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ml.chartshapes+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ml.chartshapes+xml"/>
  <Override PartName="/xl/drawings/drawing10.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2.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3.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14.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15.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01"/>
  <workbookPr filterPrivacy="1"/>
  <xr:revisionPtr revIDLastSave="0" documentId="8_{F920213A-39F9-47B6-9B40-5D168AD79ACC}" xr6:coauthVersionLast="43" xr6:coauthVersionMax="43" xr10:uidLastSave="{00000000-0000-0000-0000-000000000000}"/>
  <bookViews>
    <workbookView xWindow="-120" yWindow="-120" windowWidth="38640" windowHeight="21240" tabRatio="925" activeTab="1" xr2:uid="{00000000-000D-0000-FFFF-FFFF00000000}"/>
  </bookViews>
  <sheets>
    <sheet name="NOTE" sheetId="15" r:id="rId1"/>
    <sheet name="Real GDP Comparison" sheetId="7" r:id="rId2"/>
    <sheet name="BIS China Debt" sheetId="3" r:id="rId3"/>
    <sheet name="BIS Credit NF Sector" sheetId="4" r:id="rId4"/>
    <sheet name="China GDP Comp - Investment" sheetId="6" r:id="rId5"/>
    <sheet name="Capital Formation" sheetId="8" r:id="rId6"/>
    <sheet name="Real Estate 1" sheetId="9" r:id="rId7"/>
    <sheet name="Demographics" sheetId="10" r:id="rId8"/>
    <sheet name="Japan Demographics" sheetId="11" r:id="rId9"/>
    <sheet name="Real Estate 2" sheetId="12" r:id="rId10"/>
    <sheet name="Aggregate Demand" sheetId="14" r:id="rId11"/>
    <sheet name="Exports to China" sheetId="13" r:id="rId12"/>
  </sheets>
  <definedNames>
    <definedName name="_xlnm._FilterDatabase" localSheetId="3" hidden="1">'BIS Credit NF Sector'!$O$9:$Q$20</definedName>
    <definedName name="_xlnm._FilterDatabase" localSheetId="4" hidden="1">'China GDP Comp - Investment'!$A$1:$BK$25</definedName>
    <definedName name="_xlnm._FilterDatabase" localSheetId="7" hidden="1">Demographics!$A$17:$AE$7643</definedName>
    <definedName name="_xlnm._FilterDatabase" localSheetId="8" hidden="1">'Japan Demographics'!$J$2:$K$2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L255" i="14" l="1"/>
  <c r="M255" i="14" s="1"/>
  <c r="N255" i="14" s="1" a="1"/>
  <c r="N255" i="14" s="1"/>
  <c r="L254" i="14"/>
  <c r="M254" i="14" s="1"/>
  <c r="N254" i="14" s="1" a="1"/>
  <c r="N254" i="14" s="1"/>
  <c r="L253" i="14"/>
  <c r="M253" i="14" s="1"/>
  <c r="L252" i="14"/>
  <c r="M252" i="14" s="1"/>
  <c r="L251" i="14"/>
  <c r="M251" i="14" s="1"/>
  <c r="L250" i="14"/>
  <c r="M250" i="14" s="1"/>
  <c r="H250" i="14"/>
  <c r="M249" i="14"/>
  <c r="L249" i="14"/>
  <c r="H249" i="14"/>
  <c r="L248" i="14"/>
  <c r="M248" i="14" s="1"/>
  <c r="H248" i="14"/>
  <c r="L247" i="14"/>
  <c r="M247" i="14" s="1"/>
  <c r="H247" i="14"/>
  <c r="L246" i="14"/>
  <c r="M246" i="14" s="1"/>
  <c r="H246" i="14"/>
  <c r="L245" i="14"/>
  <c r="M245" i="14" s="1"/>
  <c r="H245" i="14"/>
  <c r="L244" i="14"/>
  <c r="M244" i="14" s="1"/>
  <c r="H244" i="14"/>
  <c r="L243" i="14"/>
  <c r="M243" i="14" s="1"/>
  <c r="H243" i="14"/>
  <c r="L242" i="14"/>
  <c r="M242" i="14" s="1"/>
  <c r="H242" i="14"/>
  <c r="L241" i="14"/>
  <c r="M241" i="14" s="1"/>
  <c r="H241" i="14"/>
  <c r="L240" i="14"/>
  <c r="H240" i="14"/>
  <c r="L239" i="14"/>
  <c r="H239" i="14"/>
  <c r="L238" i="14"/>
  <c r="H238" i="14"/>
  <c r="H237" i="14"/>
  <c r="H236" i="14"/>
  <c r="H235" i="14"/>
  <c r="H234" i="14"/>
  <c r="H233" i="14"/>
  <c r="H232" i="14"/>
  <c r="H231" i="14"/>
  <c r="H230" i="14"/>
  <c r="H229" i="14"/>
  <c r="H228" i="14"/>
  <c r="H227" i="14"/>
  <c r="L226" i="14"/>
  <c r="H226" i="14"/>
  <c r="H225" i="14"/>
  <c r="H224" i="14"/>
  <c r="H223" i="14"/>
  <c r="H222" i="14"/>
  <c r="H221" i="14"/>
  <c r="H220" i="14"/>
  <c r="H219" i="14"/>
  <c r="H218" i="14"/>
  <c r="H217" i="14"/>
  <c r="H216" i="14"/>
  <c r="H215" i="14"/>
  <c r="L214" i="14"/>
  <c r="H214" i="14"/>
  <c r="H213" i="14"/>
  <c r="H212" i="14"/>
  <c r="H211" i="14"/>
  <c r="H210" i="14"/>
  <c r="H209" i="14"/>
  <c r="H208" i="14"/>
  <c r="H207" i="14"/>
  <c r="H206" i="14"/>
  <c r="H205" i="14"/>
  <c r="H204" i="14"/>
  <c r="H203" i="14"/>
  <c r="L202" i="14"/>
  <c r="H202" i="14"/>
  <c r="H201" i="14"/>
  <c r="H200" i="14"/>
  <c r="H199" i="14"/>
  <c r="H198" i="14"/>
  <c r="H197" i="14"/>
  <c r="H196" i="14"/>
  <c r="H195" i="14"/>
  <c r="H194" i="14"/>
  <c r="H193" i="14"/>
  <c r="H192" i="14"/>
  <c r="H191" i="14"/>
  <c r="L190" i="14"/>
  <c r="H190" i="14"/>
  <c r="H189" i="14"/>
  <c r="H188" i="14"/>
  <c r="H187" i="14"/>
  <c r="H186" i="14"/>
  <c r="H185" i="14"/>
  <c r="H184" i="14"/>
  <c r="H183" i="14"/>
  <c r="H182" i="14"/>
  <c r="H181" i="14"/>
  <c r="H180" i="14"/>
  <c r="H179" i="14"/>
  <c r="L178" i="14"/>
  <c r="H178" i="14"/>
  <c r="H177" i="14"/>
  <c r="H176" i="14"/>
  <c r="H175" i="14"/>
  <c r="H174" i="14"/>
  <c r="H173" i="14"/>
  <c r="H172" i="14"/>
  <c r="H171" i="14"/>
  <c r="H170" i="14"/>
  <c r="H169" i="14"/>
  <c r="H168" i="14"/>
  <c r="H167" i="14"/>
  <c r="L166" i="14"/>
  <c r="H166" i="14"/>
  <c r="H165" i="14"/>
  <c r="H164" i="14"/>
  <c r="H163" i="14"/>
  <c r="H162" i="14"/>
  <c r="H161" i="14"/>
  <c r="H160" i="14"/>
  <c r="H159" i="14"/>
  <c r="H158" i="14"/>
  <c r="H157" i="14"/>
  <c r="H156" i="14"/>
  <c r="H155" i="14"/>
  <c r="L154" i="14"/>
  <c r="H154" i="14"/>
  <c r="H153" i="14"/>
  <c r="H152" i="14"/>
  <c r="H151" i="14"/>
  <c r="H150" i="14"/>
  <c r="H149" i="14"/>
  <c r="H148" i="14"/>
  <c r="H147" i="14"/>
  <c r="H146" i="14"/>
  <c r="H145" i="14"/>
  <c r="H144" i="14"/>
  <c r="H143" i="14"/>
  <c r="L142" i="14"/>
  <c r="H142" i="14"/>
  <c r="H141" i="14"/>
  <c r="H140" i="14"/>
  <c r="H139" i="14"/>
  <c r="H138" i="14"/>
  <c r="H137" i="14"/>
  <c r="H136" i="14"/>
  <c r="H135" i="14"/>
  <c r="H134" i="14"/>
  <c r="H133" i="14"/>
  <c r="H132" i="14"/>
  <c r="H131" i="14"/>
  <c r="L130" i="14"/>
  <c r="H130" i="14"/>
  <c r="H129" i="14"/>
  <c r="H128" i="14"/>
  <c r="H127" i="14"/>
  <c r="H126" i="14"/>
  <c r="H125" i="14"/>
  <c r="H124" i="14"/>
  <c r="H123" i="14"/>
  <c r="H122" i="14"/>
  <c r="H121" i="14"/>
  <c r="H120" i="14"/>
  <c r="H119" i="14"/>
  <c r="L118" i="14"/>
  <c r="H118" i="14"/>
  <c r="H117" i="14"/>
  <c r="H116" i="14"/>
  <c r="H115" i="14"/>
  <c r="H114" i="14"/>
  <c r="H113" i="14"/>
  <c r="H112" i="14"/>
  <c r="H111" i="14"/>
  <c r="H110" i="14"/>
  <c r="H109" i="14"/>
  <c r="H108" i="14"/>
  <c r="H107" i="14"/>
  <c r="L106" i="14"/>
  <c r="H106" i="14"/>
  <c r="H105" i="14"/>
  <c r="H104" i="14"/>
  <c r="H103" i="14"/>
  <c r="H102" i="14"/>
  <c r="H101" i="14"/>
  <c r="H100" i="14"/>
  <c r="H99" i="14"/>
  <c r="H98" i="14"/>
  <c r="H97" i="14"/>
  <c r="H96" i="14"/>
  <c r="H95" i="14"/>
  <c r="L94" i="14"/>
  <c r="H94" i="14"/>
  <c r="H93" i="14"/>
  <c r="H92" i="14"/>
  <c r="H91" i="14"/>
  <c r="H90" i="14"/>
  <c r="H89" i="14"/>
  <c r="H88" i="14"/>
  <c r="H87" i="14"/>
  <c r="H86" i="14"/>
  <c r="H85" i="14"/>
  <c r="H84" i="14"/>
  <c r="H83" i="14"/>
  <c r="L82" i="14"/>
  <c r="H82" i="14"/>
  <c r="H81" i="14"/>
  <c r="H80" i="14"/>
  <c r="H79" i="14"/>
  <c r="H78" i="14"/>
  <c r="H77" i="14"/>
  <c r="H76" i="14"/>
  <c r="H75" i="14"/>
  <c r="H74" i="14"/>
  <c r="H73" i="14"/>
  <c r="H72" i="14"/>
  <c r="H71" i="14"/>
  <c r="L70" i="14"/>
  <c r="H70" i="14"/>
  <c r="H69" i="14"/>
  <c r="H68" i="14"/>
  <c r="H67" i="14"/>
  <c r="H66" i="14"/>
  <c r="H65" i="14"/>
  <c r="H64" i="14"/>
  <c r="H63" i="14"/>
  <c r="H62" i="14"/>
  <c r="H61" i="14"/>
  <c r="H60" i="14"/>
  <c r="H59" i="14"/>
  <c r="L58" i="14"/>
  <c r="H58" i="14"/>
  <c r="H57" i="14"/>
  <c r="H56" i="14"/>
  <c r="H55" i="14"/>
  <c r="H54" i="14"/>
  <c r="H53" i="14"/>
  <c r="H52" i="14"/>
  <c r="H51" i="14"/>
  <c r="H50" i="14"/>
  <c r="H49" i="14"/>
  <c r="H48" i="14"/>
  <c r="H47" i="14"/>
  <c r="L46" i="14"/>
  <c r="H46" i="14"/>
  <c r="H45" i="14"/>
  <c r="H44" i="14"/>
  <c r="H43" i="14"/>
  <c r="H42" i="14"/>
  <c r="H41" i="14"/>
  <c r="H40" i="14"/>
  <c r="H39" i="14"/>
  <c r="H38" i="14"/>
  <c r="H37" i="14"/>
  <c r="H36" i="14"/>
  <c r="H35" i="14"/>
  <c r="L34" i="14"/>
  <c r="H34" i="14"/>
  <c r="H33" i="14"/>
  <c r="H32" i="14"/>
  <c r="H31" i="14"/>
  <c r="H30" i="14"/>
  <c r="H29" i="14"/>
  <c r="H28" i="14"/>
  <c r="H27" i="14"/>
  <c r="H26" i="14"/>
  <c r="H25" i="14"/>
  <c r="H24" i="14"/>
  <c r="H23" i="14"/>
  <c r="L22" i="14"/>
  <c r="H22" i="14"/>
  <c r="H21" i="14"/>
  <c r="H20" i="14"/>
  <c r="H19" i="14"/>
  <c r="H18" i="14"/>
  <c r="H17" i="14"/>
  <c r="H16" i="14"/>
  <c r="H15" i="14"/>
  <c r="H14" i="14"/>
  <c r="H13" i="14"/>
  <c r="H12" i="14"/>
  <c r="H11" i="14"/>
  <c r="L10" i="14"/>
  <c r="H10" i="14"/>
  <c r="H9" i="14"/>
  <c r="H8" i="14"/>
  <c r="K7" i="14"/>
  <c r="H7" i="14"/>
  <c r="L6" i="14"/>
  <c r="H6" i="14"/>
  <c r="K6" i="14" s="1"/>
  <c r="C462" i="13"/>
  <c r="D462" i="13" s="1"/>
  <c r="C461" i="13"/>
  <c r="D461" i="13" s="1"/>
  <c r="C460" i="13"/>
  <c r="D460" i="13" s="1"/>
  <c r="C459" i="13"/>
  <c r="D459" i="13" s="1"/>
  <c r="C458" i="13"/>
  <c r="D458" i="13" s="1"/>
  <c r="C457" i="13"/>
  <c r="D457" i="13" s="1"/>
  <c r="C456" i="13"/>
  <c r="D456" i="13" s="1"/>
  <c r="C455" i="13"/>
  <c r="D455" i="13" s="1"/>
  <c r="C454" i="13"/>
  <c r="D454" i="13" s="1"/>
  <c r="C453" i="13"/>
  <c r="D453" i="13" s="1"/>
  <c r="C452" i="13"/>
  <c r="D452" i="13" s="1"/>
  <c r="C451" i="13"/>
  <c r="D451" i="13" s="1"/>
  <c r="C450" i="13"/>
  <c r="C449" i="13"/>
  <c r="C448" i="13"/>
  <c r="D448" i="13" s="1"/>
  <c r="C447" i="13"/>
  <c r="D447" i="13" s="1"/>
  <c r="C446" i="13"/>
  <c r="C445" i="13"/>
  <c r="C444" i="13"/>
  <c r="D444" i="13" s="1"/>
  <c r="C443" i="13"/>
  <c r="D443" i="13" s="1"/>
  <c r="C442" i="13"/>
  <c r="C441" i="13"/>
  <c r="C440" i="13"/>
  <c r="D440" i="13" s="1"/>
  <c r="C439" i="13"/>
  <c r="D439" i="13" s="1"/>
  <c r="C438" i="13"/>
  <c r="C437" i="13"/>
  <c r="C436" i="13"/>
  <c r="D436" i="13" s="1"/>
  <c r="C435" i="13"/>
  <c r="C434" i="13"/>
  <c r="P433" i="13"/>
  <c r="Q433" i="13" s="1"/>
  <c r="R433" i="13" s="1"/>
  <c r="C433" i="13"/>
  <c r="T432" i="13"/>
  <c r="P432" i="13"/>
  <c r="Q432" i="13" s="1"/>
  <c r="R432" i="13" s="1"/>
  <c r="M432" i="13"/>
  <c r="N432" i="13" s="1"/>
  <c r="O432" i="13" s="1"/>
  <c r="C432" i="13"/>
  <c r="D432" i="13" s="1"/>
  <c r="T431" i="13"/>
  <c r="P431" i="13"/>
  <c r="Q431" i="13" s="1"/>
  <c r="R431" i="13" s="1"/>
  <c r="N431" i="13"/>
  <c r="O431" i="13" s="1"/>
  <c r="M431" i="13"/>
  <c r="D431" i="13"/>
  <c r="C431" i="13"/>
  <c r="T430" i="13"/>
  <c r="P430" i="13"/>
  <c r="Q430" i="13" s="1"/>
  <c r="R430" i="13" s="1"/>
  <c r="M430" i="13"/>
  <c r="N430" i="13" s="1"/>
  <c r="O430" i="13" s="1"/>
  <c r="C430" i="13"/>
  <c r="D430" i="13" s="1"/>
  <c r="T429" i="13"/>
  <c r="P429" i="13"/>
  <c r="Q429" i="13" s="1"/>
  <c r="R429" i="13" s="1"/>
  <c r="M429" i="13"/>
  <c r="N429" i="13" s="1"/>
  <c r="O429" i="13" s="1"/>
  <c r="C429" i="13"/>
  <c r="D429" i="13" s="1"/>
  <c r="T428" i="13"/>
  <c r="Q428" i="13"/>
  <c r="R428" i="13" s="1"/>
  <c r="P428" i="13"/>
  <c r="M428" i="13"/>
  <c r="N428" i="13" s="1"/>
  <c r="O428" i="13" s="1"/>
  <c r="C428" i="13"/>
  <c r="T427" i="13"/>
  <c r="P427" i="13"/>
  <c r="Q427" i="13" s="1"/>
  <c r="R427" i="13" s="1"/>
  <c r="N427" i="13"/>
  <c r="O427" i="13" s="1"/>
  <c r="M427" i="13"/>
  <c r="D427" i="13"/>
  <c r="C427" i="13"/>
  <c r="T426" i="13"/>
  <c r="P426" i="13"/>
  <c r="Q426" i="13" s="1"/>
  <c r="R426" i="13" s="1"/>
  <c r="M426" i="13"/>
  <c r="N426" i="13" s="1"/>
  <c r="O426" i="13" s="1"/>
  <c r="C426" i="13"/>
  <c r="D426" i="13" s="1"/>
  <c r="T425" i="13"/>
  <c r="P425" i="13"/>
  <c r="Q425" i="13" s="1"/>
  <c r="R425" i="13" s="1"/>
  <c r="M425" i="13"/>
  <c r="N425" i="13" s="1"/>
  <c r="O425" i="13" s="1"/>
  <c r="C425" i="13"/>
  <c r="D425" i="13" s="1"/>
  <c r="T424" i="13"/>
  <c r="Q424" i="13"/>
  <c r="R424" i="13" s="1"/>
  <c r="P424" i="13"/>
  <c r="M424" i="13"/>
  <c r="N424" i="13" s="1"/>
  <c r="O424" i="13" s="1"/>
  <c r="C424" i="13"/>
  <c r="T423" i="13"/>
  <c r="P423" i="13"/>
  <c r="Q423" i="13" s="1"/>
  <c r="R423" i="13" s="1"/>
  <c r="N423" i="13"/>
  <c r="O423" i="13" s="1"/>
  <c r="M423" i="13"/>
  <c r="D423" i="13"/>
  <c r="C423" i="13"/>
  <c r="T422" i="13"/>
  <c r="P422" i="13"/>
  <c r="Q422" i="13" s="1"/>
  <c r="R422" i="13" s="1"/>
  <c r="M422" i="13"/>
  <c r="N422" i="13" s="1"/>
  <c r="O422" i="13" s="1"/>
  <c r="C422" i="13"/>
  <c r="D422" i="13" s="1"/>
  <c r="T421" i="13"/>
  <c r="P421" i="13"/>
  <c r="Q421" i="13" s="1"/>
  <c r="M421" i="13"/>
  <c r="N421" i="13" s="1"/>
  <c r="O421" i="13" s="1"/>
  <c r="C421" i="13"/>
  <c r="D421" i="13" s="1"/>
  <c r="T420" i="13"/>
  <c r="Q420" i="13"/>
  <c r="P420" i="13"/>
  <c r="M420" i="13"/>
  <c r="N420" i="13" s="1"/>
  <c r="C420" i="13"/>
  <c r="T419" i="13"/>
  <c r="P419" i="13"/>
  <c r="Q419" i="13" s="1"/>
  <c r="N419" i="13"/>
  <c r="M419" i="13"/>
  <c r="D419" i="13"/>
  <c r="C419" i="13"/>
  <c r="T418" i="13"/>
  <c r="P418" i="13"/>
  <c r="Q418" i="13" s="1"/>
  <c r="M418" i="13"/>
  <c r="N418" i="13" s="1"/>
  <c r="C418" i="13"/>
  <c r="D418" i="13" s="1"/>
  <c r="T417" i="13"/>
  <c r="P417" i="13"/>
  <c r="Q417" i="13" s="1"/>
  <c r="M417" i="13"/>
  <c r="N417" i="13" s="1"/>
  <c r="O417" i="13" s="1"/>
  <c r="C417" i="13"/>
  <c r="D417" i="13" s="1"/>
  <c r="T416" i="13"/>
  <c r="Q416" i="13"/>
  <c r="P416" i="13"/>
  <c r="M416" i="13"/>
  <c r="N416" i="13" s="1"/>
  <c r="C416" i="13"/>
  <c r="T415" i="13"/>
  <c r="P415" i="13"/>
  <c r="Q415" i="13" s="1"/>
  <c r="N415" i="13"/>
  <c r="M415" i="13"/>
  <c r="D415" i="13"/>
  <c r="C415" i="13"/>
  <c r="T414" i="13"/>
  <c r="P414" i="13"/>
  <c r="Q414" i="13" s="1"/>
  <c r="M414" i="13"/>
  <c r="N414" i="13" s="1"/>
  <c r="C414" i="13"/>
  <c r="D414" i="13" s="1"/>
  <c r="T413" i="13"/>
  <c r="P413" i="13"/>
  <c r="Q413" i="13" s="1"/>
  <c r="M413" i="13"/>
  <c r="N413" i="13" s="1"/>
  <c r="O413" i="13" s="1"/>
  <c r="C413" i="13"/>
  <c r="D413" i="13" s="1"/>
  <c r="T412" i="13"/>
  <c r="Q412" i="13"/>
  <c r="P412" i="13"/>
  <c r="M412" i="13"/>
  <c r="N412" i="13" s="1"/>
  <c r="C412" i="13"/>
  <c r="T411" i="13"/>
  <c r="P411" i="13"/>
  <c r="Q411" i="13" s="1"/>
  <c r="N411" i="13"/>
  <c r="M411" i="13"/>
  <c r="D411" i="13"/>
  <c r="C411" i="13"/>
  <c r="T410" i="13"/>
  <c r="P410" i="13"/>
  <c r="Q410" i="13" s="1"/>
  <c r="M410" i="13"/>
  <c r="N410" i="13" s="1"/>
  <c r="C410" i="13"/>
  <c r="D410" i="13" s="1"/>
  <c r="T409" i="13"/>
  <c r="P409" i="13"/>
  <c r="Q409" i="13" s="1"/>
  <c r="M409" i="13"/>
  <c r="N409" i="13" s="1"/>
  <c r="O409" i="13" s="1"/>
  <c r="C409" i="13"/>
  <c r="D409" i="13" s="1"/>
  <c r="T408" i="13"/>
  <c r="Q408" i="13"/>
  <c r="P408" i="13"/>
  <c r="M408" i="13"/>
  <c r="N408" i="13" s="1"/>
  <c r="C408" i="13"/>
  <c r="T407" i="13"/>
  <c r="P407" i="13"/>
  <c r="Q407" i="13" s="1"/>
  <c r="N407" i="13"/>
  <c r="M407" i="13"/>
  <c r="D407" i="13"/>
  <c r="C407" i="13"/>
  <c r="T406" i="13"/>
  <c r="P406" i="13"/>
  <c r="Q406" i="13" s="1"/>
  <c r="M406" i="13"/>
  <c r="N406" i="13" s="1"/>
  <c r="C406" i="13"/>
  <c r="D406" i="13" s="1"/>
  <c r="T405" i="13"/>
  <c r="P405" i="13"/>
  <c r="Q405" i="13" s="1"/>
  <c r="M405" i="13"/>
  <c r="N405" i="13" s="1"/>
  <c r="O405" i="13" s="1"/>
  <c r="C405" i="13"/>
  <c r="D405" i="13" s="1"/>
  <c r="T404" i="13"/>
  <c r="Q404" i="13"/>
  <c r="P404" i="13"/>
  <c r="M404" i="13"/>
  <c r="N404" i="13" s="1"/>
  <c r="C404" i="13"/>
  <c r="T403" i="13"/>
  <c r="P403" i="13"/>
  <c r="Q403" i="13" s="1"/>
  <c r="N403" i="13"/>
  <c r="M403" i="13"/>
  <c r="D403" i="13"/>
  <c r="C403" i="13"/>
  <c r="T402" i="13"/>
  <c r="P402" i="13"/>
  <c r="Q402" i="13" s="1"/>
  <c r="M402" i="13"/>
  <c r="N402" i="13" s="1"/>
  <c r="C402" i="13"/>
  <c r="D402" i="13" s="1"/>
  <c r="T401" i="13"/>
  <c r="P401" i="13"/>
  <c r="Q401" i="13" s="1"/>
  <c r="M401" i="13"/>
  <c r="N401" i="13" s="1"/>
  <c r="O401" i="13" s="1"/>
  <c r="C401" i="13"/>
  <c r="D401" i="13" s="1"/>
  <c r="T400" i="13"/>
  <c r="P400" i="13"/>
  <c r="Q400" i="13" s="1"/>
  <c r="M400" i="13"/>
  <c r="N400" i="13" s="1"/>
  <c r="C400" i="13"/>
  <c r="D400" i="13" s="1"/>
  <c r="T399" i="13"/>
  <c r="P399" i="13"/>
  <c r="Q399" i="13" s="1"/>
  <c r="R399" i="13" s="1"/>
  <c r="M399" i="13"/>
  <c r="N399" i="13" s="1"/>
  <c r="C399" i="13"/>
  <c r="D399" i="13" s="1"/>
  <c r="T398" i="13"/>
  <c r="Q398" i="13"/>
  <c r="P398" i="13"/>
  <c r="M398" i="13"/>
  <c r="N398" i="13" s="1"/>
  <c r="C398" i="13"/>
  <c r="T397" i="13"/>
  <c r="P397" i="13"/>
  <c r="Q397" i="13" s="1"/>
  <c r="N397" i="13"/>
  <c r="O397" i="13" s="1"/>
  <c r="M397" i="13"/>
  <c r="D397" i="13"/>
  <c r="C397" i="13"/>
  <c r="T396" i="13"/>
  <c r="P396" i="13"/>
  <c r="Q396" i="13" s="1"/>
  <c r="M396" i="13"/>
  <c r="N396" i="13" s="1"/>
  <c r="C396" i="13"/>
  <c r="D396" i="13" s="1"/>
  <c r="T395" i="13"/>
  <c r="P395" i="13"/>
  <c r="Q395" i="13" s="1"/>
  <c r="R395" i="13" s="1"/>
  <c r="M395" i="13"/>
  <c r="N395" i="13" s="1"/>
  <c r="C395" i="13"/>
  <c r="D395" i="13" s="1"/>
  <c r="T394" i="13"/>
  <c r="Q394" i="13"/>
  <c r="P394" i="13"/>
  <c r="M394" i="13"/>
  <c r="C394" i="13"/>
  <c r="T393" i="13"/>
  <c r="P393" i="13"/>
  <c r="Q393" i="13" s="1"/>
  <c r="R393" i="13" s="1"/>
  <c r="M393" i="13"/>
  <c r="N393" i="13" s="1"/>
  <c r="C393" i="13"/>
  <c r="D393" i="13" s="1"/>
  <c r="T392" i="13"/>
  <c r="Q392" i="13"/>
  <c r="R392" i="13" s="1"/>
  <c r="P392" i="13"/>
  <c r="M392" i="13"/>
  <c r="N392" i="13" s="1"/>
  <c r="C392" i="13"/>
  <c r="T391" i="13"/>
  <c r="P391" i="13"/>
  <c r="N391" i="13"/>
  <c r="O391" i="13" s="1"/>
  <c r="M391" i="13"/>
  <c r="C391" i="13"/>
  <c r="T390" i="13"/>
  <c r="Q390" i="13"/>
  <c r="P390" i="13"/>
  <c r="M390" i="13"/>
  <c r="N390" i="13" s="1"/>
  <c r="O390" i="13" s="1"/>
  <c r="C390" i="13"/>
  <c r="T389" i="13"/>
  <c r="P389" i="13"/>
  <c r="Q389" i="13" s="1"/>
  <c r="N389" i="13"/>
  <c r="O389" i="13" s="1"/>
  <c r="M389" i="13"/>
  <c r="C389" i="13"/>
  <c r="T388" i="13"/>
  <c r="Q388" i="13"/>
  <c r="P388" i="13"/>
  <c r="M388" i="13"/>
  <c r="N388" i="13" s="1"/>
  <c r="O388" i="13" s="1"/>
  <c r="C388" i="13"/>
  <c r="T387" i="13"/>
  <c r="P387" i="13"/>
  <c r="N387" i="13"/>
  <c r="M387" i="13"/>
  <c r="D387" i="13"/>
  <c r="C387" i="13"/>
  <c r="T386" i="13"/>
  <c r="P386" i="13"/>
  <c r="Q386" i="13" s="1"/>
  <c r="M386" i="13"/>
  <c r="C386" i="13"/>
  <c r="D386" i="13" s="1"/>
  <c r="T385" i="13"/>
  <c r="P385" i="13"/>
  <c r="Q385" i="13" s="1"/>
  <c r="N385" i="13"/>
  <c r="M385" i="13"/>
  <c r="D385" i="13"/>
  <c r="C385" i="13"/>
  <c r="T384" i="13"/>
  <c r="P384" i="13"/>
  <c r="Q384" i="13" s="1"/>
  <c r="R384" i="13" s="1"/>
  <c r="M384" i="13"/>
  <c r="N384" i="13" s="1"/>
  <c r="C384" i="13"/>
  <c r="D384" i="13" s="1"/>
  <c r="T383" i="13"/>
  <c r="P383" i="13"/>
  <c r="Q383" i="13" s="1"/>
  <c r="R383" i="13" s="1"/>
  <c r="M383" i="13"/>
  <c r="N383" i="13" s="1"/>
  <c r="C383" i="13"/>
  <c r="T382" i="13"/>
  <c r="P382" i="13"/>
  <c r="Q382" i="13" s="1"/>
  <c r="M382" i="13"/>
  <c r="C382" i="13"/>
  <c r="D382" i="13" s="1"/>
  <c r="T381" i="13"/>
  <c r="P381" i="13"/>
  <c r="Q381" i="13" s="1"/>
  <c r="M381" i="13"/>
  <c r="N381" i="13" s="1"/>
  <c r="C381" i="13"/>
  <c r="T380" i="13"/>
  <c r="P380" i="13"/>
  <c r="Q380" i="13" s="1"/>
  <c r="M380" i="13"/>
  <c r="C380" i="13"/>
  <c r="T379" i="13"/>
  <c r="P379" i="13"/>
  <c r="Q379" i="13" s="1"/>
  <c r="R379" i="13" s="1"/>
  <c r="M379" i="13"/>
  <c r="N379" i="13" s="1"/>
  <c r="C379" i="13"/>
  <c r="D379" i="13" s="1"/>
  <c r="T378" i="13"/>
  <c r="Q378" i="13"/>
  <c r="R378" i="13" s="1"/>
  <c r="P378" i="13"/>
  <c r="M378" i="13"/>
  <c r="C378" i="13"/>
  <c r="T377" i="13"/>
  <c r="P377" i="13"/>
  <c r="N377" i="13"/>
  <c r="M377" i="13"/>
  <c r="C377" i="13"/>
  <c r="T376" i="13"/>
  <c r="Q376" i="13"/>
  <c r="P376" i="13"/>
  <c r="M376" i="13"/>
  <c r="N376" i="13" s="1"/>
  <c r="C376" i="13"/>
  <c r="T375" i="13"/>
  <c r="P375" i="13"/>
  <c r="Q375" i="13" s="1"/>
  <c r="N375" i="13"/>
  <c r="O375" i="13" s="1"/>
  <c r="M375" i="13"/>
  <c r="C375" i="13"/>
  <c r="T374" i="13"/>
  <c r="Q374" i="13"/>
  <c r="P374" i="13"/>
  <c r="M374" i="13"/>
  <c r="N374" i="13" s="1"/>
  <c r="C374" i="13"/>
  <c r="T373" i="13"/>
  <c r="P373" i="13"/>
  <c r="Q373" i="13" s="1"/>
  <c r="N373" i="13"/>
  <c r="M373" i="13"/>
  <c r="D373" i="13"/>
  <c r="C373" i="13"/>
  <c r="T372" i="13"/>
  <c r="P372" i="13"/>
  <c r="M372" i="13"/>
  <c r="N372" i="13" s="1"/>
  <c r="C372" i="13"/>
  <c r="D372" i="13" s="1"/>
  <c r="T371" i="13"/>
  <c r="P371" i="13"/>
  <c r="N371" i="13"/>
  <c r="M371" i="13"/>
  <c r="D371" i="13"/>
  <c r="C371" i="13"/>
  <c r="T370" i="13"/>
  <c r="P370" i="13"/>
  <c r="Q370" i="13" s="1"/>
  <c r="M370" i="13"/>
  <c r="N370" i="13" s="1"/>
  <c r="C370" i="13"/>
  <c r="D370" i="13" s="1"/>
  <c r="T369" i="13"/>
  <c r="P369" i="13"/>
  <c r="Q369" i="13" s="1"/>
  <c r="M369" i="13"/>
  <c r="N369" i="13" s="1"/>
  <c r="O369" i="13" s="1"/>
  <c r="C369" i="13"/>
  <c r="T368" i="13"/>
  <c r="P368" i="13"/>
  <c r="Q368" i="13" s="1"/>
  <c r="R368" i="13" s="1"/>
  <c r="M368" i="13"/>
  <c r="N368" i="13" s="1"/>
  <c r="C368" i="13"/>
  <c r="T367" i="13"/>
  <c r="P367" i="13"/>
  <c r="Q367" i="13" s="1"/>
  <c r="M367" i="13"/>
  <c r="N367" i="13" s="1"/>
  <c r="O367" i="13" s="1"/>
  <c r="C367" i="13"/>
  <c r="T366" i="13"/>
  <c r="P366" i="13"/>
  <c r="Q366" i="13" s="1"/>
  <c r="M366" i="13"/>
  <c r="C366" i="13"/>
  <c r="T365" i="13"/>
  <c r="P365" i="13"/>
  <c r="Q365" i="13" s="1"/>
  <c r="R365" i="13" s="1"/>
  <c r="M365" i="13"/>
  <c r="N365" i="13" s="1"/>
  <c r="C365" i="13"/>
  <c r="D365" i="13" s="1"/>
  <c r="T364" i="13"/>
  <c r="Q364" i="13"/>
  <c r="P364" i="13"/>
  <c r="M364" i="13"/>
  <c r="N364" i="13" s="1"/>
  <c r="C364" i="13"/>
  <c r="T363" i="13"/>
  <c r="P363" i="13"/>
  <c r="Q363" i="13" s="1"/>
  <c r="M363" i="13"/>
  <c r="N363" i="13" s="1"/>
  <c r="C363" i="13"/>
  <c r="T362" i="13"/>
  <c r="Q362" i="13"/>
  <c r="P362" i="13"/>
  <c r="M362" i="13"/>
  <c r="C362" i="13"/>
  <c r="T361" i="13"/>
  <c r="P361" i="13"/>
  <c r="N361" i="13"/>
  <c r="M361" i="13"/>
  <c r="C361" i="13"/>
  <c r="D361" i="13" s="1"/>
  <c r="T360" i="13"/>
  <c r="P360" i="13"/>
  <c r="Q360" i="13" s="1"/>
  <c r="M360" i="13"/>
  <c r="N360" i="13" s="1"/>
  <c r="C360" i="13"/>
  <c r="D360" i="13" s="1"/>
  <c r="T359" i="13"/>
  <c r="P359" i="13"/>
  <c r="Q359" i="13" s="1"/>
  <c r="M359" i="13"/>
  <c r="N359" i="13" s="1"/>
  <c r="D359" i="13"/>
  <c r="C359" i="13"/>
  <c r="T358" i="13"/>
  <c r="P358" i="13"/>
  <c r="Q358" i="13" s="1"/>
  <c r="M358" i="13"/>
  <c r="N358" i="13" s="1"/>
  <c r="O358" i="13" s="1"/>
  <c r="C358" i="13"/>
  <c r="T357" i="13"/>
  <c r="P357" i="13"/>
  <c r="Q357" i="13" s="1"/>
  <c r="R357" i="13" s="1"/>
  <c r="M357" i="13"/>
  <c r="N357" i="13" s="1"/>
  <c r="O357" i="13" s="1"/>
  <c r="C357" i="13"/>
  <c r="D357" i="13" s="1"/>
  <c r="T356" i="13"/>
  <c r="Q356" i="13"/>
  <c r="R356" i="13" s="1"/>
  <c r="P356" i="13"/>
  <c r="M356" i="13"/>
  <c r="N356" i="13" s="1"/>
  <c r="O356" i="13" s="1"/>
  <c r="C356" i="13"/>
  <c r="T355" i="13"/>
  <c r="P355" i="13"/>
  <c r="M355" i="13"/>
  <c r="N355" i="13" s="1"/>
  <c r="C355" i="13"/>
  <c r="D355" i="13" s="1"/>
  <c r="T354" i="13"/>
  <c r="Q354" i="13"/>
  <c r="P354" i="13"/>
  <c r="M354" i="13"/>
  <c r="C354" i="13"/>
  <c r="T353" i="13"/>
  <c r="P353" i="13"/>
  <c r="N353" i="13"/>
  <c r="M353" i="13"/>
  <c r="D353" i="13"/>
  <c r="C353" i="13"/>
  <c r="T352" i="13"/>
  <c r="P352" i="13"/>
  <c r="M352" i="13"/>
  <c r="N352" i="13" s="1"/>
  <c r="C352" i="13"/>
  <c r="T351" i="13"/>
  <c r="P351" i="13"/>
  <c r="M351" i="13"/>
  <c r="N351" i="13" s="1"/>
  <c r="C351" i="13"/>
  <c r="T350" i="13"/>
  <c r="P350" i="13"/>
  <c r="Q350" i="13" s="1"/>
  <c r="M350" i="13"/>
  <c r="N350" i="13" s="1"/>
  <c r="C350" i="13"/>
  <c r="D350" i="13" s="1"/>
  <c r="T349" i="13"/>
  <c r="P349" i="13"/>
  <c r="Q349" i="13" s="1"/>
  <c r="N349" i="13"/>
  <c r="M349" i="13"/>
  <c r="C349" i="13"/>
  <c r="T348" i="13"/>
  <c r="P348" i="13"/>
  <c r="Q348" i="13" s="1"/>
  <c r="R348" i="13" s="1"/>
  <c r="M348" i="13"/>
  <c r="C348" i="13"/>
  <c r="T347" i="13"/>
  <c r="P347" i="13"/>
  <c r="Q347" i="13" s="1"/>
  <c r="M347" i="13"/>
  <c r="N347" i="13" s="1"/>
  <c r="C347" i="13"/>
  <c r="T346" i="13"/>
  <c r="P346" i="13"/>
  <c r="Q346" i="13" s="1"/>
  <c r="M346" i="13"/>
  <c r="N346" i="13" s="1"/>
  <c r="C346" i="13"/>
  <c r="T345" i="13"/>
  <c r="P345" i="13"/>
  <c r="N345" i="13"/>
  <c r="O345" i="13" s="1"/>
  <c r="M345" i="13"/>
  <c r="D345" i="13"/>
  <c r="C345" i="13"/>
  <c r="T344" i="13"/>
  <c r="P344" i="13"/>
  <c r="Q344" i="13" s="1"/>
  <c r="M344" i="13"/>
  <c r="C344" i="13"/>
  <c r="D344" i="13" s="1"/>
  <c r="T343" i="13"/>
  <c r="P343" i="13"/>
  <c r="Q343" i="13" s="1"/>
  <c r="M343" i="13"/>
  <c r="C343" i="13"/>
  <c r="D343" i="13" s="1"/>
  <c r="T342" i="13"/>
  <c r="Q342" i="13"/>
  <c r="P342" i="13"/>
  <c r="N342" i="13"/>
  <c r="M342" i="13"/>
  <c r="C342" i="13"/>
  <c r="D342" i="13" s="1"/>
  <c r="T341" i="13"/>
  <c r="P341" i="13"/>
  <c r="M341" i="13"/>
  <c r="N341" i="13" s="1"/>
  <c r="C341" i="13"/>
  <c r="D341" i="13" s="1"/>
  <c r="T340" i="13"/>
  <c r="P340" i="13"/>
  <c r="M340" i="13"/>
  <c r="D340" i="13"/>
  <c r="C340" i="13"/>
  <c r="T339" i="13"/>
  <c r="P339" i="13"/>
  <c r="Q339" i="13" s="1"/>
  <c r="M339" i="13"/>
  <c r="C339" i="13"/>
  <c r="T338" i="13"/>
  <c r="P338" i="13"/>
  <c r="Q338" i="13" s="1"/>
  <c r="M338" i="13"/>
  <c r="C338" i="13"/>
  <c r="D338" i="13" s="1"/>
  <c r="T337" i="13"/>
  <c r="P337" i="13"/>
  <c r="Q337" i="13" s="1"/>
  <c r="M337" i="13"/>
  <c r="N337" i="13" s="1"/>
  <c r="C337" i="13"/>
  <c r="D337" i="13" s="1"/>
  <c r="T336" i="13"/>
  <c r="P336" i="13"/>
  <c r="Q336" i="13" s="1"/>
  <c r="M336" i="13"/>
  <c r="N336" i="13" s="1"/>
  <c r="C336" i="13"/>
  <c r="T335" i="13"/>
  <c r="P335" i="13"/>
  <c r="Q335" i="13" s="1"/>
  <c r="M335" i="13"/>
  <c r="C335" i="13"/>
  <c r="T334" i="13"/>
  <c r="Q334" i="13"/>
  <c r="P334" i="13"/>
  <c r="N334" i="13"/>
  <c r="M334" i="13"/>
  <c r="C334" i="13"/>
  <c r="T333" i="13"/>
  <c r="P333" i="13"/>
  <c r="Q333" i="13" s="1"/>
  <c r="N333" i="13"/>
  <c r="M333" i="13"/>
  <c r="C333" i="13"/>
  <c r="T332" i="13"/>
  <c r="Q332" i="13"/>
  <c r="P332" i="13"/>
  <c r="M332" i="13"/>
  <c r="C332" i="13"/>
  <c r="T331" i="13"/>
  <c r="P331" i="13"/>
  <c r="Q331" i="13" s="1"/>
  <c r="R331" i="13" s="1"/>
  <c r="M331" i="13"/>
  <c r="C331" i="13"/>
  <c r="T330" i="13"/>
  <c r="Q330" i="13"/>
  <c r="R330" i="13" s="1"/>
  <c r="P330" i="13"/>
  <c r="M330" i="13"/>
  <c r="N330" i="13" s="1"/>
  <c r="C330" i="13"/>
  <c r="T329" i="13"/>
  <c r="P329" i="13"/>
  <c r="N329" i="13"/>
  <c r="M329" i="13"/>
  <c r="D329" i="13"/>
  <c r="C329" i="13"/>
  <c r="T328" i="13"/>
  <c r="P328" i="13"/>
  <c r="M328" i="13"/>
  <c r="N328" i="13" s="1"/>
  <c r="C328" i="13"/>
  <c r="D328" i="13" s="1"/>
  <c r="T327" i="13"/>
  <c r="P327" i="13"/>
  <c r="M327" i="13"/>
  <c r="C327" i="13"/>
  <c r="T326" i="13"/>
  <c r="P326" i="13"/>
  <c r="Q326" i="13" s="1"/>
  <c r="M326" i="13"/>
  <c r="C326" i="13"/>
  <c r="D326" i="13" s="1"/>
  <c r="T325" i="13"/>
  <c r="P325" i="13"/>
  <c r="M325" i="13"/>
  <c r="N325" i="13" s="1"/>
  <c r="C325" i="13"/>
  <c r="T324" i="13"/>
  <c r="P324" i="13"/>
  <c r="M324" i="13"/>
  <c r="N324" i="13" s="1"/>
  <c r="C324" i="13"/>
  <c r="T323" i="13"/>
  <c r="P323" i="13"/>
  <c r="M323" i="13"/>
  <c r="N323" i="13" s="1"/>
  <c r="C323" i="13"/>
  <c r="D323" i="13" s="1"/>
  <c r="T322" i="13"/>
  <c r="Q322" i="13"/>
  <c r="P322" i="13"/>
  <c r="M322" i="13"/>
  <c r="N322" i="13" s="1"/>
  <c r="O322" i="13" s="1"/>
  <c r="C322" i="13"/>
  <c r="T321" i="13"/>
  <c r="P321" i="13"/>
  <c r="N321" i="13"/>
  <c r="O321" i="13" s="1"/>
  <c r="M321" i="13"/>
  <c r="D321" i="13"/>
  <c r="C321" i="13"/>
  <c r="T320" i="13"/>
  <c r="P320" i="13"/>
  <c r="Q320" i="13" s="1"/>
  <c r="M320" i="13"/>
  <c r="N320" i="13" s="1"/>
  <c r="C320" i="13"/>
  <c r="D320" i="13" s="1"/>
  <c r="T319" i="13"/>
  <c r="P319" i="13"/>
  <c r="Q319" i="13" s="1"/>
  <c r="M319" i="13"/>
  <c r="N319" i="13" s="1"/>
  <c r="O319" i="13" s="1"/>
  <c r="C319" i="13"/>
  <c r="D319" i="13" s="1"/>
  <c r="T318" i="13"/>
  <c r="Q318" i="13"/>
  <c r="P318" i="13"/>
  <c r="M318" i="13"/>
  <c r="N318" i="13" s="1"/>
  <c r="C318" i="13"/>
  <c r="T317" i="13"/>
  <c r="P317" i="13"/>
  <c r="Q317" i="13" s="1"/>
  <c r="N317" i="13"/>
  <c r="M317" i="13"/>
  <c r="D317" i="13"/>
  <c r="C317" i="13"/>
  <c r="T316" i="13"/>
  <c r="P316" i="13"/>
  <c r="Q316" i="13" s="1"/>
  <c r="M316" i="13"/>
  <c r="C316" i="13"/>
  <c r="D316" i="13" s="1"/>
  <c r="T315" i="13"/>
  <c r="P315" i="13"/>
  <c r="Q315" i="13" s="1"/>
  <c r="M315" i="13"/>
  <c r="D315" i="13"/>
  <c r="C315" i="13"/>
  <c r="T314" i="13"/>
  <c r="P314" i="13"/>
  <c r="Q314" i="13" s="1"/>
  <c r="M314" i="13"/>
  <c r="N314" i="13" s="1"/>
  <c r="C314" i="13"/>
  <c r="D314" i="13" s="1"/>
  <c r="T313" i="13"/>
  <c r="P313" i="13"/>
  <c r="Q313" i="13" s="1"/>
  <c r="M313" i="13"/>
  <c r="N313" i="13" s="1"/>
  <c r="C313" i="13"/>
  <c r="D313" i="13" s="1"/>
  <c r="T312" i="13"/>
  <c r="Q312" i="13"/>
  <c r="P312" i="13"/>
  <c r="M312" i="13"/>
  <c r="N312" i="13" s="1"/>
  <c r="C312" i="13"/>
  <c r="T311" i="13"/>
  <c r="P311" i="13"/>
  <c r="N311" i="13"/>
  <c r="M311" i="13"/>
  <c r="C311" i="13"/>
  <c r="T310" i="13"/>
  <c r="Q310" i="13"/>
  <c r="P310" i="13"/>
  <c r="M310" i="13"/>
  <c r="C310" i="13"/>
  <c r="T309" i="13"/>
  <c r="P309" i="13"/>
  <c r="Q309" i="13" s="1"/>
  <c r="N309" i="13"/>
  <c r="M309" i="13"/>
  <c r="D309" i="13"/>
  <c r="C309" i="13"/>
  <c r="T308" i="13"/>
  <c r="P308" i="13"/>
  <c r="Q308" i="13" s="1"/>
  <c r="M308" i="13"/>
  <c r="N308" i="13" s="1"/>
  <c r="C308" i="13"/>
  <c r="T307" i="13"/>
  <c r="P307" i="13"/>
  <c r="M307" i="13"/>
  <c r="N307" i="13" s="1"/>
  <c r="O307" i="13" s="1"/>
  <c r="C307" i="13"/>
  <c r="T306" i="13"/>
  <c r="P306" i="13"/>
  <c r="Q306" i="13" s="1"/>
  <c r="M306" i="13"/>
  <c r="C306" i="13"/>
  <c r="D306" i="13" s="1"/>
  <c r="T305" i="13"/>
  <c r="P305" i="13"/>
  <c r="Q305" i="13" s="1"/>
  <c r="M305" i="13"/>
  <c r="N305" i="13" s="1"/>
  <c r="C305" i="13"/>
  <c r="D305" i="13" s="1"/>
  <c r="T304" i="13"/>
  <c r="Q304" i="13"/>
  <c r="P304" i="13"/>
  <c r="M304" i="13"/>
  <c r="N304" i="13" s="1"/>
  <c r="C304" i="13"/>
  <c r="T303" i="13"/>
  <c r="P303" i="13"/>
  <c r="N303" i="13"/>
  <c r="M303" i="13"/>
  <c r="C303" i="13"/>
  <c r="T302" i="13"/>
  <c r="Q302" i="13"/>
  <c r="P302" i="13"/>
  <c r="M302" i="13"/>
  <c r="N302" i="13" s="1"/>
  <c r="C302" i="13"/>
  <c r="T301" i="13"/>
  <c r="P301" i="13"/>
  <c r="N301" i="13"/>
  <c r="O301" i="13" s="1"/>
  <c r="M301" i="13"/>
  <c r="D301" i="13"/>
  <c r="C301" i="13"/>
  <c r="T300" i="13"/>
  <c r="P300" i="13"/>
  <c r="Q300" i="13" s="1"/>
  <c r="M300" i="13"/>
  <c r="C300" i="13"/>
  <c r="T299" i="13"/>
  <c r="P299" i="13"/>
  <c r="Q299" i="13" s="1"/>
  <c r="M299" i="13"/>
  <c r="N299" i="13" s="1"/>
  <c r="C299" i="13"/>
  <c r="T298" i="13"/>
  <c r="P298" i="13"/>
  <c r="Q298" i="13" s="1"/>
  <c r="R298" i="13" s="1"/>
  <c r="M298" i="13"/>
  <c r="C298" i="13"/>
  <c r="T297" i="13"/>
  <c r="P297" i="13"/>
  <c r="Q297" i="13" s="1"/>
  <c r="M297" i="13"/>
  <c r="N297" i="13" s="1"/>
  <c r="C297" i="13"/>
  <c r="D297" i="13" s="1"/>
  <c r="T296" i="13"/>
  <c r="Q296" i="13"/>
  <c r="P296" i="13"/>
  <c r="M296" i="13"/>
  <c r="N296" i="13" s="1"/>
  <c r="C296" i="13"/>
  <c r="T295" i="13"/>
  <c r="P295" i="13"/>
  <c r="Q295" i="13" s="1"/>
  <c r="N295" i="13"/>
  <c r="M295" i="13"/>
  <c r="C295" i="13"/>
  <c r="T294" i="13"/>
  <c r="Q294" i="13"/>
  <c r="R294" i="13" s="1"/>
  <c r="P294" i="13"/>
  <c r="M294" i="13"/>
  <c r="N294" i="13" s="1"/>
  <c r="C294" i="13"/>
  <c r="T293" i="13"/>
  <c r="P293" i="13"/>
  <c r="Q293" i="13" s="1"/>
  <c r="N293" i="13"/>
  <c r="O293" i="13" s="1"/>
  <c r="M293" i="13"/>
  <c r="D293" i="13"/>
  <c r="C293" i="13"/>
  <c r="T292" i="13"/>
  <c r="P292" i="13"/>
  <c r="Q292" i="13" s="1"/>
  <c r="M292" i="13"/>
  <c r="N292" i="13" s="1"/>
  <c r="C292" i="13"/>
  <c r="T291" i="13"/>
  <c r="P291" i="13"/>
  <c r="Q291" i="13" s="1"/>
  <c r="M291" i="13"/>
  <c r="N291" i="13" s="1"/>
  <c r="O291" i="13" s="1"/>
  <c r="C291" i="13"/>
  <c r="T290" i="13"/>
  <c r="P290" i="13"/>
  <c r="Q290" i="13" s="1"/>
  <c r="R290" i="13" s="1"/>
  <c r="M290" i="13"/>
  <c r="N290" i="13" s="1"/>
  <c r="C290" i="13"/>
  <c r="D290" i="13" s="1"/>
  <c r="T289" i="13"/>
  <c r="P289" i="13"/>
  <c r="Q289" i="13" s="1"/>
  <c r="M289" i="13"/>
  <c r="N289" i="13" s="1"/>
  <c r="O289" i="13" s="1"/>
  <c r="C289" i="13"/>
  <c r="D289" i="13" s="1"/>
  <c r="T288" i="13"/>
  <c r="Q288" i="13"/>
  <c r="P288" i="13"/>
  <c r="M288" i="13"/>
  <c r="N288" i="13" s="1"/>
  <c r="C288" i="13"/>
  <c r="T287" i="13"/>
  <c r="P287" i="13"/>
  <c r="Q287" i="13" s="1"/>
  <c r="N287" i="13"/>
  <c r="M287" i="13"/>
  <c r="C287" i="13"/>
  <c r="T286" i="13"/>
  <c r="Q286" i="13"/>
  <c r="R286" i="13" s="1"/>
  <c r="P286" i="13"/>
  <c r="M286" i="13"/>
  <c r="N286" i="13" s="1"/>
  <c r="C286" i="13"/>
  <c r="T285" i="13"/>
  <c r="P285" i="13"/>
  <c r="Q285" i="13" s="1"/>
  <c r="N285" i="13"/>
  <c r="O285" i="13" s="1"/>
  <c r="M285" i="13"/>
  <c r="D285" i="13"/>
  <c r="C285" i="13"/>
  <c r="T284" i="13"/>
  <c r="P284" i="13"/>
  <c r="Q284" i="13" s="1"/>
  <c r="R284" i="13" s="1"/>
  <c r="M284" i="13"/>
  <c r="N284" i="13" s="1"/>
  <c r="C284" i="13"/>
  <c r="T283" i="13"/>
  <c r="P283" i="13"/>
  <c r="Q283" i="13" s="1"/>
  <c r="M283" i="13"/>
  <c r="N283" i="13" s="1"/>
  <c r="C283" i="13"/>
  <c r="T282" i="13"/>
  <c r="P282" i="13"/>
  <c r="Q282" i="13" s="1"/>
  <c r="R282" i="13" s="1"/>
  <c r="M282" i="13"/>
  <c r="N282" i="13" s="1"/>
  <c r="C282" i="13"/>
  <c r="T281" i="13"/>
  <c r="P281" i="13"/>
  <c r="Q281" i="13" s="1"/>
  <c r="M281" i="13"/>
  <c r="N281" i="13" s="1"/>
  <c r="O281" i="13" s="1"/>
  <c r="C281" i="13"/>
  <c r="D281" i="13" s="1"/>
  <c r="T280" i="13"/>
  <c r="Q280" i="13"/>
  <c r="P280" i="13"/>
  <c r="M280" i="13"/>
  <c r="N280" i="13" s="1"/>
  <c r="C280" i="13"/>
  <c r="T279" i="13"/>
  <c r="P279" i="13"/>
  <c r="Q279" i="13" s="1"/>
  <c r="N279" i="13"/>
  <c r="M279" i="13"/>
  <c r="C279" i="13"/>
  <c r="T278" i="13"/>
  <c r="Q278" i="13"/>
  <c r="R278" i="13" s="1"/>
  <c r="P278" i="13"/>
  <c r="M278" i="13"/>
  <c r="N278" i="13" s="1"/>
  <c r="C278" i="13"/>
  <c r="T277" i="13"/>
  <c r="P277" i="13"/>
  <c r="Q277" i="13" s="1"/>
  <c r="N277" i="13"/>
  <c r="O277" i="13" s="1"/>
  <c r="M277" i="13"/>
  <c r="D277" i="13"/>
  <c r="C277" i="13"/>
  <c r="T276" i="13"/>
  <c r="P276" i="13"/>
  <c r="Q276" i="13" s="1"/>
  <c r="M276" i="13"/>
  <c r="N276" i="13" s="1"/>
  <c r="C276" i="13"/>
  <c r="T275" i="13"/>
  <c r="P275" i="13"/>
  <c r="Q275" i="13" s="1"/>
  <c r="M275" i="13"/>
  <c r="N275" i="13" s="1"/>
  <c r="O275" i="13" s="1"/>
  <c r="C275" i="13"/>
  <c r="T274" i="13"/>
  <c r="P274" i="13"/>
  <c r="Q274" i="13" s="1"/>
  <c r="R274" i="13" s="1"/>
  <c r="M274" i="13"/>
  <c r="N274" i="13" s="1"/>
  <c r="C274" i="13"/>
  <c r="D274" i="13" s="1"/>
  <c r="T273" i="13"/>
  <c r="P273" i="13"/>
  <c r="Q273" i="13" s="1"/>
  <c r="M273" i="13"/>
  <c r="N273" i="13" s="1"/>
  <c r="O273" i="13" s="1"/>
  <c r="C273" i="13"/>
  <c r="D273" i="13" s="1"/>
  <c r="T272" i="13"/>
  <c r="Q272" i="13"/>
  <c r="P272" i="13"/>
  <c r="M272" i="13"/>
  <c r="N272" i="13" s="1"/>
  <c r="C272" i="13"/>
  <c r="T271" i="13"/>
  <c r="P271" i="13"/>
  <c r="Q271" i="13" s="1"/>
  <c r="N271" i="13"/>
  <c r="M271" i="13"/>
  <c r="C271" i="13"/>
  <c r="T270" i="13"/>
  <c r="Q270" i="13"/>
  <c r="R270" i="13" s="1"/>
  <c r="P270" i="13"/>
  <c r="M270" i="13"/>
  <c r="N270" i="13" s="1"/>
  <c r="C270" i="13"/>
  <c r="T269" i="13"/>
  <c r="P269" i="13"/>
  <c r="Q269" i="13" s="1"/>
  <c r="N269" i="13"/>
  <c r="O269" i="13" s="1"/>
  <c r="M269" i="13"/>
  <c r="D269" i="13"/>
  <c r="C269" i="13"/>
  <c r="T268" i="13"/>
  <c r="P268" i="13"/>
  <c r="Q268" i="13" s="1"/>
  <c r="R268" i="13" s="1"/>
  <c r="M268" i="13"/>
  <c r="N268" i="13" s="1"/>
  <c r="C268" i="13"/>
  <c r="T267" i="13"/>
  <c r="P267" i="13"/>
  <c r="Q267" i="13" s="1"/>
  <c r="M267" i="13"/>
  <c r="N267" i="13" s="1"/>
  <c r="C267" i="13"/>
  <c r="T266" i="13"/>
  <c r="P266" i="13"/>
  <c r="Q266" i="13" s="1"/>
  <c r="R266" i="13" s="1"/>
  <c r="M266" i="13"/>
  <c r="N266" i="13" s="1"/>
  <c r="C266" i="13"/>
  <c r="T265" i="13"/>
  <c r="P265" i="13"/>
  <c r="Q265" i="13" s="1"/>
  <c r="M265" i="13"/>
  <c r="N265" i="13" s="1"/>
  <c r="O265" i="13" s="1"/>
  <c r="C265" i="13"/>
  <c r="D265" i="13" s="1"/>
  <c r="T264" i="13"/>
  <c r="Q264" i="13"/>
  <c r="P264" i="13"/>
  <c r="M264" i="13"/>
  <c r="N264" i="13" s="1"/>
  <c r="C264" i="13"/>
  <c r="T263" i="13"/>
  <c r="P263" i="13"/>
  <c r="Q263" i="13" s="1"/>
  <c r="N263" i="13"/>
  <c r="M263" i="13"/>
  <c r="C263" i="13"/>
  <c r="T262" i="13"/>
  <c r="Q262" i="13"/>
  <c r="R262" i="13" s="1"/>
  <c r="P262" i="13"/>
  <c r="M262" i="13"/>
  <c r="N262" i="13" s="1"/>
  <c r="C262" i="13"/>
  <c r="T261" i="13"/>
  <c r="P261" i="13"/>
  <c r="Q261" i="13" s="1"/>
  <c r="N261" i="13"/>
  <c r="O261" i="13" s="1"/>
  <c r="M261" i="13"/>
  <c r="D261" i="13"/>
  <c r="C261" i="13"/>
  <c r="T260" i="13"/>
  <c r="P260" i="13"/>
  <c r="Q260" i="13" s="1"/>
  <c r="M260" i="13"/>
  <c r="N260" i="13" s="1"/>
  <c r="C260" i="13"/>
  <c r="T259" i="13"/>
  <c r="P259" i="13"/>
  <c r="Q259" i="13" s="1"/>
  <c r="R259" i="13" s="1"/>
  <c r="M259" i="13"/>
  <c r="N259" i="13" s="1"/>
  <c r="O259" i="13" s="1"/>
  <c r="C259" i="13"/>
  <c r="T258" i="13"/>
  <c r="P258" i="13"/>
  <c r="Q258" i="13" s="1"/>
  <c r="R258" i="13" s="1"/>
  <c r="M258" i="13"/>
  <c r="N258" i="13" s="1"/>
  <c r="C258" i="13"/>
  <c r="D258" i="13" s="1"/>
  <c r="T257" i="13"/>
  <c r="P257" i="13"/>
  <c r="Q257" i="13" s="1"/>
  <c r="N257" i="13"/>
  <c r="O257" i="13" s="1"/>
  <c r="M257" i="13"/>
  <c r="D257" i="13"/>
  <c r="C257" i="13"/>
  <c r="T256" i="13"/>
  <c r="P256" i="13"/>
  <c r="Q256" i="13" s="1"/>
  <c r="M256" i="13"/>
  <c r="N256" i="13" s="1"/>
  <c r="C256" i="13"/>
  <c r="T255" i="13"/>
  <c r="P255" i="13"/>
  <c r="Q255" i="13" s="1"/>
  <c r="M255" i="13"/>
  <c r="N255" i="13" s="1"/>
  <c r="C255" i="13"/>
  <c r="T254" i="13"/>
  <c r="P254" i="13"/>
  <c r="Q254" i="13" s="1"/>
  <c r="R254" i="13" s="1"/>
  <c r="M254" i="13"/>
  <c r="N254" i="13" s="1"/>
  <c r="C254" i="13"/>
  <c r="D254" i="13" s="1"/>
  <c r="T253" i="13"/>
  <c r="P253" i="13"/>
  <c r="Q253" i="13" s="1"/>
  <c r="M253" i="13"/>
  <c r="N253" i="13" s="1"/>
  <c r="O253" i="13" s="1"/>
  <c r="C253" i="13"/>
  <c r="D253" i="13" s="1"/>
  <c r="T252" i="13"/>
  <c r="Q252" i="13"/>
  <c r="P252" i="13"/>
  <c r="M252" i="13"/>
  <c r="N252" i="13" s="1"/>
  <c r="C252" i="13"/>
  <c r="T251" i="13"/>
  <c r="P251" i="13"/>
  <c r="Q251" i="13" s="1"/>
  <c r="N251" i="13"/>
  <c r="M251" i="13"/>
  <c r="C251" i="13"/>
  <c r="T250" i="13"/>
  <c r="Q250" i="13"/>
  <c r="R250" i="13" s="1"/>
  <c r="P250" i="13"/>
  <c r="M250" i="13"/>
  <c r="N250" i="13" s="1"/>
  <c r="C250" i="13"/>
  <c r="T249" i="13"/>
  <c r="P249" i="13"/>
  <c r="Q249" i="13" s="1"/>
  <c r="N249" i="13"/>
  <c r="O249" i="13" s="1"/>
  <c r="M249" i="13"/>
  <c r="D249" i="13"/>
  <c r="C249" i="13"/>
  <c r="T248" i="13"/>
  <c r="P248" i="13"/>
  <c r="Q248" i="13" s="1"/>
  <c r="M248" i="13"/>
  <c r="N248" i="13" s="1"/>
  <c r="C248" i="13"/>
  <c r="T247" i="13"/>
  <c r="P247" i="13"/>
  <c r="Q247" i="13" s="1"/>
  <c r="M247" i="13"/>
  <c r="N247" i="13" s="1"/>
  <c r="C247" i="13"/>
  <c r="T246" i="13"/>
  <c r="P246" i="13"/>
  <c r="Q246" i="13" s="1"/>
  <c r="R246" i="13" s="1"/>
  <c r="M246" i="13"/>
  <c r="N246" i="13" s="1"/>
  <c r="C246" i="13"/>
  <c r="T245" i="13"/>
  <c r="P245" i="13"/>
  <c r="Q245" i="13" s="1"/>
  <c r="M245" i="13"/>
  <c r="N245" i="13" s="1"/>
  <c r="O245" i="13" s="1"/>
  <c r="C245" i="13"/>
  <c r="D245" i="13" s="1"/>
  <c r="T244" i="13"/>
  <c r="Q244" i="13"/>
  <c r="P244" i="13"/>
  <c r="M244" i="13"/>
  <c r="N244" i="13" s="1"/>
  <c r="C244" i="13"/>
  <c r="T243" i="13"/>
  <c r="P243" i="13"/>
  <c r="Q243" i="13" s="1"/>
  <c r="N243" i="13"/>
  <c r="M243" i="13"/>
  <c r="C243" i="13"/>
  <c r="T242" i="13"/>
  <c r="Q242" i="13"/>
  <c r="R242" i="13" s="1"/>
  <c r="P242" i="13"/>
  <c r="M242" i="13"/>
  <c r="N242" i="13" s="1"/>
  <c r="C242" i="13"/>
  <c r="T241" i="13"/>
  <c r="P241" i="13"/>
  <c r="Q241" i="13" s="1"/>
  <c r="N241" i="13"/>
  <c r="O241" i="13" s="1"/>
  <c r="M241" i="13"/>
  <c r="D241" i="13"/>
  <c r="C241" i="13"/>
  <c r="T240" i="13"/>
  <c r="P240" i="13"/>
  <c r="Q240" i="13" s="1"/>
  <c r="M240" i="13"/>
  <c r="N240" i="13" s="1"/>
  <c r="C240" i="13"/>
  <c r="T239" i="13"/>
  <c r="P239" i="13"/>
  <c r="Q239" i="13" s="1"/>
  <c r="M239" i="13"/>
  <c r="N239" i="13" s="1"/>
  <c r="C239" i="13"/>
  <c r="T238" i="13"/>
  <c r="P238" i="13"/>
  <c r="Q238" i="13" s="1"/>
  <c r="R238" i="13" s="1"/>
  <c r="M238" i="13"/>
  <c r="N238" i="13" s="1"/>
  <c r="C238" i="13"/>
  <c r="D238" i="13" s="1"/>
  <c r="T237" i="13"/>
  <c r="P237" i="13"/>
  <c r="Q237" i="13" s="1"/>
  <c r="M237" i="13"/>
  <c r="N237" i="13" s="1"/>
  <c r="O237" i="13" s="1"/>
  <c r="C237" i="13"/>
  <c r="D237" i="13" s="1"/>
  <c r="T236" i="13"/>
  <c r="Q236" i="13"/>
  <c r="P236" i="13"/>
  <c r="M236" i="13"/>
  <c r="N236" i="13" s="1"/>
  <c r="C236" i="13"/>
  <c r="T235" i="13"/>
  <c r="P235" i="13"/>
  <c r="Q235" i="13" s="1"/>
  <c r="N235" i="13"/>
  <c r="M235" i="13"/>
  <c r="C235" i="13"/>
  <c r="T234" i="13"/>
  <c r="Q234" i="13"/>
  <c r="R234" i="13" s="1"/>
  <c r="P234" i="13"/>
  <c r="M234" i="13"/>
  <c r="N234" i="13" s="1"/>
  <c r="C234" i="13"/>
  <c r="T233" i="13"/>
  <c r="P233" i="13"/>
  <c r="Q233" i="13" s="1"/>
  <c r="N233" i="13"/>
  <c r="M233" i="13"/>
  <c r="C233" i="13"/>
  <c r="T232" i="13"/>
  <c r="Q232" i="13"/>
  <c r="R232" i="13" s="1"/>
  <c r="P232" i="13"/>
  <c r="M232" i="13"/>
  <c r="N232" i="13" s="1"/>
  <c r="C232" i="13"/>
  <c r="T231" i="13"/>
  <c r="P231" i="13"/>
  <c r="Q231" i="13" s="1"/>
  <c r="N231" i="13"/>
  <c r="M231" i="13"/>
  <c r="C231" i="13"/>
  <c r="D231" i="13" s="1"/>
  <c r="T230" i="13"/>
  <c r="P230" i="13"/>
  <c r="Q230" i="13" s="1"/>
  <c r="M230" i="13"/>
  <c r="N230" i="13" s="1"/>
  <c r="O230" i="13" s="1"/>
  <c r="C230" i="13"/>
  <c r="T229" i="13"/>
  <c r="P229" i="13"/>
  <c r="Q229" i="13" s="1"/>
  <c r="R229" i="13" s="1"/>
  <c r="M229" i="13"/>
  <c r="N229" i="13" s="1"/>
  <c r="O229" i="13" s="1"/>
  <c r="C229" i="13"/>
  <c r="T228" i="13"/>
  <c r="P228" i="13"/>
  <c r="Q228" i="13" s="1"/>
  <c r="R228" i="13" s="1"/>
  <c r="M228" i="13"/>
  <c r="N228" i="13" s="1"/>
  <c r="O228" i="13" s="1"/>
  <c r="C228" i="13"/>
  <c r="T227" i="13"/>
  <c r="P227" i="13"/>
  <c r="Q227" i="13" s="1"/>
  <c r="N227" i="13"/>
  <c r="M227" i="13"/>
  <c r="C227" i="13"/>
  <c r="T226" i="13"/>
  <c r="P226" i="13"/>
  <c r="Q226" i="13" s="1"/>
  <c r="M226" i="13"/>
  <c r="N226" i="13" s="1"/>
  <c r="C226" i="13"/>
  <c r="D226" i="13" s="1"/>
  <c r="T225" i="13"/>
  <c r="P225" i="13"/>
  <c r="Q225" i="13" s="1"/>
  <c r="R225" i="13" s="1"/>
  <c r="M225" i="13"/>
  <c r="N225" i="13" s="1"/>
  <c r="C225" i="13"/>
  <c r="T224" i="13"/>
  <c r="P224" i="13"/>
  <c r="Q224" i="13" s="1"/>
  <c r="M224" i="13"/>
  <c r="N224" i="13" s="1"/>
  <c r="O224" i="13" s="1"/>
  <c r="C224" i="13"/>
  <c r="D224" i="13" s="1"/>
  <c r="T223" i="13"/>
  <c r="P223" i="13"/>
  <c r="Q223" i="13" s="1"/>
  <c r="M223" i="13"/>
  <c r="N223" i="13" s="1"/>
  <c r="O223" i="13" s="1"/>
  <c r="C223" i="13"/>
  <c r="D223" i="13" s="1"/>
  <c r="T222" i="13"/>
  <c r="P222" i="13"/>
  <c r="Q222" i="13" s="1"/>
  <c r="M222" i="13"/>
  <c r="N222" i="13" s="1"/>
  <c r="C222" i="13"/>
  <c r="T221" i="13"/>
  <c r="P221" i="13"/>
  <c r="Q221" i="13" s="1"/>
  <c r="R221" i="13" s="1"/>
  <c r="M221" i="13"/>
  <c r="N221" i="13" s="1"/>
  <c r="C221" i="13"/>
  <c r="T220" i="13"/>
  <c r="Q220" i="13"/>
  <c r="R220" i="13" s="1"/>
  <c r="P220" i="13"/>
  <c r="M220" i="13"/>
  <c r="N220" i="13" s="1"/>
  <c r="C220" i="13"/>
  <c r="T219" i="13"/>
  <c r="P219" i="13"/>
  <c r="Q219" i="13" s="1"/>
  <c r="N219" i="13"/>
  <c r="M219" i="13"/>
  <c r="C219" i="13"/>
  <c r="T218" i="13"/>
  <c r="P218" i="13"/>
  <c r="M218" i="13"/>
  <c r="N218" i="13" s="1"/>
  <c r="O218" i="13" s="1"/>
  <c r="C218" i="13"/>
  <c r="D218" i="13" s="1"/>
  <c r="T217" i="13"/>
  <c r="P217" i="13"/>
  <c r="Q217" i="13" s="1"/>
  <c r="M217" i="13"/>
  <c r="C217" i="13"/>
  <c r="T216" i="13"/>
  <c r="P216" i="13"/>
  <c r="Q216" i="13" s="1"/>
  <c r="M216" i="13"/>
  <c r="C216" i="13"/>
  <c r="D216" i="13" s="1"/>
  <c r="T215" i="13"/>
  <c r="P215" i="13"/>
  <c r="Q215" i="13" s="1"/>
  <c r="M215" i="13"/>
  <c r="N215" i="13" s="1"/>
  <c r="C215" i="13"/>
  <c r="D215" i="13" s="1"/>
  <c r="T214" i="13"/>
  <c r="P214" i="13"/>
  <c r="Q214" i="13" s="1"/>
  <c r="M214" i="13"/>
  <c r="N214" i="13" s="1"/>
  <c r="C214" i="13"/>
  <c r="T213" i="13"/>
  <c r="P213" i="13"/>
  <c r="Q213" i="13" s="1"/>
  <c r="R213" i="13" s="1"/>
  <c r="M213" i="13"/>
  <c r="N213" i="13" s="1"/>
  <c r="C213" i="13"/>
  <c r="T212" i="13"/>
  <c r="Q212" i="13"/>
  <c r="R212" i="13" s="1"/>
  <c r="P212" i="13"/>
  <c r="M212" i="13"/>
  <c r="N212" i="13" s="1"/>
  <c r="O212" i="13" s="1"/>
  <c r="C212" i="13"/>
  <c r="T211" i="13"/>
  <c r="P211" i="13"/>
  <c r="Q211" i="13" s="1"/>
  <c r="R211" i="13" s="1"/>
  <c r="N211" i="13"/>
  <c r="M211" i="13"/>
  <c r="C211" i="13"/>
  <c r="T210" i="13"/>
  <c r="P210" i="13"/>
  <c r="M210" i="13"/>
  <c r="N210" i="13" s="1"/>
  <c r="C210" i="13"/>
  <c r="D210" i="13" s="1"/>
  <c r="T209" i="13"/>
  <c r="P209" i="13"/>
  <c r="Q209" i="13" s="1"/>
  <c r="M209" i="13"/>
  <c r="C209" i="13"/>
  <c r="T208" i="13"/>
  <c r="P208" i="13"/>
  <c r="Q208" i="13" s="1"/>
  <c r="M208" i="13"/>
  <c r="N208" i="13" s="1"/>
  <c r="C208" i="13"/>
  <c r="D208" i="13" s="1"/>
  <c r="T207" i="13"/>
  <c r="P207" i="13"/>
  <c r="Q207" i="13" s="1"/>
  <c r="M207" i="13"/>
  <c r="N207" i="13" s="1"/>
  <c r="C207" i="13"/>
  <c r="D207" i="13" s="1"/>
  <c r="T206" i="13"/>
  <c r="P206" i="13"/>
  <c r="Q206" i="13" s="1"/>
  <c r="M206" i="13"/>
  <c r="N206" i="13" s="1"/>
  <c r="C206" i="13"/>
  <c r="T205" i="13"/>
  <c r="P205" i="13"/>
  <c r="Q205" i="13" s="1"/>
  <c r="R205" i="13" s="1"/>
  <c r="M205" i="13"/>
  <c r="N205" i="13" s="1"/>
  <c r="C205" i="13"/>
  <c r="T204" i="13"/>
  <c r="Q204" i="13"/>
  <c r="R204" i="13" s="1"/>
  <c r="P204" i="13"/>
  <c r="M204" i="13"/>
  <c r="N204" i="13" s="1"/>
  <c r="C204" i="13"/>
  <c r="T203" i="13"/>
  <c r="P203" i="13"/>
  <c r="Q203" i="13" s="1"/>
  <c r="N203" i="13"/>
  <c r="M203" i="13"/>
  <c r="C203" i="13"/>
  <c r="T202" i="13"/>
  <c r="P202" i="13"/>
  <c r="M202" i="13"/>
  <c r="N202" i="13" s="1"/>
  <c r="O202" i="13" s="1"/>
  <c r="C202" i="13"/>
  <c r="D202" i="13" s="1"/>
  <c r="T201" i="13"/>
  <c r="P201" i="13"/>
  <c r="Q201" i="13" s="1"/>
  <c r="M201" i="13"/>
  <c r="C201" i="13"/>
  <c r="T200" i="13"/>
  <c r="P200" i="13"/>
  <c r="Q200" i="13" s="1"/>
  <c r="M200" i="13"/>
  <c r="C200" i="13"/>
  <c r="D200" i="13" s="1"/>
  <c r="T199" i="13"/>
  <c r="P199" i="13"/>
  <c r="Q199" i="13" s="1"/>
  <c r="M199" i="13"/>
  <c r="N199" i="13" s="1"/>
  <c r="C199" i="13"/>
  <c r="D199" i="13" s="1"/>
  <c r="T198" i="13"/>
  <c r="P198" i="13"/>
  <c r="Q198" i="13" s="1"/>
  <c r="M198" i="13"/>
  <c r="N198" i="13" s="1"/>
  <c r="C198" i="13"/>
  <c r="T197" i="13"/>
  <c r="P197" i="13"/>
  <c r="Q197" i="13" s="1"/>
  <c r="R197" i="13" s="1"/>
  <c r="M197" i="13"/>
  <c r="N197" i="13" s="1"/>
  <c r="C197" i="13"/>
  <c r="T196" i="13"/>
  <c r="Q196" i="13"/>
  <c r="R196" i="13" s="1"/>
  <c r="P196" i="13"/>
  <c r="M196" i="13"/>
  <c r="N196" i="13" s="1"/>
  <c r="O196" i="13" s="1"/>
  <c r="C196" i="13"/>
  <c r="T195" i="13"/>
  <c r="P195" i="13"/>
  <c r="Q195" i="13" s="1"/>
  <c r="R195" i="13" s="1"/>
  <c r="N195" i="13"/>
  <c r="O195" i="13" s="1"/>
  <c r="M195" i="13"/>
  <c r="C195" i="13"/>
  <c r="T194" i="13"/>
  <c r="P194" i="13"/>
  <c r="M194" i="13"/>
  <c r="N194" i="13" s="1"/>
  <c r="C194" i="13"/>
  <c r="D194" i="13" s="1"/>
  <c r="T193" i="13"/>
  <c r="Q193" i="13"/>
  <c r="P193" i="13"/>
  <c r="M193" i="13"/>
  <c r="C193" i="13"/>
  <c r="T192" i="13"/>
  <c r="P192" i="13"/>
  <c r="Q192" i="13" s="1"/>
  <c r="M192" i="13"/>
  <c r="N192" i="13" s="1"/>
  <c r="C192" i="13"/>
  <c r="D192" i="13" s="1"/>
  <c r="T191" i="13"/>
  <c r="P191" i="13"/>
  <c r="Q191" i="13" s="1"/>
  <c r="M191" i="13"/>
  <c r="N191" i="13" s="1"/>
  <c r="C191" i="13"/>
  <c r="D191" i="13" s="1"/>
  <c r="T190" i="13"/>
  <c r="P190" i="13"/>
  <c r="Q190" i="13" s="1"/>
  <c r="M190" i="13"/>
  <c r="N190" i="13" s="1"/>
  <c r="C190" i="13"/>
  <c r="T189" i="13"/>
  <c r="P189" i="13"/>
  <c r="Q189" i="13" s="1"/>
  <c r="R189" i="13" s="1"/>
  <c r="M189" i="13"/>
  <c r="N189" i="13" s="1"/>
  <c r="C189" i="13"/>
  <c r="T188" i="13"/>
  <c r="Q188" i="13"/>
  <c r="R188" i="13" s="1"/>
  <c r="P188" i="13"/>
  <c r="M188" i="13"/>
  <c r="N188" i="13" s="1"/>
  <c r="C188" i="13"/>
  <c r="T187" i="13"/>
  <c r="P187" i="13"/>
  <c r="Q187" i="13" s="1"/>
  <c r="N187" i="13"/>
  <c r="M187" i="13"/>
  <c r="C187" i="13"/>
  <c r="T186" i="13"/>
  <c r="P186" i="13"/>
  <c r="M186" i="13"/>
  <c r="N186" i="13" s="1"/>
  <c r="O186" i="13" s="1"/>
  <c r="C186" i="13"/>
  <c r="D186" i="13" s="1"/>
  <c r="T185" i="13"/>
  <c r="P185" i="13"/>
  <c r="Q185" i="13" s="1"/>
  <c r="M185" i="13"/>
  <c r="C185" i="13"/>
  <c r="T184" i="13"/>
  <c r="P184" i="13"/>
  <c r="Q184" i="13" s="1"/>
  <c r="M184" i="13"/>
  <c r="C184" i="13"/>
  <c r="D184" i="13" s="1"/>
  <c r="T183" i="13"/>
  <c r="P183" i="13"/>
  <c r="Q183" i="13" s="1"/>
  <c r="M183" i="13"/>
  <c r="N183" i="13" s="1"/>
  <c r="C183" i="13"/>
  <c r="D183" i="13" s="1"/>
  <c r="T182" i="13"/>
  <c r="P182" i="13"/>
  <c r="Q182" i="13" s="1"/>
  <c r="M182" i="13"/>
  <c r="N182" i="13" s="1"/>
  <c r="C182" i="13"/>
  <c r="T181" i="13"/>
  <c r="P181" i="13"/>
  <c r="Q181" i="13" s="1"/>
  <c r="R181" i="13" s="1"/>
  <c r="M181" i="13"/>
  <c r="N181" i="13" s="1"/>
  <c r="C181" i="13"/>
  <c r="T180" i="13"/>
  <c r="Q180" i="13"/>
  <c r="R180" i="13" s="1"/>
  <c r="P180" i="13"/>
  <c r="M180" i="13"/>
  <c r="N180" i="13" s="1"/>
  <c r="O180" i="13" s="1"/>
  <c r="C180" i="13"/>
  <c r="T179" i="13"/>
  <c r="P179" i="13"/>
  <c r="Q179" i="13" s="1"/>
  <c r="R179" i="13" s="1"/>
  <c r="N179" i="13"/>
  <c r="O179" i="13" s="1"/>
  <c r="M179" i="13"/>
  <c r="C179" i="13"/>
  <c r="T178" i="13"/>
  <c r="P178" i="13"/>
  <c r="M178" i="13"/>
  <c r="N178" i="13" s="1"/>
  <c r="C178" i="13"/>
  <c r="D178" i="13" s="1"/>
  <c r="T177" i="13"/>
  <c r="Q177" i="13"/>
  <c r="P177" i="13"/>
  <c r="M177" i="13"/>
  <c r="C177" i="13"/>
  <c r="T176" i="13"/>
  <c r="P176" i="13"/>
  <c r="Q176" i="13" s="1"/>
  <c r="M176" i="13"/>
  <c r="N176" i="13" s="1"/>
  <c r="C176" i="13"/>
  <c r="D176" i="13" s="1"/>
  <c r="T175" i="13"/>
  <c r="P175" i="13"/>
  <c r="Q175" i="13" s="1"/>
  <c r="M175" i="13"/>
  <c r="N175" i="13" s="1"/>
  <c r="C175" i="13"/>
  <c r="D175" i="13" s="1"/>
  <c r="T174" i="13"/>
  <c r="P174" i="13"/>
  <c r="Q174" i="13" s="1"/>
  <c r="M174" i="13"/>
  <c r="N174" i="13" s="1"/>
  <c r="C174" i="13"/>
  <c r="T173" i="13"/>
  <c r="P173" i="13"/>
  <c r="Q173" i="13" s="1"/>
  <c r="R173" i="13" s="1"/>
  <c r="M173" i="13"/>
  <c r="N173" i="13" s="1"/>
  <c r="C173" i="13"/>
  <c r="T172" i="13"/>
  <c r="Q172" i="13"/>
  <c r="R172" i="13" s="1"/>
  <c r="P172" i="13"/>
  <c r="M172" i="13"/>
  <c r="N172" i="13" s="1"/>
  <c r="C172" i="13"/>
  <c r="T171" i="13"/>
  <c r="P171" i="13"/>
  <c r="Q171" i="13" s="1"/>
  <c r="R171" i="13" s="1"/>
  <c r="N171" i="13"/>
  <c r="M171" i="13"/>
  <c r="C171" i="13"/>
  <c r="D171" i="13" s="1"/>
  <c r="T170" i="13"/>
  <c r="P170" i="13"/>
  <c r="M170" i="13"/>
  <c r="N170" i="13" s="1"/>
  <c r="O170" i="13" s="1"/>
  <c r="C170" i="13"/>
  <c r="T169" i="13"/>
  <c r="P169" i="13"/>
  <c r="Q169" i="13" s="1"/>
  <c r="N169" i="13"/>
  <c r="O169" i="13" s="1"/>
  <c r="M169" i="13"/>
  <c r="C169" i="13"/>
  <c r="T168" i="13"/>
  <c r="Q168" i="13"/>
  <c r="P168" i="13"/>
  <c r="M168" i="13"/>
  <c r="C168" i="13"/>
  <c r="D168" i="13" s="1"/>
  <c r="T167" i="13"/>
  <c r="P167" i="13"/>
  <c r="Q167" i="13" s="1"/>
  <c r="N167" i="13"/>
  <c r="M167" i="13"/>
  <c r="C167" i="13"/>
  <c r="D167" i="13" s="1"/>
  <c r="T166" i="13"/>
  <c r="P166" i="13"/>
  <c r="Q166" i="13" s="1"/>
  <c r="R166" i="13" s="1"/>
  <c r="M166" i="13"/>
  <c r="N166" i="13" s="1"/>
  <c r="C166" i="13"/>
  <c r="D166" i="13" s="1"/>
  <c r="T165" i="13"/>
  <c r="P165" i="13"/>
  <c r="Q165" i="13" s="1"/>
  <c r="R165" i="13" s="1"/>
  <c r="M165" i="13"/>
  <c r="N165" i="13" s="1"/>
  <c r="C165" i="13"/>
  <c r="T164" i="13"/>
  <c r="P164" i="13"/>
  <c r="Q164" i="13" s="1"/>
  <c r="R164" i="13" s="1"/>
  <c r="M164" i="13"/>
  <c r="N164" i="13" s="1"/>
  <c r="C164" i="13"/>
  <c r="D164" i="13" s="1"/>
  <c r="T163" i="13"/>
  <c r="P163" i="13"/>
  <c r="Q163" i="13" s="1"/>
  <c r="M163" i="13"/>
  <c r="N163" i="13" s="1"/>
  <c r="O163" i="13" s="1"/>
  <c r="C163" i="13"/>
  <c r="D163" i="13" s="1"/>
  <c r="T162" i="13"/>
  <c r="P162" i="13"/>
  <c r="Q162" i="13" s="1"/>
  <c r="R162" i="13" s="1"/>
  <c r="M162" i="13"/>
  <c r="N162" i="13" s="1"/>
  <c r="C162" i="13"/>
  <c r="D162" i="13" s="1"/>
  <c r="T161" i="13"/>
  <c r="P161" i="13"/>
  <c r="Q161" i="13" s="1"/>
  <c r="M161" i="13"/>
  <c r="C161" i="13"/>
  <c r="D161" i="13" s="1"/>
  <c r="T160" i="13"/>
  <c r="P160" i="13"/>
  <c r="Q160" i="13" s="1"/>
  <c r="R160" i="13" s="1"/>
  <c r="M160" i="13"/>
  <c r="N160" i="13" s="1"/>
  <c r="C160" i="13"/>
  <c r="D160" i="13" s="1"/>
  <c r="T159" i="13"/>
  <c r="P159" i="13"/>
  <c r="Q159" i="13" s="1"/>
  <c r="M159" i="13"/>
  <c r="N159" i="13" s="1"/>
  <c r="C159" i="13"/>
  <c r="D159" i="13" s="1"/>
  <c r="T158" i="13"/>
  <c r="P158" i="13"/>
  <c r="Q158" i="13" s="1"/>
  <c r="M158" i="13"/>
  <c r="N158" i="13" s="1"/>
  <c r="C158" i="13"/>
  <c r="T157" i="13"/>
  <c r="P157" i="13"/>
  <c r="Q157" i="13" s="1"/>
  <c r="R157" i="13" s="1"/>
  <c r="M157" i="13"/>
  <c r="N157" i="13" s="1"/>
  <c r="C157" i="13"/>
  <c r="T156" i="13"/>
  <c r="P156" i="13"/>
  <c r="Q156" i="13" s="1"/>
  <c r="R156" i="13" s="1"/>
  <c r="M156" i="13"/>
  <c r="N156" i="13" s="1"/>
  <c r="C156" i="13"/>
  <c r="D156" i="13" s="1"/>
  <c r="T155" i="13"/>
  <c r="P155" i="13"/>
  <c r="Q155" i="13" s="1"/>
  <c r="M155" i="13"/>
  <c r="N155" i="13" s="1"/>
  <c r="C155" i="13"/>
  <c r="D155" i="13" s="1"/>
  <c r="T154" i="13"/>
  <c r="P154" i="13"/>
  <c r="Q154" i="13" s="1"/>
  <c r="M154" i="13"/>
  <c r="C154" i="13"/>
  <c r="T153" i="13"/>
  <c r="P153" i="13"/>
  <c r="Q153" i="13" s="1"/>
  <c r="R153" i="13" s="1"/>
  <c r="M153" i="13"/>
  <c r="N153" i="13" s="1"/>
  <c r="C153" i="13"/>
  <c r="T152" i="13"/>
  <c r="P152" i="13"/>
  <c r="Q152" i="13" s="1"/>
  <c r="M152" i="13"/>
  <c r="N152" i="13" s="1"/>
  <c r="C152" i="13"/>
  <c r="D152" i="13" s="1"/>
  <c r="T151" i="13"/>
  <c r="P151" i="13"/>
  <c r="Q151" i="13" s="1"/>
  <c r="M151" i="13"/>
  <c r="N151" i="13" s="1"/>
  <c r="O151" i="13" s="1"/>
  <c r="C151" i="13"/>
  <c r="D151" i="13" s="1"/>
  <c r="T150" i="13"/>
  <c r="P150" i="13"/>
  <c r="Q150" i="13" s="1"/>
  <c r="M150" i="13"/>
  <c r="N150" i="13" s="1"/>
  <c r="C150" i="13"/>
  <c r="D150" i="13" s="1"/>
  <c r="T149" i="13"/>
  <c r="P149" i="13"/>
  <c r="Q149" i="13" s="1"/>
  <c r="R149" i="13" s="1"/>
  <c r="M149" i="13"/>
  <c r="N149" i="13" s="1"/>
  <c r="C149" i="13"/>
  <c r="T148" i="13"/>
  <c r="P148" i="13"/>
  <c r="Q148" i="13" s="1"/>
  <c r="M148" i="13"/>
  <c r="N148" i="13" s="1"/>
  <c r="O148" i="13" s="1"/>
  <c r="C148" i="13"/>
  <c r="D148" i="13" s="1"/>
  <c r="T147" i="13"/>
  <c r="P147" i="13"/>
  <c r="N147" i="13"/>
  <c r="M147" i="13"/>
  <c r="C147" i="13"/>
  <c r="D147" i="13" s="1"/>
  <c r="T146" i="13"/>
  <c r="P146" i="13"/>
  <c r="M146" i="13"/>
  <c r="N146" i="13" s="1"/>
  <c r="C146" i="13"/>
  <c r="D146" i="13" s="1"/>
  <c r="T145" i="13"/>
  <c r="P145" i="13"/>
  <c r="Q145" i="13" s="1"/>
  <c r="M145" i="13"/>
  <c r="N145" i="13" s="1"/>
  <c r="O145" i="13" s="1"/>
  <c r="C145" i="13"/>
  <c r="D145" i="13" s="1"/>
  <c r="T144" i="13"/>
  <c r="P144" i="13"/>
  <c r="Q144" i="13" s="1"/>
  <c r="M144" i="13"/>
  <c r="N144" i="13" s="1"/>
  <c r="O144" i="13" s="1"/>
  <c r="C144" i="13"/>
  <c r="D144" i="13" s="1"/>
  <c r="T143" i="13"/>
  <c r="P143" i="13"/>
  <c r="Q143" i="13" s="1"/>
  <c r="M143" i="13"/>
  <c r="N143" i="13" s="1"/>
  <c r="O143" i="13" s="1"/>
  <c r="C143" i="13"/>
  <c r="D143" i="13" s="1"/>
  <c r="T142" i="13"/>
  <c r="P142" i="13"/>
  <c r="Q142" i="13" s="1"/>
  <c r="R142" i="13" s="1"/>
  <c r="M142" i="13"/>
  <c r="N142" i="13" s="1"/>
  <c r="C142" i="13"/>
  <c r="D142" i="13" s="1"/>
  <c r="T141" i="13"/>
  <c r="P141" i="13"/>
  <c r="Q141" i="13" s="1"/>
  <c r="M141" i="13"/>
  <c r="N141" i="13" s="1"/>
  <c r="C141" i="13"/>
  <c r="D141" i="13" s="1"/>
  <c r="T140" i="13"/>
  <c r="P140" i="13"/>
  <c r="Q140" i="13" s="1"/>
  <c r="M140" i="13"/>
  <c r="N140" i="13" s="1"/>
  <c r="O140" i="13" s="1"/>
  <c r="C140" i="13"/>
  <c r="D140" i="13" s="1"/>
  <c r="T139" i="13"/>
  <c r="P139" i="13"/>
  <c r="Q139" i="13" s="1"/>
  <c r="R139" i="13" s="1"/>
  <c r="M139" i="13"/>
  <c r="N139" i="13" s="1"/>
  <c r="C139" i="13"/>
  <c r="D139" i="13" s="1"/>
  <c r="T138" i="13"/>
  <c r="P138" i="13"/>
  <c r="Q138" i="13" s="1"/>
  <c r="M138" i="13"/>
  <c r="C138" i="13"/>
  <c r="D138" i="13" s="1"/>
  <c r="T137" i="13"/>
  <c r="P137" i="13"/>
  <c r="Q137" i="13" s="1"/>
  <c r="M137" i="13"/>
  <c r="N137" i="13" s="1"/>
  <c r="C137" i="13"/>
  <c r="D137" i="13" s="1"/>
  <c r="T136" i="13"/>
  <c r="P136" i="13"/>
  <c r="Q136" i="13" s="1"/>
  <c r="M136" i="13"/>
  <c r="N136" i="13" s="1"/>
  <c r="C136" i="13"/>
  <c r="D136" i="13" s="1"/>
  <c r="T135" i="13"/>
  <c r="P135" i="13"/>
  <c r="Q135" i="13" s="1"/>
  <c r="M135" i="13"/>
  <c r="N135" i="13" s="1"/>
  <c r="C135" i="13"/>
  <c r="D135" i="13" s="1"/>
  <c r="T134" i="13"/>
  <c r="P134" i="13"/>
  <c r="Q134" i="13" s="1"/>
  <c r="M134" i="13"/>
  <c r="N134" i="13" s="1"/>
  <c r="O134" i="13" s="1"/>
  <c r="C134" i="13"/>
  <c r="D134" i="13" s="1"/>
  <c r="T133" i="13"/>
  <c r="P133" i="13"/>
  <c r="Q133" i="13" s="1"/>
  <c r="M133" i="13"/>
  <c r="N133" i="13" s="1"/>
  <c r="C133" i="13"/>
  <c r="D133" i="13" s="1"/>
  <c r="T132" i="13"/>
  <c r="P132" i="13"/>
  <c r="Q132" i="13" s="1"/>
  <c r="M132" i="13"/>
  <c r="C132" i="13"/>
  <c r="D132" i="13" s="1"/>
  <c r="T131" i="13"/>
  <c r="P131" i="13"/>
  <c r="M131" i="13"/>
  <c r="N131" i="13" s="1"/>
  <c r="C131" i="13"/>
  <c r="D131" i="13" s="1"/>
  <c r="T130" i="13"/>
  <c r="P130" i="13"/>
  <c r="Q130" i="13" s="1"/>
  <c r="M130" i="13"/>
  <c r="N130" i="13" s="1"/>
  <c r="C130" i="13"/>
  <c r="T129" i="13"/>
  <c r="P129" i="13"/>
  <c r="Q129" i="13" s="1"/>
  <c r="M129" i="13"/>
  <c r="N129" i="13" s="1"/>
  <c r="C129" i="13"/>
  <c r="D129" i="13" s="1"/>
  <c r="T128" i="13"/>
  <c r="P128" i="13"/>
  <c r="Q128" i="13" s="1"/>
  <c r="M128" i="13"/>
  <c r="N128" i="13" s="1"/>
  <c r="C128" i="13"/>
  <c r="D128" i="13" s="1"/>
  <c r="T127" i="13"/>
  <c r="P127" i="13"/>
  <c r="M127" i="13"/>
  <c r="N127" i="13" s="1"/>
  <c r="C127" i="13"/>
  <c r="D127" i="13" s="1"/>
  <c r="T126" i="13"/>
  <c r="Q126" i="13"/>
  <c r="P126" i="13"/>
  <c r="M126" i="13"/>
  <c r="C126" i="13"/>
  <c r="T125" i="13"/>
  <c r="P125" i="13"/>
  <c r="Q125" i="13" s="1"/>
  <c r="N125" i="13"/>
  <c r="M125" i="13"/>
  <c r="C125" i="13"/>
  <c r="D125" i="13" s="1"/>
  <c r="T124" i="13"/>
  <c r="P124" i="13"/>
  <c r="Q124" i="13" s="1"/>
  <c r="M124" i="13"/>
  <c r="N124" i="13" s="1"/>
  <c r="C124" i="13"/>
  <c r="D124" i="13" s="1"/>
  <c r="T123" i="13"/>
  <c r="P123" i="13"/>
  <c r="Q123" i="13" s="1"/>
  <c r="R123" i="13" s="1"/>
  <c r="M123" i="13"/>
  <c r="N123" i="13" s="1"/>
  <c r="O123" i="13" s="1"/>
  <c r="C123" i="13"/>
  <c r="D123" i="13" s="1"/>
  <c r="T122" i="13"/>
  <c r="P122" i="13"/>
  <c r="Q122" i="13" s="1"/>
  <c r="M122" i="13"/>
  <c r="C122" i="13"/>
  <c r="D122" i="13" s="1"/>
  <c r="T121" i="13"/>
  <c r="P121" i="13"/>
  <c r="Q121" i="13" s="1"/>
  <c r="M121" i="13"/>
  <c r="N121" i="13" s="1"/>
  <c r="C121" i="13"/>
  <c r="D121" i="13" s="1"/>
  <c r="T120" i="13"/>
  <c r="P120" i="13"/>
  <c r="Q120" i="13" s="1"/>
  <c r="M120" i="13"/>
  <c r="N120" i="13" s="1"/>
  <c r="C120" i="13"/>
  <c r="D120" i="13" s="1"/>
  <c r="T119" i="13"/>
  <c r="P119" i="13"/>
  <c r="Q119" i="13" s="1"/>
  <c r="M119" i="13"/>
  <c r="N119" i="13" s="1"/>
  <c r="C119" i="13"/>
  <c r="D119" i="13" s="1"/>
  <c r="T118" i="13"/>
  <c r="P118" i="13"/>
  <c r="Q118" i="13" s="1"/>
  <c r="M118" i="13"/>
  <c r="N118" i="13" s="1"/>
  <c r="O118" i="13" s="1"/>
  <c r="C118" i="13"/>
  <c r="D118" i="13" s="1"/>
  <c r="T117" i="13"/>
  <c r="P117" i="13"/>
  <c r="Q117" i="13" s="1"/>
  <c r="M117" i="13"/>
  <c r="N117" i="13" s="1"/>
  <c r="C117" i="13"/>
  <c r="D117" i="13" s="1"/>
  <c r="T116" i="13"/>
  <c r="P116" i="13"/>
  <c r="Q116" i="13" s="1"/>
  <c r="M116" i="13"/>
  <c r="N116" i="13" s="1"/>
  <c r="C116" i="13"/>
  <c r="D116" i="13" s="1"/>
  <c r="T115" i="13"/>
  <c r="P115" i="13"/>
  <c r="M115" i="13"/>
  <c r="N115" i="13" s="1"/>
  <c r="C115" i="13"/>
  <c r="D115" i="13" s="1"/>
  <c r="T114" i="13"/>
  <c r="P114" i="13"/>
  <c r="Q114" i="13" s="1"/>
  <c r="M114" i="13"/>
  <c r="N114" i="13" s="1"/>
  <c r="O114" i="13" s="1"/>
  <c r="C114" i="13"/>
  <c r="T113" i="13"/>
  <c r="P113" i="13"/>
  <c r="Q113" i="13" s="1"/>
  <c r="N113" i="13"/>
  <c r="M113" i="13"/>
  <c r="C113" i="13"/>
  <c r="D113" i="13" s="1"/>
  <c r="T112" i="13"/>
  <c r="P112" i="13"/>
  <c r="Q112" i="13" s="1"/>
  <c r="M112" i="13"/>
  <c r="N112" i="13" s="1"/>
  <c r="O112" i="13" s="1"/>
  <c r="C112" i="13"/>
  <c r="D112" i="13" s="1"/>
  <c r="T111" i="13"/>
  <c r="P111" i="13"/>
  <c r="M111" i="13"/>
  <c r="N111" i="13" s="1"/>
  <c r="O111" i="13" s="1"/>
  <c r="C111" i="13"/>
  <c r="D111" i="13" s="1"/>
  <c r="T110" i="13"/>
  <c r="P110" i="13"/>
  <c r="Q110" i="13" s="1"/>
  <c r="M110" i="13"/>
  <c r="C110" i="13"/>
  <c r="T109" i="13"/>
  <c r="P109" i="13"/>
  <c r="Q109" i="13" s="1"/>
  <c r="M109" i="13"/>
  <c r="N109" i="13" s="1"/>
  <c r="C109" i="13"/>
  <c r="D109" i="13" s="1"/>
  <c r="T108" i="13"/>
  <c r="P108" i="13"/>
  <c r="Q108" i="13" s="1"/>
  <c r="M108" i="13"/>
  <c r="N108" i="13" s="1"/>
  <c r="C108" i="13"/>
  <c r="D108" i="13" s="1"/>
  <c r="T107" i="13"/>
  <c r="P107" i="13"/>
  <c r="Q107" i="13" s="1"/>
  <c r="R107" i="13" s="1"/>
  <c r="M107" i="13"/>
  <c r="N107" i="13" s="1"/>
  <c r="C107" i="13"/>
  <c r="D107" i="13" s="1"/>
  <c r="T106" i="13"/>
  <c r="P106" i="13"/>
  <c r="Q106" i="13" s="1"/>
  <c r="M106" i="13"/>
  <c r="C106" i="13"/>
  <c r="D106" i="13" s="1"/>
  <c r="T105" i="13"/>
  <c r="P105" i="13"/>
  <c r="Q105" i="13" s="1"/>
  <c r="M105" i="13"/>
  <c r="N105" i="13" s="1"/>
  <c r="C105" i="13"/>
  <c r="D105" i="13" s="1"/>
  <c r="T104" i="13"/>
  <c r="P104" i="13"/>
  <c r="Q104" i="13" s="1"/>
  <c r="M104" i="13"/>
  <c r="N104" i="13" s="1"/>
  <c r="C104" i="13"/>
  <c r="D104" i="13" s="1"/>
  <c r="T103" i="13"/>
  <c r="P103" i="13"/>
  <c r="Q103" i="13" s="1"/>
  <c r="M103" i="13"/>
  <c r="N103" i="13" s="1"/>
  <c r="C103" i="13"/>
  <c r="D103" i="13" s="1"/>
  <c r="T102" i="13"/>
  <c r="P102" i="13"/>
  <c r="Q102" i="13" s="1"/>
  <c r="M102" i="13"/>
  <c r="N102" i="13" s="1"/>
  <c r="O102" i="13" s="1"/>
  <c r="C102" i="13"/>
  <c r="D102" i="13" s="1"/>
  <c r="T101" i="13"/>
  <c r="P101" i="13"/>
  <c r="Q101" i="13" s="1"/>
  <c r="M101" i="13"/>
  <c r="N101" i="13" s="1"/>
  <c r="C101" i="13"/>
  <c r="D101" i="13" s="1"/>
  <c r="T100" i="13"/>
  <c r="P100" i="13"/>
  <c r="Q100" i="13" s="1"/>
  <c r="M100" i="13"/>
  <c r="N100" i="13" s="1"/>
  <c r="C100" i="13"/>
  <c r="D100" i="13" s="1"/>
  <c r="T99" i="13"/>
  <c r="P99" i="13"/>
  <c r="M99" i="13"/>
  <c r="N99" i="13" s="1"/>
  <c r="C99" i="13"/>
  <c r="D99" i="13" s="1"/>
  <c r="T98" i="13"/>
  <c r="Q98" i="13"/>
  <c r="P98" i="13"/>
  <c r="M98" i="13"/>
  <c r="N98" i="13" s="1"/>
  <c r="O98" i="13" s="1"/>
  <c r="C98" i="13"/>
  <c r="T97" i="13"/>
  <c r="P97" i="13"/>
  <c r="Q97" i="13" s="1"/>
  <c r="N97" i="13"/>
  <c r="M97" i="13"/>
  <c r="C97" i="13"/>
  <c r="D97" i="13" s="1"/>
  <c r="T96" i="13"/>
  <c r="P96" i="13"/>
  <c r="Q96" i="13" s="1"/>
  <c r="M96" i="13"/>
  <c r="N96" i="13" s="1"/>
  <c r="O96" i="13" s="1"/>
  <c r="C96" i="13"/>
  <c r="D96" i="13" s="1"/>
  <c r="T95" i="13"/>
  <c r="P95" i="13"/>
  <c r="M95" i="13"/>
  <c r="N95" i="13" s="1"/>
  <c r="O95" i="13" s="1"/>
  <c r="C95" i="13"/>
  <c r="D95" i="13" s="1"/>
  <c r="T94" i="13"/>
  <c r="P94" i="13"/>
  <c r="Q94" i="13" s="1"/>
  <c r="M94" i="13"/>
  <c r="C94" i="13"/>
  <c r="T93" i="13"/>
  <c r="P93" i="13"/>
  <c r="Q93" i="13" s="1"/>
  <c r="M93" i="13"/>
  <c r="N93" i="13" s="1"/>
  <c r="C93" i="13"/>
  <c r="D93" i="13" s="1"/>
  <c r="T92" i="13"/>
  <c r="P92" i="13"/>
  <c r="Q92" i="13" s="1"/>
  <c r="M92" i="13"/>
  <c r="N92" i="13" s="1"/>
  <c r="C92" i="13"/>
  <c r="D92" i="13" s="1"/>
  <c r="T91" i="13"/>
  <c r="P91" i="13"/>
  <c r="Q91" i="13" s="1"/>
  <c r="R91" i="13" s="1"/>
  <c r="M91" i="13"/>
  <c r="N91" i="13" s="1"/>
  <c r="C91" i="13"/>
  <c r="D91" i="13" s="1"/>
  <c r="T90" i="13"/>
  <c r="P90" i="13"/>
  <c r="Q90" i="13" s="1"/>
  <c r="M90" i="13"/>
  <c r="C90" i="13"/>
  <c r="D90" i="13" s="1"/>
  <c r="T89" i="13"/>
  <c r="P89" i="13"/>
  <c r="Q89" i="13" s="1"/>
  <c r="M89" i="13"/>
  <c r="N89" i="13" s="1"/>
  <c r="C89" i="13"/>
  <c r="D89" i="13" s="1"/>
  <c r="T88" i="13"/>
  <c r="P88" i="13"/>
  <c r="Q88" i="13" s="1"/>
  <c r="M88" i="13"/>
  <c r="N88" i="13" s="1"/>
  <c r="C88" i="13"/>
  <c r="D88" i="13" s="1"/>
  <c r="T87" i="13"/>
  <c r="P87" i="13"/>
  <c r="Q87" i="13" s="1"/>
  <c r="M87" i="13"/>
  <c r="N87" i="13" s="1"/>
  <c r="C87" i="13"/>
  <c r="D87" i="13" s="1"/>
  <c r="T86" i="13"/>
  <c r="P86" i="13"/>
  <c r="Q86" i="13" s="1"/>
  <c r="M86" i="13"/>
  <c r="N86" i="13" s="1"/>
  <c r="O86" i="13" s="1"/>
  <c r="C86" i="13"/>
  <c r="D86" i="13" s="1"/>
  <c r="T85" i="13"/>
  <c r="P85" i="13"/>
  <c r="Q85" i="13" s="1"/>
  <c r="M85" i="13"/>
  <c r="N85" i="13" s="1"/>
  <c r="C85" i="13"/>
  <c r="D85" i="13" s="1"/>
  <c r="T84" i="13"/>
  <c r="P84" i="13"/>
  <c r="Q84" i="13" s="1"/>
  <c r="M84" i="13"/>
  <c r="N84" i="13" s="1"/>
  <c r="C84" i="13"/>
  <c r="D84" i="13" s="1"/>
  <c r="T83" i="13"/>
  <c r="P83" i="13"/>
  <c r="M83" i="13"/>
  <c r="N83" i="13" s="1"/>
  <c r="C83" i="13"/>
  <c r="D83" i="13" s="1"/>
  <c r="T82" i="13"/>
  <c r="Q82" i="13"/>
  <c r="P82" i="13"/>
  <c r="N82" i="13"/>
  <c r="O82" i="13" s="1"/>
  <c r="M82" i="13"/>
  <c r="C82" i="13"/>
  <c r="T81" i="13"/>
  <c r="P81" i="13"/>
  <c r="Q81" i="13" s="1"/>
  <c r="M81" i="13"/>
  <c r="N81" i="13" s="1"/>
  <c r="C81" i="13"/>
  <c r="D81" i="13" s="1"/>
  <c r="T80" i="13"/>
  <c r="P80" i="13"/>
  <c r="Q80" i="13" s="1"/>
  <c r="R80" i="13" s="1"/>
  <c r="M80" i="13"/>
  <c r="N80" i="13" s="1"/>
  <c r="C80" i="13"/>
  <c r="T79" i="13"/>
  <c r="P79" i="13"/>
  <c r="Q79" i="13" s="1"/>
  <c r="R79" i="13" s="1"/>
  <c r="M79" i="13"/>
  <c r="N79" i="13" s="1"/>
  <c r="C79" i="13"/>
  <c r="T78" i="13"/>
  <c r="Q78" i="13"/>
  <c r="R78" i="13" s="1"/>
  <c r="P78" i="13"/>
  <c r="N78" i="13"/>
  <c r="M78" i="13"/>
  <c r="C78" i="13"/>
  <c r="T77" i="13"/>
  <c r="P77" i="13"/>
  <c r="Q77" i="13" s="1"/>
  <c r="R77" i="13" s="1"/>
  <c r="M77" i="13"/>
  <c r="N77" i="13" s="1"/>
  <c r="O77" i="13" s="1"/>
  <c r="C77" i="13"/>
  <c r="D77" i="13" s="1"/>
  <c r="T76" i="13"/>
  <c r="P76" i="13"/>
  <c r="Q76" i="13" s="1"/>
  <c r="R76" i="13" s="1"/>
  <c r="M76" i="13"/>
  <c r="N76" i="13" s="1"/>
  <c r="C76" i="13"/>
  <c r="D76" i="13" s="1"/>
  <c r="T75" i="13"/>
  <c r="P75" i="13"/>
  <c r="Q75" i="13" s="1"/>
  <c r="R75" i="13" s="1"/>
  <c r="M75" i="13"/>
  <c r="N75" i="13" s="1"/>
  <c r="C75" i="13"/>
  <c r="D75" i="13" s="1"/>
  <c r="T74" i="13"/>
  <c r="P74" i="13"/>
  <c r="Q74" i="13" s="1"/>
  <c r="M74" i="13"/>
  <c r="C74" i="13"/>
  <c r="D74" i="13" s="1"/>
  <c r="T73" i="13"/>
  <c r="P73" i="13"/>
  <c r="Q73" i="13" s="1"/>
  <c r="M73" i="13"/>
  <c r="N73" i="13" s="1"/>
  <c r="C73" i="13"/>
  <c r="D73" i="13" s="1"/>
  <c r="T72" i="13"/>
  <c r="P72" i="13"/>
  <c r="Q72" i="13" s="1"/>
  <c r="M72" i="13"/>
  <c r="N72" i="13" s="1"/>
  <c r="C72" i="13"/>
  <c r="T71" i="13"/>
  <c r="P71" i="13"/>
  <c r="M71" i="13"/>
  <c r="N71" i="13" s="1"/>
  <c r="O71" i="13" s="1"/>
  <c r="C71" i="13"/>
  <c r="T70" i="13"/>
  <c r="P70" i="13"/>
  <c r="Q70" i="13" s="1"/>
  <c r="M70" i="13"/>
  <c r="N70" i="13" s="1"/>
  <c r="C70" i="13"/>
  <c r="D70" i="13" s="1"/>
  <c r="T69" i="13"/>
  <c r="P69" i="13"/>
  <c r="Q69" i="13" s="1"/>
  <c r="M69" i="13"/>
  <c r="N69" i="13" s="1"/>
  <c r="O69" i="13" s="1"/>
  <c r="C69" i="13"/>
  <c r="T68" i="13"/>
  <c r="P68" i="13"/>
  <c r="Q68" i="13" s="1"/>
  <c r="M68" i="13"/>
  <c r="N68" i="13" s="1"/>
  <c r="O68" i="13" s="1"/>
  <c r="C68" i="13"/>
  <c r="T67" i="13"/>
  <c r="P67" i="13"/>
  <c r="Q67" i="13" s="1"/>
  <c r="M67" i="13"/>
  <c r="C67" i="13"/>
  <c r="T66" i="13"/>
  <c r="P66" i="13"/>
  <c r="Q66" i="13" s="1"/>
  <c r="N66" i="13"/>
  <c r="M66" i="13"/>
  <c r="C66" i="13"/>
  <c r="T65" i="13"/>
  <c r="P65" i="13"/>
  <c r="Q65" i="13" s="1"/>
  <c r="R65" i="13" s="1"/>
  <c r="M65" i="13"/>
  <c r="N65" i="13" s="1"/>
  <c r="D65" i="13"/>
  <c r="C65" i="13"/>
  <c r="T64" i="13"/>
  <c r="P64" i="13"/>
  <c r="Q64" i="13" s="1"/>
  <c r="M64" i="13"/>
  <c r="N64" i="13" s="1"/>
  <c r="O64" i="13" s="1"/>
  <c r="C64" i="13"/>
  <c r="T63" i="13"/>
  <c r="P63" i="13"/>
  <c r="Q63" i="13" s="1"/>
  <c r="M63" i="13"/>
  <c r="N63" i="13" s="1"/>
  <c r="O63" i="13" s="1"/>
  <c r="C63" i="13"/>
  <c r="D63" i="13" s="1"/>
  <c r="T62" i="13"/>
  <c r="P62" i="13"/>
  <c r="Q62" i="13" s="1"/>
  <c r="M62" i="13"/>
  <c r="C62" i="13"/>
  <c r="T61" i="13"/>
  <c r="P61" i="13"/>
  <c r="Q61" i="13" s="1"/>
  <c r="M61" i="13"/>
  <c r="N61" i="13" s="1"/>
  <c r="C61" i="13"/>
  <c r="D61" i="13" s="1"/>
  <c r="T60" i="13"/>
  <c r="P60" i="13"/>
  <c r="M60" i="13"/>
  <c r="N60" i="13" s="1"/>
  <c r="C60" i="13"/>
  <c r="T59" i="13"/>
  <c r="P59" i="13"/>
  <c r="N59" i="13"/>
  <c r="O59" i="13" s="1"/>
  <c r="M59" i="13"/>
  <c r="C59" i="13"/>
  <c r="D59" i="13" s="1"/>
  <c r="T58" i="13"/>
  <c r="P58" i="13"/>
  <c r="Q58" i="13" s="1"/>
  <c r="M58" i="13"/>
  <c r="N58" i="13" s="1"/>
  <c r="C58" i="13"/>
  <c r="T57" i="13"/>
  <c r="P57" i="13"/>
  <c r="Q57" i="13" s="1"/>
  <c r="M57" i="13"/>
  <c r="N57" i="13" s="1"/>
  <c r="C57" i="13"/>
  <c r="D57" i="13" s="1"/>
  <c r="T56" i="13"/>
  <c r="Q56" i="13"/>
  <c r="P56" i="13"/>
  <c r="M56" i="13"/>
  <c r="N56" i="13" s="1"/>
  <c r="C56" i="13"/>
  <c r="T55" i="13"/>
  <c r="P55" i="13"/>
  <c r="Q55" i="13" s="1"/>
  <c r="M55" i="13"/>
  <c r="N55" i="13" s="1"/>
  <c r="O55" i="13" s="1"/>
  <c r="C55" i="13"/>
  <c r="D55" i="13" s="1"/>
  <c r="T54" i="13"/>
  <c r="P54" i="13"/>
  <c r="Q54" i="13" s="1"/>
  <c r="N54" i="13"/>
  <c r="M54" i="13"/>
  <c r="C54" i="13"/>
  <c r="T53" i="13"/>
  <c r="P53" i="13"/>
  <c r="M53" i="13"/>
  <c r="N53" i="13" s="1"/>
  <c r="D53" i="13"/>
  <c r="C53" i="13"/>
  <c r="T52" i="13"/>
  <c r="P52" i="13"/>
  <c r="Q52" i="13" s="1"/>
  <c r="M52" i="13"/>
  <c r="N52" i="13" s="1"/>
  <c r="C52" i="13"/>
  <c r="T51" i="13"/>
  <c r="P51" i="13"/>
  <c r="Q51" i="13" s="1"/>
  <c r="M51" i="13"/>
  <c r="N51" i="13" s="1"/>
  <c r="O51" i="13" s="1"/>
  <c r="C51" i="13"/>
  <c r="D51" i="13" s="1"/>
  <c r="T50" i="13"/>
  <c r="P50" i="13"/>
  <c r="Q50" i="13" s="1"/>
  <c r="M50" i="13"/>
  <c r="N50" i="13" s="1"/>
  <c r="C50" i="13"/>
  <c r="T49" i="13"/>
  <c r="P49" i="13"/>
  <c r="Q49" i="13" s="1"/>
  <c r="M49" i="13"/>
  <c r="N49" i="13" s="1"/>
  <c r="C49" i="13"/>
  <c r="D49" i="13" s="1"/>
  <c r="T48" i="13"/>
  <c r="P48" i="13"/>
  <c r="Q48" i="13" s="1"/>
  <c r="M48" i="13"/>
  <c r="N48" i="13" s="1"/>
  <c r="C48" i="13"/>
  <c r="T47" i="13"/>
  <c r="Q47" i="13"/>
  <c r="R47" i="13" s="1"/>
  <c r="P47" i="13"/>
  <c r="N47" i="13"/>
  <c r="M47" i="13"/>
  <c r="C47" i="13"/>
  <c r="D47" i="13" s="1"/>
  <c r="T46" i="13"/>
  <c r="P46" i="13"/>
  <c r="Q46" i="13" s="1"/>
  <c r="N46" i="13"/>
  <c r="O46" i="13" s="1"/>
  <c r="M46" i="13"/>
  <c r="C46" i="13"/>
  <c r="T45" i="13"/>
  <c r="P45" i="13"/>
  <c r="M45" i="13"/>
  <c r="N45" i="13" s="1"/>
  <c r="O45" i="13" s="1"/>
  <c r="C45" i="13"/>
  <c r="D45" i="13" s="1"/>
  <c r="T44" i="13"/>
  <c r="P44" i="13"/>
  <c r="Q44" i="13" s="1"/>
  <c r="M44" i="13"/>
  <c r="N44" i="13" s="1"/>
  <c r="O44" i="13" s="1"/>
  <c r="C44" i="13"/>
  <c r="T43" i="13"/>
  <c r="P43" i="13"/>
  <c r="Q43" i="13" s="1"/>
  <c r="M43" i="13"/>
  <c r="N43" i="13" s="1"/>
  <c r="C43" i="13"/>
  <c r="D43" i="13" s="1"/>
  <c r="T42" i="13"/>
  <c r="P42" i="13"/>
  <c r="Q42" i="13" s="1"/>
  <c r="M42" i="13"/>
  <c r="N42" i="13" s="1"/>
  <c r="C42" i="13"/>
  <c r="T41" i="13"/>
  <c r="P41" i="13"/>
  <c r="Q41" i="13" s="1"/>
  <c r="M41" i="13"/>
  <c r="N41" i="13" s="1"/>
  <c r="C41" i="13"/>
  <c r="D41" i="13" s="1"/>
  <c r="T40" i="13"/>
  <c r="P40" i="13"/>
  <c r="Q40" i="13" s="1"/>
  <c r="M40" i="13"/>
  <c r="N40" i="13" s="1"/>
  <c r="C40" i="13"/>
  <c r="T39" i="13"/>
  <c r="P39" i="13"/>
  <c r="Q39" i="13" s="1"/>
  <c r="M39" i="13"/>
  <c r="N39" i="13" s="1"/>
  <c r="O39" i="13" s="1"/>
  <c r="C39" i="13"/>
  <c r="D39" i="13" s="1"/>
  <c r="T38" i="13"/>
  <c r="P38" i="13"/>
  <c r="Q38" i="13" s="1"/>
  <c r="M38" i="13"/>
  <c r="N38" i="13" s="1"/>
  <c r="C38" i="13"/>
  <c r="T37" i="13"/>
  <c r="P37" i="13"/>
  <c r="Q37" i="13" s="1"/>
  <c r="M37" i="13"/>
  <c r="N37" i="13" s="1"/>
  <c r="C37" i="13"/>
  <c r="D37" i="13" s="1"/>
  <c r="T36" i="13"/>
  <c r="Q36" i="13"/>
  <c r="R36" i="13" s="1"/>
  <c r="P36" i="13"/>
  <c r="M36" i="13"/>
  <c r="N36" i="13" s="1"/>
  <c r="C36" i="13"/>
  <c r="T35" i="13"/>
  <c r="P35" i="13"/>
  <c r="Q35" i="13" s="1"/>
  <c r="M35" i="13"/>
  <c r="N35" i="13" s="1"/>
  <c r="O35" i="13" s="1"/>
  <c r="C35" i="13"/>
  <c r="D35" i="13" s="1"/>
  <c r="T34" i="13"/>
  <c r="P34" i="13"/>
  <c r="Q34" i="13" s="1"/>
  <c r="N34" i="13"/>
  <c r="M34" i="13"/>
  <c r="C34" i="13"/>
  <c r="T33" i="13"/>
  <c r="P33" i="13"/>
  <c r="Q33" i="13" s="1"/>
  <c r="M33" i="13"/>
  <c r="N33" i="13" s="1"/>
  <c r="C33" i="13"/>
  <c r="D33" i="13" s="1"/>
  <c r="T32" i="13"/>
  <c r="P32" i="13"/>
  <c r="Q32" i="13" s="1"/>
  <c r="M32" i="13"/>
  <c r="C32" i="13"/>
  <c r="T31" i="13"/>
  <c r="P31" i="13"/>
  <c r="Q31" i="13" s="1"/>
  <c r="R31" i="13" s="1"/>
  <c r="M31" i="13"/>
  <c r="N31" i="13" s="1"/>
  <c r="C31" i="13"/>
  <c r="D31" i="13" s="1"/>
  <c r="T30" i="13"/>
  <c r="P30" i="13"/>
  <c r="Q30" i="13" s="1"/>
  <c r="M30" i="13"/>
  <c r="N30" i="13" s="1"/>
  <c r="C30" i="13"/>
  <c r="T29" i="13"/>
  <c r="P29" i="13"/>
  <c r="M29" i="13"/>
  <c r="N29" i="13" s="1"/>
  <c r="C29" i="13"/>
  <c r="D29" i="13" s="1"/>
  <c r="T28" i="13"/>
  <c r="Q28" i="13"/>
  <c r="P28" i="13"/>
  <c r="M28" i="13"/>
  <c r="N28" i="13" s="1"/>
  <c r="C28" i="13"/>
  <c r="T27" i="13"/>
  <c r="P27" i="13"/>
  <c r="Q27" i="13" s="1"/>
  <c r="M27" i="13"/>
  <c r="N27" i="13" s="1"/>
  <c r="O26" i="13" s="1"/>
  <c r="C27" i="13"/>
  <c r="D27" i="13" s="1"/>
  <c r="T26" i="13"/>
  <c r="P26" i="13"/>
  <c r="Q26" i="13" s="1"/>
  <c r="N26" i="13"/>
  <c r="M26" i="13"/>
  <c r="C26" i="13"/>
  <c r="T25" i="13"/>
  <c r="P25" i="13"/>
  <c r="Q25" i="13" s="1"/>
  <c r="M25" i="13"/>
  <c r="N25" i="13" s="1"/>
  <c r="C25" i="13"/>
  <c r="D25" i="13" s="1"/>
  <c r="T24" i="13"/>
  <c r="P24" i="13"/>
  <c r="Q24" i="13" s="1"/>
  <c r="M24" i="13"/>
  <c r="N24" i="13" s="1"/>
  <c r="C24" i="13"/>
  <c r="T23" i="13"/>
  <c r="P23" i="13"/>
  <c r="Q23" i="13" s="1"/>
  <c r="M23" i="13"/>
  <c r="N23" i="13" s="1"/>
  <c r="O23" i="13" s="1"/>
  <c r="C23" i="13"/>
  <c r="D23" i="13" s="1"/>
  <c r="T22" i="13"/>
  <c r="P22" i="13"/>
  <c r="Q22" i="13" s="1"/>
  <c r="M22" i="13"/>
  <c r="N22" i="13" s="1"/>
  <c r="O22" i="13" s="1"/>
  <c r="C22" i="13"/>
  <c r="T21" i="13"/>
  <c r="P21" i="13"/>
  <c r="Q21" i="13" s="1"/>
  <c r="M21" i="13"/>
  <c r="N21" i="13" s="1"/>
  <c r="C21" i="13"/>
  <c r="D21" i="13" s="1"/>
  <c r="T20" i="13"/>
  <c r="P20" i="13"/>
  <c r="Q20" i="13" s="1"/>
  <c r="R20" i="13" s="1"/>
  <c r="M20" i="13"/>
  <c r="N20" i="13" s="1"/>
  <c r="C20" i="13"/>
  <c r="T19" i="13"/>
  <c r="P19" i="13"/>
  <c r="Q19" i="13" s="1"/>
  <c r="M19" i="13"/>
  <c r="N19" i="13" s="1"/>
  <c r="O19" i="13" s="1"/>
  <c r="C19" i="13"/>
  <c r="D19" i="13" s="1"/>
  <c r="T18" i="13"/>
  <c r="P18" i="13"/>
  <c r="Q18" i="13" s="1"/>
  <c r="M18" i="13"/>
  <c r="N18" i="13" s="1"/>
  <c r="C18" i="13"/>
  <c r="T17" i="13"/>
  <c r="P17" i="13"/>
  <c r="Q17" i="13" s="1"/>
  <c r="M17" i="13"/>
  <c r="N17" i="13" s="1"/>
  <c r="C17" i="13"/>
  <c r="D17" i="13" s="1"/>
  <c r="T16" i="13"/>
  <c r="P16" i="13"/>
  <c r="Q16" i="13" s="1"/>
  <c r="M16" i="13"/>
  <c r="C16" i="13"/>
  <c r="T15" i="13"/>
  <c r="P15" i="13"/>
  <c r="Q15" i="13" s="1"/>
  <c r="R15" i="13" s="1"/>
  <c r="M15" i="13"/>
  <c r="N15" i="13" s="1"/>
  <c r="C15" i="13"/>
  <c r="D15" i="13" s="1"/>
  <c r="T14" i="13"/>
  <c r="P14" i="13"/>
  <c r="Q14" i="13" s="1"/>
  <c r="M14" i="13"/>
  <c r="N14" i="13" s="1"/>
  <c r="C14" i="13"/>
  <c r="T13" i="13"/>
  <c r="P13" i="13"/>
  <c r="M13" i="13"/>
  <c r="N13" i="13" s="1"/>
  <c r="C13" i="13"/>
  <c r="D13" i="13" s="1"/>
  <c r="T12" i="13"/>
  <c r="Q12" i="13"/>
  <c r="P12" i="13"/>
  <c r="M12" i="13"/>
  <c r="N12" i="13" s="1"/>
  <c r="C12" i="13"/>
  <c r="T11" i="13"/>
  <c r="P11" i="13"/>
  <c r="Q11" i="13" s="1"/>
  <c r="M11" i="13"/>
  <c r="N11" i="13" s="1"/>
  <c r="O10" i="13" s="1"/>
  <c r="C11" i="13"/>
  <c r="D11" i="13" s="1"/>
  <c r="T10" i="13"/>
  <c r="P10" i="13"/>
  <c r="Q10" i="13" s="1"/>
  <c r="N10" i="13"/>
  <c r="M10" i="13"/>
  <c r="C10" i="13"/>
  <c r="T9" i="13"/>
  <c r="P9" i="13"/>
  <c r="Q9" i="13" s="1"/>
  <c r="M9" i="13"/>
  <c r="N9" i="13" s="1"/>
  <c r="D9" i="13"/>
  <c r="C9" i="13"/>
  <c r="T8" i="13"/>
  <c r="P8" i="13"/>
  <c r="Q8" i="13" s="1"/>
  <c r="M8" i="13"/>
  <c r="N8" i="13" s="1"/>
  <c r="C8" i="13"/>
  <c r="T7" i="13"/>
  <c r="P7" i="13"/>
  <c r="Q7" i="13" s="1"/>
  <c r="M7" i="13"/>
  <c r="N7" i="13" s="1"/>
  <c r="O7" i="13" s="1"/>
  <c r="C7" i="13"/>
  <c r="D7" i="13" s="1"/>
  <c r="T6" i="13"/>
  <c r="P6" i="13"/>
  <c r="Q6" i="13" s="1"/>
  <c r="N6" i="13"/>
  <c r="O6" i="13" s="1"/>
  <c r="M6" i="13"/>
  <c r="C6" i="13"/>
  <c r="T5" i="13"/>
  <c r="P5" i="13"/>
  <c r="Q5" i="13" s="1"/>
  <c r="M5" i="13"/>
  <c r="N5" i="13" s="1"/>
  <c r="C5" i="13"/>
  <c r="D5" i="13" s="1"/>
  <c r="T4" i="13"/>
  <c r="P4" i="13"/>
  <c r="Q4" i="13" s="1"/>
  <c r="R4" i="13" s="1"/>
  <c r="M4" i="13"/>
  <c r="N4" i="13" s="1"/>
  <c r="C4" i="13"/>
  <c r="H333" i="12"/>
  <c r="F333" i="12"/>
  <c r="H332" i="12"/>
  <c r="F332" i="12"/>
  <c r="H331" i="12"/>
  <c r="F331" i="12"/>
  <c r="H330" i="12"/>
  <c r="F330" i="12"/>
  <c r="H329" i="12"/>
  <c r="F329" i="12"/>
  <c r="H328" i="12"/>
  <c r="F328" i="12"/>
  <c r="H327" i="12"/>
  <c r="F327" i="12"/>
  <c r="H326" i="12"/>
  <c r="F326" i="12"/>
  <c r="H325" i="12"/>
  <c r="F325" i="12"/>
  <c r="H324" i="12"/>
  <c r="F324" i="12"/>
  <c r="H323" i="12"/>
  <c r="F323" i="12"/>
  <c r="H322" i="12"/>
  <c r="F322" i="12"/>
  <c r="H321" i="12"/>
  <c r="F321" i="12"/>
  <c r="H320" i="12"/>
  <c r="F320" i="12"/>
  <c r="H319" i="12"/>
  <c r="F319" i="12"/>
  <c r="H318" i="12"/>
  <c r="F318" i="12"/>
  <c r="H317" i="12"/>
  <c r="F317" i="12"/>
  <c r="H316" i="12"/>
  <c r="F316" i="12"/>
  <c r="H315" i="12"/>
  <c r="F315" i="12"/>
  <c r="H314" i="12"/>
  <c r="F314" i="12"/>
  <c r="H313" i="12"/>
  <c r="F313" i="12"/>
  <c r="H312" i="12"/>
  <c r="F312" i="12"/>
  <c r="H311" i="12"/>
  <c r="F311" i="12"/>
  <c r="H310" i="12"/>
  <c r="F310" i="12"/>
  <c r="H309" i="12"/>
  <c r="F309" i="12"/>
  <c r="H308" i="12"/>
  <c r="F308" i="12"/>
  <c r="H307" i="12"/>
  <c r="F307" i="12"/>
  <c r="H306" i="12"/>
  <c r="F306" i="12"/>
  <c r="H305" i="12"/>
  <c r="F305" i="12"/>
  <c r="H304" i="12"/>
  <c r="F304" i="12"/>
  <c r="H303" i="12"/>
  <c r="F303" i="12"/>
  <c r="H302" i="12"/>
  <c r="F302" i="12"/>
  <c r="H301" i="12"/>
  <c r="F301" i="12"/>
  <c r="H300" i="12"/>
  <c r="F300" i="12"/>
  <c r="H299" i="12"/>
  <c r="F299" i="12"/>
  <c r="H298" i="12"/>
  <c r="F298" i="12"/>
  <c r="H297" i="12"/>
  <c r="F297" i="12"/>
  <c r="H296" i="12"/>
  <c r="F296" i="12"/>
  <c r="H295" i="12"/>
  <c r="F295" i="12"/>
  <c r="H294" i="12"/>
  <c r="F294" i="12"/>
  <c r="H293" i="12"/>
  <c r="F293" i="12"/>
  <c r="H292" i="12"/>
  <c r="F292" i="12"/>
  <c r="H291" i="12"/>
  <c r="F291" i="12"/>
  <c r="H290" i="12"/>
  <c r="F290" i="12"/>
  <c r="H289" i="12"/>
  <c r="F289" i="12"/>
  <c r="H288" i="12"/>
  <c r="F288" i="12"/>
  <c r="H287" i="12"/>
  <c r="F287" i="12"/>
  <c r="H286" i="12"/>
  <c r="F286" i="12"/>
  <c r="H285" i="12"/>
  <c r="F285" i="12"/>
  <c r="H284" i="12"/>
  <c r="F284" i="12"/>
  <c r="H283" i="12"/>
  <c r="F283" i="12"/>
  <c r="H282" i="12"/>
  <c r="F282" i="12"/>
  <c r="H281" i="12"/>
  <c r="F281" i="12"/>
  <c r="H280" i="12"/>
  <c r="F280" i="12"/>
  <c r="H279" i="12"/>
  <c r="F279" i="12"/>
  <c r="H278" i="12"/>
  <c r="F278" i="12"/>
  <c r="H277" i="12"/>
  <c r="F277" i="12"/>
  <c r="H276" i="12"/>
  <c r="F276" i="12"/>
  <c r="H275" i="12"/>
  <c r="F275" i="12"/>
  <c r="H274" i="12"/>
  <c r="F274" i="12"/>
  <c r="H273" i="12"/>
  <c r="F273" i="12"/>
  <c r="H272" i="12"/>
  <c r="F272" i="12"/>
  <c r="H271" i="12"/>
  <c r="F271" i="12"/>
  <c r="H270" i="12"/>
  <c r="F270" i="12"/>
  <c r="H269" i="12"/>
  <c r="F269" i="12"/>
  <c r="H268" i="12"/>
  <c r="F268" i="12"/>
  <c r="H267" i="12"/>
  <c r="F267" i="12"/>
  <c r="H266" i="12"/>
  <c r="F266" i="12"/>
  <c r="H265" i="12"/>
  <c r="F265" i="12"/>
  <c r="H264" i="12"/>
  <c r="F264" i="12"/>
  <c r="H263" i="12"/>
  <c r="F263" i="12"/>
  <c r="H262" i="12"/>
  <c r="F262" i="12"/>
  <c r="H261" i="12"/>
  <c r="F261" i="12"/>
  <c r="H260" i="12"/>
  <c r="F260" i="12"/>
  <c r="H259" i="12"/>
  <c r="F259" i="12"/>
  <c r="H258" i="12"/>
  <c r="F258" i="12"/>
  <c r="H257" i="12"/>
  <c r="F257" i="12"/>
  <c r="H256" i="12"/>
  <c r="F256" i="12"/>
  <c r="H255" i="12"/>
  <c r="F255" i="12"/>
  <c r="H254" i="12"/>
  <c r="F254" i="12"/>
  <c r="H253" i="12"/>
  <c r="F253" i="12"/>
  <c r="H252" i="12"/>
  <c r="F252" i="12"/>
  <c r="H251" i="12"/>
  <c r="F251" i="12"/>
  <c r="H250" i="12"/>
  <c r="F250" i="12"/>
  <c r="H249" i="12"/>
  <c r="F249" i="12"/>
  <c r="H248" i="12"/>
  <c r="F248" i="12"/>
  <c r="H247" i="12"/>
  <c r="F247" i="12"/>
  <c r="H246" i="12"/>
  <c r="F246" i="12"/>
  <c r="H245" i="12"/>
  <c r="F245" i="12"/>
  <c r="H244" i="12"/>
  <c r="F244" i="12"/>
  <c r="H243" i="12"/>
  <c r="F243" i="12"/>
  <c r="H242" i="12"/>
  <c r="F242" i="12"/>
  <c r="H241" i="12"/>
  <c r="F241" i="12"/>
  <c r="H240" i="12"/>
  <c r="F240" i="12"/>
  <c r="H239" i="12"/>
  <c r="F239" i="12"/>
  <c r="H238" i="12"/>
  <c r="F238" i="12"/>
  <c r="H237" i="12"/>
  <c r="F237" i="12"/>
  <c r="H236" i="12"/>
  <c r="F236" i="12"/>
  <c r="H235" i="12"/>
  <c r="F235" i="12"/>
  <c r="H234" i="12"/>
  <c r="F234" i="12"/>
  <c r="H233" i="12"/>
  <c r="F233" i="12"/>
  <c r="H232" i="12"/>
  <c r="F232" i="12"/>
  <c r="H231" i="12"/>
  <c r="F231" i="12"/>
  <c r="H230" i="12"/>
  <c r="F230" i="12"/>
  <c r="H229" i="12"/>
  <c r="F229" i="12"/>
  <c r="H228" i="12"/>
  <c r="F228" i="12"/>
  <c r="H227" i="12"/>
  <c r="F227" i="12"/>
  <c r="H226" i="12"/>
  <c r="F226" i="12"/>
  <c r="H225" i="12"/>
  <c r="F225" i="12"/>
  <c r="H224" i="12"/>
  <c r="F224" i="12"/>
  <c r="H223" i="12"/>
  <c r="F223" i="12"/>
  <c r="H222" i="12"/>
  <c r="F222" i="12"/>
  <c r="H221" i="12"/>
  <c r="F221" i="12"/>
  <c r="H220" i="12"/>
  <c r="F220" i="12"/>
  <c r="H219" i="12"/>
  <c r="F219" i="12"/>
  <c r="H218" i="12"/>
  <c r="F218" i="12"/>
  <c r="H217" i="12"/>
  <c r="F217" i="12"/>
  <c r="H216" i="12"/>
  <c r="F216" i="12"/>
  <c r="H215" i="12"/>
  <c r="F215" i="12"/>
  <c r="H214" i="12"/>
  <c r="F214" i="12"/>
  <c r="H213" i="12"/>
  <c r="F213" i="12"/>
  <c r="H212" i="12"/>
  <c r="F212" i="12"/>
  <c r="H211" i="12"/>
  <c r="F211" i="12"/>
  <c r="H210" i="12"/>
  <c r="F210" i="12"/>
  <c r="H209" i="12"/>
  <c r="F209" i="12"/>
  <c r="H208" i="12"/>
  <c r="F208" i="12"/>
  <c r="H207" i="12"/>
  <c r="F207" i="12"/>
  <c r="H206" i="12"/>
  <c r="F206" i="12"/>
  <c r="H205" i="12"/>
  <c r="F205" i="12"/>
  <c r="H204" i="12"/>
  <c r="F204" i="12"/>
  <c r="H203" i="12"/>
  <c r="F203" i="12"/>
  <c r="H202" i="12"/>
  <c r="F202" i="12"/>
  <c r="H201" i="12"/>
  <c r="F201" i="12"/>
  <c r="H200" i="12"/>
  <c r="F200" i="12"/>
  <c r="H199" i="12"/>
  <c r="F199" i="12"/>
  <c r="H198" i="12"/>
  <c r="F198" i="12"/>
  <c r="H197" i="12"/>
  <c r="F197" i="12"/>
  <c r="H196" i="12"/>
  <c r="F196" i="12"/>
  <c r="H195" i="12"/>
  <c r="F195" i="12"/>
  <c r="H194" i="12"/>
  <c r="F194" i="12"/>
  <c r="H193" i="12"/>
  <c r="F193" i="12"/>
  <c r="H192" i="12"/>
  <c r="F192" i="12"/>
  <c r="H191" i="12"/>
  <c r="F191" i="12"/>
  <c r="H190" i="12"/>
  <c r="F190" i="12"/>
  <c r="H189" i="12"/>
  <c r="F189" i="12"/>
  <c r="H188" i="12"/>
  <c r="F188" i="12"/>
  <c r="H187" i="12"/>
  <c r="F187" i="12"/>
  <c r="H186" i="12"/>
  <c r="F186" i="12"/>
  <c r="H185" i="12"/>
  <c r="F185" i="12"/>
  <c r="H184" i="12"/>
  <c r="F184" i="12"/>
  <c r="H183" i="12"/>
  <c r="F183" i="12"/>
  <c r="H182" i="12"/>
  <c r="F182" i="12"/>
  <c r="H181" i="12"/>
  <c r="F181" i="12"/>
  <c r="H180" i="12"/>
  <c r="F180" i="12"/>
  <c r="H179" i="12"/>
  <c r="F179" i="12"/>
  <c r="H178" i="12"/>
  <c r="F178" i="12"/>
  <c r="H177" i="12"/>
  <c r="F177" i="12"/>
  <c r="H176" i="12"/>
  <c r="F176" i="12"/>
  <c r="H175" i="12"/>
  <c r="F175" i="12"/>
  <c r="H174" i="12"/>
  <c r="F174" i="12"/>
  <c r="H173" i="12"/>
  <c r="F173" i="12"/>
  <c r="H172" i="12"/>
  <c r="F172" i="12"/>
  <c r="H171" i="12"/>
  <c r="F171" i="12"/>
  <c r="H170" i="12"/>
  <c r="F170" i="12"/>
  <c r="H169" i="12"/>
  <c r="F169" i="12"/>
  <c r="H168" i="12"/>
  <c r="F168" i="12"/>
  <c r="H167" i="12"/>
  <c r="F167" i="12"/>
  <c r="H166" i="12"/>
  <c r="F166" i="12"/>
  <c r="H165" i="12"/>
  <c r="F165" i="12"/>
  <c r="H164" i="12"/>
  <c r="F164" i="12"/>
  <c r="H163" i="12"/>
  <c r="F163" i="12"/>
  <c r="H162" i="12"/>
  <c r="F162" i="12"/>
  <c r="H161" i="12"/>
  <c r="F161" i="12"/>
  <c r="H160" i="12"/>
  <c r="F160" i="12"/>
  <c r="H159" i="12"/>
  <c r="F159" i="12"/>
  <c r="H158" i="12"/>
  <c r="F158" i="12"/>
  <c r="H157" i="12"/>
  <c r="F157" i="12"/>
  <c r="H156" i="12"/>
  <c r="F156" i="12"/>
  <c r="H155" i="12"/>
  <c r="F155" i="12"/>
  <c r="H154" i="12"/>
  <c r="F154" i="12"/>
  <c r="H153" i="12"/>
  <c r="F153" i="12"/>
  <c r="H152" i="12"/>
  <c r="F152" i="12"/>
  <c r="H151" i="12"/>
  <c r="F151" i="12"/>
  <c r="H150" i="12"/>
  <c r="F150" i="12"/>
  <c r="H149" i="12"/>
  <c r="F149" i="12"/>
  <c r="H148" i="12"/>
  <c r="F148" i="12"/>
  <c r="H147" i="12"/>
  <c r="F147" i="12"/>
  <c r="H146" i="12"/>
  <c r="F146" i="12"/>
  <c r="H145" i="12"/>
  <c r="F145" i="12"/>
  <c r="H144" i="12"/>
  <c r="F144" i="12"/>
  <c r="H143" i="12"/>
  <c r="F143" i="12"/>
  <c r="H142" i="12"/>
  <c r="F142" i="12"/>
  <c r="H141" i="12"/>
  <c r="F141" i="12"/>
  <c r="H140" i="12"/>
  <c r="F140" i="12"/>
  <c r="H139" i="12"/>
  <c r="F139" i="12"/>
  <c r="H138" i="12"/>
  <c r="F138" i="12"/>
  <c r="H137" i="12"/>
  <c r="F137" i="12"/>
  <c r="H136" i="12"/>
  <c r="F136" i="12"/>
  <c r="H135" i="12"/>
  <c r="F135" i="12"/>
  <c r="H134" i="12"/>
  <c r="F134" i="12"/>
  <c r="H133" i="12"/>
  <c r="F133" i="12"/>
  <c r="H132" i="12"/>
  <c r="F132" i="12"/>
  <c r="H131" i="12"/>
  <c r="F131" i="12"/>
  <c r="H130" i="12"/>
  <c r="F130" i="12"/>
  <c r="H129" i="12"/>
  <c r="F129" i="12"/>
  <c r="H128" i="12"/>
  <c r="F128" i="12"/>
  <c r="H127" i="12"/>
  <c r="F127" i="12"/>
  <c r="H126" i="12"/>
  <c r="F126" i="12"/>
  <c r="H125" i="12"/>
  <c r="F125" i="12"/>
  <c r="H124" i="12"/>
  <c r="F124" i="12"/>
  <c r="H123" i="12"/>
  <c r="F123" i="12"/>
  <c r="H122" i="12"/>
  <c r="F122" i="12"/>
  <c r="H121" i="12"/>
  <c r="F121" i="12"/>
  <c r="H120" i="12"/>
  <c r="F120" i="12"/>
  <c r="H119" i="12"/>
  <c r="F119" i="12"/>
  <c r="H118" i="12"/>
  <c r="F118" i="12"/>
  <c r="H117" i="12"/>
  <c r="F117" i="12"/>
  <c r="H116" i="12"/>
  <c r="F116" i="12"/>
  <c r="H115" i="12"/>
  <c r="F115" i="12"/>
  <c r="H114" i="12"/>
  <c r="F114" i="12"/>
  <c r="H113" i="12"/>
  <c r="F113" i="12"/>
  <c r="H112" i="12"/>
  <c r="F112" i="12"/>
  <c r="H111" i="12"/>
  <c r="F111" i="12"/>
  <c r="H110" i="12"/>
  <c r="F110" i="12"/>
  <c r="H109" i="12"/>
  <c r="F109" i="12"/>
  <c r="H108" i="12"/>
  <c r="G108" i="12"/>
  <c r="G107" i="12" s="1"/>
  <c r="G106" i="12" s="1"/>
  <c r="G105" i="12" s="1"/>
  <c r="G104" i="12" s="1"/>
  <c r="G103" i="12" s="1"/>
  <c r="G102" i="12" s="1"/>
  <c r="G101" i="12" s="1"/>
  <c r="G100" i="12" s="1"/>
  <c r="G99" i="12" s="1"/>
  <c r="G98" i="12" s="1"/>
  <c r="G97" i="12" s="1"/>
  <c r="G96" i="12" s="1"/>
  <c r="G95" i="12" s="1"/>
  <c r="G94" i="12" s="1"/>
  <c r="G93" i="12" s="1"/>
  <c r="G92" i="12" s="1"/>
  <c r="G91" i="12" s="1"/>
  <c r="G90" i="12" s="1"/>
  <c r="G89" i="12" s="1"/>
  <c r="G88" i="12" s="1"/>
  <c r="G87" i="12" s="1"/>
  <c r="G86" i="12" s="1"/>
  <c r="G85" i="12" s="1"/>
  <c r="G84" i="12" s="1"/>
  <c r="G83" i="12" s="1"/>
  <c r="G82" i="12" s="1"/>
  <c r="G81" i="12" s="1"/>
  <c r="G80" i="12" s="1"/>
  <c r="G79" i="12" s="1"/>
  <c r="G78" i="12" s="1"/>
  <c r="G77" i="12" s="1"/>
  <c r="G76" i="12" s="1"/>
  <c r="G75" i="12" s="1"/>
  <c r="G74" i="12" s="1"/>
  <c r="G73" i="12" s="1"/>
  <c r="G72" i="12" s="1"/>
  <c r="G71" i="12" s="1"/>
  <c r="G70" i="12" s="1"/>
  <c r="G69" i="12" s="1"/>
  <c r="G68" i="12" s="1"/>
  <c r="G67" i="12" s="1"/>
  <c r="G66" i="12" s="1"/>
  <c r="G65" i="12" s="1"/>
  <c r="G64" i="12" s="1"/>
  <c r="G63" i="12" s="1"/>
  <c r="G62" i="12" s="1"/>
  <c r="G61" i="12" s="1"/>
  <c r="G60" i="12" s="1"/>
  <c r="G59" i="12" s="1"/>
  <c r="G58" i="12" s="1"/>
  <c r="G57" i="12" s="1"/>
  <c r="G56" i="12" s="1"/>
  <c r="G55" i="12" s="1"/>
  <c r="G54" i="12" s="1"/>
  <c r="G53" i="12" s="1"/>
  <c r="G52" i="12" s="1"/>
  <c r="G51" i="12" s="1"/>
  <c r="G50" i="12" s="1"/>
  <c r="G49" i="12" s="1"/>
  <c r="G48" i="12" s="1"/>
  <c r="G47" i="12" s="1"/>
  <c r="G46" i="12" s="1"/>
  <c r="G45" i="12" s="1"/>
  <c r="G44" i="12" s="1"/>
  <c r="G43" i="12" s="1"/>
  <c r="G42" i="12" s="1"/>
  <c r="G41" i="12" s="1"/>
  <c r="G40" i="12" s="1"/>
  <c r="G39" i="12" s="1"/>
  <c r="G38" i="12" s="1"/>
  <c r="G37" i="12" s="1"/>
  <c r="G36" i="12" s="1"/>
  <c r="G35" i="12" s="1"/>
  <c r="G34" i="12" s="1"/>
  <c r="G33" i="12" s="1"/>
  <c r="G32" i="12" s="1"/>
  <c r="G31" i="12" s="1"/>
  <c r="G30" i="12" s="1"/>
  <c r="G29" i="12" s="1"/>
  <c r="G28" i="12" s="1"/>
  <c r="G27" i="12" s="1"/>
  <c r="G26" i="12" s="1"/>
  <c r="G25" i="12" s="1"/>
  <c r="G24" i="12" s="1"/>
  <c r="G23" i="12" s="1"/>
  <c r="G22" i="12" s="1"/>
  <c r="G21" i="12" s="1"/>
  <c r="G20" i="12" s="1"/>
  <c r="G19" i="12" s="1"/>
  <c r="G18" i="12" s="1"/>
  <c r="G17" i="12" s="1"/>
  <c r="G16" i="12" s="1"/>
  <c r="G15" i="12" s="1"/>
  <c r="G14" i="12" s="1"/>
  <c r="G13" i="12" s="1"/>
  <c r="G12" i="12" s="1"/>
  <c r="G11" i="12" s="1"/>
  <c r="G10" i="12" s="1"/>
  <c r="G9" i="12" s="1"/>
  <c r="G8" i="12" s="1"/>
  <c r="G7" i="12" s="1"/>
  <c r="G6" i="12" s="1"/>
  <c r="G5" i="12" s="1"/>
  <c r="F108" i="12"/>
  <c r="H107" i="12"/>
  <c r="F107" i="12"/>
  <c r="H106" i="12"/>
  <c r="F106" i="12"/>
  <c r="H105" i="12"/>
  <c r="F105" i="12"/>
  <c r="H104" i="12"/>
  <c r="F104" i="12"/>
  <c r="H103" i="12"/>
  <c r="F103" i="12"/>
  <c r="H102" i="12"/>
  <c r="F102" i="12"/>
  <c r="H101" i="12"/>
  <c r="F101" i="12"/>
  <c r="H100" i="12"/>
  <c r="F100" i="12"/>
  <c r="H99" i="12"/>
  <c r="F99" i="12"/>
  <c r="H98" i="12"/>
  <c r="F98" i="12"/>
  <c r="H97" i="12"/>
  <c r="F97" i="12"/>
  <c r="H96" i="12"/>
  <c r="F96" i="12"/>
  <c r="H95" i="12"/>
  <c r="F95" i="12"/>
  <c r="H94" i="12"/>
  <c r="F94" i="12"/>
  <c r="H93" i="12"/>
  <c r="F93" i="12"/>
  <c r="H92" i="12"/>
  <c r="F92" i="12"/>
  <c r="H91" i="12"/>
  <c r="F91" i="12"/>
  <c r="H90" i="12"/>
  <c r="F90" i="12"/>
  <c r="H89" i="12"/>
  <c r="F89" i="12"/>
  <c r="H88" i="12"/>
  <c r="F88" i="12"/>
  <c r="H87" i="12"/>
  <c r="F87" i="12"/>
  <c r="H86" i="12"/>
  <c r="F86" i="12"/>
  <c r="H85" i="12"/>
  <c r="F85" i="12"/>
  <c r="H84" i="12"/>
  <c r="F84" i="12"/>
  <c r="H83" i="12"/>
  <c r="F83" i="12"/>
  <c r="H82" i="12"/>
  <c r="F82" i="12"/>
  <c r="H81" i="12"/>
  <c r="F81" i="12"/>
  <c r="H80" i="12"/>
  <c r="F80" i="12"/>
  <c r="H79" i="12"/>
  <c r="F79" i="12"/>
  <c r="H78" i="12"/>
  <c r="F78" i="12"/>
  <c r="H77" i="12"/>
  <c r="F77" i="12"/>
  <c r="H76" i="12"/>
  <c r="F76" i="12"/>
  <c r="H75" i="12"/>
  <c r="F75" i="12"/>
  <c r="H74" i="12"/>
  <c r="F74" i="12"/>
  <c r="H73" i="12"/>
  <c r="F73" i="12"/>
  <c r="H72" i="12"/>
  <c r="F72" i="12"/>
  <c r="H71" i="12"/>
  <c r="F71" i="12"/>
  <c r="H70" i="12"/>
  <c r="F70" i="12"/>
  <c r="H69" i="12"/>
  <c r="F69" i="12"/>
  <c r="H68" i="12"/>
  <c r="F68" i="12"/>
  <c r="H67" i="12"/>
  <c r="F67" i="12"/>
  <c r="H66" i="12"/>
  <c r="F66" i="12"/>
  <c r="H65" i="12"/>
  <c r="F65" i="12"/>
  <c r="H64" i="12"/>
  <c r="F64" i="12"/>
  <c r="H63" i="12"/>
  <c r="F63" i="12"/>
  <c r="H62" i="12"/>
  <c r="F62" i="12"/>
  <c r="H61" i="12"/>
  <c r="F61" i="12"/>
  <c r="H60" i="12"/>
  <c r="F60" i="12"/>
  <c r="H59" i="12"/>
  <c r="F59" i="12"/>
  <c r="H58" i="12"/>
  <c r="F58" i="12"/>
  <c r="H57" i="12"/>
  <c r="F57" i="12"/>
  <c r="H56" i="12"/>
  <c r="F56" i="12"/>
  <c r="H55" i="12"/>
  <c r="F55" i="12"/>
  <c r="H54" i="12"/>
  <c r="F54" i="12"/>
  <c r="H53" i="12"/>
  <c r="F53" i="12"/>
  <c r="H52" i="12"/>
  <c r="F52" i="12"/>
  <c r="H51" i="12"/>
  <c r="F51" i="12"/>
  <c r="H50" i="12"/>
  <c r="F50" i="12"/>
  <c r="H49" i="12"/>
  <c r="F49" i="12"/>
  <c r="H48" i="12"/>
  <c r="F48" i="12"/>
  <c r="H47" i="12"/>
  <c r="F47" i="12"/>
  <c r="H46" i="12"/>
  <c r="F46" i="12"/>
  <c r="H45" i="12"/>
  <c r="F45" i="12"/>
  <c r="H44" i="12"/>
  <c r="F44" i="12"/>
  <c r="H43" i="12"/>
  <c r="F43" i="12"/>
  <c r="H42" i="12"/>
  <c r="F42" i="12"/>
  <c r="H41" i="12"/>
  <c r="F41" i="12"/>
  <c r="H40" i="12"/>
  <c r="F40" i="12"/>
  <c r="H39" i="12"/>
  <c r="F39" i="12"/>
  <c r="H38" i="12"/>
  <c r="F38" i="12"/>
  <c r="H37" i="12"/>
  <c r="F37" i="12"/>
  <c r="H36" i="12"/>
  <c r="F36" i="12"/>
  <c r="H35" i="12"/>
  <c r="F35" i="12"/>
  <c r="H34" i="12"/>
  <c r="F34" i="12"/>
  <c r="H33" i="12"/>
  <c r="F33" i="12"/>
  <c r="H32" i="12"/>
  <c r="F32" i="12"/>
  <c r="H31" i="12"/>
  <c r="F31" i="12"/>
  <c r="H30" i="12"/>
  <c r="F30" i="12"/>
  <c r="H29" i="12"/>
  <c r="F29" i="12"/>
  <c r="H28" i="12"/>
  <c r="F28" i="12"/>
  <c r="H27" i="12"/>
  <c r="F27" i="12"/>
  <c r="H26" i="12"/>
  <c r="F26" i="12"/>
  <c r="H25" i="12"/>
  <c r="F25" i="12"/>
  <c r="H24" i="12"/>
  <c r="F24" i="12"/>
  <c r="H23" i="12"/>
  <c r="F23" i="12"/>
  <c r="H22" i="12"/>
  <c r="F22" i="12"/>
  <c r="H21" i="12"/>
  <c r="F21" i="12"/>
  <c r="H20" i="12"/>
  <c r="F20" i="12"/>
  <c r="H19" i="12"/>
  <c r="F19" i="12"/>
  <c r="H18" i="12"/>
  <c r="F18" i="12"/>
  <c r="H17" i="12"/>
  <c r="F17" i="12"/>
  <c r="H16" i="12"/>
  <c r="F16" i="12"/>
  <c r="H15" i="12"/>
  <c r="F15" i="12"/>
  <c r="H14" i="12"/>
  <c r="F14" i="12"/>
  <c r="H13" i="12"/>
  <c r="F13" i="12"/>
  <c r="H12" i="12"/>
  <c r="F12" i="12"/>
  <c r="H11" i="12"/>
  <c r="F11" i="12"/>
  <c r="H10" i="12"/>
  <c r="F10" i="12"/>
  <c r="H9" i="12"/>
  <c r="F9" i="12"/>
  <c r="H8" i="12"/>
  <c r="F8" i="12"/>
  <c r="H7" i="12"/>
  <c r="F7" i="12"/>
  <c r="H6" i="12"/>
  <c r="F6" i="12"/>
  <c r="H5" i="12"/>
  <c r="F5" i="12"/>
  <c r="F3" i="12"/>
  <c r="G66" i="11"/>
  <c r="G65" i="11"/>
  <c r="G64" i="11"/>
  <c r="G63" i="11"/>
  <c r="H67" i="11" s="1"/>
  <c r="G62" i="11"/>
  <c r="G61" i="11"/>
  <c r="H65" i="11" s="1"/>
  <c r="G60" i="11"/>
  <c r="G59" i="11"/>
  <c r="H63" i="11" s="1"/>
  <c r="G58" i="11"/>
  <c r="G57" i="11"/>
  <c r="H61" i="11" s="1"/>
  <c r="G56" i="11"/>
  <c r="G55" i="11"/>
  <c r="H59" i="11" s="1"/>
  <c r="G54" i="11"/>
  <c r="G53" i="11"/>
  <c r="H57" i="11" s="1"/>
  <c r="G52" i="11"/>
  <c r="G51" i="11"/>
  <c r="H55" i="11" s="1"/>
  <c r="G50" i="11"/>
  <c r="G49" i="11"/>
  <c r="H53" i="11" s="1"/>
  <c r="G48" i="11"/>
  <c r="G47" i="11"/>
  <c r="H51" i="11" s="1"/>
  <c r="G46" i="11"/>
  <c r="G45" i="11"/>
  <c r="H49" i="11" s="1"/>
  <c r="G44" i="11"/>
  <c r="G43" i="11"/>
  <c r="H47" i="11" s="1"/>
  <c r="G42" i="11"/>
  <c r="L41" i="11"/>
  <c r="G41" i="11"/>
  <c r="L40" i="11"/>
  <c r="G40" i="11"/>
  <c r="L39" i="11"/>
  <c r="G39" i="11"/>
  <c r="L38" i="11"/>
  <c r="G38" i="11"/>
  <c r="L37" i="11"/>
  <c r="G37" i="11"/>
  <c r="H41" i="11" s="1"/>
  <c r="L36" i="11"/>
  <c r="G36" i="11"/>
  <c r="L35" i="11"/>
  <c r="G35" i="11"/>
  <c r="L34" i="11"/>
  <c r="G34" i="11"/>
  <c r="L33" i="11"/>
  <c r="G33" i="11"/>
  <c r="H37" i="11" s="1"/>
  <c r="L32" i="11"/>
  <c r="G32" i="11"/>
  <c r="L31" i="11"/>
  <c r="G31" i="11"/>
  <c r="L30" i="11"/>
  <c r="G30" i="11"/>
  <c r="L29" i="11"/>
  <c r="G29" i="11"/>
  <c r="H33" i="11" s="1"/>
  <c r="L28" i="11"/>
  <c r="G28" i="11"/>
  <c r="L27" i="11"/>
  <c r="G27" i="11"/>
  <c r="L26" i="11"/>
  <c r="G26" i="11"/>
  <c r="L25" i="11"/>
  <c r="G25" i="11"/>
  <c r="H29" i="11" s="1"/>
  <c r="L24" i="11"/>
  <c r="G24" i="11"/>
  <c r="L23" i="11"/>
  <c r="G23" i="11"/>
  <c r="L22" i="11"/>
  <c r="G22" i="11"/>
  <c r="L21" i="11"/>
  <c r="G21" i="11"/>
  <c r="H25" i="11" s="1"/>
  <c r="L20" i="11"/>
  <c r="G20" i="11"/>
  <c r="L19" i="11"/>
  <c r="G19" i="11"/>
  <c r="L18" i="11"/>
  <c r="G18" i="11"/>
  <c r="L17" i="11"/>
  <c r="G17" i="11"/>
  <c r="H21" i="11" s="1"/>
  <c r="L16" i="11"/>
  <c r="G16" i="11"/>
  <c r="L15" i="11"/>
  <c r="G15" i="11"/>
  <c r="L14" i="11"/>
  <c r="G14" i="11"/>
  <c r="L13" i="11"/>
  <c r="G13" i="11"/>
  <c r="H17" i="11" s="1"/>
  <c r="L12" i="11"/>
  <c r="G12" i="11"/>
  <c r="L11" i="11"/>
  <c r="G11" i="11"/>
  <c r="H15" i="11" s="1"/>
  <c r="L10" i="11"/>
  <c r="G10" i="11"/>
  <c r="H14" i="11" s="1"/>
  <c r="L9" i="11"/>
  <c r="L8" i="11"/>
  <c r="L7" i="11"/>
  <c r="L6" i="11"/>
  <c r="L5" i="11"/>
  <c r="L4" i="11"/>
  <c r="AF7643" i="10"/>
  <c r="AE7643" i="10"/>
  <c r="AD7643" i="10"/>
  <c r="AC7643" i="10"/>
  <c r="AF7642" i="10"/>
  <c r="AE7642" i="10"/>
  <c r="AD7642" i="10"/>
  <c r="AC7642" i="10"/>
  <c r="AF7641" i="10"/>
  <c r="AE7641" i="10"/>
  <c r="AD7641" i="10"/>
  <c r="AC7641" i="10"/>
  <c r="AF7640" i="10"/>
  <c r="AE7640" i="10"/>
  <c r="AD7640" i="10"/>
  <c r="AC7640" i="10"/>
  <c r="AF7639" i="10"/>
  <c r="AE7639" i="10"/>
  <c r="AD7639" i="10"/>
  <c r="AC7639" i="10"/>
  <c r="AF7638" i="10"/>
  <c r="AE7638" i="10"/>
  <c r="AD7638" i="10"/>
  <c r="AC7638" i="10"/>
  <c r="AF7637" i="10"/>
  <c r="AE7637" i="10"/>
  <c r="AD7637" i="10"/>
  <c r="AC7637" i="10"/>
  <c r="AF7636" i="10"/>
  <c r="AE7636" i="10"/>
  <c r="AD7636" i="10"/>
  <c r="AC7636" i="10"/>
  <c r="AF7635" i="10"/>
  <c r="AE7635" i="10"/>
  <c r="AD7635" i="10"/>
  <c r="AC7635" i="10"/>
  <c r="AF7634" i="10"/>
  <c r="AE7634" i="10"/>
  <c r="AD7634" i="10"/>
  <c r="AC7634" i="10"/>
  <c r="AF7633" i="10"/>
  <c r="AE7633" i="10"/>
  <c r="AD7633" i="10"/>
  <c r="AC7633" i="10"/>
  <c r="AF7632" i="10"/>
  <c r="AE7632" i="10"/>
  <c r="AD7632" i="10"/>
  <c r="AC7632" i="10"/>
  <c r="AF7631" i="10"/>
  <c r="AE7631" i="10"/>
  <c r="AD7631" i="10"/>
  <c r="AC7631" i="10"/>
  <c r="AF7630" i="10"/>
  <c r="AE7630" i="10"/>
  <c r="AD7630" i="10"/>
  <c r="AC7630" i="10"/>
  <c r="AF7629" i="10"/>
  <c r="AE7629" i="10"/>
  <c r="AD7629" i="10"/>
  <c r="AC7629" i="10"/>
  <c r="AF7628" i="10"/>
  <c r="AE7628" i="10"/>
  <c r="AD7628" i="10"/>
  <c r="AC7628" i="10"/>
  <c r="AF7627" i="10"/>
  <c r="AE7627" i="10"/>
  <c r="AD7627" i="10"/>
  <c r="AC7627" i="10"/>
  <c r="AF7626" i="10"/>
  <c r="AE7626" i="10"/>
  <c r="AD7626" i="10"/>
  <c r="AC7626" i="10"/>
  <c r="AF7625" i="10"/>
  <c r="AE7625" i="10"/>
  <c r="AD7625" i="10"/>
  <c r="AC7625" i="10"/>
  <c r="AF7624" i="10"/>
  <c r="AE7624" i="10"/>
  <c r="AD7624" i="10"/>
  <c r="AC7624" i="10"/>
  <c r="AF7623" i="10"/>
  <c r="AE7623" i="10"/>
  <c r="AD7623" i="10"/>
  <c r="AC7623" i="10"/>
  <c r="AF7622" i="10"/>
  <c r="AE7622" i="10"/>
  <c r="AD7622" i="10"/>
  <c r="AC7622" i="10"/>
  <c r="AF7621" i="10"/>
  <c r="AE7621" i="10"/>
  <c r="AD7621" i="10"/>
  <c r="AC7621" i="10"/>
  <c r="AF7620" i="10"/>
  <c r="AE7620" i="10"/>
  <c r="AD7620" i="10"/>
  <c r="AC7620" i="10"/>
  <c r="AF7619" i="10"/>
  <c r="AE7619" i="10"/>
  <c r="AD7619" i="10"/>
  <c r="AC7619" i="10"/>
  <c r="AF7618" i="10"/>
  <c r="AE7618" i="10"/>
  <c r="AD7618" i="10"/>
  <c r="AC7618" i="10"/>
  <c r="AF7617" i="10"/>
  <c r="AE7617" i="10"/>
  <c r="AD7617" i="10"/>
  <c r="AC7617" i="10"/>
  <c r="AF7616" i="10"/>
  <c r="AE7616" i="10"/>
  <c r="AD7616" i="10"/>
  <c r="AC7616" i="10"/>
  <c r="AF7615" i="10"/>
  <c r="AE7615" i="10"/>
  <c r="AD7615" i="10"/>
  <c r="AC7615" i="10"/>
  <c r="AF7614" i="10"/>
  <c r="AE7614" i="10"/>
  <c r="AD7614" i="10"/>
  <c r="AC7614" i="10"/>
  <c r="AF7613" i="10"/>
  <c r="AE7613" i="10"/>
  <c r="AD7613" i="10"/>
  <c r="AC7613" i="10"/>
  <c r="AF7612" i="10"/>
  <c r="AE7612" i="10"/>
  <c r="AD7612" i="10"/>
  <c r="AC7612" i="10"/>
  <c r="AF7611" i="10"/>
  <c r="AE7611" i="10"/>
  <c r="AD7611" i="10"/>
  <c r="AC7611" i="10"/>
  <c r="AF7610" i="10"/>
  <c r="AE7610" i="10"/>
  <c r="AD7610" i="10"/>
  <c r="AC7610" i="10"/>
  <c r="AF7609" i="10"/>
  <c r="AE7609" i="10"/>
  <c r="AD7609" i="10"/>
  <c r="AC7609" i="10"/>
  <c r="AF7608" i="10"/>
  <c r="AE7608" i="10"/>
  <c r="AD7608" i="10"/>
  <c r="AC7608" i="10"/>
  <c r="AF7607" i="10"/>
  <c r="AE7607" i="10"/>
  <c r="AD7607" i="10"/>
  <c r="AC7607" i="10"/>
  <c r="AF7606" i="10"/>
  <c r="AE7606" i="10"/>
  <c r="AD7606" i="10"/>
  <c r="AC7606" i="10"/>
  <c r="AF7605" i="10"/>
  <c r="AE7605" i="10"/>
  <c r="AD7605" i="10"/>
  <c r="AC7605" i="10"/>
  <c r="AF7604" i="10"/>
  <c r="AE7604" i="10"/>
  <c r="AD7604" i="10"/>
  <c r="AC7604" i="10"/>
  <c r="AF7603" i="10"/>
  <c r="AE7603" i="10"/>
  <c r="AD7603" i="10"/>
  <c r="AC7603" i="10"/>
  <c r="AF7602" i="10"/>
  <c r="AE7602" i="10"/>
  <c r="AD7602" i="10"/>
  <c r="AC7602" i="10"/>
  <c r="AF7601" i="10"/>
  <c r="AE7601" i="10"/>
  <c r="AD7601" i="10"/>
  <c r="AC7601" i="10"/>
  <c r="AF7600" i="10"/>
  <c r="AE7600" i="10"/>
  <c r="AD7600" i="10"/>
  <c r="AC7600" i="10"/>
  <c r="AF7599" i="10"/>
  <c r="AE7599" i="10"/>
  <c r="AD7599" i="10"/>
  <c r="AC7599" i="10"/>
  <c r="AF7598" i="10"/>
  <c r="AE7598" i="10"/>
  <c r="AD7598" i="10"/>
  <c r="AC7598" i="10"/>
  <c r="AF7597" i="10"/>
  <c r="AE7597" i="10"/>
  <c r="AD7597" i="10"/>
  <c r="AC7597" i="10"/>
  <c r="AF7596" i="10"/>
  <c r="AE7596" i="10"/>
  <c r="AD7596" i="10"/>
  <c r="AC7596" i="10"/>
  <c r="AF7595" i="10"/>
  <c r="AE7595" i="10"/>
  <c r="AD7595" i="10"/>
  <c r="AC7595" i="10"/>
  <c r="AF7594" i="10"/>
  <c r="AE7594" i="10"/>
  <c r="AD7594" i="10"/>
  <c r="AC7594" i="10"/>
  <c r="AF7593" i="10"/>
  <c r="AE7593" i="10"/>
  <c r="AD7593" i="10"/>
  <c r="AC7593" i="10"/>
  <c r="AF7592" i="10"/>
  <c r="AE7592" i="10"/>
  <c r="AD7592" i="10"/>
  <c r="AC7592" i="10"/>
  <c r="AF7591" i="10"/>
  <c r="AE7591" i="10"/>
  <c r="AD7591" i="10"/>
  <c r="AC7591" i="10"/>
  <c r="AF7590" i="10"/>
  <c r="AE7590" i="10"/>
  <c r="AD7590" i="10"/>
  <c r="AC7590" i="10"/>
  <c r="AF7589" i="10"/>
  <c r="AE7589" i="10"/>
  <c r="AD7589" i="10"/>
  <c r="AC7589" i="10"/>
  <c r="AF7588" i="10"/>
  <c r="AE7588" i="10"/>
  <c r="AD7588" i="10"/>
  <c r="AC7588" i="10"/>
  <c r="AF7587" i="10"/>
  <c r="AE7587" i="10"/>
  <c r="AD7587" i="10"/>
  <c r="AC7587" i="10"/>
  <c r="AF7586" i="10"/>
  <c r="AE7586" i="10"/>
  <c r="AD7586" i="10"/>
  <c r="AC7586" i="10"/>
  <c r="AF7585" i="10"/>
  <c r="AE7585" i="10"/>
  <c r="AD7585" i="10"/>
  <c r="AC7585" i="10"/>
  <c r="AF7584" i="10"/>
  <c r="AE7584" i="10"/>
  <c r="AD7584" i="10"/>
  <c r="AC7584" i="10"/>
  <c r="AF7583" i="10"/>
  <c r="AE7583" i="10"/>
  <c r="AD7583" i="10"/>
  <c r="AC7583" i="10"/>
  <c r="AF7582" i="10"/>
  <c r="AE7582" i="10"/>
  <c r="AD7582" i="10"/>
  <c r="AC7582" i="10"/>
  <c r="AF7581" i="10"/>
  <c r="AE7581" i="10"/>
  <c r="AD7581" i="10"/>
  <c r="AC7581" i="10"/>
  <c r="AF7580" i="10"/>
  <c r="AE7580" i="10"/>
  <c r="AD7580" i="10"/>
  <c r="AC7580" i="10"/>
  <c r="AF7579" i="10"/>
  <c r="AE7579" i="10"/>
  <c r="AD7579" i="10"/>
  <c r="AC7579" i="10"/>
  <c r="AF7578" i="10"/>
  <c r="AE7578" i="10"/>
  <c r="AD7578" i="10"/>
  <c r="AC7578" i="10"/>
  <c r="AF7577" i="10"/>
  <c r="AE7577" i="10"/>
  <c r="AD7577" i="10"/>
  <c r="AC7577" i="10"/>
  <c r="AF7576" i="10"/>
  <c r="AE7576" i="10"/>
  <c r="AD7576" i="10"/>
  <c r="AC7576" i="10"/>
  <c r="AF7575" i="10"/>
  <c r="AE7575" i="10"/>
  <c r="AD7575" i="10"/>
  <c r="AC7575" i="10"/>
  <c r="AF7574" i="10"/>
  <c r="AE7574" i="10"/>
  <c r="AD7574" i="10"/>
  <c r="AC7574" i="10"/>
  <c r="AF7573" i="10"/>
  <c r="AE7573" i="10"/>
  <c r="AD7573" i="10"/>
  <c r="AC7573" i="10"/>
  <c r="AF7572" i="10"/>
  <c r="AE7572" i="10"/>
  <c r="AD7572" i="10"/>
  <c r="AC7572" i="10"/>
  <c r="AF7571" i="10"/>
  <c r="AE7571" i="10"/>
  <c r="AD7571" i="10"/>
  <c r="AC7571" i="10"/>
  <c r="AF7570" i="10"/>
  <c r="AE7570" i="10"/>
  <c r="AD7570" i="10"/>
  <c r="AC7570" i="10"/>
  <c r="AF7569" i="10"/>
  <c r="AE7569" i="10"/>
  <c r="AD7569" i="10"/>
  <c r="AC7569" i="10"/>
  <c r="AF7568" i="10"/>
  <c r="AE7568" i="10"/>
  <c r="AD7568" i="10"/>
  <c r="AC7568" i="10"/>
  <c r="AF7567" i="10"/>
  <c r="AE7567" i="10"/>
  <c r="AD7567" i="10"/>
  <c r="AC7567" i="10"/>
  <c r="AF7566" i="10"/>
  <c r="AE7566" i="10"/>
  <c r="AD7566" i="10"/>
  <c r="AC7566" i="10"/>
  <c r="AF7565" i="10"/>
  <c r="AE7565" i="10"/>
  <c r="AD7565" i="10"/>
  <c r="AC7565" i="10"/>
  <c r="AF7564" i="10"/>
  <c r="AE7564" i="10"/>
  <c r="AD7564" i="10"/>
  <c r="AC7564" i="10"/>
  <c r="AF7563" i="10"/>
  <c r="AE7563" i="10"/>
  <c r="AD7563" i="10"/>
  <c r="AC7563" i="10"/>
  <c r="AF7562" i="10"/>
  <c r="AE7562" i="10"/>
  <c r="AD7562" i="10"/>
  <c r="AC7562" i="10"/>
  <c r="AF7561" i="10"/>
  <c r="AE7561" i="10"/>
  <c r="AD7561" i="10"/>
  <c r="AC7561" i="10"/>
  <c r="AF7560" i="10"/>
  <c r="AE7560" i="10"/>
  <c r="AD7560" i="10"/>
  <c r="AC7560" i="10"/>
  <c r="AF7559" i="10"/>
  <c r="AE7559" i="10"/>
  <c r="AD7559" i="10"/>
  <c r="AC7559" i="10"/>
  <c r="AF7558" i="10"/>
  <c r="AE7558" i="10"/>
  <c r="AD7558" i="10"/>
  <c r="AC7558" i="10"/>
  <c r="AF7557" i="10"/>
  <c r="AE7557" i="10"/>
  <c r="AD7557" i="10"/>
  <c r="AC7557" i="10"/>
  <c r="AF7556" i="10"/>
  <c r="AE7556" i="10"/>
  <c r="AD7556" i="10"/>
  <c r="AC7556" i="10"/>
  <c r="AF7555" i="10"/>
  <c r="AE7555" i="10"/>
  <c r="AD7555" i="10"/>
  <c r="AC7555" i="10"/>
  <c r="AF7554" i="10"/>
  <c r="AE7554" i="10"/>
  <c r="AD7554" i="10"/>
  <c r="AC7554" i="10"/>
  <c r="AF7553" i="10"/>
  <c r="AE7553" i="10"/>
  <c r="AD7553" i="10"/>
  <c r="AC7553" i="10"/>
  <c r="AF7552" i="10"/>
  <c r="AE7552" i="10"/>
  <c r="AD7552" i="10"/>
  <c r="AC7552" i="10"/>
  <c r="AF7551" i="10"/>
  <c r="AE7551" i="10"/>
  <c r="AD7551" i="10"/>
  <c r="AC7551" i="10"/>
  <c r="AF7550" i="10"/>
  <c r="AE7550" i="10"/>
  <c r="AD7550" i="10"/>
  <c r="AC7550" i="10"/>
  <c r="AF7549" i="10"/>
  <c r="AE7549" i="10"/>
  <c r="AD7549" i="10"/>
  <c r="AC7549" i="10"/>
  <c r="AF7548" i="10"/>
  <c r="AE7548" i="10"/>
  <c r="AD7548" i="10"/>
  <c r="AC7548" i="10"/>
  <c r="AF7547" i="10"/>
  <c r="AE7547" i="10"/>
  <c r="AD7547" i="10"/>
  <c r="AC7547" i="10"/>
  <c r="AF7546" i="10"/>
  <c r="AE7546" i="10"/>
  <c r="AD7546" i="10"/>
  <c r="AC7546" i="10"/>
  <c r="AF7545" i="10"/>
  <c r="AE7545" i="10"/>
  <c r="AD7545" i="10"/>
  <c r="AC7545" i="10"/>
  <c r="AF7544" i="10"/>
  <c r="AE7544" i="10"/>
  <c r="AD7544" i="10"/>
  <c r="AC7544" i="10"/>
  <c r="AF7543" i="10"/>
  <c r="AE7543" i="10"/>
  <c r="AD7543" i="10"/>
  <c r="AC7543" i="10"/>
  <c r="AF7542" i="10"/>
  <c r="AE7542" i="10"/>
  <c r="AD7542" i="10"/>
  <c r="AC7542" i="10"/>
  <c r="AF7541" i="10"/>
  <c r="AE7541" i="10"/>
  <c r="AD7541" i="10"/>
  <c r="AC7541" i="10"/>
  <c r="AF7540" i="10"/>
  <c r="AE7540" i="10"/>
  <c r="AD7540" i="10"/>
  <c r="AC7540" i="10"/>
  <c r="AF7539" i="10"/>
  <c r="AE7539" i="10"/>
  <c r="AD7539" i="10"/>
  <c r="AC7539" i="10"/>
  <c r="AF7538" i="10"/>
  <c r="AE7538" i="10"/>
  <c r="AD7538" i="10"/>
  <c r="AC7538" i="10"/>
  <c r="AF7537" i="10"/>
  <c r="AE7537" i="10"/>
  <c r="AD7537" i="10"/>
  <c r="AC7537" i="10"/>
  <c r="AF7536" i="10"/>
  <c r="AE7536" i="10"/>
  <c r="AD7536" i="10"/>
  <c r="AC7536" i="10"/>
  <c r="AF7535" i="10"/>
  <c r="AE7535" i="10"/>
  <c r="AD7535" i="10"/>
  <c r="AC7535" i="10"/>
  <c r="AF7534" i="10"/>
  <c r="AE7534" i="10"/>
  <c r="AD7534" i="10"/>
  <c r="AC7534" i="10"/>
  <c r="AF7533" i="10"/>
  <c r="AE7533" i="10"/>
  <c r="AD7533" i="10"/>
  <c r="AC7533" i="10"/>
  <c r="AF7532" i="10"/>
  <c r="AE7532" i="10"/>
  <c r="AD7532" i="10"/>
  <c r="AC7532" i="10"/>
  <c r="AF7531" i="10"/>
  <c r="AE7531" i="10"/>
  <c r="AD7531" i="10"/>
  <c r="AC7531" i="10"/>
  <c r="AF7530" i="10"/>
  <c r="AE7530" i="10"/>
  <c r="AD7530" i="10"/>
  <c r="AC7530" i="10"/>
  <c r="AF7529" i="10"/>
  <c r="AE7529" i="10"/>
  <c r="AD7529" i="10"/>
  <c r="AC7529" i="10"/>
  <c r="AF7528" i="10"/>
  <c r="AE7528" i="10"/>
  <c r="AD7528" i="10"/>
  <c r="AC7528" i="10"/>
  <c r="AF7527" i="10"/>
  <c r="AE7527" i="10"/>
  <c r="AD7527" i="10"/>
  <c r="AC7527" i="10"/>
  <c r="AF7526" i="10"/>
  <c r="AE7526" i="10"/>
  <c r="AD7526" i="10"/>
  <c r="AC7526" i="10"/>
  <c r="AF7525" i="10"/>
  <c r="AE7525" i="10"/>
  <c r="AD7525" i="10"/>
  <c r="AC7525" i="10"/>
  <c r="AF7524" i="10"/>
  <c r="AE7524" i="10"/>
  <c r="AD7524" i="10"/>
  <c r="AC7524" i="10"/>
  <c r="AF7523" i="10"/>
  <c r="AE7523" i="10"/>
  <c r="AD7523" i="10"/>
  <c r="AC7523" i="10"/>
  <c r="AF7522" i="10"/>
  <c r="AE7522" i="10"/>
  <c r="AD7522" i="10"/>
  <c r="AC7522" i="10"/>
  <c r="AF7521" i="10"/>
  <c r="AE7521" i="10"/>
  <c r="AD7521" i="10"/>
  <c r="AC7521" i="10"/>
  <c r="AF7520" i="10"/>
  <c r="AE7520" i="10"/>
  <c r="AD7520" i="10"/>
  <c r="AC7520" i="10"/>
  <c r="AF7519" i="10"/>
  <c r="AE7519" i="10"/>
  <c r="AD7519" i="10"/>
  <c r="AC7519" i="10"/>
  <c r="AF7518" i="10"/>
  <c r="AE7518" i="10"/>
  <c r="AD7518" i="10"/>
  <c r="AC7518" i="10"/>
  <c r="AF7517" i="10"/>
  <c r="AE7517" i="10"/>
  <c r="AD7517" i="10"/>
  <c r="AC7517" i="10"/>
  <c r="AF7516" i="10"/>
  <c r="AE7516" i="10"/>
  <c r="AD7516" i="10"/>
  <c r="AC7516" i="10"/>
  <c r="AF7515" i="10"/>
  <c r="AE7515" i="10"/>
  <c r="AD7515" i="10"/>
  <c r="AC7515" i="10"/>
  <c r="AF7514" i="10"/>
  <c r="AE7514" i="10"/>
  <c r="AD7514" i="10"/>
  <c r="AC7514" i="10"/>
  <c r="AF7513" i="10"/>
  <c r="AE7513" i="10"/>
  <c r="AD7513" i="10"/>
  <c r="AC7513" i="10"/>
  <c r="AF7512" i="10"/>
  <c r="AE7512" i="10"/>
  <c r="AD7512" i="10"/>
  <c r="AC7512" i="10"/>
  <c r="AF7511" i="10"/>
  <c r="AE7511" i="10"/>
  <c r="AD7511" i="10"/>
  <c r="AC7511" i="10"/>
  <c r="AF7510" i="10"/>
  <c r="AE7510" i="10"/>
  <c r="AD7510" i="10"/>
  <c r="AC7510" i="10"/>
  <c r="AF7509" i="10"/>
  <c r="AE7509" i="10"/>
  <c r="AD7509" i="10"/>
  <c r="AC7509" i="10"/>
  <c r="AF7508" i="10"/>
  <c r="AE7508" i="10"/>
  <c r="AD7508" i="10"/>
  <c r="AC7508" i="10"/>
  <c r="AF7507" i="10"/>
  <c r="AE7507" i="10"/>
  <c r="AD7507" i="10"/>
  <c r="AC7507" i="10"/>
  <c r="AF7506" i="10"/>
  <c r="AE7506" i="10"/>
  <c r="AD7506" i="10"/>
  <c r="AC7506" i="10"/>
  <c r="AF7505" i="10"/>
  <c r="AE7505" i="10"/>
  <c r="AD7505" i="10"/>
  <c r="AC7505" i="10"/>
  <c r="AF7504" i="10"/>
  <c r="AE7504" i="10"/>
  <c r="AD7504" i="10"/>
  <c r="AC7504" i="10"/>
  <c r="AF7503" i="10"/>
  <c r="AE7503" i="10"/>
  <c r="AD7503" i="10"/>
  <c r="AC7503" i="10"/>
  <c r="AF7502" i="10"/>
  <c r="AE7502" i="10"/>
  <c r="AD7502" i="10"/>
  <c r="AC7502" i="10"/>
  <c r="AF7501" i="10"/>
  <c r="AE7501" i="10"/>
  <c r="AD7501" i="10"/>
  <c r="AC7501" i="10"/>
  <c r="AF7500" i="10"/>
  <c r="AE7500" i="10"/>
  <c r="AD7500" i="10"/>
  <c r="AC7500" i="10"/>
  <c r="AF7499" i="10"/>
  <c r="AE7499" i="10"/>
  <c r="AD7499" i="10"/>
  <c r="AC7499" i="10"/>
  <c r="AF7498" i="10"/>
  <c r="AE7498" i="10"/>
  <c r="AD7498" i="10"/>
  <c r="AC7498" i="10"/>
  <c r="AF7497" i="10"/>
  <c r="AE7497" i="10"/>
  <c r="AD7497" i="10"/>
  <c r="AC7497" i="10"/>
  <c r="AF7496" i="10"/>
  <c r="AE7496" i="10"/>
  <c r="AD7496" i="10"/>
  <c r="AC7496" i="10"/>
  <c r="AF7495" i="10"/>
  <c r="AE7495" i="10"/>
  <c r="AD7495" i="10"/>
  <c r="AC7495" i="10"/>
  <c r="AF7494" i="10"/>
  <c r="AE7494" i="10"/>
  <c r="AD7494" i="10"/>
  <c r="AC7494" i="10"/>
  <c r="AF7493" i="10"/>
  <c r="AE7493" i="10"/>
  <c r="AD7493" i="10"/>
  <c r="AC7493" i="10"/>
  <c r="AF7492" i="10"/>
  <c r="AE7492" i="10"/>
  <c r="AD7492" i="10"/>
  <c r="AC7492" i="10"/>
  <c r="AF7491" i="10"/>
  <c r="AE7491" i="10"/>
  <c r="AD7491" i="10"/>
  <c r="AC7491" i="10"/>
  <c r="AF7490" i="10"/>
  <c r="AE7490" i="10"/>
  <c r="AD7490" i="10"/>
  <c r="AC7490" i="10"/>
  <c r="AF7489" i="10"/>
  <c r="AE7489" i="10"/>
  <c r="AD7489" i="10"/>
  <c r="AC7489" i="10"/>
  <c r="AF7488" i="10"/>
  <c r="AE7488" i="10"/>
  <c r="AD7488" i="10"/>
  <c r="AC7488" i="10"/>
  <c r="AF7487" i="10"/>
  <c r="AE7487" i="10"/>
  <c r="AD7487" i="10"/>
  <c r="AC7487" i="10"/>
  <c r="AF7486" i="10"/>
  <c r="AE7486" i="10"/>
  <c r="AD7486" i="10"/>
  <c r="AC7486" i="10"/>
  <c r="AF7485" i="10"/>
  <c r="AE7485" i="10"/>
  <c r="AD7485" i="10"/>
  <c r="AC7485" i="10"/>
  <c r="AF7484" i="10"/>
  <c r="AE7484" i="10"/>
  <c r="AD7484" i="10"/>
  <c r="AC7484" i="10"/>
  <c r="AF7483" i="10"/>
  <c r="AE7483" i="10"/>
  <c r="AD7483" i="10"/>
  <c r="AC7483" i="10"/>
  <c r="AF7482" i="10"/>
  <c r="AE7482" i="10"/>
  <c r="AD7482" i="10"/>
  <c r="AC7482" i="10"/>
  <c r="AF7481" i="10"/>
  <c r="AE7481" i="10"/>
  <c r="AD7481" i="10"/>
  <c r="AC7481" i="10"/>
  <c r="AF7480" i="10"/>
  <c r="AE7480" i="10"/>
  <c r="AD7480" i="10"/>
  <c r="AC7480" i="10"/>
  <c r="AF7479" i="10"/>
  <c r="AE7479" i="10"/>
  <c r="AD7479" i="10"/>
  <c r="AC7479" i="10"/>
  <c r="AF7478" i="10"/>
  <c r="AE7478" i="10"/>
  <c r="AD7478" i="10"/>
  <c r="AC7478" i="10"/>
  <c r="AF7477" i="10"/>
  <c r="AE7477" i="10"/>
  <c r="AD7477" i="10"/>
  <c r="AC7477" i="10"/>
  <c r="AF7476" i="10"/>
  <c r="AE7476" i="10"/>
  <c r="AD7476" i="10"/>
  <c r="AC7476" i="10"/>
  <c r="AF7475" i="10"/>
  <c r="AE7475" i="10"/>
  <c r="AD7475" i="10"/>
  <c r="AC7475" i="10"/>
  <c r="AF7474" i="10"/>
  <c r="AE7474" i="10"/>
  <c r="AD7474" i="10"/>
  <c r="AC7474" i="10"/>
  <c r="AF7473" i="10"/>
  <c r="AE7473" i="10"/>
  <c r="AD7473" i="10"/>
  <c r="AC7473" i="10"/>
  <c r="AF7472" i="10"/>
  <c r="AE7472" i="10"/>
  <c r="AD7472" i="10"/>
  <c r="AC7472" i="10"/>
  <c r="AF7471" i="10"/>
  <c r="AE7471" i="10"/>
  <c r="AD7471" i="10"/>
  <c r="AC7471" i="10"/>
  <c r="AF7470" i="10"/>
  <c r="AE7470" i="10"/>
  <c r="AD7470" i="10"/>
  <c r="AC7470" i="10"/>
  <c r="AF7469" i="10"/>
  <c r="AE7469" i="10"/>
  <c r="AD7469" i="10"/>
  <c r="AC7469" i="10"/>
  <c r="AF7468" i="10"/>
  <c r="AE7468" i="10"/>
  <c r="AD7468" i="10"/>
  <c r="AC7468" i="10"/>
  <c r="AF7467" i="10"/>
  <c r="AE7467" i="10"/>
  <c r="AD7467" i="10"/>
  <c r="AC7467" i="10"/>
  <c r="AF7466" i="10"/>
  <c r="AE7466" i="10"/>
  <c r="AD7466" i="10"/>
  <c r="AC7466" i="10"/>
  <c r="AF7465" i="10"/>
  <c r="AE7465" i="10"/>
  <c r="AD7465" i="10"/>
  <c r="AC7465" i="10"/>
  <c r="AF7464" i="10"/>
  <c r="AE7464" i="10"/>
  <c r="AD7464" i="10"/>
  <c r="AC7464" i="10"/>
  <c r="AF7463" i="10"/>
  <c r="AE7463" i="10"/>
  <c r="AD7463" i="10"/>
  <c r="AC7463" i="10"/>
  <c r="AF7462" i="10"/>
  <c r="AE7462" i="10"/>
  <c r="AD7462" i="10"/>
  <c r="AC7462" i="10"/>
  <c r="AF7461" i="10"/>
  <c r="AE7461" i="10"/>
  <c r="AD7461" i="10"/>
  <c r="AC7461" i="10"/>
  <c r="AF7460" i="10"/>
  <c r="AE7460" i="10"/>
  <c r="AD7460" i="10"/>
  <c r="AC7460" i="10"/>
  <c r="AF7459" i="10"/>
  <c r="AE7459" i="10"/>
  <c r="AD7459" i="10"/>
  <c r="AC7459" i="10"/>
  <c r="AF7458" i="10"/>
  <c r="AE7458" i="10"/>
  <c r="AD7458" i="10"/>
  <c r="AC7458" i="10"/>
  <c r="AF7457" i="10"/>
  <c r="AE7457" i="10"/>
  <c r="AD7457" i="10"/>
  <c r="AC7457" i="10"/>
  <c r="AF7456" i="10"/>
  <c r="AE7456" i="10"/>
  <c r="AD7456" i="10"/>
  <c r="AC7456" i="10"/>
  <c r="AF7455" i="10"/>
  <c r="AE7455" i="10"/>
  <c r="AD7455" i="10"/>
  <c r="AC7455" i="10"/>
  <c r="AF7454" i="10"/>
  <c r="AE7454" i="10"/>
  <c r="AD7454" i="10"/>
  <c r="AC7454" i="10"/>
  <c r="AF7453" i="10"/>
  <c r="AE7453" i="10"/>
  <c r="AD7453" i="10"/>
  <c r="AC7453" i="10"/>
  <c r="AF7452" i="10"/>
  <c r="AE7452" i="10"/>
  <c r="AD7452" i="10"/>
  <c r="AC7452" i="10"/>
  <c r="AF7451" i="10"/>
  <c r="AE7451" i="10"/>
  <c r="AD7451" i="10"/>
  <c r="AC7451" i="10"/>
  <c r="AF7450" i="10"/>
  <c r="AE7450" i="10"/>
  <c r="AD7450" i="10"/>
  <c r="AC7450" i="10"/>
  <c r="AF7449" i="10"/>
  <c r="AE7449" i="10"/>
  <c r="AD7449" i="10"/>
  <c r="AC7449" i="10"/>
  <c r="AF7448" i="10"/>
  <c r="AE7448" i="10"/>
  <c r="AD7448" i="10"/>
  <c r="AC7448" i="10"/>
  <c r="AF7447" i="10"/>
  <c r="AE7447" i="10"/>
  <c r="AD7447" i="10"/>
  <c r="AC7447" i="10"/>
  <c r="AF7446" i="10"/>
  <c r="AE7446" i="10"/>
  <c r="AD7446" i="10"/>
  <c r="AC7446" i="10"/>
  <c r="AF7445" i="10"/>
  <c r="AE7445" i="10"/>
  <c r="AD7445" i="10"/>
  <c r="AC7445" i="10"/>
  <c r="AF7444" i="10"/>
  <c r="AE7444" i="10"/>
  <c r="AD7444" i="10"/>
  <c r="AC7444" i="10"/>
  <c r="AF7443" i="10"/>
  <c r="AE7443" i="10"/>
  <c r="AD7443" i="10"/>
  <c r="AC7443" i="10"/>
  <c r="AF7442" i="10"/>
  <c r="AE7442" i="10"/>
  <c r="AD7442" i="10"/>
  <c r="AC7442" i="10"/>
  <c r="AF7441" i="10"/>
  <c r="AE7441" i="10"/>
  <c r="AD7441" i="10"/>
  <c r="AC7441" i="10"/>
  <c r="AF7440" i="10"/>
  <c r="AE7440" i="10"/>
  <c r="AD7440" i="10"/>
  <c r="AC7440" i="10"/>
  <c r="AF7439" i="10"/>
  <c r="AE7439" i="10"/>
  <c r="AD7439" i="10"/>
  <c r="AC7439" i="10"/>
  <c r="AF7438" i="10"/>
  <c r="AE7438" i="10"/>
  <c r="AD7438" i="10"/>
  <c r="AC7438" i="10"/>
  <c r="AF7437" i="10"/>
  <c r="AE7437" i="10"/>
  <c r="AD7437" i="10"/>
  <c r="AC7437" i="10"/>
  <c r="AF7436" i="10"/>
  <c r="AE7436" i="10"/>
  <c r="AD7436" i="10"/>
  <c r="AC7436" i="10"/>
  <c r="AF7435" i="10"/>
  <c r="AE7435" i="10"/>
  <c r="AD7435" i="10"/>
  <c r="AC7435" i="10"/>
  <c r="AF7434" i="10"/>
  <c r="AE7434" i="10"/>
  <c r="AD7434" i="10"/>
  <c r="AC7434" i="10"/>
  <c r="AF7433" i="10"/>
  <c r="AE7433" i="10"/>
  <c r="AD7433" i="10"/>
  <c r="AC7433" i="10"/>
  <c r="AF7432" i="10"/>
  <c r="AE7432" i="10"/>
  <c r="AD7432" i="10"/>
  <c r="AC7432" i="10"/>
  <c r="AF7431" i="10"/>
  <c r="AE7431" i="10"/>
  <c r="AD7431" i="10"/>
  <c r="AC7431" i="10"/>
  <c r="AF7430" i="10"/>
  <c r="AE7430" i="10"/>
  <c r="AD7430" i="10"/>
  <c r="AC7430" i="10"/>
  <c r="AF7429" i="10"/>
  <c r="AE7429" i="10"/>
  <c r="AD7429" i="10"/>
  <c r="AC7429" i="10"/>
  <c r="AF7428" i="10"/>
  <c r="AE7428" i="10"/>
  <c r="AD7428" i="10"/>
  <c r="AC7428" i="10"/>
  <c r="AF7427" i="10"/>
  <c r="AE7427" i="10"/>
  <c r="AD7427" i="10"/>
  <c r="AC7427" i="10"/>
  <c r="AF7426" i="10"/>
  <c r="AE7426" i="10"/>
  <c r="AD7426" i="10"/>
  <c r="AC7426" i="10"/>
  <c r="AF7425" i="10"/>
  <c r="AE7425" i="10"/>
  <c r="AD7425" i="10"/>
  <c r="AC7425" i="10"/>
  <c r="AF7424" i="10"/>
  <c r="AE7424" i="10"/>
  <c r="AD7424" i="10"/>
  <c r="AC7424" i="10"/>
  <c r="AF7423" i="10"/>
  <c r="AE7423" i="10"/>
  <c r="AD7423" i="10"/>
  <c r="AC7423" i="10"/>
  <c r="AF7422" i="10"/>
  <c r="AE7422" i="10"/>
  <c r="AD7422" i="10"/>
  <c r="AC7422" i="10"/>
  <c r="AF7421" i="10"/>
  <c r="AE7421" i="10"/>
  <c r="AD7421" i="10"/>
  <c r="AC7421" i="10"/>
  <c r="AF7420" i="10"/>
  <c r="AE7420" i="10"/>
  <c r="AD7420" i="10"/>
  <c r="AC7420" i="10"/>
  <c r="AF7419" i="10"/>
  <c r="AE7419" i="10"/>
  <c r="AD7419" i="10"/>
  <c r="AC7419" i="10"/>
  <c r="AF7418" i="10"/>
  <c r="AE7418" i="10"/>
  <c r="AD7418" i="10"/>
  <c r="AC7418" i="10"/>
  <c r="AF7417" i="10"/>
  <c r="AE7417" i="10"/>
  <c r="AD7417" i="10"/>
  <c r="AC7417" i="10"/>
  <c r="AF7416" i="10"/>
  <c r="AE7416" i="10"/>
  <c r="AD7416" i="10"/>
  <c r="AC7416" i="10"/>
  <c r="AF7415" i="10"/>
  <c r="AE7415" i="10"/>
  <c r="AD7415" i="10"/>
  <c r="AC7415" i="10"/>
  <c r="AF7414" i="10"/>
  <c r="AE7414" i="10"/>
  <c r="AD7414" i="10"/>
  <c r="AC7414" i="10"/>
  <c r="AF7413" i="10"/>
  <c r="AE7413" i="10"/>
  <c r="AD7413" i="10"/>
  <c r="AC7413" i="10"/>
  <c r="AF7412" i="10"/>
  <c r="AE7412" i="10"/>
  <c r="AD7412" i="10"/>
  <c r="AC7412" i="10"/>
  <c r="AF7411" i="10"/>
  <c r="AE7411" i="10"/>
  <c r="AD7411" i="10"/>
  <c r="AC7411" i="10"/>
  <c r="AF7410" i="10"/>
  <c r="AE7410" i="10"/>
  <c r="AD7410" i="10"/>
  <c r="AC7410" i="10"/>
  <c r="AF7409" i="10"/>
  <c r="AE7409" i="10"/>
  <c r="AD7409" i="10"/>
  <c r="AC7409" i="10"/>
  <c r="AF7408" i="10"/>
  <c r="AE7408" i="10"/>
  <c r="AD7408" i="10"/>
  <c r="AC7408" i="10"/>
  <c r="AF7407" i="10"/>
  <c r="AE7407" i="10"/>
  <c r="AD7407" i="10"/>
  <c r="AC7407" i="10"/>
  <c r="AF7406" i="10"/>
  <c r="AE7406" i="10"/>
  <c r="AD7406" i="10"/>
  <c r="AC7406" i="10"/>
  <c r="AF7405" i="10"/>
  <c r="AE7405" i="10"/>
  <c r="AD7405" i="10"/>
  <c r="AC7405" i="10"/>
  <c r="AF7404" i="10"/>
  <c r="AE7404" i="10"/>
  <c r="AD7404" i="10"/>
  <c r="AC7404" i="10"/>
  <c r="AF7403" i="10"/>
  <c r="AE7403" i="10"/>
  <c r="AD7403" i="10"/>
  <c r="AC7403" i="10"/>
  <c r="AF7402" i="10"/>
  <c r="AE7402" i="10"/>
  <c r="AD7402" i="10"/>
  <c r="AC7402" i="10"/>
  <c r="AF7401" i="10"/>
  <c r="AE7401" i="10"/>
  <c r="AD7401" i="10"/>
  <c r="AC7401" i="10"/>
  <c r="AF7400" i="10"/>
  <c r="AE7400" i="10"/>
  <c r="AD7400" i="10"/>
  <c r="AC7400" i="10"/>
  <c r="AF7399" i="10"/>
  <c r="AE7399" i="10"/>
  <c r="AD7399" i="10"/>
  <c r="AC7399" i="10"/>
  <c r="AF7398" i="10"/>
  <c r="AE7398" i="10"/>
  <c r="AD7398" i="10"/>
  <c r="AC7398" i="10"/>
  <c r="AF7397" i="10"/>
  <c r="AE7397" i="10"/>
  <c r="AD7397" i="10"/>
  <c r="AC7397" i="10"/>
  <c r="AF7396" i="10"/>
  <c r="AE7396" i="10"/>
  <c r="AD7396" i="10"/>
  <c r="AC7396" i="10"/>
  <c r="AF7395" i="10"/>
  <c r="AE7395" i="10"/>
  <c r="AD7395" i="10"/>
  <c r="AC7395" i="10"/>
  <c r="AF7394" i="10"/>
  <c r="AE7394" i="10"/>
  <c r="AD7394" i="10"/>
  <c r="AC7394" i="10"/>
  <c r="AF7393" i="10"/>
  <c r="AE7393" i="10"/>
  <c r="AD7393" i="10"/>
  <c r="AC7393" i="10"/>
  <c r="AF7392" i="10"/>
  <c r="AE7392" i="10"/>
  <c r="AD7392" i="10"/>
  <c r="AC7392" i="10"/>
  <c r="AF7391" i="10"/>
  <c r="AE7391" i="10"/>
  <c r="AD7391" i="10"/>
  <c r="AC7391" i="10"/>
  <c r="AF7390" i="10"/>
  <c r="AE7390" i="10"/>
  <c r="AD7390" i="10"/>
  <c r="AC7390" i="10"/>
  <c r="AF7389" i="10"/>
  <c r="AE7389" i="10"/>
  <c r="AD7389" i="10"/>
  <c r="AC7389" i="10"/>
  <c r="AF7388" i="10"/>
  <c r="AE7388" i="10"/>
  <c r="AD7388" i="10"/>
  <c r="AC7388" i="10"/>
  <c r="AF7387" i="10"/>
  <c r="AE7387" i="10"/>
  <c r="AD7387" i="10"/>
  <c r="AC7387" i="10"/>
  <c r="AF7386" i="10"/>
  <c r="AE7386" i="10"/>
  <c r="AD7386" i="10"/>
  <c r="AC7386" i="10"/>
  <c r="AF7385" i="10"/>
  <c r="AE7385" i="10"/>
  <c r="AD7385" i="10"/>
  <c r="AC7385" i="10"/>
  <c r="AF7384" i="10"/>
  <c r="AE7384" i="10"/>
  <c r="AD7384" i="10"/>
  <c r="AC7384" i="10"/>
  <c r="AF7383" i="10"/>
  <c r="AE7383" i="10"/>
  <c r="AD7383" i="10"/>
  <c r="AC7383" i="10"/>
  <c r="AF7382" i="10"/>
  <c r="AE7382" i="10"/>
  <c r="AD7382" i="10"/>
  <c r="AC7382" i="10"/>
  <c r="AF7381" i="10"/>
  <c r="AE7381" i="10"/>
  <c r="AD7381" i="10"/>
  <c r="AC7381" i="10"/>
  <c r="AF7380" i="10"/>
  <c r="AE7380" i="10"/>
  <c r="AD7380" i="10"/>
  <c r="AC7380" i="10"/>
  <c r="AF7379" i="10"/>
  <c r="AE7379" i="10"/>
  <c r="AD7379" i="10"/>
  <c r="AC7379" i="10"/>
  <c r="AF7378" i="10"/>
  <c r="AE7378" i="10"/>
  <c r="AD7378" i="10"/>
  <c r="AC7378" i="10"/>
  <c r="AF7377" i="10"/>
  <c r="AE7377" i="10"/>
  <c r="AD7377" i="10"/>
  <c r="AC7377" i="10"/>
  <c r="AF7376" i="10"/>
  <c r="AE7376" i="10"/>
  <c r="AD7376" i="10"/>
  <c r="AC7376" i="10"/>
  <c r="AF7375" i="10"/>
  <c r="AE7375" i="10"/>
  <c r="AD7375" i="10"/>
  <c r="AC7375" i="10"/>
  <c r="AF7374" i="10"/>
  <c r="AE7374" i="10"/>
  <c r="AD7374" i="10"/>
  <c r="AC7374" i="10"/>
  <c r="AF7373" i="10"/>
  <c r="AE7373" i="10"/>
  <c r="AD7373" i="10"/>
  <c r="AC7373" i="10"/>
  <c r="AF7372" i="10"/>
  <c r="AE7372" i="10"/>
  <c r="AD7372" i="10"/>
  <c r="AC7372" i="10"/>
  <c r="AF7371" i="10"/>
  <c r="AE7371" i="10"/>
  <c r="AD7371" i="10"/>
  <c r="AC7371" i="10"/>
  <c r="AF7370" i="10"/>
  <c r="AE7370" i="10"/>
  <c r="AD7370" i="10"/>
  <c r="AC7370" i="10"/>
  <c r="AF7369" i="10"/>
  <c r="AE7369" i="10"/>
  <c r="AD7369" i="10"/>
  <c r="AC7369" i="10"/>
  <c r="AF7368" i="10"/>
  <c r="AE7368" i="10"/>
  <c r="AD7368" i="10"/>
  <c r="AC7368" i="10"/>
  <c r="AF7367" i="10"/>
  <c r="AE7367" i="10"/>
  <c r="AD7367" i="10"/>
  <c r="AC7367" i="10"/>
  <c r="AF7366" i="10"/>
  <c r="AE7366" i="10"/>
  <c r="AD7366" i="10"/>
  <c r="AC7366" i="10"/>
  <c r="AF7365" i="10"/>
  <c r="AE7365" i="10"/>
  <c r="AD7365" i="10"/>
  <c r="AC7365" i="10"/>
  <c r="AF7364" i="10"/>
  <c r="AE7364" i="10"/>
  <c r="AD7364" i="10"/>
  <c r="AC7364" i="10"/>
  <c r="AF7363" i="10"/>
  <c r="AE7363" i="10"/>
  <c r="AD7363" i="10"/>
  <c r="AC7363" i="10"/>
  <c r="AF7362" i="10"/>
  <c r="AE7362" i="10"/>
  <c r="AD7362" i="10"/>
  <c r="AC7362" i="10"/>
  <c r="AF7361" i="10"/>
  <c r="AE7361" i="10"/>
  <c r="AD7361" i="10"/>
  <c r="AC7361" i="10"/>
  <c r="AF7360" i="10"/>
  <c r="AE7360" i="10"/>
  <c r="AD7360" i="10"/>
  <c r="AC7360" i="10"/>
  <c r="AF7359" i="10"/>
  <c r="AE7359" i="10"/>
  <c r="AD7359" i="10"/>
  <c r="AC7359" i="10"/>
  <c r="AF7358" i="10"/>
  <c r="AE7358" i="10"/>
  <c r="AD7358" i="10"/>
  <c r="AC7358" i="10"/>
  <c r="AF7357" i="10"/>
  <c r="AE7357" i="10"/>
  <c r="AD7357" i="10"/>
  <c r="AC7357" i="10"/>
  <c r="AF7356" i="10"/>
  <c r="AE7356" i="10"/>
  <c r="AD7356" i="10"/>
  <c r="AC7356" i="10"/>
  <c r="AF7355" i="10"/>
  <c r="AE7355" i="10"/>
  <c r="AD7355" i="10"/>
  <c r="AC7355" i="10"/>
  <c r="AF7354" i="10"/>
  <c r="AE7354" i="10"/>
  <c r="AD7354" i="10"/>
  <c r="AC7354" i="10"/>
  <c r="AF7353" i="10"/>
  <c r="AE7353" i="10"/>
  <c r="AD7353" i="10"/>
  <c r="AC7353" i="10"/>
  <c r="AF7352" i="10"/>
  <c r="AE7352" i="10"/>
  <c r="AD7352" i="10"/>
  <c r="AC7352" i="10"/>
  <c r="AF7351" i="10"/>
  <c r="AE7351" i="10"/>
  <c r="AD7351" i="10"/>
  <c r="AC7351" i="10"/>
  <c r="AF7350" i="10"/>
  <c r="AE7350" i="10"/>
  <c r="AD7350" i="10"/>
  <c r="AC7350" i="10"/>
  <c r="AF7349" i="10"/>
  <c r="AE7349" i="10"/>
  <c r="AD7349" i="10"/>
  <c r="AC7349" i="10"/>
  <c r="AF7348" i="10"/>
  <c r="AE7348" i="10"/>
  <c r="AD7348" i="10"/>
  <c r="AC7348" i="10"/>
  <c r="AF7347" i="10"/>
  <c r="AE7347" i="10"/>
  <c r="AD7347" i="10"/>
  <c r="AC7347" i="10"/>
  <c r="AF7346" i="10"/>
  <c r="AE7346" i="10"/>
  <c r="AD7346" i="10"/>
  <c r="AC7346" i="10"/>
  <c r="AF7345" i="10"/>
  <c r="AE7345" i="10"/>
  <c r="AD7345" i="10"/>
  <c r="AC7345" i="10"/>
  <c r="AF7344" i="10"/>
  <c r="AE7344" i="10"/>
  <c r="AD7344" i="10"/>
  <c r="AC7344" i="10"/>
  <c r="AF7343" i="10"/>
  <c r="AE7343" i="10"/>
  <c r="AD7343" i="10"/>
  <c r="AC7343" i="10"/>
  <c r="AF7342" i="10"/>
  <c r="AE7342" i="10"/>
  <c r="AD7342" i="10"/>
  <c r="AC7342" i="10"/>
  <c r="AF7341" i="10"/>
  <c r="AE7341" i="10"/>
  <c r="AD7341" i="10"/>
  <c r="AC7341" i="10"/>
  <c r="AF7340" i="10"/>
  <c r="AE7340" i="10"/>
  <c r="AD7340" i="10"/>
  <c r="AC7340" i="10"/>
  <c r="AF7339" i="10"/>
  <c r="AE7339" i="10"/>
  <c r="AD7339" i="10"/>
  <c r="AC7339" i="10"/>
  <c r="AF7338" i="10"/>
  <c r="AE7338" i="10"/>
  <c r="AD7338" i="10"/>
  <c r="AC7338" i="10"/>
  <c r="AF7337" i="10"/>
  <c r="AE7337" i="10"/>
  <c r="AD7337" i="10"/>
  <c r="AC7337" i="10"/>
  <c r="AF7336" i="10"/>
  <c r="AE7336" i="10"/>
  <c r="AD7336" i="10"/>
  <c r="AC7336" i="10"/>
  <c r="AF7335" i="10"/>
  <c r="AE7335" i="10"/>
  <c r="AD7335" i="10"/>
  <c r="AC7335" i="10"/>
  <c r="AF7334" i="10"/>
  <c r="AE7334" i="10"/>
  <c r="AD7334" i="10"/>
  <c r="AC7334" i="10"/>
  <c r="AF7333" i="10"/>
  <c r="AE7333" i="10"/>
  <c r="AD7333" i="10"/>
  <c r="AC7333" i="10"/>
  <c r="AF7332" i="10"/>
  <c r="AE7332" i="10"/>
  <c r="AD7332" i="10"/>
  <c r="AC7332" i="10"/>
  <c r="AF7331" i="10"/>
  <c r="AE7331" i="10"/>
  <c r="AD7331" i="10"/>
  <c r="AC7331" i="10"/>
  <c r="AF7330" i="10"/>
  <c r="AE7330" i="10"/>
  <c r="AD7330" i="10"/>
  <c r="AC7330" i="10"/>
  <c r="AF7329" i="10"/>
  <c r="AE7329" i="10"/>
  <c r="AD7329" i="10"/>
  <c r="AC7329" i="10"/>
  <c r="AF7328" i="10"/>
  <c r="AE7328" i="10"/>
  <c r="AD7328" i="10"/>
  <c r="AC7328" i="10"/>
  <c r="AF7327" i="10"/>
  <c r="AE7327" i="10"/>
  <c r="AD7327" i="10"/>
  <c r="AC7327" i="10"/>
  <c r="AF7326" i="10"/>
  <c r="AE7326" i="10"/>
  <c r="AD7326" i="10"/>
  <c r="AC7326" i="10"/>
  <c r="AF7325" i="10"/>
  <c r="AE7325" i="10"/>
  <c r="AD7325" i="10"/>
  <c r="AC7325" i="10"/>
  <c r="AF7324" i="10"/>
  <c r="AE7324" i="10"/>
  <c r="AD7324" i="10"/>
  <c r="AC7324" i="10"/>
  <c r="AF7323" i="10"/>
  <c r="AE7323" i="10"/>
  <c r="AD7323" i="10"/>
  <c r="AC7323" i="10"/>
  <c r="AF7322" i="10"/>
  <c r="AE7322" i="10"/>
  <c r="AD7322" i="10"/>
  <c r="AC7322" i="10"/>
  <c r="AF7321" i="10"/>
  <c r="AE7321" i="10"/>
  <c r="AD7321" i="10"/>
  <c r="AC7321" i="10"/>
  <c r="AF7320" i="10"/>
  <c r="AE7320" i="10"/>
  <c r="AD7320" i="10"/>
  <c r="AC7320" i="10"/>
  <c r="AF7319" i="10"/>
  <c r="AE7319" i="10"/>
  <c r="AD7319" i="10"/>
  <c r="AC7319" i="10"/>
  <c r="AF7318" i="10"/>
  <c r="AE7318" i="10"/>
  <c r="AD7318" i="10"/>
  <c r="AC7318" i="10"/>
  <c r="AF7317" i="10"/>
  <c r="AE7317" i="10"/>
  <c r="AD7317" i="10"/>
  <c r="AC7317" i="10"/>
  <c r="AF7316" i="10"/>
  <c r="AE7316" i="10"/>
  <c r="AD7316" i="10"/>
  <c r="AC7316" i="10"/>
  <c r="AF7315" i="10"/>
  <c r="AE7315" i="10"/>
  <c r="AD7315" i="10"/>
  <c r="AC7315" i="10"/>
  <c r="AF7314" i="10"/>
  <c r="AE7314" i="10"/>
  <c r="AD7314" i="10"/>
  <c r="AC7314" i="10"/>
  <c r="AF7313" i="10"/>
  <c r="AE7313" i="10"/>
  <c r="AD7313" i="10"/>
  <c r="AC7313" i="10"/>
  <c r="AF7312" i="10"/>
  <c r="AE7312" i="10"/>
  <c r="AD7312" i="10"/>
  <c r="AC7312" i="10"/>
  <c r="AF7311" i="10"/>
  <c r="AE7311" i="10"/>
  <c r="AD7311" i="10"/>
  <c r="AC7311" i="10"/>
  <c r="AF7310" i="10"/>
  <c r="AE7310" i="10"/>
  <c r="AD7310" i="10"/>
  <c r="AC7310" i="10"/>
  <c r="AF7309" i="10"/>
  <c r="AE7309" i="10"/>
  <c r="AD7309" i="10"/>
  <c r="AC7309" i="10"/>
  <c r="AF7308" i="10"/>
  <c r="AE7308" i="10"/>
  <c r="AD7308" i="10"/>
  <c r="AC7308" i="10"/>
  <c r="AF7307" i="10"/>
  <c r="AE7307" i="10"/>
  <c r="AD7307" i="10"/>
  <c r="AC7307" i="10"/>
  <c r="AF7306" i="10"/>
  <c r="AE7306" i="10"/>
  <c r="AD7306" i="10"/>
  <c r="AC7306" i="10"/>
  <c r="AF7305" i="10"/>
  <c r="AE7305" i="10"/>
  <c r="AD7305" i="10"/>
  <c r="AC7305" i="10"/>
  <c r="AF7304" i="10"/>
  <c r="AE7304" i="10"/>
  <c r="AD7304" i="10"/>
  <c r="AC7304" i="10"/>
  <c r="AF7303" i="10"/>
  <c r="AE7303" i="10"/>
  <c r="AD7303" i="10"/>
  <c r="AC7303" i="10"/>
  <c r="AF7302" i="10"/>
  <c r="AE7302" i="10"/>
  <c r="AD7302" i="10"/>
  <c r="AC7302" i="10"/>
  <c r="AF7301" i="10"/>
  <c r="AE7301" i="10"/>
  <c r="AD7301" i="10"/>
  <c r="AC7301" i="10"/>
  <c r="AF7300" i="10"/>
  <c r="AE7300" i="10"/>
  <c r="AD7300" i="10"/>
  <c r="AC7300" i="10"/>
  <c r="AF7299" i="10"/>
  <c r="AE7299" i="10"/>
  <c r="AD7299" i="10"/>
  <c r="AC7299" i="10"/>
  <c r="AF7298" i="10"/>
  <c r="AE7298" i="10"/>
  <c r="AD7298" i="10"/>
  <c r="AC7298" i="10"/>
  <c r="AF7297" i="10"/>
  <c r="AE7297" i="10"/>
  <c r="AD7297" i="10"/>
  <c r="AC7297" i="10"/>
  <c r="AF7296" i="10"/>
  <c r="AE7296" i="10"/>
  <c r="AD7296" i="10"/>
  <c r="AC7296" i="10"/>
  <c r="AF7295" i="10"/>
  <c r="AE7295" i="10"/>
  <c r="AD7295" i="10"/>
  <c r="AC7295" i="10"/>
  <c r="AF7294" i="10"/>
  <c r="AE7294" i="10"/>
  <c r="AD7294" i="10"/>
  <c r="AC7294" i="10"/>
  <c r="AF7293" i="10"/>
  <c r="AE7293" i="10"/>
  <c r="AD7293" i="10"/>
  <c r="AC7293" i="10"/>
  <c r="AF7292" i="10"/>
  <c r="AE7292" i="10"/>
  <c r="AD7292" i="10"/>
  <c r="AC7292" i="10"/>
  <c r="AF7291" i="10"/>
  <c r="AE7291" i="10"/>
  <c r="AD7291" i="10"/>
  <c r="AC7291" i="10"/>
  <c r="AF7290" i="10"/>
  <c r="AE7290" i="10"/>
  <c r="AD7290" i="10"/>
  <c r="AC7290" i="10"/>
  <c r="AF7289" i="10"/>
  <c r="AE7289" i="10"/>
  <c r="AD7289" i="10"/>
  <c r="AC7289" i="10"/>
  <c r="AF7288" i="10"/>
  <c r="AE7288" i="10"/>
  <c r="AD7288" i="10"/>
  <c r="AC7288" i="10"/>
  <c r="AF7287" i="10"/>
  <c r="AE7287" i="10"/>
  <c r="AD7287" i="10"/>
  <c r="AC7287" i="10"/>
  <c r="AF7286" i="10"/>
  <c r="AE7286" i="10"/>
  <c r="AD7286" i="10"/>
  <c r="AC7286" i="10"/>
  <c r="AF7285" i="10"/>
  <c r="AE7285" i="10"/>
  <c r="AD7285" i="10"/>
  <c r="AC7285" i="10"/>
  <c r="AF7284" i="10"/>
  <c r="AE7284" i="10"/>
  <c r="AD7284" i="10"/>
  <c r="AC7284" i="10"/>
  <c r="AF7283" i="10"/>
  <c r="AE7283" i="10"/>
  <c r="AD7283" i="10"/>
  <c r="AC7283" i="10"/>
  <c r="AF7282" i="10"/>
  <c r="AE7282" i="10"/>
  <c r="AD7282" i="10"/>
  <c r="AC7282" i="10"/>
  <c r="AF7281" i="10"/>
  <c r="AE7281" i="10"/>
  <c r="AD7281" i="10"/>
  <c r="AC7281" i="10"/>
  <c r="AF7280" i="10"/>
  <c r="AE7280" i="10"/>
  <c r="AD7280" i="10"/>
  <c r="AC7280" i="10"/>
  <c r="AF7279" i="10"/>
  <c r="AE7279" i="10"/>
  <c r="AD7279" i="10"/>
  <c r="AC7279" i="10"/>
  <c r="AF7278" i="10"/>
  <c r="AE7278" i="10"/>
  <c r="AD7278" i="10"/>
  <c r="AC7278" i="10"/>
  <c r="AF7277" i="10"/>
  <c r="AE7277" i="10"/>
  <c r="AD7277" i="10"/>
  <c r="AC7277" i="10"/>
  <c r="AF7276" i="10"/>
  <c r="AE7276" i="10"/>
  <c r="AD7276" i="10"/>
  <c r="AC7276" i="10"/>
  <c r="AF7275" i="10"/>
  <c r="AE7275" i="10"/>
  <c r="AD7275" i="10"/>
  <c r="AC7275" i="10"/>
  <c r="AF7274" i="10"/>
  <c r="AE7274" i="10"/>
  <c r="AD7274" i="10"/>
  <c r="AC7274" i="10"/>
  <c r="AF7273" i="10"/>
  <c r="AE7273" i="10"/>
  <c r="AD7273" i="10"/>
  <c r="AC7273" i="10"/>
  <c r="AF7272" i="10"/>
  <c r="AE7272" i="10"/>
  <c r="AD7272" i="10"/>
  <c r="AC7272" i="10"/>
  <c r="AF7271" i="10"/>
  <c r="AE7271" i="10"/>
  <c r="AD7271" i="10"/>
  <c r="AC7271" i="10"/>
  <c r="AF7270" i="10"/>
  <c r="AE7270" i="10"/>
  <c r="AD7270" i="10"/>
  <c r="AC7270" i="10"/>
  <c r="AF7269" i="10"/>
  <c r="AE7269" i="10"/>
  <c r="AD7269" i="10"/>
  <c r="AC7269" i="10"/>
  <c r="AF7268" i="10"/>
  <c r="AE7268" i="10"/>
  <c r="AD7268" i="10"/>
  <c r="AC7268" i="10"/>
  <c r="AF7267" i="10"/>
  <c r="AE7267" i="10"/>
  <c r="AD7267" i="10"/>
  <c r="AC7267" i="10"/>
  <c r="AF7266" i="10"/>
  <c r="AE7266" i="10"/>
  <c r="AD7266" i="10"/>
  <c r="AC7266" i="10"/>
  <c r="AF7265" i="10"/>
  <c r="AE7265" i="10"/>
  <c r="AD7265" i="10"/>
  <c r="AC7265" i="10"/>
  <c r="AF7264" i="10"/>
  <c r="AE7264" i="10"/>
  <c r="AD7264" i="10"/>
  <c r="AC7264" i="10"/>
  <c r="AF7263" i="10"/>
  <c r="AE7263" i="10"/>
  <c r="AD7263" i="10"/>
  <c r="AC7263" i="10"/>
  <c r="AF7262" i="10"/>
  <c r="AE7262" i="10"/>
  <c r="AD7262" i="10"/>
  <c r="AC7262" i="10"/>
  <c r="AF7261" i="10"/>
  <c r="AE7261" i="10"/>
  <c r="AD7261" i="10"/>
  <c r="AC7261" i="10"/>
  <c r="AF7260" i="10"/>
  <c r="AE7260" i="10"/>
  <c r="AD7260" i="10"/>
  <c r="AC7260" i="10"/>
  <c r="AF7259" i="10"/>
  <c r="AE7259" i="10"/>
  <c r="AD7259" i="10"/>
  <c r="AC7259" i="10"/>
  <c r="AF7258" i="10"/>
  <c r="AE7258" i="10"/>
  <c r="AD7258" i="10"/>
  <c r="AC7258" i="10"/>
  <c r="AF7257" i="10"/>
  <c r="AE7257" i="10"/>
  <c r="AD7257" i="10"/>
  <c r="AC7257" i="10"/>
  <c r="AF7256" i="10"/>
  <c r="AE7256" i="10"/>
  <c r="AD7256" i="10"/>
  <c r="AC7256" i="10"/>
  <c r="AF7255" i="10"/>
  <c r="AE7255" i="10"/>
  <c r="AD7255" i="10"/>
  <c r="AC7255" i="10"/>
  <c r="AF7254" i="10"/>
  <c r="AE7254" i="10"/>
  <c r="AD7254" i="10"/>
  <c r="AC7254" i="10"/>
  <c r="AF7253" i="10"/>
  <c r="AE7253" i="10"/>
  <c r="AD7253" i="10"/>
  <c r="AC7253" i="10"/>
  <c r="AF7252" i="10"/>
  <c r="AE7252" i="10"/>
  <c r="AD7252" i="10"/>
  <c r="AC7252" i="10"/>
  <c r="AF7251" i="10"/>
  <c r="AE7251" i="10"/>
  <c r="AD7251" i="10"/>
  <c r="AC7251" i="10"/>
  <c r="AF7250" i="10"/>
  <c r="AE7250" i="10"/>
  <c r="AD7250" i="10"/>
  <c r="AC7250" i="10"/>
  <c r="AF7249" i="10"/>
  <c r="AE7249" i="10"/>
  <c r="AD7249" i="10"/>
  <c r="AC7249" i="10"/>
  <c r="AF7248" i="10"/>
  <c r="AE7248" i="10"/>
  <c r="AD7248" i="10"/>
  <c r="AC7248" i="10"/>
  <c r="AF7247" i="10"/>
  <c r="AE7247" i="10"/>
  <c r="AD7247" i="10"/>
  <c r="AC7247" i="10"/>
  <c r="AF7246" i="10"/>
  <c r="AE7246" i="10"/>
  <c r="AD7246" i="10"/>
  <c r="AC7246" i="10"/>
  <c r="AF7245" i="10"/>
  <c r="AE7245" i="10"/>
  <c r="AD7245" i="10"/>
  <c r="AC7245" i="10"/>
  <c r="AF7244" i="10"/>
  <c r="AE7244" i="10"/>
  <c r="AD7244" i="10"/>
  <c r="AC7244" i="10"/>
  <c r="AF7243" i="10"/>
  <c r="AE7243" i="10"/>
  <c r="AD7243" i="10"/>
  <c r="AC7243" i="10"/>
  <c r="AF7242" i="10"/>
  <c r="AE7242" i="10"/>
  <c r="AD7242" i="10"/>
  <c r="AC7242" i="10"/>
  <c r="AF7241" i="10"/>
  <c r="AE7241" i="10"/>
  <c r="AD7241" i="10"/>
  <c r="AC7241" i="10"/>
  <c r="AF7240" i="10"/>
  <c r="AE7240" i="10"/>
  <c r="AD7240" i="10"/>
  <c r="AC7240" i="10"/>
  <c r="AF7239" i="10"/>
  <c r="AE7239" i="10"/>
  <c r="AD7239" i="10"/>
  <c r="AC7239" i="10"/>
  <c r="AF7238" i="10"/>
  <c r="AE7238" i="10"/>
  <c r="AD7238" i="10"/>
  <c r="AC7238" i="10"/>
  <c r="AF7237" i="10"/>
  <c r="AE7237" i="10"/>
  <c r="AD7237" i="10"/>
  <c r="AC7237" i="10"/>
  <c r="AF7236" i="10"/>
  <c r="AE7236" i="10"/>
  <c r="AD7236" i="10"/>
  <c r="AC7236" i="10"/>
  <c r="AF7235" i="10"/>
  <c r="AE7235" i="10"/>
  <c r="AD7235" i="10"/>
  <c r="AC7235" i="10"/>
  <c r="AF7234" i="10"/>
  <c r="AE7234" i="10"/>
  <c r="AD7234" i="10"/>
  <c r="AC7234" i="10"/>
  <c r="AF7233" i="10"/>
  <c r="AE7233" i="10"/>
  <c r="AD7233" i="10"/>
  <c r="AC7233" i="10"/>
  <c r="AF7232" i="10"/>
  <c r="AE7232" i="10"/>
  <c r="AD7232" i="10"/>
  <c r="AC7232" i="10"/>
  <c r="AF7231" i="10"/>
  <c r="AE7231" i="10"/>
  <c r="AD7231" i="10"/>
  <c r="AC7231" i="10"/>
  <c r="AF7230" i="10"/>
  <c r="AE7230" i="10"/>
  <c r="AD7230" i="10"/>
  <c r="AC7230" i="10"/>
  <c r="AF7229" i="10"/>
  <c r="AE7229" i="10"/>
  <c r="AD7229" i="10"/>
  <c r="AC7229" i="10"/>
  <c r="AF7228" i="10"/>
  <c r="AE7228" i="10"/>
  <c r="AD7228" i="10"/>
  <c r="AC7228" i="10"/>
  <c r="AF7227" i="10"/>
  <c r="AE7227" i="10"/>
  <c r="AD7227" i="10"/>
  <c r="AC7227" i="10"/>
  <c r="AF7226" i="10"/>
  <c r="AE7226" i="10"/>
  <c r="AD7226" i="10"/>
  <c r="AC7226" i="10"/>
  <c r="AF7225" i="10"/>
  <c r="AE7225" i="10"/>
  <c r="AD7225" i="10"/>
  <c r="AC7225" i="10"/>
  <c r="AF7224" i="10"/>
  <c r="AE7224" i="10"/>
  <c r="AD7224" i="10"/>
  <c r="AC7224" i="10"/>
  <c r="AF7223" i="10"/>
  <c r="AE7223" i="10"/>
  <c r="AD7223" i="10"/>
  <c r="AC7223" i="10"/>
  <c r="AF7222" i="10"/>
  <c r="AE7222" i="10"/>
  <c r="AD7222" i="10"/>
  <c r="AC7222" i="10"/>
  <c r="AF7221" i="10"/>
  <c r="AE7221" i="10"/>
  <c r="AD7221" i="10"/>
  <c r="AC7221" i="10"/>
  <c r="AF7220" i="10"/>
  <c r="AE7220" i="10"/>
  <c r="AD7220" i="10"/>
  <c r="AC7220" i="10"/>
  <c r="AF7219" i="10"/>
  <c r="AE7219" i="10"/>
  <c r="AD7219" i="10"/>
  <c r="AC7219" i="10"/>
  <c r="AF7218" i="10"/>
  <c r="AE7218" i="10"/>
  <c r="AD7218" i="10"/>
  <c r="AC7218" i="10"/>
  <c r="AF7217" i="10"/>
  <c r="AE7217" i="10"/>
  <c r="AD7217" i="10"/>
  <c r="AC7217" i="10"/>
  <c r="AF7216" i="10"/>
  <c r="AE7216" i="10"/>
  <c r="AD7216" i="10"/>
  <c r="AC7216" i="10"/>
  <c r="AF7215" i="10"/>
  <c r="AE7215" i="10"/>
  <c r="AD7215" i="10"/>
  <c r="AC7215" i="10"/>
  <c r="AF7214" i="10"/>
  <c r="AE7214" i="10"/>
  <c r="AD7214" i="10"/>
  <c r="AC7214" i="10"/>
  <c r="AF7213" i="10"/>
  <c r="AE7213" i="10"/>
  <c r="AD7213" i="10"/>
  <c r="AC7213" i="10"/>
  <c r="AF7212" i="10"/>
  <c r="AE7212" i="10"/>
  <c r="AD7212" i="10"/>
  <c r="AC7212" i="10"/>
  <c r="AF7211" i="10"/>
  <c r="AE7211" i="10"/>
  <c r="AD7211" i="10"/>
  <c r="AC7211" i="10"/>
  <c r="AF7210" i="10"/>
  <c r="AE7210" i="10"/>
  <c r="AD7210" i="10"/>
  <c r="AC7210" i="10"/>
  <c r="AF7209" i="10"/>
  <c r="AE7209" i="10"/>
  <c r="AD7209" i="10"/>
  <c r="AC7209" i="10"/>
  <c r="AF7208" i="10"/>
  <c r="AE7208" i="10"/>
  <c r="AD7208" i="10"/>
  <c r="AC7208" i="10"/>
  <c r="AF7207" i="10"/>
  <c r="AE7207" i="10"/>
  <c r="AD7207" i="10"/>
  <c r="AC7207" i="10"/>
  <c r="AF7206" i="10"/>
  <c r="AE7206" i="10"/>
  <c r="AD7206" i="10"/>
  <c r="AC7206" i="10"/>
  <c r="AF7205" i="10"/>
  <c r="AE7205" i="10"/>
  <c r="AD7205" i="10"/>
  <c r="AC7205" i="10"/>
  <c r="AF7204" i="10"/>
  <c r="AE7204" i="10"/>
  <c r="AD7204" i="10"/>
  <c r="AC7204" i="10"/>
  <c r="AF7203" i="10"/>
  <c r="AE7203" i="10"/>
  <c r="AD7203" i="10"/>
  <c r="AC7203" i="10"/>
  <c r="AF7202" i="10"/>
  <c r="AE7202" i="10"/>
  <c r="AD7202" i="10"/>
  <c r="AC7202" i="10"/>
  <c r="AF7201" i="10"/>
  <c r="AE7201" i="10"/>
  <c r="AD7201" i="10"/>
  <c r="AC7201" i="10"/>
  <c r="AF7200" i="10"/>
  <c r="AE7200" i="10"/>
  <c r="AD7200" i="10"/>
  <c r="AC7200" i="10"/>
  <c r="AF7199" i="10"/>
  <c r="AE7199" i="10"/>
  <c r="AD7199" i="10"/>
  <c r="AC7199" i="10"/>
  <c r="AF7198" i="10"/>
  <c r="AE7198" i="10"/>
  <c r="AD7198" i="10"/>
  <c r="AC7198" i="10"/>
  <c r="AF7197" i="10"/>
  <c r="AE7197" i="10"/>
  <c r="AD7197" i="10"/>
  <c r="AC7197" i="10"/>
  <c r="AF7196" i="10"/>
  <c r="AE7196" i="10"/>
  <c r="AD7196" i="10"/>
  <c r="AC7196" i="10"/>
  <c r="AF7195" i="10"/>
  <c r="AE7195" i="10"/>
  <c r="AD7195" i="10"/>
  <c r="AC7195" i="10"/>
  <c r="AF7194" i="10"/>
  <c r="AE7194" i="10"/>
  <c r="AD7194" i="10"/>
  <c r="AC7194" i="10"/>
  <c r="AF7193" i="10"/>
  <c r="AE7193" i="10"/>
  <c r="AD7193" i="10"/>
  <c r="AC7193" i="10"/>
  <c r="AF7192" i="10"/>
  <c r="AE7192" i="10"/>
  <c r="AD7192" i="10"/>
  <c r="AC7192" i="10"/>
  <c r="AF7191" i="10"/>
  <c r="AE7191" i="10"/>
  <c r="AD7191" i="10"/>
  <c r="AC7191" i="10"/>
  <c r="AF7190" i="10"/>
  <c r="AE7190" i="10"/>
  <c r="AD7190" i="10"/>
  <c r="AC7190" i="10"/>
  <c r="AF7189" i="10"/>
  <c r="AE7189" i="10"/>
  <c r="AD7189" i="10"/>
  <c r="AC7189" i="10"/>
  <c r="AF7188" i="10"/>
  <c r="AE7188" i="10"/>
  <c r="AD7188" i="10"/>
  <c r="AC7188" i="10"/>
  <c r="AF7187" i="10"/>
  <c r="AE7187" i="10"/>
  <c r="AD7187" i="10"/>
  <c r="AC7187" i="10"/>
  <c r="AF7186" i="10"/>
  <c r="AE7186" i="10"/>
  <c r="AD7186" i="10"/>
  <c r="AC7186" i="10"/>
  <c r="AF7185" i="10"/>
  <c r="AE7185" i="10"/>
  <c r="AD7185" i="10"/>
  <c r="AC7185" i="10"/>
  <c r="AF7184" i="10"/>
  <c r="AE7184" i="10"/>
  <c r="AD7184" i="10"/>
  <c r="AC7184" i="10"/>
  <c r="AF7183" i="10"/>
  <c r="AE7183" i="10"/>
  <c r="AD7183" i="10"/>
  <c r="AC7183" i="10"/>
  <c r="AF7182" i="10"/>
  <c r="AE7182" i="10"/>
  <c r="AD7182" i="10"/>
  <c r="AC7182" i="10"/>
  <c r="AF7181" i="10"/>
  <c r="AE7181" i="10"/>
  <c r="AD7181" i="10"/>
  <c r="AC7181" i="10"/>
  <c r="AF7180" i="10"/>
  <c r="AE7180" i="10"/>
  <c r="AD7180" i="10"/>
  <c r="AC7180" i="10"/>
  <c r="AF7179" i="10"/>
  <c r="AE7179" i="10"/>
  <c r="AD7179" i="10"/>
  <c r="AC7179" i="10"/>
  <c r="AF7178" i="10"/>
  <c r="AE7178" i="10"/>
  <c r="AD7178" i="10"/>
  <c r="AC7178" i="10"/>
  <c r="AF7177" i="10"/>
  <c r="AE7177" i="10"/>
  <c r="AD7177" i="10"/>
  <c r="AC7177" i="10"/>
  <c r="AF7176" i="10"/>
  <c r="AE7176" i="10"/>
  <c r="AD7176" i="10"/>
  <c r="AC7176" i="10"/>
  <c r="AF7175" i="10"/>
  <c r="AE7175" i="10"/>
  <c r="AD7175" i="10"/>
  <c r="AC7175" i="10"/>
  <c r="AF7174" i="10"/>
  <c r="AE7174" i="10"/>
  <c r="AD7174" i="10"/>
  <c r="AC7174" i="10"/>
  <c r="AF7173" i="10"/>
  <c r="AE7173" i="10"/>
  <c r="AD7173" i="10"/>
  <c r="AC7173" i="10"/>
  <c r="AF7172" i="10"/>
  <c r="AE7172" i="10"/>
  <c r="AD7172" i="10"/>
  <c r="AC7172" i="10"/>
  <c r="AF7171" i="10"/>
  <c r="AE7171" i="10"/>
  <c r="AD7171" i="10"/>
  <c r="AC7171" i="10"/>
  <c r="AF7170" i="10"/>
  <c r="AE7170" i="10"/>
  <c r="AD7170" i="10"/>
  <c r="AC7170" i="10"/>
  <c r="AF7169" i="10"/>
  <c r="AE7169" i="10"/>
  <c r="AD7169" i="10"/>
  <c r="AC7169" i="10"/>
  <c r="AF7168" i="10"/>
  <c r="AE7168" i="10"/>
  <c r="AD7168" i="10"/>
  <c r="AC7168" i="10"/>
  <c r="AF7167" i="10"/>
  <c r="AE7167" i="10"/>
  <c r="AD7167" i="10"/>
  <c r="AC7167" i="10"/>
  <c r="AF7166" i="10"/>
  <c r="AE7166" i="10"/>
  <c r="AD7166" i="10"/>
  <c r="AC7166" i="10"/>
  <c r="AF7165" i="10"/>
  <c r="AE7165" i="10"/>
  <c r="AD7165" i="10"/>
  <c r="AC7165" i="10"/>
  <c r="AF7164" i="10"/>
  <c r="AE7164" i="10"/>
  <c r="AD7164" i="10"/>
  <c r="AC7164" i="10"/>
  <c r="AF7163" i="10"/>
  <c r="AE7163" i="10"/>
  <c r="AD7163" i="10"/>
  <c r="AC7163" i="10"/>
  <c r="AF7162" i="10"/>
  <c r="AE7162" i="10"/>
  <c r="AD7162" i="10"/>
  <c r="AC7162" i="10"/>
  <c r="AF7161" i="10"/>
  <c r="AE7161" i="10"/>
  <c r="AD7161" i="10"/>
  <c r="AC7161" i="10"/>
  <c r="AF7160" i="10"/>
  <c r="AE7160" i="10"/>
  <c r="AD7160" i="10"/>
  <c r="AC7160" i="10"/>
  <c r="AF7159" i="10"/>
  <c r="AE7159" i="10"/>
  <c r="AD7159" i="10"/>
  <c r="AC7159" i="10"/>
  <c r="AF7158" i="10"/>
  <c r="AE7158" i="10"/>
  <c r="AD7158" i="10"/>
  <c r="AC7158" i="10"/>
  <c r="AF7157" i="10"/>
  <c r="AE7157" i="10"/>
  <c r="AD7157" i="10"/>
  <c r="AC7157" i="10"/>
  <c r="AF7156" i="10"/>
  <c r="AE7156" i="10"/>
  <c r="AD7156" i="10"/>
  <c r="AC7156" i="10"/>
  <c r="AF7155" i="10"/>
  <c r="AE7155" i="10"/>
  <c r="AD7155" i="10"/>
  <c r="AC7155" i="10"/>
  <c r="AF7154" i="10"/>
  <c r="AE7154" i="10"/>
  <c r="AD7154" i="10"/>
  <c r="AC7154" i="10"/>
  <c r="AF7153" i="10"/>
  <c r="AE7153" i="10"/>
  <c r="AD7153" i="10"/>
  <c r="AC7153" i="10"/>
  <c r="AF7152" i="10"/>
  <c r="AE7152" i="10"/>
  <c r="AD7152" i="10"/>
  <c r="AC7152" i="10"/>
  <c r="AF7151" i="10"/>
  <c r="AE7151" i="10"/>
  <c r="AD7151" i="10"/>
  <c r="AC7151" i="10"/>
  <c r="AF7150" i="10"/>
  <c r="AE7150" i="10"/>
  <c r="AD7150" i="10"/>
  <c r="AC7150" i="10"/>
  <c r="AF7149" i="10"/>
  <c r="AE7149" i="10"/>
  <c r="AD7149" i="10"/>
  <c r="AC7149" i="10"/>
  <c r="AF7148" i="10"/>
  <c r="AE7148" i="10"/>
  <c r="AD7148" i="10"/>
  <c r="AC7148" i="10"/>
  <c r="AF7147" i="10"/>
  <c r="AE7147" i="10"/>
  <c r="AD7147" i="10"/>
  <c r="AC7147" i="10"/>
  <c r="AF7146" i="10"/>
  <c r="AE7146" i="10"/>
  <c r="AD7146" i="10"/>
  <c r="AC7146" i="10"/>
  <c r="AF7145" i="10"/>
  <c r="AE7145" i="10"/>
  <c r="AD7145" i="10"/>
  <c r="AC7145" i="10"/>
  <c r="AF7144" i="10"/>
  <c r="AE7144" i="10"/>
  <c r="AD7144" i="10"/>
  <c r="AC7144" i="10"/>
  <c r="AF7143" i="10"/>
  <c r="AE7143" i="10"/>
  <c r="AD7143" i="10"/>
  <c r="AC7143" i="10"/>
  <c r="AF7142" i="10"/>
  <c r="AE7142" i="10"/>
  <c r="AD7142" i="10"/>
  <c r="AC7142" i="10"/>
  <c r="AF7141" i="10"/>
  <c r="AE7141" i="10"/>
  <c r="AD7141" i="10"/>
  <c r="AC7141" i="10"/>
  <c r="AF7140" i="10"/>
  <c r="AE7140" i="10"/>
  <c r="AD7140" i="10"/>
  <c r="AC7140" i="10"/>
  <c r="AF7139" i="10"/>
  <c r="AE7139" i="10"/>
  <c r="AD7139" i="10"/>
  <c r="AC7139" i="10"/>
  <c r="AF7138" i="10"/>
  <c r="AE7138" i="10"/>
  <c r="AD7138" i="10"/>
  <c r="AC7138" i="10"/>
  <c r="AF7137" i="10"/>
  <c r="AE7137" i="10"/>
  <c r="AD7137" i="10"/>
  <c r="AC7137" i="10"/>
  <c r="AF7136" i="10"/>
  <c r="AE7136" i="10"/>
  <c r="AD7136" i="10"/>
  <c r="AC7136" i="10"/>
  <c r="AF7135" i="10"/>
  <c r="AE7135" i="10"/>
  <c r="AD7135" i="10"/>
  <c r="AC7135" i="10"/>
  <c r="AF7134" i="10"/>
  <c r="AE7134" i="10"/>
  <c r="AD7134" i="10"/>
  <c r="AC7134" i="10"/>
  <c r="AF7133" i="10"/>
  <c r="AE7133" i="10"/>
  <c r="AD7133" i="10"/>
  <c r="AC7133" i="10"/>
  <c r="AF7132" i="10"/>
  <c r="AE7132" i="10"/>
  <c r="AD7132" i="10"/>
  <c r="AC7132" i="10"/>
  <c r="AF7131" i="10"/>
  <c r="AE7131" i="10"/>
  <c r="AD7131" i="10"/>
  <c r="AC7131" i="10"/>
  <c r="AF7130" i="10"/>
  <c r="AE7130" i="10"/>
  <c r="AD7130" i="10"/>
  <c r="AC7130" i="10"/>
  <c r="AF7129" i="10"/>
  <c r="AE7129" i="10"/>
  <c r="AD7129" i="10"/>
  <c r="AC7129" i="10"/>
  <c r="AF7128" i="10"/>
  <c r="AE7128" i="10"/>
  <c r="AD7128" i="10"/>
  <c r="AC7128" i="10"/>
  <c r="AF7127" i="10"/>
  <c r="AE7127" i="10"/>
  <c r="AD7127" i="10"/>
  <c r="AC7127" i="10"/>
  <c r="AF7126" i="10"/>
  <c r="AE7126" i="10"/>
  <c r="AD7126" i="10"/>
  <c r="AC7126" i="10"/>
  <c r="AF7125" i="10"/>
  <c r="AE7125" i="10"/>
  <c r="AD7125" i="10"/>
  <c r="AC7125" i="10"/>
  <c r="AF7124" i="10"/>
  <c r="AE7124" i="10"/>
  <c r="AD7124" i="10"/>
  <c r="AC7124" i="10"/>
  <c r="AF7123" i="10"/>
  <c r="AE7123" i="10"/>
  <c r="AD7123" i="10"/>
  <c r="AC7123" i="10"/>
  <c r="AF7122" i="10"/>
  <c r="AE7122" i="10"/>
  <c r="AD7122" i="10"/>
  <c r="AC7122" i="10"/>
  <c r="AF7121" i="10"/>
  <c r="AE7121" i="10"/>
  <c r="AD7121" i="10"/>
  <c r="AC7121" i="10"/>
  <c r="AF7120" i="10"/>
  <c r="AE7120" i="10"/>
  <c r="AD7120" i="10"/>
  <c r="AC7120" i="10"/>
  <c r="AF7119" i="10"/>
  <c r="AE7119" i="10"/>
  <c r="AD7119" i="10"/>
  <c r="AC7119" i="10"/>
  <c r="AF7118" i="10"/>
  <c r="AE7118" i="10"/>
  <c r="AD7118" i="10"/>
  <c r="AC7118" i="10"/>
  <c r="AF7117" i="10"/>
  <c r="AE7117" i="10"/>
  <c r="AD7117" i="10"/>
  <c r="AC7117" i="10"/>
  <c r="AF7116" i="10"/>
  <c r="AE7116" i="10"/>
  <c r="AD7116" i="10"/>
  <c r="AC7116" i="10"/>
  <c r="AF7115" i="10"/>
  <c r="AE7115" i="10"/>
  <c r="AD7115" i="10"/>
  <c r="AC7115" i="10"/>
  <c r="AF7114" i="10"/>
  <c r="AE7114" i="10"/>
  <c r="AD7114" i="10"/>
  <c r="AC7114" i="10"/>
  <c r="AF7113" i="10"/>
  <c r="AE7113" i="10"/>
  <c r="AD7113" i="10"/>
  <c r="AC7113" i="10"/>
  <c r="AF7112" i="10"/>
  <c r="AE7112" i="10"/>
  <c r="AD7112" i="10"/>
  <c r="AC7112" i="10"/>
  <c r="AF7111" i="10"/>
  <c r="AE7111" i="10"/>
  <c r="AD7111" i="10"/>
  <c r="AC7111" i="10"/>
  <c r="AF7110" i="10"/>
  <c r="AE7110" i="10"/>
  <c r="AD7110" i="10"/>
  <c r="AC7110" i="10"/>
  <c r="AF7109" i="10"/>
  <c r="AE7109" i="10"/>
  <c r="AD7109" i="10"/>
  <c r="AC7109" i="10"/>
  <c r="AF7108" i="10"/>
  <c r="AE7108" i="10"/>
  <c r="AD7108" i="10"/>
  <c r="AC7108" i="10"/>
  <c r="AF7107" i="10"/>
  <c r="AE7107" i="10"/>
  <c r="AD7107" i="10"/>
  <c r="AC7107" i="10"/>
  <c r="AF7106" i="10"/>
  <c r="AE7106" i="10"/>
  <c r="AD7106" i="10"/>
  <c r="AC7106" i="10"/>
  <c r="AF7105" i="10"/>
  <c r="AE7105" i="10"/>
  <c r="AD7105" i="10"/>
  <c r="AC7105" i="10"/>
  <c r="AF7104" i="10"/>
  <c r="AE7104" i="10"/>
  <c r="AD7104" i="10"/>
  <c r="AC7104" i="10"/>
  <c r="AF7103" i="10"/>
  <c r="AE7103" i="10"/>
  <c r="AD7103" i="10"/>
  <c r="AC7103" i="10"/>
  <c r="AF7102" i="10"/>
  <c r="AE7102" i="10"/>
  <c r="AD7102" i="10"/>
  <c r="AC7102" i="10"/>
  <c r="AF7101" i="10"/>
  <c r="AE7101" i="10"/>
  <c r="AD7101" i="10"/>
  <c r="AC7101" i="10"/>
  <c r="AF7100" i="10"/>
  <c r="AE7100" i="10"/>
  <c r="AD7100" i="10"/>
  <c r="AC7100" i="10"/>
  <c r="AF7099" i="10"/>
  <c r="AE7099" i="10"/>
  <c r="AD7099" i="10"/>
  <c r="AC7099" i="10"/>
  <c r="AF7098" i="10"/>
  <c r="AE7098" i="10"/>
  <c r="AD7098" i="10"/>
  <c r="AC7098" i="10"/>
  <c r="AF7097" i="10"/>
  <c r="AE7097" i="10"/>
  <c r="AD7097" i="10"/>
  <c r="AC7097" i="10"/>
  <c r="AF7096" i="10"/>
  <c r="AE7096" i="10"/>
  <c r="AD7096" i="10"/>
  <c r="AC7096" i="10"/>
  <c r="AF7095" i="10"/>
  <c r="AE7095" i="10"/>
  <c r="AD7095" i="10"/>
  <c r="AC7095" i="10"/>
  <c r="AF7094" i="10"/>
  <c r="AE7094" i="10"/>
  <c r="AD7094" i="10"/>
  <c r="AC7094" i="10"/>
  <c r="AF7093" i="10"/>
  <c r="AE7093" i="10"/>
  <c r="AD7093" i="10"/>
  <c r="AC7093" i="10"/>
  <c r="AF7092" i="10"/>
  <c r="AE7092" i="10"/>
  <c r="AD7092" i="10"/>
  <c r="AC7092" i="10"/>
  <c r="AF7091" i="10"/>
  <c r="AE7091" i="10"/>
  <c r="AD7091" i="10"/>
  <c r="AC7091" i="10"/>
  <c r="AF7090" i="10"/>
  <c r="AE7090" i="10"/>
  <c r="AD7090" i="10"/>
  <c r="AC7090" i="10"/>
  <c r="AF7089" i="10"/>
  <c r="AE7089" i="10"/>
  <c r="AD7089" i="10"/>
  <c r="AC7089" i="10"/>
  <c r="AF7088" i="10"/>
  <c r="AE7088" i="10"/>
  <c r="AD7088" i="10"/>
  <c r="AC7088" i="10"/>
  <c r="AF7087" i="10"/>
  <c r="AE7087" i="10"/>
  <c r="AD7087" i="10"/>
  <c r="AC7087" i="10"/>
  <c r="AF7086" i="10"/>
  <c r="AE7086" i="10"/>
  <c r="AD7086" i="10"/>
  <c r="AC7086" i="10"/>
  <c r="AF7085" i="10"/>
  <c r="AE7085" i="10"/>
  <c r="AD7085" i="10"/>
  <c r="AC7085" i="10"/>
  <c r="AF7084" i="10"/>
  <c r="AE7084" i="10"/>
  <c r="AD7084" i="10"/>
  <c r="AC7084" i="10"/>
  <c r="AF7083" i="10"/>
  <c r="AE7083" i="10"/>
  <c r="AD7083" i="10"/>
  <c r="AC7083" i="10"/>
  <c r="AF7082" i="10"/>
  <c r="AE7082" i="10"/>
  <c r="AD7082" i="10"/>
  <c r="AC7082" i="10"/>
  <c r="AF7081" i="10"/>
  <c r="AE7081" i="10"/>
  <c r="AD7081" i="10"/>
  <c r="AC7081" i="10"/>
  <c r="AF7080" i="10"/>
  <c r="AE7080" i="10"/>
  <c r="AD7080" i="10"/>
  <c r="AC7080" i="10"/>
  <c r="AF7079" i="10"/>
  <c r="AE7079" i="10"/>
  <c r="AD7079" i="10"/>
  <c r="AC7079" i="10"/>
  <c r="AF7078" i="10"/>
  <c r="AE7078" i="10"/>
  <c r="AD7078" i="10"/>
  <c r="AC7078" i="10"/>
  <c r="AF7077" i="10"/>
  <c r="AE7077" i="10"/>
  <c r="AD7077" i="10"/>
  <c r="AC7077" i="10"/>
  <c r="AF7076" i="10"/>
  <c r="AE7076" i="10"/>
  <c r="AD7076" i="10"/>
  <c r="AC7076" i="10"/>
  <c r="AF7075" i="10"/>
  <c r="AE7075" i="10"/>
  <c r="AD7075" i="10"/>
  <c r="AC7075" i="10"/>
  <c r="AF7074" i="10"/>
  <c r="AE7074" i="10"/>
  <c r="AD7074" i="10"/>
  <c r="AC7074" i="10"/>
  <c r="AF7073" i="10"/>
  <c r="AE7073" i="10"/>
  <c r="AD7073" i="10"/>
  <c r="AC7073" i="10"/>
  <c r="AF7072" i="10"/>
  <c r="AE7072" i="10"/>
  <c r="AD7072" i="10"/>
  <c r="AC7072" i="10"/>
  <c r="AF7071" i="10"/>
  <c r="AE7071" i="10"/>
  <c r="AD7071" i="10"/>
  <c r="AC7071" i="10"/>
  <c r="AF7070" i="10"/>
  <c r="AE7070" i="10"/>
  <c r="AD7070" i="10"/>
  <c r="AC7070" i="10"/>
  <c r="AF7069" i="10"/>
  <c r="AE7069" i="10"/>
  <c r="AD7069" i="10"/>
  <c r="AC7069" i="10"/>
  <c r="AF7068" i="10"/>
  <c r="AE7068" i="10"/>
  <c r="AD7068" i="10"/>
  <c r="AC7068" i="10"/>
  <c r="AF7067" i="10"/>
  <c r="AE7067" i="10"/>
  <c r="AD7067" i="10"/>
  <c r="AC7067" i="10"/>
  <c r="AF7066" i="10"/>
  <c r="AE7066" i="10"/>
  <c r="AD7066" i="10"/>
  <c r="AC7066" i="10"/>
  <c r="AF7065" i="10"/>
  <c r="AE7065" i="10"/>
  <c r="AD7065" i="10"/>
  <c r="AC7065" i="10"/>
  <c r="AF7064" i="10"/>
  <c r="AE7064" i="10"/>
  <c r="AD7064" i="10"/>
  <c r="AC7064" i="10"/>
  <c r="AF7063" i="10"/>
  <c r="AE7063" i="10"/>
  <c r="AD7063" i="10"/>
  <c r="AC7063" i="10"/>
  <c r="AF7062" i="10"/>
  <c r="AE7062" i="10"/>
  <c r="AD7062" i="10"/>
  <c r="AC7062" i="10"/>
  <c r="AF7061" i="10"/>
  <c r="AE7061" i="10"/>
  <c r="AD7061" i="10"/>
  <c r="AC7061" i="10"/>
  <c r="AF7060" i="10"/>
  <c r="AE7060" i="10"/>
  <c r="AD7060" i="10"/>
  <c r="AC7060" i="10"/>
  <c r="AF7059" i="10"/>
  <c r="AE7059" i="10"/>
  <c r="AD7059" i="10"/>
  <c r="AC7059" i="10"/>
  <c r="AF7058" i="10"/>
  <c r="AE7058" i="10"/>
  <c r="AD7058" i="10"/>
  <c r="AC7058" i="10"/>
  <c r="AF7057" i="10"/>
  <c r="AE7057" i="10"/>
  <c r="AD7057" i="10"/>
  <c r="AC7057" i="10"/>
  <c r="AF7056" i="10"/>
  <c r="AE7056" i="10"/>
  <c r="AD7056" i="10"/>
  <c r="AC7056" i="10"/>
  <c r="AF7055" i="10"/>
  <c r="AE7055" i="10"/>
  <c r="AD7055" i="10"/>
  <c r="AC7055" i="10"/>
  <c r="AF7054" i="10"/>
  <c r="AE7054" i="10"/>
  <c r="AD7054" i="10"/>
  <c r="AC7054" i="10"/>
  <c r="AF7053" i="10"/>
  <c r="AE7053" i="10"/>
  <c r="AD7053" i="10"/>
  <c r="AC7053" i="10"/>
  <c r="AF7052" i="10"/>
  <c r="AE7052" i="10"/>
  <c r="AD7052" i="10"/>
  <c r="AC7052" i="10"/>
  <c r="AF7051" i="10"/>
  <c r="AE7051" i="10"/>
  <c r="AD7051" i="10"/>
  <c r="AC7051" i="10"/>
  <c r="AF7050" i="10"/>
  <c r="AE7050" i="10"/>
  <c r="AD7050" i="10"/>
  <c r="AC7050" i="10"/>
  <c r="AF7049" i="10"/>
  <c r="AE7049" i="10"/>
  <c r="AD7049" i="10"/>
  <c r="AC7049" i="10"/>
  <c r="AF7048" i="10"/>
  <c r="AE7048" i="10"/>
  <c r="AD7048" i="10"/>
  <c r="AC7048" i="10"/>
  <c r="AF7047" i="10"/>
  <c r="AE7047" i="10"/>
  <c r="AD7047" i="10"/>
  <c r="AC7047" i="10"/>
  <c r="AF7046" i="10"/>
  <c r="AE7046" i="10"/>
  <c r="AD7046" i="10"/>
  <c r="AC7046" i="10"/>
  <c r="AF7045" i="10"/>
  <c r="AE7045" i="10"/>
  <c r="AD7045" i="10"/>
  <c r="AC7045" i="10"/>
  <c r="AF7044" i="10"/>
  <c r="AE7044" i="10"/>
  <c r="AD7044" i="10"/>
  <c r="AC7044" i="10"/>
  <c r="AF7043" i="10"/>
  <c r="AE7043" i="10"/>
  <c r="AD7043" i="10"/>
  <c r="AC7043" i="10"/>
  <c r="AF7042" i="10"/>
  <c r="AE7042" i="10"/>
  <c r="AD7042" i="10"/>
  <c r="AC7042" i="10"/>
  <c r="AF7041" i="10"/>
  <c r="AE7041" i="10"/>
  <c r="AD7041" i="10"/>
  <c r="AC7041" i="10"/>
  <c r="AF7040" i="10"/>
  <c r="AE7040" i="10"/>
  <c r="AD7040" i="10"/>
  <c r="AC7040" i="10"/>
  <c r="AF7039" i="10"/>
  <c r="AE7039" i="10"/>
  <c r="AD7039" i="10"/>
  <c r="AC7039" i="10"/>
  <c r="AF7038" i="10"/>
  <c r="AE7038" i="10"/>
  <c r="AD7038" i="10"/>
  <c r="AC7038" i="10"/>
  <c r="AF7037" i="10"/>
  <c r="AE7037" i="10"/>
  <c r="AD7037" i="10"/>
  <c r="AC7037" i="10"/>
  <c r="AF7036" i="10"/>
  <c r="AE7036" i="10"/>
  <c r="AD7036" i="10"/>
  <c r="AC7036" i="10"/>
  <c r="AF7035" i="10"/>
  <c r="AE7035" i="10"/>
  <c r="AD7035" i="10"/>
  <c r="AC7035" i="10"/>
  <c r="AF7034" i="10"/>
  <c r="AE7034" i="10"/>
  <c r="AD7034" i="10"/>
  <c r="AC7034" i="10"/>
  <c r="AF7033" i="10"/>
  <c r="AE7033" i="10"/>
  <c r="AD7033" i="10"/>
  <c r="AC7033" i="10"/>
  <c r="AF7032" i="10"/>
  <c r="AE7032" i="10"/>
  <c r="AD7032" i="10"/>
  <c r="AC7032" i="10"/>
  <c r="AF7031" i="10"/>
  <c r="AE7031" i="10"/>
  <c r="AD7031" i="10"/>
  <c r="AC7031" i="10"/>
  <c r="AF7030" i="10"/>
  <c r="AE7030" i="10"/>
  <c r="AD7030" i="10"/>
  <c r="AC7030" i="10"/>
  <c r="AF7029" i="10"/>
  <c r="AE7029" i="10"/>
  <c r="AD7029" i="10"/>
  <c r="AC7029" i="10"/>
  <c r="AF7028" i="10"/>
  <c r="AE7028" i="10"/>
  <c r="AD7028" i="10"/>
  <c r="AC7028" i="10"/>
  <c r="AF7027" i="10"/>
  <c r="AE7027" i="10"/>
  <c r="AD7027" i="10"/>
  <c r="AC7027" i="10"/>
  <c r="AF7026" i="10"/>
  <c r="AE7026" i="10"/>
  <c r="AD7026" i="10"/>
  <c r="AC7026" i="10"/>
  <c r="AF7025" i="10"/>
  <c r="AE7025" i="10"/>
  <c r="AD7025" i="10"/>
  <c r="AC7025" i="10"/>
  <c r="AF7024" i="10"/>
  <c r="AE7024" i="10"/>
  <c r="AD7024" i="10"/>
  <c r="AC7024" i="10"/>
  <c r="AF7023" i="10"/>
  <c r="AE7023" i="10"/>
  <c r="AD7023" i="10"/>
  <c r="AC7023" i="10"/>
  <c r="AF7022" i="10"/>
  <c r="AE7022" i="10"/>
  <c r="AD7022" i="10"/>
  <c r="AC7022" i="10"/>
  <c r="AF7021" i="10"/>
  <c r="AE7021" i="10"/>
  <c r="AD7021" i="10"/>
  <c r="AC7021" i="10"/>
  <c r="AF7020" i="10"/>
  <c r="AE7020" i="10"/>
  <c r="AD7020" i="10"/>
  <c r="AC7020" i="10"/>
  <c r="AF7019" i="10"/>
  <c r="AE7019" i="10"/>
  <c r="AD7019" i="10"/>
  <c r="AC7019" i="10"/>
  <c r="AF7018" i="10"/>
  <c r="AE7018" i="10"/>
  <c r="AD7018" i="10"/>
  <c r="AC7018" i="10"/>
  <c r="AF7017" i="10"/>
  <c r="AE7017" i="10"/>
  <c r="AD7017" i="10"/>
  <c r="AC7017" i="10"/>
  <c r="AF7016" i="10"/>
  <c r="AE7016" i="10"/>
  <c r="AD7016" i="10"/>
  <c r="AC7016" i="10"/>
  <c r="AF7015" i="10"/>
  <c r="AE7015" i="10"/>
  <c r="AD7015" i="10"/>
  <c r="AC7015" i="10"/>
  <c r="AF7014" i="10"/>
  <c r="AE7014" i="10"/>
  <c r="AD7014" i="10"/>
  <c r="AC7014" i="10"/>
  <c r="AF7013" i="10"/>
  <c r="AE7013" i="10"/>
  <c r="AD7013" i="10"/>
  <c r="AC7013" i="10"/>
  <c r="AF7012" i="10"/>
  <c r="AE7012" i="10"/>
  <c r="AD7012" i="10"/>
  <c r="AC7012" i="10"/>
  <c r="AF7011" i="10"/>
  <c r="AE7011" i="10"/>
  <c r="AD7011" i="10"/>
  <c r="AC7011" i="10"/>
  <c r="AF7010" i="10"/>
  <c r="AE7010" i="10"/>
  <c r="AD7010" i="10"/>
  <c r="AC7010" i="10"/>
  <c r="AF7009" i="10"/>
  <c r="AE7009" i="10"/>
  <c r="AD7009" i="10"/>
  <c r="AC7009" i="10"/>
  <c r="AF7008" i="10"/>
  <c r="AE7008" i="10"/>
  <c r="AD7008" i="10"/>
  <c r="AC7008" i="10"/>
  <c r="AF7007" i="10"/>
  <c r="AE7007" i="10"/>
  <c r="AD7007" i="10"/>
  <c r="AC7007" i="10"/>
  <c r="AF7006" i="10"/>
  <c r="AE7006" i="10"/>
  <c r="AD7006" i="10"/>
  <c r="AC7006" i="10"/>
  <c r="AF7005" i="10"/>
  <c r="AE7005" i="10"/>
  <c r="AD7005" i="10"/>
  <c r="AC7005" i="10"/>
  <c r="AF7004" i="10"/>
  <c r="AE7004" i="10"/>
  <c r="AD7004" i="10"/>
  <c r="AC7004" i="10"/>
  <c r="AF7003" i="10"/>
  <c r="AE7003" i="10"/>
  <c r="AD7003" i="10"/>
  <c r="AC7003" i="10"/>
  <c r="AF7002" i="10"/>
  <c r="AE7002" i="10"/>
  <c r="AD7002" i="10"/>
  <c r="AC7002" i="10"/>
  <c r="AF7001" i="10"/>
  <c r="AE7001" i="10"/>
  <c r="AD7001" i="10"/>
  <c r="AC7001" i="10"/>
  <c r="AF7000" i="10"/>
  <c r="AE7000" i="10"/>
  <c r="AD7000" i="10"/>
  <c r="AC7000" i="10"/>
  <c r="AF6999" i="10"/>
  <c r="AE6999" i="10"/>
  <c r="AD6999" i="10"/>
  <c r="AC6999" i="10"/>
  <c r="AF6998" i="10"/>
  <c r="AE6998" i="10"/>
  <c r="AD6998" i="10"/>
  <c r="AC6998" i="10"/>
  <c r="AF6997" i="10"/>
  <c r="AE6997" i="10"/>
  <c r="AD6997" i="10"/>
  <c r="AC6997" i="10"/>
  <c r="AF6996" i="10"/>
  <c r="AE6996" i="10"/>
  <c r="AD6996" i="10"/>
  <c r="AC6996" i="10"/>
  <c r="AF6995" i="10"/>
  <c r="AE6995" i="10"/>
  <c r="AD6995" i="10"/>
  <c r="AC6995" i="10"/>
  <c r="AF6994" i="10"/>
  <c r="AE6994" i="10"/>
  <c r="AD6994" i="10"/>
  <c r="AC6994" i="10"/>
  <c r="AF6993" i="10"/>
  <c r="AE6993" i="10"/>
  <c r="AD6993" i="10"/>
  <c r="AC6993" i="10"/>
  <c r="AF6992" i="10"/>
  <c r="AE6992" i="10"/>
  <c r="AD6992" i="10"/>
  <c r="AC6992" i="10"/>
  <c r="AF6991" i="10"/>
  <c r="AE6991" i="10"/>
  <c r="AD6991" i="10"/>
  <c r="AC6991" i="10"/>
  <c r="AF6990" i="10"/>
  <c r="AE6990" i="10"/>
  <c r="AD6990" i="10"/>
  <c r="AC6990" i="10"/>
  <c r="AF6989" i="10"/>
  <c r="AE6989" i="10"/>
  <c r="AD6989" i="10"/>
  <c r="AC6989" i="10"/>
  <c r="AF6988" i="10"/>
  <c r="AE6988" i="10"/>
  <c r="AD6988" i="10"/>
  <c r="AC6988" i="10"/>
  <c r="AF6987" i="10"/>
  <c r="AE6987" i="10"/>
  <c r="AD6987" i="10"/>
  <c r="AC6987" i="10"/>
  <c r="AF6986" i="10"/>
  <c r="AE6986" i="10"/>
  <c r="AD6986" i="10"/>
  <c r="AC6986" i="10"/>
  <c r="AF6985" i="10"/>
  <c r="AE6985" i="10"/>
  <c r="AD6985" i="10"/>
  <c r="AC6985" i="10"/>
  <c r="AF6984" i="10"/>
  <c r="AE6984" i="10"/>
  <c r="AD6984" i="10"/>
  <c r="AC6984" i="10"/>
  <c r="AF6983" i="10"/>
  <c r="AE6983" i="10"/>
  <c r="AD6983" i="10"/>
  <c r="AC6983" i="10"/>
  <c r="AF6982" i="10"/>
  <c r="AE6982" i="10"/>
  <c r="AD6982" i="10"/>
  <c r="AC6982" i="10"/>
  <c r="AF6981" i="10"/>
  <c r="AE6981" i="10"/>
  <c r="AD6981" i="10"/>
  <c r="AC6981" i="10"/>
  <c r="AF6980" i="10"/>
  <c r="AE6980" i="10"/>
  <c r="AD6980" i="10"/>
  <c r="AC6980" i="10"/>
  <c r="AF6979" i="10"/>
  <c r="AE6979" i="10"/>
  <c r="AD6979" i="10"/>
  <c r="AC6979" i="10"/>
  <c r="AF6978" i="10"/>
  <c r="AE6978" i="10"/>
  <c r="AD6978" i="10"/>
  <c r="AC6978" i="10"/>
  <c r="AF6977" i="10"/>
  <c r="AE6977" i="10"/>
  <c r="AD6977" i="10"/>
  <c r="AC6977" i="10"/>
  <c r="AF6976" i="10"/>
  <c r="AE6976" i="10"/>
  <c r="AD6976" i="10"/>
  <c r="AC6976" i="10"/>
  <c r="AF6975" i="10"/>
  <c r="AE6975" i="10"/>
  <c r="AD6975" i="10"/>
  <c r="AC6975" i="10"/>
  <c r="AF6974" i="10"/>
  <c r="AE6974" i="10"/>
  <c r="AD6974" i="10"/>
  <c r="AC6974" i="10"/>
  <c r="AF6973" i="10"/>
  <c r="AE6973" i="10"/>
  <c r="AD6973" i="10"/>
  <c r="AC6973" i="10"/>
  <c r="AF6972" i="10"/>
  <c r="AE6972" i="10"/>
  <c r="AD6972" i="10"/>
  <c r="AC6972" i="10"/>
  <c r="AF6971" i="10"/>
  <c r="AE6971" i="10"/>
  <c r="AD6971" i="10"/>
  <c r="AC6971" i="10"/>
  <c r="AF6970" i="10"/>
  <c r="AE6970" i="10"/>
  <c r="AD6970" i="10"/>
  <c r="AC6970" i="10"/>
  <c r="AF6969" i="10"/>
  <c r="AE6969" i="10"/>
  <c r="AD6969" i="10"/>
  <c r="AC6969" i="10"/>
  <c r="AF6968" i="10"/>
  <c r="AE6968" i="10"/>
  <c r="AD6968" i="10"/>
  <c r="AC6968" i="10"/>
  <c r="AF6967" i="10"/>
  <c r="AE6967" i="10"/>
  <c r="AD6967" i="10"/>
  <c r="AC6967" i="10"/>
  <c r="AF6966" i="10"/>
  <c r="AE6966" i="10"/>
  <c r="AD6966" i="10"/>
  <c r="AC6966" i="10"/>
  <c r="AF6965" i="10"/>
  <c r="AE6965" i="10"/>
  <c r="AD6965" i="10"/>
  <c r="AC6965" i="10"/>
  <c r="AF6964" i="10"/>
  <c r="AE6964" i="10"/>
  <c r="AD6964" i="10"/>
  <c r="AC6964" i="10"/>
  <c r="AF6963" i="10"/>
  <c r="AE6963" i="10"/>
  <c r="AD6963" i="10"/>
  <c r="AC6963" i="10"/>
  <c r="AF6962" i="10"/>
  <c r="AE6962" i="10"/>
  <c r="AD6962" i="10"/>
  <c r="AC6962" i="10"/>
  <c r="AF6961" i="10"/>
  <c r="AE6961" i="10"/>
  <c r="AD6961" i="10"/>
  <c r="AC6961" i="10"/>
  <c r="AF6960" i="10"/>
  <c r="AE6960" i="10"/>
  <c r="AD6960" i="10"/>
  <c r="AC6960" i="10"/>
  <c r="AF6959" i="10"/>
  <c r="AE6959" i="10"/>
  <c r="AD6959" i="10"/>
  <c r="AC6959" i="10"/>
  <c r="AF6958" i="10"/>
  <c r="AE6958" i="10"/>
  <c r="AD6958" i="10"/>
  <c r="AC6958" i="10"/>
  <c r="AF6957" i="10"/>
  <c r="AE6957" i="10"/>
  <c r="AD6957" i="10"/>
  <c r="AC6957" i="10"/>
  <c r="AF6956" i="10"/>
  <c r="AE6956" i="10"/>
  <c r="AD6956" i="10"/>
  <c r="AC6956" i="10"/>
  <c r="AF6955" i="10"/>
  <c r="AE6955" i="10"/>
  <c r="AD6955" i="10"/>
  <c r="AC6955" i="10"/>
  <c r="AF6954" i="10"/>
  <c r="AE6954" i="10"/>
  <c r="AD6954" i="10"/>
  <c r="AC6954" i="10"/>
  <c r="AF6953" i="10"/>
  <c r="AE6953" i="10"/>
  <c r="AD6953" i="10"/>
  <c r="AC6953" i="10"/>
  <c r="AF6952" i="10"/>
  <c r="AE6952" i="10"/>
  <c r="AD6952" i="10"/>
  <c r="AC6952" i="10"/>
  <c r="AF6951" i="10"/>
  <c r="AE6951" i="10"/>
  <c r="AD6951" i="10"/>
  <c r="AC6951" i="10"/>
  <c r="AF6950" i="10"/>
  <c r="AE6950" i="10"/>
  <c r="AD6950" i="10"/>
  <c r="AC6950" i="10"/>
  <c r="AF6949" i="10"/>
  <c r="AE6949" i="10"/>
  <c r="AD6949" i="10"/>
  <c r="AC6949" i="10"/>
  <c r="AF6948" i="10"/>
  <c r="AE6948" i="10"/>
  <c r="AD6948" i="10"/>
  <c r="AC6948" i="10"/>
  <c r="AF6947" i="10"/>
  <c r="AE6947" i="10"/>
  <c r="AD6947" i="10"/>
  <c r="AC6947" i="10"/>
  <c r="AF6946" i="10"/>
  <c r="AE6946" i="10"/>
  <c r="AD6946" i="10"/>
  <c r="AC6946" i="10"/>
  <c r="AF6945" i="10"/>
  <c r="AE6945" i="10"/>
  <c r="AD6945" i="10"/>
  <c r="AC6945" i="10"/>
  <c r="AF6944" i="10"/>
  <c r="AE6944" i="10"/>
  <c r="AD6944" i="10"/>
  <c r="AC6944" i="10"/>
  <c r="AF6943" i="10"/>
  <c r="AE6943" i="10"/>
  <c r="AD6943" i="10"/>
  <c r="AC6943" i="10"/>
  <c r="AF6942" i="10"/>
  <c r="AE6942" i="10"/>
  <c r="AD6942" i="10"/>
  <c r="AC6942" i="10"/>
  <c r="AF6941" i="10"/>
  <c r="AE6941" i="10"/>
  <c r="AD6941" i="10"/>
  <c r="AC6941" i="10"/>
  <c r="AF6940" i="10"/>
  <c r="AE6940" i="10"/>
  <c r="AD6940" i="10"/>
  <c r="AC6940" i="10"/>
  <c r="AF6939" i="10"/>
  <c r="AE6939" i="10"/>
  <c r="AD6939" i="10"/>
  <c r="AC6939" i="10"/>
  <c r="AF6938" i="10"/>
  <c r="AE6938" i="10"/>
  <c r="AD6938" i="10"/>
  <c r="AC6938" i="10"/>
  <c r="AF6937" i="10"/>
  <c r="AE6937" i="10"/>
  <c r="AD6937" i="10"/>
  <c r="AC6937" i="10"/>
  <c r="AF6936" i="10"/>
  <c r="AE6936" i="10"/>
  <c r="AD6936" i="10"/>
  <c r="AC6936" i="10"/>
  <c r="AF6935" i="10"/>
  <c r="AE6935" i="10"/>
  <c r="AD6935" i="10"/>
  <c r="AC6935" i="10"/>
  <c r="AF6934" i="10"/>
  <c r="AE6934" i="10"/>
  <c r="AD6934" i="10"/>
  <c r="AC6934" i="10"/>
  <c r="AF6933" i="10"/>
  <c r="AE6933" i="10"/>
  <c r="AD6933" i="10"/>
  <c r="AC6933" i="10"/>
  <c r="AF6932" i="10"/>
  <c r="AE6932" i="10"/>
  <c r="AD6932" i="10"/>
  <c r="AC6932" i="10"/>
  <c r="AF6931" i="10"/>
  <c r="AE6931" i="10"/>
  <c r="AD6931" i="10"/>
  <c r="AC6931" i="10"/>
  <c r="AF6930" i="10"/>
  <c r="AE6930" i="10"/>
  <c r="AD6930" i="10"/>
  <c r="AC6930" i="10"/>
  <c r="AF6929" i="10"/>
  <c r="AE6929" i="10"/>
  <c r="AD6929" i="10"/>
  <c r="AC6929" i="10"/>
  <c r="AF6928" i="10"/>
  <c r="AE6928" i="10"/>
  <c r="AD6928" i="10"/>
  <c r="AC6928" i="10"/>
  <c r="AF6927" i="10"/>
  <c r="AE6927" i="10"/>
  <c r="AD6927" i="10"/>
  <c r="AC6927" i="10"/>
  <c r="AF6926" i="10"/>
  <c r="AE6926" i="10"/>
  <c r="AD6926" i="10"/>
  <c r="AC6926" i="10"/>
  <c r="AF6925" i="10"/>
  <c r="AE6925" i="10"/>
  <c r="AD6925" i="10"/>
  <c r="AC6925" i="10"/>
  <c r="AF6924" i="10"/>
  <c r="AE6924" i="10"/>
  <c r="AD6924" i="10"/>
  <c r="AC6924" i="10"/>
  <c r="AF6923" i="10"/>
  <c r="AE6923" i="10"/>
  <c r="AD6923" i="10"/>
  <c r="AC6923" i="10"/>
  <c r="AF6922" i="10"/>
  <c r="AE6922" i="10"/>
  <c r="AD6922" i="10"/>
  <c r="AC6922" i="10"/>
  <c r="AF6921" i="10"/>
  <c r="AE6921" i="10"/>
  <c r="AD6921" i="10"/>
  <c r="AC6921" i="10"/>
  <c r="AF6920" i="10"/>
  <c r="AE6920" i="10"/>
  <c r="AD6920" i="10"/>
  <c r="AC6920" i="10"/>
  <c r="AF6919" i="10"/>
  <c r="AE6919" i="10"/>
  <c r="AD6919" i="10"/>
  <c r="AC6919" i="10"/>
  <c r="AF6918" i="10"/>
  <c r="AE6918" i="10"/>
  <c r="AD6918" i="10"/>
  <c r="AC6918" i="10"/>
  <c r="AF6917" i="10"/>
  <c r="AE6917" i="10"/>
  <c r="AD6917" i="10"/>
  <c r="AC6917" i="10"/>
  <c r="AF6916" i="10"/>
  <c r="AE6916" i="10"/>
  <c r="AD6916" i="10"/>
  <c r="AC6916" i="10"/>
  <c r="AF6915" i="10"/>
  <c r="AE6915" i="10"/>
  <c r="AD6915" i="10"/>
  <c r="AC6915" i="10"/>
  <c r="AF6914" i="10"/>
  <c r="AE6914" i="10"/>
  <c r="AD6914" i="10"/>
  <c r="AC6914" i="10"/>
  <c r="AF6913" i="10"/>
  <c r="AE6913" i="10"/>
  <c r="AD6913" i="10"/>
  <c r="AC6913" i="10"/>
  <c r="AF6912" i="10"/>
  <c r="AE6912" i="10"/>
  <c r="AD6912" i="10"/>
  <c r="AC6912" i="10"/>
  <c r="AF6911" i="10"/>
  <c r="AE6911" i="10"/>
  <c r="AD6911" i="10"/>
  <c r="AC6911" i="10"/>
  <c r="AF6910" i="10"/>
  <c r="AE6910" i="10"/>
  <c r="AD6910" i="10"/>
  <c r="AC6910" i="10"/>
  <c r="AF6909" i="10"/>
  <c r="AE6909" i="10"/>
  <c r="AD6909" i="10"/>
  <c r="AC6909" i="10"/>
  <c r="AF6908" i="10"/>
  <c r="AE6908" i="10"/>
  <c r="AD6908" i="10"/>
  <c r="AC6908" i="10"/>
  <c r="AF6907" i="10"/>
  <c r="AE6907" i="10"/>
  <c r="AD6907" i="10"/>
  <c r="AC6907" i="10"/>
  <c r="AF6906" i="10"/>
  <c r="AE6906" i="10"/>
  <c r="AD6906" i="10"/>
  <c r="AC6906" i="10"/>
  <c r="AF6905" i="10"/>
  <c r="AE6905" i="10"/>
  <c r="AD6905" i="10"/>
  <c r="AC6905" i="10"/>
  <c r="AF6904" i="10"/>
  <c r="AE6904" i="10"/>
  <c r="AD6904" i="10"/>
  <c r="AC6904" i="10"/>
  <c r="AF6903" i="10"/>
  <c r="AE6903" i="10"/>
  <c r="AD6903" i="10"/>
  <c r="AC6903" i="10"/>
  <c r="AF6902" i="10"/>
  <c r="AE6902" i="10"/>
  <c r="AD6902" i="10"/>
  <c r="AC6902" i="10"/>
  <c r="AF6901" i="10"/>
  <c r="AE6901" i="10"/>
  <c r="AD6901" i="10"/>
  <c r="AC6901" i="10"/>
  <c r="AF6900" i="10"/>
  <c r="AE6900" i="10"/>
  <c r="AD6900" i="10"/>
  <c r="AC6900" i="10"/>
  <c r="AF6899" i="10"/>
  <c r="AE6899" i="10"/>
  <c r="AD6899" i="10"/>
  <c r="AC6899" i="10"/>
  <c r="AF6898" i="10"/>
  <c r="AE6898" i="10"/>
  <c r="AD6898" i="10"/>
  <c r="AC6898" i="10"/>
  <c r="AF6897" i="10"/>
  <c r="AE6897" i="10"/>
  <c r="AD6897" i="10"/>
  <c r="AC6897" i="10"/>
  <c r="AF6896" i="10"/>
  <c r="AE6896" i="10"/>
  <c r="AD6896" i="10"/>
  <c r="AC6896" i="10"/>
  <c r="AF6895" i="10"/>
  <c r="AE6895" i="10"/>
  <c r="AD6895" i="10"/>
  <c r="AC6895" i="10"/>
  <c r="AF6894" i="10"/>
  <c r="AE6894" i="10"/>
  <c r="AD6894" i="10"/>
  <c r="AC6894" i="10"/>
  <c r="AF6893" i="10"/>
  <c r="AE6893" i="10"/>
  <c r="AD6893" i="10"/>
  <c r="AC6893" i="10"/>
  <c r="AF6892" i="10"/>
  <c r="AE6892" i="10"/>
  <c r="AD6892" i="10"/>
  <c r="AC6892" i="10"/>
  <c r="AF6891" i="10"/>
  <c r="AE6891" i="10"/>
  <c r="AD6891" i="10"/>
  <c r="AC6891" i="10"/>
  <c r="AF6890" i="10"/>
  <c r="AE6890" i="10"/>
  <c r="AD6890" i="10"/>
  <c r="AC6890" i="10"/>
  <c r="AF6889" i="10"/>
  <c r="AE6889" i="10"/>
  <c r="AD6889" i="10"/>
  <c r="AC6889" i="10"/>
  <c r="AF6888" i="10"/>
  <c r="AE6888" i="10"/>
  <c r="AD6888" i="10"/>
  <c r="AC6888" i="10"/>
  <c r="AF6887" i="10"/>
  <c r="AE6887" i="10"/>
  <c r="AD6887" i="10"/>
  <c r="AC6887" i="10"/>
  <c r="AF6886" i="10"/>
  <c r="AE6886" i="10"/>
  <c r="AD6886" i="10"/>
  <c r="AC6886" i="10"/>
  <c r="AF6885" i="10"/>
  <c r="AE6885" i="10"/>
  <c r="AD6885" i="10"/>
  <c r="AC6885" i="10"/>
  <c r="AF6884" i="10"/>
  <c r="AE6884" i="10"/>
  <c r="AD6884" i="10"/>
  <c r="AC6884" i="10"/>
  <c r="AF6883" i="10"/>
  <c r="AE6883" i="10"/>
  <c r="AD6883" i="10"/>
  <c r="AC6883" i="10"/>
  <c r="AF6882" i="10"/>
  <c r="AE6882" i="10"/>
  <c r="AD6882" i="10"/>
  <c r="AC6882" i="10"/>
  <c r="AF6881" i="10"/>
  <c r="AE6881" i="10"/>
  <c r="AD6881" i="10"/>
  <c r="AC6881" i="10"/>
  <c r="AF6880" i="10"/>
  <c r="AE6880" i="10"/>
  <c r="AD6880" i="10"/>
  <c r="AC6880" i="10"/>
  <c r="AF6879" i="10"/>
  <c r="AE6879" i="10"/>
  <c r="AD6879" i="10"/>
  <c r="AC6879" i="10"/>
  <c r="AF6878" i="10"/>
  <c r="AE6878" i="10"/>
  <c r="AD6878" i="10"/>
  <c r="AC6878" i="10"/>
  <c r="AF6877" i="10"/>
  <c r="AE6877" i="10"/>
  <c r="AD6877" i="10"/>
  <c r="AC6877" i="10"/>
  <c r="AF6876" i="10"/>
  <c r="AE6876" i="10"/>
  <c r="AD6876" i="10"/>
  <c r="AC6876" i="10"/>
  <c r="AF6875" i="10"/>
  <c r="AE6875" i="10"/>
  <c r="AD6875" i="10"/>
  <c r="AC6875" i="10"/>
  <c r="AF6874" i="10"/>
  <c r="AE6874" i="10"/>
  <c r="AD6874" i="10"/>
  <c r="AC6874" i="10"/>
  <c r="AF6873" i="10"/>
  <c r="AE6873" i="10"/>
  <c r="AD6873" i="10"/>
  <c r="AC6873" i="10"/>
  <c r="AF6872" i="10"/>
  <c r="AE6872" i="10"/>
  <c r="AD6872" i="10"/>
  <c r="AC6872" i="10"/>
  <c r="AF6871" i="10"/>
  <c r="AE6871" i="10"/>
  <c r="AD6871" i="10"/>
  <c r="AC6871" i="10"/>
  <c r="AF6870" i="10"/>
  <c r="AE6870" i="10"/>
  <c r="AD6870" i="10"/>
  <c r="AC6870" i="10"/>
  <c r="AF6869" i="10"/>
  <c r="AE6869" i="10"/>
  <c r="AD6869" i="10"/>
  <c r="AC6869" i="10"/>
  <c r="AF6868" i="10"/>
  <c r="AE6868" i="10"/>
  <c r="AD6868" i="10"/>
  <c r="AC6868" i="10"/>
  <c r="AF6867" i="10"/>
  <c r="AE6867" i="10"/>
  <c r="AD6867" i="10"/>
  <c r="AC6867" i="10"/>
  <c r="AF6866" i="10"/>
  <c r="AE6866" i="10"/>
  <c r="AD6866" i="10"/>
  <c r="AC6866" i="10"/>
  <c r="AF6865" i="10"/>
  <c r="AE6865" i="10"/>
  <c r="AD6865" i="10"/>
  <c r="AC6865" i="10"/>
  <c r="AF6864" i="10"/>
  <c r="AE6864" i="10"/>
  <c r="AD6864" i="10"/>
  <c r="AC6864" i="10"/>
  <c r="AF6863" i="10"/>
  <c r="AE6863" i="10"/>
  <c r="AD6863" i="10"/>
  <c r="AC6863" i="10"/>
  <c r="AF6862" i="10"/>
  <c r="AE6862" i="10"/>
  <c r="AD6862" i="10"/>
  <c r="AC6862" i="10"/>
  <c r="AF6861" i="10"/>
  <c r="AE6861" i="10"/>
  <c r="AD6861" i="10"/>
  <c r="AC6861" i="10"/>
  <c r="AF6860" i="10"/>
  <c r="AE6860" i="10"/>
  <c r="AD6860" i="10"/>
  <c r="AC6860" i="10"/>
  <c r="AF6859" i="10"/>
  <c r="AE6859" i="10"/>
  <c r="AD6859" i="10"/>
  <c r="AC6859" i="10"/>
  <c r="AF6858" i="10"/>
  <c r="AE6858" i="10"/>
  <c r="AD6858" i="10"/>
  <c r="AC6858" i="10"/>
  <c r="AF6857" i="10"/>
  <c r="AE6857" i="10"/>
  <c r="AD6857" i="10"/>
  <c r="AC6857" i="10"/>
  <c r="AF6856" i="10"/>
  <c r="AE6856" i="10"/>
  <c r="AD6856" i="10"/>
  <c r="AC6856" i="10"/>
  <c r="AF6855" i="10"/>
  <c r="AE6855" i="10"/>
  <c r="AD6855" i="10"/>
  <c r="AC6855" i="10"/>
  <c r="AF6854" i="10"/>
  <c r="AE6854" i="10"/>
  <c r="AD6854" i="10"/>
  <c r="AC6854" i="10"/>
  <c r="AF6853" i="10"/>
  <c r="AE6853" i="10"/>
  <c r="AD6853" i="10"/>
  <c r="AC6853" i="10"/>
  <c r="AF6852" i="10"/>
  <c r="AE6852" i="10"/>
  <c r="AD6852" i="10"/>
  <c r="AC6852" i="10"/>
  <c r="AF6851" i="10"/>
  <c r="AE6851" i="10"/>
  <c r="AD6851" i="10"/>
  <c r="AC6851" i="10"/>
  <c r="AF6850" i="10"/>
  <c r="AE6850" i="10"/>
  <c r="AD6850" i="10"/>
  <c r="AC6850" i="10"/>
  <c r="AF6849" i="10"/>
  <c r="AE6849" i="10"/>
  <c r="AD6849" i="10"/>
  <c r="AC6849" i="10"/>
  <c r="AF6848" i="10"/>
  <c r="AE6848" i="10"/>
  <c r="AD6848" i="10"/>
  <c r="AC6848" i="10"/>
  <c r="AF6847" i="10"/>
  <c r="AE6847" i="10"/>
  <c r="AD6847" i="10"/>
  <c r="AC6847" i="10"/>
  <c r="AF6846" i="10"/>
  <c r="AE6846" i="10"/>
  <c r="AD6846" i="10"/>
  <c r="AC6846" i="10"/>
  <c r="AF6845" i="10"/>
  <c r="AE6845" i="10"/>
  <c r="AD6845" i="10"/>
  <c r="AC6845" i="10"/>
  <c r="AF6844" i="10"/>
  <c r="AE6844" i="10"/>
  <c r="AD6844" i="10"/>
  <c r="AC6844" i="10"/>
  <c r="AF6843" i="10"/>
  <c r="AE6843" i="10"/>
  <c r="AD6843" i="10"/>
  <c r="AC6843" i="10"/>
  <c r="AF6842" i="10"/>
  <c r="AE6842" i="10"/>
  <c r="AD6842" i="10"/>
  <c r="AC6842" i="10"/>
  <c r="AF6841" i="10"/>
  <c r="AE6841" i="10"/>
  <c r="AD6841" i="10"/>
  <c r="AC6841" i="10"/>
  <c r="AF6840" i="10"/>
  <c r="AE6840" i="10"/>
  <c r="AD6840" i="10"/>
  <c r="AC6840" i="10"/>
  <c r="AF6839" i="10"/>
  <c r="AE6839" i="10"/>
  <c r="AD6839" i="10"/>
  <c r="AC6839" i="10"/>
  <c r="AF6838" i="10"/>
  <c r="AE6838" i="10"/>
  <c r="AD6838" i="10"/>
  <c r="AC6838" i="10"/>
  <c r="AF6837" i="10"/>
  <c r="AE6837" i="10"/>
  <c r="AD6837" i="10"/>
  <c r="AC6837" i="10"/>
  <c r="AF6836" i="10"/>
  <c r="AE6836" i="10"/>
  <c r="AD6836" i="10"/>
  <c r="AC6836" i="10"/>
  <c r="AF6835" i="10"/>
  <c r="AE6835" i="10"/>
  <c r="AD6835" i="10"/>
  <c r="AC6835" i="10"/>
  <c r="AF6834" i="10"/>
  <c r="AE6834" i="10"/>
  <c r="AD6834" i="10"/>
  <c r="AC6834" i="10"/>
  <c r="AF6833" i="10"/>
  <c r="AE6833" i="10"/>
  <c r="AD6833" i="10"/>
  <c r="AC6833" i="10"/>
  <c r="AF6832" i="10"/>
  <c r="AE6832" i="10"/>
  <c r="AD6832" i="10"/>
  <c r="AC6832" i="10"/>
  <c r="AF6831" i="10"/>
  <c r="AE6831" i="10"/>
  <c r="AD6831" i="10"/>
  <c r="AC6831" i="10"/>
  <c r="AF6830" i="10"/>
  <c r="AE6830" i="10"/>
  <c r="AD6830" i="10"/>
  <c r="AC6830" i="10"/>
  <c r="AF6829" i="10"/>
  <c r="AE6829" i="10"/>
  <c r="AD6829" i="10"/>
  <c r="AC6829" i="10"/>
  <c r="AF6828" i="10"/>
  <c r="AE6828" i="10"/>
  <c r="AD6828" i="10"/>
  <c r="AC6828" i="10"/>
  <c r="AF6827" i="10"/>
  <c r="AE6827" i="10"/>
  <c r="AD6827" i="10"/>
  <c r="AC6827" i="10"/>
  <c r="AF6826" i="10"/>
  <c r="AE6826" i="10"/>
  <c r="AD6826" i="10"/>
  <c r="AC6826" i="10"/>
  <c r="AF6825" i="10"/>
  <c r="AE6825" i="10"/>
  <c r="AD6825" i="10"/>
  <c r="AC6825" i="10"/>
  <c r="AF6824" i="10"/>
  <c r="AE6824" i="10"/>
  <c r="AD6824" i="10"/>
  <c r="AC6824" i="10"/>
  <c r="AF6823" i="10"/>
  <c r="AE6823" i="10"/>
  <c r="AD6823" i="10"/>
  <c r="AC6823" i="10"/>
  <c r="AF6822" i="10"/>
  <c r="AE6822" i="10"/>
  <c r="AD6822" i="10"/>
  <c r="AC6822" i="10"/>
  <c r="AF6821" i="10"/>
  <c r="AE6821" i="10"/>
  <c r="AD6821" i="10"/>
  <c r="AC6821" i="10"/>
  <c r="AF6820" i="10"/>
  <c r="AE6820" i="10"/>
  <c r="AD6820" i="10"/>
  <c r="AC6820" i="10"/>
  <c r="AF6819" i="10"/>
  <c r="AE6819" i="10"/>
  <c r="AD6819" i="10"/>
  <c r="AC6819" i="10"/>
  <c r="AF6818" i="10"/>
  <c r="AE6818" i="10"/>
  <c r="AD6818" i="10"/>
  <c r="AC6818" i="10"/>
  <c r="AF6817" i="10"/>
  <c r="AE6817" i="10"/>
  <c r="AD6817" i="10"/>
  <c r="AC6817" i="10"/>
  <c r="AF6816" i="10"/>
  <c r="AE6816" i="10"/>
  <c r="AD6816" i="10"/>
  <c r="AC6816" i="10"/>
  <c r="AF6815" i="10"/>
  <c r="AE6815" i="10"/>
  <c r="AD6815" i="10"/>
  <c r="AC6815" i="10"/>
  <c r="AF6814" i="10"/>
  <c r="AE6814" i="10"/>
  <c r="AD6814" i="10"/>
  <c r="AC6814" i="10"/>
  <c r="AF6813" i="10"/>
  <c r="AE6813" i="10"/>
  <c r="AD6813" i="10"/>
  <c r="AC6813" i="10"/>
  <c r="AF6812" i="10"/>
  <c r="AE6812" i="10"/>
  <c r="AD6812" i="10"/>
  <c r="AC6812" i="10"/>
  <c r="AF6811" i="10"/>
  <c r="AE6811" i="10"/>
  <c r="AD6811" i="10"/>
  <c r="AC6811" i="10"/>
  <c r="AF6810" i="10"/>
  <c r="AE6810" i="10"/>
  <c r="AD6810" i="10"/>
  <c r="AC6810" i="10"/>
  <c r="AF6809" i="10"/>
  <c r="AE6809" i="10"/>
  <c r="AD6809" i="10"/>
  <c r="AC6809" i="10"/>
  <c r="AF6808" i="10"/>
  <c r="AE6808" i="10"/>
  <c r="AD6808" i="10"/>
  <c r="AC6808" i="10"/>
  <c r="AF6807" i="10"/>
  <c r="AE6807" i="10"/>
  <c r="AD6807" i="10"/>
  <c r="AC6807" i="10"/>
  <c r="AF6806" i="10"/>
  <c r="AE6806" i="10"/>
  <c r="AD6806" i="10"/>
  <c r="AC6806" i="10"/>
  <c r="AF6805" i="10"/>
  <c r="AE6805" i="10"/>
  <c r="AD6805" i="10"/>
  <c r="AC6805" i="10"/>
  <c r="AF6804" i="10"/>
  <c r="AE6804" i="10"/>
  <c r="AD6804" i="10"/>
  <c r="AC6804" i="10"/>
  <c r="AF6803" i="10"/>
  <c r="AE6803" i="10"/>
  <c r="AD6803" i="10"/>
  <c r="AC6803" i="10"/>
  <c r="AF6802" i="10"/>
  <c r="AE6802" i="10"/>
  <c r="AD6802" i="10"/>
  <c r="AC6802" i="10"/>
  <c r="AF6801" i="10"/>
  <c r="AE6801" i="10"/>
  <c r="AD6801" i="10"/>
  <c r="AC6801" i="10"/>
  <c r="AF6800" i="10"/>
  <c r="AE6800" i="10"/>
  <c r="AD6800" i="10"/>
  <c r="AC6800" i="10"/>
  <c r="AF6799" i="10"/>
  <c r="AE6799" i="10"/>
  <c r="AD6799" i="10"/>
  <c r="AC6799" i="10"/>
  <c r="AF6798" i="10"/>
  <c r="AE6798" i="10"/>
  <c r="AD6798" i="10"/>
  <c r="AC6798" i="10"/>
  <c r="AF6797" i="10"/>
  <c r="AE6797" i="10"/>
  <c r="AD6797" i="10"/>
  <c r="AC6797" i="10"/>
  <c r="AF6796" i="10"/>
  <c r="AE6796" i="10"/>
  <c r="AD6796" i="10"/>
  <c r="AC6796" i="10"/>
  <c r="AF6795" i="10"/>
  <c r="AE6795" i="10"/>
  <c r="AD6795" i="10"/>
  <c r="AC6795" i="10"/>
  <c r="AF6794" i="10"/>
  <c r="AE6794" i="10"/>
  <c r="AD6794" i="10"/>
  <c r="AC6794" i="10"/>
  <c r="AF6793" i="10"/>
  <c r="AE6793" i="10"/>
  <c r="AD6793" i="10"/>
  <c r="AC6793" i="10"/>
  <c r="AF6792" i="10"/>
  <c r="AE6792" i="10"/>
  <c r="AD6792" i="10"/>
  <c r="AC6792" i="10"/>
  <c r="AF6791" i="10"/>
  <c r="AE6791" i="10"/>
  <c r="AD6791" i="10"/>
  <c r="AC6791" i="10"/>
  <c r="AF6790" i="10"/>
  <c r="AE6790" i="10"/>
  <c r="AD6790" i="10"/>
  <c r="AC6790" i="10"/>
  <c r="AF6789" i="10"/>
  <c r="AE6789" i="10"/>
  <c r="AD6789" i="10"/>
  <c r="AC6789" i="10"/>
  <c r="AF6788" i="10"/>
  <c r="AE6788" i="10"/>
  <c r="AD6788" i="10"/>
  <c r="AC6788" i="10"/>
  <c r="AF6787" i="10"/>
  <c r="AE6787" i="10"/>
  <c r="AD6787" i="10"/>
  <c r="AC6787" i="10"/>
  <c r="AF6786" i="10"/>
  <c r="AE6786" i="10"/>
  <c r="AD6786" i="10"/>
  <c r="AC6786" i="10"/>
  <c r="AF6785" i="10"/>
  <c r="AE6785" i="10"/>
  <c r="AD6785" i="10"/>
  <c r="AC6785" i="10"/>
  <c r="AF6784" i="10"/>
  <c r="AE6784" i="10"/>
  <c r="AD6784" i="10"/>
  <c r="AC6784" i="10"/>
  <c r="AF6783" i="10"/>
  <c r="AE6783" i="10"/>
  <c r="AD6783" i="10"/>
  <c r="AC6783" i="10"/>
  <c r="AF6782" i="10"/>
  <c r="AE6782" i="10"/>
  <c r="AD6782" i="10"/>
  <c r="AC6782" i="10"/>
  <c r="AF6781" i="10"/>
  <c r="AE6781" i="10"/>
  <c r="AD6781" i="10"/>
  <c r="AC6781" i="10"/>
  <c r="AF6780" i="10"/>
  <c r="AE6780" i="10"/>
  <c r="AD6780" i="10"/>
  <c r="AC6780" i="10"/>
  <c r="AF6779" i="10"/>
  <c r="AE6779" i="10"/>
  <c r="AD6779" i="10"/>
  <c r="AC6779" i="10"/>
  <c r="AF6778" i="10"/>
  <c r="AE6778" i="10"/>
  <c r="AD6778" i="10"/>
  <c r="AC6778" i="10"/>
  <c r="AF6777" i="10"/>
  <c r="AE6777" i="10"/>
  <c r="AD6777" i="10"/>
  <c r="AC6777" i="10"/>
  <c r="AF6776" i="10"/>
  <c r="AE6776" i="10"/>
  <c r="AD6776" i="10"/>
  <c r="AC6776" i="10"/>
  <c r="AF6775" i="10"/>
  <c r="AE6775" i="10"/>
  <c r="AD6775" i="10"/>
  <c r="AC6775" i="10"/>
  <c r="AF6774" i="10"/>
  <c r="AE6774" i="10"/>
  <c r="AD6774" i="10"/>
  <c r="AC6774" i="10"/>
  <c r="AF6773" i="10"/>
  <c r="AE6773" i="10"/>
  <c r="AD6773" i="10"/>
  <c r="AC6773" i="10"/>
  <c r="AF6772" i="10"/>
  <c r="AE6772" i="10"/>
  <c r="AD6772" i="10"/>
  <c r="AC6772" i="10"/>
  <c r="AF6771" i="10"/>
  <c r="AE6771" i="10"/>
  <c r="AD6771" i="10"/>
  <c r="AC6771" i="10"/>
  <c r="AF6770" i="10"/>
  <c r="AE6770" i="10"/>
  <c r="AD6770" i="10"/>
  <c r="AC6770" i="10"/>
  <c r="AF6769" i="10"/>
  <c r="AE6769" i="10"/>
  <c r="AD6769" i="10"/>
  <c r="AC6769" i="10"/>
  <c r="AF6768" i="10"/>
  <c r="AE6768" i="10"/>
  <c r="AD6768" i="10"/>
  <c r="AC6768" i="10"/>
  <c r="AF6767" i="10"/>
  <c r="AE6767" i="10"/>
  <c r="AD6767" i="10"/>
  <c r="AC6767" i="10"/>
  <c r="AF6766" i="10"/>
  <c r="AE6766" i="10"/>
  <c r="AD6766" i="10"/>
  <c r="AC6766" i="10"/>
  <c r="AF6765" i="10"/>
  <c r="AE6765" i="10"/>
  <c r="AD6765" i="10"/>
  <c r="AC6765" i="10"/>
  <c r="AF6764" i="10"/>
  <c r="AE6764" i="10"/>
  <c r="AD6764" i="10"/>
  <c r="AC6764" i="10"/>
  <c r="AF6763" i="10"/>
  <c r="AE6763" i="10"/>
  <c r="AD6763" i="10"/>
  <c r="AC6763" i="10"/>
  <c r="AF6762" i="10"/>
  <c r="AE6762" i="10"/>
  <c r="AD6762" i="10"/>
  <c r="AC6762" i="10"/>
  <c r="AF6761" i="10"/>
  <c r="AE6761" i="10"/>
  <c r="AD6761" i="10"/>
  <c r="AC6761" i="10"/>
  <c r="AF6760" i="10"/>
  <c r="AE6760" i="10"/>
  <c r="AD6760" i="10"/>
  <c r="AC6760" i="10"/>
  <c r="AF6759" i="10"/>
  <c r="AE6759" i="10"/>
  <c r="AD6759" i="10"/>
  <c r="AC6759" i="10"/>
  <c r="AF6758" i="10"/>
  <c r="AE6758" i="10"/>
  <c r="AD6758" i="10"/>
  <c r="AC6758" i="10"/>
  <c r="AF6757" i="10"/>
  <c r="AE6757" i="10"/>
  <c r="AD6757" i="10"/>
  <c r="AC6757" i="10"/>
  <c r="AF6756" i="10"/>
  <c r="AE6756" i="10"/>
  <c r="AD6756" i="10"/>
  <c r="AC6756" i="10"/>
  <c r="AF6755" i="10"/>
  <c r="AE6755" i="10"/>
  <c r="AD6755" i="10"/>
  <c r="AC6755" i="10"/>
  <c r="AF6754" i="10"/>
  <c r="AE6754" i="10"/>
  <c r="AD6754" i="10"/>
  <c r="AC6754" i="10"/>
  <c r="AF6753" i="10"/>
  <c r="AE6753" i="10"/>
  <c r="AD6753" i="10"/>
  <c r="AC6753" i="10"/>
  <c r="AF6752" i="10"/>
  <c r="AE6752" i="10"/>
  <c r="AD6752" i="10"/>
  <c r="AC6752" i="10"/>
  <c r="AF6751" i="10"/>
  <c r="AE6751" i="10"/>
  <c r="AD6751" i="10"/>
  <c r="AC6751" i="10"/>
  <c r="AF6750" i="10"/>
  <c r="AE6750" i="10"/>
  <c r="AD6750" i="10"/>
  <c r="AC6750" i="10"/>
  <c r="AF6749" i="10"/>
  <c r="AE6749" i="10"/>
  <c r="AD6749" i="10"/>
  <c r="AC6749" i="10"/>
  <c r="AF6748" i="10"/>
  <c r="AE6748" i="10"/>
  <c r="AD6748" i="10"/>
  <c r="AC6748" i="10"/>
  <c r="AF6747" i="10"/>
  <c r="AE6747" i="10"/>
  <c r="AD6747" i="10"/>
  <c r="AC6747" i="10"/>
  <c r="AF6746" i="10"/>
  <c r="AE6746" i="10"/>
  <c r="AD6746" i="10"/>
  <c r="AC6746" i="10"/>
  <c r="AF6745" i="10"/>
  <c r="AE6745" i="10"/>
  <c r="AD6745" i="10"/>
  <c r="AC6745" i="10"/>
  <c r="AF6744" i="10"/>
  <c r="AE6744" i="10"/>
  <c r="AD6744" i="10"/>
  <c r="AC6744" i="10"/>
  <c r="AF6743" i="10"/>
  <c r="AE6743" i="10"/>
  <c r="AD6743" i="10"/>
  <c r="AC6743" i="10"/>
  <c r="AF6742" i="10"/>
  <c r="AE6742" i="10"/>
  <c r="AD6742" i="10"/>
  <c r="AC6742" i="10"/>
  <c r="AF6741" i="10"/>
  <c r="AE6741" i="10"/>
  <c r="AD6741" i="10"/>
  <c r="AC6741" i="10"/>
  <c r="AF6740" i="10"/>
  <c r="AE6740" i="10"/>
  <c r="AD6740" i="10"/>
  <c r="AC6740" i="10"/>
  <c r="AF6739" i="10"/>
  <c r="AE6739" i="10"/>
  <c r="AD6739" i="10"/>
  <c r="AC6739" i="10"/>
  <c r="AF6738" i="10"/>
  <c r="AE6738" i="10"/>
  <c r="AD6738" i="10"/>
  <c r="AC6738" i="10"/>
  <c r="AF6737" i="10"/>
  <c r="AE6737" i="10"/>
  <c r="AD6737" i="10"/>
  <c r="AC6737" i="10"/>
  <c r="AF6736" i="10"/>
  <c r="AE6736" i="10"/>
  <c r="AD6736" i="10"/>
  <c r="AC6736" i="10"/>
  <c r="AF6735" i="10"/>
  <c r="AE6735" i="10"/>
  <c r="AD6735" i="10"/>
  <c r="AC6735" i="10"/>
  <c r="AF6734" i="10"/>
  <c r="AE6734" i="10"/>
  <c r="AD6734" i="10"/>
  <c r="AC6734" i="10"/>
  <c r="AF6733" i="10"/>
  <c r="AE6733" i="10"/>
  <c r="AD6733" i="10"/>
  <c r="AC6733" i="10"/>
  <c r="AF6732" i="10"/>
  <c r="AE6732" i="10"/>
  <c r="AD6732" i="10"/>
  <c r="AC6732" i="10"/>
  <c r="AF6731" i="10"/>
  <c r="AE6731" i="10"/>
  <c r="AD6731" i="10"/>
  <c r="AC6731" i="10"/>
  <c r="AF6730" i="10"/>
  <c r="AE6730" i="10"/>
  <c r="AD6730" i="10"/>
  <c r="AC6730" i="10"/>
  <c r="AF6729" i="10"/>
  <c r="AE6729" i="10"/>
  <c r="AD6729" i="10"/>
  <c r="AC6729" i="10"/>
  <c r="AF6728" i="10"/>
  <c r="AE6728" i="10"/>
  <c r="AD6728" i="10"/>
  <c r="AC6728" i="10"/>
  <c r="AF6727" i="10"/>
  <c r="AE6727" i="10"/>
  <c r="AD6727" i="10"/>
  <c r="AC6727" i="10"/>
  <c r="AF6726" i="10"/>
  <c r="AE6726" i="10"/>
  <c r="AD6726" i="10"/>
  <c r="AC6726" i="10"/>
  <c r="AF6725" i="10"/>
  <c r="AE6725" i="10"/>
  <c r="AD6725" i="10"/>
  <c r="AC6725" i="10"/>
  <c r="AF6724" i="10"/>
  <c r="AE6724" i="10"/>
  <c r="AD6724" i="10"/>
  <c r="AC6724" i="10"/>
  <c r="AF6723" i="10"/>
  <c r="AE6723" i="10"/>
  <c r="AD6723" i="10"/>
  <c r="AC6723" i="10"/>
  <c r="AF6722" i="10"/>
  <c r="AE6722" i="10"/>
  <c r="AD6722" i="10"/>
  <c r="AC6722" i="10"/>
  <c r="AF6721" i="10"/>
  <c r="AE6721" i="10"/>
  <c r="AD6721" i="10"/>
  <c r="AC6721" i="10"/>
  <c r="AF6720" i="10"/>
  <c r="AE6720" i="10"/>
  <c r="AD6720" i="10"/>
  <c r="AC6720" i="10"/>
  <c r="AF6719" i="10"/>
  <c r="AE6719" i="10"/>
  <c r="AD6719" i="10"/>
  <c r="AC6719" i="10"/>
  <c r="AF6718" i="10"/>
  <c r="AE6718" i="10"/>
  <c r="AD6718" i="10"/>
  <c r="AC6718" i="10"/>
  <c r="AF6717" i="10"/>
  <c r="AE6717" i="10"/>
  <c r="AD6717" i="10"/>
  <c r="AC6717" i="10"/>
  <c r="AF6716" i="10"/>
  <c r="AE6716" i="10"/>
  <c r="AD6716" i="10"/>
  <c r="AC6716" i="10"/>
  <c r="AF6715" i="10"/>
  <c r="AE6715" i="10"/>
  <c r="AD6715" i="10"/>
  <c r="AC6715" i="10"/>
  <c r="AF6714" i="10"/>
  <c r="AE6714" i="10"/>
  <c r="AD6714" i="10"/>
  <c r="AC6714" i="10"/>
  <c r="AF6713" i="10"/>
  <c r="AE6713" i="10"/>
  <c r="AD6713" i="10"/>
  <c r="AC6713" i="10"/>
  <c r="AF6712" i="10"/>
  <c r="AE6712" i="10"/>
  <c r="AD6712" i="10"/>
  <c r="AC6712" i="10"/>
  <c r="AF6711" i="10"/>
  <c r="AE6711" i="10"/>
  <c r="AD6711" i="10"/>
  <c r="AC6711" i="10"/>
  <c r="AF6710" i="10"/>
  <c r="AE6710" i="10"/>
  <c r="AD6710" i="10"/>
  <c r="AC6710" i="10"/>
  <c r="AF6709" i="10"/>
  <c r="AE6709" i="10"/>
  <c r="AD6709" i="10"/>
  <c r="AC6709" i="10"/>
  <c r="AF6708" i="10"/>
  <c r="AE6708" i="10"/>
  <c r="AD6708" i="10"/>
  <c r="AC6708" i="10"/>
  <c r="AF6707" i="10"/>
  <c r="AE6707" i="10"/>
  <c r="AD6707" i="10"/>
  <c r="AC6707" i="10"/>
  <c r="AF6706" i="10"/>
  <c r="AE6706" i="10"/>
  <c r="AD6706" i="10"/>
  <c r="AC6706" i="10"/>
  <c r="AF6705" i="10"/>
  <c r="AE6705" i="10"/>
  <c r="AD6705" i="10"/>
  <c r="AC6705" i="10"/>
  <c r="AF6704" i="10"/>
  <c r="AE6704" i="10"/>
  <c r="AD6704" i="10"/>
  <c r="AC6704" i="10"/>
  <c r="AF6703" i="10"/>
  <c r="AE6703" i="10"/>
  <c r="AD6703" i="10"/>
  <c r="AC6703" i="10"/>
  <c r="AF6702" i="10"/>
  <c r="AE6702" i="10"/>
  <c r="AD6702" i="10"/>
  <c r="AC6702" i="10"/>
  <c r="AF6701" i="10"/>
  <c r="AE6701" i="10"/>
  <c r="AD6701" i="10"/>
  <c r="AC6701" i="10"/>
  <c r="AF6700" i="10"/>
  <c r="AE6700" i="10"/>
  <c r="AD6700" i="10"/>
  <c r="AC6700" i="10"/>
  <c r="AF6699" i="10"/>
  <c r="AE6699" i="10"/>
  <c r="AD6699" i="10"/>
  <c r="AC6699" i="10"/>
  <c r="AF6698" i="10"/>
  <c r="AE6698" i="10"/>
  <c r="AD6698" i="10"/>
  <c r="AC6698" i="10"/>
  <c r="AF6697" i="10"/>
  <c r="AE6697" i="10"/>
  <c r="AD6697" i="10"/>
  <c r="AC6697" i="10"/>
  <c r="AF6696" i="10"/>
  <c r="AE6696" i="10"/>
  <c r="AD6696" i="10"/>
  <c r="AC6696" i="10"/>
  <c r="AF6695" i="10"/>
  <c r="AE6695" i="10"/>
  <c r="AD6695" i="10"/>
  <c r="AC6695" i="10"/>
  <c r="AF6694" i="10"/>
  <c r="AE6694" i="10"/>
  <c r="AD6694" i="10"/>
  <c r="AC6694" i="10"/>
  <c r="AF6693" i="10"/>
  <c r="AE6693" i="10"/>
  <c r="AD6693" i="10"/>
  <c r="AC6693" i="10"/>
  <c r="AF6692" i="10"/>
  <c r="AE6692" i="10"/>
  <c r="AD6692" i="10"/>
  <c r="AC6692" i="10"/>
  <c r="AF6691" i="10"/>
  <c r="AE6691" i="10"/>
  <c r="AD6691" i="10"/>
  <c r="AC6691" i="10"/>
  <c r="AF6690" i="10"/>
  <c r="AE6690" i="10"/>
  <c r="AD6690" i="10"/>
  <c r="AC6690" i="10"/>
  <c r="AF6689" i="10"/>
  <c r="AE6689" i="10"/>
  <c r="AD6689" i="10"/>
  <c r="AC6689" i="10"/>
  <c r="AF6688" i="10"/>
  <c r="AE6688" i="10"/>
  <c r="AD6688" i="10"/>
  <c r="AC6688" i="10"/>
  <c r="AF6687" i="10"/>
  <c r="AE6687" i="10"/>
  <c r="AD6687" i="10"/>
  <c r="AC6687" i="10"/>
  <c r="AF6686" i="10"/>
  <c r="AE6686" i="10"/>
  <c r="AD6686" i="10"/>
  <c r="AC6686" i="10"/>
  <c r="AF6685" i="10"/>
  <c r="AE6685" i="10"/>
  <c r="AD6685" i="10"/>
  <c r="AC6685" i="10"/>
  <c r="AF6684" i="10"/>
  <c r="AE6684" i="10"/>
  <c r="AD6684" i="10"/>
  <c r="AC6684" i="10"/>
  <c r="AF6683" i="10"/>
  <c r="AE6683" i="10"/>
  <c r="AD6683" i="10"/>
  <c r="AC6683" i="10"/>
  <c r="AF6682" i="10"/>
  <c r="AE6682" i="10"/>
  <c r="AD6682" i="10"/>
  <c r="AC6682" i="10"/>
  <c r="AF6681" i="10"/>
  <c r="AE6681" i="10"/>
  <c r="AD6681" i="10"/>
  <c r="AC6681" i="10"/>
  <c r="AF6680" i="10"/>
  <c r="AE6680" i="10"/>
  <c r="AD6680" i="10"/>
  <c r="AC6680" i="10"/>
  <c r="AF6679" i="10"/>
  <c r="AE6679" i="10"/>
  <c r="AD6679" i="10"/>
  <c r="AC6679" i="10"/>
  <c r="AF6678" i="10"/>
  <c r="AE6678" i="10"/>
  <c r="AD6678" i="10"/>
  <c r="AC6678" i="10"/>
  <c r="AF6677" i="10"/>
  <c r="AE6677" i="10"/>
  <c r="AD6677" i="10"/>
  <c r="AC6677" i="10"/>
  <c r="AF6676" i="10"/>
  <c r="AE6676" i="10"/>
  <c r="AD6676" i="10"/>
  <c r="AC6676" i="10"/>
  <c r="AF6675" i="10"/>
  <c r="AE6675" i="10"/>
  <c r="AD6675" i="10"/>
  <c r="AC6675" i="10"/>
  <c r="AF6674" i="10"/>
  <c r="AE6674" i="10"/>
  <c r="AD6674" i="10"/>
  <c r="AC6674" i="10"/>
  <c r="AF6673" i="10"/>
  <c r="AE6673" i="10"/>
  <c r="AD6673" i="10"/>
  <c r="AC6673" i="10"/>
  <c r="AF6672" i="10"/>
  <c r="AE6672" i="10"/>
  <c r="AD6672" i="10"/>
  <c r="AC6672" i="10"/>
  <c r="AF6671" i="10"/>
  <c r="AE6671" i="10"/>
  <c r="AD6671" i="10"/>
  <c r="AC6671" i="10"/>
  <c r="AF6670" i="10"/>
  <c r="AE6670" i="10"/>
  <c r="AD6670" i="10"/>
  <c r="AC6670" i="10"/>
  <c r="AF6669" i="10"/>
  <c r="AE6669" i="10"/>
  <c r="AD6669" i="10"/>
  <c r="AC6669" i="10"/>
  <c r="AF6668" i="10"/>
  <c r="AE6668" i="10"/>
  <c r="AD6668" i="10"/>
  <c r="AC6668" i="10"/>
  <c r="AF6667" i="10"/>
  <c r="AE6667" i="10"/>
  <c r="AD6667" i="10"/>
  <c r="AC6667" i="10"/>
  <c r="AF6666" i="10"/>
  <c r="AE6666" i="10"/>
  <c r="AD6666" i="10"/>
  <c r="AC6666" i="10"/>
  <c r="AF6665" i="10"/>
  <c r="AE6665" i="10"/>
  <c r="AD6665" i="10"/>
  <c r="AC6665" i="10"/>
  <c r="AF6664" i="10"/>
  <c r="AE6664" i="10"/>
  <c r="AD6664" i="10"/>
  <c r="AC6664" i="10"/>
  <c r="AF6663" i="10"/>
  <c r="AE6663" i="10"/>
  <c r="AD6663" i="10"/>
  <c r="AC6663" i="10"/>
  <c r="AF6662" i="10"/>
  <c r="AE6662" i="10"/>
  <c r="AD6662" i="10"/>
  <c r="AC6662" i="10"/>
  <c r="AF6661" i="10"/>
  <c r="AE6661" i="10"/>
  <c r="AD6661" i="10"/>
  <c r="AC6661" i="10"/>
  <c r="AF6660" i="10"/>
  <c r="AE6660" i="10"/>
  <c r="AD6660" i="10"/>
  <c r="AC6660" i="10"/>
  <c r="AF6659" i="10"/>
  <c r="AE6659" i="10"/>
  <c r="AD6659" i="10"/>
  <c r="AC6659" i="10"/>
  <c r="AF6658" i="10"/>
  <c r="AE6658" i="10"/>
  <c r="AD6658" i="10"/>
  <c r="AC6658" i="10"/>
  <c r="AF6657" i="10"/>
  <c r="AE6657" i="10"/>
  <c r="AD6657" i="10"/>
  <c r="AC6657" i="10"/>
  <c r="AF6656" i="10"/>
  <c r="AE6656" i="10"/>
  <c r="AD6656" i="10"/>
  <c r="AC6656" i="10"/>
  <c r="AF6655" i="10"/>
  <c r="AE6655" i="10"/>
  <c r="AD6655" i="10"/>
  <c r="AC6655" i="10"/>
  <c r="AF6654" i="10"/>
  <c r="AE6654" i="10"/>
  <c r="AD6654" i="10"/>
  <c r="AC6654" i="10"/>
  <c r="AF6653" i="10"/>
  <c r="AE6653" i="10"/>
  <c r="AD6653" i="10"/>
  <c r="AC6653" i="10"/>
  <c r="AF6652" i="10"/>
  <c r="AE6652" i="10"/>
  <c r="AD6652" i="10"/>
  <c r="AC6652" i="10"/>
  <c r="AF6651" i="10"/>
  <c r="AE6651" i="10"/>
  <c r="AD6651" i="10"/>
  <c r="AC6651" i="10"/>
  <c r="AF6650" i="10"/>
  <c r="AE6650" i="10"/>
  <c r="AD6650" i="10"/>
  <c r="AC6650" i="10"/>
  <c r="AF6649" i="10"/>
  <c r="AE6649" i="10"/>
  <c r="AD6649" i="10"/>
  <c r="AC6649" i="10"/>
  <c r="AF6648" i="10"/>
  <c r="AE6648" i="10"/>
  <c r="AD6648" i="10"/>
  <c r="AC6648" i="10"/>
  <c r="AF6647" i="10"/>
  <c r="AE6647" i="10"/>
  <c r="AD6647" i="10"/>
  <c r="AC6647" i="10"/>
  <c r="AF6646" i="10"/>
  <c r="AE6646" i="10"/>
  <c r="AD6646" i="10"/>
  <c r="AC6646" i="10"/>
  <c r="AF6645" i="10"/>
  <c r="AE6645" i="10"/>
  <c r="AD6645" i="10"/>
  <c r="AC6645" i="10"/>
  <c r="AF6644" i="10"/>
  <c r="AE6644" i="10"/>
  <c r="AD6644" i="10"/>
  <c r="AC6644" i="10"/>
  <c r="AF6643" i="10"/>
  <c r="AE6643" i="10"/>
  <c r="AD6643" i="10"/>
  <c r="AC6643" i="10"/>
  <c r="AF6642" i="10"/>
  <c r="AE6642" i="10"/>
  <c r="AD6642" i="10"/>
  <c r="AC6642" i="10"/>
  <c r="AF6641" i="10"/>
  <c r="AE6641" i="10"/>
  <c r="AD6641" i="10"/>
  <c r="AC6641" i="10"/>
  <c r="AF6640" i="10"/>
  <c r="AE6640" i="10"/>
  <c r="AD6640" i="10"/>
  <c r="AC6640" i="10"/>
  <c r="AF6639" i="10"/>
  <c r="AE6639" i="10"/>
  <c r="AD6639" i="10"/>
  <c r="AC6639" i="10"/>
  <c r="AF6638" i="10"/>
  <c r="AE6638" i="10"/>
  <c r="AD6638" i="10"/>
  <c r="AC6638" i="10"/>
  <c r="AF6637" i="10"/>
  <c r="AE6637" i="10"/>
  <c r="AD6637" i="10"/>
  <c r="AC6637" i="10"/>
  <c r="AF6636" i="10"/>
  <c r="AE6636" i="10"/>
  <c r="AD6636" i="10"/>
  <c r="AC6636" i="10"/>
  <c r="AF6635" i="10"/>
  <c r="AE6635" i="10"/>
  <c r="AD6635" i="10"/>
  <c r="AC6635" i="10"/>
  <c r="AF6634" i="10"/>
  <c r="AE6634" i="10"/>
  <c r="AD6634" i="10"/>
  <c r="AC6634" i="10"/>
  <c r="AF6633" i="10"/>
  <c r="AE6633" i="10"/>
  <c r="AD6633" i="10"/>
  <c r="AC6633" i="10"/>
  <c r="AF6632" i="10"/>
  <c r="AE6632" i="10"/>
  <c r="AD6632" i="10"/>
  <c r="AC6632" i="10"/>
  <c r="AF6631" i="10"/>
  <c r="AE6631" i="10"/>
  <c r="AD6631" i="10"/>
  <c r="AC6631" i="10"/>
  <c r="AF6630" i="10"/>
  <c r="AE6630" i="10"/>
  <c r="AD6630" i="10"/>
  <c r="AC6630" i="10"/>
  <c r="AF6629" i="10"/>
  <c r="AE6629" i="10"/>
  <c r="AD6629" i="10"/>
  <c r="AC6629" i="10"/>
  <c r="AF6628" i="10"/>
  <c r="AE6628" i="10"/>
  <c r="AD6628" i="10"/>
  <c r="AC6628" i="10"/>
  <c r="AF6627" i="10"/>
  <c r="AE6627" i="10"/>
  <c r="AD6627" i="10"/>
  <c r="AC6627" i="10"/>
  <c r="AF6626" i="10"/>
  <c r="AE6626" i="10"/>
  <c r="AD6626" i="10"/>
  <c r="AC6626" i="10"/>
  <c r="AF6625" i="10"/>
  <c r="AE6625" i="10"/>
  <c r="AD6625" i="10"/>
  <c r="AC6625" i="10"/>
  <c r="AF6624" i="10"/>
  <c r="AE6624" i="10"/>
  <c r="AD6624" i="10"/>
  <c r="AC6624" i="10"/>
  <c r="AF6623" i="10"/>
  <c r="AE6623" i="10"/>
  <c r="AD6623" i="10"/>
  <c r="AC6623" i="10"/>
  <c r="AF6622" i="10"/>
  <c r="AE6622" i="10"/>
  <c r="AD6622" i="10"/>
  <c r="AC6622" i="10"/>
  <c r="AF6621" i="10"/>
  <c r="AE6621" i="10"/>
  <c r="AD6621" i="10"/>
  <c r="AC6621" i="10"/>
  <c r="AF6620" i="10"/>
  <c r="AE6620" i="10"/>
  <c r="AD6620" i="10"/>
  <c r="AC6620" i="10"/>
  <c r="AF6619" i="10"/>
  <c r="AE6619" i="10"/>
  <c r="AD6619" i="10"/>
  <c r="AC6619" i="10"/>
  <c r="AF6618" i="10"/>
  <c r="AE6618" i="10"/>
  <c r="AD6618" i="10"/>
  <c r="AC6618" i="10"/>
  <c r="AF6617" i="10"/>
  <c r="AE6617" i="10"/>
  <c r="AD6617" i="10"/>
  <c r="AC6617" i="10"/>
  <c r="AF6616" i="10"/>
  <c r="AE6616" i="10"/>
  <c r="AD6616" i="10"/>
  <c r="AC6616" i="10"/>
  <c r="AF6615" i="10"/>
  <c r="AE6615" i="10"/>
  <c r="AD6615" i="10"/>
  <c r="AC6615" i="10"/>
  <c r="AF6614" i="10"/>
  <c r="AE6614" i="10"/>
  <c r="AD6614" i="10"/>
  <c r="AC6614" i="10"/>
  <c r="AF6613" i="10"/>
  <c r="AE6613" i="10"/>
  <c r="AD6613" i="10"/>
  <c r="AC6613" i="10"/>
  <c r="AF6612" i="10"/>
  <c r="AE6612" i="10"/>
  <c r="AD6612" i="10"/>
  <c r="AC6612" i="10"/>
  <c r="AF6611" i="10"/>
  <c r="AE6611" i="10"/>
  <c r="AD6611" i="10"/>
  <c r="AC6611" i="10"/>
  <c r="AF6610" i="10"/>
  <c r="AE6610" i="10"/>
  <c r="AD6610" i="10"/>
  <c r="AC6610" i="10"/>
  <c r="AF6609" i="10"/>
  <c r="AE6609" i="10"/>
  <c r="AD6609" i="10"/>
  <c r="AC6609" i="10"/>
  <c r="AF6608" i="10"/>
  <c r="AE6608" i="10"/>
  <c r="AD6608" i="10"/>
  <c r="AC6608" i="10"/>
  <c r="AF6607" i="10"/>
  <c r="AE6607" i="10"/>
  <c r="AD6607" i="10"/>
  <c r="AC6607" i="10"/>
  <c r="AF6606" i="10"/>
  <c r="AE6606" i="10"/>
  <c r="AD6606" i="10"/>
  <c r="AC6606" i="10"/>
  <c r="AF6605" i="10"/>
  <c r="AE6605" i="10"/>
  <c r="AD6605" i="10"/>
  <c r="AC6605" i="10"/>
  <c r="AF6604" i="10"/>
  <c r="AE6604" i="10"/>
  <c r="AD6604" i="10"/>
  <c r="AC6604" i="10"/>
  <c r="AF6603" i="10"/>
  <c r="AE6603" i="10"/>
  <c r="AD6603" i="10"/>
  <c r="AC6603" i="10"/>
  <c r="AF6602" i="10"/>
  <c r="AE6602" i="10"/>
  <c r="AD6602" i="10"/>
  <c r="AC6602" i="10"/>
  <c r="AF6601" i="10"/>
  <c r="AE6601" i="10"/>
  <c r="AD6601" i="10"/>
  <c r="AC6601" i="10"/>
  <c r="AF6600" i="10"/>
  <c r="AE6600" i="10"/>
  <c r="AD6600" i="10"/>
  <c r="AC6600" i="10"/>
  <c r="AF6599" i="10"/>
  <c r="AE6599" i="10"/>
  <c r="AD6599" i="10"/>
  <c r="AC6599" i="10"/>
  <c r="AF6598" i="10"/>
  <c r="AE6598" i="10"/>
  <c r="AD6598" i="10"/>
  <c r="AC6598" i="10"/>
  <c r="AF6597" i="10"/>
  <c r="AE6597" i="10"/>
  <c r="AD6597" i="10"/>
  <c r="AC6597" i="10"/>
  <c r="AF6596" i="10"/>
  <c r="AE6596" i="10"/>
  <c r="AD6596" i="10"/>
  <c r="AC6596" i="10"/>
  <c r="AF6595" i="10"/>
  <c r="AE6595" i="10"/>
  <c r="AD6595" i="10"/>
  <c r="AC6595" i="10"/>
  <c r="AF6594" i="10"/>
  <c r="AE6594" i="10"/>
  <c r="AD6594" i="10"/>
  <c r="AC6594" i="10"/>
  <c r="AF6593" i="10"/>
  <c r="AE6593" i="10"/>
  <c r="AD6593" i="10"/>
  <c r="AC6593" i="10"/>
  <c r="AF6592" i="10"/>
  <c r="AE6592" i="10"/>
  <c r="AD6592" i="10"/>
  <c r="AC6592" i="10"/>
  <c r="AF6591" i="10"/>
  <c r="AE6591" i="10"/>
  <c r="AD6591" i="10"/>
  <c r="AC6591" i="10"/>
  <c r="AF6590" i="10"/>
  <c r="AE6590" i="10"/>
  <c r="AD6590" i="10"/>
  <c r="AC6590" i="10"/>
  <c r="AF6589" i="10"/>
  <c r="AE6589" i="10"/>
  <c r="AD6589" i="10"/>
  <c r="AC6589" i="10"/>
  <c r="AF6588" i="10"/>
  <c r="AE6588" i="10"/>
  <c r="AD6588" i="10"/>
  <c r="AC6588" i="10"/>
  <c r="AF6587" i="10"/>
  <c r="AE6587" i="10"/>
  <c r="AD6587" i="10"/>
  <c r="AC6587" i="10"/>
  <c r="AF6586" i="10"/>
  <c r="AE6586" i="10"/>
  <c r="AD6586" i="10"/>
  <c r="AC6586" i="10"/>
  <c r="AF6585" i="10"/>
  <c r="AE6585" i="10"/>
  <c r="AD6585" i="10"/>
  <c r="AC6585" i="10"/>
  <c r="AF6584" i="10"/>
  <c r="AE6584" i="10"/>
  <c r="AD6584" i="10"/>
  <c r="AC6584" i="10"/>
  <c r="AF6583" i="10"/>
  <c r="AE6583" i="10"/>
  <c r="AD6583" i="10"/>
  <c r="AC6583" i="10"/>
  <c r="AF6582" i="10"/>
  <c r="AE6582" i="10"/>
  <c r="AD6582" i="10"/>
  <c r="AC6582" i="10"/>
  <c r="AF6581" i="10"/>
  <c r="AE6581" i="10"/>
  <c r="AD6581" i="10"/>
  <c r="AC6581" i="10"/>
  <c r="AF6580" i="10"/>
  <c r="AE6580" i="10"/>
  <c r="AD6580" i="10"/>
  <c r="AC6580" i="10"/>
  <c r="AF6579" i="10"/>
  <c r="AE6579" i="10"/>
  <c r="AD6579" i="10"/>
  <c r="AC6579" i="10"/>
  <c r="AF6578" i="10"/>
  <c r="AE6578" i="10"/>
  <c r="AD6578" i="10"/>
  <c r="AC6578" i="10"/>
  <c r="AF6577" i="10"/>
  <c r="AE6577" i="10"/>
  <c r="AD6577" i="10"/>
  <c r="AC6577" i="10"/>
  <c r="AF6576" i="10"/>
  <c r="AE6576" i="10"/>
  <c r="AD6576" i="10"/>
  <c r="AC6576" i="10"/>
  <c r="AF6575" i="10"/>
  <c r="AE6575" i="10"/>
  <c r="AD6575" i="10"/>
  <c r="AC6575" i="10"/>
  <c r="AF6574" i="10"/>
  <c r="AE6574" i="10"/>
  <c r="AD6574" i="10"/>
  <c r="AC6574" i="10"/>
  <c r="AF6573" i="10"/>
  <c r="AE6573" i="10"/>
  <c r="AD6573" i="10"/>
  <c r="AC6573" i="10"/>
  <c r="AF6572" i="10"/>
  <c r="AE6572" i="10"/>
  <c r="AD6572" i="10"/>
  <c r="AC6572" i="10"/>
  <c r="AF6571" i="10"/>
  <c r="AE6571" i="10"/>
  <c r="AD6571" i="10"/>
  <c r="AC6571" i="10"/>
  <c r="AF6570" i="10"/>
  <c r="AE6570" i="10"/>
  <c r="AD6570" i="10"/>
  <c r="AC6570" i="10"/>
  <c r="AF6569" i="10"/>
  <c r="AE6569" i="10"/>
  <c r="AD6569" i="10"/>
  <c r="AC6569" i="10"/>
  <c r="AF6568" i="10"/>
  <c r="AE6568" i="10"/>
  <c r="AD6568" i="10"/>
  <c r="AC6568" i="10"/>
  <c r="AF6567" i="10"/>
  <c r="AE6567" i="10"/>
  <c r="AD6567" i="10"/>
  <c r="AC6567" i="10"/>
  <c r="AF6566" i="10"/>
  <c r="AE6566" i="10"/>
  <c r="AD6566" i="10"/>
  <c r="AC6566" i="10"/>
  <c r="AF6565" i="10"/>
  <c r="AE6565" i="10"/>
  <c r="AD6565" i="10"/>
  <c r="AC6565" i="10"/>
  <c r="AF6564" i="10"/>
  <c r="AE6564" i="10"/>
  <c r="AD6564" i="10"/>
  <c r="AC6564" i="10"/>
  <c r="AF6563" i="10"/>
  <c r="AE6563" i="10"/>
  <c r="AD6563" i="10"/>
  <c r="AC6563" i="10"/>
  <c r="AF6562" i="10"/>
  <c r="AE6562" i="10"/>
  <c r="AD6562" i="10"/>
  <c r="AC6562" i="10"/>
  <c r="AF6561" i="10"/>
  <c r="AE6561" i="10"/>
  <c r="AD6561" i="10"/>
  <c r="AC6561" i="10"/>
  <c r="AF6560" i="10"/>
  <c r="AE6560" i="10"/>
  <c r="AD6560" i="10"/>
  <c r="AC6560" i="10"/>
  <c r="AF6559" i="10"/>
  <c r="AE6559" i="10"/>
  <c r="AD6559" i="10"/>
  <c r="AC6559" i="10"/>
  <c r="AF6558" i="10"/>
  <c r="AE6558" i="10"/>
  <c r="AD6558" i="10"/>
  <c r="AC6558" i="10"/>
  <c r="AF6557" i="10"/>
  <c r="AE6557" i="10"/>
  <c r="AD6557" i="10"/>
  <c r="AC6557" i="10"/>
  <c r="AF6556" i="10"/>
  <c r="AE6556" i="10"/>
  <c r="AD6556" i="10"/>
  <c r="AC6556" i="10"/>
  <c r="AF6555" i="10"/>
  <c r="AE6555" i="10"/>
  <c r="AD6555" i="10"/>
  <c r="AC6555" i="10"/>
  <c r="AF6554" i="10"/>
  <c r="AE6554" i="10"/>
  <c r="AD6554" i="10"/>
  <c r="AC6554" i="10"/>
  <c r="AF6553" i="10"/>
  <c r="AE6553" i="10"/>
  <c r="AD6553" i="10"/>
  <c r="AC6553" i="10"/>
  <c r="AF6552" i="10"/>
  <c r="AE6552" i="10"/>
  <c r="AD6552" i="10"/>
  <c r="AC6552" i="10"/>
  <c r="AF6551" i="10"/>
  <c r="AE6551" i="10"/>
  <c r="AD6551" i="10"/>
  <c r="AC6551" i="10"/>
  <c r="AF6550" i="10"/>
  <c r="AE6550" i="10"/>
  <c r="AD6550" i="10"/>
  <c r="AC6550" i="10"/>
  <c r="AF6549" i="10"/>
  <c r="AE6549" i="10"/>
  <c r="AD6549" i="10"/>
  <c r="AC6549" i="10"/>
  <c r="AF6548" i="10"/>
  <c r="AE6548" i="10"/>
  <c r="AD6548" i="10"/>
  <c r="AC6548" i="10"/>
  <c r="AF6547" i="10"/>
  <c r="AE6547" i="10"/>
  <c r="AD6547" i="10"/>
  <c r="AC6547" i="10"/>
  <c r="AF6546" i="10"/>
  <c r="AE6546" i="10"/>
  <c r="AD6546" i="10"/>
  <c r="AC6546" i="10"/>
  <c r="AF6545" i="10"/>
  <c r="AE6545" i="10"/>
  <c r="AD6545" i="10"/>
  <c r="AC6545" i="10"/>
  <c r="AF6544" i="10"/>
  <c r="AE6544" i="10"/>
  <c r="AD6544" i="10"/>
  <c r="AC6544" i="10"/>
  <c r="AF6543" i="10"/>
  <c r="AE6543" i="10"/>
  <c r="AD6543" i="10"/>
  <c r="AC6543" i="10"/>
  <c r="AF6542" i="10"/>
  <c r="AE6542" i="10"/>
  <c r="AD6542" i="10"/>
  <c r="AC6542" i="10"/>
  <c r="AF6541" i="10"/>
  <c r="AE6541" i="10"/>
  <c r="AD6541" i="10"/>
  <c r="AC6541" i="10"/>
  <c r="AF6540" i="10"/>
  <c r="AE6540" i="10"/>
  <c r="AD6540" i="10"/>
  <c r="AC6540" i="10"/>
  <c r="AF6539" i="10"/>
  <c r="AE6539" i="10"/>
  <c r="AD6539" i="10"/>
  <c r="AC6539" i="10"/>
  <c r="AF6538" i="10"/>
  <c r="AE6538" i="10"/>
  <c r="AD6538" i="10"/>
  <c r="AC6538" i="10"/>
  <c r="AF6537" i="10"/>
  <c r="AE6537" i="10"/>
  <c r="AD6537" i="10"/>
  <c r="AC6537" i="10"/>
  <c r="AF6536" i="10"/>
  <c r="AE6536" i="10"/>
  <c r="AD6536" i="10"/>
  <c r="AC6536" i="10"/>
  <c r="AF6535" i="10"/>
  <c r="AE6535" i="10"/>
  <c r="AD6535" i="10"/>
  <c r="AC6535" i="10"/>
  <c r="AF6534" i="10"/>
  <c r="AE6534" i="10"/>
  <c r="AD6534" i="10"/>
  <c r="AC6534" i="10"/>
  <c r="AF6533" i="10"/>
  <c r="AE6533" i="10"/>
  <c r="AD6533" i="10"/>
  <c r="AC6533" i="10"/>
  <c r="AF6532" i="10"/>
  <c r="AE6532" i="10"/>
  <c r="AD6532" i="10"/>
  <c r="AC6532" i="10"/>
  <c r="AF6531" i="10"/>
  <c r="AE6531" i="10"/>
  <c r="AD6531" i="10"/>
  <c r="AC6531" i="10"/>
  <c r="AF6530" i="10"/>
  <c r="AE6530" i="10"/>
  <c r="AD6530" i="10"/>
  <c r="AC6530" i="10"/>
  <c r="AF6529" i="10"/>
  <c r="AE6529" i="10"/>
  <c r="AD6529" i="10"/>
  <c r="AC6529" i="10"/>
  <c r="AF6528" i="10"/>
  <c r="AE6528" i="10"/>
  <c r="AD6528" i="10"/>
  <c r="AC6528" i="10"/>
  <c r="AF6527" i="10"/>
  <c r="AE6527" i="10"/>
  <c r="AD6527" i="10"/>
  <c r="AC6527" i="10"/>
  <c r="AF6526" i="10"/>
  <c r="AE6526" i="10"/>
  <c r="AD6526" i="10"/>
  <c r="AC6526" i="10"/>
  <c r="AF6525" i="10"/>
  <c r="AE6525" i="10"/>
  <c r="AD6525" i="10"/>
  <c r="AC6525" i="10"/>
  <c r="AF6524" i="10"/>
  <c r="AE6524" i="10"/>
  <c r="AD6524" i="10"/>
  <c r="AC6524" i="10"/>
  <c r="AF6523" i="10"/>
  <c r="AE6523" i="10"/>
  <c r="AD6523" i="10"/>
  <c r="AC6523" i="10"/>
  <c r="AF6522" i="10"/>
  <c r="AE6522" i="10"/>
  <c r="AD6522" i="10"/>
  <c r="AC6522" i="10"/>
  <c r="AF6521" i="10"/>
  <c r="AE6521" i="10"/>
  <c r="AD6521" i="10"/>
  <c r="AC6521" i="10"/>
  <c r="AF6520" i="10"/>
  <c r="AE6520" i="10"/>
  <c r="AD6520" i="10"/>
  <c r="AC6520" i="10"/>
  <c r="AF6519" i="10"/>
  <c r="AE6519" i="10"/>
  <c r="AD6519" i="10"/>
  <c r="AC6519" i="10"/>
  <c r="AF6518" i="10"/>
  <c r="AE6518" i="10"/>
  <c r="AD6518" i="10"/>
  <c r="AC6518" i="10"/>
  <c r="AF6517" i="10"/>
  <c r="AE6517" i="10"/>
  <c r="AD6517" i="10"/>
  <c r="AC6517" i="10"/>
  <c r="AF6516" i="10"/>
  <c r="AE6516" i="10"/>
  <c r="AD6516" i="10"/>
  <c r="AC6516" i="10"/>
  <c r="AF6515" i="10"/>
  <c r="AE6515" i="10"/>
  <c r="AD6515" i="10"/>
  <c r="AC6515" i="10"/>
  <c r="AF6514" i="10"/>
  <c r="AE6514" i="10"/>
  <c r="AD6514" i="10"/>
  <c r="AC6514" i="10"/>
  <c r="AF6513" i="10"/>
  <c r="AE6513" i="10"/>
  <c r="AD6513" i="10"/>
  <c r="AC6513" i="10"/>
  <c r="AF6512" i="10"/>
  <c r="AE6512" i="10"/>
  <c r="AD6512" i="10"/>
  <c r="AC6512" i="10"/>
  <c r="AF6511" i="10"/>
  <c r="AE6511" i="10"/>
  <c r="AD6511" i="10"/>
  <c r="AC6511" i="10"/>
  <c r="AF6510" i="10"/>
  <c r="AE6510" i="10"/>
  <c r="AD6510" i="10"/>
  <c r="AC6510" i="10"/>
  <c r="AF6509" i="10"/>
  <c r="AE6509" i="10"/>
  <c r="AD6509" i="10"/>
  <c r="AC6509" i="10"/>
  <c r="AF6508" i="10"/>
  <c r="AE6508" i="10"/>
  <c r="AD6508" i="10"/>
  <c r="AC6508" i="10"/>
  <c r="AF6507" i="10"/>
  <c r="AE6507" i="10"/>
  <c r="AD6507" i="10"/>
  <c r="AC6507" i="10"/>
  <c r="AF6506" i="10"/>
  <c r="AE6506" i="10"/>
  <c r="AD6506" i="10"/>
  <c r="AC6506" i="10"/>
  <c r="AF6505" i="10"/>
  <c r="AE6505" i="10"/>
  <c r="AD6505" i="10"/>
  <c r="AC6505" i="10"/>
  <c r="AF6504" i="10"/>
  <c r="AE6504" i="10"/>
  <c r="AD6504" i="10"/>
  <c r="AC6504" i="10"/>
  <c r="AF6503" i="10"/>
  <c r="AE6503" i="10"/>
  <c r="AD6503" i="10"/>
  <c r="AC6503" i="10"/>
  <c r="AF6502" i="10"/>
  <c r="AE6502" i="10"/>
  <c r="AD6502" i="10"/>
  <c r="AC6502" i="10"/>
  <c r="AF6501" i="10"/>
  <c r="AE6501" i="10"/>
  <c r="AD6501" i="10"/>
  <c r="AC6501" i="10"/>
  <c r="AF6500" i="10"/>
  <c r="AE6500" i="10"/>
  <c r="AD6500" i="10"/>
  <c r="AC6500" i="10"/>
  <c r="AF6499" i="10"/>
  <c r="AE6499" i="10"/>
  <c r="AD6499" i="10"/>
  <c r="AC6499" i="10"/>
  <c r="AF6498" i="10"/>
  <c r="AE6498" i="10"/>
  <c r="AD6498" i="10"/>
  <c r="AC6498" i="10"/>
  <c r="AF6497" i="10"/>
  <c r="AE6497" i="10"/>
  <c r="AD6497" i="10"/>
  <c r="AC6497" i="10"/>
  <c r="AF6496" i="10"/>
  <c r="AE6496" i="10"/>
  <c r="AD6496" i="10"/>
  <c r="AC6496" i="10"/>
  <c r="AF6495" i="10"/>
  <c r="AE6495" i="10"/>
  <c r="AD6495" i="10"/>
  <c r="AC6495" i="10"/>
  <c r="AF6494" i="10"/>
  <c r="AE6494" i="10"/>
  <c r="AD6494" i="10"/>
  <c r="AC6494" i="10"/>
  <c r="AF6493" i="10"/>
  <c r="AE6493" i="10"/>
  <c r="AD6493" i="10"/>
  <c r="AC6493" i="10"/>
  <c r="AF6492" i="10"/>
  <c r="AE6492" i="10"/>
  <c r="AD6492" i="10"/>
  <c r="AC6492" i="10"/>
  <c r="AF6491" i="10"/>
  <c r="AE6491" i="10"/>
  <c r="AD6491" i="10"/>
  <c r="AC6491" i="10"/>
  <c r="AF6490" i="10"/>
  <c r="AE6490" i="10"/>
  <c r="AD6490" i="10"/>
  <c r="AC6490" i="10"/>
  <c r="AF6489" i="10"/>
  <c r="AE6489" i="10"/>
  <c r="AD6489" i="10"/>
  <c r="AC6489" i="10"/>
  <c r="AF6488" i="10"/>
  <c r="AE6488" i="10"/>
  <c r="AD6488" i="10"/>
  <c r="AC6488" i="10"/>
  <c r="AF6487" i="10"/>
  <c r="AE6487" i="10"/>
  <c r="AD6487" i="10"/>
  <c r="AC6487" i="10"/>
  <c r="AF6486" i="10"/>
  <c r="AE6486" i="10"/>
  <c r="AD6486" i="10"/>
  <c r="AC6486" i="10"/>
  <c r="AF6485" i="10"/>
  <c r="AE6485" i="10"/>
  <c r="AD6485" i="10"/>
  <c r="AC6485" i="10"/>
  <c r="AF6484" i="10"/>
  <c r="AE6484" i="10"/>
  <c r="AD6484" i="10"/>
  <c r="AC6484" i="10"/>
  <c r="AF6483" i="10"/>
  <c r="AE6483" i="10"/>
  <c r="AD6483" i="10"/>
  <c r="AC6483" i="10"/>
  <c r="AF6482" i="10"/>
  <c r="AE6482" i="10"/>
  <c r="AD6482" i="10"/>
  <c r="AC6482" i="10"/>
  <c r="AF6481" i="10"/>
  <c r="AE6481" i="10"/>
  <c r="AD6481" i="10"/>
  <c r="AC6481" i="10"/>
  <c r="AF6480" i="10"/>
  <c r="AE6480" i="10"/>
  <c r="AD6480" i="10"/>
  <c r="AC6480" i="10"/>
  <c r="AF6479" i="10"/>
  <c r="AE6479" i="10"/>
  <c r="AD6479" i="10"/>
  <c r="AC6479" i="10"/>
  <c r="AF6478" i="10"/>
  <c r="AE6478" i="10"/>
  <c r="AD6478" i="10"/>
  <c r="AC6478" i="10"/>
  <c r="AF6477" i="10"/>
  <c r="AE6477" i="10"/>
  <c r="AD6477" i="10"/>
  <c r="AC6477" i="10"/>
  <c r="AF6476" i="10"/>
  <c r="AE6476" i="10"/>
  <c r="AD6476" i="10"/>
  <c r="AC6476" i="10"/>
  <c r="AF6475" i="10"/>
  <c r="AE6475" i="10"/>
  <c r="AD6475" i="10"/>
  <c r="AC6475" i="10"/>
  <c r="AF6474" i="10"/>
  <c r="AE6474" i="10"/>
  <c r="AD6474" i="10"/>
  <c r="AC6474" i="10"/>
  <c r="AF6473" i="10"/>
  <c r="AE6473" i="10"/>
  <c r="AD6473" i="10"/>
  <c r="AC6473" i="10"/>
  <c r="AF6472" i="10"/>
  <c r="AE6472" i="10"/>
  <c r="AD6472" i="10"/>
  <c r="AC6472" i="10"/>
  <c r="AF6471" i="10"/>
  <c r="AE6471" i="10"/>
  <c r="AD6471" i="10"/>
  <c r="AC6471" i="10"/>
  <c r="AF6470" i="10"/>
  <c r="AE6470" i="10"/>
  <c r="AD6470" i="10"/>
  <c r="AC6470" i="10"/>
  <c r="AF6469" i="10"/>
  <c r="AE6469" i="10"/>
  <c r="AD6469" i="10"/>
  <c r="AC6469" i="10"/>
  <c r="AF6468" i="10"/>
  <c r="AE6468" i="10"/>
  <c r="AD6468" i="10"/>
  <c r="AC6468" i="10"/>
  <c r="AF6467" i="10"/>
  <c r="AE6467" i="10"/>
  <c r="AD6467" i="10"/>
  <c r="AC6467" i="10"/>
  <c r="AF6466" i="10"/>
  <c r="AE6466" i="10"/>
  <c r="AD6466" i="10"/>
  <c r="AC6466" i="10"/>
  <c r="AF6465" i="10"/>
  <c r="AE6465" i="10"/>
  <c r="AD6465" i="10"/>
  <c r="AC6465" i="10"/>
  <c r="AF6464" i="10"/>
  <c r="AE6464" i="10"/>
  <c r="AD6464" i="10"/>
  <c r="AC6464" i="10"/>
  <c r="AF6463" i="10"/>
  <c r="AE6463" i="10"/>
  <c r="AD6463" i="10"/>
  <c r="AC6463" i="10"/>
  <c r="AF6462" i="10"/>
  <c r="AE6462" i="10"/>
  <c r="AD6462" i="10"/>
  <c r="AC6462" i="10"/>
  <c r="AF6461" i="10"/>
  <c r="AE6461" i="10"/>
  <c r="AD6461" i="10"/>
  <c r="AC6461" i="10"/>
  <c r="AF6460" i="10"/>
  <c r="AE6460" i="10"/>
  <c r="AD6460" i="10"/>
  <c r="AC6460" i="10"/>
  <c r="AF6459" i="10"/>
  <c r="AE6459" i="10"/>
  <c r="AD6459" i="10"/>
  <c r="AC6459" i="10"/>
  <c r="AF6458" i="10"/>
  <c r="AE6458" i="10"/>
  <c r="AD6458" i="10"/>
  <c r="AC6458" i="10"/>
  <c r="AF6457" i="10"/>
  <c r="AE6457" i="10"/>
  <c r="AD6457" i="10"/>
  <c r="AC6457" i="10"/>
  <c r="AF6456" i="10"/>
  <c r="AE6456" i="10"/>
  <c r="AD6456" i="10"/>
  <c r="AC6456" i="10"/>
  <c r="AF6455" i="10"/>
  <c r="AE6455" i="10"/>
  <c r="AD6455" i="10"/>
  <c r="AC6455" i="10"/>
  <c r="AF6454" i="10"/>
  <c r="AE6454" i="10"/>
  <c r="AD6454" i="10"/>
  <c r="AC6454" i="10"/>
  <c r="AF6453" i="10"/>
  <c r="AE6453" i="10"/>
  <c r="AD6453" i="10"/>
  <c r="AC6453" i="10"/>
  <c r="AF6452" i="10"/>
  <c r="AE6452" i="10"/>
  <c r="AD6452" i="10"/>
  <c r="AC6452" i="10"/>
  <c r="AF6451" i="10"/>
  <c r="AE6451" i="10"/>
  <c r="AD6451" i="10"/>
  <c r="AC6451" i="10"/>
  <c r="AF6450" i="10"/>
  <c r="AE6450" i="10"/>
  <c r="AD6450" i="10"/>
  <c r="AC6450" i="10"/>
  <c r="AF6449" i="10"/>
  <c r="AE6449" i="10"/>
  <c r="AD6449" i="10"/>
  <c r="AC6449" i="10"/>
  <c r="AF6448" i="10"/>
  <c r="AE6448" i="10"/>
  <c r="AD6448" i="10"/>
  <c r="AC6448" i="10"/>
  <c r="AF6447" i="10"/>
  <c r="AE6447" i="10"/>
  <c r="AD6447" i="10"/>
  <c r="AC6447" i="10"/>
  <c r="AF6446" i="10"/>
  <c r="AE6446" i="10"/>
  <c r="AD6446" i="10"/>
  <c r="AC6446" i="10"/>
  <c r="AF6445" i="10"/>
  <c r="AE6445" i="10"/>
  <c r="AD6445" i="10"/>
  <c r="AC6445" i="10"/>
  <c r="AF6444" i="10"/>
  <c r="AE6444" i="10"/>
  <c r="AD6444" i="10"/>
  <c r="AC6444" i="10"/>
  <c r="AF6443" i="10"/>
  <c r="AE6443" i="10"/>
  <c r="AD6443" i="10"/>
  <c r="AC6443" i="10"/>
  <c r="AF6442" i="10"/>
  <c r="AE6442" i="10"/>
  <c r="AD6442" i="10"/>
  <c r="AC6442" i="10"/>
  <c r="AF6441" i="10"/>
  <c r="AE6441" i="10"/>
  <c r="AD6441" i="10"/>
  <c r="AC6441" i="10"/>
  <c r="AF6440" i="10"/>
  <c r="AE6440" i="10"/>
  <c r="AD6440" i="10"/>
  <c r="AC6440" i="10"/>
  <c r="AF6439" i="10"/>
  <c r="AE6439" i="10"/>
  <c r="AD6439" i="10"/>
  <c r="AC6439" i="10"/>
  <c r="AF6438" i="10"/>
  <c r="AE6438" i="10"/>
  <c r="AD6438" i="10"/>
  <c r="AC6438" i="10"/>
  <c r="AF6437" i="10"/>
  <c r="AE6437" i="10"/>
  <c r="AD6437" i="10"/>
  <c r="AC6437" i="10"/>
  <c r="AF6436" i="10"/>
  <c r="AE6436" i="10"/>
  <c r="AD6436" i="10"/>
  <c r="AC6436" i="10"/>
  <c r="AF6435" i="10"/>
  <c r="AE6435" i="10"/>
  <c r="AD6435" i="10"/>
  <c r="AC6435" i="10"/>
  <c r="AF6434" i="10"/>
  <c r="AE6434" i="10"/>
  <c r="AD6434" i="10"/>
  <c r="AC6434" i="10"/>
  <c r="AF6433" i="10"/>
  <c r="AE6433" i="10"/>
  <c r="AD6433" i="10"/>
  <c r="AC6433" i="10"/>
  <c r="AF6432" i="10"/>
  <c r="AE6432" i="10"/>
  <c r="AD6432" i="10"/>
  <c r="AC6432" i="10"/>
  <c r="AF6431" i="10"/>
  <c r="AE6431" i="10"/>
  <c r="AD6431" i="10"/>
  <c r="AC6431" i="10"/>
  <c r="AF6430" i="10"/>
  <c r="AE6430" i="10"/>
  <c r="AD6430" i="10"/>
  <c r="AC6430" i="10"/>
  <c r="AF6429" i="10"/>
  <c r="AE6429" i="10"/>
  <c r="AD6429" i="10"/>
  <c r="AC6429" i="10"/>
  <c r="AF6428" i="10"/>
  <c r="AE6428" i="10"/>
  <c r="AD6428" i="10"/>
  <c r="AC6428" i="10"/>
  <c r="AF6427" i="10"/>
  <c r="AE6427" i="10"/>
  <c r="AD6427" i="10"/>
  <c r="AC6427" i="10"/>
  <c r="AF6426" i="10"/>
  <c r="AE6426" i="10"/>
  <c r="AD6426" i="10"/>
  <c r="AC6426" i="10"/>
  <c r="AF6425" i="10"/>
  <c r="AE6425" i="10"/>
  <c r="AD6425" i="10"/>
  <c r="AC6425" i="10"/>
  <c r="AF6424" i="10"/>
  <c r="AE6424" i="10"/>
  <c r="AD6424" i="10"/>
  <c r="AC6424" i="10"/>
  <c r="AF6423" i="10"/>
  <c r="AE6423" i="10"/>
  <c r="AD6423" i="10"/>
  <c r="AC6423" i="10"/>
  <c r="AF6422" i="10"/>
  <c r="AE6422" i="10"/>
  <c r="AD6422" i="10"/>
  <c r="AC6422" i="10"/>
  <c r="AF6421" i="10"/>
  <c r="AE6421" i="10"/>
  <c r="AD6421" i="10"/>
  <c r="AC6421" i="10"/>
  <c r="AF6420" i="10"/>
  <c r="AE6420" i="10"/>
  <c r="AD6420" i="10"/>
  <c r="AC6420" i="10"/>
  <c r="AF6419" i="10"/>
  <c r="AE6419" i="10"/>
  <c r="AD6419" i="10"/>
  <c r="AC6419" i="10"/>
  <c r="AF6418" i="10"/>
  <c r="AE6418" i="10"/>
  <c r="AD6418" i="10"/>
  <c r="AC6418" i="10"/>
  <c r="AF6417" i="10"/>
  <c r="AE6417" i="10"/>
  <c r="AD6417" i="10"/>
  <c r="AC6417" i="10"/>
  <c r="AF6416" i="10"/>
  <c r="AE6416" i="10"/>
  <c r="AD6416" i="10"/>
  <c r="AC6416" i="10"/>
  <c r="AF6415" i="10"/>
  <c r="AE6415" i="10"/>
  <c r="AD6415" i="10"/>
  <c r="AC6415" i="10"/>
  <c r="AF6414" i="10"/>
  <c r="AE6414" i="10"/>
  <c r="AD6414" i="10"/>
  <c r="AC6414" i="10"/>
  <c r="AF6413" i="10"/>
  <c r="AE6413" i="10"/>
  <c r="AD6413" i="10"/>
  <c r="AC6413" i="10"/>
  <c r="AF6412" i="10"/>
  <c r="AE6412" i="10"/>
  <c r="AD6412" i="10"/>
  <c r="AC6412" i="10"/>
  <c r="AF6411" i="10"/>
  <c r="AE6411" i="10"/>
  <c r="AD6411" i="10"/>
  <c r="AC6411" i="10"/>
  <c r="AF6410" i="10"/>
  <c r="AE6410" i="10"/>
  <c r="AD6410" i="10"/>
  <c r="AC6410" i="10"/>
  <c r="AF6409" i="10"/>
  <c r="AE6409" i="10"/>
  <c r="AD6409" i="10"/>
  <c r="AC6409" i="10"/>
  <c r="AF6408" i="10"/>
  <c r="AE6408" i="10"/>
  <c r="AD6408" i="10"/>
  <c r="AC6408" i="10"/>
  <c r="AF6407" i="10"/>
  <c r="AE6407" i="10"/>
  <c r="AD6407" i="10"/>
  <c r="AC6407" i="10"/>
  <c r="AF6406" i="10"/>
  <c r="AE6406" i="10"/>
  <c r="AD6406" i="10"/>
  <c r="AC6406" i="10"/>
  <c r="AF6405" i="10"/>
  <c r="AE6405" i="10"/>
  <c r="AD6405" i="10"/>
  <c r="AC6405" i="10"/>
  <c r="AF6404" i="10"/>
  <c r="AE6404" i="10"/>
  <c r="AD6404" i="10"/>
  <c r="AC6404" i="10"/>
  <c r="AF6403" i="10"/>
  <c r="AE6403" i="10"/>
  <c r="AD6403" i="10"/>
  <c r="AC6403" i="10"/>
  <c r="AF6402" i="10"/>
  <c r="AE6402" i="10"/>
  <c r="AD6402" i="10"/>
  <c r="AC6402" i="10"/>
  <c r="AF6401" i="10"/>
  <c r="AE6401" i="10"/>
  <c r="AD6401" i="10"/>
  <c r="AC6401" i="10"/>
  <c r="AF6400" i="10"/>
  <c r="AE6400" i="10"/>
  <c r="AD6400" i="10"/>
  <c r="AC6400" i="10"/>
  <c r="AF6399" i="10"/>
  <c r="AE6399" i="10"/>
  <c r="AD6399" i="10"/>
  <c r="AC6399" i="10"/>
  <c r="AF6398" i="10"/>
  <c r="AE6398" i="10"/>
  <c r="AD6398" i="10"/>
  <c r="AC6398" i="10"/>
  <c r="AF6397" i="10"/>
  <c r="AE6397" i="10"/>
  <c r="AD6397" i="10"/>
  <c r="AC6397" i="10"/>
  <c r="AF6396" i="10"/>
  <c r="AE6396" i="10"/>
  <c r="AD6396" i="10"/>
  <c r="AC6396" i="10"/>
  <c r="AF6395" i="10"/>
  <c r="AE6395" i="10"/>
  <c r="AD6395" i="10"/>
  <c r="AC6395" i="10"/>
  <c r="AF6394" i="10"/>
  <c r="AE6394" i="10"/>
  <c r="AD6394" i="10"/>
  <c r="AC6394" i="10"/>
  <c r="AF6393" i="10"/>
  <c r="AE6393" i="10"/>
  <c r="AD6393" i="10"/>
  <c r="AC6393" i="10"/>
  <c r="AF6392" i="10"/>
  <c r="AE6392" i="10"/>
  <c r="AD6392" i="10"/>
  <c r="AC6392" i="10"/>
  <c r="AF6391" i="10"/>
  <c r="AE6391" i="10"/>
  <c r="AD6391" i="10"/>
  <c r="AC6391" i="10"/>
  <c r="AF6390" i="10"/>
  <c r="AE6390" i="10"/>
  <c r="AD6390" i="10"/>
  <c r="AC6390" i="10"/>
  <c r="AF6389" i="10"/>
  <c r="AE6389" i="10"/>
  <c r="AD6389" i="10"/>
  <c r="AC6389" i="10"/>
  <c r="AF6388" i="10"/>
  <c r="AE6388" i="10"/>
  <c r="AD6388" i="10"/>
  <c r="AC6388" i="10"/>
  <c r="AF6387" i="10"/>
  <c r="AE6387" i="10"/>
  <c r="AD6387" i="10"/>
  <c r="AC6387" i="10"/>
  <c r="AF6386" i="10"/>
  <c r="AE6386" i="10"/>
  <c r="AD6386" i="10"/>
  <c r="AC6386" i="10"/>
  <c r="AF6385" i="10"/>
  <c r="AE6385" i="10"/>
  <c r="AD6385" i="10"/>
  <c r="AC6385" i="10"/>
  <c r="AF6384" i="10"/>
  <c r="AE6384" i="10"/>
  <c r="AD6384" i="10"/>
  <c r="AC6384" i="10"/>
  <c r="AF6383" i="10"/>
  <c r="AE6383" i="10"/>
  <c r="AD6383" i="10"/>
  <c r="AC6383" i="10"/>
  <c r="AF6382" i="10"/>
  <c r="AE6382" i="10"/>
  <c r="AD6382" i="10"/>
  <c r="AC6382" i="10"/>
  <c r="AF6381" i="10"/>
  <c r="AE6381" i="10"/>
  <c r="AD6381" i="10"/>
  <c r="AC6381" i="10"/>
  <c r="AF6380" i="10"/>
  <c r="AE6380" i="10"/>
  <c r="AD6380" i="10"/>
  <c r="AC6380" i="10"/>
  <c r="AF6379" i="10"/>
  <c r="AE6379" i="10"/>
  <c r="AD6379" i="10"/>
  <c r="AC6379" i="10"/>
  <c r="AF6378" i="10"/>
  <c r="AE6378" i="10"/>
  <c r="AD6378" i="10"/>
  <c r="AC6378" i="10"/>
  <c r="AF6377" i="10"/>
  <c r="AE6377" i="10"/>
  <c r="AD6377" i="10"/>
  <c r="AC6377" i="10"/>
  <c r="AF6376" i="10"/>
  <c r="AE6376" i="10"/>
  <c r="AD6376" i="10"/>
  <c r="AC6376" i="10"/>
  <c r="AF6375" i="10"/>
  <c r="AE6375" i="10"/>
  <c r="AD6375" i="10"/>
  <c r="AC6375" i="10"/>
  <c r="AF6374" i="10"/>
  <c r="AE6374" i="10"/>
  <c r="AD6374" i="10"/>
  <c r="AC6374" i="10"/>
  <c r="AF6373" i="10"/>
  <c r="AE6373" i="10"/>
  <c r="AD6373" i="10"/>
  <c r="AC6373" i="10"/>
  <c r="AF6372" i="10"/>
  <c r="AE6372" i="10"/>
  <c r="AD6372" i="10"/>
  <c r="AC6372" i="10"/>
  <c r="AF6371" i="10"/>
  <c r="AE6371" i="10"/>
  <c r="AD6371" i="10"/>
  <c r="AC6371" i="10"/>
  <c r="AF6370" i="10"/>
  <c r="AE6370" i="10"/>
  <c r="AD6370" i="10"/>
  <c r="AC6370" i="10"/>
  <c r="AF6369" i="10"/>
  <c r="AE6369" i="10"/>
  <c r="AD6369" i="10"/>
  <c r="AC6369" i="10"/>
  <c r="AF6368" i="10"/>
  <c r="AE6368" i="10"/>
  <c r="AD6368" i="10"/>
  <c r="AC6368" i="10"/>
  <c r="AF6367" i="10"/>
  <c r="AE6367" i="10"/>
  <c r="AD6367" i="10"/>
  <c r="AC6367" i="10"/>
  <c r="AF6366" i="10"/>
  <c r="AE6366" i="10"/>
  <c r="AD6366" i="10"/>
  <c r="AC6366" i="10"/>
  <c r="AF6365" i="10"/>
  <c r="AE6365" i="10"/>
  <c r="AD6365" i="10"/>
  <c r="AC6365" i="10"/>
  <c r="AF6364" i="10"/>
  <c r="AE6364" i="10"/>
  <c r="AD6364" i="10"/>
  <c r="AC6364" i="10"/>
  <c r="AF6363" i="10"/>
  <c r="AE6363" i="10"/>
  <c r="AD6363" i="10"/>
  <c r="AC6363" i="10"/>
  <c r="AF6362" i="10"/>
  <c r="AE6362" i="10"/>
  <c r="AD6362" i="10"/>
  <c r="AC6362" i="10"/>
  <c r="AF6361" i="10"/>
  <c r="AE6361" i="10"/>
  <c r="AD6361" i="10"/>
  <c r="AC6361" i="10"/>
  <c r="AF6360" i="10"/>
  <c r="AE6360" i="10"/>
  <c r="AD6360" i="10"/>
  <c r="AC6360" i="10"/>
  <c r="AF6359" i="10"/>
  <c r="AE6359" i="10"/>
  <c r="AD6359" i="10"/>
  <c r="AC6359" i="10"/>
  <c r="AF6358" i="10"/>
  <c r="AE6358" i="10"/>
  <c r="AD6358" i="10"/>
  <c r="AC6358" i="10"/>
  <c r="AF6357" i="10"/>
  <c r="AE6357" i="10"/>
  <c r="AD6357" i="10"/>
  <c r="AC6357" i="10"/>
  <c r="AF6356" i="10"/>
  <c r="AE6356" i="10"/>
  <c r="AD6356" i="10"/>
  <c r="AC6356" i="10"/>
  <c r="AF6355" i="10"/>
  <c r="AE6355" i="10"/>
  <c r="AD6355" i="10"/>
  <c r="AC6355" i="10"/>
  <c r="AF6354" i="10"/>
  <c r="AE6354" i="10"/>
  <c r="AD6354" i="10"/>
  <c r="AC6354" i="10"/>
  <c r="AF6353" i="10"/>
  <c r="AE6353" i="10"/>
  <c r="AD6353" i="10"/>
  <c r="AC6353" i="10"/>
  <c r="AF6352" i="10"/>
  <c r="AE6352" i="10"/>
  <c r="AD6352" i="10"/>
  <c r="AC6352" i="10"/>
  <c r="AF6351" i="10"/>
  <c r="AE6351" i="10"/>
  <c r="AD6351" i="10"/>
  <c r="AC6351" i="10"/>
  <c r="AF6350" i="10"/>
  <c r="AE6350" i="10"/>
  <c r="AD6350" i="10"/>
  <c r="AC6350" i="10"/>
  <c r="AF6349" i="10"/>
  <c r="AE6349" i="10"/>
  <c r="AD6349" i="10"/>
  <c r="AC6349" i="10"/>
  <c r="AF6348" i="10"/>
  <c r="AE6348" i="10"/>
  <c r="AD6348" i="10"/>
  <c r="AC6348" i="10"/>
  <c r="AF6347" i="10"/>
  <c r="AE6347" i="10"/>
  <c r="AD6347" i="10"/>
  <c r="AC6347" i="10"/>
  <c r="AF6346" i="10"/>
  <c r="AE6346" i="10"/>
  <c r="AD6346" i="10"/>
  <c r="AC6346" i="10"/>
  <c r="AF6345" i="10"/>
  <c r="AE6345" i="10"/>
  <c r="AD6345" i="10"/>
  <c r="AC6345" i="10"/>
  <c r="AF6344" i="10"/>
  <c r="AE6344" i="10"/>
  <c r="AD6344" i="10"/>
  <c r="AC6344" i="10"/>
  <c r="AF6343" i="10"/>
  <c r="AE6343" i="10"/>
  <c r="AD6343" i="10"/>
  <c r="AC6343" i="10"/>
  <c r="AF6342" i="10"/>
  <c r="AE6342" i="10"/>
  <c r="AD6342" i="10"/>
  <c r="AC6342" i="10"/>
  <c r="AF6341" i="10"/>
  <c r="AE6341" i="10"/>
  <c r="AD6341" i="10"/>
  <c r="AC6341" i="10"/>
  <c r="AF6340" i="10"/>
  <c r="AE6340" i="10"/>
  <c r="AD6340" i="10"/>
  <c r="AC6340" i="10"/>
  <c r="AF6339" i="10"/>
  <c r="AE6339" i="10"/>
  <c r="AD6339" i="10"/>
  <c r="AC6339" i="10"/>
  <c r="AF6338" i="10"/>
  <c r="AE6338" i="10"/>
  <c r="AD6338" i="10"/>
  <c r="AC6338" i="10"/>
  <c r="AF6337" i="10"/>
  <c r="AE6337" i="10"/>
  <c r="AD6337" i="10"/>
  <c r="AC6337" i="10"/>
  <c r="AF6336" i="10"/>
  <c r="AE6336" i="10"/>
  <c r="AD6336" i="10"/>
  <c r="AC6336" i="10"/>
  <c r="AF6335" i="10"/>
  <c r="AE6335" i="10"/>
  <c r="AD6335" i="10"/>
  <c r="AC6335" i="10"/>
  <c r="AF6334" i="10"/>
  <c r="AE6334" i="10"/>
  <c r="AD6334" i="10"/>
  <c r="AC6334" i="10"/>
  <c r="AF6333" i="10"/>
  <c r="AE6333" i="10"/>
  <c r="AD6333" i="10"/>
  <c r="AC6333" i="10"/>
  <c r="AF6332" i="10"/>
  <c r="AE6332" i="10"/>
  <c r="AD6332" i="10"/>
  <c r="AC6332" i="10"/>
  <c r="AF6331" i="10"/>
  <c r="AE6331" i="10"/>
  <c r="AD6331" i="10"/>
  <c r="AC6331" i="10"/>
  <c r="AF6330" i="10"/>
  <c r="AE6330" i="10"/>
  <c r="AD6330" i="10"/>
  <c r="AC6330" i="10"/>
  <c r="AF6329" i="10"/>
  <c r="AE6329" i="10"/>
  <c r="AD6329" i="10"/>
  <c r="AC6329" i="10"/>
  <c r="AF6328" i="10"/>
  <c r="AE6328" i="10"/>
  <c r="AD6328" i="10"/>
  <c r="AC6328" i="10"/>
  <c r="AF6327" i="10"/>
  <c r="AE6327" i="10"/>
  <c r="AD6327" i="10"/>
  <c r="AC6327" i="10"/>
  <c r="AF6326" i="10"/>
  <c r="AE6326" i="10"/>
  <c r="AD6326" i="10"/>
  <c r="AC6326" i="10"/>
  <c r="AF6325" i="10"/>
  <c r="AE6325" i="10"/>
  <c r="AD6325" i="10"/>
  <c r="AC6325" i="10"/>
  <c r="AF6324" i="10"/>
  <c r="AE6324" i="10"/>
  <c r="AD6324" i="10"/>
  <c r="AC6324" i="10"/>
  <c r="AF6323" i="10"/>
  <c r="AE6323" i="10"/>
  <c r="AD6323" i="10"/>
  <c r="AC6323" i="10"/>
  <c r="AF6322" i="10"/>
  <c r="AE6322" i="10"/>
  <c r="AD6322" i="10"/>
  <c r="AC6322" i="10"/>
  <c r="AF6321" i="10"/>
  <c r="AE6321" i="10"/>
  <c r="AD6321" i="10"/>
  <c r="AC6321" i="10"/>
  <c r="AF6320" i="10"/>
  <c r="AE6320" i="10"/>
  <c r="AD6320" i="10"/>
  <c r="AC6320" i="10"/>
  <c r="AF6319" i="10"/>
  <c r="AE6319" i="10"/>
  <c r="AD6319" i="10"/>
  <c r="AC6319" i="10"/>
  <c r="AF6318" i="10"/>
  <c r="AE6318" i="10"/>
  <c r="AD6318" i="10"/>
  <c r="AC6318" i="10"/>
  <c r="AF6317" i="10"/>
  <c r="AE6317" i="10"/>
  <c r="AD6317" i="10"/>
  <c r="AC6317" i="10"/>
  <c r="AF6316" i="10"/>
  <c r="AE6316" i="10"/>
  <c r="AD6316" i="10"/>
  <c r="AC6316" i="10"/>
  <c r="AF6315" i="10"/>
  <c r="AE6315" i="10"/>
  <c r="AD6315" i="10"/>
  <c r="AC6315" i="10"/>
  <c r="AF6314" i="10"/>
  <c r="AE6314" i="10"/>
  <c r="AD6314" i="10"/>
  <c r="AC6314" i="10"/>
  <c r="AF6313" i="10"/>
  <c r="AE6313" i="10"/>
  <c r="AD6313" i="10"/>
  <c r="AC6313" i="10"/>
  <c r="AF6312" i="10"/>
  <c r="AE6312" i="10"/>
  <c r="AD6312" i="10"/>
  <c r="AC6312" i="10"/>
  <c r="AF6311" i="10"/>
  <c r="AE6311" i="10"/>
  <c r="AD6311" i="10"/>
  <c r="AC6311" i="10"/>
  <c r="AF6310" i="10"/>
  <c r="AE6310" i="10"/>
  <c r="AD6310" i="10"/>
  <c r="AC6310" i="10"/>
  <c r="AF6309" i="10"/>
  <c r="AE6309" i="10"/>
  <c r="AD6309" i="10"/>
  <c r="AC6309" i="10"/>
  <c r="AF6308" i="10"/>
  <c r="AE6308" i="10"/>
  <c r="AD6308" i="10"/>
  <c r="AC6308" i="10"/>
  <c r="AF6307" i="10"/>
  <c r="AE6307" i="10"/>
  <c r="AD6307" i="10"/>
  <c r="AC6307" i="10"/>
  <c r="AF6306" i="10"/>
  <c r="AE6306" i="10"/>
  <c r="AD6306" i="10"/>
  <c r="AC6306" i="10"/>
  <c r="AF6305" i="10"/>
  <c r="AE6305" i="10"/>
  <c r="AD6305" i="10"/>
  <c r="AC6305" i="10"/>
  <c r="AF6304" i="10"/>
  <c r="AE6304" i="10"/>
  <c r="AD6304" i="10"/>
  <c r="AC6304" i="10"/>
  <c r="AF6303" i="10"/>
  <c r="AE6303" i="10"/>
  <c r="AD6303" i="10"/>
  <c r="AC6303" i="10"/>
  <c r="AF6302" i="10"/>
  <c r="AE6302" i="10"/>
  <c r="AD6302" i="10"/>
  <c r="AC6302" i="10"/>
  <c r="AF6301" i="10"/>
  <c r="AE6301" i="10"/>
  <c r="AD6301" i="10"/>
  <c r="AC6301" i="10"/>
  <c r="AF6300" i="10"/>
  <c r="AE6300" i="10"/>
  <c r="AD6300" i="10"/>
  <c r="AC6300" i="10"/>
  <c r="AF6299" i="10"/>
  <c r="AE6299" i="10"/>
  <c r="AD6299" i="10"/>
  <c r="AC6299" i="10"/>
  <c r="AF6298" i="10"/>
  <c r="AE6298" i="10"/>
  <c r="AD6298" i="10"/>
  <c r="AC6298" i="10"/>
  <c r="AF6297" i="10"/>
  <c r="AE6297" i="10"/>
  <c r="AD6297" i="10"/>
  <c r="AC6297" i="10"/>
  <c r="AF6296" i="10"/>
  <c r="AE6296" i="10"/>
  <c r="AD6296" i="10"/>
  <c r="AC6296" i="10"/>
  <c r="AF6295" i="10"/>
  <c r="AE6295" i="10"/>
  <c r="AD6295" i="10"/>
  <c r="AC6295" i="10"/>
  <c r="AF6294" i="10"/>
  <c r="AE6294" i="10"/>
  <c r="AD6294" i="10"/>
  <c r="AC6294" i="10"/>
  <c r="AF6293" i="10"/>
  <c r="AE6293" i="10"/>
  <c r="AD6293" i="10"/>
  <c r="AC6293" i="10"/>
  <c r="AF6292" i="10"/>
  <c r="AE6292" i="10"/>
  <c r="AD6292" i="10"/>
  <c r="AC6292" i="10"/>
  <c r="AF6291" i="10"/>
  <c r="AE6291" i="10"/>
  <c r="AD6291" i="10"/>
  <c r="AC6291" i="10"/>
  <c r="AF6290" i="10"/>
  <c r="AE6290" i="10"/>
  <c r="AD6290" i="10"/>
  <c r="AC6290" i="10"/>
  <c r="AF6289" i="10"/>
  <c r="AE6289" i="10"/>
  <c r="AD6289" i="10"/>
  <c r="AC6289" i="10"/>
  <c r="AF6288" i="10"/>
  <c r="AE6288" i="10"/>
  <c r="AD6288" i="10"/>
  <c r="AC6288" i="10"/>
  <c r="AF6287" i="10"/>
  <c r="AE6287" i="10"/>
  <c r="AD6287" i="10"/>
  <c r="AC6287" i="10"/>
  <c r="AF6286" i="10"/>
  <c r="AE6286" i="10"/>
  <c r="AD6286" i="10"/>
  <c r="AC6286" i="10"/>
  <c r="AF6285" i="10"/>
  <c r="AE6285" i="10"/>
  <c r="AD6285" i="10"/>
  <c r="AC6285" i="10"/>
  <c r="AF6284" i="10"/>
  <c r="AE6284" i="10"/>
  <c r="AD6284" i="10"/>
  <c r="AC6284" i="10"/>
  <c r="AF6283" i="10"/>
  <c r="AE6283" i="10"/>
  <c r="AD6283" i="10"/>
  <c r="AC6283" i="10"/>
  <c r="AF6282" i="10"/>
  <c r="AE6282" i="10"/>
  <c r="AD6282" i="10"/>
  <c r="AC6282" i="10"/>
  <c r="AF6281" i="10"/>
  <c r="AE6281" i="10"/>
  <c r="AD6281" i="10"/>
  <c r="AC6281" i="10"/>
  <c r="AF6280" i="10"/>
  <c r="AE6280" i="10"/>
  <c r="AD6280" i="10"/>
  <c r="AC6280" i="10"/>
  <c r="AF6279" i="10"/>
  <c r="AE6279" i="10"/>
  <c r="AD6279" i="10"/>
  <c r="AC6279" i="10"/>
  <c r="AF6278" i="10"/>
  <c r="AE6278" i="10"/>
  <c r="AD6278" i="10"/>
  <c r="AC6278" i="10"/>
  <c r="AF6277" i="10"/>
  <c r="AE6277" i="10"/>
  <c r="AD6277" i="10"/>
  <c r="AC6277" i="10"/>
  <c r="AF6276" i="10"/>
  <c r="AE6276" i="10"/>
  <c r="AD6276" i="10"/>
  <c r="AC6276" i="10"/>
  <c r="AF6275" i="10"/>
  <c r="AE6275" i="10"/>
  <c r="AD6275" i="10"/>
  <c r="AC6275" i="10"/>
  <c r="AF6274" i="10"/>
  <c r="AE6274" i="10"/>
  <c r="AD6274" i="10"/>
  <c r="AC6274" i="10"/>
  <c r="AF6273" i="10"/>
  <c r="AE6273" i="10"/>
  <c r="AD6273" i="10"/>
  <c r="AC6273" i="10"/>
  <c r="AF6272" i="10"/>
  <c r="AE6272" i="10"/>
  <c r="AD6272" i="10"/>
  <c r="AC6272" i="10"/>
  <c r="AF6271" i="10"/>
  <c r="AE6271" i="10"/>
  <c r="AD6271" i="10"/>
  <c r="AC6271" i="10"/>
  <c r="AF6270" i="10"/>
  <c r="AE6270" i="10"/>
  <c r="AD6270" i="10"/>
  <c r="AC6270" i="10"/>
  <c r="AF6269" i="10"/>
  <c r="AE6269" i="10"/>
  <c r="AD6269" i="10"/>
  <c r="AC6269" i="10"/>
  <c r="AF6268" i="10"/>
  <c r="AE6268" i="10"/>
  <c r="AD6268" i="10"/>
  <c r="AC6268" i="10"/>
  <c r="AF6267" i="10"/>
  <c r="AE6267" i="10"/>
  <c r="AD6267" i="10"/>
  <c r="AC6267" i="10"/>
  <c r="AF6266" i="10"/>
  <c r="AE6266" i="10"/>
  <c r="AD6266" i="10"/>
  <c r="AC6266" i="10"/>
  <c r="AF6265" i="10"/>
  <c r="AE6265" i="10"/>
  <c r="AD6265" i="10"/>
  <c r="AC6265" i="10"/>
  <c r="AF6264" i="10"/>
  <c r="AE6264" i="10"/>
  <c r="AD6264" i="10"/>
  <c r="AC6264" i="10"/>
  <c r="AF6263" i="10"/>
  <c r="AE6263" i="10"/>
  <c r="AD6263" i="10"/>
  <c r="AC6263" i="10"/>
  <c r="AF6262" i="10"/>
  <c r="AE6262" i="10"/>
  <c r="AD6262" i="10"/>
  <c r="AC6262" i="10"/>
  <c r="AF6261" i="10"/>
  <c r="AE6261" i="10"/>
  <c r="AD6261" i="10"/>
  <c r="AC6261" i="10"/>
  <c r="AF6260" i="10"/>
  <c r="AE6260" i="10"/>
  <c r="AD6260" i="10"/>
  <c r="AC6260" i="10"/>
  <c r="AF6259" i="10"/>
  <c r="AE6259" i="10"/>
  <c r="AD6259" i="10"/>
  <c r="AC6259" i="10"/>
  <c r="AF6258" i="10"/>
  <c r="AE6258" i="10"/>
  <c r="AD6258" i="10"/>
  <c r="AC6258" i="10"/>
  <c r="AF6257" i="10"/>
  <c r="AE6257" i="10"/>
  <c r="AD6257" i="10"/>
  <c r="AC6257" i="10"/>
  <c r="AF6256" i="10"/>
  <c r="AE6256" i="10"/>
  <c r="AD6256" i="10"/>
  <c r="AC6256" i="10"/>
  <c r="AF6255" i="10"/>
  <c r="AE6255" i="10"/>
  <c r="AD6255" i="10"/>
  <c r="AC6255" i="10"/>
  <c r="AF6254" i="10"/>
  <c r="AE6254" i="10"/>
  <c r="AD6254" i="10"/>
  <c r="AC6254" i="10"/>
  <c r="AF6253" i="10"/>
  <c r="AE6253" i="10"/>
  <c r="AD6253" i="10"/>
  <c r="AC6253" i="10"/>
  <c r="AF6252" i="10"/>
  <c r="AE6252" i="10"/>
  <c r="AD6252" i="10"/>
  <c r="AC6252" i="10"/>
  <c r="AF6251" i="10"/>
  <c r="AE6251" i="10"/>
  <c r="AD6251" i="10"/>
  <c r="AC6251" i="10"/>
  <c r="AF6250" i="10"/>
  <c r="AE6250" i="10"/>
  <c r="AD6250" i="10"/>
  <c r="AC6250" i="10"/>
  <c r="AF6249" i="10"/>
  <c r="AE6249" i="10"/>
  <c r="AD6249" i="10"/>
  <c r="AC6249" i="10"/>
  <c r="AF6248" i="10"/>
  <c r="AE6248" i="10"/>
  <c r="AD6248" i="10"/>
  <c r="AC6248" i="10"/>
  <c r="AF6247" i="10"/>
  <c r="AE6247" i="10"/>
  <c r="AD6247" i="10"/>
  <c r="AC6247" i="10"/>
  <c r="AF6246" i="10"/>
  <c r="AE6246" i="10"/>
  <c r="AD6246" i="10"/>
  <c r="AC6246" i="10"/>
  <c r="AF6245" i="10"/>
  <c r="AE6245" i="10"/>
  <c r="AD6245" i="10"/>
  <c r="AC6245" i="10"/>
  <c r="AF6244" i="10"/>
  <c r="AE6244" i="10"/>
  <c r="AD6244" i="10"/>
  <c r="AC6244" i="10"/>
  <c r="AF6243" i="10"/>
  <c r="AE6243" i="10"/>
  <c r="AD6243" i="10"/>
  <c r="AC6243" i="10"/>
  <c r="AF6242" i="10"/>
  <c r="AE6242" i="10"/>
  <c r="AD6242" i="10"/>
  <c r="AC6242" i="10"/>
  <c r="AF6241" i="10"/>
  <c r="AE6241" i="10"/>
  <c r="AD6241" i="10"/>
  <c r="AC6241" i="10"/>
  <c r="AF6240" i="10"/>
  <c r="AE6240" i="10"/>
  <c r="AD6240" i="10"/>
  <c r="AC6240" i="10"/>
  <c r="AF6239" i="10"/>
  <c r="AE6239" i="10"/>
  <c r="AD6239" i="10"/>
  <c r="AC6239" i="10"/>
  <c r="AF6238" i="10"/>
  <c r="AE6238" i="10"/>
  <c r="AD6238" i="10"/>
  <c r="AC6238" i="10"/>
  <c r="AF6237" i="10"/>
  <c r="AE6237" i="10"/>
  <c r="AD6237" i="10"/>
  <c r="AC6237" i="10"/>
  <c r="AF6236" i="10"/>
  <c r="AE6236" i="10"/>
  <c r="AD6236" i="10"/>
  <c r="AC6236" i="10"/>
  <c r="AF6235" i="10"/>
  <c r="AE6235" i="10"/>
  <c r="AD6235" i="10"/>
  <c r="AC6235" i="10"/>
  <c r="AF6234" i="10"/>
  <c r="AE6234" i="10"/>
  <c r="AD6234" i="10"/>
  <c r="AC6234" i="10"/>
  <c r="AF6233" i="10"/>
  <c r="AE6233" i="10"/>
  <c r="AD6233" i="10"/>
  <c r="AC6233" i="10"/>
  <c r="AF6232" i="10"/>
  <c r="AE6232" i="10"/>
  <c r="AD6232" i="10"/>
  <c r="AC6232" i="10"/>
  <c r="AF6231" i="10"/>
  <c r="AE6231" i="10"/>
  <c r="AD6231" i="10"/>
  <c r="AC6231" i="10"/>
  <c r="AF6230" i="10"/>
  <c r="AE6230" i="10"/>
  <c r="AD6230" i="10"/>
  <c r="AC6230" i="10"/>
  <c r="AF6229" i="10"/>
  <c r="AE6229" i="10"/>
  <c r="AD6229" i="10"/>
  <c r="AC6229" i="10"/>
  <c r="AF6228" i="10"/>
  <c r="AE6228" i="10"/>
  <c r="AD6228" i="10"/>
  <c r="AC6228" i="10"/>
  <c r="AF6227" i="10"/>
  <c r="AE6227" i="10"/>
  <c r="AD6227" i="10"/>
  <c r="AC6227" i="10"/>
  <c r="AF6226" i="10"/>
  <c r="AE6226" i="10"/>
  <c r="AD6226" i="10"/>
  <c r="AC6226" i="10"/>
  <c r="AF6225" i="10"/>
  <c r="AE6225" i="10"/>
  <c r="AD6225" i="10"/>
  <c r="AC6225" i="10"/>
  <c r="AF6224" i="10"/>
  <c r="AE6224" i="10"/>
  <c r="AD6224" i="10"/>
  <c r="AC6224" i="10"/>
  <c r="AF6223" i="10"/>
  <c r="AE6223" i="10"/>
  <c r="AD6223" i="10"/>
  <c r="AC6223" i="10"/>
  <c r="AF6222" i="10"/>
  <c r="AE6222" i="10"/>
  <c r="AD6222" i="10"/>
  <c r="AC6222" i="10"/>
  <c r="AF6221" i="10"/>
  <c r="AE6221" i="10"/>
  <c r="AD6221" i="10"/>
  <c r="AC6221" i="10"/>
  <c r="AF6220" i="10"/>
  <c r="AE6220" i="10"/>
  <c r="AD6220" i="10"/>
  <c r="AC6220" i="10"/>
  <c r="AF6219" i="10"/>
  <c r="AE6219" i="10"/>
  <c r="AD6219" i="10"/>
  <c r="AC6219" i="10"/>
  <c r="AF6218" i="10"/>
  <c r="AE6218" i="10"/>
  <c r="AD6218" i="10"/>
  <c r="AC6218" i="10"/>
  <c r="AF6217" i="10"/>
  <c r="AE6217" i="10"/>
  <c r="AD6217" i="10"/>
  <c r="AC6217" i="10"/>
  <c r="AF6216" i="10"/>
  <c r="AE6216" i="10"/>
  <c r="AD6216" i="10"/>
  <c r="AC6216" i="10"/>
  <c r="AF6215" i="10"/>
  <c r="AE6215" i="10"/>
  <c r="AD6215" i="10"/>
  <c r="AC6215" i="10"/>
  <c r="AF6214" i="10"/>
  <c r="AE6214" i="10"/>
  <c r="AD6214" i="10"/>
  <c r="AC6214" i="10"/>
  <c r="AF6213" i="10"/>
  <c r="AE6213" i="10"/>
  <c r="AD6213" i="10"/>
  <c r="AC6213" i="10"/>
  <c r="AF6212" i="10"/>
  <c r="AE6212" i="10"/>
  <c r="AD6212" i="10"/>
  <c r="AC6212" i="10"/>
  <c r="AF6211" i="10"/>
  <c r="AE6211" i="10"/>
  <c r="AD6211" i="10"/>
  <c r="AC6211" i="10"/>
  <c r="AF6210" i="10"/>
  <c r="AE6210" i="10"/>
  <c r="AD6210" i="10"/>
  <c r="AC6210" i="10"/>
  <c r="AF6209" i="10"/>
  <c r="AE6209" i="10"/>
  <c r="AD6209" i="10"/>
  <c r="AC6209" i="10"/>
  <c r="AF6208" i="10"/>
  <c r="AE6208" i="10"/>
  <c r="AD6208" i="10"/>
  <c r="AC6208" i="10"/>
  <c r="AF6207" i="10"/>
  <c r="AE6207" i="10"/>
  <c r="AD6207" i="10"/>
  <c r="AC6207" i="10"/>
  <c r="AF6206" i="10"/>
  <c r="AE6206" i="10"/>
  <c r="AD6206" i="10"/>
  <c r="AC6206" i="10"/>
  <c r="AF6205" i="10"/>
  <c r="AE6205" i="10"/>
  <c r="AD6205" i="10"/>
  <c r="AC6205" i="10"/>
  <c r="AF6204" i="10"/>
  <c r="AE6204" i="10"/>
  <c r="AD6204" i="10"/>
  <c r="AC6204" i="10"/>
  <c r="AF6203" i="10"/>
  <c r="AE6203" i="10"/>
  <c r="AD6203" i="10"/>
  <c r="AC6203" i="10"/>
  <c r="AF6202" i="10"/>
  <c r="AE6202" i="10"/>
  <c r="AD6202" i="10"/>
  <c r="AC6202" i="10"/>
  <c r="AF6201" i="10"/>
  <c r="AE6201" i="10"/>
  <c r="AD6201" i="10"/>
  <c r="AC6201" i="10"/>
  <c r="AF6200" i="10"/>
  <c r="AE6200" i="10"/>
  <c r="AD6200" i="10"/>
  <c r="AC6200" i="10"/>
  <c r="AF6199" i="10"/>
  <c r="AE6199" i="10"/>
  <c r="AD6199" i="10"/>
  <c r="AC6199" i="10"/>
  <c r="AF6198" i="10"/>
  <c r="AE6198" i="10"/>
  <c r="AD6198" i="10"/>
  <c r="AC6198" i="10"/>
  <c r="AF6197" i="10"/>
  <c r="AE6197" i="10"/>
  <c r="AD6197" i="10"/>
  <c r="AC6197" i="10"/>
  <c r="AF6196" i="10"/>
  <c r="AE6196" i="10"/>
  <c r="AD6196" i="10"/>
  <c r="AC6196" i="10"/>
  <c r="AF6195" i="10"/>
  <c r="AE6195" i="10"/>
  <c r="AD6195" i="10"/>
  <c r="AC6195" i="10"/>
  <c r="AF6194" i="10"/>
  <c r="AE6194" i="10"/>
  <c r="AD6194" i="10"/>
  <c r="AC6194" i="10"/>
  <c r="AF6193" i="10"/>
  <c r="AE6193" i="10"/>
  <c r="AD6193" i="10"/>
  <c r="AC6193" i="10"/>
  <c r="AF6192" i="10"/>
  <c r="AE6192" i="10"/>
  <c r="AD6192" i="10"/>
  <c r="AC6192" i="10"/>
  <c r="AF6191" i="10"/>
  <c r="AE6191" i="10"/>
  <c r="AD6191" i="10"/>
  <c r="AC6191" i="10"/>
  <c r="AF6190" i="10"/>
  <c r="AE6190" i="10"/>
  <c r="AD6190" i="10"/>
  <c r="AC6190" i="10"/>
  <c r="AF6189" i="10"/>
  <c r="AE6189" i="10"/>
  <c r="AD6189" i="10"/>
  <c r="AC6189" i="10"/>
  <c r="AF6188" i="10"/>
  <c r="AE6188" i="10"/>
  <c r="AD6188" i="10"/>
  <c r="AC6188" i="10"/>
  <c r="AF6187" i="10"/>
  <c r="AE6187" i="10"/>
  <c r="AD6187" i="10"/>
  <c r="AC6187" i="10"/>
  <c r="AF6186" i="10"/>
  <c r="AE6186" i="10"/>
  <c r="AD6186" i="10"/>
  <c r="AC6186" i="10"/>
  <c r="AF6185" i="10"/>
  <c r="AE6185" i="10"/>
  <c r="AD6185" i="10"/>
  <c r="AC6185" i="10"/>
  <c r="AF6184" i="10"/>
  <c r="AE6184" i="10"/>
  <c r="AD6184" i="10"/>
  <c r="AC6184" i="10"/>
  <c r="AF6183" i="10"/>
  <c r="AE6183" i="10"/>
  <c r="AD6183" i="10"/>
  <c r="AC6183" i="10"/>
  <c r="AF6182" i="10"/>
  <c r="AE6182" i="10"/>
  <c r="AD6182" i="10"/>
  <c r="AC6182" i="10"/>
  <c r="AF6181" i="10"/>
  <c r="AE6181" i="10"/>
  <c r="AD6181" i="10"/>
  <c r="AC6181" i="10"/>
  <c r="AF6180" i="10"/>
  <c r="AE6180" i="10"/>
  <c r="AD6180" i="10"/>
  <c r="AC6180" i="10"/>
  <c r="AF6179" i="10"/>
  <c r="AE6179" i="10"/>
  <c r="AD6179" i="10"/>
  <c r="AC6179" i="10"/>
  <c r="AF6178" i="10"/>
  <c r="AE6178" i="10"/>
  <c r="AD6178" i="10"/>
  <c r="AC6178" i="10"/>
  <c r="AF6177" i="10"/>
  <c r="AE6177" i="10"/>
  <c r="AD6177" i="10"/>
  <c r="AC6177" i="10"/>
  <c r="AF6176" i="10"/>
  <c r="AE6176" i="10"/>
  <c r="AD6176" i="10"/>
  <c r="AC6176" i="10"/>
  <c r="AF6175" i="10"/>
  <c r="AE6175" i="10"/>
  <c r="AD6175" i="10"/>
  <c r="AC6175" i="10"/>
  <c r="AF6174" i="10"/>
  <c r="AE6174" i="10"/>
  <c r="AD6174" i="10"/>
  <c r="AC6174" i="10"/>
  <c r="AF6173" i="10"/>
  <c r="AE6173" i="10"/>
  <c r="AD6173" i="10"/>
  <c r="AC6173" i="10"/>
  <c r="AF6172" i="10"/>
  <c r="AE6172" i="10"/>
  <c r="AD6172" i="10"/>
  <c r="AC6172" i="10"/>
  <c r="AF6171" i="10"/>
  <c r="AE6171" i="10"/>
  <c r="AD6171" i="10"/>
  <c r="AC6171" i="10"/>
  <c r="AF6170" i="10"/>
  <c r="AE6170" i="10"/>
  <c r="AD6170" i="10"/>
  <c r="AC6170" i="10"/>
  <c r="AF6169" i="10"/>
  <c r="AE6169" i="10"/>
  <c r="AD6169" i="10"/>
  <c r="AC6169" i="10"/>
  <c r="AF6168" i="10"/>
  <c r="AE6168" i="10"/>
  <c r="AD6168" i="10"/>
  <c r="AC6168" i="10"/>
  <c r="AF6167" i="10"/>
  <c r="AE6167" i="10"/>
  <c r="AD6167" i="10"/>
  <c r="AC6167" i="10"/>
  <c r="AF6166" i="10"/>
  <c r="AE6166" i="10"/>
  <c r="AD6166" i="10"/>
  <c r="AC6166" i="10"/>
  <c r="AF6165" i="10"/>
  <c r="AE6165" i="10"/>
  <c r="AD6165" i="10"/>
  <c r="AC6165" i="10"/>
  <c r="AF6164" i="10"/>
  <c r="AE6164" i="10"/>
  <c r="AD6164" i="10"/>
  <c r="AC6164" i="10"/>
  <c r="AF6163" i="10"/>
  <c r="AE6163" i="10"/>
  <c r="AD6163" i="10"/>
  <c r="AC6163" i="10"/>
  <c r="AF6162" i="10"/>
  <c r="AE6162" i="10"/>
  <c r="AD6162" i="10"/>
  <c r="AC6162" i="10"/>
  <c r="AF6161" i="10"/>
  <c r="AE6161" i="10"/>
  <c r="AD6161" i="10"/>
  <c r="AC6161" i="10"/>
  <c r="AF6160" i="10"/>
  <c r="AE6160" i="10"/>
  <c r="AD6160" i="10"/>
  <c r="AC6160" i="10"/>
  <c r="AF6159" i="10"/>
  <c r="AE6159" i="10"/>
  <c r="AD6159" i="10"/>
  <c r="AC6159" i="10"/>
  <c r="AF6158" i="10"/>
  <c r="AE6158" i="10"/>
  <c r="AD6158" i="10"/>
  <c r="AC6158" i="10"/>
  <c r="AF6157" i="10"/>
  <c r="AE6157" i="10"/>
  <c r="AD6157" i="10"/>
  <c r="AC6157" i="10"/>
  <c r="AF6156" i="10"/>
  <c r="AE6156" i="10"/>
  <c r="AD6156" i="10"/>
  <c r="AC6156" i="10"/>
  <c r="AF6155" i="10"/>
  <c r="AE6155" i="10"/>
  <c r="AD6155" i="10"/>
  <c r="AC6155" i="10"/>
  <c r="AF6154" i="10"/>
  <c r="AE6154" i="10"/>
  <c r="AD6154" i="10"/>
  <c r="AC6154" i="10"/>
  <c r="AF6153" i="10"/>
  <c r="AE6153" i="10"/>
  <c r="AD6153" i="10"/>
  <c r="AC6153" i="10"/>
  <c r="AF6152" i="10"/>
  <c r="AE6152" i="10"/>
  <c r="AD6152" i="10"/>
  <c r="AC6152" i="10"/>
  <c r="AF6151" i="10"/>
  <c r="AE6151" i="10"/>
  <c r="AD6151" i="10"/>
  <c r="AC6151" i="10"/>
  <c r="AF6150" i="10"/>
  <c r="AE6150" i="10"/>
  <c r="AD6150" i="10"/>
  <c r="AC6150" i="10"/>
  <c r="AF6149" i="10"/>
  <c r="AE6149" i="10"/>
  <c r="AD6149" i="10"/>
  <c r="AC6149" i="10"/>
  <c r="AF6148" i="10"/>
  <c r="AE6148" i="10"/>
  <c r="AD6148" i="10"/>
  <c r="AC6148" i="10"/>
  <c r="AF6147" i="10"/>
  <c r="AE6147" i="10"/>
  <c r="AD6147" i="10"/>
  <c r="AC6147" i="10"/>
  <c r="AF6146" i="10"/>
  <c r="AE6146" i="10"/>
  <c r="AD6146" i="10"/>
  <c r="AC6146" i="10"/>
  <c r="AF6145" i="10"/>
  <c r="AE6145" i="10"/>
  <c r="AD6145" i="10"/>
  <c r="AC6145" i="10"/>
  <c r="AF6144" i="10"/>
  <c r="AE6144" i="10"/>
  <c r="AD6144" i="10"/>
  <c r="AC6144" i="10"/>
  <c r="AF6143" i="10"/>
  <c r="AE6143" i="10"/>
  <c r="AD6143" i="10"/>
  <c r="AC6143" i="10"/>
  <c r="AF6142" i="10"/>
  <c r="AE6142" i="10"/>
  <c r="AD6142" i="10"/>
  <c r="AC6142" i="10"/>
  <c r="AF6141" i="10"/>
  <c r="AE6141" i="10"/>
  <c r="AD6141" i="10"/>
  <c r="AC6141" i="10"/>
  <c r="AF6140" i="10"/>
  <c r="AE6140" i="10"/>
  <c r="AD6140" i="10"/>
  <c r="AC6140" i="10"/>
  <c r="AF6139" i="10"/>
  <c r="AE6139" i="10"/>
  <c r="AD6139" i="10"/>
  <c r="AC6139" i="10"/>
  <c r="AF6138" i="10"/>
  <c r="AE6138" i="10"/>
  <c r="AD6138" i="10"/>
  <c r="AC6138" i="10"/>
  <c r="AF6137" i="10"/>
  <c r="AE6137" i="10"/>
  <c r="AD6137" i="10"/>
  <c r="AC6137" i="10"/>
  <c r="AF6136" i="10"/>
  <c r="AE6136" i="10"/>
  <c r="AD6136" i="10"/>
  <c r="AC6136" i="10"/>
  <c r="AF6135" i="10"/>
  <c r="AE6135" i="10"/>
  <c r="AD6135" i="10"/>
  <c r="AC6135" i="10"/>
  <c r="AF6134" i="10"/>
  <c r="AE6134" i="10"/>
  <c r="AD6134" i="10"/>
  <c r="AC6134" i="10"/>
  <c r="AF6133" i="10"/>
  <c r="AE6133" i="10"/>
  <c r="AD6133" i="10"/>
  <c r="AC6133" i="10"/>
  <c r="AF6132" i="10"/>
  <c r="AE6132" i="10"/>
  <c r="AD6132" i="10"/>
  <c r="AC6132" i="10"/>
  <c r="AF6131" i="10"/>
  <c r="AE6131" i="10"/>
  <c r="AD6131" i="10"/>
  <c r="AC6131" i="10"/>
  <c r="AF6130" i="10"/>
  <c r="AE6130" i="10"/>
  <c r="AD6130" i="10"/>
  <c r="AC6130" i="10"/>
  <c r="AF6129" i="10"/>
  <c r="AE6129" i="10"/>
  <c r="AD6129" i="10"/>
  <c r="AC6129" i="10"/>
  <c r="AF6128" i="10"/>
  <c r="AE6128" i="10"/>
  <c r="AD6128" i="10"/>
  <c r="AC6128" i="10"/>
  <c r="AF6127" i="10"/>
  <c r="AE6127" i="10"/>
  <c r="AD6127" i="10"/>
  <c r="AC6127" i="10"/>
  <c r="AF6126" i="10"/>
  <c r="AE6126" i="10"/>
  <c r="AD6126" i="10"/>
  <c r="AC6126" i="10"/>
  <c r="AF6125" i="10"/>
  <c r="AE6125" i="10"/>
  <c r="AD6125" i="10"/>
  <c r="AC6125" i="10"/>
  <c r="AF6124" i="10"/>
  <c r="AE6124" i="10"/>
  <c r="AD6124" i="10"/>
  <c r="AC6124" i="10"/>
  <c r="AF6123" i="10"/>
  <c r="AE6123" i="10"/>
  <c r="AD6123" i="10"/>
  <c r="AC6123" i="10"/>
  <c r="AF6122" i="10"/>
  <c r="AE6122" i="10"/>
  <c r="AD6122" i="10"/>
  <c r="AC6122" i="10"/>
  <c r="AF6121" i="10"/>
  <c r="AE6121" i="10"/>
  <c r="AD6121" i="10"/>
  <c r="AC6121" i="10"/>
  <c r="AF6120" i="10"/>
  <c r="AE6120" i="10"/>
  <c r="AD6120" i="10"/>
  <c r="AC6120" i="10"/>
  <c r="AF6119" i="10"/>
  <c r="AE6119" i="10"/>
  <c r="AD6119" i="10"/>
  <c r="AC6119" i="10"/>
  <c r="AF6118" i="10"/>
  <c r="AE6118" i="10"/>
  <c r="AD6118" i="10"/>
  <c r="AC6118" i="10"/>
  <c r="AF6117" i="10"/>
  <c r="AE6117" i="10"/>
  <c r="AD6117" i="10"/>
  <c r="AC6117" i="10"/>
  <c r="AF6116" i="10"/>
  <c r="AE6116" i="10"/>
  <c r="AD6116" i="10"/>
  <c r="AC6116" i="10"/>
  <c r="AF6115" i="10"/>
  <c r="AE6115" i="10"/>
  <c r="AD6115" i="10"/>
  <c r="AC6115" i="10"/>
  <c r="AF6114" i="10"/>
  <c r="AE6114" i="10"/>
  <c r="AD6114" i="10"/>
  <c r="AC6114" i="10"/>
  <c r="AF6113" i="10"/>
  <c r="AE6113" i="10"/>
  <c r="AD6113" i="10"/>
  <c r="AC6113" i="10"/>
  <c r="AF6112" i="10"/>
  <c r="AE6112" i="10"/>
  <c r="AD6112" i="10"/>
  <c r="AC6112" i="10"/>
  <c r="AF6111" i="10"/>
  <c r="AE6111" i="10"/>
  <c r="AD6111" i="10"/>
  <c r="AC6111" i="10"/>
  <c r="AF6110" i="10"/>
  <c r="AE6110" i="10"/>
  <c r="AD6110" i="10"/>
  <c r="AC6110" i="10"/>
  <c r="AF6109" i="10"/>
  <c r="AE6109" i="10"/>
  <c r="AD6109" i="10"/>
  <c r="AC6109" i="10"/>
  <c r="AF6108" i="10"/>
  <c r="AE6108" i="10"/>
  <c r="AD6108" i="10"/>
  <c r="AC6108" i="10"/>
  <c r="AF6107" i="10"/>
  <c r="AE6107" i="10"/>
  <c r="AD6107" i="10"/>
  <c r="AC6107" i="10"/>
  <c r="AF6106" i="10"/>
  <c r="AE6106" i="10"/>
  <c r="AD6106" i="10"/>
  <c r="AC6106" i="10"/>
  <c r="AF6105" i="10"/>
  <c r="AE6105" i="10"/>
  <c r="AD6105" i="10"/>
  <c r="AC6105" i="10"/>
  <c r="AF6104" i="10"/>
  <c r="AE6104" i="10"/>
  <c r="AD6104" i="10"/>
  <c r="AC6104" i="10"/>
  <c r="AF6103" i="10"/>
  <c r="AE6103" i="10"/>
  <c r="AD6103" i="10"/>
  <c r="AC6103" i="10"/>
  <c r="AF6102" i="10"/>
  <c r="AE6102" i="10"/>
  <c r="AD6102" i="10"/>
  <c r="AC6102" i="10"/>
  <c r="AF6101" i="10"/>
  <c r="AE6101" i="10"/>
  <c r="AD6101" i="10"/>
  <c r="AC6101" i="10"/>
  <c r="AF6100" i="10"/>
  <c r="AE6100" i="10"/>
  <c r="AD6100" i="10"/>
  <c r="AC6100" i="10"/>
  <c r="AF6099" i="10"/>
  <c r="AE6099" i="10"/>
  <c r="AD6099" i="10"/>
  <c r="AC6099" i="10"/>
  <c r="AF6098" i="10"/>
  <c r="AE6098" i="10"/>
  <c r="AD6098" i="10"/>
  <c r="AC6098" i="10"/>
  <c r="AF6097" i="10"/>
  <c r="AE6097" i="10"/>
  <c r="AD6097" i="10"/>
  <c r="AC6097" i="10"/>
  <c r="AF6096" i="10"/>
  <c r="AE6096" i="10"/>
  <c r="AD6096" i="10"/>
  <c r="AC6096" i="10"/>
  <c r="AF6095" i="10"/>
  <c r="AE6095" i="10"/>
  <c r="AD6095" i="10"/>
  <c r="AC6095" i="10"/>
  <c r="AF6094" i="10"/>
  <c r="AE6094" i="10"/>
  <c r="AD6094" i="10"/>
  <c r="AC6094" i="10"/>
  <c r="AF6093" i="10"/>
  <c r="AE6093" i="10"/>
  <c r="AD6093" i="10"/>
  <c r="AC6093" i="10"/>
  <c r="AF6092" i="10"/>
  <c r="AE6092" i="10"/>
  <c r="AD6092" i="10"/>
  <c r="AC6092" i="10"/>
  <c r="AF6091" i="10"/>
  <c r="AE6091" i="10"/>
  <c r="AD6091" i="10"/>
  <c r="AC6091" i="10"/>
  <c r="AF6090" i="10"/>
  <c r="AE6090" i="10"/>
  <c r="AD6090" i="10"/>
  <c r="AC6090" i="10"/>
  <c r="AF6089" i="10"/>
  <c r="AE6089" i="10"/>
  <c r="AD6089" i="10"/>
  <c r="AC6089" i="10"/>
  <c r="AF6088" i="10"/>
  <c r="AE6088" i="10"/>
  <c r="AD6088" i="10"/>
  <c r="AC6088" i="10"/>
  <c r="AF6087" i="10"/>
  <c r="AE6087" i="10"/>
  <c r="AD6087" i="10"/>
  <c r="AC6087" i="10"/>
  <c r="AF6086" i="10"/>
  <c r="AE6086" i="10"/>
  <c r="AD6086" i="10"/>
  <c r="AC6086" i="10"/>
  <c r="AF6085" i="10"/>
  <c r="AE6085" i="10"/>
  <c r="AD6085" i="10"/>
  <c r="AC6085" i="10"/>
  <c r="AF6084" i="10"/>
  <c r="AE6084" i="10"/>
  <c r="AD6084" i="10"/>
  <c r="AC6084" i="10"/>
  <c r="AF6083" i="10"/>
  <c r="AE6083" i="10"/>
  <c r="AD6083" i="10"/>
  <c r="AC6083" i="10"/>
  <c r="AF6082" i="10"/>
  <c r="AE6082" i="10"/>
  <c r="AD6082" i="10"/>
  <c r="AC6082" i="10"/>
  <c r="AF6081" i="10"/>
  <c r="AE6081" i="10"/>
  <c r="AD6081" i="10"/>
  <c r="AC6081" i="10"/>
  <c r="AF6080" i="10"/>
  <c r="AE6080" i="10"/>
  <c r="AD6080" i="10"/>
  <c r="AC6080" i="10"/>
  <c r="AF6079" i="10"/>
  <c r="AE6079" i="10"/>
  <c r="AD6079" i="10"/>
  <c r="AC6079" i="10"/>
  <c r="AF6078" i="10"/>
  <c r="AE6078" i="10"/>
  <c r="AD6078" i="10"/>
  <c r="AC6078" i="10"/>
  <c r="AF6077" i="10"/>
  <c r="AE6077" i="10"/>
  <c r="AD6077" i="10"/>
  <c r="AC6077" i="10"/>
  <c r="AF6076" i="10"/>
  <c r="AE6076" i="10"/>
  <c r="AD6076" i="10"/>
  <c r="AC6076" i="10"/>
  <c r="AF6075" i="10"/>
  <c r="AE6075" i="10"/>
  <c r="AD6075" i="10"/>
  <c r="AC6075" i="10"/>
  <c r="AF6074" i="10"/>
  <c r="AE6074" i="10"/>
  <c r="AD6074" i="10"/>
  <c r="AC6074" i="10"/>
  <c r="AF6073" i="10"/>
  <c r="AE6073" i="10"/>
  <c r="AD6073" i="10"/>
  <c r="AC6073" i="10"/>
  <c r="AF6072" i="10"/>
  <c r="AE6072" i="10"/>
  <c r="AD6072" i="10"/>
  <c r="AC6072" i="10"/>
  <c r="AF6071" i="10"/>
  <c r="AE6071" i="10"/>
  <c r="AD6071" i="10"/>
  <c r="AC6071" i="10"/>
  <c r="AF6070" i="10"/>
  <c r="AE6070" i="10"/>
  <c r="AD6070" i="10"/>
  <c r="AC6070" i="10"/>
  <c r="AF6069" i="10"/>
  <c r="AE6069" i="10"/>
  <c r="AD6069" i="10"/>
  <c r="AC6069" i="10"/>
  <c r="AF6068" i="10"/>
  <c r="AE6068" i="10"/>
  <c r="AD6068" i="10"/>
  <c r="AC6068" i="10"/>
  <c r="AF6067" i="10"/>
  <c r="AE6067" i="10"/>
  <c r="AD6067" i="10"/>
  <c r="AC6067" i="10"/>
  <c r="AF6066" i="10"/>
  <c r="AE6066" i="10"/>
  <c r="AD6066" i="10"/>
  <c r="AC6066" i="10"/>
  <c r="AF6065" i="10"/>
  <c r="AE6065" i="10"/>
  <c r="AD6065" i="10"/>
  <c r="AC6065" i="10"/>
  <c r="AF6064" i="10"/>
  <c r="AE6064" i="10"/>
  <c r="AD6064" i="10"/>
  <c r="AC6064" i="10"/>
  <c r="AF6063" i="10"/>
  <c r="AE6063" i="10"/>
  <c r="AD6063" i="10"/>
  <c r="AC6063" i="10"/>
  <c r="AF6062" i="10"/>
  <c r="AE6062" i="10"/>
  <c r="AD6062" i="10"/>
  <c r="AC6062" i="10"/>
  <c r="AF6061" i="10"/>
  <c r="AE6061" i="10"/>
  <c r="AD6061" i="10"/>
  <c r="AC6061" i="10"/>
  <c r="AF6060" i="10"/>
  <c r="AE6060" i="10"/>
  <c r="AD6060" i="10"/>
  <c r="AC6060" i="10"/>
  <c r="AF6059" i="10"/>
  <c r="AE6059" i="10"/>
  <c r="AD6059" i="10"/>
  <c r="AC6059" i="10"/>
  <c r="AF6058" i="10"/>
  <c r="AE6058" i="10"/>
  <c r="AD6058" i="10"/>
  <c r="AC6058" i="10"/>
  <c r="AF6057" i="10"/>
  <c r="AE6057" i="10"/>
  <c r="AD6057" i="10"/>
  <c r="AC6057" i="10"/>
  <c r="AF6056" i="10"/>
  <c r="AE6056" i="10"/>
  <c r="AD6056" i="10"/>
  <c r="AC6056" i="10"/>
  <c r="AF6055" i="10"/>
  <c r="AE6055" i="10"/>
  <c r="AD6055" i="10"/>
  <c r="AC6055" i="10"/>
  <c r="AF6054" i="10"/>
  <c r="AE6054" i="10"/>
  <c r="AD6054" i="10"/>
  <c r="AC6054" i="10"/>
  <c r="AF6053" i="10"/>
  <c r="AE6053" i="10"/>
  <c r="AD6053" i="10"/>
  <c r="AC6053" i="10"/>
  <c r="AF6052" i="10"/>
  <c r="AE6052" i="10"/>
  <c r="AD6052" i="10"/>
  <c r="AC6052" i="10"/>
  <c r="AF6051" i="10"/>
  <c r="AE6051" i="10"/>
  <c r="AD6051" i="10"/>
  <c r="AC6051" i="10"/>
  <c r="AF6050" i="10"/>
  <c r="AE6050" i="10"/>
  <c r="AD6050" i="10"/>
  <c r="AC6050" i="10"/>
  <c r="AF6049" i="10"/>
  <c r="AE6049" i="10"/>
  <c r="AD6049" i="10"/>
  <c r="AC6049" i="10"/>
  <c r="AF6048" i="10"/>
  <c r="AE6048" i="10"/>
  <c r="AD6048" i="10"/>
  <c r="AC6048" i="10"/>
  <c r="AF6047" i="10"/>
  <c r="AE6047" i="10"/>
  <c r="AD6047" i="10"/>
  <c r="AC6047" i="10"/>
  <c r="AF6046" i="10"/>
  <c r="AE6046" i="10"/>
  <c r="AD6046" i="10"/>
  <c r="AC6046" i="10"/>
  <c r="AF6045" i="10"/>
  <c r="AE6045" i="10"/>
  <c r="AD6045" i="10"/>
  <c r="AC6045" i="10"/>
  <c r="AF6044" i="10"/>
  <c r="AE6044" i="10"/>
  <c r="AD6044" i="10"/>
  <c r="AC6044" i="10"/>
  <c r="AF6043" i="10"/>
  <c r="AE6043" i="10"/>
  <c r="AD6043" i="10"/>
  <c r="AC6043" i="10"/>
  <c r="AF6042" i="10"/>
  <c r="AE6042" i="10"/>
  <c r="AD6042" i="10"/>
  <c r="AC6042" i="10"/>
  <c r="AF6041" i="10"/>
  <c r="AE6041" i="10"/>
  <c r="AD6041" i="10"/>
  <c r="AC6041" i="10"/>
  <c r="AF6040" i="10"/>
  <c r="AE6040" i="10"/>
  <c r="AD6040" i="10"/>
  <c r="AC6040" i="10"/>
  <c r="AF6039" i="10"/>
  <c r="AE6039" i="10"/>
  <c r="AD6039" i="10"/>
  <c r="AC6039" i="10"/>
  <c r="AF6038" i="10"/>
  <c r="AE6038" i="10"/>
  <c r="AD6038" i="10"/>
  <c r="AC6038" i="10"/>
  <c r="AF6037" i="10"/>
  <c r="AE6037" i="10"/>
  <c r="AD6037" i="10"/>
  <c r="AC6037" i="10"/>
  <c r="AF6036" i="10"/>
  <c r="AE6036" i="10"/>
  <c r="AD6036" i="10"/>
  <c r="AC6036" i="10"/>
  <c r="AF6035" i="10"/>
  <c r="AE6035" i="10"/>
  <c r="AD6035" i="10"/>
  <c r="AC6035" i="10"/>
  <c r="AF6034" i="10"/>
  <c r="AE6034" i="10"/>
  <c r="AD6034" i="10"/>
  <c r="AC6034" i="10"/>
  <c r="AF6033" i="10"/>
  <c r="AE6033" i="10"/>
  <c r="AD6033" i="10"/>
  <c r="AC6033" i="10"/>
  <c r="AF6032" i="10"/>
  <c r="AE6032" i="10"/>
  <c r="AD6032" i="10"/>
  <c r="AC6032" i="10"/>
  <c r="AF6031" i="10"/>
  <c r="AE6031" i="10"/>
  <c r="AD6031" i="10"/>
  <c r="AC6031" i="10"/>
  <c r="AF6030" i="10"/>
  <c r="AE6030" i="10"/>
  <c r="AD6030" i="10"/>
  <c r="AC6030" i="10"/>
  <c r="AF6029" i="10"/>
  <c r="AE6029" i="10"/>
  <c r="AD6029" i="10"/>
  <c r="AC6029" i="10"/>
  <c r="AF6028" i="10"/>
  <c r="AE6028" i="10"/>
  <c r="AD6028" i="10"/>
  <c r="AC6028" i="10"/>
  <c r="AF6027" i="10"/>
  <c r="AE6027" i="10"/>
  <c r="AD6027" i="10"/>
  <c r="AC6027" i="10"/>
  <c r="AF6026" i="10"/>
  <c r="AE6026" i="10"/>
  <c r="AD6026" i="10"/>
  <c r="AC6026" i="10"/>
  <c r="AF6025" i="10"/>
  <c r="AE6025" i="10"/>
  <c r="AD6025" i="10"/>
  <c r="AC6025" i="10"/>
  <c r="AF6024" i="10"/>
  <c r="AE6024" i="10"/>
  <c r="AD6024" i="10"/>
  <c r="AC6024" i="10"/>
  <c r="AF6023" i="10"/>
  <c r="AE6023" i="10"/>
  <c r="AD6023" i="10"/>
  <c r="AC6023" i="10"/>
  <c r="AF6022" i="10"/>
  <c r="AE6022" i="10"/>
  <c r="AD6022" i="10"/>
  <c r="AC6022" i="10"/>
  <c r="AF6021" i="10"/>
  <c r="AE6021" i="10"/>
  <c r="AD6021" i="10"/>
  <c r="AC6021" i="10"/>
  <c r="AF6020" i="10"/>
  <c r="AE6020" i="10"/>
  <c r="AD6020" i="10"/>
  <c r="AC6020" i="10"/>
  <c r="AF6019" i="10"/>
  <c r="AE6019" i="10"/>
  <c r="AD6019" i="10"/>
  <c r="AC6019" i="10"/>
  <c r="AF6018" i="10"/>
  <c r="AE6018" i="10"/>
  <c r="AD6018" i="10"/>
  <c r="AC6018" i="10"/>
  <c r="AF6017" i="10"/>
  <c r="AE6017" i="10"/>
  <c r="AD6017" i="10"/>
  <c r="AC6017" i="10"/>
  <c r="AF6016" i="10"/>
  <c r="AE6016" i="10"/>
  <c r="AD6016" i="10"/>
  <c r="AC6016" i="10"/>
  <c r="AF6015" i="10"/>
  <c r="AE6015" i="10"/>
  <c r="AD6015" i="10"/>
  <c r="AC6015" i="10"/>
  <c r="AF6014" i="10"/>
  <c r="AE6014" i="10"/>
  <c r="AD6014" i="10"/>
  <c r="AC6014" i="10"/>
  <c r="AF6013" i="10"/>
  <c r="AE6013" i="10"/>
  <c r="AD6013" i="10"/>
  <c r="AC6013" i="10"/>
  <c r="AF6012" i="10"/>
  <c r="AE6012" i="10"/>
  <c r="AD6012" i="10"/>
  <c r="AC6012" i="10"/>
  <c r="AF6011" i="10"/>
  <c r="AE6011" i="10"/>
  <c r="AD6011" i="10"/>
  <c r="AC6011" i="10"/>
  <c r="AF6010" i="10"/>
  <c r="AE6010" i="10"/>
  <c r="AD6010" i="10"/>
  <c r="AC6010" i="10"/>
  <c r="AF6009" i="10"/>
  <c r="AE6009" i="10"/>
  <c r="AD6009" i="10"/>
  <c r="AC6009" i="10"/>
  <c r="AF6008" i="10"/>
  <c r="AE6008" i="10"/>
  <c r="AD6008" i="10"/>
  <c r="AC6008" i="10"/>
  <c r="AF6007" i="10"/>
  <c r="AE6007" i="10"/>
  <c r="AD6007" i="10"/>
  <c r="AC6007" i="10"/>
  <c r="AF6006" i="10"/>
  <c r="AE6006" i="10"/>
  <c r="AD6006" i="10"/>
  <c r="AC6006" i="10"/>
  <c r="AF6005" i="10"/>
  <c r="AE6005" i="10"/>
  <c r="AD6005" i="10"/>
  <c r="AC6005" i="10"/>
  <c r="AF6004" i="10"/>
  <c r="AE6004" i="10"/>
  <c r="AD6004" i="10"/>
  <c r="AC6004" i="10"/>
  <c r="AF6003" i="10"/>
  <c r="AE6003" i="10"/>
  <c r="AD6003" i="10"/>
  <c r="AC6003" i="10"/>
  <c r="AF6002" i="10"/>
  <c r="AE6002" i="10"/>
  <c r="AD6002" i="10"/>
  <c r="AC6002" i="10"/>
  <c r="AF6001" i="10"/>
  <c r="AE6001" i="10"/>
  <c r="AD6001" i="10"/>
  <c r="AC6001" i="10"/>
  <c r="AF6000" i="10"/>
  <c r="AE6000" i="10"/>
  <c r="AD6000" i="10"/>
  <c r="AC6000" i="10"/>
  <c r="AF5999" i="10"/>
  <c r="AE5999" i="10"/>
  <c r="AD5999" i="10"/>
  <c r="AC5999" i="10"/>
  <c r="AF5998" i="10"/>
  <c r="AE5998" i="10"/>
  <c r="AD5998" i="10"/>
  <c r="AC5998" i="10"/>
  <c r="AF5997" i="10"/>
  <c r="AE5997" i="10"/>
  <c r="AD5997" i="10"/>
  <c r="AC5997" i="10"/>
  <c r="AF5996" i="10"/>
  <c r="AE5996" i="10"/>
  <c r="AD5996" i="10"/>
  <c r="AC5996" i="10"/>
  <c r="AF5995" i="10"/>
  <c r="AE5995" i="10"/>
  <c r="AD5995" i="10"/>
  <c r="AC5995" i="10"/>
  <c r="AF5994" i="10"/>
  <c r="AE5994" i="10"/>
  <c r="AD5994" i="10"/>
  <c r="AC5994" i="10"/>
  <c r="AF5993" i="10"/>
  <c r="AE5993" i="10"/>
  <c r="AD5993" i="10"/>
  <c r="AC5993" i="10"/>
  <c r="AF5992" i="10"/>
  <c r="AE5992" i="10"/>
  <c r="AD5992" i="10"/>
  <c r="AC5992" i="10"/>
  <c r="AF5991" i="10"/>
  <c r="AE5991" i="10"/>
  <c r="AD5991" i="10"/>
  <c r="AC5991" i="10"/>
  <c r="AF5990" i="10"/>
  <c r="AE5990" i="10"/>
  <c r="AD5990" i="10"/>
  <c r="AC5990" i="10"/>
  <c r="AF5989" i="10"/>
  <c r="AE5989" i="10"/>
  <c r="AD5989" i="10"/>
  <c r="AC5989" i="10"/>
  <c r="AF5988" i="10"/>
  <c r="AE5988" i="10"/>
  <c r="AD5988" i="10"/>
  <c r="AC5988" i="10"/>
  <c r="AF5987" i="10"/>
  <c r="AE5987" i="10"/>
  <c r="AD5987" i="10"/>
  <c r="AC5987" i="10"/>
  <c r="AF5986" i="10"/>
  <c r="AE5986" i="10"/>
  <c r="AD5986" i="10"/>
  <c r="AC5986" i="10"/>
  <c r="AF5985" i="10"/>
  <c r="AE5985" i="10"/>
  <c r="AD5985" i="10"/>
  <c r="AC5985" i="10"/>
  <c r="AF5984" i="10"/>
  <c r="AE5984" i="10"/>
  <c r="AD5984" i="10"/>
  <c r="AC5984" i="10"/>
  <c r="AF5983" i="10"/>
  <c r="AE5983" i="10"/>
  <c r="AD5983" i="10"/>
  <c r="AC5983" i="10"/>
  <c r="AF5982" i="10"/>
  <c r="AE5982" i="10"/>
  <c r="AD5982" i="10"/>
  <c r="AC5982" i="10"/>
  <c r="AF5981" i="10"/>
  <c r="AE5981" i="10"/>
  <c r="AD5981" i="10"/>
  <c r="AC5981" i="10"/>
  <c r="AF5980" i="10"/>
  <c r="AE5980" i="10"/>
  <c r="AD5980" i="10"/>
  <c r="AC5980" i="10"/>
  <c r="AF5979" i="10"/>
  <c r="AE5979" i="10"/>
  <c r="AD5979" i="10"/>
  <c r="AC5979" i="10"/>
  <c r="AF5978" i="10"/>
  <c r="AE5978" i="10"/>
  <c r="AD5978" i="10"/>
  <c r="AC5978" i="10"/>
  <c r="AF5977" i="10"/>
  <c r="AE5977" i="10"/>
  <c r="AD5977" i="10"/>
  <c r="AC5977" i="10"/>
  <c r="AF5976" i="10"/>
  <c r="AE5976" i="10"/>
  <c r="AD5976" i="10"/>
  <c r="AC5976" i="10"/>
  <c r="AF5975" i="10"/>
  <c r="AE5975" i="10"/>
  <c r="AD5975" i="10"/>
  <c r="AC5975" i="10"/>
  <c r="AF5974" i="10"/>
  <c r="AE5974" i="10"/>
  <c r="AD5974" i="10"/>
  <c r="AC5974" i="10"/>
  <c r="AF5973" i="10"/>
  <c r="AE5973" i="10"/>
  <c r="AD5973" i="10"/>
  <c r="AC5973" i="10"/>
  <c r="AF5972" i="10"/>
  <c r="AE5972" i="10"/>
  <c r="AD5972" i="10"/>
  <c r="AC5972" i="10"/>
  <c r="AF5971" i="10"/>
  <c r="AE5971" i="10"/>
  <c r="AD5971" i="10"/>
  <c r="AC5971" i="10"/>
  <c r="AF5970" i="10"/>
  <c r="AE5970" i="10"/>
  <c r="AD5970" i="10"/>
  <c r="AC5970" i="10"/>
  <c r="AF5969" i="10"/>
  <c r="AE5969" i="10"/>
  <c r="AD5969" i="10"/>
  <c r="AC5969" i="10"/>
  <c r="AF5968" i="10"/>
  <c r="AE5968" i="10"/>
  <c r="AD5968" i="10"/>
  <c r="AC5968" i="10"/>
  <c r="AF5967" i="10"/>
  <c r="AE5967" i="10"/>
  <c r="AD5967" i="10"/>
  <c r="AC5967" i="10"/>
  <c r="AF5966" i="10"/>
  <c r="AE5966" i="10"/>
  <c r="AD5966" i="10"/>
  <c r="AC5966" i="10"/>
  <c r="AF5965" i="10"/>
  <c r="AE5965" i="10"/>
  <c r="AD5965" i="10"/>
  <c r="AC5965" i="10"/>
  <c r="AF5964" i="10"/>
  <c r="AE5964" i="10"/>
  <c r="AD5964" i="10"/>
  <c r="AC5964" i="10"/>
  <c r="AF5963" i="10"/>
  <c r="AE5963" i="10"/>
  <c r="AD5963" i="10"/>
  <c r="AC5963" i="10"/>
  <c r="AF5962" i="10"/>
  <c r="AE5962" i="10"/>
  <c r="AD5962" i="10"/>
  <c r="AC5962" i="10"/>
  <c r="AF5961" i="10"/>
  <c r="AE5961" i="10"/>
  <c r="AD5961" i="10"/>
  <c r="AC5961" i="10"/>
  <c r="AF5960" i="10"/>
  <c r="AE5960" i="10"/>
  <c r="AD5960" i="10"/>
  <c r="AC5960" i="10"/>
  <c r="AF5959" i="10"/>
  <c r="AE5959" i="10"/>
  <c r="AD5959" i="10"/>
  <c r="AC5959" i="10"/>
  <c r="AF5958" i="10"/>
  <c r="AE5958" i="10"/>
  <c r="AD5958" i="10"/>
  <c r="AC5958" i="10"/>
  <c r="AF5957" i="10"/>
  <c r="AE5957" i="10"/>
  <c r="AD5957" i="10"/>
  <c r="AC5957" i="10"/>
  <c r="AF5956" i="10"/>
  <c r="AE5956" i="10"/>
  <c r="AD5956" i="10"/>
  <c r="AC5956" i="10"/>
  <c r="AF5955" i="10"/>
  <c r="AE5955" i="10"/>
  <c r="AD5955" i="10"/>
  <c r="AC5955" i="10"/>
  <c r="AF5954" i="10"/>
  <c r="AE5954" i="10"/>
  <c r="AD5954" i="10"/>
  <c r="AC5954" i="10"/>
  <c r="AF5953" i="10"/>
  <c r="AE5953" i="10"/>
  <c r="AD5953" i="10"/>
  <c r="AC5953" i="10"/>
  <c r="AF5952" i="10"/>
  <c r="AE5952" i="10"/>
  <c r="AD5952" i="10"/>
  <c r="AC5952" i="10"/>
  <c r="AF5951" i="10"/>
  <c r="AE5951" i="10"/>
  <c r="AD5951" i="10"/>
  <c r="AC5951" i="10"/>
  <c r="AF5950" i="10"/>
  <c r="AE5950" i="10"/>
  <c r="AD5950" i="10"/>
  <c r="AC5950" i="10"/>
  <c r="AF5949" i="10"/>
  <c r="AE5949" i="10"/>
  <c r="AD5949" i="10"/>
  <c r="AC5949" i="10"/>
  <c r="AF5948" i="10"/>
  <c r="AE5948" i="10"/>
  <c r="AD5948" i="10"/>
  <c r="AC5948" i="10"/>
  <c r="AF5947" i="10"/>
  <c r="AE5947" i="10"/>
  <c r="AD5947" i="10"/>
  <c r="AC5947" i="10"/>
  <c r="AF5946" i="10"/>
  <c r="AE5946" i="10"/>
  <c r="AD5946" i="10"/>
  <c r="AC5946" i="10"/>
  <c r="AF5945" i="10"/>
  <c r="AE5945" i="10"/>
  <c r="AD5945" i="10"/>
  <c r="AC5945" i="10"/>
  <c r="AF5944" i="10"/>
  <c r="AE5944" i="10"/>
  <c r="AD5944" i="10"/>
  <c r="AC5944" i="10"/>
  <c r="AF5943" i="10"/>
  <c r="AE5943" i="10"/>
  <c r="AD5943" i="10"/>
  <c r="AC5943" i="10"/>
  <c r="AF5942" i="10"/>
  <c r="AE5942" i="10"/>
  <c r="AD5942" i="10"/>
  <c r="AC5942" i="10"/>
  <c r="AF5941" i="10"/>
  <c r="AE5941" i="10"/>
  <c r="AD5941" i="10"/>
  <c r="AC5941" i="10"/>
  <c r="AF5940" i="10"/>
  <c r="AE5940" i="10"/>
  <c r="AD5940" i="10"/>
  <c r="AC5940" i="10"/>
  <c r="AF5939" i="10"/>
  <c r="AE5939" i="10"/>
  <c r="AD5939" i="10"/>
  <c r="AC5939" i="10"/>
  <c r="AF5938" i="10"/>
  <c r="AE5938" i="10"/>
  <c r="AD5938" i="10"/>
  <c r="AC5938" i="10"/>
  <c r="AF5937" i="10"/>
  <c r="AE5937" i="10"/>
  <c r="AD5937" i="10"/>
  <c r="AC5937" i="10"/>
  <c r="AF5936" i="10"/>
  <c r="AE5936" i="10"/>
  <c r="AD5936" i="10"/>
  <c r="AC5936" i="10"/>
  <c r="AF5935" i="10"/>
  <c r="AE5935" i="10"/>
  <c r="AD5935" i="10"/>
  <c r="AC5935" i="10"/>
  <c r="AF5934" i="10"/>
  <c r="AE5934" i="10"/>
  <c r="AD5934" i="10"/>
  <c r="AC5934" i="10"/>
  <c r="AF5933" i="10"/>
  <c r="AE5933" i="10"/>
  <c r="AD5933" i="10"/>
  <c r="AC5933" i="10"/>
  <c r="AF5932" i="10"/>
  <c r="AE5932" i="10"/>
  <c r="AD5932" i="10"/>
  <c r="AC5932" i="10"/>
  <c r="AF5931" i="10"/>
  <c r="AE5931" i="10"/>
  <c r="AD5931" i="10"/>
  <c r="AC5931" i="10"/>
  <c r="AF5930" i="10"/>
  <c r="AE5930" i="10"/>
  <c r="AD5930" i="10"/>
  <c r="AC5930" i="10"/>
  <c r="AF5929" i="10"/>
  <c r="AE5929" i="10"/>
  <c r="AD5929" i="10"/>
  <c r="AC5929" i="10"/>
  <c r="AF5928" i="10"/>
  <c r="AE5928" i="10"/>
  <c r="AD5928" i="10"/>
  <c r="AC5928" i="10"/>
  <c r="AF5927" i="10"/>
  <c r="AE5927" i="10"/>
  <c r="AD5927" i="10"/>
  <c r="AC5927" i="10"/>
  <c r="AF5926" i="10"/>
  <c r="AE5926" i="10"/>
  <c r="AD5926" i="10"/>
  <c r="AC5926" i="10"/>
  <c r="AF5925" i="10"/>
  <c r="AE5925" i="10"/>
  <c r="AD5925" i="10"/>
  <c r="AC5925" i="10"/>
  <c r="AF5924" i="10"/>
  <c r="AE5924" i="10"/>
  <c r="AD5924" i="10"/>
  <c r="AC5924" i="10"/>
  <c r="AF5923" i="10"/>
  <c r="AE5923" i="10"/>
  <c r="AD5923" i="10"/>
  <c r="AC5923" i="10"/>
  <c r="AF5922" i="10"/>
  <c r="AE5922" i="10"/>
  <c r="AD5922" i="10"/>
  <c r="AC5922" i="10"/>
  <c r="AF5921" i="10"/>
  <c r="AE5921" i="10"/>
  <c r="AD5921" i="10"/>
  <c r="AC5921" i="10"/>
  <c r="AF5920" i="10"/>
  <c r="AE5920" i="10"/>
  <c r="AD5920" i="10"/>
  <c r="AC5920" i="10"/>
  <c r="AF5919" i="10"/>
  <c r="AE5919" i="10"/>
  <c r="AD5919" i="10"/>
  <c r="AC5919" i="10"/>
  <c r="AF5918" i="10"/>
  <c r="AE5918" i="10"/>
  <c r="AD5918" i="10"/>
  <c r="AC5918" i="10"/>
  <c r="AF5917" i="10"/>
  <c r="AE5917" i="10"/>
  <c r="AD5917" i="10"/>
  <c r="AC5917" i="10"/>
  <c r="AF5916" i="10"/>
  <c r="AE5916" i="10"/>
  <c r="AD5916" i="10"/>
  <c r="AC5916" i="10"/>
  <c r="AF5915" i="10"/>
  <c r="AE5915" i="10"/>
  <c r="AD5915" i="10"/>
  <c r="AC5915" i="10"/>
  <c r="AF5914" i="10"/>
  <c r="AE5914" i="10"/>
  <c r="AD5914" i="10"/>
  <c r="AC5914" i="10"/>
  <c r="AF5913" i="10"/>
  <c r="AE5913" i="10"/>
  <c r="AD5913" i="10"/>
  <c r="AC5913" i="10"/>
  <c r="AF5912" i="10"/>
  <c r="AE5912" i="10"/>
  <c r="AD5912" i="10"/>
  <c r="AC5912" i="10"/>
  <c r="AF5911" i="10"/>
  <c r="AE5911" i="10"/>
  <c r="AD5911" i="10"/>
  <c r="AC5911" i="10"/>
  <c r="AF5910" i="10"/>
  <c r="AE5910" i="10"/>
  <c r="AD5910" i="10"/>
  <c r="AC5910" i="10"/>
  <c r="AF5909" i="10"/>
  <c r="AE5909" i="10"/>
  <c r="AD5909" i="10"/>
  <c r="AC5909" i="10"/>
  <c r="AF5908" i="10"/>
  <c r="AE5908" i="10"/>
  <c r="AD5908" i="10"/>
  <c r="AC5908" i="10"/>
  <c r="AF5907" i="10"/>
  <c r="AE5907" i="10"/>
  <c r="AD5907" i="10"/>
  <c r="AC5907" i="10"/>
  <c r="AF5906" i="10"/>
  <c r="AE5906" i="10"/>
  <c r="AD5906" i="10"/>
  <c r="AC5906" i="10"/>
  <c r="AF5905" i="10"/>
  <c r="AE5905" i="10"/>
  <c r="AD5905" i="10"/>
  <c r="AC5905" i="10"/>
  <c r="AF5904" i="10"/>
  <c r="AE5904" i="10"/>
  <c r="AD5904" i="10"/>
  <c r="AC5904" i="10"/>
  <c r="AF5903" i="10"/>
  <c r="AE5903" i="10"/>
  <c r="AD5903" i="10"/>
  <c r="AC5903" i="10"/>
  <c r="AF5902" i="10"/>
  <c r="AE5902" i="10"/>
  <c r="AD5902" i="10"/>
  <c r="AC5902" i="10"/>
  <c r="AF5901" i="10"/>
  <c r="AE5901" i="10"/>
  <c r="AD5901" i="10"/>
  <c r="AC5901" i="10"/>
  <c r="AF5900" i="10"/>
  <c r="AE5900" i="10"/>
  <c r="AD5900" i="10"/>
  <c r="AC5900" i="10"/>
  <c r="AF5899" i="10"/>
  <c r="AE5899" i="10"/>
  <c r="AD5899" i="10"/>
  <c r="AC5899" i="10"/>
  <c r="AF5898" i="10"/>
  <c r="AE5898" i="10"/>
  <c r="AD5898" i="10"/>
  <c r="AC5898" i="10"/>
  <c r="AF5897" i="10"/>
  <c r="AE5897" i="10"/>
  <c r="AD5897" i="10"/>
  <c r="AC5897" i="10"/>
  <c r="AF5896" i="10"/>
  <c r="AE5896" i="10"/>
  <c r="AD5896" i="10"/>
  <c r="AC5896" i="10"/>
  <c r="AF5895" i="10"/>
  <c r="AE5895" i="10"/>
  <c r="AD5895" i="10"/>
  <c r="AC5895" i="10"/>
  <c r="AF5894" i="10"/>
  <c r="AE5894" i="10"/>
  <c r="AD5894" i="10"/>
  <c r="AC5894" i="10"/>
  <c r="AF5893" i="10"/>
  <c r="AE5893" i="10"/>
  <c r="AD5893" i="10"/>
  <c r="AC5893" i="10"/>
  <c r="AF5892" i="10"/>
  <c r="AE5892" i="10"/>
  <c r="AD5892" i="10"/>
  <c r="AC5892" i="10"/>
  <c r="AF5891" i="10"/>
  <c r="AE5891" i="10"/>
  <c r="AD5891" i="10"/>
  <c r="AC5891" i="10"/>
  <c r="AF5890" i="10"/>
  <c r="AE5890" i="10"/>
  <c r="AD5890" i="10"/>
  <c r="AC5890" i="10"/>
  <c r="AF5889" i="10"/>
  <c r="AE5889" i="10"/>
  <c r="AD5889" i="10"/>
  <c r="AC5889" i="10"/>
  <c r="AF5888" i="10"/>
  <c r="AE5888" i="10"/>
  <c r="AD5888" i="10"/>
  <c r="AC5888" i="10"/>
  <c r="AF5887" i="10"/>
  <c r="AE5887" i="10"/>
  <c r="AD5887" i="10"/>
  <c r="AC5887" i="10"/>
  <c r="AF5886" i="10"/>
  <c r="AE5886" i="10"/>
  <c r="AD5886" i="10"/>
  <c r="AC5886" i="10"/>
  <c r="AF5885" i="10"/>
  <c r="AE5885" i="10"/>
  <c r="AD5885" i="10"/>
  <c r="AC5885" i="10"/>
  <c r="AF5884" i="10"/>
  <c r="AE5884" i="10"/>
  <c r="AD5884" i="10"/>
  <c r="AC5884" i="10"/>
  <c r="AF5883" i="10"/>
  <c r="AE5883" i="10"/>
  <c r="AD5883" i="10"/>
  <c r="AC5883" i="10"/>
  <c r="AF5882" i="10"/>
  <c r="AE5882" i="10"/>
  <c r="AD5882" i="10"/>
  <c r="AC5882" i="10"/>
  <c r="AF5881" i="10"/>
  <c r="AE5881" i="10"/>
  <c r="AD5881" i="10"/>
  <c r="AC5881" i="10"/>
  <c r="AF5880" i="10"/>
  <c r="AE5880" i="10"/>
  <c r="AD5880" i="10"/>
  <c r="AC5880" i="10"/>
  <c r="AF5879" i="10"/>
  <c r="AE5879" i="10"/>
  <c r="AD5879" i="10"/>
  <c r="AC5879" i="10"/>
  <c r="AF5878" i="10"/>
  <c r="AE5878" i="10"/>
  <c r="AD5878" i="10"/>
  <c r="AC5878" i="10"/>
  <c r="AF5877" i="10"/>
  <c r="AE5877" i="10"/>
  <c r="AD5877" i="10"/>
  <c r="AC5877" i="10"/>
  <c r="AF5876" i="10"/>
  <c r="AE5876" i="10"/>
  <c r="AD5876" i="10"/>
  <c r="AC5876" i="10"/>
  <c r="AF5875" i="10"/>
  <c r="AE5875" i="10"/>
  <c r="AD5875" i="10"/>
  <c r="AC5875" i="10"/>
  <c r="AF5874" i="10"/>
  <c r="AE5874" i="10"/>
  <c r="AD5874" i="10"/>
  <c r="AC5874" i="10"/>
  <c r="AF5873" i="10"/>
  <c r="AE5873" i="10"/>
  <c r="AD5873" i="10"/>
  <c r="AC5873" i="10"/>
  <c r="AF5872" i="10"/>
  <c r="AE5872" i="10"/>
  <c r="AD5872" i="10"/>
  <c r="AC5872" i="10"/>
  <c r="AF5871" i="10"/>
  <c r="AE5871" i="10"/>
  <c r="AD5871" i="10"/>
  <c r="AC5871" i="10"/>
  <c r="AF5870" i="10"/>
  <c r="AE5870" i="10"/>
  <c r="AD5870" i="10"/>
  <c r="AC5870" i="10"/>
  <c r="AF5869" i="10"/>
  <c r="AE5869" i="10"/>
  <c r="AD5869" i="10"/>
  <c r="AC5869" i="10"/>
  <c r="AF5868" i="10"/>
  <c r="AE5868" i="10"/>
  <c r="AD5868" i="10"/>
  <c r="AC5868" i="10"/>
  <c r="AF5867" i="10"/>
  <c r="AE5867" i="10"/>
  <c r="AD5867" i="10"/>
  <c r="AC5867" i="10"/>
  <c r="AF5866" i="10"/>
  <c r="AE5866" i="10"/>
  <c r="AD5866" i="10"/>
  <c r="AC5866" i="10"/>
  <c r="AF5865" i="10"/>
  <c r="AE5865" i="10"/>
  <c r="AD5865" i="10"/>
  <c r="AC5865" i="10"/>
  <c r="AF5864" i="10"/>
  <c r="AE5864" i="10"/>
  <c r="AD5864" i="10"/>
  <c r="AC5864" i="10"/>
  <c r="AF5863" i="10"/>
  <c r="AE5863" i="10"/>
  <c r="AD5863" i="10"/>
  <c r="AC5863" i="10"/>
  <c r="AF5862" i="10"/>
  <c r="AE5862" i="10"/>
  <c r="AD5862" i="10"/>
  <c r="AC5862" i="10"/>
  <c r="AF5861" i="10"/>
  <c r="AE5861" i="10"/>
  <c r="AD5861" i="10"/>
  <c r="AC5861" i="10"/>
  <c r="AF5860" i="10"/>
  <c r="AE5860" i="10"/>
  <c r="AD5860" i="10"/>
  <c r="AC5860" i="10"/>
  <c r="AF5859" i="10"/>
  <c r="AE5859" i="10"/>
  <c r="AD5859" i="10"/>
  <c r="AC5859" i="10"/>
  <c r="AF5858" i="10"/>
  <c r="AE5858" i="10"/>
  <c r="AD5858" i="10"/>
  <c r="AC5858" i="10"/>
  <c r="AF5857" i="10"/>
  <c r="AE5857" i="10"/>
  <c r="AD5857" i="10"/>
  <c r="AC5857" i="10"/>
  <c r="AF5856" i="10"/>
  <c r="AE5856" i="10"/>
  <c r="AD5856" i="10"/>
  <c r="AC5856" i="10"/>
  <c r="AF5855" i="10"/>
  <c r="AE5855" i="10"/>
  <c r="AD5855" i="10"/>
  <c r="AC5855" i="10"/>
  <c r="AF5854" i="10"/>
  <c r="AE5854" i="10"/>
  <c r="AD5854" i="10"/>
  <c r="AC5854" i="10"/>
  <c r="AF5853" i="10"/>
  <c r="AE5853" i="10"/>
  <c r="AD5853" i="10"/>
  <c r="AC5853" i="10"/>
  <c r="AF5852" i="10"/>
  <c r="AE5852" i="10"/>
  <c r="AD5852" i="10"/>
  <c r="AC5852" i="10"/>
  <c r="AF5851" i="10"/>
  <c r="AE5851" i="10"/>
  <c r="AD5851" i="10"/>
  <c r="AC5851" i="10"/>
  <c r="AF5850" i="10"/>
  <c r="AE5850" i="10"/>
  <c r="AD5850" i="10"/>
  <c r="AC5850" i="10"/>
  <c r="AF5849" i="10"/>
  <c r="AE5849" i="10"/>
  <c r="AD5849" i="10"/>
  <c r="AC5849" i="10"/>
  <c r="AF5848" i="10"/>
  <c r="AE5848" i="10"/>
  <c r="AD5848" i="10"/>
  <c r="AC5848" i="10"/>
  <c r="AF5847" i="10"/>
  <c r="AE5847" i="10"/>
  <c r="AD5847" i="10"/>
  <c r="AC5847" i="10"/>
  <c r="AF5846" i="10"/>
  <c r="AE5846" i="10"/>
  <c r="AD5846" i="10"/>
  <c r="AC5846" i="10"/>
  <c r="AF5845" i="10"/>
  <c r="AE5845" i="10"/>
  <c r="AD5845" i="10"/>
  <c r="AC5845" i="10"/>
  <c r="AF5844" i="10"/>
  <c r="AE5844" i="10"/>
  <c r="AD5844" i="10"/>
  <c r="AC5844" i="10"/>
  <c r="AF5843" i="10"/>
  <c r="AE5843" i="10"/>
  <c r="AD5843" i="10"/>
  <c r="AC5843" i="10"/>
  <c r="AF5842" i="10"/>
  <c r="AE5842" i="10"/>
  <c r="AD5842" i="10"/>
  <c r="AC5842" i="10"/>
  <c r="AF5841" i="10"/>
  <c r="AE5841" i="10"/>
  <c r="AD5841" i="10"/>
  <c r="AC5841" i="10"/>
  <c r="AF5840" i="10"/>
  <c r="AE5840" i="10"/>
  <c r="AD5840" i="10"/>
  <c r="AC5840" i="10"/>
  <c r="AF5839" i="10"/>
  <c r="AE5839" i="10"/>
  <c r="AD5839" i="10"/>
  <c r="AC5839" i="10"/>
  <c r="AF5838" i="10"/>
  <c r="AE5838" i="10"/>
  <c r="AD5838" i="10"/>
  <c r="AC5838" i="10"/>
  <c r="AF5837" i="10"/>
  <c r="AE5837" i="10"/>
  <c r="AD5837" i="10"/>
  <c r="AC5837" i="10"/>
  <c r="AF5836" i="10"/>
  <c r="AE5836" i="10"/>
  <c r="AD5836" i="10"/>
  <c r="AC5836" i="10"/>
  <c r="AF5835" i="10"/>
  <c r="AE5835" i="10"/>
  <c r="AD5835" i="10"/>
  <c r="AC5835" i="10"/>
  <c r="AF5834" i="10"/>
  <c r="AE5834" i="10"/>
  <c r="AD5834" i="10"/>
  <c r="AC5834" i="10"/>
  <c r="AF5833" i="10"/>
  <c r="AE5833" i="10"/>
  <c r="AD5833" i="10"/>
  <c r="AC5833" i="10"/>
  <c r="AF5832" i="10"/>
  <c r="AE5832" i="10"/>
  <c r="AD5832" i="10"/>
  <c r="AC5832" i="10"/>
  <c r="AF5831" i="10"/>
  <c r="AE5831" i="10"/>
  <c r="AD5831" i="10"/>
  <c r="AC5831" i="10"/>
  <c r="AF5830" i="10"/>
  <c r="AE5830" i="10"/>
  <c r="AD5830" i="10"/>
  <c r="AC5830" i="10"/>
  <c r="AF5829" i="10"/>
  <c r="AE5829" i="10"/>
  <c r="AD5829" i="10"/>
  <c r="AC5829" i="10"/>
  <c r="AF5828" i="10"/>
  <c r="AE5828" i="10"/>
  <c r="AD5828" i="10"/>
  <c r="AC5828" i="10"/>
  <c r="AF5827" i="10"/>
  <c r="AE5827" i="10"/>
  <c r="AD5827" i="10"/>
  <c r="AC5827" i="10"/>
  <c r="AF5826" i="10"/>
  <c r="AE5826" i="10"/>
  <c r="AD5826" i="10"/>
  <c r="AC5826" i="10"/>
  <c r="AF5825" i="10"/>
  <c r="AE5825" i="10"/>
  <c r="AD5825" i="10"/>
  <c r="AC5825" i="10"/>
  <c r="AF5824" i="10"/>
  <c r="AE5824" i="10"/>
  <c r="AD5824" i="10"/>
  <c r="AC5824" i="10"/>
  <c r="AF5823" i="10"/>
  <c r="AE5823" i="10"/>
  <c r="AD5823" i="10"/>
  <c r="AC5823" i="10"/>
  <c r="AF5822" i="10"/>
  <c r="AE5822" i="10"/>
  <c r="AD5822" i="10"/>
  <c r="AC5822" i="10"/>
  <c r="AF5821" i="10"/>
  <c r="AE5821" i="10"/>
  <c r="AD5821" i="10"/>
  <c r="AC5821" i="10"/>
  <c r="AF5820" i="10"/>
  <c r="AE5820" i="10"/>
  <c r="AD5820" i="10"/>
  <c r="AC5820" i="10"/>
  <c r="AF5819" i="10"/>
  <c r="AE5819" i="10"/>
  <c r="AD5819" i="10"/>
  <c r="AC5819" i="10"/>
  <c r="AF5818" i="10"/>
  <c r="AE5818" i="10"/>
  <c r="AD5818" i="10"/>
  <c r="AC5818" i="10"/>
  <c r="AF5817" i="10"/>
  <c r="AE5817" i="10"/>
  <c r="AD5817" i="10"/>
  <c r="AC5817" i="10"/>
  <c r="AF5816" i="10"/>
  <c r="AE5816" i="10"/>
  <c r="AD5816" i="10"/>
  <c r="AC5816" i="10"/>
  <c r="AF5815" i="10"/>
  <c r="AE5815" i="10"/>
  <c r="AD5815" i="10"/>
  <c r="AC5815" i="10"/>
  <c r="AF5814" i="10"/>
  <c r="AE5814" i="10"/>
  <c r="AD5814" i="10"/>
  <c r="AC5814" i="10"/>
  <c r="AF5813" i="10"/>
  <c r="AE5813" i="10"/>
  <c r="AD5813" i="10"/>
  <c r="AC5813" i="10"/>
  <c r="AF5812" i="10"/>
  <c r="AE5812" i="10"/>
  <c r="AD5812" i="10"/>
  <c r="AC5812" i="10"/>
  <c r="AF5811" i="10"/>
  <c r="AE5811" i="10"/>
  <c r="AD5811" i="10"/>
  <c r="AC5811" i="10"/>
  <c r="AF5810" i="10"/>
  <c r="AE5810" i="10"/>
  <c r="AD5810" i="10"/>
  <c r="AC5810" i="10"/>
  <c r="AF5809" i="10"/>
  <c r="AE5809" i="10"/>
  <c r="AD5809" i="10"/>
  <c r="AC5809" i="10"/>
  <c r="AF5808" i="10"/>
  <c r="AE5808" i="10"/>
  <c r="AD5808" i="10"/>
  <c r="AC5808" i="10"/>
  <c r="AF5807" i="10"/>
  <c r="AE5807" i="10"/>
  <c r="AD5807" i="10"/>
  <c r="AC5807" i="10"/>
  <c r="AF5806" i="10"/>
  <c r="AE5806" i="10"/>
  <c r="AD5806" i="10"/>
  <c r="AC5806" i="10"/>
  <c r="AF5805" i="10"/>
  <c r="AE5805" i="10"/>
  <c r="AD5805" i="10"/>
  <c r="AC5805" i="10"/>
  <c r="AF5804" i="10"/>
  <c r="AE5804" i="10"/>
  <c r="AD5804" i="10"/>
  <c r="AC5804" i="10"/>
  <c r="AF5803" i="10"/>
  <c r="AE5803" i="10"/>
  <c r="AD5803" i="10"/>
  <c r="AC5803" i="10"/>
  <c r="AF5802" i="10"/>
  <c r="AE5802" i="10"/>
  <c r="AD5802" i="10"/>
  <c r="AC5802" i="10"/>
  <c r="AF5801" i="10"/>
  <c r="AE5801" i="10"/>
  <c r="AD5801" i="10"/>
  <c r="AC5801" i="10"/>
  <c r="AF5800" i="10"/>
  <c r="AE5800" i="10"/>
  <c r="AD5800" i="10"/>
  <c r="AC5800" i="10"/>
  <c r="AF5799" i="10"/>
  <c r="AE5799" i="10"/>
  <c r="AD5799" i="10"/>
  <c r="AC5799" i="10"/>
  <c r="AF5798" i="10"/>
  <c r="AE5798" i="10"/>
  <c r="AD5798" i="10"/>
  <c r="AC5798" i="10"/>
  <c r="AF5797" i="10"/>
  <c r="AE5797" i="10"/>
  <c r="AD5797" i="10"/>
  <c r="AC5797" i="10"/>
  <c r="AF5796" i="10"/>
  <c r="AE5796" i="10"/>
  <c r="AD5796" i="10"/>
  <c r="AC5796" i="10"/>
  <c r="AF5795" i="10"/>
  <c r="AE5795" i="10"/>
  <c r="AD5795" i="10"/>
  <c r="AC5795" i="10"/>
  <c r="AF5794" i="10"/>
  <c r="AE5794" i="10"/>
  <c r="AD5794" i="10"/>
  <c r="AC5794" i="10"/>
  <c r="AF5793" i="10"/>
  <c r="AE5793" i="10"/>
  <c r="AD5793" i="10"/>
  <c r="AC5793" i="10"/>
  <c r="AF5792" i="10"/>
  <c r="AE5792" i="10"/>
  <c r="AD5792" i="10"/>
  <c r="AC5792" i="10"/>
  <c r="AF5791" i="10"/>
  <c r="AE5791" i="10"/>
  <c r="AD5791" i="10"/>
  <c r="AC5791" i="10"/>
  <c r="AF5790" i="10"/>
  <c r="AE5790" i="10"/>
  <c r="AD5790" i="10"/>
  <c r="AC5790" i="10"/>
  <c r="AF5789" i="10"/>
  <c r="AE5789" i="10"/>
  <c r="AD5789" i="10"/>
  <c r="AC5789" i="10"/>
  <c r="AF5788" i="10"/>
  <c r="AE5788" i="10"/>
  <c r="AD5788" i="10"/>
  <c r="AC5788" i="10"/>
  <c r="AF5787" i="10"/>
  <c r="AE5787" i="10"/>
  <c r="AD5787" i="10"/>
  <c r="AC5787" i="10"/>
  <c r="AF5786" i="10"/>
  <c r="AE5786" i="10"/>
  <c r="AD5786" i="10"/>
  <c r="AC5786" i="10"/>
  <c r="AF5785" i="10"/>
  <c r="AE5785" i="10"/>
  <c r="AD5785" i="10"/>
  <c r="AC5785" i="10"/>
  <c r="AF5784" i="10"/>
  <c r="AE5784" i="10"/>
  <c r="AD5784" i="10"/>
  <c r="AC5784" i="10"/>
  <c r="AF5783" i="10"/>
  <c r="AE5783" i="10"/>
  <c r="AD5783" i="10"/>
  <c r="AC5783" i="10"/>
  <c r="AF5782" i="10"/>
  <c r="AE5782" i="10"/>
  <c r="AD5782" i="10"/>
  <c r="AC5782" i="10"/>
  <c r="AF5781" i="10"/>
  <c r="AE5781" i="10"/>
  <c r="AD5781" i="10"/>
  <c r="AC5781" i="10"/>
  <c r="AF5780" i="10"/>
  <c r="AE5780" i="10"/>
  <c r="AD5780" i="10"/>
  <c r="AC5780" i="10"/>
  <c r="AF5779" i="10"/>
  <c r="AE5779" i="10"/>
  <c r="AD5779" i="10"/>
  <c r="AC5779" i="10"/>
  <c r="AF5778" i="10"/>
  <c r="AE5778" i="10"/>
  <c r="AD5778" i="10"/>
  <c r="AC5778" i="10"/>
  <c r="AF5777" i="10"/>
  <c r="AE5777" i="10"/>
  <c r="AD5777" i="10"/>
  <c r="AC5777" i="10"/>
  <c r="AF5776" i="10"/>
  <c r="AE5776" i="10"/>
  <c r="AD5776" i="10"/>
  <c r="AC5776" i="10"/>
  <c r="AF5775" i="10"/>
  <c r="AE5775" i="10"/>
  <c r="AD5775" i="10"/>
  <c r="AC5775" i="10"/>
  <c r="AF5774" i="10"/>
  <c r="AE5774" i="10"/>
  <c r="AD5774" i="10"/>
  <c r="AC5774" i="10"/>
  <c r="AF5773" i="10"/>
  <c r="AE5773" i="10"/>
  <c r="AD5773" i="10"/>
  <c r="AC5773" i="10"/>
  <c r="AF5772" i="10"/>
  <c r="AE5772" i="10"/>
  <c r="AD5772" i="10"/>
  <c r="AC5772" i="10"/>
  <c r="AF5771" i="10"/>
  <c r="AE5771" i="10"/>
  <c r="AD5771" i="10"/>
  <c r="AC5771" i="10"/>
  <c r="AF5770" i="10"/>
  <c r="AE5770" i="10"/>
  <c r="AD5770" i="10"/>
  <c r="AC5770" i="10"/>
  <c r="AF5769" i="10"/>
  <c r="AE5769" i="10"/>
  <c r="AD5769" i="10"/>
  <c r="AC5769" i="10"/>
  <c r="AF5768" i="10"/>
  <c r="AE5768" i="10"/>
  <c r="AD5768" i="10"/>
  <c r="AC5768" i="10"/>
  <c r="AF5767" i="10"/>
  <c r="AE5767" i="10"/>
  <c r="AD5767" i="10"/>
  <c r="AC5767" i="10"/>
  <c r="AF5766" i="10"/>
  <c r="AE5766" i="10"/>
  <c r="AD5766" i="10"/>
  <c r="AC5766" i="10"/>
  <c r="AF5765" i="10"/>
  <c r="AE5765" i="10"/>
  <c r="AD5765" i="10"/>
  <c r="AC5765" i="10"/>
  <c r="AF5764" i="10"/>
  <c r="AE5764" i="10"/>
  <c r="AD5764" i="10"/>
  <c r="AC5764" i="10"/>
  <c r="AF5763" i="10"/>
  <c r="AE5763" i="10"/>
  <c r="AD5763" i="10"/>
  <c r="AC5763" i="10"/>
  <c r="AF5762" i="10"/>
  <c r="AE5762" i="10"/>
  <c r="AD5762" i="10"/>
  <c r="AC5762" i="10"/>
  <c r="AF5761" i="10"/>
  <c r="AE5761" i="10"/>
  <c r="AD5761" i="10"/>
  <c r="AC5761" i="10"/>
  <c r="AF5760" i="10"/>
  <c r="AE5760" i="10"/>
  <c r="AD5760" i="10"/>
  <c r="AC5760" i="10"/>
  <c r="AF5759" i="10"/>
  <c r="AE5759" i="10"/>
  <c r="AD5759" i="10"/>
  <c r="AC5759" i="10"/>
  <c r="AF5758" i="10"/>
  <c r="AE5758" i="10"/>
  <c r="AD5758" i="10"/>
  <c r="AC5758" i="10"/>
  <c r="AF5757" i="10"/>
  <c r="AE5757" i="10"/>
  <c r="AD5757" i="10"/>
  <c r="AC5757" i="10"/>
  <c r="AF5756" i="10"/>
  <c r="AE5756" i="10"/>
  <c r="AD5756" i="10"/>
  <c r="AC5756" i="10"/>
  <c r="AF5755" i="10"/>
  <c r="AE5755" i="10"/>
  <c r="AD5755" i="10"/>
  <c r="AC5755" i="10"/>
  <c r="AF5754" i="10"/>
  <c r="AE5754" i="10"/>
  <c r="AD5754" i="10"/>
  <c r="AC5754" i="10"/>
  <c r="AF5753" i="10"/>
  <c r="AE5753" i="10"/>
  <c r="AD5753" i="10"/>
  <c r="AC5753" i="10"/>
  <c r="AF5752" i="10"/>
  <c r="AE5752" i="10"/>
  <c r="AD5752" i="10"/>
  <c r="AC5752" i="10"/>
  <c r="AF5751" i="10"/>
  <c r="AE5751" i="10"/>
  <c r="AD5751" i="10"/>
  <c r="AC5751" i="10"/>
  <c r="AF5750" i="10"/>
  <c r="AE5750" i="10"/>
  <c r="AD5750" i="10"/>
  <c r="AC5750" i="10"/>
  <c r="AF5749" i="10"/>
  <c r="AE5749" i="10"/>
  <c r="AD5749" i="10"/>
  <c r="AC5749" i="10"/>
  <c r="AF5748" i="10"/>
  <c r="AE5748" i="10"/>
  <c r="AD5748" i="10"/>
  <c r="AC5748" i="10"/>
  <c r="AF5747" i="10"/>
  <c r="AE5747" i="10"/>
  <c r="AD5747" i="10"/>
  <c r="AC5747" i="10"/>
  <c r="AF5746" i="10"/>
  <c r="AE5746" i="10"/>
  <c r="AD5746" i="10"/>
  <c r="AC5746" i="10"/>
  <c r="AF5745" i="10"/>
  <c r="AE5745" i="10"/>
  <c r="AD5745" i="10"/>
  <c r="AC5745" i="10"/>
  <c r="AF5744" i="10"/>
  <c r="AE5744" i="10"/>
  <c r="AD5744" i="10"/>
  <c r="AC5744" i="10"/>
  <c r="AF5743" i="10"/>
  <c r="AE5743" i="10"/>
  <c r="AD5743" i="10"/>
  <c r="AC5743" i="10"/>
  <c r="AF5742" i="10"/>
  <c r="AE5742" i="10"/>
  <c r="AD5742" i="10"/>
  <c r="AC5742" i="10"/>
  <c r="AF5741" i="10"/>
  <c r="AE5741" i="10"/>
  <c r="AD5741" i="10"/>
  <c r="AC5741" i="10"/>
  <c r="AF5740" i="10"/>
  <c r="AE5740" i="10"/>
  <c r="AD5740" i="10"/>
  <c r="AC5740" i="10"/>
  <c r="AF5739" i="10"/>
  <c r="AE5739" i="10"/>
  <c r="AD5739" i="10"/>
  <c r="AC5739" i="10"/>
  <c r="AF5738" i="10"/>
  <c r="AE5738" i="10"/>
  <c r="AD5738" i="10"/>
  <c r="AC5738" i="10"/>
  <c r="AF5737" i="10"/>
  <c r="AE5737" i="10"/>
  <c r="AD5737" i="10"/>
  <c r="AC5737" i="10"/>
  <c r="AF5736" i="10"/>
  <c r="AE5736" i="10"/>
  <c r="AD5736" i="10"/>
  <c r="AC5736" i="10"/>
  <c r="AF5735" i="10"/>
  <c r="AE5735" i="10"/>
  <c r="AD5735" i="10"/>
  <c r="AC5735" i="10"/>
  <c r="AF5734" i="10"/>
  <c r="AE5734" i="10"/>
  <c r="AD5734" i="10"/>
  <c r="AC5734" i="10"/>
  <c r="AF5733" i="10"/>
  <c r="AE5733" i="10"/>
  <c r="AD5733" i="10"/>
  <c r="AC5733" i="10"/>
  <c r="AF5732" i="10"/>
  <c r="AE5732" i="10"/>
  <c r="AD5732" i="10"/>
  <c r="AC5732" i="10"/>
  <c r="AF5731" i="10"/>
  <c r="AE5731" i="10"/>
  <c r="AD5731" i="10"/>
  <c r="AC5731" i="10"/>
  <c r="AF5730" i="10"/>
  <c r="AE5730" i="10"/>
  <c r="AD5730" i="10"/>
  <c r="AC5730" i="10"/>
  <c r="AF5729" i="10"/>
  <c r="AE5729" i="10"/>
  <c r="AD5729" i="10"/>
  <c r="AC5729" i="10"/>
  <c r="AF5728" i="10"/>
  <c r="AE5728" i="10"/>
  <c r="AD5728" i="10"/>
  <c r="AC5728" i="10"/>
  <c r="AF5727" i="10"/>
  <c r="AE5727" i="10"/>
  <c r="AD5727" i="10"/>
  <c r="AC5727" i="10"/>
  <c r="AF5726" i="10"/>
  <c r="AE5726" i="10"/>
  <c r="AD5726" i="10"/>
  <c r="AC5726" i="10"/>
  <c r="AF5725" i="10"/>
  <c r="AE5725" i="10"/>
  <c r="AD5725" i="10"/>
  <c r="AC5725" i="10"/>
  <c r="AF5724" i="10"/>
  <c r="AE5724" i="10"/>
  <c r="AD5724" i="10"/>
  <c r="AC5724" i="10"/>
  <c r="AF5723" i="10"/>
  <c r="AE5723" i="10"/>
  <c r="AD5723" i="10"/>
  <c r="AC5723" i="10"/>
  <c r="AF5722" i="10"/>
  <c r="AE5722" i="10"/>
  <c r="AD5722" i="10"/>
  <c r="AC5722" i="10"/>
  <c r="AF5721" i="10"/>
  <c r="AE5721" i="10"/>
  <c r="AD5721" i="10"/>
  <c r="AC5721" i="10"/>
  <c r="AF5720" i="10"/>
  <c r="AE5720" i="10"/>
  <c r="AD5720" i="10"/>
  <c r="AC5720" i="10"/>
  <c r="AF5719" i="10"/>
  <c r="AE5719" i="10"/>
  <c r="AD5719" i="10"/>
  <c r="AC5719" i="10"/>
  <c r="AF5718" i="10"/>
  <c r="AE5718" i="10"/>
  <c r="AD5718" i="10"/>
  <c r="AC5718" i="10"/>
  <c r="AF5717" i="10"/>
  <c r="AE5717" i="10"/>
  <c r="AD5717" i="10"/>
  <c r="AC5717" i="10"/>
  <c r="AF5716" i="10"/>
  <c r="AE5716" i="10"/>
  <c r="AD5716" i="10"/>
  <c r="AC5716" i="10"/>
  <c r="AF5715" i="10"/>
  <c r="AE5715" i="10"/>
  <c r="AD5715" i="10"/>
  <c r="AC5715" i="10"/>
  <c r="AF5714" i="10"/>
  <c r="AE5714" i="10"/>
  <c r="AD5714" i="10"/>
  <c r="AC5714" i="10"/>
  <c r="AF5713" i="10"/>
  <c r="AE5713" i="10"/>
  <c r="AD5713" i="10"/>
  <c r="AC5713" i="10"/>
  <c r="AF5712" i="10"/>
  <c r="AE5712" i="10"/>
  <c r="AD5712" i="10"/>
  <c r="AC5712" i="10"/>
  <c r="AF5711" i="10"/>
  <c r="AE5711" i="10"/>
  <c r="AD5711" i="10"/>
  <c r="AC5711" i="10"/>
  <c r="AF5710" i="10"/>
  <c r="AE5710" i="10"/>
  <c r="AD5710" i="10"/>
  <c r="AC5710" i="10"/>
  <c r="AF5709" i="10"/>
  <c r="AE5709" i="10"/>
  <c r="AD5709" i="10"/>
  <c r="AC5709" i="10"/>
  <c r="AF5708" i="10"/>
  <c r="AE5708" i="10"/>
  <c r="AD5708" i="10"/>
  <c r="AC5708" i="10"/>
  <c r="AF5707" i="10"/>
  <c r="AE5707" i="10"/>
  <c r="AD5707" i="10"/>
  <c r="AC5707" i="10"/>
  <c r="AF5706" i="10"/>
  <c r="AE5706" i="10"/>
  <c r="AD5706" i="10"/>
  <c r="AC5706" i="10"/>
  <c r="AF5705" i="10"/>
  <c r="AE5705" i="10"/>
  <c r="AD5705" i="10"/>
  <c r="AC5705" i="10"/>
  <c r="AF5704" i="10"/>
  <c r="AE5704" i="10"/>
  <c r="AD5704" i="10"/>
  <c r="AC5704" i="10"/>
  <c r="AF5703" i="10"/>
  <c r="AE5703" i="10"/>
  <c r="AD5703" i="10"/>
  <c r="AC5703" i="10"/>
  <c r="AF5702" i="10"/>
  <c r="AE5702" i="10"/>
  <c r="AD5702" i="10"/>
  <c r="AC5702" i="10"/>
  <c r="AF5701" i="10"/>
  <c r="AE5701" i="10"/>
  <c r="AD5701" i="10"/>
  <c r="AC5701" i="10"/>
  <c r="AF5700" i="10"/>
  <c r="AE5700" i="10"/>
  <c r="AD5700" i="10"/>
  <c r="AC5700" i="10"/>
  <c r="AF5699" i="10"/>
  <c r="AE5699" i="10"/>
  <c r="AD5699" i="10"/>
  <c r="AC5699" i="10"/>
  <c r="AF5698" i="10"/>
  <c r="AE5698" i="10"/>
  <c r="AD5698" i="10"/>
  <c r="AC5698" i="10"/>
  <c r="AF5697" i="10"/>
  <c r="AE5697" i="10"/>
  <c r="AD5697" i="10"/>
  <c r="AC5697" i="10"/>
  <c r="AF5696" i="10"/>
  <c r="AE5696" i="10"/>
  <c r="AD5696" i="10"/>
  <c r="AC5696" i="10"/>
  <c r="AF5695" i="10"/>
  <c r="AE5695" i="10"/>
  <c r="AD5695" i="10"/>
  <c r="AC5695" i="10"/>
  <c r="AF5694" i="10"/>
  <c r="AE5694" i="10"/>
  <c r="AD5694" i="10"/>
  <c r="AC5694" i="10"/>
  <c r="AF5693" i="10"/>
  <c r="AE5693" i="10"/>
  <c r="AD5693" i="10"/>
  <c r="AC5693" i="10"/>
  <c r="AF5692" i="10"/>
  <c r="AE5692" i="10"/>
  <c r="AD5692" i="10"/>
  <c r="AC5692" i="10"/>
  <c r="AF5691" i="10"/>
  <c r="AE5691" i="10"/>
  <c r="AD5691" i="10"/>
  <c r="AC5691" i="10"/>
  <c r="AF5690" i="10"/>
  <c r="AE5690" i="10"/>
  <c r="AD5690" i="10"/>
  <c r="AC5690" i="10"/>
  <c r="AF5689" i="10"/>
  <c r="AE5689" i="10"/>
  <c r="AD5689" i="10"/>
  <c r="AC5689" i="10"/>
  <c r="AF5688" i="10"/>
  <c r="AE5688" i="10"/>
  <c r="AD5688" i="10"/>
  <c r="AC5688" i="10"/>
  <c r="AF5687" i="10"/>
  <c r="AE5687" i="10"/>
  <c r="AD5687" i="10"/>
  <c r="AC5687" i="10"/>
  <c r="AF5686" i="10"/>
  <c r="AE5686" i="10"/>
  <c r="AD5686" i="10"/>
  <c r="AC5686" i="10"/>
  <c r="AF5685" i="10"/>
  <c r="AE5685" i="10"/>
  <c r="AD5685" i="10"/>
  <c r="AC5685" i="10"/>
  <c r="AF5684" i="10"/>
  <c r="AE5684" i="10"/>
  <c r="AD5684" i="10"/>
  <c r="AC5684" i="10"/>
  <c r="AF5683" i="10"/>
  <c r="AE5683" i="10"/>
  <c r="AD5683" i="10"/>
  <c r="AC5683" i="10"/>
  <c r="AF5682" i="10"/>
  <c r="AE5682" i="10"/>
  <c r="AD5682" i="10"/>
  <c r="AC5682" i="10"/>
  <c r="AF5681" i="10"/>
  <c r="AE5681" i="10"/>
  <c r="AD5681" i="10"/>
  <c r="AC5681" i="10"/>
  <c r="AF5680" i="10"/>
  <c r="AE5680" i="10"/>
  <c r="AD5680" i="10"/>
  <c r="AC5680" i="10"/>
  <c r="AF5679" i="10"/>
  <c r="AE5679" i="10"/>
  <c r="AD5679" i="10"/>
  <c r="AC5679" i="10"/>
  <c r="AF5678" i="10"/>
  <c r="AE5678" i="10"/>
  <c r="AD5678" i="10"/>
  <c r="AC5678" i="10"/>
  <c r="AF5677" i="10"/>
  <c r="AE5677" i="10"/>
  <c r="AD5677" i="10"/>
  <c r="AC5677" i="10"/>
  <c r="AF5676" i="10"/>
  <c r="AE5676" i="10"/>
  <c r="AD5676" i="10"/>
  <c r="AC5676" i="10"/>
  <c r="AF5675" i="10"/>
  <c r="AE5675" i="10"/>
  <c r="AD5675" i="10"/>
  <c r="AC5675" i="10"/>
  <c r="AF5674" i="10"/>
  <c r="AE5674" i="10"/>
  <c r="AD5674" i="10"/>
  <c r="AC5674" i="10"/>
  <c r="AF5673" i="10"/>
  <c r="AE5673" i="10"/>
  <c r="AD5673" i="10"/>
  <c r="AC5673" i="10"/>
  <c r="AF5672" i="10"/>
  <c r="AE5672" i="10"/>
  <c r="AD5672" i="10"/>
  <c r="AC5672" i="10"/>
  <c r="AF5671" i="10"/>
  <c r="AE5671" i="10"/>
  <c r="AD5671" i="10"/>
  <c r="AC5671" i="10"/>
  <c r="AF5670" i="10"/>
  <c r="AE5670" i="10"/>
  <c r="AD5670" i="10"/>
  <c r="AC5670" i="10"/>
  <c r="AF5669" i="10"/>
  <c r="AE5669" i="10"/>
  <c r="AD5669" i="10"/>
  <c r="AC5669" i="10"/>
  <c r="AF5668" i="10"/>
  <c r="AE5668" i="10"/>
  <c r="AD5668" i="10"/>
  <c r="AC5668" i="10"/>
  <c r="AF5667" i="10"/>
  <c r="AE5667" i="10"/>
  <c r="AD5667" i="10"/>
  <c r="AC5667" i="10"/>
  <c r="AF5666" i="10"/>
  <c r="AE5666" i="10"/>
  <c r="AD5666" i="10"/>
  <c r="AC5666" i="10"/>
  <c r="AF5665" i="10"/>
  <c r="AE5665" i="10"/>
  <c r="AD5665" i="10"/>
  <c r="AC5665" i="10"/>
  <c r="AF5664" i="10"/>
  <c r="AE5664" i="10"/>
  <c r="AD5664" i="10"/>
  <c r="AC5664" i="10"/>
  <c r="AF5663" i="10"/>
  <c r="AE5663" i="10"/>
  <c r="AD5663" i="10"/>
  <c r="AC5663" i="10"/>
  <c r="AF5662" i="10"/>
  <c r="AE5662" i="10"/>
  <c r="AD5662" i="10"/>
  <c r="AC5662" i="10"/>
  <c r="AF5661" i="10"/>
  <c r="AE5661" i="10"/>
  <c r="AD5661" i="10"/>
  <c r="AC5661" i="10"/>
  <c r="AF5660" i="10"/>
  <c r="AE5660" i="10"/>
  <c r="AD5660" i="10"/>
  <c r="AC5660" i="10"/>
  <c r="AF5659" i="10"/>
  <c r="AE5659" i="10"/>
  <c r="AD5659" i="10"/>
  <c r="AC5659" i="10"/>
  <c r="AF5658" i="10"/>
  <c r="AE5658" i="10"/>
  <c r="AD5658" i="10"/>
  <c r="AC5658" i="10"/>
  <c r="AF5657" i="10"/>
  <c r="AE5657" i="10"/>
  <c r="AD5657" i="10"/>
  <c r="AC5657" i="10"/>
  <c r="AF5656" i="10"/>
  <c r="AE5656" i="10"/>
  <c r="AD5656" i="10"/>
  <c r="AC5656" i="10"/>
  <c r="AF5655" i="10"/>
  <c r="AE5655" i="10"/>
  <c r="AD5655" i="10"/>
  <c r="AC5655" i="10"/>
  <c r="AF5654" i="10"/>
  <c r="AE5654" i="10"/>
  <c r="AD5654" i="10"/>
  <c r="AC5654" i="10"/>
  <c r="AF5653" i="10"/>
  <c r="AE5653" i="10"/>
  <c r="AD5653" i="10"/>
  <c r="AC5653" i="10"/>
  <c r="AF5652" i="10"/>
  <c r="AE5652" i="10"/>
  <c r="AD5652" i="10"/>
  <c r="AC5652" i="10"/>
  <c r="AF5651" i="10"/>
  <c r="AE5651" i="10"/>
  <c r="AD5651" i="10"/>
  <c r="AC5651" i="10"/>
  <c r="AF5650" i="10"/>
  <c r="AE5650" i="10"/>
  <c r="AD5650" i="10"/>
  <c r="AC5650" i="10"/>
  <c r="AF5649" i="10"/>
  <c r="AE5649" i="10"/>
  <c r="AD5649" i="10"/>
  <c r="AC5649" i="10"/>
  <c r="AF5648" i="10"/>
  <c r="AE5648" i="10"/>
  <c r="AD5648" i="10"/>
  <c r="AC5648" i="10"/>
  <c r="AF5647" i="10"/>
  <c r="AE5647" i="10"/>
  <c r="AD5647" i="10"/>
  <c r="AC5647" i="10"/>
  <c r="AF5646" i="10"/>
  <c r="AE5646" i="10"/>
  <c r="AD5646" i="10"/>
  <c r="AC5646" i="10"/>
  <c r="AF5645" i="10"/>
  <c r="AE5645" i="10"/>
  <c r="AD5645" i="10"/>
  <c r="AC5645" i="10"/>
  <c r="AF5644" i="10"/>
  <c r="AE5644" i="10"/>
  <c r="AD5644" i="10"/>
  <c r="AC5644" i="10"/>
  <c r="AF5643" i="10"/>
  <c r="AE5643" i="10"/>
  <c r="AD5643" i="10"/>
  <c r="AC5643" i="10"/>
  <c r="AF5642" i="10"/>
  <c r="AE5642" i="10"/>
  <c r="AD5642" i="10"/>
  <c r="AC5642" i="10"/>
  <c r="AF5641" i="10"/>
  <c r="AE5641" i="10"/>
  <c r="AD5641" i="10"/>
  <c r="AC5641" i="10"/>
  <c r="AF5640" i="10"/>
  <c r="AE5640" i="10"/>
  <c r="AD5640" i="10"/>
  <c r="AC5640" i="10"/>
  <c r="AF5639" i="10"/>
  <c r="AE5639" i="10"/>
  <c r="AD5639" i="10"/>
  <c r="AC5639" i="10"/>
  <c r="AF5638" i="10"/>
  <c r="AE5638" i="10"/>
  <c r="AD5638" i="10"/>
  <c r="AC5638" i="10"/>
  <c r="AF5637" i="10"/>
  <c r="AE5637" i="10"/>
  <c r="AD5637" i="10"/>
  <c r="AC5637" i="10"/>
  <c r="AF5636" i="10"/>
  <c r="AE5636" i="10"/>
  <c r="AD5636" i="10"/>
  <c r="AC5636" i="10"/>
  <c r="AF5635" i="10"/>
  <c r="AE5635" i="10"/>
  <c r="AD5635" i="10"/>
  <c r="AC5635" i="10"/>
  <c r="AF5634" i="10"/>
  <c r="AE5634" i="10"/>
  <c r="AD5634" i="10"/>
  <c r="AC5634" i="10"/>
  <c r="AF5633" i="10"/>
  <c r="AE5633" i="10"/>
  <c r="AD5633" i="10"/>
  <c r="AC5633" i="10"/>
  <c r="AF5632" i="10"/>
  <c r="AE5632" i="10"/>
  <c r="AD5632" i="10"/>
  <c r="AC5632" i="10"/>
  <c r="AF5631" i="10"/>
  <c r="AE5631" i="10"/>
  <c r="AD5631" i="10"/>
  <c r="AC5631" i="10"/>
  <c r="AF5630" i="10"/>
  <c r="AE5630" i="10"/>
  <c r="AD5630" i="10"/>
  <c r="AC5630" i="10"/>
  <c r="AF5629" i="10"/>
  <c r="AE5629" i="10"/>
  <c r="AD5629" i="10"/>
  <c r="AC5629" i="10"/>
  <c r="AF5628" i="10"/>
  <c r="AE5628" i="10"/>
  <c r="AD5628" i="10"/>
  <c r="AC5628" i="10"/>
  <c r="AF5627" i="10"/>
  <c r="AE5627" i="10"/>
  <c r="AD5627" i="10"/>
  <c r="AC5627" i="10"/>
  <c r="AF5626" i="10"/>
  <c r="AE5626" i="10"/>
  <c r="AD5626" i="10"/>
  <c r="AC5626" i="10"/>
  <c r="AF5625" i="10"/>
  <c r="AE5625" i="10"/>
  <c r="AD5625" i="10"/>
  <c r="AC5625" i="10"/>
  <c r="AF5624" i="10"/>
  <c r="AE5624" i="10"/>
  <c r="AD5624" i="10"/>
  <c r="AC5624" i="10"/>
  <c r="AF5623" i="10"/>
  <c r="AE5623" i="10"/>
  <c r="AD5623" i="10"/>
  <c r="AC5623" i="10"/>
  <c r="AF5622" i="10"/>
  <c r="AE5622" i="10"/>
  <c r="AD5622" i="10"/>
  <c r="AC5622" i="10"/>
  <c r="AF5621" i="10"/>
  <c r="AE5621" i="10"/>
  <c r="AD5621" i="10"/>
  <c r="AC5621" i="10"/>
  <c r="AF5620" i="10"/>
  <c r="AE5620" i="10"/>
  <c r="AD5620" i="10"/>
  <c r="AC5620" i="10"/>
  <c r="AF5619" i="10"/>
  <c r="AE5619" i="10"/>
  <c r="AD5619" i="10"/>
  <c r="AC5619" i="10"/>
  <c r="AF5618" i="10"/>
  <c r="AE5618" i="10"/>
  <c r="AD5618" i="10"/>
  <c r="AC5618" i="10"/>
  <c r="AF5617" i="10"/>
  <c r="AE5617" i="10"/>
  <c r="AD5617" i="10"/>
  <c r="AC5617" i="10"/>
  <c r="AF5616" i="10"/>
  <c r="AE5616" i="10"/>
  <c r="AD5616" i="10"/>
  <c r="AC5616" i="10"/>
  <c r="AF5615" i="10"/>
  <c r="AE5615" i="10"/>
  <c r="AD5615" i="10"/>
  <c r="AC5615" i="10"/>
  <c r="AF5614" i="10"/>
  <c r="AE5614" i="10"/>
  <c r="AD5614" i="10"/>
  <c r="AC5614" i="10"/>
  <c r="AF5613" i="10"/>
  <c r="AE5613" i="10"/>
  <c r="AD5613" i="10"/>
  <c r="AC5613" i="10"/>
  <c r="AF5612" i="10"/>
  <c r="AE5612" i="10"/>
  <c r="AD5612" i="10"/>
  <c r="AC5612" i="10"/>
  <c r="AF5611" i="10"/>
  <c r="AE5611" i="10"/>
  <c r="AD5611" i="10"/>
  <c r="AC5611" i="10"/>
  <c r="AF5610" i="10"/>
  <c r="AE5610" i="10"/>
  <c r="AD5610" i="10"/>
  <c r="AC5610" i="10"/>
  <c r="AF5609" i="10"/>
  <c r="AE5609" i="10"/>
  <c r="AD5609" i="10"/>
  <c r="AC5609" i="10"/>
  <c r="AF5608" i="10"/>
  <c r="AE5608" i="10"/>
  <c r="AD5608" i="10"/>
  <c r="AC5608" i="10"/>
  <c r="AF5607" i="10"/>
  <c r="AE5607" i="10"/>
  <c r="AD5607" i="10"/>
  <c r="AC5607" i="10"/>
  <c r="AF5606" i="10"/>
  <c r="AE5606" i="10"/>
  <c r="AD5606" i="10"/>
  <c r="AC5606" i="10"/>
  <c r="AF5605" i="10"/>
  <c r="AE5605" i="10"/>
  <c r="AD5605" i="10"/>
  <c r="AC5605" i="10"/>
  <c r="AF5604" i="10"/>
  <c r="AE5604" i="10"/>
  <c r="AD5604" i="10"/>
  <c r="AC5604" i="10"/>
  <c r="AF5603" i="10"/>
  <c r="AE5603" i="10"/>
  <c r="AD5603" i="10"/>
  <c r="AC5603" i="10"/>
  <c r="AF5602" i="10"/>
  <c r="AE5602" i="10"/>
  <c r="AD5602" i="10"/>
  <c r="AC5602" i="10"/>
  <c r="AF5601" i="10"/>
  <c r="AE5601" i="10"/>
  <c r="AD5601" i="10"/>
  <c r="AC5601" i="10"/>
  <c r="AF5600" i="10"/>
  <c r="AE5600" i="10"/>
  <c r="AD5600" i="10"/>
  <c r="AC5600" i="10"/>
  <c r="AF5599" i="10"/>
  <c r="AE5599" i="10"/>
  <c r="AD5599" i="10"/>
  <c r="AC5599" i="10"/>
  <c r="AF5598" i="10"/>
  <c r="AE5598" i="10"/>
  <c r="AD5598" i="10"/>
  <c r="AC5598" i="10"/>
  <c r="AF5597" i="10"/>
  <c r="AE5597" i="10"/>
  <c r="AD5597" i="10"/>
  <c r="AC5597" i="10"/>
  <c r="AF5596" i="10"/>
  <c r="AE5596" i="10"/>
  <c r="AD5596" i="10"/>
  <c r="AC5596" i="10"/>
  <c r="AF5595" i="10"/>
  <c r="AE5595" i="10"/>
  <c r="AD5595" i="10"/>
  <c r="AC5595" i="10"/>
  <c r="AF5594" i="10"/>
  <c r="AE5594" i="10"/>
  <c r="AD5594" i="10"/>
  <c r="AC5594" i="10"/>
  <c r="AF5593" i="10"/>
  <c r="AE5593" i="10"/>
  <c r="AD5593" i="10"/>
  <c r="AC5593" i="10"/>
  <c r="AF5592" i="10"/>
  <c r="AE5592" i="10"/>
  <c r="AD5592" i="10"/>
  <c r="AC5592" i="10"/>
  <c r="AF5591" i="10"/>
  <c r="AE5591" i="10"/>
  <c r="AD5591" i="10"/>
  <c r="AC5591" i="10"/>
  <c r="AF5590" i="10"/>
  <c r="AE5590" i="10"/>
  <c r="AD5590" i="10"/>
  <c r="AC5590" i="10"/>
  <c r="AF5589" i="10"/>
  <c r="AE5589" i="10"/>
  <c r="AD5589" i="10"/>
  <c r="AC5589" i="10"/>
  <c r="AF5588" i="10"/>
  <c r="AE5588" i="10"/>
  <c r="AD5588" i="10"/>
  <c r="AC5588" i="10"/>
  <c r="AF5587" i="10"/>
  <c r="AE5587" i="10"/>
  <c r="AD5587" i="10"/>
  <c r="AC5587" i="10"/>
  <c r="AF5586" i="10"/>
  <c r="AE5586" i="10"/>
  <c r="AD5586" i="10"/>
  <c r="AC5586" i="10"/>
  <c r="AF5585" i="10"/>
  <c r="AE5585" i="10"/>
  <c r="AD5585" i="10"/>
  <c r="AC5585" i="10"/>
  <c r="AF5584" i="10"/>
  <c r="AE5584" i="10"/>
  <c r="AD5584" i="10"/>
  <c r="AC5584" i="10"/>
  <c r="AF5583" i="10"/>
  <c r="AE5583" i="10"/>
  <c r="AD5583" i="10"/>
  <c r="AC5583" i="10"/>
  <c r="AF5582" i="10"/>
  <c r="AE5582" i="10"/>
  <c r="AD5582" i="10"/>
  <c r="AC5582" i="10"/>
  <c r="AF5581" i="10"/>
  <c r="AE5581" i="10"/>
  <c r="AD5581" i="10"/>
  <c r="AC5581" i="10"/>
  <c r="AF5580" i="10"/>
  <c r="AE5580" i="10"/>
  <c r="AD5580" i="10"/>
  <c r="AC5580" i="10"/>
  <c r="AF5579" i="10"/>
  <c r="AE5579" i="10"/>
  <c r="AD5579" i="10"/>
  <c r="AC5579" i="10"/>
  <c r="AF5578" i="10"/>
  <c r="AE5578" i="10"/>
  <c r="AD5578" i="10"/>
  <c r="AC5578" i="10"/>
  <c r="AF5577" i="10"/>
  <c r="AE5577" i="10"/>
  <c r="AD5577" i="10"/>
  <c r="AC5577" i="10"/>
  <c r="AF5576" i="10"/>
  <c r="AE5576" i="10"/>
  <c r="AD5576" i="10"/>
  <c r="AC5576" i="10"/>
  <c r="AF5575" i="10"/>
  <c r="AE5575" i="10"/>
  <c r="AD5575" i="10"/>
  <c r="AC5575" i="10"/>
  <c r="AF5574" i="10"/>
  <c r="AE5574" i="10"/>
  <c r="AD5574" i="10"/>
  <c r="AC5574" i="10"/>
  <c r="AF5573" i="10"/>
  <c r="AE5573" i="10"/>
  <c r="AD5573" i="10"/>
  <c r="AC5573" i="10"/>
  <c r="AF5572" i="10"/>
  <c r="AE5572" i="10"/>
  <c r="AD5572" i="10"/>
  <c r="AC5572" i="10"/>
  <c r="AF5571" i="10"/>
  <c r="AE5571" i="10"/>
  <c r="AD5571" i="10"/>
  <c r="AC5571" i="10"/>
  <c r="AF5570" i="10"/>
  <c r="AE5570" i="10"/>
  <c r="AD5570" i="10"/>
  <c r="AC5570" i="10"/>
  <c r="AF5569" i="10"/>
  <c r="AE5569" i="10"/>
  <c r="AD5569" i="10"/>
  <c r="AC5569" i="10"/>
  <c r="AF5568" i="10"/>
  <c r="AE5568" i="10"/>
  <c r="AD5568" i="10"/>
  <c r="AC5568" i="10"/>
  <c r="AF5567" i="10"/>
  <c r="AE5567" i="10"/>
  <c r="AD5567" i="10"/>
  <c r="AC5567" i="10"/>
  <c r="AF5566" i="10"/>
  <c r="AE5566" i="10"/>
  <c r="AD5566" i="10"/>
  <c r="AC5566" i="10"/>
  <c r="AF5565" i="10"/>
  <c r="AE5565" i="10"/>
  <c r="AD5565" i="10"/>
  <c r="AC5565" i="10"/>
  <c r="AF5564" i="10"/>
  <c r="AE5564" i="10"/>
  <c r="AD5564" i="10"/>
  <c r="AC5564" i="10"/>
  <c r="AF5563" i="10"/>
  <c r="AE5563" i="10"/>
  <c r="AD5563" i="10"/>
  <c r="AC5563" i="10"/>
  <c r="AF5562" i="10"/>
  <c r="AE5562" i="10"/>
  <c r="AD5562" i="10"/>
  <c r="AC5562" i="10"/>
  <c r="AF5561" i="10"/>
  <c r="AE5561" i="10"/>
  <c r="AD5561" i="10"/>
  <c r="AC5561" i="10"/>
  <c r="AF5560" i="10"/>
  <c r="AE5560" i="10"/>
  <c r="AD5560" i="10"/>
  <c r="AC5560" i="10"/>
  <c r="AF5559" i="10"/>
  <c r="AE5559" i="10"/>
  <c r="AD5559" i="10"/>
  <c r="AC5559" i="10"/>
  <c r="AF5558" i="10"/>
  <c r="AE5558" i="10"/>
  <c r="AD5558" i="10"/>
  <c r="AC5558" i="10"/>
  <c r="AF5557" i="10"/>
  <c r="AE5557" i="10"/>
  <c r="AD5557" i="10"/>
  <c r="AC5557" i="10"/>
  <c r="AF5556" i="10"/>
  <c r="AE5556" i="10"/>
  <c r="AD5556" i="10"/>
  <c r="AC5556" i="10"/>
  <c r="AF5555" i="10"/>
  <c r="AE5555" i="10"/>
  <c r="AD5555" i="10"/>
  <c r="AC5555" i="10"/>
  <c r="AF5554" i="10"/>
  <c r="AE5554" i="10"/>
  <c r="AD5554" i="10"/>
  <c r="AC5554" i="10"/>
  <c r="AF5553" i="10"/>
  <c r="AE5553" i="10"/>
  <c r="AD5553" i="10"/>
  <c r="AC5553" i="10"/>
  <c r="AF5552" i="10"/>
  <c r="AE5552" i="10"/>
  <c r="AD5552" i="10"/>
  <c r="AC5552" i="10"/>
  <c r="AF5551" i="10"/>
  <c r="AE5551" i="10"/>
  <c r="AD5551" i="10"/>
  <c r="AC5551" i="10"/>
  <c r="AF5550" i="10"/>
  <c r="AE5550" i="10"/>
  <c r="AD5550" i="10"/>
  <c r="AC5550" i="10"/>
  <c r="AF5549" i="10"/>
  <c r="AE5549" i="10"/>
  <c r="AD5549" i="10"/>
  <c r="AC5549" i="10"/>
  <c r="AF5548" i="10"/>
  <c r="AE5548" i="10"/>
  <c r="AD5548" i="10"/>
  <c r="AC5548" i="10"/>
  <c r="AF5547" i="10"/>
  <c r="AE5547" i="10"/>
  <c r="AD5547" i="10"/>
  <c r="AC5547" i="10"/>
  <c r="AF5546" i="10"/>
  <c r="AE5546" i="10"/>
  <c r="AD5546" i="10"/>
  <c r="AC5546" i="10"/>
  <c r="AF5545" i="10"/>
  <c r="AE5545" i="10"/>
  <c r="AD5545" i="10"/>
  <c r="AC5545" i="10"/>
  <c r="AF5544" i="10"/>
  <c r="AE5544" i="10"/>
  <c r="AD5544" i="10"/>
  <c r="AC5544" i="10"/>
  <c r="AF5543" i="10"/>
  <c r="AE5543" i="10"/>
  <c r="AD5543" i="10"/>
  <c r="AC5543" i="10"/>
  <c r="AF5542" i="10"/>
  <c r="AE5542" i="10"/>
  <c r="AD5542" i="10"/>
  <c r="AC5542" i="10"/>
  <c r="AF5541" i="10"/>
  <c r="AE5541" i="10"/>
  <c r="AD5541" i="10"/>
  <c r="AC5541" i="10"/>
  <c r="AF5540" i="10"/>
  <c r="AE5540" i="10"/>
  <c r="AD5540" i="10"/>
  <c r="AC5540" i="10"/>
  <c r="AF5539" i="10"/>
  <c r="AE5539" i="10"/>
  <c r="AD5539" i="10"/>
  <c r="AC5539" i="10"/>
  <c r="AF5538" i="10"/>
  <c r="AE5538" i="10"/>
  <c r="AD5538" i="10"/>
  <c r="AC5538" i="10"/>
  <c r="AF5537" i="10"/>
  <c r="AE5537" i="10"/>
  <c r="AD5537" i="10"/>
  <c r="AC5537" i="10"/>
  <c r="AF5536" i="10"/>
  <c r="AE5536" i="10"/>
  <c r="AD5536" i="10"/>
  <c r="AC5536" i="10"/>
  <c r="AF5535" i="10"/>
  <c r="AE5535" i="10"/>
  <c r="AD5535" i="10"/>
  <c r="AC5535" i="10"/>
  <c r="AF5534" i="10"/>
  <c r="AE5534" i="10"/>
  <c r="AD5534" i="10"/>
  <c r="AC5534" i="10"/>
  <c r="AF5533" i="10"/>
  <c r="AE5533" i="10"/>
  <c r="AD5533" i="10"/>
  <c r="AC5533" i="10"/>
  <c r="AF5532" i="10"/>
  <c r="AE5532" i="10"/>
  <c r="AD5532" i="10"/>
  <c r="AC5532" i="10"/>
  <c r="AF5531" i="10"/>
  <c r="AE5531" i="10"/>
  <c r="AD5531" i="10"/>
  <c r="AC5531" i="10"/>
  <c r="AF5530" i="10"/>
  <c r="AE5530" i="10"/>
  <c r="AD5530" i="10"/>
  <c r="AC5530" i="10"/>
  <c r="AF5529" i="10"/>
  <c r="AE5529" i="10"/>
  <c r="AD5529" i="10"/>
  <c r="AC5529" i="10"/>
  <c r="AF5528" i="10"/>
  <c r="AE5528" i="10"/>
  <c r="AD5528" i="10"/>
  <c r="AC5528" i="10"/>
  <c r="AF5527" i="10"/>
  <c r="AE5527" i="10"/>
  <c r="AD5527" i="10"/>
  <c r="AC5527" i="10"/>
  <c r="AF5526" i="10"/>
  <c r="AE5526" i="10"/>
  <c r="AD5526" i="10"/>
  <c r="AC5526" i="10"/>
  <c r="AF5525" i="10"/>
  <c r="AE5525" i="10"/>
  <c r="AD5525" i="10"/>
  <c r="AC5525" i="10"/>
  <c r="AF5524" i="10"/>
  <c r="AE5524" i="10"/>
  <c r="AD5524" i="10"/>
  <c r="AC5524" i="10"/>
  <c r="AF5523" i="10"/>
  <c r="AE5523" i="10"/>
  <c r="AD5523" i="10"/>
  <c r="AC5523" i="10"/>
  <c r="AF5522" i="10"/>
  <c r="AE5522" i="10"/>
  <c r="AD5522" i="10"/>
  <c r="AC5522" i="10"/>
  <c r="AF5521" i="10"/>
  <c r="AE5521" i="10"/>
  <c r="AD5521" i="10"/>
  <c r="AC5521" i="10"/>
  <c r="AF5520" i="10"/>
  <c r="AE5520" i="10"/>
  <c r="AD5520" i="10"/>
  <c r="AC5520" i="10"/>
  <c r="AF5519" i="10"/>
  <c r="AE5519" i="10"/>
  <c r="AD5519" i="10"/>
  <c r="AC5519" i="10"/>
  <c r="AF5518" i="10"/>
  <c r="AE5518" i="10"/>
  <c r="AD5518" i="10"/>
  <c r="AC5518" i="10"/>
  <c r="AF5517" i="10"/>
  <c r="AE5517" i="10"/>
  <c r="AD5517" i="10"/>
  <c r="AC5517" i="10"/>
  <c r="AF5516" i="10"/>
  <c r="AE5516" i="10"/>
  <c r="AD5516" i="10"/>
  <c r="AC5516" i="10"/>
  <c r="AF5515" i="10"/>
  <c r="AE5515" i="10"/>
  <c r="AD5515" i="10"/>
  <c r="AC5515" i="10"/>
  <c r="AF5514" i="10"/>
  <c r="AE5514" i="10"/>
  <c r="AD5514" i="10"/>
  <c r="AC5514" i="10"/>
  <c r="AF5513" i="10"/>
  <c r="AE5513" i="10"/>
  <c r="AD5513" i="10"/>
  <c r="AC5513" i="10"/>
  <c r="AF5512" i="10"/>
  <c r="AE5512" i="10"/>
  <c r="AD5512" i="10"/>
  <c r="AC5512" i="10"/>
  <c r="AF5511" i="10"/>
  <c r="AE5511" i="10"/>
  <c r="AD5511" i="10"/>
  <c r="AC5511" i="10"/>
  <c r="AF5510" i="10"/>
  <c r="AE5510" i="10"/>
  <c r="AD5510" i="10"/>
  <c r="AC5510" i="10"/>
  <c r="AF5509" i="10"/>
  <c r="AE5509" i="10"/>
  <c r="AD5509" i="10"/>
  <c r="AC5509" i="10"/>
  <c r="AF5508" i="10"/>
  <c r="AE5508" i="10"/>
  <c r="AD5508" i="10"/>
  <c r="AC5508" i="10"/>
  <c r="AF5507" i="10"/>
  <c r="AE5507" i="10"/>
  <c r="AD5507" i="10"/>
  <c r="AC5507" i="10"/>
  <c r="AF5506" i="10"/>
  <c r="AE5506" i="10"/>
  <c r="AD5506" i="10"/>
  <c r="AC5506" i="10"/>
  <c r="AF5505" i="10"/>
  <c r="AE5505" i="10"/>
  <c r="AD5505" i="10"/>
  <c r="AC5505" i="10"/>
  <c r="AF5504" i="10"/>
  <c r="AE5504" i="10"/>
  <c r="AD5504" i="10"/>
  <c r="AC5504" i="10"/>
  <c r="AF5503" i="10"/>
  <c r="AE5503" i="10"/>
  <c r="AD5503" i="10"/>
  <c r="AC5503" i="10"/>
  <c r="AF5502" i="10"/>
  <c r="AE5502" i="10"/>
  <c r="AD5502" i="10"/>
  <c r="AC5502" i="10"/>
  <c r="AF5501" i="10"/>
  <c r="AE5501" i="10"/>
  <c r="AD5501" i="10"/>
  <c r="AC5501" i="10"/>
  <c r="AF5500" i="10"/>
  <c r="AE5500" i="10"/>
  <c r="AD5500" i="10"/>
  <c r="AC5500" i="10"/>
  <c r="AF5499" i="10"/>
  <c r="AE5499" i="10"/>
  <c r="AD5499" i="10"/>
  <c r="AC5499" i="10"/>
  <c r="AF5498" i="10"/>
  <c r="AE5498" i="10"/>
  <c r="AD5498" i="10"/>
  <c r="AC5498" i="10"/>
  <c r="AF5497" i="10"/>
  <c r="AE5497" i="10"/>
  <c r="AD5497" i="10"/>
  <c r="AC5497" i="10"/>
  <c r="AF5496" i="10"/>
  <c r="AE5496" i="10"/>
  <c r="AD5496" i="10"/>
  <c r="AC5496" i="10"/>
  <c r="AF5495" i="10"/>
  <c r="AE5495" i="10"/>
  <c r="AD5495" i="10"/>
  <c r="AC5495" i="10"/>
  <c r="AF5494" i="10"/>
  <c r="AE5494" i="10"/>
  <c r="AD5494" i="10"/>
  <c r="AC5494" i="10"/>
  <c r="AF5493" i="10"/>
  <c r="AE5493" i="10"/>
  <c r="AD5493" i="10"/>
  <c r="AC5493" i="10"/>
  <c r="AF5492" i="10"/>
  <c r="AE5492" i="10"/>
  <c r="AD5492" i="10"/>
  <c r="AC5492" i="10"/>
  <c r="AF5491" i="10"/>
  <c r="AE5491" i="10"/>
  <c r="AD5491" i="10"/>
  <c r="AC5491" i="10"/>
  <c r="AF5490" i="10"/>
  <c r="AE5490" i="10"/>
  <c r="AD5490" i="10"/>
  <c r="AC5490" i="10"/>
  <c r="AF5489" i="10"/>
  <c r="AE5489" i="10"/>
  <c r="AD5489" i="10"/>
  <c r="AC5489" i="10"/>
  <c r="AF5488" i="10"/>
  <c r="AE5488" i="10"/>
  <c r="AD5488" i="10"/>
  <c r="AC5488" i="10"/>
  <c r="AF5487" i="10"/>
  <c r="AE5487" i="10"/>
  <c r="AD5487" i="10"/>
  <c r="AC5487" i="10"/>
  <c r="AF5486" i="10"/>
  <c r="AE5486" i="10"/>
  <c r="AD5486" i="10"/>
  <c r="AC5486" i="10"/>
  <c r="AF5485" i="10"/>
  <c r="AE5485" i="10"/>
  <c r="AD5485" i="10"/>
  <c r="AC5485" i="10"/>
  <c r="AF5484" i="10"/>
  <c r="AE5484" i="10"/>
  <c r="AD5484" i="10"/>
  <c r="AC5484" i="10"/>
  <c r="AF5483" i="10"/>
  <c r="AE5483" i="10"/>
  <c r="AD5483" i="10"/>
  <c r="AC5483" i="10"/>
  <c r="AF5482" i="10"/>
  <c r="AE5482" i="10"/>
  <c r="AD5482" i="10"/>
  <c r="AC5482" i="10"/>
  <c r="AF5481" i="10"/>
  <c r="AE5481" i="10"/>
  <c r="AD5481" i="10"/>
  <c r="AC5481" i="10"/>
  <c r="AF5480" i="10"/>
  <c r="AE5480" i="10"/>
  <c r="AD5480" i="10"/>
  <c r="AC5480" i="10"/>
  <c r="AF5479" i="10"/>
  <c r="AE5479" i="10"/>
  <c r="AD5479" i="10"/>
  <c r="AC5479" i="10"/>
  <c r="AF5478" i="10"/>
  <c r="AE5478" i="10"/>
  <c r="AD5478" i="10"/>
  <c r="AC5478" i="10"/>
  <c r="AF5477" i="10"/>
  <c r="AE5477" i="10"/>
  <c r="AD5477" i="10"/>
  <c r="AC5477" i="10"/>
  <c r="AF5476" i="10"/>
  <c r="AE5476" i="10"/>
  <c r="AD5476" i="10"/>
  <c r="AC5476" i="10"/>
  <c r="AF5475" i="10"/>
  <c r="AE5475" i="10"/>
  <c r="AD5475" i="10"/>
  <c r="AC5475" i="10"/>
  <c r="AF5474" i="10"/>
  <c r="AE5474" i="10"/>
  <c r="AD5474" i="10"/>
  <c r="AC5474" i="10"/>
  <c r="AF5473" i="10"/>
  <c r="AE5473" i="10"/>
  <c r="AD5473" i="10"/>
  <c r="AC5473" i="10"/>
  <c r="AF5472" i="10"/>
  <c r="AE5472" i="10"/>
  <c r="AD5472" i="10"/>
  <c r="AC5472" i="10"/>
  <c r="AF5471" i="10"/>
  <c r="AE5471" i="10"/>
  <c r="AD5471" i="10"/>
  <c r="AC5471" i="10"/>
  <c r="AF5470" i="10"/>
  <c r="AE5470" i="10"/>
  <c r="AD5470" i="10"/>
  <c r="AC5470" i="10"/>
  <c r="AF5469" i="10"/>
  <c r="AE5469" i="10"/>
  <c r="AD5469" i="10"/>
  <c r="AC5469" i="10"/>
  <c r="AF5468" i="10"/>
  <c r="AE5468" i="10"/>
  <c r="AD5468" i="10"/>
  <c r="AC5468" i="10"/>
  <c r="AF5467" i="10"/>
  <c r="AE5467" i="10"/>
  <c r="AD5467" i="10"/>
  <c r="AC5467" i="10"/>
  <c r="AF5466" i="10"/>
  <c r="AE5466" i="10"/>
  <c r="AD5466" i="10"/>
  <c r="AC5466" i="10"/>
  <c r="AF5465" i="10"/>
  <c r="AE5465" i="10"/>
  <c r="AD5465" i="10"/>
  <c r="AC5465" i="10"/>
  <c r="AF5464" i="10"/>
  <c r="AE5464" i="10"/>
  <c r="AD5464" i="10"/>
  <c r="AC5464" i="10"/>
  <c r="AF5463" i="10"/>
  <c r="AE5463" i="10"/>
  <c r="AD5463" i="10"/>
  <c r="AC5463" i="10"/>
  <c r="AF5462" i="10"/>
  <c r="AE5462" i="10"/>
  <c r="AD5462" i="10"/>
  <c r="AC5462" i="10"/>
  <c r="AF5461" i="10"/>
  <c r="AE5461" i="10"/>
  <c r="AD5461" i="10"/>
  <c r="AC5461" i="10"/>
  <c r="AF5460" i="10"/>
  <c r="AE5460" i="10"/>
  <c r="AD5460" i="10"/>
  <c r="AC5460" i="10"/>
  <c r="AF5459" i="10"/>
  <c r="AE5459" i="10"/>
  <c r="AD5459" i="10"/>
  <c r="AC5459" i="10"/>
  <c r="AF5458" i="10"/>
  <c r="AE5458" i="10"/>
  <c r="AD5458" i="10"/>
  <c r="AC5458" i="10"/>
  <c r="AF5457" i="10"/>
  <c r="AE5457" i="10"/>
  <c r="AD5457" i="10"/>
  <c r="AC5457" i="10"/>
  <c r="AF5456" i="10"/>
  <c r="AE5456" i="10"/>
  <c r="AD5456" i="10"/>
  <c r="AC5456" i="10"/>
  <c r="AF5455" i="10"/>
  <c r="AE5455" i="10"/>
  <c r="AD5455" i="10"/>
  <c r="AC5455" i="10"/>
  <c r="AF5454" i="10"/>
  <c r="AE5454" i="10"/>
  <c r="AD5454" i="10"/>
  <c r="AC5454" i="10"/>
  <c r="AF5453" i="10"/>
  <c r="AE5453" i="10"/>
  <c r="AD5453" i="10"/>
  <c r="AC5453" i="10"/>
  <c r="AF5452" i="10"/>
  <c r="AE5452" i="10"/>
  <c r="AD5452" i="10"/>
  <c r="AC5452" i="10"/>
  <c r="AF5451" i="10"/>
  <c r="AE5451" i="10"/>
  <c r="AD5451" i="10"/>
  <c r="AC5451" i="10"/>
  <c r="AF5450" i="10"/>
  <c r="AE5450" i="10"/>
  <c r="AD5450" i="10"/>
  <c r="AC5450" i="10"/>
  <c r="AF5449" i="10"/>
  <c r="AE5449" i="10"/>
  <c r="AD5449" i="10"/>
  <c r="AC5449" i="10"/>
  <c r="AF5448" i="10"/>
  <c r="AE5448" i="10"/>
  <c r="AD5448" i="10"/>
  <c r="AC5448" i="10"/>
  <c r="AF5447" i="10"/>
  <c r="AE5447" i="10"/>
  <c r="AD5447" i="10"/>
  <c r="AC5447" i="10"/>
  <c r="AF5446" i="10"/>
  <c r="AE5446" i="10"/>
  <c r="AD5446" i="10"/>
  <c r="AC5446" i="10"/>
  <c r="AF5445" i="10"/>
  <c r="AE5445" i="10"/>
  <c r="AD5445" i="10"/>
  <c r="AC5445" i="10"/>
  <c r="AF5444" i="10"/>
  <c r="AE5444" i="10"/>
  <c r="AD5444" i="10"/>
  <c r="AC5444" i="10"/>
  <c r="AF5443" i="10"/>
  <c r="AE5443" i="10"/>
  <c r="AD5443" i="10"/>
  <c r="AC5443" i="10"/>
  <c r="AF5442" i="10"/>
  <c r="AE5442" i="10"/>
  <c r="AD5442" i="10"/>
  <c r="AC5442" i="10"/>
  <c r="AF5441" i="10"/>
  <c r="AE5441" i="10"/>
  <c r="AD5441" i="10"/>
  <c r="AC5441" i="10"/>
  <c r="AF5440" i="10"/>
  <c r="AE5440" i="10"/>
  <c r="AD5440" i="10"/>
  <c r="AC5440" i="10"/>
  <c r="AF5439" i="10"/>
  <c r="AE5439" i="10"/>
  <c r="AD5439" i="10"/>
  <c r="AC5439" i="10"/>
  <c r="AF5438" i="10"/>
  <c r="AE5438" i="10"/>
  <c r="AD5438" i="10"/>
  <c r="AC5438" i="10"/>
  <c r="AF5437" i="10"/>
  <c r="AE5437" i="10"/>
  <c r="AD5437" i="10"/>
  <c r="AC5437" i="10"/>
  <c r="AF5436" i="10"/>
  <c r="AE5436" i="10"/>
  <c r="AD5436" i="10"/>
  <c r="AC5436" i="10"/>
  <c r="AF5435" i="10"/>
  <c r="AE5435" i="10"/>
  <c r="AD5435" i="10"/>
  <c r="AC5435" i="10"/>
  <c r="AF5434" i="10"/>
  <c r="AE5434" i="10"/>
  <c r="AD5434" i="10"/>
  <c r="AC5434" i="10"/>
  <c r="AF5433" i="10"/>
  <c r="AE5433" i="10"/>
  <c r="AD5433" i="10"/>
  <c r="AC5433" i="10"/>
  <c r="AF5432" i="10"/>
  <c r="AE5432" i="10"/>
  <c r="AD5432" i="10"/>
  <c r="AC5432" i="10"/>
  <c r="AF5431" i="10"/>
  <c r="AE5431" i="10"/>
  <c r="AD5431" i="10"/>
  <c r="AC5431" i="10"/>
  <c r="AF5430" i="10"/>
  <c r="AE5430" i="10"/>
  <c r="AD5430" i="10"/>
  <c r="AC5430" i="10"/>
  <c r="AF5429" i="10"/>
  <c r="AE5429" i="10"/>
  <c r="AD5429" i="10"/>
  <c r="AC5429" i="10"/>
  <c r="AF5428" i="10"/>
  <c r="AE5428" i="10"/>
  <c r="AD5428" i="10"/>
  <c r="AC5428" i="10"/>
  <c r="AF5427" i="10"/>
  <c r="AE5427" i="10"/>
  <c r="AD5427" i="10"/>
  <c r="AC5427" i="10"/>
  <c r="AF5426" i="10"/>
  <c r="AE5426" i="10"/>
  <c r="AD5426" i="10"/>
  <c r="AC5426" i="10"/>
  <c r="AF5425" i="10"/>
  <c r="AE5425" i="10"/>
  <c r="AD5425" i="10"/>
  <c r="AC5425" i="10"/>
  <c r="AF5424" i="10"/>
  <c r="AE5424" i="10"/>
  <c r="AD5424" i="10"/>
  <c r="AC5424" i="10"/>
  <c r="AF5423" i="10"/>
  <c r="AE5423" i="10"/>
  <c r="AD5423" i="10"/>
  <c r="AC5423" i="10"/>
  <c r="AF5422" i="10"/>
  <c r="AE5422" i="10"/>
  <c r="AD5422" i="10"/>
  <c r="AC5422" i="10"/>
  <c r="AF5421" i="10"/>
  <c r="AE5421" i="10"/>
  <c r="AD5421" i="10"/>
  <c r="AC5421" i="10"/>
  <c r="AF5420" i="10"/>
  <c r="AE5420" i="10"/>
  <c r="AD5420" i="10"/>
  <c r="AC5420" i="10"/>
  <c r="AF5419" i="10"/>
  <c r="AE5419" i="10"/>
  <c r="AD5419" i="10"/>
  <c r="AC5419" i="10"/>
  <c r="AF5418" i="10"/>
  <c r="AE5418" i="10"/>
  <c r="AD5418" i="10"/>
  <c r="AC5418" i="10"/>
  <c r="AF5417" i="10"/>
  <c r="AE5417" i="10"/>
  <c r="AD5417" i="10"/>
  <c r="AC5417" i="10"/>
  <c r="AF5416" i="10"/>
  <c r="AE5416" i="10"/>
  <c r="AD5416" i="10"/>
  <c r="AC5416" i="10"/>
  <c r="AF5415" i="10"/>
  <c r="AE5415" i="10"/>
  <c r="AD5415" i="10"/>
  <c r="AC5415" i="10"/>
  <c r="AF5414" i="10"/>
  <c r="AE5414" i="10"/>
  <c r="AD5414" i="10"/>
  <c r="AC5414" i="10"/>
  <c r="AF5413" i="10"/>
  <c r="AE5413" i="10"/>
  <c r="AD5413" i="10"/>
  <c r="AC5413" i="10"/>
  <c r="AF5412" i="10"/>
  <c r="AE5412" i="10"/>
  <c r="AD5412" i="10"/>
  <c r="AC5412" i="10"/>
  <c r="AF5411" i="10"/>
  <c r="AE5411" i="10"/>
  <c r="AD5411" i="10"/>
  <c r="AC5411" i="10"/>
  <c r="AF5410" i="10"/>
  <c r="AE5410" i="10"/>
  <c r="AD5410" i="10"/>
  <c r="AC5410" i="10"/>
  <c r="AF5409" i="10"/>
  <c r="AE5409" i="10"/>
  <c r="AD5409" i="10"/>
  <c r="AC5409" i="10"/>
  <c r="AF5408" i="10"/>
  <c r="AE5408" i="10"/>
  <c r="AD5408" i="10"/>
  <c r="AC5408" i="10"/>
  <c r="AF5407" i="10"/>
  <c r="AE5407" i="10"/>
  <c r="AD5407" i="10"/>
  <c r="AC5407" i="10"/>
  <c r="AF5406" i="10"/>
  <c r="AE5406" i="10"/>
  <c r="AD5406" i="10"/>
  <c r="AC5406" i="10"/>
  <c r="AF5405" i="10"/>
  <c r="AE5405" i="10"/>
  <c r="AD5405" i="10"/>
  <c r="AC5405" i="10"/>
  <c r="AF5404" i="10"/>
  <c r="AE5404" i="10"/>
  <c r="AD5404" i="10"/>
  <c r="AC5404" i="10"/>
  <c r="AF5403" i="10"/>
  <c r="AE5403" i="10"/>
  <c r="AD5403" i="10"/>
  <c r="AC5403" i="10"/>
  <c r="AF5402" i="10"/>
  <c r="AE5402" i="10"/>
  <c r="AD5402" i="10"/>
  <c r="AC5402" i="10"/>
  <c r="AF5401" i="10"/>
  <c r="AE5401" i="10"/>
  <c r="AD5401" i="10"/>
  <c r="AC5401" i="10"/>
  <c r="AF5400" i="10"/>
  <c r="AE5400" i="10"/>
  <c r="AD5400" i="10"/>
  <c r="AC5400" i="10"/>
  <c r="AF5399" i="10"/>
  <c r="AE5399" i="10"/>
  <c r="AD5399" i="10"/>
  <c r="AC5399" i="10"/>
  <c r="AF5398" i="10"/>
  <c r="AE5398" i="10"/>
  <c r="AD5398" i="10"/>
  <c r="AC5398" i="10"/>
  <c r="AF5397" i="10"/>
  <c r="AE5397" i="10"/>
  <c r="AD5397" i="10"/>
  <c r="AC5397" i="10"/>
  <c r="AF5396" i="10"/>
  <c r="AE5396" i="10"/>
  <c r="AD5396" i="10"/>
  <c r="AC5396" i="10"/>
  <c r="AF5395" i="10"/>
  <c r="AE5395" i="10"/>
  <c r="AD5395" i="10"/>
  <c r="AC5395" i="10"/>
  <c r="AF5394" i="10"/>
  <c r="AE5394" i="10"/>
  <c r="AD5394" i="10"/>
  <c r="AC5394" i="10"/>
  <c r="AF5393" i="10"/>
  <c r="AE5393" i="10"/>
  <c r="AD5393" i="10"/>
  <c r="AC5393" i="10"/>
  <c r="AF5392" i="10"/>
  <c r="AE5392" i="10"/>
  <c r="AD5392" i="10"/>
  <c r="AC5392" i="10"/>
  <c r="AF5391" i="10"/>
  <c r="AE5391" i="10"/>
  <c r="AD5391" i="10"/>
  <c r="AC5391" i="10"/>
  <c r="AF5390" i="10"/>
  <c r="AE5390" i="10"/>
  <c r="AD5390" i="10"/>
  <c r="AC5390" i="10"/>
  <c r="AF5389" i="10"/>
  <c r="AE5389" i="10"/>
  <c r="AD5389" i="10"/>
  <c r="AC5389" i="10"/>
  <c r="AF5388" i="10"/>
  <c r="AE5388" i="10"/>
  <c r="AD5388" i="10"/>
  <c r="AC5388" i="10"/>
  <c r="AF5387" i="10"/>
  <c r="AE5387" i="10"/>
  <c r="AD5387" i="10"/>
  <c r="AC5387" i="10"/>
  <c r="AF5386" i="10"/>
  <c r="AE5386" i="10"/>
  <c r="AD5386" i="10"/>
  <c r="AC5386" i="10"/>
  <c r="AF5385" i="10"/>
  <c r="AE5385" i="10"/>
  <c r="AD5385" i="10"/>
  <c r="AC5385" i="10"/>
  <c r="AF5384" i="10"/>
  <c r="AE5384" i="10"/>
  <c r="AD5384" i="10"/>
  <c r="AC5384" i="10"/>
  <c r="AF5383" i="10"/>
  <c r="AE5383" i="10"/>
  <c r="AD5383" i="10"/>
  <c r="AC5383" i="10"/>
  <c r="AF5382" i="10"/>
  <c r="AE5382" i="10"/>
  <c r="AD5382" i="10"/>
  <c r="AC5382" i="10"/>
  <c r="AF5381" i="10"/>
  <c r="AE5381" i="10"/>
  <c r="AD5381" i="10"/>
  <c r="AC5381" i="10"/>
  <c r="AF5380" i="10"/>
  <c r="AE5380" i="10"/>
  <c r="AD5380" i="10"/>
  <c r="AC5380" i="10"/>
  <c r="AF5379" i="10"/>
  <c r="AE5379" i="10"/>
  <c r="AD5379" i="10"/>
  <c r="AC5379" i="10"/>
  <c r="AF5378" i="10"/>
  <c r="AE5378" i="10"/>
  <c r="AD5378" i="10"/>
  <c r="AC5378" i="10"/>
  <c r="AF5377" i="10"/>
  <c r="AE5377" i="10"/>
  <c r="AD5377" i="10"/>
  <c r="AC5377" i="10"/>
  <c r="AF5376" i="10"/>
  <c r="AE5376" i="10"/>
  <c r="AD5376" i="10"/>
  <c r="AC5376" i="10"/>
  <c r="AF5375" i="10"/>
  <c r="AE5375" i="10"/>
  <c r="AD5375" i="10"/>
  <c r="AC5375" i="10"/>
  <c r="AF5374" i="10"/>
  <c r="AE5374" i="10"/>
  <c r="AD5374" i="10"/>
  <c r="AC5374" i="10"/>
  <c r="AF5373" i="10"/>
  <c r="AE5373" i="10"/>
  <c r="AD5373" i="10"/>
  <c r="AC5373" i="10"/>
  <c r="AF5372" i="10"/>
  <c r="AE5372" i="10"/>
  <c r="AD5372" i="10"/>
  <c r="AC5372" i="10"/>
  <c r="AF5371" i="10"/>
  <c r="AE5371" i="10"/>
  <c r="AD5371" i="10"/>
  <c r="AC5371" i="10"/>
  <c r="AF5370" i="10"/>
  <c r="AE5370" i="10"/>
  <c r="AD5370" i="10"/>
  <c r="AC5370" i="10"/>
  <c r="AF5369" i="10"/>
  <c r="AE5369" i="10"/>
  <c r="AD5369" i="10"/>
  <c r="AC5369" i="10"/>
  <c r="AF5368" i="10"/>
  <c r="AE5368" i="10"/>
  <c r="AD5368" i="10"/>
  <c r="AC5368" i="10"/>
  <c r="AF5367" i="10"/>
  <c r="AE5367" i="10"/>
  <c r="AD5367" i="10"/>
  <c r="AC5367" i="10"/>
  <c r="AF5366" i="10"/>
  <c r="AE5366" i="10"/>
  <c r="AD5366" i="10"/>
  <c r="AC5366" i="10"/>
  <c r="AF5365" i="10"/>
  <c r="AE5365" i="10"/>
  <c r="AD5365" i="10"/>
  <c r="AC5365" i="10"/>
  <c r="AF5364" i="10"/>
  <c r="AE5364" i="10"/>
  <c r="AD5364" i="10"/>
  <c r="AC5364" i="10"/>
  <c r="AF5363" i="10"/>
  <c r="AE5363" i="10"/>
  <c r="AD5363" i="10"/>
  <c r="AC5363" i="10"/>
  <c r="AF5362" i="10"/>
  <c r="AE5362" i="10"/>
  <c r="AD5362" i="10"/>
  <c r="AC5362" i="10"/>
  <c r="AF5361" i="10"/>
  <c r="AE5361" i="10"/>
  <c r="AD5361" i="10"/>
  <c r="AC5361" i="10"/>
  <c r="AF5360" i="10"/>
  <c r="AE5360" i="10"/>
  <c r="AD5360" i="10"/>
  <c r="AC5360" i="10"/>
  <c r="AF5359" i="10"/>
  <c r="AE5359" i="10"/>
  <c r="AD5359" i="10"/>
  <c r="AC5359" i="10"/>
  <c r="AF5358" i="10"/>
  <c r="AE5358" i="10"/>
  <c r="AD5358" i="10"/>
  <c r="AC5358" i="10"/>
  <c r="AF5357" i="10"/>
  <c r="AE5357" i="10"/>
  <c r="AD5357" i="10"/>
  <c r="AC5357" i="10"/>
  <c r="AF5356" i="10"/>
  <c r="AE5356" i="10"/>
  <c r="AD5356" i="10"/>
  <c r="AC5356" i="10"/>
  <c r="AF5355" i="10"/>
  <c r="AE5355" i="10"/>
  <c r="AD5355" i="10"/>
  <c r="AC5355" i="10"/>
  <c r="AF5354" i="10"/>
  <c r="AE5354" i="10"/>
  <c r="AD5354" i="10"/>
  <c r="AC5354" i="10"/>
  <c r="AF5353" i="10"/>
  <c r="AE5353" i="10"/>
  <c r="AD5353" i="10"/>
  <c r="AC5353" i="10"/>
  <c r="AF5352" i="10"/>
  <c r="AE5352" i="10"/>
  <c r="AD5352" i="10"/>
  <c r="AC5352" i="10"/>
  <c r="AF5351" i="10"/>
  <c r="AE5351" i="10"/>
  <c r="AD5351" i="10"/>
  <c r="AC5351" i="10"/>
  <c r="AF5350" i="10"/>
  <c r="AE5350" i="10"/>
  <c r="AD5350" i="10"/>
  <c r="AC5350" i="10"/>
  <c r="AF5349" i="10"/>
  <c r="AE5349" i="10"/>
  <c r="AD5349" i="10"/>
  <c r="AC5349" i="10"/>
  <c r="AF5348" i="10"/>
  <c r="AE5348" i="10"/>
  <c r="AD5348" i="10"/>
  <c r="AC5348" i="10"/>
  <c r="AF5347" i="10"/>
  <c r="AE5347" i="10"/>
  <c r="AD5347" i="10"/>
  <c r="AC5347" i="10"/>
  <c r="AF5346" i="10"/>
  <c r="AE5346" i="10"/>
  <c r="AD5346" i="10"/>
  <c r="AC5346" i="10"/>
  <c r="AF5345" i="10"/>
  <c r="AE5345" i="10"/>
  <c r="AD5345" i="10"/>
  <c r="AC5345" i="10"/>
  <c r="AF5344" i="10"/>
  <c r="AE5344" i="10"/>
  <c r="AD5344" i="10"/>
  <c r="AC5344" i="10"/>
  <c r="AF5343" i="10"/>
  <c r="AE5343" i="10"/>
  <c r="AD5343" i="10"/>
  <c r="AC5343" i="10"/>
  <c r="AF5342" i="10"/>
  <c r="AE5342" i="10"/>
  <c r="AD5342" i="10"/>
  <c r="AC5342" i="10"/>
  <c r="AF5341" i="10"/>
  <c r="AE5341" i="10"/>
  <c r="AD5341" i="10"/>
  <c r="AC5341" i="10"/>
  <c r="AF5340" i="10"/>
  <c r="AE5340" i="10"/>
  <c r="AD5340" i="10"/>
  <c r="AC5340" i="10"/>
  <c r="AF5339" i="10"/>
  <c r="AE5339" i="10"/>
  <c r="AD5339" i="10"/>
  <c r="AC5339" i="10"/>
  <c r="AF5338" i="10"/>
  <c r="AE5338" i="10"/>
  <c r="AD5338" i="10"/>
  <c r="AC5338" i="10"/>
  <c r="AF5337" i="10"/>
  <c r="AE5337" i="10"/>
  <c r="AD5337" i="10"/>
  <c r="AC5337" i="10"/>
  <c r="AF5336" i="10"/>
  <c r="AE5336" i="10"/>
  <c r="AD5336" i="10"/>
  <c r="AC5336" i="10"/>
  <c r="AF5335" i="10"/>
  <c r="AE5335" i="10"/>
  <c r="AD5335" i="10"/>
  <c r="AC5335" i="10"/>
  <c r="AF5334" i="10"/>
  <c r="AE5334" i="10"/>
  <c r="AD5334" i="10"/>
  <c r="AC5334" i="10"/>
  <c r="AF5333" i="10"/>
  <c r="AE5333" i="10"/>
  <c r="AD5333" i="10"/>
  <c r="AC5333" i="10"/>
  <c r="AF5332" i="10"/>
  <c r="AE5332" i="10"/>
  <c r="AD5332" i="10"/>
  <c r="AC5332" i="10"/>
  <c r="AF5331" i="10"/>
  <c r="AE5331" i="10"/>
  <c r="AD5331" i="10"/>
  <c r="AC5331" i="10"/>
  <c r="AF5330" i="10"/>
  <c r="AE5330" i="10"/>
  <c r="AD5330" i="10"/>
  <c r="AC5330" i="10"/>
  <c r="AF5329" i="10"/>
  <c r="AE5329" i="10"/>
  <c r="AD5329" i="10"/>
  <c r="AC5329" i="10"/>
  <c r="AF5328" i="10"/>
  <c r="AE5328" i="10"/>
  <c r="AD5328" i="10"/>
  <c r="AC5328" i="10"/>
  <c r="AF5327" i="10"/>
  <c r="AE5327" i="10"/>
  <c r="AD5327" i="10"/>
  <c r="AC5327" i="10"/>
  <c r="AF5326" i="10"/>
  <c r="AE5326" i="10"/>
  <c r="AD5326" i="10"/>
  <c r="AC5326" i="10"/>
  <c r="AF5325" i="10"/>
  <c r="AE5325" i="10"/>
  <c r="AD5325" i="10"/>
  <c r="AC5325" i="10"/>
  <c r="AF5324" i="10"/>
  <c r="AE5324" i="10"/>
  <c r="AD5324" i="10"/>
  <c r="AC5324" i="10"/>
  <c r="AF5323" i="10"/>
  <c r="AE5323" i="10"/>
  <c r="AD5323" i="10"/>
  <c r="AC5323" i="10"/>
  <c r="AF5322" i="10"/>
  <c r="AE5322" i="10"/>
  <c r="AD5322" i="10"/>
  <c r="AC5322" i="10"/>
  <c r="AF5321" i="10"/>
  <c r="AE5321" i="10"/>
  <c r="AD5321" i="10"/>
  <c r="AC5321" i="10"/>
  <c r="AF5320" i="10"/>
  <c r="AE5320" i="10"/>
  <c r="AD5320" i="10"/>
  <c r="AC5320" i="10"/>
  <c r="AF5319" i="10"/>
  <c r="AE5319" i="10"/>
  <c r="AD5319" i="10"/>
  <c r="AC5319" i="10"/>
  <c r="AF5318" i="10"/>
  <c r="AE5318" i="10"/>
  <c r="AD5318" i="10"/>
  <c r="AC5318" i="10"/>
  <c r="AF5317" i="10"/>
  <c r="AE5317" i="10"/>
  <c r="AD5317" i="10"/>
  <c r="AC5317" i="10"/>
  <c r="AF5316" i="10"/>
  <c r="AE5316" i="10"/>
  <c r="AD5316" i="10"/>
  <c r="AC5316" i="10"/>
  <c r="AF5315" i="10"/>
  <c r="AE5315" i="10"/>
  <c r="AD5315" i="10"/>
  <c r="AC5315" i="10"/>
  <c r="AF5314" i="10"/>
  <c r="AE5314" i="10"/>
  <c r="AD5314" i="10"/>
  <c r="AC5314" i="10"/>
  <c r="AF5313" i="10"/>
  <c r="AE5313" i="10"/>
  <c r="AD5313" i="10"/>
  <c r="AC5313" i="10"/>
  <c r="AF5312" i="10"/>
  <c r="AE5312" i="10"/>
  <c r="AD5312" i="10"/>
  <c r="AC5312" i="10"/>
  <c r="AF5311" i="10"/>
  <c r="AE5311" i="10"/>
  <c r="AD5311" i="10"/>
  <c r="AC5311" i="10"/>
  <c r="AF5310" i="10"/>
  <c r="AE5310" i="10"/>
  <c r="AD5310" i="10"/>
  <c r="AC5310" i="10"/>
  <c r="AF5309" i="10"/>
  <c r="AE5309" i="10"/>
  <c r="AD5309" i="10"/>
  <c r="AC5309" i="10"/>
  <c r="AF5308" i="10"/>
  <c r="AE5308" i="10"/>
  <c r="AD5308" i="10"/>
  <c r="AC5308" i="10"/>
  <c r="AF5307" i="10"/>
  <c r="AE5307" i="10"/>
  <c r="AD5307" i="10"/>
  <c r="AC5307" i="10"/>
  <c r="AF5306" i="10"/>
  <c r="AE5306" i="10"/>
  <c r="AD5306" i="10"/>
  <c r="AC5306" i="10"/>
  <c r="AF5305" i="10"/>
  <c r="AE5305" i="10"/>
  <c r="AD5305" i="10"/>
  <c r="AC5305" i="10"/>
  <c r="AF5304" i="10"/>
  <c r="AE5304" i="10"/>
  <c r="AD5304" i="10"/>
  <c r="AC5304" i="10"/>
  <c r="AF5303" i="10"/>
  <c r="AE5303" i="10"/>
  <c r="AD5303" i="10"/>
  <c r="AC5303" i="10"/>
  <c r="AF5302" i="10"/>
  <c r="AE5302" i="10"/>
  <c r="AD5302" i="10"/>
  <c r="AC5302" i="10"/>
  <c r="AF5301" i="10"/>
  <c r="AE5301" i="10"/>
  <c r="AD5301" i="10"/>
  <c r="AC5301" i="10"/>
  <c r="AF5300" i="10"/>
  <c r="AE5300" i="10"/>
  <c r="AD5300" i="10"/>
  <c r="AC5300" i="10"/>
  <c r="AF5299" i="10"/>
  <c r="AE5299" i="10"/>
  <c r="AD5299" i="10"/>
  <c r="AC5299" i="10"/>
  <c r="AF5298" i="10"/>
  <c r="AE5298" i="10"/>
  <c r="AD5298" i="10"/>
  <c r="AC5298" i="10"/>
  <c r="AF5297" i="10"/>
  <c r="AE5297" i="10"/>
  <c r="AD5297" i="10"/>
  <c r="AC5297" i="10"/>
  <c r="AF5296" i="10"/>
  <c r="AE5296" i="10"/>
  <c r="AD5296" i="10"/>
  <c r="AC5296" i="10"/>
  <c r="AF5295" i="10"/>
  <c r="AE5295" i="10"/>
  <c r="AD5295" i="10"/>
  <c r="AC5295" i="10"/>
  <c r="AF5294" i="10"/>
  <c r="AE5294" i="10"/>
  <c r="AD5294" i="10"/>
  <c r="AC5294" i="10"/>
  <c r="AF5293" i="10"/>
  <c r="AE5293" i="10"/>
  <c r="AD5293" i="10"/>
  <c r="AC5293" i="10"/>
  <c r="AF5292" i="10"/>
  <c r="AE5292" i="10"/>
  <c r="AD5292" i="10"/>
  <c r="AC5292" i="10"/>
  <c r="AF5291" i="10"/>
  <c r="AE5291" i="10"/>
  <c r="AD5291" i="10"/>
  <c r="AC5291" i="10"/>
  <c r="AF5290" i="10"/>
  <c r="AE5290" i="10"/>
  <c r="AD5290" i="10"/>
  <c r="AC5290" i="10"/>
  <c r="AF5289" i="10"/>
  <c r="AE5289" i="10"/>
  <c r="AD5289" i="10"/>
  <c r="AC5289" i="10"/>
  <c r="AF5288" i="10"/>
  <c r="AE5288" i="10"/>
  <c r="AD5288" i="10"/>
  <c r="AC5288" i="10"/>
  <c r="AF5287" i="10"/>
  <c r="AE5287" i="10"/>
  <c r="AD5287" i="10"/>
  <c r="AC5287" i="10"/>
  <c r="AF5286" i="10"/>
  <c r="AE5286" i="10"/>
  <c r="AD5286" i="10"/>
  <c r="AC5286" i="10"/>
  <c r="AF5285" i="10"/>
  <c r="AE5285" i="10"/>
  <c r="AD5285" i="10"/>
  <c r="AC5285" i="10"/>
  <c r="AF5284" i="10"/>
  <c r="AE5284" i="10"/>
  <c r="AD5284" i="10"/>
  <c r="AC5284" i="10"/>
  <c r="AF5283" i="10"/>
  <c r="AE5283" i="10"/>
  <c r="AD5283" i="10"/>
  <c r="AC5283" i="10"/>
  <c r="AF5282" i="10"/>
  <c r="AE5282" i="10"/>
  <c r="AD5282" i="10"/>
  <c r="AC5282" i="10"/>
  <c r="AF5281" i="10"/>
  <c r="AE5281" i="10"/>
  <c r="AD5281" i="10"/>
  <c r="AC5281" i="10"/>
  <c r="AF5280" i="10"/>
  <c r="AE5280" i="10"/>
  <c r="AD5280" i="10"/>
  <c r="AC5280" i="10"/>
  <c r="AF5279" i="10"/>
  <c r="AE5279" i="10"/>
  <c r="AD5279" i="10"/>
  <c r="AC5279" i="10"/>
  <c r="AF5278" i="10"/>
  <c r="AE5278" i="10"/>
  <c r="AD5278" i="10"/>
  <c r="AC5278" i="10"/>
  <c r="AF5277" i="10"/>
  <c r="AE5277" i="10"/>
  <c r="AD5277" i="10"/>
  <c r="AC5277" i="10"/>
  <c r="AF5276" i="10"/>
  <c r="AE5276" i="10"/>
  <c r="AD5276" i="10"/>
  <c r="AC5276" i="10"/>
  <c r="AF5275" i="10"/>
  <c r="AE5275" i="10"/>
  <c r="AD5275" i="10"/>
  <c r="AC5275" i="10"/>
  <c r="AF5274" i="10"/>
  <c r="AE5274" i="10"/>
  <c r="AD5274" i="10"/>
  <c r="AC5274" i="10"/>
  <c r="AF5273" i="10"/>
  <c r="AE5273" i="10"/>
  <c r="AD5273" i="10"/>
  <c r="AC5273" i="10"/>
  <c r="AF5272" i="10"/>
  <c r="AE5272" i="10"/>
  <c r="AD5272" i="10"/>
  <c r="AC5272" i="10"/>
  <c r="AF5271" i="10"/>
  <c r="AE5271" i="10"/>
  <c r="AD5271" i="10"/>
  <c r="AC5271" i="10"/>
  <c r="AF5270" i="10"/>
  <c r="AE5270" i="10"/>
  <c r="AD5270" i="10"/>
  <c r="AC5270" i="10"/>
  <c r="AF5269" i="10"/>
  <c r="AE5269" i="10"/>
  <c r="AD5269" i="10"/>
  <c r="AC5269" i="10"/>
  <c r="AF5268" i="10"/>
  <c r="AE5268" i="10"/>
  <c r="AD5268" i="10"/>
  <c r="AC5268" i="10"/>
  <c r="AF5267" i="10"/>
  <c r="AE5267" i="10"/>
  <c r="AD5267" i="10"/>
  <c r="AC5267" i="10"/>
  <c r="AF5266" i="10"/>
  <c r="AE5266" i="10"/>
  <c r="AD5266" i="10"/>
  <c r="AC5266" i="10"/>
  <c r="AF5265" i="10"/>
  <c r="AE5265" i="10"/>
  <c r="AD5265" i="10"/>
  <c r="AC5265" i="10"/>
  <c r="AF5264" i="10"/>
  <c r="AE5264" i="10"/>
  <c r="AD5264" i="10"/>
  <c r="AC5264" i="10"/>
  <c r="AF5263" i="10"/>
  <c r="AE5263" i="10"/>
  <c r="AD5263" i="10"/>
  <c r="AC5263" i="10"/>
  <c r="AF5262" i="10"/>
  <c r="AE5262" i="10"/>
  <c r="AD5262" i="10"/>
  <c r="AC5262" i="10"/>
  <c r="AF5261" i="10"/>
  <c r="AE5261" i="10"/>
  <c r="AD5261" i="10"/>
  <c r="AC5261" i="10"/>
  <c r="AF5260" i="10"/>
  <c r="AE5260" i="10"/>
  <c r="AD5260" i="10"/>
  <c r="AC5260" i="10"/>
  <c r="AF5259" i="10"/>
  <c r="AE5259" i="10"/>
  <c r="AD5259" i="10"/>
  <c r="AC5259" i="10"/>
  <c r="AF5258" i="10"/>
  <c r="AE5258" i="10"/>
  <c r="AD5258" i="10"/>
  <c r="AC5258" i="10"/>
  <c r="AF5257" i="10"/>
  <c r="AE5257" i="10"/>
  <c r="AD5257" i="10"/>
  <c r="AC5257" i="10"/>
  <c r="AF5256" i="10"/>
  <c r="AE5256" i="10"/>
  <c r="AD5256" i="10"/>
  <c r="AC5256" i="10"/>
  <c r="AF5255" i="10"/>
  <c r="AE5255" i="10"/>
  <c r="AD5255" i="10"/>
  <c r="AC5255" i="10"/>
  <c r="AF5254" i="10"/>
  <c r="AE5254" i="10"/>
  <c r="AD5254" i="10"/>
  <c r="AC5254" i="10"/>
  <c r="AF5253" i="10"/>
  <c r="AE5253" i="10"/>
  <c r="AD5253" i="10"/>
  <c r="AC5253" i="10"/>
  <c r="AF5252" i="10"/>
  <c r="AE5252" i="10"/>
  <c r="AD5252" i="10"/>
  <c r="AC5252" i="10"/>
  <c r="AF5251" i="10"/>
  <c r="AE5251" i="10"/>
  <c r="AD5251" i="10"/>
  <c r="AC5251" i="10"/>
  <c r="AF5250" i="10"/>
  <c r="AE5250" i="10"/>
  <c r="AD5250" i="10"/>
  <c r="AC5250" i="10"/>
  <c r="AF5249" i="10"/>
  <c r="AE5249" i="10"/>
  <c r="AD5249" i="10"/>
  <c r="AC5249" i="10"/>
  <c r="AF5248" i="10"/>
  <c r="AE5248" i="10"/>
  <c r="AD5248" i="10"/>
  <c r="AC5248" i="10"/>
  <c r="AF5247" i="10"/>
  <c r="AE5247" i="10"/>
  <c r="AD5247" i="10"/>
  <c r="AC5247" i="10"/>
  <c r="AF5246" i="10"/>
  <c r="AE5246" i="10"/>
  <c r="AD5246" i="10"/>
  <c r="AC5246" i="10"/>
  <c r="AF5245" i="10"/>
  <c r="AE5245" i="10"/>
  <c r="AD5245" i="10"/>
  <c r="AC5245" i="10"/>
  <c r="AF5244" i="10"/>
  <c r="AE5244" i="10"/>
  <c r="AD5244" i="10"/>
  <c r="AC5244" i="10"/>
  <c r="AF5243" i="10"/>
  <c r="AE5243" i="10"/>
  <c r="AD5243" i="10"/>
  <c r="AC5243" i="10"/>
  <c r="AF5242" i="10"/>
  <c r="AE5242" i="10"/>
  <c r="AD5242" i="10"/>
  <c r="AC5242" i="10"/>
  <c r="AF5241" i="10"/>
  <c r="AE5241" i="10"/>
  <c r="AD5241" i="10"/>
  <c r="AC5241" i="10"/>
  <c r="AF5240" i="10"/>
  <c r="AE5240" i="10"/>
  <c r="AD5240" i="10"/>
  <c r="AC5240" i="10"/>
  <c r="AF5239" i="10"/>
  <c r="AE5239" i="10"/>
  <c r="AD5239" i="10"/>
  <c r="AC5239" i="10"/>
  <c r="AF5238" i="10"/>
  <c r="AE5238" i="10"/>
  <c r="AD5238" i="10"/>
  <c r="AC5238" i="10"/>
  <c r="AF5237" i="10"/>
  <c r="AE5237" i="10"/>
  <c r="AD5237" i="10"/>
  <c r="AC5237" i="10"/>
  <c r="AF5236" i="10"/>
  <c r="AE5236" i="10"/>
  <c r="AD5236" i="10"/>
  <c r="AC5236" i="10"/>
  <c r="AF5235" i="10"/>
  <c r="AE5235" i="10"/>
  <c r="AD5235" i="10"/>
  <c r="AC5235" i="10"/>
  <c r="AF5234" i="10"/>
  <c r="AE5234" i="10"/>
  <c r="AD5234" i="10"/>
  <c r="AC5234" i="10"/>
  <c r="AF5233" i="10"/>
  <c r="AE5233" i="10"/>
  <c r="AD5233" i="10"/>
  <c r="AC5233" i="10"/>
  <c r="AF5232" i="10"/>
  <c r="AE5232" i="10"/>
  <c r="AD5232" i="10"/>
  <c r="AC5232" i="10"/>
  <c r="AF5231" i="10"/>
  <c r="AE5231" i="10"/>
  <c r="AD5231" i="10"/>
  <c r="AC5231" i="10"/>
  <c r="AF5230" i="10"/>
  <c r="AE5230" i="10"/>
  <c r="AD5230" i="10"/>
  <c r="AC5230" i="10"/>
  <c r="AF5229" i="10"/>
  <c r="AE5229" i="10"/>
  <c r="AD5229" i="10"/>
  <c r="AC5229" i="10"/>
  <c r="AF5228" i="10"/>
  <c r="AE5228" i="10"/>
  <c r="AD5228" i="10"/>
  <c r="AC5228" i="10"/>
  <c r="AF5227" i="10"/>
  <c r="AE5227" i="10"/>
  <c r="AD5227" i="10"/>
  <c r="AC5227" i="10"/>
  <c r="AF5226" i="10"/>
  <c r="AE5226" i="10"/>
  <c r="AD5226" i="10"/>
  <c r="AC5226" i="10"/>
  <c r="AF5225" i="10"/>
  <c r="AE5225" i="10"/>
  <c r="AD5225" i="10"/>
  <c r="AC5225" i="10"/>
  <c r="AF5224" i="10"/>
  <c r="AE5224" i="10"/>
  <c r="AD5224" i="10"/>
  <c r="AC5224" i="10"/>
  <c r="AF5223" i="10"/>
  <c r="AE5223" i="10"/>
  <c r="AD5223" i="10"/>
  <c r="AC5223" i="10"/>
  <c r="AF5222" i="10"/>
  <c r="AE5222" i="10"/>
  <c r="AD5222" i="10"/>
  <c r="AC5222" i="10"/>
  <c r="AF5221" i="10"/>
  <c r="AE5221" i="10"/>
  <c r="AD5221" i="10"/>
  <c r="AC5221" i="10"/>
  <c r="AF5220" i="10"/>
  <c r="AE5220" i="10"/>
  <c r="AD5220" i="10"/>
  <c r="AC5220" i="10"/>
  <c r="AF5219" i="10"/>
  <c r="AE5219" i="10"/>
  <c r="AD5219" i="10"/>
  <c r="AC5219" i="10"/>
  <c r="AF5218" i="10"/>
  <c r="AE5218" i="10"/>
  <c r="AD5218" i="10"/>
  <c r="AC5218" i="10"/>
  <c r="AF5217" i="10"/>
  <c r="AE5217" i="10"/>
  <c r="AD5217" i="10"/>
  <c r="AC5217" i="10"/>
  <c r="AF5216" i="10"/>
  <c r="AE5216" i="10"/>
  <c r="AD5216" i="10"/>
  <c r="AC5216" i="10"/>
  <c r="AF5215" i="10"/>
  <c r="AE5215" i="10"/>
  <c r="AD5215" i="10"/>
  <c r="AC5215" i="10"/>
  <c r="AF5214" i="10"/>
  <c r="AE5214" i="10"/>
  <c r="AD5214" i="10"/>
  <c r="AC5214" i="10"/>
  <c r="AF5213" i="10"/>
  <c r="AE5213" i="10"/>
  <c r="AD5213" i="10"/>
  <c r="AC5213" i="10"/>
  <c r="AF5212" i="10"/>
  <c r="AE5212" i="10"/>
  <c r="AD5212" i="10"/>
  <c r="AC5212" i="10"/>
  <c r="AF5211" i="10"/>
  <c r="AE5211" i="10"/>
  <c r="AD5211" i="10"/>
  <c r="AC5211" i="10"/>
  <c r="AF5210" i="10"/>
  <c r="AE5210" i="10"/>
  <c r="AD5210" i="10"/>
  <c r="AC5210" i="10"/>
  <c r="AF5209" i="10"/>
  <c r="AE5209" i="10"/>
  <c r="AD5209" i="10"/>
  <c r="AC5209" i="10"/>
  <c r="AF5208" i="10"/>
  <c r="AE5208" i="10"/>
  <c r="AD5208" i="10"/>
  <c r="AC5208" i="10"/>
  <c r="AF5207" i="10"/>
  <c r="AE5207" i="10"/>
  <c r="AD5207" i="10"/>
  <c r="AC5207" i="10"/>
  <c r="AF5206" i="10"/>
  <c r="AE5206" i="10"/>
  <c r="AD5206" i="10"/>
  <c r="AC5206" i="10"/>
  <c r="AF5205" i="10"/>
  <c r="AE5205" i="10"/>
  <c r="AD5205" i="10"/>
  <c r="AC5205" i="10"/>
  <c r="AF5204" i="10"/>
  <c r="AE5204" i="10"/>
  <c r="AD5204" i="10"/>
  <c r="AC5204" i="10"/>
  <c r="AF5203" i="10"/>
  <c r="AE5203" i="10"/>
  <c r="AD5203" i="10"/>
  <c r="AC5203" i="10"/>
  <c r="AF5202" i="10"/>
  <c r="AE5202" i="10"/>
  <c r="AD5202" i="10"/>
  <c r="AC5202" i="10"/>
  <c r="AF5201" i="10"/>
  <c r="AE5201" i="10"/>
  <c r="AD5201" i="10"/>
  <c r="AC5201" i="10"/>
  <c r="AF5200" i="10"/>
  <c r="AE5200" i="10"/>
  <c r="AD5200" i="10"/>
  <c r="AC5200" i="10"/>
  <c r="AF5199" i="10"/>
  <c r="AE5199" i="10"/>
  <c r="AD5199" i="10"/>
  <c r="AC5199" i="10"/>
  <c r="AF5198" i="10"/>
  <c r="AE5198" i="10"/>
  <c r="AD5198" i="10"/>
  <c r="AC5198" i="10"/>
  <c r="AF5197" i="10"/>
  <c r="AE5197" i="10"/>
  <c r="AD5197" i="10"/>
  <c r="AC5197" i="10"/>
  <c r="AF5196" i="10"/>
  <c r="AE5196" i="10"/>
  <c r="AD5196" i="10"/>
  <c r="AC5196" i="10"/>
  <c r="AF5195" i="10"/>
  <c r="AE5195" i="10"/>
  <c r="AD5195" i="10"/>
  <c r="AC5195" i="10"/>
  <c r="AF5194" i="10"/>
  <c r="AE5194" i="10"/>
  <c r="AD5194" i="10"/>
  <c r="AC5194" i="10"/>
  <c r="AF5193" i="10"/>
  <c r="AE5193" i="10"/>
  <c r="AD5193" i="10"/>
  <c r="AC5193" i="10"/>
  <c r="AF5192" i="10"/>
  <c r="AE5192" i="10"/>
  <c r="AD5192" i="10"/>
  <c r="AC5192" i="10"/>
  <c r="AF5191" i="10"/>
  <c r="AE5191" i="10"/>
  <c r="AD5191" i="10"/>
  <c r="AC5191" i="10"/>
  <c r="AF5190" i="10"/>
  <c r="AE5190" i="10"/>
  <c r="AD5190" i="10"/>
  <c r="AC5190" i="10"/>
  <c r="AF5189" i="10"/>
  <c r="AE5189" i="10"/>
  <c r="AD5189" i="10"/>
  <c r="AC5189" i="10"/>
  <c r="AF5188" i="10"/>
  <c r="AE5188" i="10"/>
  <c r="AD5188" i="10"/>
  <c r="AC5188" i="10"/>
  <c r="AF5187" i="10"/>
  <c r="AE5187" i="10"/>
  <c r="AD5187" i="10"/>
  <c r="AC5187" i="10"/>
  <c r="AF5186" i="10"/>
  <c r="AE5186" i="10"/>
  <c r="AD5186" i="10"/>
  <c r="AC5186" i="10"/>
  <c r="AF5185" i="10"/>
  <c r="AE5185" i="10"/>
  <c r="AD5185" i="10"/>
  <c r="AC5185" i="10"/>
  <c r="AF5184" i="10"/>
  <c r="AE5184" i="10"/>
  <c r="AD5184" i="10"/>
  <c r="AC5184" i="10"/>
  <c r="AF5183" i="10"/>
  <c r="AE5183" i="10"/>
  <c r="AD5183" i="10"/>
  <c r="AC5183" i="10"/>
  <c r="AF5182" i="10"/>
  <c r="AE5182" i="10"/>
  <c r="AD5182" i="10"/>
  <c r="AC5182" i="10"/>
  <c r="AF5181" i="10"/>
  <c r="AE5181" i="10"/>
  <c r="AD5181" i="10"/>
  <c r="AC5181" i="10"/>
  <c r="AF5180" i="10"/>
  <c r="AE5180" i="10"/>
  <c r="AD5180" i="10"/>
  <c r="AC5180" i="10"/>
  <c r="AF5179" i="10"/>
  <c r="AE5179" i="10"/>
  <c r="AD5179" i="10"/>
  <c r="AC5179" i="10"/>
  <c r="AF5178" i="10"/>
  <c r="AE5178" i="10"/>
  <c r="AD5178" i="10"/>
  <c r="AC5178" i="10"/>
  <c r="AF5177" i="10"/>
  <c r="AE5177" i="10"/>
  <c r="AD5177" i="10"/>
  <c r="AC5177" i="10"/>
  <c r="AF5176" i="10"/>
  <c r="AE5176" i="10"/>
  <c r="AD5176" i="10"/>
  <c r="AC5176" i="10"/>
  <c r="AF5175" i="10"/>
  <c r="AE5175" i="10"/>
  <c r="AD5175" i="10"/>
  <c r="AC5175" i="10"/>
  <c r="AF5174" i="10"/>
  <c r="AE5174" i="10"/>
  <c r="AD5174" i="10"/>
  <c r="AC5174" i="10"/>
  <c r="AF5173" i="10"/>
  <c r="AE5173" i="10"/>
  <c r="AD5173" i="10"/>
  <c r="AC5173" i="10"/>
  <c r="AF5172" i="10"/>
  <c r="AE5172" i="10"/>
  <c r="AD5172" i="10"/>
  <c r="AC5172" i="10"/>
  <c r="AF5171" i="10"/>
  <c r="AE5171" i="10"/>
  <c r="AD5171" i="10"/>
  <c r="AC5171" i="10"/>
  <c r="AF5170" i="10"/>
  <c r="AE5170" i="10"/>
  <c r="AD5170" i="10"/>
  <c r="AC5170" i="10"/>
  <c r="AF5169" i="10"/>
  <c r="AE5169" i="10"/>
  <c r="AD5169" i="10"/>
  <c r="AC5169" i="10"/>
  <c r="AF5168" i="10"/>
  <c r="AE5168" i="10"/>
  <c r="AD5168" i="10"/>
  <c r="AC5168" i="10"/>
  <c r="AF5167" i="10"/>
  <c r="AE5167" i="10"/>
  <c r="AD5167" i="10"/>
  <c r="AC5167" i="10"/>
  <c r="AF5166" i="10"/>
  <c r="AE5166" i="10"/>
  <c r="AD5166" i="10"/>
  <c r="AC5166" i="10"/>
  <c r="AF5165" i="10"/>
  <c r="AE5165" i="10"/>
  <c r="AD5165" i="10"/>
  <c r="AC5165" i="10"/>
  <c r="AF5164" i="10"/>
  <c r="AE5164" i="10"/>
  <c r="AD5164" i="10"/>
  <c r="AC5164" i="10"/>
  <c r="AF5163" i="10"/>
  <c r="AE5163" i="10"/>
  <c r="AD5163" i="10"/>
  <c r="AC5163" i="10"/>
  <c r="AF5162" i="10"/>
  <c r="AE5162" i="10"/>
  <c r="AD5162" i="10"/>
  <c r="AC5162" i="10"/>
  <c r="AF5161" i="10"/>
  <c r="AE5161" i="10"/>
  <c r="AD5161" i="10"/>
  <c r="AC5161" i="10"/>
  <c r="AF5160" i="10"/>
  <c r="AE5160" i="10"/>
  <c r="AD5160" i="10"/>
  <c r="AC5160" i="10"/>
  <c r="AF5159" i="10"/>
  <c r="AE5159" i="10"/>
  <c r="AD5159" i="10"/>
  <c r="AC5159" i="10"/>
  <c r="AF5158" i="10"/>
  <c r="AE5158" i="10"/>
  <c r="AD5158" i="10"/>
  <c r="AC5158" i="10"/>
  <c r="AF5157" i="10"/>
  <c r="AE5157" i="10"/>
  <c r="AD5157" i="10"/>
  <c r="AC5157" i="10"/>
  <c r="AF5156" i="10"/>
  <c r="AE5156" i="10"/>
  <c r="AD5156" i="10"/>
  <c r="AC5156" i="10"/>
  <c r="AF5155" i="10"/>
  <c r="AE5155" i="10"/>
  <c r="AD5155" i="10"/>
  <c r="AC5155" i="10"/>
  <c r="AF5154" i="10"/>
  <c r="AE5154" i="10"/>
  <c r="AD5154" i="10"/>
  <c r="AC5154" i="10"/>
  <c r="AF5153" i="10"/>
  <c r="AE5153" i="10"/>
  <c r="AD5153" i="10"/>
  <c r="AC5153" i="10"/>
  <c r="AF5152" i="10"/>
  <c r="AE5152" i="10"/>
  <c r="AD5152" i="10"/>
  <c r="AC5152" i="10"/>
  <c r="AF5151" i="10"/>
  <c r="AE5151" i="10"/>
  <c r="AD5151" i="10"/>
  <c r="AC5151" i="10"/>
  <c r="AF5150" i="10"/>
  <c r="AE5150" i="10"/>
  <c r="AD5150" i="10"/>
  <c r="AC5150" i="10"/>
  <c r="AF5149" i="10"/>
  <c r="AE5149" i="10"/>
  <c r="AD5149" i="10"/>
  <c r="AC5149" i="10"/>
  <c r="AF5148" i="10"/>
  <c r="AE5148" i="10"/>
  <c r="AD5148" i="10"/>
  <c r="AC5148" i="10"/>
  <c r="AF5147" i="10"/>
  <c r="AE5147" i="10"/>
  <c r="AD5147" i="10"/>
  <c r="AC5147" i="10"/>
  <c r="AF5146" i="10"/>
  <c r="AE5146" i="10"/>
  <c r="AD5146" i="10"/>
  <c r="AC5146" i="10"/>
  <c r="AF5145" i="10"/>
  <c r="AE5145" i="10"/>
  <c r="AD5145" i="10"/>
  <c r="AC5145" i="10"/>
  <c r="AF5144" i="10"/>
  <c r="AE5144" i="10"/>
  <c r="AD5144" i="10"/>
  <c r="AC5144" i="10"/>
  <c r="AF5143" i="10"/>
  <c r="AE5143" i="10"/>
  <c r="AD5143" i="10"/>
  <c r="AC5143" i="10"/>
  <c r="AF5142" i="10"/>
  <c r="AE5142" i="10"/>
  <c r="AD5142" i="10"/>
  <c r="AC5142" i="10"/>
  <c r="AF5141" i="10"/>
  <c r="AE5141" i="10"/>
  <c r="AD5141" i="10"/>
  <c r="AC5141" i="10"/>
  <c r="AF5140" i="10"/>
  <c r="AE5140" i="10"/>
  <c r="AD5140" i="10"/>
  <c r="AC5140" i="10"/>
  <c r="AF5139" i="10"/>
  <c r="AE5139" i="10"/>
  <c r="AD5139" i="10"/>
  <c r="AC5139" i="10"/>
  <c r="AF5138" i="10"/>
  <c r="AE5138" i="10"/>
  <c r="AD5138" i="10"/>
  <c r="AC5138" i="10"/>
  <c r="AF5137" i="10"/>
  <c r="AE5137" i="10"/>
  <c r="AD5137" i="10"/>
  <c r="AC5137" i="10"/>
  <c r="AF5136" i="10"/>
  <c r="AE5136" i="10"/>
  <c r="AD5136" i="10"/>
  <c r="AC5136" i="10"/>
  <c r="AF5135" i="10"/>
  <c r="AE5135" i="10"/>
  <c r="AD5135" i="10"/>
  <c r="AC5135" i="10"/>
  <c r="AF5134" i="10"/>
  <c r="AE5134" i="10"/>
  <c r="AD5134" i="10"/>
  <c r="AC5134" i="10"/>
  <c r="AF5133" i="10"/>
  <c r="AE5133" i="10"/>
  <c r="AD5133" i="10"/>
  <c r="AC5133" i="10"/>
  <c r="AF5132" i="10"/>
  <c r="AE5132" i="10"/>
  <c r="AD5132" i="10"/>
  <c r="AC5132" i="10"/>
  <c r="AF5131" i="10"/>
  <c r="AE5131" i="10"/>
  <c r="AD5131" i="10"/>
  <c r="AC5131" i="10"/>
  <c r="AF5130" i="10"/>
  <c r="AE5130" i="10"/>
  <c r="AD5130" i="10"/>
  <c r="AC5130" i="10"/>
  <c r="AF5129" i="10"/>
  <c r="AE5129" i="10"/>
  <c r="AD5129" i="10"/>
  <c r="AC5129" i="10"/>
  <c r="AF5128" i="10"/>
  <c r="AE5128" i="10"/>
  <c r="AD5128" i="10"/>
  <c r="AC5128" i="10"/>
  <c r="AF5127" i="10"/>
  <c r="AE5127" i="10"/>
  <c r="AD5127" i="10"/>
  <c r="AC5127" i="10"/>
  <c r="AF5126" i="10"/>
  <c r="AE5126" i="10"/>
  <c r="AD5126" i="10"/>
  <c r="AC5126" i="10"/>
  <c r="AF5125" i="10"/>
  <c r="AE5125" i="10"/>
  <c r="AD5125" i="10"/>
  <c r="AC5125" i="10"/>
  <c r="AF5124" i="10"/>
  <c r="AE5124" i="10"/>
  <c r="AD5124" i="10"/>
  <c r="AC5124" i="10"/>
  <c r="AF5123" i="10"/>
  <c r="AE5123" i="10"/>
  <c r="AD5123" i="10"/>
  <c r="AC5123" i="10"/>
  <c r="AF5122" i="10"/>
  <c r="AE5122" i="10"/>
  <c r="AD5122" i="10"/>
  <c r="AC5122" i="10"/>
  <c r="AF5121" i="10"/>
  <c r="AE5121" i="10"/>
  <c r="AD5121" i="10"/>
  <c r="AC5121" i="10"/>
  <c r="AF5120" i="10"/>
  <c r="AE5120" i="10"/>
  <c r="AD5120" i="10"/>
  <c r="AC5120" i="10"/>
  <c r="AF5119" i="10"/>
  <c r="AE5119" i="10"/>
  <c r="AD5119" i="10"/>
  <c r="AC5119" i="10"/>
  <c r="AF5118" i="10"/>
  <c r="AE5118" i="10"/>
  <c r="AD5118" i="10"/>
  <c r="AC5118" i="10"/>
  <c r="AF5117" i="10"/>
  <c r="AE5117" i="10"/>
  <c r="AD5117" i="10"/>
  <c r="AC5117" i="10"/>
  <c r="AF5116" i="10"/>
  <c r="AE5116" i="10"/>
  <c r="AD5116" i="10"/>
  <c r="AC5116" i="10"/>
  <c r="AF5115" i="10"/>
  <c r="AE5115" i="10"/>
  <c r="AD5115" i="10"/>
  <c r="AC5115" i="10"/>
  <c r="AF5114" i="10"/>
  <c r="AE5114" i="10"/>
  <c r="AD5114" i="10"/>
  <c r="AC5114" i="10"/>
  <c r="AF5113" i="10"/>
  <c r="AE5113" i="10"/>
  <c r="AD5113" i="10"/>
  <c r="AC5113" i="10"/>
  <c r="AF5112" i="10"/>
  <c r="AE5112" i="10"/>
  <c r="AD5112" i="10"/>
  <c r="AC5112" i="10"/>
  <c r="AF5111" i="10"/>
  <c r="AE5111" i="10"/>
  <c r="AD5111" i="10"/>
  <c r="AC5111" i="10"/>
  <c r="AF5110" i="10"/>
  <c r="AE5110" i="10"/>
  <c r="AD5110" i="10"/>
  <c r="AC5110" i="10"/>
  <c r="AF5109" i="10"/>
  <c r="AE5109" i="10"/>
  <c r="AD5109" i="10"/>
  <c r="AC5109" i="10"/>
  <c r="AF5108" i="10"/>
  <c r="AE5108" i="10"/>
  <c r="AD5108" i="10"/>
  <c r="AC5108" i="10"/>
  <c r="AF5107" i="10"/>
  <c r="AE5107" i="10"/>
  <c r="AD5107" i="10"/>
  <c r="AC5107" i="10"/>
  <c r="AF5106" i="10"/>
  <c r="AE5106" i="10"/>
  <c r="AD5106" i="10"/>
  <c r="AC5106" i="10"/>
  <c r="AF5105" i="10"/>
  <c r="AE5105" i="10"/>
  <c r="AD5105" i="10"/>
  <c r="AC5105" i="10"/>
  <c r="AF5104" i="10"/>
  <c r="AE5104" i="10"/>
  <c r="AD5104" i="10"/>
  <c r="AC5104" i="10"/>
  <c r="AF5103" i="10"/>
  <c r="AE5103" i="10"/>
  <c r="AD5103" i="10"/>
  <c r="AC5103" i="10"/>
  <c r="AF5102" i="10"/>
  <c r="AE5102" i="10"/>
  <c r="AD5102" i="10"/>
  <c r="AC5102" i="10"/>
  <c r="AF5101" i="10"/>
  <c r="AE5101" i="10"/>
  <c r="AD5101" i="10"/>
  <c r="AC5101" i="10"/>
  <c r="AF5100" i="10"/>
  <c r="AE5100" i="10"/>
  <c r="AD5100" i="10"/>
  <c r="AC5100" i="10"/>
  <c r="AF5099" i="10"/>
  <c r="AE5099" i="10"/>
  <c r="AD5099" i="10"/>
  <c r="AC5099" i="10"/>
  <c r="AF5098" i="10"/>
  <c r="AE5098" i="10"/>
  <c r="AD5098" i="10"/>
  <c r="AC5098" i="10"/>
  <c r="AF5097" i="10"/>
  <c r="AE5097" i="10"/>
  <c r="AD5097" i="10"/>
  <c r="AC5097" i="10"/>
  <c r="AF5096" i="10"/>
  <c r="AE5096" i="10"/>
  <c r="AD5096" i="10"/>
  <c r="AC5096" i="10"/>
  <c r="AF5095" i="10"/>
  <c r="AE5095" i="10"/>
  <c r="AD5095" i="10"/>
  <c r="AC5095" i="10"/>
  <c r="AF5094" i="10"/>
  <c r="AE5094" i="10"/>
  <c r="AD5094" i="10"/>
  <c r="AC5094" i="10"/>
  <c r="AF5093" i="10"/>
  <c r="AE5093" i="10"/>
  <c r="AD5093" i="10"/>
  <c r="AC5093" i="10"/>
  <c r="AF5092" i="10"/>
  <c r="AE5092" i="10"/>
  <c r="AD5092" i="10"/>
  <c r="AC5092" i="10"/>
  <c r="AF5091" i="10"/>
  <c r="AE5091" i="10"/>
  <c r="AD5091" i="10"/>
  <c r="AC5091" i="10"/>
  <c r="AF5090" i="10"/>
  <c r="AE5090" i="10"/>
  <c r="AD5090" i="10"/>
  <c r="AC5090" i="10"/>
  <c r="AF5089" i="10"/>
  <c r="AE5089" i="10"/>
  <c r="AD5089" i="10"/>
  <c r="AC5089" i="10"/>
  <c r="AF5088" i="10"/>
  <c r="AE5088" i="10"/>
  <c r="AD5088" i="10"/>
  <c r="AC5088" i="10"/>
  <c r="AF5087" i="10"/>
  <c r="AE5087" i="10"/>
  <c r="AD5087" i="10"/>
  <c r="AC5087" i="10"/>
  <c r="AF5086" i="10"/>
  <c r="AE5086" i="10"/>
  <c r="AD5086" i="10"/>
  <c r="AC5086" i="10"/>
  <c r="AF5085" i="10"/>
  <c r="AE5085" i="10"/>
  <c r="AD5085" i="10"/>
  <c r="AC5085" i="10"/>
  <c r="AF5084" i="10"/>
  <c r="AE5084" i="10"/>
  <c r="AD5084" i="10"/>
  <c r="AC5084" i="10"/>
  <c r="AF5083" i="10"/>
  <c r="AE5083" i="10"/>
  <c r="AD5083" i="10"/>
  <c r="AC5083" i="10"/>
  <c r="AF5082" i="10"/>
  <c r="AE5082" i="10"/>
  <c r="AD5082" i="10"/>
  <c r="AC5082" i="10"/>
  <c r="AF5081" i="10"/>
  <c r="AE5081" i="10"/>
  <c r="AD5081" i="10"/>
  <c r="AC5081" i="10"/>
  <c r="AF5080" i="10"/>
  <c r="AE5080" i="10"/>
  <c r="AD5080" i="10"/>
  <c r="AC5080" i="10"/>
  <c r="AF5079" i="10"/>
  <c r="AE5079" i="10"/>
  <c r="AD5079" i="10"/>
  <c r="AC5079" i="10"/>
  <c r="AF5078" i="10"/>
  <c r="AE5078" i="10"/>
  <c r="AD5078" i="10"/>
  <c r="AC5078" i="10"/>
  <c r="AF5077" i="10"/>
  <c r="AE5077" i="10"/>
  <c r="AD5077" i="10"/>
  <c r="AC5077" i="10"/>
  <c r="AF5076" i="10"/>
  <c r="AE5076" i="10"/>
  <c r="AD5076" i="10"/>
  <c r="AC5076" i="10"/>
  <c r="AF5075" i="10"/>
  <c r="AE5075" i="10"/>
  <c r="AD5075" i="10"/>
  <c r="AC5075" i="10"/>
  <c r="AF5074" i="10"/>
  <c r="AE5074" i="10"/>
  <c r="AD5074" i="10"/>
  <c r="AC5074" i="10"/>
  <c r="AF5073" i="10"/>
  <c r="AE5073" i="10"/>
  <c r="AD5073" i="10"/>
  <c r="AC5073" i="10"/>
  <c r="AF5072" i="10"/>
  <c r="AE5072" i="10"/>
  <c r="AD5072" i="10"/>
  <c r="AC5072" i="10"/>
  <c r="AF5071" i="10"/>
  <c r="AE5071" i="10"/>
  <c r="AD5071" i="10"/>
  <c r="AC5071" i="10"/>
  <c r="AF5070" i="10"/>
  <c r="AE5070" i="10"/>
  <c r="AD5070" i="10"/>
  <c r="AC5070" i="10"/>
  <c r="AF5069" i="10"/>
  <c r="AE5069" i="10"/>
  <c r="AD5069" i="10"/>
  <c r="AC5069" i="10"/>
  <c r="AF5068" i="10"/>
  <c r="AE5068" i="10"/>
  <c r="AD5068" i="10"/>
  <c r="AC5068" i="10"/>
  <c r="AF5067" i="10"/>
  <c r="AE5067" i="10"/>
  <c r="AD5067" i="10"/>
  <c r="AC5067" i="10"/>
  <c r="AF5066" i="10"/>
  <c r="AE5066" i="10"/>
  <c r="AD5066" i="10"/>
  <c r="AC5066" i="10"/>
  <c r="AF5065" i="10"/>
  <c r="AE5065" i="10"/>
  <c r="AD5065" i="10"/>
  <c r="AC5065" i="10"/>
  <c r="AF5064" i="10"/>
  <c r="AE5064" i="10"/>
  <c r="AD5064" i="10"/>
  <c r="AC5064" i="10"/>
  <c r="AF5063" i="10"/>
  <c r="AE5063" i="10"/>
  <c r="AD5063" i="10"/>
  <c r="AC5063" i="10"/>
  <c r="AF5062" i="10"/>
  <c r="AE5062" i="10"/>
  <c r="AD5062" i="10"/>
  <c r="AC5062" i="10"/>
  <c r="AF5061" i="10"/>
  <c r="AE5061" i="10"/>
  <c r="AD5061" i="10"/>
  <c r="AC5061" i="10"/>
  <c r="AF5060" i="10"/>
  <c r="AE5060" i="10"/>
  <c r="AD5060" i="10"/>
  <c r="AC5060" i="10"/>
  <c r="AF5059" i="10"/>
  <c r="AE5059" i="10"/>
  <c r="AD5059" i="10"/>
  <c r="AC5059" i="10"/>
  <c r="AF5058" i="10"/>
  <c r="AE5058" i="10"/>
  <c r="AD5058" i="10"/>
  <c r="AC5058" i="10"/>
  <c r="AF5057" i="10"/>
  <c r="AE5057" i="10"/>
  <c r="AD5057" i="10"/>
  <c r="AC5057" i="10"/>
  <c r="AF5056" i="10"/>
  <c r="AE5056" i="10"/>
  <c r="AD5056" i="10"/>
  <c r="AC5056" i="10"/>
  <c r="AF5055" i="10"/>
  <c r="AE5055" i="10"/>
  <c r="AD5055" i="10"/>
  <c r="AC5055" i="10"/>
  <c r="AF5054" i="10"/>
  <c r="AE5054" i="10"/>
  <c r="AD5054" i="10"/>
  <c r="AC5054" i="10"/>
  <c r="AF5053" i="10"/>
  <c r="AE5053" i="10"/>
  <c r="AD5053" i="10"/>
  <c r="AC5053" i="10"/>
  <c r="AF5052" i="10"/>
  <c r="AE5052" i="10"/>
  <c r="AD5052" i="10"/>
  <c r="AC5052" i="10"/>
  <c r="AF5051" i="10"/>
  <c r="AE5051" i="10"/>
  <c r="AD5051" i="10"/>
  <c r="AC5051" i="10"/>
  <c r="AF5050" i="10"/>
  <c r="AE5050" i="10"/>
  <c r="AD5050" i="10"/>
  <c r="AC5050" i="10"/>
  <c r="AF5049" i="10"/>
  <c r="AE5049" i="10"/>
  <c r="AD5049" i="10"/>
  <c r="AC5049" i="10"/>
  <c r="AF5048" i="10"/>
  <c r="AE5048" i="10"/>
  <c r="AD5048" i="10"/>
  <c r="AC5048" i="10"/>
  <c r="AF5047" i="10"/>
  <c r="AE5047" i="10"/>
  <c r="AD5047" i="10"/>
  <c r="AC5047" i="10"/>
  <c r="AF5046" i="10"/>
  <c r="AE5046" i="10"/>
  <c r="AD5046" i="10"/>
  <c r="AC5046" i="10"/>
  <c r="AF5045" i="10"/>
  <c r="AE5045" i="10"/>
  <c r="AD5045" i="10"/>
  <c r="AC5045" i="10"/>
  <c r="AF5044" i="10"/>
  <c r="AE5044" i="10"/>
  <c r="AD5044" i="10"/>
  <c r="AC5044" i="10"/>
  <c r="AF5043" i="10"/>
  <c r="AE5043" i="10"/>
  <c r="AD5043" i="10"/>
  <c r="AC5043" i="10"/>
  <c r="AF5042" i="10"/>
  <c r="AE5042" i="10"/>
  <c r="AD5042" i="10"/>
  <c r="AC5042" i="10"/>
  <c r="AF5041" i="10"/>
  <c r="AE5041" i="10"/>
  <c r="AD5041" i="10"/>
  <c r="AC5041" i="10"/>
  <c r="AF5040" i="10"/>
  <c r="AE5040" i="10"/>
  <c r="AD5040" i="10"/>
  <c r="AC5040" i="10"/>
  <c r="AF5039" i="10"/>
  <c r="AE5039" i="10"/>
  <c r="AD5039" i="10"/>
  <c r="AC5039" i="10"/>
  <c r="AF5038" i="10"/>
  <c r="AE5038" i="10"/>
  <c r="AD5038" i="10"/>
  <c r="AC5038" i="10"/>
  <c r="AF5037" i="10"/>
  <c r="AE5037" i="10"/>
  <c r="AD5037" i="10"/>
  <c r="AC5037" i="10"/>
  <c r="AF5036" i="10"/>
  <c r="AE5036" i="10"/>
  <c r="AD5036" i="10"/>
  <c r="AC5036" i="10"/>
  <c r="AF5035" i="10"/>
  <c r="AE5035" i="10"/>
  <c r="AD5035" i="10"/>
  <c r="AC5035" i="10"/>
  <c r="AF5034" i="10"/>
  <c r="AE5034" i="10"/>
  <c r="AD5034" i="10"/>
  <c r="AC5034" i="10"/>
  <c r="AF5033" i="10"/>
  <c r="AE5033" i="10"/>
  <c r="AD5033" i="10"/>
  <c r="AC5033" i="10"/>
  <c r="AF5032" i="10"/>
  <c r="AE5032" i="10"/>
  <c r="AD5032" i="10"/>
  <c r="AC5032" i="10"/>
  <c r="AF5031" i="10"/>
  <c r="AE5031" i="10"/>
  <c r="AD5031" i="10"/>
  <c r="AC5031" i="10"/>
  <c r="AF5030" i="10"/>
  <c r="AE5030" i="10"/>
  <c r="AD5030" i="10"/>
  <c r="AC5030" i="10"/>
  <c r="AF5029" i="10"/>
  <c r="AE5029" i="10"/>
  <c r="AD5029" i="10"/>
  <c r="AC5029" i="10"/>
  <c r="AF5028" i="10"/>
  <c r="AE5028" i="10"/>
  <c r="AD5028" i="10"/>
  <c r="AC5028" i="10"/>
  <c r="AF5027" i="10"/>
  <c r="AE5027" i="10"/>
  <c r="AD5027" i="10"/>
  <c r="AC5027" i="10"/>
  <c r="AF5026" i="10"/>
  <c r="AE5026" i="10"/>
  <c r="AD5026" i="10"/>
  <c r="AC5026" i="10"/>
  <c r="AF5025" i="10"/>
  <c r="AE5025" i="10"/>
  <c r="AD5025" i="10"/>
  <c r="AC5025" i="10"/>
  <c r="AF5024" i="10"/>
  <c r="AE5024" i="10"/>
  <c r="AD5024" i="10"/>
  <c r="AC5024" i="10"/>
  <c r="AF5023" i="10"/>
  <c r="AE5023" i="10"/>
  <c r="AD5023" i="10"/>
  <c r="AC5023" i="10"/>
  <c r="AF5022" i="10"/>
  <c r="AE5022" i="10"/>
  <c r="AD5022" i="10"/>
  <c r="AC5022" i="10"/>
  <c r="AF5021" i="10"/>
  <c r="AE5021" i="10"/>
  <c r="AD5021" i="10"/>
  <c r="AC5021" i="10"/>
  <c r="AF5020" i="10"/>
  <c r="AE5020" i="10"/>
  <c r="AD5020" i="10"/>
  <c r="AC5020" i="10"/>
  <c r="AF5019" i="10"/>
  <c r="AE5019" i="10"/>
  <c r="AD5019" i="10"/>
  <c r="AC5019" i="10"/>
  <c r="AF5018" i="10"/>
  <c r="AE5018" i="10"/>
  <c r="AD5018" i="10"/>
  <c r="AC5018" i="10"/>
  <c r="AF5017" i="10"/>
  <c r="AE5017" i="10"/>
  <c r="AD5017" i="10"/>
  <c r="AC5017" i="10"/>
  <c r="AF5016" i="10"/>
  <c r="AE5016" i="10"/>
  <c r="AD5016" i="10"/>
  <c r="AC5016" i="10"/>
  <c r="AF5015" i="10"/>
  <c r="AE5015" i="10"/>
  <c r="AD5015" i="10"/>
  <c r="AC5015" i="10"/>
  <c r="AF5014" i="10"/>
  <c r="AE5014" i="10"/>
  <c r="AD5014" i="10"/>
  <c r="AC5014" i="10"/>
  <c r="AF5013" i="10"/>
  <c r="AE5013" i="10"/>
  <c r="AD5013" i="10"/>
  <c r="AC5013" i="10"/>
  <c r="AF5012" i="10"/>
  <c r="AE5012" i="10"/>
  <c r="AD5012" i="10"/>
  <c r="AC5012" i="10"/>
  <c r="AF5011" i="10"/>
  <c r="AE5011" i="10"/>
  <c r="AD5011" i="10"/>
  <c r="AC5011" i="10"/>
  <c r="AF5010" i="10"/>
  <c r="AE5010" i="10"/>
  <c r="AD5010" i="10"/>
  <c r="AC5010" i="10"/>
  <c r="AF5009" i="10"/>
  <c r="AE5009" i="10"/>
  <c r="AD5009" i="10"/>
  <c r="AC5009" i="10"/>
  <c r="AF5008" i="10"/>
  <c r="AE5008" i="10"/>
  <c r="AD5008" i="10"/>
  <c r="AC5008" i="10"/>
  <c r="AF5007" i="10"/>
  <c r="AE5007" i="10"/>
  <c r="AD5007" i="10"/>
  <c r="AC5007" i="10"/>
  <c r="AF5006" i="10"/>
  <c r="AE5006" i="10"/>
  <c r="AD5006" i="10"/>
  <c r="AC5006" i="10"/>
  <c r="AF5005" i="10"/>
  <c r="AE5005" i="10"/>
  <c r="AD5005" i="10"/>
  <c r="AC5005" i="10"/>
  <c r="AF5004" i="10"/>
  <c r="AE5004" i="10"/>
  <c r="AD5004" i="10"/>
  <c r="AC5004" i="10"/>
  <c r="AF5003" i="10"/>
  <c r="AE5003" i="10"/>
  <c r="AD5003" i="10"/>
  <c r="AC5003" i="10"/>
  <c r="AF5002" i="10"/>
  <c r="AE5002" i="10"/>
  <c r="AD5002" i="10"/>
  <c r="AC5002" i="10"/>
  <c r="AF5001" i="10"/>
  <c r="AE5001" i="10"/>
  <c r="AD5001" i="10"/>
  <c r="AC5001" i="10"/>
  <c r="AF5000" i="10"/>
  <c r="AE5000" i="10"/>
  <c r="AD5000" i="10"/>
  <c r="AC5000" i="10"/>
  <c r="AF4999" i="10"/>
  <c r="AE4999" i="10"/>
  <c r="AD4999" i="10"/>
  <c r="AC4999" i="10"/>
  <c r="AF4998" i="10"/>
  <c r="AE4998" i="10"/>
  <c r="AD4998" i="10"/>
  <c r="AC4998" i="10"/>
  <c r="AF4997" i="10"/>
  <c r="AE4997" i="10"/>
  <c r="AD4997" i="10"/>
  <c r="AC4997" i="10"/>
  <c r="AF4996" i="10"/>
  <c r="AE4996" i="10"/>
  <c r="AD4996" i="10"/>
  <c r="AC4996" i="10"/>
  <c r="AF4995" i="10"/>
  <c r="AE4995" i="10"/>
  <c r="AD4995" i="10"/>
  <c r="AC4995" i="10"/>
  <c r="AF4994" i="10"/>
  <c r="AE4994" i="10"/>
  <c r="AD4994" i="10"/>
  <c r="AC4994" i="10"/>
  <c r="AF4993" i="10"/>
  <c r="AE4993" i="10"/>
  <c r="AD4993" i="10"/>
  <c r="AC4993" i="10"/>
  <c r="AF4992" i="10"/>
  <c r="AE4992" i="10"/>
  <c r="AD4992" i="10"/>
  <c r="AC4992" i="10"/>
  <c r="AF4991" i="10"/>
  <c r="AE4991" i="10"/>
  <c r="AD4991" i="10"/>
  <c r="AC4991" i="10"/>
  <c r="AF4990" i="10"/>
  <c r="AE4990" i="10"/>
  <c r="AD4990" i="10"/>
  <c r="AC4990" i="10"/>
  <c r="AF4989" i="10"/>
  <c r="AE4989" i="10"/>
  <c r="AD4989" i="10"/>
  <c r="AC4989" i="10"/>
  <c r="AF4988" i="10"/>
  <c r="AE4988" i="10"/>
  <c r="AD4988" i="10"/>
  <c r="AC4988" i="10"/>
  <c r="AF4987" i="10"/>
  <c r="AE4987" i="10"/>
  <c r="AD4987" i="10"/>
  <c r="AC4987" i="10"/>
  <c r="AF4986" i="10"/>
  <c r="AE4986" i="10"/>
  <c r="AD4986" i="10"/>
  <c r="AC4986" i="10"/>
  <c r="AF4985" i="10"/>
  <c r="AE4985" i="10"/>
  <c r="AD4985" i="10"/>
  <c r="AC4985" i="10"/>
  <c r="AF4984" i="10"/>
  <c r="AE4984" i="10"/>
  <c r="AD4984" i="10"/>
  <c r="AC4984" i="10"/>
  <c r="AF4983" i="10"/>
  <c r="AE4983" i="10"/>
  <c r="AD4983" i="10"/>
  <c r="AC4983" i="10"/>
  <c r="AF4982" i="10"/>
  <c r="AE4982" i="10"/>
  <c r="AD4982" i="10"/>
  <c r="AC4982" i="10"/>
  <c r="AF4981" i="10"/>
  <c r="AE4981" i="10"/>
  <c r="AD4981" i="10"/>
  <c r="AC4981" i="10"/>
  <c r="AF4980" i="10"/>
  <c r="AE4980" i="10"/>
  <c r="AD4980" i="10"/>
  <c r="AC4980" i="10"/>
  <c r="AF4979" i="10"/>
  <c r="AE4979" i="10"/>
  <c r="AD4979" i="10"/>
  <c r="AC4979" i="10"/>
  <c r="AF4978" i="10"/>
  <c r="AE4978" i="10"/>
  <c r="AD4978" i="10"/>
  <c r="AC4978" i="10"/>
  <c r="AF4977" i="10"/>
  <c r="AE4977" i="10"/>
  <c r="AD4977" i="10"/>
  <c r="AC4977" i="10"/>
  <c r="AF4976" i="10"/>
  <c r="AE4976" i="10"/>
  <c r="AD4976" i="10"/>
  <c r="AC4976" i="10"/>
  <c r="AF4975" i="10"/>
  <c r="AE4975" i="10"/>
  <c r="AD4975" i="10"/>
  <c r="AC4975" i="10"/>
  <c r="AF4974" i="10"/>
  <c r="AE4974" i="10"/>
  <c r="AD4974" i="10"/>
  <c r="AC4974" i="10"/>
  <c r="AF4973" i="10"/>
  <c r="AE4973" i="10"/>
  <c r="AD4973" i="10"/>
  <c r="AC4973" i="10"/>
  <c r="AF4972" i="10"/>
  <c r="AE4972" i="10"/>
  <c r="AD4972" i="10"/>
  <c r="AC4972" i="10"/>
  <c r="AF4971" i="10"/>
  <c r="AE4971" i="10"/>
  <c r="AD4971" i="10"/>
  <c r="AC4971" i="10"/>
  <c r="AF4970" i="10"/>
  <c r="AE4970" i="10"/>
  <c r="AD4970" i="10"/>
  <c r="AC4970" i="10"/>
  <c r="AF4969" i="10"/>
  <c r="AE4969" i="10"/>
  <c r="AD4969" i="10"/>
  <c r="AC4969" i="10"/>
  <c r="AF4968" i="10"/>
  <c r="AE4968" i="10"/>
  <c r="AD4968" i="10"/>
  <c r="AC4968" i="10"/>
  <c r="AF4967" i="10"/>
  <c r="AE4967" i="10"/>
  <c r="AD4967" i="10"/>
  <c r="AC4967" i="10"/>
  <c r="AF4966" i="10"/>
  <c r="AE4966" i="10"/>
  <c r="AD4966" i="10"/>
  <c r="AC4966" i="10"/>
  <c r="AF4965" i="10"/>
  <c r="AE4965" i="10"/>
  <c r="AD4965" i="10"/>
  <c r="AC4965" i="10"/>
  <c r="AF4964" i="10"/>
  <c r="AE4964" i="10"/>
  <c r="AD4964" i="10"/>
  <c r="AC4964" i="10"/>
  <c r="AF4963" i="10"/>
  <c r="AE4963" i="10"/>
  <c r="AD4963" i="10"/>
  <c r="AC4963" i="10"/>
  <c r="AF4962" i="10"/>
  <c r="AE4962" i="10"/>
  <c r="AD4962" i="10"/>
  <c r="AC4962" i="10"/>
  <c r="AF4961" i="10"/>
  <c r="AE4961" i="10"/>
  <c r="AD4961" i="10"/>
  <c r="AC4961" i="10"/>
  <c r="AF4960" i="10"/>
  <c r="AE4960" i="10"/>
  <c r="AD4960" i="10"/>
  <c r="AC4960" i="10"/>
  <c r="AF4959" i="10"/>
  <c r="AE4959" i="10"/>
  <c r="AD4959" i="10"/>
  <c r="AC4959" i="10"/>
  <c r="AF4958" i="10"/>
  <c r="AE4958" i="10"/>
  <c r="AD4958" i="10"/>
  <c r="AC4958" i="10"/>
  <c r="AF4957" i="10"/>
  <c r="AE4957" i="10"/>
  <c r="AD4957" i="10"/>
  <c r="AC4957" i="10"/>
  <c r="AF4956" i="10"/>
  <c r="AE4956" i="10"/>
  <c r="AD4956" i="10"/>
  <c r="AC4956" i="10"/>
  <c r="AF4955" i="10"/>
  <c r="AE4955" i="10"/>
  <c r="AD4955" i="10"/>
  <c r="AC4955" i="10"/>
  <c r="AF4954" i="10"/>
  <c r="AE4954" i="10"/>
  <c r="AD4954" i="10"/>
  <c r="AC4954" i="10"/>
  <c r="AF4953" i="10"/>
  <c r="AE4953" i="10"/>
  <c r="AD4953" i="10"/>
  <c r="AC4953" i="10"/>
  <c r="AF4952" i="10"/>
  <c r="AE4952" i="10"/>
  <c r="AD4952" i="10"/>
  <c r="AC4952" i="10"/>
  <c r="AF4951" i="10"/>
  <c r="AE4951" i="10"/>
  <c r="AD4951" i="10"/>
  <c r="AC4951" i="10"/>
  <c r="AF4950" i="10"/>
  <c r="AE4950" i="10"/>
  <c r="AD4950" i="10"/>
  <c r="AC4950" i="10"/>
  <c r="AF4949" i="10"/>
  <c r="AE4949" i="10"/>
  <c r="AD4949" i="10"/>
  <c r="AC4949" i="10"/>
  <c r="AF4948" i="10"/>
  <c r="AE4948" i="10"/>
  <c r="AD4948" i="10"/>
  <c r="AC4948" i="10"/>
  <c r="AF4947" i="10"/>
  <c r="AE4947" i="10"/>
  <c r="AD4947" i="10"/>
  <c r="AC4947" i="10"/>
  <c r="AF4946" i="10"/>
  <c r="AE4946" i="10"/>
  <c r="AD4946" i="10"/>
  <c r="AC4946" i="10"/>
  <c r="AF4945" i="10"/>
  <c r="AE4945" i="10"/>
  <c r="AD4945" i="10"/>
  <c r="AC4945" i="10"/>
  <c r="AF4944" i="10"/>
  <c r="AE4944" i="10"/>
  <c r="AD4944" i="10"/>
  <c r="AC4944" i="10"/>
  <c r="AF4943" i="10"/>
  <c r="AE4943" i="10"/>
  <c r="AD4943" i="10"/>
  <c r="AC4943" i="10"/>
  <c r="AF4942" i="10"/>
  <c r="AE4942" i="10"/>
  <c r="AD4942" i="10"/>
  <c r="AC4942" i="10"/>
  <c r="AF4941" i="10"/>
  <c r="AE4941" i="10"/>
  <c r="AD4941" i="10"/>
  <c r="AC4941" i="10"/>
  <c r="AF4940" i="10"/>
  <c r="AE4940" i="10"/>
  <c r="AD4940" i="10"/>
  <c r="AC4940" i="10"/>
  <c r="AF4939" i="10"/>
  <c r="AE4939" i="10"/>
  <c r="AD4939" i="10"/>
  <c r="AC4939" i="10"/>
  <c r="AF4938" i="10"/>
  <c r="AE4938" i="10"/>
  <c r="AD4938" i="10"/>
  <c r="AC4938" i="10"/>
  <c r="AF4937" i="10"/>
  <c r="AE4937" i="10"/>
  <c r="AD4937" i="10"/>
  <c r="AC4937" i="10"/>
  <c r="AF4936" i="10"/>
  <c r="AE4936" i="10"/>
  <c r="AD4936" i="10"/>
  <c r="AC4936" i="10"/>
  <c r="AF4935" i="10"/>
  <c r="AE4935" i="10"/>
  <c r="AD4935" i="10"/>
  <c r="AC4935" i="10"/>
  <c r="AF4934" i="10"/>
  <c r="AE4934" i="10"/>
  <c r="AD4934" i="10"/>
  <c r="AC4934" i="10"/>
  <c r="AF4933" i="10"/>
  <c r="AE4933" i="10"/>
  <c r="AD4933" i="10"/>
  <c r="AC4933" i="10"/>
  <c r="AF4932" i="10"/>
  <c r="AE4932" i="10"/>
  <c r="AD4932" i="10"/>
  <c r="AC4932" i="10"/>
  <c r="AF4931" i="10"/>
  <c r="AE4931" i="10"/>
  <c r="AD4931" i="10"/>
  <c r="AC4931" i="10"/>
  <c r="AF4930" i="10"/>
  <c r="AE4930" i="10"/>
  <c r="AD4930" i="10"/>
  <c r="AC4930" i="10"/>
  <c r="AF4929" i="10"/>
  <c r="AE4929" i="10"/>
  <c r="AD4929" i="10"/>
  <c r="AC4929" i="10"/>
  <c r="AF4928" i="10"/>
  <c r="AE4928" i="10"/>
  <c r="AD4928" i="10"/>
  <c r="AC4928" i="10"/>
  <c r="AF4927" i="10"/>
  <c r="AE4927" i="10"/>
  <c r="AD4927" i="10"/>
  <c r="AC4927" i="10"/>
  <c r="AF4926" i="10"/>
  <c r="AE4926" i="10"/>
  <c r="AD4926" i="10"/>
  <c r="AC4926" i="10"/>
  <c r="AF4925" i="10"/>
  <c r="AE4925" i="10"/>
  <c r="AD4925" i="10"/>
  <c r="AC4925" i="10"/>
  <c r="AF4924" i="10"/>
  <c r="AE4924" i="10"/>
  <c r="AD4924" i="10"/>
  <c r="AC4924" i="10"/>
  <c r="AF4923" i="10"/>
  <c r="AE4923" i="10"/>
  <c r="AD4923" i="10"/>
  <c r="AC4923" i="10"/>
  <c r="AF4922" i="10"/>
  <c r="AE4922" i="10"/>
  <c r="AD4922" i="10"/>
  <c r="AC4922" i="10"/>
  <c r="AF4921" i="10"/>
  <c r="AE4921" i="10"/>
  <c r="AD4921" i="10"/>
  <c r="AC4921" i="10"/>
  <c r="AF4920" i="10"/>
  <c r="AE4920" i="10"/>
  <c r="AD4920" i="10"/>
  <c r="AC4920" i="10"/>
  <c r="AF4919" i="10"/>
  <c r="AE4919" i="10"/>
  <c r="AD4919" i="10"/>
  <c r="AC4919" i="10"/>
  <c r="AF4918" i="10"/>
  <c r="AE4918" i="10"/>
  <c r="AD4918" i="10"/>
  <c r="AC4918" i="10"/>
  <c r="AF4917" i="10"/>
  <c r="AE4917" i="10"/>
  <c r="AD4917" i="10"/>
  <c r="AC4917" i="10"/>
  <c r="AF4916" i="10"/>
  <c r="AE4916" i="10"/>
  <c r="AD4916" i="10"/>
  <c r="AC4916" i="10"/>
  <c r="AF4915" i="10"/>
  <c r="AE4915" i="10"/>
  <c r="AD4915" i="10"/>
  <c r="AC4915" i="10"/>
  <c r="AF4914" i="10"/>
  <c r="AE4914" i="10"/>
  <c r="AD4914" i="10"/>
  <c r="AC4914" i="10"/>
  <c r="AF4913" i="10"/>
  <c r="AE4913" i="10"/>
  <c r="AD4913" i="10"/>
  <c r="AC4913" i="10"/>
  <c r="AF4912" i="10"/>
  <c r="AE4912" i="10"/>
  <c r="AD4912" i="10"/>
  <c r="AC4912" i="10"/>
  <c r="AF4911" i="10"/>
  <c r="AE4911" i="10"/>
  <c r="AD4911" i="10"/>
  <c r="AC4911" i="10"/>
  <c r="AF4910" i="10"/>
  <c r="AE4910" i="10"/>
  <c r="AD4910" i="10"/>
  <c r="AC4910" i="10"/>
  <c r="AF4909" i="10"/>
  <c r="AE4909" i="10"/>
  <c r="AD4909" i="10"/>
  <c r="AC4909" i="10"/>
  <c r="AF4908" i="10"/>
  <c r="AE4908" i="10"/>
  <c r="AD4908" i="10"/>
  <c r="AC4908" i="10"/>
  <c r="AF4907" i="10"/>
  <c r="AE4907" i="10"/>
  <c r="AD4907" i="10"/>
  <c r="AC4907" i="10"/>
  <c r="AF4906" i="10"/>
  <c r="AE4906" i="10"/>
  <c r="AD4906" i="10"/>
  <c r="AC4906" i="10"/>
  <c r="AF4905" i="10"/>
  <c r="AE4905" i="10"/>
  <c r="AD4905" i="10"/>
  <c r="AC4905" i="10"/>
  <c r="AF4904" i="10"/>
  <c r="AE4904" i="10"/>
  <c r="AD4904" i="10"/>
  <c r="AC4904" i="10"/>
  <c r="AF4903" i="10"/>
  <c r="AE4903" i="10"/>
  <c r="AD4903" i="10"/>
  <c r="AC4903" i="10"/>
  <c r="AF4902" i="10"/>
  <c r="AE4902" i="10"/>
  <c r="AD4902" i="10"/>
  <c r="AC4902" i="10"/>
  <c r="AF4901" i="10"/>
  <c r="AE4901" i="10"/>
  <c r="AD4901" i="10"/>
  <c r="AC4901" i="10"/>
  <c r="AF4900" i="10"/>
  <c r="AE4900" i="10"/>
  <c r="AD4900" i="10"/>
  <c r="AC4900" i="10"/>
  <c r="AF4899" i="10"/>
  <c r="AE4899" i="10"/>
  <c r="AD4899" i="10"/>
  <c r="AC4899" i="10"/>
  <c r="AF4898" i="10"/>
  <c r="AE4898" i="10"/>
  <c r="AD4898" i="10"/>
  <c r="AC4898" i="10"/>
  <c r="AF4897" i="10"/>
  <c r="AE4897" i="10"/>
  <c r="AD4897" i="10"/>
  <c r="AC4897" i="10"/>
  <c r="AF4896" i="10"/>
  <c r="AE4896" i="10"/>
  <c r="AD4896" i="10"/>
  <c r="AC4896" i="10"/>
  <c r="AF4895" i="10"/>
  <c r="AE4895" i="10"/>
  <c r="AD4895" i="10"/>
  <c r="AC4895" i="10"/>
  <c r="AF4894" i="10"/>
  <c r="AE4894" i="10"/>
  <c r="AD4894" i="10"/>
  <c r="AC4894" i="10"/>
  <c r="AF4893" i="10"/>
  <c r="AE4893" i="10"/>
  <c r="AD4893" i="10"/>
  <c r="AC4893" i="10"/>
  <c r="AF4892" i="10"/>
  <c r="AE4892" i="10"/>
  <c r="AD4892" i="10"/>
  <c r="AC4892" i="10"/>
  <c r="AF4891" i="10"/>
  <c r="AE4891" i="10"/>
  <c r="AD4891" i="10"/>
  <c r="AC4891" i="10"/>
  <c r="AF4890" i="10"/>
  <c r="AE4890" i="10"/>
  <c r="AD4890" i="10"/>
  <c r="AC4890" i="10"/>
  <c r="AF4889" i="10"/>
  <c r="AE4889" i="10"/>
  <c r="AD4889" i="10"/>
  <c r="AC4889" i="10"/>
  <c r="AF4888" i="10"/>
  <c r="AE4888" i="10"/>
  <c r="AD4888" i="10"/>
  <c r="AC4888" i="10"/>
  <c r="AF4887" i="10"/>
  <c r="AE4887" i="10"/>
  <c r="AD4887" i="10"/>
  <c r="AC4887" i="10"/>
  <c r="AF4886" i="10"/>
  <c r="AE4886" i="10"/>
  <c r="AD4886" i="10"/>
  <c r="AC4886" i="10"/>
  <c r="AF4885" i="10"/>
  <c r="AE4885" i="10"/>
  <c r="AD4885" i="10"/>
  <c r="AC4885" i="10"/>
  <c r="AF4884" i="10"/>
  <c r="AE4884" i="10"/>
  <c r="AD4884" i="10"/>
  <c r="AC4884" i="10"/>
  <c r="AF4883" i="10"/>
  <c r="AE4883" i="10"/>
  <c r="AD4883" i="10"/>
  <c r="AC4883" i="10"/>
  <c r="AF4882" i="10"/>
  <c r="AE4882" i="10"/>
  <c r="AD4882" i="10"/>
  <c r="AC4882" i="10"/>
  <c r="AF4881" i="10"/>
  <c r="AE4881" i="10"/>
  <c r="AD4881" i="10"/>
  <c r="AC4881" i="10"/>
  <c r="AF4880" i="10"/>
  <c r="AE4880" i="10"/>
  <c r="AD4880" i="10"/>
  <c r="AC4880" i="10"/>
  <c r="AF4879" i="10"/>
  <c r="AE4879" i="10"/>
  <c r="AD4879" i="10"/>
  <c r="AC4879" i="10"/>
  <c r="AF4878" i="10"/>
  <c r="AE4878" i="10"/>
  <c r="AD4878" i="10"/>
  <c r="AC4878" i="10"/>
  <c r="AF4877" i="10"/>
  <c r="AE4877" i="10"/>
  <c r="AD4877" i="10"/>
  <c r="AC4877" i="10"/>
  <c r="AF4876" i="10"/>
  <c r="AE4876" i="10"/>
  <c r="AD4876" i="10"/>
  <c r="AC4876" i="10"/>
  <c r="AF4875" i="10"/>
  <c r="AE4875" i="10"/>
  <c r="AD4875" i="10"/>
  <c r="AC4875" i="10"/>
  <c r="AF4874" i="10"/>
  <c r="AE4874" i="10"/>
  <c r="AD4874" i="10"/>
  <c r="AC4874" i="10"/>
  <c r="AF4873" i="10"/>
  <c r="AE4873" i="10"/>
  <c r="AD4873" i="10"/>
  <c r="AC4873" i="10"/>
  <c r="AF4872" i="10"/>
  <c r="AE4872" i="10"/>
  <c r="AD4872" i="10"/>
  <c r="AC4872" i="10"/>
  <c r="AF4871" i="10"/>
  <c r="AE4871" i="10"/>
  <c r="AD4871" i="10"/>
  <c r="AC4871" i="10"/>
  <c r="AF4870" i="10"/>
  <c r="AE4870" i="10"/>
  <c r="AD4870" i="10"/>
  <c r="AC4870" i="10"/>
  <c r="AF4869" i="10"/>
  <c r="AE4869" i="10"/>
  <c r="AD4869" i="10"/>
  <c r="AC4869" i="10"/>
  <c r="AF4868" i="10"/>
  <c r="AE4868" i="10"/>
  <c r="AD4868" i="10"/>
  <c r="AC4868" i="10"/>
  <c r="AF4867" i="10"/>
  <c r="AE4867" i="10"/>
  <c r="AD4867" i="10"/>
  <c r="AC4867" i="10"/>
  <c r="AF4866" i="10"/>
  <c r="AE4866" i="10"/>
  <c r="AD4866" i="10"/>
  <c r="AC4866" i="10"/>
  <c r="AF4865" i="10"/>
  <c r="AE4865" i="10"/>
  <c r="AD4865" i="10"/>
  <c r="AC4865" i="10"/>
  <c r="AF4864" i="10"/>
  <c r="AE4864" i="10"/>
  <c r="AD4864" i="10"/>
  <c r="AC4864" i="10"/>
  <c r="AF4863" i="10"/>
  <c r="AE4863" i="10"/>
  <c r="AD4863" i="10"/>
  <c r="AC4863" i="10"/>
  <c r="AF4862" i="10"/>
  <c r="AE4862" i="10"/>
  <c r="AD4862" i="10"/>
  <c r="AC4862" i="10"/>
  <c r="AF4861" i="10"/>
  <c r="AE4861" i="10"/>
  <c r="AD4861" i="10"/>
  <c r="AC4861" i="10"/>
  <c r="AF4860" i="10"/>
  <c r="AE4860" i="10"/>
  <c r="AD4860" i="10"/>
  <c r="AC4860" i="10"/>
  <c r="AF4859" i="10"/>
  <c r="AE4859" i="10"/>
  <c r="AD4859" i="10"/>
  <c r="AC4859" i="10"/>
  <c r="AF4858" i="10"/>
  <c r="AE4858" i="10"/>
  <c r="AD4858" i="10"/>
  <c r="AC4858" i="10"/>
  <c r="AF4857" i="10"/>
  <c r="AE4857" i="10"/>
  <c r="AD4857" i="10"/>
  <c r="AC4857" i="10"/>
  <c r="AF4856" i="10"/>
  <c r="AE4856" i="10"/>
  <c r="AD4856" i="10"/>
  <c r="AC4856" i="10"/>
  <c r="AF4855" i="10"/>
  <c r="AE4855" i="10"/>
  <c r="AD4855" i="10"/>
  <c r="AC4855" i="10"/>
  <c r="AF4854" i="10"/>
  <c r="AE4854" i="10"/>
  <c r="AD4854" i="10"/>
  <c r="AC4854" i="10"/>
  <c r="AF4853" i="10"/>
  <c r="AE4853" i="10"/>
  <c r="AD4853" i="10"/>
  <c r="AC4853" i="10"/>
  <c r="AF4852" i="10"/>
  <c r="AE4852" i="10"/>
  <c r="AD4852" i="10"/>
  <c r="AC4852" i="10"/>
  <c r="AF4851" i="10"/>
  <c r="AE4851" i="10"/>
  <c r="AD4851" i="10"/>
  <c r="AC4851" i="10"/>
  <c r="AF4850" i="10"/>
  <c r="AE4850" i="10"/>
  <c r="AD4850" i="10"/>
  <c r="AC4850" i="10"/>
  <c r="AF4849" i="10"/>
  <c r="AE4849" i="10"/>
  <c r="AD4849" i="10"/>
  <c r="AC4849" i="10"/>
  <c r="AF4848" i="10"/>
  <c r="AE4848" i="10"/>
  <c r="AD4848" i="10"/>
  <c r="AC4848" i="10"/>
  <c r="AF4847" i="10"/>
  <c r="AE4847" i="10"/>
  <c r="AD4847" i="10"/>
  <c r="AC4847" i="10"/>
  <c r="AF4846" i="10"/>
  <c r="AE4846" i="10"/>
  <c r="AD4846" i="10"/>
  <c r="AC4846" i="10"/>
  <c r="AF4845" i="10"/>
  <c r="AE4845" i="10"/>
  <c r="AD4845" i="10"/>
  <c r="AC4845" i="10"/>
  <c r="AF4844" i="10"/>
  <c r="AE4844" i="10"/>
  <c r="AD4844" i="10"/>
  <c r="AC4844" i="10"/>
  <c r="AF4843" i="10"/>
  <c r="AE4843" i="10"/>
  <c r="AD4843" i="10"/>
  <c r="AC4843" i="10"/>
  <c r="AF4842" i="10"/>
  <c r="AE4842" i="10"/>
  <c r="AD4842" i="10"/>
  <c r="AC4842" i="10"/>
  <c r="AF4841" i="10"/>
  <c r="AE4841" i="10"/>
  <c r="AD4841" i="10"/>
  <c r="AC4841" i="10"/>
  <c r="AF4840" i="10"/>
  <c r="AE4840" i="10"/>
  <c r="AD4840" i="10"/>
  <c r="AC4840" i="10"/>
  <c r="AF4839" i="10"/>
  <c r="AE4839" i="10"/>
  <c r="AD4839" i="10"/>
  <c r="AC4839" i="10"/>
  <c r="AF4838" i="10"/>
  <c r="AE4838" i="10"/>
  <c r="AD4838" i="10"/>
  <c r="AC4838" i="10"/>
  <c r="AF4837" i="10"/>
  <c r="AE4837" i="10"/>
  <c r="AD4837" i="10"/>
  <c r="AC4837" i="10"/>
  <c r="AF4836" i="10"/>
  <c r="AE4836" i="10"/>
  <c r="AD4836" i="10"/>
  <c r="AC4836" i="10"/>
  <c r="AF4835" i="10"/>
  <c r="AE4835" i="10"/>
  <c r="AD4835" i="10"/>
  <c r="AC4835" i="10"/>
  <c r="AF4834" i="10"/>
  <c r="AE4834" i="10"/>
  <c r="AD4834" i="10"/>
  <c r="AC4834" i="10"/>
  <c r="AF4833" i="10"/>
  <c r="AE4833" i="10"/>
  <c r="AD4833" i="10"/>
  <c r="AC4833" i="10"/>
  <c r="AF4832" i="10"/>
  <c r="AE4832" i="10"/>
  <c r="AD4832" i="10"/>
  <c r="AC4832" i="10"/>
  <c r="AF4831" i="10"/>
  <c r="AE4831" i="10"/>
  <c r="AD4831" i="10"/>
  <c r="AC4831" i="10"/>
  <c r="AF4830" i="10"/>
  <c r="AE4830" i="10"/>
  <c r="AD4830" i="10"/>
  <c r="AC4830" i="10"/>
  <c r="AF4829" i="10"/>
  <c r="AE4829" i="10"/>
  <c r="AD4829" i="10"/>
  <c r="AC4829" i="10"/>
  <c r="AF4828" i="10"/>
  <c r="AE4828" i="10"/>
  <c r="AD4828" i="10"/>
  <c r="AC4828" i="10"/>
  <c r="AF4827" i="10"/>
  <c r="AE4827" i="10"/>
  <c r="AD4827" i="10"/>
  <c r="AC4827" i="10"/>
  <c r="AF4826" i="10"/>
  <c r="AE4826" i="10"/>
  <c r="AD4826" i="10"/>
  <c r="AC4826" i="10"/>
  <c r="AF4825" i="10"/>
  <c r="AE4825" i="10"/>
  <c r="AD4825" i="10"/>
  <c r="AC4825" i="10"/>
  <c r="AF4824" i="10"/>
  <c r="AE4824" i="10"/>
  <c r="AD4824" i="10"/>
  <c r="AC4824" i="10"/>
  <c r="AF4823" i="10"/>
  <c r="AE4823" i="10"/>
  <c r="AD4823" i="10"/>
  <c r="AC4823" i="10"/>
  <c r="AF4822" i="10"/>
  <c r="AE4822" i="10"/>
  <c r="AD4822" i="10"/>
  <c r="AC4822" i="10"/>
  <c r="AF4821" i="10"/>
  <c r="AE4821" i="10"/>
  <c r="AD4821" i="10"/>
  <c r="AC4821" i="10"/>
  <c r="AF4820" i="10"/>
  <c r="AE4820" i="10"/>
  <c r="AD4820" i="10"/>
  <c r="AC4820" i="10"/>
  <c r="AF4819" i="10"/>
  <c r="AE4819" i="10"/>
  <c r="AD4819" i="10"/>
  <c r="AC4819" i="10"/>
  <c r="AF4818" i="10"/>
  <c r="AE4818" i="10"/>
  <c r="AD4818" i="10"/>
  <c r="AC4818" i="10"/>
  <c r="AF4817" i="10"/>
  <c r="AE4817" i="10"/>
  <c r="AD4817" i="10"/>
  <c r="AC4817" i="10"/>
  <c r="AF4816" i="10"/>
  <c r="AE4816" i="10"/>
  <c r="AD4816" i="10"/>
  <c r="AC4816" i="10"/>
  <c r="AF4815" i="10"/>
  <c r="AE4815" i="10"/>
  <c r="AD4815" i="10"/>
  <c r="AC4815" i="10"/>
  <c r="AF4814" i="10"/>
  <c r="AE4814" i="10"/>
  <c r="AD4814" i="10"/>
  <c r="AC4814" i="10"/>
  <c r="AF4813" i="10"/>
  <c r="AE4813" i="10"/>
  <c r="AD4813" i="10"/>
  <c r="AC4813" i="10"/>
  <c r="AF4812" i="10"/>
  <c r="AE4812" i="10"/>
  <c r="AD4812" i="10"/>
  <c r="AC4812" i="10"/>
  <c r="AF4811" i="10"/>
  <c r="AE4811" i="10"/>
  <c r="AD4811" i="10"/>
  <c r="AC4811" i="10"/>
  <c r="AF4810" i="10"/>
  <c r="AE4810" i="10"/>
  <c r="AD4810" i="10"/>
  <c r="AC4810" i="10"/>
  <c r="AF4809" i="10"/>
  <c r="AE4809" i="10"/>
  <c r="AD4809" i="10"/>
  <c r="AC4809" i="10"/>
  <c r="AF4808" i="10"/>
  <c r="AE4808" i="10"/>
  <c r="AD4808" i="10"/>
  <c r="AC4808" i="10"/>
  <c r="AF4807" i="10"/>
  <c r="AE4807" i="10"/>
  <c r="AD4807" i="10"/>
  <c r="AC4807" i="10"/>
  <c r="AF4806" i="10"/>
  <c r="AE4806" i="10"/>
  <c r="AD4806" i="10"/>
  <c r="AC4806" i="10"/>
  <c r="AF4805" i="10"/>
  <c r="AE4805" i="10"/>
  <c r="AD4805" i="10"/>
  <c r="AC4805" i="10"/>
  <c r="AF4804" i="10"/>
  <c r="AE4804" i="10"/>
  <c r="AD4804" i="10"/>
  <c r="AC4804" i="10"/>
  <c r="AF4803" i="10"/>
  <c r="AE4803" i="10"/>
  <c r="AD4803" i="10"/>
  <c r="AC4803" i="10"/>
  <c r="AF4802" i="10"/>
  <c r="AE4802" i="10"/>
  <c r="AD4802" i="10"/>
  <c r="AC4802" i="10"/>
  <c r="AF4801" i="10"/>
  <c r="AE4801" i="10"/>
  <c r="AD4801" i="10"/>
  <c r="AC4801" i="10"/>
  <c r="AF4800" i="10"/>
  <c r="AE4800" i="10"/>
  <c r="AD4800" i="10"/>
  <c r="AC4800" i="10"/>
  <c r="AF4799" i="10"/>
  <c r="AE4799" i="10"/>
  <c r="AD4799" i="10"/>
  <c r="AC4799" i="10"/>
  <c r="AF4798" i="10"/>
  <c r="AE4798" i="10"/>
  <c r="AD4798" i="10"/>
  <c r="AC4798" i="10"/>
  <c r="AF4797" i="10"/>
  <c r="AE4797" i="10"/>
  <c r="AD4797" i="10"/>
  <c r="AC4797" i="10"/>
  <c r="AF4796" i="10"/>
  <c r="AE4796" i="10"/>
  <c r="AD4796" i="10"/>
  <c r="AC4796" i="10"/>
  <c r="AF4795" i="10"/>
  <c r="AE4795" i="10"/>
  <c r="AD4795" i="10"/>
  <c r="AC4795" i="10"/>
  <c r="AF4794" i="10"/>
  <c r="AE4794" i="10"/>
  <c r="AD4794" i="10"/>
  <c r="AC4794" i="10"/>
  <c r="AF4793" i="10"/>
  <c r="AE4793" i="10"/>
  <c r="AD4793" i="10"/>
  <c r="AC4793" i="10"/>
  <c r="AF4792" i="10"/>
  <c r="AE4792" i="10"/>
  <c r="AD4792" i="10"/>
  <c r="AC4792" i="10"/>
  <c r="AF4791" i="10"/>
  <c r="AE4791" i="10"/>
  <c r="AD4791" i="10"/>
  <c r="AC4791" i="10"/>
  <c r="AF4790" i="10"/>
  <c r="AE4790" i="10"/>
  <c r="AD4790" i="10"/>
  <c r="AC4790" i="10"/>
  <c r="AF4789" i="10"/>
  <c r="AE4789" i="10"/>
  <c r="AD4789" i="10"/>
  <c r="AC4789" i="10"/>
  <c r="AF4788" i="10"/>
  <c r="AE4788" i="10"/>
  <c r="AD4788" i="10"/>
  <c r="AC4788" i="10"/>
  <c r="AF4787" i="10"/>
  <c r="AE4787" i="10"/>
  <c r="AD4787" i="10"/>
  <c r="AC4787" i="10"/>
  <c r="AF4786" i="10"/>
  <c r="AE4786" i="10"/>
  <c r="AD4786" i="10"/>
  <c r="AC4786" i="10"/>
  <c r="AF4785" i="10"/>
  <c r="AE4785" i="10"/>
  <c r="AD4785" i="10"/>
  <c r="AC4785" i="10"/>
  <c r="AF4784" i="10"/>
  <c r="AE4784" i="10"/>
  <c r="AD4784" i="10"/>
  <c r="AC4784" i="10"/>
  <c r="AF4783" i="10"/>
  <c r="AE4783" i="10"/>
  <c r="AD4783" i="10"/>
  <c r="AC4783" i="10"/>
  <c r="AF4782" i="10"/>
  <c r="AE4782" i="10"/>
  <c r="AD4782" i="10"/>
  <c r="AC4782" i="10"/>
  <c r="AF4781" i="10"/>
  <c r="AE4781" i="10"/>
  <c r="AD4781" i="10"/>
  <c r="AC4781" i="10"/>
  <c r="AF4780" i="10"/>
  <c r="AE4780" i="10"/>
  <c r="AD4780" i="10"/>
  <c r="AC4780" i="10"/>
  <c r="AF4779" i="10"/>
  <c r="AE4779" i="10"/>
  <c r="AD4779" i="10"/>
  <c r="AC4779" i="10"/>
  <c r="AF4778" i="10"/>
  <c r="AE4778" i="10"/>
  <c r="AD4778" i="10"/>
  <c r="AC4778" i="10"/>
  <c r="AF4777" i="10"/>
  <c r="AE4777" i="10"/>
  <c r="AD4777" i="10"/>
  <c r="AC4777" i="10"/>
  <c r="AF4776" i="10"/>
  <c r="AE4776" i="10"/>
  <c r="AD4776" i="10"/>
  <c r="AC4776" i="10"/>
  <c r="AF4775" i="10"/>
  <c r="AE4775" i="10"/>
  <c r="AD4775" i="10"/>
  <c r="AC4775" i="10"/>
  <c r="AF4774" i="10"/>
  <c r="AE4774" i="10"/>
  <c r="AD4774" i="10"/>
  <c r="AC4774" i="10"/>
  <c r="AF4773" i="10"/>
  <c r="AE4773" i="10"/>
  <c r="AD4773" i="10"/>
  <c r="AC4773" i="10"/>
  <c r="AF4772" i="10"/>
  <c r="AE4772" i="10"/>
  <c r="AD4772" i="10"/>
  <c r="AC4772" i="10"/>
  <c r="AF4771" i="10"/>
  <c r="AE4771" i="10"/>
  <c r="AD4771" i="10"/>
  <c r="AC4771" i="10"/>
  <c r="AF4770" i="10"/>
  <c r="AE4770" i="10"/>
  <c r="AD4770" i="10"/>
  <c r="AC4770" i="10"/>
  <c r="AF4769" i="10"/>
  <c r="AE4769" i="10"/>
  <c r="AD4769" i="10"/>
  <c r="AC4769" i="10"/>
  <c r="AF4768" i="10"/>
  <c r="AE4768" i="10"/>
  <c r="AD4768" i="10"/>
  <c r="AC4768" i="10"/>
  <c r="AF4767" i="10"/>
  <c r="AE4767" i="10"/>
  <c r="AD4767" i="10"/>
  <c r="AC4767" i="10"/>
  <c r="AF4766" i="10"/>
  <c r="AE4766" i="10"/>
  <c r="AD4766" i="10"/>
  <c r="AC4766" i="10"/>
  <c r="AF4765" i="10"/>
  <c r="AE4765" i="10"/>
  <c r="AD4765" i="10"/>
  <c r="AC4765" i="10"/>
  <c r="AF4764" i="10"/>
  <c r="AE4764" i="10"/>
  <c r="AD4764" i="10"/>
  <c r="AC4764" i="10"/>
  <c r="AF4763" i="10"/>
  <c r="AE4763" i="10"/>
  <c r="AD4763" i="10"/>
  <c r="AC4763" i="10"/>
  <c r="AF4762" i="10"/>
  <c r="AE4762" i="10"/>
  <c r="AD4762" i="10"/>
  <c r="AC4762" i="10"/>
  <c r="AF4761" i="10"/>
  <c r="AE4761" i="10"/>
  <c r="AD4761" i="10"/>
  <c r="AC4761" i="10"/>
  <c r="AF4760" i="10"/>
  <c r="AE4760" i="10"/>
  <c r="AD4760" i="10"/>
  <c r="AC4760" i="10"/>
  <c r="AF4759" i="10"/>
  <c r="AE4759" i="10"/>
  <c r="AD4759" i="10"/>
  <c r="AC4759" i="10"/>
  <c r="AF4758" i="10"/>
  <c r="AE4758" i="10"/>
  <c r="AD4758" i="10"/>
  <c r="AC4758" i="10"/>
  <c r="AF4757" i="10"/>
  <c r="AE4757" i="10"/>
  <c r="AD4757" i="10"/>
  <c r="AC4757" i="10"/>
  <c r="AF4756" i="10"/>
  <c r="AE4756" i="10"/>
  <c r="AD4756" i="10"/>
  <c r="AC4756" i="10"/>
  <c r="AF4755" i="10"/>
  <c r="AE4755" i="10"/>
  <c r="AD4755" i="10"/>
  <c r="AC4755" i="10"/>
  <c r="AF4754" i="10"/>
  <c r="AE4754" i="10"/>
  <c r="AD4754" i="10"/>
  <c r="AC4754" i="10"/>
  <c r="AF4753" i="10"/>
  <c r="AE4753" i="10"/>
  <c r="AD4753" i="10"/>
  <c r="AC4753" i="10"/>
  <c r="AF4752" i="10"/>
  <c r="AE4752" i="10"/>
  <c r="AD4752" i="10"/>
  <c r="AC4752" i="10"/>
  <c r="AF4751" i="10"/>
  <c r="AE4751" i="10"/>
  <c r="AD4751" i="10"/>
  <c r="AC4751" i="10"/>
  <c r="AF4750" i="10"/>
  <c r="AE4750" i="10"/>
  <c r="AD4750" i="10"/>
  <c r="AC4750" i="10"/>
  <c r="AF4749" i="10"/>
  <c r="AE4749" i="10"/>
  <c r="AD4749" i="10"/>
  <c r="AC4749" i="10"/>
  <c r="AF4748" i="10"/>
  <c r="AE4748" i="10"/>
  <c r="AD4748" i="10"/>
  <c r="AC4748" i="10"/>
  <c r="AF4747" i="10"/>
  <c r="AE4747" i="10"/>
  <c r="AD4747" i="10"/>
  <c r="AC4747" i="10"/>
  <c r="AF4746" i="10"/>
  <c r="AE4746" i="10"/>
  <c r="AD4746" i="10"/>
  <c r="AC4746" i="10"/>
  <c r="AF4745" i="10"/>
  <c r="AE4745" i="10"/>
  <c r="AD4745" i="10"/>
  <c r="AC4745" i="10"/>
  <c r="AF4744" i="10"/>
  <c r="AE4744" i="10"/>
  <c r="AD4744" i="10"/>
  <c r="AC4744" i="10"/>
  <c r="AF4743" i="10"/>
  <c r="AE4743" i="10"/>
  <c r="AD4743" i="10"/>
  <c r="AC4743" i="10"/>
  <c r="AF4742" i="10"/>
  <c r="AE4742" i="10"/>
  <c r="AD4742" i="10"/>
  <c r="AC4742" i="10"/>
  <c r="AF4741" i="10"/>
  <c r="AE4741" i="10"/>
  <c r="AD4741" i="10"/>
  <c r="AC4741" i="10"/>
  <c r="AF4740" i="10"/>
  <c r="AE4740" i="10"/>
  <c r="AD4740" i="10"/>
  <c r="AC4740" i="10"/>
  <c r="AF4739" i="10"/>
  <c r="AE4739" i="10"/>
  <c r="AD4739" i="10"/>
  <c r="AC4739" i="10"/>
  <c r="AF4738" i="10"/>
  <c r="AE4738" i="10"/>
  <c r="AD4738" i="10"/>
  <c r="AC4738" i="10"/>
  <c r="AF4737" i="10"/>
  <c r="AE4737" i="10"/>
  <c r="AD4737" i="10"/>
  <c r="AC4737" i="10"/>
  <c r="AF4736" i="10"/>
  <c r="AE4736" i="10"/>
  <c r="AD4736" i="10"/>
  <c r="AC4736" i="10"/>
  <c r="AF4735" i="10"/>
  <c r="AE4735" i="10"/>
  <c r="AD4735" i="10"/>
  <c r="AC4735" i="10"/>
  <c r="AF4734" i="10"/>
  <c r="AE4734" i="10"/>
  <c r="AD4734" i="10"/>
  <c r="AC4734" i="10"/>
  <c r="AF4733" i="10"/>
  <c r="AE4733" i="10"/>
  <c r="AD4733" i="10"/>
  <c r="AC4733" i="10"/>
  <c r="AF4732" i="10"/>
  <c r="AE4732" i="10"/>
  <c r="AD4732" i="10"/>
  <c r="AC4732" i="10"/>
  <c r="AF4731" i="10"/>
  <c r="AE4731" i="10"/>
  <c r="AD4731" i="10"/>
  <c r="AC4731" i="10"/>
  <c r="AF4730" i="10"/>
  <c r="AE4730" i="10"/>
  <c r="AD4730" i="10"/>
  <c r="AC4730" i="10"/>
  <c r="AF4729" i="10"/>
  <c r="AE4729" i="10"/>
  <c r="AD4729" i="10"/>
  <c r="AC4729" i="10"/>
  <c r="AF4728" i="10"/>
  <c r="AE4728" i="10"/>
  <c r="AD4728" i="10"/>
  <c r="AC4728" i="10"/>
  <c r="AF4727" i="10"/>
  <c r="AE4727" i="10"/>
  <c r="AD4727" i="10"/>
  <c r="AC4727" i="10"/>
  <c r="AF4726" i="10"/>
  <c r="AE4726" i="10"/>
  <c r="AD4726" i="10"/>
  <c r="AC4726" i="10"/>
  <c r="AF4725" i="10"/>
  <c r="AE4725" i="10"/>
  <c r="AD4725" i="10"/>
  <c r="AC4725" i="10"/>
  <c r="AF4724" i="10"/>
  <c r="AE4724" i="10"/>
  <c r="AD4724" i="10"/>
  <c r="AC4724" i="10"/>
  <c r="AF4723" i="10"/>
  <c r="AE4723" i="10"/>
  <c r="AD4723" i="10"/>
  <c r="AC4723" i="10"/>
  <c r="AF4722" i="10"/>
  <c r="AE4722" i="10"/>
  <c r="AD4722" i="10"/>
  <c r="AC4722" i="10"/>
  <c r="AF4721" i="10"/>
  <c r="AE4721" i="10"/>
  <c r="AD4721" i="10"/>
  <c r="AC4721" i="10"/>
  <c r="AF4720" i="10"/>
  <c r="AE4720" i="10"/>
  <c r="AD4720" i="10"/>
  <c r="AC4720" i="10"/>
  <c r="AF4719" i="10"/>
  <c r="AE4719" i="10"/>
  <c r="AD4719" i="10"/>
  <c r="AC4719" i="10"/>
  <c r="AF4718" i="10"/>
  <c r="AE4718" i="10"/>
  <c r="AD4718" i="10"/>
  <c r="AC4718" i="10"/>
  <c r="AF4717" i="10"/>
  <c r="AE4717" i="10"/>
  <c r="AD4717" i="10"/>
  <c r="AC4717" i="10"/>
  <c r="AF4716" i="10"/>
  <c r="AE4716" i="10"/>
  <c r="AD4716" i="10"/>
  <c r="AC4716" i="10"/>
  <c r="AF4715" i="10"/>
  <c r="AE4715" i="10"/>
  <c r="AD4715" i="10"/>
  <c r="AC4715" i="10"/>
  <c r="AF4714" i="10"/>
  <c r="AE4714" i="10"/>
  <c r="AD4714" i="10"/>
  <c r="AC4714" i="10"/>
  <c r="AF4713" i="10"/>
  <c r="AE4713" i="10"/>
  <c r="AD4713" i="10"/>
  <c r="AC4713" i="10"/>
  <c r="AF4712" i="10"/>
  <c r="AE4712" i="10"/>
  <c r="AD4712" i="10"/>
  <c r="AC4712" i="10"/>
  <c r="AF4711" i="10"/>
  <c r="AE4711" i="10"/>
  <c r="AD4711" i="10"/>
  <c r="AC4711" i="10"/>
  <c r="AF4710" i="10"/>
  <c r="AE4710" i="10"/>
  <c r="AD4710" i="10"/>
  <c r="AC4710" i="10"/>
  <c r="AF4709" i="10"/>
  <c r="AE4709" i="10"/>
  <c r="AD4709" i="10"/>
  <c r="AC4709" i="10"/>
  <c r="AF4708" i="10"/>
  <c r="AE4708" i="10"/>
  <c r="AD4708" i="10"/>
  <c r="AC4708" i="10"/>
  <c r="AF4707" i="10"/>
  <c r="AE4707" i="10"/>
  <c r="AD4707" i="10"/>
  <c r="AC4707" i="10"/>
  <c r="AF4706" i="10"/>
  <c r="AE4706" i="10"/>
  <c r="AD4706" i="10"/>
  <c r="AC4706" i="10"/>
  <c r="AF4705" i="10"/>
  <c r="AE4705" i="10"/>
  <c r="AD4705" i="10"/>
  <c r="AC4705" i="10"/>
  <c r="AF4704" i="10"/>
  <c r="AE4704" i="10"/>
  <c r="AD4704" i="10"/>
  <c r="AC4704" i="10"/>
  <c r="AF4703" i="10"/>
  <c r="AE4703" i="10"/>
  <c r="AD4703" i="10"/>
  <c r="AC4703" i="10"/>
  <c r="AF4702" i="10"/>
  <c r="AE4702" i="10"/>
  <c r="AD4702" i="10"/>
  <c r="AC4702" i="10"/>
  <c r="AF4701" i="10"/>
  <c r="AE4701" i="10"/>
  <c r="AD4701" i="10"/>
  <c r="AC4701" i="10"/>
  <c r="AF4700" i="10"/>
  <c r="AE4700" i="10"/>
  <c r="AD4700" i="10"/>
  <c r="AC4700" i="10"/>
  <c r="AF4699" i="10"/>
  <c r="AE4699" i="10"/>
  <c r="AD4699" i="10"/>
  <c r="AC4699" i="10"/>
  <c r="AF4698" i="10"/>
  <c r="AE4698" i="10"/>
  <c r="AD4698" i="10"/>
  <c r="AC4698" i="10"/>
  <c r="AF4697" i="10"/>
  <c r="AE4697" i="10"/>
  <c r="AD4697" i="10"/>
  <c r="AC4697" i="10"/>
  <c r="AF4696" i="10"/>
  <c r="AE4696" i="10"/>
  <c r="AD4696" i="10"/>
  <c r="AC4696" i="10"/>
  <c r="AF4695" i="10"/>
  <c r="AE4695" i="10"/>
  <c r="AD4695" i="10"/>
  <c r="AC4695" i="10"/>
  <c r="AF4694" i="10"/>
  <c r="AE4694" i="10"/>
  <c r="AD4694" i="10"/>
  <c r="AC4694" i="10"/>
  <c r="AF4693" i="10"/>
  <c r="AE4693" i="10"/>
  <c r="AD4693" i="10"/>
  <c r="AC4693" i="10"/>
  <c r="AF4692" i="10"/>
  <c r="AE4692" i="10"/>
  <c r="AD4692" i="10"/>
  <c r="AC4692" i="10"/>
  <c r="AF4691" i="10"/>
  <c r="AE4691" i="10"/>
  <c r="AD4691" i="10"/>
  <c r="AC4691" i="10"/>
  <c r="AF4690" i="10"/>
  <c r="AE4690" i="10"/>
  <c r="AD4690" i="10"/>
  <c r="AC4690" i="10"/>
  <c r="AF4689" i="10"/>
  <c r="AE4689" i="10"/>
  <c r="AD4689" i="10"/>
  <c r="AC4689" i="10"/>
  <c r="AF4688" i="10"/>
  <c r="AE4688" i="10"/>
  <c r="AD4688" i="10"/>
  <c r="AC4688" i="10"/>
  <c r="AF4687" i="10"/>
  <c r="AE4687" i="10"/>
  <c r="AD4687" i="10"/>
  <c r="AC4687" i="10"/>
  <c r="AF4686" i="10"/>
  <c r="AE4686" i="10"/>
  <c r="AD4686" i="10"/>
  <c r="AC4686" i="10"/>
  <c r="AF4685" i="10"/>
  <c r="AE4685" i="10"/>
  <c r="AD4685" i="10"/>
  <c r="AC4685" i="10"/>
  <c r="AF4684" i="10"/>
  <c r="AE4684" i="10"/>
  <c r="AD4684" i="10"/>
  <c r="AC4684" i="10"/>
  <c r="AF4683" i="10"/>
  <c r="AE4683" i="10"/>
  <c r="AD4683" i="10"/>
  <c r="AC4683" i="10"/>
  <c r="AF4682" i="10"/>
  <c r="AE4682" i="10"/>
  <c r="AD4682" i="10"/>
  <c r="AC4682" i="10"/>
  <c r="AF4681" i="10"/>
  <c r="AE4681" i="10"/>
  <c r="AD4681" i="10"/>
  <c r="AC4681" i="10"/>
  <c r="AF4680" i="10"/>
  <c r="AE4680" i="10"/>
  <c r="AD4680" i="10"/>
  <c r="AC4680" i="10"/>
  <c r="AF4679" i="10"/>
  <c r="AE4679" i="10"/>
  <c r="AD4679" i="10"/>
  <c r="AC4679" i="10"/>
  <c r="AF4678" i="10"/>
  <c r="AE4678" i="10"/>
  <c r="AD4678" i="10"/>
  <c r="AC4678" i="10"/>
  <c r="AF4677" i="10"/>
  <c r="AE4677" i="10"/>
  <c r="AD4677" i="10"/>
  <c r="AC4677" i="10"/>
  <c r="AF4676" i="10"/>
  <c r="AE4676" i="10"/>
  <c r="AD4676" i="10"/>
  <c r="AC4676" i="10"/>
  <c r="AF4675" i="10"/>
  <c r="AE4675" i="10"/>
  <c r="AD4675" i="10"/>
  <c r="AC4675" i="10"/>
  <c r="AF4674" i="10"/>
  <c r="AE4674" i="10"/>
  <c r="AD4674" i="10"/>
  <c r="AC4674" i="10"/>
  <c r="AF4673" i="10"/>
  <c r="AE4673" i="10"/>
  <c r="AD4673" i="10"/>
  <c r="AC4673" i="10"/>
  <c r="AF4672" i="10"/>
  <c r="AE4672" i="10"/>
  <c r="AD4672" i="10"/>
  <c r="AC4672" i="10"/>
  <c r="AF4671" i="10"/>
  <c r="AE4671" i="10"/>
  <c r="AD4671" i="10"/>
  <c r="AC4671" i="10"/>
  <c r="AF4670" i="10"/>
  <c r="AE4670" i="10"/>
  <c r="AD4670" i="10"/>
  <c r="AC4670" i="10"/>
  <c r="AF4669" i="10"/>
  <c r="AE4669" i="10"/>
  <c r="AD4669" i="10"/>
  <c r="AC4669" i="10"/>
  <c r="AF4668" i="10"/>
  <c r="AE4668" i="10"/>
  <c r="AD4668" i="10"/>
  <c r="AC4668" i="10"/>
  <c r="AF4667" i="10"/>
  <c r="AE4667" i="10"/>
  <c r="AD4667" i="10"/>
  <c r="AC4667" i="10"/>
  <c r="AF4666" i="10"/>
  <c r="AE4666" i="10"/>
  <c r="AD4666" i="10"/>
  <c r="AC4666" i="10"/>
  <c r="AF4665" i="10"/>
  <c r="AE4665" i="10"/>
  <c r="AD4665" i="10"/>
  <c r="AC4665" i="10"/>
  <c r="AF4664" i="10"/>
  <c r="AE4664" i="10"/>
  <c r="AD4664" i="10"/>
  <c r="AC4664" i="10"/>
  <c r="AF4663" i="10"/>
  <c r="AE4663" i="10"/>
  <c r="AD4663" i="10"/>
  <c r="AC4663" i="10"/>
  <c r="AF4662" i="10"/>
  <c r="AE4662" i="10"/>
  <c r="AD4662" i="10"/>
  <c r="AC4662" i="10"/>
  <c r="AF4661" i="10"/>
  <c r="AE4661" i="10"/>
  <c r="AD4661" i="10"/>
  <c r="AC4661" i="10"/>
  <c r="AF4660" i="10"/>
  <c r="AE4660" i="10"/>
  <c r="AD4660" i="10"/>
  <c r="AC4660" i="10"/>
  <c r="AF4659" i="10"/>
  <c r="AE4659" i="10"/>
  <c r="AD4659" i="10"/>
  <c r="AC4659" i="10"/>
  <c r="AF4658" i="10"/>
  <c r="AE4658" i="10"/>
  <c r="AD4658" i="10"/>
  <c r="AC4658" i="10"/>
  <c r="AF4657" i="10"/>
  <c r="AE4657" i="10"/>
  <c r="AD4657" i="10"/>
  <c r="AC4657" i="10"/>
  <c r="AF4656" i="10"/>
  <c r="AE4656" i="10"/>
  <c r="AD4656" i="10"/>
  <c r="AC4656" i="10"/>
  <c r="AF4655" i="10"/>
  <c r="AE4655" i="10"/>
  <c r="AD4655" i="10"/>
  <c r="AC4655" i="10"/>
  <c r="AF4654" i="10"/>
  <c r="AE4654" i="10"/>
  <c r="AD4654" i="10"/>
  <c r="AC4654" i="10"/>
  <c r="AF4653" i="10"/>
  <c r="AE4653" i="10"/>
  <c r="AD4653" i="10"/>
  <c r="AC4653" i="10"/>
  <c r="AF4652" i="10"/>
  <c r="AE4652" i="10"/>
  <c r="AD4652" i="10"/>
  <c r="AC4652" i="10"/>
  <c r="AF4651" i="10"/>
  <c r="AE4651" i="10"/>
  <c r="AD4651" i="10"/>
  <c r="AC4651" i="10"/>
  <c r="AF4650" i="10"/>
  <c r="AE4650" i="10"/>
  <c r="AD4650" i="10"/>
  <c r="AC4650" i="10"/>
  <c r="AF4649" i="10"/>
  <c r="AE4649" i="10"/>
  <c r="AD4649" i="10"/>
  <c r="AC4649" i="10"/>
  <c r="AF4648" i="10"/>
  <c r="AE4648" i="10"/>
  <c r="AD4648" i="10"/>
  <c r="AC4648" i="10"/>
  <c r="AF4647" i="10"/>
  <c r="AE4647" i="10"/>
  <c r="AD4647" i="10"/>
  <c r="AC4647" i="10"/>
  <c r="AF4646" i="10"/>
  <c r="AE4646" i="10"/>
  <c r="AD4646" i="10"/>
  <c r="AC4646" i="10"/>
  <c r="AF4645" i="10"/>
  <c r="AE4645" i="10"/>
  <c r="AD4645" i="10"/>
  <c r="AC4645" i="10"/>
  <c r="AF4644" i="10"/>
  <c r="AE4644" i="10"/>
  <c r="AD4644" i="10"/>
  <c r="AC4644" i="10"/>
  <c r="AF4643" i="10"/>
  <c r="AE4643" i="10"/>
  <c r="AD4643" i="10"/>
  <c r="AC4643" i="10"/>
  <c r="AF4642" i="10"/>
  <c r="AE4642" i="10"/>
  <c r="AD4642" i="10"/>
  <c r="AC4642" i="10"/>
  <c r="AF4641" i="10"/>
  <c r="AE4641" i="10"/>
  <c r="AD4641" i="10"/>
  <c r="AC4641" i="10"/>
  <c r="AF4640" i="10"/>
  <c r="AE4640" i="10"/>
  <c r="AD4640" i="10"/>
  <c r="AC4640" i="10"/>
  <c r="AF4639" i="10"/>
  <c r="AE4639" i="10"/>
  <c r="AD4639" i="10"/>
  <c r="AC4639" i="10"/>
  <c r="AF4638" i="10"/>
  <c r="AE4638" i="10"/>
  <c r="AD4638" i="10"/>
  <c r="AC4638" i="10"/>
  <c r="AF4637" i="10"/>
  <c r="AE4637" i="10"/>
  <c r="AD4637" i="10"/>
  <c r="AC4637" i="10"/>
  <c r="AF4636" i="10"/>
  <c r="AE4636" i="10"/>
  <c r="AD4636" i="10"/>
  <c r="AC4636" i="10"/>
  <c r="AF4635" i="10"/>
  <c r="AE4635" i="10"/>
  <c r="AD4635" i="10"/>
  <c r="AC4635" i="10"/>
  <c r="AF4634" i="10"/>
  <c r="AE4634" i="10"/>
  <c r="AD4634" i="10"/>
  <c r="AC4634" i="10"/>
  <c r="AF4633" i="10"/>
  <c r="AE4633" i="10"/>
  <c r="AD4633" i="10"/>
  <c r="AC4633" i="10"/>
  <c r="AF4632" i="10"/>
  <c r="AE4632" i="10"/>
  <c r="AD4632" i="10"/>
  <c r="AC4632" i="10"/>
  <c r="AF4631" i="10"/>
  <c r="AE4631" i="10"/>
  <c r="AD4631" i="10"/>
  <c r="AC4631" i="10"/>
  <c r="AF4630" i="10"/>
  <c r="AE4630" i="10"/>
  <c r="AD4630" i="10"/>
  <c r="AC4630" i="10"/>
  <c r="AF4629" i="10"/>
  <c r="AE4629" i="10"/>
  <c r="AD4629" i="10"/>
  <c r="AC4629" i="10"/>
  <c r="AF4628" i="10"/>
  <c r="AE4628" i="10"/>
  <c r="AD4628" i="10"/>
  <c r="AC4628" i="10"/>
  <c r="AF4627" i="10"/>
  <c r="AE4627" i="10"/>
  <c r="AD4627" i="10"/>
  <c r="AC4627" i="10"/>
  <c r="AF4626" i="10"/>
  <c r="AE4626" i="10"/>
  <c r="AD4626" i="10"/>
  <c r="AC4626" i="10"/>
  <c r="AF4625" i="10"/>
  <c r="AE4625" i="10"/>
  <c r="AD4625" i="10"/>
  <c r="AC4625" i="10"/>
  <c r="AF4624" i="10"/>
  <c r="AE4624" i="10"/>
  <c r="AD4624" i="10"/>
  <c r="AC4624" i="10"/>
  <c r="AF4623" i="10"/>
  <c r="AE4623" i="10"/>
  <c r="AD4623" i="10"/>
  <c r="AC4623" i="10"/>
  <c r="AF4622" i="10"/>
  <c r="AE4622" i="10"/>
  <c r="AD4622" i="10"/>
  <c r="AC4622" i="10"/>
  <c r="AF4621" i="10"/>
  <c r="AE4621" i="10"/>
  <c r="AD4621" i="10"/>
  <c r="AC4621" i="10"/>
  <c r="AF4620" i="10"/>
  <c r="AE4620" i="10"/>
  <c r="AD4620" i="10"/>
  <c r="AC4620" i="10"/>
  <c r="AF4619" i="10"/>
  <c r="AE4619" i="10"/>
  <c r="AD4619" i="10"/>
  <c r="AC4619" i="10"/>
  <c r="AF4618" i="10"/>
  <c r="AE4618" i="10"/>
  <c r="AD4618" i="10"/>
  <c r="AC4618" i="10"/>
  <c r="AF4617" i="10"/>
  <c r="AE4617" i="10"/>
  <c r="AD4617" i="10"/>
  <c r="AC4617" i="10"/>
  <c r="AF4616" i="10"/>
  <c r="AE4616" i="10"/>
  <c r="AD4616" i="10"/>
  <c r="AC4616" i="10"/>
  <c r="AF4615" i="10"/>
  <c r="AE4615" i="10"/>
  <c r="AD4615" i="10"/>
  <c r="AC4615" i="10"/>
  <c r="AF4614" i="10"/>
  <c r="AE4614" i="10"/>
  <c r="AD4614" i="10"/>
  <c r="AC4614" i="10"/>
  <c r="AF4613" i="10"/>
  <c r="AE4613" i="10"/>
  <c r="AD4613" i="10"/>
  <c r="AC4613" i="10"/>
  <c r="AF4612" i="10"/>
  <c r="AE4612" i="10"/>
  <c r="AD4612" i="10"/>
  <c r="AC4612" i="10"/>
  <c r="AF4611" i="10"/>
  <c r="AE4611" i="10"/>
  <c r="AD4611" i="10"/>
  <c r="AC4611" i="10"/>
  <c r="AF4610" i="10"/>
  <c r="AE4610" i="10"/>
  <c r="AD4610" i="10"/>
  <c r="AC4610" i="10"/>
  <c r="AF4609" i="10"/>
  <c r="AE4609" i="10"/>
  <c r="AD4609" i="10"/>
  <c r="AC4609" i="10"/>
  <c r="AF4608" i="10"/>
  <c r="AE4608" i="10"/>
  <c r="AD4608" i="10"/>
  <c r="AC4608" i="10"/>
  <c r="AF4607" i="10"/>
  <c r="AE4607" i="10"/>
  <c r="AD4607" i="10"/>
  <c r="AC4607" i="10"/>
  <c r="AF4606" i="10"/>
  <c r="AE4606" i="10"/>
  <c r="AD4606" i="10"/>
  <c r="AC4606" i="10"/>
  <c r="AF4605" i="10"/>
  <c r="AE4605" i="10"/>
  <c r="AD4605" i="10"/>
  <c r="AC4605" i="10"/>
  <c r="AF4604" i="10"/>
  <c r="AE4604" i="10"/>
  <c r="AD4604" i="10"/>
  <c r="AC4604" i="10"/>
  <c r="AF4603" i="10"/>
  <c r="AE4603" i="10"/>
  <c r="AD4603" i="10"/>
  <c r="AC4603" i="10"/>
  <c r="AF4602" i="10"/>
  <c r="AE4602" i="10"/>
  <c r="AD4602" i="10"/>
  <c r="AC4602" i="10"/>
  <c r="AF4601" i="10"/>
  <c r="AE4601" i="10"/>
  <c r="AD4601" i="10"/>
  <c r="AC4601" i="10"/>
  <c r="AF4600" i="10"/>
  <c r="AE4600" i="10"/>
  <c r="AD4600" i="10"/>
  <c r="AC4600" i="10"/>
  <c r="AF4599" i="10"/>
  <c r="AE4599" i="10"/>
  <c r="AD4599" i="10"/>
  <c r="AC4599" i="10"/>
  <c r="AF4598" i="10"/>
  <c r="AE4598" i="10"/>
  <c r="AD4598" i="10"/>
  <c r="AC4598" i="10"/>
  <c r="AF4597" i="10"/>
  <c r="AE4597" i="10"/>
  <c r="AD4597" i="10"/>
  <c r="AC4597" i="10"/>
  <c r="AF4596" i="10"/>
  <c r="AE4596" i="10"/>
  <c r="AD4596" i="10"/>
  <c r="AC4596" i="10"/>
  <c r="AF4595" i="10"/>
  <c r="AE4595" i="10"/>
  <c r="AD4595" i="10"/>
  <c r="AC4595" i="10"/>
  <c r="AF4594" i="10"/>
  <c r="AE4594" i="10"/>
  <c r="AD4594" i="10"/>
  <c r="AC4594" i="10"/>
  <c r="AF4593" i="10"/>
  <c r="AE4593" i="10"/>
  <c r="AD4593" i="10"/>
  <c r="AC4593" i="10"/>
  <c r="AF4592" i="10"/>
  <c r="AE4592" i="10"/>
  <c r="AD4592" i="10"/>
  <c r="AC4592" i="10"/>
  <c r="AF4591" i="10"/>
  <c r="AE4591" i="10"/>
  <c r="AD4591" i="10"/>
  <c r="AC4591" i="10"/>
  <c r="AF4590" i="10"/>
  <c r="AE4590" i="10"/>
  <c r="AD4590" i="10"/>
  <c r="AC4590" i="10"/>
  <c r="AF4589" i="10"/>
  <c r="AE4589" i="10"/>
  <c r="AD4589" i="10"/>
  <c r="AC4589" i="10"/>
  <c r="AF4588" i="10"/>
  <c r="AE4588" i="10"/>
  <c r="AD4588" i="10"/>
  <c r="AC4588" i="10"/>
  <c r="AF4587" i="10"/>
  <c r="AE4587" i="10"/>
  <c r="AD4587" i="10"/>
  <c r="AC4587" i="10"/>
  <c r="AF4586" i="10"/>
  <c r="AE4586" i="10"/>
  <c r="AD4586" i="10"/>
  <c r="AC4586" i="10"/>
  <c r="AF4585" i="10"/>
  <c r="AE4585" i="10"/>
  <c r="AD4585" i="10"/>
  <c r="AC4585" i="10"/>
  <c r="AF4584" i="10"/>
  <c r="AE4584" i="10"/>
  <c r="AD4584" i="10"/>
  <c r="AC4584" i="10"/>
  <c r="AF4583" i="10"/>
  <c r="AE4583" i="10"/>
  <c r="AD4583" i="10"/>
  <c r="AC4583" i="10"/>
  <c r="AF4582" i="10"/>
  <c r="AE4582" i="10"/>
  <c r="AD4582" i="10"/>
  <c r="AC4582" i="10"/>
  <c r="AF4581" i="10"/>
  <c r="AE4581" i="10"/>
  <c r="AD4581" i="10"/>
  <c r="AC4581" i="10"/>
  <c r="AF4580" i="10"/>
  <c r="AE4580" i="10"/>
  <c r="AD4580" i="10"/>
  <c r="AC4580" i="10"/>
  <c r="AF4579" i="10"/>
  <c r="AE4579" i="10"/>
  <c r="AD4579" i="10"/>
  <c r="AC4579" i="10"/>
  <c r="AF4578" i="10"/>
  <c r="AE4578" i="10"/>
  <c r="AD4578" i="10"/>
  <c r="AC4578" i="10"/>
  <c r="AF4577" i="10"/>
  <c r="AE4577" i="10"/>
  <c r="AD4577" i="10"/>
  <c r="AC4577" i="10"/>
  <c r="AF4576" i="10"/>
  <c r="AE4576" i="10"/>
  <c r="AD4576" i="10"/>
  <c r="AC4576" i="10"/>
  <c r="AF4575" i="10"/>
  <c r="AE4575" i="10"/>
  <c r="AD4575" i="10"/>
  <c r="AC4575" i="10"/>
  <c r="AF4574" i="10"/>
  <c r="AE4574" i="10"/>
  <c r="AD4574" i="10"/>
  <c r="AC4574" i="10"/>
  <c r="AF4573" i="10"/>
  <c r="AE4573" i="10"/>
  <c r="AD4573" i="10"/>
  <c r="AC4573" i="10"/>
  <c r="AF4572" i="10"/>
  <c r="AE4572" i="10"/>
  <c r="AD4572" i="10"/>
  <c r="AC4572" i="10"/>
  <c r="AF4571" i="10"/>
  <c r="AE4571" i="10"/>
  <c r="AD4571" i="10"/>
  <c r="AC4571" i="10"/>
  <c r="AF4570" i="10"/>
  <c r="AE4570" i="10"/>
  <c r="AD4570" i="10"/>
  <c r="AC4570" i="10"/>
  <c r="AF4569" i="10"/>
  <c r="AE4569" i="10"/>
  <c r="AD4569" i="10"/>
  <c r="AC4569" i="10"/>
  <c r="AF4568" i="10"/>
  <c r="AE4568" i="10"/>
  <c r="AD4568" i="10"/>
  <c r="AC4568" i="10"/>
  <c r="AF4567" i="10"/>
  <c r="AE4567" i="10"/>
  <c r="AD4567" i="10"/>
  <c r="AC4567" i="10"/>
  <c r="AF4566" i="10"/>
  <c r="AE4566" i="10"/>
  <c r="AD4566" i="10"/>
  <c r="AC4566" i="10"/>
  <c r="AF4565" i="10"/>
  <c r="AE4565" i="10"/>
  <c r="AD4565" i="10"/>
  <c r="AC4565" i="10"/>
  <c r="AF4564" i="10"/>
  <c r="AE4564" i="10"/>
  <c r="AD4564" i="10"/>
  <c r="AC4564" i="10"/>
  <c r="AF4563" i="10"/>
  <c r="AE4563" i="10"/>
  <c r="AD4563" i="10"/>
  <c r="AC4563" i="10"/>
  <c r="AF4562" i="10"/>
  <c r="AE4562" i="10"/>
  <c r="AD4562" i="10"/>
  <c r="AC4562" i="10"/>
  <c r="AF4561" i="10"/>
  <c r="AE4561" i="10"/>
  <c r="AD4561" i="10"/>
  <c r="AC4561" i="10"/>
  <c r="AF4560" i="10"/>
  <c r="AE4560" i="10"/>
  <c r="AD4560" i="10"/>
  <c r="AC4560" i="10"/>
  <c r="AF4559" i="10"/>
  <c r="AE4559" i="10"/>
  <c r="AD4559" i="10"/>
  <c r="AC4559" i="10"/>
  <c r="AF4558" i="10"/>
  <c r="AE4558" i="10"/>
  <c r="AD4558" i="10"/>
  <c r="AC4558" i="10"/>
  <c r="AF4557" i="10"/>
  <c r="AE4557" i="10"/>
  <c r="AD4557" i="10"/>
  <c r="AC4557" i="10"/>
  <c r="AF4556" i="10"/>
  <c r="AE4556" i="10"/>
  <c r="AD4556" i="10"/>
  <c r="AC4556" i="10"/>
  <c r="AF4555" i="10"/>
  <c r="AE4555" i="10"/>
  <c r="AD4555" i="10"/>
  <c r="AC4555" i="10"/>
  <c r="AF4554" i="10"/>
  <c r="AE4554" i="10"/>
  <c r="AD4554" i="10"/>
  <c r="AC4554" i="10"/>
  <c r="AF4553" i="10"/>
  <c r="AE4553" i="10"/>
  <c r="AD4553" i="10"/>
  <c r="AC4553" i="10"/>
  <c r="AF4552" i="10"/>
  <c r="AE4552" i="10"/>
  <c r="AD4552" i="10"/>
  <c r="AC4552" i="10"/>
  <c r="AF4551" i="10"/>
  <c r="AE4551" i="10"/>
  <c r="AD4551" i="10"/>
  <c r="AC4551" i="10"/>
  <c r="AF4550" i="10"/>
  <c r="AE4550" i="10"/>
  <c r="AD4550" i="10"/>
  <c r="AC4550" i="10"/>
  <c r="AF4549" i="10"/>
  <c r="AE4549" i="10"/>
  <c r="AD4549" i="10"/>
  <c r="AC4549" i="10"/>
  <c r="AF4548" i="10"/>
  <c r="AE4548" i="10"/>
  <c r="AD4548" i="10"/>
  <c r="AC4548" i="10"/>
  <c r="AF4547" i="10"/>
  <c r="AE4547" i="10"/>
  <c r="AD4547" i="10"/>
  <c r="AC4547" i="10"/>
  <c r="AF4546" i="10"/>
  <c r="AE4546" i="10"/>
  <c r="AD4546" i="10"/>
  <c r="AC4546" i="10"/>
  <c r="AF4545" i="10"/>
  <c r="AE4545" i="10"/>
  <c r="AD4545" i="10"/>
  <c r="AC4545" i="10"/>
  <c r="AF4544" i="10"/>
  <c r="AE4544" i="10"/>
  <c r="AD4544" i="10"/>
  <c r="AC4544" i="10"/>
  <c r="AF4543" i="10"/>
  <c r="AE4543" i="10"/>
  <c r="AD4543" i="10"/>
  <c r="AC4543" i="10"/>
  <c r="AF4542" i="10"/>
  <c r="AE4542" i="10"/>
  <c r="AD4542" i="10"/>
  <c r="AC4542" i="10"/>
  <c r="AF4541" i="10"/>
  <c r="AE4541" i="10"/>
  <c r="AD4541" i="10"/>
  <c r="AC4541" i="10"/>
  <c r="AF4540" i="10"/>
  <c r="AE4540" i="10"/>
  <c r="AD4540" i="10"/>
  <c r="AC4540" i="10"/>
  <c r="AF4539" i="10"/>
  <c r="AE4539" i="10"/>
  <c r="AD4539" i="10"/>
  <c r="AC4539" i="10"/>
  <c r="AF4538" i="10"/>
  <c r="AE4538" i="10"/>
  <c r="AD4538" i="10"/>
  <c r="AC4538" i="10"/>
  <c r="AF4537" i="10"/>
  <c r="AE4537" i="10"/>
  <c r="AD4537" i="10"/>
  <c r="AC4537" i="10"/>
  <c r="AF4536" i="10"/>
  <c r="AE4536" i="10"/>
  <c r="AD4536" i="10"/>
  <c r="AC4536" i="10"/>
  <c r="AF4535" i="10"/>
  <c r="AE4535" i="10"/>
  <c r="AD4535" i="10"/>
  <c r="AC4535" i="10"/>
  <c r="AF4534" i="10"/>
  <c r="AE4534" i="10"/>
  <c r="AD4534" i="10"/>
  <c r="AC4534" i="10"/>
  <c r="AF4533" i="10"/>
  <c r="AE4533" i="10"/>
  <c r="AD4533" i="10"/>
  <c r="AC4533" i="10"/>
  <c r="AF4532" i="10"/>
  <c r="AE4532" i="10"/>
  <c r="AD4532" i="10"/>
  <c r="AC4532" i="10"/>
  <c r="AF4531" i="10"/>
  <c r="AE4531" i="10"/>
  <c r="AD4531" i="10"/>
  <c r="AC4531" i="10"/>
  <c r="AF4530" i="10"/>
  <c r="AE4530" i="10"/>
  <c r="AD4530" i="10"/>
  <c r="AC4530" i="10"/>
  <c r="AF4529" i="10"/>
  <c r="AE4529" i="10"/>
  <c r="AD4529" i="10"/>
  <c r="AC4529" i="10"/>
  <c r="AF4528" i="10"/>
  <c r="AE4528" i="10"/>
  <c r="AD4528" i="10"/>
  <c r="AC4528" i="10"/>
  <c r="AF4527" i="10"/>
  <c r="AE4527" i="10"/>
  <c r="AD4527" i="10"/>
  <c r="AC4527" i="10"/>
  <c r="AF4526" i="10"/>
  <c r="AE4526" i="10"/>
  <c r="AD4526" i="10"/>
  <c r="AC4526" i="10"/>
  <c r="AF4525" i="10"/>
  <c r="AE4525" i="10"/>
  <c r="AD4525" i="10"/>
  <c r="AC4525" i="10"/>
  <c r="AF4524" i="10"/>
  <c r="AE4524" i="10"/>
  <c r="AD4524" i="10"/>
  <c r="AC4524" i="10"/>
  <c r="AF4523" i="10"/>
  <c r="AE4523" i="10"/>
  <c r="AD4523" i="10"/>
  <c r="AC4523" i="10"/>
  <c r="AF4522" i="10"/>
  <c r="AE4522" i="10"/>
  <c r="AD4522" i="10"/>
  <c r="AC4522" i="10"/>
  <c r="AF4521" i="10"/>
  <c r="AE4521" i="10"/>
  <c r="AD4521" i="10"/>
  <c r="AC4521" i="10"/>
  <c r="AF4520" i="10"/>
  <c r="AE4520" i="10"/>
  <c r="AD4520" i="10"/>
  <c r="AC4520" i="10"/>
  <c r="AF4519" i="10"/>
  <c r="AE4519" i="10"/>
  <c r="AD4519" i="10"/>
  <c r="AC4519" i="10"/>
  <c r="AF4518" i="10"/>
  <c r="AE4518" i="10"/>
  <c r="AD4518" i="10"/>
  <c r="AC4518" i="10"/>
  <c r="AF4517" i="10"/>
  <c r="AE4517" i="10"/>
  <c r="AD4517" i="10"/>
  <c r="AC4517" i="10"/>
  <c r="AF4516" i="10"/>
  <c r="AE4516" i="10"/>
  <c r="AD4516" i="10"/>
  <c r="AC4516" i="10"/>
  <c r="AF4515" i="10"/>
  <c r="AE4515" i="10"/>
  <c r="AD4515" i="10"/>
  <c r="AC4515" i="10"/>
  <c r="AF4514" i="10"/>
  <c r="AE4514" i="10"/>
  <c r="AD4514" i="10"/>
  <c r="AC4514" i="10"/>
  <c r="AF4513" i="10"/>
  <c r="AE4513" i="10"/>
  <c r="AD4513" i="10"/>
  <c r="AC4513" i="10"/>
  <c r="AF4512" i="10"/>
  <c r="AE4512" i="10"/>
  <c r="AD4512" i="10"/>
  <c r="AC4512" i="10"/>
  <c r="AF4511" i="10"/>
  <c r="AE4511" i="10"/>
  <c r="AD4511" i="10"/>
  <c r="AC4511" i="10"/>
  <c r="AF4510" i="10"/>
  <c r="AE4510" i="10"/>
  <c r="AD4510" i="10"/>
  <c r="AC4510" i="10"/>
  <c r="AF4509" i="10"/>
  <c r="AE4509" i="10"/>
  <c r="AD4509" i="10"/>
  <c r="AC4509" i="10"/>
  <c r="AF4508" i="10"/>
  <c r="AE4508" i="10"/>
  <c r="AD4508" i="10"/>
  <c r="AC4508" i="10"/>
  <c r="AF4507" i="10"/>
  <c r="AE4507" i="10"/>
  <c r="AD4507" i="10"/>
  <c r="AC4507" i="10"/>
  <c r="AF4506" i="10"/>
  <c r="AE4506" i="10"/>
  <c r="AD4506" i="10"/>
  <c r="AC4506" i="10"/>
  <c r="AF4505" i="10"/>
  <c r="AE4505" i="10"/>
  <c r="AD4505" i="10"/>
  <c r="AC4505" i="10"/>
  <c r="AF4504" i="10"/>
  <c r="AE4504" i="10"/>
  <c r="AD4504" i="10"/>
  <c r="AC4504" i="10"/>
  <c r="AF4503" i="10"/>
  <c r="AE4503" i="10"/>
  <c r="AD4503" i="10"/>
  <c r="AC4503" i="10"/>
  <c r="AF4502" i="10"/>
  <c r="AE4502" i="10"/>
  <c r="AD4502" i="10"/>
  <c r="AC4502" i="10"/>
  <c r="AF4501" i="10"/>
  <c r="AE4501" i="10"/>
  <c r="AD4501" i="10"/>
  <c r="AC4501" i="10"/>
  <c r="AF4500" i="10"/>
  <c r="AE4500" i="10"/>
  <c r="AD4500" i="10"/>
  <c r="AC4500" i="10"/>
  <c r="AF4499" i="10"/>
  <c r="AE4499" i="10"/>
  <c r="AD4499" i="10"/>
  <c r="AC4499" i="10"/>
  <c r="AF4498" i="10"/>
  <c r="AE4498" i="10"/>
  <c r="AD4498" i="10"/>
  <c r="AC4498" i="10"/>
  <c r="AF4497" i="10"/>
  <c r="AE4497" i="10"/>
  <c r="AD4497" i="10"/>
  <c r="AC4497" i="10"/>
  <c r="AF4496" i="10"/>
  <c r="AE4496" i="10"/>
  <c r="AD4496" i="10"/>
  <c r="AC4496" i="10"/>
  <c r="AF4495" i="10"/>
  <c r="AE4495" i="10"/>
  <c r="AD4495" i="10"/>
  <c r="AC4495" i="10"/>
  <c r="AF4494" i="10"/>
  <c r="AE4494" i="10"/>
  <c r="AD4494" i="10"/>
  <c r="AC4494" i="10"/>
  <c r="AF4493" i="10"/>
  <c r="AE4493" i="10"/>
  <c r="AD4493" i="10"/>
  <c r="AC4493" i="10"/>
  <c r="AF4492" i="10"/>
  <c r="AE4492" i="10"/>
  <c r="AD4492" i="10"/>
  <c r="AC4492" i="10"/>
  <c r="AF4491" i="10"/>
  <c r="AE4491" i="10"/>
  <c r="AD4491" i="10"/>
  <c r="AC4491" i="10"/>
  <c r="AF4490" i="10"/>
  <c r="AE4490" i="10"/>
  <c r="AD4490" i="10"/>
  <c r="AC4490" i="10"/>
  <c r="AF4489" i="10"/>
  <c r="AE4489" i="10"/>
  <c r="AD4489" i="10"/>
  <c r="AC4489" i="10"/>
  <c r="AF4488" i="10"/>
  <c r="AE4488" i="10"/>
  <c r="AD4488" i="10"/>
  <c r="AC4488" i="10"/>
  <c r="AF4487" i="10"/>
  <c r="AE4487" i="10"/>
  <c r="AD4487" i="10"/>
  <c r="AC4487" i="10"/>
  <c r="AF4486" i="10"/>
  <c r="AE4486" i="10"/>
  <c r="AD4486" i="10"/>
  <c r="AC4486" i="10"/>
  <c r="AF4485" i="10"/>
  <c r="AE4485" i="10"/>
  <c r="AD4485" i="10"/>
  <c r="AC4485" i="10"/>
  <c r="AF4484" i="10"/>
  <c r="AE4484" i="10"/>
  <c r="AD4484" i="10"/>
  <c r="AC4484" i="10"/>
  <c r="AF4483" i="10"/>
  <c r="AE4483" i="10"/>
  <c r="AD4483" i="10"/>
  <c r="AC4483" i="10"/>
  <c r="AF4482" i="10"/>
  <c r="AE4482" i="10"/>
  <c r="AD4482" i="10"/>
  <c r="AC4482" i="10"/>
  <c r="AF4481" i="10"/>
  <c r="AE4481" i="10"/>
  <c r="AD4481" i="10"/>
  <c r="AC4481" i="10"/>
  <c r="AF4480" i="10"/>
  <c r="AE4480" i="10"/>
  <c r="AD4480" i="10"/>
  <c r="AC4480" i="10"/>
  <c r="AF4479" i="10"/>
  <c r="AE4479" i="10"/>
  <c r="AD4479" i="10"/>
  <c r="AC4479" i="10"/>
  <c r="AF4478" i="10"/>
  <c r="AE4478" i="10"/>
  <c r="AD4478" i="10"/>
  <c r="AC4478" i="10"/>
  <c r="AF4477" i="10"/>
  <c r="AE4477" i="10"/>
  <c r="AD4477" i="10"/>
  <c r="AC4477" i="10"/>
  <c r="AF4476" i="10"/>
  <c r="AE4476" i="10"/>
  <c r="AD4476" i="10"/>
  <c r="AC4476" i="10"/>
  <c r="AF4475" i="10"/>
  <c r="AE4475" i="10"/>
  <c r="AD4475" i="10"/>
  <c r="AC4475" i="10"/>
  <c r="AF4474" i="10"/>
  <c r="AE4474" i="10"/>
  <c r="AD4474" i="10"/>
  <c r="AC4474" i="10"/>
  <c r="AF4473" i="10"/>
  <c r="AE4473" i="10"/>
  <c r="AD4473" i="10"/>
  <c r="AC4473" i="10"/>
  <c r="AF4472" i="10"/>
  <c r="AE4472" i="10"/>
  <c r="AD4472" i="10"/>
  <c r="AC4472" i="10"/>
  <c r="AF4471" i="10"/>
  <c r="AE4471" i="10"/>
  <c r="AD4471" i="10"/>
  <c r="AC4471" i="10"/>
  <c r="AF4470" i="10"/>
  <c r="AE4470" i="10"/>
  <c r="AD4470" i="10"/>
  <c r="AC4470" i="10"/>
  <c r="AF4469" i="10"/>
  <c r="AE4469" i="10"/>
  <c r="AD4469" i="10"/>
  <c r="AC4469" i="10"/>
  <c r="AF4468" i="10"/>
  <c r="AE4468" i="10"/>
  <c r="AD4468" i="10"/>
  <c r="AC4468" i="10"/>
  <c r="AF4467" i="10"/>
  <c r="AE4467" i="10"/>
  <c r="AD4467" i="10"/>
  <c r="AC4467" i="10"/>
  <c r="AF4466" i="10"/>
  <c r="AE4466" i="10"/>
  <c r="AD4466" i="10"/>
  <c r="AC4466" i="10"/>
  <c r="AF4465" i="10"/>
  <c r="AE4465" i="10"/>
  <c r="AD4465" i="10"/>
  <c r="AC4465" i="10"/>
  <c r="AF4464" i="10"/>
  <c r="AE4464" i="10"/>
  <c r="AD4464" i="10"/>
  <c r="AC4464" i="10"/>
  <c r="AF4463" i="10"/>
  <c r="AE4463" i="10"/>
  <c r="AD4463" i="10"/>
  <c r="AC4463" i="10"/>
  <c r="AF4462" i="10"/>
  <c r="AE4462" i="10"/>
  <c r="AD4462" i="10"/>
  <c r="AC4462" i="10"/>
  <c r="AF4461" i="10"/>
  <c r="AE4461" i="10"/>
  <c r="AD4461" i="10"/>
  <c r="AC4461" i="10"/>
  <c r="AF4460" i="10"/>
  <c r="AE4460" i="10"/>
  <c r="AD4460" i="10"/>
  <c r="AC4460" i="10"/>
  <c r="AF4459" i="10"/>
  <c r="AE4459" i="10"/>
  <c r="AD4459" i="10"/>
  <c r="AC4459" i="10"/>
  <c r="AF4458" i="10"/>
  <c r="AE4458" i="10"/>
  <c r="AD4458" i="10"/>
  <c r="AC4458" i="10"/>
  <c r="AF4457" i="10"/>
  <c r="AE4457" i="10"/>
  <c r="AD4457" i="10"/>
  <c r="AC4457" i="10"/>
  <c r="AF4456" i="10"/>
  <c r="AE4456" i="10"/>
  <c r="AD4456" i="10"/>
  <c r="AC4456" i="10"/>
  <c r="AF4455" i="10"/>
  <c r="AE4455" i="10"/>
  <c r="AD4455" i="10"/>
  <c r="AC4455" i="10"/>
  <c r="AF4454" i="10"/>
  <c r="AE4454" i="10"/>
  <c r="AD4454" i="10"/>
  <c r="AC4454" i="10"/>
  <c r="AF4453" i="10"/>
  <c r="AE4453" i="10"/>
  <c r="AD4453" i="10"/>
  <c r="AC4453" i="10"/>
  <c r="AF4452" i="10"/>
  <c r="AE4452" i="10"/>
  <c r="AD4452" i="10"/>
  <c r="AC4452" i="10"/>
  <c r="AF4451" i="10"/>
  <c r="AE4451" i="10"/>
  <c r="AD4451" i="10"/>
  <c r="AC4451" i="10"/>
  <c r="AF4450" i="10"/>
  <c r="AE4450" i="10"/>
  <c r="AD4450" i="10"/>
  <c r="AC4450" i="10"/>
  <c r="AF4449" i="10"/>
  <c r="AE4449" i="10"/>
  <c r="AD4449" i="10"/>
  <c r="AC4449" i="10"/>
  <c r="AF4448" i="10"/>
  <c r="AE4448" i="10"/>
  <c r="AD4448" i="10"/>
  <c r="AC4448" i="10"/>
  <c r="AF4447" i="10"/>
  <c r="AE4447" i="10"/>
  <c r="AD4447" i="10"/>
  <c r="AC4447" i="10"/>
  <c r="AF4446" i="10"/>
  <c r="AE4446" i="10"/>
  <c r="AD4446" i="10"/>
  <c r="AC4446" i="10"/>
  <c r="AF4445" i="10"/>
  <c r="AE4445" i="10"/>
  <c r="AD4445" i="10"/>
  <c r="AC4445" i="10"/>
  <c r="AF4444" i="10"/>
  <c r="AE4444" i="10"/>
  <c r="AD4444" i="10"/>
  <c r="AC4444" i="10"/>
  <c r="AF4443" i="10"/>
  <c r="AE4443" i="10"/>
  <c r="AD4443" i="10"/>
  <c r="AC4443" i="10"/>
  <c r="AF4442" i="10"/>
  <c r="AE4442" i="10"/>
  <c r="AD4442" i="10"/>
  <c r="AC4442" i="10"/>
  <c r="AF4441" i="10"/>
  <c r="AE4441" i="10"/>
  <c r="AD4441" i="10"/>
  <c r="AC4441" i="10"/>
  <c r="AF4440" i="10"/>
  <c r="AE4440" i="10"/>
  <c r="AD4440" i="10"/>
  <c r="AC4440" i="10"/>
  <c r="AF4439" i="10"/>
  <c r="AE4439" i="10"/>
  <c r="AD4439" i="10"/>
  <c r="AC4439" i="10"/>
  <c r="AF4438" i="10"/>
  <c r="AE4438" i="10"/>
  <c r="AD4438" i="10"/>
  <c r="AC4438" i="10"/>
  <c r="AF4437" i="10"/>
  <c r="AE4437" i="10"/>
  <c r="AD4437" i="10"/>
  <c r="AC4437" i="10"/>
  <c r="AF4436" i="10"/>
  <c r="AE4436" i="10"/>
  <c r="AD4436" i="10"/>
  <c r="AC4436" i="10"/>
  <c r="AF4435" i="10"/>
  <c r="AE4435" i="10"/>
  <c r="AD4435" i="10"/>
  <c r="AC4435" i="10"/>
  <c r="AF4434" i="10"/>
  <c r="AE4434" i="10"/>
  <c r="AD4434" i="10"/>
  <c r="AC4434" i="10"/>
  <c r="AF4433" i="10"/>
  <c r="AE4433" i="10"/>
  <c r="AD4433" i="10"/>
  <c r="AC4433" i="10"/>
  <c r="AF4432" i="10"/>
  <c r="AE4432" i="10"/>
  <c r="AD4432" i="10"/>
  <c r="AC4432" i="10"/>
  <c r="AF4431" i="10"/>
  <c r="AE4431" i="10"/>
  <c r="AD4431" i="10"/>
  <c r="AC4431" i="10"/>
  <c r="AF4430" i="10"/>
  <c r="AE4430" i="10"/>
  <c r="AD4430" i="10"/>
  <c r="AC4430" i="10"/>
  <c r="AF4429" i="10"/>
  <c r="AE4429" i="10"/>
  <c r="AD4429" i="10"/>
  <c r="AC4429" i="10"/>
  <c r="AF4428" i="10"/>
  <c r="AE4428" i="10"/>
  <c r="AD4428" i="10"/>
  <c r="AC4428" i="10"/>
  <c r="AF4427" i="10"/>
  <c r="AE4427" i="10"/>
  <c r="AD4427" i="10"/>
  <c r="AC4427" i="10"/>
  <c r="AF4426" i="10"/>
  <c r="AE4426" i="10"/>
  <c r="AD4426" i="10"/>
  <c r="AC4426" i="10"/>
  <c r="AF4425" i="10"/>
  <c r="AE4425" i="10"/>
  <c r="AD4425" i="10"/>
  <c r="AC4425" i="10"/>
  <c r="AF4424" i="10"/>
  <c r="AE4424" i="10"/>
  <c r="AD4424" i="10"/>
  <c r="AC4424" i="10"/>
  <c r="AF4423" i="10"/>
  <c r="AE4423" i="10"/>
  <c r="AD4423" i="10"/>
  <c r="AC4423" i="10"/>
  <c r="AF4422" i="10"/>
  <c r="AE4422" i="10"/>
  <c r="AD4422" i="10"/>
  <c r="AC4422" i="10"/>
  <c r="AF4421" i="10"/>
  <c r="AE4421" i="10"/>
  <c r="AD4421" i="10"/>
  <c r="AC4421" i="10"/>
  <c r="AF4420" i="10"/>
  <c r="AE4420" i="10"/>
  <c r="AD4420" i="10"/>
  <c r="AC4420" i="10"/>
  <c r="AF4419" i="10"/>
  <c r="AE4419" i="10"/>
  <c r="AD4419" i="10"/>
  <c r="AC4419" i="10"/>
  <c r="AF4418" i="10"/>
  <c r="AE4418" i="10"/>
  <c r="AD4418" i="10"/>
  <c r="AC4418" i="10"/>
  <c r="AF4417" i="10"/>
  <c r="AE4417" i="10"/>
  <c r="AD4417" i="10"/>
  <c r="AC4417" i="10"/>
  <c r="AF4416" i="10"/>
  <c r="AE4416" i="10"/>
  <c r="AD4416" i="10"/>
  <c r="AC4416" i="10"/>
  <c r="AF4415" i="10"/>
  <c r="AE4415" i="10"/>
  <c r="AD4415" i="10"/>
  <c r="AC4415" i="10"/>
  <c r="AF4414" i="10"/>
  <c r="AE4414" i="10"/>
  <c r="AD4414" i="10"/>
  <c r="AC4414" i="10"/>
  <c r="AF4413" i="10"/>
  <c r="AE4413" i="10"/>
  <c r="AD4413" i="10"/>
  <c r="AC4413" i="10"/>
  <c r="AF4412" i="10"/>
  <c r="AE4412" i="10"/>
  <c r="AD4412" i="10"/>
  <c r="AC4412" i="10"/>
  <c r="AF4411" i="10"/>
  <c r="AE4411" i="10"/>
  <c r="AD4411" i="10"/>
  <c r="AC4411" i="10"/>
  <c r="AF4410" i="10"/>
  <c r="AE4410" i="10"/>
  <c r="AD4410" i="10"/>
  <c r="AC4410" i="10"/>
  <c r="AF4409" i="10"/>
  <c r="AE4409" i="10"/>
  <c r="AD4409" i="10"/>
  <c r="AC4409" i="10"/>
  <c r="AF4408" i="10"/>
  <c r="AE4408" i="10"/>
  <c r="AD4408" i="10"/>
  <c r="AC4408" i="10"/>
  <c r="AF4407" i="10"/>
  <c r="AE4407" i="10"/>
  <c r="AD4407" i="10"/>
  <c r="AC4407" i="10"/>
  <c r="AF4406" i="10"/>
  <c r="AE4406" i="10"/>
  <c r="AD4406" i="10"/>
  <c r="AC4406" i="10"/>
  <c r="AF4405" i="10"/>
  <c r="AE4405" i="10"/>
  <c r="AD4405" i="10"/>
  <c r="AC4405" i="10"/>
  <c r="AF4404" i="10"/>
  <c r="AE4404" i="10"/>
  <c r="AD4404" i="10"/>
  <c r="AC4404" i="10"/>
  <c r="AF4403" i="10"/>
  <c r="AE4403" i="10"/>
  <c r="AD4403" i="10"/>
  <c r="AC4403" i="10"/>
  <c r="AF4402" i="10"/>
  <c r="AE4402" i="10"/>
  <c r="AD4402" i="10"/>
  <c r="AC4402" i="10"/>
  <c r="AF4401" i="10"/>
  <c r="AE4401" i="10"/>
  <c r="AD4401" i="10"/>
  <c r="AC4401" i="10"/>
  <c r="AF4400" i="10"/>
  <c r="AE4400" i="10"/>
  <c r="AD4400" i="10"/>
  <c r="AC4400" i="10"/>
  <c r="AF4399" i="10"/>
  <c r="AE4399" i="10"/>
  <c r="AD4399" i="10"/>
  <c r="AC4399" i="10"/>
  <c r="AF4398" i="10"/>
  <c r="AE4398" i="10"/>
  <c r="AD4398" i="10"/>
  <c r="AC4398" i="10"/>
  <c r="AF4397" i="10"/>
  <c r="AE4397" i="10"/>
  <c r="AD4397" i="10"/>
  <c r="AC4397" i="10"/>
  <c r="AF4396" i="10"/>
  <c r="AE4396" i="10"/>
  <c r="AD4396" i="10"/>
  <c r="AC4396" i="10"/>
  <c r="AF4395" i="10"/>
  <c r="AE4395" i="10"/>
  <c r="AD4395" i="10"/>
  <c r="AC4395" i="10"/>
  <c r="AF4394" i="10"/>
  <c r="AE4394" i="10"/>
  <c r="AD4394" i="10"/>
  <c r="AC4394" i="10"/>
  <c r="AF4393" i="10"/>
  <c r="AE4393" i="10"/>
  <c r="AD4393" i="10"/>
  <c r="AC4393" i="10"/>
  <c r="AF4392" i="10"/>
  <c r="AE4392" i="10"/>
  <c r="AD4392" i="10"/>
  <c r="AC4392" i="10"/>
  <c r="AF4391" i="10"/>
  <c r="AE4391" i="10"/>
  <c r="AD4391" i="10"/>
  <c r="AC4391" i="10"/>
  <c r="AF4390" i="10"/>
  <c r="AE4390" i="10"/>
  <c r="AD4390" i="10"/>
  <c r="AC4390" i="10"/>
  <c r="AF4389" i="10"/>
  <c r="AE4389" i="10"/>
  <c r="AD4389" i="10"/>
  <c r="AC4389" i="10"/>
  <c r="AF4388" i="10"/>
  <c r="AE4388" i="10"/>
  <c r="AD4388" i="10"/>
  <c r="AC4388" i="10"/>
  <c r="AF4387" i="10"/>
  <c r="AE4387" i="10"/>
  <c r="AD4387" i="10"/>
  <c r="AC4387" i="10"/>
  <c r="AF4386" i="10"/>
  <c r="AE4386" i="10"/>
  <c r="AD4386" i="10"/>
  <c r="AC4386" i="10"/>
  <c r="AF4385" i="10"/>
  <c r="AE4385" i="10"/>
  <c r="AD4385" i="10"/>
  <c r="AC4385" i="10"/>
  <c r="AF4384" i="10"/>
  <c r="AE4384" i="10"/>
  <c r="AD4384" i="10"/>
  <c r="AC4384" i="10"/>
  <c r="AF4383" i="10"/>
  <c r="AE4383" i="10"/>
  <c r="AD4383" i="10"/>
  <c r="AC4383" i="10"/>
  <c r="AF4382" i="10"/>
  <c r="AE4382" i="10"/>
  <c r="AD4382" i="10"/>
  <c r="AC4382" i="10"/>
  <c r="AF4381" i="10"/>
  <c r="AE4381" i="10"/>
  <c r="AD4381" i="10"/>
  <c r="AC4381" i="10"/>
  <c r="AF4380" i="10"/>
  <c r="AE4380" i="10"/>
  <c r="AD4380" i="10"/>
  <c r="AC4380" i="10"/>
  <c r="AF4379" i="10"/>
  <c r="AE4379" i="10"/>
  <c r="AD4379" i="10"/>
  <c r="AC4379" i="10"/>
  <c r="AF4378" i="10"/>
  <c r="AE4378" i="10"/>
  <c r="AD4378" i="10"/>
  <c r="AC4378" i="10"/>
  <c r="AF4377" i="10"/>
  <c r="AE4377" i="10"/>
  <c r="AD4377" i="10"/>
  <c r="AC4377" i="10"/>
  <c r="AF4376" i="10"/>
  <c r="AE4376" i="10"/>
  <c r="AD4376" i="10"/>
  <c r="AC4376" i="10"/>
  <c r="AF4375" i="10"/>
  <c r="AE4375" i="10"/>
  <c r="AD4375" i="10"/>
  <c r="AC4375" i="10"/>
  <c r="AF4374" i="10"/>
  <c r="AE4374" i="10"/>
  <c r="AD4374" i="10"/>
  <c r="AC4374" i="10"/>
  <c r="AF4373" i="10"/>
  <c r="AE4373" i="10"/>
  <c r="AD4373" i="10"/>
  <c r="AC4373" i="10"/>
  <c r="AF4372" i="10"/>
  <c r="AE4372" i="10"/>
  <c r="AD4372" i="10"/>
  <c r="AC4372" i="10"/>
  <c r="AF4371" i="10"/>
  <c r="AE4371" i="10"/>
  <c r="AD4371" i="10"/>
  <c r="AC4371" i="10"/>
  <c r="AF4370" i="10"/>
  <c r="AE4370" i="10"/>
  <c r="AD4370" i="10"/>
  <c r="AC4370" i="10"/>
  <c r="AF4369" i="10"/>
  <c r="AE4369" i="10"/>
  <c r="AD4369" i="10"/>
  <c r="AC4369" i="10"/>
  <c r="AF4368" i="10"/>
  <c r="AE4368" i="10"/>
  <c r="AD4368" i="10"/>
  <c r="AC4368" i="10"/>
  <c r="AF4367" i="10"/>
  <c r="AE4367" i="10"/>
  <c r="AD4367" i="10"/>
  <c r="AC4367" i="10"/>
  <c r="AF4366" i="10"/>
  <c r="AE4366" i="10"/>
  <c r="AD4366" i="10"/>
  <c r="AC4366" i="10"/>
  <c r="AF4365" i="10"/>
  <c r="AE4365" i="10"/>
  <c r="AD4365" i="10"/>
  <c r="AC4365" i="10"/>
  <c r="AF4364" i="10"/>
  <c r="AE4364" i="10"/>
  <c r="AD4364" i="10"/>
  <c r="AC4364" i="10"/>
  <c r="AF4363" i="10"/>
  <c r="AE4363" i="10"/>
  <c r="AD4363" i="10"/>
  <c r="AC4363" i="10"/>
  <c r="AF4362" i="10"/>
  <c r="AE4362" i="10"/>
  <c r="AD4362" i="10"/>
  <c r="AC4362" i="10"/>
  <c r="AF4361" i="10"/>
  <c r="AE4361" i="10"/>
  <c r="AD4361" i="10"/>
  <c r="AC4361" i="10"/>
  <c r="AF4360" i="10"/>
  <c r="AE4360" i="10"/>
  <c r="AD4360" i="10"/>
  <c r="AC4360" i="10"/>
  <c r="AF4359" i="10"/>
  <c r="AE4359" i="10"/>
  <c r="AD4359" i="10"/>
  <c r="AC4359" i="10"/>
  <c r="AF4358" i="10"/>
  <c r="AE4358" i="10"/>
  <c r="AD4358" i="10"/>
  <c r="AC4358" i="10"/>
  <c r="AF4357" i="10"/>
  <c r="AE4357" i="10"/>
  <c r="AD4357" i="10"/>
  <c r="AC4357" i="10"/>
  <c r="AF4356" i="10"/>
  <c r="AE4356" i="10"/>
  <c r="AD4356" i="10"/>
  <c r="AC4356" i="10"/>
  <c r="AF4355" i="10"/>
  <c r="AE4355" i="10"/>
  <c r="AD4355" i="10"/>
  <c r="AC4355" i="10"/>
  <c r="AF4354" i="10"/>
  <c r="AE4354" i="10"/>
  <c r="AD4354" i="10"/>
  <c r="AC4354" i="10"/>
  <c r="AF4353" i="10"/>
  <c r="AE4353" i="10"/>
  <c r="AD4353" i="10"/>
  <c r="AC4353" i="10"/>
  <c r="AF4352" i="10"/>
  <c r="AE4352" i="10"/>
  <c r="AD4352" i="10"/>
  <c r="AC4352" i="10"/>
  <c r="AF4351" i="10"/>
  <c r="AE4351" i="10"/>
  <c r="AD4351" i="10"/>
  <c r="AC4351" i="10"/>
  <c r="AF4350" i="10"/>
  <c r="AE4350" i="10"/>
  <c r="AD4350" i="10"/>
  <c r="AC4350" i="10"/>
  <c r="AF4349" i="10"/>
  <c r="AE4349" i="10"/>
  <c r="AD4349" i="10"/>
  <c r="AC4349" i="10"/>
  <c r="AF4348" i="10"/>
  <c r="AE4348" i="10"/>
  <c r="AD4348" i="10"/>
  <c r="AC4348" i="10"/>
  <c r="AF4347" i="10"/>
  <c r="AE4347" i="10"/>
  <c r="AD4347" i="10"/>
  <c r="AC4347" i="10"/>
  <c r="AF4346" i="10"/>
  <c r="AE4346" i="10"/>
  <c r="AD4346" i="10"/>
  <c r="AC4346" i="10"/>
  <c r="AF4345" i="10"/>
  <c r="AE4345" i="10"/>
  <c r="AD4345" i="10"/>
  <c r="AC4345" i="10"/>
  <c r="AF4344" i="10"/>
  <c r="AE4344" i="10"/>
  <c r="AD4344" i="10"/>
  <c r="AC4344" i="10"/>
  <c r="AF4343" i="10"/>
  <c r="AE4343" i="10"/>
  <c r="AD4343" i="10"/>
  <c r="AC4343" i="10"/>
  <c r="AF4342" i="10"/>
  <c r="AE4342" i="10"/>
  <c r="AD4342" i="10"/>
  <c r="AC4342" i="10"/>
  <c r="AF4341" i="10"/>
  <c r="AE4341" i="10"/>
  <c r="AD4341" i="10"/>
  <c r="AC4341" i="10"/>
  <c r="AF4340" i="10"/>
  <c r="AE4340" i="10"/>
  <c r="AD4340" i="10"/>
  <c r="AC4340" i="10"/>
  <c r="AF4339" i="10"/>
  <c r="AE4339" i="10"/>
  <c r="AD4339" i="10"/>
  <c r="AC4339" i="10"/>
  <c r="AF4338" i="10"/>
  <c r="AE4338" i="10"/>
  <c r="AD4338" i="10"/>
  <c r="AC4338" i="10"/>
  <c r="AF4337" i="10"/>
  <c r="AE4337" i="10"/>
  <c r="AD4337" i="10"/>
  <c r="AC4337" i="10"/>
  <c r="AF4336" i="10"/>
  <c r="AE4336" i="10"/>
  <c r="AD4336" i="10"/>
  <c r="AC4336" i="10"/>
  <c r="AF4335" i="10"/>
  <c r="AE4335" i="10"/>
  <c r="AD4335" i="10"/>
  <c r="AC4335" i="10"/>
  <c r="AF4334" i="10"/>
  <c r="AE4334" i="10"/>
  <c r="AD4334" i="10"/>
  <c r="AC4334" i="10"/>
  <c r="AF4333" i="10"/>
  <c r="AE4333" i="10"/>
  <c r="AD4333" i="10"/>
  <c r="AC4333" i="10"/>
  <c r="AF4332" i="10"/>
  <c r="AE4332" i="10"/>
  <c r="AD4332" i="10"/>
  <c r="AC4332" i="10"/>
  <c r="AF4331" i="10"/>
  <c r="AE4331" i="10"/>
  <c r="AD4331" i="10"/>
  <c r="AC4331" i="10"/>
  <c r="AF4330" i="10"/>
  <c r="AE4330" i="10"/>
  <c r="AD4330" i="10"/>
  <c r="AC4330" i="10"/>
  <c r="AF4329" i="10"/>
  <c r="AE4329" i="10"/>
  <c r="AD4329" i="10"/>
  <c r="AC4329" i="10"/>
  <c r="AF4328" i="10"/>
  <c r="AE4328" i="10"/>
  <c r="AD4328" i="10"/>
  <c r="AC4328" i="10"/>
  <c r="AF4327" i="10"/>
  <c r="AE4327" i="10"/>
  <c r="AD4327" i="10"/>
  <c r="AC4327" i="10"/>
  <c r="AF4326" i="10"/>
  <c r="AE4326" i="10"/>
  <c r="AD4326" i="10"/>
  <c r="AC4326" i="10"/>
  <c r="AF4325" i="10"/>
  <c r="AE4325" i="10"/>
  <c r="AD4325" i="10"/>
  <c r="AC4325" i="10"/>
  <c r="AF4324" i="10"/>
  <c r="AE4324" i="10"/>
  <c r="AD4324" i="10"/>
  <c r="AC4324" i="10"/>
  <c r="AF4323" i="10"/>
  <c r="AE4323" i="10"/>
  <c r="AD4323" i="10"/>
  <c r="AC4323" i="10"/>
  <c r="AF4322" i="10"/>
  <c r="AE4322" i="10"/>
  <c r="AD4322" i="10"/>
  <c r="AC4322" i="10"/>
  <c r="AF4321" i="10"/>
  <c r="AE4321" i="10"/>
  <c r="AD4321" i="10"/>
  <c r="AC4321" i="10"/>
  <c r="AF4320" i="10"/>
  <c r="AE4320" i="10"/>
  <c r="AD4320" i="10"/>
  <c r="AC4320" i="10"/>
  <c r="AF4319" i="10"/>
  <c r="AE4319" i="10"/>
  <c r="AD4319" i="10"/>
  <c r="AC4319" i="10"/>
  <c r="AF4318" i="10"/>
  <c r="AE4318" i="10"/>
  <c r="AD4318" i="10"/>
  <c r="AC4318" i="10"/>
  <c r="AF4317" i="10"/>
  <c r="AE4317" i="10"/>
  <c r="AD4317" i="10"/>
  <c r="AC4317" i="10"/>
  <c r="AF4316" i="10"/>
  <c r="AE4316" i="10"/>
  <c r="AD4316" i="10"/>
  <c r="AC4316" i="10"/>
  <c r="AF4315" i="10"/>
  <c r="AE4315" i="10"/>
  <c r="AD4315" i="10"/>
  <c r="AC4315" i="10"/>
  <c r="AF4314" i="10"/>
  <c r="AE4314" i="10"/>
  <c r="AD4314" i="10"/>
  <c r="AC4314" i="10"/>
  <c r="AF4313" i="10"/>
  <c r="AE4313" i="10"/>
  <c r="AD4313" i="10"/>
  <c r="AC4313" i="10"/>
  <c r="AF4312" i="10"/>
  <c r="AE4312" i="10"/>
  <c r="AD4312" i="10"/>
  <c r="AC4312" i="10"/>
  <c r="AF4311" i="10"/>
  <c r="AE4311" i="10"/>
  <c r="AD4311" i="10"/>
  <c r="AC4311" i="10"/>
  <c r="AF4310" i="10"/>
  <c r="AE4310" i="10"/>
  <c r="AD4310" i="10"/>
  <c r="AC4310" i="10"/>
  <c r="AF4309" i="10"/>
  <c r="AE4309" i="10"/>
  <c r="AD4309" i="10"/>
  <c r="AC4309" i="10"/>
  <c r="AF4308" i="10"/>
  <c r="AE4308" i="10"/>
  <c r="AD4308" i="10"/>
  <c r="AC4308" i="10"/>
  <c r="AF4307" i="10"/>
  <c r="AE4307" i="10"/>
  <c r="AD4307" i="10"/>
  <c r="AC4307" i="10"/>
  <c r="AF4306" i="10"/>
  <c r="AE4306" i="10"/>
  <c r="AD4306" i="10"/>
  <c r="AC4306" i="10"/>
  <c r="AF4305" i="10"/>
  <c r="AE4305" i="10"/>
  <c r="AD4305" i="10"/>
  <c r="AC4305" i="10"/>
  <c r="AF4304" i="10"/>
  <c r="AE4304" i="10"/>
  <c r="AD4304" i="10"/>
  <c r="AC4304" i="10"/>
  <c r="AF4303" i="10"/>
  <c r="AE4303" i="10"/>
  <c r="AD4303" i="10"/>
  <c r="AC4303" i="10"/>
  <c r="AF4302" i="10"/>
  <c r="AE4302" i="10"/>
  <c r="AD4302" i="10"/>
  <c r="AC4302" i="10"/>
  <c r="AF4301" i="10"/>
  <c r="AE4301" i="10"/>
  <c r="AD4301" i="10"/>
  <c r="AC4301" i="10"/>
  <c r="AF4300" i="10"/>
  <c r="AE4300" i="10"/>
  <c r="AD4300" i="10"/>
  <c r="AC4300" i="10"/>
  <c r="AF4299" i="10"/>
  <c r="AE4299" i="10"/>
  <c r="AD4299" i="10"/>
  <c r="AC4299" i="10"/>
  <c r="AF4298" i="10"/>
  <c r="AE4298" i="10"/>
  <c r="AD4298" i="10"/>
  <c r="AC4298" i="10"/>
  <c r="AF4297" i="10"/>
  <c r="AE4297" i="10"/>
  <c r="AD4297" i="10"/>
  <c r="AC4297" i="10"/>
  <c r="AF4296" i="10"/>
  <c r="AE4296" i="10"/>
  <c r="AD4296" i="10"/>
  <c r="AC4296" i="10"/>
  <c r="AF4295" i="10"/>
  <c r="AE4295" i="10"/>
  <c r="AD4295" i="10"/>
  <c r="AC4295" i="10"/>
  <c r="AF4294" i="10"/>
  <c r="AE4294" i="10"/>
  <c r="AD4294" i="10"/>
  <c r="AC4294" i="10"/>
  <c r="AF4293" i="10"/>
  <c r="AE4293" i="10"/>
  <c r="AD4293" i="10"/>
  <c r="AC4293" i="10"/>
  <c r="AF4292" i="10"/>
  <c r="AE4292" i="10"/>
  <c r="AD4292" i="10"/>
  <c r="AC4292" i="10"/>
  <c r="AF4291" i="10"/>
  <c r="AE4291" i="10"/>
  <c r="AD4291" i="10"/>
  <c r="AC4291" i="10"/>
  <c r="AF4290" i="10"/>
  <c r="AE4290" i="10"/>
  <c r="AD4290" i="10"/>
  <c r="AC4290" i="10"/>
  <c r="AF4289" i="10"/>
  <c r="AE4289" i="10"/>
  <c r="AD4289" i="10"/>
  <c r="AC4289" i="10"/>
  <c r="AF4288" i="10"/>
  <c r="AE4288" i="10"/>
  <c r="AD4288" i="10"/>
  <c r="AC4288" i="10"/>
  <c r="AF4287" i="10"/>
  <c r="AE4287" i="10"/>
  <c r="AD4287" i="10"/>
  <c r="AC4287" i="10"/>
  <c r="AF4286" i="10"/>
  <c r="AE4286" i="10"/>
  <c r="AD4286" i="10"/>
  <c r="AC4286" i="10"/>
  <c r="AF4285" i="10"/>
  <c r="AE4285" i="10"/>
  <c r="AD4285" i="10"/>
  <c r="AC4285" i="10"/>
  <c r="AF4284" i="10"/>
  <c r="AE4284" i="10"/>
  <c r="AD4284" i="10"/>
  <c r="AC4284" i="10"/>
  <c r="AF4283" i="10"/>
  <c r="AE4283" i="10"/>
  <c r="AD4283" i="10"/>
  <c r="AC4283" i="10"/>
  <c r="AF4282" i="10"/>
  <c r="AE4282" i="10"/>
  <c r="AD4282" i="10"/>
  <c r="AC4282" i="10"/>
  <c r="AF4281" i="10"/>
  <c r="AE4281" i="10"/>
  <c r="AD4281" i="10"/>
  <c r="AC4281" i="10"/>
  <c r="AF4280" i="10"/>
  <c r="AE4280" i="10"/>
  <c r="AD4280" i="10"/>
  <c r="AC4280" i="10"/>
  <c r="AF4279" i="10"/>
  <c r="AE4279" i="10"/>
  <c r="AD4279" i="10"/>
  <c r="AC4279" i="10"/>
  <c r="AF4278" i="10"/>
  <c r="AE4278" i="10"/>
  <c r="AD4278" i="10"/>
  <c r="AC4278" i="10"/>
  <c r="AF4277" i="10"/>
  <c r="AE4277" i="10"/>
  <c r="AD4277" i="10"/>
  <c r="AC4277" i="10"/>
  <c r="AF4276" i="10"/>
  <c r="AE4276" i="10"/>
  <c r="AD4276" i="10"/>
  <c r="AC4276" i="10"/>
  <c r="AF4275" i="10"/>
  <c r="AE4275" i="10"/>
  <c r="AD4275" i="10"/>
  <c r="AC4275" i="10"/>
  <c r="AF4274" i="10"/>
  <c r="AE4274" i="10"/>
  <c r="AD4274" i="10"/>
  <c r="AC4274" i="10"/>
  <c r="AF4273" i="10"/>
  <c r="AE4273" i="10"/>
  <c r="AD4273" i="10"/>
  <c r="AC4273" i="10"/>
  <c r="AF4272" i="10"/>
  <c r="AE4272" i="10"/>
  <c r="AD4272" i="10"/>
  <c r="AC4272" i="10"/>
  <c r="AF4271" i="10"/>
  <c r="AE4271" i="10"/>
  <c r="AD4271" i="10"/>
  <c r="AC4271" i="10"/>
  <c r="AF4270" i="10"/>
  <c r="AE4270" i="10"/>
  <c r="AD4270" i="10"/>
  <c r="AC4270" i="10"/>
  <c r="AF4269" i="10"/>
  <c r="AE4269" i="10"/>
  <c r="AD4269" i="10"/>
  <c r="AC4269" i="10"/>
  <c r="AF4268" i="10"/>
  <c r="AE4268" i="10"/>
  <c r="AD4268" i="10"/>
  <c r="AC4268" i="10"/>
  <c r="AF4267" i="10"/>
  <c r="AE4267" i="10"/>
  <c r="AD4267" i="10"/>
  <c r="AC4267" i="10"/>
  <c r="AF4266" i="10"/>
  <c r="AE4266" i="10"/>
  <c r="AD4266" i="10"/>
  <c r="AC4266" i="10"/>
  <c r="AF4265" i="10"/>
  <c r="AE4265" i="10"/>
  <c r="AD4265" i="10"/>
  <c r="AC4265" i="10"/>
  <c r="AF4264" i="10"/>
  <c r="AE4264" i="10"/>
  <c r="AD4264" i="10"/>
  <c r="AC4264" i="10"/>
  <c r="AF4263" i="10"/>
  <c r="AE4263" i="10"/>
  <c r="AD4263" i="10"/>
  <c r="AC4263" i="10"/>
  <c r="AF4262" i="10"/>
  <c r="AE4262" i="10"/>
  <c r="AD4262" i="10"/>
  <c r="AC4262" i="10"/>
  <c r="AF4261" i="10"/>
  <c r="AE4261" i="10"/>
  <c r="AD4261" i="10"/>
  <c r="AC4261" i="10"/>
  <c r="AF4260" i="10"/>
  <c r="AE4260" i="10"/>
  <c r="AD4260" i="10"/>
  <c r="AC4260" i="10"/>
  <c r="AF4259" i="10"/>
  <c r="AE4259" i="10"/>
  <c r="AD4259" i="10"/>
  <c r="AC4259" i="10"/>
  <c r="AF4258" i="10"/>
  <c r="AE4258" i="10"/>
  <c r="AD4258" i="10"/>
  <c r="AC4258" i="10"/>
  <c r="AF4257" i="10"/>
  <c r="AE4257" i="10"/>
  <c r="AD4257" i="10"/>
  <c r="AC4257" i="10"/>
  <c r="AF4256" i="10"/>
  <c r="AE4256" i="10"/>
  <c r="AD4256" i="10"/>
  <c r="AC4256" i="10"/>
  <c r="AF4255" i="10"/>
  <c r="AE4255" i="10"/>
  <c r="AD4255" i="10"/>
  <c r="AC4255" i="10"/>
  <c r="AF4254" i="10"/>
  <c r="AE4254" i="10"/>
  <c r="AD4254" i="10"/>
  <c r="AC4254" i="10"/>
  <c r="AF4253" i="10"/>
  <c r="AE4253" i="10"/>
  <c r="AD4253" i="10"/>
  <c r="AC4253" i="10"/>
  <c r="AF4252" i="10"/>
  <c r="AE4252" i="10"/>
  <c r="AD4252" i="10"/>
  <c r="AC4252" i="10"/>
  <c r="AF4251" i="10"/>
  <c r="AE4251" i="10"/>
  <c r="AD4251" i="10"/>
  <c r="AC4251" i="10"/>
  <c r="AF4250" i="10"/>
  <c r="AE4250" i="10"/>
  <c r="AD4250" i="10"/>
  <c r="AC4250" i="10"/>
  <c r="AF4249" i="10"/>
  <c r="AE4249" i="10"/>
  <c r="AD4249" i="10"/>
  <c r="AC4249" i="10"/>
  <c r="AF4248" i="10"/>
  <c r="AE4248" i="10"/>
  <c r="AD4248" i="10"/>
  <c r="AC4248" i="10"/>
  <c r="AF4247" i="10"/>
  <c r="AE4247" i="10"/>
  <c r="AD4247" i="10"/>
  <c r="AC4247" i="10"/>
  <c r="AF4246" i="10"/>
  <c r="AE4246" i="10"/>
  <c r="AD4246" i="10"/>
  <c r="AC4246" i="10"/>
  <c r="AF4245" i="10"/>
  <c r="AE4245" i="10"/>
  <c r="AD4245" i="10"/>
  <c r="AC4245" i="10"/>
  <c r="AF4244" i="10"/>
  <c r="AE4244" i="10"/>
  <c r="AD4244" i="10"/>
  <c r="AC4244" i="10"/>
  <c r="AF4243" i="10"/>
  <c r="AE4243" i="10"/>
  <c r="AD4243" i="10"/>
  <c r="AC4243" i="10"/>
  <c r="AF4242" i="10"/>
  <c r="AE4242" i="10"/>
  <c r="AD4242" i="10"/>
  <c r="AC4242" i="10"/>
  <c r="AF4241" i="10"/>
  <c r="AE4241" i="10"/>
  <c r="AD4241" i="10"/>
  <c r="AC4241" i="10"/>
  <c r="AF4240" i="10"/>
  <c r="AE4240" i="10"/>
  <c r="AD4240" i="10"/>
  <c r="AC4240" i="10"/>
  <c r="AF4239" i="10"/>
  <c r="AE4239" i="10"/>
  <c r="AD4239" i="10"/>
  <c r="AC4239" i="10"/>
  <c r="AF4238" i="10"/>
  <c r="AE4238" i="10"/>
  <c r="AD4238" i="10"/>
  <c r="AC4238" i="10"/>
  <c r="AF4237" i="10"/>
  <c r="AE4237" i="10"/>
  <c r="AD4237" i="10"/>
  <c r="AC4237" i="10"/>
  <c r="AF4236" i="10"/>
  <c r="AE4236" i="10"/>
  <c r="AD4236" i="10"/>
  <c r="AC4236" i="10"/>
  <c r="AF4235" i="10"/>
  <c r="AE4235" i="10"/>
  <c r="AD4235" i="10"/>
  <c r="AC4235" i="10"/>
  <c r="AF4234" i="10"/>
  <c r="AE4234" i="10"/>
  <c r="AD4234" i="10"/>
  <c r="AC4234" i="10"/>
  <c r="AF4233" i="10"/>
  <c r="AE4233" i="10"/>
  <c r="AD4233" i="10"/>
  <c r="AC4233" i="10"/>
  <c r="AF4232" i="10"/>
  <c r="AE4232" i="10"/>
  <c r="AD4232" i="10"/>
  <c r="AC4232" i="10"/>
  <c r="AF4231" i="10"/>
  <c r="AE4231" i="10"/>
  <c r="AD4231" i="10"/>
  <c r="AC4231" i="10"/>
  <c r="AF4230" i="10"/>
  <c r="AE4230" i="10"/>
  <c r="AD4230" i="10"/>
  <c r="AC4230" i="10"/>
  <c r="AF4229" i="10"/>
  <c r="AE4229" i="10"/>
  <c r="AD4229" i="10"/>
  <c r="AC4229" i="10"/>
  <c r="AF4228" i="10"/>
  <c r="AE4228" i="10"/>
  <c r="AD4228" i="10"/>
  <c r="AC4228" i="10"/>
  <c r="AF4227" i="10"/>
  <c r="AE4227" i="10"/>
  <c r="AD4227" i="10"/>
  <c r="AC4227" i="10"/>
  <c r="AF4226" i="10"/>
  <c r="AE4226" i="10"/>
  <c r="AD4226" i="10"/>
  <c r="AC4226" i="10"/>
  <c r="AF4225" i="10"/>
  <c r="AE4225" i="10"/>
  <c r="AD4225" i="10"/>
  <c r="AC4225" i="10"/>
  <c r="AF4224" i="10"/>
  <c r="AE4224" i="10"/>
  <c r="AD4224" i="10"/>
  <c r="AC4224" i="10"/>
  <c r="AF4223" i="10"/>
  <c r="AE4223" i="10"/>
  <c r="AD4223" i="10"/>
  <c r="AC4223" i="10"/>
  <c r="AF4222" i="10"/>
  <c r="AE4222" i="10"/>
  <c r="AD4222" i="10"/>
  <c r="AC4222" i="10"/>
  <c r="AF4221" i="10"/>
  <c r="AE4221" i="10"/>
  <c r="AD4221" i="10"/>
  <c r="AC4221" i="10"/>
  <c r="AF4220" i="10"/>
  <c r="AE4220" i="10"/>
  <c r="AD4220" i="10"/>
  <c r="AC4220" i="10"/>
  <c r="AF4219" i="10"/>
  <c r="AE4219" i="10"/>
  <c r="AD4219" i="10"/>
  <c r="AC4219" i="10"/>
  <c r="AF4218" i="10"/>
  <c r="AE4218" i="10"/>
  <c r="AD4218" i="10"/>
  <c r="AC4218" i="10"/>
  <c r="AF4217" i="10"/>
  <c r="AE4217" i="10"/>
  <c r="AD4217" i="10"/>
  <c r="AC4217" i="10"/>
  <c r="AF4216" i="10"/>
  <c r="AE4216" i="10"/>
  <c r="AD4216" i="10"/>
  <c r="AC4216" i="10"/>
  <c r="AF4215" i="10"/>
  <c r="AE4215" i="10"/>
  <c r="AD4215" i="10"/>
  <c r="AC4215" i="10"/>
  <c r="AF4214" i="10"/>
  <c r="AE4214" i="10"/>
  <c r="AD4214" i="10"/>
  <c r="AC4214" i="10"/>
  <c r="AF4213" i="10"/>
  <c r="AE4213" i="10"/>
  <c r="AD4213" i="10"/>
  <c r="AC4213" i="10"/>
  <c r="AF4212" i="10"/>
  <c r="AE4212" i="10"/>
  <c r="AD4212" i="10"/>
  <c r="AC4212" i="10"/>
  <c r="AF4211" i="10"/>
  <c r="AE4211" i="10"/>
  <c r="AD4211" i="10"/>
  <c r="AC4211" i="10"/>
  <c r="AF4210" i="10"/>
  <c r="AE4210" i="10"/>
  <c r="AD4210" i="10"/>
  <c r="AC4210" i="10"/>
  <c r="AF4209" i="10"/>
  <c r="AE4209" i="10"/>
  <c r="AD4209" i="10"/>
  <c r="AC4209" i="10"/>
  <c r="AF4208" i="10"/>
  <c r="AE4208" i="10"/>
  <c r="AD4208" i="10"/>
  <c r="AC4208" i="10"/>
  <c r="AF4207" i="10"/>
  <c r="AE4207" i="10"/>
  <c r="AD4207" i="10"/>
  <c r="AC4207" i="10"/>
  <c r="AF4206" i="10"/>
  <c r="AE4206" i="10"/>
  <c r="AD4206" i="10"/>
  <c r="AC4206" i="10"/>
  <c r="AF4205" i="10"/>
  <c r="AE4205" i="10"/>
  <c r="AD4205" i="10"/>
  <c r="AC4205" i="10"/>
  <c r="AF4204" i="10"/>
  <c r="AE4204" i="10"/>
  <c r="AD4204" i="10"/>
  <c r="AC4204" i="10"/>
  <c r="AF4203" i="10"/>
  <c r="AE4203" i="10"/>
  <c r="AD4203" i="10"/>
  <c r="AC4203" i="10"/>
  <c r="AF4202" i="10"/>
  <c r="AE4202" i="10"/>
  <c r="AD4202" i="10"/>
  <c r="AC4202" i="10"/>
  <c r="AF4201" i="10"/>
  <c r="AE4201" i="10"/>
  <c r="AD4201" i="10"/>
  <c r="AC4201" i="10"/>
  <c r="AF4200" i="10"/>
  <c r="AE4200" i="10"/>
  <c r="AD4200" i="10"/>
  <c r="AC4200" i="10"/>
  <c r="AF4199" i="10"/>
  <c r="AE4199" i="10"/>
  <c r="AD4199" i="10"/>
  <c r="AC4199" i="10"/>
  <c r="AF4198" i="10"/>
  <c r="AE4198" i="10"/>
  <c r="AD4198" i="10"/>
  <c r="AC4198" i="10"/>
  <c r="AF4197" i="10"/>
  <c r="AE4197" i="10"/>
  <c r="AD4197" i="10"/>
  <c r="AC4197" i="10"/>
  <c r="AF4196" i="10"/>
  <c r="AE4196" i="10"/>
  <c r="AD4196" i="10"/>
  <c r="AC4196" i="10"/>
  <c r="AF4195" i="10"/>
  <c r="AE4195" i="10"/>
  <c r="AD4195" i="10"/>
  <c r="AC4195" i="10"/>
  <c r="AF4194" i="10"/>
  <c r="AE4194" i="10"/>
  <c r="AD4194" i="10"/>
  <c r="AC4194" i="10"/>
  <c r="AF4193" i="10"/>
  <c r="AE4193" i="10"/>
  <c r="AD4193" i="10"/>
  <c r="AC4193" i="10"/>
  <c r="AF4192" i="10"/>
  <c r="AE4192" i="10"/>
  <c r="AD4192" i="10"/>
  <c r="AC4192" i="10"/>
  <c r="AF4191" i="10"/>
  <c r="AE4191" i="10"/>
  <c r="AD4191" i="10"/>
  <c r="AC4191" i="10"/>
  <c r="AF4190" i="10"/>
  <c r="AE4190" i="10"/>
  <c r="AD4190" i="10"/>
  <c r="AC4190" i="10"/>
  <c r="AF4189" i="10"/>
  <c r="AE4189" i="10"/>
  <c r="AD4189" i="10"/>
  <c r="AC4189" i="10"/>
  <c r="AF4188" i="10"/>
  <c r="AE4188" i="10"/>
  <c r="AD4188" i="10"/>
  <c r="AC4188" i="10"/>
  <c r="AF4187" i="10"/>
  <c r="AE4187" i="10"/>
  <c r="AD4187" i="10"/>
  <c r="AC4187" i="10"/>
  <c r="AF4186" i="10"/>
  <c r="AE4186" i="10"/>
  <c r="AD4186" i="10"/>
  <c r="AC4186" i="10"/>
  <c r="AF4185" i="10"/>
  <c r="AE4185" i="10"/>
  <c r="AD4185" i="10"/>
  <c r="AC4185" i="10"/>
  <c r="AF4184" i="10"/>
  <c r="AE4184" i="10"/>
  <c r="AD4184" i="10"/>
  <c r="AC4184" i="10"/>
  <c r="AF4183" i="10"/>
  <c r="AE4183" i="10"/>
  <c r="AD4183" i="10"/>
  <c r="AC4183" i="10"/>
  <c r="AF4182" i="10"/>
  <c r="AE4182" i="10"/>
  <c r="AD4182" i="10"/>
  <c r="AC4182" i="10"/>
  <c r="AF4181" i="10"/>
  <c r="AE4181" i="10"/>
  <c r="AD4181" i="10"/>
  <c r="AC4181" i="10"/>
  <c r="AF4180" i="10"/>
  <c r="AE4180" i="10"/>
  <c r="AD4180" i="10"/>
  <c r="AC4180" i="10"/>
  <c r="AF4179" i="10"/>
  <c r="AE4179" i="10"/>
  <c r="AD4179" i="10"/>
  <c r="AC4179" i="10"/>
  <c r="AF4178" i="10"/>
  <c r="AE4178" i="10"/>
  <c r="AD4178" i="10"/>
  <c r="AC4178" i="10"/>
  <c r="AF4177" i="10"/>
  <c r="AE4177" i="10"/>
  <c r="AD4177" i="10"/>
  <c r="AC4177" i="10"/>
  <c r="AF4176" i="10"/>
  <c r="AE4176" i="10"/>
  <c r="AD4176" i="10"/>
  <c r="AC4176" i="10"/>
  <c r="AF4175" i="10"/>
  <c r="AE4175" i="10"/>
  <c r="AD4175" i="10"/>
  <c r="AC4175" i="10"/>
  <c r="AF4174" i="10"/>
  <c r="AE4174" i="10"/>
  <c r="AD4174" i="10"/>
  <c r="AC4174" i="10"/>
  <c r="AF4173" i="10"/>
  <c r="AE4173" i="10"/>
  <c r="AD4173" i="10"/>
  <c r="AC4173" i="10"/>
  <c r="AF4172" i="10"/>
  <c r="AE4172" i="10"/>
  <c r="AD4172" i="10"/>
  <c r="AC4172" i="10"/>
  <c r="AF4171" i="10"/>
  <c r="AE4171" i="10"/>
  <c r="AD4171" i="10"/>
  <c r="AC4171" i="10"/>
  <c r="AF4170" i="10"/>
  <c r="AE4170" i="10"/>
  <c r="AD4170" i="10"/>
  <c r="AC4170" i="10"/>
  <c r="AF4169" i="10"/>
  <c r="AE4169" i="10"/>
  <c r="AD4169" i="10"/>
  <c r="AC4169" i="10"/>
  <c r="AF4168" i="10"/>
  <c r="AE4168" i="10"/>
  <c r="AD4168" i="10"/>
  <c r="AC4168" i="10"/>
  <c r="AF4167" i="10"/>
  <c r="AE4167" i="10"/>
  <c r="AD4167" i="10"/>
  <c r="AC4167" i="10"/>
  <c r="AF4166" i="10"/>
  <c r="AE4166" i="10"/>
  <c r="AD4166" i="10"/>
  <c r="AC4166" i="10"/>
  <c r="AF4165" i="10"/>
  <c r="AE4165" i="10"/>
  <c r="AD4165" i="10"/>
  <c r="AC4165" i="10"/>
  <c r="AF4164" i="10"/>
  <c r="AE4164" i="10"/>
  <c r="AD4164" i="10"/>
  <c r="AC4164" i="10"/>
  <c r="AF4163" i="10"/>
  <c r="AE4163" i="10"/>
  <c r="AD4163" i="10"/>
  <c r="AC4163" i="10"/>
  <c r="AF4162" i="10"/>
  <c r="AE4162" i="10"/>
  <c r="AD4162" i="10"/>
  <c r="AC4162" i="10"/>
  <c r="AF4161" i="10"/>
  <c r="AE4161" i="10"/>
  <c r="AD4161" i="10"/>
  <c r="AC4161" i="10"/>
  <c r="AF4160" i="10"/>
  <c r="AE4160" i="10"/>
  <c r="AD4160" i="10"/>
  <c r="AC4160" i="10"/>
  <c r="AF4159" i="10"/>
  <c r="AE4159" i="10"/>
  <c r="AD4159" i="10"/>
  <c r="AC4159" i="10"/>
  <c r="AF4158" i="10"/>
  <c r="AE4158" i="10"/>
  <c r="AD4158" i="10"/>
  <c r="AC4158" i="10"/>
  <c r="AF4157" i="10"/>
  <c r="AE4157" i="10"/>
  <c r="AD4157" i="10"/>
  <c r="AC4157" i="10"/>
  <c r="AF4156" i="10"/>
  <c r="AE4156" i="10"/>
  <c r="AD4156" i="10"/>
  <c r="AC4156" i="10"/>
  <c r="AF4155" i="10"/>
  <c r="AE4155" i="10"/>
  <c r="AD4155" i="10"/>
  <c r="AC4155" i="10"/>
  <c r="AF4154" i="10"/>
  <c r="AE4154" i="10"/>
  <c r="AD4154" i="10"/>
  <c r="AC4154" i="10"/>
  <c r="AF4153" i="10"/>
  <c r="AE4153" i="10"/>
  <c r="AD4153" i="10"/>
  <c r="AC4153" i="10"/>
  <c r="AF4152" i="10"/>
  <c r="AE4152" i="10"/>
  <c r="AD4152" i="10"/>
  <c r="AC4152" i="10"/>
  <c r="AF4151" i="10"/>
  <c r="AE4151" i="10"/>
  <c r="AD4151" i="10"/>
  <c r="AC4151" i="10"/>
  <c r="AF4150" i="10"/>
  <c r="AE4150" i="10"/>
  <c r="AD4150" i="10"/>
  <c r="AC4150" i="10"/>
  <c r="AF4149" i="10"/>
  <c r="AE4149" i="10"/>
  <c r="AD4149" i="10"/>
  <c r="AC4149" i="10"/>
  <c r="AF4148" i="10"/>
  <c r="AE4148" i="10"/>
  <c r="AD4148" i="10"/>
  <c r="AC4148" i="10"/>
  <c r="AF4147" i="10"/>
  <c r="AE4147" i="10"/>
  <c r="AD4147" i="10"/>
  <c r="AC4147" i="10"/>
  <c r="AF4146" i="10"/>
  <c r="AE4146" i="10"/>
  <c r="AD4146" i="10"/>
  <c r="AC4146" i="10"/>
  <c r="AF4145" i="10"/>
  <c r="AE4145" i="10"/>
  <c r="AD4145" i="10"/>
  <c r="AC4145" i="10"/>
  <c r="AF4144" i="10"/>
  <c r="AE4144" i="10"/>
  <c r="AD4144" i="10"/>
  <c r="AC4144" i="10"/>
  <c r="AF4143" i="10"/>
  <c r="AE4143" i="10"/>
  <c r="AD4143" i="10"/>
  <c r="AC4143" i="10"/>
  <c r="AF4142" i="10"/>
  <c r="AE4142" i="10"/>
  <c r="AD4142" i="10"/>
  <c r="AC4142" i="10"/>
  <c r="AF4141" i="10"/>
  <c r="AE4141" i="10"/>
  <c r="AD4141" i="10"/>
  <c r="AC4141" i="10"/>
  <c r="AF4140" i="10"/>
  <c r="AE4140" i="10"/>
  <c r="AD4140" i="10"/>
  <c r="AC4140" i="10"/>
  <c r="AF4139" i="10"/>
  <c r="AE4139" i="10"/>
  <c r="AD4139" i="10"/>
  <c r="AC4139" i="10"/>
  <c r="AF4138" i="10"/>
  <c r="AE4138" i="10"/>
  <c r="AD4138" i="10"/>
  <c r="AC4138" i="10"/>
  <c r="AF4137" i="10"/>
  <c r="AE4137" i="10"/>
  <c r="AD4137" i="10"/>
  <c r="AC4137" i="10"/>
  <c r="AF4136" i="10"/>
  <c r="AE4136" i="10"/>
  <c r="AD4136" i="10"/>
  <c r="AC4136" i="10"/>
  <c r="AF4135" i="10"/>
  <c r="AE4135" i="10"/>
  <c r="AD4135" i="10"/>
  <c r="AC4135" i="10"/>
  <c r="AF4134" i="10"/>
  <c r="AE4134" i="10"/>
  <c r="AD4134" i="10"/>
  <c r="AC4134" i="10"/>
  <c r="AF4133" i="10"/>
  <c r="AE4133" i="10"/>
  <c r="AD4133" i="10"/>
  <c r="AC4133" i="10"/>
  <c r="AF4132" i="10"/>
  <c r="AE4132" i="10"/>
  <c r="AD4132" i="10"/>
  <c r="AC4132" i="10"/>
  <c r="AF4131" i="10"/>
  <c r="AE4131" i="10"/>
  <c r="AD4131" i="10"/>
  <c r="AC4131" i="10"/>
  <c r="AF4130" i="10"/>
  <c r="AE4130" i="10"/>
  <c r="AD4130" i="10"/>
  <c r="AC4130" i="10"/>
  <c r="AF4129" i="10"/>
  <c r="AE4129" i="10"/>
  <c r="AD4129" i="10"/>
  <c r="AC4129" i="10"/>
  <c r="AF4128" i="10"/>
  <c r="AE4128" i="10"/>
  <c r="AD4128" i="10"/>
  <c r="AC4128" i="10"/>
  <c r="AF4127" i="10"/>
  <c r="AE4127" i="10"/>
  <c r="AD4127" i="10"/>
  <c r="AC4127" i="10"/>
  <c r="AF4126" i="10"/>
  <c r="AE4126" i="10"/>
  <c r="AD4126" i="10"/>
  <c r="AC4126" i="10"/>
  <c r="AF4125" i="10"/>
  <c r="AE4125" i="10"/>
  <c r="AD4125" i="10"/>
  <c r="AC4125" i="10"/>
  <c r="AF4124" i="10"/>
  <c r="AE4124" i="10"/>
  <c r="AD4124" i="10"/>
  <c r="AC4124" i="10"/>
  <c r="AF4123" i="10"/>
  <c r="AE4123" i="10"/>
  <c r="AD4123" i="10"/>
  <c r="AC4123" i="10"/>
  <c r="AF4122" i="10"/>
  <c r="AE4122" i="10"/>
  <c r="AD4122" i="10"/>
  <c r="AC4122" i="10"/>
  <c r="AF4121" i="10"/>
  <c r="AE4121" i="10"/>
  <c r="AD4121" i="10"/>
  <c r="AC4121" i="10"/>
  <c r="AF4120" i="10"/>
  <c r="AE4120" i="10"/>
  <c r="AD4120" i="10"/>
  <c r="AC4120" i="10"/>
  <c r="AF4119" i="10"/>
  <c r="AE4119" i="10"/>
  <c r="AD4119" i="10"/>
  <c r="AC4119" i="10"/>
  <c r="AF4118" i="10"/>
  <c r="AE4118" i="10"/>
  <c r="AD4118" i="10"/>
  <c r="AC4118" i="10"/>
  <c r="AF4117" i="10"/>
  <c r="AE4117" i="10"/>
  <c r="AD4117" i="10"/>
  <c r="AC4117" i="10"/>
  <c r="AF4116" i="10"/>
  <c r="AE4116" i="10"/>
  <c r="AD4116" i="10"/>
  <c r="AC4116" i="10"/>
  <c r="AF4115" i="10"/>
  <c r="AE4115" i="10"/>
  <c r="AD4115" i="10"/>
  <c r="AC4115" i="10"/>
  <c r="AF4114" i="10"/>
  <c r="AE4114" i="10"/>
  <c r="AD4114" i="10"/>
  <c r="AC4114" i="10"/>
  <c r="AF4113" i="10"/>
  <c r="AE4113" i="10"/>
  <c r="AD4113" i="10"/>
  <c r="AC4113" i="10"/>
  <c r="AF4112" i="10"/>
  <c r="AE4112" i="10"/>
  <c r="AD4112" i="10"/>
  <c r="AC4112" i="10"/>
  <c r="AF4111" i="10"/>
  <c r="AE4111" i="10"/>
  <c r="AD4111" i="10"/>
  <c r="AC4111" i="10"/>
  <c r="AF4110" i="10"/>
  <c r="AE4110" i="10"/>
  <c r="AD4110" i="10"/>
  <c r="AC4110" i="10"/>
  <c r="AF4109" i="10"/>
  <c r="AE4109" i="10"/>
  <c r="AD4109" i="10"/>
  <c r="AC4109" i="10"/>
  <c r="AF4108" i="10"/>
  <c r="AE4108" i="10"/>
  <c r="AD4108" i="10"/>
  <c r="AC4108" i="10"/>
  <c r="AF4107" i="10"/>
  <c r="AE4107" i="10"/>
  <c r="AD4107" i="10"/>
  <c r="AC4107" i="10"/>
  <c r="AF4106" i="10"/>
  <c r="AE4106" i="10"/>
  <c r="AD4106" i="10"/>
  <c r="AC4106" i="10"/>
  <c r="AF4105" i="10"/>
  <c r="AE4105" i="10"/>
  <c r="AD4105" i="10"/>
  <c r="AC4105" i="10"/>
  <c r="AF4104" i="10"/>
  <c r="AE4104" i="10"/>
  <c r="AD4104" i="10"/>
  <c r="AC4104" i="10"/>
  <c r="AF4103" i="10"/>
  <c r="AE4103" i="10"/>
  <c r="AD4103" i="10"/>
  <c r="AC4103" i="10"/>
  <c r="AF4102" i="10"/>
  <c r="AE4102" i="10"/>
  <c r="AD4102" i="10"/>
  <c r="AC4102" i="10"/>
  <c r="AF4101" i="10"/>
  <c r="AE4101" i="10"/>
  <c r="AD4101" i="10"/>
  <c r="AC4101" i="10"/>
  <c r="AF4100" i="10"/>
  <c r="AE4100" i="10"/>
  <c r="AD4100" i="10"/>
  <c r="AC4100" i="10"/>
  <c r="AF4099" i="10"/>
  <c r="AE4099" i="10"/>
  <c r="AD4099" i="10"/>
  <c r="AC4099" i="10"/>
  <c r="AF4098" i="10"/>
  <c r="AE4098" i="10"/>
  <c r="AD4098" i="10"/>
  <c r="AC4098" i="10"/>
  <c r="AF4097" i="10"/>
  <c r="AE4097" i="10"/>
  <c r="AD4097" i="10"/>
  <c r="AC4097" i="10"/>
  <c r="AF4096" i="10"/>
  <c r="AE4096" i="10"/>
  <c r="AD4096" i="10"/>
  <c r="AC4096" i="10"/>
  <c r="AF4095" i="10"/>
  <c r="AE4095" i="10"/>
  <c r="AD4095" i="10"/>
  <c r="AC4095" i="10"/>
  <c r="AF4094" i="10"/>
  <c r="AE4094" i="10"/>
  <c r="AD4094" i="10"/>
  <c r="AC4094" i="10"/>
  <c r="AF4093" i="10"/>
  <c r="AE4093" i="10"/>
  <c r="AD4093" i="10"/>
  <c r="AC4093" i="10"/>
  <c r="AF4092" i="10"/>
  <c r="AE4092" i="10"/>
  <c r="AD4092" i="10"/>
  <c r="AC4092" i="10"/>
  <c r="AF4091" i="10"/>
  <c r="AE4091" i="10"/>
  <c r="AD4091" i="10"/>
  <c r="AC4091" i="10"/>
  <c r="AF4090" i="10"/>
  <c r="AE4090" i="10"/>
  <c r="AD4090" i="10"/>
  <c r="AC4090" i="10"/>
  <c r="AF4089" i="10"/>
  <c r="AE4089" i="10"/>
  <c r="AD4089" i="10"/>
  <c r="AC4089" i="10"/>
  <c r="AF4088" i="10"/>
  <c r="AE4088" i="10"/>
  <c r="AD4088" i="10"/>
  <c r="AC4088" i="10"/>
  <c r="AF4087" i="10"/>
  <c r="AE4087" i="10"/>
  <c r="AD4087" i="10"/>
  <c r="AC4087" i="10"/>
  <c r="AF4086" i="10"/>
  <c r="AE4086" i="10"/>
  <c r="AD4086" i="10"/>
  <c r="AC4086" i="10"/>
  <c r="AF4085" i="10"/>
  <c r="AE4085" i="10"/>
  <c r="AD4085" i="10"/>
  <c r="AC4085" i="10"/>
  <c r="AF4084" i="10"/>
  <c r="AE4084" i="10"/>
  <c r="AD4084" i="10"/>
  <c r="AC4084" i="10"/>
  <c r="AF4083" i="10"/>
  <c r="AE4083" i="10"/>
  <c r="AD4083" i="10"/>
  <c r="AC4083" i="10"/>
  <c r="AF4082" i="10"/>
  <c r="AE4082" i="10"/>
  <c r="AD4082" i="10"/>
  <c r="AC4082" i="10"/>
  <c r="AF4081" i="10"/>
  <c r="AE4081" i="10"/>
  <c r="AD4081" i="10"/>
  <c r="AC4081" i="10"/>
  <c r="AF4080" i="10"/>
  <c r="AE4080" i="10"/>
  <c r="AD4080" i="10"/>
  <c r="AC4080" i="10"/>
  <c r="AF4079" i="10"/>
  <c r="AE4079" i="10"/>
  <c r="AD4079" i="10"/>
  <c r="AC4079" i="10"/>
  <c r="AF4078" i="10"/>
  <c r="AE4078" i="10"/>
  <c r="AD4078" i="10"/>
  <c r="AC4078" i="10"/>
  <c r="AF4077" i="10"/>
  <c r="AE4077" i="10"/>
  <c r="AD4077" i="10"/>
  <c r="AC4077" i="10"/>
  <c r="AF4076" i="10"/>
  <c r="AE4076" i="10"/>
  <c r="AD4076" i="10"/>
  <c r="AC4076" i="10"/>
  <c r="AF4075" i="10"/>
  <c r="AE4075" i="10"/>
  <c r="AD4075" i="10"/>
  <c r="AC4075" i="10"/>
  <c r="AF4074" i="10"/>
  <c r="AE4074" i="10"/>
  <c r="AD4074" i="10"/>
  <c r="AC4074" i="10"/>
  <c r="AF4073" i="10"/>
  <c r="AE4073" i="10"/>
  <c r="AD4073" i="10"/>
  <c r="AC4073" i="10"/>
  <c r="AF4072" i="10"/>
  <c r="AE4072" i="10"/>
  <c r="AD4072" i="10"/>
  <c r="AC4072" i="10"/>
  <c r="AF4071" i="10"/>
  <c r="AE4071" i="10"/>
  <c r="AD4071" i="10"/>
  <c r="AC4071" i="10"/>
  <c r="AF4070" i="10"/>
  <c r="AE4070" i="10"/>
  <c r="AD4070" i="10"/>
  <c r="AC4070" i="10"/>
  <c r="AF4069" i="10"/>
  <c r="AE4069" i="10"/>
  <c r="AD4069" i="10"/>
  <c r="AC4069" i="10"/>
  <c r="AF4068" i="10"/>
  <c r="AE4068" i="10"/>
  <c r="AD4068" i="10"/>
  <c r="AC4068" i="10"/>
  <c r="AF4067" i="10"/>
  <c r="AE4067" i="10"/>
  <c r="AD4067" i="10"/>
  <c r="AC4067" i="10"/>
  <c r="AF4066" i="10"/>
  <c r="AE4066" i="10"/>
  <c r="AD4066" i="10"/>
  <c r="AC4066" i="10"/>
  <c r="AF4065" i="10"/>
  <c r="AE4065" i="10"/>
  <c r="AD4065" i="10"/>
  <c r="AC4065" i="10"/>
  <c r="AF4064" i="10"/>
  <c r="AE4064" i="10"/>
  <c r="AD4064" i="10"/>
  <c r="AC4064" i="10"/>
  <c r="AF4063" i="10"/>
  <c r="AE4063" i="10"/>
  <c r="AD4063" i="10"/>
  <c r="AC4063" i="10"/>
  <c r="AF4062" i="10"/>
  <c r="AE4062" i="10"/>
  <c r="AD4062" i="10"/>
  <c r="AC4062" i="10"/>
  <c r="AF4061" i="10"/>
  <c r="AE4061" i="10"/>
  <c r="AD4061" i="10"/>
  <c r="AC4061" i="10"/>
  <c r="AF4060" i="10"/>
  <c r="AE4060" i="10"/>
  <c r="AD4060" i="10"/>
  <c r="AC4060" i="10"/>
  <c r="AF4059" i="10"/>
  <c r="AE4059" i="10"/>
  <c r="AD4059" i="10"/>
  <c r="AC4059" i="10"/>
  <c r="AF4058" i="10"/>
  <c r="AE4058" i="10"/>
  <c r="AD4058" i="10"/>
  <c r="AC4058" i="10"/>
  <c r="AF4057" i="10"/>
  <c r="AE4057" i="10"/>
  <c r="AD4057" i="10"/>
  <c r="AC4057" i="10"/>
  <c r="AF4056" i="10"/>
  <c r="AE4056" i="10"/>
  <c r="AD4056" i="10"/>
  <c r="AC4056" i="10"/>
  <c r="AF4055" i="10"/>
  <c r="AE4055" i="10"/>
  <c r="AD4055" i="10"/>
  <c r="AC4055" i="10"/>
  <c r="AF4054" i="10"/>
  <c r="AE4054" i="10"/>
  <c r="AD4054" i="10"/>
  <c r="AC4054" i="10"/>
  <c r="AF4053" i="10"/>
  <c r="AE4053" i="10"/>
  <c r="AD4053" i="10"/>
  <c r="AC4053" i="10"/>
  <c r="AF4052" i="10"/>
  <c r="AE4052" i="10"/>
  <c r="AD4052" i="10"/>
  <c r="AC4052" i="10"/>
  <c r="AF4051" i="10"/>
  <c r="AE4051" i="10"/>
  <c r="AD4051" i="10"/>
  <c r="AC4051" i="10"/>
  <c r="AF4050" i="10"/>
  <c r="AE4050" i="10"/>
  <c r="AD4050" i="10"/>
  <c r="AC4050" i="10"/>
  <c r="AF4049" i="10"/>
  <c r="AE4049" i="10"/>
  <c r="AD4049" i="10"/>
  <c r="AC4049" i="10"/>
  <c r="AF4048" i="10"/>
  <c r="AE4048" i="10"/>
  <c r="AD4048" i="10"/>
  <c r="AC4048" i="10"/>
  <c r="AF4047" i="10"/>
  <c r="AE4047" i="10"/>
  <c r="AD4047" i="10"/>
  <c r="AC4047" i="10"/>
  <c r="AF4046" i="10"/>
  <c r="AE4046" i="10"/>
  <c r="AD4046" i="10"/>
  <c r="AC4046" i="10"/>
  <c r="AF4045" i="10"/>
  <c r="AE4045" i="10"/>
  <c r="AD4045" i="10"/>
  <c r="AC4045" i="10"/>
  <c r="AF4044" i="10"/>
  <c r="AE4044" i="10"/>
  <c r="AD4044" i="10"/>
  <c r="AC4044" i="10"/>
  <c r="AF4043" i="10"/>
  <c r="AE4043" i="10"/>
  <c r="AD4043" i="10"/>
  <c r="AC4043" i="10"/>
  <c r="AF4042" i="10"/>
  <c r="AE4042" i="10"/>
  <c r="AD4042" i="10"/>
  <c r="AC4042" i="10"/>
  <c r="AF4041" i="10"/>
  <c r="AE4041" i="10"/>
  <c r="AD4041" i="10"/>
  <c r="AC4041" i="10"/>
  <c r="AF4040" i="10"/>
  <c r="AE4040" i="10"/>
  <c r="AD4040" i="10"/>
  <c r="AC4040" i="10"/>
  <c r="AF4039" i="10"/>
  <c r="AE4039" i="10"/>
  <c r="AD4039" i="10"/>
  <c r="AC4039" i="10"/>
  <c r="AF4038" i="10"/>
  <c r="AE4038" i="10"/>
  <c r="AD4038" i="10"/>
  <c r="AC4038" i="10"/>
  <c r="AF4037" i="10"/>
  <c r="AE4037" i="10"/>
  <c r="AD4037" i="10"/>
  <c r="AC4037" i="10"/>
  <c r="AF4036" i="10"/>
  <c r="AE4036" i="10"/>
  <c r="AD4036" i="10"/>
  <c r="AC4036" i="10"/>
  <c r="AF4035" i="10"/>
  <c r="AE4035" i="10"/>
  <c r="AD4035" i="10"/>
  <c r="AC4035" i="10"/>
  <c r="AF4034" i="10"/>
  <c r="AE4034" i="10"/>
  <c r="AD4034" i="10"/>
  <c r="AC4034" i="10"/>
  <c r="AF4033" i="10"/>
  <c r="AE4033" i="10"/>
  <c r="AD4033" i="10"/>
  <c r="AC4033" i="10"/>
  <c r="AF4032" i="10"/>
  <c r="AE4032" i="10"/>
  <c r="AD4032" i="10"/>
  <c r="AC4032" i="10"/>
  <c r="AF4031" i="10"/>
  <c r="AE4031" i="10"/>
  <c r="AD4031" i="10"/>
  <c r="AC4031" i="10"/>
  <c r="AF4030" i="10"/>
  <c r="AE4030" i="10"/>
  <c r="AD4030" i="10"/>
  <c r="AC4030" i="10"/>
  <c r="AF4029" i="10"/>
  <c r="AE4029" i="10"/>
  <c r="AD4029" i="10"/>
  <c r="AC4029" i="10"/>
  <c r="AF4028" i="10"/>
  <c r="AE4028" i="10"/>
  <c r="AD4028" i="10"/>
  <c r="AC4028" i="10"/>
  <c r="AF4027" i="10"/>
  <c r="AE4027" i="10"/>
  <c r="AD4027" i="10"/>
  <c r="AC4027" i="10"/>
  <c r="AF4026" i="10"/>
  <c r="AE4026" i="10"/>
  <c r="AD4026" i="10"/>
  <c r="AC4026" i="10"/>
  <c r="AF4025" i="10"/>
  <c r="AE4025" i="10"/>
  <c r="AD4025" i="10"/>
  <c r="AC4025" i="10"/>
  <c r="AF4024" i="10"/>
  <c r="AE4024" i="10"/>
  <c r="AD4024" i="10"/>
  <c r="AC4024" i="10"/>
  <c r="AF4023" i="10"/>
  <c r="AE4023" i="10"/>
  <c r="AD4023" i="10"/>
  <c r="AC4023" i="10"/>
  <c r="AF4022" i="10"/>
  <c r="AE4022" i="10"/>
  <c r="AD4022" i="10"/>
  <c r="AC4022" i="10"/>
  <c r="AF4021" i="10"/>
  <c r="AE4021" i="10"/>
  <c r="AD4021" i="10"/>
  <c r="AC4021" i="10"/>
  <c r="AF4020" i="10"/>
  <c r="AE4020" i="10"/>
  <c r="AD4020" i="10"/>
  <c r="AC4020" i="10"/>
  <c r="AF4019" i="10"/>
  <c r="AE4019" i="10"/>
  <c r="AD4019" i="10"/>
  <c r="AC4019" i="10"/>
  <c r="AF4018" i="10"/>
  <c r="AE4018" i="10"/>
  <c r="AD4018" i="10"/>
  <c r="AC4018" i="10"/>
  <c r="AF4017" i="10"/>
  <c r="AE4017" i="10"/>
  <c r="AD4017" i="10"/>
  <c r="AC4017" i="10"/>
  <c r="AF4016" i="10"/>
  <c r="AE4016" i="10"/>
  <c r="AD4016" i="10"/>
  <c r="AC4016" i="10"/>
  <c r="AF4015" i="10"/>
  <c r="AE4015" i="10"/>
  <c r="AD4015" i="10"/>
  <c r="AC4015" i="10"/>
  <c r="AF4014" i="10"/>
  <c r="AE4014" i="10"/>
  <c r="AD4014" i="10"/>
  <c r="AC4014" i="10"/>
  <c r="AF4013" i="10"/>
  <c r="AE4013" i="10"/>
  <c r="AD4013" i="10"/>
  <c r="AC4013" i="10"/>
  <c r="AF4012" i="10"/>
  <c r="AE4012" i="10"/>
  <c r="AD4012" i="10"/>
  <c r="AC4012" i="10"/>
  <c r="AF4011" i="10"/>
  <c r="AE4011" i="10"/>
  <c r="AD4011" i="10"/>
  <c r="AC4011" i="10"/>
  <c r="AF4010" i="10"/>
  <c r="AE4010" i="10"/>
  <c r="AD4010" i="10"/>
  <c r="AC4010" i="10"/>
  <c r="AF4009" i="10"/>
  <c r="AE4009" i="10"/>
  <c r="AD4009" i="10"/>
  <c r="AC4009" i="10"/>
  <c r="AF4008" i="10"/>
  <c r="AE4008" i="10"/>
  <c r="AD4008" i="10"/>
  <c r="AC4008" i="10"/>
  <c r="AF4007" i="10"/>
  <c r="AE4007" i="10"/>
  <c r="AD4007" i="10"/>
  <c r="AC4007" i="10"/>
  <c r="AF4006" i="10"/>
  <c r="AE4006" i="10"/>
  <c r="AD4006" i="10"/>
  <c r="AC4006" i="10"/>
  <c r="AF4005" i="10"/>
  <c r="AE4005" i="10"/>
  <c r="AD4005" i="10"/>
  <c r="AC4005" i="10"/>
  <c r="AF4004" i="10"/>
  <c r="AE4004" i="10"/>
  <c r="AD4004" i="10"/>
  <c r="AC4004" i="10"/>
  <c r="AF4003" i="10"/>
  <c r="AE4003" i="10"/>
  <c r="AD4003" i="10"/>
  <c r="AC4003" i="10"/>
  <c r="AF4002" i="10"/>
  <c r="AE4002" i="10"/>
  <c r="AD4002" i="10"/>
  <c r="AC4002" i="10"/>
  <c r="AF4001" i="10"/>
  <c r="AE4001" i="10"/>
  <c r="AD4001" i="10"/>
  <c r="AC4001" i="10"/>
  <c r="AF4000" i="10"/>
  <c r="AE4000" i="10"/>
  <c r="AD4000" i="10"/>
  <c r="AC4000" i="10"/>
  <c r="AF3999" i="10"/>
  <c r="AE3999" i="10"/>
  <c r="AD3999" i="10"/>
  <c r="AC3999" i="10"/>
  <c r="AF3998" i="10"/>
  <c r="AE3998" i="10"/>
  <c r="AD3998" i="10"/>
  <c r="AC3998" i="10"/>
  <c r="AF3997" i="10"/>
  <c r="AE3997" i="10"/>
  <c r="AD3997" i="10"/>
  <c r="AC3997" i="10"/>
  <c r="AF3996" i="10"/>
  <c r="AE3996" i="10"/>
  <c r="AD3996" i="10"/>
  <c r="AC3996" i="10"/>
  <c r="AF3995" i="10"/>
  <c r="AE3995" i="10"/>
  <c r="AD3995" i="10"/>
  <c r="AC3995" i="10"/>
  <c r="AF3994" i="10"/>
  <c r="AE3994" i="10"/>
  <c r="AD3994" i="10"/>
  <c r="AC3994" i="10"/>
  <c r="AF3993" i="10"/>
  <c r="AE3993" i="10"/>
  <c r="AD3993" i="10"/>
  <c r="AC3993" i="10"/>
  <c r="AF3992" i="10"/>
  <c r="AE3992" i="10"/>
  <c r="AD3992" i="10"/>
  <c r="AC3992" i="10"/>
  <c r="AF3991" i="10"/>
  <c r="AE3991" i="10"/>
  <c r="AD3991" i="10"/>
  <c r="AC3991" i="10"/>
  <c r="AF3990" i="10"/>
  <c r="AE3990" i="10"/>
  <c r="AD3990" i="10"/>
  <c r="AC3990" i="10"/>
  <c r="AF3989" i="10"/>
  <c r="AE3989" i="10"/>
  <c r="AD3989" i="10"/>
  <c r="AC3989" i="10"/>
  <c r="AF3988" i="10"/>
  <c r="AE3988" i="10"/>
  <c r="AD3988" i="10"/>
  <c r="AC3988" i="10"/>
  <c r="AF3987" i="10"/>
  <c r="AE3987" i="10"/>
  <c r="AD3987" i="10"/>
  <c r="AC3987" i="10"/>
  <c r="AF3986" i="10"/>
  <c r="AE3986" i="10"/>
  <c r="AD3986" i="10"/>
  <c r="AC3986" i="10"/>
  <c r="AF3985" i="10"/>
  <c r="AE3985" i="10"/>
  <c r="AD3985" i="10"/>
  <c r="AC3985" i="10"/>
  <c r="AF3984" i="10"/>
  <c r="AE3984" i="10"/>
  <c r="AD3984" i="10"/>
  <c r="AC3984" i="10"/>
  <c r="AF3983" i="10"/>
  <c r="AE3983" i="10"/>
  <c r="AD3983" i="10"/>
  <c r="AC3983" i="10"/>
  <c r="AF3982" i="10"/>
  <c r="AE3982" i="10"/>
  <c r="AD3982" i="10"/>
  <c r="AC3982" i="10"/>
  <c r="AF3981" i="10"/>
  <c r="AE3981" i="10"/>
  <c r="AD3981" i="10"/>
  <c r="AC3981" i="10"/>
  <c r="AF3980" i="10"/>
  <c r="AE3980" i="10"/>
  <c r="AD3980" i="10"/>
  <c r="AC3980" i="10"/>
  <c r="AF3979" i="10"/>
  <c r="AE3979" i="10"/>
  <c r="AD3979" i="10"/>
  <c r="AC3979" i="10"/>
  <c r="AF3978" i="10"/>
  <c r="AE3978" i="10"/>
  <c r="AD3978" i="10"/>
  <c r="AC3978" i="10"/>
  <c r="AF3977" i="10"/>
  <c r="AE3977" i="10"/>
  <c r="AD3977" i="10"/>
  <c r="AC3977" i="10"/>
  <c r="AF3976" i="10"/>
  <c r="AE3976" i="10"/>
  <c r="AD3976" i="10"/>
  <c r="AC3976" i="10"/>
  <c r="AF3975" i="10"/>
  <c r="AE3975" i="10"/>
  <c r="AD3975" i="10"/>
  <c r="AC3975" i="10"/>
  <c r="AF3974" i="10"/>
  <c r="AE3974" i="10"/>
  <c r="AD3974" i="10"/>
  <c r="AC3974" i="10"/>
  <c r="AF3973" i="10"/>
  <c r="AE3973" i="10"/>
  <c r="AD3973" i="10"/>
  <c r="AC3973" i="10"/>
  <c r="AF3972" i="10"/>
  <c r="AE3972" i="10"/>
  <c r="AD3972" i="10"/>
  <c r="AC3972" i="10"/>
  <c r="AF3971" i="10"/>
  <c r="AE3971" i="10"/>
  <c r="AD3971" i="10"/>
  <c r="AC3971" i="10"/>
  <c r="AF3970" i="10"/>
  <c r="AE3970" i="10"/>
  <c r="AD3970" i="10"/>
  <c r="AC3970" i="10"/>
  <c r="AF3969" i="10"/>
  <c r="AE3969" i="10"/>
  <c r="AD3969" i="10"/>
  <c r="AC3969" i="10"/>
  <c r="AF3968" i="10"/>
  <c r="AE3968" i="10"/>
  <c r="AD3968" i="10"/>
  <c r="AC3968" i="10"/>
  <c r="AF3967" i="10"/>
  <c r="AE3967" i="10"/>
  <c r="AD3967" i="10"/>
  <c r="AC3967" i="10"/>
  <c r="AF3966" i="10"/>
  <c r="AE3966" i="10"/>
  <c r="AD3966" i="10"/>
  <c r="AC3966" i="10"/>
  <c r="AF3965" i="10"/>
  <c r="AE3965" i="10"/>
  <c r="AD3965" i="10"/>
  <c r="AC3965" i="10"/>
  <c r="AF3964" i="10"/>
  <c r="AE3964" i="10"/>
  <c r="AD3964" i="10"/>
  <c r="AC3964" i="10"/>
  <c r="AF3963" i="10"/>
  <c r="AE3963" i="10"/>
  <c r="AD3963" i="10"/>
  <c r="AC3963" i="10"/>
  <c r="AF3962" i="10"/>
  <c r="AE3962" i="10"/>
  <c r="AD3962" i="10"/>
  <c r="AC3962" i="10"/>
  <c r="AF3961" i="10"/>
  <c r="AE3961" i="10"/>
  <c r="AD3961" i="10"/>
  <c r="AC3961" i="10"/>
  <c r="AF3960" i="10"/>
  <c r="AE3960" i="10"/>
  <c r="AD3960" i="10"/>
  <c r="AC3960" i="10"/>
  <c r="AF3959" i="10"/>
  <c r="AE3959" i="10"/>
  <c r="AD3959" i="10"/>
  <c r="AC3959" i="10"/>
  <c r="AF3958" i="10"/>
  <c r="AE3958" i="10"/>
  <c r="AD3958" i="10"/>
  <c r="AC3958" i="10"/>
  <c r="AF3957" i="10"/>
  <c r="AE3957" i="10"/>
  <c r="AD3957" i="10"/>
  <c r="AC3957" i="10"/>
  <c r="AF3956" i="10"/>
  <c r="AE3956" i="10"/>
  <c r="AD3956" i="10"/>
  <c r="AC3956" i="10"/>
  <c r="AF3955" i="10"/>
  <c r="AE3955" i="10"/>
  <c r="AD3955" i="10"/>
  <c r="AC3955" i="10"/>
  <c r="AF3954" i="10"/>
  <c r="AE3954" i="10"/>
  <c r="AD3954" i="10"/>
  <c r="AC3954" i="10"/>
  <c r="AF3953" i="10"/>
  <c r="AE3953" i="10"/>
  <c r="AD3953" i="10"/>
  <c r="AC3953" i="10"/>
  <c r="AF3952" i="10"/>
  <c r="AE3952" i="10"/>
  <c r="AD3952" i="10"/>
  <c r="AC3952" i="10"/>
  <c r="AF3951" i="10"/>
  <c r="AE3951" i="10"/>
  <c r="AD3951" i="10"/>
  <c r="AC3951" i="10"/>
  <c r="AF3950" i="10"/>
  <c r="AE3950" i="10"/>
  <c r="AD3950" i="10"/>
  <c r="AC3950" i="10"/>
  <c r="AF3949" i="10"/>
  <c r="AE3949" i="10"/>
  <c r="AD3949" i="10"/>
  <c r="AC3949" i="10"/>
  <c r="AF3948" i="10"/>
  <c r="AE3948" i="10"/>
  <c r="AD3948" i="10"/>
  <c r="AC3948" i="10"/>
  <c r="AF3947" i="10"/>
  <c r="AE3947" i="10"/>
  <c r="AD3947" i="10"/>
  <c r="AC3947" i="10"/>
  <c r="AF3946" i="10"/>
  <c r="AE3946" i="10"/>
  <c r="AD3946" i="10"/>
  <c r="AC3946" i="10"/>
  <c r="AF3945" i="10"/>
  <c r="AE3945" i="10"/>
  <c r="AD3945" i="10"/>
  <c r="AC3945" i="10"/>
  <c r="AF3944" i="10"/>
  <c r="AE3944" i="10"/>
  <c r="AD3944" i="10"/>
  <c r="AC3944" i="10"/>
  <c r="AF3943" i="10"/>
  <c r="AE3943" i="10"/>
  <c r="AD3943" i="10"/>
  <c r="AC3943" i="10"/>
  <c r="AF3942" i="10"/>
  <c r="AE3942" i="10"/>
  <c r="AD3942" i="10"/>
  <c r="AC3942" i="10"/>
  <c r="AF3941" i="10"/>
  <c r="AE3941" i="10"/>
  <c r="AD3941" i="10"/>
  <c r="AC3941" i="10"/>
  <c r="AF3940" i="10"/>
  <c r="AE3940" i="10"/>
  <c r="AD3940" i="10"/>
  <c r="AC3940" i="10"/>
  <c r="AF3939" i="10"/>
  <c r="AE3939" i="10"/>
  <c r="AD3939" i="10"/>
  <c r="AC3939" i="10"/>
  <c r="AF3938" i="10"/>
  <c r="AE3938" i="10"/>
  <c r="AD3938" i="10"/>
  <c r="AC3938" i="10"/>
  <c r="AF3937" i="10"/>
  <c r="AE3937" i="10"/>
  <c r="AD3937" i="10"/>
  <c r="AC3937" i="10"/>
  <c r="AF3936" i="10"/>
  <c r="AE3936" i="10"/>
  <c r="AD3936" i="10"/>
  <c r="AC3936" i="10"/>
  <c r="AF3935" i="10"/>
  <c r="AE3935" i="10"/>
  <c r="AD3935" i="10"/>
  <c r="AC3935" i="10"/>
  <c r="AF3934" i="10"/>
  <c r="AE3934" i="10"/>
  <c r="AD3934" i="10"/>
  <c r="AC3934" i="10"/>
  <c r="AF3933" i="10"/>
  <c r="AE3933" i="10"/>
  <c r="AD3933" i="10"/>
  <c r="AC3933" i="10"/>
  <c r="AF3932" i="10"/>
  <c r="AE3932" i="10"/>
  <c r="AD3932" i="10"/>
  <c r="AC3932" i="10"/>
  <c r="AF3931" i="10"/>
  <c r="AE3931" i="10"/>
  <c r="AD3931" i="10"/>
  <c r="AC3931" i="10"/>
  <c r="AF3930" i="10"/>
  <c r="AE3930" i="10"/>
  <c r="AD3930" i="10"/>
  <c r="AC3930" i="10"/>
  <c r="AF3929" i="10"/>
  <c r="AE3929" i="10"/>
  <c r="AD3929" i="10"/>
  <c r="AC3929" i="10"/>
  <c r="AF3928" i="10"/>
  <c r="AE3928" i="10"/>
  <c r="AD3928" i="10"/>
  <c r="AC3928" i="10"/>
  <c r="AF3927" i="10"/>
  <c r="AE3927" i="10"/>
  <c r="AD3927" i="10"/>
  <c r="AC3927" i="10"/>
  <c r="AF3926" i="10"/>
  <c r="AE3926" i="10"/>
  <c r="AD3926" i="10"/>
  <c r="AC3926" i="10"/>
  <c r="AF3925" i="10"/>
  <c r="AE3925" i="10"/>
  <c r="AD3925" i="10"/>
  <c r="AC3925" i="10"/>
  <c r="AF3924" i="10"/>
  <c r="AE3924" i="10"/>
  <c r="AD3924" i="10"/>
  <c r="AC3924" i="10"/>
  <c r="AF3923" i="10"/>
  <c r="AE3923" i="10"/>
  <c r="AD3923" i="10"/>
  <c r="AC3923" i="10"/>
  <c r="AF3922" i="10"/>
  <c r="AE3922" i="10"/>
  <c r="AD3922" i="10"/>
  <c r="AC3922" i="10"/>
  <c r="AF3921" i="10"/>
  <c r="AE3921" i="10"/>
  <c r="AD3921" i="10"/>
  <c r="AC3921" i="10"/>
  <c r="AF3920" i="10"/>
  <c r="AE3920" i="10"/>
  <c r="AD3920" i="10"/>
  <c r="AC3920" i="10"/>
  <c r="AF3919" i="10"/>
  <c r="AE3919" i="10"/>
  <c r="AD3919" i="10"/>
  <c r="AC3919" i="10"/>
  <c r="AF3918" i="10"/>
  <c r="AE3918" i="10"/>
  <c r="AD3918" i="10"/>
  <c r="AC3918" i="10"/>
  <c r="AF3917" i="10"/>
  <c r="AE3917" i="10"/>
  <c r="AD3917" i="10"/>
  <c r="AC3917" i="10"/>
  <c r="AF3916" i="10"/>
  <c r="AE3916" i="10"/>
  <c r="AD3916" i="10"/>
  <c r="AC3916" i="10"/>
  <c r="AF3915" i="10"/>
  <c r="AE3915" i="10"/>
  <c r="AD3915" i="10"/>
  <c r="AC3915" i="10"/>
  <c r="AF3914" i="10"/>
  <c r="AE3914" i="10"/>
  <c r="AD3914" i="10"/>
  <c r="AC3914" i="10"/>
  <c r="AF3913" i="10"/>
  <c r="AE3913" i="10"/>
  <c r="AD3913" i="10"/>
  <c r="AC3913" i="10"/>
  <c r="AF3912" i="10"/>
  <c r="AE3912" i="10"/>
  <c r="AD3912" i="10"/>
  <c r="AC3912" i="10"/>
  <c r="AF3911" i="10"/>
  <c r="AE3911" i="10"/>
  <c r="AD3911" i="10"/>
  <c r="AC3911" i="10"/>
  <c r="AF3910" i="10"/>
  <c r="AE3910" i="10"/>
  <c r="AD3910" i="10"/>
  <c r="AC3910" i="10"/>
  <c r="AF3909" i="10"/>
  <c r="AE3909" i="10"/>
  <c r="AD3909" i="10"/>
  <c r="AC3909" i="10"/>
  <c r="AF3908" i="10"/>
  <c r="AE3908" i="10"/>
  <c r="AD3908" i="10"/>
  <c r="AC3908" i="10"/>
  <c r="AF3907" i="10"/>
  <c r="AE3907" i="10"/>
  <c r="AD3907" i="10"/>
  <c r="AC3907" i="10"/>
  <c r="AF3906" i="10"/>
  <c r="AE3906" i="10"/>
  <c r="AD3906" i="10"/>
  <c r="AC3906" i="10"/>
  <c r="AF3905" i="10"/>
  <c r="AE3905" i="10"/>
  <c r="AD3905" i="10"/>
  <c r="AC3905" i="10"/>
  <c r="AF3904" i="10"/>
  <c r="AE3904" i="10"/>
  <c r="AD3904" i="10"/>
  <c r="AC3904" i="10"/>
  <c r="AF3903" i="10"/>
  <c r="AE3903" i="10"/>
  <c r="AD3903" i="10"/>
  <c r="AC3903" i="10"/>
  <c r="AF3902" i="10"/>
  <c r="AE3902" i="10"/>
  <c r="AD3902" i="10"/>
  <c r="AC3902" i="10"/>
  <c r="AF3901" i="10"/>
  <c r="AE3901" i="10"/>
  <c r="AD3901" i="10"/>
  <c r="AC3901" i="10"/>
  <c r="AF3900" i="10"/>
  <c r="AE3900" i="10"/>
  <c r="AD3900" i="10"/>
  <c r="AC3900" i="10"/>
  <c r="AF3899" i="10"/>
  <c r="AE3899" i="10"/>
  <c r="AD3899" i="10"/>
  <c r="AC3899" i="10"/>
  <c r="AF3898" i="10"/>
  <c r="AE3898" i="10"/>
  <c r="AD3898" i="10"/>
  <c r="AC3898" i="10"/>
  <c r="AF3897" i="10"/>
  <c r="AE3897" i="10"/>
  <c r="AD3897" i="10"/>
  <c r="AC3897" i="10"/>
  <c r="AF3896" i="10"/>
  <c r="AE3896" i="10"/>
  <c r="AD3896" i="10"/>
  <c r="AC3896" i="10"/>
  <c r="AF3895" i="10"/>
  <c r="AE3895" i="10"/>
  <c r="AD3895" i="10"/>
  <c r="AC3895" i="10"/>
  <c r="AF3894" i="10"/>
  <c r="AE3894" i="10"/>
  <c r="AD3894" i="10"/>
  <c r="AC3894" i="10"/>
  <c r="AF3893" i="10"/>
  <c r="AE3893" i="10"/>
  <c r="AD3893" i="10"/>
  <c r="AC3893" i="10"/>
  <c r="AF3892" i="10"/>
  <c r="AE3892" i="10"/>
  <c r="AD3892" i="10"/>
  <c r="AC3892" i="10"/>
  <c r="AF3891" i="10"/>
  <c r="AE3891" i="10"/>
  <c r="AD3891" i="10"/>
  <c r="AC3891" i="10"/>
  <c r="AF3890" i="10"/>
  <c r="AE3890" i="10"/>
  <c r="AD3890" i="10"/>
  <c r="AC3890" i="10"/>
  <c r="AF3889" i="10"/>
  <c r="AE3889" i="10"/>
  <c r="AD3889" i="10"/>
  <c r="AC3889" i="10"/>
  <c r="AF3888" i="10"/>
  <c r="AE3888" i="10"/>
  <c r="AD3888" i="10"/>
  <c r="AC3888" i="10"/>
  <c r="AF3887" i="10"/>
  <c r="AE3887" i="10"/>
  <c r="AD3887" i="10"/>
  <c r="AC3887" i="10"/>
  <c r="AF3886" i="10"/>
  <c r="AE3886" i="10"/>
  <c r="AD3886" i="10"/>
  <c r="AC3886" i="10"/>
  <c r="AF3885" i="10"/>
  <c r="AE3885" i="10"/>
  <c r="AD3885" i="10"/>
  <c r="AC3885" i="10"/>
  <c r="AF3884" i="10"/>
  <c r="AE3884" i="10"/>
  <c r="AD3884" i="10"/>
  <c r="AC3884" i="10"/>
  <c r="AF3883" i="10"/>
  <c r="AE3883" i="10"/>
  <c r="AD3883" i="10"/>
  <c r="AC3883" i="10"/>
  <c r="AF3882" i="10"/>
  <c r="AE3882" i="10"/>
  <c r="AD3882" i="10"/>
  <c r="AC3882" i="10"/>
  <c r="AF3881" i="10"/>
  <c r="AE3881" i="10"/>
  <c r="AD3881" i="10"/>
  <c r="AC3881" i="10"/>
  <c r="AF3880" i="10"/>
  <c r="AE3880" i="10"/>
  <c r="AD3880" i="10"/>
  <c r="AC3880" i="10"/>
  <c r="AF3879" i="10"/>
  <c r="AE3879" i="10"/>
  <c r="AD3879" i="10"/>
  <c r="AC3879" i="10"/>
  <c r="AF3878" i="10"/>
  <c r="AE3878" i="10"/>
  <c r="AD3878" i="10"/>
  <c r="AC3878" i="10"/>
  <c r="AF3877" i="10"/>
  <c r="AE3877" i="10"/>
  <c r="AD3877" i="10"/>
  <c r="AC3877" i="10"/>
  <c r="AF3876" i="10"/>
  <c r="AE3876" i="10"/>
  <c r="AD3876" i="10"/>
  <c r="AC3876" i="10"/>
  <c r="AF3875" i="10"/>
  <c r="AE3875" i="10"/>
  <c r="AD3875" i="10"/>
  <c r="AC3875" i="10"/>
  <c r="AF3874" i="10"/>
  <c r="AE3874" i="10"/>
  <c r="AD3874" i="10"/>
  <c r="AC3874" i="10"/>
  <c r="AF3873" i="10"/>
  <c r="AE3873" i="10"/>
  <c r="AD3873" i="10"/>
  <c r="AC3873" i="10"/>
  <c r="AF3872" i="10"/>
  <c r="AE3872" i="10"/>
  <c r="AD3872" i="10"/>
  <c r="AC3872" i="10"/>
  <c r="AF3871" i="10"/>
  <c r="AE3871" i="10"/>
  <c r="AD3871" i="10"/>
  <c r="AC3871" i="10"/>
  <c r="AF3870" i="10"/>
  <c r="AE3870" i="10"/>
  <c r="AD3870" i="10"/>
  <c r="AC3870" i="10"/>
  <c r="AF3869" i="10"/>
  <c r="AE3869" i="10"/>
  <c r="AD3869" i="10"/>
  <c r="AC3869" i="10"/>
  <c r="AF3868" i="10"/>
  <c r="AE3868" i="10"/>
  <c r="AD3868" i="10"/>
  <c r="AC3868" i="10"/>
  <c r="AF3867" i="10"/>
  <c r="AE3867" i="10"/>
  <c r="AD3867" i="10"/>
  <c r="AC3867" i="10"/>
  <c r="AF3866" i="10"/>
  <c r="AE3866" i="10"/>
  <c r="AD3866" i="10"/>
  <c r="AC3866" i="10"/>
  <c r="AF3865" i="10"/>
  <c r="AE3865" i="10"/>
  <c r="AD3865" i="10"/>
  <c r="AC3865" i="10"/>
  <c r="AF3864" i="10"/>
  <c r="AE3864" i="10"/>
  <c r="AD3864" i="10"/>
  <c r="AC3864" i="10"/>
  <c r="AF3863" i="10"/>
  <c r="AE3863" i="10"/>
  <c r="AD3863" i="10"/>
  <c r="AC3863" i="10"/>
  <c r="AF3862" i="10"/>
  <c r="AE3862" i="10"/>
  <c r="AD3862" i="10"/>
  <c r="AC3862" i="10"/>
  <c r="AF3861" i="10"/>
  <c r="AE3861" i="10"/>
  <c r="AD3861" i="10"/>
  <c r="AC3861" i="10"/>
  <c r="AF3860" i="10"/>
  <c r="AE3860" i="10"/>
  <c r="AD3860" i="10"/>
  <c r="AC3860" i="10"/>
  <c r="AF3859" i="10"/>
  <c r="AE3859" i="10"/>
  <c r="AD3859" i="10"/>
  <c r="AC3859" i="10"/>
  <c r="AF3858" i="10"/>
  <c r="AE3858" i="10"/>
  <c r="AD3858" i="10"/>
  <c r="AC3858" i="10"/>
  <c r="AF3857" i="10"/>
  <c r="AE3857" i="10"/>
  <c r="AD3857" i="10"/>
  <c r="AC3857" i="10"/>
  <c r="AF3856" i="10"/>
  <c r="AE3856" i="10"/>
  <c r="AD3856" i="10"/>
  <c r="AC3856" i="10"/>
  <c r="AF3855" i="10"/>
  <c r="AE3855" i="10"/>
  <c r="AD3855" i="10"/>
  <c r="AC3855" i="10"/>
  <c r="AF3854" i="10"/>
  <c r="AE3854" i="10"/>
  <c r="AD3854" i="10"/>
  <c r="AC3854" i="10"/>
  <c r="AF3853" i="10"/>
  <c r="AE3853" i="10"/>
  <c r="AD3853" i="10"/>
  <c r="AC3853" i="10"/>
  <c r="AF3852" i="10"/>
  <c r="AE3852" i="10"/>
  <c r="AD3852" i="10"/>
  <c r="AC3852" i="10"/>
  <c r="AF3851" i="10"/>
  <c r="AE3851" i="10"/>
  <c r="AD3851" i="10"/>
  <c r="AC3851" i="10"/>
  <c r="AF3850" i="10"/>
  <c r="AE3850" i="10"/>
  <c r="AD3850" i="10"/>
  <c r="AC3850" i="10"/>
  <c r="AF3849" i="10"/>
  <c r="AE3849" i="10"/>
  <c r="AD3849" i="10"/>
  <c r="AC3849" i="10"/>
  <c r="AF3848" i="10"/>
  <c r="AE3848" i="10"/>
  <c r="AD3848" i="10"/>
  <c r="AC3848" i="10"/>
  <c r="AF3847" i="10"/>
  <c r="AE3847" i="10"/>
  <c r="AD3847" i="10"/>
  <c r="AC3847" i="10"/>
  <c r="AF3846" i="10"/>
  <c r="AE3846" i="10"/>
  <c r="AD3846" i="10"/>
  <c r="AC3846" i="10"/>
  <c r="AF3845" i="10"/>
  <c r="AE3845" i="10"/>
  <c r="AD3845" i="10"/>
  <c r="AC3845" i="10"/>
  <c r="AF3844" i="10"/>
  <c r="AE3844" i="10"/>
  <c r="AD3844" i="10"/>
  <c r="AC3844" i="10"/>
  <c r="AF3843" i="10"/>
  <c r="AE3843" i="10"/>
  <c r="AD3843" i="10"/>
  <c r="AC3843" i="10"/>
  <c r="AF3842" i="10"/>
  <c r="AE3842" i="10"/>
  <c r="AD3842" i="10"/>
  <c r="AC3842" i="10"/>
  <c r="AF3841" i="10"/>
  <c r="AE3841" i="10"/>
  <c r="AD3841" i="10"/>
  <c r="AC3841" i="10"/>
  <c r="AF3840" i="10"/>
  <c r="AE3840" i="10"/>
  <c r="AD3840" i="10"/>
  <c r="AC3840" i="10"/>
  <c r="AF3839" i="10"/>
  <c r="AE3839" i="10"/>
  <c r="AD3839" i="10"/>
  <c r="AC3839" i="10"/>
  <c r="AF3838" i="10"/>
  <c r="AE3838" i="10"/>
  <c r="AD3838" i="10"/>
  <c r="AC3838" i="10"/>
  <c r="AF3837" i="10"/>
  <c r="AE3837" i="10"/>
  <c r="AD3837" i="10"/>
  <c r="AC3837" i="10"/>
  <c r="AF3836" i="10"/>
  <c r="AE3836" i="10"/>
  <c r="AD3836" i="10"/>
  <c r="AC3836" i="10"/>
  <c r="AF3835" i="10"/>
  <c r="AE3835" i="10"/>
  <c r="AD3835" i="10"/>
  <c r="AC3835" i="10"/>
  <c r="AF3834" i="10"/>
  <c r="AE3834" i="10"/>
  <c r="AD3834" i="10"/>
  <c r="AC3834" i="10"/>
  <c r="AF3833" i="10"/>
  <c r="AE3833" i="10"/>
  <c r="AD3833" i="10"/>
  <c r="AC3833" i="10"/>
  <c r="AF3832" i="10"/>
  <c r="AE3832" i="10"/>
  <c r="AD3832" i="10"/>
  <c r="AC3832" i="10"/>
  <c r="AF3831" i="10"/>
  <c r="AE3831" i="10"/>
  <c r="AD3831" i="10"/>
  <c r="AC3831" i="10"/>
  <c r="AF3830" i="10"/>
  <c r="AE3830" i="10"/>
  <c r="AD3830" i="10"/>
  <c r="AC3830" i="10"/>
  <c r="AF3829" i="10"/>
  <c r="AE3829" i="10"/>
  <c r="AD3829" i="10"/>
  <c r="AC3829" i="10"/>
  <c r="AF3828" i="10"/>
  <c r="AE3828" i="10"/>
  <c r="AD3828" i="10"/>
  <c r="AC3828" i="10"/>
  <c r="AF3827" i="10"/>
  <c r="AE3827" i="10"/>
  <c r="AD3827" i="10"/>
  <c r="AC3827" i="10"/>
  <c r="AF3826" i="10"/>
  <c r="AE3826" i="10"/>
  <c r="AD3826" i="10"/>
  <c r="AC3826" i="10"/>
  <c r="AF3825" i="10"/>
  <c r="AE3825" i="10"/>
  <c r="AD3825" i="10"/>
  <c r="AC3825" i="10"/>
  <c r="AF3824" i="10"/>
  <c r="AE3824" i="10"/>
  <c r="AD3824" i="10"/>
  <c r="AC3824" i="10"/>
  <c r="AF3823" i="10"/>
  <c r="AE3823" i="10"/>
  <c r="AD3823" i="10"/>
  <c r="AC3823" i="10"/>
  <c r="AF3822" i="10"/>
  <c r="AE3822" i="10"/>
  <c r="AD3822" i="10"/>
  <c r="AC3822" i="10"/>
  <c r="AF3821" i="10"/>
  <c r="AE3821" i="10"/>
  <c r="AD3821" i="10"/>
  <c r="AC3821" i="10"/>
  <c r="AF3820" i="10"/>
  <c r="AE3820" i="10"/>
  <c r="AD3820" i="10"/>
  <c r="AC3820" i="10"/>
  <c r="AF3819" i="10"/>
  <c r="AE3819" i="10"/>
  <c r="AD3819" i="10"/>
  <c r="AC3819" i="10"/>
  <c r="AF3818" i="10"/>
  <c r="AE3818" i="10"/>
  <c r="AD3818" i="10"/>
  <c r="AC3818" i="10"/>
  <c r="AF3817" i="10"/>
  <c r="AE3817" i="10"/>
  <c r="AD3817" i="10"/>
  <c r="AC3817" i="10"/>
  <c r="AF3816" i="10"/>
  <c r="AE3816" i="10"/>
  <c r="AD3816" i="10"/>
  <c r="AC3816" i="10"/>
  <c r="AF3815" i="10"/>
  <c r="AE3815" i="10"/>
  <c r="AD3815" i="10"/>
  <c r="AC3815" i="10"/>
  <c r="AF3814" i="10"/>
  <c r="AE3814" i="10"/>
  <c r="AD3814" i="10"/>
  <c r="AC3814" i="10"/>
  <c r="AF3813" i="10"/>
  <c r="AE3813" i="10"/>
  <c r="AD3813" i="10"/>
  <c r="AC3813" i="10"/>
  <c r="AF3812" i="10"/>
  <c r="AE3812" i="10"/>
  <c r="AD3812" i="10"/>
  <c r="AC3812" i="10"/>
  <c r="AF3811" i="10"/>
  <c r="AE3811" i="10"/>
  <c r="AD3811" i="10"/>
  <c r="AC3811" i="10"/>
  <c r="AF3810" i="10"/>
  <c r="AE3810" i="10"/>
  <c r="AD3810" i="10"/>
  <c r="AC3810" i="10"/>
  <c r="AF3809" i="10"/>
  <c r="AE3809" i="10"/>
  <c r="AD3809" i="10"/>
  <c r="AC3809" i="10"/>
  <c r="AF3808" i="10"/>
  <c r="AE3808" i="10"/>
  <c r="AD3808" i="10"/>
  <c r="AC3808" i="10"/>
  <c r="AF3807" i="10"/>
  <c r="AE3807" i="10"/>
  <c r="AD3807" i="10"/>
  <c r="AC3807" i="10"/>
  <c r="AF3806" i="10"/>
  <c r="AE3806" i="10"/>
  <c r="AD3806" i="10"/>
  <c r="AC3806" i="10"/>
  <c r="AF3805" i="10"/>
  <c r="AE3805" i="10"/>
  <c r="AD3805" i="10"/>
  <c r="AC3805" i="10"/>
  <c r="AF3804" i="10"/>
  <c r="AE3804" i="10"/>
  <c r="AD3804" i="10"/>
  <c r="AC3804" i="10"/>
  <c r="AF3803" i="10"/>
  <c r="AE3803" i="10"/>
  <c r="AD3803" i="10"/>
  <c r="AC3803" i="10"/>
  <c r="AF3802" i="10"/>
  <c r="AE3802" i="10"/>
  <c r="AD3802" i="10"/>
  <c r="AC3802" i="10"/>
  <c r="AF3801" i="10"/>
  <c r="AE3801" i="10"/>
  <c r="AD3801" i="10"/>
  <c r="AC3801" i="10"/>
  <c r="AF3800" i="10"/>
  <c r="AE3800" i="10"/>
  <c r="AD3800" i="10"/>
  <c r="AC3800" i="10"/>
  <c r="AF3799" i="10"/>
  <c r="AE3799" i="10"/>
  <c r="AD3799" i="10"/>
  <c r="AC3799" i="10"/>
  <c r="AF3798" i="10"/>
  <c r="AE3798" i="10"/>
  <c r="AD3798" i="10"/>
  <c r="AC3798" i="10"/>
  <c r="AF3797" i="10"/>
  <c r="AE3797" i="10"/>
  <c r="AD3797" i="10"/>
  <c r="AC3797" i="10"/>
  <c r="AF3796" i="10"/>
  <c r="AE3796" i="10"/>
  <c r="AD3796" i="10"/>
  <c r="AC3796" i="10"/>
  <c r="AF3795" i="10"/>
  <c r="AE3795" i="10"/>
  <c r="AD3795" i="10"/>
  <c r="AC3795" i="10"/>
  <c r="AF3794" i="10"/>
  <c r="AE3794" i="10"/>
  <c r="AD3794" i="10"/>
  <c r="AC3794" i="10"/>
  <c r="AF3793" i="10"/>
  <c r="AE3793" i="10"/>
  <c r="AD3793" i="10"/>
  <c r="AC3793" i="10"/>
  <c r="AF3792" i="10"/>
  <c r="AE3792" i="10"/>
  <c r="AD3792" i="10"/>
  <c r="AC3792" i="10"/>
  <c r="AF3791" i="10"/>
  <c r="AE3791" i="10"/>
  <c r="AD3791" i="10"/>
  <c r="AC3791" i="10"/>
  <c r="AF3790" i="10"/>
  <c r="AE3790" i="10"/>
  <c r="AD3790" i="10"/>
  <c r="AC3790" i="10"/>
  <c r="AF3789" i="10"/>
  <c r="AE3789" i="10"/>
  <c r="AD3789" i="10"/>
  <c r="AC3789" i="10"/>
  <c r="AF3788" i="10"/>
  <c r="AE3788" i="10"/>
  <c r="AD3788" i="10"/>
  <c r="AC3788" i="10"/>
  <c r="AF3787" i="10"/>
  <c r="AE3787" i="10"/>
  <c r="AD3787" i="10"/>
  <c r="AC3787" i="10"/>
  <c r="AF3786" i="10"/>
  <c r="AE3786" i="10"/>
  <c r="AD3786" i="10"/>
  <c r="AC3786" i="10"/>
  <c r="AF3785" i="10"/>
  <c r="AE3785" i="10"/>
  <c r="AD3785" i="10"/>
  <c r="AC3785" i="10"/>
  <c r="AF3784" i="10"/>
  <c r="AE3784" i="10"/>
  <c r="AD3784" i="10"/>
  <c r="AC3784" i="10"/>
  <c r="AF3783" i="10"/>
  <c r="AE3783" i="10"/>
  <c r="AD3783" i="10"/>
  <c r="AC3783" i="10"/>
  <c r="AF3782" i="10"/>
  <c r="AE3782" i="10"/>
  <c r="AD3782" i="10"/>
  <c r="AC3782" i="10"/>
  <c r="AF3781" i="10"/>
  <c r="AE3781" i="10"/>
  <c r="AD3781" i="10"/>
  <c r="AC3781" i="10"/>
  <c r="AF3780" i="10"/>
  <c r="AE3780" i="10"/>
  <c r="AD3780" i="10"/>
  <c r="AC3780" i="10"/>
  <c r="AF3779" i="10"/>
  <c r="AE3779" i="10"/>
  <c r="AD3779" i="10"/>
  <c r="AC3779" i="10"/>
  <c r="AF3778" i="10"/>
  <c r="AE3778" i="10"/>
  <c r="AD3778" i="10"/>
  <c r="AC3778" i="10"/>
  <c r="AF3777" i="10"/>
  <c r="AE3777" i="10"/>
  <c r="AD3777" i="10"/>
  <c r="AC3777" i="10"/>
  <c r="AF3776" i="10"/>
  <c r="AE3776" i="10"/>
  <c r="AD3776" i="10"/>
  <c r="AC3776" i="10"/>
  <c r="AF3775" i="10"/>
  <c r="AE3775" i="10"/>
  <c r="AD3775" i="10"/>
  <c r="AC3775" i="10"/>
  <c r="AF3774" i="10"/>
  <c r="AE3774" i="10"/>
  <c r="AD3774" i="10"/>
  <c r="AC3774" i="10"/>
  <c r="AF3773" i="10"/>
  <c r="AE3773" i="10"/>
  <c r="AD3773" i="10"/>
  <c r="AC3773" i="10"/>
  <c r="AF3772" i="10"/>
  <c r="AE3772" i="10"/>
  <c r="AD3772" i="10"/>
  <c r="AC3772" i="10"/>
  <c r="AF3771" i="10"/>
  <c r="AE3771" i="10"/>
  <c r="AD3771" i="10"/>
  <c r="AC3771" i="10"/>
  <c r="AF3770" i="10"/>
  <c r="AE3770" i="10"/>
  <c r="AD3770" i="10"/>
  <c r="AC3770" i="10"/>
  <c r="AF3769" i="10"/>
  <c r="AE3769" i="10"/>
  <c r="AD3769" i="10"/>
  <c r="AC3769" i="10"/>
  <c r="AF3768" i="10"/>
  <c r="AE3768" i="10"/>
  <c r="AD3768" i="10"/>
  <c r="AC3768" i="10"/>
  <c r="AF3767" i="10"/>
  <c r="AE3767" i="10"/>
  <c r="AD3767" i="10"/>
  <c r="AC3767" i="10"/>
  <c r="AF3766" i="10"/>
  <c r="AE3766" i="10"/>
  <c r="AD3766" i="10"/>
  <c r="AC3766" i="10"/>
  <c r="AF3765" i="10"/>
  <c r="AE3765" i="10"/>
  <c r="AD3765" i="10"/>
  <c r="AC3765" i="10"/>
  <c r="AF3764" i="10"/>
  <c r="AE3764" i="10"/>
  <c r="AD3764" i="10"/>
  <c r="AC3764" i="10"/>
  <c r="AF3763" i="10"/>
  <c r="AE3763" i="10"/>
  <c r="AD3763" i="10"/>
  <c r="AC3763" i="10"/>
  <c r="AF3762" i="10"/>
  <c r="AE3762" i="10"/>
  <c r="AD3762" i="10"/>
  <c r="AC3762" i="10"/>
  <c r="AF3761" i="10"/>
  <c r="AE3761" i="10"/>
  <c r="AD3761" i="10"/>
  <c r="AC3761" i="10"/>
  <c r="AF3760" i="10"/>
  <c r="AE3760" i="10"/>
  <c r="AD3760" i="10"/>
  <c r="AC3760" i="10"/>
  <c r="AF3759" i="10"/>
  <c r="AE3759" i="10"/>
  <c r="AD3759" i="10"/>
  <c r="AC3759" i="10"/>
  <c r="AF3758" i="10"/>
  <c r="AE3758" i="10"/>
  <c r="AD3758" i="10"/>
  <c r="AC3758" i="10"/>
  <c r="AF3757" i="10"/>
  <c r="AE3757" i="10"/>
  <c r="AD3757" i="10"/>
  <c r="AC3757" i="10"/>
  <c r="AF3756" i="10"/>
  <c r="AE3756" i="10"/>
  <c r="AD3756" i="10"/>
  <c r="AC3756" i="10"/>
  <c r="AF3755" i="10"/>
  <c r="AE3755" i="10"/>
  <c r="AD3755" i="10"/>
  <c r="AC3755" i="10"/>
  <c r="AF3754" i="10"/>
  <c r="AE3754" i="10"/>
  <c r="AD3754" i="10"/>
  <c r="AC3754" i="10"/>
  <c r="AF3753" i="10"/>
  <c r="AE3753" i="10"/>
  <c r="AD3753" i="10"/>
  <c r="AC3753" i="10"/>
  <c r="AF3752" i="10"/>
  <c r="AE3752" i="10"/>
  <c r="AD3752" i="10"/>
  <c r="AC3752" i="10"/>
  <c r="AF3751" i="10"/>
  <c r="AE3751" i="10"/>
  <c r="AD3751" i="10"/>
  <c r="AC3751" i="10"/>
  <c r="AF3750" i="10"/>
  <c r="AE3750" i="10"/>
  <c r="AD3750" i="10"/>
  <c r="AC3750" i="10"/>
  <c r="AF3749" i="10"/>
  <c r="AE3749" i="10"/>
  <c r="AD3749" i="10"/>
  <c r="AC3749" i="10"/>
  <c r="AF3748" i="10"/>
  <c r="AE3748" i="10"/>
  <c r="AD3748" i="10"/>
  <c r="AC3748" i="10"/>
  <c r="AF3747" i="10"/>
  <c r="AE3747" i="10"/>
  <c r="AD3747" i="10"/>
  <c r="AC3747" i="10"/>
  <c r="AF3746" i="10"/>
  <c r="AE3746" i="10"/>
  <c r="AD3746" i="10"/>
  <c r="AC3746" i="10"/>
  <c r="AF3745" i="10"/>
  <c r="AE3745" i="10"/>
  <c r="AD3745" i="10"/>
  <c r="AC3745" i="10"/>
  <c r="AF3744" i="10"/>
  <c r="AE3744" i="10"/>
  <c r="AD3744" i="10"/>
  <c r="AC3744" i="10"/>
  <c r="AF3743" i="10"/>
  <c r="AE3743" i="10"/>
  <c r="AD3743" i="10"/>
  <c r="AC3743" i="10"/>
  <c r="AF3742" i="10"/>
  <c r="AE3742" i="10"/>
  <c r="AD3742" i="10"/>
  <c r="AC3742" i="10"/>
  <c r="AF3741" i="10"/>
  <c r="AE3741" i="10"/>
  <c r="AD3741" i="10"/>
  <c r="AC3741" i="10"/>
  <c r="AF3740" i="10"/>
  <c r="AE3740" i="10"/>
  <c r="AD3740" i="10"/>
  <c r="AC3740" i="10"/>
  <c r="AF3739" i="10"/>
  <c r="AE3739" i="10"/>
  <c r="AD3739" i="10"/>
  <c r="AC3739" i="10"/>
  <c r="AF3738" i="10"/>
  <c r="AE3738" i="10"/>
  <c r="AD3738" i="10"/>
  <c r="AC3738" i="10"/>
  <c r="AF3737" i="10"/>
  <c r="AE3737" i="10"/>
  <c r="AD3737" i="10"/>
  <c r="AC3737" i="10"/>
  <c r="AF3736" i="10"/>
  <c r="AE3736" i="10"/>
  <c r="AD3736" i="10"/>
  <c r="AC3736" i="10"/>
  <c r="AF3735" i="10"/>
  <c r="AE3735" i="10"/>
  <c r="AD3735" i="10"/>
  <c r="AC3735" i="10"/>
  <c r="AF3734" i="10"/>
  <c r="AE3734" i="10"/>
  <c r="AD3734" i="10"/>
  <c r="AC3734" i="10"/>
  <c r="AF3733" i="10"/>
  <c r="AE3733" i="10"/>
  <c r="AD3733" i="10"/>
  <c r="AC3733" i="10"/>
  <c r="AF3732" i="10"/>
  <c r="AE3732" i="10"/>
  <c r="AD3732" i="10"/>
  <c r="AC3732" i="10"/>
  <c r="AF3731" i="10"/>
  <c r="AE3731" i="10"/>
  <c r="AD3731" i="10"/>
  <c r="AC3731" i="10"/>
  <c r="AF3730" i="10"/>
  <c r="AE3730" i="10"/>
  <c r="AD3730" i="10"/>
  <c r="AC3730" i="10"/>
  <c r="AF3729" i="10"/>
  <c r="AE3729" i="10"/>
  <c r="AD3729" i="10"/>
  <c r="AC3729" i="10"/>
  <c r="AF3728" i="10"/>
  <c r="AE3728" i="10"/>
  <c r="AD3728" i="10"/>
  <c r="AC3728" i="10"/>
  <c r="AF3727" i="10"/>
  <c r="AE3727" i="10"/>
  <c r="AD3727" i="10"/>
  <c r="AC3727" i="10"/>
  <c r="AF3726" i="10"/>
  <c r="AE3726" i="10"/>
  <c r="AD3726" i="10"/>
  <c r="AC3726" i="10"/>
  <c r="AF3725" i="10"/>
  <c r="AE3725" i="10"/>
  <c r="AD3725" i="10"/>
  <c r="AC3725" i="10"/>
  <c r="AF3724" i="10"/>
  <c r="AE3724" i="10"/>
  <c r="AD3724" i="10"/>
  <c r="AC3724" i="10"/>
  <c r="AF3723" i="10"/>
  <c r="AE3723" i="10"/>
  <c r="AD3723" i="10"/>
  <c r="AC3723" i="10"/>
  <c r="AF3722" i="10"/>
  <c r="AE3722" i="10"/>
  <c r="AD3722" i="10"/>
  <c r="AC3722" i="10"/>
  <c r="AF3721" i="10"/>
  <c r="AE3721" i="10"/>
  <c r="AD3721" i="10"/>
  <c r="AC3721" i="10"/>
  <c r="AF3720" i="10"/>
  <c r="AE3720" i="10"/>
  <c r="AD3720" i="10"/>
  <c r="AC3720" i="10"/>
  <c r="AF3719" i="10"/>
  <c r="AE3719" i="10"/>
  <c r="AD3719" i="10"/>
  <c r="AC3719" i="10"/>
  <c r="AF3718" i="10"/>
  <c r="AE3718" i="10"/>
  <c r="AD3718" i="10"/>
  <c r="AC3718" i="10"/>
  <c r="AF3717" i="10"/>
  <c r="AE3717" i="10"/>
  <c r="AD3717" i="10"/>
  <c r="AC3717" i="10"/>
  <c r="AF3716" i="10"/>
  <c r="AE3716" i="10"/>
  <c r="AD3716" i="10"/>
  <c r="AC3716" i="10"/>
  <c r="AF3715" i="10"/>
  <c r="AE3715" i="10"/>
  <c r="AD3715" i="10"/>
  <c r="AC3715" i="10"/>
  <c r="AF3714" i="10"/>
  <c r="AE3714" i="10"/>
  <c r="AD3714" i="10"/>
  <c r="AC3714" i="10"/>
  <c r="AF3713" i="10"/>
  <c r="AE3713" i="10"/>
  <c r="AD3713" i="10"/>
  <c r="AC3713" i="10"/>
  <c r="AF3712" i="10"/>
  <c r="AE3712" i="10"/>
  <c r="AD3712" i="10"/>
  <c r="AC3712" i="10"/>
  <c r="AF3711" i="10"/>
  <c r="AE3711" i="10"/>
  <c r="AD3711" i="10"/>
  <c r="AC3711" i="10"/>
  <c r="AF3710" i="10"/>
  <c r="AE3710" i="10"/>
  <c r="AD3710" i="10"/>
  <c r="AC3710" i="10"/>
  <c r="AF3709" i="10"/>
  <c r="AE3709" i="10"/>
  <c r="AD3709" i="10"/>
  <c r="AC3709" i="10"/>
  <c r="AF3708" i="10"/>
  <c r="AE3708" i="10"/>
  <c r="AD3708" i="10"/>
  <c r="AC3708" i="10"/>
  <c r="AF3707" i="10"/>
  <c r="AE3707" i="10"/>
  <c r="AD3707" i="10"/>
  <c r="AC3707" i="10"/>
  <c r="AF3706" i="10"/>
  <c r="AE3706" i="10"/>
  <c r="AD3706" i="10"/>
  <c r="AC3706" i="10"/>
  <c r="AF3705" i="10"/>
  <c r="AE3705" i="10"/>
  <c r="AD3705" i="10"/>
  <c r="AC3705" i="10"/>
  <c r="AF3704" i="10"/>
  <c r="AE3704" i="10"/>
  <c r="AD3704" i="10"/>
  <c r="AC3704" i="10"/>
  <c r="AF3703" i="10"/>
  <c r="AE3703" i="10"/>
  <c r="AD3703" i="10"/>
  <c r="AC3703" i="10"/>
  <c r="AF3702" i="10"/>
  <c r="AE3702" i="10"/>
  <c r="AD3702" i="10"/>
  <c r="AC3702" i="10"/>
  <c r="AF3701" i="10"/>
  <c r="AE3701" i="10"/>
  <c r="AD3701" i="10"/>
  <c r="AC3701" i="10"/>
  <c r="AF3700" i="10"/>
  <c r="AE3700" i="10"/>
  <c r="AD3700" i="10"/>
  <c r="AC3700" i="10"/>
  <c r="AF3699" i="10"/>
  <c r="AE3699" i="10"/>
  <c r="AD3699" i="10"/>
  <c r="AC3699" i="10"/>
  <c r="AF3698" i="10"/>
  <c r="AE3698" i="10"/>
  <c r="AD3698" i="10"/>
  <c r="AC3698" i="10"/>
  <c r="AF3697" i="10"/>
  <c r="AE3697" i="10"/>
  <c r="AD3697" i="10"/>
  <c r="AC3697" i="10"/>
  <c r="AF3696" i="10"/>
  <c r="AE3696" i="10"/>
  <c r="AD3696" i="10"/>
  <c r="AC3696" i="10"/>
  <c r="AF3695" i="10"/>
  <c r="AE3695" i="10"/>
  <c r="AD3695" i="10"/>
  <c r="AC3695" i="10"/>
  <c r="AF3694" i="10"/>
  <c r="AE3694" i="10"/>
  <c r="AD3694" i="10"/>
  <c r="AC3694" i="10"/>
  <c r="AF3693" i="10"/>
  <c r="AE3693" i="10"/>
  <c r="AD3693" i="10"/>
  <c r="AC3693" i="10"/>
  <c r="AF3692" i="10"/>
  <c r="AE3692" i="10"/>
  <c r="AD3692" i="10"/>
  <c r="AC3692" i="10"/>
  <c r="AF3691" i="10"/>
  <c r="AE3691" i="10"/>
  <c r="AD3691" i="10"/>
  <c r="AC3691" i="10"/>
  <c r="AF3690" i="10"/>
  <c r="AE3690" i="10"/>
  <c r="AD3690" i="10"/>
  <c r="AC3690" i="10"/>
  <c r="AF3689" i="10"/>
  <c r="AE3689" i="10"/>
  <c r="AD3689" i="10"/>
  <c r="AC3689" i="10"/>
  <c r="AF3688" i="10"/>
  <c r="AE3688" i="10"/>
  <c r="AD3688" i="10"/>
  <c r="AC3688" i="10"/>
  <c r="AF3687" i="10"/>
  <c r="AE3687" i="10"/>
  <c r="AD3687" i="10"/>
  <c r="AC3687" i="10"/>
  <c r="AF3686" i="10"/>
  <c r="AE3686" i="10"/>
  <c r="AD3686" i="10"/>
  <c r="AC3686" i="10"/>
  <c r="AF3685" i="10"/>
  <c r="AE3685" i="10"/>
  <c r="AD3685" i="10"/>
  <c r="AC3685" i="10"/>
  <c r="AF3684" i="10"/>
  <c r="AE3684" i="10"/>
  <c r="AD3684" i="10"/>
  <c r="AC3684" i="10"/>
  <c r="AF3683" i="10"/>
  <c r="AE3683" i="10"/>
  <c r="AD3683" i="10"/>
  <c r="AC3683" i="10"/>
  <c r="AF3682" i="10"/>
  <c r="AE3682" i="10"/>
  <c r="AD3682" i="10"/>
  <c r="AC3682" i="10"/>
  <c r="AF3681" i="10"/>
  <c r="AE3681" i="10"/>
  <c r="AD3681" i="10"/>
  <c r="AC3681" i="10"/>
  <c r="AF3680" i="10"/>
  <c r="AE3680" i="10"/>
  <c r="AD3680" i="10"/>
  <c r="AC3680" i="10"/>
  <c r="AF3679" i="10"/>
  <c r="AE3679" i="10"/>
  <c r="AD3679" i="10"/>
  <c r="AC3679" i="10"/>
  <c r="AF3678" i="10"/>
  <c r="AE3678" i="10"/>
  <c r="AD3678" i="10"/>
  <c r="AC3678" i="10"/>
  <c r="AF3677" i="10"/>
  <c r="AE3677" i="10"/>
  <c r="AD3677" i="10"/>
  <c r="AC3677" i="10"/>
  <c r="AF3676" i="10"/>
  <c r="AE3676" i="10"/>
  <c r="AD3676" i="10"/>
  <c r="AC3676" i="10"/>
  <c r="AF3675" i="10"/>
  <c r="AE3675" i="10"/>
  <c r="AD3675" i="10"/>
  <c r="AC3675" i="10"/>
  <c r="AF3674" i="10"/>
  <c r="AE3674" i="10"/>
  <c r="AD3674" i="10"/>
  <c r="AC3674" i="10"/>
  <c r="AF3673" i="10"/>
  <c r="AE3673" i="10"/>
  <c r="AD3673" i="10"/>
  <c r="AC3673" i="10"/>
  <c r="AF3672" i="10"/>
  <c r="AE3672" i="10"/>
  <c r="AD3672" i="10"/>
  <c r="AC3672" i="10"/>
  <c r="AF3671" i="10"/>
  <c r="AE3671" i="10"/>
  <c r="AD3671" i="10"/>
  <c r="AC3671" i="10"/>
  <c r="AF3670" i="10"/>
  <c r="AE3670" i="10"/>
  <c r="AD3670" i="10"/>
  <c r="AC3670" i="10"/>
  <c r="AF3669" i="10"/>
  <c r="AE3669" i="10"/>
  <c r="AD3669" i="10"/>
  <c r="AC3669" i="10"/>
  <c r="AF3668" i="10"/>
  <c r="AE3668" i="10"/>
  <c r="AD3668" i="10"/>
  <c r="AC3668" i="10"/>
  <c r="AF3667" i="10"/>
  <c r="AE3667" i="10"/>
  <c r="AD3667" i="10"/>
  <c r="AC3667" i="10"/>
  <c r="AF3666" i="10"/>
  <c r="AE3666" i="10"/>
  <c r="AD3666" i="10"/>
  <c r="AC3666" i="10"/>
  <c r="AF3665" i="10"/>
  <c r="AE3665" i="10"/>
  <c r="AD3665" i="10"/>
  <c r="AC3665" i="10"/>
  <c r="AF3664" i="10"/>
  <c r="AE3664" i="10"/>
  <c r="AD3664" i="10"/>
  <c r="AC3664" i="10"/>
  <c r="AF3663" i="10"/>
  <c r="AE3663" i="10"/>
  <c r="AD3663" i="10"/>
  <c r="AC3663" i="10"/>
  <c r="AF3662" i="10"/>
  <c r="AE3662" i="10"/>
  <c r="AD3662" i="10"/>
  <c r="AC3662" i="10"/>
  <c r="AF3661" i="10"/>
  <c r="AE3661" i="10"/>
  <c r="AD3661" i="10"/>
  <c r="AC3661" i="10"/>
  <c r="AF3660" i="10"/>
  <c r="AE3660" i="10"/>
  <c r="AD3660" i="10"/>
  <c r="AC3660" i="10"/>
  <c r="AF3659" i="10"/>
  <c r="AE3659" i="10"/>
  <c r="AD3659" i="10"/>
  <c r="AC3659" i="10"/>
  <c r="AF3658" i="10"/>
  <c r="AE3658" i="10"/>
  <c r="AD3658" i="10"/>
  <c r="AC3658" i="10"/>
  <c r="AF3657" i="10"/>
  <c r="AE3657" i="10"/>
  <c r="AD3657" i="10"/>
  <c r="AC3657" i="10"/>
  <c r="AF3656" i="10"/>
  <c r="AE3656" i="10"/>
  <c r="AD3656" i="10"/>
  <c r="AC3656" i="10"/>
  <c r="AF3655" i="10"/>
  <c r="AE3655" i="10"/>
  <c r="AD3655" i="10"/>
  <c r="AC3655" i="10"/>
  <c r="AF3654" i="10"/>
  <c r="AE3654" i="10"/>
  <c r="AD3654" i="10"/>
  <c r="AC3654" i="10"/>
  <c r="AF3653" i="10"/>
  <c r="AE3653" i="10"/>
  <c r="AD3653" i="10"/>
  <c r="AC3653" i="10"/>
  <c r="AF3652" i="10"/>
  <c r="AE3652" i="10"/>
  <c r="AD3652" i="10"/>
  <c r="AC3652" i="10"/>
  <c r="AF3651" i="10"/>
  <c r="AE3651" i="10"/>
  <c r="AD3651" i="10"/>
  <c r="AC3651" i="10"/>
  <c r="AF3650" i="10"/>
  <c r="AE3650" i="10"/>
  <c r="AD3650" i="10"/>
  <c r="AC3650" i="10"/>
  <c r="AF3649" i="10"/>
  <c r="AE3649" i="10"/>
  <c r="AD3649" i="10"/>
  <c r="AC3649" i="10"/>
  <c r="AF3648" i="10"/>
  <c r="AE3648" i="10"/>
  <c r="AD3648" i="10"/>
  <c r="AC3648" i="10"/>
  <c r="AF3647" i="10"/>
  <c r="AE3647" i="10"/>
  <c r="AD3647" i="10"/>
  <c r="AC3647" i="10"/>
  <c r="AF3646" i="10"/>
  <c r="AE3646" i="10"/>
  <c r="AD3646" i="10"/>
  <c r="AC3646" i="10"/>
  <c r="AF3645" i="10"/>
  <c r="AE3645" i="10"/>
  <c r="AD3645" i="10"/>
  <c r="AC3645" i="10"/>
  <c r="AF3644" i="10"/>
  <c r="AE3644" i="10"/>
  <c r="AD3644" i="10"/>
  <c r="AC3644" i="10"/>
  <c r="AF3643" i="10"/>
  <c r="AE3643" i="10"/>
  <c r="AD3643" i="10"/>
  <c r="AC3643" i="10"/>
  <c r="AF3642" i="10"/>
  <c r="AE3642" i="10"/>
  <c r="AD3642" i="10"/>
  <c r="AC3642" i="10"/>
  <c r="AF3641" i="10"/>
  <c r="AE3641" i="10"/>
  <c r="AD3641" i="10"/>
  <c r="AC3641" i="10"/>
  <c r="AF3640" i="10"/>
  <c r="AE3640" i="10"/>
  <c r="AD3640" i="10"/>
  <c r="AC3640" i="10"/>
  <c r="AF3639" i="10"/>
  <c r="AE3639" i="10"/>
  <c r="AD3639" i="10"/>
  <c r="AC3639" i="10"/>
  <c r="AF3638" i="10"/>
  <c r="AE3638" i="10"/>
  <c r="AD3638" i="10"/>
  <c r="AC3638" i="10"/>
  <c r="AF3637" i="10"/>
  <c r="AE3637" i="10"/>
  <c r="AD3637" i="10"/>
  <c r="AC3637" i="10"/>
  <c r="AF3636" i="10"/>
  <c r="AE3636" i="10"/>
  <c r="AD3636" i="10"/>
  <c r="AC3636" i="10"/>
  <c r="AF3635" i="10"/>
  <c r="AE3635" i="10"/>
  <c r="AD3635" i="10"/>
  <c r="AC3635" i="10"/>
  <c r="AF3634" i="10"/>
  <c r="AE3634" i="10"/>
  <c r="AD3634" i="10"/>
  <c r="AC3634" i="10"/>
  <c r="AF3633" i="10"/>
  <c r="AE3633" i="10"/>
  <c r="AD3633" i="10"/>
  <c r="AC3633" i="10"/>
  <c r="AF3632" i="10"/>
  <c r="AE3632" i="10"/>
  <c r="AD3632" i="10"/>
  <c r="AC3632" i="10"/>
  <c r="AF3631" i="10"/>
  <c r="AE3631" i="10"/>
  <c r="AD3631" i="10"/>
  <c r="AC3631" i="10"/>
  <c r="AF3630" i="10"/>
  <c r="AE3630" i="10"/>
  <c r="AD3630" i="10"/>
  <c r="AC3630" i="10"/>
  <c r="AF3629" i="10"/>
  <c r="AE3629" i="10"/>
  <c r="AD3629" i="10"/>
  <c r="AC3629" i="10"/>
  <c r="AF3628" i="10"/>
  <c r="AE3628" i="10"/>
  <c r="AD3628" i="10"/>
  <c r="AC3628" i="10"/>
  <c r="AF3627" i="10"/>
  <c r="AE3627" i="10"/>
  <c r="AD3627" i="10"/>
  <c r="AC3627" i="10"/>
  <c r="AF3626" i="10"/>
  <c r="AE3626" i="10"/>
  <c r="AD3626" i="10"/>
  <c r="AC3626" i="10"/>
  <c r="AF3625" i="10"/>
  <c r="AE3625" i="10"/>
  <c r="AD3625" i="10"/>
  <c r="AC3625" i="10"/>
  <c r="AF3624" i="10"/>
  <c r="AE3624" i="10"/>
  <c r="AD3624" i="10"/>
  <c r="AC3624" i="10"/>
  <c r="AF3623" i="10"/>
  <c r="AE3623" i="10"/>
  <c r="AD3623" i="10"/>
  <c r="AC3623" i="10"/>
  <c r="AF3622" i="10"/>
  <c r="AE3622" i="10"/>
  <c r="AD3622" i="10"/>
  <c r="AC3622" i="10"/>
  <c r="AF3621" i="10"/>
  <c r="AE3621" i="10"/>
  <c r="AD3621" i="10"/>
  <c r="AC3621" i="10"/>
  <c r="AF3620" i="10"/>
  <c r="AE3620" i="10"/>
  <c r="AD3620" i="10"/>
  <c r="AC3620" i="10"/>
  <c r="AF3619" i="10"/>
  <c r="AE3619" i="10"/>
  <c r="AD3619" i="10"/>
  <c r="AC3619" i="10"/>
  <c r="AF3618" i="10"/>
  <c r="AE3618" i="10"/>
  <c r="AD3618" i="10"/>
  <c r="AC3618" i="10"/>
  <c r="AF3617" i="10"/>
  <c r="AE3617" i="10"/>
  <c r="AD3617" i="10"/>
  <c r="AC3617" i="10"/>
  <c r="AF3616" i="10"/>
  <c r="AE3616" i="10"/>
  <c r="AD3616" i="10"/>
  <c r="AC3616" i="10"/>
  <c r="AF3615" i="10"/>
  <c r="AE3615" i="10"/>
  <c r="AD3615" i="10"/>
  <c r="AC3615" i="10"/>
  <c r="AF3614" i="10"/>
  <c r="AE3614" i="10"/>
  <c r="AD3614" i="10"/>
  <c r="AC3614" i="10"/>
  <c r="AF3613" i="10"/>
  <c r="AE3613" i="10"/>
  <c r="AD3613" i="10"/>
  <c r="AC3613" i="10"/>
  <c r="AF3612" i="10"/>
  <c r="AE3612" i="10"/>
  <c r="AD3612" i="10"/>
  <c r="AC3612" i="10"/>
  <c r="AF3611" i="10"/>
  <c r="AE3611" i="10"/>
  <c r="AD3611" i="10"/>
  <c r="AC3611" i="10"/>
  <c r="AF3610" i="10"/>
  <c r="AE3610" i="10"/>
  <c r="AD3610" i="10"/>
  <c r="AC3610" i="10"/>
  <c r="AF3609" i="10"/>
  <c r="AE3609" i="10"/>
  <c r="AD3609" i="10"/>
  <c r="AC3609" i="10"/>
  <c r="AF3608" i="10"/>
  <c r="AE3608" i="10"/>
  <c r="AD3608" i="10"/>
  <c r="AC3608" i="10"/>
  <c r="AF3607" i="10"/>
  <c r="AE3607" i="10"/>
  <c r="AD3607" i="10"/>
  <c r="AC3607" i="10"/>
  <c r="AF3606" i="10"/>
  <c r="AE3606" i="10"/>
  <c r="AD3606" i="10"/>
  <c r="AC3606" i="10"/>
  <c r="AF3605" i="10"/>
  <c r="AE3605" i="10"/>
  <c r="AD3605" i="10"/>
  <c r="AC3605" i="10"/>
  <c r="AF3604" i="10"/>
  <c r="AE3604" i="10"/>
  <c r="AD3604" i="10"/>
  <c r="AC3604" i="10"/>
  <c r="AF3603" i="10"/>
  <c r="AE3603" i="10"/>
  <c r="AD3603" i="10"/>
  <c r="AC3603" i="10"/>
  <c r="AF3602" i="10"/>
  <c r="AE3602" i="10"/>
  <c r="AD3602" i="10"/>
  <c r="AC3602" i="10"/>
  <c r="AF3601" i="10"/>
  <c r="AE3601" i="10"/>
  <c r="AD3601" i="10"/>
  <c r="AC3601" i="10"/>
  <c r="AF3600" i="10"/>
  <c r="AE3600" i="10"/>
  <c r="AD3600" i="10"/>
  <c r="AC3600" i="10"/>
  <c r="AF3599" i="10"/>
  <c r="AE3599" i="10"/>
  <c r="AD3599" i="10"/>
  <c r="AC3599" i="10"/>
  <c r="AF3598" i="10"/>
  <c r="AE3598" i="10"/>
  <c r="AD3598" i="10"/>
  <c r="AC3598" i="10"/>
  <c r="AF3597" i="10"/>
  <c r="AE3597" i="10"/>
  <c r="AD3597" i="10"/>
  <c r="AC3597" i="10"/>
  <c r="AF3596" i="10"/>
  <c r="AE3596" i="10"/>
  <c r="AD3596" i="10"/>
  <c r="AC3596" i="10"/>
  <c r="AF3595" i="10"/>
  <c r="AE3595" i="10"/>
  <c r="AD3595" i="10"/>
  <c r="AC3595" i="10"/>
  <c r="AF3594" i="10"/>
  <c r="AE3594" i="10"/>
  <c r="AD3594" i="10"/>
  <c r="AC3594" i="10"/>
  <c r="AF3593" i="10"/>
  <c r="AE3593" i="10"/>
  <c r="AD3593" i="10"/>
  <c r="AC3593" i="10"/>
  <c r="AF3592" i="10"/>
  <c r="AE3592" i="10"/>
  <c r="AD3592" i="10"/>
  <c r="AC3592" i="10"/>
  <c r="AF3591" i="10"/>
  <c r="AE3591" i="10"/>
  <c r="AD3591" i="10"/>
  <c r="AC3591" i="10"/>
  <c r="AF3590" i="10"/>
  <c r="AE3590" i="10"/>
  <c r="AD3590" i="10"/>
  <c r="AC3590" i="10"/>
  <c r="AF3589" i="10"/>
  <c r="AE3589" i="10"/>
  <c r="AD3589" i="10"/>
  <c r="AC3589" i="10"/>
  <c r="AF3588" i="10"/>
  <c r="AE3588" i="10"/>
  <c r="AD3588" i="10"/>
  <c r="AC3588" i="10"/>
  <c r="AF3587" i="10"/>
  <c r="AE3587" i="10"/>
  <c r="AD3587" i="10"/>
  <c r="AC3587" i="10"/>
  <c r="AF3586" i="10"/>
  <c r="AE3586" i="10"/>
  <c r="AD3586" i="10"/>
  <c r="AC3586" i="10"/>
  <c r="AF3585" i="10"/>
  <c r="AE3585" i="10"/>
  <c r="AD3585" i="10"/>
  <c r="AC3585" i="10"/>
  <c r="AF3584" i="10"/>
  <c r="AE3584" i="10"/>
  <c r="AD3584" i="10"/>
  <c r="AC3584" i="10"/>
  <c r="AF3583" i="10"/>
  <c r="AE3583" i="10"/>
  <c r="AD3583" i="10"/>
  <c r="AC3583" i="10"/>
  <c r="AF3582" i="10"/>
  <c r="AE3582" i="10"/>
  <c r="AD3582" i="10"/>
  <c r="AC3582" i="10"/>
  <c r="AF3581" i="10"/>
  <c r="AE3581" i="10"/>
  <c r="AD3581" i="10"/>
  <c r="AC3581" i="10"/>
  <c r="AF3580" i="10"/>
  <c r="AE3580" i="10"/>
  <c r="AD3580" i="10"/>
  <c r="AC3580" i="10"/>
  <c r="AF3579" i="10"/>
  <c r="AE3579" i="10"/>
  <c r="AD3579" i="10"/>
  <c r="AC3579" i="10"/>
  <c r="AF3578" i="10"/>
  <c r="AE3578" i="10"/>
  <c r="AD3578" i="10"/>
  <c r="AC3578" i="10"/>
  <c r="AF3577" i="10"/>
  <c r="AE3577" i="10"/>
  <c r="AD3577" i="10"/>
  <c r="AC3577" i="10"/>
  <c r="AF3576" i="10"/>
  <c r="AE3576" i="10"/>
  <c r="AD3576" i="10"/>
  <c r="AC3576" i="10"/>
  <c r="AF3575" i="10"/>
  <c r="AE3575" i="10"/>
  <c r="AD3575" i="10"/>
  <c r="AC3575" i="10"/>
  <c r="AF3574" i="10"/>
  <c r="AE3574" i="10"/>
  <c r="AD3574" i="10"/>
  <c r="AC3574" i="10"/>
  <c r="AF3573" i="10"/>
  <c r="AE3573" i="10"/>
  <c r="AD3573" i="10"/>
  <c r="AC3573" i="10"/>
  <c r="AF3572" i="10"/>
  <c r="AE3572" i="10"/>
  <c r="AD3572" i="10"/>
  <c r="AC3572" i="10"/>
  <c r="AF3571" i="10"/>
  <c r="AE3571" i="10"/>
  <c r="AD3571" i="10"/>
  <c r="AC3571" i="10"/>
  <c r="AF3570" i="10"/>
  <c r="AE3570" i="10"/>
  <c r="AD3570" i="10"/>
  <c r="AC3570" i="10"/>
  <c r="AF3569" i="10"/>
  <c r="AE3569" i="10"/>
  <c r="AD3569" i="10"/>
  <c r="AC3569" i="10"/>
  <c r="AF3568" i="10"/>
  <c r="AE3568" i="10"/>
  <c r="AD3568" i="10"/>
  <c r="AC3568" i="10"/>
  <c r="AF3567" i="10"/>
  <c r="AE3567" i="10"/>
  <c r="AD3567" i="10"/>
  <c r="AC3567" i="10"/>
  <c r="AF3566" i="10"/>
  <c r="AE3566" i="10"/>
  <c r="AD3566" i="10"/>
  <c r="AC3566" i="10"/>
  <c r="AF3565" i="10"/>
  <c r="AE3565" i="10"/>
  <c r="AD3565" i="10"/>
  <c r="AC3565" i="10"/>
  <c r="AF3564" i="10"/>
  <c r="AE3564" i="10"/>
  <c r="AD3564" i="10"/>
  <c r="AC3564" i="10"/>
  <c r="AF3563" i="10"/>
  <c r="AE3563" i="10"/>
  <c r="AD3563" i="10"/>
  <c r="AC3563" i="10"/>
  <c r="AF3562" i="10"/>
  <c r="AE3562" i="10"/>
  <c r="AD3562" i="10"/>
  <c r="AC3562" i="10"/>
  <c r="AF3561" i="10"/>
  <c r="AE3561" i="10"/>
  <c r="AD3561" i="10"/>
  <c r="AC3561" i="10"/>
  <c r="AF3560" i="10"/>
  <c r="AE3560" i="10"/>
  <c r="AD3560" i="10"/>
  <c r="AC3560" i="10"/>
  <c r="AF3559" i="10"/>
  <c r="AE3559" i="10"/>
  <c r="AD3559" i="10"/>
  <c r="AC3559" i="10"/>
  <c r="AF3558" i="10"/>
  <c r="AE3558" i="10"/>
  <c r="AD3558" i="10"/>
  <c r="AC3558" i="10"/>
  <c r="AF3557" i="10"/>
  <c r="AE3557" i="10"/>
  <c r="AD3557" i="10"/>
  <c r="AC3557" i="10"/>
  <c r="AF3556" i="10"/>
  <c r="AE3556" i="10"/>
  <c r="AD3556" i="10"/>
  <c r="AC3556" i="10"/>
  <c r="AF3555" i="10"/>
  <c r="AE3555" i="10"/>
  <c r="AD3555" i="10"/>
  <c r="AC3555" i="10"/>
  <c r="AF3554" i="10"/>
  <c r="AE3554" i="10"/>
  <c r="AD3554" i="10"/>
  <c r="AC3554" i="10"/>
  <c r="AF3553" i="10"/>
  <c r="AE3553" i="10"/>
  <c r="AD3553" i="10"/>
  <c r="AC3553" i="10"/>
  <c r="AF3552" i="10"/>
  <c r="AE3552" i="10"/>
  <c r="AD3552" i="10"/>
  <c r="AC3552" i="10"/>
  <c r="AF3551" i="10"/>
  <c r="AE3551" i="10"/>
  <c r="AD3551" i="10"/>
  <c r="AC3551" i="10"/>
  <c r="AF3550" i="10"/>
  <c r="AE3550" i="10"/>
  <c r="AD3550" i="10"/>
  <c r="AC3550" i="10"/>
  <c r="AF3549" i="10"/>
  <c r="AE3549" i="10"/>
  <c r="AD3549" i="10"/>
  <c r="AC3549" i="10"/>
  <c r="AF3548" i="10"/>
  <c r="AE3548" i="10"/>
  <c r="AD3548" i="10"/>
  <c r="AC3548" i="10"/>
  <c r="AF3547" i="10"/>
  <c r="AE3547" i="10"/>
  <c r="AD3547" i="10"/>
  <c r="AC3547" i="10"/>
  <c r="AF3546" i="10"/>
  <c r="AE3546" i="10"/>
  <c r="AD3546" i="10"/>
  <c r="AC3546" i="10"/>
  <c r="AF3545" i="10"/>
  <c r="AE3545" i="10"/>
  <c r="AD3545" i="10"/>
  <c r="AC3545" i="10"/>
  <c r="AF3544" i="10"/>
  <c r="AE3544" i="10"/>
  <c r="AD3544" i="10"/>
  <c r="AC3544" i="10"/>
  <c r="AF3543" i="10"/>
  <c r="AE3543" i="10"/>
  <c r="AD3543" i="10"/>
  <c r="AC3543" i="10"/>
  <c r="AF3542" i="10"/>
  <c r="AE3542" i="10"/>
  <c r="AD3542" i="10"/>
  <c r="AC3542" i="10"/>
  <c r="AF3541" i="10"/>
  <c r="AE3541" i="10"/>
  <c r="AD3541" i="10"/>
  <c r="AC3541" i="10"/>
  <c r="AF3540" i="10"/>
  <c r="AE3540" i="10"/>
  <c r="AD3540" i="10"/>
  <c r="AC3540" i="10"/>
  <c r="AF3539" i="10"/>
  <c r="AE3539" i="10"/>
  <c r="AD3539" i="10"/>
  <c r="AC3539" i="10"/>
  <c r="AF3538" i="10"/>
  <c r="AE3538" i="10"/>
  <c r="AD3538" i="10"/>
  <c r="AC3538" i="10"/>
  <c r="AF3537" i="10"/>
  <c r="AE3537" i="10"/>
  <c r="AD3537" i="10"/>
  <c r="AC3537" i="10"/>
  <c r="AF3536" i="10"/>
  <c r="AE3536" i="10"/>
  <c r="AD3536" i="10"/>
  <c r="AC3536" i="10"/>
  <c r="AF3535" i="10"/>
  <c r="AE3535" i="10"/>
  <c r="AD3535" i="10"/>
  <c r="AC3535" i="10"/>
  <c r="AF3534" i="10"/>
  <c r="AE3534" i="10"/>
  <c r="AD3534" i="10"/>
  <c r="AC3534" i="10"/>
  <c r="AF3533" i="10"/>
  <c r="AE3533" i="10"/>
  <c r="AD3533" i="10"/>
  <c r="AC3533" i="10"/>
  <c r="AF3532" i="10"/>
  <c r="AE3532" i="10"/>
  <c r="AD3532" i="10"/>
  <c r="AC3532" i="10"/>
  <c r="AF3531" i="10"/>
  <c r="AE3531" i="10"/>
  <c r="AD3531" i="10"/>
  <c r="AC3531" i="10"/>
  <c r="AF3530" i="10"/>
  <c r="AE3530" i="10"/>
  <c r="AD3530" i="10"/>
  <c r="AC3530" i="10"/>
  <c r="AF3529" i="10"/>
  <c r="AE3529" i="10"/>
  <c r="AD3529" i="10"/>
  <c r="AC3529" i="10"/>
  <c r="AF3528" i="10"/>
  <c r="AE3528" i="10"/>
  <c r="AD3528" i="10"/>
  <c r="AC3528" i="10"/>
  <c r="AF3527" i="10"/>
  <c r="AE3527" i="10"/>
  <c r="AD3527" i="10"/>
  <c r="AC3527" i="10"/>
  <c r="AF3526" i="10"/>
  <c r="AE3526" i="10"/>
  <c r="AD3526" i="10"/>
  <c r="AC3526" i="10"/>
  <c r="AF3525" i="10"/>
  <c r="AE3525" i="10"/>
  <c r="AD3525" i="10"/>
  <c r="AC3525" i="10"/>
  <c r="AF3524" i="10"/>
  <c r="AE3524" i="10"/>
  <c r="AD3524" i="10"/>
  <c r="AC3524" i="10"/>
  <c r="AF3523" i="10"/>
  <c r="AE3523" i="10"/>
  <c r="AD3523" i="10"/>
  <c r="AC3523" i="10"/>
  <c r="AF3522" i="10"/>
  <c r="AE3522" i="10"/>
  <c r="AD3522" i="10"/>
  <c r="AC3522" i="10"/>
  <c r="AF3521" i="10"/>
  <c r="AE3521" i="10"/>
  <c r="AD3521" i="10"/>
  <c r="AC3521" i="10"/>
  <c r="AF3520" i="10"/>
  <c r="AE3520" i="10"/>
  <c r="AD3520" i="10"/>
  <c r="AC3520" i="10"/>
  <c r="AF3519" i="10"/>
  <c r="AE3519" i="10"/>
  <c r="AD3519" i="10"/>
  <c r="AC3519" i="10"/>
  <c r="AF3518" i="10"/>
  <c r="AE3518" i="10"/>
  <c r="AD3518" i="10"/>
  <c r="AC3518" i="10"/>
  <c r="AF3517" i="10"/>
  <c r="AE3517" i="10"/>
  <c r="AD3517" i="10"/>
  <c r="AC3517" i="10"/>
  <c r="AF3516" i="10"/>
  <c r="AE3516" i="10"/>
  <c r="AD3516" i="10"/>
  <c r="AC3516" i="10"/>
  <c r="AF3515" i="10"/>
  <c r="AE3515" i="10"/>
  <c r="AD3515" i="10"/>
  <c r="AC3515" i="10"/>
  <c r="AF3514" i="10"/>
  <c r="AE3514" i="10"/>
  <c r="AD3514" i="10"/>
  <c r="AC3514" i="10"/>
  <c r="AF3513" i="10"/>
  <c r="AE3513" i="10"/>
  <c r="AD3513" i="10"/>
  <c r="AC3513" i="10"/>
  <c r="AF3512" i="10"/>
  <c r="AE3512" i="10"/>
  <c r="AD3512" i="10"/>
  <c r="AC3512" i="10"/>
  <c r="AF3511" i="10"/>
  <c r="AE3511" i="10"/>
  <c r="AD3511" i="10"/>
  <c r="AC3511" i="10"/>
  <c r="AF3510" i="10"/>
  <c r="AE3510" i="10"/>
  <c r="AD3510" i="10"/>
  <c r="AC3510" i="10"/>
  <c r="AF3509" i="10"/>
  <c r="AE3509" i="10"/>
  <c r="AD3509" i="10"/>
  <c r="AC3509" i="10"/>
  <c r="AF3508" i="10"/>
  <c r="AE3508" i="10"/>
  <c r="AD3508" i="10"/>
  <c r="AC3508" i="10"/>
  <c r="AF3507" i="10"/>
  <c r="AE3507" i="10"/>
  <c r="AD3507" i="10"/>
  <c r="AC3507" i="10"/>
  <c r="AF3506" i="10"/>
  <c r="AE3506" i="10"/>
  <c r="AD3506" i="10"/>
  <c r="AC3506" i="10"/>
  <c r="AF3505" i="10"/>
  <c r="AE3505" i="10"/>
  <c r="AD3505" i="10"/>
  <c r="AC3505" i="10"/>
  <c r="AF3504" i="10"/>
  <c r="AE3504" i="10"/>
  <c r="AD3504" i="10"/>
  <c r="AC3504" i="10"/>
  <c r="AF3503" i="10"/>
  <c r="AE3503" i="10"/>
  <c r="AD3503" i="10"/>
  <c r="AC3503" i="10"/>
  <c r="AF3502" i="10"/>
  <c r="AE3502" i="10"/>
  <c r="AD3502" i="10"/>
  <c r="AC3502" i="10"/>
  <c r="AF3501" i="10"/>
  <c r="AE3501" i="10"/>
  <c r="AD3501" i="10"/>
  <c r="AC3501" i="10"/>
  <c r="AF3500" i="10"/>
  <c r="AE3500" i="10"/>
  <c r="AD3500" i="10"/>
  <c r="AC3500" i="10"/>
  <c r="AF3499" i="10"/>
  <c r="AE3499" i="10"/>
  <c r="AD3499" i="10"/>
  <c r="AC3499" i="10"/>
  <c r="AF3498" i="10"/>
  <c r="AE3498" i="10"/>
  <c r="AD3498" i="10"/>
  <c r="AC3498" i="10"/>
  <c r="AF3497" i="10"/>
  <c r="AE3497" i="10"/>
  <c r="AD3497" i="10"/>
  <c r="AC3497" i="10"/>
  <c r="AF3496" i="10"/>
  <c r="AE3496" i="10"/>
  <c r="AD3496" i="10"/>
  <c r="AC3496" i="10"/>
  <c r="AF3495" i="10"/>
  <c r="AE3495" i="10"/>
  <c r="AD3495" i="10"/>
  <c r="AC3495" i="10"/>
  <c r="AF3494" i="10"/>
  <c r="AE3494" i="10"/>
  <c r="AD3494" i="10"/>
  <c r="AC3494" i="10"/>
  <c r="AF3493" i="10"/>
  <c r="AE3493" i="10"/>
  <c r="AD3493" i="10"/>
  <c r="AC3493" i="10"/>
  <c r="AF3492" i="10"/>
  <c r="AE3492" i="10"/>
  <c r="AD3492" i="10"/>
  <c r="AC3492" i="10"/>
  <c r="AF3491" i="10"/>
  <c r="AE3491" i="10"/>
  <c r="AD3491" i="10"/>
  <c r="AC3491" i="10"/>
  <c r="AF3490" i="10"/>
  <c r="AE3490" i="10"/>
  <c r="AD3490" i="10"/>
  <c r="AC3490" i="10"/>
  <c r="AF3489" i="10"/>
  <c r="AE3489" i="10"/>
  <c r="AD3489" i="10"/>
  <c r="AC3489" i="10"/>
  <c r="AF3488" i="10"/>
  <c r="AE3488" i="10"/>
  <c r="AD3488" i="10"/>
  <c r="AC3488" i="10"/>
  <c r="AF3487" i="10"/>
  <c r="AE3487" i="10"/>
  <c r="AD3487" i="10"/>
  <c r="AC3487" i="10"/>
  <c r="AF3486" i="10"/>
  <c r="AE3486" i="10"/>
  <c r="AD3486" i="10"/>
  <c r="AC3486" i="10"/>
  <c r="AF3485" i="10"/>
  <c r="AE3485" i="10"/>
  <c r="AD3485" i="10"/>
  <c r="AC3485" i="10"/>
  <c r="AF3484" i="10"/>
  <c r="AE3484" i="10"/>
  <c r="AD3484" i="10"/>
  <c r="AC3484" i="10"/>
  <c r="AF3483" i="10"/>
  <c r="AE3483" i="10"/>
  <c r="AD3483" i="10"/>
  <c r="AC3483" i="10"/>
  <c r="AF3482" i="10"/>
  <c r="AE3482" i="10"/>
  <c r="AD3482" i="10"/>
  <c r="AC3482" i="10"/>
  <c r="AF3481" i="10"/>
  <c r="AE3481" i="10"/>
  <c r="AD3481" i="10"/>
  <c r="AC3481" i="10"/>
  <c r="AF3480" i="10"/>
  <c r="AE3480" i="10"/>
  <c r="AD3480" i="10"/>
  <c r="AC3480" i="10"/>
  <c r="AF3479" i="10"/>
  <c r="AE3479" i="10"/>
  <c r="AD3479" i="10"/>
  <c r="AC3479" i="10"/>
  <c r="AF3478" i="10"/>
  <c r="AE3478" i="10"/>
  <c r="AD3478" i="10"/>
  <c r="AC3478" i="10"/>
  <c r="AF3477" i="10"/>
  <c r="AE3477" i="10"/>
  <c r="AD3477" i="10"/>
  <c r="AC3477" i="10"/>
  <c r="AF3476" i="10"/>
  <c r="AE3476" i="10"/>
  <c r="AD3476" i="10"/>
  <c r="AC3476" i="10"/>
  <c r="AF3475" i="10"/>
  <c r="AE3475" i="10"/>
  <c r="AD3475" i="10"/>
  <c r="AC3475" i="10"/>
  <c r="AF3474" i="10"/>
  <c r="AE3474" i="10"/>
  <c r="AD3474" i="10"/>
  <c r="AC3474" i="10"/>
  <c r="AF3473" i="10"/>
  <c r="AE3473" i="10"/>
  <c r="AD3473" i="10"/>
  <c r="AC3473" i="10"/>
  <c r="AF3472" i="10"/>
  <c r="AE3472" i="10"/>
  <c r="AD3472" i="10"/>
  <c r="AC3472" i="10"/>
  <c r="AF3471" i="10"/>
  <c r="AE3471" i="10"/>
  <c r="AD3471" i="10"/>
  <c r="AC3471" i="10"/>
  <c r="AF3470" i="10"/>
  <c r="AE3470" i="10"/>
  <c r="AD3470" i="10"/>
  <c r="AC3470" i="10"/>
  <c r="AF3469" i="10"/>
  <c r="AE3469" i="10"/>
  <c r="AD3469" i="10"/>
  <c r="AC3469" i="10"/>
  <c r="AF3468" i="10"/>
  <c r="AE3468" i="10"/>
  <c r="AD3468" i="10"/>
  <c r="AC3468" i="10"/>
  <c r="AF3467" i="10"/>
  <c r="AE3467" i="10"/>
  <c r="AD3467" i="10"/>
  <c r="AC3467" i="10"/>
  <c r="AF3466" i="10"/>
  <c r="AE3466" i="10"/>
  <c r="AD3466" i="10"/>
  <c r="AC3466" i="10"/>
  <c r="AF3465" i="10"/>
  <c r="AE3465" i="10"/>
  <c r="AD3465" i="10"/>
  <c r="AC3465" i="10"/>
  <c r="AF3464" i="10"/>
  <c r="AE3464" i="10"/>
  <c r="AD3464" i="10"/>
  <c r="AC3464" i="10"/>
  <c r="AF3463" i="10"/>
  <c r="AE3463" i="10"/>
  <c r="AD3463" i="10"/>
  <c r="AC3463" i="10"/>
  <c r="AF3462" i="10"/>
  <c r="AE3462" i="10"/>
  <c r="AD3462" i="10"/>
  <c r="AC3462" i="10"/>
  <c r="AF3461" i="10"/>
  <c r="AE3461" i="10"/>
  <c r="AD3461" i="10"/>
  <c r="AC3461" i="10"/>
  <c r="AF3460" i="10"/>
  <c r="AE3460" i="10"/>
  <c r="AD3460" i="10"/>
  <c r="AC3460" i="10"/>
  <c r="AF3459" i="10"/>
  <c r="AE3459" i="10"/>
  <c r="AD3459" i="10"/>
  <c r="AC3459" i="10"/>
  <c r="AF3458" i="10"/>
  <c r="AE3458" i="10"/>
  <c r="AD3458" i="10"/>
  <c r="AC3458" i="10"/>
  <c r="AF3457" i="10"/>
  <c r="AE3457" i="10"/>
  <c r="AD3457" i="10"/>
  <c r="AC3457" i="10"/>
  <c r="AF3456" i="10"/>
  <c r="AE3456" i="10"/>
  <c r="AD3456" i="10"/>
  <c r="AC3456" i="10"/>
  <c r="AF3455" i="10"/>
  <c r="AE3455" i="10"/>
  <c r="AD3455" i="10"/>
  <c r="AC3455" i="10"/>
  <c r="AF3454" i="10"/>
  <c r="AE3454" i="10"/>
  <c r="AD3454" i="10"/>
  <c r="AC3454" i="10"/>
  <c r="AF3453" i="10"/>
  <c r="AE3453" i="10"/>
  <c r="AD3453" i="10"/>
  <c r="AC3453" i="10"/>
  <c r="AF3452" i="10"/>
  <c r="AE3452" i="10"/>
  <c r="AD3452" i="10"/>
  <c r="AC3452" i="10"/>
  <c r="AF3451" i="10"/>
  <c r="AE3451" i="10"/>
  <c r="AD3451" i="10"/>
  <c r="AC3451" i="10"/>
  <c r="AF3450" i="10"/>
  <c r="AE3450" i="10"/>
  <c r="AD3450" i="10"/>
  <c r="AC3450" i="10"/>
  <c r="AF3449" i="10"/>
  <c r="AE3449" i="10"/>
  <c r="AD3449" i="10"/>
  <c r="AC3449" i="10"/>
  <c r="AF3448" i="10"/>
  <c r="AE3448" i="10"/>
  <c r="AD3448" i="10"/>
  <c r="AC3448" i="10"/>
  <c r="AF3447" i="10"/>
  <c r="AE3447" i="10"/>
  <c r="AD3447" i="10"/>
  <c r="AC3447" i="10"/>
  <c r="AF3446" i="10"/>
  <c r="AE3446" i="10"/>
  <c r="AD3446" i="10"/>
  <c r="AC3446" i="10"/>
  <c r="AF3445" i="10"/>
  <c r="AE3445" i="10"/>
  <c r="AD3445" i="10"/>
  <c r="AC3445" i="10"/>
  <c r="AF3444" i="10"/>
  <c r="AE3444" i="10"/>
  <c r="AD3444" i="10"/>
  <c r="AC3444" i="10"/>
  <c r="AF3443" i="10"/>
  <c r="AE3443" i="10"/>
  <c r="AD3443" i="10"/>
  <c r="AC3443" i="10"/>
  <c r="AF3442" i="10"/>
  <c r="AE3442" i="10"/>
  <c r="AD3442" i="10"/>
  <c r="AC3442" i="10"/>
  <c r="AF3441" i="10"/>
  <c r="AE3441" i="10"/>
  <c r="AD3441" i="10"/>
  <c r="AC3441" i="10"/>
  <c r="AF3440" i="10"/>
  <c r="AE3440" i="10"/>
  <c r="AD3440" i="10"/>
  <c r="AC3440" i="10"/>
  <c r="AF3439" i="10"/>
  <c r="AE3439" i="10"/>
  <c r="AD3439" i="10"/>
  <c r="AC3439" i="10"/>
  <c r="AF3438" i="10"/>
  <c r="AE3438" i="10"/>
  <c r="AD3438" i="10"/>
  <c r="AC3438" i="10"/>
  <c r="AF3437" i="10"/>
  <c r="AE3437" i="10"/>
  <c r="AD3437" i="10"/>
  <c r="AC3437" i="10"/>
  <c r="AF3436" i="10"/>
  <c r="AE3436" i="10"/>
  <c r="AD3436" i="10"/>
  <c r="AC3436" i="10"/>
  <c r="AF3435" i="10"/>
  <c r="AE3435" i="10"/>
  <c r="AD3435" i="10"/>
  <c r="AC3435" i="10"/>
  <c r="AF3434" i="10"/>
  <c r="AE3434" i="10"/>
  <c r="AD3434" i="10"/>
  <c r="AC3434" i="10"/>
  <c r="AF3433" i="10"/>
  <c r="AE3433" i="10"/>
  <c r="AD3433" i="10"/>
  <c r="AC3433" i="10"/>
  <c r="AF3432" i="10"/>
  <c r="AE3432" i="10"/>
  <c r="AD3432" i="10"/>
  <c r="AC3432" i="10"/>
  <c r="AF3431" i="10"/>
  <c r="AE3431" i="10"/>
  <c r="AD3431" i="10"/>
  <c r="AC3431" i="10"/>
  <c r="AF3430" i="10"/>
  <c r="AE3430" i="10"/>
  <c r="AD3430" i="10"/>
  <c r="AC3430" i="10"/>
  <c r="AF3429" i="10"/>
  <c r="AE3429" i="10"/>
  <c r="AD3429" i="10"/>
  <c r="AC3429" i="10"/>
  <c r="AF3428" i="10"/>
  <c r="AE3428" i="10"/>
  <c r="AD3428" i="10"/>
  <c r="AC3428" i="10"/>
  <c r="AF3427" i="10"/>
  <c r="AE3427" i="10"/>
  <c r="AD3427" i="10"/>
  <c r="AC3427" i="10"/>
  <c r="AF3426" i="10"/>
  <c r="AE3426" i="10"/>
  <c r="AD3426" i="10"/>
  <c r="AC3426" i="10"/>
  <c r="AF3425" i="10"/>
  <c r="AE3425" i="10"/>
  <c r="AD3425" i="10"/>
  <c r="AC3425" i="10"/>
  <c r="AF3424" i="10"/>
  <c r="AE3424" i="10"/>
  <c r="AD3424" i="10"/>
  <c r="AC3424" i="10"/>
  <c r="AF3423" i="10"/>
  <c r="AE3423" i="10"/>
  <c r="AD3423" i="10"/>
  <c r="AC3423" i="10"/>
  <c r="AF3422" i="10"/>
  <c r="AE3422" i="10"/>
  <c r="AD3422" i="10"/>
  <c r="AC3422" i="10"/>
  <c r="AF3421" i="10"/>
  <c r="AE3421" i="10"/>
  <c r="AD3421" i="10"/>
  <c r="AC3421" i="10"/>
  <c r="AF3420" i="10"/>
  <c r="AE3420" i="10"/>
  <c r="AD3420" i="10"/>
  <c r="AC3420" i="10"/>
  <c r="AF3419" i="10"/>
  <c r="AE3419" i="10"/>
  <c r="AD3419" i="10"/>
  <c r="AC3419" i="10"/>
  <c r="AF3418" i="10"/>
  <c r="AE3418" i="10"/>
  <c r="AD3418" i="10"/>
  <c r="AC3418" i="10"/>
  <c r="AF3417" i="10"/>
  <c r="AE3417" i="10"/>
  <c r="AD3417" i="10"/>
  <c r="AC3417" i="10"/>
  <c r="AF3416" i="10"/>
  <c r="AE3416" i="10"/>
  <c r="AD3416" i="10"/>
  <c r="AC3416" i="10"/>
  <c r="AF3415" i="10"/>
  <c r="AE3415" i="10"/>
  <c r="AD3415" i="10"/>
  <c r="AC3415" i="10"/>
  <c r="AF3414" i="10"/>
  <c r="AE3414" i="10"/>
  <c r="AD3414" i="10"/>
  <c r="AC3414" i="10"/>
  <c r="AF3413" i="10"/>
  <c r="AE3413" i="10"/>
  <c r="AD3413" i="10"/>
  <c r="AC3413" i="10"/>
  <c r="AF3412" i="10"/>
  <c r="AE3412" i="10"/>
  <c r="AD3412" i="10"/>
  <c r="AC3412" i="10"/>
  <c r="AF3411" i="10"/>
  <c r="AE3411" i="10"/>
  <c r="AD3411" i="10"/>
  <c r="AC3411" i="10"/>
  <c r="AF3410" i="10"/>
  <c r="AE3410" i="10"/>
  <c r="AD3410" i="10"/>
  <c r="AC3410" i="10"/>
  <c r="AF3409" i="10"/>
  <c r="AE3409" i="10"/>
  <c r="AD3409" i="10"/>
  <c r="AC3409" i="10"/>
  <c r="AF3408" i="10"/>
  <c r="AE3408" i="10"/>
  <c r="AD3408" i="10"/>
  <c r="AC3408" i="10"/>
  <c r="AF3407" i="10"/>
  <c r="AE3407" i="10"/>
  <c r="AD3407" i="10"/>
  <c r="AC3407" i="10"/>
  <c r="AF3406" i="10"/>
  <c r="AE3406" i="10"/>
  <c r="AD3406" i="10"/>
  <c r="AC3406" i="10"/>
  <c r="AF3405" i="10"/>
  <c r="AE3405" i="10"/>
  <c r="AD3405" i="10"/>
  <c r="AC3405" i="10"/>
  <c r="AF3404" i="10"/>
  <c r="AE3404" i="10"/>
  <c r="AD3404" i="10"/>
  <c r="AC3404" i="10"/>
  <c r="AF3403" i="10"/>
  <c r="AE3403" i="10"/>
  <c r="AD3403" i="10"/>
  <c r="AC3403" i="10"/>
  <c r="AF3402" i="10"/>
  <c r="AE3402" i="10"/>
  <c r="AD3402" i="10"/>
  <c r="AC3402" i="10"/>
  <c r="AF3401" i="10"/>
  <c r="AE3401" i="10"/>
  <c r="AD3401" i="10"/>
  <c r="AC3401" i="10"/>
  <c r="AF3400" i="10"/>
  <c r="AE3400" i="10"/>
  <c r="AD3400" i="10"/>
  <c r="AC3400" i="10"/>
  <c r="AF3399" i="10"/>
  <c r="AE3399" i="10"/>
  <c r="AD3399" i="10"/>
  <c r="AC3399" i="10"/>
  <c r="AF3398" i="10"/>
  <c r="AE3398" i="10"/>
  <c r="AD3398" i="10"/>
  <c r="AC3398" i="10"/>
  <c r="AF3397" i="10"/>
  <c r="AE3397" i="10"/>
  <c r="AD3397" i="10"/>
  <c r="AC3397" i="10"/>
  <c r="AF3396" i="10"/>
  <c r="AE3396" i="10"/>
  <c r="AD3396" i="10"/>
  <c r="AC3396" i="10"/>
  <c r="AF3395" i="10"/>
  <c r="AE3395" i="10"/>
  <c r="AD3395" i="10"/>
  <c r="AC3395" i="10"/>
  <c r="AF3394" i="10"/>
  <c r="AE3394" i="10"/>
  <c r="AD3394" i="10"/>
  <c r="AC3394" i="10"/>
  <c r="AF3393" i="10"/>
  <c r="AE3393" i="10"/>
  <c r="AD3393" i="10"/>
  <c r="AC3393" i="10"/>
  <c r="AF3392" i="10"/>
  <c r="AE3392" i="10"/>
  <c r="AD3392" i="10"/>
  <c r="AC3392" i="10"/>
  <c r="AF3391" i="10"/>
  <c r="AE3391" i="10"/>
  <c r="AD3391" i="10"/>
  <c r="AC3391" i="10"/>
  <c r="AF3390" i="10"/>
  <c r="AE3390" i="10"/>
  <c r="AD3390" i="10"/>
  <c r="AC3390" i="10"/>
  <c r="AF3389" i="10"/>
  <c r="AE3389" i="10"/>
  <c r="AD3389" i="10"/>
  <c r="AC3389" i="10"/>
  <c r="AF3388" i="10"/>
  <c r="AE3388" i="10"/>
  <c r="AD3388" i="10"/>
  <c r="AC3388" i="10"/>
  <c r="AF3387" i="10"/>
  <c r="AE3387" i="10"/>
  <c r="AD3387" i="10"/>
  <c r="AC3387" i="10"/>
  <c r="AF3386" i="10"/>
  <c r="AE3386" i="10"/>
  <c r="AD3386" i="10"/>
  <c r="AC3386" i="10"/>
  <c r="AF3385" i="10"/>
  <c r="AE3385" i="10"/>
  <c r="AD3385" i="10"/>
  <c r="AC3385" i="10"/>
  <c r="AF3384" i="10"/>
  <c r="AE3384" i="10"/>
  <c r="AD3384" i="10"/>
  <c r="AC3384" i="10"/>
  <c r="AF3383" i="10"/>
  <c r="AE3383" i="10"/>
  <c r="AD3383" i="10"/>
  <c r="AC3383" i="10"/>
  <c r="AF3382" i="10"/>
  <c r="AE3382" i="10"/>
  <c r="AD3382" i="10"/>
  <c r="AC3382" i="10"/>
  <c r="AF3381" i="10"/>
  <c r="AE3381" i="10"/>
  <c r="AD3381" i="10"/>
  <c r="AC3381" i="10"/>
  <c r="AF3380" i="10"/>
  <c r="AE3380" i="10"/>
  <c r="AD3380" i="10"/>
  <c r="AC3380" i="10"/>
  <c r="AF3379" i="10"/>
  <c r="AE3379" i="10"/>
  <c r="AD3379" i="10"/>
  <c r="AC3379" i="10"/>
  <c r="AF3378" i="10"/>
  <c r="AE3378" i="10"/>
  <c r="AD3378" i="10"/>
  <c r="AC3378" i="10"/>
  <c r="AF3377" i="10"/>
  <c r="AE3377" i="10"/>
  <c r="AD3377" i="10"/>
  <c r="AC3377" i="10"/>
  <c r="AF3376" i="10"/>
  <c r="AE3376" i="10"/>
  <c r="AD3376" i="10"/>
  <c r="AC3376" i="10"/>
  <c r="AF3375" i="10"/>
  <c r="AE3375" i="10"/>
  <c r="AD3375" i="10"/>
  <c r="AC3375" i="10"/>
  <c r="AF3374" i="10"/>
  <c r="AE3374" i="10"/>
  <c r="AD3374" i="10"/>
  <c r="AC3374" i="10"/>
  <c r="AF3373" i="10"/>
  <c r="AE3373" i="10"/>
  <c r="AD3373" i="10"/>
  <c r="AC3373" i="10"/>
  <c r="AF3372" i="10"/>
  <c r="AE3372" i="10"/>
  <c r="AD3372" i="10"/>
  <c r="AC3372" i="10"/>
  <c r="AF3371" i="10"/>
  <c r="AE3371" i="10"/>
  <c r="AD3371" i="10"/>
  <c r="AC3371" i="10"/>
  <c r="AF3370" i="10"/>
  <c r="AE3370" i="10"/>
  <c r="AD3370" i="10"/>
  <c r="AC3370" i="10"/>
  <c r="AF3369" i="10"/>
  <c r="AE3369" i="10"/>
  <c r="AD3369" i="10"/>
  <c r="AC3369" i="10"/>
  <c r="AF3368" i="10"/>
  <c r="AE3368" i="10"/>
  <c r="AD3368" i="10"/>
  <c r="AC3368" i="10"/>
  <c r="AF3367" i="10"/>
  <c r="AE3367" i="10"/>
  <c r="AD3367" i="10"/>
  <c r="AC3367" i="10"/>
  <c r="AF3366" i="10"/>
  <c r="AE3366" i="10"/>
  <c r="AD3366" i="10"/>
  <c r="AC3366" i="10"/>
  <c r="AF3365" i="10"/>
  <c r="AE3365" i="10"/>
  <c r="AD3365" i="10"/>
  <c r="AC3365" i="10"/>
  <c r="AF3364" i="10"/>
  <c r="AE3364" i="10"/>
  <c r="AD3364" i="10"/>
  <c r="AC3364" i="10"/>
  <c r="AF3363" i="10"/>
  <c r="AE3363" i="10"/>
  <c r="AD3363" i="10"/>
  <c r="AC3363" i="10"/>
  <c r="AF3362" i="10"/>
  <c r="AE3362" i="10"/>
  <c r="AD3362" i="10"/>
  <c r="AC3362" i="10"/>
  <c r="AF3361" i="10"/>
  <c r="AE3361" i="10"/>
  <c r="AD3361" i="10"/>
  <c r="AC3361" i="10"/>
  <c r="AF3360" i="10"/>
  <c r="AE3360" i="10"/>
  <c r="AD3360" i="10"/>
  <c r="AC3360" i="10"/>
  <c r="AF3359" i="10"/>
  <c r="AE3359" i="10"/>
  <c r="AD3359" i="10"/>
  <c r="AC3359" i="10"/>
  <c r="AF3358" i="10"/>
  <c r="AE3358" i="10"/>
  <c r="AD3358" i="10"/>
  <c r="AC3358" i="10"/>
  <c r="AF3357" i="10"/>
  <c r="AE3357" i="10"/>
  <c r="AD3357" i="10"/>
  <c r="AC3357" i="10"/>
  <c r="AF3356" i="10"/>
  <c r="AE3356" i="10"/>
  <c r="AD3356" i="10"/>
  <c r="AC3356" i="10"/>
  <c r="AF3355" i="10"/>
  <c r="AE3355" i="10"/>
  <c r="AD3355" i="10"/>
  <c r="AC3355" i="10"/>
  <c r="AF3354" i="10"/>
  <c r="AE3354" i="10"/>
  <c r="AD3354" i="10"/>
  <c r="AC3354" i="10"/>
  <c r="AF3353" i="10"/>
  <c r="AE3353" i="10"/>
  <c r="AD3353" i="10"/>
  <c r="AC3353" i="10"/>
  <c r="AF3352" i="10"/>
  <c r="AE3352" i="10"/>
  <c r="AD3352" i="10"/>
  <c r="AC3352" i="10"/>
  <c r="AF3351" i="10"/>
  <c r="AE3351" i="10"/>
  <c r="AD3351" i="10"/>
  <c r="AC3351" i="10"/>
  <c r="AF3350" i="10"/>
  <c r="AE3350" i="10"/>
  <c r="AD3350" i="10"/>
  <c r="AC3350" i="10"/>
  <c r="AF3349" i="10"/>
  <c r="AE3349" i="10"/>
  <c r="AD3349" i="10"/>
  <c r="AC3349" i="10"/>
  <c r="AF3348" i="10"/>
  <c r="AE3348" i="10"/>
  <c r="AD3348" i="10"/>
  <c r="AC3348" i="10"/>
  <c r="AF3347" i="10"/>
  <c r="AE3347" i="10"/>
  <c r="AD3347" i="10"/>
  <c r="AC3347" i="10"/>
  <c r="AF3346" i="10"/>
  <c r="AE3346" i="10"/>
  <c r="AD3346" i="10"/>
  <c r="AC3346" i="10"/>
  <c r="AF3345" i="10"/>
  <c r="AE3345" i="10"/>
  <c r="AD3345" i="10"/>
  <c r="AC3345" i="10"/>
  <c r="AF3344" i="10"/>
  <c r="AE3344" i="10"/>
  <c r="AD3344" i="10"/>
  <c r="AC3344" i="10"/>
  <c r="AF3343" i="10"/>
  <c r="AE3343" i="10"/>
  <c r="AD3343" i="10"/>
  <c r="AC3343" i="10"/>
  <c r="AF3342" i="10"/>
  <c r="AE3342" i="10"/>
  <c r="AD3342" i="10"/>
  <c r="AC3342" i="10"/>
  <c r="AF3341" i="10"/>
  <c r="AE3341" i="10"/>
  <c r="AD3341" i="10"/>
  <c r="AC3341" i="10"/>
  <c r="AF3340" i="10"/>
  <c r="AE3340" i="10"/>
  <c r="AD3340" i="10"/>
  <c r="AC3340" i="10"/>
  <c r="AF3339" i="10"/>
  <c r="AE3339" i="10"/>
  <c r="AD3339" i="10"/>
  <c r="AC3339" i="10"/>
  <c r="AF3338" i="10"/>
  <c r="AE3338" i="10"/>
  <c r="AD3338" i="10"/>
  <c r="AC3338" i="10"/>
  <c r="AF3337" i="10"/>
  <c r="AE3337" i="10"/>
  <c r="AD3337" i="10"/>
  <c r="AC3337" i="10"/>
  <c r="AF3336" i="10"/>
  <c r="AE3336" i="10"/>
  <c r="AD3336" i="10"/>
  <c r="AC3336" i="10"/>
  <c r="AF3335" i="10"/>
  <c r="AE3335" i="10"/>
  <c r="AD3335" i="10"/>
  <c r="AC3335" i="10"/>
  <c r="AF3334" i="10"/>
  <c r="AE3334" i="10"/>
  <c r="AD3334" i="10"/>
  <c r="AC3334" i="10"/>
  <c r="AF3333" i="10"/>
  <c r="AE3333" i="10"/>
  <c r="AD3333" i="10"/>
  <c r="AC3333" i="10"/>
  <c r="AF3332" i="10"/>
  <c r="AE3332" i="10"/>
  <c r="AD3332" i="10"/>
  <c r="AC3332" i="10"/>
  <c r="AF3331" i="10"/>
  <c r="AE3331" i="10"/>
  <c r="AD3331" i="10"/>
  <c r="AC3331" i="10"/>
  <c r="AF3330" i="10"/>
  <c r="AE3330" i="10"/>
  <c r="AD3330" i="10"/>
  <c r="AC3330" i="10"/>
  <c r="AF3329" i="10"/>
  <c r="AE3329" i="10"/>
  <c r="AD3329" i="10"/>
  <c r="AC3329" i="10"/>
  <c r="AF3328" i="10"/>
  <c r="AE3328" i="10"/>
  <c r="AD3328" i="10"/>
  <c r="AC3328" i="10"/>
  <c r="AF3327" i="10"/>
  <c r="AE3327" i="10"/>
  <c r="AD3327" i="10"/>
  <c r="AC3327" i="10"/>
  <c r="AF3326" i="10"/>
  <c r="AE3326" i="10"/>
  <c r="AD3326" i="10"/>
  <c r="AC3326" i="10"/>
  <c r="AF3325" i="10"/>
  <c r="AE3325" i="10"/>
  <c r="AD3325" i="10"/>
  <c r="AC3325" i="10"/>
  <c r="AF3324" i="10"/>
  <c r="AE3324" i="10"/>
  <c r="AD3324" i="10"/>
  <c r="AC3324" i="10"/>
  <c r="AF3323" i="10"/>
  <c r="AE3323" i="10"/>
  <c r="AD3323" i="10"/>
  <c r="AC3323" i="10"/>
  <c r="AF3322" i="10"/>
  <c r="AE3322" i="10"/>
  <c r="AD3322" i="10"/>
  <c r="AC3322" i="10"/>
  <c r="AF3321" i="10"/>
  <c r="AE3321" i="10"/>
  <c r="AD3321" i="10"/>
  <c r="AC3321" i="10"/>
  <c r="AF3320" i="10"/>
  <c r="AE3320" i="10"/>
  <c r="AD3320" i="10"/>
  <c r="AC3320" i="10"/>
  <c r="AF3319" i="10"/>
  <c r="AE3319" i="10"/>
  <c r="AD3319" i="10"/>
  <c r="AC3319" i="10"/>
  <c r="AF3318" i="10"/>
  <c r="AE3318" i="10"/>
  <c r="AD3318" i="10"/>
  <c r="AC3318" i="10"/>
  <c r="AF3317" i="10"/>
  <c r="AE3317" i="10"/>
  <c r="AD3317" i="10"/>
  <c r="AC3317" i="10"/>
  <c r="AF3316" i="10"/>
  <c r="AE3316" i="10"/>
  <c r="AD3316" i="10"/>
  <c r="AC3316" i="10"/>
  <c r="AF3315" i="10"/>
  <c r="AE3315" i="10"/>
  <c r="AD3315" i="10"/>
  <c r="AC3315" i="10"/>
  <c r="AF3314" i="10"/>
  <c r="AE3314" i="10"/>
  <c r="AD3314" i="10"/>
  <c r="AC3314" i="10"/>
  <c r="AF3313" i="10"/>
  <c r="AE3313" i="10"/>
  <c r="AD3313" i="10"/>
  <c r="AC3313" i="10"/>
  <c r="AF3312" i="10"/>
  <c r="AE3312" i="10"/>
  <c r="AD3312" i="10"/>
  <c r="AC3312" i="10"/>
  <c r="AF3311" i="10"/>
  <c r="AE3311" i="10"/>
  <c r="AD3311" i="10"/>
  <c r="AC3311" i="10"/>
  <c r="AF3310" i="10"/>
  <c r="AE3310" i="10"/>
  <c r="AD3310" i="10"/>
  <c r="AC3310" i="10"/>
  <c r="AF3309" i="10"/>
  <c r="AE3309" i="10"/>
  <c r="AD3309" i="10"/>
  <c r="AC3309" i="10"/>
  <c r="AF3308" i="10"/>
  <c r="AE3308" i="10"/>
  <c r="AD3308" i="10"/>
  <c r="AC3308" i="10"/>
  <c r="AF3307" i="10"/>
  <c r="AE3307" i="10"/>
  <c r="AD3307" i="10"/>
  <c r="AC3307" i="10"/>
  <c r="AF3306" i="10"/>
  <c r="AE3306" i="10"/>
  <c r="AD3306" i="10"/>
  <c r="AC3306" i="10"/>
  <c r="AF3305" i="10"/>
  <c r="AE3305" i="10"/>
  <c r="AD3305" i="10"/>
  <c r="AC3305" i="10"/>
  <c r="AF3304" i="10"/>
  <c r="AE3304" i="10"/>
  <c r="AD3304" i="10"/>
  <c r="AC3304" i="10"/>
  <c r="AF3303" i="10"/>
  <c r="AE3303" i="10"/>
  <c r="AD3303" i="10"/>
  <c r="AC3303" i="10"/>
  <c r="AF3302" i="10"/>
  <c r="AE3302" i="10"/>
  <c r="AD3302" i="10"/>
  <c r="AC3302" i="10"/>
  <c r="AF3301" i="10"/>
  <c r="AE3301" i="10"/>
  <c r="AD3301" i="10"/>
  <c r="AC3301" i="10"/>
  <c r="AF3300" i="10"/>
  <c r="AE3300" i="10"/>
  <c r="AD3300" i="10"/>
  <c r="AC3300" i="10"/>
  <c r="AF3299" i="10"/>
  <c r="AE3299" i="10"/>
  <c r="AD3299" i="10"/>
  <c r="AC3299" i="10"/>
  <c r="AF3298" i="10"/>
  <c r="AE3298" i="10"/>
  <c r="AD3298" i="10"/>
  <c r="AC3298" i="10"/>
  <c r="AF3297" i="10"/>
  <c r="AE3297" i="10"/>
  <c r="AD3297" i="10"/>
  <c r="AC3297" i="10"/>
  <c r="AF3296" i="10"/>
  <c r="AE3296" i="10"/>
  <c r="AD3296" i="10"/>
  <c r="AC3296" i="10"/>
  <c r="AF3295" i="10"/>
  <c r="AE3295" i="10"/>
  <c r="AD3295" i="10"/>
  <c r="AC3295" i="10"/>
  <c r="AF3294" i="10"/>
  <c r="AE3294" i="10"/>
  <c r="AD3294" i="10"/>
  <c r="AC3294" i="10"/>
  <c r="AF3293" i="10"/>
  <c r="AE3293" i="10"/>
  <c r="AD3293" i="10"/>
  <c r="AC3293" i="10"/>
  <c r="AF3292" i="10"/>
  <c r="AE3292" i="10"/>
  <c r="AD3292" i="10"/>
  <c r="AC3292" i="10"/>
  <c r="AF3291" i="10"/>
  <c r="AE3291" i="10"/>
  <c r="AD3291" i="10"/>
  <c r="AC3291" i="10"/>
  <c r="AF3290" i="10"/>
  <c r="AE3290" i="10"/>
  <c r="AD3290" i="10"/>
  <c r="AC3290" i="10"/>
  <c r="AF3289" i="10"/>
  <c r="AE3289" i="10"/>
  <c r="AD3289" i="10"/>
  <c r="AC3289" i="10"/>
  <c r="AF3288" i="10"/>
  <c r="AE3288" i="10"/>
  <c r="AD3288" i="10"/>
  <c r="AC3288" i="10"/>
  <c r="AF3287" i="10"/>
  <c r="AE3287" i="10"/>
  <c r="AD3287" i="10"/>
  <c r="AC3287" i="10"/>
  <c r="AF3286" i="10"/>
  <c r="AE3286" i="10"/>
  <c r="AD3286" i="10"/>
  <c r="AC3286" i="10"/>
  <c r="AF3285" i="10"/>
  <c r="AE3285" i="10"/>
  <c r="AD3285" i="10"/>
  <c r="AC3285" i="10"/>
  <c r="AF3284" i="10"/>
  <c r="AE3284" i="10"/>
  <c r="AD3284" i="10"/>
  <c r="AC3284" i="10"/>
  <c r="AF3283" i="10"/>
  <c r="AE3283" i="10"/>
  <c r="AD3283" i="10"/>
  <c r="AC3283" i="10"/>
  <c r="AF3282" i="10"/>
  <c r="AE3282" i="10"/>
  <c r="AD3282" i="10"/>
  <c r="AC3282" i="10"/>
  <c r="AF3281" i="10"/>
  <c r="AE3281" i="10"/>
  <c r="AD3281" i="10"/>
  <c r="AC3281" i="10"/>
  <c r="AF3280" i="10"/>
  <c r="AE3280" i="10"/>
  <c r="AD3280" i="10"/>
  <c r="AC3280" i="10"/>
  <c r="AF3279" i="10"/>
  <c r="AE3279" i="10"/>
  <c r="AD3279" i="10"/>
  <c r="AC3279" i="10"/>
  <c r="AF3278" i="10"/>
  <c r="AE3278" i="10"/>
  <c r="AD3278" i="10"/>
  <c r="AC3278" i="10"/>
  <c r="AF3277" i="10"/>
  <c r="AE3277" i="10"/>
  <c r="AD3277" i="10"/>
  <c r="AC3277" i="10"/>
  <c r="AF3276" i="10"/>
  <c r="AE3276" i="10"/>
  <c r="AD3276" i="10"/>
  <c r="AC3276" i="10"/>
  <c r="AF3275" i="10"/>
  <c r="AE3275" i="10"/>
  <c r="AD3275" i="10"/>
  <c r="AC3275" i="10"/>
  <c r="AF3274" i="10"/>
  <c r="AE3274" i="10"/>
  <c r="AD3274" i="10"/>
  <c r="AC3274" i="10"/>
  <c r="AF3273" i="10"/>
  <c r="AE3273" i="10"/>
  <c r="AD3273" i="10"/>
  <c r="AC3273" i="10"/>
  <c r="AF3272" i="10"/>
  <c r="AE3272" i="10"/>
  <c r="AD3272" i="10"/>
  <c r="AC3272" i="10"/>
  <c r="AF3271" i="10"/>
  <c r="AE3271" i="10"/>
  <c r="AD3271" i="10"/>
  <c r="AC3271" i="10"/>
  <c r="AF3270" i="10"/>
  <c r="AE3270" i="10"/>
  <c r="AD3270" i="10"/>
  <c r="AC3270" i="10"/>
  <c r="AF3269" i="10"/>
  <c r="AE3269" i="10"/>
  <c r="AD3269" i="10"/>
  <c r="AC3269" i="10"/>
  <c r="AF3268" i="10"/>
  <c r="AE3268" i="10"/>
  <c r="AD3268" i="10"/>
  <c r="AC3268" i="10"/>
  <c r="AF3267" i="10"/>
  <c r="AE3267" i="10"/>
  <c r="AD3267" i="10"/>
  <c r="AC3267" i="10"/>
  <c r="AF3266" i="10"/>
  <c r="AE3266" i="10"/>
  <c r="AD3266" i="10"/>
  <c r="AC3266" i="10"/>
  <c r="AF3265" i="10"/>
  <c r="AE3265" i="10"/>
  <c r="AD3265" i="10"/>
  <c r="AC3265" i="10"/>
  <c r="AF3264" i="10"/>
  <c r="AE3264" i="10"/>
  <c r="AD3264" i="10"/>
  <c r="AC3264" i="10"/>
  <c r="AF3263" i="10"/>
  <c r="AE3263" i="10"/>
  <c r="AD3263" i="10"/>
  <c r="AC3263" i="10"/>
  <c r="AF3262" i="10"/>
  <c r="AE3262" i="10"/>
  <c r="AD3262" i="10"/>
  <c r="AC3262" i="10"/>
  <c r="AF3261" i="10"/>
  <c r="AE3261" i="10"/>
  <c r="AD3261" i="10"/>
  <c r="AC3261" i="10"/>
  <c r="AF3260" i="10"/>
  <c r="AE3260" i="10"/>
  <c r="AD3260" i="10"/>
  <c r="AC3260" i="10"/>
  <c r="AF3259" i="10"/>
  <c r="AE3259" i="10"/>
  <c r="AD3259" i="10"/>
  <c r="AC3259" i="10"/>
  <c r="AF3258" i="10"/>
  <c r="AE3258" i="10"/>
  <c r="AD3258" i="10"/>
  <c r="AC3258" i="10"/>
  <c r="AF3257" i="10"/>
  <c r="AE3257" i="10"/>
  <c r="AD3257" i="10"/>
  <c r="AC3257" i="10"/>
  <c r="AF3256" i="10"/>
  <c r="AE3256" i="10"/>
  <c r="AD3256" i="10"/>
  <c r="AC3256" i="10"/>
  <c r="AF3255" i="10"/>
  <c r="AE3255" i="10"/>
  <c r="AD3255" i="10"/>
  <c r="AC3255" i="10"/>
  <c r="AF3254" i="10"/>
  <c r="AE3254" i="10"/>
  <c r="AD3254" i="10"/>
  <c r="AC3254" i="10"/>
  <c r="AF3253" i="10"/>
  <c r="AE3253" i="10"/>
  <c r="AD3253" i="10"/>
  <c r="AC3253" i="10"/>
  <c r="AF3252" i="10"/>
  <c r="AE3252" i="10"/>
  <c r="AD3252" i="10"/>
  <c r="AC3252" i="10"/>
  <c r="AF3251" i="10"/>
  <c r="AE3251" i="10"/>
  <c r="AD3251" i="10"/>
  <c r="AC3251" i="10"/>
  <c r="AF3250" i="10"/>
  <c r="AE3250" i="10"/>
  <c r="AD3250" i="10"/>
  <c r="AC3250" i="10"/>
  <c r="AF3249" i="10"/>
  <c r="AE3249" i="10"/>
  <c r="AD3249" i="10"/>
  <c r="AC3249" i="10"/>
  <c r="AF3248" i="10"/>
  <c r="AE3248" i="10"/>
  <c r="AD3248" i="10"/>
  <c r="AC3248" i="10"/>
  <c r="AF3247" i="10"/>
  <c r="AE3247" i="10"/>
  <c r="AD3247" i="10"/>
  <c r="AC3247" i="10"/>
  <c r="AF3246" i="10"/>
  <c r="AE3246" i="10"/>
  <c r="AD3246" i="10"/>
  <c r="AC3246" i="10"/>
  <c r="AF3245" i="10"/>
  <c r="AE3245" i="10"/>
  <c r="AD3245" i="10"/>
  <c r="AC3245" i="10"/>
  <c r="AF3244" i="10"/>
  <c r="AE3244" i="10"/>
  <c r="AD3244" i="10"/>
  <c r="AC3244" i="10"/>
  <c r="AF3243" i="10"/>
  <c r="AE3243" i="10"/>
  <c r="AD3243" i="10"/>
  <c r="AC3243" i="10"/>
  <c r="AF3242" i="10"/>
  <c r="AE3242" i="10"/>
  <c r="AD3242" i="10"/>
  <c r="AC3242" i="10"/>
  <c r="AF3241" i="10"/>
  <c r="AE3241" i="10"/>
  <c r="AD3241" i="10"/>
  <c r="AC3241" i="10"/>
  <c r="AF3240" i="10"/>
  <c r="AE3240" i="10"/>
  <c r="AD3240" i="10"/>
  <c r="AC3240" i="10"/>
  <c r="AF3239" i="10"/>
  <c r="AE3239" i="10"/>
  <c r="AD3239" i="10"/>
  <c r="AC3239" i="10"/>
  <c r="AF3238" i="10"/>
  <c r="AE3238" i="10"/>
  <c r="AD3238" i="10"/>
  <c r="AC3238" i="10"/>
  <c r="AF3237" i="10"/>
  <c r="AE3237" i="10"/>
  <c r="AD3237" i="10"/>
  <c r="AC3237" i="10"/>
  <c r="AF3236" i="10"/>
  <c r="AE3236" i="10"/>
  <c r="AD3236" i="10"/>
  <c r="AC3236" i="10"/>
  <c r="AF3235" i="10"/>
  <c r="AE3235" i="10"/>
  <c r="AD3235" i="10"/>
  <c r="AC3235" i="10"/>
  <c r="AF3234" i="10"/>
  <c r="AE3234" i="10"/>
  <c r="AD3234" i="10"/>
  <c r="AC3234" i="10"/>
  <c r="AF3233" i="10"/>
  <c r="AE3233" i="10"/>
  <c r="AD3233" i="10"/>
  <c r="AC3233" i="10"/>
  <c r="AF3232" i="10"/>
  <c r="AE3232" i="10"/>
  <c r="AD3232" i="10"/>
  <c r="AC3232" i="10"/>
  <c r="AF3231" i="10"/>
  <c r="AE3231" i="10"/>
  <c r="AD3231" i="10"/>
  <c r="AC3231" i="10"/>
  <c r="AF3230" i="10"/>
  <c r="AE3230" i="10"/>
  <c r="AD3230" i="10"/>
  <c r="AC3230" i="10"/>
  <c r="AF3229" i="10"/>
  <c r="AE3229" i="10"/>
  <c r="AD3229" i="10"/>
  <c r="AC3229" i="10"/>
  <c r="AF3228" i="10"/>
  <c r="AE3228" i="10"/>
  <c r="AD3228" i="10"/>
  <c r="AC3228" i="10"/>
  <c r="AF3227" i="10"/>
  <c r="AE3227" i="10"/>
  <c r="AD3227" i="10"/>
  <c r="AC3227" i="10"/>
  <c r="AF3226" i="10"/>
  <c r="AE3226" i="10"/>
  <c r="AD3226" i="10"/>
  <c r="AC3226" i="10"/>
  <c r="AF3225" i="10"/>
  <c r="AE3225" i="10"/>
  <c r="AD3225" i="10"/>
  <c r="AC3225" i="10"/>
  <c r="AF3224" i="10"/>
  <c r="AE3224" i="10"/>
  <c r="AD3224" i="10"/>
  <c r="AC3224" i="10"/>
  <c r="AF3223" i="10"/>
  <c r="AE3223" i="10"/>
  <c r="AD3223" i="10"/>
  <c r="AC3223" i="10"/>
  <c r="AF3222" i="10"/>
  <c r="AE3222" i="10"/>
  <c r="AD3222" i="10"/>
  <c r="AC3222" i="10"/>
  <c r="AF3221" i="10"/>
  <c r="AE3221" i="10"/>
  <c r="AD3221" i="10"/>
  <c r="AC3221" i="10"/>
  <c r="AF3220" i="10"/>
  <c r="AE3220" i="10"/>
  <c r="AD3220" i="10"/>
  <c r="AC3220" i="10"/>
  <c r="AF3219" i="10"/>
  <c r="AE3219" i="10"/>
  <c r="AD3219" i="10"/>
  <c r="AC3219" i="10"/>
  <c r="AF3218" i="10"/>
  <c r="AE3218" i="10"/>
  <c r="AD3218" i="10"/>
  <c r="AC3218" i="10"/>
  <c r="AF3217" i="10"/>
  <c r="AE3217" i="10"/>
  <c r="AD3217" i="10"/>
  <c r="AC3217" i="10"/>
  <c r="AF3216" i="10"/>
  <c r="AE3216" i="10"/>
  <c r="AD3216" i="10"/>
  <c r="AC3216" i="10"/>
  <c r="AF3215" i="10"/>
  <c r="AE3215" i="10"/>
  <c r="AD3215" i="10"/>
  <c r="AC3215" i="10"/>
  <c r="AF3214" i="10"/>
  <c r="AE3214" i="10"/>
  <c r="AD3214" i="10"/>
  <c r="AC3214" i="10"/>
  <c r="AF3213" i="10"/>
  <c r="AE3213" i="10"/>
  <c r="AD3213" i="10"/>
  <c r="AC3213" i="10"/>
  <c r="AF3212" i="10"/>
  <c r="AE3212" i="10"/>
  <c r="AD3212" i="10"/>
  <c r="AC3212" i="10"/>
  <c r="AF3211" i="10"/>
  <c r="AE3211" i="10"/>
  <c r="AD3211" i="10"/>
  <c r="AC3211" i="10"/>
  <c r="AF3210" i="10"/>
  <c r="AE3210" i="10"/>
  <c r="AD3210" i="10"/>
  <c r="AC3210" i="10"/>
  <c r="AF3209" i="10"/>
  <c r="AE3209" i="10"/>
  <c r="AD3209" i="10"/>
  <c r="AC3209" i="10"/>
  <c r="AF3208" i="10"/>
  <c r="AE3208" i="10"/>
  <c r="AD3208" i="10"/>
  <c r="AC3208" i="10"/>
  <c r="AF3207" i="10"/>
  <c r="AE3207" i="10"/>
  <c r="AD3207" i="10"/>
  <c r="AC3207" i="10"/>
  <c r="AF3206" i="10"/>
  <c r="AE3206" i="10"/>
  <c r="AD3206" i="10"/>
  <c r="AC3206" i="10"/>
  <c r="AF3205" i="10"/>
  <c r="AE3205" i="10"/>
  <c r="AD3205" i="10"/>
  <c r="AC3205" i="10"/>
  <c r="AF3204" i="10"/>
  <c r="AE3204" i="10"/>
  <c r="AD3204" i="10"/>
  <c r="AC3204" i="10"/>
  <c r="AF3203" i="10"/>
  <c r="AE3203" i="10"/>
  <c r="AD3203" i="10"/>
  <c r="AC3203" i="10"/>
  <c r="AF3202" i="10"/>
  <c r="AE3202" i="10"/>
  <c r="AD3202" i="10"/>
  <c r="AC3202" i="10"/>
  <c r="AF3201" i="10"/>
  <c r="AE3201" i="10"/>
  <c r="AD3201" i="10"/>
  <c r="AC3201" i="10"/>
  <c r="AF3200" i="10"/>
  <c r="AE3200" i="10"/>
  <c r="AD3200" i="10"/>
  <c r="AC3200" i="10"/>
  <c r="AF3199" i="10"/>
  <c r="AE3199" i="10"/>
  <c r="AD3199" i="10"/>
  <c r="AC3199" i="10"/>
  <c r="AF3198" i="10"/>
  <c r="AE3198" i="10"/>
  <c r="AD3198" i="10"/>
  <c r="AC3198" i="10"/>
  <c r="AF3197" i="10"/>
  <c r="AE3197" i="10"/>
  <c r="AD3197" i="10"/>
  <c r="AC3197" i="10"/>
  <c r="AF3196" i="10"/>
  <c r="AE3196" i="10"/>
  <c r="AD3196" i="10"/>
  <c r="AC3196" i="10"/>
  <c r="AF3195" i="10"/>
  <c r="AE3195" i="10"/>
  <c r="AD3195" i="10"/>
  <c r="AC3195" i="10"/>
  <c r="AF3194" i="10"/>
  <c r="AE3194" i="10"/>
  <c r="AD3194" i="10"/>
  <c r="AC3194" i="10"/>
  <c r="AF3193" i="10"/>
  <c r="AE3193" i="10"/>
  <c r="AD3193" i="10"/>
  <c r="AC3193" i="10"/>
  <c r="AF3192" i="10"/>
  <c r="AE3192" i="10"/>
  <c r="AD3192" i="10"/>
  <c r="AC3192" i="10"/>
  <c r="AF3191" i="10"/>
  <c r="AE3191" i="10"/>
  <c r="AD3191" i="10"/>
  <c r="AC3191" i="10"/>
  <c r="AF3190" i="10"/>
  <c r="AE3190" i="10"/>
  <c r="AD3190" i="10"/>
  <c r="AC3190" i="10"/>
  <c r="AF3189" i="10"/>
  <c r="AE3189" i="10"/>
  <c r="AD3189" i="10"/>
  <c r="AC3189" i="10"/>
  <c r="AF3188" i="10"/>
  <c r="AE3188" i="10"/>
  <c r="AD3188" i="10"/>
  <c r="AC3188" i="10"/>
  <c r="AF3187" i="10"/>
  <c r="AE3187" i="10"/>
  <c r="AD3187" i="10"/>
  <c r="AC3187" i="10"/>
  <c r="AF3186" i="10"/>
  <c r="AE3186" i="10"/>
  <c r="AD3186" i="10"/>
  <c r="AC3186" i="10"/>
  <c r="AF3185" i="10"/>
  <c r="AE3185" i="10"/>
  <c r="AD3185" i="10"/>
  <c r="AC3185" i="10"/>
  <c r="AF3184" i="10"/>
  <c r="AE3184" i="10"/>
  <c r="AD3184" i="10"/>
  <c r="AC3184" i="10"/>
  <c r="AF3183" i="10"/>
  <c r="AE3183" i="10"/>
  <c r="AD3183" i="10"/>
  <c r="AC3183" i="10"/>
  <c r="AF3182" i="10"/>
  <c r="AE3182" i="10"/>
  <c r="AD3182" i="10"/>
  <c r="AC3182" i="10"/>
  <c r="AF3181" i="10"/>
  <c r="AE3181" i="10"/>
  <c r="AD3181" i="10"/>
  <c r="AC3181" i="10"/>
  <c r="AF3180" i="10"/>
  <c r="AE3180" i="10"/>
  <c r="AD3180" i="10"/>
  <c r="AC3180" i="10"/>
  <c r="AF3179" i="10"/>
  <c r="AE3179" i="10"/>
  <c r="AD3179" i="10"/>
  <c r="AC3179" i="10"/>
  <c r="AF3178" i="10"/>
  <c r="AE3178" i="10"/>
  <c r="AD3178" i="10"/>
  <c r="AC3178" i="10"/>
  <c r="AF3177" i="10"/>
  <c r="AE3177" i="10"/>
  <c r="AD3177" i="10"/>
  <c r="AC3177" i="10"/>
  <c r="AF3176" i="10"/>
  <c r="AE3176" i="10"/>
  <c r="AD3176" i="10"/>
  <c r="AC3176" i="10"/>
  <c r="AF3175" i="10"/>
  <c r="AE3175" i="10"/>
  <c r="AD3175" i="10"/>
  <c r="AC3175" i="10"/>
  <c r="AF3174" i="10"/>
  <c r="AE3174" i="10"/>
  <c r="AD3174" i="10"/>
  <c r="AC3174" i="10"/>
  <c r="AF3173" i="10"/>
  <c r="AE3173" i="10"/>
  <c r="AD3173" i="10"/>
  <c r="AC3173" i="10"/>
  <c r="AF3172" i="10"/>
  <c r="AE3172" i="10"/>
  <c r="AD3172" i="10"/>
  <c r="AC3172" i="10"/>
  <c r="AF3171" i="10"/>
  <c r="AE3171" i="10"/>
  <c r="AD3171" i="10"/>
  <c r="AC3171" i="10"/>
  <c r="AF3170" i="10"/>
  <c r="AE3170" i="10"/>
  <c r="AD3170" i="10"/>
  <c r="AC3170" i="10"/>
  <c r="AF3169" i="10"/>
  <c r="AE3169" i="10"/>
  <c r="AD3169" i="10"/>
  <c r="AC3169" i="10"/>
  <c r="AF3168" i="10"/>
  <c r="AE3168" i="10"/>
  <c r="AD3168" i="10"/>
  <c r="AC3168" i="10"/>
  <c r="AF3167" i="10"/>
  <c r="AE3167" i="10"/>
  <c r="AD3167" i="10"/>
  <c r="AC3167" i="10"/>
  <c r="AF3166" i="10"/>
  <c r="AE3166" i="10"/>
  <c r="AD3166" i="10"/>
  <c r="AC3166" i="10"/>
  <c r="AF3165" i="10"/>
  <c r="AE3165" i="10"/>
  <c r="AD3165" i="10"/>
  <c r="AC3165" i="10"/>
  <c r="AF3164" i="10"/>
  <c r="AE3164" i="10"/>
  <c r="AD3164" i="10"/>
  <c r="AC3164" i="10"/>
  <c r="AF3163" i="10"/>
  <c r="AE3163" i="10"/>
  <c r="AD3163" i="10"/>
  <c r="AC3163" i="10"/>
  <c r="AF3162" i="10"/>
  <c r="AE3162" i="10"/>
  <c r="AD3162" i="10"/>
  <c r="AC3162" i="10"/>
  <c r="AF3161" i="10"/>
  <c r="AE3161" i="10"/>
  <c r="AD3161" i="10"/>
  <c r="AC3161" i="10"/>
  <c r="AF3160" i="10"/>
  <c r="AE3160" i="10"/>
  <c r="AD3160" i="10"/>
  <c r="AC3160" i="10"/>
  <c r="AF3159" i="10"/>
  <c r="AE3159" i="10"/>
  <c r="AD3159" i="10"/>
  <c r="AC3159" i="10"/>
  <c r="AF3158" i="10"/>
  <c r="AE3158" i="10"/>
  <c r="AD3158" i="10"/>
  <c r="AC3158" i="10"/>
  <c r="AF3157" i="10"/>
  <c r="AE3157" i="10"/>
  <c r="AD3157" i="10"/>
  <c r="AC3157" i="10"/>
  <c r="AF3156" i="10"/>
  <c r="AE3156" i="10"/>
  <c r="AD3156" i="10"/>
  <c r="AC3156" i="10"/>
  <c r="AF3155" i="10"/>
  <c r="AE3155" i="10"/>
  <c r="AD3155" i="10"/>
  <c r="AC3155" i="10"/>
  <c r="AF3154" i="10"/>
  <c r="AE3154" i="10"/>
  <c r="AD3154" i="10"/>
  <c r="AC3154" i="10"/>
  <c r="AF3153" i="10"/>
  <c r="AE3153" i="10"/>
  <c r="AD3153" i="10"/>
  <c r="AC3153" i="10"/>
  <c r="AF3152" i="10"/>
  <c r="AE3152" i="10"/>
  <c r="AD3152" i="10"/>
  <c r="AC3152" i="10"/>
  <c r="AF3151" i="10"/>
  <c r="AE3151" i="10"/>
  <c r="AD3151" i="10"/>
  <c r="AC3151" i="10"/>
  <c r="AF3150" i="10"/>
  <c r="AE3150" i="10"/>
  <c r="AD3150" i="10"/>
  <c r="AC3150" i="10"/>
  <c r="AF3149" i="10"/>
  <c r="AE3149" i="10"/>
  <c r="AD3149" i="10"/>
  <c r="AC3149" i="10"/>
  <c r="AF3148" i="10"/>
  <c r="AE3148" i="10"/>
  <c r="AD3148" i="10"/>
  <c r="AC3148" i="10"/>
  <c r="AF3147" i="10"/>
  <c r="AE3147" i="10"/>
  <c r="AD3147" i="10"/>
  <c r="AC3147" i="10"/>
  <c r="AF3146" i="10"/>
  <c r="AE3146" i="10"/>
  <c r="AD3146" i="10"/>
  <c r="AC3146" i="10"/>
  <c r="AF3145" i="10"/>
  <c r="AE3145" i="10"/>
  <c r="AD3145" i="10"/>
  <c r="AC3145" i="10"/>
  <c r="AF3144" i="10"/>
  <c r="AE3144" i="10"/>
  <c r="AD3144" i="10"/>
  <c r="AC3144" i="10"/>
  <c r="AF3143" i="10"/>
  <c r="AE3143" i="10"/>
  <c r="AD3143" i="10"/>
  <c r="AC3143" i="10"/>
  <c r="AF3142" i="10"/>
  <c r="AE3142" i="10"/>
  <c r="AD3142" i="10"/>
  <c r="AC3142" i="10"/>
  <c r="AF3141" i="10"/>
  <c r="AE3141" i="10"/>
  <c r="AD3141" i="10"/>
  <c r="AC3141" i="10"/>
  <c r="AF3140" i="10"/>
  <c r="AE3140" i="10"/>
  <c r="AD3140" i="10"/>
  <c r="AC3140" i="10"/>
  <c r="AF3139" i="10"/>
  <c r="AE3139" i="10"/>
  <c r="AD3139" i="10"/>
  <c r="AC3139" i="10"/>
  <c r="AF3138" i="10"/>
  <c r="AE3138" i="10"/>
  <c r="AD3138" i="10"/>
  <c r="AC3138" i="10"/>
  <c r="AF3137" i="10"/>
  <c r="AE3137" i="10"/>
  <c r="AD3137" i="10"/>
  <c r="AC3137" i="10"/>
  <c r="AF3136" i="10"/>
  <c r="AE3136" i="10"/>
  <c r="AD3136" i="10"/>
  <c r="AC3136" i="10"/>
  <c r="AF3135" i="10"/>
  <c r="AE3135" i="10"/>
  <c r="AD3135" i="10"/>
  <c r="AC3135" i="10"/>
  <c r="AF3134" i="10"/>
  <c r="AE3134" i="10"/>
  <c r="AD3134" i="10"/>
  <c r="AC3134" i="10"/>
  <c r="AF3133" i="10"/>
  <c r="AE3133" i="10"/>
  <c r="AD3133" i="10"/>
  <c r="AC3133" i="10"/>
  <c r="AF3132" i="10"/>
  <c r="AE3132" i="10"/>
  <c r="AD3132" i="10"/>
  <c r="AC3132" i="10"/>
  <c r="AF3131" i="10"/>
  <c r="AE3131" i="10"/>
  <c r="AD3131" i="10"/>
  <c r="AC3131" i="10"/>
  <c r="AF3130" i="10"/>
  <c r="AE3130" i="10"/>
  <c r="AD3130" i="10"/>
  <c r="AC3130" i="10"/>
  <c r="AF3129" i="10"/>
  <c r="AE3129" i="10"/>
  <c r="AD3129" i="10"/>
  <c r="AC3129" i="10"/>
  <c r="AF3128" i="10"/>
  <c r="AE3128" i="10"/>
  <c r="AD3128" i="10"/>
  <c r="AC3128" i="10"/>
  <c r="AF3127" i="10"/>
  <c r="AE3127" i="10"/>
  <c r="AD3127" i="10"/>
  <c r="AC3127" i="10"/>
  <c r="AF3126" i="10"/>
  <c r="AE3126" i="10"/>
  <c r="AD3126" i="10"/>
  <c r="AC3126" i="10"/>
  <c r="AF3125" i="10"/>
  <c r="AE3125" i="10"/>
  <c r="AD3125" i="10"/>
  <c r="AC3125" i="10"/>
  <c r="AF3124" i="10"/>
  <c r="AE3124" i="10"/>
  <c r="AD3124" i="10"/>
  <c r="AC3124" i="10"/>
  <c r="AF3123" i="10"/>
  <c r="AE3123" i="10"/>
  <c r="AD3123" i="10"/>
  <c r="AC3123" i="10"/>
  <c r="AF3122" i="10"/>
  <c r="AE3122" i="10"/>
  <c r="AD3122" i="10"/>
  <c r="AC3122" i="10"/>
  <c r="AF3121" i="10"/>
  <c r="AE3121" i="10"/>
  <c r="AD3121" i="10"/>
  <c r="AC3121" i="10"/>
  <c r="AF3120" i="10"/>
  <c r="AE3120" i="10"/>
  <c r="AD3120" i="10"/>
  <c r="AC3120" i="10"/>
  <c r="AF3119" i="10"/>
  <c r="AE3119" i="10"/>
  <c r="AD3119" i="10"/>
  <c r="AC3119" i="10"/>
  <c r="AF3118" i="10"/>
  <c r="AE3118" i="10"/>
  <c r="AD3118" i="10"/>
  <c r="AC3118" i="10"/>
  <c r="AF3117" i="10"/>
  <c r="AE3117" i="10"/>
  <c r="AD3117" i="10"/>
  <c r="AC3117" i="10"/>
  <c r="AF3116" i="10"/>
  <c r="AE3116" i="10"/>
  <c r="AD3116" i="10"/>
  <c r="AC3116" i="10"/>
  <c r="AF3115" i="10"/>
  <c r="AE3115" i="10"/>
  <c r="AD3115" i="10"/>
  <c r="AC3115" i="10"/>
  <c r="AF3114" i="10"/>
  <c r="AE3114" i="10"/>
  <c r="AD3114" i="10"/>
  <c r="AC3114" i="10"/>
  <c r="AF3113" i="10"/>
  <c r="AE3113" i="10"/>
  <c r="AD3113" i="10"/>
  <c r="AC3113" i="10"/>
  <c r="AF3112" i="10"/>
  <c r="AE3112" i="10"/>
  <c r="AD3112" i="10"/>
  <c r="AC3112" i="10"/>
  <c r="AF3111" i="10"/>
  <c r="AE3111" i="10"/>
  <c r="AD3111" i="10"/>
  <c r="AC3111" i="10"/>
  <c r="AF3110" i="10"/>
  <c r="AE3110" i="10"/>
  <c r="AD3110" i="10"/>
  <c r="AC3110" i="10"/>
  <c r="AF3109" i="10"/>
  <c r="AE3109" i="10"/>
  <c r="AD3109" i="10"/>
  <c r="AC3109" i="10"/>
  <c r="AF3108" i="10"/>
  <c r="AE3108" i="10"/>
  <c r="AD3108" i="10"/>
  <c r="AC3108" i="10"/>
  <c r="AF3107" i="10"/>
  <c r="AE3107" i="10"/>
  <c r="AD3107" i="10"/>
  <c r="AC3107" i="10"/>
  <c r="AF3106" i="10"/>
  <c r="AE3106" i="10"/>
  <c r="AD3106" i="10"/>
  <c r="AC3106" i="10"/>
  <c r="AF3105" i="10"/>
  <c r="AE3105" i="10"/>
  <c r="AD3105" i="10"/>
  <c r="AC3105" i="10"/>
  <c r="AF3104" i="10"/>
  <c r="AE3104" i="10"/>
  <c r="AD3104" i="10"/>
  <c r="AC3104" i="10"/>
  <c r="AF3103" i="10"/>
  <c r="AE3103" i="10"/>
  <c r="AD3103" i="10"/>
  <c r="AC3103" i="10"/>
  <c r="AF3102" i="10"/>
  <c r="AE3102" i="10"/>
  <c r="AD3102" i="10"/>
  <c r="AC3102" i="10"/>
  <c r="AF3101" i="10"/>
  <c r="AE3101" i="10"/>
  <c r="AD3101" i="10"/>
  <c r="AC3101" i="10"/>
  <c r="AF3100" i="10"/>
  <c r="AE3100" i="10"/>
  <c r="AD3100" i="10"/>
  <c r="AC3100" i="10"/>
  <c r="AF3099" i="10"/>
  <c r="AE3099" i="10"/>
  <c r="AD3099" i="10"/>
  <c r="AC3099" i="10"/>
  <c r="AF3098" i="10"/>
  <c r="AE3098" i="10"/>
  <c r="AD3098" i="10"/>
  <c r="AC3098" i="10"/>
  <c r="AF3097" i="10"/>
  <c r="AE3097" i="10"/>
  <c r="AD3097" i="10"/>
  <c r="AC3097" i="10"/>
  <c r="AF3096" i="10"/>
  <c r="AE3096" i="10"/>
  <c r="AD3096" i="10"/>
  <c r="AC3096" i="10"/>
  <c r="AF3095" i="10"/>
  <c r="AE3095" i="10"/>
  <c r="AD3095" i="10"/>
  <c r="AC3095" i="10"/>
  <c r="AF3094" i="10"/>
  <c r="AE3094" i="10"/>
  <c r="AD3094" i="10"/>
  <c r="AC3094" i="10"/>
  <c r="AF3093" i="10"/>
  <c r="AE3093" i="10"/>
  <c r="AD3093" i="10"/>
  <c r="AC3093" i="10"/>
  <c r="AF3092" i="10"/>
  <c r="AE3092" i="10"/>
  <c r="AD3092" i="10"/>
  <c r="AC3092" i="10"/>
  <c r="AF3091" i="10"/>
  <c r="AE3091" i="10"/>
  <c r="AD3091" i="10"/>
  <c r="AC3091" i="10"/>
  <c r="AF3090" i="10"/>
  <c r="AE3090" i="10"/>
  <c r="AD3090" i="10"/>
  <c r="AC3090" i="10"/>
  <c r="AF3089" i="10"/>
  <c r="AE3089" i="10"/>
  <c r="AD3089" i="10"/>
  <c r="AC3089" i="10"/>
  <c r="AF3088" i="10"/>
  <c r="AE3088" i="10"/>
  <c r="AD3088" i="10"/>
  <c r="AC3088" i="10"/>
  <c r="AF3087" i="10"/>
  <c r="AE3087" i="10"/>
  <c r="AD3087" i="10"/>
  <c r="AC3087" i="10"/>
  <c r="AF3086" i="10"/>
  <c r="AE3086" i="10"/>
  <c r="AD3086" i="10"/>
  <c r="AC3086" i="10"/>
  <c r="AF3085" i="10"/>
  <c r="AE3085" i="10"/>
  <c r="AD3085" i="10"/>
  <c r="AC3085" i="10"/>
  <c r="AF3084" i="10"/>
  <c r="AE3084" i="10"/>
  <c r="AD3084" i="10"/>
  <c r="AC3084" i="10"/>
  <c r="AF3083" i="10"/>
  <c r="AE3083" i="10"/>
  <c r="AD3083" i="10"/>
  <c r="AC3083" i="10"/>
  <c r="AF3082" i="10"/>
  <c r="AE3082" i="10"/>
  <c r="AD3082" i="10"/>
  <c r="AC3082" i="10"/>
  <c r="AF3081" i="10"/>
  <c r="AE3081" i="10"/>
  <c r="AD3081" i="10"/>
  <c r="AC3081" i="10"/>
  <c r="AF3080" i="10"/>
  <c r="AE3080" i="10"/>
  <c r="AD3080" i="10"/>
  <c r="AC3080" i="10"/>
  <c r="AF3079" i="10"/>
  <c r="AE3079" i="10"/>
  <c r="AD3079" i="10"/>
  <c r="AC3079" i="10"/>
  <c r="AF3078" i="10"/>
  <c r="AE3078" i="10"/>
  <c r="AD3078" i="10"/>
  <c r="AC3078" i="10"/>
  <c r="AF3077" i="10"/>
  <c r="AE3077" i="10"/>
  <c r="AD3077" i="10"/>
  <c r="AC3077" i="10"/>
  <c r="AF3076" i="10"/>
  <c r="AE3076" i="10"/>
  <c r="AD3076" i="10"/>
  <c r="AC3076" i="10"/>
  <c r="AF3075" i="10"/>
  <c r="AE3075" i="10"/>
  <c r="AD3075" i="10"/>
  <c r="AC3075" i="10"/>
  <c r="AF3074" i="10"/>
  <c r="AE3074" i="10"/>
  <c r="AD3074" i="10"/>
  <c r="AC3074" i="10"/>
  <c r="AF3073" i="10"/>
  <c r="AE3073" i="10"/>
  <c r="AD3073" i="10"/>
  <c r="AC3073" i="10"/>
  <c r="AF3072" i="10"/>
  <c r="AE3072" i="10"/>
  <c r="AD3072" i="10"/>
  <c r="AC3072" i="10"/>
  <c r="AF3071" i="10"/>
  <c r="AE3071" i="10"/>
  <c r="AD3071" i="10"/>
  <c r="AC3071" i="10"/>
  <c r="AF3070" i="10"/>
  <c r="AE3070" i="10"/>
  <c r="AD3070" i="10"/>
  <c r="AC3070" i="10"/>
  <c r="AF3069" i="10"/>
  <c r="AE3069" i="10"/>
  <c r="AD3069" i="10"/>
  <c r="AC3069" i="10"/>
  <c r="AF3068" i="10"/>
  <c r="AE3068" i="10"/>
  <c r="AD3068" i="10"/>
  <c r="AC3068" i="10"/>
  <c r="AF3067" i="10"/>
  <c r="AE3067" i="10"/>
  <c r="AD3067" i="10"/>
  <c r="AC3067" i="10"/>
  <c r="AF3066" i="10"/>
  <c r="AE3066" i="10"/>
  <c r="AD3066" i="10"/>
  <c r="AC3066" i="10"/>
  <c r="AF3065" i="10"/>
  <c r="AE3065" i="10"/>
  <c r="AD3065" i="10"/>
  <c r="AC3065" i="10"/>
  <c r="AF3064" i="10"/>
  <c r="AE3064" i="10"/>
  <c r="AD3064" i="10"/>
  <c r="AC3064" i="10"/>
  <c r="AF3063" i="10"/>
  <c r="AE3063" i="10"/>
  <c r="AD3063" i="10"/>
  <c r="AC3063" i="10"/>
  <c r="AF3062" i="10"/>
  <c r="AE3062" i="10"/>
  <c r="AD3062" i="10"/>
  <c r="AC3062" i="10"/>
  <c r="AF3061" i="10"/>
  <c r="AE3061" i="10"/>
  <c r="AD3061" i="10"/>
  <c r="AC3061" i="10"/>
  <c r="AF3060" i="10"/>
  <c r="AE3060" i="10"/>
  <c r="AD3060" i="10"/>
  <c r="AC3060" i="10"/>
  <c r="AF3059" i="10"/>
  <c r="AE3059" i="10"/>
  <c r="AD3059" i="10"/>
  <c r="AC3059" i="10"/>
  <c r="AF3058" i="10"/>
  <c r="AE3058" i="10"/>
  <c r="AD3058" i="10"/>
  <c r="AC3058" i="10"/>
  <c r="AF3057" i="10"/>
  <c r="AE3057" i="10"/>
  <c r="AD3057" i="10"/>
  <c r="AC3057" i="10"/>
  <c r="AF3056" i="10"/>
  <c r="AE3056" i="10"/>
  <c r="AD3056" i="10"/>
  <c r="AC3056" i="10"/>
  <c r="AF3055" i="10"/>
  <c r="AE3055" i="10"/>
  <c r="AD3055" i="10"/>
  <c r="AC3055" i="10"/>
  <c r="AF3054" i="10"/>
  <c r="AE3054" i="10"/>
  <c r="AD3054" i="10"/>
  <c r="AC3054" i="10"/>
  <c r="AF3053" i="10"/>
  <c r="AE3053" i="10"/>
  <c r="AD3053" i="10"/>
  <c r="AC3053" i="10"/>
  <c r="AF3052" i="10"/>
  <c r="AE3052" i="10"/>
  <c r="AD3052" i="10"/>
  <c r="AC3052" i="10"/>
  <c r="AF3051" i="10"/>
  <c r="AE3051" i="10"/>
  <c r="AD3051" i="10"/>
  <c r="AC3051" i="10"/>
  <c r="AF3050" i="10"/>
  <c r="AE3050" i="10"/>
  <c r="AD3050" i="10"/>
  <c r="AC3050" i="10"/>
  <c r="AF3049" i="10"/>
  <c r="AE3049" i="10"/>
  <c r="AD3049" i="10"/>
  <c r="AC3049" i="10"/>
  <c r="AF3048" i="10"/>
  <c r="AE3048" i="10"/>
  <c r="AD3048" i="10"/>
  <c r="AC3048" i="10"/>
  <c r="AF3047" i="10"/>
  <c r="AE3047" i="10"/>
  <c r="AD3047" i="10"/>
  <c r="AC3047" i="10"/>
  <c r="AF3046" i="10"/>
  <c r="AE3046" i="10"/>
  <c r="AD3046" i="10"/>
  <c r="AC3046" i="10"/>
  <c r="AF3045" i="10"/>
  <c r="AE3045" i="10"/>
  <c r="AD3045" i="10"/>
  <c r="AC3045" i="10"/>
  <c r="AF3044" i="10"/>
  <c r="AE3044" i="10"/>
  <c r="AD3044" i="10"/>
  <c r="AC3044" i="10"/>
  <c r="AF3043" i="10"/>
  <c r="AE3043" i="10"/>
  <c r="AD3043" i="10"/>
  <c r="AC3043" i="10"/>
  <c r="AF3042" i="10"/>
  <c r="AE3042" i="10"/>
  <c r="AD3042" i="10"/>
  <c r="AC3042" i="10"/>
  <c r="AF3041" i="10"/>
  <c r="AE3041" i="10"/>
  <c r="AD3041" i="10"/>
  <c r="AC3041" i="10"/>
  <c r="AF3040" i="10"/>
  <c r="AE3040" i="10"/>
  <c r="AD3040" i="10"/>
  <c r="AC3040" i="10"/>
  <c r="AF3039" i="10"/>
  <c r="AE3039" i="10"/>
  <c r="AD3039" i="10"/>
  <c r="AC3039" i="10"/>
  <c r="AF3038" i="10"/>
  <c r="AE3038" i="10"/>
  <c r="AD3038" i="10"/>
  <c r="AC3038" i="10"/>
  <c r="AF3037" i="10"/>
  <c r="AE3037" i="10"/>
  <c r="AD3037" i="10"/>
  <c r="AC3037" i="10"/>
  <c r="AF3036" i="10"/>
  <c r="AE3036" i="10"/>
  <c r="AD3036" i="10"/>
  <c r="AC3036" i="10"/>
  <c r="AF3035" i="10"/>
  <c r="AE3035" i="10"/>
  <c r="AD3035" i="10"/>
  <c r="AC3035" i="10"/>
  <c r="AF3034" i="10"/>
  <c r="AE3034" i="10"/>
  <c r="AD3034" i="10"/>
  <c r="AC3034" i="10"/>
  <c r="AF3033" i="10"/>
  <c r="AE3033" i="10"/>
  <c r="AD3033" i="10"/>
  <c r="AC3033" i="10"/>
  <c r="AF3032" i="10"/>
  <c r="AE3032" i="10"/>
  <c r="AD3032" i="10"/>
  <c r="AC3032" i="10"/>
  <c r="AF3031" i="10"/>
  <c r="AE3031" i="10"/>
  <c r="AD3031" i="10"/>
  <c r="AC3031" i="10"/>
  <c r="AF3030" i="10"/>
  <c r="AE3030" i="10"/>
  <c r="AD3030" i="10"/>
  <c r="AC3030" i="10"/>
  <c r="AF3029" i="10"/>
  <c r="AE3029" i="10"/>
  <c r="AD3029" i="10"/>
  <c r="AC3029" i="10"/>
  <c r="AF3028" i="10"/>
  <c r="AE3028" i="10"/>
  <c r="AD3028" i="10"/>
  <c r="AC3028" i="10"/>
  <c r="AF3027" i="10"/>
  <c r="AE3027" i="10"/>
  <c r="AD3027" i="10"/>
  <c r="AC3027" i="10"/>
  <c r="AF3026" i="10"/>
  <c r="AE3026" i="10"/>
  <c r="AD3026" i="10"/>
  <c r="AC3026" i="10"/>
  <c r="AF3025" i="10"/>
  <c r="AE3025" i="10"/>
  <c r="AD3025" i="10"/>
  <c r="AC3025" i="10"/>
  <c r="AF3024" i="10"/>
  <c r="AE3024" i="10"/>
  <c r="AD3024" i="10"/>
  <c r="AC3024" i="10"/>
  <c r="AF3023" i="10"/>
  <c r="AE3023" i="10"/>
  <c r="AD3023" i="10"/>
  <c r="AC3023" i="10"/>
  <c r="AF3022" i="10"/>
  <c r="AE3022" i="10"/>
  <c r="AD3022" i="10"/>
  <c r="AC3022" i="10"/>
  <c r="AF3021" i="10"/>
  <c r="AE3021" i="10"/>
  <c r="AD3021" i="10"/>
  <c r="AC3021" i="10"/>
  <c r="AF3020" i="10"/>
  <c r="AE3020" i="10"/>
  <c r="AD3020" i="10"/>
  <c r="AC3020" i="10"/>
  <c r="AF3019" i="10"/>
  <c r="AE3019" i="10"/>
  <c r="AD3019" i="10"/>
  <c r="AC3019" i="10"/>
  <c r="AF3018" i="10"/>
  <c r="AE3018" i="10"/>
  <c r="AD3018" i="10"/>
  <c r="AC3018" i="10"/>
  <c r="AF3017" i="10"/>
  <c r="AE3017" i="10"/>
  <c r="AD3017" i="10"/>
  <c r="AC3017" i="10"/>
  <c r="AF3016" i="10"/>
  <c r="AE3016" i="10"/>
  <c r="AD3016" i="10"/>
  <c r="AC3016" i="10"/>
  <c r="AF3015" i="10"/>
  <c r="AE3015" i="10"/>
  <c r="AD3015" i="10"/>
  <c r="AC3015" i="10"/>
  <c r="AF3014" i="10"/>
  <c r="AE3014" i="10"/>
  <c r="AD3014" i="10"/>
  <c r="AC3014" i="10"/>
  <c r="AF3013" i="10"/>
  <c r="AE3013" i="10"/>
  <c r="AD3013" i="10"/>
  <c r="AC3013" i="10"/>
  <c r="AF3012" i="10"/>
  <c r="AE3012" i="10"/>
  <c r="AD3012" i="10"/>
  <c r="AC3012" i="10"/>
  <c r="AF3011" i="10"/>
  <c r="AE3011" i="10"/>
  <c r="AD3011" i="10"/>
  <c r="AC3011" i="10"/>
  <c r="AF3010" i="10"/>
  <c r="AE3010" i="10"/>
  <c r="AD3010" i="10"/>
  <c r="AC3010" i="10"/>
  <c r="AF3009" i="10"/>
  <c r="AE3009" i="10"/>
  <c r="AD3009" i="10"/>
  <c r="AC3009" i="10"/>
  <c r="AF3008" i="10"/>
  <c r="AE3008" i="10"/>
  <c r="AD3008" i="10"/>
  <c r="AC3008" i="10"/>
  <c r="AF3007" i="10"/>
  <c r="AE3007" i="10"/>
  <c r="AD3007" i="10"/>
  <c r="AC3007" i="10"/>
  <c r="AF3006" i="10"/>
  <c r="AE3006" i="10"/>
  <c r="AD3006" i="10"/>
  <c r="AC3006" i="10"/>
  <c r="AF3005" i="10"/>
  <c r="AE3005" i="10"/>
  <c r="AD3005" i="10"/>
  <c r="AC3005" i="10"/>
  <c r="AF3004" i="10"/>
  <c r="AE3004" i="10"/>
  <c r="AD3004" i="10"/>
  <c r="AC3004" i="10"/>
  <c r="AF3003" i="10"/>
  <c r="AE3003" i="10"/>
  <c r="AD3003" i="10"/>
  <c r="AC3003" i="10"/>
  <c r="AF3002" i="10"/>
  <c r="AE3002" i="10"/>
  <c r="AD3002" i="10"/>
  <c r="AC3002" i="10"/>
  <c r="AF3001" i="10"/>
  <c r="AE3001" i="10"/>
  <c r="AD3001" i="10"/>
  <c r="AC3001" i="10"/>
  <c r="AF3000" i="10"/>
  <c r="AE3000" i="10"/>
  <c r="AD3000" i="10"/>
  <c r="AC3000" i="10"/>
  <c r="AF2999" i="10"/>
  <c r="AE2999" i="10"/>
  <c r="AD2999" i="10"/>
  <c r="AC2999" i="10"/>
  <c r="AF2998" i="10"/>
  <c r="AE2998" i="10"/>
  <c r="AD2998" i="10"/>
  <c r="AC2998" i="10"/>
  <c r="AF2997" i="10"/>
  <c r="AE2997" i="10"/>
  <c r="AD2997" i="10"/>
  <c r="AC2997" i="10"/>
  <c r="AF2996" i="10"/>
  <c r="AE2996" i="10"/>
  <c r="AD2996" i="10"/>
  <c r="AC2996" i="10"/>
  <c r="AF2995" i="10"/>
  <c r="AE2995" i="10"/>
  <c r="AD2995" i="10"/>
  <c r="AC2995" i="10"/>
  <c r="AF2994" i="10"/>
  <c r="AE2994" i="10"/>
  <c r="AD2994" i="10"/>
  <c r="AC2994" i="10"/>
  <c r="AF2993" i="10"/>
  <c r="AE2993" i="10"/>
  <c r="AD2993" i="10"/>
  <c r="AC2993" i="10"/>
  <c r="AF2992" i="10"/>
  <c r="AE2992" i="10"/>
  <c r="AD2992" i="10"/>
  <c r="AC2992" i="10"/>
  <c r="AF2991" i="10"/>
  <c r="AE2991" i="10"/>
  <c r="AD2991" i="10"/>
  <c r="AC2991" i="10"/>
  <c r="AF2990" i="10"/>
  <c r="AE2990" i="10"/>
  <c r="AD2990" i="10"/>
  <c r="AC2990" i="10"/>
  <c r="AF2989" i="10"/>
  <c r="AE2989" i="10"/>
  <c r="AD2989" i="10"/>
  <c r="AC2989" i="10"/>
  <c r="AF2988" i="10"/>
  <c r="AE2988" i="10"/>
  <c r="AD2988" i="10"/>
  <c r="AC2988" i="10"/>
  <c r="AF2987" i="10"/>
  <c r="AE2987" i="10"/>
  <c r="AD2987" i="10"/>
  <c r="AC2987" i="10"/>
  <c r="AF2986" i="10"/>
  <c r="AE2986" i="10"/>
  <c r="AD2986" i="10"/>
  <c r="AC2986" i="10"/>
  <c r="AF2985" i="10"/>
  <c r="AE2985" i="10"/>
  <c r="AD2985" i="10"/>
  <c r="AC2985" i="10"/>
  <c r="AF2984" i="10"/>
  <c r="AE2984" i="10"/>
  <c r="AD2984" i="10"/>
  <c r="AC2984" i="10"/>
  <c r="AF2983" i="10"/>
  <c r="AE2983" i="10"/>
  <c r="AD2983" i="10"/>
  <c r="AC2983" i="10"/>
  <c r="AF2982" i="10"/>
  <c r="AE2982" i="10"/>
  <c r="AD2982" i="10"/>
  <c r="AC2982" i="10"/>
  <c r="AF2981" i="10"/>
  <c r="AE2981" i="10"/>
  <c r="AD2981" i="10"/>
  <c r="AC2981" i="10"/>
  <c r="AF2980" i="10"/>
  <c r="AE2980" i="10"/>
  <c r="AD2980" i="10"/>
  <c r="AC2980" i="10"/>
  <c r="AF2979" i="10"/>
  <c r="AE2979" i="10"/>
  <c r="AD2979" i="10"/>
  <c r="AC2979" i="10"/>
  <c r="AF2978" i="10"/>
  <c r="AE2978" i="10"/>
  <c r="AD2978" i="10"/>
  <c r="AC2978" i="10"/>
  <c r="AF2977" i="10"/>
  <c r="AE2977" i="10"/>
  <c r="AD2977" i="10"/>
  <c r="AC2977" i="10"/>
  <c r="AF2976" i="10"/>
  <c r="AE2976" i="10"/>
  <c r="AD2976" i="10"/>
  <c r="AC2976" i="10"/>
  <c r="AF2975" i="10"/>
  <c r="AE2975" i="10"/>
  <c r="AD2975" i="10"/>
  <c r="AC2975" i="10"/>
  <c r="AF2974" i="10"/>
  <c r="AE2974" i="10"/>
  <c r="AD2974" i="10"/>
  <c r="AC2974" i="10"/>
  <c r="AF2973" i="10"/>
  <c r="AE2973" i="10"/>
  <c r="AD2973" i="10"/>
  <c r="AC2973" i="10"/>
  <c r="AF2972" i="10"/>
  <c r="AE2972" i="10"/>
  <c r="AD2972" i="10"/>
  <c r="AC2972" i="10"/>
  <c r="AF2971" i="10"/>
  <c r="AE2971" i="10"/>
  <c r="AD2971" i="10"/>
  <c r="AC2971" i="10"/>
  <c r="AF2970" i="10"/>
  <c r="AE2970" i="10"/>
  <c r="AD2970" i="10"/>
  <c r="AC2970" i="10"/>
  <c r="AF2969" i="10"/>
  <c r="AE2969" i="10"/>
  <c r="AD2969" i="10"/>
  <c r="AC2969" i="10"/>
  <c r="AF2968" i="10"/>
  <c r="AE2968" i="10"/>
  <c r="AD2968" i="10"/>
  <c r="AC2968" i="10"/>
  <c r="AF2967" i="10"/>
  <c r="AE2967" i="10"/>
  <c r="AD2967" i="10"/>
  <c r="AC2967" i="10"/>
  <c r="AF2966" i="10"/>
  <c r="AE2966" i="10"/>
  <c r="AD2966" i="10"/>
  <c r="AC2966" i="10"/>
  <c r="AF2965" i="10"/>
  <c r="AE2965" i="10"/>
  <c r="AD2965" i="10"/>
  <c r="AC2965" i="10"/>
  <c r="AF2964" i="10"/>
  <c r="AE2964" i="10"/>
  <c r="AD2964" i="10"/>
  <c r="AC2964" i="10"/>
  <c r="AF2963" i="10"/>
  <c r="AE2963" i="10"/>
  <c r="AD2963" i="10"/>
  <c r="AC2963" i="10"/>
  <c r="AF2962" i="10"/>
  <c r="AE2962" i="10"/>
  <c r="AD2962" i="10"/>
  <c r="AC2962" i="10"/>
  <c r="AF2961" i="10"/>
  <c r="AE2961" i="10"/>
  <c r="AD2961" i="10"/>
  <c r="AC2961" i="10"/>
  <c r="AF2960" i="10"/>
  <c r="AE2960" i="10"/>
  <c r="AD2960" i="10"/>
  <c r="AC2960" i="10"/>
  <c r="AF2959" i="10"/>
  <c r="AE2959" i="10"/>
  <c r="AD2959" i="10"/>
  <c r="AC2959" i="10"/>
  <c r="AF2958" i="10"/>
  <c r="AE2958" i="10"/>
  <c r="AD2958" i="10"/>
  <c r="AC2958" i="10"/>
  <c r="AF2957" i="10"/>
  <c r="AE2957" i="10"/>
  <c r="AD2957" i="10"/>
  <c r="AC2957" i="10"/>
  <c r="AF2956" i="10"/>
  <c r="AE2956" i="10"/>
  <c r="AD2956" i="10"/>
  <c r="AC2956" i="10"/>
  <c r="AF2955" i="10"/>
  <c r="AE2955" i="10"/>
  <c r="AD2955" i="10"/>
  <c r="AC2955" i="10"/>
  <c r="AF2954" i="10"/>
  <c r="AE2954" i="10"/>
  <c r="AD2954" i="10"/>
  <c r="AC2954" i="10"/>
  <c r="AF2953" i="10"/>
  <c r="AE2953" i="10"/>
  <c r="AD2953" i="10"/>
  <c r="AC2953" i="10"/>
  <c r="AF2952" i="10"/>
  <c r="AE2952" i="10"/>
  <c r="AD2952" i="10"/>
  <c r="AC2952" i="10"/>
  <c r="AF2951" i="10"/>
  <c r="AE2951" i="10"/>
  <c r="AD2951" i="10"/>
  <c r="AC2951" i="10"/>
  <c r="AF2950" i="10"/>
  <c r="AE2950" i="10"/>
  <c r="AD2950" i="10"/>
  <c r="AC2950" i="10"/>
  <c r="AF2949" i="10"/>
  <c r="AE2949" i="10"/>
  <c r="AD2949" i="10"/>
  <c r="AC2949" i="10"/>
  <c r="AF2948" i="10"/>
  <c r="AE2948" i="10"/>
  <c r="AD2948" i="10"/>
  <c r="AC2948" i="10"/>
  <c r="AF2947" i="10"/>
  <c r="AE2947" i="10"/>
  <c r="AD2947" i="10"/>
  <c r="AC2947" i="10"/>
  <c r="AF2946" i="10"/>
  <c r="AE2946" i="10"/>
  <c r="AD2946" i="10"/>
  <c r="AC2946" i="10"/>
  <c r="AF2945" i="10"/>
  <c r="AE2945" i="10"/>
  <c r="AD2945" i="10"/>
  <c r="AC2945" i="10"/>
  <c r="AF2944" i="10"/>
  <c r="AE2944" i="10"/>
  <c r="AD2944" i="10"/>
  <c r="AC2944" i="10"/>
  <c r="AF2943" i="10"/>
  <c r="AE2943" i="10"/>
  <c r="AD2943" i="10"/>
  <c r="AC2943" i="10"/>
  <c r="AF2942" i="10"/>
  <c r="AE2942" i="10"/>
  <c r="AD2942" i="10"/>
  <c r="AC2942" i="10"/>
  <c r="AF2941" i="10"/>
  <c r="AE2941" i="10"/>
  <c r="AD2941" i="10"/>
  <c r="AC2941" i="10"/>
  <c r="AF2940" i="10"/>
  <c r="AE2940" i="10"/>
  <c r="AD2940" i="10"/>
  <c r="AC2940" i="10"/>
  <c r="AF2939" i="10"/>
  <c r="AE2939" i="10"/>
  <c r="AD2939" i="10"/>
  <c r="AC2939" i="10"/>
  <c r="AF2938" i="10"/>
  <c r="AE2938" i="10"/>
  <c r="AD2938" i="10"/>
  <c r="AC2938" i="10"/>
  <c r="AF2937" i="10"/>
  <c r="AE2937" i="10"/>
  <c r="AD2937" i="10"/>
  <c r="AC2937" i="10"/>
  <c r="AF2936" i="10"/>
  <c r="AE2936" i="10"/>
  <c r="AD2936" i="10"/>
  <c r="AC2936" i="10"/>
  <c r="AF2935" i="10"/>
  <c r="AE2935" i="10"/>
  <c r="AD2935" i="10"/>
  <c r="AC2935" i="10"/>
  <c r="AF2934" i="10"/>
  <c r="AE2934" i="10"/>
  <c r="AD2934" i="10"/>
  <c r="AC2934" i="10"/>
  <c r="AF2933" i="10"/>
  <c r="AE2933" i="10"/>
  <c r="AD2933" i="10"/>
  <c r="AC2933" i="10"/>
  <c r="AF2932" i="10"/>
  <c r="AE2932" i="10"/>
  <c r="AD2932" i="10"/>
  <c r="AC2932" i="10"/>
  <c r="AF2931" i="10"/>
  <c r="AE2931" i="10"/>
  <c r="AD2931" i="10"/>
  <c r="AC2931" i="10"/>
  <c r="AF2930" i="10"/>
  <c r="AE2930" i="10"/>
  <c r="AD2930" i="10"/>
  <c r="AC2930" i="10"/>
  <c r="AF2929" i="10"/>
  <c r="AE2929" i="10"/>
  <c r="AD2929" i="10"/>
  <c r="AC2929" i="10"/>
  <c r="AF2928" i="10"/>
  <c r="AE2928" i="10"/>
  <c r="AD2928" i="10"/>
  <c r="AC2928" i="10"/>
  <c r="AF2927" i="10"/>
  <c r="AE2927" i="10"/>
  <c r="AD2927" i="10"/>
  <c r="AC2927" i="10"/>
  <c r="AF2926" i="10"/>
  <c r="AE2926" i="10"/>
  <c r="AD2926" i="10"/>
  <c r="AC2926" i="10"/>
  <c r="AF2925" i="10"/>
  <c r="AE2925" i="10"/>
  <c r="AD2925" i="10"/>
  <c r="AC2925" i="10"/>
  <c r="AF2924" i="10"/>
  <c r="AE2924" i="10"/>
  <c r="AD2924" i="10"/>
  <c r="AC2924" i="10"/>
  <c r="AF2923" i="10"/>
  <c r="AE2923" i="10"/>
  <c r="AD2923" i="10"/>
  <c r="AC2923" i="10"/>
  <c r="AF2922" i="10"/>
  <c r="AE2922" i="10"/>
  <c r="AD2922" i="10"/>
  <c r="AC2922" i="10"/>
  <c r="AF2921" i="10"/>
  <c r="AE2921" i="10"/>
  <c r="AD2921" i="10"/>
  <c r="AC2921" i="10"/>
  <c r="AF2920" i="10"/>
  <c r="AE2920" i="10"/>
  <c r="AD2920" i="10"/>
  <c r="AC2920" i="10"/>
  <c r="AF2919" i="10"/>
  <c r="AE2919" i="10"/>
  <c r="AD2919" i="10"/>
  <c r="AC2919" i="10"/>
  <c r="AF2918" i="10"/>
  <c r="AE2918" i="10"/>
  <c r="AD2918" i="10"/>
  <c r="AC2918" i="10"/>
  <c r="AF2917" i="10"/>
  <c r="AE2917" i="10"/>
  <c r="AD2917" i="10"/>
  <c r="AC2917" i="10"/>
  <c r="AF2916" i="10"/>
  <c r="AE2916" i="10"/>
  <c r="AD2916" i="10"/>
  <c r="AC2916" i="10"/>
  <c r="AF2915" i="10"/>
  <c r="AE2915" i="10"/>
  <c r="AD2915" i="10"/>
  <c r="AC2915" i="10"/>
  <c r="AF2914" i="10"/>
  <c r="AE2914" i="10"/>
  <c r="AD2914" i="10"/>
  <c r="AC2914" i="10"/>
  <c r="AF2913" i="10"/>
  <c r="AE2913" i="10"/>
  <c r="AD2913" i="10"/>
  <c r="AC2913" i="10"/>
  <c r="AF2912" i="10"/>
  <c r="AE2912" i="10"/>
  <c r="AD2912" i="10"/>
  <c r="AC2912" i="10"/>
  <c r="AF2911" i="10"/>
  <c r="AE2911" i="10"/>
  <c r="AD2911" i="10"/>
  <c r="AC2911" i="10"/>
  <c r="AF2910" i="10"/>
  <c r="AE2910" i="10"/>
  <c r="AD2910" i="10"/>
  <c r="AC2910" i="10"/>
  <c r="AF2909" i="10"/>
  <c r="AE2909" i="10"/>
  <c r="AD2909" i="10"/>
  <c r="AC2909" i="10"/>
  <c r="AF2908" i="10"/>
  <c r="AE2908" i="10"/>
  <c r="AD2908" i="10"/>
  <c r="AC2908" i="10"/>
  <c r="AF2907" i="10"/>
  <c r="AE2907" i="10"/>
  <c r="AD2907" i="10"/>
  <c r="AC2907" i="10"/>
  <c r="AF2906" i="10"/>
  <c r="AE2906" i="10"/>
  <c r="AD2906" i="10"/>
  <c r="AC2906" i="10"/>
  <c r="AF2905" i="10"/>
  <c r="AE2905" i="10"/>
  <c r="AD2905" i="10"/>
  <c r="AC2905" i="10"/>
  <c r="AF2904" i="10"/>
  <c r="AE2904" i="10"/>
  <c r="AD2904" i="10"/>
  <c r="AC2904" i="10"/>
  <c r="AF2903" i="10"/>
  <c r="AE2903" i="10"/>
  <c r="AD2903" i="10"/>
  <c r="AC2903" i="10"/>
  <c r="AF2902" i="10"/>
  <c r="AE2902" i="10"/>
  <c r="AD2902" i="10"/>
  <c r="AC2902" i="10"/>
  <c r="AF2901" i="10"/>
  <c r="AE2901" i="10"/>
  <c r="AD2901" i="10"/>
  <c r="AC2901" i="10"/>
  <c r="AF2900" i="10"/>
  <c r="AE2900" i="10"/>
  <c r="AD2900" i="10"/>
  <c r="AC2900" i="10"/>
  <c r="AF2899" i="10"/>
  <c r="AE2899" i="10"/>
  <c r="AD2899" i="10"/>
  <c r="AC2899" i="10"/>
  <c r="AF2898" i="10"/>
  <c r="AE2898" i="10"/>
  <c r="AD2898" i="10"/>
  <c r="AC2898" i="10"/>
  <c r="AF2897" i="10"/>
  <c r="AE2897" i="10"/>
  <c r="AD2897" i="10"/>
  <c r="AC2897" i="10"/>
  <c r="AF2896" i="10"/>
  <c r="AE2896" i="10"/>
  <c r="AD2896" i="10"/>
  <c r="AC2896" i="10"/>
  <c r="AF2895" i="10"/>
  <c r="AE2895" i="10"/>
  <c r="AD2895" i="10"/>
  <c r="AC2895" i="10"/>
  <c r="AF2894" i="10"/>
  <c r="AE2894" i="10"/>
  <c r="AD2894" i="10"/>
  <c r="AC2894" i="10"/>
  <c r="AF2893" i="10"/>
  <c r="AE2893" i="10"/>
  <c r="AD2893" i="10"/>
  <c r="AC2893" i="10"/>
  <c r="AF2892" i="10"/>
  <c r="AE2892" i="10"/>
  <c r="AD2892" i="10"/>
  <c r="AC2892" i="10"/>
  <c r="AF2891" i="10"/>
  <c r="AE2891" i="10"/>
  <c r="AD2891" i="10"/>
  <c r="AC2891" i="10"/>
  <c r="AF2890" i="10"/>
  <c r="AE2890" i="10"/>
  <c r="AD2890" i="10"/>
  <c r="AC2890" i="10"/>
  <c r="AF2889" i="10"/>
  <c r="AE2889" i="10"/>
  <c r="AD2889" i="10"/>
  <c r="AC2889" i="10"/>
  <c r="AF2888" i="10"/>
  <c r="AE2888" i="10"/>
  <c r="AD2888" i="10"/>
  <c r="AC2888" i="10"/>
  <c r="AF2887" i="10"/>
  <c r="AE2887" i="10"/>
  <c r="AD2887" i="10"/>
  <c r="AC2887" i="10"/>
  <c r="AF2886" i="10"/>
  <c r="AE2886" i="10"/>
  <c r="AD2886" i="10"/>
  <c r="AC2886" i="10"/>
  <c r="AF2885" i="10"/>
  <c r="AE2885" i="10"/>
  <c r="AD2885" i="10"/>
  <c r="AC2885" i="10"/>
  <c r="AF2884" i="10"/>
  <c r="AE2884" i="10"/>
  <c r="AD2884" i="10"/>
  <c r="AC2884" i="10"/>
  <c r="AF2883" i="10"/>
  <c r="AE2883" i="10"/>
  <c r="AD2883" i="10"/>
  <c r="AC2883" i="10"/>
  <c r="AF2882" i="10"/>
  <c r="AE2882" i="10"/>
  <c r="AD2882" i="10"/>
  <c r="AC2882" i="10"/>
  <c r="AF2881" i="10"/>
  <c r="AE2881" i="10"/>
  <c r="AD2881" i="10"/>
  <c r="AC2881" i="10"/>
  <c r="AF2880" i="10"/>
  <c r="AE2880" i="10"/>
  <c r="AD2880" i="10"/>
  <c r="AC2880" i="10"/>
  <c r="AF2879" i="10"/>
  <c r="AE2879" i="10"/>
  <c r="AD2879" i="10"/>
  <c r="AC2879" i="10"/>
  <c r="AF2878" i="10"/>
  <c r="AE2878" i="10"/>
  <c r="AD2878" i="10"/>
  <c r="AC2878" i="10"/>
  <c r="AF2877" i="10"/>
  <c r="AE2877" i="10"/>
  <c r="AD2877" i="10"/>
  <c r="AC2877" i="10"/>
  <c r="AF2876" i="10"/>
  <c r="AE2876" i="10"/>
  <c r="AD2876" i="10"/>
  <c r="AC2876" i="10"/>
  <c r="AF2875" i="10"/>
  <c r="AE2875" i="10"/>
  <c r="AD2875" i="10"/>
  <c r="AC2875" i="10"/>
  <c r="AF2874" i="10"/>
  <c r="AE2874" i="10"/>
  <c r="AD2874" i="10"/>
  <c r="AC2874" i="10"/>
  <c r="AF2873" i="10"/>
  <c r="AE2873" i="10"/>
  <c r="AD2873" i="10"/>
  <c r="AC2873" i="10"/>
  <c r="AF2872" i="10"/>
  <c r="AE2872" i="10"/>
  <c r="AD2872" i="10"/>
  <c r="AC2872" i="10"/>
  <c r="AF2871" i="10"/>
  <c r="AE2871" i="10"/>
  <c r="AD2871" i="10"/>
  <c r="AC2871" i="10"/>
  <c r="AF2870" i="10"/>
  <c r="AE2870" i="10"/>
  <c r="AD2870" i="10"/>
  <c r="AC2870" i="10"/>
  <c r="AF2869" i="10"/>
  <c r="AE2869" i="10"/>
  <c r="AD2869" i="10"/>
  <c r="AC2869" i="10"/>
  <c r="AF2868" i="10"/>
  <c r="AE2868" i="10"/>
  <c r="AD2868" i="10"/>
  <c r="AC2868" i="10"/>
  <c r="AF2867" i="10"/>
  <c r="AE2867" i="10"/>
  <c r="AD2867" i="10"/>
  <c r="AC2867" i="10"/>
  <c r="AF2866" i="10"/>
  <c r="AE2866" i="10"/>
  <c r="AD2866" i="10"/>
  <c r="AC2866" i="10"/>
  <c r="AF2865" i="10"/>
  <c r="AE2865" i="10"/>
  <c r="AD2865" i="10"/>
  <c r="AC2865" i="10"/>
  <c r="AF2864" i="10"/>
  <c r="AE2864" i="10"/>
  <c r="AD2864" i="10"/>
  <c r="AC2864" i="10"/>
  <c r="AF2863" i="10"/>
  <c r="AE2863" i="10"/>
  <c r="AD2863" i="10"/>
  <c r="AC2863" i="10"/>
  <c r="AF2862" i="10"/>
  <c r="AE2862" i="10"/>
  <c r="AD2862" i="10"/>
  <c r="AC2862" i="10"/>
  <c r="AF2861" i="10"/>
  <c r="AE2861" i="10"/>
  <c r="AD2861" i="10"/>
  <c r="AC2861" i="10"/>
  <c r="AF2860" i="10"/>
  <c r="AE2860" i="10"/>
  <c r="AD2860" i="10"/>
  <c r="AC2860" i="10"/>
  <c r="AF2859" i="10"/>
  <c r="AE2859" i="10"/>
  <c r="AD2859" i="10"/>
  <c r="AC2859" i="10"/>
  <c r="AF2858" i="10"/>
  <c r="AE2858" i="10"/>
  <c r="AD2858" i="10"/>
  <c r="AC2858" i="10"/>
  <c r="AF2857" i="10"/>
  <c r="AE2857" i="10"/>
  <c r="AD2857" i="10"/>
  <c r="AC2857" i="10"/>
  <c r="AF2856" i="10"/>
  <c r="AE2856" i="10"/>
  <c r="AD2856" i="10"/>
  <c r="AC2856" i="10"/>
  <c r="AF2855" i="10"/>
  <c r="AE2855" i="10"/>
  <c r="AD2855" i="10"/>
  <c r="AC2855" i="10"/>
  <c r="AF2854" i="10"/>
  <c r="AE2854" i="10"/>
  <c r="AD2854" i="10"/>
  <c r="AC2854" i="10"/>
  <c r="AF2853" i="10"/>
  <c r="AE2853" i="10"/>
  <c r="AD2853" i="10"/>
  <c r="AC2853" i="10"/>
  <c r="AF2852" i="10"/>
  <c r="AE2852" i="10"/>
  <c r="AD2852" i="10"/>
  <c r="AC2852" i="10"/>
  <c r="AF2851" i="10"/>
  <c r="AE2851" i="10"/>
  <c r="AD2851" i="10"/>
  <c r="AC2851" i="10"/>
  <c r="AF2850" i="10"/>
  <c r="AE2850" i="10"/>
  <c r="AD2850" i="10"/>
  <c r="AC2850" i="10"/>
  <c r="AF2849" i="10"/>
  <c r="AE2849" i="10"/>
  <c r="AD2849" i="10"/>
  <c r="AC2849" i="10"/>
  <c r="AF2848" i="10"/>
  <c r="AE2848" i="10"/>
  <c r="AD2848" i="10"/>
  <c r="AC2848" i="10"/>
  <c r="AF2847" i="10"/>
  <c r="AE2847" i="10"/>
  <c r="AD2847" i="10"/>
  <c r="AC2847" i="10"/>
  <c r="AF2846" i="10"/>
  <c r="AE2846" i="10"/>
  <c r="AD2846" i="10"/>
  <c r="AC2846" i="10"/>
  <c r="AF2845" i="10"/>
  <c r="AE2845" i="10"/>
  <c r="AD2845" i="10"/>
  <c r="AC2845" i="10"/>
  <c r="AF2844" i="10"/>
  <c r="AE2844" i="10"/>
  <c r="AD2844" i="10"/>
  <c r="AC2844" i="10"/>
  <c r="AF2843" i="10"/>
  <c r="AE2843" i="10"/>
  <c r="AD2843" i="10"/>
  <c r="AC2843" i="10"/>
  <c r="AF2842" i="10"/>
  <c r="AE2842" i="10"/>
  <c r="AD2842" i="10"/>
  <c r="AC2842" i="10"/>
  <c r="AF2841" i="10"/>
  <c r="AE2841" i="10"/>
  <c r="AD2841" i="10"/>
  <c r="AC2841" i="10"/>
  <c r="AF2840" i="10"/>
  <c r="AE2840" i="10"/>
  <c r="AD2840" i="10"/>
  <c r="AC2840" i="10"/>
  <c r="AF2839" i="10"/>
  <c r="AE2839" i="10"/>
  <c r="AD2839" i="10"/>
  <c r="AC2839" i="10"/>
  <c r="AF2838" i="10"/>
  <c r="AE2838" i="10"/>
  <c r="AD2838" i="10"/>
  <c r="AC2838" i="10"/>
  <c r="AF2837" i="10"/>
  <c r="AE2837" i="10"/>
  <c r="AD2837" i="10"/>
  <c r="AC2837" i="10"/>
  <c r="AF2836" i="10"/>
  <c r="AE2836" i="10"/>
  <c r="AD2836" i="10"/>
  <c r="AC2836" i="10"/>
  <c r="AF2835" i="10"/>
  <c r="AE2835" i="10"/>
  <c r="AD2835" i="10"/>
  <c r="AC2835" i="10"/>
  <c r="AF2834" i="10"/>
  <c r="AE2834" i="10"/>
  <c r="AD2834" i="10"/>
  <c r="AC2834" i="10"/>
  <c r="AF2833" i="10"/>
  <c r="AE2833" i="10"/>
  <c r="AD2833" i="10"/>
  <c r="AC2833" i="10"/>
  <c r="AF2832" i="10"/>
  <c r="AE2832" i="10"/>
  <c r="AD2832" i="10"/>
  <c r="AC2832" i="10"/>
  <c r="AF2831" i="10"/>
  <c r="AE2831" i="10"/>
  <c r="AD2831" i="10"/>
  <c r="AC2831" i="10"/>
  <c r="AF2830" i="10"/>
  <c r="AE2830" i="10"/>
  <c r="AD2830" i="10"/>
  <c r="AC2830" i="10"/>
  <c r="AF2829" i="10"/>
  <c r="AE2829" i="10"/>
  <c r="AD2829" i="10"/>
  <c r="AC2829" i="10"/>
  <c r="AF2828" i="10"/>
  <c r="AE2828" i="10"/>
  <c r="AD2828" i="10"/>
  <c r="AC2828" i="10"/>
  <c r="AF2827" i="10"/>
  <c r="AE2827" i="10"/>
  <c r="AD2827" i="10"/>
  <c r="AC2827" i="10"/>
  <c r="AF2826" i="10"/>
  <c r="AE2826" i="10"/>
  <c r="AD2826" i="10"/>
  <c r="AC2826" i="10"/>
  <c r="AF2825" i="10"/>
  <c r="AE2825" i="10"/>
  <c r="AD2825" i="10"/>
  <c r="AC2825" i="10"/>
  <c r="AF2824" i="10"/>
  <c r="AE2824" i="10"/>
  <c r="AD2824" i="10"/>
  <c r="AC2824" i="10"/>
  <c r="AF2823" i="10"/>
  <c r="AE2823" i="10"/>
  <c r="AD2823" i="10"/>
  <c r="AC2823" i="10"/>
  <c r="AF2822" i="10"/>
  <c r="AE2822" i="10"/>
  <c r="AD2822" i="10"/>
  <c r="AC2822" i="10"/>
  <c r="AF2821" i="10"/>
  <c r="AE2821" i="10"/>
  <c r="AD2821" i="10"/>
  <c r="AC2821" i="10"/>
  <c r="AF2820" i="10"/>
  <c r="AE2820" i="10"/>
  <c r="AD2820" i="10"/>
  <c r="AC2820" i="10"/>
  <c r="AF2819" i="10"/>
  <c r="AE2819" i="10"/>
  <c r="AD2819" i="10"/>
  <c r="AC2819" i="10"/>
  <c r="AF2818" i="10"/>
  <c r="AE2818" i="10"/>
  <c r="AD2818" i="10"/>
  <c r="AC2818" i="10"/>
  <c r="AF2817" i="10"/>
  <c r="AE2817" i="10"/>
  <c r="AD2817" i="10"/>
  <c r="AC2817" i="10"/>
  <c r="AF2816" i="10"/>
  <c r="AE2816" i="10"/>
  <c r="AD2816" i="10"/>
  <c r="AC2816" i="10"/>
  <c r="AF2815" i="10"/>
  <c r="AE2815" i="10"/>
  <c r="AD2815" i="10"/>
  <c r="AC2815" i="10"/>
  <c r="AF2814" i="10"/>
  <c r="AE2814" i="10"/>
  <c r="AD2814" i="10"/>
  <c r="AC2814" i="10"/>
  <c r="AF2813" i="10"/>
  <c r="AE2813" i="10"/>
  <c r="AD2813" i="10"/>
  <c r="AC2813" i="10"/>
  <c r="AF2812" i="10"/>
  <c r="AE2812" i="10"/>
  <c r="AD2812" i="10"/>
  <c r="AC2812" i="10"/>
  <c r="AF2811" i="10"/>
  <c r="AE2811" i="10"/>
  <c r="AD2811" i="10"/>
  <c r="AC2811" i="10"/>
  <c r="AF2810" i="10"/>
  <c r="AE2810" i="10"/>
  <c r="AD2810" i="10"/>
  <c r="AC2810" i="10"/>
  <c r="AF2809" i="10"/>
  <c r="AE2809" i="10"/>
  <c r="AD2809" i="10"/>
  <c r="AC2809" i="10"/>
  <c r="AF2808" i="10"/>
  <c r="AE2808" i="10"/>
  <c r="AD2808" i="10"/>
  <c r="AC2808" i="10"/>
  <c r="AF2807" i="10"/>
  <c r="AE2807" i="10"/>
  <c r="AD2807" i="10"/>
  <c r="AC2807" i="10"/>
  <c r="AF2806" i="10"/>
  <c r="AE2806" i="10"/>
  <c r="AD2806" i="10"/>
  <c r="AC2806" i="10"/>
  <c r="AF2805" i="10"/>
  <c r="AE2805" i="10"/>
  <c r="AD2805" i="10"/>
  <c r="AC2805" i="10"/>
  <c r="AF2804" i="10"/>
  <c r="AE2804" i="10"/>
  <c r="AD2804" i="10"/>
  <c r="AC2804" i="10"/>
  <c r="AF2803" i="10"/>
  <c r="AE2803" i="10"/>
  <c r="AD2803" i="10"/>
  <c r="AC2803" i="10"/>
  <c r="AF2802" i="10"/>
  <c r="AE2802" i="10"/>
  <c r="AD2802" i="10"/>
  <c r="AC2802" i="10"/>
  <c r="AF2801" i="10"/>
  <c r="AE2801" i="10"/>
  <c r="AD2801" i="10"/>
  <c r="AC2801" i="10"/>
  <c r="AF2800" i="10"/>
  <c r="AE2800" i="10"/>
  <c r="AD2800" i="10"/>
  <c r="AC2800" i="10"/>
  <c r="AF2799" i="10"/>
  <c r="AE2799" i="10"/>
  <c r="AD2799" i="10"/>
  <c r="AC2799" i="10"/>
  <c r="AF2798" i="10"/>
  <c r="AE2798" i="10"/>
  <c r="AD2798" i="10"/>
  <c r="AC2798" i="10"/>
  <c r="AF2797" i="10"/>
  <c r="AE2797" i="10"/>
  <c r="AD2797" i="10"/>
  <c r="AC2797" i="10"/>
  <c r="AF2796" i="10"/>
  <c r="AE2796" i="10"/>
  <c r="AD2796" i="10"/>
  <c r="AC2796" i="10"/>
  <c r="AF2795" i="10"/>
  <c r="AE2795" i="10"/>
  <c r="AD2795" i="10"/>
  <c r="AC2795" i="10"/>
  <c r="AF2794" i="10"/>
  <c r="AE2794" i="10"/>
  <c r="AD2794" i="10"/>
  <c r="AC2794" i="10"/>
  <c r="AF2793" i="10"/>
  <c r="AE2793" i="10"/>
  <c r="AD2793" i="10"/>
  <c r="AC2793" i="10"/>
  <c r="AF2792" i="10"/>
  <c r="AE2792" i="10"/>
  <c r="AD2792" i="10"/>
  <c r="AC2792" i="10"/>
  <c r="AF2791" i="10"/>
  <c r="AE2791" i="10"/>
  <c r="AD2791" i="10"/>
  <c r="AC2791" i="10"/>
  <c r="AF2790" i="10"/>
  <c r="AE2790" i="10"/>
  <c r="AD2790" i="10"/>
  <c r="AC2790" i="10"/>
  <c r="AF2789" i="10"/>
  <c r="AE2789" i="10"/>
  <c r="AD2789" i="10"/>
  <c r="AC2789" i="10"/>
  <c r="AF2788" i="10"/>
  <c r="AE2788" i="10"/>
  <c r="AD2788" i="10"/>
  <c r="AC2788" i="10"/>
  <c r="AF2787" i="10"/>
  <c r="AE2787" i="10"/>
  <c r="AD2787" i="10"/>
  <c r="AC2787" i="10"/>
  <c r="AF2786" i="10"/>
  <c r="AE2786" i="10"/>
  <c r="AD2786" i="10"/>
  <c r="AC2786" i="10"/>
  <c r="AF2785" i="10"/>
  <c r="AE2785" i="10"/>
  <c r="AD2785" i="10"/>
  <c r="AC2785" i="10"/>
  <c r="AF2784" i="10"/>
  <c r="AE2784" i="10"/>
  <c r="AD2784" i="10"/>
  <c r="AC2784" i="10"/>
  <c r="AF2783" i="10"/>
  <c r="AE2783" i="10"/>
  <c r="AD2783" i="10"/>
  <c r="AC2783" i="10"/>
  <c r="AF2782" i="10"/>
  <c r="AE2782" i="10"/>
  <c r="AD2782" i="10"/>
  <c r="AC2782" i="10"/>
  <c r="AF2781" i="10"/>
  <c r="AE2781" i="10"/>
  <c r="AD2781" i="10"/>
  <c r="AC2781" i="10"/>
  <c r="AF2780" i="10"/>
  <c r="AE2780" i="10"/>
  <c r="AD2780" i="10"/>
  <c r="AC2780" i="10"/>
  <c r="AF2779" i="10"/>
  <c r="AE2779" i="10"/>
  <c r="AD2779" i="10"/>
  <c r="AC2779" i="10"/>
  <c r="AF2778" i="10"/>
  <c r="AE2778" i="10"/>
  <c r="AD2778" i="10"/>
  <c r="AC2778" i="10"/>
  <c r="AF2777" i="10"/>
  <c r="AE2777" i="10"/>
  <c r="AD2777" i="10"/>
  <c r="AC2777" i="10"/>
  <c r="AF2776" i="10"/>
  <c r="AE2776" i="10"/>
  <c r="AD2776" i="10"/>
  <c r="AC2776" i="10"/>
  <c r="AF2775" i="10"/>
  <c r="AE2775" i="10"/>
  <c r="AD2775" i="10"/>
  <c r="AC2775" i="10"/>
  <c r="AF2774" i="10"/>
  <c r="AE2774" i="10"/>
  <c r="AD2774" i="10"/>
  <c r="AC2774" i="10"/>
  <c r="AF2773" i="10"/>
  <c r="AE2773" i="10"/>
  <c r="AD2773" i="10"/>
  <c r="AC2773" i="10"/>
  <c r="AF2772" i="10"/>
  <c r="AE2772" i="10"/>
  <c r="AD2772" i="10"/>
  <c r="AC2772" i="10"/>
  <c r="AF2771" i="10"/>
  <c r="AE2771" i="10"/>
  <c r="AD2771" i="10"/>
  <c r="AC2771" i="10"/>
  <c r="AF2770" i="10"/>
  <c r="AE2770" i="10"/>
  <c r="AD2770" i="10"/>
  <c r="AC2770" i="10"/>
  <c r="AF2769" i="10"/>
  <c r="AE2769" i="10"/>
  <c r="AD2769" i="10"/>
  <c r="AC2769" i="10"/>
  <c r="AF2768" i="10"/>
  <c r="AE2768" i="10"/>
  <c r="AD2768" i="10"/>
  <c r="AC2768" i="10"/>
  <c r="AF2767" i="10"/>
  <c r="AE2767" i="10"/>
  <c r="AD2767" i="10"/>
  <c r="AC2767" i="10"/>
  <c r="AF2766" i="10"/>
  <c r="AE2766" i="10"/>
  <c r="AD2766" i="10"/>
  <c r="AC2766" i="10"/>
  <c r="AF2765" i="10"/>
  <c r="AE2765" i="10"/>
  <c r="AD2765" i="10"/>
  <c r="AC2765" i="10"/>
  <c r="AF2764" i="10"/>
  <c r="AE2764" i="10"/>
  <c r="AD2764" i="10"/>
  <c r="AC2764" i="10"/>
  <c r="AF2763" i="10"/>
  <c r="AE2763" i="10"/>
  <c r="AD2763" i="10"/>
  <c r="AC2763" i="10"/>
  <c r="AF2762" i="10"/>
  <c r="AE2762" i="10"/>
  <c r="AD2762" i="10"/>
  <c r="AC2762" i="10"/>
  <c r="AF2761" i="10"/>
  <c r="AE2761" i="10"/>
  <c r="AD2761" i="10"/>
  <c r="AC2761" i="10"/>
  <c r="AF2760" i="10"/>
  <c r="AE2760" i="10"/>
  <c r="AD2760" i="10"/>
  <c r="AC2760" i="10"/>
  <c r="AF2759" i="10"/>
  <c r="AE2759" i="10"/>
  <c r="AD2759" i="10"/>
  <c r="AC2759" i="10"/>
  <c r="AF2758" i="10"/>
  <c r="AE2758" i="10"/>
  <c r="AD2758" i="10"/>
  <c r="AC2758" i="10"/>
  <c r="AF2757" i="10"/>
  <c r="AE2757" i="10"/>
  <c r="AD2757" i="10"/>
  <c r="AC2757" i="10"/>
  <c r="AF2756" i="10"/>
  <c r="AE2756" i="10"/>
  <c r="AD2756" i="10"/>
  <c r="AC2756" i="10"/>
  <c r="AF2755" i="10"/>
  <c r="AE2755" i="10"/>
  <c r="AD2755" i="10"/>
  <c r="AC2755" i="10"/>
  <c r="AF2754" i="10"/>
  <c r="AE2754" i="10"/>
  <c r="AD2754" i="10"/>
  <c r="AC2754" i="10"/>
  <c r="AF2753" i="10"/>
  <c r="AE2753" i="10"/>
  <c r="AD2753" i="10"/>
  <c r="AC2753" i="10"/>
  <c r="AF2752" i="10"/>
  <c r="AE2752" i="10"/>
  <c r="AD2752" i="10"/>
  <c r="AC2752" i="10"/>
  <c r="AF2751" i="10"/>
  <c r="AE2751" i="10"/>
  <c r="AD2751" i="10"/>
  <c r="AC2751" i="10"/>
  <c r="AF2750" i="10"/>
  <c r="AE2750" i="10"/>
  <c r="AD2750" i="10"/>
  <c r="AC2750" i="10"/>
  <c r="AF2749" i="10"/>
  <c r="AE2749" i="10"/>
  <c r="AD2749" i="10"/>
  <c r="AC2749" i="10"/>
  <c r="AF2748" i="10"/>
  <c r="AE2748" i="10"/>
  <c r="AD2748" i="10"/>
  <c r="AC2748" i="10"/>
  <c r="AF2747" i="10"/>
  <c r="AE2747" i="10"/>
  <c r="AD2747" i="10"/>
  <c r="AC2747" i="10"/>
  <c r="AF2746" i="10"/>
  <c r="AE2746" i="10"/>
  <c r="AD2746" i="10"/>
  <c r="AC2746" i="10"/>
  <c r="AF2745" i="10"/>
  <c r="AE2745" i="10"/>
  <c r="AD2745" i="10"/>
  <c r="AC2745" i="10"/>
  <c r="AF2744" i="10"/>
  <c r="AE2744" i="10"/>
  <c r="AD2744" i="10"/>
  <c r="AC2744" i="10"/>
  <c r="AF2743" i="10"/>
  <c r="AE2743" i="10"/>
  <c r="AD2743" i="10"/>
  <c r="AC2743" i="10"/>
  <c r="AF2742" i="10"/>
  <c r="AE2742" i="10"/>
  <c r="AD2742" i="10"/>
  <c r="AC2742" i="10"/>
  <c r="AF2741" i="10"/>
  <c r="AE2741" i="10"/>
  <c r="AD2741" i="10"/>
  <c r="AC2741" i="10"/>
  <c r="AF2740" i="10"/>
  <c r="AE2740" i="10"/>
  <c r="AD2740" i="10"/>
  <c r="AC2740" i="10"/>
  <c r="AF2739" i="10"/>
  <c r="AE2739" i="10"/>
  <c r="AD2739" i="10"/>
  <c r="AC2739" i="10"/>
  <c r="AF2738" i="10"/>
  <c r="AE2738" i="10"/>
  <c r="AD2738" i="10"/>
  <c r="AC2738" i="10"/>
  <c r="AF2737" i="10"/>
  <c r="AE2737" i="10"/>
  <c r="AD2737" i="10"/>
  <c r="AC2737" i="10"/>
  <c r="AF2736" i="10"/>
  <c r="AE2736" i="10"/>
  <c r="AD2736" i="10"/>
  <c r="AC2736" i="10"/>
  <c r="AF2735" i="10"/>
  <c r="AE2735" i="10"/>
  <c r="AD2735" i="10"/>
  <c r="AC2735" i="10"/>
  <c r="AF2734" i="10"/>
  <c r="AE2734" i="10"/>
  <c r="AD2734" i="10"/>
  <c r="AC2734" i="10"/>
  <c r="AF2733" i="10"/>
  <c r="AE2733" i="10"/>
  <c r="AD2733" i="10"/>
  <c r="AC2733" i="10"/>
  <c r="AF2732" i="10"/>
  <c r="AE2732" i="10"/>
  <c r="AD2732" i="10"/>
  <c r="AC2732" i="10"/>
  <c r="AF2731" i="10"/>
  <c r="AE2731" i="10"/>
  <c r="AD2731" i="10"/>
  <c r="AC2731" i="10"/>
  <c r="AF2730" i="10"/>
  <c r="AE2730" i="10"/>
  <c r="AD2730" i="10"/>
  <c r="AC2730" i="10"/>
  <c r="AF2729" i="10"/>
  <c r="AE2729" i="10"/>
  <c r="AD2729" i="10"/>
  <c r="AC2729" i="10"/>
  <c r="AF2728" i="10"/>
  <c r="AE2728" i="10"/>
  <c r="AD2728" i="10"/>
  <c r="AC2728" i="10"/>
  <c r="AF2727" i="10"/>
  <c r="AE2727" i="10"/>
  <c r="AD2727" i="10"/>
  <c r="AC2727" i="10"/>
  <c r="AF2726" i="10"/>
  <c r="AE2726" i="10"/>
  <c r="AD2726" i="10"/>
  <c r="AC2726" i="10"/>
  <c r="AF2725" i="10"/>
  <c r="AE2725" i="10"/>
  <c r="AD2725" i="10"/>
  <c r="AC2725" i="10"/>
  <c r="AF2724" i="10"/>
  <c r="AE2724" i="10"/>
  <c r="AD2724" i="10"/>
  <c r="AC2724" i="10"/>
  <c r="AF2723" i="10"/>
  <c r="AE2723" i="10"/>
  <c r="AD2723" i="10"/>
  <c r="AC2723" i="10"/>
  <c r="AF2722" i="10"/>
  <c r="AE2722" i="10"/>
  <c r="AD2722" i="10"/>
  <c r="AC2722" i="10"/>
  <c r="AF2721" i="10"/>
  <c r="AE2721" i="10"/>
  <c r="AD2721" i="10"/>
  <c r="AC2721" i="10"/>
  <c r="AF2720" i="10"/>
  <c r="AE2720" i="10"/>
  <c r="AD2720" i="10"/>
  <c r="AC2720" i="10"/>
  <c r="AF2719" i="10"/>
  <c r="AE2719" i="10"/>
  <c r="AD2719" i="10"/>
  <c r="AC2719" i="10"/>
  <c r="AF2718" i="10"/>
  <c r="AE2718" i="10"/>
  <c r="AD2718" i="10"/>
  <c r="AC2718" i="10"/>
  <c r="AF2717" i="10"/>
  <c r="AE2717" i="10"/>
  <c r="AD2717" i="10"/>
  <c r="AC2717" i="10"/>
  <c r="AF2716" i="10"/>
  <c r="AE2716" i="10"/>
  <c r="AD2716" i="10"/>
  <c r="AC2716" i="10"/>
  <c r="AF2715" i="10"/>
  <c r="AE2715" i="10"/>
  <c r="AD2715" i="10"/>
  <c r="AC2715" i="10"/>
  <c r="AF2714" i="10"/>
  <c r="AE2714" i="10"/>
  <c r="AD2714" i="10"/>
  <c r="AC2714" i="10"/>
  <c r="AF2713" i="10"/>
  <c r="AE2713" i="10"/>
  <c r="AD2713" i="10"/>
  <c r="AC2713" i="10"/>
  <c r="AF2712" i="10"/>
  <c r="AE2712" i="10"/>
  <c r="AD2712" i="10"/>
  <c r="AC2712" i="10"/>
  <c r="AF2711" i="10"/>
  <c r="AE2711" i="10"/>
  <c r="AD2711" i="10"/>
  <c r="AC2711" i="10"/>
  <c r="AF2710" i="10"/>
  <c r="AE2710" i="10"/>
  <c r="AD2710" i="10"/>
  <c r="AC2710" i="10"/>
  <c r="AF2709" i="10"/>
  <c r="AE2709" i="10"/>
  <c r="AD2709" i="10"/>
  <c r="AC2709" i="10"/>
  <c r="AF2708" i="10"/>
  <c r="AE2708" i="10"/>
  <c r="AD2708" i="10"/>
  <c r="AC2708" i="10"/>
  <c r="AF2707" i="10"/>
  <c r="AE2707" i="10"/>
  <c r="AD2707" i="10"/>
  <c r="AC2707" i="10"/>
  <c r="AF2706" i="10"/>
  <c r="AE2706" i="10"/>
  <c r="AD2706" i="10"/>
  <c r="AC2706" i="10"/>
  <c r="AF2705" i="10"/>
  <c r="AE2705" i="10"/>
  <c r="AD2705" i="10"/>
  <c r="AC2705" i="10"/>
  <c r="AF2704" i="10"/>
  <c r="AE2704" i="10"/>
  <c r="AD2704" i="10"/>
  <c r="AC2704" i="10"/>
  <c r="AF2703" i="10"/>
  <c r="AE2703" i="10"/>
  <c r="AD2703" i="10"/>
  <c r="AC2703" i="10"/>
  <c r="AF2702" i="10"/>
  <c r="AE2702" i="10"/>
  <c r="AD2702" i="10"/>
  <c r="AC2702" i="10"/>
  <c r="AF2701" i="10"/>
  <c r="AE2701" i="10"/>
  <c r="AD2701" i="10"/>
  <c r="AC2701" i="10"/>
  <c r="AF2700" i="10"/>
  <c r="AE2700" i="10"/>
  <c r="AD2700" i="10"/>
  <c r="AC2700" i="10"/>
  <c r="AF2699" i="10"/>
  <c r="AE2699" i="10"/>
  <c r="AD2699" i="10"/>
  <c r="AC2699" i="10"/>
  <c r="AF2698" i="10"/>
  <c r="AE2698" i="10"/>
  <c r="AD2698" i="10"/>
  <c r="AC2698" i="10"/>
  <c r="AF2697" i="10"/>
  <c r="AE2697" i="10"/>
  <c r="AD2697" i="10"/>
  <c r="AC2697" i="10"/>
  <c r="AF2696" i="10"/>
  <c r="AE2696" i="10"/>
  <c r="AD2696" i="10"/>
  <c r="AC2696" i="10"/>
  <c r="AF2695" i="10"/>
  <c r="AE2695" i="10"/>
  <c r="AD2695" i="10"/>
  <c r="AC2695" i="10"/>
  <c r="AF2694" i="10"/>
  <c r="AE2694" i="10"/>
  <c r="AD2694" i="10"/>
  <c r="AC2694" i="10"/>
  <c r="AF2693" i="10"/>
  <c r="AE2693" i="10"/>
  <c r="AD2693" i="10"/>
  <c r="AC2693" i="10"/>
  <c r="AF2692" i="10"/>
  <c r="AE2692" i="10"/>
  <c r="AD2692" i="10"/>
  <c r="AC2692" i="10"/>
  <c r="AF2691" i="10"/>
  <c r="AE2691" i="10"/>
  <c r="AD2691" i="10"/>
  <c r="AC2691" i="10"/>
  <c r="AF2690" i="10"/>
  <c r="AE2690" i="10"/>
  <c r="AD2690" i="10"/>
  <c r="AC2690" i="10"/>
  <c r="AF2689" i="10"/>
  <c r="AE2689" i="10"/>
  <c r="AD2689" i="10"/>
  <c r="AC2689" i="10"/>
  <c r="AF2688" i="10"/>
  <c r="AE2688" i="10"/>
  <c r="AD2688" i="10"/>
  <c r="AC2688" i="10"/>
  <c r="AF2687" i="10"/>
  <c r="AE2687" i="10"/>
  <c r="AD2687" i="10"/>
  <c r="AC2687" i="10"/>
  <c r="AF2686" i="10"/>
  <c r="AE2686" i="10"/>
  <c r="AD2686" i="10"/>
  <c r="AC2686" i="10"/>
  <c r="AF2685" i="10"/>
  <c r="AE2685" i="10"/>
  <c r="AD2685" i="10"/>
  <c r="AC2685" i="10"/>
  <c r="AF2684" i="10"/>
  <c r="AE2684" i="10"/>
  <c r="AD2684" i="10"/>
  <c r="AC2684" i="10"/>
  <c r="AF2683" i="10"/>
  <c r="AE2683" i="10"/>
  <c r="AD2683" i="10"/>
  <c r="AC2683" i="10"/>
  <c r="AF2682" i="10"/>
  <c r="AE2682" i="10"/>
  <c r="AD2682" i="10"/>
  <c r="AC2682" i="10"/>
  <c r="AF2681" i="10"/>
  <c r="AE2681" i="10"/>
  <c r="AD2681" i="10"/>
  <c r="AC2681" i="10"/>
  <c r="AF2680" i="10"/>
  <c r="AE2680" i="10"/>
  <c r="AD2680" i="10"/>
  <c r="AC2680" i="10"/>
  <c r="AF2679" i="10"/>
  <c r="AE2679" i="10"/>
  <c r="AD2679" i="10"/>
  <c r="AC2679" i="10"/>
  <c r="AF2678" i="10"/>
  <c r="AE2678" i="10"/>
  <c r="AD2678" i="10"/>
  <c r="AC2678" i="10"/>
  <c r="AF2677" i="10"/>
  <c r="AE2677" i="10"/>
  <c r="AD2677" i="10"/>
  <c r="AC2677" i="10"/>
  <c r="AF2676" i="10"/>
  <c r="AE2676" i="10"/>
  <c r="AD2676" i="10"/>
  <c r="AC2676" i="10"/>
  <c r="AF2675" i="10"/>
  <c r="AE2675" i="10"/>
  <c r="AD2675" i="10"/>
  <c r="AC2675" i="10"/>
  <c r="AF2674" i="10"/>
  <c r="AE2674" i="10"/>
  <c r="AD2674" i="10"/>
  <c r="AC2674" i="10"/>
  <c r="AF2673" i="10"/>
  <c r="AE2673" i="10"/>
  <c r="AD2673" i="10"/>
  <c r="AC2673" i="10"/>
  <c r="AF2672" i="10"/>
  <c r="AE2672" i="10"/>
  <c r="AD2672" i="10"/>
  <c r="AC2672" i="10"/>
  <c r="AF2671" i="10"/>
  <c r="AE2671" i="10"/>
  <c r="AD2671" i="10"/>
  <c r="AC2671" i="10"/>
  <c r="AF2670" i="10"/>
  <c r="AE2670" i="10"/>
  <c r="AD2670" i="10"/>
  <c r="AC2670" i="10"/>
  <c r="AF2669" i="10"/>
  <c r="AE2669" i="10"/>
  <c r="AD2669" i="10"/>
  <c r="AC2669" i="10"/>
  <c r="AF2668" i="10"/>
  <c r="AE2668" i="10"/>
  <c r="AD2668" i="10"/>
  <c r="AC2668" i="10"/>
  <c r="AF2667" i="10"/>
  <c r="AE2667" i="10"/>
  <c r="AD2667" i="10"/>
  <c r="AC2667" i="10"/>
  <c r="AF2666" i="10"/>
  <c r="AE2666" i="10"/>
  <c r="AD2666" i="10"/>
  <c r="AC2666" i="10"/>
  <c r="AF2665" i="10"/>
  <c r="AE2665" i="10"/>
  <c r="AD2665" i="10"/>
  <c r="AC2665" i="10"/>
  <c r="AF2664" i="10"/>
  <c r="AE2664" i="10"/>
  <c r="AD2664" i="10"/>
  <c r="AC2664" i="10"/>
  <c r="AF2663" i="10"/>
  <c r="AE2663" i="10"/>
  <c r="AD2663" i="10"/>
  <c r="AC2663" i="10"/>
  <c r="AF2662" i="10"/>
  <c r="AE2662" i="10"/>
  <c r="AD2662" i="10"/>
  <c r="AC2662" i="10"/>
  <c r="AF2661" i="10"/>
  <c r="AE2661" i="10"/>
  <c r="AD2661" i="10"/>
  <c r="AC2661" i="10"/>
  <c r="AF2660" i="10"/>
  <c r="AE2660" i="10"/>
  <c r="AD2660" i="10"/>
  <c r="AC2660" i="10"/>
  <c r="AF2659" i="10"/>
  <c r="AE2659" i="10"/>
  <c r="AD2659" i="10"/>
  <c r="AC2659" i="10"/>
  <c r="AF2658" i="10"/>
  <c r="AE2658" i="10"/>
  <c r="AD2658" i="10"/>
  <c r="AC2658" i="10"/>
  <c r="AF2657" i="10"/>
  <c r="AE2657" i="10"/>
  <c r="AD2657" i="10"/>
  <c r="AC2657" i="10"/>
  <c r="AF2656" i="10"/>
  <c r="AE2656" i="10"/>
  <c r="AD2656" i="10"/>
  <c r="AC2656" i="10"/>
  <c r="AF2655" i="10"/>
  <c r="AE2655" i="10"/>
  <c r="AD2655" i="10"/>
  <c r="AC2655" i="10"/>
  <c r="AF2654" i="10"/>
  <c r="AE2654" i="10"/>
  <c r="AD2654" i="10"/>
  <c r="AC2654" i="10"/>
  <c r="AF2653" i="10"/>
  <c r="AE2653" i="10"/>
  <c r="AD2653" i="10"/>
  <c r="AC2653" i="10"/>
  <c r="AF2652" i="10"/>
  <c r="AE2652" i="10"/>
  <c r="AD2652" i="10"/>
  <c r="AC2652" i="10"/>
  <c r="AF2651" i="10"/>
  <c r="AE2651" i="10"/>
  <c r="AD2651" i="10"/>
  <c r="AC2651" i="10"/>
  <c r="AF2650" i="10"/>
  <c r="AE2650" i="10"/>
  <c r="AD2650" i="10"/>
  <c r="AC2650" i="10"/>
  <c r="AF2649" i="10"/>
  <c r="AE2649" i="10"/>
  <c r="AD2649" i="10"/>
  <c r="AC2649" i="10"/>
  <c r="AF2648" i="10"/>
  <c r="AE2648" i="10"/>
  <c r="AD2648" i="10"/>
  <c r="AC2648" i="10"/>
  <c r="AF2647" i="10"/>
  <c r="AE2647" i="10"/>
  <c r="AD2647" i="10"/>
  <c r="AC2647" i="10"/>
  <c r="AF2646" i="10"/>
  <c r="AE2646" i="10"/>
  <c r="AD2646" i="10"/>
  <c r="AC2646" i="10"/>
  <c r="AF2645" i="10"/>
  <c r="AE2645" i="10"/>
  <c r="AD2645" i="10"/>
  <c r="AC2645" i="10"/>
  <c r="AF2644" i="10"/>
  <c r="AE2644" i="10"/>
  <c r="AD2644" i="10"/>
  <c r="AC2644" i="10"/>
  <c r="AF2643" i="10"/>
  <c r="AE2643" i="10"/>
  <c r="AD2643" i="10"/>
  <c r="AC2643" i="10"/>
  <c r="AF2642" i="10"/>
  <c r="AE2642" i="10"/>
  <c r="AD2642" i="10"/>
  <c r="AC2642" i="10"/>
  <c r="AF2641" i="10"/>
  <c r="AE2641" i="10"/>
  <c r="AD2641" i="10"/>
  <c r="AC2641" i="10"/>
  <c r="AF2640" i="10"/>
  <c r="AE2640" i="10"/>
  <c r="AD2640" i="10"/>
  <c r="AC2640" i="10"/>
  <c r="AF2639" i="10"/>
  <c r="AE2639" i="10"/>
  <c r="AD2639" i="10"/>
  <c r="AC2639" i="10"/>
  <c r="AF2638" i="10"/>
  <c r="AE2638" i="10"/>
  <c r="AD2638" i="10"/>
  <c r="AC2638" i="10"/>
  <c r="AF2637" i="10"/>
  <c r="AE2637" i="10"/>
  <c r="AD2637" i="10"/>
  <c r="AC2637" i="10"/>
  <c r="AF2636" i="10"/>
  <c r="AE2636" i="10"/>
  <c r="AD2636" i="10"/>
  <c r="AC2636" i="10"/>
  <c r="AF2635" i="10"/>
  <c r="AE2635" i="10"/>
  <c r="AD2635" i="10"/>
  <c r="AC2635" i="10"/>
  <c r="AF2634" i="10"/>
  <c r="AE2634" i="10"/>
  <c r="AD2634" i="10"/>
  <c r="AC2634" i="10"/>
  <c r="AF2633" i="10"/>
  <c r="AE2633" i="10"/>
  <c r="AD2633" i="10"/>
  <c r="AC2633" i="10"/>
  <c r="AF2632" i="10"/>
  <c r="AE2632" i="10"/>
  <c r="AD2632" i="10"/>
  <c r="AC2632" i="10"/>
  <c r="AF2631" i="10"/>
  <c r="AE2631" i="10"/>
  <c r="AD2631" i="10"/>
  <c r="AC2631" i="10"/>
  <c r="AF2630" i="10"/>
  <c r="AE2630" i="10"/>
  <c r="AD2630" i="10"/>
  <c r="AC2630" i="10"/>
  <c r="AF2629" i="10"/>
  <c r="AE2629" i="10"/>
  <c r="AD2629" i="10"/>
  <c r="AC2629" i="10"/>
  <c r="AF2628" i="10"/>
  <c r="AE2628" i="10"/>
  <c r="AD2628" i="10"/>
  <c r="AC2628" i="10"/>
  <c r="AF2627" i="10"/>
  <c r="AE2627" i="10"/>
  <c r="AD2627" i="10"/>
  <c r="AC2627" i="10"/>
  <c r="AF2626" i="10"/>
  <c r="AE2626" i="10"/>
  <c r="AD2626" i="10"/>
  <c r="AC2626" i="10"/>
  <c r="AF2625" i="10"/>
  <c r="AE2625" i="10"/>
  <c r="AD2625" i="10"/>
  <c r="AC2625" i="10"/>
  <c r="AF2624" i="10"/>
  <c r="AE2624" i="10"/>
  <c r="AD2624" i="10"/>
  <c r="AC2624" i="10"/>
  <c r="AF2623" i="10"/>
  <c r="AE2623" i="10"/>
  <c r="AD2623" i="10"/>
  <c r="AC2623" i="10"/>
  <c r="AF2622" i="10"/>
  <c r="AE2622" i="10"/>
  <c r="AD2622" i="10"/>
  <c r="AC2622" i="10"/>
  <c r="AF2621" i="10"/>
  <c r="AE2621" i="10"/>
  <c r="AD2621" i="10"/>
  <c r="AC2621" i="10"/>
  <c r="AF2620" i="10"/>
  <c r="AE2620" i="10"/>
  <c r="AD2620" i="10"/>
  <c r="AC2620" i="10"/>
  <c r="AF2619" i="10"/>
  <c r="AE2619" i="10"/>
  <c r="AD2619" i="10"/>
  <c r="AC2619" i="10"/>
  <c r="AF2618" i="10"/>
  <c r="AE2618" i="10"/>
  <c r="AD2618" i="10"/>
  <c r="AC2618" i="10"/>
  <c r="AF2617" i="10"/>
  <c r="AE2617" i="10"/>
  <c r="AD2617" i="10"/>
  <c r="AC2617" i="10"/>
  <c r="AF2616" i="10"/>
  <c r="AE2616" i="10"/>
  <c r="AD2616" i="10"/>
  <c r="AC2616" i="10"/>
  <c r="AF2615" i="10"/>
  <c r="AE2615" i="10"/>
  <c r="AD2615" i="10"/>
  <c r="AC2615" i="10"/>
  <c r="AF2614" i="10"/>
  <c r="AE2614" i="10"/>
  <c r="AD2614" i="10"/>
  <c r="AC2614" i="10"/>
  <c r="AF2613" i="10"/>
  <c r="AE2613" i="10"/>
  <c r="AD2613" i="10"/>
  <c r="AC2613" i="10"/>
  <c r="AF2612" i="10"/>
  <c r="AE2612" i="10"/>
  <c r="AD2612" i="10"/>
  <c r="AC2612" i="10"/>
  <c r="AF2611" i="10"/>
  <c r="AE2611" i="10"/>
  <c r="AD2611" i="10"/>
  <c r="AC2611" i="10"/>
  <c r="AF2610" i="10"/>
  <c r="AE2610" i="10"/>
  <c r="AD2610" i="10"/>
  <c r="AC2610" i="10"/>
  <c r="AF2609" i="10"/>
  <c r="AE2609" i="10"/>
  <c r="AD2609" i="10"/>
  <c r="AC2609" i="10"/>
  <c r="AF2608" i="10"/>
  <c r="AE2608" i="10"/>
  <c r="AD2608" i="10"/>
  <c r="AC2608" i="10"/>
  <c r="AF2607" i="10"/>
  <c r="AE2607" i="10"/>
  <c r="AD2607" i="10"/>
  <c r="AC2607" i="10"/>
  <c r="AF2606" i="10"/>
  <c r="AE2606" i="10"/>
  <c r="AD2606" i="10"/>
  <c r="AC2606" i="10"/>
  <c r="AF2605" i="10"/>
  <c r="AE2605" i="10"/>
  <c r="AD2605" i="10"/>
  <c r="AC2605" i="10"/>
  <c r="AF2604" i="10"/>
  <c r="AE2604" i="10"/>
  <c r="AD2604" i="10"/>
  <c r="AC2604" i="10"/>
  <c r="AF2603" i="10"/>
  <c r="AE2603" i="10"/>
  <c r="AD2603" i="10"/>
  <c r="AC2603" i="10"/>
  <c r="AF2602" i="10"/>
  <c r="AE2602" i="10"/>
  <c r="AD2602" i="10"/>
  <c r="AC2602" i="10"/>
  <c r="AF2601" i="10"/>
  <c r="AE2601" i="10"/>
  <c r="AD2601" i="10"/>
  <c r="AC2601" i="10"/>
  <c r="AF2600" i="10"/>
  <c r="AE2600" i="10"/>
  <c r="AD2600" i="10"/>
  <c r="AC2600" i="10"/>
  <c r="AF2599" i="10"/>
  <c r="AE2599" i="10"/>
  <c r="AD2599" i="10"/>
  <c r="AC2599" i="10"/>
  <c r="AF2598" i="10"/>
  <c r="AE2598" i="10"/>
  <c r="AD2598" i="10"/>
  <c r="AC2598" i="10"/>
  <c r="AF2597" i="10"/>
  <c r="AE2597" i="10"/>
  <c r="AD2597" i="10"/>
  <c r="AC2597" i="10"/>
  <c r="AF2596" i="10"/>
  <c r="AE2596" i="10"/>
  <c r="AD2596" i="10"/>
  <c r="AC2596" i="10"/>
  <c r="AF2595" i="10"/>
  <c r="AE2595" i="10"/>
  <c r="AD2595" i="10"/>
  <c r="AC2595" i="10"/>
  <c r="AF2594" i="10"/>
  <c r="AE2594" i="10"/>
  <c r="AD2594" i="10"/>
  <c r="AC2594" i="10"/>
  <c r="AF2593" i="10"/>
  <c r="AE2593" i="10"/>
  <c r="AD2593" i="10"/>
  <c r="AC2593" i="10"/>
  <c r="AF2592" i="10"/>
  <c r="AE2592" i="10"/>
  <c r="AD2592" i="10"/>
  <c r="AC2592" i="10"/>
  <c r="AF2591" i="10"/>
  <c r="AE2591" i="10"/>
  <c r="AD2591" i="10"/>
  <c r="AC2591" i="10"/>
  <c r="AF2590" i="10"/>
  <c r="AE2590" i="10"/>
  <c r="AD2590" i="10"/>
  <c r="AC2590" i="10"/>
  <c r="AF2589" i="10"/>
  <c r="AE2589" i="10"/>
  <c r="AD2589" i="10"/>
  <c r="AC2589" i="10"/>
  <c r="AF2588" i="10"/>
  <c r="AE2588" i="10"/>
  <c r="AD2588" i="10"/>
  <c r="AC2588" i="10"/>
  <c r="AF2587" i="10"/>
  <c r="AE2587" i="10"/>
  <c r="AD2587" i="10"/>
  <c r="AC2587" i="10"/>
  <c r="AF2586" i="10"/>
  <c r="AE2586" i="10"/>
  <c r="AD2586" i="10"/>
  <c r="AC2586" i="10"/>
  <c r="AF2585" i="10"/>
  <c r="AE2585" i="10"/>
  <c r="AD2585" i="10"/>
  <c r="AC2585" i="10"/>
  <c r="AF2584" i="10"/>
  <c r="AE2584" i="10"/>
  <c r="AD2584" i="10"/>
  <c r="AC2584" i="10"/>
  <c r="AF2583" i="10"/>
  <c r="AE2583" i="10"/>
  <c r="AD2583" i="10"/>
  <c r="AC2583" i="10"/>
  <c r="AF2582" i="10"/>
  <c r="AE2582" i="10"/>
  <c r="AD2582" i="10"/>
  <c r="AC2582" i="10"/>
  <c r="AF2581" i="10"/>
  <c r="AE2581" i="10"/>
  <c r="AD2581" i="10"/>
  <c r="AC2581" i="10"/>
  <c r="AF2580" i="10"/>
  <c r="AE2580" i="10"/>
  <c r="AD2580" i="10"/>
  <c r="AC2580" i="10"/>
  <c r="AF2579" i="10"/>
  <c r="AE2579" i="10"/>
  <c r="AD2579" i="10"/>
  <c r="AC2579" i="10"/>
  <c r="AF2578" i="10"/>
  <c r="AE2578" i="10"/>
  <c r="AD2578" i="10"/>
  <c r="AC2578" i="10"/>
  <c r="AF2577" i="10"/>
  <c r="AE2577" i="10"/>
  <c r="AD2577" i="10"/>
  <c r="AC2577" i="10"/>
  <c r="AF2576" i="10"/>
  <c r="AE2576" i="10"/>
  <c r="AD2576" i="10"/>
  <c r="AC2576" i="10"/>
  <c r="AF2575" i="10"/>
  <c r="AE2575" i="10"/>
  <c r="AD2575" i="10"/>
  <c r="AC2575" i="10"/>
  <c r="AF2574" i="10"/>
  <c r="AE2574" i="10"/>
  <c r="AD2574" i="10"/>
  <c r="AC2574" i="10"/>
  <c r="AF2573" i="10"/>
  <c r="AE2573" i="10"/>
  <c r="AD2573" i="10"/>
  <c r="AC2573" i="10"/>
  <c r="AF2572" i="10"/>
  <c r="AE2572" i="10"/>
  <c r="AD2572" i="10"/>
  <c r="AC2572" i="10"/>
  <c r="AF2571" i="10"/>
  <c r="AE2571" i="10"/>
  <c r="AD2571" i="10"/>
  <c r="AC2571" i="10"/>
  <c r="AF2570" i="10"/>
  <c r="AE2570" i="10"/>
  <c r="AD2570" i="10"/>
  <c r="AC2570" i="10"/>
  <c r="AF2569" i="10"/>
  <c r="AE2569" i="10"/>
  <c r="AD2569" i="10"/>
  <c r="AC2569" i="10"/>
  <c r="AF2568" i="10"/>
  <c r="AE2568" i="10"/>
  <c r="AD2568" i="10"/>
  <c r="AC2568" i="10"/>
  <c r="AF2567" i="10"/>
  <c r="AE2567" i="10"/>
  <c r="AD2567" i="10"/>
  <c r="AC2567" i="10"/>
  <c r="AF2566" i="10"/>
  <c r="AE2566" i="10"/>
  <c r="AD2566" i="10"/>
  <c r="AC2566" i="10"/>
  <c r="AF2565" i="10"/>
  <c r="AE2565" i="10"/>
  <c r="AD2565" i="10"/>
  <c r="AC2565" i="10"/>
  <c r="AF2564" i="10"/>
  <c r="AE2564" i="10"/>
  <c r="AD2564" i="10"/>
  <c r="AC2564" i="10"/>
  <c r="AF2563" i="10"/>
  <c r="AE2563" i="10"/>
  <c r="AD2563" i="10"/>
  <c r="AC2563" i="10"/>
  <c r="AF2562" i="10"/>
  <c r="AE2562" i="10"/>
  <c r="AD2562" i="10"/>
  <c r="AC2562" i="10"/>
  <c r="AF2561" i="10"/>
  <c r="AE2561" i="10"/>
  <c r="AD2561" i="10"/>
  <c r="AC2561" i="10"/>
  <c r="AF2560" i="10"/>
  <c r="AE2560" i="10"/>
  <c r="AD2560" i="10"/>
  <c r="AC2560" i="10"/>
  <c r="AF2559" i="10"/>
  <c r="AE2559" i="10"/>
  <c r="AD2559" i="10"/>
  <c r="AC2559" i="10"/>
  <c r="AF2558" i="10"/>
  <c r="AE2558" i="10"/>
  <c r="AD2558" i="10"/>
  <c r="AC2558" i="10"/>
  <c r="AF2557" i="10"/>
  <c r="AE2557" i="10"/>
  <c r="AD2557" i="10"/>
  <c r="AC2557" i="10"/>
  <c r="AF2556" i="10"/>
  <c r="AE2556" i="10"/>
  <c r="AD2556" i="10"/>
  <c r="AC2556" i="10"/>
  <c r="AF2555" i="10"/>
  <c r="AE2555" i="10"/>
  <c r="AD2555" i="10"/>
  <c r="AC2555" i="10"/>
  <c r="AF2554" i="10"/>
  <c r="AE2554" i="10"/>
  <c r="AD2554" i="10"/>
  <c r="AC2554" i="10"/>
  <c r="AF2553" i="10"/>
  <c r="AE2553" i="10"/>
  <c r="AD2553" i="10"/>
  <c r="AC2553" i="10"/>
  <c r="AF2552" i="10"/>
  <c r="AE2552" i="10"/>
  <c r="AD2552" i="10"/>
  <c r="AC2552" i="10"/>
  <c r="AF2551" i="10"/>
  <c r="AE2551" i="10"/>
  <c r="AD2551" i="10"/>
  <c r="AC2551" i="10"/>
  <c r="AF2550" i="10"/>
  <c r="AE2550" i="10"/>
  <c r="AD2550" i="10"/>
  <c r="AC2550" i="10"/>
  <c r="AF2549" i="10"/>
  <c r="AE2549" i="10"/>
  <c r="AD2549" i="10"/>
  <c r="AC2549" i="10"/>
  <c r="AF2548" i="10"/>
  <c r="AE2548" i="10"/>
  <c r="AD2548" i="10"/>
  <c r="AC2548" i="10"/>
  <c r="AF2547" i="10"/>
  <c r="AE2547" i="10"/>
  <c r="AD2547" i="10"/>
  <c r="AC2547" i="10"/>
  <c r="AF2546" i="10"/>
  <c r="AE2546" i="10"/>
  <c r="AD2546" i="10"/>
  <c r="AC2546" i="10"/>
  <c r="AF2545" i="10"/>
  <c r="AE2545" i="10"/>
  <c r="AD2545" i="10"/>
  <c r="AC2545" i="10"/>
  <c r="AF2544" i="10"/>
  <c r="AE2544" i="10"/>
  <c r="AD2544" i="10"/>
  <c r="AC2544" i="10"/>
  <c r="AF2543" i="10"/>
  <c r="AE2543" i="10"/>
  <c r="AD2543" i="10"/>
  <c r="AC2543" i="10"/>
  <c r="AF2542" i="10"/>
  <c r="AE2542" i="10"/>
  <c r="AD2542" i="10"/>
  <c r="AC2542" i="10"/>
  <c r="AF2541" i="10"/>
  <c r="AE2541" i="10"/>
  <c r="AD2541" i="10"/>
  <c r="AC2541" i="10"/>
  <c r="AF2540" i="10"/>
  <c r="AE2540" i="10"/>
  <c r="AD2540" i="10"/>
  <c r="AC2540" i="10"/>
  <c r="AF2539" i="10"/>
  <c r="AE2539" i="10"/>
  <c r="AD2539" i="10"/>
  <c r="AC2539" i="10"/>
  <c r="AF2538" i="10"/>
  <c r="AE2538" i="10"/>
  <c r="AD2538" i="10"/>
  <c r="AC2538" i="10"/>
  <c r="AF2537" i="10"/>
  <c r="AE2537" i="10"/>
  <c r="AD2537" i="10"/>
  <c r="AC2537" i="10"/>
  <c r="AF2536" i="10"/>
  <c r="AE2536" i="10"/>
  <c r="AD2536" i="10"/>
  <c r="AC2536" i="10"/>
  <c r="AF2535" i="10"/>
  <c r="AE2535" i="10"/>
  <c r="AD2535" i="10"/>
  <c r="AC2535" i="10"/>
  <c r="AF2534" i="10"/>
  <c r="AE2534" i="10"/>
  <c r="AD2534" i="10"/>
  <c r="AC2534" i="10"/>
  <c r="AF2533" i="10"/>
  <c r="AE2533" i="10"/>
  <c r="AD2533" i="10"/>
  <c r="AC2533" i="10"/>
  <c r="AF2532" i="10"/>
  <c r="AE2532" i="10"/>
  <c r="AD2532" i="10"/>
  <c r="AC2532" i="10"/>
  <c r="AF2531" i="10"/>
  <c r="AE2531" i="10"/>
  <c r="AD2531" i="10"/>
  <c r="AC2531" i="10"/>
  <c r="AF2530" i="10"/>
  <c r="AE2530" i="10"/>
  <c r="AD2530" i="10"/>
  <c r="AC2530" i="10"/>
  <c r="AF2529" i="10"/>
  <c r="AE2529" i="10"/>
  <c r="AD2529" i="10"/>
  <c r="AC2529" i="10"/>
  <c r="AF2528" i="10"/>
  <c r="AE2528" i="10"/>
  <c r="AD2528" i="10"/>
  <c r="AC2528" i="10"/>
  <c r="AF2527" i="10"/>
  <c r="AE2527" i="10"/>
  <c r="AD2527" i="10"/>
  <c r="AC2527" i="10"/>
  <c r="AF2526" i="10"/>
  <c r="AE2526" i="10"/>
  <c r="AD2526" i="10"/>
  <c r="AC2526" i="10"/>
  <c r="AF2525" i="10"/>
  <c r="AE2525" i="10"/>
  <c r="AD2525" i="10"/>
  <c r="AC2525" i="10"/>
  <c r="AF2524" i="10"/>
  <c r="AE2524" i="10"/>
  <c r="AD2524" i="10"/>
  <c r="AC2524" i="10"/>
  <c r="AF2523" i="10"/>
  <c r="AE2523" i="10"/>
  <c r="AD2523" i="10"/>
  <c r="AC2523" i="10"/>
  <c r="AF2522" i="10"/>
  <c r="AE2522" i="10"/>
  <c r="AD2522" i="10"/>
  <c r="AC2522" i="10"/>
  <c r="AF2521" i="10"/>
  <c r="AE2521" i="10"/>
  <c r="AD2521" i="10"/>
  <c r="AC2521" i="10"/>
  <c r="AF2520" i="10"/>
  <c r="AE2520" i="10"/>
  <c r="AD2520" i="10"/>
  <c r="AC2520" i="10"/>
  <c r="AF2519" i="10"/>
  <c r="AE2519" i="10"/>
  <c r="AD2519" i="10"/>
  <c r="AC2519" i="10"/>
  <c r="AF2518" i="10"/>
  <c r="AE2518" i="10"/>
  <c r="AD2518" i="10"/>
  <c r="AC2518" i="10"/>
  <c r="AF2517" i="10"/>
  <c r="AE2517" i="10"/>
  <c r="AD2517" i="10"/>
  <c r="AC2517" i="10"/>
  <c r="AF2516" i="10"/>
  <c r="AE2516" i="10"/>
  <c r="AD2516" i="10"/>
  <c r="AC2516" i="10"/>
  <c r="AF2515" i="10"/>
  <c r="AE2515" i="10"/>
  <c r="AD2515" i="10"/>
  <c r="AC2515" i="10"/>
  <c r="AF2514" i="10"/>
  <c r="AE2514" i="10"/>
  <c r="AD2514" i="10"/>
  <c r="AC2514" i="10"/>
  <c r="AF2513" i="10"/>
  <c r="AE2513" i="10"/>
  <c r="AD2513" i="10"/>
  <c r="AC2513" i="10"/>
  <c r="AF2512" i="10"/>
  <c r="AE2512" i="10"/>
  <c r="AD2512" i="10"/>
  <c r="AC2512" i="10"/>
  <c r="AF2511" i="10"/>
  <c r="AE2511" i="10"/>
  <c r="AD2511" i="10"/>
  <c r="AC2511" i="10"/>
  <c r="AF2510" i="10"/>
  <c r="AE2510" i="10"/>
  <c r="AD2510" i="10"/>
  <c r="AC2510" i="10"/>
  <c r="AF2509" i="10"/>
  <c r="AE2509" i="10"/>
  <c r="AD2509" i="10"/>
  <c r="AC2509" i="10"/>
  <c r="AF2508" i="10"/>
  <c r="AE2508" i="10"/>
  <c r="AD2508" i="10"/>
  <c r="AC2508" i="10"/>
  <c r="AF2507" i="10"/>
  <c r="AE2507" i="10"/>
  <c r="AD2507" i="10"/>
  <c r="AC2507" i="10"/>
  <c r="AF2506" i="10"/>
  <c r="AE2506" i="10"/>
  <c r="AD2506" i="10"/>
  <c r="AC2506" i="10"/>
  <c r="AF2505" i="10"/>
  <c r="AE2505" i="10"/>
  <c r="AD2505" i="10"/>
  <c r="AC2505" i="10"/>
  <c r="AF2504" i="10"/>
  <c r="AE2504" i="10"/>
  <c r="AD2504" i="10"/>
  <c r="AC2504" i="10"/>
  <c r="AF2503" i="10"/>
  <c r="AE2503" i="10"/>
  <c r="AD2503" i="10"/>
  <c r="AC2503" i="10"/>
  <c r="AF2502" i="10"/>
  <c r="AE2502" i="10"/>
  <c r="AD2502" i="10"/>
  <c r="AC2502" i="10"/>
  <c r="AF2501" i="10"/>
  <c r="AE2501" i="10"/>
  <c r="AD2501" i="10"/>
  <c r="AC2501" i="10"/>
  <c r="AF2500" i="10"/>
  <c r="AE2500" i="10"/>
  <c r="AD2500" i="10"/>
  <c r="AC2500" i="10"/>
  <c r="AF2499" i="10"/>
  <c r="AE2499" i="10"/>
  <c r="AD2499" i="10"/>
  <c r="AC2499" i="10"/>
  <c r="AF2498" i="10"/>
  <c r="AE2498" i="10"/>
  <c r="AD2498" i="10"/>
  <c r="AC2498" i="10"/>
  <c r="AF2497" i="10"/>
  <c r="AE2497" i="10"/>
  <c r="AD2497" i="10"/>
  <c r="AC2497" i="10"/>
  <c r="AF2496" i="10"/>
  <c r="AE2496" i="10"/>
  <c r="AD2496" i="10"/>
  <c r="AC2496" i="10"/>
  <c r="AF2495" i="10"/>
  <c r="AE2495" i="10"/>
  <c r="AD2495" i="10"/>
  <c r="AC2495" i="10"/>
  <c r="AF2494" i="10"/>
  <c r="AE2494" i="10"/>
  <c r="AD2494" i="10"/>
  <c r="AC2494" i="10"/>
  <c r="AF2493" i="10"/>
  <c r="AE2493" i="10"/>
  <c r="AD2493" i="10"/>
  <c r="AC2493" i="10"/>
  <c r="AF2492" i="10"/>
  <c r="AE2492" i="10"/>
  <c r="AD2492" i="10"/>
  <c r="AC2492" i="10"/>
  <c r="AF2491" i="10"/>
  <c r="AE2491" i="10"/>
  <c r="AD2491" i="10"/>
  <c r="AC2491" i="10"/>
  <c r="AF2490" i="10"/>
  <c r="AE2490" i="10"/>
  <c r="AD2490" i="10"/>
  <c r="AC2490" i="10"/>
  <c r="AF2489" i="10"/>
  <c r="AE2489" i="10"/>
  <c r="AD2489" i="10"/>
  <c r="AC2489" i="10"/>
  <c r="AF2488" i="10"/>
  <c r="AE2488" i="10"/>
  <c r="AD2488" i="10"/>
  <c r="AC2488" i="10"/>
  <c r="AF2487" i="10"/>
  <c r="AE2487" i="10"/>
  <c r="AD2487" i="10"/>
  <c r="AC2487" i="10"/>
  <c r="AF2486" i="10"/>
  <c r="AE2486" i="10"/>
  <c r="AD2486" i="10"/>
  <c r="AC2486" i="10"/>
  <c r="AF2485" i="10"/>
  <c r="AE2485" i="10"/>
  <c r="AD2485" i="10"/>
  <c r="AC2485" i="10"/>
  <c r="AF2484" i="10"/>
  <c r="AE2484" i="10"/>
  <c r="AD2484" i="10"/>
  <c r="AC2484" i="10"/>
  <c r="AF2483" i="10"/>
  <c r="AE2483" i="10"/>
  <c r="AD2483" i="10"/>
  <c r="AC2483" i="10"/>
  <c r="AF2482" i="10"/>
  <c r="AE2482" i="10"/>
  <c r="AD2482" i="10"/>
  <c r="AC2482" i="10"/>
  <c r="AF2481" i="10"/>
  <c r="AE2481" i="10"/>
  <c r="AD2481" i="10"/>
  <c r="AC2481" i="10"/>
  <c r="AF2480" i="10"/>
  <c r="AE2480" i="10"/>
  <c r="AD2480" i="10"/>
  <c r="AC2480" i="10"/>
  <c r="AF2479" i="10"/>
  <c r="AE2479" i="10"/>
  <c r="AD2479" i="10"/>
  <c r="AC2479" i="10"/>
  <c r="AF2478" i="10"/>
  <c r="AE2478" i="10"/>
  <c r="AD2478" i="10"/>
  <c r="AC2478" i="10"/>
  <c r="AF2477" i="10"/>
  <c r="AE2477" i="10"/>
  <c r="AD2477" i="10"/>
  <c r="AC2477" i="10"/>
  <c r="AF2476" i="10"/>
  <c r="AE2476" i="10"/>
  <c r="AD2476" i="10"/>
  <c r="AC2476" i="10"/>
  <c r="AF2475" i="10"/>
  <c r="AE2475" i="10"/>
  <c r="AD2475" i="10"/>
  <c r="AC2475" i="10"/>
  <c r="AF2474" i="10"/>
  <c r="AE2474" i="10"/>
  <c r="AD2474" i="10"/>
  <c r="AC2474" i="10"/>
  <c r="AF2473" i="10"/>
  <c r="AE2473" i="10"/>
  <c r="AD2473" i="10"/>
  <c r="AC2473" i="10"/>
  <c r="AF2472" i="10"/>
  <c r="AE2472" i="10"/>
  <c r="AD2472" i="10"/>
  <c r="AC2472" i="10"/>
  <c r="AF2471" i="10"/>
  <c r="AE2471" i="10"/>
  <c r="AD2471" i="10"/>
  <c r="AC2471" i="10"/>
  <c r="AF2470" i="10"/>
  <c r="AE2470" i="10"/>
  <c r="AD2470" i="10"/>
  <c r="AC2470" i="10"/>
  <c r="AF2469" i="10"/>
  <c r="AE2469" i="10"/>
  <c r="AD2469" i="10"/>
  <c r="AC2469" i="10"/>
  <c r="AF2468" i="10"/>
  <c r="AE2468" i="10"/>
  <c r="AD2468" i="10"/>
  <c r="AC2468" i="10"/>
  <c r="AF2467" i="10"/>
  <c r="AE2467" i="10"/>
  <c r="AD2467" i="10"/>
  <c r="AC2467" i="10"/>
  <c r="AF2466" i="10"/>
  <c r="AE2466" i="10"/>
  <c r="AD2466" i="10"/>
  <c r="AC2466" i="10"/>
  <c r="AF2465" i="10"/>
  <c r="AE2465" i="10"/>
  <c r="AD2465" i="10"/>
  <c r="AC2465" i="10"/>
  <c r="AF2464" i="10"/>
  <c r="AE2464" i="10"/>
  <c r="AD2464" i="10"/>
  <c r="AC2464" i="10"/>
  <c r="AF2463" i="10"/>
  <c r="AE2463" i="10"/>
  <c r="AD2463" i="10"/>
  <c r="AC2463" i="10"/>
  <c r="AF2462" i="10"/>
  <c r="AE2462" i="10"/>
  <c r="AD2462" i="10"/>
  <c r="AC2462" i="10"/>
  <c r="AF2461" i="10"/>
  <c r="AE2461" i="10"/>
  <c r="AD2461" i="10"/>
  <c r="AC2461" i="10"/>
  <c r="AF2460" i="10"/>
  <c r="AE2460" i="10"/>
  <c r="AD2460" i="10"/>
  <c r="AC2460" i="10"/>
  <c r="AF2459" i="10"/>
  <c r="AE2459" i="10"/>
  <c r="AD2459" i="10"/>
  <c r="AC2459" i="10"/>
  <c r="AF2458" i="10"/>
  <c r="AE2458" i="10"/>
  <c r="AD2458" i="10"/>
  <c r="AC2458" i="10"/>
  <c r="AF2457" i="10"/>
  <c r="AE2457" i="10"/>
  <c r="AD2457" i="10"/>
  <c r="AC2457" i="10"/>
  <c r="AF2456" i="10"/>
  <c r="AE2456" i="10"/>
  <c r="AD2456" i="10"/>
  <c r="AC2456" i="10"/>
  <c r="AF2455" i="10"/>
  <c r="AE2455" i="10"/>
  <c r="AD2455" i="10"/>
  <c r="AC2455" i="10"/>
  <c r="AF2454" i="10"/>
  <c r="AE2454" i="10"/>
  <c r="AD2454" i="10"/>
  <c r="AC2454" i="10"/>
  <c r="AF2453" i="10"/>
  <c r="AE2453" i="10"/>
  <c r="AD2453" i="10"/>
  <c r="AC2453" i="10"/>
  <c r="AF2452" i="10"/>
  <c r="AE2452" i="10"/>
  <c r="AD2452" i="10"/>
  <c r="AC2452" i="10"/>
  <c r="AF2451" i="10"/>
  <c r="AE2451" i="10"/>
  <c r="AD2451" i="10"/>
  <c r="AC2451" i="10"/>
  <c r="AF2450" i="10"/>
  <c r="AE2450" i="10"/>
  <c r="AD2450" i="10"/>
  <c r="AC2450" i="10"/>
  <c r="AF2449" i="10"/>
  <c r="AE2449" i="10"/>
  <c r="AD2449" i="10"/>
  <c r="AC2449" i="10"/>
  <c r="AF2448" i="10"/>
  <c r="AE2448" i="10"/>
  <c r="AD2448" i="10"/>
  <c r="AC2448" i="10"/>
  <c r="AF2447" i="10"/>
  <c r="AE2447" i="10"/>
  <c r="AD2447" i="10"/>
  <c r="AC2447" i="10"/>
  <c r="AF2446" i="10"/>
  <c r="AE2446" i="10"/>
  <c r="AD2446" i="10"/>
  <c r="AC2446" i="10"/>
  <c r="AF2445" i="10"/>
  <c r="AE2445" i="10"/>
  <c r="AD2445" i="10"/>
  <c r="AC2445" i="10"/>
  <c r="AF2444" i="10"/>
  <c r="AE2444" i="10"/>
  <c r="AD2444" i="10"/>
  <c r="AC2444" i="10"/>
  <c r="AF2443" i="10"/>
  <c r="AE2443" i="10"/>
  <c r="AD2443" i="10"/>
  <c r="AC2443" i="10"/>
  <c r="AF2442" i="10"/>
  <c r="AE2442" i="10"/>
  <c r="AD2442" i="10"/>
  <c r="AC2442" i="10"/>
  <c r="AF2441" i="10"/>
  <c r="AE2441" i="10"/>
  <c r="AD2441" i="10"/>
  <c r="AC2441" i="10"/>
  <c r="AF2440" i="10"/>
  <c r="AE2440" i="10"/>
  <c r="AD2440" i="10"/>
  <c r="AC2440" i="10"/>
  <c r="AF2439" i="10"/>
  <c r="AE2439" i="10"/>
  <c r="AD2439" i="10"/>
  <c r="AC2439" i="10"/>
  <c r="AF2438" i="10"/>
  <c r="AE2438" i="10"/>
  <c r="AD2438" i="10"/>
  <c r="AC2438" i="10"/>
  <c r="AF2437" i="10"/>
  <c r="AE2437" i="10"/>
  <c r="AD2437" i="10"/>
  <c r="AC2437" i="10"/>
  <c r="AF2436" i="10"/>
  <c r="AE2436" i="10"/>
  <c r="AD2436" i="10"/>
  <c r="AC2436" i="10"/>
  <c r="AF2435" i="10"/>
  <c r="AE2435" i="10"/>
  <c r="AD2435" i="10"/>
  <c r="AC2435" i="10"/>
  <c r="AF2434" i="10"/>
  <c r="AE2434" i="10"/>
  <c r="AD2434" i="10"/>
  <c r="AC2434" i="10"/>
  <c r="AF2433" i="10"/>
  <c r="AE2433" i="10"/>
  <c r="AD2433" i="10"/>
  <c r="AC2433" i="10"/>
  <c r="AF2432" i="10"/>
  <c r="AE2432" i="10"/>
  <c r="AD2432" i="10"/>
  <c r="AC2432" i="10"/>
  <c r="AF2431" i="10"/>
  <c r="AE2431" i="10"/>
  <c r="AD2431" i="10"/>
  <c r="AC2431" i="10"/>
  <c r="AF2430" i="10"/>
  <c r="AE2430" i="10"/>
  <c r="AD2430" i="10"/>
  <c r="AC2430" i="10"/>
  <c r="AF2429" i="10"/>
  <c r="AE2429" i="10"/>
  <c r="AD2429" i="10"/>
  <c r="AC2429" i="10"/>
  <c r="AF2428" i="10"/>
  <c r="AE2428" i="10"/>
  <c r="AD2428" i="10"/>
  <c r="AC2428" i="10"/>
  <c r="AF2427" i="10"/>
  <c r="AE2427" i="10"/>
  <c r="AD2427" i="10"/>
  <c r="AC2427" i="10"/>
  <c r="AF2426" i="10"/>
  <c r="AE2426" i="10"/>
  <c r="AD2426" i="10"/>
  <c r="AC2426" i="10"/>
  <c r="AF2425" i="10"/>
  <c r="AE2425" i="10"/>
  <c r="AD2425" i="10"/>
  <c r="AC2425" i="10"/>
  <c r="AF2424" i="10"/>
  <c r="AE2424" i="10"/>
  <c r="AD2424" i="10"/>
  <c r="AC2424" i="10"/>
  <c r="AF2423" i="10"/>
  <c r="AE2423" i="10"/>
  <c r="AD2423" i="10"/>
  <c r="AC2423" i="10"/>
  <c r="AF2422" i="10"/>
  <c r="AE2422" i="10"/>
  <c r="AD2422" i="10"/>
  <c r="AC2422" i="10"/>
  <c r="AF2421" i="10"/>
  <c r="AE2421" i="10"/>
  <c r="AD2421" i="10"/>
  <c r="AC2421" i="10"/>
  <c r="AF2420" i="10"/>
  <c r="AE2420" i="10"/>
  <c r="AD2420" i="10"/>
  <c r="AC2420" i="10"/>
  <c r="AF2419" i="10"/>
  <c r="AE2419" i="10"/>
  <c r="AD2419" i="10"/>
  <c r="AC2419" i="10"/>
  <c r="AF2418" i="10"/>
  <c r="AE2418" i="10"/>
  <c r="AD2418" i="10"/>
  <c r="AC2418" i="10"/>
  <c r="AF2417" i="10"/>
  <c r="AE2417" i="10"/>
  <c r="AD2417" i="10"/>
  <c r="AC2417" i="10"/>
  <c r="AF2416" i="10"/>
  <c r="AE2416" i="10"/>
  <c r="AD2416" i="10"/>
  <c r="AC2416" i="10"/>
  <c r="AF2415" i="10"/>
  <c r="AE2415" i="10"/>
  <c r="AD2415" i="10"/>
  <c r="AC2415" i="10"/>
  <c r="AF2414" i="10"/>
  <c r="AE2414" i="10"/>
  <c r="AD2414" i="10"/>
  <c r="AC2414" i="10"/>
  <c r="AF2413" i="10"/>
  <c r="AE2413" i="10"/>
  <c r="AD2413" i="10"/>
  <c r="AC2413" i="10"/>
  <c r="AF2412" i="10"/>
  <c r="AE2412" i="10"/>
  <c r="AD2412" i="10"/>
  <c r="AC2412" i="10"/>
  <c r="AF2411" i="10"/>
  <c r="AE2411" i="10"/>
  <c r="AD2411" i="10"/>
  <c r="AC2411" i="10"/>
  <c r="AF2410" i="10"/>
  <c r="AE2410" i="10"/>
  <c r="AD2410" i="10"/>
  <c r="AC2410" i="10"/>
  <c r="AF2409" i="10"/>
  <c r="AE2409" i="10"/>
  <c r="AD2409" i="10"/>
  <c r="AC2409" i="10"/>
  <c r="AF2408" i="10"/>
  <c r="AE2408" i="10"/>
  <c r="AD2408" i="10"/>
  <c r="AC2408" i="10"/>
  <c r="AF2407" i="10"/>
  <c r="AE2407" i="10"/>
  <c r="AD2407" i="10"/>
  <c r="AC2407" i="10"/>
  <c r="AF2406" i="10"/>
  <c r="AE2406" i="10"/>
  <c r="AD2406" i="10"/>
  <c r="AC2406" i="10"/>
  <c r="AF2405" i="10"/>
  <c r="AE2405" i="10"/>
  <c r="AD2405" i="10"/>
  <c r="AC2405" i="10"/>
  <c r="AF2404" i="10"/>
  <c r="AE2404" i="10"/>
  <c r="AD2404" i="10"/>
  <c r="AC2404" i="10"/>
  <c r="AF2403" i="10"/>
  <c r="AE2403" i="10"/>
  <c r="AD2403" i="10"/>
  <c r="AC2403" i="10"/>
  <c r="AF2402" i="10"/>
  <c r="AE2402" i="10"/>
  <c r="AD2402" i="10"/>
  <c r="AC2402" i="10"/>
  <c r="AF2401" i="10"/>
  <c r="AE2401" i="10"/>
  <c r="AD2401" i="10"/>
  <c r="AC2401" i="10"/>
  <c r="AF2400" i="10"/>
  <c r="AE2400" i="10"/>
  <c r="AD2400" i="10"/>
  <c r="AC2400" i="10"/>
  <c r="AF2399" i="10"/>
  <c r="AE2399" i="10"/>
  <c r="AD2399" i="10"/>
  <c r="AC2399" i="10"/>
  <c r="AF2398" i="10"/>
  <c r="AE2398" i="10"/>
  <c r="AD2398" i="10"/>
  <c r="AC2398" i="10"/>
  <c r="AF2397" i="10"/>
  <c r="AE2397" i="10"/>
  <c r="AD2397" i="10"/>
  <c r="AC2397" i="10"/>
  <c r="AF2396" i="10"/>
  <c r="AE2396" i="10"/>
  <c r="AD2396" i="10"/>
  <c r="AC2396" i="10"/>
  <c r="AF2395" i="10"/>
  <c r="AE2395" i="10"/>
  <c r="AD2395" i="10"/>
  <c r="AC2395" i="10"/>
  <c r="AF2394" i="10"/>
  <c r="AE2394" i="10"/>
  <c r="AD2394" i="10"/>
  <c r="AC2394" i="10"/>
  <c r="AF2393" i="10"/>
  <c r="AE2393" i="10"/>
  <c r="AD2393" i="10"/>
  <c r="AC2393" i="10"/>
  <c r="AF2392" i="10"/>
  <c r="AE2392" i="10"/>
  <c r="AD2392" i="10"/>
  <c r="AC2392" i="10"/>
  <c r="AF2391" i="10"/>
  <c r="AE2391" i="10"/>
  <c r="AD2391" i="10"/>
  <c r="AC2391" i="10"/>
  <c r="AF2390" i="10"/>
  <c r="AE2390" i="10"/>
  <c r="AD2390" i="10"/>
  <c r="AC2390" i="10"/>
  <c r="AF2389" i="10"/>
  <c r="AE2389" i="10"/>
  <c r="AD2389" i="10"/>
  <c r="AC2389" i="10"/>
  <c r="AF2388" i="10"/>
  <c r="AE2388" i="10"/>
  <c r="AD2388" i="10"/>
  <c r="AC2388" i="10"/>
  <c r="AF2387" i="10"/>
  <c r="AE2387" i="10"/>
  <c r="AD2387" i="10"/>
  <c r="AC2387" i="10"/>
  <c r="AF2386" i="10"/>
  <c r="AE2386" i="10"/>
  <c r="AD2386" i="10"/>
  <c r="AC2386" i="10"/>
  <c r="AF2385" i="10"/>
  <c r="AE2385" i="10"/>
  <c r="AD2385" i="10"/>
  <c r="AC2385" i="10"/>
  <c r="AF2384" i="10"/>
  <c r="AE2384" i="10"/>
  <c r="AD2384" i="10"/>
  <c r="AC2384" i="10"/>
  <c r="AF2383" i="10"/>
  <c r="AE2383" i="10"/>
  <c r="AD2383" i="10"/>
  <c r="AC2383" i="10"/>
  <c r="AF2382" i="10"/>
  <c r="AE2382" i="10"/>
  <c r="AD2382" i="10"/>
  <c r="AC2382" i="10"/>
  <c r="AF2381" i="10"/>
  <c r="AE2381" i="10"/>
  <c r="AD2381" i="10"/>
  <c r="AC2381" i="10"/>
  <c r="AF2380" i="10"/>
  <c r="AE2380" i="10"/>
  <c r="AD2380" i="10"/>
  <c r="AC2380" i="10"/>
  <c r="AF2379" i="10"/>
  <c r="AE2379" i="10"/>
  <c r="AD2379" i="10"/>
  <c r="AC2379" i="10"/>
  <c r="AF2378" i="10"/>
  <c r="AE2378" i="10"/>
  <c r="AD2378" i="10"/>
  <c r="AC2378" i="10"/>
  <c r="AF2377" i="10"/>
  <c r="AE2377" i="10"/>
  <c r="AD2377" i="10"/>
  <c r="AC2377" i="10"/>
  <c r="AF2376" i="10"/>
  <c r="AE2376" i="10"/>
  <c r="AD2376" i="10"/>
  <c r="AC2376" i="10"/>
  <c r="AF2375" i="10"/>
  <c r="AE2375" i="10"/>
  <c r="AD2375" i="10"/>
  <c r="AC2375" i="10"/>
  <c r="AF2374" i="10"/>
  <c r="AE2374" i="10"/>
  <c r="AD2374" i="10"/>
  <c r="AC2374" i="10"/>
  <c r="AF2373" i="10"/>
  <c r="AE2373" i="10"/>
  <c r="AD2373" i="10"/>
  <c r="AC2373" i="10"/>
  <c r="AF2372" i="10"/>
  <c r="AE2372" i="10"/>
  <c r="AD2372" i="10"/>
  <c r="AC2372" i="10"/>
  <c r="AF2371" i="10"/>
  <c r="AE2371" i="10"/>
  <c r="AD2371" i="10"/>
  <c r="AC2371" i="10"/>
  <c r="AF2370" i="10"/>
  <c r="AE2370" i="10"/>
  <c r="AD2370" i="10"/>
  <c r="AC2370" i="10"/>
  <c r="AF2369" i="10"/>
  <c r="AE2369" i="10"/>
  <c r="AD2369" i="10"/>
  <c r="AC2369" i="10"/>
  <c r="AF2368" i="10"/>
  <c r="AE2368" i="10"/>
  <c r="AD2368" i="10"/>
  <c r="AC2368" i="10"/>
  <c r="AF2367" i="10"/>
  <c r="AE2367" i="10"/>
  <c r="AD2367" i="10"/>
  <c r="AC2367" i="10"/>
  <c r="AF2366" i="10"/>
  <c r="AE2366" i="10"/>
  <c r="AD2366" i="10"/>
  <c r="AC2366" i="10"/>
  <c r="AF2365" i="10"/>
  <c r="AE2365" i="10"/>
  <c r="AD2365" i="10"/>
  <c r="AC2365" i="10"/>
  <c r="AF2364" i="10"/>
  <c r="AE2364" i="10"/>
  <c r="AD2364" i="10"/>
  <c r="AC2364" i="10"/>
  <c r="AF2363" i="10"/>
  <c r="AE2363" i="10"/>
  <c r="AD2363" i="10"/>
  <c r="AC2363" i="10"/>
  <c r="AF2362" i="10"/>
  <c r="AE2362" i="10"/>
  <c r="AD2362" i="10"/>
  <c r="AC2362" i="10"/>
  <c r="AF2361" i="10"/>
  <c r="AE2361" i="10"/>
  <c r="AD2361" i="10"/>
  <c r="AC2361" i="10"/>
  <c r="AF2360" i="10"/>
  <c r="AE2360" i="10"/>
  <c r="AD2360" i="10"/>
  <c r="AC2360" i="10"/>
  <c r="AF2359" i="10"/>
  <c r="AE2359" i="10"/>
  <c r="AD2359" i="10"/>
  <c r="AC2359" i="10"/>
  <c r="AF2358" i="10"/>
  <c r="AE2358" i="10"/>
  <c r="AD2358" i="10"/>
  <c r="AC2358" i="10"/>
  <c r="AF2357" i="10"/>
  <c r="AE2357" i="10"/>
  <c r="AD2357" i="10"/>
  <c r="AC2357" i="10"/>
  <c r="AF2356" i="10"/>
  <c r="AE2356" i="10"/>
  <c r="AD2356" i="10"/>
  <c r="AC2356" i="10"/>
  <c r="AF2355" i="10"/>
  <c r="AE2355" i="10"/>
  <c r="AD2355" i="10"/>
  <c r="AC2355" i="10"/>
  <c r="AF2354" i="10"/>
  <c r="AE2354" i="10"/>
  <c r="AD2354" i="10"/>
  <c r="AC2354" i="10"/>
  <c r="AF2353" i="10"/>
  <c r="AE2353" i="10"/>
  <c r="AD2353" i="10"/>
  <c r="AC2353" i="10"/>
  <c r="AF2352" i="10"/>
  <c r="AE2352" i="10"/>
  <c r="AD2352" i="10"/>
  <c r="AC2352" i="10"/>
  <c r="AF2351" i="10"/>
  <c r="AE2351" i="10"/>
  <c r="AD2351" i="10"/>
  <c r="AC2351" i="10"/>
  <c r="AF2350" i="10"/>
  <c r="AE2350" i="10"/>
  <c r="AD2350" i="10"/>
  <c r="AC2350" i="10"/>
  <c r="AF2349" i="10"/>
  <c r="AE2349" i="10"/>
  <c r="AD2349" i="10"/>
  <c r="AC2349" i="10"/>
  <c r="AF2348" i="10"/>
  <c r="AE2348" i="10"/>
  <c r="AD2348" i="10"/>
  <c r="AC2348" i="10"/>
  <c r="AF2347" i="10"/>
  <c r="AE2347" i="10"/>
  <c r="AD2347" i="10"/>
  <c r="AC2347" i="10"/>
  <c r="AF2346" i="10"/>
  <c r="AE2346" i="10"/>
  <c r="AD2346" i="10"/>
  <c r="AC2346" i="10"/>
  <c r="AF2345" i="10"/>
  <c r="AE2345" i="10"/>
  <c r="AD2345" i="10"/>
  <c r="AC2345" i="10"/>
  <c r="AF2344" i="10"/>
  <c r="AE2344" i="10"/>
  <c r="AD2344" i="10"/>
  <c r="AC2344" i="10"/>
  <c r="AF2343" i="10"/>
  <c r="AE2343" i="10"/>
  <c r="AD2343" i="10"/>
  <c r="AC2343" i="10"/>
  <c r="AF2342" i="10"/>
  <c r="AE2342" i="10"/>
  <c r="AD2342" i="10"/>
  <c r="AC2342" i="10"/>
  <c r="AF2341" i="10"/>
  <c r="AE2341" i="10"/>
  <c r="AD2341" i="10"/>
  <c r="AC2341" i="10"/>
  <c r="AF2340" i="10"/>
  <c r="AE2340" i="10"/>
  <c r="AD2340" i="10"/>
  <c r="AC2340" i="10"/>
  <c r="AF2339" i="10"/>
  <c r="AE2339" i="10"/>
  <c r="AD2339" i="10"/>
  <c r="AC2339" i="10"/>
  <c r="AF2338" i="10"/>
  <c r="AE2338" i="10"/>
  <c r="AD2338" i="10"/>
  <c r="AC2338" i="10"/>
  <c r="AF2337" i="10"/>
  <c r="AE2337" i="10"/>
  <c r="AD2337" i="10"/>
  <c r="AC2337" i="10"/>
  <c r="AF2336" i="10"/>
  <c r="AE2336" i="10"/>
  <c r="AD2336" i="10"/>
  <c r="AC2336" i="10"/>
  <c r="AF2335" i="10"/>
  <c r="AE2335" i="10"/>
  <c r="AD2335" i="10"/>
  <c r="AC2335" i="10"/>
  <c r="AF2334" i="10"/>
  <c r="AE2334" i="10"/>
  <c r="AD2334" i="10"/>
  <c r="AC2334" i="10"/>
  <c r="AF2333" i="10"/>
  <c r="AE2333" i="10"/>
  <c r="AD2333" i="10"/>
  <c r="AC2333" i="10"/>
  <c r="AF2332" i="10"/>
  <c r="AE2332" i="10"/>
  <c r="AD2332" i="10"/>
  <c r="AC2332" i="10"/>
  <c r="AF2331" i="10"/>
  <c r="AE2331" i="10"/>
  <c r="AD2331" i="10"/>
  <c r="AC2331" i="10"/>
  <c r="AF2330" i="10"/>
  <c r="AE2330" i="10"/>
  <c r="AD2330" i="10"/>
  <c r="AC2330" i="10"/>
  <c r="AF2329" i="10"/>
  <c r="AE2329" i="10"/>
  <c r="AD2329" i="10"/>
  <c r="AC2329" i="10"/>
  <c r="AF2328" i="10"/>
  <c r="AE2328" i="10"/>
  <c r="AD2328" i="10"/>
  <c r="AC2328" i="10"/>
  <c r="AF2327" i="10"/>
  <c r="AE2327" i="10"/>
  <c r="AD2327" i="10"/>
  <c r="AC2327" i="10"/>
  <c r="AF2326" i="10"/>
  <c r="AE2326" i="10"/>
  <c r="AD2326" i="10"/>
  <c r="AC2326" i="10"/>
  <c r="AF2325" i="10"/>
  <c r="AE2325" i="10"/>
  <c r="AD2325" i="10"/>
  <c r="AC2325" i="10"/>
  <c r="AF2324" i="10"/>
  <c r="AE2324" i="10"/>
  <c r="AD2324" i="10"/>
  <c r="AC2324" i="10"/>
  <c r="AF2323" i="10"/>
  <c r="AE2323" i="10"/>
  <c r="AD2323" i="10"/>
  <c r="AC2323" i="10"/>
  <c r="AF2322" i="10"/>
  <c r="AE2322" i="10"/>
  <c r="AD2322" i="10"/>
  <c r="AC2322" i="10"/>
  <c r="AF2321" i="10"/>
  <c r="AE2321" i="10"/>
  <c r="AD2321" i="10"/>
  <c r="AC2321" i="10"/>
  <c r="AF2320" i="10"/>
  <c r="AE2320" i="10"/>
  <c r="AD2320" i="10"/>
  <c r="AC2320" i="10"/>
  <c r="AF2319" i="10"/>
  <c r="AE2319" i="10"/>
  <c r="AD2319" i="10"/>
  <c r="AC2319" i="10"/>
  <c r="AF2318" i="10"/>
  <c r="AE2318" i="10"/>
  <c r="AD2318" i="10"/>
  <c r="AC2318" i="10"/>
  <c r="AF2317" i="10"/>
  <c r="AE2317" i="10"/>
  <c r="AD2317" i="10"/>
  <c r="AC2317" i="10"/>
  <c r="AF2316" i="10"/>
  <c r="AE2316" i="10"/>
  <c r="AD2316" i="10"/>
  <c r="AC2316" i="10"/>
  <c r="AF2315" i="10"/>
  <c r="AE2315" i="10"/>
  <c r="AD2315" i="10"/>
  <c r="AC2315" i="10"/>
  <c r="AF2314" i="10"/>
  <c r="AE2314" i="10"/>
  <c r="AD2314" i="10"/>
  <c r="AC2314" i="10"/>
  <c r="AF2313" i="10"/>
  <c r="AE2313" i="10"/>
  <c r="AD2313" i="10"/>
  <c r="AC2313" i="10"/>
  <c r="AF2312" i="10"/>
  <c r="AE2312" i="10"/>
  <c r="AD2312" i="10"/>
  <c r="AC2312" i="10"/>
  <c r="AF2311" i="10"/>
  <c r="AE2311" i="10"/>
  <c r="AD2311" i="10"/>
  <c r="AC2311" i="10"/>
  <c r="AF2310" i="10"/>
  <c r="AE2310" i="10"/>
  <c r="AD2310" i="10"/>
  <c r="AC2310" i="10"/>
  <c r="AF2309" i="10"/>
  <c r="AE2309" i="10"/>
  <c r="AD2309" i="10"/>
  <c r="AC2309" i="10"/>
  <c r="AF2308" i="10"/>
  <c r="AE2308" i="10"/>
  <c r="AD2308" i="10"/>
  <c r="AC2308" i="10"/>
  <c r="AF2307" i="10"/>
  <c r="AE2307" i="10"/>
  <c r="AD2307" i="10"/>
  <c r="AC2307" i="10"/>
  <c r="AF2306" i="10"/>
  <c r="AE2306" i="10"/>
  <c r="AD2306" i="10"/>
  <c r="AC2306" i="10"/>
  <c r="AF2305" i="10"/>
  <c r="AE2305" i="10"/>
  <c r="AD2305" i="10"/>
  <c r="AC2305" i="10"/>
  <c r="AF2304" i="10"/>
  <c r="AE2304" i="10"/>
  <c r="AD2304" i="10"/>
  <c r="AC2304" i="10"/>
  <c r="AF2303" i="10"/>
  <c r="AE2303" i="10"/>
  <c r="AD2303" i="10"/>
  <c r="AC2303" i="10"/>
  <c r="AF2302" i="10"/>
  <c r="AE2302" i="10"/>
  <c r="AD2302" i="10"/>
  <c r="AC2302" i="10"/>
  <c r="AF2301" i="10"/>
  <c r="AE2301" i="10"/>
  <c r="AD2301" i="10"/>
  <c r="AC2301" i="10"/>
  <c r="AF2300" i="10"/>
  <c r="AE2300" i="10"/>
  <c r="AD2300" i="10"/>
  <c r="AC2300" i="10"/>
  <c r="AF2299" i="10"/>
  <c r="AE2299" i="10"/>
  <c r="AD2299" i="10"/>
  <c r="AC2299" i="10"/>
  <c r="AF2298" i="10"/>
  <c r="AE2298" i="10"/>
  <c r="AD2298" i="10"/>
  <c r="AC2298" i="10"/>
  <c r="AF2297" i="10"/>
  <c r="AE2297" i="10"/>
  <c r="AD2297" i="10"/>
  <c r="AC2297" i="10"/>
  <c r="AF2296" i="10"/>
  <c r="AE2296" i="10"/>
  <c r="AD2296" i="10"/>
  <c r="AC2296" i="10"/>
  <c r="AF2295" i="10"/>
  <c r="AE2295" i="10"/>
  <c r="AD2295" i="10"/>
  <c r="AC2295" i="10"/>
  <c r="AF2294" i="10"/>
  <c r="AE2294" i="10"/>
  <c r="AD2294" i="10"/>
  <c r="AC2294" i="10"/>
  <c r="AF2293" i="10"/>
  <c r="AE2293" i="10"/>
  <c r="AD2293" i="10"/>
  <c r="AC2293" i="10"/>
  <c r="AF2292" i="10"/>
  <c r="AE2292" i="10"/>
  <c r="AD2292" i="10"/>
  <c r="AC2292" i="10"/>
  <c r="AF2291" i="10"/>
  <c r="AE2291" i="10"/>
  <c r="AD2291" i="10"/>
  <c r="AC2291" i="10"/>
  <c r="AF2290" i="10"/>
  <c r="AE2290" i="10"/>
  <c r="AD2290" i="10"/>
  <c r="AC2290" i="10"/>
  <c r="AF2289" i="10"/>
  <c r="AE2289" i="10"/>
  <c r="AD2289" i="10"/>
  <c r="AC2289" i="10"/>
  <c r="AF2288" i="10"/>
  <c r="AE2288" i="10"/>
  <c r="AD2288" i="10"/>
  <c r="AC2288" i="10"/>
  <c r="AF2287" i="10"/>
  <c r="AE2287" i="10"/>
  <c r="AD2287" i="10"/>
  <c r="AC2287" i="10"/>
  <c r="AF2286" i="10"/>
  <c r="AE2286" i="10"/>
  <c r="AD2286" i="10"/>
  <c r="AC2286" i="10"/>
  <c r="AF2285" i="10"/>
  <c r="AE2285" i="10"/>
  <c r="AD2285" i="10"/>
  <c r="AC2285" i="10"/>
  <c r="AF2284" i="10"/>
  <c r="AE2284" i="10"/>
  <c r="AD2284" i="10"/>
  <c r="AC2284" i="10"/>
  <c r="AF2283" i="10"/>
  <c r="AE2283" i="10"/>
  <c r="AD2283" i="10"/>
  <c r="AC2283" i="10"/>
  <c r="AF2282" i="10"/>
  <c r="AE2282" i="10"/>
  <c r="AD2282" i="10"/>
  <c r="AC2282" i="10"/>
  <c r="AF2281" i="10"/>
  <c r="AE2281" i="10"/>
  <c r="AD2281" i="10"/>
  <c r="AC2281" i="10"/>
  <c r="AF2280" i="10"/>
  <c r="AE2280" i="10"/>
  <c r="AD2280" i="10"/>
  <c r="AC2280" i="10"/>
  <c r="AF2279" i="10"/>
  <c r="AE2279" i="10"/>
  <c r="AD2279" i="10"/>
  <c r="AC2279" i="10"/>
  <c r="AF2278" i="10"/>
  <c r="AE2278" i="10"/>
  <c r="AD2278" i="10"/>
  <c r="AC2278" i="10"/>
  <c r="AF2277" i="10"/>
  <c r="AE2277" i="10"/>
  <c r="AD2277" i="10"/>
  <c r="AC2277" i="10"/>
  <c r="AF2276" i="10"/>
  <c r="AE2276" i="10"/>
  <c r="AD2276" i="10"/>
  <c r="AC2276" i="10"/>
  <c r="AF2275" i="10"/>
  <c r="AE2275" i="10"/>
  <c r="AD2275" i="10"/>
  <c r="AC2275" i="10"/>
  <c r="AF2274" i="10"/>
  <c r="AE2274" i="10"/>
  <c r="AD2274" i="10"/>
  <c r="AC2274" i="10"/>
  <c r="AF2273" i="10"/>
  <c r="AE2273" i="10"/>
  <c r="AD2273" i="10"/>
  <c r="AC2273" i="10"/>
  <c r="AF2272" i="10"/>
  <c r="AE2272" i="10"/>
  <c r="AD2272" i="10"/>
  <c r="AC2272" i="10"/>
  <c r="AF2271" i="10"/>
  <c r="AE2271" i="10"/>
  <c r="AD2271" i="10"/>
  <c r="AC2271" i="10"/>
  <c r="AF2270" i="10"/>
  <c r="AE2270" i="10"/>
  <c r="AD2270" i="10"/>
  <c r="AC2270" i="10"/>
  <c r="AF2269" i="10"/>
  <c r="AE2269" i="10"/>
  <c r="AD2269" i="10"/>
  <c r="AC2269" i="10"/>
  <c r="AF2268" i="10"/>
  <c r="AE2268" i="10"/>
  <c r="AD2268" i="10"/>
  <c r="AC2268" i="10"/>
  <c r="AF2267" i="10"/>
  <c r="AE2267" i="10"/>
  <c r="AD2267" i="10"/>
  <c r="AC2267" i="10"/>
  <c r="AF2266" i="10"/>
  <c r="AE2266" i="10"/>
  <c r="AD2266" i="10"/>
  <c r="AC2266" i="10"/>
  <c r="AF2265" i="10"/>
  <c r="AE2265" i="10"/>
  <c r="AD2265" i="10"/>
  <c r="AC2265" i="10"/>
  <c r="AF2264" i="10"/>
  <c r="AE2264" i="10"/>
  <c r="AD2264" i="10"/>
  <c r="AC2264" i="10"/>
  <c r="AF2263" i="10"/>
  <c r="AE2263" i="10"/>
  <c r="AD2263" i="10"/>
  <c r="AC2263" i="10"/>
  <c r="AF2262" i="10"/>
  <c r="AE2262" i="10"/>
  <c r="AD2262" i="10"/>
  <c r="AC2262" i="10"/>
  <c r="AF2261" i="10"/>
  <c r="AE2261" i="10"/>
  <c r="AD2261" i="10"/>
  <c r="AC2261" i="10"/>
  <c r="AF2260" i="10"/>
  <c r="AE2260" i="10"/>
  <c r="AD2260" i="10"/>
  <c r="AC2260" i="10"/>
  <c r="AF2259" i="10"/>
  <c r="AE2259" i="10"/>
  <c r="AD2259" i="10"/>
  <c r="AC2259" i="10"/>
  <c r="AF2258" i="10"/>
  <c r="AE2258" i="10"/>
  <c r="AD2258" i="10"/>
  <c r="AC2258" i="10"/>
  <c r="AF2257" i="10"/>
  <c r="AE2257" i="10"/>
  <c r="AD2257" i="10"/>
  <c r="AC2257" i="10"/>
  <c r="AF2256" i="10"/>
  <c r="AE2256" i="10"/>
  <c r="AD2256" i="10"/>
  <c r="AC2256" i="10"/>
  <c r="AF2255" i="10"/>
  <c r="AE2255" i="10"/>
  <c r="AD2255" i="10"/>
  <c r="AC2255" i="10"/>
  <c r="AF2254" i="10"/>
  <c r="AE2254" i="10"/>
  <c r="AD2254" i="10"/>
  <c r="AC2254" i="10"/>
  <c r="AF2253" i="10"/>
  <c r="AE2253" i="10"/>
  <c r="AD2253" i="10"/>
  <c r="AC2253" i="10"/>
  <c r="AF2252" i="10"/>
  <c r="AE2252" i="10"/>
  <c r="AD2252" i="10"/>
  <c r="AC2252" i="10"/>
  <c r="AF2251" i="10"/>
  <c r="AE2251" i="10"/>
  <c r="AD2251" i="10"/>
  <c r="AC2251" i="10"/>
  <c r="AF2250" i="10"/>
  <c r="AE2250" i="10"/>
  <c r="AD2250" i="10"/>
  <c r="AC2250" i="10"/>
  <c r="AF2249" i="10"/>
  <c r="AE2249" i="10"/>
  <c r="AD2249" i="10"/>
  <c r="AC2249" i="10"/>
  <c r="AF2248" i="10"/>
  <c r="AE2248" i="10"/>
  <c r="AD2248" i="10"/>
  <c r="AC2248" i="10"/>
  <c r="AF2247" i="10"/>
  <c r="AE2247" i="10"/>
  <c r="AD2247" i="10"/>
  <c r="AC2247" i="10"/>
  <c r="AF2246" i="10"/>
  <c r="AE2246" i="10"/>
  <c r="AD2246" i="10"/>
  <c r="AC2246" i="10"/>
  <c r="AF2245" i="10"/>
  <c r="AE2245" i="10"/>
  <c r="AD2245" i="10"/>
  <c r="AC2245" i="10"/>
  <c r="AF2244" i="10"/>
  <c r="AE2244" i="10"/>
  <c r="AD2244" i="10"/>
  <c r="AC2244" i="10"/>
  <c r="AF2243" i="10"/>
  <c r="AE2243" i="10"/>
  <c r="AD2243" i="10"/>
  <c r="AC2243" i="10"/>
  <c r="AF2242" i="10"/>
  <c r="AE2242" i="10"/>
  <c r="AD2242" i="10"/>
  <c r="AC2242" i="10"/>
  <c r="AF2241" i="10"/>
  <c r="AE2241" i="10"/>
  <c r="AD2241" i="10"/>
  <c r="AC2241" i="10"/>
  <c r="AF2240" i="10"/>
  <c r="AE2240" i="10"/>
  <c r="AD2240" i="10"/>
  <c r="AC2240" i="10"/>
  <c r="AF2239" i="10"/>
  <c r="AE2239" i="10"/>
  <c r="AD2239" i="10"/>
  <c r="AC2239" i="10"/>
  <c r="AF2238" i="10"/>
  <c r="AE2238" i="10"/>
  <c r="AD2238" i="10"/>
  <c r="AC2238" i="10"/>
  <c r="AF2237" i="10"/>
  <c r="AE2237" i="10"/>
  <c r="AD2237" i="10"/>
  <c r="AC2237" i="10"/>
  <c r="AF2236" i="10"/>
  <c r="AE2236" i="10"/>
  <c r="AD2236" i="10"/>
  <c r="AC2236" i="10"/>
  <c r="AF2235" i="10"/>
  <c r="AE2235" i="10"/>
  <c r="AD2235" i="10"/>
  <c r="AC2235" i="10"/>
  <c r="AF2234" i="10"/>
  <c r="AE2234" i="10"/>
  <c r="AD2234" i="10"/>
  <c r="AC2234" i="10"/>
  <c r="AF2233" i="10"/>
  <c r="AE2233" i="10"/>
  <c r="AD2233" i="10"/>
  <c r="AC2233" i="10"/>
  <c r="AF2232" i="10"/>
  <c r="AE2232" i="10"/>
  <c r="AD2232" i="10"/>
  <c r="AC2232" i="10"/>
  <c r="AF2231" i="10"/>
  <c r="AE2231" i="10"/>
  <c r="AD2231" i="10"/>
  <c r="AC2231" i="10"/>
  <c r="AF2230" i="10"/>
  <c r="AE2230" i="10"/>
  <c r="AD2230" i="10"/>
  <c r="AC2230" i="10"/>
  <c r="AF2229" i="10"/>
  <c r="AE2229" i="10"/>
  <c r="AD2229" i="10"/>
  <c r="AC2229" i="10"/>
  <c r="AF2228" i="10"/>
  <c r="AE2228" i="10"/>
  <c r="AD2228" i="10"/>
  <c r="AC2228" i="10"/>
  <c r="AF2227" i="10"/>
  <c r="AE2227" i="10"/>
  <c r="AD2227" i="10"/>
  <c r="AC2227" i="10"/>
  <c r="AF2226" i="10"/>
  <c r="AE2226" i="10"/>
  <c r="AD2226" i="10"/>
  <c r="AC2226" i="10"/>
  <c r="AF2225" i="10"/>
  <c r="AE2225" i="10"/>
  <c r="AD2225" i="10"/>
  <c r="AC2225" i="10"/>
  <c r="AF2224" i="10"/>
  <c r="AE2224" i="10"/>
  <c r="AD2224" i="10"/>
  <c r="AC2224" i="10"/>
  <c r="AF2223" i="10"/>
  <c r="AE2223" i="10"/>
  <c r="AD2223" i="10"/>
  <c r="AC2223" i="10"/>
  <c r="AF2222" i="10"/>
  <c r="AE2222" i="10"/>
  <c r="AD2222" i="10"/>
  <c r="AC2222" i="10"/>
  <c r="AF2221" i="10"/>
  <c r="AE2221" i="10"/>
  <c r="AD2221" i="10"/>
  <c r="AC2221" i="10"/>
  <c r="AF2220" i="10"/>
  <c r="AE2220" i="10"/>
  <c r="AD2220" i="10"/>
  <c r="AC2220" i="10"/>
  <c r="AF2219" i="10"/>
  <c r="AE2219" i="10"/>
  <c r="AD2219" i="10"/>
  <c r="AC2219" i="10"/>
  <c r="AF2218" i="10"/>
  <c r="AE2218" i="10"/>
  <c r="AD2218" i="10"/>
  <c r="AC2218" i="10"/>
  <c r="AF2217" i="10"/>
  <c r="AE2217" i="10"/>
  <c r="AD2217" i="10"/>
  <c r="AC2217" i="10"/>
  <c r="AF2216" i="10"/>
  <c r="AE2216" i="10"/>
  <c r="AD2216" i="10"/>
  <c r="AC2216" i="10"/>
  <c r="AF2215" i="10"/>
  <c r="AE2215" i="10"/>
  <c r="AD2215" i="10"/>
  <c r="AC2215" i="10"/>
  <c r="AF2214" i="10"/>
  <c r="AE2214" i="10"/>
  <c r="AD2214" i="10"/>
  <c r="AC2214" i="10"/>
  <c r="AF2213" i="10"/>
  <c r="AE2213" i="10"/>
  <c r="AD2213" i="10"/>
  <c r="AC2213" i="10"/>
  <c r="AF2212" i="10"/>
  <c r="AE2212" i="10"/>
  <c r="AD2212" i="10"/>
  <c r="AC2212" i="10"/>
  <c r="AF2211" i="10"/>
  <c r="AE2211" i="10"/>
  <c r="AD2211" i="10"/>
  <c r="AC2211" i="10"/>
  <c r="AF2210" i="10"/>
  <c r="AE2210" i="10"/>
  <c r="AD2210" i="10"/>
  <c r="AC2210" i="10"/>
  <c r="AF2209" i="10"/>
  <c r="AE2209" i="10"/>
  <c r="AD2209" i="10"/>
  <c r="AC2209" i="10"/>
  <c r="AF2208" i="10"/>
  <c r="AE2208" i="10"/>
  <c r="AD2208" i="10"/>
  <c r="AC2208" i="10"/>
  <c r="AF2207" i="10"/>
  <c r="AE2207" i="10"/>
  <c r="AD2207" i="10"/>
  <c r="AC2207" i="10"/>
  <c r="AF2206" i="10"/>
  <c r="AE2206" i="10"/>
  <c r="AD2206" i="10"/>
  <c r="AC2206" i="10"/>
  <c r="AF2205" i="10"/>
  <c r="AE2205" i="10"/>
  <c r="AD2205" i="10"/>
  <c r="AC2205" i="10"/>
  <c r="AF2204" i="10"/>
  <c r="AE2204" i="10"/>
  <c r="AD2204" i="10"/>
  <c r="AC2204" i="10"/>
  <c r="AF2203" i="10"/>
  <c r="AE2203" i="10"/>
  <c r="AD2203" i="10"/>
  <c r="AC2203" i="10"/>
  <c r="AF2202" i="10"/>
  <c r="AE2202" i="10"/>
  <c r="AD2202" i="10"/>
  <c r="AC2202" i="10"/>
  <c r="AF2201" i="10"/>
  <c r="AE2201" i="10"/>
  <c r="AD2201" i="10"/>
  <c r="AC2201" i="10"/>
  <c r="AF2200" i="10"/>
  <c r="AE2200" i="10"/>
  <c r="AD2200" i="10"/>
  <c r="AC2200" i="10"/>
  <c r="AF2199" i="10"/>
  <c r="AE2199" i="10"/>
  <c r="AD2199" i="10"/>
  <c r="AC2199" i="10"/>
  <c r="AF2198" i="10"/>
  <c r="AE2198" i="10"/>
  <c r="AD2198" i="10"/>
  <c r="AC2198" i="10"/>
  <c r="AF2197" i="10"/>
  <c r="AE2197" i="10"/>
  <c r="AD2197" i="10"/>
  <c r="AC2197" i="10"/>
  <c r="AF2196" i="10"/>
  <c r="AE2196" i="10"/>
  <c r="AD2196" i="10"/>
  <c r="AC2196" i="10"/>
  <c r="AF2195" i="10"/>
  <c r="AE2195" i="10"/>
  <c r="AD2195" i="10"/>
  <c r="AC2195" i="10"/>
  <c r="AF2194" i="10"/>
  <c r="AE2194" i="10"/>
  <c r="AD2194" i="10"/>
  <c r="AC2194" i="10"/>
  <c r="AF2193" i="10"/>
  <c r="AE2193" i="10"/>
  <c r="AD2193" i="10"/>
  <c r="AC2193" i="10"/>
  <c r="AF2192" i="10"/>
  <c r="AE2192" i="10"/>
  <c r="AD2192" i="10"/>
  <c r="AC2192" i="10"/>
  <c r="AF2191" i="10"/>
  <c r="AE2191" i="10"/>
  <c r="AD2191" i="10"/>
  <c r="AC2191" i="10"/>
  <c r="AF2190" i="10"/>
  <c r="AE2190" i="10"/>
  <c r="AD2190" i="10"/>
  <c r="AC2190" i="10"/>
  <c r="AF2189" i="10"/>
  <c r="AE2189" i="10"/>
  <c r="AD2189" i="10"/>
  <c r="AC2189" i="10"/>
  <c r="AF2188" i="10"/>
  <c r="AE2188" i="10"/>
  <c r="AD2188" i="10"/>
  <c r="AC2188" i="10"/>
  <c r="AF2187" i="10"/>
  <c r="AE2187" i="10"/>
  <c r="AD2187" i="10"/>
  <c r="AC2187" i="10"/>
  <c r="AF2186" i="10"/>
  <c r="AE2186" i="10"/>
  <c r="AD2186" i="10"/>
  <c r="AC2186" i="10"/>
  <c r="AF2185" i="10"/>
  <c r="AE2185" i="10"/>
  <c r="AD2185" i="10"/>
  <c r="AC2185" i="10"/>
  <c r="AF2184" i="10"/>
  <c r="AE2184" i="10"/>
  <c r="AD2184" i="10"/>
  <c r="AC2184" i="10"/>
  <c r="AF2183" i="10"/>
  <c r="AE2183" i="10"/>
  <c r="AD2183" i="10"/>
  <c r="AC2183" i="10"/>
  <c r="AF2182" i="10"/>
  <c r="AE2182" i="10"/>
  <c r="AD2182" i="10"/>
  <c r="AC2182" i="10"/>
  <c r="AF2181" i="10"/>
  <c r="AE2181" i="10"/>
  <c r="AD2181" i="10"/>
  <c r="AC2181" i="10"/>
  <c r="AF2180" i="10"/>
  <c r="AE2180" i="10"/>
  <c r="AD2180" i="10"/>
  <c r="AC2180" i="10"/>
  <c r="AF2179" i="10"/>
  <c r="AE2179" i="10"/>
  <c r="AD2179" i="10"/>
  <c r="AC2179" i="10"/>
  <c r="AF2178" i="10"/>
  <c r="AE2178" i="10"/>
  <c r="AD2178" i="10"/>
  <c r="AC2178" i="10"/>
  <c r="AF2177" i="10"/>
  <c r="AE2177" i="10"/>
  <c r="AD2177" i="10"/>
  <c r="AC2177" i="10"/>
  <c r="AF2176" i="10"/>
  <c r="AE2176" i="10"/>
  <c r="AD2176" i="10"/>
  <c r="AC2176" i="10"/>
  <c r="AF2175" i="10"/>
  <c r="AE2175" i="10"/>
  <c r="AD2175" i="10"/>
  <c r="AC2175" i="10"/>
  <c r="AF2174" i="10"/>
  <c r="AE2174" i="10"/>
  <c r="AD2174" i="10"/>
  <c r="AC2174" i="10"/>
  <c r="AF2173" i="10"/>
  <c r="AE2173" i="10"/>
  <c r="AD2173" i="10"/>
  <c r="AC2173" i="10"/>
  <c r="AF2172" i="10"/>
  <c r="AE2172" i="10"/>
  <c r="AD2172" i="10"/>
  <c r="AC2172" i="10"/>
  <c r="AF2171" i="10"/>
  <c r="AE2171" i="10"/>
  <c r="AD2171" i="10"/>
  <c r="AC2171" i="10"/>
  <c r="AF2170" i="10"/>
  <c r="AE2170" i="10"/>
  <c r="AD2170" i="10"/>
  <c r="AC2170" i="10"/>
  <c r="AF2169" i="10"/>
  <c r="AE2169" i="10"/>
  <c r="AD2169" i="10"/>
  <c r="AC2169" i="10"/>
  <c r="AF2168" i="10"/>
  <c r="AE2168" i="10"/>
  <c r="AD2168" i="10"/>
  <c r="AC2168" i="10"/>
  <c r="AF2167" i="10"/>
  <c r="AE2167" i="10"/>
  <c r="AD2167" i="10"/>
  <c r="AC2167" i="10"/>
  <c r="AF2166" i="10"/>
  <c r="AE2166" i="10"/>
  <c r="AD2166" i="10"/>
  <c r="AC2166" i="10"/>
  <c r="AF2165" i="10"/>
  <c r="AE2165" i="10"/>
  <c r="AD2165" i="10"/>
  <c r="AC2165" i="10"/>
  <c r="AF2164" i="10"/>
  <c r="AE2164" i="10"/>
  <c r="AD2164" i="10"/>
  <c r="AC2164" i="10"/>
  <c r="AF2163" i="10"/>
  <c r="AE2163" i="10"/>
  <c r="AD2163" i="10"/>
  <c r="AC2163" i="10"/>
  <c r="AF2162" i="10"/>
  <c r="AE2162" i="10"/>
  <c r="AD2162" i="10"/>
  <c r="AC2162" i="10"/>
  <c r="AF2161" i="10"/>
  <c r="AE2161" i="10"/>
  <c r="AD2161" i="10"/>
  <c r="AC2161" i="10"/>
  <c r="AF2160" i="10"/>
  <c r="AE2160" i="10"/>
  <c r="AD2160" i="10"/>
  <c r="AC2160" i="10"/>
  <c r="AF2159" i="10"/>
  <c r="AE2159" i="10"/>
  <c r="AD2159" i="10"/>
  <c r="AC2159" i="10"/>
  <c r="AF2158" i="10"/>
  <c r="AE2158" i="10"/>
  <c r="AD2158" i="10"/>
  <c r="AC2158" i="10"/>
  <c r="AF2157" i="10"/>
  <c r="AE2157" i="10"/>
  <c r="AD2157" i="10"/>
  <c r="AC2157" i="10"/>
  <c r="AF2156" i="10"/>
  <c r="AE2156" i="10"/>
  <c r="AD2156" i="10"/>
  <c r="AC2156" i="10"/>
  <c r="AF2155" i="10"/>
  <c r="AE2155" i="10"/>
  <c r="AD2155" i="10"/>
  <c r="AC2155" i="10"/>
  <c r="AF2154" i="10"/>
  <c r="AE2154" i="10"/>
  <c r="AD2154" i="10"/>
  <c r="AC2154" i="10"/>
  <c r="AF2153" i="10"/>
  <c r="AE2153" i="10"/>
  <c r="AD2153" i="10"/>
  <c r="AC2153" i="10"/>
  <c r="AF2152" i="10"/>
  <c r="AE2152" i="10"/>
  <c r="AD2152" i="10"/>
  <c r="AC2152" i="10"/>
  <c r="AF2151" i="10"/>
  <c r="AE2151" i="10"/>
  <c r="AD2151" i="10"/>
  <c r="AC2151" i="10"/>
  <c r="AF2150" i="10"/>
  <c r="AE2150" i="10"/>
  <c r="AD2150" i="10"/>
  <c r="AC2150" i="10"/>
  <c r="AF2149" i="10"/>
  <c r="AE2149" i="10"/>
  <c r="AD2149" i="10"/>
  <c r="AC2149" i="10"/>
  <c r="AF2148" i="10"/>
  <c r="AE2148" i="10"/>
  <c r="AD2148" i="10"/>
  <c r="AC2148" i="10"/>
  <c r="AF2147" i="10"/>
  <c r="AE2147" i="10"/>
  <c r="AD2147" i="10"/>
  <c r="AC2147" i="10"/>
  <c r="AF2146" i="10"/>
  <c r="AE2146" i="10"/>
  <c r="AD2146" i="10"/>
  <c r="AC2146" i="10"/>
  <c r="AF2145" i="10"/>
  <c r="AE2145" i="10"/>
  <c r="AD2145" i="10"/>
  <c r="AC2145" i="10"/>
  <c r="AF2144" i="10"/>
  <c r="AE2144" i="10"/>
  <c r="AD2144" i="10"/>
  <c r="AC2144" i="10"/>
  <c r="AF2143" i="10"/>
  <c r="AE2143" i="10"/>
  <c r="AD2143" i="10"/>
  <c r="AC2143" i="10"/>
  <c r="AF2142" i="10"/>
  <c r="AE2142" i="10"/>
  <c r="AD2142" i="10"/>
  <c r="AC2142" i="10"/>
  <c r="AF2141" i="10"/>
  <c r="AE2141" i="10"/>
  <c r="AD2141" i="10"/>
  <c r="AC2141" i="10"/>
  <c r="AF2140" i="10"/>
  <c r="AE2140" i="10"/>
  <c r="AD2140" i="10"/>
  <c r="AC2140" i="10"/>
  <c r="AF2139" i="10"/>
  <c r="AE2139" i="10"/>
  <c r="AD2139" i="10"/>
  <c r="AC2139" i="10"/>
  <c r="AF2138" i="10"/>
  <c r="AE2138" i="10"/>
  <c r="AD2138" i="10"/>
  <c r="AC2138" i="10"/>
  <c r="AF2137" i="10"/>
  <c r="AE2137" i="10"/>
  <c r="AD2137" i="10"/>
  <c r="AC2137" i="10"/>
  <c r="AF2136" i="10"/>
  <c r="AE2136" i="10"/>
  <c r="AD2136" i="10"/>
  <c r="AC2136" i="10"/>
  <c r="AF2135" i="10"/>
  <c r="AE2135" i="10"/>
  <c r="AD2135" i="10"/>
  <c r="AC2135" i="10"/>
  <c r="AF2134" i="10"/>
  <c r="AE2134" i="10"/>
  <c r="AD2134" i="10"/>
  <c r="AC2134" i="10"/>
  <c r="AF2133" i="10"/>
  <c r="AE2133" i="10"/>
  <c r="AD2133" i="10"/>
  <c r="AC2133" i="10"/>
  <c r="AF2132" i="10"/>
  <c r="AE2132" i="10"/>
  <c r="AD2132" i="10"/>
  <c r="AC2132" i="10"/>
  <c r="AF2131" i="10"/>
  <c r="AE2131" i="10"/>
  <c r="AD2131" i="10"/>
  <c r="AC2131" i="10"/>
  <c r="AF2130" i="10"/>
  <c r="AE2130" i="10"/>
  <c r="AD2130" i="10"/>
  <c r="AC2130" i="10"/>
  <c r="AF2129" i="10"/>
  <c r="AE2129" i="10"/>
  <c r="AD2129" i="10"/>
  <c r="AC2129" i="10"/>
  <c r="AF2128" i="10"/>
  <c r="AE2128" i="10"/>
  <c r="AD2128" i="10"/>
  <c r="AC2128" i="10"/>
  <c r="AF2127" i="10"/>
  <c r="AE2127" i="10"/>
  <c r="AD2127" i="10"/>
  <c r="AC2127" i="10"/>
  <c r="AF2126" i="10"/>
  <c r="AE2126" i="10"/>
  <c r="AD2126" i="10"/>
  <c r="AC2126" i="10"/>
  <c r="AF2125" i="10"/>
  <c r="AE2125" i="10"/>
  <c r="AD2125" i="10"/>
  <c r="AC2125" i="10"/>
  <c r="AF2124" i="10"/>
  <c r="AE2124" i="10"/>
  <c r="AD2124" i="10"/>
  <c r="AC2124" i="10"/>
  <c r="AF2123" i="10"/>
  <c r="AE2123" i="10"/>
  <c r="AD2123" i="10"/>
  <c r="AC2123" i="10"/>
  <c r="AF2122" i="10"/>
  <c r="AE2122" i="10"/>
  <c r="AD2122" i="10"/>
  <c r="AC2122" i="10"/>
  <c r="AF2121" i="10"/>
  <c r="AE2121" i="10"/>
  <c r="AD2121" i="10"/>
  <c r="AC2121" i="10"/>
  <c r="AF2120" i="10"/>
  <c r="AE2120" i="10"/>
  <c r="AD2120" i="10"/>
  <c r="AC2120" i="10"/>
  <c r="AF2119" i="10"/>
  <c r="AE2119" i="10"/>
  <c r="AD2119" i="10"/>
  <c r="AC2119" i="10"/>
  <c r="AF2118" i="10"/>
  <c r="AE2118" i="10"/>
  <c r="AD2118" i="10"/>
  <c r="AC2118" i="10"/>
  <c r="AF2117" i="10"/>
  <c r="AE2117" i="10"/>
  <c r="AD2117" i="10"/>
  <c r="AC2117" i="10"/>
  <c r="AF2116" i="10"/>
  <c r="AE2116" i="10"/>
  <c r="AD2116" i="10"/>
  <c r="AC2116" i="10"/>
  <c r="AF2115" i="10"/>
  <c r="AE2115" i="10"/>
  <c r="AD2115" i="10"/>
  <c r="AC2115" i="10"/>
  <c r="AF2114" i="10"/>
  <c r="AE2114" i="10"/>
  <c r="AD2114" i="10"/>
  <c r="AC2114" i="10"/>
  <c r="AF2113" i="10"/>
  <c r="AE2113" i="10"/>
  <c r="AD2113" i="10"/>
  <c r="AC2113" i="10"/>
  <c r="AF2112" i="10"/>
  <c r="AE2112" i="10"/>
  <c r="AD2112" i="10"/>
  <c r="AC2112" i="10"/>
  <c r="AF2111" i="10"/>
  <c r="AE2111" i="10"/>
  <c r="AD2111" i="10"/>
  <c r="AC2111" i="10"/>
  <c r="AF2110" i="10"/>
  <c r="AE2110" i="10"/>
  <c r="AD2110" i="10"/>
  <c r="AC2110" i="10"/>
  <c r="AF2109" i="10"/>
  <c r="AE2109" i="10"/>
  <c r="AD2109" i="10"/>
  <c r="AC2109" i="10"/>
  <c r="AF2108" i="10"/>
  <c r="AE2108" i="10"/>
  <c r="AD2108" i="10"/>
  <c r="AC2108" i="10"/>
  <c r="AF2107" i="10"/>
  <c r="AE2107" i="10"/>
  <c r="AD2107" i="10"/>
  <c r="AC2107" i="10"/>
  <c r="AF2106" i="10"/>
  <c r="AE2106" i="10"/>
  <c r="AD2106" i="10"/>
  <c r="AC2106" i="10"/>
  <c r="AF2105" i="10"/>
  <c r="AE2105" i="10"/>
  <c r="AD2105" i="10"/>
  <c r="AC2105" i="10"/>
  <c r="AF2104" i="10"/>
  <c r="AE2104" i="10"/>
  <c r="AD2104" i="10"/>
  <c r="AC2104" i="10"/>
  <c r="AF2103" i="10"/>
  <c r="AE2103" i="10"/>
  <c r="AD2103" i="10"/>
  <c r="AC2103" i="10"/>
  <c r="AF2102" i="10"/>
  <c r="AE2102" i="10"/>
  <c r="AD2102" i="10"/>
  <c r="AC2102" i="10"/>
  <c r="AF2101" i="10"/>
  <c r="AE2101" i="10"/>
  <c r="AD2101" i="10"/>
  <c r="AC2101" i="10"/>
  <c r="AF2100" i="10"/>
  <c r="AE2100" i="10"/>
  <c r="AD2100" i="10"/>
  <c r="AC2100" i="10"/>
  <c r="AF2099" i="10"/>
  <c r="AE2099" i="10"/>
  <c r="AD2099" i="10"/>
  <c r="AC2099" i="10"/>
  <c r="AF2098" i="10"/>
  <c r="AE2098" i="10"/>
  <c r="AD2098" i="10"/>
  <c r="AC2098" i="10"/>
  <c r="AF2097" i="10"/>
  <c r="AE2097" i="10"/>
  <c r="AD2097" i="10"/>
  <c r="AC2097" i="10"/>
  <c r="AF2096" i="10"/>
  <c r="AE2096" i="10"/>
  <c r="AD2096" i="10"/>
  <c r="AC2096" i="10"/>
  <c r="AF2095" i="10"/>
  <c r="AE2095" i="10"/>
  <c r="AD2095" i="10"/>
  <c r="AC2095" i="10"/>
  <c r="AF2094" i="10"/>
  <c r="AE2094" i="10"/>
  <c r="AD2094" i="10"/>
  <c r="AC2094" i="10"/>
  <c r="AF2093" i="10"/>
  <c r="AE2093" i="10"/>
  <c r="AD2093" i="10"/>
  <c r="AC2093" i="10"/>
  <c r="AF2092" i="10"/>
  <c r="AE2092" i="10"/>
  <c r="AD2092" i="10"/>
  <c r="AC2092" i="10"/>
  <c r="AF2091" i="10"/>
  <c r="AE2091" i="10"/>
  <c r="AD2091" i="10"/>
  <c r="AC2091" i="10"/>
  <c r="AF2090" i="10"/>
  <c r="AE2090" i="10"/>
  <c r="AD2090" i="10"/>
  <c r="AC2090" i="10"/>
  <c r="AF2089" i="10"/>
  <c r="AE2089" i="10"/>
  <c r="AD2089" i="10"/>
  <c r="AC2089" i="10"/>
  <c r="AF2088" i="10"/>
  <c r="AE2088" i="10"/>
  <c r="AD2088" i="10"/>
  <c r="AC2088" i="10"/>
  <c r="AF2087" i="10"/>
  <c r="AE2087" i="10"/>
  <c r="AD2087" i="10"/>
  <c r="AC2087" i="10"/>
  <c r="AF2086" i="10"/>
  <c r="AE2086" i="10"/>
  <c r="AD2086" i="10"/>
  <c r="AC2086" i="10"/>
  <c r="AF2085" i="10"/>
  <c r="AE2085" i="10"/>
  <c r="AD2085" i="10"/>
  <c r="AC2085" i="10"/>
  <c r="AF2084" i="10"/>
  <c r="AE2084" i="10"/>
  <c r="AD2084" i="10"/>
  <c r="AC2084" i="10"/>
  <c r="AF2083" i="10"/>
  <c r="AE2083" i="10"/>
  <c r="AD2083" i="10"/>
  <c r="AC2083" i="10"/>
  <c r="AF2082" i="10"/>
  <c r="AE2082" i="10"/>
  <c r="AD2082" i="10"/>
  <c r="AC2082" i="10"/>
  <c r="AF2081" i="10"/>
  <c r="AE2081" i="10"/>
  <c r="AD2081" i="10"/>
  <c r="AC2081" i="10"/>
  <c r="AF2080" i="10"/>
  <c r="AE2080" i="10"/>
  <c r="AD2080" i="10"/>
  <c r="AC2080" i="10"/>
  <c r="AF2079" i="10"/>
  <c r="AE2079" i="10"/>
  <c r="AD2079" i="10"/>
  <c r="AC2079" i="10"/>
  <c r="AF2078" i="10"/>
  <c r="AE2078" i="10"/>
  <c r="AD2078" i="10"/>
  <c r="AC2078" i="10"/>
  <c r="AF2077" i="10"/>
  <c r="AE2077" i="10"/>
  <c r="AD2077" i="10"/>
  <c r="AC2077" i="10"/>
  <c r="AF2076" i="10"/>
  <c r="AE2076" i="10"/>
  <c r="AD2076" i="10"/>
  <c r="AC2076" i="10"/>
  <c r="AF2075" i="10"/>
  <c r="AE2075" i="10"/>
  <c r="AD2075" i="10"/>
  <c r="AC2075" i="10"/>
  <c r="AF2074" i="10"/>
  <c r="AE2074" i="10"/>
  <c r="AD2074" i="10"/>
  <c r="AC2074" i="10"/>
  <c r="AF2073" i="10"/>
  <c r="AE2073" i="10"/>
  <c r="AD2073" i="10"/>
  <c r="AC2073" i="10"/>
  <c r="AF2072" i="10"/>
  <c r="AE2072" i="10"/>
  <c r="AD2072" i="10"/>
  <c r="AC2072" i="10"/>
  <c r="AF2071" i="10"/>
  <c r="AE2071" i="10"/>
  <c r="AD2071" i="10"/>
  <c r="AC2071" i="10"/>
  <c r="AF2070" i="10"/>
  <c r="AE2070" i="10"/>
  <c r="AD2070" i="10"/>
  <c r="AC2070" i="10"/>
  <c r="AF2069" i="10"/>
  <c r="AE2069" i="10"/>
  <c r="AD2069" i="10"/>
  <c r="AC2069" i="10"/>
  <c r="AF2068" i="10"/>
  <c r="AE2068" i="10"/>
  <c r="AD2068" i="10"/>
  <c r="AC2068" i="10"/>
  <c r="AF2067" i="10"/>
  <c r="AE2067" i="10"/>
  <c r="AD2067" i="10"/>
  <c r="AC2067" i="10"/>
  <c r="AF2066" i="10"/>
  <c r="AE2066" i="10"/>
  <c r="AD2066" i="10"/>
  <c r="AC2066" i="10"/>
  <c r="AF2065" i="10"/>
  <c r="AE2065" i="10"/>
  <c r="AD2065" i="10"/>
  <c r="AC2065" i="10"/>
  <c r="AF2064" i="10"/>
  <c r="AE2064" i="10"/>
  <c r="AD2064" i="10"/>
  <c r="AC2064" i="10"/>
  <c r="AF2063" i="10"/>
  <c r="AE2063" i="10"/>
  <c r="AD2063" i="10"/>
  <c r="AC2063" i="10"/>
  <c r="AF2062" i="10"/>
  <c r="AE2062" i="10"/>
  <c r="AD2062" i="10"/>
  <c r="AC2062" i="10"/>
  <c r="AF2061" i="10"/>
  <c r="AE2061" i="10"/>
  <c r="AD2061" i="10"/>
  <c r="AC2061" i="10"/>
  <c r="AF2060" i="10"/>
  <c r="AE2060" i="10"/>
  <c r="AD2060" i="10"/>
  <c r="AC2060" i="10"/>
  <c r="AF2059" i="10"/>
  <c r="AE2059" i="10"/>
  <c r="AD2059" i="10"/>
  <c r="AC2059" i="10"/>
  <c r="AF2058" i="10"/>
  <c r="AE2058" i="10"/>
  <c r="AD2058" i="10"/>
  <c r="AC2058" i="10"/>
  <c r="AF2057" i="10"/>
  <c r="AE2057" i="10"/>
  <c r="AD2057" i="10"/>
  <c r="AC2057" i="10"/>
  <c r="AF2056" i="10"/>
  <c r="AE2056" i="10"/>
  <c r="AD2056" i="10"/>
  <c r="AC2056" i="10"/>
  <c r="AF2055" i="10"/>
  <c r="AE2055" i="10"/>
  <c r="AD2055" i="10"/>
  <c r="AC2055" i="10"/>
  <c r="AF2054" i="10"/>
  <c r="AE2054" i="10"/>
  <c r="AD2054" i="10"/>
  <c r="AC2054" i="10"/>
  <c r="AF2053" i="10"/>
  <c r="AE2053" i="10"/>
  <c r="AD2053" i="10"/>
  <c r="AC2053" i="10"/>
  <c r="AF2052" i="10"/>
  <c r="AE2052" i="10"/>
  <c r="AD2052" i="10"/>
  <c r="AC2052" i="10"/>
  <c r="AF2051" i="10"/>
  <c r="AE2051" i="10"/>
  <c r="AD2051" i="10"/>
  <c r="AC2051" i="10"/>
  <c r="AF2050" i="10"/>
  <c r="AE2050" i="10"/>
  <c r="AD2050" i="10"/>
  <c r="AC2050" i="10"/>
  <c r="AF2049" i="10"/>
  <c r="AE2049" i="10"/>
  <c r="AD2049" i="10"/>
  <c r="AC2049" i="10"/>
  <c r="AF2048" i="10"/>
  <c r="AE2048" i="10"/>
  <c r="AD2048" i="10"/>
  <c r="AC2048" i="10"/>
  <c r="AF2047" i="10"/>
  <c r="AE2047" i="10"/>
  <c r="AD2047" i="10"/>
  <c r="AC2047" i="10"/>
  <c r="AF2046" i="10"/>
  <c r="AE2046" i="10"/>
  <c r="AD2046" i="10"/>
  <c r="AC2046" i="10"/>
  <c r="AF2045" i="10"/>
  <c r="AE2045" i="10"/>
  <c r="AD2045" i="10"/>
  <c r="AC2045" i="10"/>
  <c r="AF2044" i="10"/>
  <c r="AE2044" i="10"/>
  <c r="AD2044" i="10"/>
  <c r="AC2044" i="10"/>
  <c r="AF2043" i="10"/>
  <c r="AE2043" i="10"/>
  <c r="AD2043" i="10"/>
  <c r="AC2043" i="10"/>
  <c r="AF2042" i="10"/>
  <c r="AE2042" i="10"/>
  <c r="AD2042" i="10"/>
  <c r="AC2042" i="10"/>
  <c r="AF2041" i="10"/>
  <c r="AE2041" i="10"/>
  <c r="AD2041" i="10"/>
  <c r="AC2041" i="10"/>
  <c r="AF2040" i="10"/>
  <c r="AE2040" i="10"/>
  <c r="AD2040" i="10"/>
  <c r="AC2040" i="10"/>
  <c r="AF2039" i="10"/>
  <c r="AE2039" i="10"/>
  <c r="AD2039" i="10"/>
  <c r="AC2039" i="10"/>
  <c r="AF2038" i="10"/>
  <c r="AE2038" i="10"/>
  <c r="AD2038" i="10"/>
  <c r="AC2038" i="10"/>
  <c r="AF2037" i="10"/>
  <c r="AE2037" i="10"/>
  <c r="AD2037" i="10"/>
  <c r="AC2037" i="10"/>
  <c r="AF2036" i="10"/>
  <c r="AE2036" i="10"/>
  <c r="AD2036" i="10"/>
  <c r="AC2036" i="10"/>
  <c r="AF2035" i="10"/>
  <c r="AE2035" i="10"/>
  <c r="AD2035" i="10"/>
  <c r="AC2035" i="10"/>
  <c r="AF2034" i="10"/>
  <c r="AE2034" i="10"/>
  <c r="AD2034" i="10"/>
  <c r="AC2034" i="10"/>
  <c r="AF2033" i="10"/>
  <c r="AE2033" i="10"/>
  <c r="AD2033" i="10"/>
  <c r="AC2033" i="10"/>
  <c r="AF2032" i="10"/>
  <c r="AE2032" i="10"/>
  <c r="AD2032" i="10"/>
  <c r="AC2032" i="10"/>
  <c r="AF2031" i="10"/>
  <c r="AE2031" i="10"/>
  <c r="AD2031" i="10"/>
  <c r="AC2031" i="10"/>
  <c r="AF2030" i="10"/>
  <c r="AE2030" i="10"/>
  <c r="AD2030" i="10"/>
  <c r="AC2030" i="10"/>
  <c r="AF2029" i="10"/>
  <c r="AE2029" i="10"/>
  <c r="AD2029" i="10"/>
  <c r="AC2029" i="10"/>
  <c r="AF2028" i="10"/>
  <c r="AE2028" i="10"/>
  <c r="AD2028" i="10"/>
  <c r="AC2028" i="10"/>
  <c r="AF2027" i="10"/>
  <c r="AE2027" i="10"/>
  <c r="AD2027" i="10"/>
  <c r="AC2027" i="10"/>
  <c r="AF2026" i="10"/>
  <c r="AE2026" i="10"/>
  <c r="AD2026" i="10"/>
  <c r="AC2026" i="10"/>
  <c r="AF2025" i="10"/>
  <c r="AE2025" i="10"/>
  <c r="AD2025" i="10"/>
  <c r="AC2025" i="10"/>
  <c r="AF2024" i="10"/>
  <c r="AE2024" i="10"/>
  <c r="AD2024" i="10"/>
  <c r="AC2024" i="10"/>
  <c r="AF2023" i="10"/>
  <c r="AE2023" i="10"/>
  <c r="AD2023" i="10"/>
  <c r="AC2023" i="10"/>
  <c r="AF2022" i="10"/>
  <c r="AE2022" i="10"/>
  <c r="AD2022" i="10"/>
  <c r="AC2022" i="10"/>
  <c r="AF2021" i="10"/>
  <c r="AE2021" i="10"/>
  <c r="AD2021" i="10"/>
  <c r="AC2021" i="10"/>
  <c r="AF2020" i="10"/>
  <c r="AE2020" i="10"/>
  <c r="AD2020" i="10"/>
  <c r="AC2020" i="10"/>
  <c r="AF2019" i="10"/>
  <c r="AE2019" i="10"/>
  <c r="AD2019" i="10"/>
  <c r="AC2019" i="10"/>
  <c r="AF2018" i="10"/>
  <c r="AE2018" i="10"/>
  <c r="AD2018" i="10"/>
  <c r="AC2018" i="10"/>
  <c r="AF2017" i="10"/>
  <c r="AE2017" i="10"/>
  <c r="AD2017" i="10"/>
  <c r="AC2017" i="10"/>
  <c r="AF2016" i="10"/>
  <c r="AE2016" i="10"/>
  <c r="AD2016" i="10"/>
  <c r="AC2016" i="10"/>
  <c r="AF2015" i="10"/>
  <c r="AE2015" i="10"/>
  <c r="AD2015" i="10"/>
  <c r="AC2015" i="10"/>
  <c r="AF2014" i="10"/>
  <c r="AE2014" i="10"/>
  <c r="AD2014" i="10"/>
  <c r="AC2014" i="10"/>
  <c r="AF2013" i="10"/>
  <c r="AE2013" i="10"/>
  <c r="AD2013" i="10"/>
  <c r="AC2013" i="10"/>
  <c r="AF2012" i="10"/>
  <c r="AE2012" i="10"/>
  <c r="AD2012" i="10"/>
  <c r="AC2012" i="10"/>
  <c r="AF2011" i="10"/>
  <c r="AE2011" i="10"/>
  <c r="AD2011" i="10"/>
  <c r="AC2011" i="10"/>
  <c r="AF2010" i="10"/>
  <c r="AE2010" i="10"/>
  <c r="AD2010" i="10"/>
  <c r="AC2010" i="10"/>
  <c r="AF2009" i="10"/>
  <c r="AE2009" i="10"/>
  <c r="AD2009" i="10"/>
  <c r="AC2009" i="10"/>
  <c r="AF2008" i="10"/>
  <c r="AE2008" i="10"/>
  <c r="AD2008" i="10"/>
  <c r="AC2008" i="10"/>
  <c r="AF2007" i="10"/>
  <c r="AE2007" i="10"/>
  <c r="AD2007" i="10"/>
  <c r="AC2007" i="10"/>
  <c r="AF2006" i="10"/>
  <c r="AE2006" i="10"/>
  <c r="AD2006" i="10"/>
  <c r="AC2006" i="10"/>
  <c r="AF2005" i="10"/>
  <c r="AE2005" i="10"/>
  <c r="AD2005" i="10"/>
  <c r="AC2005" i="10"/>
  <c r="AF2004" i="10"/>
  <c r="AE2004" i="10"/>
  <c r="AD2004" i="10"/>
  <c r="AC2004" i="10"/>
  <c r="AF2003" i="10"/>
  <c r="AE2003" i="10"/>
  <c r="AD2003" i="10"/>
  <c r="AC2003" i="10"/>
  <c r="AF2002" i="10"/>
  <c r="AE2002" i="10"/>
  <c r="AD2002" i="10"/>
  <c r="AC2002" i="10"/>
  <c r="AF2001" i="10"/>
  <c r="AE2001" i="10"/>
  <c r="AD2001" i="10"/>
  <c r="AC2001" i="10"/>
  <c r="AF2000" i="10"/>
  <c r="AE2000" i="10"/>
  <c r="AD2000" i="10"/>
  <c r="AC2000" i="10"/>
  <c r="AF1999" i="10"/>
  <c r="AE1999" i="10"/>
  <c r="AD1999" i="10"/>
  <c r="AC1999" i="10"/>
  <c r="AF1998" i="10"/>
  <c r="AE1998" i="10"/>
  <c r="AD1998" i="10"/>
  <c r="AC1998" i="10"/>
  <c r="AF1997" i="10"/>
  <c r="AE1997" i="10"/>
  <c r="AD1997" i="10"/>
  <c r="AC1997" i="10"/>
  <c r="AF1996" i="10"/>
  <c r="AE1996" i="10"/>
  <c r="AD1996" i="10"/>
  <c r="AC1996" i="10"/>
  <c r="AF1995" i="10"/>
  <c r="AE1995" i="10"/>
  <c r="AD1995" i="10"/>
  <c r="AC1995" i="10"/>
  <c r="AF1994" i="10"/>
  <c r="AE1994" i="10"/>
  <c r="AD1994" i="10"/>
  <c r="AC1994" i="10"/>
  <c r="AF1993" i="10"/>
  <c r="AE1993" i="10"/>
  <c r="AD1993" i="10"/>
  <c r="AC1993" i="10"/>
  <c r="AF1992" i="10"/>
  <c r="AE1992" i="10"/>
  <c r="AD1992" i="10"/>
  <c r="AC1992" i="10"/>
  <c r="AF1991" i="10"/>
  <c r="AE1991" i="10"/>
  <c r="AD1991" i="10"/>
  <c r="AC1991" i="10"/>
  <c r="AF1990" i="10"/>
  <c r="AE1990" i="10"/>
  <c r="AD1990" i="10"/>
  <c r="AC1990" i="10"/>
  <c r="AF1989" i="10"/>
  <c r="AE1989" i="10"/>
  <c r="AD1989" i="10"/>
  <c r="AC1989" i="10"/>
  <c r="AF1988" i="10"/>
  <c r="AE1988" i="10"/>
  <c r="AD1988" i="10"/>
  <c r="AC1988" i="10"/>
  <c r="AF1987" i="10"/>
  <c r="AE1987" i="10"/>
  <c r="AD1987" i="10"/>
  <c r="AC1987" i="10"/>
  <c r="AF1986" i="10"/>
  <c r="AE1986" i="10"/>
  <c r="AD1986" i="10"/>
  <c r="AC1986" i="10"/>
  <c r="AF1985" i="10"/>
  <c r="AE1985" i="10"/>
  <c r="AD1985" i="10"/>
  <c r="AC1985" i="10"/>
  <c r="AF1984" i="10"/>
  <c r="AE1984" i="10"/>
  <c r="AD1984" i="10"/>
  <c r="AC1984" i="10"/>
  <c r="AF1983" i="10"/>
  <c r="AE1983" i="10"/>
  <c r="AD1983" i="10"/>
  <c r="AC1983" i="10"/>
  <c r="AF1982" i="10"/>
  <c r="AE1982" i="10"/>
  <c r="AD1982" i="10"/>
  <c r="AC1982" i="10"/>
  <c r="AF1981" i="10"/>
  <c r="AE1981" i="10"/>
  <c r="AD1981" i="10"/>
  <c r="AC1981" i="10"/>
  <c r="AF1980" i="10"/>
  <c r="AE1980" i="10"/>
  <c r="AD1980" i="10"/>
  <c r="AC1980" i="10"/>
  <c r="AF1979" i="10"/>
  <c r="AE1979" i="10"/>
  <c r="AD1979" i="10"/>
  <c r="AC1979" i="10"/>
  <c r="AF1978" i="10"/>
  <c r="AE1978" i="10"/>
  <c r="AD1978" i="10"/>
  <c r="AC1978" i="10"/>
  <c r="AF1977" i="10"/>
  <c r="AE1977" i="10"/>
  <c r="AD1977" i="10"/>
  <c r="AC1977" i="10"/>
  <c r="AF1976" i="10"/>
  <c r="AE1976" i="10"/>
  <c r="AD1976" i="10"/>
  <c r="AC1976" i="10"/>
  <c r="AF1975" i="10"/>
  <c r="AE1975" i="10"/>
  <c r="AD1975" i="10"/>
  <c r="AC1975" i="10"/>
  <c r="AF1974" i="10"/>
  <c r="AE1974" i="10"/>
  <c r="AD1974" i="10"/>
  <c r="AC1974" i="10"/>
  <c r="AF1973" i="10"/>
  <c r="AE1973" i="10"/>
  <c r="AD1973" i="10"/>
  <c r="AC1973" i="10"/>
  <c r="AF1972" i="10"/>
  <c r="AE1972" i="10"/>
  <c r="AD1972" i="10"/>
  <c r="AC1972" i="10"/>
  <c r="AF1971" i="10"/>
  <c r="AE1971" i="10"/>
  <c r="AD1971" i="10"/>
  <c r="AC1971" i="10"/>
  <c r="AF1970" i="10"/>
  <c r="AE1970" i="10"/>
  <c r="AD1970" i="10"/>
  <c r="AC1970" i="10"/>
  <c r="AF1969" i="10"/>
  <c r="AE1969" i="10"/>
  <c r="AD1969" i="10"/>
  <c r="AC1969" i="10"/>
  <c r="AF1968" i="10"/>
  <c r="AE1968" i="10"/>
  <c r="AD1968" i="10"/>
  <c r="AC1968" i="10"/>
  <c r="AF1967" i="10"/>
  <c r="AE1967" i="10"/>
  <c r="AD1967" i="10"/>
  <c r="AC1967" i="10"/>
  <c r="AF1966" i="10"/>
  <c r="AE1966" i="10"/>
  <c r="AD1966" i="10"/>
  <c r="AC1966" i="10"/>
  <c r="AF1965" i="10"/>
  <c r="AE1965" i="10"/>
  <c r="AD1965" i="10"/>
  <c r="AC1965" i="10"/>
  <c r="AF1964" i="10"/>
  <c r="AE1964" i="10"/>
  <c r="AD1964" i="10"/>
  <c r="AC1964" i="10"/>
  <c r="AF1963" i="10"/>
  <c r="AE1963" i="10"/>
  <c r="AD1963" i="10"/>
  <c r="AC1963" i="10"/>
  <c r="AF1962" i="10"/>
  <c r="AE1962" i="10"/>
  <c r="AD1962" i="10"/>
  <c r="AC1962" i="10"/>
  <c r="AF1961" i="10"/>
  <c r="AE1961" i="10"/>
  <c r="AD1961" i="10"/>
  <c r="AC1961" i="10"/>
  <c r="AF1960" i="10"/>
  <c r="AE1960" i="10"/>
  <c r="AD1960" i="10"/>
  <c r="AC1960" i="10"/>
  <c r="AF1959" i="10"/>
  <c r="AE1959" i="10"/>
  <c r="AD1959" i="10"/>
  <c r="AC1959" i="10"/>
  <c r="AF1958" i="10"/>
  <c r="AE1958" i="10"/>
  <c r="AD1958" i="10"/>
  <c r="AC1958" i="10"/>
  <c r="AF1957" i="10"/>
  <c r="AE1957" i="10"/>
  <c r="AD1957" i="10"/>
  <c r="AC1957" i="10"/>
  <c r="AF1956" i="10"/>
  <c r="AE1956" i="10"/>
  <c r="AD1956" i="10"/>
  <c r="AC1956" i="10"/>
  <c r="AF1955" i="10"/>
  <c r="AE1955" i="10"/>
  <c r="AD1955" i="10"/>
  <c r="AC1955" i="10"/>
  <c r="AF1954" i="10"/>
  <c r="AE1954" i="10"/>
  <c r="AD1954" i="10"/>
  <c r="AC1954" i="10"/>
  <c r="AF1953" i="10"/>
  <c r="AE1953" i="10"/>
  <c r="AD1953" i="10"/>
  <c r="AC1953" i="10"/>
  <c r="AF1952" i="10"/>
  <c r="AE1952" i="10"/>
  <c r="AD1952" i="10"/>
  <c r="AC1952" i="10"/>
  <c r="AF1951" i="10"/>
  <c r="AE1951" i="10"/>
  <c r="AD1951" i="10"/>
  <c r="AC1951" i="10"/>
  <c r="AF1950" i="10"/>
  <c r="AE1950" i="10"/>
  <c r="AD1950" i="10"/>
  <c r="AC1950" i="10"/>
  <c r="AF1949" i="10"/>
  <c r="AE1949" i="10"/>
  <c r="AD1949" i="10"/>
  <c r="AC1949" i="10"/>
  <c r="AF1948" i="10"/>
  <c r="AE1948" i="10"/>
  <c r="AD1948" i="10"/>
  <c r="AC1948" i="10"/>
  <c r="AF1947" i="10"/>
  <c r="AE1947" i="10"/>
  <c r="AD1947" i="10"/>
  <c r="AC1947" i="10"/>
  <c r="AF1946" i="10"/>
  <c r="AE1946" i="10"/>
  <c r="AD1946" i="10"/>
  <c r="AC1946" i="10"/>
  <c r="AF1945" i="10"/>
  <c r="AE1945" i="10"/>
  <c r="AD1945" i="10"/>
  <c r="AC1945" i="10"/>
  <c r="AF1944" i="10"/>
  <c r="AE1944" i="10"/>
  <c r="AD1944" i="10"/>
  <c r="AC1944" i="10"/>
  <c r="AF1943" i="10"/>
  <c r="AE1943" i="10"/>
  <c r="AD1943" i="10"/>
  <c r="AC1943" i="10"/>
  <c r="AF1942" i="10"/>
  <c r="AE1942" i="10"/>
  <c r="AD1942" i="10"/>
  <c r="AC1942" i="10"/>
  <c r="AF1941" i="10"/>
  <c r="AE1941" i="10"/>
  <c r="AD1941" i="10"/>
  <c r="AC1941" i="10"/>
  <c r="AF1940" i="10"/>
  <c r="AE1940" i="10"/>
  <c r="AD1940" i="10"/>
  <c r="AC1940" i="10"/>
  <c r="AF1939" i="10"/>
  <c r="AE1939" i="10"/>
  <c r="AD1939" i="10"/>
  <c r="AC1939" i="10"/>
  <c r="AF1938" i="10"/>
  <c r="AE1938" i="10"/>
  <c r="AD1938" i="10"/>
  <c r="AC1938" i="10"/>
  <c r="AF1937" i="10"/>
  <c r="AE1937" i="10"/>
  <c r="AD1937" i="10"/>
  <c r="AC1937" i="10"/>
  <c r="AF1936" i="10"/>
  <c r="AE1936" i="10"/>
  <c r="AD1936" i="10"/>
  <c r="AC1936" i="10"/>
  <c r="AF1935" i="10"/>
  <c r="AE1935" i="10"/>
  <c r="AD1935" i="10"/>
  <c r="AC1935" i="10"/>
  <c r="AF1934" i="10"/>
  <c r="AE1934" i="10"/>
  <c r="AD1934" i="10"/>
  <c r="AC1934" i="10"/>
  <c r="AF1933" i="10"/>
  <c r="AE1933" i="10"/>
  <c r="AD1933" i="10"/>
  <c r="AC1933" i="10"/>
  <c r="AF1932" i="10"/>
  <c r="AE1932" i="10"/>
  <c r="AD1932" i="10"/>
  <c r="AC1932" i="10"/>
  <c r="AF1931" i="10"/>
  <c r="AE1931" i="10"/>
  <c r="AD1931" i="10"/>
  <c r="AC1931" i="10"/>
  <c r="AF1930" i="10"/>
  <c r="AE1930" i="10"/>
  <c r="AD1930" i="10"/>
  <c r="AC1930" i="10"/>
  <c r="AF1929" i="10"/>
  <c r="AE1929" i="10"/>
  <c r="AD1929" i="10"/>
  <c r="AC1929" i="10"/>
  <c r="AF1928" i="10"/>
  <c r="AE1928" i="10"/>
  <c r="AD1928" i="10"/>
  <c r="AC1928" i="10"/>
  <c r="AF1927" i="10"/>
  <c r="AE1927" i="10"/>
  <c r="AD1927" i="10"/>
  <c r="AC1927" i="10"/>
  <c r="AF1926" i="10"/>
  <c r="AE1926" i="10"/>
  <c r="AD1926" i="10"/>
  <c r="AC1926" i="10"/>
  <c r="AF1925" i="10"/>
  <c r="AE1925" i="10"/>
  <c r="AD1925" i="10"/>
  <c r="AC1925" i="10"/>
  <c r="AF1924" i="10"/>
  <c r="AE1924" i="10"/>
  <c r="AD1924" i="10"/>
  <c r="AC1924" i="10"/>
  <c r="AF1923" i="10"/>
  <c r="AE1923" i="10"/>
  <c r="AD1923" i="10"/>
  <c r="AC1923" i="10"/>
  <c r="AF1922" i="10"/>
  <c r="AE1922" i="10"/>
  <c r="AD1922" i="10"/>
  <c r="AC1922" i="10"/>
  <c r="AF1921" i="10"/>
  <c r="AE1921" i="10"/>
  <c r="AD1921" i="10"/>
  <c r="AC1921" i="10"/>
  <c r="AF1920" i="10"/>
  <c r="AE1920" i="10"/>
  <c r="AD1920" i="10"/>
  <c r="AC1920" i="10"/>
  <c r="AF1919" i="10"/>
  <c r="AE1919" i="10"/>
  <c r="AD1919" i="10"/>
  <c r="AC1919" i="10"/>
  <c r="AF1918" i="10"/>
  <c r="AE1918" i="10"/>
  <c r="AD1918" i="10"/>
  <c r="AC1918" i="10"/>
  <c r="AF1917" i="10"/>
  <c r="AE1917" i="10"/>
  <c r="AD1917" i="10"/>
  <c r="AC1917" i="10"/>
  <c r="AF1916" i="10"/>
  <c r="AE1916" i="10"/>
  <c r="AD1916" i="10"/>
  <c r="AC1916" i="10"/>
  <c r="AF1915" i="10"/>
  <c r="AE1915" i="10"/>
  <c r="AD1915" i="10"/>
  <c r="AC1915" i="10"/>
  <c r="AF1914" i="10"/>
  <c r="AE1914" i="10"/>
  <c r="AD1914" i="10"/>
  <c r="AC1914" i="10"/>
  <c r="AF1913" i="10"/>
  <c r="AE1913" i="10"/>
  <c r="AD1913" i="10"/>
  <c r="AC1913" i="10"/>
  <c r="AF1912" i="10"/>
  <c r="AE1912" i="10"/>
  <c r="AD1912" i="10"/>
  <c r="AC1912" i="10"/>
  <c r="AF1911" i="10"/>
  <c r="AE1911" i="10"/>
  <c r="AD1911" i="10"/>
  <c r="AC1911" i="10"/>
  <c r="AF1910" i="10"/>
  <c r="AE1910" i="10"/>
  <c r="AD1910" i="10"/>
  <c r="AC1910" i="10"/>
  <c r="AF1909" i="10"/>
  <c r="AE1909" i="10"/>
  <c r="AD1909" i="10"/>
  <c r="AC1909" i="10"/>
  <c r="AF1908" i="10"/>
  <c r="AE1908" i="10"/>
  <c r="AD1908" i="10"/>
  <c r="AC1908" i="10"/>
  <c r="AF1907" i="10"/>
  <c r="AE1907" i="10"/>
  <c r="AD1907" i="10"/>
  <c r="AC1907" i="10"/>
  <c r="AF1906" i="10"/>
  <c r="AE1906" i="10"/>
  <c r="AD1906" i="10"/>
  <c r="AC1906" i="10"/>
  <c r="AF1905" i="10"/>
  <c r="AE1905" i="10"/>
  <c r="AD1905" i="10"/>
  <c r="AC1905" i="10"/>
  <c r="AF1904" i="10"/>
  <c r="AE1904" i="10"/>
  <c r="AD1904" i="10"/>
  <c r="AC1904" i="10"/>
  <c r="AF1903" i="10"/>
  <c r="AE1903" i="10"/>
  <c r="AD1903" i="10"/>
  <c r="AC1903" i="10"/>
  <c r="AF1902" i="10"/>
  <c r="AE1902" i="10"/>
  <c r="AD1902" i="10"/>
  <c r="AC1902" i="10"/>
  <c r="AF1901" i="10"/>
  <c r="AE1901" i="10"/>
  <c r="AD1901" i="10"/>
  <c r="AC1901" i="10"/>
  <c r="AF1900" i="10"/>
  <c r="AE1900" i="10"/>
  <c r="AD1900" i="10"/>
  <c r="AC1900" i="10"/>
  <c r="AF1899" i="10"/>
  <c r="AE1899" i="10"/>
  <c r="AD1899" i="10"/>
  <c r="AC1899" i="10"/>
  <c r="AF1898" i="10"/>
  <c r="AE1898" i="10"/>
  <c r="AD1898" i="10"/>
  <c r="AC1898" i="10"/>
  <c r="AF1897" i="10"/>
  <c r="AE1897" i="10"/>
  <c r="AD1897" i="10"/>
  <c r="AC1897" i="10"/>
  <c r="AF1896" i="10"/>
  <c r="AE1896" i="10"/>
  <c r="AD1896" i="10"/>
  <c r="AC1896" i="10"/>
  <c r="AF1895" i="10"/>
  <c r="AE1895" i="10"/>
  <c r="AD1895" i="10"/>
  <c r="AC1895" i="10"/>
  <c r="AF1894" i="10"/>
  <c r="AE1894" i="10"/>
  <c r="AD1894" i="10"/>
  <c r="AC1894" i="10"/>
  <c r="AF1893" i="10"/>
  <c r="AE1893" i="10"/>
  <c r="AD1893" i="10"/>
  <c r="AC1893" i="10"/>
  <c r="AF1892" i="10"/>
  <c r="AE1892" i="10"/>
  <c r="AD1892" i="10"/>
  <c r="AC1892" i="10"/>
  <c r="AF1891" i="10"/>
  <c r="AE1891" i="10"/>
  <c r="AD1891" i="10"/>
  <c r="AC1891" i="10"/>
  <c r="AF1890" i="10"/>
  <c r="AE1890" i="10"/>
  <c r="AD1890" i="10"/>
  <c r="AC1890" i="10"/>
  <c r="AF1889" i="10"/>
  <c r="AE1889" i="10"/>
  <c r="AD1889" i="10"/>
  <c r="AC1889" i="10"/>
  <c r="AF1888" i="10"/>
  <c r="AE1888" i="10"/>
  <c r="AD1888" i="10"/>
  <c r="AC1888" i="10"/>
  <c r="AF1887" i="10"/>
  <c r="AE1887" i="10"/>
  <c r="AD1887" i="10"/>
  <c r="AC1887" i="10"/>
  <c r="AF1886" i="10"/>
  <c r="AE1886" i="10"/>
  <c r="AD1886" i="10"/>
  <c r="AC1886" i="10"/>
  <c r="AF1885" i="10"/>
  <c r="AE1885" i="10"/>
  <c r="AD1885" i="10"/>
  <c r="AC1885" i="10"/>
  <c r="AF1884" i="10"/>
  <c r="AE1884" i="10"/>
  <c r="AD1884" i="10"/>
  <c r="AC1884" i="10"/>
  <c r="AF1883" i="10"/>
  <c r="AE1883" i="10"/>
  <c r="AD1883" i="10"/>
  <c r="AC1883" i="10"/>
  <c r="AF1882" i="10"/>
  <c r="AE1882" i="10"/>
  <c r="AD1882" i="10"/>
  <c r="AC1882" i="10"/>
  <c r="AF1881" i="10"/>
  <c r="AE1881" i="10"/>
  <c r="AD1881" i="10"/>
  <c r="AC1881" i="10"/>
  <c r="AF1880" i="10"/>
  <c r="AE1880" i="10"/>
  <c r="AD1880" i="10"/>
  <c r="AC1880" i="10"/>
  <c r="AF1879" i="10"/>
  <c r="AE1879" i="10"/>
  <c r="AD1879" i="10"/>
  <c r="AC1879" i="10"/>
  <c r="AF1878" i="10"/>
  <c r="AE1878" i="10"/>
  <c r="AD1878" i="10"/>
  <c r="AC1878" i="10"/>
  <c r="AF1877" i="10"/>
  <c r="AE1877" i="10"/>
  <c r="AD1877" i="10"/>
  <c r="AC1877" i="10"/>
  <c r="AF1876" i="10"/>
  <c r="AE1876" i="10"/>
  <c r="AD1876" i="10"/>
  <c r="AC1876" i="10"/>
  <c r="AF1875" i="10"/>
  <c r="AE1875" i="10"/>
  <c r="AD1875" i="10"/>
  <c r="AC1875" i="10"/>
  <c r="AF1874" i="10"/>
  <c r="AE1874" i="10"/>
  <c r="AD1874" i="10"/>
  <c r="AC1874" i="10"/>
  <c r="AF1873" i="10"/>
  <c r="AE1873" i="10"/>
  <c r="AD1873" i="10"/>
  <c r="AC1873" i="10"/>
  <c r="AF1872" i="10"/>
  <c r="AE1872" i="10"/>
  <c r="AD1872" i="10"/>
  <c r="AC1872" i="10"/>
  <c r="AF1871" i="10"/>
  <c r="AE1871" i="10"/>
  <c r="AD1871" i="10"/>
  <c r="AC1871" i="10"/>
  <c r="AF1870" i="10"/>
  <c r="AE1870" i="10"/>
  <c r="AD1870" i="10"/>
  <c r="AC1870" i="10"/>
  <c r="AF1869" i="10"/>
  <c r="AE1869" i="10"/>
  <c r="AD1869" i="10"/>
  <c r="AC1869" i="10"/>
  <c r="AF1868" i="10"/>
  <c r="AE1868" i="10"/>
  <c r="AD1868" i="10"/>
  <c r="AC1868" i="10"/>
  <c r="AF1867" i="10"/>
  <c r="AE1867" i="10"/>
  <c r="AD1867" i="10"/>
  <c r="AC1867" i="10"/>
  <c r="AF1866" i="10"/>
  <c r="AE1866" i="10"/>
  <c r="AD1866" i="10"/>
  <c r="AC1866" i="10"/>
  <c r="AF1865" i="10"/>
  <c r="AE1865" i="10"/>
  <c r="AD1865" i="10"/>
  <c r="AC1865" i="10"/>
  <c r="AF1864" i="10"/>
  <c r="AE1864" i="10"/>
  <c r="AD1864" i="10"/>
  <c r="AC1864" i="10"/>
  <c r="AF1863" i="10"/>
  <c r="AE1863" i="10"/>
  <c r="AD1863" i="10"/>
  <c r="AC1863" i="10"/>
  <c r="AF1862" i="10"/>
  <c r="AE1862" i="10"/>
  <c r="AD1862" i="10"/>
  <c r="AC1862" i="10"/>
  <c r="AF1861" i="10"/>
  <c r="AE1861" i="10"/>
  <c r="AD1861" i="10"/>
  <c r="AC1861" i="10"/>
  <c r="AF1860" i="10"/>
  <c r="AE1860" i="10"/>
  <c r="AD1860" i="10"/>
  <c r="AC1860" i="10"/>
  <c r="AF1859" i="10"/>
  <c r="AE1859" i="10"/>
  <c r="AD1859" i="10"/>
  <c r="AC1859" i="10"/>
  <c r="AF1858" i="10"/>
  <c r="AE1858" i="10"/>
  <c r="AD1858" i="10"/>
  <c r="AC1858" i="10"/>
  <c r="AF1857" i="10"/>
  <c r="AE1857" i="10"/>
  <c r="AD1857" i="10"/>
  <c r="AC1857" i="10"/>
  <c r="AF1856" i="10"/>
  <c r="AE1856" i="10"/>
  <c r="AD1856" i="10"/>
  <c r="AC1856" i="10"/>
  <c r="AF1855" i="10"/>
  <c r="AE1855" i="10"/>
  <c r="AD1855" i="10"/>
  <c r="AC1855" i="10"/>
  <c r="AF1854" i="10"/>
  <c r="AE1854" i="10"/>
  <c r="AD1854" i="10"/>
  <c r="AC1854" i="10"/>
  <c r="AF1853" i="10"/>
  <c r="AE1853" i="10"/>
  <c r="AD1853" i="10"/>
  <c r="AC1853" i="10"/>
  <c r="AF1852" i="10"/>
  <c r="AE1852" i="10"/>
  <c r="AD1852" i="10"/>
  <c r="AC1852" i="10"/>
  <c r="AF1851" i="10"/>
  <c r="AE1851" i="10"/>
  <c r="AD1851" i="10"/>
  <c r="AC1851" i="10"/>
  <c r="AF1850" i="10"/>
  <c r="AE1850" i="10"/>
  <c r="AD1850" i="10"/>
  <c r="AC1850" i="10"/>
  <c r="AF1849" i="10"/>
  <c r="AE1849" i="10"/>
  <c r="AD1849" i="10"/>
  <c r="AC1849" i="10"/>
  <c r="AF1848" i="10"/>
  <c r="AE1848" i="10"/>
  <c r="AD1848" i="10"/>
  <c r="AC1848" i="10"/>
  <c r="AF1847" i="10"/>
  <c r="AE1847" i="10"/>
  <c r="AD1847" i="10"/>
  <c r="AC1847" i="10"/>
  <c r="AF1846" i="10"/>
  <c r="AE1846" i="10"/>
  <c r="AD1846" i="10"/>
  <c r="AC1846" i="10"/>
  <c r="AF1845" i="10"/>
  <c r="AE1845" i="10"/>
  <c r="AD1845" i="10"/>
  <c r="AC1845" i="10"/>
  <c r="AF1844" i="10"/>
  <c r="AE1844" i="10"/>
  <c r="AD1844" i="10"/>
  <c r="AC1844" i="10"/>
  <c r="AF1843" i="10"/>
  <c r="AE1843" i="10"/>
  <c r="AD1843" i="10"/>
  <c r="AC1843" i="10"/>
  <c r="AF1842" i="10"/>
  <c r="AE1842" i="10"/>
  <c r="AD1842" i="10"/>
  <c r="AC1842" i="10"/>
  <c r="AF1841" i="10"/>
  <c r="AE1841" i="10"/>
  <c r="AD1841" i="10"/>
  <c r="AC1841" i="10"/>
  <c r="AF1840" i="10"/>
  <c r="AE1840" i="10"/>
  <c r="AD1840" i="10"/>
  <c r="AC1840" i="10"/>
  <c r="AF1839" i="10"/>
  <c r="AE1839" i="10"/>
  <c r="AD1839" i="10"/>
  <c r="AC1839" i="10"/>
  <c r="AF1838" i="10"/>
  <c r="AE1838" i="10"/>
  <c r="AD1838" i="10"/>
  <c r="AC1838" i="10"/>
  <c r="AF1837" i="10"/>
  <c r="AE1837" i="10"/>
  <c r="AD1837" i="10"/>
  <c r="AC1837" i="10"/>
  <c r="AF1836" i="10"/>
  <c r="AE1836" i="10"/>
  <c r="AD1836" i="10"/>
  <c r="AC1836" i="10"/>
  <c r="AF1835" i="10"/>
  <c r="AE1835" i="10"/>
  <c r="AD1835" i="10"/>
  <c r="AC1835" i="10"/>
  <c r="AF1834" i="10"/>
  <c r="AE1834" i="10"/>
  <c r="AD1834" i="10"/>
  <c r="AC1834" i="10"/>
  <c r="AF1833" i="10"/>
  <c r="AE1833" i="10"/>
  <c r="AD1833" i="10"/>
  <c r="AC1833" i="10"/>
  <c r="AF1832" i="10"/>
  <c r="AE1832" i="10"/>
  <c r="AD1832" i="10"/>
  <c r="AC1832" i="10"/>
  <c r="AF1831" i="10"/>
  <c r="AE1831" i="10"/>
  <c r="AD1831" i="10"/>
  <c r="AC1831" i="10"/>
  <c r="AF1830" i="10"/>
  <c r="AE1830" i="10"/>
  <c r="AD1830" i="10"/>
  <c r="AC1830" i="10"/>
  <c r="AF1829" i="10"/>
  <c r="AE1829" i="10"/>
  <c r="AD1829" i="10"/>
  <c r="AC1829" i="10"/>
  <c r="AF1828" i="10"/>
  <c r="AE1828" i="10"/>
  <c r="AD1828" i="10"/>
  <c r="AC1828" i="10"/>
  <c r="AF1827" i="10"/>
  <c r="AE1827" i="10"/>
  <c r="AD1827" i="10"/>
  <c r="AC1827" i="10"/>
  <c r="AF1826" i="10"/>
  <c r="AE1826" i="10"/>
  <c r="AD1826" i="10"/>
  <c r="AC1826" i="10"/>
  <c r="AF1825" i="10"/>
  <c r="AE1825" i="10"/>
  <c r="AD1825" i="10"/>
  <c r="AC1825" i="10"/>
  <c r="AF1824" i="10"/>
  <c r="AE1824" i="10"/>
  <c r="AD1824" i="10"/>
  <c r="AC1824" i="10"/>
  <c r="AF1823" i="10"/>
  <c r="AE1823" i="10"/>
  <c r="AD1823" i="10"/>
  <c r="AC1823" i="10"/>
  <c r="AF1822" i="10"/>
  <c r="AE1822" i="10"/>
  <c r="AD1822" i="10"/>
  <c r="AC1822" i="10"/>
  <c r="AF1821" i="10"/>
  <c r="AE1821" i="10"/>
  <c r="AD1821" i="10"/>
  <c r="AC1821" i="10"/>
  <c r="AF1820" i="10"/>
  <c r="AE1820" i="10"/>
  <c r="AD1820" i="10"/>
  <c r="AC1820" i="10"/>
  <c r="AF1819" i="10"/>
  <c r="AE1819" i="10"/>
  <c r="AD1819" i="10"/>
  <c r="AC1819" i="10"/>
  <c r="AF1818" i="10"/>
  <c r="AE1818" i="10"/>
  <c r="AD1818" i="10"/>
  <c r="AC1818" i="10"/>
  <c r="AF1817" i="10"/>
  <c r="AE1817" i="10"/>
  <c r="AD1817" i="10"/>
  <c r="AC1817" i="10"/>
  <c r="AF1816" i="10"/>
  <c r="AE1816" i="10"/>
  <c r="AD1816" i="10"/>
  <c r="AC1816" i="10"/>
  <c r="AF1815" i="10"/>
  <c r="AE1815" i="10"/>
  <c r="AD1815" i="10"/>
  <c r="AC1815" i="10"/>
  <c r="AF1814" i="10"/>
  <c r="AE1814" i="10"/>
  <c r="AD1814" i="10"/>
  <c r="AC1814" i="10"/>
  <c r="AF1813" i="10"/>
  <c r="AE1813" i="10"/>
  <c r="AD1813" i="10"/>
  <c r="AC1813" i="10"/>
  <c r="AF1812" i="10"/>
  <c r="AE1812" i="10"/>
  <c r="AD1812" i="10"/>
  <c r="AC1812" i="10"/>
  <c r="AF1811" i="10"/>
  <c r="AE1811" i="10"/>
  <c r="AD1811" i="10"/>
  <c r="AC1811" i="10"/>
  <c r="AF1810" i="10"/>
  <c r="AE1810" i="10"/>
  <c r="AD1810" i="10"/>
  <c r="AC1810" i="10"/>
  <c r="AF1809" i="10"/>
  <c r="AE1809" i="10"/>
  <c r="AD1809" i="10"/>
  <c r="AC1809" i="10"/>
  <c r="AF1808" i="10"/>
  <c r="AE1808" i="10"/>
  <c r="AD1808" i="10"/>
  <c r="AC1808" i="10"/>
  <c r="AF1807" i="10"/>
  <c r="AE1807" i="10"/>
  <c r="AD1807" i="10"/>
  <c r="AC1807" i="10"/>
  <c r="AF1806" i="10"/>
  <c r="AE1806" i="10"/>
  <c r="AD1806" i="10"/>
  <c r="AC1806" i="10"/>
  <c r="AF1805" i="10"/>
  <c r="AE1805" i="10"/>
  <c r="AD1805" i="10"/>
  <c r="AC1805" i="10"/>
  <c r="AF1804" i="10"/>
  <c r="AE1804" i="10"/>
  <c r="AD1804" i="10"/>
  <c r="AC1804" i="10"/>
  <c r="AF1803" i="10"/>
  <c r="AE1803" i="10"/>
  <c r="AD1803" i="10"/>
  <c r="AC1803" i="10"/>
  <c r="AF1802" i="10"/>
  <c r="AE1802" i="10"/>
  <c r="AD1802" i="10"/>
  <c r="AC1802" i="10"/>
  <c r="AF1801" i="10"/>
  <c r="AE1801" i="10"/>
  <c r="AD1801" i="10"/>
  <c r="AC1801" i="10"/>
  <c r="AF1800" i="10"/>
  <c r="AE1800" i="10"/>
  <c r="AD1800" i="10"/>
  <c r="AC1800" i="10"/>
  <c r="AF1799" i="10"/>
  <c r="AE1799" i="10"/>
  <c r="AD1799" i="10"/>
  <c r="AC1799" i="10"/>
  <c r="AF1798" i="10"/>
  <c r="AE1798" i="10"/>
  <c r="AD1798" i="10"/>
  <c r="AC1798" i="10"/>
  <c r="AF1797" i="10"/>
  <c r="AE1797" i="10"/>
  <c r="AD1797" i="10"/>
  <c r="AC1797" i="10"/>
  <c r="AF1796" i="10"/>
  <c r="AE1796" i="10"/>
  <c r="AD1796" i="10"/>
  <c r="AC1796" i="10"/>
  <c r="AF1795" i="10"/>
  <c r="AE1795" i="10"/>
  <c r="AD1795" i="10"/>
  <c r="AC1795" i="10"/>
  <c r="AF1794" i="10"/>
  <c r="AE1794" i="10"/>
  <c r="AD1794" i="10"/>
  <c r="AC1794" i="10"/>
  <c r="AF1793" i="10"/>
  <c r="AE1793" i="10"/>
  <c r="AD1793" i="10"/>
  <c r="AC1793" i="10"/>
  <c r="AF1792" i="10"/>
  <c r="AE1792" i="10"/>
  <c r="AD1792" i="10"/>
  <c r="AC1792" i="10"/>
  <c r="AF1791" i="10"/>
  <c r="AE1791" i="10"/>
  <c r="AD1791" i="10"/>
  <c r="AC1791" i="10"/>
  <c r="AF1790" i="10"/>
  <c r="AE1790" i="10"/>
  <c r="AD1790" i="10"/>
  <c r="AC1790" i="10"/>
  <c r="AF1789" i="10"/>
  <c r="AE1789" i="10"/>
  <c r="AD1789" i="10"/>
  <c r="AC1789" i="10"/>
  <c r="AF1788" i="10"/>
  <c r="AE1788" i="10"/>
  <c r="AD1788" i="10"/>
  <c r="AC1788" i="10"/>
  <c r="AF1787" i="10"/>
  <c r="AE1787" i="10"/>
  <c r="AD1787" i="10"/>
  <c r="AC1787" i="10"/>
  <c r="AF1786" i="10"/>
  <c r="AE1786" i="10"/>
  <c r="AD1786" i="10"/>
  <c r="AC1786" i="10"/>
  <c r="AF1785" i="10"/>
  <c r="AE1785" i="10"/>
  <c r="AD1785" i="10"/>
  <c r="AC1785" i="10"/>
  <c r="AF1784" i="10"/>
  <c r="AE1784" i="10"/>
  <c r="AD1784" i="10"/>
  <c r="AC1784" i="10"/>
  <c r="AF1783" i="10"/>
  <c r="AE1783" i="10"/>
  <c r="AD1783" i="10"/>
  <c r="AC1783" i="10"/>
  <c r="AF1782" i="10"/>
  <c r="AE1782" i="10"/>
  <c r="AD1782" i="10"/>
  <c r="AC1782" i="10"/>
  <c r="AF1781" i="10"/>
  <c r="AE1781" i="10"/>
  <c r="AD1781" i="10"/>
  <c r="AC1781" i="10"/>
  <c r="AF1780" i="10"/>
  <c r="AE1780" i="10"/>
  <c r="AD1780" i="10"/>
  <c r="AC1780" i="10"/>
  <c r="AF1779" i="10"/>
  <c r="AE1779" i="10"/>
  <c r="AD1779" i="10"/>
  <c r="AC1779" i="10"/>
  <c r="AF1778" i="10"/>
  <c r="AE1778" i="10"/>
  <c r="AD1778" i="10"/>
  <c r="AC1778" i="10"/>
  <c r="AF1777" i="10"/>
  <c r="AE1777" i="10"/>
  <c r="AD1777" i="10"/>
  <c r="AC1777" i="10"/>
  <c r="AF1776" i="10"/>
  <c r="AE1776" i="10"/>
  <c r="AD1776" i="10"/>
  <c r="AC1776" i="10"/>
  <c r="AF1775" i="10"/>
  <c r="AE1775" i="10"/>
  <c r="AD1775" i="10"/>
  <c r="AC1775" i="10"/>
  <c r="AF1774" i="10"/>
  <c r="AE1774" i="10"/>
  <c r="AD1774" i="10"/>
  <c r="AC1774" i="10"/>
  <c r="AF1773" i="10"/>
  <c r="AE1773" i="10"/>
  <c r="AD1773" i="10"/>
  <c r="AC1773" i="10"/>
  <c r="AF1772" i="10"/>
  <c r="AE1772" i="10"/>
  <c r="AD1772" i="10"/>
  <c r="AC1772" i="10"/>
  <c r="AF1771" i="10"/>
  <c r="AE1771" i="10"/>
  <c r="AD1771" i="10"/>
  <c r="AC1771" i="10"/>
  <c r="AF1770" i="10"/>
  <c r="AE1770" i="10"/>
  <c r="AD1770" i="10"/>
  <c r="AC1770" i="10"/>
  <c r="AF1769" i="10"/>
  <c r="AE1769" i="10"/>
  <c r="AD1769" i="10"/>
  <c r="AC1769" i="10"/>
  <c r="AF1768" i="10"/>
  <c r="AE1768" i="10"/>
  <c r="AD1768" i="10"/>
  <c r="AC1768" i="10"/>
  <c r="AF1767" i="10"/>
  <c r="AE1767" i="10"/>
  <c r="AD1767" i="10"/>
  <c r="AC1767" i="10"/>
  <c r="AF1766" i="10"/>
  <c r="AE1766" i="10"/>
  <c r="AD1766" i="10"/>
  <c r="AC1766" i="10"/>
  <c r="AF1765" i="10"/>
  <c r="AE1765" i="10"/>
  <c r="AD1765" i="10"/>
  <c r="AC1765" i="10"/>
  <c r="AF1764" i="10"/>
  <c r="AE1764" i="10"/>
  <c r="AD1764" i="10"/>
  <c r="AC1764" i="10"/>
  <c r="AF1763" i="10"/>
  <c r="AE1763" i="10"/>
  <c r="AD1763" i="10"/>
  <c r="AC1763" i="10"/>
  <c r="AF1762" i="10"/>
  <c r="AE1762" i="10"/>
  <c r="AD1762" i="10"/>
  <c r="AC1762" i="10"/>
  <c r="AF1761" i="10"/>
  <c r="AE1761" i="10"/>
  <c r="AD1761" i="10"/>
  <c r="AC1761" i="10"/>
  <c r="AF1760" i="10"/>
  <c r="AE1760" i="10"/>
  <c r="AD1760" i="10"/>
  <c r="AC1760" i="10"/>
  <c r="AF1759" i="10"/>
  <c r="AE1759" i="10"/>
  <c r="AD1759" i="10"/>
  <c r="AC1759" i="10"/>
  <c r="AF1758" i="10"/>
  <c r="AE1758" i="10"/>
  <c r="AD1758" i="10"/>
  <c r="AC1758" i="10"/>
  <c r="AF1757" i="10"/>
  <c r="AE1757" i="10"/>
  <c r="AD1757" i="10"/>
  <c r="AC1757" i="10"/>
  <c r="AF1756" i="10"/>
  <c r="AE1756" i="10"/>
  <c r="AD1756" i="10"/>
  <c r="AC1756" i="10"/>
  <c r="AF1755" i="10"/>
  <c r="AE1755" i="10"/>
  <c r="AD1755" i="10"/>
  <c r="AC1755" i="10"/>
  <c r="AF1754" i="10"/>
  <c r="AE1754" i="10"/>
  <c r="AD1754" i="10"/>
  <c r="AC1754" i="10"/>
  <c r="AF1753" i="10"/>
  <c r="AE1753" i="10"/>
  <c r="AD1753" i="10"/>
  <c r="AC1753" i="10"/>
  <c r="AF1752" i="10"/>
  <c r="AE1752" i="10"/>
  <c r="AD1752" i="10"/>
  <c r="AC1752" i="10"/>
  <c r="AF1751" i="10"/>
  <c r="AE1751" i="10"/>
  <c r="AD1751" i="10"/>
  <c r="AC1751" i="10"/>
  <c r="AF1750" i="10"/>
  <c r="AE1750" i="10"/>
  <c r="AD1750" i="10"/>
  <c r="AC1750" i="10"/>
  <c r="AF1749" i="10"/>
  <c r="AE1749" i="10"/>
  <c r="AD1749" i="10"/>
  <c r="AC1749" i="10"/>
  <c r="AF1748" i="10"/>
  <c r="AE1748" i="10"/>
  <c r="AD1748" i="10"/>
  <c r="AC1748" i="10"/>
  <c r="AF1747" i="10"/>
  <c r="AE1747" i="10"/>
  <c r="AD1747" i="10"/>
  <c r="AC1747" i="10"/>
  <c r="AF1746" i="10"/>
  <c r="AE1746" i="10"/>
  <c r="AD1746" i="10"/>
  <c r="AC1746" i="10"/>
  <c r="AF1745" i="10"/>
  <c r="AE1745" i="10"/>
  <c r="AD1745" i="10"/>
  <c r="AC1745" i="10"/>
  <c r="AF1744" i="10"/>
  <c r="AE1744" i="10"/>
  <c r="AD1744" i="10"/>
  <c r="AC1744" i="10"/>
  <c r="AF1743" i="10"/>
  <c r="AE1743" i="10"/>
  <c r="AD1743" i="10"/>
  <c r="AC1743" i="10"/>
  <c r="AF1742" i="10"/>
  <c r="AE1742" i="10"/>
  <c r="AD1742" i="10"/>
  <c r="AC1742" i="10"/>
  <c r="AF1741" i="10"/>
  <c r="AE1741" i="10"/>
  <c r="AD1741" i="10"/>
  <c r="AC1741" i="10"/>
  <c r="AF1740" i="10"/>
  <c r="AE1740" i="10"/>
  <c r="AD1740" i="10"/>
  <c r="AC1740" i="10"/>
  <c r="AF1739" i="10"/>
  <c r="AE1739" i="10"/>
  <c r="AD1739" i="10"/>
  <c r="AC1739" i="10"/>
  <c r="AF1738" i="10"/>
  <c r="AE1738" i="10"/>
  <c r="AD1738" i="10"/>
  <c r="AC1738" i="10"/>
  <c r="AF1737" i="10"/>
  <c r="AE1737" i="10"/>
  <c r="AD1737" i="10"/>
  <c r="AC1737" i="10"/>
  <c r="AF1736" i="10"/>
  <c r="AE1736" i="10"/>
  <c r="AD1736" i="10"/>
  <c r="AC1736" i="10"/>
  <c r="AF1735" i="10"/>
  <c r="AE1735" i="10"/>
  <c r="AD1735" i="10"/>
  <c r="AC1735" i="10"/>
  <c r="AF1734" i="10"/>
  <c r="AE1734" i="10"/>
  <c r="AD1734" i="10"/>
  <c r="AC1734" i="10"/>
  <c r="AF1733" i="10"/>
  <c r="AE1733" i="10"/>
  <c r="AD1733" i="10"/>
  <c r="AC1733" i="10"/>
  <c r="AF1732" i="10"/>
  <c r="AE1732" i="10"/>
  <c r="AD1732" i="10"/>
  <c r="AC1732" i="10"/>
  <c r="AF1731" i="10"/>
  <c r="AE1731" i="10"/>
  <c r="AD1731" i="10"/>
  <c r="AC1731" i="10"/>
  <c r="AF1730" i="10"/>
  <c r="AE1730" i="10"/>
  <c r="AD1730" i="10"/>
  <c r="AC1730" i="10"/>
  <c r="AF1729" i="10"/>
  <c r="AE1729" i="10"/>
  <c r="AD1729" i="10"/>
  <c r="AC1729" i="10"/>
  <c r="AF1728" i="10"/>
  <c r="AE1728" i="10"/>
  <c r="AD1728" i="10"/>
  <c r="AC1728" i="10"/>
  <c r="AF1727" i="10"/>
  <c r="AE1727" i="10"/>
  <c r="AD1727" i="10"/>
  <c r="AC1727" i="10"/>
  <c r="AF1726" i="10"/>
  <c r="AE1726" i="10"/>
  <c r="AD1726" i="10"/>
  <c r="AC1726" i="10"/>
  <c r="AF1725" i="10"/>
  <c r="AE1725" i="10"/>
  <c r="AD1725" i="10"/>
  <c r="AC1725" i="10"/>
  <c r="AF1724" i="10"/>
  <c r="AE1724" i="10"/>
  <c r="AD1724" i="10"/>
  <c r="AC1724" i="10"/>
  <c r="AF1723" i="10"/>
  <c r="AE1723" i="10"/>
  <c r="AD1723" i="10"/>
  <c r="AC1723" i="10"/>
  <c r="AF1722" i="10"/>
  <c r="AE1722" i="10"/>
  <c r="AD1722" i="10"/>
  <c r="AC1722" i="10"/>
  <c r="AF1721" i="10"/>
  <c r="AE1721" i="10"/>
  <c r="AD1721" i="10"/>
  <c r="AC1721" i="10"/>
  <c r="AF1720" i="10"/>
  <c r="AE1720" i="10"/>
  <c r="AD1720" i="10"/>
  <c r="AC1720" i="10"/>
  <c r="AF1719" i="10"/>
  <c r="AE1719" i="10"/>
  <c r="AD1719" i="10"/>
  <c r="AC1719" i="10"/>
  <c r="AF1718" i="10"/>
  <c r="AE1718" i="10"/>
  <c r="AD1718" i="10"/>
  <c r="AC1718" i="10"/>
  <c r="AF1717" i="10"/>
  <c r="AE1717" i="10"/>
  <c r="AD1717" i="10"/>
  <c r="AC1717" i="10"/>
  <c r="AF1716" i="10"/>
  <c r="AE1716" i="10"/>
  <c r="AD1716" i="10"/>
  <c r="AC1716" i="10"/>
  <c r="AF1715" i="10"/>
  <c r="AE1715" i="10"/>
  <c r="AD1715" i="10"/>
  <c r="AC1715" i="10"/>
  <c r="AF1714" i="10"/>
  <c r="AE1714" i="10"/>
  <c r="AD1714" i="10"/>
  <c r="AC1714" i="10"/>
  <c r="AF1713" i="10"/>
  <c r="AE1713" i="10"/>
  <c r="AD1713" i="10"/>
  <c r="AC1713" i="10"/>
  <c r="AF1712" i="10"/>
  <c r="AE1712" i="10"/>
  <c r="AD1712" i="10"/>
  <c r="AC1712" i="10"/>
  <c r="AF1711" i="10"/>
  <c r="AE1711" i="10"/>
  <c r="AD1711" i="10"/>
  <c r="AC1711" i="10"/>
  <c r="AF1710" i="10"/>
  <c r="AE1710" i="10"/>
  <c r="AD1710" i="10"/>
  <c r="AC1710" i="10"/>
  <c r="AF1709" i="10"/>
  <c r="AE1709" i="10"/>
  <c r="AD1709" i="10"/>
  <c r="AC1709" i="10"/>
  <c r="AF1708" i="10"/>
  <c r="AE1708" i="10"/>
  <c r="AD1708" i="10"/>
  <c r="AC1708" i="10"/>
  <c r="AF1707" i="10"/>
  <c r="AE1707" i="10"/>
  <c r="AD1707" i="10"/>
  <c r="AC1707" i="10"/>
  <c r="AF1706" i="10"/>
  <c r="AE1706" i="10"/>
  <c r="AD1706" i="10"/>
  <c r="AC1706" i="10"/>
  <c r="AF1705" i="10"/>
  <c r="AE1705" i="10"/>
  <c r="AD1705" i="10"/>
  <c r="AC1705" i="10"/>
  <c r="AF1704" i="10"/>
  <c r="AE1704" i="10"/>
  <c r="AD1704" i="10"/>
  <c r="AC1704" i="10"/>
  <c r="AF1703" i="10"/>
  <c r="AE1703" i="10"/>
  <c r="AD1703" i="10"/>
  <c r="AC1703" i="10"/>
  <c r="AF1702" i="10"/>
  <c r="AE1702" i="10"/>
  <c r="AD1702" i="10"/>
  <c r="AC1702" i="10"/>
  <c r="AF1701" i="10"/>
  <c r="AE1701" i="10"/>
  <c r="AD1701" i="10"/>
  <c r="AC1701" i="10"/>
  <c r="AF1700" i="10"/>
  <c r="AE1700" i="10"/>
  <c r="AD1700" i="10"/>
  <c r="AC1700" i="10"/>
  <c r="AF1699" i="10"/>
  <c r="AE1699" i="10"/>
  <c r="AD1699" i="10"/>
  <c r="AC1699" i="10"/>
  <c r="AF1698" i="10"/>
  <c r="AE1698" i="10"/>
  <c r="AD1698" i="10"/>
  <c r="AC1698" i="10"/>
  <c r="AF1697" i="10"/>
  <c r="AE1697" i="10"/>
  <c r="AD1697" i="10"/>
  <c r="AC1697" i="10"/>
  <c r="AF1696" i="10"/>
  <c r="AE1696" i="10"/>
  <c r="AD1696" i="10"/>
  <c r="AC1696" i="10"/>
  <c r="AF1695" i="10"/>
  <c r="AE1695" i="10"/>
  <c r="AD1695" i="10"/>
  <c r="AC1695" i="10"/>
  <c r="AF1694" i="10"/>
  <c r="AE1694" i="10"/>
  <c r="AD1694" i="10"/>
  <c r="AC1694" i="10"/>
  <c r="AF1693" i="10"/>
  <c r="AE1693" i="10"/>
  <c r="AD1693" i="10"/>
  <c r="AC1693" i="10"/>
  <c r="AF1692" i="10"/>
  <c r="AE1692" i="10"/>
  <c r="AD1692" i="10"/>
  <c r="AC1692" i="10"/>
  <c r="AF1691" i="10"/>
  <c r="AE1691" i="10"/>
  <c r="AD1691" i="10"/>
  <c r="AC1691" i="10"/>
  <c r="AF1690" i="10"/>
  <c r="AE1690" i="10"/>
  <c r="AD1690" i="10"/>
  <c r="AC1690" i="10"/>
  <c r="AF1689" i="10"/>
  <c r="AE1689" i="10"/>
  <c r="AD1689" i="10"/>
  <c r="AC1689" i="10"/>
  <c r="AF1688" i="10"/>
  <c r="AE1688" i="10"/>
  <c r="AD1688" i="10"/>
  <c r="AC1688" i="10"/>
  <c r="AF1687" i="10"/>
  <c r="AE1687" i="10"/>
  <c r="AD1687" i="10"/>
  <c r="AC1687" i="10"/>
  <c r="AF1686" i="10"/>
  <c r="AE1686" i="10"/>
  <c r="AD1686" i="10"/>
  <c r="AC1686" i="10"/>
  <c r="AF1685" i="10"/>
  <c r="AE1685" i="10"/>
  <c r="AD1685" i="10"/>
  <c r="AC1685" i="10"/>
  <c r="AF1684" i="10"/>
  <c r="AE1684" i="10"/>
  <c r="AD1684" i="10"/>
  <c r="AC1684" i="10"/>
  <c r="AF1683" i="10"/>
  <c r="AE1683" i="10"/>
  <c r="AD1683" i="10"/>
  <c r="AC1683" i="10"/>
  <c r="AF1682" i="10"/>
  <c r="AE1682" i="10"/>
  <c r="AD1682" i="10"/>
  <c r="AC1682" i="10"/>
  <c r="AF1681" i="10"/>
  <c r="AE1681" i="10"/>
  <c r="AD1681" i="10"/>
  <c r="AC1681" i="10"/>
  <c r="AF1680" i="10"/>
  <c r="AE1680" i="10"/>
  <c r="AD1680" i="10"/>
  <c r="AC1680" i="10"/>
  <c r="AF1679" i="10"/>
  <c r="AE1679" i="10"/>
  <c r="AD1679" i="10"/>
  <c r="AC1679" i="10"/>
  <c r="AF1678" i="10"/>
  <c r="AE1678" i="10"/>
  <c r="AD1678" i="10"/>
  <c r="AC1678" i="10"/>
  <c r="AF1677" i="10"/>
  <c r="AE1677" i="10"/>
  <c r="AD1677" i="10"/>
  <c r="AC1677" i="10"/>
  <c r="AF1676" i="10"/>
  <c r="AE1676" i="10"/>
  <c r="AD1676" i="10"/>
  <c r="AC1676" i="10"/>
  <c r="AF1675" i="10"/>
  <c r="AE1675" i="10"/>
  <c r="AD1675" i="10"/>
  <c r="AC1675" i="10"/>
  <c r="AF1674" i="10"/>
  <c r="AE1674" i="10"/>
  <c r="AD1674" i="10"/>
  <c r="AC1674" i="10"/>
  <c r="AF1673" i="10"/>
  <c r="AE1673" i="10"/>
  <c r="AD1673" i="10"/>
  <c r="AC1673" i="10"/>
  <c r="AF1672" i="10"/>
  <c r="AE1672" i="10"/>
  <c r="AD1672" i="10"/>
  <c r="AC1672" i="10"/>
  <c r="AF1671" i="10"/>
  <c r="AE1671" i="10"/>
  <c r="AD1671" i="10"/>
  <c r="AC1671" i="10"/>
  <c r="AF1670" i="10"/>
  <c r="AE1670" i="10"/>
  <c r="AD1670" i="10"/>
  <c r="AC1670" i="10"/>
  <c r="AF1669" i="10"/>
  <c r="AE1669" i="10"/>
  <c r="AD1669" i="10"/>
  <c r="AC1669" i="10"/>
  <c r="AF1668" i="10"/>
  <c r="AE1668" i="10"/>
  <c r="AD1668" i="10"/>
  <c r="AC1668" i="10"/>
  <c r="AF1667" i="10"/>
  <c r="AE1667" i="10"/>
  <c r="AD1667" i="10"/>
  <c r="AC1667" i="10"/>
  <c r="AF1666" i="10"/>
  <c r="AE1666" i="10"/>
  <c r="AD1666" i="10"/>
  <c r="AC1666" i="10"/>
  <c r="AF1665" i="10"/>
  <c r="AE1665" i="10"/>
  <c r="AD1665" i="10"/>
  <c r="AC1665" i="10"/>
  <c r="AF1664" i="10"/>
  <c r="AE1664" i="10"/>
  <c r="AD1664" i="10"/>
  <c r="AC1664" i="10"/>
  <c r="AF1663" i="10"/>
  <c r="AE1663" i="10"/>
  <c r="AD1663" i="10"/>
  <c r="AC1663" i="10"/>
  <c r="AF1662" i="10"/>
  <c r="AE1662" i="10"/>
  <c r="AD1662" i="10"/>
  <c r="AC1662" i="10"/>
  <c r="AF1661" i="10"/>
  <c r="AE1661" i="10"/>
  <c r="AD1661" i="10"/>
  <c r="AC1661" i="10"/>
  <c r="AF1660" i="10"/>
  <c r="AE1660" i="10"/>
  <c r="AD1660" i="10"/>
  <c r="AC1660" i="10"/>
  <c r="AF1659" i="10"/>
  <c r="AE1659" i="10"/>
  <c r="AD1659" i="10"/>
  <c r="AC1659" i="10"/>
  <c r="AF1658" i="10"/>
  <c r="AE1658" i="10"/>
  <c r="AD1658" i="10"/>
  <c r="AC1658" i="10"/>
  <c r="AF1657" i="10"/>
  <c r="AE1657" i="10"/>
  <c r="AD1657" i="10"/>
  <c r="AC1657" i="10"/>
  <c r="AF1656" i="10"/>
  <c r="AE1656" i="10"/>
  <c r="AD1656" i="10"/>
  <c r="AC1656" i="10"/>
  <c r="AF1655" i="10"/>
  <c r="AE1655" i="10"/>
  <c r="AD1655" i="10"/>
  <c r="AC1655" i="10"/>
  <c r="AF1654" i="10"/>
  <c r="AE1654" i="10"/>
  <c r="AD1654" i="10"/>
  <c r="AC1654" i="10"/>
  <c r="AF1653" i="10"/>
  <c r="AE1653" i="10"/>
  <c r="AD1653" i="10"/>
  <c r="AC1653" i="10"/>
  <c r="AF1652" i="10"/>
  <c r="AE1652" i="10"/>
  <c r="AD1652" i="10"/>
  <c r="AC1652" i="10"/>
  <c r="AF1651" i="10"/>
  <c r="AE1651" i="10"/>
  <c r="AD1651" i="10"/>
  <c r="AC1651" i="10"/>
  <c r="AF1650" i="10"/>
  <c r="AE1650" i="10"/>
  <c r="AD1650" i="10"/>
  <c r="AC1650" i="10"/>
  <c r="AF1649" i="10"/>
  <c r="AE1649" i="10"/>
  <c r="AD1649" i="10"/>
  <c r="AC1649" i="10"/>
  <c r="AF1648" i="10"/>
  <c r="AE1648" i="10"/>
  <c r="AD1648" i="10"/>
  <c r="AC1648" i="10"/>
  <c r="AF1647" i="10"/>
  <c r="AE1647" i="10"/>
  <c r="AD1647" i="10"/>
  <c r="AC1647" i="10"/>
  <c r="AF1646" i="10"/>
  <c r="AE1646" i="10"/>
  <c r="AD1646" i="10"/>
  <c r="AC1646" i="10"/>
  <c r="AF1645" i="10"/>
  <c r="AE1645" i="10"/>
  <c r="AD1645" i="10"/>
  <c r="AC1645" i="10"/>
  <c r="AF1644" i="10"/>
  <c r="AE1644" i="10"/>
  <c r="AD1644" i="10"/>
  <c r="AC1644" i="10"/>
  <c r="AF1643" i="10"/>
  <c r="AE1643" i="10"/>
  <c r="AD1643" i="10"/>
  <c r="AC1643" i="10"/>
  <c r="AF1642" i="10"/>
  <c r="AE1642" i="10"/>
  <c r="AD1642" i="10"/>
  <c r="AC1642" i="10"/>
  <c r="AF1641" i="10"/>
  <c r="AE1641" i="10"/>
  <c r="AD1641" i="10"/>
  <c r="AC1641" i="10"/>
  <c r="AF1640" i="10"/>
  <c r="AE1640" i="10"/>
  <c r="AD1640" i="10"/>
  <c r="AC1640" i="10"/>
  <c r="AF1639" i="10"/>
  <c r="AE1639" i="10"/>
  <c r="AD1639" i="10"/>
  <c r="AC1639" i="10"/>
  <c r="AF1638" i="10"/>
  <c r="AE1638" i="10"/>
  <c r="AD1638" i="10"/>
  <c r="AC1638" i="10"/>
  <c r="AF1637" i="10"/>
  <c r="AE1637" i="10"/>
  <c r="AD1637" i="10"/>
  <c r="AC1637" i="10"/>
  <c r="AF1636" i="10"/>
  <c r="AE1636" i="10"/>
  <c r="AD1636" i="10"/>
  <c r="AC1636" i="10"/>
  <c r="AF1635" i="10"/>
  <c r="AE1635" i="10"/>
  <c r="AD1635" i="10"/>
  <c r="AC1635" i="10"/>
  <c r="AF1634" i="10"/>
  <c r="AE1634" i="10"/>
  <c r="AD1634" i="10"/>
  <c r="AC1634" i="10"/>
  <c r="AF1633" i="10"/>
  <c r="AE1633" i="10"/>
  <c r="AD1633" i="10"/>
  <c r="AC1633" i="10"/>
  <c r="AF1632" i="10"/>
  <c r="AE1632" i="10"/>
  <c r="AD1632" i="10"/>
  <c r="AC1632" i="10"/>
  <c r="AF1631" i="10"/>
  <c r="AE1631" i="10"/>
  <c r="AD1631" i="10"/>
  <c r="AC1631" i="10"/>
  <c r="AF1630" i="10"/>
  <c r="AE1630" i="10"/>
  <c r="AD1630" i="10"/>
  <c r="AC1630" i="10"/>
  <c r="AF1629" i="10"/>
  <c r="AE1629" i="10"/>
  <c r="AD1629" i="10"/>
  <c r="AC1629" i="10"/>
  <c r="AF1628" i="10"/>
  <c r="AE1628" i="10"/>
  <c r="AD1628" i="10"/>
  <c r="AC1628" i="10"/>
  <c r="AF1627" i="10"/>
  <c r="AE1627" i="10"/>
  <c r="AD1627" i="10"/>
  <c r="AC1627" i="10"/>
  <c r="AF1626" i="10"/>
  <c r="AE1626" i="10"/>
  <c r="AD1626" i="10"/>
  <c r="AC1626" i="10"/>
  <c r="AF1625" i="10"/>
  <c r="AE1625" i="10"/>
  <c r="AD1625" i="10"/>
  <c r="AC1625" i="10"/>
  <c r="AF1624" i="10"/>
  <c r="AE1624" i="10"/>
  <c r="AD1624" i="10"/>
  <c r="AC1624" i="10"/>
  <c r="AF1623" i="10"/>
  <c r="AE1623" i="10"/>
  <c r="AD1623" i="10"/>
  <c r="AC1623" i="10"/>
  <c r="AF1622" i="10"/>
  <c r="AE1622" i="10"/>
  <c r="AD1622" i="10"/>
  <c r="AC1622" i="10"/>
  <c r="AF1621" i="10"/>
  <c r="AE1621" i="10"/>
  <c r="AD1621" i="10"/>
  <c r="AC1621" i="10"/>
  <c r="AF1620" i="10"/>
  <c r="AE1620" i="10"/>
  <c r="AD1620" i="10"/>
  <c r="AC1620" i="10"/>
  <c r="AF1619" i="10"/>
  <c r="AE1619" i="10"/>
  <c r="AD1619" i="10"/>
  <c r="AC1619" i="10"/>
  <c r="AF1618" i="10"/>
  <c r="AE1618" i="10"/>
  <c r="AD1618" i="10"/>
  <c r="AC1618" i="10"/>
  <c r="AF1617" i="10"/>
  <c r="AE1617" i="10"/>
  <c r="AD1617" i="10"/>
  <c r="AC1617" i="10"/>
  <c r="AF1616" i="10"/>
  <c r="AE1616" i="10"/>
  <c r="AD1616" i="10"/>
  <c r="AC1616" i="10"/>
  <c r="AF1615" i="10"/>
  <c r="AE1615" i="10"/>
  <c r="AD1615" i="10"/>
  <c r="AC1615" i="10"/>
  <c r="AF1614" i="10"/>
  <c r="AE1614" i="10"/>
  <c r="AD1614" i="10"/>
  <c r="AC1614" i="10"/>
  <c r="AF1613" i="10"/>
  <c r="AE1613" i="10"/>
  <c r="AD1613" i="10"/>
  <c r="AC1613" i="10"/>
  <c r="AF1612" i="10"/>
  <c r="AE1612" i="10"/>
  <c r="AD1612" i="10"/>
  <c r="AC1612" i="10"/>
  <c r="AF1611" i="10"/>
  <c r="AE1611" i="10"/>
  <c r="AD1611" i="10"/>
  <c r="AC1611" i="10"/>
  <c r="AF1610" i="10"/>
  <c r="AE1610" i="10"/>
  <c r="AD1610" i="10"/>
  <c r="AC1610" i="10"/>
  <c r="AF1609" i="10"/>
  <c r="AE1609" i="10"/>
  <c r="AD1609" i="10"/>
  <c r="AC1609" i="10"/>
  <c r="AF1608" i="10"/>
  <c r="AE1608" i="10"/>
  <c r="AD1608" i="10"/>
  <c r="AC1608" i="10"/>
  <c r="AF1607" i="10"/>
  <c r="AE1607" i="10"/>
  <c r="AD1607" i="10"/>
  <c r="AC1607" i="10"/>
  <c r="AF1606" i="10"/>
  <c r="AE1606" i="10"/>
  <c r="AD1606" i="10"/>
  <c r="AC1606" i="10"/>
  <c r="AF1605" i="10"/>
  <c r="AE1605" i="10"/>
  <c r="AD1605" i="10"/>
  <c r="AC1605" i="10"/>
  <c r="AF1604" i="10"/>
  <c r="AE1604" i="10"/>
  <c r="AD1604" i="10"/>
  <c r="AC1604" i="10"/>
  <c r="AF1603" i="10"/>
  <c r="AE1603" i="10"/>
  <c r="AD1603" i="10"/>
  <c r="AC1603" i="10"/>
  <c r="AF1602" i="10"/>
  <c r="AE1602" i="10"/>
  <c r="AD1602" i="10"/>
  <c r="AC1602" i="10"/>
  <c r="AF1601" i="10"/>
  <c r="AE1601" i="10"/>
  <c r="AD1601" i="10"/>
  <c r="AC1601" i="10"/>
  <c r="AF1600" i="10"/>
  <c r="AE1600" i="10"/>
  <c r="AD1600" i="10"/>
  <c r="AC1600" i="10"/>
  <c r="AF1599" i="10"/>
  <c r="AE1599" i="10"/>
  <c r="AD1599" i="10"/>
  <c r="AC1599" i="10"/>
  <c r="AF1598" i="10"/>
  <c r="AE1598" i="10"/>
  <c r="AD1598" i="10"/>
  <c r="AC1598" i="10"/>
  <c r="AF1597" i="10"/>
  <c r="AE1597" i="10"/>
  <c r="AD1597" i="10"/>
  <c r="AC1597" i="10"/>
  <c r="AF1596" i="10"/>
  <c r="AE1596" i="10"/>
  <c r="AD1596" i="10"/>
  <c r="AC1596" i="10"/>
  <c r="AF1595" i="10"/>
  <c r="AE1595" i="10"/>
  <c r="AD1595" i="10"/>
  <c r="AC1595" i="10"/>
  <c r="AF1594" i="10"/>
  <c r="AE1594" i="10"/>
  <c r="AD1594" i="10"/>
  <c r="AC1594" i="10"/>
  <c r="AF1593" i="10"/>
  <c r="AE1593" i="10"/>
  <c r="AD1593" i="10"/>
  <c r="AC1593" i="10"/>
  <c r="AF1592" i="10"/>
  <c r="AE1592" i="10"/>
  <c r="AD1592" i="10"/>
  <c r="AC1592" i="10"/>
  <c r="AF1591" i="10"/>
  <c r="AE1591" i="10"/>
  <c r="AD1591" i="10"/>
  <c r="AC1591" i="10"/>
  <c r="AF1590" i="10"/>
  <c r="AE1590" i="10"/>
  <c r="AD1590" i="10"/>
  <c r="AC1590" i="10"/>
  <c r="AF1589" i="10"/>
  <c r="AE1589" i="10"/>
  <c r="AD1589" i="10"/>
  <c r="AC1589" i="10"/>
  <c r="AF1588" i="10"/>
  <c r="AE1588" i="10"/>
  <c r="AD1588" i="10"/>
  <c r="AC1588" i="10"/>
  <c r="AF1587" i="10"/>
  <c r="AE1587" i="10"/>
  <c r="AD1587" i="10"/>
  <c r="AC1587" i="10"/>
  <c r="AF1586" i="10"/>
  <c r="AE1586" i="10"/>
  <c r="AD1586" i="10"/>
  <c r="AC1586" i="10"/>
  <c r="AF1585" i="10"/>
  <c r="AE1585" i="10"/>
  <c r="AD1585" i="10"/>
  <c r="AC1585" i="10"/>
  <c r="AF1584" i="10"/>
  <c r="AE1584" i="10"/>
  <c r="AD1584" i="10"/>
  <c r="AC1584" i="10"/>
  <c r="AF1583" i="10"/>
  <c r="AE1583" i="10"/>
  <c r="AD1583" i="10"/>
  <c r="AC1583" i="10"/>
  <c r="AF1582" i="10"/>
  <c r="AE1582" i="10"/>
  <c r="AD1582" i="10"/>
  <c r="AC1582" i="10"/>
  <c r="AF1581" i="10"/>
  <c r="AE1581" i="10"/>
  <c r="AD1581" i="10"/>
  <c r="AC1581" i="10"/>
  <c r="AF1580" i="10"/>
  <c r="AE1580" i="10"/>
  <c r="AD1580" i="10"/>
  <c r="AC1580" i="10"/>
  <c r="AF1579" i="10"/>
  <c r="AE1579" i="10"/>
  <c r="AD1579" i="10"/>
  <c r="AC1579" i="10"/>
  <c r="AF1578" i="10"/>
  <c r="AE1578" i="10"/>
  <c r="AD1578" i="10"/>
  <c r="AC1578" i="10"/>
  <c r="AF1577" i="10"/>
  <c r="AE1577" i="10"/>
  <c r="AD1577" i="10"/>
  <c r="AC1577" i="10"/>
  <c r="AF1576" i="10"/>
  <c r="AE1576" i="10"/>
  <c r="AD1576" i="10"/>
  <c r="AC1576" i="10"/>
  <c r="AF1575" i="10"/>
  <c r="AE1575" i="10"/>
  <c r="AD1575" i="10"/>
  <c r="AC1575" i="10"/>
  <c r="AF1574" i="10"/>
  <c r="AE1574" i="10"/>
  <c r="AD1574" i="10"/>
  <c r="AC1574" i="10"/>
  <c r="AF1573" i="10"/>
  <c r="AE1573" i="10"/>
  <c r="AD1573" i="10"/>
  <c r="AC1573" i="10"/>
  <c r="AF1572" i="10"/>
  <c r="AE1572" i="10"/>
  <c r="AD1572" i="10"/>
  <c r="AC1572" i="10"/>
  <c r="AF1571" i="10"/>
  <c r="AE1571" i="10"/>
  <c r="AD1571" i="10"/>
  <c r="AC1571" i="10"/>
  <c r="AF1570" i="10"/>
  <c r="AE1570" i="10"/>
  <c r="AD1570" i="10"/>
  <c r="AC1570" i="10"/>
  <c r="AF1569" i="10"/>
  <c r="AE1569" i="10"/>
  <c r="AD1569" i="10"/>
  <c r="AC1569" i="10"/>
  <c r="AF1568" i="10"/>
  <c r="AE1568" i="10"/>
  <c r="AD1568" i="10"/>
  <c r="AC1568" i="10"/>
  <c r="AF1567" i="10"/>
  <c r="AE1567" i="10"/>
  <c r="AD1567" i="10"/>
  <c r="AC1567" i="10"/>
  <c r="AF1566" i="10"/>
  <c r="AE1566" i="10"/>
  <c r="AD1566" i="10"/>
  <c r="AC1566" i="10"/>
  <c r="AF1565" i="10"/>
  <c r="AE1565" i="10"/>
  <c r="AD1565" i="10"/>
  <c r="AC1565" i="10"/>
  <c r="AF1564" i="10"/>
  <c r="AE1564" i="10"/>
  <c r="AD1564" i="10"/>
  <c r="AC1564" i="10"/>
  <c r="AF1563" i="10"/>
  <c r="AE1563" i="10"/>
  <c r="AD1563" i="10"/>
  <c r="AC1563" i="10"/>
  <c r="AF1562" i="10"/>
  <c r="AE1562" i="10"/>
  <c r="AD1562" i="10"/>
  <c r="AC1562" i="10"/>
  <c r="AF1561" i="10"/>
  <c r="AE1561" i="10"/>
  <c r="AD1561" i="10"/>
  <c r="AC1561" i="10"/>
  <c r="AF1560" i="10"/>
  <c r="AE1560" i="10"/>
  <c r="AD1560" i="10"/>
  <c r="AC1560" i="10"/>
  <c r="AF1559" i="10"/>
  <c r="AE1559" i="10"/>
  <c r="AD1559" i="10"/>
  <c r="AC1559" i="10"/>
  <c r="AF1558" i="10"/>
  <c r="AE1558" i="10"/>
  <c r="AD1558" i="10"/>
  <c r="AC1558" i="10"/>
  <c r="AF1557" i="10"/>
  <c r="AE1557" i="10"/>
  <c r="AD1557" i="10"/>
  <c r="AC1557" i="10"/>
  <c r="AF1556" i="10"/>
  <c r="AE1556" i="10"/>
  <c r="AD1556" i="10"/>
  <c r="AC1556" i="10"/>
  <c r="AF1555" i="10"/>
  <c r="AE1555" i="10"/>
  <c r="AD1555" i="10"/>
  <c r="AC1555" i="10"/>
  <c r="AF1554" i="10"/>
  <c r="AE1554" i="10"/>
  <c r="AD1554" i="10"/>
  <c r="AC1554" i="10"/>
  <c r="AF1553" i="10"/>
  <c r="AE1553" i="10"/>
  <c r="AD1553" i="10"/>
  <c r="AC1553" i="10"/>
  <c r="AF1552" i="10"/>
  <c r="AE1552" i="10"/>
  <c r="AD1552" i="10"/>
  <c r="AC1552" i="10"/>
  <c r="AF1551" i="10"/>
  <c r="AE1551" i="10"/>
  <c r="AD1551" i="10"/>
  <c r="AC1551" i="10"/>
  <c r="AF1550" i="10"/>
  <c r="AE1550" i="10"/>
  <c r="AD1550" i="10"/>
  <c r="AC1550" i="10"/>
  <c r="AF1549" i="10"/>
  <c r="AE1549" i="10"/>
  <c r="AD1549" i="10"/>
  <c r="AC1549" i="10"/>
  <c r="AF1548" i="10"/>
  <c r="AE1548" i="10"/>
  <c r="AD1548" i="10"/>
  <c r="AC1548" i="10"/>
  <c r="AF1547" i="10"/>
  <c r="AE1547" i="10"/>
  <c r="AD1547" i="10"/>
  <c r="AC1547" i="10"/>
  <c r="AF1546" i="10"/>
  <c r="AE1546" i="10"/>
  <c r="AD1546" i="10"/>
  <c r="AC1546" i="10"/>
  <c r="AF1545" i="10"/>
  <c r="AE1545" i="10"/>
  <c r="AD1545" i="10"/>
  <c r="AC1545" i="10"/>
  <c r="AF1544" i="10"/>
  <c r="AE1544" i="10"/>
  <c r="AD1544" i="10"/>
  <c r="AC1544" i="10"/>
  <c r="AF1543" i="10"/>
  <c r="AE1543" i="10"/>
  <c r="AD1543" i="10"/>
  <c r="AC1543" i="10"/>
  <c r="AF1542" i="10"/>
  <c r="AE1542" i="10"/>
  <c r="AD1542" i="10"/>
  <c r="AC1542" i="10"/>
  <c r="AF1541" i="10"/>
  <c r="AE1541" i="10"/>
  <c r="AD1541" i="10"/>
  <c r="AC1541" i="10"/>
  <c r="AF1540" i="10"/>
  <c r="AE1540" i="10"/>
  <c r="AD1540" i="10"/>
  <c r="AC1540" i="10"/>
  <c r="AF1539" i="10"/>
  <c r="AE1539" i="10"/>
  <c r="AD1539" i="10"/>
  <c r="AC1539" i="10"/>
  <c r="AF1538" i="10"/>
  <c r="AE1538" i="10"/>
  <c r="AD1538" i="10"/>
  <c r="AC1538" i="10"/>
  <c r="AF1537" i="10"/>
  <c r="AE1537" i="10"/>
  <c r="AD1537" i="10"/>
  <c r="AC1537" i="10"/>
  <c r="AF1536" i="10"/>
  <c r="AE1536" i="10"/>
  <c r="AD1536" i="10"/>
  <c r="AC1536" i="10"/>
  <c r="AF1535" i="10"/>
  <c r="AE1535" i="10"/>
  <c r="AD1535" i="10"/>
  <c r="AC1535" i="10"/>
  <c r="AF1534" i="10"/>
  <c r="AE1534" i="10"/>
  <c r="AD1534" i="10"/>
  <c r="AC1534" i="10"/>
  <c r="AF1533" i="10"/>
  <c r="AE1533" i="10"/>
  <c r="AD1533" i="10"/>
  <c r="AC1533" i="10"/>
  <c r="AF1532" i="10"/>
  <c r="AE1532" i="10"/>
  <c r="AD1532" i="10"/>
  <c r="AC1532" i="10"/>
  <c r="AF1531" i="10"/>
  <c r="AE1531" i="10"/>
  <c r="AD1531" i="10"/>
  <c r="AC1531" i="10"/>
  <c r="AF1530" i="10"/>
  <c r="AE1530" i="10"/>
  <c r="AD1530" i="10"/>
  <c r="AC1530" i="10"/>
  <c r="AF1529" i="10"/>
  <c r="AE1529" i="10"/>
  <c r="AD1529" i="10"/>
  <c r="AC1529" i="10"/>
  <c r="AF1528" i="10"/>
  <c r="AE1528" i="10"/>
  <c r="AD1528" i="10"/>
  <c r="AC1528" i="10"/>
  <c r="AF1527" i="10"/>
  <c r="AE1527" i="10"/>
  <c r="AD1527" i="10"/>
  <c r="AC1527" i="10"/>
  <c r="AF1526" i="10"/>
  <c r="AE1526" i="10"/>
  <c r="AD1526" i="10"/>
  <c r="AC1526" i="10"/>
  <c r="AF1525" i="10"/>
  <c r="AE1525" i="10"/>
  <c r="AD1525" i="10"/>
  <c r="AC1525" i="10"/>
  <c r="AF1524" i="10"/>
  <c r="AE1524" i="10"/>
  <c r="AD1524" i="10"/>
  <c r="AC1524" i="10"/>
  <c r="AF1523" i="10"/>
  <c r="AE1523" i="10"/>
  <c r="AD1523" i="10"/>
  <c r="AC1523" i="10"/>
  <c r="AF1522" i="10"/>
  <c r="AE1522" i="10"/>
  <c r="AD1522" i="10"/>
  <c r="AC1522" i="10"/>
  <c r="AF1521" i="10"/>
  <c r="AE1521" i="10"/>
  <c r="AD1521" i="10"/>
  <c r="AC1521" i="10"/>
  <c r="AF1520" i="10"/>
  <c r="AE1520" i="10"/>
  <c r="AD1520" i="10"/>
  <c r="AC1520" i="10"/>
  <c r="AF1519" i="10"/>
  <c r="AE1519" i="10"/>
  <c r="AD1519" i="10"/>
  <c r="AC1519" i="10"/>
  <c r="AF1518" i="10"/>
  <c r="AE1518" i="10"/>
  <c r="AD1518" i="10"/>
  <c r="AC1518" i="10"/>
  <c r="AF1517" i="10"/>
  <c r="AE1517" i="10"/>
  <c r="AD1517" i="10"/>
  <c r="AC1517" i="10"/>
  <c r="AF1516" i="10"/>
  <c r="AE1516" i="10"/>
  <c r="AD1516" i="10"/>
  <c r="AC1516" i="10"/>
  <c r="AF1515" i="10"/>
  <c r="AE1515" i="10"/>
  <c r="AD1515" i="10"/>
  <c r="AC1515" i="10"/>
  <c r="AF1514" i="10"/>
  <c r="AE1514" i="10"/>
  <c r="AD1514" i="10"/>
  <c r="AC1514" i="10"/>
  <c r="AF1513" i="10"/>
  <c r="AE1513" i="10"/>
  <c r="AD1513" i="10"/>
  <c r="AC1513" i="10"/>
  <c r="AF1512" i="10"/>
  <c r="AE1512" i="10"/>
  <c r="AD1512" i="10"/>
  <c r="AC1512" i="10"/>
  <c r="AF1511" i="10"/>
  <c r="AE1511" i="10"/>
  <c r="AD1511" i="10"/>
  <c r="AC1511" i="10"/>
  <c r="AF1510" i="10"/>
  <c r="AE1510" i="10"/>
  <c r="AD1510" i="10"/>
  <c r="AC1510" i="10"/>
  <c r="AF1509" i="10"/>
  <c r="AE1509" i="10"/>
  <c r="AD1509" i="10"/>
  <c r="AC1509" i="10"/>
  <c r="AF1508" i="10"/>
  <c r="AE1508" i="10"/>
  <c r="AD1508" i="10"/>
  <c r="AC1508" i="10"/>
  <c r="AF1507" i="10"/>
  <c r="AE1507" i="10"/>
  <c r="AD1507" i="10"/>
  <c r="AC1507" i="10"/>
  <c r="AF1506" i="10"/>
  <c r="AE1506" i="10"/>
  <c r="AD1506" i="10"/>
  <c r="AC1506" i="10"/>
  <c r="AF1505" i="10"/>
  <c r="AE1505" i="10"/>
  <c r="AD1505" i="10"/>
  <c r="AC1505" i="10"/>
  <c r="AF1504" i="10"/>
  <c r="AE1504" i="10"/>
  <c r="AD1504" i="10"/>
  <c r="AC1504" i="10"/>
  <c r="AF1503" i="10"/>
  <c r="AE1503" i="10"/>
  <c r="AD1503" i="10"/>
  <c r="AC1503" i="10"/>
  <c r="AF1502" i="10"/>
  <c r="AE1502" i="10"/>
  <c r="AD1502" i="10"/>
  <c r="AC1502" i="10"/>
  <c r="AF1501" i="10"/>
  <c r="AE1501" i="10"/>
  <c r="AD1501" i="10"/>
  <c r="AC1501" i="10"/>
  <c r="AF1500" i="10"/>
  <c r="AE1500" i="10"/>
  <c r="AD1500" i="10"/>
  <c r="AC1500" i="10"/>
  <c r="AF1499" i="10"/>
  <c r="AE1499" i="10"/>
  <c r="AD1499" i="10"/>
  <c r="AC1499" i="10"/>
  <c r="AF1498" i="10"/>
  <c r="AE1498" i="10"/>
  <c r="AD1498" i="10"/>
  <c r="AC1498" i="10"/>
  <c r="AF1497" i="10"/>
  <c r="AE1497" i="10"/>
  <c r="AD1497" i="10"/>
  <c r="AC1497" i="10"/>
  <c r="AF1496" i="10"/>
  <c r="AE1496" i="10"/>
  <c r="AD1496" i="10"/>
  <c r="AC1496" i="10"/>
  <c r="AF1495" i="10"/>
  <c r="AE1495" i="10"/>
  <c r="AD1495" i="10"/>
  <c r="AC1495" i="10"/>
  <c r="AF1494" i="10"/>
  <c r="AE1494" i="10"/>
  <c r="AD1494" i="10"/>
  <c r="AC1494" i="10"/>
  <c r="AF1493" i="10"/>
  <c r="AE1493" i="10"/>
  <c r="AD1493" i="10"/>
  <c r="AC1493" i="10"/>
  <c r="AF1492" i="10"/>
  <c r="AE1492" i="10"/>
  <c r="AD1492" i="10"/>
  <c r="AC1492" i="10"/>
  <c r="AF1491" i="10"/>
  <c r="AE1491" i="10"/>
  <c r="AD1491" i="10"/>
  <c r="AC1491" i="10"/>
  <c r="AF1490" i="10"/>
  <c r="AE1490" i="10"/>
  <c r="AD1490" i="10"/>
  <c r="AC1490" i="10"/>
  <c r="AF1489" i="10"/>
  <c r="AE1489" i="10"/>
  <c r="AD1489" i="10"/>
  <c r="AC1489" i="10"/>
  <c r="AF1488" i="10"/>
  <c r="AE1488" i="10"/>
  <c r="AD1488" i="10"/>
  <c r="AC1488" i="10"/>
  <c r="AF1487" i="10"/>
  <c r="AE1487" i="10"/>
  <c r="AD1487" i="10"/>
  <c r="AC1487" i="10"/>
  <c r="AF1486" i="10"/>
  <c r="AE1486" i="10"/>
  <c r="AD1486" i="10"/>
  <c r="AC1486" i="10"/>
  <c r="AF1485" i="10"/>
  <c r="AE1485" i="10"/>
  <c r="AD1485" i="10"/>
  <c r="AC1485" i="10"/>
  <c r="AF1484" i="10"/>
  <c r="AE1484" i="10"/>
  <c r="AD1484" i="10"/>
  <c r="AC1484" i="10"/>
  <c r="AF1483" i="10"/>
  <c r="AE1483" i="10"/>
  <c r="AD1483" i="10"/>
  <c r="AC1483" i="10"/>
  <c r="AF1482" i="10"/>
  <c r="AE1482" i="10"/>
  <c r="AD1482" i="10"/>
  <c r="AC1482" i="10"/>
  <c r="AF1481" i="10"/>
  <c r="AE1481" i="10"/>
  <c r="AD1481" i="10"/>
  <c r="AC1481" i="10"/>
  <c r="AF1480" i="10"/>
  <c r="AE1480" i="10"/>
  <c r="AD1480" i="10"/>
  <c r="AC1480" i="10"/>
  <c r="AF1479" i="10"/>
  <c r="AE1479" i="10"/>
  <c r="AD1479" i="10"/>
  <c r="AC1479" i="10"/>
  <c r="AF1478" i="10"/>
  <c r="AE1478" i="10"/>
  <c r="AD1478" i="10"/>
  <c r="AC1478" i="10"/>
  <c r="AF1477" i="10"/>
  <c r="AE1477" i="10"/>
  <c r="AD1477" i="10"/>
  <c r="AC1477" i="10"/>
  <c r="AF1476" i="10"/>
  <c r="AE1476" i="10"/>
  <c r="AD1476" i="10"/>
  <c r="AC1476" i="10"/>
  <c r="AF1475" i="10"/>
  <c r="AE1475" i="10"/>
  <c r="AD1475" i="10"/>
  <c r="AC1475" i="10"/>
  <c r="AF1474" i="10"/>
  <c r="AE1474" i="10"/>
  <c r="AD1474" i="10"/>
  <c r="AC1474" i="10"/>
  <c r="AF1473" i="10"/>
  <c r="AE1473" i="10"/>
  <c r="AD1473" i="10"/>
  <c r="AC1473" i="10"/>
  <c r="AF1472" i="10"/>
  <c r="AE1472" i="10"/>
  <c r="AD1472" i="10"/>
  <c r="AC1472" i="10"/>
  <c r="AF1471" i="10"/>
  <c r="AE1471" i="10"/>
  <c r="AD1471" i="10"/>
  <c r="AC1471" i="10"/>
  <c r="AF1470" i="10"/>
  <c r="AE1470" i="10"/>
  <c r="AD1470" i="10"/>
  <c r="AC1470" i="10"/>
  <c r="AF1469" i="10"/>
  <c r="AE1469" i="10"/>
  <c r="AD1469" i="10"/>
  <c r="AC1469" i="10"/>
  <c r="AF1468" i="10"/>
  <c r="AE1468" i="10"/>
  <c r="AD1468" i="10"/>
  <c r="AC1468" i="10"/>
  <c r="AF1467" i="10"/>
  <c r="AE1467" i="10"/>
  <c r="AD1467" i="10"/>
  <c r="AC1467" i="10"/>
  <c r="AF1466" i="10"/>
  <c r="AE1466" i="10"/>
  <c r="AD1466" i="10"/>
  <c r="AC1466" i="10"/>
  <c r="AF1465" i="10"/>
  <c r="AE1465" i="10"/>
  <c r="AD1465" i="10"/>
  <c r="AC1465" i="10"/>
  <c r="AF1464" i="10"/>
  <c r="AE1464" i="10"/>
  <c r="AD1464" i="10"/>
  <c r="AC1464" i="10"/>
  <c r="AF1463" i="10"/>
  <c r="AE1463" i="10"/>
  <c r="AD1463" i="10"/>
  <c r="AC1463" i="10"/>
  <c r="AF1462" i="10"/>
  <c r="AE1462" i="10"/>
  <c r="AD1462" i="10"/>
  <c r="AC1462" i="10"/>
  <c r="AF1461" i="10"/>
  <c r="AE1461" i="10"/>
  <c r="AD1461" i="10"/>
  <c r="AC1461" i="10"/>
  <c r="AF1460" i="10"/>
  <c r="AE1460" i="10"/>
  <c r="AD1460" i="10"/>
  <c r="AC1460" i="10"/>
  <c r="AF1459" i="10"/>
  <c r="AE1459" i="10"/>
  <c r="AD1459" i="10"/>
  <c r="AC1459" i="10"/>
  <c r="AF1458" i="10"/>
  <c r="AE1458" i="10"/>
  <c r="AD1458" i="10"/>
  <c r="AC1458" i="10"/>
  <c r="AF1457" i="10"/>
  <c r="AE1457" i="10"/>
  <c r="AD1457" i="10"/>
  <c r="AC1457" i="10"/>
  <c r="AF1456" i="10"/>
  <c r="AE1456" i="10"/>
  <c r="AD1456" i="10"/>
  <c r="AC1456" i="10"/>
  <c r="AF1455" i="10"/>
  <c r="AE1455" i="10"/>
  <c r="AD1455" i="10"/>
  <c r="AC1455" i="10"/>
  <c r="AF1454" i="10"/>
  <c r="AE1454" i="10"/>
  <c r="AD1454" i="10"/>
  <c r="AC1454" i="10"/>
  <c r="AF1453" i="10"/>
  <c r="AE1453" i="10"/>
  <c r="AD1453" i="10"/>
  <c r="AC1453" i="10"/>
  <c r="AF1452" i="10"/>
  <c r="AE1452" i="10"/>
  <c r="AD1452" i="10"/>
  <c r="AC1452" i="10"/>
  <c r="AF1451" i="10"/>
  <c r="AE1451" i="10"/>
  <c r="AD1451" i="10"/>
  <c r="AC1451" i="10"/>
  <c r="AF1450" i="10"/>
  <c r="AE1450" i="10"/>
  <c r="AD1450" i="10"/>
  <c r="AC1450" i="10"/>
  <c r="AF1449" i="10"/>
  <c r="AE1449" i="10"/>
  <c r="AD1449" i="10"/>
  <c r="AC1449" i="10"/>
  <c r="AF1448" i="10"/>
  <c r="AE1448" i="10"/>
  <c r="AD1448" i="10"/>
  <c r="AC1448" i="10"/>
  <c r="AF1447" i="10"/>
  <c r="AE1447" i="10"/>
  <c r="AD1447" i="10"/>
  <c r="AC1447" i="10"/>
  <c r="AF1446" i="10"/>
  <c r="AE1446" i="10"/>
  <c r="AD1446" i="10"/>
  <c r="AC1446" i="10"/>
  <c r="AF1445" i="10"/>
  <c r="AE1445" i="10"/>
  <c r="AD1445" i="10"/>
  <c r="AC1445" i="10"/>
  <c r="AF1444" i="10"/>
  <c r="AE1444" i="10"/>
  <c r="AD1444" i="10"/>
  <c r="AC1444" i="10"/>
  <c r="AF1443" i="10"/>
  <c r="AE1443" i="10"/>
  <c r="AD1443" i="10"/>
  <c r="AC1443" i="10"/>
  <c r="AF1442" i="10"/>
  <c r="AE1442" i="10"/>
  <c r="AD1442" i="10"/>
  <c r="AC1442" i="10"/>
  <c r="AF1441" i="10"/>
  <c r="AE1441" i="10"/>
  <c r="AD1441" i="10"/>
  <c r="AC1441" i="10"/>
  <c r="AF1440" i="10"/>
  <c r="AE1440" i="10"/>
  <c r="AD1440" i="10"/>
  <c r="AC1440" i="10"/>
  <c r="AF1439" i="10"/>
  <c r="AE1439" i="10"/>
  <c r="AD1439" i="10"/>
  <c r="AC1439" i="10"/>
  <c r="AF1438" i="10"/>
  <c r="AE1438" i="10"/>
  <c r="AD1438" i="10"/>
  <c r="AC1438" i="10"/>
  <c r="AF1437" i="10"/>
  <c r="AE1437" i="10"/>
  <c r="AD1437" i="10"/>
  <c r="AC1437" i="10"/>
  <c r="AF1436" i="10"/>
  <c r="AE1436" i="10"/>
  <c r="AD1436" i="10"/>
  <c r="AC1436" i="10"/>
  <c r="AF1435" i="10"/>
  <c r="AE1435" i="10"/>
  <c r="AD1435" i="10"/>
  <c r="AC1435" i="10"/>
  <c r="AF1434" i="10"/>
  <c r="AE1434" i="10"/>
  <c r="AD1434" i="10"/>
  <c r="AC1434" i="10"/>
  <c r="AF1433" i="10"/>
  <c r="AE1433" i="10"/>
  <c r="AD1433" i="10"/>
  <c r="AC1433" i="10"/>
  <c r="AF1432" i="10"/>
  <c r="AE1432" i="10"/>
  <c r="AD1432" i="10"/>
  <c r="AC1432" i="10"/>
  <c r="AF1431" i="10"/>
  <c r="AE1431" i="10"/>
  <c r="AD1431" i="10"/>
  <c r="AC1431" i="10"/>
  <c r="AF1430" i="10"/>
  <c r="AE1430" i="10"/>
  <c r="AD1430" i="10"/>
  <c r="AC1430" i="10"/>
  <c r="AF1429" i="10"/>
  <c r="AE1429" i="10"/>
  <c r="AD1429" i="10"/>
  <c r="AC1429" i="10"/>
  <c r="AF1428" i="10"/>
  <c r="AE1428" i="10"/>
  <c r="AD1428" i="10"/>
  <c r="AC1428" i="10"/>
  <c r="AF1427" i="10"/>
  <c r="AE1427" i="10"/>
  <c r="AD1427" i="10"/>
  <c r="AC1427" i="10"/>
  <c r="AF1426" i="10"/>
  <c r="AE1426" i="10"/>
  <c r="AD1426" i="10"/>
  <c r="AC1426" i="10"/>
  <c r="AF1425" i="10"/>
  <c r="AE1425" i="10"/>
  <c r="AD1425" i="10"/>
  <c r="AC1425" i="10"/>
  <c r="AF1424" i="10"/>
  <c r="AE1424" i="10"/>
  <c r="AD1424" i="10"/>
  <c r="AC1424" i="10"/>
  <c r="AF1423" i="10"/>
  <c r="AE1423" i="10"/>
  <c r="AD1423" i="10"/>
  <c r="AC1423" i="10"/>
  <c r="AF1422" i="10"/>
  <c r="AE1422" i="10"/>
  <c r="AD1422" i="10"/>
  <c r="AC1422" i="10"/>
  <c r="AF1421" i="10"/>
  <c r="AE1421" i="10"/>
  <c r="AD1421" i="10"/>
  <c r="AC1421" i="10"/>
  <c r="AF1420" i="10"/>
  <c r="AE1420" i="10"/>
  <c r="AD1420" i="10"/>
  <c r="AC1420" i="10"/>
  <c r="AF1419" i="10"/>
  <c r="AE1419" i="10"/>
  <c r="AD1419" i="10"/>
  <c r="AC1419" i="10"/>
  <c r="AF1418" i="10"/>
  <c r="AE1418" i="10"/>
  <c r="AD1418" i="10"/>
  <c r="AC1418" i="10"/>
  <c r="AF1417" i="10"/>
  <c r="AE1417" i="10"/>
  <c r="AD1417" i="10"/>
  <c r="AC1417" i="10"/>
  <c r="AF1416" i="10"/>
  <c r="AE1416" i="10"/>
  <c r="AD1416" i="10"/>
  <c r="AC1416" i="10"/>
  <c r="AF1415" i="10"/>
  <c r="AE1415" i="10"/>
  <c r="AD1415" i="10"/>
  <c r="AC1415" i="10"/>
  <c r="AF1414" i="10"/>
  <c r="AE1414" i="10"/>
  <c r="AD1414" i="10"/>
  <c r="AC1414" i="10"/>
  <c r="AF1413" i="10"/>
  <c r="AE1413" i="10"/>
  <c r="AD1413" i="10"/>
  <c r="AC1413" i="10"/>
  <c r="AF1412" i="10"/>
  <c r="AE1412" i="10"/>
  <c r="AD1412" i="10"/>
  <c r="AC1412" i="10"/>
  <c r="AF1411" i="10"/>
  <c r="AE1411" i="10"/>
  <c r="AD1411" i="10"/>
  <c r="AC1411" i="10"/>
  <c r="AF1410" i="10"/>
  <c r="AE1410" i="10"/>
  <c r="AD1410" i="10"/>
  <c r="AC1410" i="10"/>
  <c r="AF1409" i="10"/>
  <c r="AE1409" i="10"/>
  <c r="AD1409" i="10"/>
  <c r="AC1409" i="10"/>
  <c r="AF1408" i="10"/>
  <c r="AE1408" i="10"/>
  <c r="AD1408" i="10"/>
  <c r="AC1408" i="10"/>
  <c r="AF1407" i="10"/>
  <c r="AE1407" i="10"/>
  <c r="AD1407" i="10"/>
  <c r="AC1407" i="10"/>
  <c r="AF1406" i="10"/>
  <c r="AE1406" i="10"/>
  <c r="AD1406" i="10"/>
  <c r="AC1406" i="10"/>
  <c r="AF1405" i="10"/>
  <c r="AE1405" i="10"/>
  <c r="AD1405" i="10"/>
  <c r="AC1405" i="10"/>
  <c r="AF1404" i="10"/>
  <c r="AE1404" i="10"/>
  <c r="AD1404" i="10"/>
  <c r="AC1404" i="10"/>
  <c r="AF1403" i="10"/>
  <c r="AE1403" i="10"/>
  <c r="AD1403" i="10"/>
  <c r="AC1403" i="10"/>
  <c r="AF1402" i="10"/>
  <c r="AE1402" i="10"/>
  <c r="AD1402" i="10"/>
  <c r="AC1402" i="10"/>
  <c r="AF1401" i="10"/>
  <c r="AE1401" i="10"/>
  <c r="AD1401" i="10"/>
  <c r="AC1401" i="10"/>
  <c r="AF1400" i="10"/>
  <c r="AE1400" i="10"/>
  <c r="AD1400" i="10"/>
  <c r="AC1400" i="10"/>
  <c r="AF1399" i="10"/>
  <c r="AE1399" i="10"/>
  <c r="AD1399" i="10"/>
  <c r="AC1399" i="10"/>
  <c r="AF1398" i="10"/>
  <c r="AE1398" i="10"/>
  <c r="AD1398" i="10"/>
  <c r="AC1398" i="10"/>
  <c r="AF1397" i="10"/>
  <c r="AE1397" i="10"/>
  <c r="AD1397" i="10"/>
  <c r="AC1397" i="10"/>
  <c r="AF1396" i="10"/>
  <c r="AE1396" i="10"/>
  <c r="AD1396" i="10"/>
  <c r="AC1396" i="10"/>
  <c r="AF1395" i="10"/>
  <c r="AE1395" i="10"/>
  <c r="AD1395" i="10"/>
  <c r="AC1395" i="10"/>
  <c r="AF1394" i="10"/>
  <c r="AE1394" i="10"/>
  <c r="AD1394" i="10"/>
  <c r="AC1394" i="10"/>
  <c r="AF1393" i="10"/>
  <c r="AE1393" i="10"/>
  <c r="AD1393" i="10"/>
  <c r="AC1393" i="10"/>
  <c r="AF1392" i="10"/>
  <c r="AE1392" i="10"/>
  <c r="AD1392" i="10"/>
  <c r="AC1392" i="10"/>
  <c r="AF1391" i="10"/>
  <c r="AE1391" i="10"/>
  <c r="AD1391" i="10"/>
  <c r="AC1391" i="10"/>
  <c r="AF1390" i="10"/>
  <c r="AE1390" i="10"/>
  <c r="AD1390" i="10"/>
  <c r="AC1390" i="10"/>
  <c r="AF1389" i="10"/>
  <c r="AE1389" i="10"/>
  <c r="AD1389" i="10"/>
  <c r="AC1389" i="10"/>
  <c r="AF1388" i="10"/>
  <c r="AE1388" i="10"/>
  <c r="AD1388" i="10"/>
  <c r="AC1388" i="10"/>
  <c r="AF1387" i="10"/>
  <c r="AE1387" i="10"/>
  <c r="AD1387" i="10"/>
  <c r="AC1387" i="10"/>
  <c r="AF1386" i="10"/>
  <c r="AE1386" i="10"/>
  <c r="AD1386" i="10"/>
  <c r="AC1386" i="10"/>
  <c r="AF1385" i="10"/>
  <c r="AE1385" i="10"/>
  <c r="AD1385" i="10"/>
  <c r="AC1385" i="10"/>
  <c r="AF1384" i="10"/>
  <c r="AE1384" i="10"/>
  <c r="AD1384" i="10"/>
  <c r="AC1384" i="10"/>
  <c r="AF1383" i="10"/>
  <c r="AE1383" i="10"/>
  <c r="AD1383" i="10"/>
  <c r="AC1383" i="10"/>
  <c r="AF1382" i="10"/>
  <c r="AE1382" i="10"/>
  <c r="AD1382" i="10"/>
  <c r="AC1382" i="10"/>
  <c r="AF1381" i="10"/>
  <c r="AE1381" i="10"/>
  <c r="AD1381" i="10"/>
  <c r="AC1381" i="10"/>
  <c r="AF1380" i="10"/>
  <c r="AE1380" i="10"/>
  <c r="AD1380" i="10"/>
  <c r="AC1380" i="10"/>
  <c r="AF1379" i="10"/>
  <c r="AE1379" i="10"/>
  <c r="AD1379" i="10"/>
  <c r="AC1379" i="10"/>
  <c r="AF1378" i="10"/>
  <c r="AE1378" i="10"/>
  <c r="AD1378" i="10"/>
  <c r="AC1378" i="10"/>
  <c r="AF1377" i="10"/>
  <c r="AE1377" i="10"/>
  <c r="AD1377" i="10"/>
  <c r="AC1377" i="10"/>
  <c r="AF1376" i="10"/>
  <c r="AE1376" i="10"/>
  <c r="AD1376" i="10"/>
  <c r="AC1376" i="10"/>
  <c r="AF1375" i="10"/>
  <c r="AE1375" i="10"/>
  <c r="AD1375" i="10"/>
  <c r="AC1375" i="10"/>
  <c r="AF1374" i="10"/>
  <c r="AE1374" i="10"/>
  <c r="AD1374" i="10"/>
  <c r="AC1374" i="10"/>
  <c r="AF1373" i="10"/>
  <c r="AE1373" i="10"/>
  <c r="AD1373" i="10"/>
  <c r="AC1373" i="10"/>
  <c r="AF1372" i="10"/>
  <c r="AE1372" i="10"/>
  <c r="AD1372" i="10"/>
  <c r="AC1372" i="10"/>
  <c r="AF1371" i="10"/>
  <c r="AE1371" i="10"/>
  <c r="AD1371" i="10"/>
  <c r="AC1371" i="10"/>
  <c r="AF1370" i="10"/>
  <c r="AE1370" i="10"/>
  <c r="AD1370" i="10"/>
  <c r="AC1370" i="10"/>
  <c r="AF1369" i="10"/>
  <c r="AE1369" i="10"/>
  <c r="AD1369" i="10"/>
  <c r="AC1369" i="10"/>
  <c r="AF1368" i="10"/>
  <c r="AE1368" i="10"/>
  <c r="AD1368" i="10"/>
  <c r="AC1368" i="10"/>
  <c r="AF1367" i="10"/>
  <c r="AE1367" i="10"/>
  <c r="AD1367" i="10"/>
  <c r="AC1367" i="10"/>
  <c r="AF1366" i="10"/>
  <c r="AE1366" i="10"/>
  <c r="AD1366" i="10"/>
  <c r="AC1366" i="10"/>
  <c r="AF1365" i="10"/>
  <c r="AE1365" i="10"/>
  <c r="AD1365" i="10"/>
  <c r="AC1365" i="10"/>
  <c r="AF1364" i="10"/>
  <c r="AE1364" i="10"/>
  <c r="AD1364" i="10"/>
  <c r="AC1364" i="10"/>
  <c r="AF1363" i="10"/>
  <c r="AE1363" i="10"/>
  <c r="AD1363" i="10"/>
  <c r="AC1363" i="10"/>
  <c r="AF1362" i="10"/>
  <c r="AE1362" i="10"/>
  <c r="AD1362" i="10"/>
  <c r="AC1362" i="10"/>
  <c r="AF1361" i="10"/>
  <c r="AE1361" i="10"/>
  <c r="AD1361" i="10"/>
  <c r="AC1361" i="10"/>
  <c r="AF1360" i="10"/>
  <c r="AE1360" i="10"/>
  <c r="AD1360" i="10"/>
  <c r="AC1360" i="10"/>
  <c r="AF1359" i="10"/>
  <c r="AE1359" i="10"/>
  <c r="AD1359" i="10"/>
  <c r="AC1359" i="10"/>
  <c r="AF1358" i="10"/>
  <c r="AE1358" i="10"/>
  <c r="AD1358" i="10"/>
  <c r="AC1358" i="10"/>
  <c r="AF1357" i="10"/>
  <c r="AE1357" i="10"/>
  <c r="AD1357" i="10"/>
  <c r="AC1357" i="10"/>
  <c r="AF1356" i="10"/>
  <c r="AE1356" i="10"/>
  <c r="AD1356" i="10"/>
  <c r="AC1356" i="10"/>
  <c r="AF1355" i="10"/>
  <c r="AE1355" i="10"/>
  <c r="AD1355" i="10"/>
  <c r="AC1355" i="10"/>
  <c r="AF1354" i="10"/>
  <c r="AE1354" i="10"/>
  <c r="AD1354" i="10"/>
  <c r="AC1354" i="10"/>
  <c r="AF1353" i="10"/>
  <c r="AE1353" i="10"/>
  <c r="AD1353" i="10"/>
  <c r="AC1353" i="10"/>
  <c r="AF1352" i="10"/>
  <c r="AE1352" i="10"/>
  <c r="AD1352" i="10"/>
  <c r="AC1352" i="10"/>
  <c r="AF1351" i="10"/>
  <c r="AE1351" i="10"/>
  <c r="AD1351" i="10"/>
  <c r="AC1351" i="10"/>
  <c r="AF1350" i="10"/>
  <c r="AE1350" i="10"/>
  <c r="AD1350" i="10"/>
  <c r="AC1350" i="10"/>
  <c r="AF1349" i="10"/>
  <c r="AE1349" i="10"/>
  <c r="AD1349" i="10"/>
  <c r="AC1349" i="10"/>
  <c r="AF1348" i="10"/>
  <c r="AE1348" i="10"/>
  <c r="AD1348" i="10"/>
  <c r="AC1348" i="10"/>
  <c r="AF1347" i="10"/>
  <c r="AE1347" i="10"/>
  <c r="AD1347" i="10"/>
  <c r="AC1347" i="10"/>
  <c r="AF1346" i="10"/>
  <c r="AE1346" i="10"/>
  <c r="AD1346" i="10"/>
  <c r="AC1346" i="10"/>
  <c r="AF1345" i="10"/>
  <c r="AE1345" i="10"/>
  <c r="AD1345" i="10"/>
  <c r="AC1345" i="10"/>
  <c r="AF1344" i="10"/>
  <c r="AE1344" i="10"/>
  <c r="AD1344" i="10"/>
  <c r="AC1344" i="10"/>
  <c r="AF1343" i="10"/>
  <c r="AE1343" i="10"/>
  <c r="AD1343" i="10"/>
  <c r="AC1343" i="10"/>
  <c r="AF1342" i="10"/>
  <c r="AE1342" i="10"/>
  <c r="AD1342" i="10"/>
  <c r="AC1342" i="10"/>
  <c r="AF1341" i="10"/>
  <c r="AE1341" i="10"/>
  <c r="AD1341" i="10"/>
  <c r="AC1341" i="10"/>
  <c r="AF1340" i="10"/>
  <c r="AE1340" i="10"/>
  <c r="AD1340" i="10"/>
  <c r="AC1340" i="10"/>
  <c r="AF1339" i="10"/>
  <c r="AE1339" i="10"/>
  <c r="AD1339" i="10"/>
  <c r="AC1339" i="10"/>
  <c r="AF1338" i="10"/>
  <c r="AE1338" i="10"/>
  <c r="AD1338" i="10"/>
  <c r="AC1338" i="10"/>
  <c r="AF1337" i="10"/>
  <c r="AE1337" i="10"/>
  <c r="AD1337" i="10"/>
  <c r="AC1337" i="10"/>
  <c r="AF1336" i="10"/>
  <c r="AE1336" i="10"/>
  <c r="AD1336" i="10"/>
  <c r="AC1336" i="10"/>
  <c r="AF1335" i="10"/>
  <c r="AE1335" i="10"/>
  <c r="AD1335" i="10"/>
  <c r="AC1335" i="10"/>
  <c r="AF1334" i="10"/>
  <c r="AE1334" i="10"/>
  <c r="AD1334" i="10"/>
  <c r="AC1334" i="10"/>
  <c r="AF1333" i="10"/>
  <c r="AE1333" i="10"/>
  <c r="AD1333" i="10"/>
  <c r="AC1333" i="10"/>
  <c r="AF1332" i="10"/>
  <c r="AE1332" i="10"/>
  <c r="AD1332" i="10"/>
  <c r="AC1332" i="10"/>
  <c r="AF1331" i="10"/>
  <c r="AE1331" i="10"/>
  <c r="AD1331" i="10"/>
  <c r="AC1331" i="10"/>
  <c r="AF1330" i="10"/>
  <c r="AE1330" i="10"/>
  <c r="AD1330" i="10"/>
  <c r="AC1330" i="10"/>
  <c r="AF1329" i="10"/>
  <c r="AE1329" i="10"/>
  <c r="AD1329" i="10"/>
  <c r="AC1329" i="10"/>
  <c r="AF1328" i="10"/>
  <c r="AE1328" i="10"/>
  <c r="AD1328" i="10"/>
  <c r="AC1328" i="10"/>
  <c r="AF1327" i="10"/>
  <c r="AE1327" i="10"/>
  <c r="AD1327" i="10"/>
  <c r="AC1327" i="10"/>
  <c r="AF1326" i="10"/>
  <c r="AE1326" i="10"/>
  <c r="AD1326" i="10"/>
  <c r="AC1326" i="10"/>
  <c r="AF1325" i="10"/>
  <c r="AE1325" i="10"/>
  <c r="AD1325" i="10"/>
  <c r="AC1325" i="10"/>
  <c r="AF1324" i="10"/>
  <c r="AE1324" i="10"/>
  <c r="AD1324" i="10"/>
  <c r="AC1324" i="10"/>
  <c r="AF1323" i="10"/>
  <c r="AE1323" i="10"/>
  <c r="AD1323" i="10"/>
  <c r="AC1323" i="10"/>
  <c r="AF1322" i="10"/>
  <c r="AE1322" i="10"/>
  <c r="AD1322" i="10"/>
  <c r="AC1322" i="10"/>
  <c r="AF1321" i="10"/>
  <c r="AE1321" i="10"/>
  <c r="AD1321" i="10"/>
  <c r="AC1321" i="10"/>
  <c r="AF1320" i="10"/>
  <c r="AE1320" i="10"/>
  <c r="AD1320" i="10"/>
  <c r="AC1320" i="10"/>
  <c r="AF1319" i="10"/>
  <c r="AE1319" i="10"/>
  <c r="AD1319" i="10"/>
  <c r="AC1319" i="10"/>
  <c r="AF1318" i="10"/>
  <c r="AE1318" i="10"/>
  <c r="AD1318" i="10"/>
  <c r="AC1318" i="10"/>
  <c r="AF1317" i="10"/>
  <c r="AE1317" i="10"/>
  <c r="AD1317" i="10"/>
  <c r="AC1317" i="10"/>
  <c r="AF1316" i="10"/>
  <c r="AE1316" i="10"/>
  <c r="AD1316" i="10"/>
  <c r="AC1316" i="10"/>
  <c r="AF1315" i="10"/>
  <c r="AE1315" i="10"/>
  <c r="AD1315" i="10"/>
  <c r="AC1315" i="10"/>
  <c r="AF1314" i="10"/>
  <c r="AE1314" i="10"/>
  <c r="AD1314" i="10"/>
  <c r="AC1314" i="10"/>
  <c r="AF1313" i="10"/>
  <c r="AE1313" i="10"/>
  <c r="AD1313" i="10"/>
  <c r="AC1313" i="10"/>
  <c r="AF1312" i="10"/>
  <c r="AE1312" i="10"/>
  <c r="AD1312" i="10"/>
  <c r="AC1312" i="10"/>
  <c r="AF1311" i="10"/>
  <c r="AE1311" i="10"/>
  <c r="AD1311" i="10"/>
  <c r="AC1311" i="10"/>
  <c r="AF1310" i="10"/>
  <c r="AE1310" i="10"/>
  <c r="AD1310" i="10"/>
  <c r="AC1310" i="10"/>
  <c r="AF1309" i="10"/>
  <c r="AE1309" i="10"/>
  <c r="AD1309" i="10"/>
  <c r="AC1309" i="10"/>
  <c r="AF1308" i="10"/>
  <c r="AE1308" i="10"/>
  <c r="AD1308" i="10"/>
  <c r="AC1308" i="10"/>
  <c r="AF1307" i="10"/>
  <c r="AE1307" i="10"/>
  <c r="AD1307" i="10"/>
  <c r="AC1307" i="10"/>
  <c r="AF1306" i="10"/>
  <c r="AE1306" i="10"/>
  <c r="AD1306" i="10"/>
  <c r="AC1306" i="10"/>
  <c r="AF1305" i="10"/>
  <c r="AE1305" i="10"/>
  <c r="AD1305" i="10"/>
  <c r="AC1305" i="10"/>
  <c r="AF1304" i="10"/>
  <c r="AE1304" i="10"/>
  <c r="AD1304" i="10"/>
  <c r="AC1304" i="10"/>
  <c r="AF1303" i="10"/>
  <c r="AE1303" i="10"/>
  <c r="AD1303" i="10"/>
  <c r="AC1303" i="10"/>
  <c r="AF1302" i="10"/>
  <c r="AE1302" i="10"/>
  <c r="AD1302" i="10"/>
  <c r="AC1302" i="10"/>
  <c r="AF1301" i="10"/>
  <c r="AE1301" i="10"/>
  <c r="AD1301" i="10"/>
  <c r="AC1301" i="10"/>
  <c r="AF1300" i="10"/>
  <c r="AE1300" i="10"/>
  <c r="AD1300" i="10"/>
  <c r="AC1300" i="10"/>
  <c r="AF1299" i="10"/>
  <c r="AE1299" i="10"/>
  <c r="AD1299" i="10"/>
  <c r="AC1299" i="10"/>
  <c r="AF1298" i="10"/>
  <c r="AE1298" i="10"/>
  <c r="AD1298" i="10"/>
  <c r="AC1298" i="10"/>
  <c r="AF1297" i="10"/>
  <c r="AE1297" i="10"/>
  <c r="AD1297" i="10"/>
  <c r="AC1297" i="10"/>
  <c r="AF1296" i="10"/>
  <c r="AE1296" i="10"/>
  <c r="AD1296" i="10"/>
  <c r="AC1296" i="10"/>
  <c r="AF1295" i="10"/>
  <c r="AE1295" i="10"/>
  <c r="AD1295" i="10"/>
  <c r="AC1295" i="10"/>
  <c r="AF1294" i="10"/>
  <c r="AE1294" i="10"/>
  <c r="AD1294" i="10"/>
  <c r="AC1294" i="10"/>
  <c r="AF1293" i="10"/>
  <c r="AE1293" i="10"/>
  <c r="AD1293" i="10"/>
  <c r="AC1293" i="10"/>
  <c r="AF1292" i="10"/>
  <c r="AE1292" i="10"/>
  <c r="AD1292" i="10"/>
  <c r="AC1292" i="10"/>
  <c r="AF1291" i="10"/>
  <c r="AE1291" i="10"/>
  <c r="AD1291" i="10"/>
  <c r="AC1291" i="10"/>
  <c r="AF1290" i="10"/>
  <c r="AE1290" i="10"/>
  <c r="AD1290" i="10"/>
  <c r="AC1290" i="10"/>
  <c r="AF1289" i="10"/>
  <c r="AE1289" i="10"/>
  <c r="AD1289" i="10"/>
  <c r="AC1289" i="10"/>
  <c r="AF1288" i="10"/>
  <c r="AE1288" i="10"/>
  <c r="AD1288" i="10"/>
  <c r="AC1288" i="10"/>
  <c r="AF1287" i="10"/>
  <c r="AE1287" i="10"/>
  <c r="AD1287" i="10"/>
  <c r="AC1287" i="10"/>
  <c r="AF1286" i="10"/>
  <c r="AE1286" i="10"/>
  <c r="AD1286" i="10"/>
  <c r="AC1286" i="10"/>
  <c r="AF1285" i="10"/>
  <c r="AE1285" i="10"/>
  <c r="AD1285" i="10"/>
  <c r="AC1285" i="10"/>
  <c r="AF1284" i="10"/>
  <c r="AE1284" i="10"/>
  <c r="AD1284" i="10"/>
  <c r="AC1284" i="10"/>
  <c r="AF1283" i="10"/>
  <c r="AE1283" i="10"/>
  <c r="AD1283" i="10"/>
  <c r="AC1283" i="10"/>
  <c r="AF1282" i="10"/>
  <c r="AE1282" i="10"/>
  <c r="AD1282" i="10"/>
  <c r="AC1282" i="10"/>
  <c r="AF1281" i="10"/>
  <c r="AE1281" i="10"/>
  <c r="AD1281" i="10"/>
  <c r="AC1281" i="10"/>
  <c r="AF1280" i="10"/>
  <c r="AE1280" i="10"/>
  <c r="AD1280" i="10"/>
  <c r="AC1280" i="10"/>
  <c r="AF1279" i="10"/>
  <c r="AE1279" i="10"/>
  <c r="AD1279" i="10"/>
  <c r="AC1279" i="10"/>
  <c r="AF1278" i="10"/>
  <c r="AE1278" i="10"/>
  <c r="AD1278" i="10"/>
  <c r="AC1278" i="10"/>
  <c r="AF1277" i="10"/>
  <c r="AE1277" i="10"/>
  <c r="AD1277" i="10"/>
  <c r="AC1277" i="10"/>
  <c r="AF1276" i="10"/>
  <c r="AE1276" i="10"/>
  <c r="AD1276" i="10"/>
  <c r="AC1276" i="10"/>
  <c r="AF1275" i="10"/>
  <c r="AE1275" i="10"/>
  <c r="AD1275" i="10"/>
  <c r="AC1275" i="10"/>
  <c r="AF1274" i="10"/>
  <c r="AE1274" i="10"/>
  <c r="AD1274" i="10"/>
  <c r="AC1274" i="10"/>
  <c r="AF1273" i="10"/>
  <c r="AE1273" i="10"/>
  <c r="AD1273" i="10"/>
  <c r="AC1273" i="10"/>
  <c r="AF1272" i="10"/>
  <c r="AE1272" i="10"/>
  <c r="AD1272" i="10"/>
  <c r="AC1272" i="10"/>
  <c r="AF1271" i="10"/>
  <c r="AE1271" i="10"/>
  <c r="AD1271" i="10"/>
  <c r="AC1271" i="10"/>
  <c r="AF1270" i="10"/>
  <c r="AE1270" i="10"/>
  <c r="AD1270" i="10"/>
  <c r="AC1270" i="10"/>
  <c r="AF1269" i="10"/>
  <c r="AE1269" i="10"/>
  <c r="AD1269" i="10"/>
  <c r="AC1269" i="10"/>
  <c r="AF1268" i="10"/>
  <c r="AE1268" i="10"/>
  <c r="AD1268" i="10"/>
  <c r="AC1268" i="10"/>
  <c r="AF1267" i="10"/>
  <c r="AE1267" i="10"/>
  <c r="AD1267" i="10"/>
  <c r="AC1267" i="10"/>
  <c r="AF1266" i="10"/>
  <c r="AE1266" i="10"/>
  <c r="AD1266" i="10"/>
  <c r="AC1266" i="10"/>
  <c r="AF1265" i="10"/>
  <c r="AE1265" i="10"/>
  <c r="AD1265" i="10"/>
  <c r="AC1265" i="10"/>
  <c r="AF1264" i="10"/>
  <c r="AE1264" i="10"/>
  <c r="AD1264" i="10"/>
  <c r="AC1264" i="10"/>
  <c r="AF1263" i="10"/>
  <c r="AE1263" i="10"/>
  <c r="AD1263" i="10"/>
  <c r="AC1263" i="10"/>
  <c r="AF1262" i="10"/>
  <c r="AE1262" i="10"/>
  <c r="AD1262" i="10"/>
  <c r="AC1262" i="10"/>
  <c r="AF1261" i="10"/>
  <c r="AE1261" i="10"/>
  <c r="AD1261" i="10"/>
  <c r="AC1261" i="10"/>
  <c r="AF1260" i="10"/>
  <c r="AE1260" i="10"/>
  <c r="AD1260" i="10"/>
  <c r="AC1260" i="10"/>
  <c r="AF1259" i="10"/>
  <c r="AE1259" i="10"/>
  <c r="AD1259" i="10"/>
  <c r="AC1259" i="10"/>
  <c r="AF1258" i="10"/>
  <c r="AE1258" i="10"/>
  <c r="AD1258" i="10"/>
  <c r="AC1258" i="10"/>
  <c r="AF1257" i="10"/>
  <c r="AE1257" i="10"/>
  <c r="AD1257" i="10"/>
  <c r="AC1257" i="10"/>
  <c r="AF1256" i="10"/>
  <c r="AE1256" i="10"/>
  <c r="AD1256" i="10"/>
  <c r="AC1256" i="10"/>
  <c r="AF1255" i="10"/>
  <c r="AE1255" i="10"/>
  <c r="AD1255" i="10"/>
  <c r="AC1255" i="10"/>
  <c r="AF1254" i="10"/>
  <c r="AE1254" i="10"/>
  <c r="AD1254" i="10"/>
  <c r="AC1254" i="10"/>
  <c r="AF1253" i="10"/>
  <c r="AE1253" i="10"/>
  <c r="AD1253" i="10"/>
  <c r="AC1253" i="10"/>
  <c r="AF1252" i="10"/>
  <c r="AE1252" i="10"/>
  <c r="AD1252" i="10"/>
  <c r="AC1252" i="10"/>
  <c r="AF1251" i="10"/>
  <c r="AE1251" i="10"/>
  <c r="AD1251" i="10"/>
  <c r="AC1251" i="10"/>
  <c r="AF1250" i="10"/>
  <c r="AE1250" i="10"/>
  <c r="AD1250" i="10"/>
  <c r="AC1250" i="10"/>
  <c r="AF1249" i="10"/>
  <c r="AE1249" i="10"/>
  <c r="AD1249" i="10"/>
  <c r="AC1249" i="10"/>
  <c r="AF1248" i="10"/>
  <c r="AE1248" i="10"/>
  <c r="AD1248" i="10"/>
  <c r="AC1248" i="10"/>
  <c r="AF1247" i="10"/>
  <c r="AE1247" i="10"/>
  <c r="AD1247" i="10"/>
  <c r="AC1247" i="10"/>
  <c r="AF1246" i="10"/>
  <c r="AE1246" i="10"/>
  <c r="AD1246" i="10"/>
  <c r="AC1246" i="10"/>
  <c r="AF1245" i="10"/>
  <c r="AE1245" i="10"/>
  <c r="AD1245" i="10"/>
  <c r="AC1245" i="10"/>
  <c r="AF1244" i="10"/>
  <c r="AE1244" i="10"/>
  <c r="AD1244" i="10"/>
  <c r="AC1244" i="10"/>
  <c r="AF1243" i="10"/>
  <c r="AE1243" i="10"/>
  <c r="AD1243" i="10"/>
  <c r="AC1243" i="10"/>
  <c r="AF1242" i="10"/>
  <c r="AE1242" i="10"/>
  <c r="AD1242" i="10"/>
  <c r="AC1242" i="10"/>
  <c r="AF1241" i="10"/>
  <c r="AE1241" i="10"/>
  <c r="AD1241" i="10"/>
  <c r="AC1241" i="10"/>
  <c r="AF1240" i="10"/>
  <c r="AE1240" i="10"/>
  <c r="AD1240" i="10"/>
  <c r="AC1240" i="10"/>
  <c r="AF1239" i="10"/>
  <c r="AE1239" i="10"/>
  <c r="AD1239" i="10"/>
  <c r="AC1239" i="10"/>
  <c r="AF1238" i="10"/>
  <c r="AE1238" i="10"/>
  <c r="AD1238" i="10"/>
  <c r="AC1238" i="10"/>
  <c r="AF1237" i="10"/>
  <c r="AE1237" i="10"/>
  <c r="AD1237" i="10"/>
  <c r="AC1237" i="10"/>
  <c r="AF1236" i="10"/>
  <c r="AE1236" i="10"/>
  <c r="AD1236" i="10"/>
  <c r="AC1236" i="10"/>
  <c r="AF1235" i="10"/>
  <c r="AE1235" i="10"/>
  <c r="AD1235" i="10"/>
  <c r="AC1235" i="10"/>
  <c r="AF1234" i="10"/>
  <c r="AE1234" i="10"/>
  <c r="AD1234" i="10"/>
  <c r="AC1234" i="10"/>
  <c r="AF1233" i="10"/>
  <c r="AE1233" i="10"/>
  <c r="AD1233" i="10"/>
  <c r="AC1233" i="10"/>
  <c r="AF1232" i="10"/>
  <c r="AE1232" i="10"/>
  <c r="AD1232" i="10"/>
  <c r="AC1232" i="10"/>
  <c r="AF1231" i="10"/>
  <c r="AE1231" i="10"/>
  <c r="AD1231" i="10"/>
  <c r="AC1231" i="10"/>
  <c r="AF1230" i="10"/>
  <c r="AE1230" i="10"/>
  <c r="AD1230" i="10"/>
  <c r="AC1230" i="10"/>
  <c r="AF1229" i="10"/>
  <c r="AE1229" i="10"/>
  <c r="AD1229" i="10"/>
  <c r="AC1229" i="10"/>
  <c r="AF1228" i="10"/>
  <c r="AE1228" i="10"/>
  <c r="AD1228" i="10"/>
  <c r="AC1228" i="10"/>
  <c r="AF1227" i="10"/>
  <c r="AE1227" i="10"/>
  <c r="AD1227" i="10"/>
  <c r="AC1227" i="10"/>
  <c r="AF1226" i="10"/>
  <c r="AE1226" i="10"/>
  <c r="AD1226" i="10"/>
  <c r="AC1226" i="10"/>
  <c r="AF1225" i="10"/>
  <c r="AE1225" i="10"/>
  <c r="AD1225" i="10"/>
  <c r="AC1225" i="10"/>
  <c r="AF1224" i="10"/>
  <c r="AE1224" i="10"/>
  <c r="AD1224" i="10"/>
  <c r="AC1224" i="10"/>
  <c r="AF1223" i="10"/>
  <c r="AE1223" i="10"/>
  <c r="AD1223" i="10"/>
  <c r="AC1223" i="10"/>
  <c r="AF1222" i="10"/>
  <c r="AE1222" i="10"/>
  <c r="AD1222" i="10"/>
  <c r="AC1222" i="10"/>
  <c r="AF1221" i="10"/>
  <c r="AE1221" i="10"/>
  <c r="AD1221" i="10"/>
  <c r="AC1221" i="10"/>
  <c r="AF1220" i="10"/>
  <c r="AE1220" i="10"/>
  <c r="AD1220" i="10"/>
  <c r="AC1220" i="10"/>
  <c r="AF1219" i="10"/>
  <c r="AE1219" i="10"/>
  <c r="AD1219" i="10"/>
  <c r="AC1219" i="10"/>
  <c r="AF1218" i="10"/>
  <c r="AE1218" i="10"/>
  <c r="AD1218" i="10"/>
  <c r="AC1218" i="10"/>
  <c r="AF1217" i="10"/>
  <c r="AE1217" i="10"/>
  <c r="AD1217" i="10"/>
  <c r="AC1217" i="10"/>
  <c r="AF1216" i="10"/>
  <c r="AE1216" i="10"/>
  <c r="AD1216" i="10"/>
  <c r="AC1216" i="10"/>
  <c r="AF1215" i="10"/>
  <c r="AE1215" i="10"/>
  <c r="AD1215" i="10"/>
  <c r="AC1215" i="10"/>
  <c r="AF1214" i="10"/>
  <c r="AE1214" i="10"/>
  <c r="AD1214" i="10"/>
  <c r="AC1214" i="10"/>
  <c r="AF1213" i="10"/>
  <c r="AE1213" i="10"/>
  <c r="AD1213" i="10"/>
  <c r="AC1213" i="10"/>
  <c r="AF1212" i="10"/>
  <c r="AE1212" i="10"/>
  <c r="AD1212" i="10"/>
  <c r="AC1212" i="10"/>
  <c r="AF1211" i="10"/>
  <c r="AE1211" i="10"/>
  <c r="AD1211" i="10"/>
  <c r="AC1211" i="10"/>
  <c r="AF1210" i="10"/>
  <c r="AE1210" i="10"/>
  <c r="AD1210" i="10"/>
  <c r="AC1210" i="10"/>
  <c r="AF1209" i="10"/>
  <c r="AE1209" i="10"/>
  <c r="AD1209" i="10"/>
  <c r="AC1209" i="10"/>
  <c r="AF1208" i="10"/>
  <c r="AE1208" i="10"/>
  <c r="AD1208" i="10"/>
  <c r="AC1208" i="10"/>
  <c r="AF1207" i="10"/>
  <c r="AE1207" i="10"/>
  <c r="AD1207" i="10"/>
  <c r="AC1207" i="10"/>
  <c r="AF1206" i="10"/>
  <c r="AE1206" i="10"/>
  <c r="AD1206" i="10"/>
  <c r="AC1206" i="10"/>
  <c r="AF1205" i="10"/>
  <c r="AE1205" i="10"/>
  <c r="AD1205" i="10"/>
  <c r="AC1205" i="10"/>
  <c r="AF1204" i="10"/>
  <c r="AE1204" i="10"/>
  <c r="AD1204" i="10"/>
  <c r="AC1204" i="10"/>
  <c r="AF1203" i="10"/>
  <c r="AE1203" i="10"/>
  <c r="AD1203" i="10"/>
  <c r="AC1203" i="10"/>
  <c r="AF1202" i="10"/>
  <c r="AE1202" i="10"/>
  <c r="AD1202" i="10"/>
  <c r="AC1202" i="10"/>
  <c r="AF1201" i="10"/>
  <c r="AE1201" i="10"/>
  <c r="AD1201" i="10"/>
  <c r="AC1201" i="10"/>
  <c r="AF1200" i="10"/>
  <c r="AE1200" i="10"/>
  <c r="AD1200" i="10"/>
  <c r="AC1200" i="10"/>
  <c r="AF1199" i="10"/>
  <c r="AE1199" i="10"/>
  <c r="AD1199" i="10"/>
  <c r="AC1199" i="10"/>
  <c r="AF1198" i="10"/>
  <c r="AE1198" i="10"/>
  <c r="AD1198" i="10"/>
  <c r="AC1198" i="10"/>
  <c r="AF1197" i="10"/>
  <c r="AE1197" i="10"/>
  <c r="AD1197" i="10"/>
  <c r="AC1197" i="10"/>
  <c r="AF1196" i="10"/>
  <c r="AE1196" i="10"/>
  <c r="AD1196" i="10"/>
  <c r="AC1196" i="10"/>
  <c r="AF1195" i="10"/>
  <c r="AE1195" i="10"/>
  <c r="AD1195" i="10"/>
  <c r="AC1195" i="10"/>
  <c r="AF1194" i="10"/>
  <c r="AE1194" i="10"/>
  <c r="AD1194" i="10"/>
  <c r="AC1194" i="10"/>
  <c r="AF1193" i="10"/>
  <c r="AE1193" i="10"/>
  <c r="AD1193" i="10"/>
  <c r="AC1193" i="10"/>
  <c r="AF1192" i="10"/>
  <c r="AE1192" i="10"/>
  <c r="AD1192" i="10"/>
  <c r="AC1192" i="10"/>
  <c r="AF1191" i="10"/>
  <c r="AE1191" i="10"/>
  <c r="AD1191" i="10"/>
  <c r="AC1191" i="10"/>
  <c r="AF1190" i="10"/>
  <c r="AE1190" i="10"/>
  <c r="AD1190" i="10"/>
  <c r="AC1190" i="10"/>
  <c r="AF1189" i="10"/>
  <c r="AE1189" i="10"/>
  <c r="AD1189" i="10"/>
  <c r="AC1189" i="10"/>
  <c r="AF1188" i="10"/>
  <c r="AE1188" i="10"/>
  <c r="AD1188" i="10"/>
  <c r="AC1188" i="10"/>
  <c r="AF1187" i="10"/>
  <c r="AE1187" i="10"/>
  <c r="AD1187" i="10"/>
  <c r="AC1187" i="10"/>
  <c r="AF1186" i="10"/>
  <c r="AE1186" i="10"/>
  <c r="AD1186" i="10"/>
  <c r="AC1186" i="10"/>
  <c r="AF1185" i="10"/>
  <c r="AE1185" i="10"/>
  <c r="AD1185" i="10"/>
  <c r="AC1185" i="10"/>
  <c r="AF1184" i="10"/>
  <c r="AE1184" i="10"/>
  <c r="AD1184" i="10"/>
  <c r="AC1184" i="10"/>
  <c r="AF1183" i="10"/>
  <c r="AE1183" i="10"/>
  <c r="AD1183" i="10"/>
  <c r="AC1183" i="10"/>
  <c r="AF1182" i="10"/>
  <c r="AE1182" i="10"/>
  <c r="AD1182" i="10"/>
  <c r="AC1182" i="10"/>
  <c r="AF1181" i="10"/>
  <c r="AE1181" i="10"/>
  <c r="AD1181" i="10"/>
  <c r="AC1181" i="10"/>
  <c r="AF1180" i="10"/>
  <c r="AE1180" i="10"/>
  <c r="AD1180" i="10"/>
  <c r="AC1180" i="10"/>
  <c r="AF1179" i="10"/>
  <c r="AE1179" i="10"/>
  <c r="AD1179" i="10"/>
  <c r="AC1179" i="10"/>
  <c r="AF1178" i="10"/>
  <c r="AE1178" i="10"/>
  <c r="AD1178" i="10"/>
  <c r="AC1178" i="10"/>
  <c r="AF1177" i="10"/>
  <c r="AE1177" i="10"/>
  <c r="AD1177" i="10"/>
  <c r="AC1177" i="10"/>
  <c r="AF1176" i="10"/>
  <c r="AE1176" i="10"/>
  <c r="AD1176" i="10"/>
  <c r="AC1176" i="10"/>
  <c r="AF1175" i="10"/>
  <c r="AE1175" i="10"/>
  <c r="AD1175" i="10"/>
  <c r="AC1175" i="10"/>
  <c r="AF1174" i="10"/>
  <c r="AE1174" i="10"/>
  <c r="AD1174" i="10"/>
  <c r="AC1174" i="10"/>
  <c r="AF1173" i="10"/>
  <c r="AE1173" i="10"/>
  <c r="AD1173" i="10"/>
  <c r="AC1173" i="10"/>
  <c r="AF1172" i="10"/>
  <c r="AE1172" i="10"/>
  <c r="AD1172" i="10"/>
  <c r="AC1172" i="10"/>
  <c r="AF1171" i="10"/>
  <c r="AE1171" i="10"/>
  <c r="AD1171" i="10"/>
  <c r="AC1171" i="10"/>
  <c r="AF1170" i="10"/>
  <c r="AE1170" i="10"/>
  <c r="AD1170" i="10"/>
  <c r="AC1170" i="10"/>
  <c r="AF1169" i="10"/>
  <c r="AE1169" i="10"/>
  <c r="AD1169" i="10"/>
  <c r="AC1169" i="10"/>
  <c r="AF1168" i="10"/>
  <c r="AE1168" i="10"/>
  <c r="AD1168" i="10"/>
  <c r="AC1168" i="10"/>
  <c r="AF1167" i="10"/>
  <c r="AE1167" i="10"/>
  <c r="AD1167" i="10"/>
  <c r="AC1167" i="10"/>
  <c r="AF1166" i="10"/>
  <c r="AE1166" i="10"/>
  <c r="AD1166" i="10"/>
  <c r="AC1166" i="10"/>
  <c r="AF1165" i="10"/>
  <c r="AE1165" i="10"/>
  <c r="AD1165" i="10"/>
  <c r="AC1165" i="10"/>
  <c r="AF1164" i="10"/>
  <c r="AE1164" i="10"/>
  <c r="AD1164" i="10"/>
  <c r="AC1164" i="10"/>
  <c r="AF1163" i="10"/>
  <c r="AE1163" i="10"/>
  <c r="AD1163" i="10"/>
  <c r="AC1163" i="10"/>
  <c r="AF1162" i="10"/>
  <c r="AE1162" i="10"/>
  <c r="AD1162" i="10"/>
  <c r="AC1162" i="10"/>
  <c r="AF1161" i="10"/>
  <c r="AE1161" i="10"/>
  <c r="AD1161" i="10"/>
  <c r="AC1161" i="10"/>
  <c r="AF1160" i="10"/>
  <c r="AE1160" i="10"/>
  <c r="AD1160" i="10"/>
  <c r="AC1160" i="10"/>
  <c r="AF1159" i="10"/>
  <c r="AE1159" i="10"/>
  <c r="AD1159" i="10"/>
  <c r="AC1159" i="10"/>
  <c r="AF1158" i="10"/>
  <c r="AE1158" i="10"/>
  <c r="AD1158" i="10"/>
  <c r="AC1158" i="10"/>
  <c r="AF1157" i="10"/>
  <c r="AE1157" i="10"/>
  <c r="AD1157" i="10"/>
  <c r="AC1157" i="10"/>
  <c r="AF1156" i="10"/>
  <c r="AE1156" i="10"/>
  <c r="AD1156" i="10"/>
  <c r="AC1156" i="10"/>
  <c r="AF1155" i="10"/>
  <c r="AE1155" i="10"/>
  <c r="AD1155" i="10"/>
  <c r="AC1155" i="10"/>
  <c r="AF1154" i="10"/>
  <c r="AE1154" i="10"/>
  <c r="AD1154" i="10"/>
  <c r="AC1154" i="10"/>
  <c r="AF1153" i="10"/>
  <c r="AE1153" i="10"/>
  <c r="AD1153" i="10"/>
  <c r="AC1153" i="10"/>
  <c r="AF1152" i="10"/>
  <c r="AE1152" i="10"/>
  <c r="AD1152" i="10"/>
  <c r="AC1152" i="10"/>
  <c r="AF1151" i="10"/>
  <c r="AE1151" i="10"/>
  <c r="AD1151" i="10"/>
  <c r="AC1151" i="10"/>
  <c r="AF1150" i="10"/>
  <c r="AE1150" i="10"/>
  <c r="AD1150" i="10"/>
  <c r="AC1150" i="10"/>
  <c r="AF1149" i="10"/>
  <c r="AE1149" i="10"/>
  <c r="AD1149" i="10"/>
  <c r="AC1149" i="10"/>
  <c r="AF1148" i="10"/>
  <c r="AE1148" i="10"/>
  <c r="AD1148" i="10"/>
  <c r="AC1148" i="10"/>
  <c r="AF1147" i="10"/>
  <c r="AE1147" i="10"/>
  <c r="AD1147" i="10"/>
  <c r="AC1147" i="10"/>
  <c r="AF1146" i="10"/>
  <c r="AE1146" i="10"/>
  <c r="AD1146" i="10"/>
  <c r="AC1146" i="10"/>
  <c r="AF1145" i="10"/>
  <c r="AE1145" i="10"/>
  <c r="AD1145" i="10"/>
  <c r="AC1145" i="10"/>
  <c r="AF1144" i="10"/>
  <c r="AE1144" i="10"/>
  <c r="AD1144" i="10"/>
  <c r="AC1144" i="10"/>
  <c r="AF1143" i="10"/>
  <c r="AE1143" i="10"/>
  <c r="AD1143" i="10"/>
  <c r="AC1143" i="10"/>
  <c r="AF1142" i="10"/>
  <c r="AE1142" i="10"/>
  <c r="AD1142" i="10"/>
  <c r="AC1142" i="10"/>
  <c r="AF1141" i="10"/>
  <c r="AE1141" i="10"/>
  <c r="AD1141" i="10"/>
  <c r="AC1141" i="10"/>
  <c r="AF1140" i="10"/>
  <c r="AE1140" i="10"/>
  <c r="AD1140" i="10"/>
  <c r="AC1140" i="10"/>
  <c r="AF1139" i="10"/>
  <c r="AE1139" i="10"/>
  <c r="AD1139" i="10"/>
  <c r="AC1139" i="10"/>
  <c r="AF1138" i="10"/>
  <c r="AE1138" i="10"/>
  <c r="AD1138" i="10"/>
  <c r="AC1138" i="10"/>
  <c r="AF1137" i="10"/>
  <c r="AE1137" i="10"/>
  <c r="AD1137" i="10"/>
  <c r="AC1137" i="10"/>
  <c r="AF1136" i="10"/>
  <c r="AE1136" i="10"/>
  <c r="AD1136" i="10"/>
  <c r="AC1136" i="10"/>
  <c r="AF1135" i="10"/>
  <c r="AE1135" i="10"/>
  <c r="AD1135" i="10"/>
  <c r="AC1135" i="10"/>
  <c r="AF1134" i="10"/>
  <c r="AE1134" i="10"/>
  <c r="AD1134" i="10"/>
  <c r="AC1134" i="10"/>
  <c r="AF1133" i="10"/>
  <c r="AE1133" i="10"/>
  <c r="AD1133" i="10"/>
  <c r="AC1133" i="10"/>
  <c r="AF1132" i="10"/>
  <c r="AE1132" i="10"/>
  <c r="AD1132" i="10"/>
  <c r="AC1132" i="10"/>
  <c r="AF1131" i="10"/>
  <c r="AE1131" i="10"/>
  <c r="AD1131" i="10"/>
  <c r="AC1131" i="10"/>
  <c r="AF1130" i="10"/>
  <c r="AE1130" i="10"/>
  <c r="AD1130" i="10"/>
  <c r="AC1130" i="10"/>
  <c r="AF1129" i="10"/>
  <c r="AE1129" i="10"/>
  <c r="AD1129" i="10"/>
  <c r="AC1129" i="10"/>
  <c r="AF1128" i="10"/>
  <c r="AE1128" i="10"/>
  <c r="AD1128" i="10"/>
  <c r="AC1128" i="10"/>
  <c r="AF1127" i="10"/>
  <c r="AE1127" i="10"/>
  <c r="AD1127" i="10"/>
  <c r="AC1127" i="10"/>
  <c r="AF1126" i="10"/>
  <c r="AE1126" i="10"/>
  <c r="AD1126" i="10"/>
  <c r="AC1126" i="10"/>
  <c r="AF1125" i="10"/>
  <c r="AE1125" i="10"/>
  <c r="AD1125" i="10"/>
  <c r="AC1125" i="10"/>
  <c r="AF1124" i="10"/>
  <c r="AE1124" i="10"/>
  <c r="AD1124" i="10"/>
  <c r="AC1124" i="10"/>
  <c r="AF1123" i="10"/>
  <c r="AE1123" i="10"/>
  <c r="AD1123" i="10"/>
  <c r="AC1123" i="10"/>
  <c r="AF1122" i="10"/>
  <c r="AE1122" i="10"/>
  <c r="AD1122" i="10"/>
  <c r="AC1122" i="10"/>
  <c r="AF1121" i="10"/>
  <c r="AE1121" i="10"/>
  <c r="AD1121" i="10"/>
  <c r="AC1121" i="10"/>
  <c r="AF1120" i="10"/>
  <c r="AE1120" i="10"/>
  <c r="AD1120" i="10"/>
  <c r="AC1120" i="10"/>
  <c r="AF1119" i="10"/>
  <c r="AE1119" i="10"/>
  <c r="AD1119" i="10"/>
  <c r="AC1119" i="10"/>
  <c r="AF1118" i="10"/>
  <c r="AE1118" i="10"/>
  <c r="AD1118" i="10"/>
  <c r="AC1118" i="10"/>
  <c r="AF1117" i="10"/>
  <c r="AE1117" i="10"/>
  <c r="AD1117" i="10"/>
  <c r="AC1117" i="10"/>
  <c r="AF1116" i="10"/>
  <c r="AE1116" i="10"/>
  <c r="AD1116" i="10"/>
  <c r="AC1116" i="10"/>
  <c r="AF1115" i="10"/>
  <c r="AE1115" i="10"/>
  <c r="AD1115" i="10"/>
  <c r="AC1115" i="10"/>
  <c r="AF1114" i="10"/>
  <c r="AE1114" i="10"/>
  <c r="AD1114" i="10"/>
  <c r="AC1114" i="10"/>
  <c r="AF1113" i="10"/>
  <c r="AE1113" i="10"/>
  <c r="AD1113" i="10"/>
  <c r="AC1113" i="10"/>
  <c r="AF1112" i="10"/>
  <c r="AE1112" i="10"/>
  <c r="AD1112" i="10"/>
  <c r="AC1112" i="10"/>
  <c r="AF1111" i="10"/>
  <c r="AE1111" i="10"/>
  <c r="AD1111" i="10"/>
  <c r="AC1111" i="10"/>
  <c r="AF1110" i="10"/>
  <c r="AE1110" i="10"/>
  <c r="AD1110" i="10"/>
  <c r="AC1110" i="10"/>
  <c r="AF1109" i="10"/>
  <c r="AE1109" i="10"/>
  <c r="AD1109" i="10"/>
  <c r="AC1109" i="10"/>
  <c r="AF1108" i="10"/>
  <c r="AE1108" i="10"/>
  <c r="AD1108" i="10"/>
  <c r="AC1108" i="10"/>
  <c r="AF1107" i="10"/>
  <c r="AE1107" i="10"/>
  <c r="AD1107" i="10"/>
  <c r="AC1107" i="10"/>
  <c r="AF1106" i="10"/>
  <c r="AE1106" i="10"/>
  <c r="AD1106" i="10"/>
  <c r="AC1106" i="10"/>
  <c r="AF1105" i="10"/>
  <c r="AE1105" i="10"/>
  <c r="AD1105" i="10"/>
  <c r="AC1105" i="10"/>
  <c r="AF1104" i="10"/>
  <c r="AE1104" i="10"/>
  <c r="AD1104" i="10"/>
  <c r="AC1104" i="10"/>
  <c r="AF1103" i="10"/>
  <c r="AE1103" i="10"/>
  <c r="AD1103" i="10"/>
  <c r="AC1103" i="10"/>
  <c r="AF1102" i="10"/>
  <c r="AE1102" i="10"/>
  <c r="AD1102" i="10"/>
  <c r="AC1102" i="10"/>
  <c r="AF1101" i="10"/>
  <c r="AE1101" i="10"/>
  <c r="AD1101" i="10"/>
  <c r="AC1101" i="10"/>
  <c r="AF1100" i="10"/>
  <c r="AE1100" i="10"/>
  <c r="AD1100" i="10"/>
  <c r="AC1100" i="10"/>
  <c r="AF1099" i="10"/>
  <c r="AE1099" i="10"/>
  <c r="AD1099" i="10"/>
  <c r="AC1099" i="10"/>
  <c r="AF1098" i="10"/>
  <c r="AE1098" i="10"/>
  <c r="AD1098" i="10"/>
  <c r="AC1098" i="10"/>
  <c r="AF1097" i="10"/>
  <c r="AE1097" i="10"/>
  <c r="AD1097" i="10"/>
  <c r="AC1097" i="10"/>
  <c r="AF1096" i="10"/>
  <c r="AE1096" i="10"/>
  <c r="AD1096" i="10"/>
  <c r="AC1096" i="10"/>
  <c r="AF1095" i="10"/>
  <c r="AE1095" i="10"/>
  <c r="AD1095" i="10"/>
  <c r="AC1095" i="10"/>
  <c r="AF1094" i="10"/>
  <c r="AE1094" i="10"/>
  <c r="AD1094" i="10"/>
  <c r="AC1094" i="10"/>
  <c r="AF1093" i="10"/>
  <c r="AE1093" i="10"/>
  <c r="AD1093" i="10"/>
  <c r="AC1093" i="10"/>
  <c r="AF1092" i="10"/>
  <c r="AE1092" i="10"/>
  <c r="AD1092" i="10"/>
  <c r="AC1092" i="10"/>
  <c r="AF1091" i="10"/>
  <c r="AE1091" i="10"/>
  <c r="AD1091" i="10"/>
  <c r="AC1091" i="10"/>
  <c r="AF1090" i="10"/>
  <c r="AE1090" i="10"/>
  <c r="AD1090" i="10"/>
  <c r="AC1090" i="10"/>
  <c r="AF1089" i="10"/>
  <c r="AE1089" i="10"/>
  <c r="AD1089" i="10"/>
  <c r="AC1089" i="10"/>
  <c r="AF1088" i="10"/>
  <c r="AE1088" i="10"/>
  <c r="AD1088" i="10"/>
  <c r="AC1088" i="10"/>
  <c r="AF1087" i="10"/>
  <c r="AE1087" i="10"/>
  <c r="AD1087" i="10"/>
  <c r="AC1087" i="10"/>
  <c r="AF1086" i="10"/>
  <c r="AE1086" i="10"/>
  <c r="AD1086" i="10"/>
  <c r="AC1086" i="10"/>
  <c r="AF1085" i="10"/>
  <c r="AE1085" i="10"/>
  <c r="AD1085" i="10"/>
  <c r="AC1085" i="10"/>
  <c r="AF1084" i="10"/>
  <c r="AE1084" i="10"/>
  <c r="AD1084" i="10"/>
  <c r="AC1084" i="10"/>
  <c r="AF1083" i="10"/>
  <c r="AE1083" i="10"/>
  <c r="AD1083" i="10"/>
  <c r="AC1083" i="10"/>
  <c r="AF1082" i="10"/>
  <c r="AE1082" i="10"/>
  <c r="AD1082" i="10"/>
  <c r="AC1082" i="10"/>
  <c r="AF1081" i="10"/>
  <c r="AE1081" i="10"/>
  <c r="AD1081" i="10"/>
  <c r="AC1081" i="10"/>
  <c r="AF1080" i="10"/>
  <c r="AE1080" i="10"/>
  <c r="AD1080" i="10"/>
  <c r="AC1080" i="10"/>
  <c r="AF1079" i="10"/>
  <c r="AE1079" i="10"/>
  <c r="AD1079" i="10"/>
  <c r="AC1079" i="10"/>
  <c r="AF1078" i="10"/>
  <c r="AE1078" i="10"/>
  <c r="AD1078" i="10"/>
  <c r="AC1078" i="10"/>
  <c r="AF1077" i="10"/>
  <c r="AE1077" i="10"/>
  <c r="AD1077" i="10"/>
  <c r="AC1077" i="10"/>
  <c r="AF1076" i="10"/>
  <c r="AE1076" i="10"/>
  <c r="AD1076" i="10"/>
  <c r="AC1076" i="10"/>
  <c r="AF1075" i="10"/>
  <c r="AE1075" i="10"/>
  <c r="AD1075" i="10"/>
  <c r="AC1075" i="10"/>
  <c r="AF1074" i="10"/>
  <c r="AE1074" i="10"/>
  <c r="AD1074" i="10"/>
  <c r="AC1074" i="10"/>
  <c r="AF1073" i="10"/>
  <c r="AE1073" i="10"/>
  <c r="AD1073" i="10"/>
  <c r="AC1073" i="10"/>
  <c r="AF1072" i="10"/>
  <c r="AE1072" i="10"/>
  <c r="AD1072" i="10"/>
  <c r="AC1072" i="10"/>
  <c r="AF1071" i="10"/>
  <c r="AE1071" i="10"/>
  <c r="AD1071" i="10"/>
  <c r="AC1071" i="10"/>
  <c r="AF1070" i="10"/>
  <c r="AE1070" i="10"/>
  <c r="AD1070" i="10"/>
  <c r="AC1070" i="10"/>
  <c r="AF1069" i="10"/>
  <c r="AE1069" i="10"/>
  <c r="AD1069" i="10"/>
  <c r="AC1069" i="10"/>
  <c r="AF1068" i="10"/>
  <c r="AE1068" i="10"/>
  <c r="AD1068" i="10"/>
  <c r="AC1068" i="10"/>
  <c r="AF1067" i="10"/>
  <c r="AE1067" i="10"/>
  <c r="AD1067" i="10"/>
  <c r="AC1067" i="10"/>
  <c r="AF1066" i="10"/>
  <c r="AE1066" i="10"/>
  <c r="AD1066" i="10"/>
  <c r="AC1066" i="10"/>
  <c r="AF1065" i="10"/>
  <c r="AE1065" i="10"/>
  <c r="AD1065" i="10"/>
  <c r="AC1065" i="10"/>
  <c r="AF1064" i="10"/>
  <c r="AE1064" i="10"/>
  <c r="AD1064" i="10"/>
  <c r="AC1064" i="10"/>
  <c r="AF1063" i="10"/>
  <c r="AE1063" i="10"/>
  <c r="AD1063" i="10"/>
  <c r="AC1063" i="10"/>
  <c r="AF1062" i="10"/>
  <c r="AE1062" i="10"/>
  <c r="AD1062" i="10"/>
  <c r="AC1062" i="10"/>
  <c r="AF1061" i="10"/>
  <c r="AE1061" i="10"/>
  <c r="AD1061" i="10"/>
  <c r="AC1061" i="10"/>
  <c r="AF1060" i="10"/>
  <c r="AE1060" i="10"/>
  <c r="AD1060" i="10"/>
  <c r="AC1060" i="10"/>
  <c r="AF1059" i="10"/>
  <c r="AE1059" i="10"/>
  <c r="AD1059" i="10"/>
  <c r="AC1059" i="10"/>
  <c r="AF1058" i="10"/>
  <c r="AE1058" i="10"/>
  <c r="AD1058" i="10"/>
  <c r="AC1058" i="10"/>
  <c r="AF1057" i="10"/>
  <c r="AE1057" i="10"/>
  <c r="AD1057" i="10"/>
  <c r="AC1057" i="10"/>
  <c r="AF1056" i="10"/>
  <c r="AE1056" i="10"/>
  <c r="AD1056" i="10"/>
  <c r="AC1056" i="10"/>
  <c r="AF1055" i="10"/>
  <c r="AE1055" i="10"/>
  <c r="AD1055" i="10"/>
  <c r="AC1055" i="10"/>
  <c r="AF1054" i="10"/>
  <c r="AE1054" i="10"/>
  <c r="AD1054" i="10"/>
  <c r="AC1054" i="10"/>
  <c r="AF1053" i="10"/>
  <c r="AE1053" i="10"/>
  <c r="AD1053" i="10"/>
  <c r="AC1053" i="10"/>
  <c r="AF1052" i="10"/>
  <c r="AE1052" i="10"/>
  <c r="AD1052" i="10"/>
  <c r="AC1052" i="10"/>
  <c r="AF1051" i="10"/>
  <c r="AE1051" i="10"/>
  <c r="AD1051" i="10"/>
  <c r="AC1051" i="10"/>
  <c r="AF1050" i="10"/>
  <c r="AE1050" i="10"/>
  <c r="AD1050" i="10"/>
  <c r="AC1050" i="10"/>
  <c r="AF1049" i="10"/>
  <c r="AE1049" i="10"/>
  <c r="AD1049" i="10"/>
  <c r="AC1049" i="10"/>
  <c r="AF1048" i="10"/>
  <c r="AE1048" i="10"/>
  <c r="AD1048" i="10"/>
  <c r="AC1048" i="10"/>
  <c r="AF1047" i="10"/>
  <c r="AE1047" i="10"/>
  <c r="AD1047" i="10"/>
  <c r="AC1047" i="10"/>
  <c r="AF1046" i="10"/>
  <c r="AE1046" i="10"/>
  <c r="AD1046" i="10"/>
  <c r="AC1046" i="10"/>
  <c r="AF1045" i="10"/>
  <c r="AE1045" i="10"/>
  <c r="AD1045" i="10"/>
  <c r="AC1045" i="10"/>
  <c r="AF1044" i="10"/>
  <c r="AE1044" i="10"/>
  <c r="AD1044" i="10"/>
  <c r="AC1044" i="10"/>
  <c r="AF1043" i="10"/>
  <c r="AE1043" i="10"/>
  <c r="AD1043" i="10"/>
  <c r="AC1043" i="10"/>
  <c r="AF1042" i="10"/>
  <c r="AE1042" i="10"/>
  <c r="AD1042" i="10"/>
  <c r="AC1042" i="10"/>
  <c r="AF1041" i="10"/>
  <c r="AE1041" i="10"/>
  <c r="AD1041" i="10"/>
  <c r="AC1041" i="10"/>
  <c r="AF1040" i="10"/>
  <c r="AE1040" i="10"/>
  <c r="AD1040" i="10"/>
  <c r="AC1040" i="10"/>
  <c r="AF1039" i="10"/>
  <c r="AE1039" i="10"/>
  <c r="AD1039" i="10"/>
  <c r="AC1039" i="10"/>
  <c r="AF1038" i="10"/>
  <c r="AE1038" i="10"/>
  <c r="AD1038" i="10"/>
  <c r="AC1038" i="10"/>
  <c r="AF1037" i="10"/>
  <c r="AE1037" i="10"/>
  <c r="AD1037" i="10"/>
  <c r="AC1037" i="10"/>
  <c r="AF1036" i="10"/>
  <c r="AE1036" i="10"/>
  <c r="AD1036" i="10"/>
  <c r="AC1036" i="10"/>
  <c r="AF1035" i="10"/>
  <c r="AE1035" i="10"/>
  <c r="AD1035" i="10"/>
  <c r="AC1035" i="10"/>
  <c r="AF1034" i="10"/>
  <c r="AE1034" i="10"/>
  <c r="AD1034" i="10"/>
  <c r="AC1034" i="10"/>
  <c r="AF1033" i="10"/>
  <c r="AE1033" i="10"/>
  <c r="AD1033" i="10"/>
  <c r="AC1033" i="10"/>
  <c r="AF1032" i="10"/>
  <c r="AE1032" i="10"/>
  <c r="AD1032" i="10"/>
  <c r="AC1032" i="10"/>
  <c r="AF1031" i="10"/>
  <c r="AE1031" i="10"/>
  <c r="AD1031" i="10"/>
  <c r="AC1031" i="10"/>
  <c r="AF1030" i="10"/>
  <c r="AE1030" i="10"/>
  <c r="AD1030" i="10"/>
  <c r="AC1030" i="10"/>
  <c r="AF1029" i="10"/>
  <c r="AE1029" i="10"/>
  <c r="AD1029" i="10"/>
  <c r="AC1029" i="10"/>
  <c r="AF1028" i="10"/>
  <c r="AE1028" i="10"/>
  <c r="AD1028" i="10"/>
  <c r="AC1028" i="10"/>
  <c r="AF1027" i="10"/>
  <c r="AE1027" i="10"/>
  <c r="AD1027" i="10"/>
  <c r="AC1027" i="10"/>
  <c r="AF1026" i="10"/>
  <c r="AE1026" i="10"/>
  <c r="AD1026" i="10"/>
  <c r="AC1026" i="10"/>
  <c r="AF1025" i="10"/>
  <c r="AE1025" i="10"/>
  <c r="AD1025" i="10"/>
  <c r="AC1025" i="10"/>
  <c r="AF1024" i="10"/>
  <c r="AE1024" i="10"/>
  <c r="AD1024" i="10"/>
  <c r="AC1024" i="10"/>
  <c r="AF1023" i="10"/>
  <c r="AE1023" i="10"/>
  <c r="AD1023" i="10"/>
  <c r="AC1023" i="10"/>
  <c r="AF1022" i="10"/>
  <c r="AE1022" i="10"/>
  <c r="AD1022" i="10"/>
  <c r="AC1022" i="10"/>
  <c r="AF1021" i="10"/>
  <c r="AE1021" i="10"/>
  <c r="AD1021" i="10"/>
  <c r="AC1021" i="10"/>
  <c r="AF1020" i="10"/>
  <c r="AE1020" i="10"/>
  <c r="AD1020" i="10"/>
  <c r="AC1020" i="10"/>
  <c r="AF1019" i="10"/>
  <c r="AE1019" i="10"/>
  <c r="AD1019" i="10"/>
  <c r="AC1019" i="10"/>
  <c r="AF1018" i="10"/>
  <c r="AE1018" i="10"/>
  <c r="AD1018" i="10"/>
  <c r="AC1018" i="10"/>
  <c r="AF1017" i="10"/>
  <c r="AE1017" i="10"/>
  <c r="AD1017" i="10"/>
  <c r="AC1017" i="10"/>
  <c r="AF1016" i="10"/>
  <c r="AE1016" i="10"/>
  <c r="AD1016" i="10"/>
  <c r="AC1016" i="10"/>
  <c r="AF1015" i="10"/>
  <c r="AE1015" i="10"/>
  <c r="AD1015" i="10"/>
  <c r="AC1015" i="10"/>
  <c r="AF1014" i="10"/>
  <c r="AE1014" i="10"/>
  <c r="AD1014" i="10"/>
  <c r="AC1014" i="10"/>
  <c r="AF1013" i="10"/>
  <c r="AE1013" i="10"/>
  <c r="AD1013" i="10"/>
  <c r="AC1013" i="10"/>
  <c r="AF1012" i="10"/>
  <c r="AE1012" i="10"/>
  <c r="AD1012" i="10"/>
  <c r="AC1012" i="10"/>
  <c r="AF1011" i="10"/>
  <c r="AE1011" i="10"/>
  <c r="AD1011" i="10"/>
  <c r="AC1011" i="10"/>
  <c r="AF1010" i="10"/>
  <c r="AE1010" i="10"/>
  <c r="AD1010" i="10"/>
  <c r="AC1010" i="10"/>
  <c r="AF1009" i="10"/>
  <c r="AE1009" i="10"/>
  <c r="AD1009" i="10"/>
  <c r="AC1009" i="10"/>
  <c r="AF1008" i="10"/>
  <c r="AE1008" i="10"/>
  <c r="AD1008" i="10"/>
  <c r="AC1008" i="10"/>
  <c r="AF1007" i="10"/>
  <c r="AE1007" i="10"/>
  <c r="AD1007" i="10"/>
  <c r="AC1007" i="10"/>
  <c r="AF1006" i="10"/>
  <c r="AE1006" i="10"/>
  <c r="AD1006" i="10"/>
  <c r="AC1006" i="10"/>
  <c r="AF1005" i="10"/>
  <c r="AE1005" i="10"/>
  <c r="AD1005" i="10"/>
  <c r="AC1005" i="10"/>
  <c r="AF1004" i="10"/>
  <c r="AE1004" i="10"/>
  <c r="AD1004" i="10"/>
  <c r="AC1004" i="10"/>
  <c r="AF1003" i="10"/>
  <c r="AE1003" i="10"/>
  <c r="AD1003" i="10"/>
  <c r="AC1003" i="10"/>
  <c r="AF1002" i="10"/>
  <c r="AE1002" i="10"/>
  <c r="AD1002" i="10"/>
  <c r="AC1002" i="10"/>
  <c r="AF1001" i="10"/>
  <c r="AE1001" i="10"/>
  <c r="AD1001" i="10"/>
  <c r="AC1001" i="10"/>
  <c r="AF1000" i="10"/>
  <c r="AE1000" i="10"/>
  <c r="AD1000" i="10"/>
  <c r="AC1000" i="10"/>
  <c r="AF999" i="10"/>
  <c r="AE999" i="10"/>
  <c r="AD999" i="10"/>
  <c r="AC999" i="10"/>
  <c r="AF998" i="10"/>
  <c r="AE998" i="10"/>
  <c r="AD998" i="10"/>
  <c r="AC998" i="10"/>
  <c r="AF997" i="10"/>
  <c r="AE997" i="10"/>
  <c r="AD997" i="10"/>
  <c r="AC997" i="10"/>
  <c r="AF996" i="10"/>
  <c r="AE996" i="10"/>
  <c r="AD996" i="10"/>
  <c r="AC996" i="10"/>
  <c r="AF995" i="10"/>
  <c r="AE995" i="10"/>
  <c r="AD995" i="10"/>
  <c r="AC995" i="10"/>
  <c r="AF994" i="10"/>
  <c r="AE994" i="10"/>
  <c r="AD994" i="10"/>
  <c r="AC994" i="10"/>
  <c r="AF993" i="10"/>
  <c r="AE993" i="10"/>
  <c r="AD993" i="10"/>
  <c r="AC993" i="10"/>
  <c r="AF992" i="10"/>
  <c r="AE992" i="10"/>
  <c r="AD992" i="10"/>
  <c r="AC992" i="10"/>
  <c r="AF991" i="10"/>
  <c r="AE991" i="10"/>
  <c r="AD991" i="10"/>
  <c r="AC991" i="10"/>
  <c r="AF990" i="10"/>
  <c r="AE990" i="10"/>
  <c r="AD990" i="10"/>
  <c r="AC990" i="10"/>
  <c r="AF989" i="10"/>
  <c r="AE989" i="10"/>
  <c r="AD989" i="10"/>
  <c r="AC989" i="10"/>
  <c r="AF988" i="10"/>
  <c r="AE988" i="10"/>
  <c r="AD988" i="10"/>
  <c r="AC988" i="10"/>
  <c r="AF987" i="10"/>
  <c r="AE987" i="10"/>
  <c r="AD987" i="10"/>
  <c r="AC987" i="10"/>
  <c r="AF986" i="10"/>
  <c r="AE986" i="10"/>
  <c r="AD986" i="10"/>
  <c r="AC986" i="10"/>
  <c r="AF985" i="10"/>
  <c r="AE985" i="10"/>
  <c r="AD985" i="10"/>
  <c r="AC985" i="10"/>
  <c r="AF984" i="10"/>
  <c r="AE984" i="10"/>
  <c r="AD984" i="10"/>
  <c r="AC984" i="10"/>
  <c r="AF983" i="10"/>
  <c r="AE983" i="10"/>
  <c r="AD983" i="10"/>
  <c r="AC983" i="10"/>
  <c r="AF982" i="10"/>
  <c r="AE982" i="10"/>
  <c r="AD982" i="10"/>
  <c r="AC982" i="10"/>
  <c r="AF981" i="10"/>
  <c r="AE981" i="10"/>
  <c r="AD981" i="10"/>
  <c r="AC981" i="10"/>
  <c r="AF980" i="10"/>
  <c r="AE980" i="10"/>
  <c r="AD980" i="10"/>
  <c r="AC980" i="10"/>
  <c r="AF979" i="10"/>
  <c r="AE979" i="10"/>
  <c r="AD979" i="10"/>
  <c r="AC979" i="10"/>
  <c r="AF978" i="10"/>
  <c r="AE978" i="10"/>
  <c r="AD978" i="10"/>
  <c r="AC978" i="10"/>
  <c r="AF977" i="10"/>
  <c r="AE977" i="10"/>
  <c r="AD977" i="10"/>
  <c r="AC977" i="10"/>
  <c r="AF976" i="10"/>
  <c r="AE976" i="10"/>
  <c r="AD976" i="10"/>
  <c r="AC976" i="10"/>
  <c r="AF975" i="10"/>
  <c r="AE975" i="10"/>
  <c r="AD975" i="10"/>
  <c r="AC975" i="10"/>
  <c r="AF974" i="10"/>
  <c r="AE974" i="10"/>
  <c r="AD974" i="10"/>
  <c r="AC974" i="10"/>
  <c r="AF973" i="10"/>
  <c r="AE973" i="10"/>
  <c r="AD973" i="10"/>
  <c r="AC973" i="10"/>
  <c r="AF972" i="10"/>
  <c r="AE972" i="10"/>
  <c r="AD972" i="10"/>
  <c r="AC972" i="10"/>
  <c r="AF971" i="10"/>
  <c r="AE971" i="10"/>
  <c r="AD971" i="10"/>
  <c r="AC971" i="10"/>
  <c r="AF970" i="10"/>
  <c r="AE970" i="10"/>
  <c r="AD970" i="10"/>
  <c r="AC970" i="10"/>
  <c r="AF969" i="10"/>
  <c r="AE969" i="10"/>
  <c r="AD969" i="10"/>
  <c r="AC969" i="10"/>
  <c r="AF968" i="10"/>
  <c r="AE968" i="10"/>
  <c r="AD968" i="10"/>
  <c r="AC968" i="10"/>
  <c r="AF967" i="10"/>
  <c r="AE967" i="10"/>
  <c r="AD967" i="10"/>
  <c r="AC967" i="10"/>
  <c r="AF966" i="10"/>
  <c r="AE966" i="10"/>
  <c r="AD966" i="10"/>
  <c r="AC966" i="10"/>
  <c r="AF965" i="10"/>
  <c r="AE965" i="10"/>
  <c r="AD965" i="10"/>
  <c r="AC965" i="10"/>
  <c r="AF964" i="10"/>
  <c r="AE964" i="10"/>
  <c r="AD964" i="10"/>
  <c r="AC964" i="10"/>
  <c r="AF963" i="10"/>
  <c r="AE963" i="10"/>
  <c r="AD963" i="10"/>
  <c r="AC963" i="10"/>
  <c r="AF962" i="10"/>
  <c r="AE962" i="10"/>
  <c r="AD962" i="10"/>
  <c r="AC962" i="10"/>
  <c r="AF961" i="10"/>
  <c r="AE961" i="10"/>
  <c r="AD961" i="10"/>
  <c r="AC961" i="10"/>
  <c r="AF960" i="10"/>
  <c r="AE960" i="10"/>
  <c r="AD960" i="10"/>
  <c r="AC960" i="10"/>
  <c r="AF959" i="10"/>
  <c r="AE959" i="10"/>
  <c r="AD959" i="10"/>
  <c r="AC959" i="10"/>
  <c r="AF958" i="10"/>
  <c r="AE958" i="10"/>
  <c r="AD958" i="10"/>
  <c r="AC958" i="10"/>
  <c r="AF957" i="10"/>
  <c r="AE957" i="10"/>
  <c r="AD957" i="10"/>
  <c r="AC957" i="10"/>
  <c r="AF956" i="10"/>
  <c r="AE956" i="10"/>
  <c r="AD956" i="10"/>
  <c r="AC956" i="10"/>
  <c r="AF955" i="10"/>
  <c r="AE955" i="10"/>
  <c r="AD955" i="10"/>
  <c r="AC955" i="10"/>
  <c r="AF954" i="10"/>
  <c r="AE954" i="10"/>
  <c r="AD954" i="10"/>
  <c r="AC954" i="10"/>
  <c r="AF953" i="10"/>
  <c r="AE953" i="10"/>
  <c r="AD953" i="10"/>
  <c r="AC953" i="10"/>
  <c r="AF952" i="10"/>
  <c r="AE952" i="10"/>
  <c r="AD952" i="10"/>
  <c r="AC952" i="10"/>
  <c r="AF951" i="10"/>
  <c r="AE951" i="10"/>
  <c r="AD951" i="10"/>
  <c r="AC951" i="10"/>
  <c r="AF950" i="10"/>
  <c r="AE950" i="10"/>
  <c r="AD950" i="10"/>
  <c r="AC950" i="10"/>
  <c r="AF949" i="10"/>
  <c r="AE949" i="10"/>
  <c r="AD949" i="10"/>
  <c r="AC949" i="10"/>
  <c r="AF948" i="10"/>
  <c r="AE948" i="10"/>
  <c r="AD948" i="10"/>
  <c r="AC948" i="10"/>
  <c r="AF947" i="10"/>
  <c r="AE947" i="10"/>
  <c r="AD947" i="10"/>
  <c r="AC947" i="10"/>
  <c r="AF946" i="10"/>
  <c r="AE946" i="10"/>
  <c r="AD946" i="10"/>
  <c r="AC946" i="10"/>
  <c r="AF945" i="10"/>
  <c r="AE945" i="10"/>
  <c r="AD945" i="10"/>
  <c r="AC945" i="10"/>
  <c r="AF944" i="10"/>
  <c r="AE944" i="10"/>
  <c r="AD944" i="10"/>
  <c r="AC944" i="10"/>
  <c r="AF943" i="10"/>
  <c r="AE943" i="10"/>
  <c r="AD943" i="10"/>
  <c r="AC943" i="10"/>
  <c r="AF942" i="10"/>
  <c r="AE942" i="10"/>
  <c r="AD942" i="10"/>
  <c r="AC942" i="10"/>
  <c r="AF941" i="10"/>
  <c r="AE941" i="10"/>
  <c r="AD941" i="10"/>
  <c r="AC941" i="10"/>
  <c r="AF940" i="10"/>
  <c r="AE940" i="10"/>
  <c r="AD940" i="10"/>
  <c r="AC940" i="10"/>
  <c r="AF939" i="10"/>
  <c r="AE939" i="10"/>
  <c r="AD939" i="10"/>
  <c r="AC939" i="10"/>
  <c r="AF938" i="10"/>
  <c r="AE938" i="10"/>
  <c r="AD938" i="10"/>
  <c r="AC938" i="10"/>
  <c r="AF937" i="10"/>
  <c r="AE937" i="10"/>
  <c r="AD937" i="10"/>
  <c r="AC937" i="10"/>
  <c r="AF936" i="10"/>
  <c r="AE936" i="10"/>
  <c r="AD936" i="10"/>
  <c r="AC936" i="10"/>
  <c r="AF935" i="10"/>
  <c r="AE935" i="10"/>
  <c r="AD935" i="10"/>
  <c r="AC935" i="10"/>
  <c r="AF934" i="10"/>
  <c r="AE934" i="10"/>
  <c r="AD934" i="10"/>
  <c r="AC934" i="10"/>
  <c r="AF933" i="10"/>
  <c r="AE933" i="10"/>
  <c r="AD933" i="10"/>
  <c r="AC933" i="10"/>
  <c r="AF932" i="10"/>
  <c r="AE932" i="10"/>
  <c r="AD932" i="10"/>
  <c r="AC932" i="10"/>
  <c r="AF931" i="10"/>
  <c r="AE931" i="10"/>
  <c r="AD931" i="10"/>
  <c r="AC931" i="10"/>
  <c r="AF930" i="10"/>
  <c r="AE930" i="10"/>
  <c r="AD930" i="10"/>
  <c r="AC930" i="10"/>
  <c r="AF929" i="10"/>
  <c r="AE929" i="10"/>
  <c r="AD929" i="10"/>
  <c r="AC929" i="10"/>
  <c r="AF928" i="10"/>
  <c r="AE928" i="10"/>
  <c r="AD928" i="10"/>
  <c r="AC928" i="10"/>
  <c r="AF927" i="10"/>
  <c r="AE927" i="10"/>
  <c r="AD927" i="10"/>
  <c r="AC927" i="10"/>
  <c r="AF926" i="10"/>
  <c r="AE926" i="10"/>
  <c r="AD926" i="10"/>
  <c r="AC926" i="10"/>
  <c r="AF925" i="10"/>
  <c r="AE925" i="10"/>
  <c r="AD925" i="10"/>
  <c r="AC925" i="10"/>
  <c r="AF924" i="10"/>
  <c r="AE924" i="10"/>
  <c r="AD924" i="10"/>
  <c r="AC924" i="10"/>
  <c r="AF923" i="10"/>
  <c r="AE923" i="10"/>
  <c r="AD923" i="10"/>
  <c r="AC923" i="10"/>
  <c r="AF922" i="10"/>
  <c r="AE922" i="10"/>
  <c r="AD922" i="10"/>
  <c r="AC922" i="10"/>
  <c r="AF921" i="10"/>
  <c r="AE921" i="10"/>
  <c r="AD921" i="10"/>
  <c r="AC921" i="10"/>
  <c r="AF920" i="10"/>
  <c r="AE920" i="10"/>
  <c r="AD920" i="10"/>
  <c r="AC920" i="10"/>
  <c r="AF919" i="10"/>
  <c r="AE919" i="10"/>
  <c r="AD919" i="10"/>
  <c r="AC919" i="10"/>
  <c r="AF918" i="10"/>
  <c r="AE918" i="10"/>
  <c r="AD918" i="10"/>
  <c r="AC918" i="10"/>
  <c r="AF917" i="10"/>
  <c r="AE917" i="10"/>
  <c r="AD917" i="10"/>
  <c r="AC917" i="10"/>
  <c r="AF916" i="10"/>
  <c r="AE916" i="10"/>
  <c r="AD916" i="10"/>
  <c r="AC916" i="10"/>
  <c r="AF915" i="10"/>
  <c r="AE915" i="10"/>
  <c r="AD915" i="10"/>
  <c r="AC915" i="10"/>
  <c r="AF914" i="10"/>
  <c r="AE914" i="10"/>
  <c r="AD914" i="10"/>
  <c r="AC914" i="10"/>
  <c r="AF913" i="10"/>
  <c r="AE913" i="10"/>
  <c r="AD913" i="10"/>
  <c r="AC913" i="10"/>
  <c r="AF912" i="10"/>
  <c r="AE912" i="10"/>
  <c r="AD912" i="10"/>
  <c r="AC912" i="10"/>
  <c r="AF911" i="10"/>
  <c r="AE911" i="10"/>
  <c r="AD911" i="10"/>
  <c r="AC911" i="10"/>
  <c r="AF910" i="10"/>
  <c r="AE910" i="10"/>
  <c r="AD910" i="10"/>
  <c r="AC910" i="10"/>
  <c r="AF909" i="10"/>
  <c r="AE909" i="10"/>
  <c r="AD909" i="10"/>
  <c r="AC909" i="10"/>
  <c r="AF908" i="10"/>
  <c r="AE908" i="10"/>
  <c r="AD908" i="10"/>
  <c r="AC908" i="10"/>
  <c r="AF907" i="10"/>
  <c r="AE907" i="10"/>
  <c r="AD907" i="10"/>
  <c r="AC907" i="10"/>
  <c r="AF906" i="10"/>
  <c r="AE906" i="10"/>
  <c r="AD906" i="10"/>
  <c r="AC906" i="10"/>
  <c r="AF905" i="10"/>
  <c r="AE905" i="10"/>
  <c r="AD905" i="10"/>
  <c r="AC905" i="10"/>
  <c r="AF904" i="10"/>
  <c r="AE904" i="10"/>
  <c r="AD904" i="10"/>
  <c r="AC904" i="10"/>
  <c r="AF903" i="10"/>
  <c r="AE903" i="10"/>
  <c r="AD903" i="10"/>
  <c r="AC903" i="10"/>
  <c r="AF902" i="10"/>
  <c r="AE902" i="10"/>
  <c r="AD902" i="10"/>
  <c r="AC902" i="10"/>
  <c r="AF901" i="10"/>
  <c r="AE901" i="10"/>
  <c r="AD901" i="10"/>
  <c r="AC901" i="10"/>
  <c r="AF900" i="10"/>
  <c r="AE900" i="10"/>
  <c r="AD900" i="10"/>
  <c r="AC900" i="10"/>
  <c r="AF899" i="10"/>
  <c r="AE899" i="10"/>
  <c r="AD899" i="10"/>
  <c r="AC899" i="10"/>
  <c r="AF898" i="10"/>
  <c r="AE898" i="10"/>
  <c r="AD898" i="10"/>
  <c r="AC898" i="10"/>
  <c r="AF897" i="10"/>
  <c r="AE897" i="10"/>
  <c r="AD897" i="10"/>
  <c r="AC897" i="10"/>
  <c r="AF896" i="10"/>
  <c r="AE896" i="10"/>
  <c r="AD896" i="10"/>
  <c r="AC896" i="10"/>
  <c r="AF895" i="10"/>
  <c r="AE895" i="10"/>
  <c r="AD895" i="10"/>
  <c r="AC895" i="10"/>
  <c r="AF894" i="10"/>
  <c r="AE894" i="10"/>
  <c r="AD894" i="10"/>
  <c r="AC894" i="10"/>
  <c r="AF893" i="10"/>
  <c r="AE893" i="10"/>
  <c r="AD893" i="10"/>
  <c r="AC893" i="10"/>
  <c r="AF892" i="10"/>
  <c r="AE892" i="10"/>
  <c r="AD892" i="10"/>
  <c r="AC892" i="10"/>
  <c r="AF891" i="10"/>
  <c r="AE891" i="10"/>
  <c r="AD891" i="10"/>
  <c r="AC891" i="10"/>
  <c r="AF890" i="10"/>
  <c r="AE890" i="10"/>
  <c r="AD890" i="10"/>
  <c r="AC890" i="10"/>
  <c r="AF889" i="10"/>
  <c r="AE889" i="10"/>
  <c r="AD889" i="10"/>
  <c r="AC889" i="10"/>
  <c r="AF888" i="10"/>
  <c r="AE888" i="10"/>
  <c r="AD888" i="10"/>
  <c r="AC888" i="10"/>
  <c r="AF887" i="10"/>
  <c r="AE887" i="10"/>
  <c r="AD887" i="10"/>
  <c r="AC887" i="10"/>
  <c r="AF886" i="10"/>
  <c r="AE886" i="10"/>
  <c r="AD886" i="10"/>
  <c r="AC886" i="10"/>
  <c r="AF885" i="10"/>
  <c r="AE885" i="10"/>
  <c r="AD885" i="10"/>
  <c r="AC885" i="10"/>
  <c r="AF884" i="10"/>
  <c r="AE884" i="10"/>
  <c r="AD884" i="10"/>
  <c r="AC884" i="10"/>
  <c r="AF883" i="10"/>
  <c r="AE883" i="10"/>
  <c r="AD883" i="10"/>
  <c r="AC883" i="10"/>
  <c r="AF882" i="10"/>
  <c r="AE882" i="10"/>
  <c r="AD882" i="10"/>
  <c r="AC882" i="10"/>
  <c r="AF881" i="10"/>
  <c r="AE881" i="10"/>
  <c r="AD881" i="10"/>
  <c r="AC881" i="10"/>
  <c r="AF880" i="10"/>
  <c r="AE880" i="10"/>
  <c r="AD880" i="10"/>
  <c r="AC880" i="10"/>
  <c r="AF879" i="10"/>
  <c r="AE879" i="10"/>
  <c r="AD879" i="10"/>
  <c r="AC879" i="10"/>
  <c r="AF878" i="10"/>
  <c r="AE878" i="10"/>
  <c r="AD878" i="10"/>
  <c r="AC878" i="10"/>
  <c r="AF877" i="10"/>
  <c r="AE877" i="10"/>
  <c r="AD877" i="10"/>
  <c r="AC877" i="10"/>
  <c r="AF876" i="10"/>
  <c r="AE876" i="10"/>
  <c r="AD876" i="10"/>
  <c r="AC876" i="10"/>
  <c r="AF875" i="10"/>
  <c r="AE875" i="10"/>
  <c r="AD875" i="10"/>
  <c r="AC875" i="10"/>
  <c r="AF874" i="10"/>
  <c r="AE874" i="10"/>
  <c r="AD874" i="10"/>
  <c r="AC874" i="10"/>
  <c r="AF873" i="10"/>
  <c r="AE873" i="10"/>
  <c r="AD873" i="10"/>
  <c r="AC873" i="10"/>
  <c r="AF872" i="10"/>
  <c r="AE872" i="10"/>
  <c r="AD872" i="10"/>
  <c r="AC872" i="10"/>
  <c r="AF871" i="10"/>
  <c r="AE871" i="10"/>
  <c r="AD871" i="10"/>
  <c r="AC871" i="10"/>
  <c r="AF870" i="10"/>
  <c r="AE870" i="10"/>
  <c r="AD870" i="10"/>
  <c r="AC870" i="10"/>
  <c r="AF869" i="10"/>
  <c r="AE869" i="10"/>
  <c r="AD869" i="10"/>
  <c r="AC869" i="10"/>
  <c r="AF868" i="10"/>
  <c r="AE868" i="10"/>
  <c r="AD868" i="10"/>
  <c r="AC868" i="10"/>
  <c r="AF867" i="10"/>
  <c r="AE867" i="10"/>
  <c r="AD867" i="10"/>
  <c r="AC867" i="10"/>
  <c r="AF866" i="10"/>
  <c r="AE866" i="10"/>
  <c r="AD866" i="10"/>
  <c r="AC866" i="10"/>
  <c r="AF865" i="10"/>
  <c r="AE865" i="10"/>
  <c r="AD865" i="10"/>
  <c r="AC865" i="10"/>
  <c r="AF864" i="10"/>
  <c r="AE864" i="10"/>
  <c r="AD864" i="10"/>
  <c r="AC864" i="10"/>
  <c r="AF863" i="10"/>
  <c r="AE863" i="10"/>
  <c r="AD863" i="10"/>
  <c r="AC863" i="10"/>
  <c r="AF862" i="10"/>
  <c r="AE862" i="10"/>
  <c r="AD862" i="10"/>
  <c r="AC862" i="10"/>
  <c r="AF861" i="10"/>
  <c r="AE861" i="10"/>
  <c r="AD861" i="10"/>
  <c r="AC861" i="10"/>
  <c r="AF860" i="10"/>
  <c r="AE860" i="10"/>
  <c r="AD860" i="10"/>
  <c r="AC860" i="10"/>
  <c r="AF859" i="10"/>
  <c r="AE859" i="10"/>
  <c r="AD859" i="10"/>
  <c r="AC859" i="10"/>
  <c r="AF858" i="10"/>
  <c r="AE858" i="10"/>
  <c r="AD858" i="10"/>
  <c r="AC858" i="10"/>
  <c r="AF857" i="10"/>
  <c r="AE857" i="10"/>
  <c r="AD857" i="10"/>
  <c r="AC857" i="10"/>
  <c r="AF856" i="10"/>
  <c r="AE856" i="10"/>
  <c r="AD856" i="10"/>
  <c r="AC856" i="10"/>
  <c r="AF855" i="10"/>
  <c r="AE855" i="10"/>
  <c r="AD855" i="10"/>
  <c r="AC855" i="10"/>
  <c r="AF854" i="10"/>
  <c r="AE854" i="10"/>
  <c r="AD854" i="10"/>
  <c r="AC854" i="10"/>
  <c r="AF853" i="10"/>
  <c r="AE853" i="10"/>
  <c r="AD853" i="10"/>
  <c r="AC853" i="10"/>
  <c r="AF852" i="10"/>
  <c r="AE852" i="10"/>
  <c r="AD852" i="10"/>
  <c r="AC852" i="10"/>
  <c r="AF851" i="10"/>
  <c r="AE851" i="10"/>
  <c r="AD851" i="10"/>
  <c r="AC851" i="10"/>
  <c r="AF850" i="10"/>
  <c r="AE850" i="10"/>
  <c r="AD850" i="10"/>
  <c r="AC850" i="10"/>
  <c r="AF849" i="10"/>
  <c r="AE849" i="10"/>
  <c r="AD849" i="10"/>
  <c r="AC849" i="10"/>
  <c r="AF848" i="10"/>
  <c r="AE848" i="10"/>
  <c r="AD848" i="10"/>
  <c r="AC848" i="10"/>
  <c r="AF847" i="10"/>
  <c r="AE847" i="10"/>
  <c r="AD847" i="10"/>
  <c r="AC847" i="10"/>
  <c r="AF846" i="10"/>
  <c r="AE846" i="10"/>
  <c r="AD846" i="10"/>
  <c r="AC846" i="10"/>
  <c r="AF845" i="10"/>
  <c r="AE845" i="10"/>
  <c r="AD845" i="10"/>
  <c r="AC845" i="10"/>
  <c r="AF844" i="10"/>
  <c r="AE844" i="10"/>
  <c r="AD844" i="10"/>
  <c r="AC844" i="10"/>
  <c r="AF843" i="10"/>
  <c r="AE843" i="10"/>
  <c r="AD843" i="10"/>
  <c r="AC843" i="10"/>
  <c r="AF842" i="10"/>
  <c r="AE842" i="10"/>
  <c r="AD842" i="10"/>
  <c r="AC842" i="10"/>
  <c r="AF841" i="10"/>
  <c r="AE841" i="10"/>
  <c r="AD841" i="10"/>
  <c r="AC841" i="10"/>
  <c r="AF840" i="10"/>
  <c r="AE840" i="10"/>
  <c r="AD840" i="10"/>
  <c r="AC840" i="10"/>
  <c r="AF839" i="10"/>
  <c r="AE839" i="10"/>
  <c r="AD839" i="10"/>
  <c r="AC839" i="10"/>
  <c r="AF838" i="10"/>
  <c r="AE838" i="10"/>
  <c r="AD838" i="10"/>
  <c r="AC838" i="10"/>
  <c r="AF837" i="10"/>
  <c r="AE837" i="10"/>
  <c r="AD837" i="10"/>
  <c r="AC837" i="10"/>
  <c r="AF836" i="10"/>
  <c r="AE836" i="10"/>
  <c r="AD836" i="10"/>
  <c r="AC836" i="10"/>
  <c r="AF835" i="10"/>
  <c r="AE835" i="10"/>
  <c r="AD835" i="10"/>
  <c r="AC835" i="10"/>
  <c r="AF834" i="10"/>
  <c r="AE834" i="10"/>
  <c r="AD834" i="10"/>
  <c r="AC834" i="10"/>
  <c r="AF833" i="10"/>
  <c r="AE833" i="10"/>
  <c r="AD833" i="10"/>
  <c r="AC833" i="10"/>
  <c r="AF832" i="10"/>
  <c r="AE832" i="10"/>
  <c r="AD832" i="10"/>
  <c r="AC832" i="10"/>
  <c r="AF831" i="10"/>
  <c r="AE831" i="10"/>
  <c r="AD831" i="10"/>
  <c r="AC831" i="10"/>
  <c r="AF830" i="10"/>
  <c r="AE830" i="10"/>
  <c r="AD830" i="10"/>
  <c r="AC830" i="10"/>
  <c r="AF829" i="10"/>
  <c r="AE829" i="10"/>
  <c r="AD829" i="10"/>
  <c r="AC829" i="10"/>
  <c r="AF828" i="10"/>
  <c r="AE828" i="10"/>
  <c r="AD828" i="10"/>
  <c r="AC828" i="10"/>
  <c r="AF827" i="10"/>
  <c r="AE827" i="10"/>
  <c r="AD827" i="10"/>
  <c r="AC827" i="10"/>
  <c r="AF826" i="10"/>
  <c r="AE826" i="10"/>
  <c r="AD826" i="10"/>
  <c r="AC826" i="10"/>
  <c r="AF825" i="10"/>
  <c r="AE825" i="10"/>
  <c r="AD825" i="10"/>
  <c r="AC825" i="10"/>
  <c r="AF824" i="10"/>
  <c r="AE824" i="10"/>
  <c r="AD824" i="10"/>
  <c r="AC824" i="10"/>
  <c r="AF823" i="10"/>
  <c r="AE823" i="10"/>
  <c r="AD823" i="10"/>
  <c r="AC823" i="10"/>
  <c r="AF822" i="10"/>
  <c r="AE822" i="10"/>
  <c r="AD822" i="10"/>
  <c r="AC822" i="10"/>
  <c r="AF821" i="10"/>
  <c r="AE821" i="10"/>
  <c r="AD821" i="10"/>
  <c r="AC821" i="10"/>
  <c r="AF820" i="10"/>
  <c r="AE820" i="10"/>
  <c r="AD820" i="10"/>
  <c r="AC820" i="10"/>
  <c r="AF819" i="10"/>
  <c r="AE819" i="10"/>
  <c r="AD819" i="10"/>
  <c r="AC819" i="10"/>
  <c r="AF818" i="10"/>
  <c r="AE818" i="10"/>
  <c r="AD818" i="10"/>
  <c r="AC818" i="10"/>
  <c r="AF817" i="10"/>
  <c r="AE817" i="10"/>
  <c r="AD817" i="10"/>
  <c r="AC817" i="10"/>
  <c r="AF816" i="10"/>
  <c r="AE816" i="10"/>
  <c r="AD816" i="10"/>
  <c r="AC816" i="10"/>
  <c r="AF815" i="10"/>
  <c r="AE815" i="10"/>
  <c r="AD815" i="10"/>
  <c r="AC815" i="10"/>
  <c r="AF814" i="10"/>
  <c r="AE814" i="10"/>
  <c r="AD814" i="10"/>
  <c r="AC814" i="10"/>
  <c r="AF813" i="10"/>
  <c r="AE813" i="10"/>
  <c r="AD813" i="10"/>
  <c r="AC813" i="10"/>
  <c r="AF812" i="10"/>
  <c r="AE812" i="10"/>
  <c r="AD812" i="10"/>
  <c r="AC812" i="10"/>
  <c r="AF811" i="10"/>
  <c r="AE811" i="10"/>
  <c r="AD811" i="10"/>
  <c r="AC811" i="10"/>
  <c r="AF810" i="10"/>
  <c r="AE810" i="10"/>
  <c r="AD810" i="10"/>
  <c r="AC810" i="10"/>
  <c r="AF809" i="10"/>
  <c r="AE809" i="10"/>
  <c r="AD809" i="10"/>
  <c r="AC809" i="10"/>
  <c r="AF808" i="10"/>
  <c r="AE808" i="10"/>
  <c r="AD808" i="10"/>
  <c r="AC808" i="10"/>
  <c r="AF807" i="10"/>
  <c r="AE807" i="10"/>
  <c r="AD807" i="10"/>
  <c r="AC807" i="10"/>
  <c r="AF806" i="10"/>
  <c r="AE806" i="10"/>
  <c r="AD806" i="10"/>
  <c r="AC806" i="10"/>
  <c r="AF805" i="10"/>
  <c r="AE805" i="10"/>
  <c r="AD805" i="10"/>
  <c r="AC805" i="10"/>
  <c r="AF804" i="10"/>
  <c r="AE804" i="10"/>
  <c r="AD804" i="10"/>
  <c r="AC804" i="10"/>
  <c r="AF803" i="10"/>
  <c r="AE803" i="10"/>
  <c r="AD803" i="10"/>
  <c r="AC803" i="10"/>
  <c r="AF802" i="10"/>
  <c r="AE802" i="10"/>
  <c r="AD802" i="10"/>
  <c r="AC802" i="10"/>
  <c r="AF801" i="10"/>
  <c r="AE801" i="10"/>
  <c r="AD801" i="10"/>
  <c r="AC801" i="10"/>
  <c r="AF800" i="10"/>
  <c r="AE800" i="10"/>
  <c r="AD800" i="10"/>
  <c r="AC800" i="10"/>
  <c r="AF799" i="10"/>
  <c r="AE799" i="10"/>
  <c r="AD799" i="10"/>
  <c r="AC799" i="10"/>
  <c r="AF798" i="10"/>
  <c r="AE798" i="10"/>
  <c r="AD798" i="10"/>
  <c r="AC798" i="10"/>
  <c r="AF797" i="10"/>
  <c r="AE797" i="10"/>
  <c r="AD797" i="10"/>
  <c r="AC797" i="10"/>
  <c r="AF796" i="10"/>
  <c r="AE796" i="10"/>
  <c r="AD796" i="10"/>
  <c r="AC796" i="10"/>
  <c r="AF795" i="10"/>
  <c r="AE795" i="10"/>
  <c r="AD795" i="10"/>
  <c r="AC795" i="10"/>
  <c r="AF794" i="10"/>
  <c r="AE794" i="10"/>
  <c r="AD794" i="10"/>
  <c r="AC794" i="10"/>
  <c r="AF793" i="10"/>
  <c r="AE793" i="10"/>
  <c r="AD793" i="10"/>
  <c r="AC793" i="10"/>
  <c r="AF792" i="10"/>
  <c r="AE792" i="10"/>
  <c r="AD792" i="10"/>
  <c r="AC792" i="10"/>
  <c r="AF791" i="10"/>
  <c r="AE791" i="10"/>
  <c r="AD791" i="10"/>
  <c r="AC791" i="10"/>
  <c r="AF790" i="10"/>
  <c r="AE790" i="10"/>
  <c r="AD790" i="10"/>
  <c r="AC790" i="10"/>
  <c r="AF789" i="10"/>
  <c r="AE789" i="10"/>
  <c r="AD789" i="10"/>
  <c r="AC789" i="10"/>
  <c r="AF788" i="10"/>
  <c r="AE788" i="10"/>
  <c r="AD788" i="10"/>
  <c r="AC788" i="10"/>
  <c r="AF787" i="10"/>
  <c r="AE787" i="10"/>
  <c r="AD787" i="10"/>
  <c r="AC787" i="10"/>
  <c r="AF786" i="10"/>
  <c r="AE786" i="10"/>
  <c r="AD786" i="10"/>
  <c r="AC786" i="10"/>
  <c r="AF785" i="10"/>
  <c r="AE785" i="10"/>
  <c r="AD785" i="10"/>
  <c r="AC785" i="10"/>
  <c r="AF784" i="10"/>
  <c r="AE784" i="10"/>
  <c r="AD784" i="10"/>
  <c r="AC784" i="10"/>
  <c r="AF783" i="10"/>
  <c r="AE783" i="10"/>
  <c r="AD783" i="10"/>
  <c r="AC783" i="10"/>
  <c r="AF782" i="10"/>
  <c r="AE782" i="10"/>
  <c r="AD782" i="10"/>
  <c r="AC782" i="10"/>
  <c r="AF781" i="10"/>
  <c r="AE781" i="10"/>
  <c r="AD781" i="10"/>
  <c r="AC781" i="10"/>
  <c r="AF780" i="10"/>
  <c r="AE780" i="10"/>
  <c r="AD780" i="10"/>
  <c r="AC780" i="10"/>
  <c r="AF779" i="10"/>
  <c r="AE779" i="10"/>
  <c r="AD779" i="10"/>
  <c r="AC779" i="10"/>
  <c r="AF778" i="10"/>
  <c r="AE778" i="10"/>
  <c r="AD778" i="10"/>
  <c r="AC778" i="10"/>
  <c r="AF777" i="10"/>
  <c r="AE777" i="10"/>
  <c r="AD777" i="10"/>
  <c r="AC777" i="10"/>
  <c r="AF776" i="10"/>
  <c r="AE776" i="10"/>
  <c r="AD776" i="10"/>
  <c r="AC776" i="10"/>
  <c r="AF775" i="10"/>
  <c r="AE775" i="10"/>
  <c r="AD775" i="10"/>
  <c r="AC775" i="10"/>
  <c r="AF774" i="10"/>
  <c r="AE774" i="10"/>
  <c r="AD774" i="10"/>
  <c r="AC774" i="10"/>
  <c r="AF773" i="10"/>
  <c r="AE773" i="10"/>
  <c r="AD773" i="10"/>
  <c r="AC773" i="10"/>
  <c r="AF772" i="10"/>
  <c r="AE772" i="10"/>
  <c r="AD772" i="10"/>
  <c r="AC772" i="10"/>
  <c r="AF771" i="10"/>
  <c r="AE771" i="10"/>
  <c r="AD771" i="10"/>
  <c r="AC771" i="10"/>
  <c r="AF770" i="10"/>
  <c r="AE770" i="10"/>
  <c r="AD770" i="10"/>
  <c r="AC770" i="10"/>
  <c r="AF769" i="10"/>
  <c r="AE769" i="10"/>
  <c r="AD769" i="10"/>
  <c r="AC769" i="10"/>
  <c r="AF768" i="10"/>
  <c r="AE768" i="10"/>
  <c r="AD768" i="10"/>
  <c r="AC768" i="10"/>
  <c r="AF767" i="10"/>
  <c r="AE767" i="10"/>
  <c r="AD767" i="10"/>
  <c r="AC767" i="10"/>
  <c r="AF766" i="10"/>
  <c r="AE766" i="10"/>
  <c r="AD766" i="10"/>
  <c r="AC766" i="10"/>
  <c r="AF765" i="10"/>
  <c r="AE765" i="10"/>
  <c r="AD765" i="10"/>
  <c r="AC765" i="10"/>
  <c r="AF764" i="10"/>
  <c r="AE764" i="10"/>
  <c r="AD764" i="10"/>
  <c r="AC764" i="10"/>
  <c r="AF763" i="10"/>
  <c r="AE763" i="10"/>
  <c r="AD763" i="10"/>
  <c r="AC763" i="10"/>
  <c r="AF762" i="10"/>
  <c r="AE762" i="10"/>
  <c r="AD762" i="10"/>
  <c r="AC762" i="10"/>
  <c r="AF761" i="10"/>
  <c r="AE761" i="10"/>
  <c r="AD761" i="10"/>
  <c r="AC761" i="10"/>
  <c r="AF760" i="10"/>
  <c r="AE760" i="10"/>
  <c r="AD760" i="10"/>
  <c r="AC760" i="10"/>
  <c r="AF759" i="10"/>
  <c r="AE759" i="10"/>
  <c r="AD759" i="10"/>
  <c r="AC759" i="10"/>
  <c r="AF758" i="10"/>
  <c r="AE758" i="10"/>
  <c r="AD758" i="10"/>
  <c r="AC758" i="10"/>
  <c r="AF757" i="10"/>
  <c r="AE757" i="10"/>
  <c r="AD757" i="10"/>
  <c r="AC757" i="10"/>
  <c r="AF756" i="10"/>
  <c r="AE756" i="10"/>
  <c r="AD756" i="10"/>
  <c r="AC756" i="10"/>
  <c r="AF755" i="10"/>
  <c r="AE755" i="10"/>
  <c r="AD755" i="10"/>
  <c r="AC755" i="10"/>
  <c r="AF754" i="10"/>
  <c r="AE754" i="10"/>
  <c r="AD754" i="10"/>
  <c r="AC754" i="10"/>
  <c r="AF753" i="10"/>
  <c r="AE753" i="10"/>
  <c r="AD753" i="10"/>
  <c r="AC753" i="10"/>
  <c r="AF752" i="10"/>
  <c r="AE752" i="10"/>
  <c r="AD752" i="10"/>
  <c r="AC752" i="10"/>
  <c r="AF751" i="10"/>
  <c r="AE751" i="10"/>
  <c r="AD751" i="10"/>
  <c r="AC751" i="10"/>
  <c r="AF750" i="10"/>
  <c r="AE750" i="10"/>
  <c r="AD750" i="10"/>
  <c r="AC750" i="10"/>
  <c r="AF749" i="10"/>
  <c r="AE749" i="10"/>
  <c r="AD749" i="10"/>
  <c r="AC749" i="10"/>
  <c r="AF748" i="10"/>
  <c r="AE748" i="10"/>
  <c r="AD748" i="10"/>
  <c r="AC748" i="10"/>
  <c r="AF747" i="10"/>
  <c r="AE747" i="10"/>
  <c r="AD747" i="10"/>
  <c r="AC747" i="10"/>
  <c r="AF746" i="10"/>
  <c r="AE746" i="10"/>
  <c r="AD746" i="10"/>
  <c r="AC746" i="10"/>
  <c r="AF745" i="10"/>
  <c r="AE745" i="10"/>
  <c r="AD745" i="10"/>
  <c r="AC745" i="10"/>
  <c r="AF744" i="10"/>
  <c r="AE744" i="10"/>
  <c r="AD744" i="10"/>
  <c r="AC744" i="10"/>
  <c r="AF743" i="10"/>
  <c r="AE743" i="10"/>
  <c r="AD743" i="10"/>
  <c r="AC743" i="10"/>
  <c r="AF742" i="10"/>
  <c r="AE742" i="10"/>
  <c r="AD742" i="10"/>
  <c r="AC742" i="10"/>
  <c r="AF741" i="10"/>
  <c r="AE741" i="10"/>
  <c r="AD741" i="10"/>
  <c r="AC741" i="10"/>
  <c r="AF740" i="10"/>
  <c r="AE740" i="10"/>
  <c r="AD740" i="10"/>
  <c r="AC740" i="10"/>
  <c r="AF739" i="10"/>
  <c r="AE739" i="10"/>
  <c r="AD739" i="10"/>
  <c r="AC739" i="10"/>
  <c r="AF738" i="10"/>
  <c r="AE738" i="10"/>
  <c r="AD738" i="10"/>
  <c r="AC738" i="10"/>
  <c r="AF737" i="10"/>
  <c r="AE737" i="10"/>
  <c r="AD737" i="10"/>
  <c r="AC737" i="10"/>
  <c r="AF736" i="10"/>
  <c r="AE736" i="10"/>
  <c r="AD736" i="10"/>
  <c r="AC736" i="10"/>
  <c r="AF735" i="10"/>
  <c r="AE735" i="10"/>
  <c r="AD735" i="10"/>
  <c r="AC735" i="10"/>
  <c r="AF734" i="10"/>
  <c r="AE734" i="10"/>
  <c r="AD734" i="10"/>
  <c r="AC734" i="10"/>
  <c r="AF733" i="10"/>
  <c r="AE733" i="10"/>
  <c r="AD733" i="10"/>
  <c r="AC733" i="10"/>
  <c r="AF732" i="10"/>
  <c r="AE732" i="10"/>
  <c r="AD732" i="10"/>
  <c r="AC732" i="10"/>
  <c r="AF731" i="10"/>
  <c r="AE731" i="10"/>
  <c r="AD731" i="10"/>
  <c r="AC731" i="10"/>
  <c r="AF730" i="10"/>
  <c r="AE730" i="10"/>
  <c r="AD730" i="10"/>
  <c r="AC730" i="10"/>
  <c r="AF729" i="10"/>
  <c r="AE729" i="10"/>
  <c r="AD729" i="10"/>
  <c r="AC729" i="10"/>
  <c r="AF728" i="10"/>
  <c r="AE728" i="10"/>
  <c r="AD728" i="10"/>
  <c r="AC728" i="10"/>
  <c r="AF727" i="10"/>
  <c r="AE727" i="10"/>
  <c r="AD727" i="10"/>
  <c r="AC727" i="10"/>
  <c r="AF726" i="10"/>
  <c r="AE726" i="10"/>
  <c r="AD726" i="10"/>
  <c r="AC726" i="10"/>
  <c r="AF725" i="10"/>
  <c r="AE725" i="10"/>
  <c r="AD725" i="10"/>
  <c r="AC725" i="10"/>
  <c r="AF724" i="10"/>
  <c r="AE724" i="10"/>
  <c r="AD724" i="10"/>
  <c r="AC724" i="10"/>
  <c r="AF723" i="10"/>
  <c r="AE723" i="10"/>
  <c r="AD723" i="10"/>
  <c r="AC723" i="10"/>
  <c r="AF722" i="10"/>
  <c r="AE722" i="10"/>
  <c r="AD722" i="10"/>
  <c r="AC722" i="10"/>
  <c r="AF721" i="10"/>
  <c r="AE721" i="10"/>
  <c r="AD721" i="10"/>
  <c r="AC721" i="10"/>
  <c r="AF720" i="10"/>
  <c r="AE720" i="10"/>
  <c r="AD720" i="10"/>
  <c r="AC720" i="10"/>
  <c r="AF719" i="10"/>
  <c r="AE719" i="10"/>
  <c r="AD719" i="10"/>
  <c r="AC719" i="10"/>
  <c r="AF718" i="10"/>
  <c r="AE718" i="10"/>
  <c r="AD718" i="10"/>
  <c r="AC718" i="10"/>
  <c r="AF717" i="10"/>
  <c r="AE717" i="10"/>
  <c r="AD717" i="10"/>
  <c r="AC717" i="10"/>
  <c r="AF716" i="10"/>
  <c r="AE716" i="10"/>
  <c r="AD716" i="10"/>
  <c r="AC716" i="10"/>
  <c r="AF715" i="10"/>
  <c r="AE715" i="10"/>
  <c r="AD715" i="10"/>
  <c r="AC715" i="10"/>
  <c r="AF714" i="10"/>
  <c r="AE714" i="10"/>
  <c r="AD714" i="10"/>
  <c r="AC714" i="10"/>
  <c r="AF713" i="10"/>
  <c r="AE713" i="10"/>
  <c r="AD713" i="10"/>
  <c r="AC713" i="10"/>
  <c r="AF712" i="10"/>
  <c r="AE712" i="10"/>
  <c r="AD712" i="10"/>
  <c r="AC712" i="10"/>
  <c r="AF711" i="10"/>
  <c r="AE711" i="10"/>
  <c r="AD711" i="10"/>
  <c r="AC711" i="10"/>
  <c r="AF710" i="10"/>
  <c r="AE710" i="10"/>
  <c r="AD710" i="10"/>
  <c r="AC710" i="10"/>
  <c r="AF709" i="10"/>
  <c r="AE709" i="10"/>
  <c r="AD709" i="10"/>
  <c r="AC709" i="10"/>
  <c r="AF708" i="10"/>
  <c r="AE708" i="10"/>
  <c r="AD708" i="10"/>
  <c r="AC708" i="10"/>
  <c r="AF707" i="10"/>
  <c r="AE707" i="10"/>
  <c r="AD707" i="10"/>
  <c r="AC707" i="10"/>
  <c r="AF706" i="10"/>
  <c r="AE706" i="10"/>
  <c r="AD706" i="10"/>
  <c r="AC706" i="10"/>
  <c r="AF705" i="10"/>
  <c r="AE705" i="10"/>
  <c r="AD705" i="10"/>
  <c r="AC705" i="10"/>
  <c r="AF704" i="10"/>
  <c r="AE704" i="10"/>
  <c r="AD704" i="10"/>
  <c r="AC704" i="10"/>
  <c r="AF703" i="10"/>
  <c r="AE703" i="10"/>
  <c r="AD703" i="10"/>
  <c r="AC703" i="10"/>
  <c r="AF702" i="10"/>
  <c r="AE702" i="10"/>
  <c r="AD702" i="10"/>
  <c r="AC702" i="10"/>
  <c r="AF701" i="10"/>
  <c r="AE701" i="10"/>
  <c r="AD701" i="10"/>
  <c r="AC701" i="10"/>
  <c r="AF700" i="10"/>
  <c r="AE700" i="10"/>
  <c r="AD700" i="10"/>
  <c r="AC700" i="10"/>
  <c r="AF699" i="10"/>
  <c r="AE699" i="10"/>
  <c r="AD699" i="10"/>
  <c r="AC699" i="10"/>
  <c r="AF698" i="10"/>
  <c r="AE698" i="10"/>
  <c r="AD698" i="10"/>
  <c r="AC698" i="10"/>
  <c r="AF697" i="10"/>
  <c r="AE697" i="10"/>
  <c r="AD697" i="10"/>
  <c r="AC697" i="10"/>
  <c r="AF696" i="10"/>
  <c r="AE696" i="10"/>
  <c r="AD696" i="10"/>
  <c r="AC696" i="10"/>
  <c r="AF695" i="10"/>
  <c r="AE695" i="10"/>
  <c r="AD695" i="10"/>
  <c r="AC695" i="10"/>
  <c r="AF694" i="10"/>
  <c r="AE694" i="10"/>
  <c r="AD694" i="10"/>
  <c r="AC694" i="10"/>
  <c r="AF693" i="10"/>
  <c r="AE693" i="10"/>
  <c r="AD693" i="10"/>
  <c r="AC693" i="10"/>
  <c r="AF692" i="10"/>
  <c r="AE692" i="10"/>
  <c r="AD692" i="10"/>
  <c r="AC692" i="10"/>
  <c r="AF691" i="10"/>
  <c r="AE691" i="10"/>
  <c r="AD691" i="10"/>
  <c r="AC691" i="10"/>
  <c r="AF690" i="10"/>
  <c r="AE690" i="10"/>
  <c r="AD690" i="10"/>
  <c r="AC690" i="10"/>
  <c r="AF689" i="10"/>
  <c r="AE689" i="10"/>
  <c r="AD689" i="10"/>
  <c r="AC689" i="10"/>
  <c r="AF688" i="10"/>
  <c r="AE688" i="10"/>
  <c r="AD688" i="10"/>
  <c r="AC688" i="10"/>
  <c r="AF687" i="10"/>
  <c r="AE687" i="10"/>
  <c r="AD687" i="10"/>
  <c r="AC687" i="10"/>
  <c r="AF686" i="10"/>
  <c r="AE686" i="10"/>
  <c r="AD686" i="10"/>
  <c r="AC686" i="10"/>
  <c r="AF685" i="10"/>
  <c r="AE685" i="10"/>
  <c r="AD685" i="10"/>
  <c r="AC685" i="10"/>
  <c r="AF684" i="10"/>
  <c r="AE684" i="10"/>
  <c r="AD684" i="10"/>
  <c r="AC684" i="10"/>
  <c r="AF683" i="10"/>
  <c r="AE683" i="10"/>
  <c r="AD683" i="10"/>
  <c r="AC683" i="10"/>
  <c r="AF682" i="10"/>
  <c r="AE682" i="10"/>
  <c r="AD682" i="10"/>
  <c r="AC682" i="10"/>
  <c r="AF681" i="10"/>
  <c r="AE681" i="10"/>
  <c r="AD681" i="10"/>
  <c r="AC681" i="10"/>
  <c r="AF680" i="10"/>
  <c r="AE680" i="10"/>
  <c r="AD680" i="10"/>
  <c r="AC680" i="10"/>
  <c r="AF679" i="10"/>
  <c r="AE679" i="10"/>
  <c r="AD679" i="10"/>
  <c r="AC679" i="10"/>
  <c r="AF678" i="10"/>
  <c r="AE678" i="10"/>
  <c r="AD678" i="10"/>
  <c r="AC678" i="10"/>
  <c r="AF677" i="10"/>
  <c r="AE677" i="10"/>
  <c r="AD677" i="10"/>
  <c r="AC677" i="10"/>
  <c r="AF676" i="10"/>
  <c r="AE676" i="10"/>
  <c r="AD676" i="10"/>
  <c r="AC676" i="10"/>
  <c r="AF675" i="10"/>
  <c r="AE675" i="10"/>
  <c r="AD675" i="10"/>
  <c r="AC675" i="10"/>
  <c r="AF674" i="10"/>
  <c r="AE674" i="10"/>
  <c r="AD674" i="10"/>
  <c r="AC674" i="10"/>
  <c r="AF673" i="10"/>
  <c r="AE673" i="10"/>
  <c r="AD673" i="10"/>
  <c r="AC673" i="10"/>
  <c r="AF672" i="10"/>
  <c r="AE672" i="10"/>
  <c r="AD672" i="10"/>
  <c r="AC672" i="10"/>
  <c r="AF671" i="10"/>
  <c r="AE671" i="10"/>
  <c r="AD671" i="10"/>
  <c r="AC671" i="10"/>
  <c r="AF670" i="10"/>
  <c r="AE670" i="10"/>
  <c r="AD670" i="10"/>
  <c r="AC670" i="10"/>
  <c r="AF669" i="10"/>
  <c r="AE669" i="10"/>
  <c r="AD669" i="10"/>
  <c r="AC669" i="10"/>
  <c r="AF668" i="10"/>
  <c r="AE668" i="10"/>
  <c r="AD668" i="10"/>
  <c r="AC668" i="10"/>
  <c r="AF667" i="10"/>
  <c r="AE667" i="10"/>
  <c r="AD667" i="10"/>
  <c r="AC667" i="10"/>
  <c r="AF666" i="10"/>
  <c r="AE666" i="10"/>
  <c r="AD666" i="10"/>
  <c r="AC666" i="10"/>
  <c r="AF665" i="10"/>
  <c r="AE665" i="10"/>
  <c r="AD665" i="10"/>
  <c r="AC665" i="10"/>
  <c r="AF664" i="10"/>
  <c r="AE664" i="10"/>
  <c r="AD664" i="10"/>
  <c r="AC664" i="10"/>
  <c r="AF663" i="10"/>
  <c r="AE663" i="10"/>
  <c r="AD663" i="10"/>
  <c r="AC663" i="10"/>
  <c r="AF662" i="10"/>
  <c r="AE662" i="10"/>
  <c r="AD662" i="10"/>
  <c r="AC662" i="10"/>
  <c r="AF661" i="10"/>
  <c r="AE661" i="10"/>
  <c r="AD661" i="10"/>
  <c r="AC661" i="10"/>
  <c r="AF660" i="10"/>
  <c r="AE660" i="10"/>
  <c r="AD660" i="10"/>
  <c r="AC660" i="10"/>
  <c r="AF659" i="10"/>
  <c r="AE659" i="10"/>
  <c r="AD659" i="10"/>
  <c r="AC659" i="10"/>
  <c r="AF658" i="10"/>
  <c r="AE658" i="10"/>
  <c r="AD658" i="10"/>
  <c r="AC658" i="10"/>
  <c r="AF657" i="10"/>
  <c r="AE657" i="10"/>
  <c r="AD657" i="10"/>
  <c r="AC657" i="10"/>
  <c r="AF656" i="10"/>
  <c r="AE656" i="10"/>
  <c r="AD656" i="10"/>
  <c r="AC656" i="10"/>
  <c r="AF655" i="10"/>
  <c r="AE655" i="10"/>
  <c r="AD655" i="10"/>
  <c r="AC655" i="10"/>
  <c r="AF654" i="10"/>
  <c r="AE654" i="10"/>
  <c r="AD654" i="10"/>
  <c r="AC654" i="10"/>
  <c r="AF653" i="10"/>
  <c r="AE653" i="10"/>
  <c r="AD653" i="10"/>
  <c r="AC653" i="10"/>
  <c r="AF652" i="10"/>
  <c r="AE652" i="10"/>
  <c r="AD652" i="10"/>
  <c r="AC652" i="10"/>
  <c r="AF651" i="10"/>
  <c r="AE651" i="10"/>
  <c r="AD651" i="10"/>
  <c r="AC651" i="10"/>
  <c r="AF650" i="10"/>
  <c r="AE650" i="10"/>
  <c r="AD650" i="10"/>
  <c r="AC650" i="10"/>
  <c r="AF649" i="10"/>
  <c r="AE649" i="10"/>
  <c r="AD649" i="10"/>
  <c r="AC649" i="10"/>
  <c r="AF648" i="10"/>
  <c r="AE648" i="10"/>
  <c r="AD648" i="10"/>
  <c r="AC648" i="10"/>
  <c r="AF647" i="10"/>
  <c r="AE647" i="10"/>
  <c r="AD647" i="10"/>
  <c r="AC647" i="10"/>
  <c r="AF646" i="10"/>
  <c r="AE646" i="10"/>
  <c r="AD646" i="10"/>
  <c r="AC646" i="10"/>
  <c r="AF645" i="10"/>
  <c r="AE645" i="10"/>
  <c r="AD645" i="10"/>
  <c r="AC645" i="10"/>
  <c r="AF644" i="10"/>
  <c r="AE644" i="10"/>
  <c r="AD644" i="10"/>
  <c r="AC644" i="10"/>
  <c r="AF643" i="10"/>
  <c r="AE643" i="10"/>
  <c r="AD643" i="10"/>
  <c r="AC643" i="10"/>
  <c r="AF642" i="10"/>
  <c r="AE642" i="10"/>
  <c r="AD642" i="10"/>
  <c r="AC642" i="10"/>
  <c r="AF641" i="10"/>
  <c r="AE641" i="10"/>
  <c r="AD641" i="10"/>
  <c r="AC641" i="10"/>
  <c r="AF640" i="10"/>
  <c r="AE640" i="10"/>
  <c r="AD640" i="10"/>
  <c r="AC640" i="10"/>
  <c r="AF639" i="10"/>
  <c r="AE639" i="10"/>
  <c r="AD639" i="10"/>
  <c r="AC639" i="10"/>
  <c r="AF638" i="10"/>
  <c r="AE638" i="10"/>
  <c r="AD638" i="10"/>
  <c r="AC638" i="10"/>
  <c r="AF637" i="10"/>
  <c r="AE637" i="10"/>
  <c r="AD637" i="10"/>
  <c r="AC637" i="10"/>
  <c r="AF636" i="10"/>
  <c r="AE636" i="10"/>
  <c r="AD636" i="10"/>
  <c r="AC636" i="10"/>
  <c r="AF635" i="10"/>
  <c r="AE635" i="10"/>
  <c r="AD635" i="10"/>
  <c r="AC635" i="10"/>
  <c r="AF634" i="10"/>
  <c r="AE634" i="10"/>
  <c r="AD634" i="10"/>
  <c r="AC634" i="10"/>
  <c r="AF633" i="10"/>
  <c r="AE633" i="10"/>
  <c r="AD633" i="10"/>
  <c r="AC633" i="10"/>
  <c r="AF632" i="10"/>
  <c r="AE632" i="10"/>
  <c r="AD632" i="10"/>
  <c r="AC632" i="10"/>
  <c r="AF631" i="10"/>
  <c r="AE631" i="10"/>
  <c r="AD631" i="10"/>
  <c r="AC631" i="10"/>
  <c r="AF630" i="10"/>
  <c r="AE630" i="10"/>
  <c r="AD630" i="10"/>
  <c r="AC630" i="10"/>
  <c r="AF629" i="10"/>
  <c r="AE629" i="10"/>
  <c r="AD629" i="10"/>
  <c r="AC629" i="10"/>
  <c r="AF628" i="10"/>
  <c r="AE628" i="10"/>
  <c r="AD628" i="10"/>
  <c r="AC628" i="10"/>
  <c r="AF627" i="10"/>
  <c r="AE627" i="10"/>
  <c r="AD627" i="10"/>
  <c r="AC627" i="10"/>
  <c r="AF626" i="10"/>
  <c r="AE626" i="10"/>
  <c r="AD626" i="10"/>
  <c r="AC626" i="10"/>
  <c r="AF625" i="10"/>
  <c r="AE625" i="10"/>
  <c r="AD625" i="10"/>
  <c r="AC625" i="10"/>
  <c r="AF624" i="10"/>
  <c r="AE624" i="10"/>
  <c r="AD624" i="10"/>
  <c r="AC624" i="10"/>
  <c r="AF623" i="10"/>
  <c r="AE623" i="10"/>
  <c r="AD623" i="10"/>
  <c r="AC623" i="10"/>
  <c r="AF622" i="10"/>
  <c r="AE622" i="10"/>
  <c r="AD622" i="10"/>
  <c r="AC622" i="10"/>
  <c r="AF621" i="10"/>
  <c r="AE621" i="10"/>
  <c r="AD621" i="10"/>
  <c r="AC621" i="10"/>
  <c r="AF620" i="10"/>
  <c r="AE620" i="10"/>
  <c r="AD620" i="10"/>
  <c r="AC620" i="10"/>
  <c r="AF619" i="10"/>
  <c r="AE619" i="10"/>
  <c r="AD619" i="10"/>
  <c r="AC619" i="10"/>
  <c r="AF618" i="10"/>
  <c r="AE618" i="10"/>
  <c r="AD618" i="10"/>
  <c r="AC618" i="10"/>
  <c r="AF617" i="10"/>
  <c r="AE617" i="10"/>
  <c r="AD617" i="10"/>
  <c r="AC617" i="10"/>
  <c r="AF616" i="10"/>
  <c r="AE616" i="10"/>
  <c r="AD616" i="10"/>
  <c r="AC616" i="10"/>
  <c r="AF615" i="10"/>
  <c r="AE615" i="10"/>
  <c r="AD615" i="10"/>
  <c r="AC615" i="10"/>
  <c r="AF614" i="10"/>
  <c r="AE614" i="10"/>
  <c r="AD614" i="10"/>
  <c r="AC614" i="10"/>
  <c r="AF613" i="10"/>
  <c r="AE613" i="10"/>
  <c r="AD613" i="10"/>
  <c r="AC613" i="10"/>
  <c r="AF612" i="10"/>
  <c r="AE612" i="10"/>
  <c r="AD612" i="10"/>
  <c r="AC612" i="10"/>
  <c r="AF611" i="10"/>
  <c r="AE611" i="10"/>
  <c r="AD611" i="10"/>
  <c r="AC611" i="10"/>
  <c r="AF610" i="10"/>
  <c r="AE610" i="10"/>
  <c r="AD610" i="10"/>
  <c r="AC610" i="10"/>
  <c r="AF609" i="10"/>
  <c r="AE609" i="10"/>
  <c r="AD609" i="10"/>
  <c r="AC609" i="10"/>
  <c r="AF608" i="10"/>
  <c r="AE608" i="10"/>
  <c r="AD608" i="10"/>
  <c r="AC608" i="10"/>
  <c r="AF607" i="10"/>
  <c r="AE607" i="10"/>
  <c r="AD607" i="10"/>
  <c r="AC607" i="10"/>
  <c r="AF606" i="10"/>
  <c r="AE606" i="10"/>
  <c r="AD606" i="10"/>
  <c r="AC606" i="10"/>
  <c r="AF605" i="10"/>
  <c r="AE605" i="10"/>
  <c r="AD605" i="10"/>
  <c r="AC605" i="10"/>
  <c r="AF604" i="10"/>
  <c r="AE604" i="10"/>
  <c r="AD604" i="10"/>
  <c r="AC604" i="10"/>
  <c r="AF603" i="10"/>
  <c r="AE603" i="10"/>
  <c r="AD603" i="10"/>
  <c r="AC603" i="10"/>
  <c r="AF602" i="10"/>
  <c r="AE602" i="10"/>
  <c r="AD602" i="10"/>
  <c r="AC602" i="10"/>
  <c r="AF601" i="10"/>
  <c r="AE601" i="10"/>
  <c r="AD601" i="10"/>
  <c r="AC601" i="10"/>
  <c r="AF600" i="10"/>
  <c r="AE600" i="10"/>
  <c r="AD600" i="10"/>
  <c r="AC600" i="10"/>
  <c r="AF599" i="10"/>
  <c r="AE599" i="10"/>
  <c r="AD599" i="10"/>
  <c r="AC599" i="10"/>
  <c r="AF598" i="10"/>
  <c r="AE598" i="10"/>
  <c r="AD598" i="10"/>
  <c r="AC598" i="10"/>
  <c r="AF597" i="10"/>
  <c r="AE597" i="10"/>
  <c r="AD597" i="10"/>
  <c r="AC597" i="10"/>
  <c r="AF596" i="10"/>
  <c r="AE596" i="10"/>
  <c r="AD596" i="10"/>
  <c r="AC596" i="10"/>
  <c r="AF595" i="10"/>
  <c r="AE595" i="10"/>
  <c r="AD595" i="10"/>
  <c r="AC595" i="10"/>
  <c r="AF594" i="10"/>
  <c r="AE594" i="10"/>
  <c r="AD594" i="10"/>
  <c r="AC594" i="10"/>
  <c r="AF593" i="10"/>
  <c r="AE593" i="10"/>
  <c r="AD593" i="10"/>
  <c r="AC593" i="10"/>
  <c r="AF592" i="10"/>
  <c r="AE592" i="10"/>
  <c r="AD592" i="10"/>
  <c r="AC592" i="10"/>
  <c r="AF591" i="10"/>
  <c r="AE591" i="10"/>
  <c r="AD591" i="10"/>
  <c r="AC591" i="10"/>
  <c r="AF590" i="10"/>
  <c r="AE590" i="10"/>
  <c r="AD590" i="10"/>
  <c r="AC590" i="10"/>
  <c r="AF589" i="10"/>
  <c r="AE589" i="10"/>
  <c r="AD589" i="10"/>
  <c r="AC589" i="10"/>
  <c r="AF588" i="10"/>
  <c r="AE588" i="10"/>
  <c r="AD588" i="10"/>
  <c r="AC588" i="10"/>
  <c r="AF587" i="10"/>
  <c r="AE587" i="10"/>
  <c r="AD587" i="10"/>
  <c r="AC587" i="10"/>
  <c r="AF586" i="10"/>
  <c r="AE586" i="10"/>
  <c r="AD586" i="10"/>
  <c r="AC586" i="10"/>
  <c r="AF585" i="10"/>
  <c r="AE585" i="10"/>
  <c r="AD585" i="10"/>
  <c r="AC585" i="10"/>
  <c r="AF584" i="10"/>
  <c r="AE584" i="10"/>
  <c r="AD584" i="10"/>
  <c r="AC584" i="10"/>
  <c r="AF583" i="10"/>
  <c r="AE583" i="10"/>
  <c r="AD583" i="10"/>
  <c r="AC583" i="10"/>
  <c r="AF582" i="10"/>
  <c r="AE582" i="10"/>
  <c r="AD582" i="10"/>
  <c r="AC582" i="10"/>
  <c r="AF581" i="10"/>
  <c r="AE581" i="10"/>
  <c r="AD581" i="10"/>
  <c r="AC581" i="10"/>
  <c r="AF580" i="10"/>
  <c r="AE580" i="10"/>
  <c r="AD580" i="10"/>
  <c r="AC580" i="10"/>
  <c r="AF579" i="10"/>
  <c r="AE579" i="10"/>
  <c r="AD579" i="10"/>
  <c r="AC579" i="10"/>
  <c r="AF578" i="10"/>
  <c r="AE578" i="10"/>
  <c r="AD578" i="10"/>
  <c r="AC578" i="10"/>
  <c r="AF577" i="10"/>
  <c r="AE577" i="10"/>
  <c r="AD577" i="10"/>
  <c r="AC577" i="10"/>
  <c r="AF576" i="10"/>
  <c r="AE576" i="10"/>
  <c r="AD576" i="10"/>
  <c r="AC576" i="10"/>
  <c r="AF575" i="10"/>
  <c r="AE575" i="10"/>
  <c r="AD575" i="10"/>
  <c r="AC575" i="10"/>
  <c r="AF574" i="10"/>
  <c r="AE574" i="10"/>
  <c r="AD574" i="10"/>
  <c r="AC574" i="10"/>
  <c r="AF573" i="10"/>
  <c r="AE573" i="10"/>
  <c r="AD573" i="10"/>
  <c r="AC573" i="10"/>
  <c r="AF572" i="10"/>
  <c r="AE572" i="10"/>
  <c r="AD572" i="10"/>
  <c r="AC572" i="10"/>
  <c r="AF571" i="10"/>
  <c r="AE571" i="10"/>
  <c r="AD571" i="10"/>
  <c r="AC571" i="10"/>
  <c r="AF570" i="10"/>
  <c r="AE570" i="10"/>
  <c r="AD570" i="10"/>
  <c r="AC570" i="10"/>
  <c r="AF569" i="10"/>
  <c r="AE569" i="10"/>
  <c r="AD569" i="10"/>
  <c r="AC569" i="10"/>
  <c r="AF568" i="10"/>
  <c r="AE568" i="10"/>
  <c r="AD568" i="10"/>
  <c r="AC568" i="10"/>
  <c r="AF567" i="10"/>
  <c r="AE567" i="10"/>
  <c r="AD567" i="10"/>
  <c r="AC567" i="10"/>
  <c r="AF566" i="10"/>
  <c r="AE566" i="10"/>
  <c r="AD566" i="10"/>
  <c r="AC566" i="10"/>
  <c r="AF565" i="10"/>
  <c r="AE565" i="10"/>
  <c r="AD565" i="10"/>
  <c r="AC565" i="10"/>
  <c r="AF564" i="10"/>
  <c r="AE564" i="10"/>
  <c r="AD564" i="10"/>
  <c r="AC564" i="10"/>
  <c r="AF563" i="10"/>
  <c r="AE563" i="10"/>
  <c r="AD563" i="10"/>
  <c r="AC563" i="10"/>
  <c r="AF562" i="10"/>
  <c r="AE562" i="10"/>
  <c r="AD562" i="10"/>
  <c r="AC562" i="10"/>
  <c r="AF561" i="10"/>
  <c r="AE561" i="10"/>
  <c r="AD561" i="10"/>
  <c r="AC561" i="10"/>
  <c r="AF560" i="10"/>
  <c r="AE560" i="10"/>
  <c r="AD560" i="10"/>
  <c r="AC560" i="10"/>
  <c r="AF559" i="10"/>
  <c r="AE559" i="10"/>
  <c r="AD559" i="10"/>
  <c r="AC559" i="10"/>
  <c r="AF558" i="10"/>
  <c r="AE558" i="10"/>
  <c r="AD558" i="10"/>
  <c r="AC558" i="10"/>
  <c r="AF557" i="10"/>
  <c r="AE557" i="10"/>
  <c r="AD557" i="10"/>
  <c r="AC557" i="10"/>
  <c r="AF556" i="10"/>
  <c r="AE556" i="10"/>
  <c r="AD556" i="10"/>
  <c r="AC556" i="10"/>
  <c r="AF555" i="10"/>
  <c r="AE555" i="10"/>
  <c r="AD555" i="10"/>
  <c r="AC555" i="10"/>
  <c r="AF554" i="10"/>
  <c r="AE554" i="10"/>
  <c r="AD554" i="10"/>
  <c r="AC554" i="10"/>
  <c r="AF553" i="10"/>
  <c r="AE553" i="10"/>
  <c r="AD553" i="10"/>
  <c r="AC553" i="10"/>
  <c r="AF552" i="10"/>
  <c r="AE552" i="10"/>
  <c r="AD552" i="10"/>
  <c r="AC552" i="10"/>
  <c r="AF551" i="10"/>
  <c r="AE551" i="10"/>
  <c r="AD551" i="10"/>
  <c r="AC551" i="10"/>
  <c r="AF550" i="10"/>
  <c r="AE550" i="10"/>
  <c r="AD550" i="10"/>
  <c r="AC550" i="10"/>
  <c r="AF549" i="10"/>
  <c r="AE549" i="10"/>
  <c r="AD549" i="10"/>
  <c r="AC549" i="10"/>
  <c r="AF548" i="10"/>
  <c r="AE548" i="10"/>
  <c r="AD548" i="10"/>
  <c r="AC548" i="10"/>
  <c r="AF547" i="10"/>
  <c r="AE547" i="10"/>
  <c r="AD547" i="10"/>
  <c r="AC547" i="10"/>
  <c r="AF546" i="10"/>
  <c r="AE546" i="10"/>
  <c r="AD546" i="10"/>
  <c r="AC546" i="10"/>
  <c r="AF545" i="10"/>
  <c r="AE545" i="10"/>
  <c r="AD545" i="10"/>
  <c r="AC545" i="10"/>
  <c r="AF544" i="10"/>
  <c r="AE544" i="10"/>
  <c r="AD544" i="10"/>
  <c r="AC544" i="10"/>
  <c r="AF543" i="10"/>
  <c r="AE543" i="10"/>
  <c r="AD543" i="10"/>
  <c r="AC543" i="10"/>
  <c r="AF542" i="10"/>
  <c r="AE542" i="10"/>
  <c r="AD542" i="10"/>
  <c r="AC542" i="10"/>
  <c r="AF541" i="10"/>
  <c r="AE541" i="10"/>
  <c r="AD541" i="10"/>
  <c r="AC541" i="10"/>
  <c r="AF540" i="10"/>
  <c r="AE540" i="10"/>
  <c r="AD540" i="10"/>
  <c r="AC540" i="10"/>
  <c r="AF539" i="10"/>
  <c r="AE539" i="10"/>
  <c r="AD539" i="10"/>
  <c r="AC539" i="10"/>
  <c r="AF538" i="10"/>
  <c r="AE538" i="10"/>
  <c r="AD538" i="10"/>
  <c r="AC538" i="10"/>
  <c r="AF537" i="10"/>
  <c r="AE537" i="10"/>
  <c r="AD537" i="10"/>
  <c r="AC537" i="10"/>
  <c r="AF536" i="10"/>
  <c r="AE536" i="10"/>
  <c r="AD536" i="10"/>
  <c r="AC536" i="10"/>
  <c r="AF535" i="10"/>
  <c r="AE535" i="10"/>
  <c r="AD535" i="10"/>
  <c r="AC535" i="10"/>
  <c r="AF534" i="10"/>
  <c r="AE534" i="10"/>
  <c r="AD534" i="10"/>
  <c r="AC534" i="10"/>
  <c r="AF533" i="10"/>
  <c r="AE533" i="10"/>
  <c r="AD533" i="10"/>
  <c r="AC533" i="10"/>
  <c r="AF532" i="10"/>
  <c r="AE532" i="10"/>
  <c r="AD532" i="10"/>
  <c r="AC532" i="10"/>
  <c r="AF531" i="10"/>
  <c r="AE531" i="10"/>
  <c r="AD531" i="10"/>
  <c r="AC531" i="10"/>
  <c r="AF530" i="10"/>
  <c r="AE530" i="10"/>
  <c r="AD530" i="10"/>
  <c r="AC530" i="10"/>
  <c r="AF529" i="10"/>
  <c r="AE529" i="10"/>
  <c r="AD529" i="10"/>
  <c r="AC529" i="10"/>
  <c r="AF528" i="10"/>
  <c r="AE528" i="10"/>
  <c r="AD528" i="10"/>
  <c r="AC528" i="10"/>
  <c r="AF527" i="10"/>
  <c r="AE527" i="10"/>
  <c r="AD527" i="10"/>
  <c r="AC527" i="10"/>
  <c r="AF526" i="10"/>
  <c r="AE526" i="10"/>
  <c r="AD526" i="10"/>
  <c r="AC526" i="10"/>
  <c r="AF525" i="10"/>
  <c r="AE525" i="10"/>
  <c r="AD525" i="10"/>
  <c r="AC525" i="10"/>
  <c r="AF524" i="10"/>
  <c r="AE524" i="10"/>
  <c r="AD524" i="10"/>
  <c r="AC524" i="10"/>
  <c r="AF523" i="10"/>
  <c r="AE523" i="10"/>
  <c r="AD523" i="10"/>
  <c r="AC523" i="10"/>
  <c r="AF522" i="10"/>
  <c r="AE522" i="10"/>
  <c r="AD522" i="10"/>
  <c r="AC522" i="10"/>
  <c r="AF521" i="10"/>
  <c r="AE521" i="10"/>
  <c r="AD521" i="10"/>
  <c r="AC521" i="10"/>
  <c r="AF520" i="10"/>
  <c r="AE520" i="10"/>
  <c r="AD520" i="10"/>
  <c r="AC520" i="10"/>
  <c r="AF519" i="10"/>
  <c r="AE519" i="10"/>
  <c r="AD519" i="10"/>
  <c r="AC519" i="10"/>
  <c r="AF518" i="10"/>
  <c r="AE518" i="10"/>
  <c r="AD518" i="10"/>
  <c r="AC518" i="10"/>
  <c r="AF517" i="10"/>
  <c r="AE517" i="10"/>
  <c r="AD517" i="10"/>
  <c r="AC517" i="10"/>
  <c r="AF516" i="10"/>
  <c r="AE516" i="10"/>
  <c r="AD516" i="10"/>
  <c r="AC516" i="10"/>
  <c r="AF515" i="10"/>
  <c r="AE515" i="10"/>
  <c r="AD515" i="10"/>
  <c r="AC515" i="10"/>
  <c r="AF514" i="10"/>
  <c r="AE514" i="10"/>
  <c r="AD514" i="10"/>
  <c r="AC514" i="10"/>
  <c r="AF513" i="10"/>
  <c r="AE513" i="10"/>
  <c r="AD513" i="10"/>
  <c r="AC513" i="10"/>
  <c r="AF512" i="10"/>
  <c r="AE512" i="10"/>
  <c r="AD512" i="10"/>
  <c r="AC512" i="10"/>
  <c r="AF511" i="10"/>
  <c r="AE511" i="10"/>
  <c r="AD511" i="10"/>
  <c r="AC511" i="10"/>
  <c r="AF510" i="10"/>
  <c r="AE510" i="10"/>
  <c r="AD510" i="10"/>
  <c r="AC510" i="10"/>
  <c r="AF509" i="10"/>
  <c r="AE509" i="10"/>
  <c r="AD509" i="10"/>
  <c r="AC509" i="10"/>
  <c r="AF508" i="10"/>
  <c r="AE508" i="10"/>
  <c r="AD508" i="10"/>
  <c r="AC508" i="10"/>
  <c r="AF507" i="10"/>
  <c r="AE507" i="10"/>
  <c r="AD507" i="10"/>
  <c r="AC507" i="10"/>
  <c r="AF506" i="10"/>
  <c r="AE506" i="10"/>
  <c r="AD506" i="10"/>
  <c r="AC506" i="10"/>
  <c r="AF505" i="10"/>
  <c r="AE505" i="10"/>
  <c r="AD505" i="10"/>
  <c r="AC505" i="10"/>
  <c r="AF504" i="10"/>
  <c r="AE504" i="10"/>
  <c r="AD504" i="10"/>
  <c r="AC504" i="10"/>
  <c r="AF503" i="10"/>
  <c r="AE503" i="10"/>
  <c r="AD503" i="10"/>
  <c r="AC503" i="10"/>
  <c r="AF502" i="10"/>
  <c r="AE502" i="10"/>
  <c r="AD502" i="10"/>
  <c r="AC502" i="10"/>
  <c r="AF501" i="10"/>
  <c r="AE501" i="10"/>
  <c r="AD501" i="10"/>
  <c r="AC501" i="10"/>
  <c r="AF500" i="10"/>
  <c r="AE500" i="10"/>
  <c r="AD500" i="10"/>
  <c r="AC500" i="10"/>
  <c r="AF499" i="10"/>
  <c r="AE499" i="10"/>
  <c r="AD499" i="10"/>
  <c r="AC499" i="10"/>
  <c r="AF498" i="10"/>
  <c r="AE498" i="10"/>
  <c r="AD498" i="10"/>
  <c r="AC498" i="10"/>
  <c r="AF497" i="10"/>
  <c r="AE497" i="10"/>
  <c r="AD497" i="10"/>
  <c r="AC497" i="10"/>
  <c r="AF496" i="10"/>
  <c r="AE496" i="10"/>
  <c r="AD496" i="10"/>
  <c r="AC496" i="10"/>
  <c r="AF495" i="10"/>
  <c r="AE495" i="10"/>
  <c r="AD495" i="10"/>
  <c r="AC495" i="10"/>
  <c r="AF494" i="10"/>
  <c r="AE494" i="10"/>
  <c r="AD494" i="10"/>
  <c r="AC494" i="10"/>
  <c r="AF493" i="10"/>
  <c r="AE493" i="10"/>
  <c r="AD493" i="10"/>
  <c r="AC493" i="10"/>
  <c r="AF492" i="10"/>
  <c r="AE492" i="10"/>
  <c r="AD492" i="10"/>
  <c r="AC492" i="10"/>
  <c r="AF491" i="10"/>
  <c r="AE491" i="10"/>
  <c r="AD491" i="10"/>
  <c r="AC491" i="10"/>
  <c r="AF490" i="10"/>
  <c r="AE490" i="10"/>
  <c r="AD490" i="10"/>
  <c r="AC490" i="10"/>
  <c r="AF489" i="10"/>
  <c r="AE489" i="10"/>
  <c r="AD489" i="10"/>
  <c r="AC489" i="10"/>
  <c r="AF488" i="10"/>
  <c r="AE488" i="10"/>
  <c r="AD488" i="10"/>
  <c r="AC488" i="10"/>
  <c r="AF487" i="10"/>
  <c r="AE487" i="10"/>
  <c r="AD487" i="10"/>
  <c r="AC487" i="10"/>
  <c r="AF486" i="10"/>
  <c r="AE486" i="10"/>
  <c r="AD486" i="10"/>
  <c r="AC486" i="10"/>
  <c r="AF485" i="10"/>
  <c r="AE485" i="10"/>
  <c r="AD485" i="10"/>
  <c r="AC485" i="10"/>
  <c r="AF484" i="10"/>
  <c r="AE484" i="10"/>
  <c r="AD484" i="10"/>
  <c r="AC484" i="10"/>
  <c r="AF483" i="10"/>
  <c r="AE483" i="10"/>
  <c r="AD483" i="10"/>
  <c r="AC483" i="10"/>
  <c r="AF482" i="10"/>
  <c r="AE482" i="10"/>
  <c r="AD482" i="10"/>
  <c r="AC482" i="10"/>
  <c r="AF481" i="10"/>
  <c r="AE481" i="10"/>
  <c r="AD481" i="10"/>
  <c r="AC481" i="10"/>
  <c r="AF480" i="10"/>
  <c r="AE480" i="10"/>
  <c r="AD480" i="10"/>
  <c r="AC480" i="10"/>
  <c r="AF479" i="10"/>
  <c r="AE479" i="10"/>
  <c r="AD479" i="10"/>
  <c r="AC479" i="10"/>
  <c r="AF478" i="10"/>
  <c r="AE478" i="10"/>
  <c r="AD478" i="10"/>
  <c r="AC478" i="10"/>
  <c r="AF477" i="10"/>
  <c r="AE477" i="10"/>
  <c r="AD477" i="10"/>
  <c r="AC477" i="10"/>
  <c r="AF476" i="10"/>
  <c r="AE476" i="10"/>
  <c r="AD476" i="10"/>
  <c r="AC476" i="10"/>
  <c r="AF475" i="10"/>
  <c r="AE475" i="10"/>
  <c r="AD475" i="10"/>
  <c r="AC475" i="10"/>
  <c r="AF474" i="10"/>
  <c r="AE474" i="10"/>
  <c r="AD474" i="10"/>
  <c r="AC474" i="10"/>
  <c r="AF473" i="10"/>
  <c r="AE473" i="10"/>
  <c r="AD473" i="10"/>
  <c r="AC473" i="10"/>
  <c r="AF472" i="10"/>
  <c r="AE472" i="10"/>
  <c r="AD472" i="10"/>
  <c r="AC472" i="10"/>
  <c r="AF471" i="10"/>
  <c r="AE471" i="10"/>
  <c r="AD471" i="10"/>
  <c r="AC471" i="10"/>
  <c r="AF470" i="10"/>
  <c r="AE470" i="10"/>
  <c r="AD470" i="10"/>
  <c r="AC470" i="10"/>
  <c r="AF469" i="10"/>
  <c r="AE469" i="10"/>
  <c r="AD469" i="10"/>
  <c r="AC469" i="10"/>
  <c r="AF468" i="10"/>
  <c r="AE468" i="10"/>
  <c r="AD468" i="10"/>
  <c r="AC468" i="10"/>
  <c r="AF467" i="10"/>
  <c r="AE467" i="10"/>
  <c r="AD467" i="10"/>
  <c r="AC467" i="10"/>
  <c r="AF466" i="10"/>
  <c r="AE466" i="10"/>
  <c r="AD466" i="10"/>
  <c r="AC466" i="10"/>
  <c r="AF465" i="10"/>
  <c r="AE465" i="10"/>
  <c r="AD465" i="10"/>
  <c r="AC465" i="10"/>
  <c r="AF464" i="10"/>
  <c r="AE464" i="10"/>
  <c r="AD464" i="10"/>
  <c r="AC464" i="10"/>
  <c r="AF463" i="10"/>
  <c r="AE463" i="10"/>
  <c r="AD463" i="10"/>
  <c r="AC463" i="10"/>
  <c r="AF462" i="10"/>
  <c r="AE462" i="10"/>
  <c r="AD462" i="10"/>
  <c r="AC462" i="10"/>
  <c r="AF461" i="10"/>
  <c r="AE461" i="10"/>
  <c r="AD461" i="10"/>
  <c r="AC461" i="10"/>
  <c r="AF460" i="10"/>
  <c r="AE460" i="10"/>
  <c r="AD460" i="10"/>
  <c r="AC460" i="10"/>
  <c r="AF459" i="10"/>
  <c r="AE459" i="10"/>
  <c r="AD459" i="10"/>
  <c r="AC459" i="10"/>
  <c r="AF458" i="10"/>
  <c r="AE458" i="10"/>
  <c r="AD458" i="10"/>
  <c r="AC458" i="10"/>
  <c r="AF457" i="10"/>
  <c r="AE457" i="10"/>
  <c r="AD457" i="10"/>
  <c r="AC457" i="10"/>
  <c r="AF456" i="10"/>
  <c r="AE456" i="10"/>
  <c r="AD456" i="10"/>
  <c r="AC456" i="10"/>
  <c r="AF455" i="10"/>
  <c r="AE455" i="10"/>
  <c r="AD455" i="10"/>
  <c r="AC455" i="10"/>
  <c r="AF454" i="10"/>
  <c r="AE454" i="10"/>
  <c r="AD454" i="10"/>
  <c r="AC454" i="10"/>
  <c r="AF453" i="10"/>
  <c r="AE453" i="10"/>
  <c r="AD453" i="10"/>
  <c r="AC453" i="10"/>
  <c r="AF452" i="10"/>
  <c r="AE452" i="10"/>
  <c r="AD452" i="10"/>
  <c r="AC452" i="10"/>
  <c r="AF451" i="10"/>
  <c r="AE451" i="10"/>
  <c r="AD451" i="10"/>
  <c r="AC451" i="10"/>
  <c r="AF450" i="10"/>
  <c r="AE450" i="10"/>
  <c r="AD450" i="10"/>
  <c r="AC450" i="10"/>
  <c r="AF449" i="10"/>
  <c r="AE449" i="10"/>
  <c r="AD449" i="10"/>
  <c r="AC449" i="10"/>
  <c r="AF448" i="10"/>
  <c r="AE448" i="10"/>
  <c r="AD448" i="10"/>
  <c r="AC448" i="10"/>
  <c r="AF447" i="10"/>
  <c r="AE447" i="10"/>
  <c r="AD447" i="10"/>
  <c r="AC447" i="10"/>
  <c r="AF446" i="10"/>
  <c r="AE446" i="10"/>
  <c r="AD446" i="10"/>
  <c r="AC446" i="10"/>
  <c r="AF445" i="10"/>
  <c r="AE445" i="10"/>
  <c r="AD445" i="10"/>
  <c r="AC445" i="10"/>
  <c r="AF444" i="10"/>
  <c r="AE444" i="10"/>
  <c r="AD444" i="10"/>
  <c r="AC444" i="10"/>
  <c r="AF443" i="10"/>
  <c r="AE443" i="10"/>
  <c r="AD443" i="10"/>
  <c r="AC443" i="10"/>
  <c r="AF442" i="10"/>
  <c r="AE442" i="10"/>
  <c r="AD442" i="10"/>
  <c r="AC442" i="10"/>
  <c r="AF441" i="10"/>
  <c r="AE441" i="10"/>
  <c r="AD441" i="10"/>
  <c r="AC441" i="10"/>
  <c r="AF440" i="10"/>
  <c r="AE440" i="10"/>
  <c r="AD440" i="10"/>
  <c r="AC440" i="10"/>
  <c r="AF439" i="10"/>
  <c r="AE439" i="10"/>
  <c r="AD439" i="10"/>
  <c r="AC439" i="10"/>
  <c r="AF438" i="10"/>
  <c r="AE438" i="10"/>
  <c r="AD438" i="10"/>
  <c r="AC438" i="10"/>
  <c r="AF437" i="10"/>
  <c r="AE437" i="10"/>
  <c r="AD437" i="10"/>
  <c r="AC437" i="10"/>
  <c r="AF436" i="10"/>
  <c r="AE436" i="10"/>
  <c r="AD436" i="10"/>
  <c r="AC436" i="10"/>
  <c r="AF435" i="10"/>
  <c r="AE435" i="10"/>
  <c r="AD435" i="10"/>
  <c r="AC435" i="10"/>
  <c r="AF434" i="10"/>
  <c r="AE434" i="10"/>
  <c r="AD434" i="10"/>
  <c r="AC434" i="10"/>
  <c r="AF433" i="10"/>
  <c r="AE433" i="10"/>
  <c r="AD433" i="10"/>
  <c r="AC433" i="10"/>
  <c r="AF432" i="10"/>
  <c r="AE432" i="10"/>
  <c r="AD432" i="10"/>
  <c r="AC432" i="10"/>
  <c r="AF431" i="10"/>
  <c r="AE431" i="10"/>
  <c r="AD431" i="10"/>
  <c r="AC431" i="10"/>
  <c r="AF430" i="10"/>
  <c r="AE430" i="10"/>
  <c r="AD430" i="10"/>
  <c r="AC430" i="10"/>
  <c r="AF429" i="10"/>
  <c r="AE429" i="10"/>
  <c r="AD429" i="10"/>
  <c r="AC429" i="10"/>
  <c r="AF428" i="10"/>
  <c r="AE428" i="10"/>
  <c r="AD428" i="10"/>
  <c r="AC428" i="10"/>
  <c r="AF427" i="10"/>
  <c r="AE427" i="10"/>
  <c r="AD427" i="10"/>
  <c r="AC427" i="10"/>
  <c r="AF426" i="10"/>
  <c r="AE426" i="10"/>
  <c r="AD426" i="10"/>
  <c r="AC426" i="10"/>
  <c r="AF425" i="10"/>
  <c r="AE425" i="10"/>
  <c r="AD425" i="10"/>
  <c r="AC425" i="10"/>
  <c r="AF424" i="10"/>
  <c r="AE424" i="10"/>
  <c r="AD424" i="10"/>
  <c r="AC424" i="10"/>
  <c r="AF423" i="10"/>
  <c r="AE423" i="10"/>
  <c r="AD423" i="10"/>
  <c r="AC423" i="10"/>
  <c r="AF422" i="10"/>
  <c r="AE422" i="10"/>
  <c r="AD422" i="10"/>
  <c r="AC422" i="10"/>
  <c r="AF421" i="10"/>
  <c r="AE421" i="10"/>
  <c r="AD421" i="10"/>
  <c r="AC421" i="10"/>
  <c r="AF420" i="10"/>
  <c r="AE420" i="10"/>
  <c r="AD420" i="10"/>
  <c r="AC420" i="10"/>
  <c r="AF419" i="10"/>
  <c r="AE419" i="10"/>
  <c r="AD419" i="10"/>
  <c r="AC419" i="10"/>
  <c r="AF418" i="10"/>
  <c r="AE418" i="10"/>
  <c r="AD418" i="10"/>
  <c r="AC418" i="10"/>
  <c r="AF417" i="10"/>
  <c r="AE417" i="10"/>
  <c r="AD417" i="10"/>
  <c r="AC417" i="10"/>
  <c r="AF416" i="10"/>
  <c r="AE416" i="10"/>
  <c r="AD416" i="10"/>
  <c r="AC416" i="10"/>
  <c r="AF415" i="10"/>
  <c r="AE415" i="10"/>
  <c r="AD415" i="10"/>
  <c r="AC415" i="10"/>
  <c r="AF414" i="10"/>
  <c r="AE414" i="10"/>
  <c r="AD414" i="10"/>
  <c r="AC414" i="10"/>
  <c r="AF413" i="10"/>
  <c r="AE413" i="10"/>
  <c r="AD413" i="10"/>
  <c r="AC413" i="10"/>
  <c r="AF412" i="10"/>
  <c r="AE412" i="10"/>
  <c r="AD412" i="10"/>
  <c r="AC412" i="10"/>
  <c r="AF411" i="10"/>
  <c r="AE411" i="10"/>
  <c r="AD411" i="10"/>
  <c r="AC411" i="10"/>
  <c r="AF410" i="10"/>
  <c r="AE410" i="10"/>
  <c r="AD410" i="10"/>
  <c r="AC410" i="10"/>
  <c r="AF409" i="10"/>
  <c r="AE409" i="10"/>
  <c r="AD409" i="10"/>
  <c r="AC409" i="10"/>
  <c r="AF408" i="10"/>
  <c r="AE408" i="10"/>
  <c r="AD408" i="10"/>
  <c r="AC408" i="10"/>
  <c r="AF407" i="10"/>
  <c r="AE407" i="10"/>
  <c r="AD407" i="10"/>
  <c r="AC407" i="10"/>
  <c r="AF406" i="10"/>
  <c r="AE406" i="10"/>
  <c r="AD406" i="10"/>
  <c r="AC406" i="10"/>
  <c r="AF405" i="10"/>
  <c r="AE405" i="10"/>
  <c r="AD405" i="10"/>
  <c r="AC405" i="10"/>
  <c r="AF404" i="10"/>
  <c r="AE404" i="10"/>
  <c r="AD404" i="10"/>
  <c r="AC404" i="10"/>
  <c r="AF403" i="10"/>
  <c r="AE403" i="10"/>
  <c r="AD403" i="10"/>
  <c r="AC403" i="10"/>
  <c r="AF402" i="10"/>
  <c r="AE402" i="10"/>
  <c r="AD402" i="10"/>
  <c r="AC402" i="10"/>
  <c r="AF401" i="10"/>
  <c r="AE401" i="10"/>
  <c r="AD401" i="10"/>
  <c r="AC401" i="10"/>
  <c r="AF400" i="10"/>
  <c r="AE400" i="10"/>
  <c r="AD400" i="10"/>
  <c r="AC400" i="10"/>
  <c r="AF399" i="10"/>
  <c r="AE399" i="10"/>
  <c r="AD399" i="10"/>
  <c r="AC399" i="10"/>
  <c r="AF398" i="10"/>
  <c r="AE398" i="10"/>
  <c r="AD398" i="10"/>
  <c r="AC398" i="10"/>
  <c r="AF397" i="10"/>
  <c r="AE397" i="10"/>
  <c r="AD397" i="10"/>
  <c r="AC397" i="10"/>
  <c r="AF396" i="10"/>
  <c r="AE396" i="10"/>
  <c r="AD396" i="10"/>
  <c r="AC396" i="10"/>
  <c r="AF395" i="10"/>
  <c r="AE395" i="10"/>
  <c r="AD395" i="10"/>
  <c r="AC395" i="10"/>
  <c r="AF394" i="10"/>
  <c r="AE394" i="10"/>
  <c r="AD394" i="10"/>
  <c r="AC394" i="10"/>
  <c r="AF393" i="10"/>
  <c r="AE393" i="10"/>
  <c r="AD393" i="10"/>
  <c r="AC393" i="10"/>
  <c r="AF392" i="10"/>
  <c r="AE392" i="10"/>
  <c r="AD392" i="10"/>
  <c r="AC392" i="10"/>
  <c r="AF391" i="10"/>
  <c r="AE391" i="10"/>
  <c r="AD391" i="10"/>
  <c r="AC391" i="10"/>
  <c r="AF390" i="10"/>
  <c r="AE390" i="10"/>
  <c r="AD390" i="10"/>
  <c r="AC390" i="10"/>
  <c r="AF389" i="10"/>
  <c r="AE389" i="10"/>
  <c r="AD389" i="10"/>
  <c r="AC389" i="10"/>
  <c r="AF388" i="10"/>
  <c r="AE388" i="10"/>
  <c r="AD388" i="10"/>
  <c r="AC388" i="10"/>
  <c r="AF387" i="10"/>
  <c r="AE387" i="10"/>
  <c r="AD387" i="10"/>
  <c r="AC387" i="10"/>
  <c r="AF386" i="10"/>
  <c r="AE386" i="10"/>
  <c r="AD386" i="10"/>
  <c r="AC386" i="10"/>
  <c r="AF385" i="10"/>
  <c r="AE385" i="10"/>
  <c r="AD385" i="10"/>
  <c r="AC385" i="10"/>
  <c r="AF384" i="10"/>
  <c r="AE384" i="10"/>
  <c r="AD384" i="10"/>
  <c r="AC384" i="10"/>
  <c r="AF383" i="10"/>
  <c r="AE383" i="10"/>
  <c r="AD383" i="10"/>
  <c r="AC383" i="10"/>
  <c r="AF382" i="10"/>
  <c r="AE382" i="10"/>
  <c r="AD382" i="10"/>
  <c r="AC382" i="10"/>
  <c r="AF381" i="10"/>
  <c r="AE381" i="10"/>
  <c r="AD381" i="10"/>
  <c r="AC381" i="10"/>
  <c r="AF380" i="10"/>
  <c r="AE380" i="10"/>
  <c r="AD380" i="10"/>
  <c r="AC380" i="10"/>
  <c r="AF379" i="10"/>
  <c r="AE379" i="10"/>
  <c r="AD379" i="10"/>
  <c r="AC379" i="10"/>
  <c r="AF378" i="10"/>
  <c r="AE378" i="10"/>
  <c r="AD378" i="10"/>
  <c r="AC378" i="10"/>
  <c r="AF377" i="10"/>
  <c r="AE377" i="10"/>
  <c r="AD377" i="10"/>
  <c r="AC377" i="10"/>
  <c r="AF376" i="10"/>
  <c r="AE376" i="10"/>
  <c r="AD376" i="10"/>
  <c r="AC376" i="10"/>
  <c r="AF375" i="10"/>
  <c r="AE375" i="10"/>
  <c r="AD375" i="10"/>
  <c r="AC375" i="10"/>
  <c r="AF374" i="10"/>
  <c r="AE374" i="10"/>
  <c r="AD374" i="10"/>
  <c r="AC374" i="10"/>
  <c r="AF373" i="10"/>
  <c r="AE373" i="10"/>
  <c r="AD373" i="10"/>
  <c r="AC373" i="10"/>
  <c r="AF372" i="10"/>
  <c r="AE372" i="10"/>
  <c r="AD372" i="10"/>
  <c r="AC372" i="10"/>
  <c r="AF371" i="10"/>
  <c r="AE371" i="10"/>
  <c r="AD371" i="10"/>
  <c r="AC371" i="10"/>
  <c r="AF370" i="10"/>
  <c r="AE370" i="10"/>
  <c r="AD370" i="10"/>
  <c r="AC370" i="10"/>
  <c r="AF369" i="10"/>
  <c r="AE369" i="10"/>
  <c r="AD369" i="10"/>
  <c r="AC369" i="10"/>
  <c r="AF368" i="10"/>
  <c r="AE368" i="10"/>
  <c r="AD368" i="10"/>
  <c r="AC368" i="10"/>
  <c r="AF367" i="10"/>
  <c r="AE367" i="10"/>
  <c r="AD367" i="10"/>
  <c r="AC367" i="10"/>
  <c r="AF366" i="10"/>
  <c r="AE366" i="10"/>
  <c r="AD366" i="10"/>
  <c r="AC366" i="10"/>
  <c r="AF365" i="10"/>
  <c r="AE365" i="10"/>
  <c r="AD365" i="10"/>
  <c r="AC365" i="10"/>
  <c r="AF364" i="10"/>
  <c r="AE364" i="10"/>
  <c r="AD364" i="10"/>
  <c r="AC364" i="10"/>
  <c r="AF363" i="10"/>
  <c r="AE363" i="10"/>
  <c r="AD363" i="10"/>
  <c r="AC363" i="10"/>
  <c r="AF362" i="10"/>
  <c r="AE362" i="10"/>
  <c r="AD362" i="10"/>
  <c r="AC362" i="10"/>
  <c r="AF361" i="10"/>
  <c r="AE361" i="10"/>
  <c r="AD361" i="10"/>
  <c r="AC361" i="10"/>
  <c r="AF360" i="10"/>
  <c r="AE360" i="10"/>
  <c r="AD360" i="10"/>
  <c r="AC360" i="10"/>
  <c r="AF359" i="10"/>
  <c r="AE359" i="10"/>
  <c r="AD359" i="10"/>
  <c r="AC359" i="10"/>
  <c r="AF358" i="10"/>
  <c r="AE358" i="10"/>
  <c r="AD358" i="10"/>
  <c r="AC358" i="10"/>
  <c r="AF357" i="10"/>
  <c r="AE357" i="10"/>
  <c r="AD357" i="10"/>
  <c r="AC357" i="10"/>
  <c r="AF356" i="10"/>
  <c r="AE356" i="10"/>
  <c r="AD356" i="10"/>
  <c r="AC356" i="10"/>
  <c r="AF355" i="10"/>
  <c r="AE355" i="10"/>
  <c r="AD355" i="10"/>
  <c r="AC355" i="10"/>
  <c r="AF354" i="10"/>
  <c r="AE354" i="10"/>
  <c r="AD354" i="10"/>
  <c r="AC354" i="10"/>
  <c r="AF353" i="10"/>
  <c r="AE353" i="10"/>
  <c r="AD353" i="10"/>
  <c r="AC353" i="10"/>
  <c r="AF352" i="10"/>
  <c r="AE352" i="10"/>
  <c r="AD352" i="10"/>
  <c r="AC352" i="10"/>
  <c r="AF351" i="10"/>
  <c r="AE351" i="10"/>
  <c r="AD351" i="10"/>
  <c r="AC351" i="10"/>
  <c r="AF350" i="10"/>
  <c r="AE350" i="10"/>
  <c r="AD350" i="10"/>
  <c r="AC350" i="10"/>
  <c r="AF349" i="10"/>
  <c r="AE349" i="10"/>
  <c r="AD349" i="10"/>
  <c r="AC349" i="10"/>
  <c r="AF348" i="10"/>
  <c r="AE348" i="10"/>
  <c r="AD348" i="10"/>
  <c r="AC348" i="10"/>
  <c r="AF347" i="10"/>
  <c r="AE347" i="10"/>
  <c r="AD347" i="10"/>
  <c r="AC347" i="10"/>
  <c r="AF346" i="10"/>
  <c r="AE346" i="10"/>
  <c r="AD346" i="10"/>
  <c r="AC346" i="10"/>
  <c r="AF345" i="10"/>
  <c r="AE345" i="10"/>
  <c r="AD345" i="10"/>
  <c r="AC345" i="10"/>
  <c r="AF344" i="10"/>
  <c r="AE344" i="10"/>
  <c r="AD344" i="10"/>
  <c r="AC344" i="10"/>
  <c r="AF343" i="10"/>
  <c r="AE343" i="10"/>
  <c r="AD343" i="10"/>
  <c r="AC343" i="10"/>
  <c r="AF342" i="10"/>
  <c r="AE342" i="10"/>
  <c r="AD342" i="10"/>
  <c r="AC342" i="10"/>
  <c r="AF341" i="10"/>
  <c r="AE341" i="10"/>
  <c r="AD341" i="10"/>
  <c r="AC341" i="10"/>
  <c r="AF340" i="10"/>
  <c r="AE340" i="10"/>
  <c r="AD340" i="10"/>
  <c r="AC340" i="10"/>
  <c r="AF339" i="10"/>
  <c r="AE339" i="10"/>
  <c r="AD339" i="10"/>
  <c r="AC339" i="10"/>
  <c r="AF338" i="10"/>
  <c r="AE338" i="10"/>
  <c r="AD338" i="10"/>
  <c r="AC338" i="10"/>
  <c r="AF337" i="10"/>
  <c r="AE337" i="10"/>
  <c r="AD337" i="10"/>
  <c r="AC337" i="10"/>
  <c r="AF336" i="10"/>
  <c r="AE336" i="10"/>
  <c r="AD336" i="10"/>
  <c r="AC336" i="10"/>
  <c r="AF335" i="10"/>
  <c r="AE335" i="10"/>
  <c r="AD335" i="10"/>
  <c r="AC335" i="10"/>
  <c r="AF334" i="10"/>
  <c r="AE334" i="10"/>
  <c r="AD334" i="10"/>
  <c r="AC334" i="10"/>
  <c r="AF333" i="10"/>
  <c r="AE333" i="10"/>
  <c r="AD333" i="10"/>
  <c r="AC333" i="10"/>
  <c r="AF332" i="10"/>
  <c r="AE332" i="10"/>
  <c r="AD332" i="10"/>
  <c r="AC332" i="10"/>
  <c r="AF331" i="10"/>
  <c r="AE331" i="10"/>
  <c r="AD331" i="10"/>
  <c r="AC331" i="10"/>
  <c r="AF330" i="10"/>
  <c r="AE330" i="10"/>
  <c r="AD330" i="10"/>
  <c r="AC330" i="10"/>
  <c r="AF329" i="10"/>
  <c r="AE329" i="10"/>
  <c r="AD329" i="10"/>
  <c r="AC329" i="10"/>
  <c r="AF328" i="10"/>
  <c r="AE328" i="10"/>
  <c r="AD328" i="10"/>
  <c r="AC328" i="10"/>
  <c r="AF327" i="10"/>
  <c r="AE327" i="10"/>
  <c r="AD327" i="10"/>
  <c r="AC327" i="10"/>
  <c r="AF326" i="10"/>
  <c r="AE326" i="10"/>
  <c r="AD326" i="10"/>
  <c r="AC326" i="10"/>
  <c r="AF325" i="10"/>
  <c r="AE325" i="10"/>
  <c r="AD325" i="10"/>
  <c r="AC325" i="10"/>
  <c r="AF324" i="10"/>
  <c r="AE324" i="10"/>
  <c r="AD324" i="10"/>
  <c r="AC324" i="10"/>
  <c r="AF323" i="10"/>
  <c r="AE323" i="10"/>
  <c r="AD323" i="10"/>
  <c r="AC323" i="10"/>
  <c r="AF322" i="10"/>
  <c r="AE322" i="10"/>
  <c r="AD322" i="10"/>
  <c r="AC322" i="10"/>
  <c r="AF321" i="10"/>
  <c r="AE321" i="10"/>
  <c r="AD321" i="10"/>
  <c r="AC321" i="10"/>
  <c r="AF320" i="10"/>
  <c r="AE320" i="10"/>
  <c r="AD320" i="10"/>
  <c r="AC320" i="10"/>
  <c r="AF319" i="10"/>
  <c r="AE319" i="10"/>
  <c r="AD319" i="10"/>
  <c r="AC319" i="10"/>
  <c r="AF318" i="10"/>
  <c r="AE318" i="10"/>
  <c r="AD318" i="10"/>
  <c r="AC318" i="10"/>
  <c r="AF317" i="10"/>
  <c r="AE317" i="10"/>
  <c r="AD317" i="10"/>
  <c r="AC317" i="10"/>
  <c r="AF316" i="10"/>
  <c r="AE316" i="10"/>
  <c r="AD316" i="10"/>
  <c r="AC316" i="10"/>
  <c r="AF315" i="10"/>
  <c r="AE315" i="10"/>
  <c r="AD315" i="10"/>
  <c r="AC315" i="10"/>
  <c r="AF314" i="10"/>
  <c r="AE314" i="10"/>
  <c r="AD314" i="10"/>
  <c r="AC314" i="10"/>
  <c r="AF313" i="10"/>
  <c r="AE313" i="10"/>
  <c r="AD313" i="10"/>
  <c r="AC313" i="10"/>
  <c r="AF312" i="10"/>
  <c r="AE312" i="10"/>
  <c r="AD312" i="10"/>
  <c r="AC312" i="10"/>
  <c r="AF311" i="10"/>
  <c r="AE311" i="10"/>
  <c r="AD311" i="10"/>
  <c r="AC311" i="10"/>
  <c r="AF310" i="10"/>
  <c r="AE310" i="10"/>
  <c r="AD310" i="10"/>
  <c r="AC310" i="10"/>
  <c r="AF309" i="10"/>
  <c r="AE309" i="10"/>
  <c r="AD309" i="10"/>
  <c r="AC309" i="10"/>
  <c r="AF308" i="10"/>
  <c r="AE308" i="10"/>
  <c r="AD308" i="10"/>
  <c r="AC308" i="10"/>
  <c r="AF307" i="10"/>
  <c r="AE307" i="10"/>
  <c r="AD307" i="10"/>
  <c r="AC307" i="10"/>
  <c r="AF306" i="10"/>
  <c r="AE306" i="10"/>
  <c r="AD306" i="10"/>
  <c r="AC306" i="10"/>
  <c r="AF305" i="10"/>
  <c r="AE305" i="10"/>
  <c r="AD305" i="10"/>
  <c r="AC305" i="10"/>
  <c r="AF304" i="10"/>
  <c r="AE304" i="10"/>
  <c r="AD304" i="10"/>
  <c r="AC304" i="10"/>
  <c r="AF303" i="10"/>
  <c r="AE303" i="10"/>
  <c r="AD303" i="10"/>
  <c r="AC303" i="10"/>
  <c r="AF302" i="10"/>
  <c r="AE302" i="10"/>
  <c r="AD302" i="10"/>
  <c r="AC302" i="10"/>
  <c r="AF301" i="10"/>
  <c r="AE301" i="10"/>
  <c r="AD301" i="10"/>
  <c r="AC301" i="10"/>
  <c r="AF300" i="10"/>
  <c r="AE300" i="10"/>
  <c r="AD300" i="10"/>
  <c r="AC300" i="10"/>
  <c r="AF299" i="10"/>
  <c r="AE299" i="10"/>
  <c r="AD299" i="10"/>
  <c r="AC299" i="10"/>
  <c r="AF298" i="10"/>
  <c r="AE298" i="10"/>
  <c r="AD298" i="10"/>
  <c r="AC298" i="10"/>
  <c r="AF297" i="10"/>
  <c r="AE297" i="10"/>
  <c r="AD297" i="10"/>
  <c r="AC297" i="10"/>
  <c r="AF296" i="10"/>
  <c r="AE296" i="10"/>
  <c r="AD296" i="10"/>
  <c r="AC296" i="10"/>
  <c r="AF295" i="10"/>
  <c r="AE295" i="10"/>
  <c r="AD295" i="10"/>
  <c r="AC295" i="10"/>
  <c r="AF294" i="10"/>
  <c r="AE294" i="10"/>
  <c r="AD294" i="10"/>
  <c r="AC294" i="10"/>
  <c r="AF293" i="10"/>
  <c r="AE293" i="10"/>
  <c r="AD293" i="10"/>
  <c r="AC293" i="10"/>
  <c r="AF292" i="10"/>
  <c r="AE292" i="10"/>
  <c r="AD292" i="10"/>
  <c r="AC292" i="10"/>
  <c r="AF291" i="10"/>
  <c r="AE291" i="10"/>
  <c r="AD291" i="10"/>
  <c r="AC291" i="10"/>
  <c r="AF290" i="10"/>
  <c r="AE290" i="10"/>
  <c r="AD290" i="10"/>
  <c r="AC290" i="10"/>
  <c r="AF289" i="10"/>
  <c r="AE289" i="10"/>
  <c r="AD289" i="10"/>
  <c r="AC289" i="10"/>
  <c r="AF288" i="10"/>
  <c r="AE288" i="10"/>
  <c r="AD288" i="10"/>
  <c r="AC288" i="10"/>
  <c r="AF287" i="10"/>
  <c r="AE287" i="10"/>
  <c r="AD287" i="10"/>
  <c r="AC287" i="10"/>
  <c r="AF286" i="10"/>
  <c r="AE286" i="10"/>
  <c r="AD286" i="10"/>
  <c r="AC286" i="10"/>
  <c r="AF285" i="10"/>
  <c r="AE285" i="10"/>
  <c r="AD285" i="10"/>
  <c r="AC285" i="10"/>
  <c r="AF284" i="10"/>
  <c r="AE284" i="10"/>
  <c r="AD284" i="10"/>
  <c r="AC284" i="10"/>
  <c r="AF283" i="10"/>
  <c r="AE283" i="10"/>
  <c r="AD283" i="10"/>
  <c r="AC283" i="10"/>
  <c r="AF282" i="10"/>
  <c r="AE282" i="10"/>
  <c r="AD282" i="10"/>
  <c r="AC282" i="10"/>
  <c r="AF281" i="10"/>
  <c r="AE281" i="10"/>
  <c r="AD281" i="10"/>
  <c r="AC281" i="10"/>
  <c r="AF280" i="10"/>
  <c r="AE280" i="10"/>
  <c r="AD280" i="10"/>
  <c r="AC280" i="10"/>
  <c r="AF279" i="10"/>
  <c r="AE279" i="10"/>
  <c r="AD279" i="10"/>
  <c r="AC279" i="10"/>
  <c r="AF278" i="10"/>
  <c r="AE278" i="10"/>
  <c r="AD278" i="10"/>
  <c r="AC278" i="10"/>
  <c r="AF277" i="10"/>
  <c r="AE277" i="10"/>
  <c r="AD277" i="10"/>
  <c r="AC277" i="10"/>
  <c r="AF276" i="10"/>
  <c r="AE276" i="10"/>
  <c r="AD276" i="10"/>
  <c r="AC276" i="10"/>
  <c r="AF275" i="10"/>
  <c r="AE275" i="10"/>
  <c r="AD275" i="10"/>
  <c r="AC275" i="10"/>
  <c r="AF274" i="10"/>
  <c r="AE274" i="10"/>
  <c r="AD274" i="10"/>
  <c r="AC274" i="10"/>
  <c r="AF273" i="10"/>
  <c r="AE273" i="10"/>
  <c r="AD273" i="10"/>
  <c r="AC273" i="10"/>
  <c r="AF272" i="10"/>
  <c r="AE272" i="10"/>
  <c r="AD272" i="10"/>
  <c r="AC272" i="10"/>
  <c r="AF271" i="10"/>
  <c r="AE271" i="10"/>
  <c r="AD271" i="10"/>
  <c r="AC271" i="10"/>
  <c r="AF270" i="10"/>
  <c r="AE270" i="10"/>
  <c r="AD270" i="10"/>
  <c r="AC270" i="10"/>
  <c r="AF269" i="10"/>
  <c r="AE269" i="10"/>
  <c r="AD269" i="10"/>
  <c r="AC269" i="10"/>
  <c r="AF268" i="10"/>
  <c r="AE268" i="10"/>
  <c r="AD268" i="10"/>
  <c r="AC268" i="10"/>
  <c r="AF267" i="10"/>
  <c r="AE267" i="10"/>
  <c r="AD267" i="10"/>
  <c r="AC267" i="10"/>
  <c r="AF266" i="10"/>
  <c r="AE266" i="10"/>
  <c r="AD266" i="10"/>
  <c r="AC266" i="10"/>
  <c r="AF265" i="10"/>
  <c r="AE265" i="10"/>
  <c r="AD265" i="10"/>
  <c r="AC265" i="10"/>
  <c r="AF264" i="10"/>
  <c r="AE264" i="10"/>
  <c r="AD264" i="10"/>
  <c r="AC264" i="10"/>
  <c r="AF263" i="10"/>
  <c r="AE263" i="10"/>
  <c r="AD263" i="10"/>
  <c r="AC263" i="10"/>
  <c r="AF262" i="10"/>
  <c r="AE262" i="10"/>
  <c r="AD262" i="10"/>
  <c r="AC262" i="10"/>
  <c r="AF261" i="10"/>
  <c r="AE261" i="10"/>
  <c r="AD261" i="10"/>
  <c r="AC261" i="10"/>
  <c r="AF260" i="10"/>
  <c r="AE260" i="10"/>
  <c r="AD260" i="10"/>
  <c r="AC260" i="10"/>
  <c r="AF259" i="10"/>
  <c r="AE259" i="10"/>
  <c r="AD259" i="10"/>
  <c r="AC259" i="10"/>
  <c r="AF258" i="10"/>
  <c r="AE258" i="10"/>
  <c r="AD258" i="10"/>
  <c r="AC258" i="10"/>
  <c r="AF257" i="10"/>
  <c r="AE257" i="10"/>
  <c r="AD257" i="10"/>
  <c r="AC257" i="10"/>
  <c r="AF256" i="10"/>
  <c r="AE256" i="10"/>
  <c r="AD256" i="10"/>
  <c r="AC256" i="10"/>
  <c r="AF255" i="10"/>
  <c r="AE255" i="10"/>
  <c r="AD255" i="10"/>
  <c r="AC255" i="10"/>
  <c r="AF254" i="10"/>
  <c r="AE254" i="10"/>
  <c r="AD254" i="10"/>
  <c r="AC254" i="10"/>
  <c r="AF253" i="10"/>
  <c r="AE253" i="10"/>
  <c r="AD253" i="10"/>
  <c r="AC253" i="10"/>
  <c r="AF252" i="10"/>
  <c r="AE252" i="10"/>
  <c r="AD252" i="10"/>
  <c r="AC252" i="10"/>
  <c r="AF251" i="10"/>
  <c r="AE251" i="10"/>
  <c r="AD251" i="10"/>
  <c r="AC251" i="10"/>
  <c r="AF250" i="10"/>
  <c r="AE250" i="10"/>
  <c r="AD250" i="10"/>
  <c r="AC250" i="10"/>
  <c r="AF249" i="10"/>
  <c r="AE249" i="10"/>
  <c r="AD249" i="10"/>
  <c r="AC249" i="10"/>
  <c r="AF248" i="10"/>
  <c r="AE248" i="10"/>
  <c r="AD248" i="10"/>
  <c r="AC248" i="10"/>
  <c r="AF247" i="10"/>
  <c r="AE247" i="10"/>
  <c r="AD247" i="10"/>
  <c r="AC247" i="10"/>
  <c r="AF246" i="10"/>
  <c r="AE246" i="10"/>
  <c r="AD246" i="10"/>
  <c r="AC246" i="10"/>
  <c r="AF245" i="10"/>
  <c r="AE245" i="10"/>
  <c r="AD245" i="10"/>
  <c r="AC245" i="10"/>
  <c r="AF244" i="10"/>
  <c r="AE244" i="10"/>
  <c r="AD244" i="10"/>
  <c r="AC244" i="10"/>
  <c r="AF243" i="10"/>
  <c r="AE243" i="10"/>
  <c r="AD243" i="10"/>
  <c r="AC243" i="10"/>
  <c r="AF242" i="10"/>
  <c r="AE242" i="10"/>
  <c r="AD242" i="10"/>
  <c r="AC242" i="10"/>
  <c r="AF241" i="10"/>
  <c r="AE241" i="10"/>
  <c r="AD241" i="10"/>
  <c r="AC241" i="10"/>
  <c r="AF240" i="10"/>
  <c r="AE240" i="10"/>
  <c r="AD240" i="10"/>
  <c r="AC240" i="10"/>
  <c r="AF239" i="10"/>
  <c r="AE239" i="10"/>
  <c r="AD239" i="10"/>
  <c r="AC239" i="10"/>
  <c r="AF238" i="10"/>
  <c r="AE238" i="10"/>
  <c r="AD238" i="10"/>
  <c r="AC238" i="10"/>
  <c r="AF237" i="10"/>
  <c r="AE237" i="10"/>
  <c r="AD237" i="10"/>
  <c r="AC237" i="10"/>
  <c r="AF236" i="10"/>
  <c r="AE236" i="10"/>
  <c r="AD236" i="10"/>
  <c r="AC236" i="10"/>
  <c r="AF235" i="10"/>
  <c r="AE235" i="10"/>
  <c r="AD235" i="10"/>
  <c r="AC235" i="10"/>
  <c r="AF234" i="10"/>
  <c r="AE234" i="10"/>
  <c r="AD234" i="10"/>
  <c r="AC234" i="10"/>
  <c r="AF233" i="10"/>
  <c r="AE233" i="10"/>
  <c r="AD233" i="10"/>
  <c r="AC233" i="10"/>
  <c r="AF232" i="10"/>
  <c r="AE232" i="10"/>
  <c r="AD232" i="10"/>
  <c r="AC232" i="10"/>
  <c r="AF231" i="10"/>
  <c r="AE231" i="10"/>
  <c r="AD231" i="10"/>
  <c r="AC231" i="10"/>
  <c r="AF230" i="10"/>
  <c r="AE230" i="10"/>
  <c r="AD230" i="10"/>
  <c r="AC230" i="10"/>
  <c r="AF229" i="10"/>
  <c r="AE229" i="10"/>
  <c r="AD229" i="10"/>
  <c r="AC229" i="10"/>
  <c r="AF228" i="10"/>
  <c r="AE228" i="10"/>
  <c r="AD228" i="10"/>
  <c r="AC228" i="10"/>
  <c r="AF227" i="10"/>
  <c r="AE227" i="10"/>
  <c r="AD227" i="10"/>
  <c r="AC227" i="10"/>
  <c r="AF226" i="10"/>
  <c r="AE226" i="10"/>
  <c r="AD226" i="10"/>
  <c r="AC226" i="10"/>
  <c r="AF225" i="10"/>
  <c r="AE225" i="10"/>
  <c r="AD225" i="10"/>
  <c r="AC225" i="10"/>
  <c r="AF224" i="10"/>
  <c r="AE224" i="10"/>
  <c r="AD224" i="10"/>
  <c r="AC224" i="10"/>
  <c r="AF223" i="10"/>
  <c r="AE223" i="10"/>
  <c r="AD223" i="10"/>
  <c r="AC223" i="10"/>
  <c r="AF222" i="10"/>
  <c r="AE222" i="10"/>
  <c r="AD222" i="10"/>
  <c r="AC222" i="10"/>
  <c r="AF221" i="10"/>
  <c r="AE221" i="10"/>
  <c r="AD221" i="10"/>
  <c r="AC221" i="10"/>
  <c r="AF220" i="10"/>
  <c r="AE220" i="10"/>
  <c r="AD220" i="10"/>
  <c r="AC220" i="10"/>
  <c r="AF219" i="10"/>
  <c r="AE219" i="10"/>
  <c r="AD219" i="10"/>
  <c r="AC219" i="10"/>
  <c r="AF218" i="10"/>
  <c r="AE218" i="10"/>
  <c r="AD218" i="10"/>
  <c r="AC218" i="10"/>
  <c r="AF217" i="10"/>
  <c r="AE217" i="10"/>
  <c r="AD217" i="10"/>
  <c r="AC217" i="10"/>
  <c r="AF216" i="10"/>
  <c r="AE216" i="10"/>
  <c r="AD216" i="10"/>
  <c r="AC216" i="10"/>
  <c r="AF215" i="10"/>
  <c r="AE215" i="10"/>
  <c r="AD215" i="10"/>
  <c r="AC215" i="10"/>
  <c r="AF214" i="10"/>
  <c r="AE214" i="10"/>
  <c r="AD214" i="10"/>
  <c r="AC214" i="10"/>
  <c r="AF213" i="10"/>
  <c r="AE213" i="10"/>
  <c r="AD213" i="10"/>
  <c r="AC213" i="10"/>
  <c r="AF212" i="10"/>
  <c r="AE212" i="10"/>
  <c r="AD212" i="10"/>
  <c r="AC212" i="10"/>
  <c r="AF211" i="10"/>
  <c r="AE211" i="10"/>
  <c r="AD211" i="10"/>
  <c r="AC211" i="10"/>
  <c r="AF210" i="10"/>
  <c r="AE210" i="10"/>
  <c r="AD210" i="10"/>
  <c r="AC210" i="10"/>
  <c r="AF209" i="10"/>
  <c r="AE209" i="10"/>
  <c r="AD209" i="10"/>
  <c r="AC209" i="10"/>
  <c r="AF208" i="10"/>
  <c r="AE208" i="10"/>
  <c r="AD208" i="10"/>
  <c r="AC208" i="10"/>
  <c r="AF207" i="10"/>
  <c r="AE207" i="10"/>
  <c r="AD207" i="10"/>
  <c r="AC207" i="10"/>
  <c r="AF206" i="10"/>
  <c r="AE206" i="10"/>
  <c r="AD206" i="10"/>
  <c r="AC206" i="10"/>
  <c r="AF205" i="10"/>
  <c r="AE205" i="10"/>
  <c r="AD205" i="10"/>
  <c r="AC205" i="10"/>
  <c r="AF204" i="10"/>
  <c r="AE204" i="10"/>
  <c r="AD204" i="10"/>
  <c r="AC204" i="10"/>
  <c r="AF203" i="10"/>
  <c r="AE203" i="10"/>
  <c r="AD203" i="10"/>
  <c r="AC203" i="10"/>
  <c r="AF202" i="10"/>
  <c r="AE202" i="10"/>
  <c r="AD202" i="10"/>
  <c r="AC202" i="10"/>
  <c r="AF201" i="10"/>
  <c r="AE201" i="10"/>
  <c r="AD201" i="10"/>
  <c r="AC201" i="10"/>
  <c r="AF200" i="10"/>
  <c r="AE200" i="10"/>
  <c r="AD200" i="10"/>
  <c r="AC200" i="10"/>
  <c r="AF199" i="10"/>
  <c r="AE199" i="10"/>
  <c r="AD199" i="10"/>
  <c r="AC199" i="10"/>
  <c r="AF198" i="10"/>
  <c r="AE198" i="10"/>
  <c r="AD198" i="10"/>
  <c r="AC198" i="10"/>
  <c r="AF197" i="10"/>
  <c r="AE197" i="10"/>
  <c r="AD197" i="10"/>
  <c r="AC197" i="10"/>
  <c r="AF196" i="10"/>
  <c r="AE196" i="10"/>
  <c r="AD196" i="10"/>
  <c r="AC196" i="10"/>
  <c r="AF195" i="10"/>
  <c r="AE195" i="10"/>
  <c r="AD195" i="10"/>
  <c r="AC195" i="10"/>
  <c r="AF194" i="10"/>
  <c r="AE194" i="10"/>
  <c r="AD194" i="10"/>
  <c r="AC194" i="10"/>
  <c r="AF193" i="10"/>
  <c r="AE193" i="10"/>
  <c r="AD193" i="10"/>
  <c r="AC193" i="10"/>
  <c r="AF192" i="10"/>
  <c r="AE192" i="10"/>
  <c r="AD192" i="10"/>
  <c r="AC192" i="10"/>
  <c r="AF191" i="10"/>
  <c r="AE191" i="10"/>
  <c r="AD191" i="10"/>
  <c r="AC191" i="10"/>
  <c r="AF190" i="10"/>
  <c r="AE190" i="10"/>
  <c r="AD190" i="10"/>
  <c r="AC190" i="10"/>
  <c r="AF189" i="10"/>
  <c r="AE189" i="10"/>
  <c r="AD189" i="10"/>
  <c r="AC189" i="10"/>
  <c r="AF188" i="10"/>
  <c r="AE188" i="10"/>
  <c r="AD188" i="10"/>
  <c r="AC188" i="10"/>
  <c r="AF187" i="10"/>
  <c r="AE187" i="10"/>
  <c r="AD187" i="10"/>
  <c r="AC187" i="10"/>
  <c r="AF186" i="10"/>
  <c r="AE186" i="10"/>
  <c r="AD186" i="10"/>
  <c r="AC186" i="10"/>
  <c r="AF185" i="10"/>
  <c r="AE185" i="10"/>
  <c r="AD185" i="10"/>
  <c r="AC185" i="10"/>
  <c r="AF184" i="10"/>
  <c r="AE184" i="10"/>
  <c r="AD184" i="10"/>
  <c r="AC184" i="10"/>
  <c r="AF183" i="10"/>
  <c r="AE183" i="10"/>
  <c r="AD183" i="10"/>
  <c r="AC183" i="10"/>
  <c r="AF182" i="10"/>
  <c r="AE182" i="10"/>
  <c r="AD182" i="10"/>
  <c r="AC182" i="10"/>
  <c r="AF181" i="10"/>
  <c r="AE181" i="10"/>
  <c r="AD181" i="10"/>
  <c r="AC181" i="10"/>
  <c r="AF180" i="10"/>
  <c r="AE180" i="10"/>
  <c r="AD180" i="10"/>
  <c r="AC180" i="10"/>
  <c r="AF179" i="10"/>
  <c r="AE179" i="10"/>
  <c r="AD179" i="10"/>
  <c r="AC179" i="10"/>
  <c r="AF178" i="10"/>
  <c r="AE178" i="10"/>
  <c r="AD178" i="10"/>
  <c r="AC178" i="10"/>
  <c r="AF177" i="10"/>
  <c r="AE177" i="10"/>
  <c r="AD177" i="10"/>
  <c r="AC177" i="10"/>
  <c r="AF176" i="10"/>
  <c r="AE176" i="10"/>
  <c r="AD176" i="10"/>
  <c r="AC176" i="10"/>
  <c r="AF175" i="10"/>
  <c r="AE175" i="10"/>
  <c r="AD175" i="10"/>
  <c r="AC175" i="10"/>
  <c r="AF174" i="10"/>
  <c r="AE174" i="10"/>
  <c r="AD174" i="10"/>
  <c r="AC174" i="10"/>
  <c r="AF173" i="10"/>
  <c r="AE173" i="10"/>
  <c r="AD173" i="10"/>
  <c r="AC173" i="10"/>
  <c r="AF172" i="10"/>
  <c r="AE172" i="10"/>
  <c r="AD172" i="10"/>
  <c r="AC172" i="10"/>
  <c r="AF171" i="10"/>
  <c r="AE171" i="10"/>
  <c r="AD171" i="10"/>
  <c r="AC171" i="10"/>
  <c r="AF170" i="10"/>
  <c r="AE170" i="10"/>
  <c r="AD170" i="10"/>
  <c r="AC170" i="10"/>
  <c r="AF169" i="10"/>
  <c r="AE169" i="10"/>
  <c r="AD169" i="10"/>
  <c r="AC169" i="10"/>
  <c r="AF168" i="10"/>
  <c r="AE168" i="10"/>
  <c r="AD168" i="10"/>
  <c r="AC168" i="10"/>
  <c r="AF167" i="10"/>
  <c r="AE167" i="10"/>
  <c r="AD167" i="10"/>
  <c r="AC167" i="10"/>
  <c r="AF166" i="10"/>
  <c r="AE166" i="10"/>
  <c r="AD166" i="10"/>
  <c r="AC166" i="10"/>
  <c r="AF165" i="10"/>
  <c r="AE165" i="10"/>
  <c r="AD165" i="10"/>
  <c r="AC165" i="10"/>
  <c r="AF164" i="10"/>
  <c r="AE164" i="10"/>
  <c r="AD164" i="10"/>
  <c r="AC164" i="10"/>
  <c r="AF163" i="10"/>
  <c r="AE163" i="10"/>
  <c r="AD163" i="10"/>
  <c r="AC163" i="10"/>
  <c r="AF162" i="10"/>
  <c r="AE162" i="10"/>
  <c r="AD162" i="10"/>
  <c r="AC162" i="10"/>
  <c r="AF161" i="10"/>
  <c r="AE161" i="10"/>
  <c r="AD161" i="10"/>
  <c r="AC161" i="10"/>
  <c r="AF160" i="10"/>
  <c r="AE160" i="10"/>
  <c r="AD160" i="10"/>
  <c r="AC160" i="10"/>
  <c r="AF159" i="10"/>
  <c r="AE159" i="10"/>
  <c r="AD159" i="10"/>
  <c r="AC159" i="10"/>
  <c r="AF158" i="10"/>
  <c r="AE158" i="10"/>
  <c r="AD158" i="10"/>
  <c r="AC158" i="10"/>
  <c r="AF157" i="10"/>
  <c r="AE157" i="10"/>
  <c r="AD157" i="10"/>
  <c r="AC157" i="10"/>
  <c r="AF156" i="10"/>
  <c r="AE156" i="10"/>
  <c r="AD156" i="10"/>
  <c r="AC156" i="10"/>
  <c r="AF155" i="10"/>
  <c r="AE155" i="10"/>
  <c r="AD155" i="10"/>
  <c r="AC155" i="10"/>
  <c r="AF154" i="10"/>
  <c r="AE154" i="10"/>
  <c r="AD154" i="10"/>
  <c r="AC154" i="10"/>
  <c r="AF153" i="10"/>
  <c r="AE153" i="10"/>
  <c r="AD153" i="10"/>
  <c r="AC153" i="10"/>
  <c r="AF152" i="10"/>
  <c r="AE152" i="10"/>
  <c r="AD152" i="10"/>
  <c r="AC152" i="10"/>
  <c r="AF151" i="10"/>
  <c r="AE151" i="10"/>
  <c r="AD151" i="10"/>
  <c r="AC151" i="10"/>
  <c r="AF150" i="10"/>
  <c r="AE150" i="10"/>
  <c r="AD150" i="10"/>
  <c r="AC150" i="10"/>
  <c r="AF149" i="10"/>
  <c r="AE149" i="10"/>
  <c r="AD149" i="10"/>
  <c r="AC149" i="10"/>
  <c r="AF148" i="10"/>
  <c r="AE148" i="10"/>
  <c r="AD148" i="10"/>
  <c r="AC148" i="10"/>
  <c r="AF147" i="10"/>
  <c r="AE147" i="10"/>
  <c r="AD147" i="10"/>
  <c r="AC147" i="10"/>
  <c r="AF146" i="10"/>
  <c r="AE146" i="10"/>
  <c r="AD146" i="10"/>
  <c r="AC146" i="10"/>
  <c r="AF145" i="10"/>
  <c r="AE145" i="10"/>
  <c r="AD145" i="10"/>
  <c r="AC145" i="10"/>
  <c r="AF144" i="10"/>
  <c r="AE144" i="10"/>
  <c r="AD144" i="10"/>
  <c r="AC144" i="10"/>
  <c r="AF143" i="10"/>
  <c r="AE143" i="10"/>
  <c r="AD143" i="10"/>
  <c r="AC143" i="10"/>
  <c r="AF142" i="10"/>
  <c r="AE142" i="10"/>
  <c r="AD142" i="10"/>
  <c r="AC142" i="10"/>
  <c r="AF141" i="10"/>
  <c r="AE141" i="10"/>
  <c r="AD141" i="10"/>
  <c r="AC141" i="10"/>
  <c r="AF140" i="10"/>
  <c r="AE140" i="10"/>
  <c r="AD140" i="10"/>
  <c r="AC140" i="10"/>
  <c r="AF139" i="10"/>
  <c r="AE139" i="10"/>
  <c r="AD139" i="10"/>
  <c r="AC139" i="10"/>
  <c r="AF138" i="10"/>
  <c r="AE138" i="10"/>
  <c r="AD138" i="10"/>
  <c r="AC138" i="10"/>
  <c r="AF137" i="10"/>
  <c r="AE137" i="10"/>
  <c r="AD137" i="10"/>
  <c r="AC137" i="10"/>
  <c r="AF136" i="10"/>
  <c r="AE136" i="10"/>
  <c r="AD136" i="10"/>
  <c r="AC136" i="10"/>
  <c r="AF135" i="10"/>
  <c r="AE135" i="10"/>
  <c r="AD135" i="10"/>
  <c r="AC135" i="10"/>
  <c r="AF134" i="10"/>
  <c r="AE134" i="10"/>
  <c r="AD134" i="10"/>
  <c r="AC134" i="10"/>
  <c r="AF133" i="10"/>
  <c r="AE133" i="10"/>
  <c r="AD133" i="10"/>
  <c r="AC133" i="10"/>
  <c r="AF132" i="10"/>
  <c r="AE132" i="10"/>
  <c r="AD132" i="10"/>
  <c r="AC132" i="10"/>
  <c r="AF131" i="10"/>
  <c r="AE131" i="10"/>
  <c r="AD131" i="10"/>
  <c r="AC131" i="10"/>
  <c r="AF130" i="10"/>
  <c r="AE130" i="10"/>
  <c r="AD130" i="10"/>
  <c r="AC130" i="10"/>
  <c r="AF129" i="10"/>
  <c r="AE129" i="10"/>
  <c r="AD129" i="10"/>
  <c r="AC129" i="10"/>
  <c r="AF128" i="10"/>
  <c r="AE128" i="10"/>
  <c r="AD128" i="10"/>
  <c r="AC128" i="10"/>
  <c r="AF127" i="10"/>
  <c r="AE127" i="10"/>
  <c r="AD127" i="10"/>
  <c r="AC127" i="10"/>
  <c r="AF126" i="10"/>
  <c r="AE126" i="10"/>
  <c r="AD126" i="10"/>
  <c r="AC126" i="10"/>
  <c r="AF125" i="10"/>
  <c r="AE125" i="10"/>
  <c r="AD125" i="10"/>
  <c r="AC125" i="10"/>
  <c r="AF124" i="10"/>
  <c r="AE124" i="10"/>
  <c r="AD124" i="10"/>
  <c r="AC124" i="10"/>
  <c r="AF123" i="10"/>
  <c r="AE123" i="10"/>
  <c r="AD123" i="10"/>
  <c r="AC123" i="10"/>
  <c r="AF122" i="10"/>
  <c r="AE122" i="10"/>
  <c r="AD122" i="10"/>
  <c r="AC122" i="10"/>
  <c r="AF121" i="10"/>
  <c r="AE121" i="10"/>
  <c r="AD121" i="10"/>
  <c r="AC121" i="10"/>
  <c r="AF120" i="10"/>
  <c r="AE120" i="10"/>
  <c r="AD120" i="10"/>
  <c r="AC120" i="10"/>
  <c r="AF119" i="10"/>
  <c r="AE119" i="10"/>
  <c r="AD119" i="10"/>
  <c r="AC119" i="10"/>
  <c r="AF118" i="10"/>
  <c r="AE118" i="10"/>
  <c r="AD118" i="10"/>
  <c r="AC118" i="10"/>
  <c r="AF117" i="10"/>
  <c r="AE117" i="10"/>
  <c r="AD117" i="10"/>
  <c r="AC117" i="10"/>
  <c r="AF116" i="10"/>
  <c r="AE116" i="10"/>
  <c r="AD116" i="10"/>
  <c r="AC116" i="10"/>
  <c r="AF115" i="10"/>
  <c r="AE115" i="10"/>
  <c r="AD115" i="10"/>
  <c r="AC115" i="10"/>
  <c r="AF114" i="10"/>
  <c r="AE114" i="10"/>
  <c r="AD114" i="10"/>
  <c r="AC114" i="10"/>
  <c r="AF113" i="10"/>
  <c r="AE113" i="10"/>
  <c r="AD113" i="10"/>
  <c r="AC113" i="10"/>
  <c r="AF112" i="10"/>
  <c r="AE112" i="10"/>
  <c r="AD112" i="10"/>
  <c r="AC112" i="10"/>
  <c r="AF111" i="10"/>
  <c r="AE111" i="10"/>
  <c r="AD111" i="10"/>
  <c r="AC111" i="10"/>
  <c r="AF110" i="10"/>
  <c r="AE110" i="10"/>
  <c r="AD110" i="10"/>
  <c r="AC110" i="10"/>
  <c r="AF109" i="10"/>
  <c r="AE109" i="10"/>
  <c r="AD109" i="10"/>
  <c r="AC109" i="10"/>
  <c r="AF108" i="10"/>
  <c r="AE108" i="10"/>
  <c r="AD108" i="10"/>
  <c r="AC108" i="10"/>
  <c r="AF107" i="10"/>
  <c r="AE107" i="10"/>
  <c r="AD107" i="10"/>
  <c r="AC107" i="10"/>
  <c r="AF106" i="10"/>
  <c r="AE106" i="10"/>
  <c r="AD106" i="10"/>
  <c r="AC106" i="10"/>
  <c r="AF105" i="10"/>
  <c r="AE105" i="10"/>
  <c r="AD105" i="10"/>
  <c r="AC105" i="10"/>
  <c r="AF104" i="10"/>
  <c r="AE104" i="10"/>
  <c r="AD104" i="10"/>
  <c r="AC104" i="10"/>
  <c r="AF103" i="10"/>
  <c r="AE103" i="10"/>
  <c r="AD103" i="10"/>
  <c r="AC103" i="10"/>
  <c r="AF102" i="10"/>
  <c r="AE102" i="10"/>
  <c r="AD102" i="10"/>
  <c r="AC102" i="10"/>
  <c r="AF101" i="10"/>
  <c r="AE101" i="10"/>
  <c r="AD101" i="10"/>
  <c r="AC101" i="10"/>
  <c r="AF100" i="10"/>
  <c r="AE100" i="10"/>
  <c r="AD100" i="10"/>
  <c r="AC100" i="10"/>
  <c r="AF99" i="10"/>
  <c r="AE99" i="10"/>
  <c r="AD99" i="10"/>
  <c r="AC99" i="10"/>
  <c r="AF98" i="10"/>
  <c r="AE98" i="10"/>
  <c r="AD98" i="10"/>
  <c r="AC98" i="10"/>
  <c r="AF97" i="10"/>
  <c r="AE97" i="10"/>
  <c r="AD97" i="10"/>
  <c r="AC97" i="10"/>
  <c r="AF96" i="10"/>
  <c r="AE96" i="10"/>
  <c r="AD96" i="10"/>
  <c r="AC96" i="10"/>
  <c r="AF95" i="10"/>
  <c r="AE95" i="10"/>
  <c r="AD95" i="10"/>
  <c r="AC95" i="10"/>
  <c r="AF94" i="10"/>
  <c r="AE94" i="10"/>
  <c r="AD94" i="10"/>
  <c r="AC94" i="10"/>
  <c r="AF93" i="10"/>
  <c r="AE93" i="10"/>
  <c r="AD93" i="10"/>
  <c r="AC93" i="10"/>
  <c r="AF92" i="10"/>
  <c r="AE92" i="10"/>
  <c r="AD92" i="10"/>
  <c r="AC92" i="10"/>
  <c r="AF91" i="10"/>
  <c r="AE91" i="10"/>
  <c r="AD91" i="10"/>
  <c r="AC91" i="10"/>
  <c r="AF90" i="10"/>
  <c r="AE90" i="10"/>
  <c r="AD90" i="10"/>
  <c r="AC90" i="10"/>
  <c r="AF89" i="10"/>
  <c r="AE89" i="10"/>
  <c r="AD89" i="10"/>
  <c r="AC89" i="10"/>
  <c r="AF88" i="10"/>
  <c r="AE88" i="10"/>
  <c r="AD88" i="10"/>
  <c r="AC88" i="10"/>
  <c r="AF87" i="10"/>
  <c r="AE87" i="10"/>
  <c r="AD87" i="10"/>
  <c r="AC87" i="10"/>
  <c r="AF86" i="10"/>
  <c r="AE86" i="10"/>
  <c r="AD86" i="10"/>
  <c r="AC86" i="10"/>
  <c r="AF85" i="10"/>
  <c r="AE85" i="10"/>
  <c r="AD85" i="10"/>
  <c r="AC85" i="10"/>
  <c r="AF84" i="10"/>
  <c r="AE84" i="10"/>
  <c r="AD84" i="10"/>
  <c r="AC84" i="10"/>
  <c r="AF83" i="10"/>
  <c r="AE83" i="10"/>
  <c r="AD83" i="10"/>
  <c r="AC83" i="10"/>
  <c r="AF82" i="10"/>
  <c r="AE82" i="10"/>
  <c r="AD82" i="10"/>
  <c r="AC82" i="10"/>
  <c r="AF81" i="10"/>
  <c r="AE81" i="10"/>
  <c r="AD81" i="10"/>
  <c r="AC81" i="10"/>
  <c r="AF80" i="10"/>
  <c r="AE80" i="10"/>
  <c r="AD80" i="10"/>
  <c r="AC80" i="10"/>
  <c r="AF79" i="10"/>
  <c r="AE79" i="10"/>
  <c r="AD79" i="10"/>
  <c r="AC79" i="10"/>
  <c r="AF78" i="10"/>
  <c r="AE78" i="10"/>
  <c r="AD78" i="10"/>
  <c r="AC78" i="10"/>
  <c r="AF77" i="10"/>
  <c r="AE77" i="10"/>
  <c r="AD77" i="10"/>
  <c r="AC77" i="10"/>
  <c r="AF76" i="10"/>
  <c r="AE76" i="10"/>
  <c r="AD76" i="10"/>
  <c r="AC76" i="10"/>
  <c r="AF75" i="10"/>
  <c r="AE75" i="10"/>
  <c r="AD75" i="10"/>
  <c r="AC75" i="10"/>
  <c r="AF74" i="10"/>
  <c r="AE74" i="10"/>
  <c r="AD74" i="10"/>
  <c r="AC74" i="10"/>
  <c r="AF73" i="10"/>
  <c r="AE73" i="10"/>
  <c r="AD73" i="10"/>
  <c r="AC73" i="10"/>
  <c r="AF72" i="10"/>
  <c r="AE72" i="10"/>
  <c r="AD72" i="10"/>
  <c r="AC72" i="10"/>
  <c r="AF71" i="10"/>
  <c r="AE71" i="10"/>
  <c r="AD71" i="10"/>
  <c r="AC71" i="10"/>
  <c r="AF70" i="10"/>
  <c r="AE70" i="10"/>
  <c r="AD70" i="10"/>
  <c r="AC70" i="10"/>
  <c r="AF69" i="10"/>
  <c r="AE69" i="10"/>
  <c r="AD69" i="10"/>
  <c r="AC69" i="10"/>
  <c r="AF68" i="10"/>
  <c r="AE68" i="10"/>
  <c r="AD68" i="10"/>
  <c r="AC68" i="10"/>
  <c r="AF67" i="10"/>
  <c r="AE67" i="10"/>
  <c r="AD67" i="10"/>
  <c r="AC67" i="10"/>
  <c r="AF66" i="10"/>
  <c r="AE66" i="10"/>
  <c r="AD66" i="10"/>
  <c r="AC66" i="10"/>
  <c r="AF65" i="10"/>
  <c r="AE65" i="10"/>
  <c r="AD65" i="10"/>
  <c r="AC65" i="10"/>
  <c r="AF64" i="10"/>
  <c r="AE64" i="10"/>
  <c r="AD64" i="10"/>
  <c r="AC64" i="10"/>
  <c r="AF63" i="10"/>
  <c r="AE63" i="10"/>
  <c r="AD63" i="10"/>
  <c r="AC63" i="10"/>
  <c r="AF62" i="10"/>
  <c r="AE62" i="10"/>
  <c r="AD62" i="10"/>
  <c r="AC62" i="10"/>
  <c r="AF61" i="10"/>
  <c r="AE61" i="10"/>
  <c r="AD61" i="10"/>
  <c r="AC61" i="10"/>
  <c r="AF60" i="10"/>
  <c r="AE60" i="10"/>
  <c r="AD60" i="10"/>
  <c r="AC60" i="10"/>
  <c r="AF59" i="10"/>
  <c r="AE59" i="10"/>
  <c r="AD59" i="10"/>
  <c r="AC59" i="10"/>
  <c r="AF58" i="10"/>
  <c r="AE58" i="10"/>
  <c r="AD58" i="10"/>
  <c r="AC58" i="10"/>
  <c r="AF57" i="10"/>
  <c r="AE57" i="10"/>
  <c r="AD57" i="10"/>
  <c r="AC57" i="10"/>
  <c r="AF56" i="10"/>
  <c r="AE56" i="10"/>
  <c r="AD56" i="10"/>
  <c r="AC56" i="10"/>
  <c r="AF55" i="10"/>
  <c r="AE55" i="10"/>
  <c r="AD55" i="10"/>
  <c r="AC55" i="10"/>
  <c r="AF54" i="10"/>
  <c r="AE54" i="10"/>
  <c r="AD54" i="10"/>
  <c r="AC54" i="10"/>
  <c r="AF53" i="10"/>
  <c r="AE53" i="10"/>
  <c r="AD53" i="10"/>
  <c r="AC53" i="10"/>
  <c r="AF52" i="10"/>
  <c r="AE52" i="10"/>
  <c r="AD52" i="10"/>
  <c r="AC52" i="10"/>
  <c r="AF51" i="10"/>
  <c r="AE51" i="10"/>
  <c r="AD51" i="10"/>
  <c r="AC51" i="10"/>
  <c r="AH50" i="10"/>
  <c r="AF50" i="10"/>
  <c r="AE50" i="10"/>
  <c r="AD50" i="10"/>
  <c r="AC50" i="10"/>
  <c r="AF49" i="10"/>
  <c r="AE49" i="10"/>
  <c r="AD49" i="10"/>
  <c r="AC49" i="10"/>
  <c r="AF48" i="10"/>
  <c r="AE48" i="10"/>
  <c r="AD48" i="10"/>
  <c r="AC48" i="10"/>
  <c r="AF47" i="10"/>
  <c r="AE47" i="10"/>
  <c r="AD47" i="10"/>
  <c r="AC47" i="10"/>
  <c r="AF46" i="10"/>
  <c r="AE46" i="10"/>
  <c r="AD46" i="10"/>
  <c r="AC46" i="10"/>
  <c r="AF45" i="10"/>
  <c r="AE45" i="10"/>
  <c r="AD45" i="10"/>
  <c r="AC45" i="10"/>
  <c r="AF44" i="10"/>
  <c r="AE44" i="10"/>
  <c r="AD44" i="10"/>
  <c r="AC44" i="10"/>
  <c r="AF43" i="10"/>
  <c r="AE43" i="10"/>
  <c r="AD43" i="10"/>
  <c r="AC43" i="10"/>
  <c r="AF42" i="10"/>
  <c r="AE42" i="10"/>
  <c r="AD42" i="10"/>
  <c r="AC42" i="10"/>
  <c r="AF41" i="10"/>
  <c r="AE41" i="10"/>
  <c r="AD41" i="10"/>
  <c r="AC41" i="10"/>
  <c r="AF40" i="10"/>
  <c r="AE40" i="10"/>
  <c r="AD40" i="10"/>
  <c r="AC40" i="10"/>
  <c r="AF39" i="10"/>
  <c r="AE39" i="10"/>
  <c r="AD39" i="10"/>
  <c r="AC39" i="10"/>
  <c r="AF38" i="10"/>
  <c r="AE38" i="10"/>
  <c r="AD38" i="10"/>
  <c r="AC38" i="10"/>
  <c r="AF37" i="10"/>
  <c r="AE37" i="10"/>
  <c r="AD37" i="10"/>
  <c r="AC37" i="10"/>
  <c r="AF36" i="10"/>
  <c r="AE36" i="10"/>
  <c r="AD36" i="10"/>
  <c r="AC36" i="10"/>
  <c r="AF35" i="10"/>
  <c r="AE35" i="10"/>
  <c r="AD35" i="10"/>
  <c r="AC35" i="10"/>
  <c r="AF34" i="10"/>
  <c r="AE34" i="10"/>
  <c r="AD34" i="10"/>
  <c r="AC34" i="10"/>
  <c r="AF33" i="10"/>
  <c r="AE33" i="10"/>
  <c r="AD33" i="10"/>
  <c r="AC33" i="10"/>
  <c r="BC32" i="10"/>
  <c r="BC33" i="10" s="1"/>
  <c r="BC34" i="10" s="1"/>
  <c r="BC35" i="10" s="1"/>
  <c r="BC36" i="10" s="1"/>
  <c r="BC37" i="10" s="1"/>
  <c r="BC38" i="10" s="1"/>
  <c r="BC39" i="10" s="1"/>
  <c r="BC40" i="10" s="1"/>
  <c r="BC41" i="10" s="1"/>
  <c r="BC42" i="10" s="1"/>
  <c r="BC43" i="10" s="1"/>
  <c r="BC44" i="10" s="1"/>
  <c r="BC45" i="10" s="1"/>
  <c r="BC46" i="10" s="1"/>
  <c r="BC47" i="10" s="1"/>
  <c r="BC48" i="10" s="1"/>
  <c r="AF32" i="10"/>
  <c r="AE32" i="10"/>
  <c r="AD32" i="10"/>
  <c r="AC32" i="10"/>
  <c r="AF31" i="10"/>
  <c r="AE31" i="10"/>
  <c r="AD31" i="10"/>
  <c r="AC31" i="10"/>
  <c r="BC30" i="10"/>
  <c r="AF30" i="10"/>
  <c r="AE30" i="10"/>
  <c r="AD30" i="10"/>
  <c r="AC30" i="10"/>
  <c r="BC29" i="10"/>
  <c r="BC28" i="10" s="1"/>
  <c r="BC27" i="10" s="1"/>
  <c r="BC26" i="10" s="1"/>
  <c r="BC25" i="10" s="1"/>
  <c r="BC24" i="10" s="1"/>
  <c r="BC23" i="10" s="1"/>
  <c r="BC22" i="10" s="1"/>
  <c r="BC21" i="10" s="1"/>
  <c r="BC20" i="10" s="1"/>
  <c r="BC19" i="10" s="1"/>
  <c r="BC18" i="10" s="1"/>
  <c r="AF29" i="10"/>
  <c r="AE29" i="10"/>
  <c r="AD29" i="10"/>
  <c r="AC29" i="10"/>
  <c r="BE28" i="10"/>
  <c r="BE29" i="10" s="1"/>
  <c r="BE30" i="10" s="1"/>
  <c r="BE31" i="10" s="1"/>
  <c r="BE32" i="10" s="1"/>
  <c r="BE33" i="10" s="1"/>
  <c r="BE34" i="10" s="1"/>
  <c r="BE35" i="10" s="1"/>
  <c r="BE36" i="10" s="1"/>
  <c r="BE37" i="10" s="1"/>
  <c r="BE38" i="10" s="1"/>
  <c r="BE39" i="10" s="1"/>
  <c r="BE40" i="10" s="1"/>
  <c r="BE41" i="10" s="1"/>
  <c r="BE42" i="10" s="1"/>
  <c r="BE43" i="10" s="1"/>
  <c r="BE44" i="10" s="1"/>
  <c r="BE45" i="10" s="1"/>
  <c r="BE46" i="10" s="1"/>
  <c r="BE47" i="10" s="1"/>
  <c r="BE48" i="10" s="1"/>
  <c r="AF28" i="10"/>
  <c r="AE28" i="10"/>
  <c r="AD28" i="10"/>
  <c r="AC28" i="10"/>
  <c r="AF27" i="10"/>
  <c r="AE27" i="10"/>
  <c r="AD27" i="10"/>
  <c r="AC27" i="10"/>
  <c r="BE26" i="10"/>
  <c r="AF26" i="10"/>
  <c r="AE26" i="10"/>
  <c r="AD26" i="10"/>
  <c r="AC26" i="10"/>
  <c r="BE25" i="10"/>
  <c r="BE24" i="10" s="1"/>
  <c r="BE23" i="10" s="1"/>
  <c r="BE22" i="10" s="1"/>
  <c r="BE21" i="10" s="1"/>
  <c r="BE20" i="10" s="1"/>
  <c r="BE19" i="10" s="1"/>
  <c r="BE18" i="10" s="1"/>
  <c r="AF25" i="10"/>
  <c r="AE25" i="10"/>
  <c r="AD25" i="10"/>
  <c r="AC25" i="10"/>
  <c r="AF24" i="10"/>
  <c r="AE24" i="10"/>
  <c r="AD24" i="10"/>
  <c r="AC24" i="10"/>
  <c r="AF23" i="10"/>
  <c r="AE23" i="10"/>
  <c r="AD23" i="10"/>
  <c r="AC23" i="10"/>
  <c r="AF22" i="10"/>
  <c r="AE22" i="10"/>
  <c r="AD22" i="10"/>
  <c r="AC22" i="10"/>
  <c r="AF21" i="10"/>
  <c r="AE21" i="10"/>
  <c r="AD21" i="10"/>
  <c r="AC21" i="10"/>
  <c r="AF20" i="10"/>
  <c r="AE20" i="10"/>
  <c r="AD20" i="10"/>
  <c r="AC20" i="10"/>
  <c r="AF19" i="10"/>
  <c r="AE19" i="10"/>
  <c r="AD19" i="10"/>
  <c r="AC19" i="10"/>
  <c r="AJ28" i="10" s="1"/>
  <c r="AF18" i="10"/>
  <c r="AE18" i="10"/>
  <c r="AD18" i="10"/>
  <c r="AC18" i="10"/>
  <c r="AI16" i="10"/>
  <c r="H6" i="8"/>
  <c r="F6" i="8"/>
  <c r="H5" i="8"/>
  <c r="F5" i="8"/>
  <c r="H4" i="8"/>
  <c r="F4" i="8"/>
  <c r="H3" i="8"/>
  <c r="H7" i="8" s="1"/>
  <c r="E2" i="8" s="1"/>
  <c r="F3" i="8"/>
  <c r="F2" i="8"/>
  <c r="H5" i="7"/>
  <c r="H4" i="7"/>
  <c r="H3" i="7"/>
  <c r="H2" i="7"/>
  <c r="AI5" i="12"/>
  <c r="H18" i="11" l="1"/>
  <c r="H22" i="11"/>
  <c r="H26" i="11"/>
  <c r="H46" i="11"/>
  <c r="H48" i="11"/>
  <c r="H50" i="11"/>
  <c r="H52" i="11"/>
  <c r="H54" i="11"/>
  <c r="H56" i="11"/>
  <c r="H58" i="11"/>
  <c r="H60" i="11"/>
  <c r="H62" i="11"/>
  <c r="H64" i="11"/>
  <c r="H66" i="11"/>
  <c r="O42" i="13"/>
  <c r="AI82" i="10"/>
  <c r="AI81" i="10"/>
  <c r="AI35" i="10"/>
  <c r="I5" i="12" a="1"/>
  <c r="I5" i="12" s="1"/>
  <c r="H30" i="11"/>
  <c r="H34" i="11"/>
  <c r="H38" i="11"/>
  <c r="H42" i="11"/>
  <c r="H44" i="11"/>
  <c r="H45" i="11"/>
  <c r="O5" i="13"/>
  <c r="R10" i="13"/>
  <c r="O21" i="13"/>
  <c r="O25" i="13"/>
  <c r="R26" i="13"/>
  <c r="O37" i="13"/>
  <c r="R38" i="13"/>
  <c r="R41" i="13"/>
  <c r="O53" i="13"/>
  <c r="R54" i="13"/>
  <c r="O70" i="13"/>
  <c r="O75" i="13"/>
  <c r="O76" i="13"/>
  <c r="R89" i="13"/>
  <c r="R121" i="13"/>
  <c r="O127" i="13"/>
  <c r="O128" i="13"/>
  <c r="R137" i="13"/>
  <c r="R150" i="13"/>
  <c r="O157" i="13"/>
  <c r="O158" i="13"/>
  <c r="O162" i="13"/>
  <c r="O173" i="13"/>
  <c r="O174" i="13"/>
  <c r="R183" i="13"/>
  <c r="O189" i="13"/>
  <c r="O190" i="13"/>
  <c r="R199" i="13"/>
  <c r="O205" i="13"/>
  <c r="O206" i="13"/>
  <c r="R215" i="13"/>
  <c r="O221" i="13"/>
  <c r="O222" i="13"/>
  <c r="D232" i="13"/>
  <c r="R233" i="13"/>
  <c r="R235" i="13"/>
  <c r="D242" i="13"/>
  <c r="R243" i="13"/>
  <c r="R249" i="13"/>
  <c r="R251" i="13"/>
  <c r="O297" i="13"/>
  <c r="R6" i="13"/>
  <c r="R9" i="13"/>
  <c r="O12" i="13"/>
  <c r="O13" i="13"/>
  <c r="R14" i="13"/>
  <c r="R18" i="13"/>
  <c r="R22" i="13"/>
  <c r="R25" i="13"/>
  <c r="O28" i="13"/>
  <c r="O29" i="13"/>
  <c r="R30" i="13"/>
  <c r="R34" i="13"/>
  <c r="O41" i="13"/>
  <c r="R42" i="13"/>
  <c r="R46" i="13"/>
  <c r="O48" i="13"/>
  <c r="R50" i="13"/>
  <c r="R55" i="13"/>
  <c r="O57" i="13"/>
  <c r="R61" i="13"/>
  <c r="R62" i="13"/>
  <c r="R68" i="13"/>
  <c r="R72" i="13"/>
  <c r="R73" i="13"/>
  <c r="O79" i="13"/>
  <c r="O84" i="13"/>
  <c r="R85" i="13"/>
  <c r="R88" i="13"/>
  <c r="O91" i="13"/>
  <c r="O100" i="13"/>
  <c r="R101" i="13"/>
  <c r="R104" i="13"/>
  <c r="O107" i="13"/>
  <c r="O116" i="13"/>
  <c r="R117" i="13"/>
  <c r="R120" i="13"/>
  <c r="R133" i="13"/>
  <c r="R136" i="13"/>
  <c r="O139" i="13"/>
  <c r="O146" i="13"/>
  <c r="R154" i="13"/>
  <c r="R158" i="13"/>
  <c r="R174" i="13"/>
  <c r="R182" i="13"/>
  <c r="R190" i="13"/>
  <c r="R198" i="13"/>
  <c r="R206" i="13"/>
  <c r="R214" i="13"/>
  <c r="R222" i="13"/>
  <c r="R227" i="13"/>
  <c r="R236" i="13"/>
  <c r="R237" i="13"/>
  <c r="R239" i="13"/>
  <c r="O243" i="13"/>
  <c r="O244" i="13"/>
  <c r="R245" i="13"/>
  <c r="R247" i="13"/>
  <c r="R252" i="13"/>
  <c r="R253" i="13"/>
  <c r="R255" i="13"/>
  <c r="R300" i="13"/>
  <c r="R314" i="13"/>
  <c r="O260" i="13"/>
  <c r="R261" i="13"/>
  <c r="R263" i="13"/>
  <c r="R269" i="13"/>
  <c r="D270" i="13"/>
  <c r="R271" i="13"/>
  <c r="O276" i="13"/>
  <c r="R277" i="13"/>
  <c r="R279" i="13"/>
  <c r="R285" i="13"/>
  <c r="D286" i="13"/>
  <c r="R287" i="13"/>
  <c r="O292" i="13"/>
  <c r="R293" i="13"/>
  <c r="R295" i="13"/>
  <c r="N298" i="13"/>
  <c r="N300" i="13"/>
  <c r="Q301" i="13"/>
  <c r="D302" i="13"/>
  <c r="N316" i="13"/>
  <c r="O316" i="13" s="1"/>
  <c r="D318" i="13"/>
  <c r="O320" i="13"/>
  <c r="Q321" i="13"/>
  <c r="R319" i="13" s="1"/>
  <c r="D322" i="13"/>
  <c r="Q323" i="13"/>
  <c r="D324" i="13"/>
  <c r="Q324" i="13"/>
  <c r="D325" i="13"/>
  <c r="R332" i="13"/>
  <c r="D339" i="13"/>
  <c r="N344" i="13"/>
  <c r="O344" i="13" s="1"/>
  <c r="O355" i="13"/>
  <c r="Q355" i="13"/>
  <c r="D356" i="13"/>
  <c r="R362" i="13"/>
  <c r="D363" i="13"/>
  <c r="R363" i="13"/>
  <c r="Q372" i="13"/>
  <c r="R265" i="13"/>
  <c r="R267" i="13"/>
  <c r="R275" i="13"/>
  <c r="R281" i="13"/>
  <c r="R283" i="13"/>
  <c r="R291" i="13"/>
  <c r="R297" i="13"/>
  <c r="R299" i="13"/>
  <c r="R313" i="13"/>
  <c r="R315" i="13"/>
  <c r="O317" i="13"/>
  <c r="R354" i="13"/>
  <c r="R403" i="13"/>
  <c r="D404" i="13"/>
  <c r="R407" i="13"/>
  <c r="D408" i="13"/>
  <c r="R411" i="13"/>
  <c r="D412" i="13"/>
  <c r="R415" i="13"/>
  <c r="D416" i="13"/>
  <c r="R419" i="13"/>
  <c r="D420" i="13"/>
  <c r="D424" i="13"/>
  <c r="D428" i="13"/>
  <c r="Q327" i="13"/>
  <c r="Q328" i="13"/>
  <c r="Q329" i="13"/>
  <c r="R329" i="13" s="1"/>
  <c r="D330" i="13"/>
  <c r="N335" i="13"/>
  <c r="O335" i="13" s="1"/>
  <c r="N339" i="13"/>
  <c r="N340" i="13"/>
  <c r="O340" i="13" s="1"/>
  <c r="Q345" i="13"/>
  <c r="R344" i="13" s="1"/>
  <c r="D346" i="13"/>
  <c r="Q351" i="13"/>
  <c r="D354" i="13"/>
  <c r="D358" i="13"/>
  <c r="D362" i="13"/>
  <c r="D364" i="13"/>
  <c r="N366" i="13"/>
  <c r="O368" i="13"/>
  <c r="O370" i="13"/>
  <c r="Q371" i="13"/>
  <c r="R371" i="13" s="1"/>
  <c r="R373" i="13"/>
  <c r="D378" i="13"/>
  <c r="N380" i="13"/>
  <c r="N382" i="13"/>
  <c r="O381" i="13" s="1"/>
  <c r="Q387" i="13"/>
  <c r="D392" i="13"/>
  <c r="D394" i="13"/>
  <c r="R397" i="13"/>
  <c r="D398" i="13"/>
  <c r="R401" i="13"/>
  <c r="R405" i="13"/>
  <c r="R409" i="13"/>
  <c r="R413" i="13"/>
  <c r="R417" i="13"/>
  <c r="R421" i="13"/>
  <c r="M22" i="14"/>
  <c r="M70" i="14"/>
  <c r="N253" i="14" a="1"/>
  <c r="N253" i="14" s="1"/>
  <c r="M178" i="14"/>
  <c r="M238" i="14"/>
  <c r="M166" i="14"/>
  <c r="M34" i="14"/>
  <c r="M82" i="14"/>
  <c r="M226" i="14"/>
  <c r="N241" i="14" a="1"/>
  <c r="N241" i="14" s="1"/>
  <c r="M190" i="14"/>
  <c r="M240" i="14"/>
  <c r="N240" i="14" s="1" a="1"/>
  <c r="N240" i="14" s="1"/>
  <c r="N243" i="14" a="1"/>
  <c r="N243" i="14" s="1"/>
  <c r="N248" i="14" a="1"/>
  <c r="N248" i="14" s="1"/>
  <c r="M46" i="14"/>
  <c r="M94" i="14"/>
  <c r="M142" i="14"/>
  <c r="M202" i="14"/>
  <c r="M10" i="14"/>
  <c r="M58" i="14"/>
  <c r="M106" i="14"/>
  <c r="M154" i="14"/>
  <c r="M214" i="14"/>
  <c r="N242" i="14" a="1"/>
  <c r="N242" i="14" s="1"/>
  <c r="N247" i="14" a="1"/>
  <c r="N247" i="14" s="1"/>
  <c r="N251" i="14" a="1"/>
  <c r="N251" i="14" s="1"/>
  <c r="J70" i="14"/>
  <c r="J90" i="14"/>
  <c r="L90" i="14" s="1"/>
  <c r="J110" i="14"/>
  <c r="L110" i="14" s="1"/>
  <c r="J62" i="14"/>
  <c r="L62" i="14" s="1"/>
  <c r="J78" i="14"/>
  <c r="L78" i="14" s="1"/>
  <c r="J98" i="14"/>
  <c r="L98" i="14" s="1"/>
  <c r="J106" i="14"/>
  <c r="J126" i="14"/>
  <c r="L126" i="14" s="1"/>
  <c r="J131" i="14"/>
  <c r="L131" i="14" s="1"/>
  <c r="J152" i="14"/>
  <c r="L152" i="14" s="1"/>
  <c r="J171" i="14"/>
  <c r="L171" i="14" s="1"/>
  <c r="J214" i="14"/>
  <c r="J58" i="14"/>
  <c r="J10" i="14"/>
  <c r="J14" i="14"/>
  <c r="L14" i="14" s="1"/>
  <c r="J18" i="14"/>
  <c r="L18" i="14" s="1"/>
  <c r="J22" i="14"/>
  <c r="J26" i="14"/>
  <c r="L26" i="14" s="1"/>
  <c r="J30" i="14"/>
  <c r="L30" i="14" s="1"/>
  <c r="J34" i="14"/>
  <c r="J38" i="14"/>
  <c r="L38" i="14" s="1"/>
  <c r="J42" i="14"/>
  <c r="L42" i="14" s="1"/>
  <c r="J46" i="14"/>
  <c r="J50" i="14"/>
  <c r="L50" i="14" s="1"/>
  <c r="M50" i="14" s="1"/>
  <c r="J54" i="14"/>
  <c r="L54" i="14" s="1"/>
  <c r="J66" i="14"/>
  <c r="L66" i="14" s="1"/>
  <c r="J86" i="14"/>
  <c r="L86" i="14" s="1"/>
  <c r="J94" i="14"/>
  <c r="J114" i="14"/>
  <c r="L114" i="14" s="1"/>
  <c r="J147" i="14"/>
  <c r="L147" i="14" s="1"/>
  <c r="J163" i="14"/>
  <c r="L163" i="14" s="1"/>
  <c r="J118" i="14"/>
  <c r="J136" i="14"/>
  <c r="L136" i="14" s="1"/>
  <c r="J155" i="14"/>
  <c r="L155" i="14" s="1"/>
  <c r="J9" i="14"/>
  <c r="L9" i="14" s="1"/>
  <c r="J13" i="14"/>
  <c r="L13" i="14" s="1"/>
  <c r="J17" i="14"/>
  <c r="L17" i="14" s="1"/>
  <c r="J21" i="14"/>
  <c r="L21" i="14" s="1"/>
  <c r="J25" i="14"/>
  <c r="L25" i="14" s="1"/>
  <c r="J29" i="14"/>
  <c r="L29" i="14" s="1"/>
  <c r="J33" i="14"/>
  <c r="L33" i="14" s="1"/>
  <c r="J37" i="14"/>
  <c r="L37" i="14" s="1"/>
  <c r="J41" i="14"/>
  <c r="L41" i="14" s="1"/>
  <c r="J45" i="14"/>
  <c r="L45" i="14" s="1"/>
  <c r="J49" i="14"/>
  <c r="L49" i="14" s="1"/>
  <c r="J53" i="14"/>
  <c r="L53" i="14" s="1"/>
  <c r="J57" i="14"/>
  <c r="L57" i="14" s="1"/>
  <c r="J74" i="14"/>
  <c r="L74" i="14" s="1"/>
  <c r="J82" i="14"/>
  <c r="J102" i="14"/>
  <c r="L102" i="14" s="1"/>
  <c r="J122" i="14"/>
  <c r="L122" i="14" s="1"/>
  <c r="J139" i="14"/>
  <c r="L139" i="14" s="1"/>
  <c r="J144" i="14"/>
  <c r="L144" i="14" s="1"/>
  <c r="J160" i="14"/>
  <c r="L160" i="14" s="1"/>
  <c r="J166" i="14"/>
  <c r="J132" i="14"/>
  <c r="L132" i="14" s="1"/>
  <c r="J140" i="14"/>
  <c r="L140" i="14" s="1"/>
  <c r="J148" i="14"/>
  <c r="L148" i="14" s="1"/>
  <c r="M148" i="14" s="1"/>
  <c r="J156" i="14"/>
  <c r="L156" i="14" s="1"/>
  <c r="J206" i="14"/>
  <c r="L206" i="14" s="1"/>
  <c r="J59" i="14"/>
  <c r="L59" i="14" s="1"/>
  <c r="J63" i="14"/>
  <c r="L63" i="14" s="1"/>
  <c r="J67" i="14"/>
  <c r="L67" i="14" s="1"/>
  <c r="J71" i="14"/>
  <c r="L71" i="14" s="1"/>
  <c r="J75" i="14"/>
  <c r="L75" i="14" s="1"/>
  <c r="J79" i="14"/>
  <c r="L79" i="14" s="1"/>
  <c r="J83" i="14"/>
  <c r="L83" i="14" s="1"/>
  <c r="J87" i="14"/>
  <c r="L87" i="14" s="1"/>
  <c r="J91" i="14"/>
  <c r="L91" i="14" s="1"/>
  <c r="J95" i="14"/>
  <c r="L95" i="14" s="1"/>
  <c r="J99" i="14"/>
  <c r="L99" i="14" s="1"/>
  <c r="J103" i="14"/>
  <c r="L103" i="14" s="1"/>
  <c r="J107" i="14"/>
  <c r="L107" i="14" s="1"/>
  <c r="J111" i="14"/>
  <c r="L111" i="14" s="1"/>
  <c r="J115" i="14"/>
  <c r="L115" i="14" s="1"/>
  <c r="J119" i="14"/>
  <c r="L119" i="14" s="1"/>
  <c r="J123" i="14"/>
  <c r="L123" i="14" s="1"/>
  <c r="J127" i="14"/>
  <c r="L127" i="14" s="1"/>
  <c r="M127" i="14" s="1"/>
  <c r="J179" i="14"/>
  <c r="L179" i="14" s="1"/>
  <c r="J182" i="14"/>
  <c r="L182" i="14" s="1"/>
  <c r="J254" i="14"/>
  <c r="J133" i="14"/>
  <c r="L133" i="14" s="1"/>
  <c r="J141" i="14"/>
  <c r="L141" i="14" s="1"/>
  <c r="J149" i="14"/>
  <c r="L149" i="14" s="1"/>
  <c r="J157" i="14"/>
  <c r="L157" i="14" s="1"/>
  <c r="J167" i="14"/>
  <c r="L167" i="14" s="1"/>
  <c r="J170" i="14"/>
  <c r="L170" i="14" s="1"/>
  <c r="J175" i="14"/>
  <c r="L175" i="14" s="1"/>
  <c r="J210" i="14"/>
  <c r="L210" i="14" s="1"/>
  <c r="J252" i="14"/>
  <c r="J250" i="14"/>
  <c r="J168" i="14"/>
  <c r="L168" i="14" s="1"/>
  <c r="J180" i="14"/>
  <c r="L180" i="14" s="1"/>
  <c r="J218" i="14"/>
  <c r="L218" i="14" s="1"/>
  <c r="J222" i="14"/>
  <c r="L222" i="14" s="1"/>
  <c r="J226" i="14"/>
  <c r="J183" i="14"/>
  <c r="L183" i="14" s="1"/>
  <c r="J187" i="14"/>
  <c r="L187" i="14" s="1"/>
  <c r="J191" i="14"/>
  <c r="L191" i="14" s="1"/>
  <c r="J230" i="14"/>
  <c r="L230" i="14" s="1"/>
  <c r="M230" i="14" s="1"/>
  <c r="J234" i="14"/>
  <c r="L234" i="14" s="1"/>
  <c r="M234" i="14" s="1"/>
  <c r="J238" i="14"/>
  <c r="J242" i="14"/>
  <c r="J186" i="14"/>
  <c r="L186" i="14" s="1"/>
  <c r="J190" i="14"/>
  <c r="J194" i="14"/>
  <c r="L194" i="14" s="1"/>
  <c r="M194" i="14" s="1"/>
  <c r="J198" i="14"/>
  <c r="L198" i="14" s="1"/>
  <c r="M198" i="14" s="1"/>
  <c r="J202" i="14"/>
  <c r="J246" i="14"/>
  <c r="J251" i="14"/>
  <c r="J253" i="14"/>
  <c r="J255" i="14"/>
  <c r="J195" i="14"/>
  <c r="L195" i="14" s="1"/>
  <c r="J199" i="14"/>
  <c r="L199" i="14" s="1"/>
  <c r="J203" i="14"/>
  <c r="L203" i="14" s="1"/>
  <c r="J207" i="14"/>
  <c r="L207" i="14" s="1"/>
  <c r="J211" i="14"/>
  <c r="L211" i="14" s="1"/>
  <c r="J215" i="14"/>
  <c r="L215" i="14" s="1"/>
  <c r="J219" i="14"/>
  <c r="L219" i="14" s="1"/>
  <c r="J223" i="14"/>
  <c r="L223" i="14" s="1"/>
  <c r="J227" i="14"/>
  <c r="L227" i="14" s="1"/>
  <c r="M227" i="14" s="1"/>
  <c r="J231" i="14"/>
  <c r="L231" i="14" s="1"/>
  <c r="M231" i="14" s="1"/>
  <c r="J235" i="14"/>
  <c r="L235" i="14" s="1"/>
  <c r="M235" i="14" s="1"/>
  <c r="J239" i="14"/>
  <c r="J243" i="14"/>
  <c r="J247" i="14"/>
  <c r="J56" i="14"/>
  <c r="L56" i="14" s="1"/>
  <c r="J6" i="14"/>
  <c r="J16" i="14"/>
  <c r="L16" i="14" s="1"/>
  <c r="J20" i="14"/>
  <c r="L20" i="14" s="1"/>
  <c r="J23" i="14"/>
  <c r="L23" i="14" s="1"/>
  <c r="J27" i="14"/>
  <c r="L27" i="14" s="1"/>
  <c r="J31" i="14"/>
  <c r="L31" i="14" s="1"/>
  <c r="J12" i="14"/>
  <c r="L12" i="14" s="1"/>
  <c r="J15" i="14"/>
  <c r="L15" i="14" s="1"/>
  <c r="J19" i="14"/>
  <c r="L19" i="14" s="1"/>
  <c r="J48" i="14"/>
  <c r="L48" i="14" s="1"/>
  <c r="J52" i="14"/>
  <c r="L52" i="14" s="1"/>
  <c r="J7" i="14"/>
  <c r="J8" i="14"/>
  <c r="L8" i="14" s="1"/>
  <c r="J11" i="14"/>
  <c r="L11" i="14" s="1"/>
  <c r="M11" i="14" s="1"/>
  <c r="J24" i="14"/>
  <c r="L24" i="14" s="1"/>
  <c r="J28" i="14"/>
  <c r="L28" i="14" s="1"/>
  <c r="J32" i="14"/>
  <c r="L32" i="14" s="1"/>
  <c r="J35" i="14"/>
  <c r="L35" i="14" s="1"/>
  <c r="J39" i="14"/>
  <c r="L39" i="14" s="1"/>
  <c r="J43" i="14"/>
  <c r="L43" i="14" s="1"/>
  <c r="J36" i="14"/>
  <c r="L36" i="14" s="1"/>
  <c r="J40" i="14"/>
  <c r="L40" i="14" s="1"/>
  <c r="J44" i="14"/>
  <c r="L44" i="14" s="1"/>
  <c r="J47" i="14"/>
  <c r="L47" i="14" s="1"/>
  <c r="M47" i="14" s="1"/>
  <c r="J51" i="14"/>
  <c r="L51" i="14" s="1"/>
  <c r="J55" i="14"/>
  <c r="L55" i="14" s="1"/>
  <c r="M55" i="14" s="1"/>
  <c r="J81" i="14"/>
  <c r="L81" i="14" s="1"/>
  <c r="J101" i="14"/>
  <c r="L101" i="14" s="1"/>
  <c r="J143" i="14"/>
  <c r="L143" i="14" s="1"/>
  <c r="J150" i="14"/>
  <c r="L150" i="14" s="1"/>
  <c r="J60" i="14"/>
  <c r="L60" i="14" s="1"/>
  <c r="J64" i="14"/>
  <c r="L64" i="14" s="1"/>
  <c r="J69" i="14"/>
  <c r="L69" i="14" s="1"/>
  <c r="J84" i="14"/>
  <c r="L84" i="14" s="1"/>
  <c r="J89" i="14"/>
  <c r="L89" i="14" s="1"/>
  <c r="J92" i="14"/>
  <c r="L92" i="14" s="1"/>
  <c r="J109" i="14"/>
  <c r="L109" i="14" s="1"/>
  <c r="J112" i="14"/>
  <c r="L112" i="14" s="1"/>
  <c r="J117" i="14"/>
  <c r="L117" i="14" s="1"/>
  <c r="J135" i="14"/>
  <c r="L135" i="14" s="1"/>
  <c r="J142" i="14"/>
  <c r="J145" i="14"/>
  <c r="L145" i="14" s="1"/>
  <c r="M145" i="14" s="1"/>
  <c r="J161" i="14"/>
  <c r="L161" i="14" s="1"/>
  <c r="J185" i="14"/>
  <c r="L185" i="14" s="1"/>
  <c r="J73" i="14"/>
  <c r="L73" i="14" s="1"/>
  <c r="J76" i="14"/>
  <c r="L76" i="14" s="1"/>
  <c r="J96" i="14"/>
  <c r="L96" i="14" s="1"/>
  <c r="J104" i="14"/>
  <c r="L104" i="14" s="1"/>
  <c r="J121" i="14"/>
  <c r="L121" i="14" s="1"/>
  <c r="J159" i="14"/>
  <c r="L159" i="14" s="1"/>
  <c r="M159" i="14" s="1"/>
  <c r="J174" i="14"/>
  <c r="L174" i="14" s="1"/>
  <c r="J176" i="14"/>
  <c r="L176" i="14" s="1"/>
  <c r="J178" i="14"/>
  <c r="J72" i="14"/>
  <c r="L72" i="14" s="1"/>
  <c r="M72" i="14" s="1"/>
  <c r="J77" i="14"/>
  <c r="L77" i="14" s="1"/>
  <c r="M77" i="14" s="1"/>
  <c r="J80" i="14"/>
  <c r="L80" i="14" s="1"/>
  <c r="M80" i="14" s="1"/>
  <c r="J97" i="14"/>
  <c r="L97" i="14" s="1"/>
  <c r="M97" i="14" s="1"/>
  <c r="J100" i="14"/>
  <c r="L100" i="14" s="1"/>
  <c r="M100" i="14" s="1"/>
  <c r="J105" i="14"/>
  <c r="L105" i="14" s="1"/>
  <c r="M105" i="14" s="1"/>
  <c r="J120" i="14"/>
  <c r="L120" i="14" s="1"/>
  <c r="M120" i="14" s="1"/>
  <c r="J125" i="14"/>
  <c r="L125" i="14" s="1"/>
  <c r="J128" i="14"/>
  <c r="L128" i="14" s="1"/>
  <c r="M128" i="14" s="1"/>
  <c r="J137" i="14"/>
  <c r="L137" i="14" s="1"/>
  <c r="J151" i="14"/>
  <c r="L151" i="14" s="1"/>
  <c r="M151" i="14" s="1"/>
  <c r="J158" i="14"/>
  <c r="L158" i="14" s="1"/>
  <c r="J172" i="14"/>
  <c r="L172" i="14" s="1"/>
  <c r="J61" i="14"/>
  <c r="L61" i="14" s="1"/>
  <c r="J124" i="14"/>
  <c r="L124" i="14" s="1"/>
  <c r="M124" i="14" s="1"/>
  <c r="J129" i="14"/>
  <c r="L129" i="14" s="1"/>
  <c r="J165" i="14"/>
  <c r="L165" i="14" s="1"/>
  <c r="J65" i="14"/>
  <c r="L65" i="14" s="1"/>
  <c r="M65" i="14" s="1"/>
  <c r="J68" i="14"/>
  <c r="L68" i="14" s="1"/>
  <c r="M68" i="14" s="1"/>
  <c r="J85" i="14"/>
  <c r="L85" i="14" s="1"/>
  <c r="J88" i="14"/>
  <c r="L88" i="14" s="1"/>
  <c r="M88" i="14" s="1"/>
  <c r="J93" i="14"/>
  <c r="L93" i="14" s="1"/>
  <c r="M93" i="14" s="1"/>
  <c r="J108" i="14"/>
  <c r="L108" i="14" s="1"/>
  <c r="M108" i="14" s="1"/>
  <c r="J113" i="14"/>
  <c r="L113" i="14" s="1"/>
  <c r="J116" i="14"/>
  <c r="L116" i="14" s="1"/>
  <c r="M116" i="14" s="1"/>
  <c r="M118" i="14"/>
  <c r="M130" i="14"/>
  <c r="J134" i="14"/>
  <c r="L134" i="14" s="1"/>
  <c r="J153" i="14"/>
  <c r="L153" i="14" s="1"/>
  <c r="M153" i="14" s="1"/>
  <c r="J164" i="14"/>
  <c r="L164" i="14" s="1"/>
  <c r="J177" i="14"/>
  <c r="L177" i="14" s="1"/>
  <c r="J189" i="14"/>
  <c r="L189" i="14" s="1"/>
  <c r="J192" i="14"/>
  <c r="L192" i="14" s="1"/>
  <c r="J212" i="14"/>
  <c r="L212" i="14" s="1"/>
  <c r="J130" i="14"/>
  <c r="J138" i="14"/>
  <c r="L138" i="14" s="1"/>
  <c r="J146" i="14"/>
  <c r="L146" i="14" s="1"/>
  <c r="J154" i="14"/>
  <c r="J162" i="14"/>
  <c r="L162" i="14" s="1"/>
  <c r="J221" i="14"/>
  <c r="L221" i="14" s="1"/>
  <c r="J249" i="14"/>
  <c r="J169" i="14"/>
  <c r="L169" i="14" s="1"/>
  <c r="J181" i="14"/>
  <c r="L181" i="14" s="1"/>
  <c r="J184" i="14"/>
  <c r="L184" i="14" s="1"/>
  <c r="J188" i="14"/>
  <c r="L188" i="14" s="1"/>
  <c r="J193" i="14"/>
  <c r="L193" i="14" s="1"/>
  <c r="J204" i="14"/>
  <c r="L204" i="14" s="1"/>
  <c r="J173" i="14"/>
  <c r="L173" i="14" s="1"/>
  <c r="J208" i="14"/>
  <c r="L208" i="14" s="1"/>
  <c r="J217" i="14"/>
  <c r="L217" i="14" s="1"/>
  <c r="J225" i="14"/>
  <c r="L225" i="14" s="1"/>
  <c r="N246" i="14" a="1"/>
  <c r="N246" i="14" s="1"/>
  <c r="J216" i="14"/>
  <c r="L216" i="14" s="1"/>
  <c r="J220" i="14"/>
  <c r="L220" i="14" s="1"/>
  <c r="J224" i="14"/>
  <c r="L224" i="14" s="1"/>
  <c r="J229" i="14"/>
  <c r="L229" i="14" s="1"/>
  <c r="M229" i="14" s="1"/>
  <c r="J233" i="14"/>
  <c r="L233" i="14" s="1"/>
  <c r="M233" i="14" s="1"/>
  <c r="N233" i="14" s="1" a="1"/>
  <c r="N233" i="14" s="1"/>
  <c r="J237" i="14"/>
  <c r="L237" i="14" s="1"/>
  <c r="M237" i="14" s="1"/>
  <c r="M239" i="14"/>
  <c r="J244" i="14"/>
  <c r="N245" i="14" a="1"/>
  <c r="N245" i="14" s="1"/>
  <c r="J197" i="14"/>
  <c r="L197" i="14" s="1"/>
  <c r="J201" i="14"/>
  <c r="L201" i="14" s="1"/>
  <c r="J228" i="14"/>
  <c r="L228" i="14" s="1"/>
  <c r="M228" i="14" s="1"/>
  <c r="N228" i="14" s="1" a="1"/>
  <c r="N228" i="14" s="1"/>
  <c r="J232" i="14"/>
  <c r="L232" i="14" s="1"/>
  <c r="M232" i="14" s="1"/>
  <c r="N232" i="14" s="1" a="1"/>
  <c r="N232" i="14" s="1"/>
  <c r="J236" i="14"/>
  <c r="L236" i="14" s="1"/>
  <c r="M236" i="14" s="1"/>
  <c r="J241" i="14"/>
  <c r="N244" i="14" a="1"/>
  <c r="N244" i="14" s="1"/>
  <c r="J248" i="14"/>
  <c r="N249" i="14" a="1"/>
  <c r="N249" i="14" s="1"/>
  <c r="N250" i="14" a="1"/>
  <c r="N250" i="14" s="1"/>
  <c r="N252" i="14" a="1"/>
  <c r="N252" i="14" s="1"/>
  <c r="J196" i="14"/>
  <c r="L196" i="14" s="1"/>
  <c r="J200" i="14"/>
  <c r="L200" i="14" s="1"/>
  <c r="J205" i="14"/>
  <c r="L205" i="14" s="1"/>
  <c r="J209" i="14"/>
  <c r="L209" i="14" s="1"/>
  <c r="M209" i="14" s="1"/>
  <c r="J213" i="14"/>
  <c r="L213" i="14" s="1"/>
  <c r="J240" i="14"/>
  <c r="J245" i="14"/>
  <c r="D16" i="13"/>
  <c r="D18" i="13"/>
  <c r="D32" i="13"/>
  <c r="D34" i="13"/>
  <c r="D48" i="13"/>
  <c r="D50" i="13"/>
  <c r="Q59" i="13"/>
  <c r="Q71" i="13"/>
  <c r="R71" i="13" s="1"/>
  <c r="R5" i="13"/>
  <c r="O8" i="13"/>
  <c r="D12" i="13"/>
  <c r="D14" i="13"/>
  <c r="R16" i="13"/>
  <c r="O17" i="13"/>
  <c r="R21" i="13"/>
  <c r="O24" i="13"/>
  <c r="D28" i="13"/>
  <c r="D30" i="13"/>
  <c r="R32" i="13"/>
  <c r="O33" i="13"/>
  <c r="R37" i="13"/>
  <c r="O40" i="13"/>
  <c r="D44" i="13"/>
  <c r="D46" i="13"/>
  <c r="O47" i="13"/>
  <c r="R48" i="13"/>
  <c r="O49" i="13"/>
  <c r="Q53" i="13"/>
  <c r="R53" i="13" s="1"/>
  <c r="O56" i="13"/>
  <c r="O58" i="13"/>
  <c r="Q60" i="13"/>
  <c r="R60" i="13" s="1"/>
  <c r="D68" i="13"/>
  <c r="N62" i="13"/>
  <c r="O62" i="13" s="1"/>
  <c r="N74" i="13"/>
  <c r="O80" i="13"/>
  <c r="O81" i="13"/>
  <c r="O4" i="13"/>
  <c r="R7" i="13"/>
  <c r="D8" i="13"/>
  <c r="D10" i="13"/>
  <c r="O11" i="13"/>
  <c r="R17" i="13"/>
  <c r="O20" i="13"/>
  <c r="R23" i="13"/>
  <c r="D24" i="13"/>
  <c r="D26" i="13"/>
  <c r="O27" i="13"/>
  <c r="R33" i="13"/>
  <c r="O36" i="13"/>
  <c r="O38" i="13"/>
  <c r="R39" i="13"/>
  <c r="D40" i="13"/>
  <c r="D42" i="13"/>
  <c r="O43" i="13"/>
  <c r="R49" i="13"/>
  <c r="O52" i="13"/>
  <c r="O54" i="13"/>
  <c r="D56" i="13"/>
  <c r="D58" i="13"/>
  <c r="R58" i="13"/>
  <c r="R63" i="13"/>
  <c r="D64" i="13"/>
  <c r="D66" i="13"/>
  <c r="R66" i="13"/>
  <c r="N67" i="13"/>
  <c r="D69" i="13"/>
  <c r="D72" i="13"/>
  <c r="D71" i="13"/>
  <c r="O78" i="13"/>
  <c r="R57" i="13"/>
  <c r="D60" i="13"/>
  <c r="D62" i="13"/>
  <c r="D4" i="13"/>
  <c r="D6" i="13"/>
  <c r="R8" i="13"/>
  <c r="O9" i="13"/>
  <c r="Q13" i="13"/>
  <c r="R13" i="13" s="1"/>
  <c r="N16" i="13"/>
  <c r="O18" i="13"/>
  <c r="R19" i="13"/>
  <c r="D20" i="13"/>
  <c r="D22" i="13"/>
  <c r="R24" i="13"/>
  <c r="Q29" i="13"/>
  <c r="R29" i="13" s="1"/>
  <c r="N32" i="13"/>
  <c r="O31" i="13" s="1"/>
  <c r="O34" i="13"/>
  <c r="R35" i="13"/>
  <c r="D36" i="13"/>
  <c r="D38" i="13"/>
  <c r="R40" i="13"/>
  <c r="Q45" i="13"/>
  <c r="R45" i="13" s="1"/>
  <c r="O50" i="13"/>
  <c r="R51" i="13"/>
  <c r="D52" i="13"/>
  <c r="D54" i="13"/>
  <c r="R56" i="13"/>
  <c r="O60" i="13"/>
  <c r="R64" i="13"/>
  <c r="O65" i="13"/>
  <c r="R67" i="13"/>
  <c r="R70" i="13"/>
  <c r="R74" i="13"/>
  <c r="D79" i="13"/>
  <c r="D80" i="13"/>
  <c r="R105" i="13"/>
  <c r="O211" i="13"/>
  <c r="O227" i="13"/>
  <c r="R343" i="13"/>
  <c r="R342" i="13"/>
  <c r="O374" i="13"/>
  <c r="O372" i="13"/>
  <c r="D82" i="13"/>
  <c r="O83" i="13"/>
  <c r="N90" i="13"/>
  <c r="O90" i="13" s="1"/>
  <c r="R92" i="13"/>
  <c r="D94" i="13"/>
  <c r="Q95" i="13"/>
  <c r="R95" i="13" s="1"/>
  <c r="O99" i="13"/>
  <c r="N106" i="13"/>
  <c r="O106" i="13" s="1"/>
  <c r="R108" i="13"/>
  <c r="D110" i="13"/>
  <c r="Q111" i="13"/>
  <c r="R111" i="13" s="1"/>
  <c r="O115" i="13"/>
  <c r="N122" i="13"/>
  <c r="O122" i="13" s="1"/>
  <c r="R124" i="13"/>
  <c r="D126" i="13"/>
  <c r="Q127" i="13"/>
  <c r="R127" i="13" s="1"/>
  <c r="N132" i="13"/>
  <c r="O132" i="13" s="1"/>
  <c r="N138" i="13"/>
  <c r="O138" i="13" s="1"/>
  <c r="R140" i="13"/>
  <c r="O141" i="13"/>
  <c r="R143" i="13"/>
  <c r="R151" i="13"/>
  <c r="R161" i="13"/>
  <c r="R163" i="13"/>
  <c r="O164" i="13"/>
  <c r="N168" i="13"/>
  <c r="O168" i="13" s="1"/>
  <c r="D181" i="13"/>
  <c r="D182" i="13"/>
  <c r="D197" i="13"/>
  <c r="D198" i="13"/>
  <c r="D213" i="13"/>
  <c r="D214" i="13"/>
  <c r="D229" i="13"/>
  <c r="D230" i="13"/>
  <c r="O233" i="13"/>
  <c r="O231" i="13"/>
  <c r="D248" i="13"/>
  <c r="D247" i="13"/>
  <c r="D264" i="13"/>
  <c r="D263" i="13"/>
  <c r="D280" i="13"/>
  <c r="D279" i="13"/>
  <c r="D296" i="13"/>
  <c r="D295" i="13"/>
  <c r="D312" i="13"/>
  <c r="D311" i="13"/>
  <c r="N338" i="13"/>
  <c r="O338" i="13" s="1"/>
  <c r="N326" i="13"/>
  <c r="O366" i="13"/>
  <c r="O364" i="13"/>
  <c r="R110" i="13"/>
  <c r="R126" i="13"/>
  <c r="D187" i="13"/>
  <c r="D185" i="13"/>
  <c r="D203" i="13"/>
  <c r="D201" i="13"/>
  <c r="D219" i="13"/>
  <c r="D217" i="13"/>
  <c r="D67" i="13"/>
  <c r="D78" i="13"/>
  <c r="Q83" i="13"/>
  <c r="R82" i="13" s="1"/>
  <c r="R86" i="13"/>
  <c r="O87" i="13"/>
  <c r="N94" i="13"/>
  <c r="O93" i="13" s="1"/>
  <c r="R96" i="13"/>
  <c r="O97" i="13"/>
  <c r="D98" i="13"/>
  <c r="Q99" i="13"/>
  <c r="R98" i="13" s="1"/>
  <c r="R102" i="13"/>
  <c r="O103" i="13"/>
  <c r="N110" i="13"/>
  <c r="R112" i="13"/>
  <c r="O113" i="13"/>
  <c r="D114" i="13"/>
  <c r="Q115" i="13"/>
  <c r="R118" i="13"/>
  <c r="O119" i="13"/>
  <c r="N126" i="13"/>
  <c r="R128" i="13"/>
  <c r="O129" i="13"/>
  <c r="D130" i="13"/>
  <c r="Q131" i="13"/>
  <c r="R130" i="13" s="1"/>
  <c r="R134" i="13"/>
  <c r="O135" i="13"/>
  <c r="O142" i="13"/>
  <c r="Q146" i="13"/>
  <c r="O147" i="13"/>
  <c r="O149" i="13"/>
  <c r="D154" i="13"/>
  <c r="O155" i="13"/>
  <c r="O156" i="13"/>
  <c r="D158" i="13"/>
  <c r="D157" i="13"/>
  <c r="R159" i="13"/>
  <c r="R167" i="13"/>
  <c r="Q170" i="13"/>
  <c r="R170" i="13" s="1"/>
  <c r="O171" i="13"/>
  <c r="O172" i="13"/>
  <c r="R175" i="13"/>
  <c r="D179" i="13"/>
  <c r="D177" i="13"/>
  <c r="O181" i="13"/>
  <c r="O187" i="13"/>
  <c r="O188" i="13"/>
  <c r="R191" i="13"/>
  <c r="D195" i="13"/>
  <c r="D193" i="13"/>
  <c r="O197" i="13"/>
  <c r="O203" i="13"/>
  <c r="O204" i="13"/>
  <c r="R207" i="13"/>
  <c r="D211" i="13"/>
  <c r="D209" i="13"/>
  <c r="O213" i="13"/>
  <c r="O219" i="13"/>
  <c r="O220" i="13"/>
  <c r="R223" i="13"/>
  <c r="D227" i="13"/>
  <c r="D225" i="13"/>
  <c r="R358" i="13"/>
  <c r="O137" i="13"/>
  <c r="R168" i="13"/>
  <c r="R84" i="13"/>
  <c r="O85" i="13"/>
  <c r="R87" i="13"/>
  <c r="R90" i="13"/>
  <c r="R100" i="13"/>
  <c r="O101" i="13"/>
  <c r="R103" i="13"/>
  <c r="R106" i="13"/>
  <c r="R109" i="13"/>
  <c r="R116" i="13"/>
  <c r="O117" i="13"/>
  <c r="R119" i="13"/>
  <c r="O120" i="13"/>
  <c r="R122" i="13"/>
  <c r="R125" i="13"/>
  <c r="O130" i="13"/>
  <c r="R132" i="13"/>
  <c r="O133" i="13"/>
  <c r="R135" i="13"/>
  <c r="R138" i="13"/>
  <c r="R141" i="13"/>
  <c r="R148" i="13"/>
  <c r="O150" i="13"/>
  <c r="R152" i="13"/>
  <c r="R155" i="13"/>
  <c r="N161" i="13"/>
  <c r="O161" i="13" s="1"/>
  <c r="O165" i="13"/>
  <c r="D170" i="13"/>
  <c r="D173" i="13"/>
  <c r="D174" i="13"/>
  <c r="O178" i="13"/>
  <c r="N184" i="13"/>
  <c r="R187" i="13"/>
  <c r="D189" i="13"/>
  <c r="D190" i="13"/>
  <c r="O194" i="13"/>
  <c r="N200" i="13"/>
  <c r="R203" i="13"/>
  <c r="D205" i="13"/>
  <c r="D206" i="13"/>
  <c r="O210" i="13"/>
  <c r="N216" i="13"/>
  <c r="R219" i="13"/>
  <c r="D221" i="13"/>
  <c r="D222" i="13"/>
  <c r="R224" i="13"/>
  <c r="O226" i="13"/>
  <c r="R230" i="13"/>
  <c r="D236" i="13"/>
  <c r="D235" i="13"/>
  <c r="R240" i="13"/>
  <c r="O247" i="13"/>
  <c r="O248" i="13"/>
  <c r="D252" i="13"/>
  <c r="D251" i="13"/>
  <c r="R256" i="13"/>
  <c r="O263" i="13"/>
  <c r="O264" i="13"/>
  <c r="D268" i="13"/>
  <c r="D267" i="13"/>
  <c r="R272" i="13"/>
  <c r="O279" i="13"/>
  <c r="O280" i="13"/>
  <c r="D284" i="13"/>
  <c r="D283" i="13"/>
  <c r="R288" i="13"/>
  <c r="O295" i="13"/>
  <c r="O296" i="13"/>
  <c r="D300" i="13"/>
  <c r="D299" i="13"/>
  <c r="R304" i="13"/>
  <c r="O311" i="13"/>
  <c r="O312" i="13"/>
  <c r="D332" i="13"/>
  <c r="D331" i="13"/>
  <c r="D333" i="13"/>
  <c r="D336" i="13"/>
  <c r="D335" i="13"/>
  <c r="R337" i="13"/>
  <c r="O351" i="13"/>
  <c r="O349" i="13"/>
  <c r="D368" i="13"/>
  <c r="D367" i="13"/>
  <c r="D376" i="13"/>
  <c r="D375" i="13"/>
  <c r="D153" i="13"/>
  <c r="D169" i="13"/>
  <c r="N177" i="13"/>
  <c r="O177" i="13" s="1"/>
  <c r="Q178" i="13"/>
  <c r="R178" i="13" s="1"/>
  <c r="N185" i="13"/>
  <c r="O185" i="13" s="1"/>
  <c r="Q186" i="13"/>
  <c r="R186" i="13" s="1"/>
  <c r="N193" i="13"/>
  <c r="O193" i="13" s="1"/>
  <c r="Q194" i="13"/>
  <c r="R194" i="13" s="1"/>
  <c r="N201" i="13"/>
  <c r="O201" i="13" s="1"/>
  <c r="Q202" i="13"/>
  <c r="R202" i="13" s="1"/>
  <c r="N209" i="13"/>
  <c r="O209" i="13" s="1"/>
  <c r="Q210" i="13"/>
  <c r="R210" i="13" s="1"/>
  <c r="N217" i="13"/>
  <c r="O217" i="13" s="1"/>
  <c r="Q218" i="13"/>
  <c r="R218" i="13" s="1"/>
  <c r="O225" i="13"/>
  <c r="R226" i="13"/>
  <c r="O232" i="13"/>
  <c r="O235" i="13"/>
  <c r="O236" i="13"/>
  <c r="D240" i="13"/>
  <c r="D239" i="13"/>
  <c r="R244" i="13"/>
  <c r="D246" i="13"/>
  <c r="O251" i="13"/>
  <c r="O252" i="13"/>
  <c r="D256" i="13"/>
  <c r="D255" i="13"/>
  <c r="R260" i="13"/>
  <c r="D262" i="13"/>
  <c r="O267" i="13"/>
  <c r="O268" i="13"/>
  <c r="D272" i="13"/>
  <c r="D271" i="13"/>
  <c r="R276" i="13"/>
  <c r="D278" i="13"/>
  <c r="O283" i="13"/>
  <c r="O284" i="13"/>
  <c r="D288" i="13"/>
  <c r="D287" i="13"/>
  <c r="R292" i="13"/>
  <c r="D294" i="13"/>
  <c r="O299" i="13"/>
  <c r="O300" i="13"/>
  <c r="D304" i="13"/>
  <c r="D303" i="13"/>
  <c r="R308" i="13"/>
  <c r="D310" i="13"/>
  <c r="O318" i="13"/>
  <c r="R321" i="13"/>
  <c r="R347" i="13"/>
  <c r="R346" i="13"/>
  <c r="R345" i="13"/>
  <c r="R349" i="13"/>
  <c r="Q352" i="13"/>
  <c r="Q340" i="13"/>
  <c r="R339" i="13" s="1"/>
  <c r="Q147" i="13"/>
  <c r="R147" i="13" s="1"/>
  <c r="D149" i="13"/>
  <c r="N154" i="13"/>
  <c r="O154" i="13" s="1"/>
  <c r="D165" i="13"/>
  <c r="D172" i="13"/>
  <c r="D180" i="13"/>
  <c r="D188" i="13"/>
  <c r="D196" i="13"/>
  <c r="D204" i="13"/>
  <c r="D212" i="13"/>
  <c r="D220" i="13"/>
  <c r="D228" i="13"/>
  <c r="R231" i="13"/>
  <c r="D234" i="13"/>
  <c r="D233" i="13"/>
  <c r="O239" i="13"/>
  <c r="O240" i="13"/>
  <c r="R241" i="13"/>
  <c r="D244" i="13"/>
  <c r="D243" i="13"/>
  <c r="R248" i="13"/>
  <c r="D250" i="13"/>
  <c r="O255" i="13"/>
  <c r="O256" i="13"/>
  <c r="R257" i="13"/>
  <c r="D260" i="13"/>
  <c r="D259" i="13"/>
  <c r="R264" i="13"/>
  <c r="D266" i="13"/>
  <c r="O271" i="13"/>
  <c r="O272" i="13"/>
  <c r="R273" i="13"/>
  <c r="D276" i="13"/>
  <c r="D275" i="13"/>
  <c r="R280" i="13"/>
  <c r="D282" i="13"/>
  <c r="O287" i="13"/>
  <c r="O288" i="13"/>
  <c r="R289" i="13"/>
  <c r="D292" i="13"/>
  <c r="D291" i="13"/>
  <c r="R296" i="13"/>
  <c r="D298" i="13"/>
  <c r="O303" i="13"/>
  <c r="D308" i="13"/>
  <c r="D307" i="13"/>
  <c r="R312" i="13"/>
  <c r="R317" i="13"/>
  <c r="N315" i="13"/>
  <c r="O315" i="13" s="1"/>
  <c r="N327" i="13"/>
  <c r="O327" i="13" s="1"/>
  <c r="N343" i="13"/>
  <c r="O343" i="13" s="1"/>
  <c r="N331" i="13"/>
  <c r="O234" i="13"/>
  <c r="O238" i="13"/>
  <c r="O242" i="13"/>
  <c r="O246" i="13"/>
  <c r="O250" i="13"/>
  <c r="O254" i="13"/>
  <c r="O258" i="13"/>
  <c r="O262" i="13"/>
  <c r="O266" i="13"/>
  <c r="O270" i="13"/>
  <c r="O274" i="13"/>
  <c r="O278" i="13"/>
  <c r="O282" i="13"/>
  <c r="O286" i="13"/>
  <c r="O290" i="13"/>
  <c r="O294" i="13"/>
  <c r="O298" i="13"/>
  <c r="O302" i="13"/>
  <c r="Q303" i="13"/>
  <c r="R303" i="13" s="1"/>
  <c r="N306" i="13"/>
  <c r="O306" i="13" s="1"/>
  <c r="Q307" i="13"/>
  <c r="R307" i="13" s="1"/>
  <c r="N310" i="13"/>
  <c r="O310" i="13" s="1"/>
  <c r="Q311" i="13"/>
  <c r="R311" i="13" s="1"/>
  <c r="O314" i="13"/>
  <c r="Q325" i="13"/>
  <c r="R325" i="13" s="1"/>
  <c r="O328" i="13"/>
  <c r="O336" i="13"/>
  <c r="R338" i="13"/>
  <c r="D348" i="13"/>
  <c r="N354" i="13"/>
  <c r="O354" i="13" s="1"/>
  <c r="R355" i="13"/>
  <c r="O359" i="13"/>
  <c r="R316" i="13"/>
  <c r="R318" i="13"/>
  <c r="R320" i="13"/>
  <c r="R322" i="13"/>
  <c r="O323" i="13"/>
  <c r="D334" i="13"/>
  <c r="R335" i="13"/>
  <c r="R334" i="13"/>
  <c r="R333" i="13"/>
  <c r="R336" i="13"/>
  <c r="O341" i="13"/>
  <c r="D347" i="13"/>
  <c r="D349" i="13"/>
  <c r="O350" i="13"/>
  <c r="D352" i="13"/>
  <c r="D351" i="13"/>
  <c r="Q353" i="13"/>
  <c r="R353" i="13" s="1"/>
  <c r="R367" i="13"/>
  <c r="R382" i="13"/>
  <c r="O396" i="13"/>
  <c r="O403" i="13"/>
  <c r="O404" i="13"/>
  <c r="O411" i="13"/>
  <c r="O412" i="13"/>
  <c r="O419" i="13"/>
  <c r="O420" i="13"/>
  <c r="Q361" i="13"/>
  <c r="R360" i="13" s="1"/>
  <c r="N362" i="13"/>
  <c r="O362" i="13" s="1"/>
  <c r="O363" i="13"/>
  <c r="R364" i="13"/>
  <c r="O371" i="13"/>
  <c r="R372" i="13"/>
  <c r="D390" i="13"/>
  <c r="D389" i="13"/>
  <c r="D327" i="13"/>
  <c r="N332" i="13"/>
  <c r="O332" i="13" s="1"/>
  <c r="Q341" i="13"/>
  <c r="R341" i="13" s="1"/>
  <c r="N348" i="13"/>
  <c r="O365" i="13"/>
  <c r="D366" i="13"/>
  <c r="R366" i="13"/>
  <c r="D369" i="13"/>
  <c r="O373" i="13"/>
  <c r="D374" i="13"/>
  <c r="R374" i="13"/>
  <c r="D377" i="13"/>
  <c r="D381" i="13"/>
  <c r="R381" i="13"/>
  <c r="O382" i="13"/>
  <c r="O399" i="13"/>
  <c r="O400" i="13"/>
  <c r="O407" i="13"/>
  <c r="O408" i="13"/>
  <c r="O415" i="13"/>
  <c r="O416" i="13"/>
  <c r="O383" i="13"/>
  <c r="O398" i="13"/>
  <c r="O402" i="13"/>
  <c r="O406" i="13"/>
  <c r="O410" i="13"/>
  <c r="O414" i="13"/>
  <c r="O418" i="13"/>
  <c r="D433" i="13"/>
  <c r="D435" i="13"/>
  <c r="R386" i="13"/>
  <c r="Q391" i="13"/>
  <c r="R391" i="13" s="1"/>
  <c r="R394" i="13"/>
  <c r="Q377" i="13"/>
  <c r="R377" i="13" s="1"/>
  <c r="N378" i="13"/>
  <c r="O378" i="13" s="1"/>
  <c r="O379" i="13"/>
  <c r="D380" i="13"/>
  <c r="R380" i="13"/>
  <c r="D383" i="13"/>
  <c r="N386" i="13"/>
  <c r="O386" i="13" s="1"/>
  <c r="O387" i="13"/>
  <c r="D388" i="13"/>
  <c r="R388" i="13"/>
  <c r="D391" i="13"/>
  <c r="N394" i="13"/>
  <c r="O394" i="13" s="1"/>
  <c r="O395" i="13"/>
  <c r="R396" i="13"/>
  <c r="R398" i="13"/>
  <c r="R400" i="13"/>
  <c r="R402" i="13"/>
  <c r="R404" i="13"/>
  <c r="R406" i="13"/>
  <c r="R408" i="13"/>
  <c r="R410" i="13"/>
  <c r="R412" i="13"/>
  <c r="R414" i="13"/>
  <c r="R416" i="13"/>
  <c r="R418" i="13"/>
  <c r="R420" i="13"/>
  <c r="D437" i="13"/>
  <c r="D441" i="13"/>
  <c r="D445" i="13"/>
  <c r="D449" i="13"/>
  <c r="D434" i="13"/>
  <c r="D438" i="13"/>
  <c r="D442" i="13"/>
  <c r="D446" i="13"/>
  <c r="D450" i="13"/>
  <c r="H16" i="11"/>
  <c r="H20" i="11"/>
  <c r="H24" i="11"/>
  <c r="H28" i="11"/>
  <c r="H32" i="11"/>
  <c r="H36" i="11"/>
  <c r="H40" i="11"/>
  <c r="H43" i="11"/>
  <c r="H19" i="11"/>
  <c r="H23" i="11"/>
  <c r="H27" i="11"/>
  <c r="H31" i="11"/>
  <c r="H35" i="11"/>
  <c r="H39" i="11"/>
  <c r="AM53" i="10"/>
  <c r="AL58" i="10"/>
  <c r="AM61" i="10"/>
  <c r="AL66" i="10"/>
  <c r="AM69" i="10"/>
  <c r="AI73" i="10"/>
  <c r="AM77" i="10"/>
  <c r="AK79" i="10"/>
  <c r="AI18" i="10"/>
  <c r="AI19" i="10"/>
  <c r="AI20" i="10"/>
  <c r="AI22" i="10"/>
  <c r="AI23" i="10"/>
  <c r="AI24" i="10"/>
  <c r="AI26" i="10"/>
  <c r="AI27" i="10"/>
  <c r="AJ31" i="10"/>
  <c r="AL55" i="10"/>
  <c r="AM58" i="10"/>
  <c r="AL63" i="10"/>
  <c r="AM66" i="10"/>
  <c r="AL71" i="10"/>
  <c r="AM74" i="10"/>
  <c r="AK76" i="10"/>
  <c r="AI78" i="10"/>
  <c r="AL79" i="10"/>
  <c r="AM82" i="10"/>
  <c r="AJ18" i="10"/>
  <c r="AJ19" i="10"/>
  <c r="AJ20" i="10"/>
  <c r="AJ21" i="10"/>
  <c r="AJ22" i="10"/>
  <c r="AJ23" i="10"/>
  <c r="AJ24" i="10"/>
  <c r="AJ25" i="10"/>
  <c r="AJ26" i="10"/>
  <c r="AJ27" i="10"/>
  <c r="AJ30" i="10"/>
  <c r="AI33" i="10"/>
  <c r="AI37" i="10"/>
  <c r="AI53" i="10"/>
  <c r="AL54" i="10"/>
  <c r="AJ56" i="10"/>
  <c r="AM57" i="10"/>
  <c r="AK59" i="10"/>
  <c r="AI61" i="10"/>
  <c r="AL62" i="10"/>
  <c r="AJ64" i="10"/>
  <c r="AM65" i="10"/>
  <c r="AK67" i="10"/>
  <c r="AI69" i="10"/>
  <c r="AL70" i="10"/>
  <c r="AJ72" i="10"/>
  <c r="AM73" i="10"/>
  <c r="AK75" i="10"/>
  <c r="AI77" i="10"/>
  <c r="AL78" i="10"/>
  <c r="AJ80" i="10"/>
  <c r="AM81" i="10"/>
  <c r="AJ29" i="10"/>
  <c r="AI32" i="10"/>
  <c r="AI36" i="10"/>
  <c r="AJ53" i="10"/>
  <c r="AM54" i="10"/>
  <c r="AK56" i="10"/>
  <c r="AI58" i="10"/>
  <c r="AL59" i="10"/>
  <c r="AJ61" i="10"/>
  <c r="AM62" i="10"/>
  <c r="AK64" i="10"/>
  <c r="AI66" i="10"/>
  <c r="AL67" i="10"/>
  <c r="AJ69" i="10"/>
  <c r="AM70" i="10"/>
  <c r="AK72" i="10"/>
  <c r="AI74" i="10"/>
  <c r="AL75" i="10"/>
  <c r="AJ77" i="10"/>
  <c r="AM78" i="10"/>
  <c r="AK80" i="10"/>
  <c r="AJ52" i="10"/>
  <c r="AJ60" i="10"/>
  <c r="AL82" i="10"/>
  <c r="AK55" i="10"/>
  <c r="AI57" i="10"/>
  <c r="AK63" i="10"/>
  <c r="AI65" i="10"/>
  <c r="AJ68" i="10"/>
  <c r="AK71" i="10"/>
  <c r="AL74" i="10"/>
  <c r="AJ76" i="10"/>
  <c r="AK82" i="10"/>
  <c r="AL81" i="10"/>
  <c r="AM80" i="10"/>
  <c r="AI80" i="10"/>
  <c r="AJ79" i="10"/>
  <c r="AK78" i="10"/>
  <c r="AL77" i="10"/>
  <c r="AM76" i="10"/>
  <c r="AI76" i="10"/>
  <c r="AJ75" i="10"/>
  <c r="AK74" i="10"/>
  <c r="AL73" i="10"/>
  <c r="AM72" i="10"/>
  <c r="AI72" i="10"/>
  <c r="AJ71" i="10"/>
  <c r="AK70" i="10"/>
  <c r="AL69" i="10"/>
  <c r="AM68" i="10"/>
  <c r="AI68" i="10"/>
  <c r="AJ67" i="10"/>
  <c r="AK66" i="10"/>
  <c r="AL65" i="10"/>
  <c r="AM64" i="10"/>
  <c r="AI64" i="10"/>
  <c r="AJ63" i="10"/>
  <c r="AK62" i="10"/>
  <c r="AL61" i="10"/>
  <c r="AM60" i="10"/>
  <c r="AI60" i="10"/>
  <c r="AJ59" i="10"/>
  <c r="AK58" i="10"/>
  <c r="AL57" i="10"/>
  <c r="AM56" i="10"/>
  <c r="AI56" i="10"/>
  <c r="AJ55" i="10"/>
  <c r="AK54" i="10"/>
  <c r="AL53" i="10"/>
  <c r="AM52" i="10"/>
  <c r="AI52" i="10"/>
  <c r="AJ48" i="10"/>
  <c r="AJ47" i="10"/>
  <c r="AJ46" i="10"/>
  <c r="AJ45" i="10"/>
  <c r="AJ44" i="10"/>
  <c r="AJ43" i="10"/>
  <c r="AJ42" i="10"/>
  <c r="AJ41" i="10"/>
  <c r="AJ40" i="10"/>
  <c r="AJ39" i="10"/>
  <c r="AJ38" i="10"/>
  <c r="AJ37" i="10"/>
  <c r="AJ36" i="10"/>
  <c r="AJ35" i="10"/>
  <c r="AJ34" i="10"/>
  <c r="AJ33" i="10"/>
  <c r="AJ32" i="10"/>
  <c r="AI31" i="10"/>
  <c r="AI30" i="10"/>
  <c r="AI29" i="10"/>
  <c r="AI28" i="10"/>
  <c r="AK81" i="10"/>
  <c r="AL80" i="10"/>
  <c r="AI79" i="10"/>
  <c r="AJ78" i="10"/>
  <c r="AL76" i="10"/>
  <c r="AM75" i="10"/>
  <c r="AK73" i="10"/>
  <c r="AL72" i="10"/>
  <c r="AM71" i="10"/>
  <c r="AK69" i="10"/>
  <c r="AM67" i="10"/>
  <c r="AJ66" i="10"/>
  <c r="AL64" i="10"/>
  <c r="AI63" i="10"/>
  <c r="AJ62" i="10"/>
  <c r="AM59" i="10"/>
  <c r="AK57" i="10"/>
  <c r="AL56" i="10"/>
  <c r="AI55" i="10"/>
  <c r="AJ54" i="10"/>
  <c r="AI48" i="10"/>
  <c r="AI45" i="10"/>
  <c r="AI43" i="10"/>
  <c r="AI42" i="10"/>
  <c r="AI39" i="10"/>
  <c r="AJ82" i="10"/>
  <c r="AM79" i="10"/>
  <c r="AK77" i="10"/>
  <c r="AI75" i="10"/>
  <c r="AJ74" i="10"/>
  <c r="AI71" i="10"/>
  <c r="AJ70" i="10"/>
  <c r="AL68" i="10"/>
  <c r="AI67" i="10"/>
  <c r="AK65" i="10"/>
  <c r="AM63" i="10"/>
  <c r="AK61" i="10"/>
  <c r="AL60" i="10"/>
  <c r="AI59" i="10"/>
  <c r="AJ58" i="10"/>
  <c r="AM55" i="10"/>
  <c r="AK53" i="10"/>
  <c r="AL52" i="10"/>
  <c r="AI47" i="10"/>
  <c r="AI46" i="10"/>
  <c r="AI44" i="10"/>
  <c r="AI41" i="10"/>
  <c r="AI40" i="10"/>
  <c r="AI38" i="10"/>
  <c r="AI21" i="10"/>
  <c r="AI25" i="10"/>
  <c r="AI34" i="10"/>
  <c r="AK52" i="10"/>
  <c r="AI54" i="10"/>
  <c r="AJ57" i="10"/>
  <c r="AK60" i="10"/>
  <c r="AI62" i="10"/>
  <c r="AJ65" i="10"/>
  <c r="AK68" i="10"/>
  <c r="AI70" i="10"/>
  <c r="AJ73" i="10"/>
  <c r="AJ81" i="10"/>
  <c r="R327" i="13" l="1"/>
  <c r="R369" i="13"/>
  <c r="O334" i="13"/>
  <c r="R351" i="13"/>
  <c r="O136" i="13"/>
  <c r="O166" i="13"/>
  <c r="R69" i="13"/>
  <c r="N236" i="14" a="1"/>
  <c r="N236" i="14" s="1"/>
  <c r="M173" i="14"/>
  <c r="M138" i="14"/>
  <c r="M164" i="14"/>
  <c r="M129" i="14"/>
  <c r="M158" i="14"/>
  <c r="M89" i="14"/>
  <c r="M44" i="14"/>
  <c r="M168" i="14"/>
  <c r="M167" i="14"/>
  <c r="M119" i="14"/>
  <c r="M102" i="14"/>
  <c r="M74" i="14"/>
  <c r="M66" i="14"/>
  <c r="R387" i="13"/>
  <c r="R385" i="13"/>
  <c r="O380" i="13"/>
  <c r="O339" i="13"/>
  <c r="R328" i="13"/>
  <c r="R370" i="13"/>
  <c r="O333" i="13"/>
  <c r="R326" i="13"/>
  <c r="N229" i="14" a="1"/>
  <c r="N229" i="14" s="1"/>
  <c r="M140" i="14"/>
  <c r="M205" i="14"/>
  <c r="N239" i="14" a="1"/>
  <c r="N239" i="14" s="1"/>
  <c r="M121" i="14"/>
  <c r="N119" i="14" s="1" a="1"/>
  <c r="N119" i="14" s="1"/>
  <c r="M69" i="14"/>
  <c r="M143" i="14"/>
  <c r="M51" i="14"/>
  <c r="M8" i="14"/>
  <c r="M223" i="14"/>
  <c r="M186" i="14"/>
  <c r="M162" i="14"/>
  <c r="M135" i="14"/>
  <c r="M86" i="14"/>
  <c r="M169" i="14"/>
  <c r="M125" i="14"/>
  <c r="M36" i="14"/>
  <c r="M19" i="14"/>
  <c r="M207" i="14"/>
  <c r="N237" i="14" a="1"/>
  <c r="N237" i="14" s="1"/>
  <c r="M114" i="14"/>
  <c r="M220" i="14"/>
  <c r="N238" i="14" a="1"/>
  <c r="N238" i="14" s="1"/>
  <c r="M221" i="14"/>
  <c r="M134" i="14"/>
  <c r="M175" i="14"/>
  <c r="N230" i="14" a="1"/>
  <c r="N230" i="14" s="1"/>
  <c r="M149" i="14"/>
  <c r="M182" i="14"/>
  <c r="M208" i="14"/>
  <c r="M193" i="14"/>
  <c r="M212" i="14"/>
  <c r="M61" i="14"/>
  <c r="M60" i="14"/>
  <c r="M56" i="14"/>
  <c r="M146" i="14"/>
  <c r="M52" i="14"/>
  <c r="M215" i="14"/>
  <c r="M199" i="14"/>
  <c r="M98" i="14"/>
  <c r="M73" i="14"/>
  <c r="M210" i="14"/>
  <c r="M91" i="14"/>
  <c r="M75" i="14"/>
  <c r="M59" i="14"/>
  <c r="N58" i="14" s="1" a="1"/>
  <c r="N58" i="14" s="1"/>
  <c r="M144" i="14"/>
  <c r="N144" i="14" s="1" a="1"/>
  <c r="N144" i="14" s="1"/>
  <c r="M33" i="14"/>
  <c r="M17" i="14"/>
  <c r="M54" i="14"/>
  <c r="M38" i="14"/>
  <c r="M78" i="14"/>
  <c r="M103" i="14"/>
  <c r="M87" i="14"/>
  <c r="N87" i="14" s="1" a="1"/>
  <c r="N87" i="14" s="1"/>
  <c r="M71" i="14"/>
  <c r="N69" i="14" s="1" a="1"/>
  <c r="N69" i="14" s="1"/>
  <c r="M206" i="14"/>
  <c r="M132" i="14"/>
  <c r="M139" i="14"/>
  <c r="M45" i="14"/>
  <c r="N45" i="14" s="1" a="1"/>
  <c r="N45" i="14" s="1"/>
  <c r="M29" i="14"/>
  <c r="M13" i="14"/>
  <c r="M18" i="14"/>
  <c r="N17" i="14" s="1" a="1"/>
  <c r="N17" i="14" s="1"/>
  <c r="M6" i="14"/>
  <c r="M126" i="14"/>
  <c r="N126" i="14" s="1" a="1"/>
  <c r="N126" i="14" s="1"/>
  <c r="M62" i="14"/>
  <c r="N118" i="14" a="1"/>
  <c r="N118" i="14" s="1"/>
  <c r="M109" i="14"/>
  <c r="N207" i="14" a="1"/>
  <c r="N207" i="14" s="1"/>
  <c r="M201" i="14"/>
  <c r="M224" i="14"/>
  <c r="M188" i="14"/>
  <c r="M192" i="14"/>
  <c r="M165" i="14"/>
  <c r="N165" i="14" s="1" a="1"/>
  <c r="N165" i="14" s="1"/>
  <c r="M176" i="14"/>
  <c r="M104" i="14"/>
  <c r="N104" i="14" s="1" a="1"/>
  <c r="N104" i="14" s="1"/>
  <c r="M185" i="14"/>
  <c r="M92" i="14"/>
  <c r="N92" i="14" s="1" a="1"/>
  <c r="N92" i="14" s="1"/>
  <c r="M64" i="14"/>
  <c r="N64" i="14" s="1" a="1"/>
  <c r="N64" i="14" s="1"/>
  <c r="M101" i="14"/>
  <c r="N101" i="14" s="1" a="1"/>
  <c r="N101" i="14" s="1"/>
  <c r="M40" i="14"/>
  <c r="M43" i="14"/>
  <c r="M28" i="14"/>
  <c r="L7" i="14"/>
  <c r="M7" i="14" s="1"/>
  <c r="D3" i="14"/>
  <c r="G3" i="14"/>
  <c r="C3" i="14"/>
  <c r="F3" i="14"/>
  <c r="E3" i="14"/>
  <c r="M15" i="14"/>
  <c r="M31" i="14"/>
  <c r="M16" i="14"/>
  <c r="N235" i="14" a="1"/>
  <c r="N235" i="14" s="1"/>
  <c r="M219" i="14"/>
  <c r="M203" i="14"/>
  <c r="M191" i="14"/>
  <c r="M222" i="14"/>
  <c r="M170" i="14"/>
  <c r="M141" i="14"/>
  <c r="N141" i="14" s="1" a="1"/>
  <c r="N141" i="14" s="1"/>
  <c r="M179" i="14"/>
  <c r="M115" i="14"/>
  <c r="M99" i="14"/>
  <c r="N99" i="14" s="1" a="1"/>
  <c r="N99" i="14" s="1"/>
  <c r="M83" i="14"/>
  <c r="M67" i="14"/>
  <c r="N67" i="14" s="1" a="1"/>
  <c r="N67" i="14" s="1"/>
  <c r="M156" i="14"/>
  <c r="M122" i="14"/>
  <c r="M57" i="14"/>
  <c r="M41" i="14"/>
  <c r="M25" i="14"/>
  <c r="M9" i="14"/>
  <c r="N9" i="14" s="1" a="1"/>
  <c r="N9" i="14" s="1"/>
  <c r="M163" i="14"/>
  <c r="M30" i="14"/>
  <c r="M14" i="14"/>
  <c r="M171" i="14"/>
  <c r="N169" i="14" s="1" a="1"/>
  <c r="N169" i="14" s="1"/>
  <c r="M110" i="14"/>
  <c r="M20" i="14"/>
  <c r="N168" i="14" a="1"/>
  <c r="N168" i="14" s="1"/>
  <c r="M200" i="14"/>
  <c r="N200" i="14" s="1" a="1"/>
  <c r="N200" i="14" s="1"/>
  <c r="M197" i="14"/>
  <c r="M225" i="14"/>
  <c r="N225" i="14" s="1" a="1"/>
  <c r="N225" i="14" s="1"/>
  <c r="M184" i="14"/>
  <c r="N184" i="14" s="1" a="1"/>
  <c r="N184" i="14" s="1"/>
  <c r="N138" i="14" a="1"/>
  <c r="N138" i="14" s="1"/>
  <c r="M189" i="14"/>
  <c r="N189" i="14" s="1" a="1"/>
  <c r="N189" i="14" s="1"/>
  <c r="M113" i="14"/>
  <c r="N113" i="14" s="1" a="1"/>
  <c r="N113" i="14" s="1"/>
  <c r="M85" i="14"/>
  <c r="N85" i="14" s="1" a="1"/>
  <c r="N85" i="14" s="1"/>
  <c r="M172" i="14"/>
  <c r="M137" i="14"/>
  <c r="N137" i="14" s="1" a="1"/>
  <c r="N137" i="14" s="1"/>
  <c r="M174" i="14"/>
  <c r="M96" i="14"/>
  <c r="N96" i="14" s="1" a="1"/>
  <c r="N96" i="14" s="1"/>
  <c r="M161" i="14"/>
  <c r="M117" i="14"/>
  <c r="N117" i="14" s="1" a="1"/>
  <c r="N117" i="14" s="1"/>
  <c r="N60" i="14" a="1"/>
  <c r="N60" i="14" s="1"/>
  <c r="M81" i="14"/>
  <c r="N81" i="14" s="1" a="1"/>
  <c r="N81" i="14" s="1"/>
  <c r="M39" i="14"/>
  <c r="M24" i="14"/>
  <c r="M12" i="14"/>
  <c r="M27" i="14"/>
  <c r="N27" i="14" s="1" a="1"/>
  <c r="N27" i="14" s="1"/>
  <c r="N231" i="14" a="1"/>
  <c r="N231" i="14" s="1"/>
  <c r="M187" i="14"/>
  <c r="N187" i="14" s="1" a="1"/>
  <c r="N187" i="14" s="1"/>
  <c r="M218" i="14"/>
  <c r="N218" i="14" s="1" a="1"/>
  <c r="N218" i="14" s="1"/>
  <c r="N167" i="14" a="1"/>
  <c r="N167" i="14" s="1"/>
  <c r="N166" i="14" a="1"/>
  <c r="N166" i="14" s="1"/>
  <c r="M133" i="14"/>
  <c r="N133" i="14" s="1" a="1"/>
  <c r="N133" i="14" s="1"/>
  <c r="N127" i="14" a="1"/>
  <c r="N127" i="14" s="1"/>
  <c r="M111" i="14"/>
  <c r="M95" i="14"/>
  <c r="M79" i="14"/>
  <c r="M63" i="14"/>
  <c r="M160" i="14"/>
  <c r="N160" i="14" s="1" a="1"/>
  <c r="N160" i="14" s="1"/>
  <c r="N102" i="14" a="1"/>
  <c r="N102" i="14" s="1"/>
  <c r="M53" i="14"/>
  <c r="N53" i="14" s="1" a="1"/>
  <c r="N53" i="14" s="1"/>
  <c r="M37" i="14"/>
  <c r="M21" i="14"/>
  <c r="M155" i="14"/>
  <c r="M147" i="14"/>
  <c r="M42" i="14"/>
  <c r="N42" i="14" s="1" a="1"/>
  <c r="N42" i="14" s="1"/>
  <c r="M26" i="14"/>
  <c r="N26" i="14" s="1" a="1"/>
  <c r="N26" i="14" s="1"/>
  <c r="M152" i="14"/>
  <c r="N152" i="14" s="1" a="1"/>
  <c r="N152" i="14" s="1"/>
  <c r="N98" i="14" a="1"/>
  <c r="N98" i="14" s="1"/>
  <c r="M90" i="14"/>
  <c r="N97" i="14" a="1"/>
  <c r="N97" i="14" s="1"/>
  <c r="M32" i="14"/>
  <c r="N32" i="14" s="1" a="1"/>
  <c r="N32" i="14" s="1"/>
  <c r="M213" i="14"/>
  <c r="N213" i="14" s="1" a="1"/>
  <c r="N213" i="14" s="1"/>
  <c r="M196" i="14"/>
  <c r="N196" i="14" s="1" a="1"/>
  <c r="N196" i="14" s="1"/>
  <c r="M216" i="14"/>
  <c r="M217" i="14"/>
  <c r="N217" i="14" s="1" a="1"/>
  <c r="N217" i="14" s="1"/>
  <c r="M204" i="14"/>
  <c r="M181" i="14"/>
  <c r="M177" i="14"/>
  <c r="N68" i="14" a="1"/>
  <c r="N68" i="14" s="1"/>
  <c r="N128" i="14" a="1"/>
  <c r="N128" i="14" s="1"/>
  <c r="N100" i="14" a="1"/>
  <c r="N100" i="14" s="1"/>
  <c r="N72" i="14" a="1"/>
  <c r="N72" i="14" s="1"/>
  <c r="M76" i="14"/>
  <c r="N76" i="14" s="1" a="1"/>
  <c r="N76" i="14" s="1"/>
  <c r="M112" i="14"/>
  <c r="N112" i="14" s="1" a="1"/>
  <c r="N112" i="14" s="1"/>
  <c r="M84" i="14"/>
  <c r="M150" i="14"/>
  <c r="N150" i="14" s="1" a="1"/>
  <c r="N150" i="14" s="1"/>
  <c r="M35" i="14"/>
  <c r="N33" i="14" s="1" a="1"/>
  <c r="N33" i="14" s="1"/>
  <c r="N11" i="14" a="1"/>
  <c r="N11" i="14" s="1"/>
  <c r="M48" i="14"/>
  <c r="M23" i="14"/>
  <c r="N227" i="14" a="1"/>
  <c r="N227" i="14" s="1"/>
  <c r="N226" i="14" a="1"/>
  <c r="N226" i="14" s="1"/>
  <c r="M211" i="14"/>
  <c r="M195" i="14"/>
  <c r="N234" i="14" a="1"/>
  <c r="N234" i="14" s="1"/>
  <c r="M183" i="14"/>
  <c r="M180" i="14"/>
  <c r="M157" i="14"/>
  <c r="N157" i="14" s="1" a="1"/>
  <c r="N157" i="14" s="1"/>
  <c r="M123" i="14"/>
  <c r="N123" i="14" s="1" a="1"/>
  <c r="N123" i="14" s="1"/>
  <c r="M107" i="14"/>
  <c r="N75" i="14" a="1"/>
  <c r="N75" i="14" s="1"/>
  <c r="N59" i="14" a="1"/>
  <c r="N59" i="14" s="1"/>
  <c r="N140" i="14" a="1"/>
  <c r="N140" i="14" s="1"/>
  <c r="M49" i="14"/>
  <c r="M136" i="14"/>
  <c r="N136" i="14" s="1" a="1"/>
  <c r="N136" i="14" s="1"/>
  <c r="N114" i="14" a="1"/>
  <c r="N114" i="14" s="1"/>
  <c r="M131" i="14"/>
  <c r="N130" i="14" s="1" a="1"/>
  <c r="N130" i="14" s="1"/>
  <c r="O393" i="13"/>
  <c r="O360" i="13"/>
  <c r="R350" i="13"/>
  <c r="R301" i="13"/>
  <c r="R389" i="13"/>
  <c r="R324" i="13"/>
  <c r="R192" i="13"/>
  <c r="O184" i="13"/>
  <c r="R146" i="13"/>
  <c r="R115" i="13"/>
  <c r="R113" i="13"/>
  <c r="O110" i="13"/>
  <c r="O108" i="13"/>
  <c r="O313" i="13"/>
  <c r="O308" i="13"/>
  <c r="R184" i="13"/>
  <c r="O175" i="13"/>
  <c r="O159" i="13"/>
  <c r="O121" i="13"/>
  <c r="O16" i="13"/>
  <c r="O14" i="13"/>
  <c r="O105" i="13"/>
  <c r="O67" i="13"/>
  <c r="O66" i="13"/>
  <c r="O152" i="13"/>
  <c r="R361" i="13"/>
  <c r="R359" i="13"/>
  <c r="O392" i="13"/>
  <c r="O377" i="13"/>
  <c r="O331" i="13"/>
  <c r="R302" i="13"/>
  <c r="R340" i="13"/>
  <c r="O305" i="13"/>
  <c r="O352" i="13"/>
  <c r="R208" i="13"/>
  <c r="O200" i="13"/>
  <c r="O183" i="13"/>
  <c r="R144" i="13"/>
  <c r="R131" i="13"/>
  <c r="R129" i="13"/>
  <c r="O126" i="13"/>
  <c r="O124" i="13"/>
  <c r="R376" i="13"/>
  <c r="R177" i="13"/>
  <c r="O326" i="13"/>
  <c r="O324" i="13"/>
  <c r="R306" i="13"/>
  <c r="O208" i="13"/>
  <c r="R169" i="13"/>
  <c r="R209" i="13"/>
  <c r="O32" i="13"/>
  <c r="O30" i="13"/>
  <c r="R93" i="13"/>
  <c r="R59" i="13"/>
  <c r="R43" i="13"/>
  <c r="O346" i="13"/>
  <c r="O348" i="13"/>
  <c r="R390" i="13"/>
  <c r="R375" i="13"/>
  <c r="R305" i="13"/>
  <c r="R352" i="13"/>
  <c r="O329" i="13"/>
  <c r="O216" i="13"/>
  <c r="O199" i="13"/>
  <c r="O153" i="13"/>
  <c r="O361" i="13"/>
  <c r="R217" i="13"/>
  <c r="R201" i="13"/>
  <c r="R185" i="13"/>
  <c r="R83" i="13"/>
  <c r="R81" i="13"/>
  <c r="O330" i="13"/>
  <c r="R216" i="13"/>
  <c r="O207" i="13"/>
  <c r="O192" i="13"/>
  <c r="O109" i="13"/>
  <c r="R193" i="13"/>
  <c r="O88" i="13"/>
  <c r="R94" i="13"/>
  <c r="R12" i="13"/>
  <c r="O61" i="13"/>
  <c r="R52" i="13"/>
  <c r="R27" i="13"/>
  <c r="O385" i="13"/>
  <c r="O384" i="13"/>
  <c r="O347" i="13"/>
  <c r="O376" i="13"/>
  <c r="O353" i="13"/>
  <c r="O309" i="13"/>
  <c r="O304" i="13"/>
  <c r="O325" i="13"/>
  <c r="R310" i="13"/>
  <c r="R323" i="13"/>
  <c r="O215" i="13"/>
  <c r="R176" i="13"/>
  <c r="O214" i="13"/>
  <c r="O198" i="13"/>
  <c r="O182" i="13"/>
  <c r="R99" i="13"/>
  <c r="R97" i="13"/>
  <c r="O94" i="13"/>
  <c r="O92" i="13"/>
  <c r="O342" i="13"/>
  <c r="O337" i="13"/>
  <c r="R309" i="13"/>
  <c r="R200" i="13"/>
  <c r="O191" i="13"/>
  <c r="O176" i="13"/>
  <c r="O167" i="13"/>
  <c r="O160" i="13"/>
  <c r="O131" i="13"/>
  <c r="O125" i="13"/>
  <c r="R114" i="13"/>
  <c r="R145" i="13"/>
  <c r="O89" i="13"/>
  <c r="O104" i="13"/>
  <c r="R44" i="13"/>
  <c r="R28" i="13"/>
  <c r="O73" i="13"/>
  <c r="O72" i="13"/>
  <c r="O74" i="13"/>
  <c r="O15" i="13"/>
  <c r="R11" i="13"/>
  <c r="N54" i="14" l="1" a="1"/>
  <c r="N54" i="14" s="1"/>
  <c r="N38" i="14" a="1"/>
  <c r="N38" i="14" s="1"/>
  <c r="N125" i="14" a="1"/>
  <c r="N125" i="14" s="1"/>
  <c r="N162" i="14" a="1"/>
  <c r="N162" i="14" s="1"/>
  <c r="N50" i="14" a="1"/>
  <c r="N50" i="14" s="1"/>
  <c r="N142" i="14" a="1"/>
  <c r="N142" i="14" s="1"/>
  <c r="N175" i="14" a="1"/>
  <c r="N175" i="14" s="1"/>
  <c r="N56" i="14" a="1"/>
  <c r="N56" i="14" s="1"/>
  <c r="N37" i="14" a="1"/>
  <c r="N37" i="14" s="1"/>
  <c r="N63" i="14" a="1"/>
  <c r="N63" i="14" s="1"/>
  <c r="N219" i="14" a="1"/>
  <c r="N219" i="14" s="1"/>
  <c r="N143" i="14" a="1"/>
  <c r="N143" i="14" s="1"/>
  <c r="N208" i="14" a="1"/>
  <c r="N208" i="14" s="1"/>
  <c r="N49" i="14" a="1"/>
  <c r="N49" i="14" s="1"/>
  <c r="N211" i="14" a="1"/>
  <c r="N211" i="14" s="1"/>
  <c r="N159" i="14" a="1"/>
  <c r="N159" i="14" s="1"/>
  <c r="N158" i="14" a="1"/>
  <c r="N158" i="14" s="1"/>
  <c r="N216" i="14" a="1"/>
  <c r="N216" i="14" s="1"/>
  <c r="N147" i="14" a="1"/>
  <c r="N147" i="14" s="1"/>
  <c r="N79" i="14" a="1"/>
  <c r="N79" i="14" s="1"/>
  <c r="N197" i="14" a="1"/>
  <c r="N197" i="14" s="1"/>
  <c r="N8" i="14" a="1"/>
  <c r="N8" i="14" s="1"/>
  <c r="N14" i="14" a="1"/>
  <c r="N14" i="14" s="1"/>
  <c r="N221" i="14" a="1"/>
  <c r="N221" i="14" s="1"/>
  <c r="N192" i="14" a="1"/>
  <c r="N192" i="14" s="1"/>
  <c r="N183" i="14" a="1"/>
  <c r="N183" i="14" s="1"/>
  <c r="N84" i="14" a="1"/>
  <c r="N84" i="14" s="1"/>
  <c r="N124" i="14" a="1"/>
  <c r="N124" i="14" s="1"/>
  <c r="N161" i="14" a="1"/>
  <c r="N161" i="14" s="1"/>
  <c r="N195" i="14" a="1"/>
  <c r="N195" i="14" s="1"/>
  <c r="N145" i="14" a="1"/>
  <c r="N145" i="14" s="1"/>
  <c r="N199" i="14" a="1"/>
  <c r="N199" i="14" s="1"/>
  <c r="N86" i="14" a="1"/>
  <c r="N86" i="14" s="1"/>
  <c r="N180" i="14" a="1"/>
  <c r="N180" i="14" s="1"/>
  <c r="N186" i="14" a="1"/>
  <c r="N186" i="14" s="1"/>
  <c r="N220" i="14" a="1"/>
  <c r="N220" i="14" s="1"/>
  <c r="N57" i="14" a="1"/>
  <c r="N57" i="14" s="1"/>
  <c r="N121" i="14" a="1"/>
  <c r="N121" i="14" s="1"/>
  <c r="N176" i="14" a="1"/>
  <c r="N176" i="14" s="1"/>
  <c r="N223" i="14" a="1"/>
  <c r="N223" i="14" s="1"/>
  <c r="N73" i="14" a="1"/>
  <c r="N73" i="14" s="1"/>
  <c r="N51" i="14" a="1"/>
  <c r="N51" i="14" s="1"/>
  <c r="N15" i="14" a="1"/>
  <c r="N15" i="14" s="1"/>
  <c r="N206" i="14" a="1"/>
  <c r="N206" i="14" s="1"/>
  <c r="N52" i="14" a="1"/>
  <c r="N52" i="14" s="1"/>
  <c r="N129" i="14" a="1"/>
  <c r="N129" i="14" s="1"/>
  <c r="N18" i="14" a="1"/>
  <c r="N18" i="14" s="1"/>
  <c r="N47" i="14" a="1"/>
  <c r="N47" i="14" s="1"/>
  <c r="N19" i="14" a="1"/>
  <c r="N19" i="14" s="1"/>
  <c r="N110" i="14" a="1"/>
  <c r="N110" i="14" s="1"/>
  <c r="N41" i="14" a="1"/>
  <c r="N41" i="14" s="1"/>
  <c r="N107" i="14" a="1"/>
  <c r="N107" i="14" s="1"/>
  <c r="N106" i="14" a="1"/>
  <c r="N106" i="14" s="1"/>
  <c r="N209" i="14" a="1"/>
  <c r="N209" i="14" s="1"/>
  <c r="N179" i="14" a="1"/>
  <c r="N179" i="14" s="1"/>
  <c r="N178" i="14" a="1"/>
  <c r="N178" i="14" s="1"/>
  <c r="N40" i="14" a="1"/>
  <c r="N40" i="14" s="1"/>
  <c r="N108" i="14" a="1"/>
  <c r="N108" i="14" s="1"/>
  <c r="N181" i="14" a="1"/>
  <c r="N181" i="14" s="1"/>
  <c r="N65" i="14" a="1"/>
  <c r="N65" i="14" s="1"/>
  <c r="N90" i="14" a="1"/>
  <c r="N90" i="14" s="1"/>
  <c r="N21" i="14" a="1"/>
  <c r="N21" i="14" s="1"/>
  <c r="N95" i="14" a="1"/>
  <c r="N95" i="14" s="1"/>
  <c r="N94" i="14" a="1"/>
  <c r="N94" i="14" s="1"/>
  <c r="N194" i="14" a="1"/>
  <c r="N194" i="14" s="1"/>
  <c r="N24" i="14" a="1"/>
  <c r="N24" i="14" s="1"/>
  <c r="N105" i="14" a="1"/>
  <c r="N105" i="14" s="1"/>
  <c r="N171" i="14" a="1"/>
  <c r="N171" i="14" s="1"/>
  <c r="N163" i="14" a="1"/>
  <c r="N163" i="14" s="1"/>
  <c r="N83" i="14" a="1"/>
  <c r="N83" i="14" s="1"/>
  <c r="N82" i="14" a="1"/>
  <c r="N82" i="14" s="1"/>
  <c r="N198" i="14" a="1"/>
  <c r="N198" i="14" s="1"/>
  <c r="N16" i="14" a="1"/>
  <c r="N16" i="14" s="1"/>
  <c r="N7" i="14" a="1"/>
  <c r="N7" i="14" s="1"/>
  <c r="N55" i="14" a="1"/>
  <c r="N55" i="14" s="1"/>
  <c r="N135" i="14" a="1"/>
  <c r="N135" i="14" s="1"/>
  <c r="N80" i="14" a="1"/>
  <c r="N80" i="14" s="1"/>
  <c r="N88" i="14" a="1"/>
  <c r="N88" i="14" s="1"/>
  <c r="N146" i="14" a="1"/>
  <c r="N146" i="14" s="1"/>
  <c r="N201" i="14" a="1"/>
  <c r="N201" i="14" s="1"/>
  <c r="N61" i="14" a="1"/>
  <c r="N61" i="14" s="1"/>
  <c r="N62" i="14" a="1"/>
  <c r="N62" i="14" s="1"/>
  <c r="N74" i="14" a="1"/>
  <c r="N74" i="14" s="1"/>
  <c r="N71" i="14" a="1"/>
  <c r="N71" i="14" s="1"/>
  <c r="N70" i="14" a="1"/>
  <c r="N70" i="14" s="1"/>
  <c r="N48" i="14" a="1"/>
  <c r="N48" i="14" s="1"/>
  <c r="N46" i="14" a="1"/>
  <c r="N46" i="14" s="1"/>
  <c r="N155" i="14" a="1"/>
  <c r="N155" i="14" s="1"/>
  <c r="N154" i="14" a="1"/>
  <c r="N154" i="14" s="1"/>
  <c r="N77" i="14" a="1"/>
  <c r="N77" i="14" s="1"/>
  <c r="N190" i="14" a="1"/>
  <c r="N190" i="14" s="1"/>
  <c r="N191" i="14" a="1"/>
  <c r="N191" i="14" s="1"/>
  <c r="N78" i="14" a="1"/>
  <c r="N78" i="14" s="1"/>
  <c r="N35" i="14" a="1"/>
  <c r="N35" i="14" s="1"/>
  <c r="N34" i="14" a="1"/>
  <c r="N34" i="14" s="1"/>
  <c r="N204" i="14" a="1"/>
  <c r="N204" i="14" s="1"/>
  <c r="N164" i="14" a="1"/>
  <c r="N164" i="14" s="1"/>
  <c r="N66" i="14" a="1"/>
  <c r="N66" i="14" s="1"/>
  <c r="N148" i="14" a="1"/>
  <c r="N148" i="14" s="1"/>
  <c r="N111" i="14" a="1"/>
  <c r="N111" i="14" s="1"/>
  <c r="N39" i="14" a="1"/>
  <c r="N39" i="14" s="1"/>
  <c r="N93" i="14" a="1"/>
  <c r="N93" i="14" s="1"/>
  <c r="N122" i="14" a="1"/>
  <c r="N122" i="14" s="1"/>
  <c r="N170" i="14" a="1"/>
  <c r="N170" i="14" s="1"/>
  <c r="N203" i="14" a="1"/>
  <c r="N203" i="14" s="1"/>
  <c r="N202" i="14" a="1"/>
  <c r="N202" i="14" s="1"/>
  <c r="N31" i="14" a="1"/>
  <c r="N31" i="14" s="1"/>
  <c r="N28" i="14" a="1"/>
  <c r="N28" i="14" s="1"/>
  <c r="N185" i="14" a="1"/>
  <c r="N185" i="14" s="1"/>
  <c r="N120" i="14" a="1"/>
  <c r="N120" i="14" s="1"/>
  <c r="N116" i="14" a="1"/>
  <c r="N116" i="14" s="1"/>
  <c r="N188" i="14" a="1"/>
  <c r="N188" i="14" s="1"/>
  <c r="N205" i="14" a="1"/>
  <c r="N205" i="14" s="1"/>
  <c r="N44" i="14" a="1"/>
  <c r="N44" i="14" s="1"/>
  <c r="N13" i="14" a="1"/>
  <c r="N13" i="14" s="1"/>
  <c r="N139" i="14" a="1"/>
  <c r="N139" i="14" s="1"/>
  <c r="N215" i="14" a="1"/>
  <c r="N215" i="14" s="1"/>
  <c r="N224" i="14" a="1"/>
  <c r="N224" i="14" s="1"/>
  <c r="N131" i="14" a="1"/>
  <c r="N131" i="14" s="1"/>
  <c r="N91" i="14" a="1"/>
  <c r="N91" i="14" s="1"/>
  <c r="N210" i="14" a="1"/>
  <c r="N210" i="14" s="1"/>
  <c r="N23" i="14" a="1"/>
  <c r="N23" i="14" s="1"/>
  <c r="N22" i="14" a="1"/>
  <c r="N22" i="14" s="1"/>
  <c r="N177" i="14" a="1"/>
  <c r="N177" i="14" s="1"/>
  <c r="N149" i="14" a="1"/>
  <c r="N149" i="14" s="1"/>
  <c r="N193" i="14" a="1"/>
  <c r="N193" i="14" s="1"/>
  <c r="N214" i="14" a="1"/>
  <c r="N214" i="14" s="1"/>
  <c r="N12" i="14" a="1"/>
  <c r="N12" i="14" s="1"/>
  <c r="N10" i="14" a="1"/>
  <c r="N10" i="14" s="1"/>
  <c r="N36" i="14" a="1"/>
  <c r="N36" i="14" s="1"/>
  <c r="N89" i="14" a="1"/>
  <c r="N89" i="14" s="1"/>
  <c r="N174" i="14" a="1"/>
  <c r="N174" i="14" s="1"/>
  <c r="N172" i="14" a="1"/>
  <c r="N172" i="14" s="1"/>
  <c r="N134" i="14" a="1"/>
  <c r="N134" i="14" s="1"/>
  <c r="N20" i="14" a="1"/>
  <c r="N20" i="14" s="1"/>
  <c r="N30" i="14" a="1"/>
  <c r="N30" i="14" s="1"/>
  <c r="N25" i="14" a="1"/>
  <c r="N25" i="14" s="1"/>
  <c r="N156" i="14" a="1"/>
  <c r="N156" i="14" s="1"/>
  <c r="N115" i="14" a="1"/>
  <c r="N115" i="14" s="1"/>
  <c r="N222" i="14" a="1"/>
  <c r="N222" i="14" s="1"/>
  <c r="N43" i="14" a="1"/>
  <c r="N43" i="14" s="1"/>
  <c r="N151" i="14" a="1"/>
  <c r="N151" i="14" s="1"/>
  <c r="N153" i="14" a="1"/>
  <c r="N153" i="14" s="1"/>
  <c r="N173" i="14" a="1"/>
  <c r="N173" i="14" s="1"/>
  <c r="N182" i="14" a="1"/>
  <c r="N182" i="14" s="1"/>
  <c r="N109" i="14" a="1"/>
  <c r="N109" i="14" s="1"/>
  <c r="N212" i="14" a="1"/>
  <c r="N212" i="14" s="1"/>
  <c r="N6" i="14" a="1"/>
  <c r="N6" i="14" s="1"/>
  <c r="N29" i="14" a="1"/>
  <c r="N29" i="14" s="1"/>
  <c r="N132" i="14" a="1"/>
  <c r="N132" i="14" s="1"/>
  <c r="N103" i="14" a="1"/>
  <c r="N103" i="14" s="1"/>
  <c r="Y7" i="4" l="1"/>
  <c r="X7" i="4"/>
  <c r="W7" i="4"/>
  <c r="V7" i="4"/>
  <c r="U7" i="4"/>
  <c r="T7" i="4"/>
  <c r="S7" i="4"/>
  <c r="R7" i="4"/>
  <c r="Q7" i="4"/>
  <c r="P7" i="4"/>
  <c r="O7" i="4"/>
  <c r="Y6" i="4"/>
  <c r="X6" i="4"/>
  <c r="W6" i="4"/>
  <c r="V6" i="4"/>
  <c r="U6" i="4"/>
  <c r="T6" i="4"/>
  <c r="S6" i="4"/>
  <c r="R6" i="4"/>
  <c r="Q6" i="4"/>
  <c r="P6" i="4"/>
  <c r="O6" i="4"/>
</calcChain>
</file>

<file path=xl/sharedStrings.xml><?xml version="1.0" encoding="utf-8"?>
<sst xmlns="http://schemas.openxmlformats.org/spreadsheetml/2006/main" count="31590" uniqueCount="610">
  <si>
    <t>Series</t>
  </si>
  <si>
    <t>China - Credit to Non financial sector from All sectors at Market value - Percentage of GDP - Adjusted for breaks</t>
  </si>
  <si>
    <t>China - Credit to General government from All sectors at Nominal value - Percentage of GDP - Adjusted for breaks</t>
  </si>
  <si>
    <t>China - Credit to Households and NPISHs from All sectors at Market value - Percentage of GDP - Adjusted for breaks</t>
  </si>
  <si>
    <t>China - Credit to Non-financial corporations from All sectors at Market value - Percentage of GDP - Adjusted for breaks</t>
  </si>
  <si>
    <t>China - Credit to Private non-financial sector from All sectors at Market value - Percentage of GDP - Adjusted for breaks</t>
  </si>
  <si>
    <t>China - Credit to Private non-financial sector from Banks, total at Market value - Percentage of GDP - Adjusted for breaks</t>
  </si>
  <si>
    <t>Unit</t>
  </si>
  <si>
    <t>Per Cent (Units)</t>
  </si>
  <si>
    <t>Country</t>
  </si>
  <si>
    <t>China</t>
  </si>
  <si>
    <t>Period</t>
  </si>
  <si>
    <t>Q:CN:C:A:M:770:A</t>
  </si>
  <si>
    <t>Q:CN:G:A:N:770:A</t>
  </si>
  <si>
    <t>Q:CN:H:A:M:770:A</t>
  </si>
  <si>
    <t>Q:CN:N:A:M:770:A</t>
  </si>
  <si>
    <t>Q:CN:P:A:M:770:A</t>
  </si>
  <si>
    <t>Q:CN:P:B:M:770:A</t>
  </si>
  <si>
    <t>Emerging markets (aggregate) - Credit to Non financial sector from All sectors at Market value - Percentage of GDP - Adjusted for breaks</t>
  </si>
  <si>
    <t>All reporting countries (aggregate) - Credit to Non financial sector from All sectors at Market value - Percentage of GDP - Adjusted for breaks</t>
  </si>
  <si>
    <t>Advanced economies (aggregate) - Credit to Non financial sector from All sectors at Market value - Percentage of GDP - Adjusted for breaks</t>
  </si>
  <si>
    <t>Brazil - Credit to Non financial sector from All sectors at Market value - Percentage of GDP - Adjusted for breaks</t>
  </si>
  <si>
    <t>G20 (aggregate) - Credit to Non financial sector from All sectors at Market value - Percentage of GDP - Adjusted for breaks</t>
  </si>
  <si>
    <t>United Kingdom - Credit to Non financial sector from All sectors at Market value - Percentage of GDP - Adjusted for breaks</t>
  </si>
  <si>
    <t>India - Credit to Non financial sector from All sectors at Market value - Percentage of GDP - Adjusted for breaks</t>
  </si>
  <si>
    <t>Japan - Credit to Non financial sector from All sectors at Market value - Percentage of GDP - Adjusted for breaks</t>
  </si>
  <si>
    <t>United States - Credit to Non financial sector from All sectors at Market value - Percentage of GDP - Adjusted for breaks</t>
  </si>
  <si>
    <t>Euro area - Credit to Non financial sector from All sectors at Market value - Percentage of GDP - Adjusted for breaks</t>
  </si>
  <si>
    <t>Emerging markets (aggregate)</t>
  </si>
  <si>
    <t>All reporting countries (aggregate)</t>
  </si>
  <si>
    <t>Advanced economies (aggregate)</t>
  </si>
  <si>
    <t>Brazil</t>
  </si>
  <si>
    <t>G20 (aggregate)</t>
  </si>
  <si>
    <t>United Kingdom</t>
  </si>
  <si>
    <t>India</t>
  </si>
  <si>
    <t>Japan</t>
  </si>
  <si>
    <t>United States</t>
  </si>
  <si>
    <t>Euro area</t>
  </si>
  <si>
    <t>Q:4T:C:A:M:770:A</t>
  </si>
  <si>
    <t>Q:5A:C:A:M:770:A</t>
  </si>
  <si>
    <t>Q:5R:C:A:M:770:A</t>
  </si>
  <si>
    <t>Q:BR:C:A:M:770:A</t>
  </si>
  <si>
    <t>Q:G2:C:A:M:770:A</t>
  </si>
  <si>
    <t>Q:GB:C:A:M:770:A</t>
  </si>
  <si>
    <t>Q:IN:C:A:M:770:A</t>
  </si>
  <si>
    <t>Q:JP:C:A:M:770:A</t>
  </si>
  <si>
    <t>Q:US:C:A:M:770:A</t>
  </si>
  <si>
    <t>Q:XM:C:A:M:770:A</t>
  </si>
  <si>
    <t>Emerging Markets</t>
  </si>
  <si>
    <t>All Reporting Countries</t>
  </si>
  <si>
    <t>Advanced Economies</t>
  </si>
  <si>
    <t>G20</t>
  </si>
  <si>
    <t>Euro Area</t>
  </si>
  <si>
    <t>Region</t>
  </si>
  <si>
    <t>Total Non-Fin Debt Growth</t>
  </si>
  <si>
    <t>Private Non-Fin Debt - Growth</t>
  </si>
  <si>
    <t>Total Non-Fin Credit to GDP - Absolute</t>
  </si>
  <si>
    <t>Emerging</t>
  </si>
  <si>
    <t>UK</t>
  </si>
  <si>
    <t>Advanced</t>
  </si>
  <si>
    <t>All</t>
  </si>
  <si>
    <t>US</t>
  </si>
  <si>
    <t>Series Name</t>
  </si>
  <si>
    <t>Series Code</t>
  </si>
  <si>
    <t>Country Name</t>
  </si>
  <si>
    <t>Country Code</t>
  </si>
  <si>
    <t>1960 [YR1960]</t>
  </si>
  <si>
    <t>1961 [YR1961]</t>
  </si>
  <si>
    <t>1962 [YR1962]</t>
  </si>
  <si>
    <t>1963 [YR1963]</t>
  </si>
  <si>
    <t>1964 [YR1964]</t>
  </si>
  <si>
    <t>1965 [YR1965]</t>
  </si>
  <si>
    <t>1966 [YR1966]</t>
  </si>
  <si>
    <t>1967 [YR1967]</t>
  </si>
  <si>
    <t>1968 [YR1968]</t>
  </si>
  <si>
    <t>1969 [YR1969]</t>
  </si>
  <si>
    <t>1970 [YR1970]</t>
  </si>
  <si>
    <t>1971 [YR1971]</t>
  </si>
  <si>
    <t>1972 [YR1972]</t>
  </si>
  <si>
    <t>1973 [YR1973]</t>
  </si>
  <si>
    <t>1974 [YR1974]</t>
  </si>
  <si>
    <t>1975 [YR1975]</t>
  </si>
  <si>
    <t>1976 [YR1976]</t>
  </si>
  <si>
    <t>1977 [YR1977]</t>
  </si>
  <si>
    <t>1978 [YR1978]</t>
  </si>
  <si>
    <t>1979 [YR1979]</t>
  </si>
  <si>
    <t>1980 [YR1980]</t>
  </si>
  <si>
    <t>1981 [YR1981]</t>
  </si>
  <si>
    <t>1982 [YR1982]</t>
  </si>
  <si>
    <t>1983 [YR1983]</t>
  </si>
  <si>
    <t>1984 [YR1984]</t>
  </si>
  <si>
    <t>1985 [YR1985]</t>
  </si>
  <si>
    <t>1986 [YR1986]</t>
  </si>
  <si>
    <t>1987 [YR1987]</t>
  </si>
  <si>
    <t>1988 [YR1988]</t>
  </si>
  <si>
    <t>1989 [YR1989]</t>
  </si>
  <si>
    <t>1990 [YR1990]</t>
  </si>
  <si>
    <t>1991 [YR1991]</t>
  </si>
  <si>
    <t>1992 [YR1992]</t>
  </si>
  <si>
    <t>1993 [YR1993]</t>
  </si>
  <si>
    <t>1994 [YR1994]</t>
  </si>
  <si>
    <t>1995 [YR1995]</t>
  </si>
  <si>
    <t>1996 [YR1996]</t>
  </si>
  <si>
    <t>1997 [YR1997]</t>
  </si>
  <si>
    <t>1998 [YR1998]</t>
  </si>
  <si>
    <t>1999 [YR1999]</t>
  </si>
  <si>
    <t>2000 [YR2000]</t>
  </si>
  <si>
    <t>2001 [YR2001]</t>
  </si>
  <si>
    <t>2002 [YR2002]</t>
  </si>
  <si>
    <t>2003 [YR2003]</t>
  </si>
  <si>
    <t>2004 [YR2004]</t>
  </si>
  <si>
    <t>2005 [YR2005]</t>
  </si>
  <si>
    <t>2006 [YR2006]</t>
  </si>
  <si>
    <t>2007 [YR2007]</t>
  </si>
  <si>
    <t>2008 [YR2008]</t>
  </si>
  <si>
    <t>2009 [YR2009]</t>
  </si>
  <si>
    <t>2010 [YR2010]</t>
  </si>
  <si>
    <t>2011 [YR2011]</t>
  </si>
  <si>
    <t>2012 [YR2012]</t>
  </si>
  <si>
    <t>2013 [YR2013]</t>
  </si>
  <si>
    <t>2014 [YR2014]</t>
  </si>
  <si>
    <t>2015 [YR2015]</t>
  </si>
  <si>
    <t>2016 [YR2016]</t>
  </si>
  <si>
    <t>2017 [YR2017]</t>
  </si>
  <si>
    <t>2018 [YR2018]</t>
  </si>
  <si>
    <t>Final consumption expenditure (% of GDP)</t>
  </si>
  <si>
    <t>NE.CON.TOTL.ZS</t>
  </si>
  <si>
    <t>CHN</t>
  </si>
  <si>
    <t>..</t>
  </si>
  <si>
    <t>USA</t>
  </si>
  <si>
    <t>JPN</t>
  </si>
  <si>
    <t>IND</t>
  </si>
  <si>
    <t>GBR</t>
  </si>
  <si>
    <t>BRA</t>
  </si>
  <si>
    <t>Gross capital formation (% of GDP)</t>
  </si>
  <si>
    <t>NE.GDI.TOTL.ZS</t>
  </si>
  <si>
    <t>Exports of goods and services (% of GDP)</t>
  </si>
  <si>
    <t>NE.EXP.GNFS.ZS</t>
  </si>
  <si>
    <t>Imports of goods and services (% of GDP)</t>
  </si>
  <si>
    <t>NE.IMP.GNFS.ZS</t>
  </si>
  <si>
    <t>Data from database: World Development Indicators</t>
  </si>
  <si>
    <t>Last Updated: 03/21/2019</t>
  </si>
  <si>
    <t>Definition: Gross capital formation (formerly gross domestic investment) consists of outlays on additions to the fixed assets of the economy plus net changes in the level of inventories. Fixed assets include land improvements (fences, ditches, drains, and so on); plant, machinery, and equipment purchases; and the construction of roads, railways, and the like, including schools, offices, hospitals, private residential dwellings, and commercial and industrial buildings. Inventories are stocks of goods held by firms to meet temporary or unexpected fluctuations in production or sales, and "work in progress." According to the 1993 SNA, net acquisitions of valuables are also considered capital formation.</t>
  </si>
  <si>
    <t>Real GDP growth (Annual percent change)</t>
  </si>
  <si>
    <t>China, People's Republic of</t>
  </si>
  <si>
    <t>Advanced economies</t>
  </si>
  <si>
    <t>Emerging market and developing economies</t>
  </si>
  <si>
    <t>World</t>
  </si>
  <si>
    <t>Average</t>
  </si>
  <si>
    <t>Peak in Gross Capital Formation % GDP</t>
  </si>
  <si>
    <t>Year</t>
  </si>
  <si>
    <t>Trailing 10 Yr Average Real GDP Growth</t>
  </si>
  <si>
    <t>Forward 10 Yr Average Real GDP Growth</t>
  </si>
  <si>
    <t>Average GDP Growth Since Peak</t>
  </si>
  <si>
    <t>Average Decrease</t>
  </si>
  <si>
    <t>Argentina</t>
  </si>
  <si>
    <t>Korea, Rep.</t>
  </si>
  <si>
    <t>Thailand</t>
  </si>
  <si>
    <t>ARG</t>
  </si>
  <si>
    <t>KOR</t>
  </si>
  <si>
    <t>THA</t>
  </si>
  <si>
    <t>Indicator Name</t>
  </si>
  <si>
    <t>GDP growth (annual %)</t>
  </si>
  <si>
    <t>Korea</t>
  </si>
  <si>
    <t>Indicator Code</t>
  </si>
  <si>
    <t>NY.GDP.MKTP.KD.ZG</t>
  </si>
  <si>
    <t>1960</t>
  </si>
  <si>
    <t>1961</t>
  </si>
  <si>
    <t>1962</t>
  </si>
  <si>
    <t>1963</t>
  </si>
  <si>
    <t>1964</t>
  </si>
  <si>
    <t>1965</t>
  </si>
  <si>
    <t>1966</t>
  </si>
  <si>
    <t>1967</t>
  </si>
  <si>
    <t>1968</t>
  </si>
  <si>
    <t>1969</t>
  </si>
  <si>
    <t>1970</t>
  </si>
  <si>
    <t>1971</t>
  </si>
  <si>
    <t>1972</t>
  </si>
  <si>
    <t>1973</t>
  </si>
  <si>
    <t>1974</t>
  </si>
  <si>
    <t>1975</t>
  </si>
  <si>
    <t>1976</t>
  </si>
  <si>
    <t>1977</t>
  </si>
  <si>
    <t>1978</t>
  </si>
  <si>
    <t>1979</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</si>
  <si>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</si>
  <si>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</si>
  <si>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</si>
  <si>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</si>
  <si>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</si>
  <si>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</si>
  <si>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</si>
  <si>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</si>
  <si>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</si>
  <si>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</si>
  <si>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</si>
  <si>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</si>
  <si>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</si>
  <si>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</si>
  <si>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</si>
  <si>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</si>
  <si>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</si>
  <si>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</si>
  <si>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</si>
  <si>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</si>
  <si>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</si>
  <si>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</si>
  <si>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</si>
  <si>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</si>
  <si>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</si>
  <si>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</si>
  <si>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</si>
  <si>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</si>
  <si>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</si>
  <si>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</si>
  <si>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</si>
  <si>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</si>
  <si>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</si>
  <si>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</si>
  <si>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</si>
  <si>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</si>
  <si>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</si>
  <si>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</si>
  <si>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</si>
  <si>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Rank</t>
  </si>
  <si>
    <t>City</t>
  </si>
  <si>
    <t>Price To Income Ratio</t>
  </si>
  <si>
    <t>Gross Rental Yield City Centre</t>
  </si>
  <si>
    <t>Gross Rental Yield Outside of Centre</t>
  </si>
  <si>
    <t>Price To Rent Ratio City Centre</t>
  </si>
  <si>
    <t>Price To Rent Ratio Outside Of City Centre</t>
  </si>
  <si>
    <t>Mortgage As A Percentage Of Income</t>
  </si>
  <si>
    <t>Affordability Index</t>
  </si>
  <si>
    <t>Hong Kong</t>
  </si>
  <si>
    <t>Beijing</t>
  </si>
  <si>
    <t>Shenzen</t>
  </si>
  <si>
    <t>Shanghai</t>
  </si>
  <si>
    <t>Mumbai</t>
  </si>
  <si>
    <t>Guangzhou</t>
  </si>
  <si>
    <t>Taipei</t>
  </si>
  <si>
    <t>London</t>
  </si>
  <si>
    <t>Paris</t>
  </si>
  <si>
    <t>Dublin</t>
  </si>
  <si>
    <t>Singapore</t>
  </si>
  <si>
    <t>Jakarta</t>
  </si>
  <si>
    <t>Sao Paulo</t>
  </si>
  <si>
    <t>Seoul</t>
  </si>
  <si>
    <t>Chengdu</t>
  </si>
  <si>
    <t>Tokyo</t>
  </si>
  <si>
    <t>Toronto</t>
  </si>
  <si>
    <t>Sydney</t>
  </si>
  <si>
    <t>Berlin</t>
  </si>
  <si>
    <t>New York</t>
  </si>
  <si>
    <t>Taiwan</t>
  </si>
  <si>
    <t>South Korea</t>
  </si>
  <si>
    <t>Indonesia</t>
  </si>
  <si>
    <t>Russia</t>
  </si>
  <si>
    <t>Germany</t>
  </si>
  <si>
    <t>Ireland</t>
  </si>
  <si>
    <t>Jordan</t>
  </si>
  <si>
    <t>Canada</t>
  </si>
  <si>
    <t>Australia</t>
  </si>
  <si>
    <t>South Africa</t>
  </si>
  <si>
    <t>United Nations</t>
  </si>
  <si>
    <t>Population Division</t>
  </si>
  <si>
    <t>Department of Economic and Social Affairs</t>
  </si>
  <si>
    <t>World Population Prospects: The 2017 Revision: Special Aggregates: Ecological groups</t>
  </si>
  <si>
    <t>File SA4/POP/7-1: Total population (both sexes combined) by five-year age group, aggregate and constituents, 1950-2100 (thousands)</t>
  </si>
  <si>
    <t>Estimates and Medium variant, 1950 - 2100</t>
  </si>
  <si>
    <t>POP/DB/WPP/Rev.2017/SA4/POP/F07-1</t>
  </si>
  <si>
    <t>August 2017 - Copyright © 2017 by United Nations. All rights reserved</t>
  </si>
  <si>
    <t>Suggested citation: United Nations, Department of Economic and Social Affairs, Population Division (2017). World Population Prospects: The 2017 Revision - Special Aggregates, DVD Edition.</t>
  </si>
  <si>
    <t>China vs Japan Working Age Population (Indexed, Peak = 1)</t>
  </si>
  <si>
    <t>Ecological groups:</t>
  </si>
  <si>
    <t>Total population, both sexes combined, by five-year age group (thousands)</t>
  </si>
  <si>
    <t>Japan - Shifted 20 Years Forward</t>
  </si>
  <si>
    <t>Index</t>
  </si>
  <si>
    <t>Variant</t>
  </si>
  <si>
    <t>Type of aggregate, group, and constituents *</t>
  </si>
  <si>
    <t>Notes</t>
  </si>
  <si>
    <t>Country code</t>
  </si>
  <si>
    <t>Reference date (as of 1 July)</t>
  </si>
  <si>
    <t>0-4</t>
  </si>
  <si>
    <t>5-9</t>
  </si>
  <si>
    <t>10-14</t>
  </si>
  <si>
    <t>15-19</t>
  </si>
  <si>
    <t>20-24</t>
  </si>
  <si>
    <t>25-29</t>
  </si>
  <si>
    <t>30-34</t>
  </si>
  <si>
    <t>35-39</t>
  </si>
  <si>
    <t>40-44</t>
  </si>
  <si>
    <t>45-49</t>
  </si>
  <si>
    <t>50-54</t>
  </si>
  <si>
    <t>55-59</t>
  </si>
  <si>
    <t>60-64</t>
  </si>
  <si>
    <t>65-69</t>
  </si>
  <si>
    <t>70-74</t>
  </si>
  <si>
    <t>75-79</t>
  </si>
  <si>
    <t>80+</t>
  </si>
  <si>
    <t>80-84</t>
  </si>
  <si>
    <t>85-89</t>
  </si>
  <si>
    <t>90-94</t>
  </si>
  <si>
    <t>95-99</t>
  </si>
  <si>
    <t>100+</t>
  </si>
  <si>
    <t>Helper Column</t>
  </si>
  <si>
    <t>Working Age (1000s)</t>
  </si>
  <si>
    <t>Dependency Ratio (15-64)</t>
  </si>
  <si>
    <t>Old-age Dependency Ratio (64+ % of Total)</t>
  </si>
  <si>
    <t>Estimates and Medium variant</t>
  </si>
  <si>
    <t>LAND-LOCKED COUNTRIES</t>
  </si>
  <si>
    <t>…</t>
  </si>
  <si>
    <t>Land-locked Developing Countries (LLDC)</t>
  </si>
  <si>
    <t>Afghanistan</t>
  </si>
  <si>
    <t>Armenia</t>
  </si>
  <si>
    <t>Azerbaijan</t>
  </si>
  <si>
    <t>Bhutan</t>
  </si>
  <si>
    <t>Bolivia (Plurinational State of)</t>
  </si>
  <si>
    <t>Botswana</t>
  </si>
  <si>
    <t>Burkina Faso</t>
  </si>
  <si>
    <t>Burundi</t>
  </si>
  <si>
    <t>Central African Republic</t>
  </si>
  <si>
    <t>Chad</t>
  </si>
  <si>
    <t>Ethiopia</t>
  </si>
  <si>
    <t>Kazakhstan</t>
  </si>
  <si>
    <t>Kyrgyzstan</t>
  </si>
  <si>
    <t>Lao People's Democratic Republic</t>
  </si>
  <si>
    <t>Lesotho</t>
  </si>
  <si>
    <t>Malawi</t>
  </si>
  <si>
    <t>Mali</t>
  </si>
  <si>
    <t>Mongolia</t>
  </si>
  <si>
    <t>Nepal</t>
  </si>
  <si>
    <t>Niger</t>
  </si>
  <si>
    <t>Paraguay</t>
  </si>
  <si>
    <t>Republic of Moldova</t>
  </si>
  <si>
    <t>Rwanda</t>
  </si>
  <si>
    <t>South Sudan</t>
  </si>
  <si>
    <t>Swaziland</t>
  </si>
  <si>
    <t>Tajikistan</t>
  </si>
  <si>
    <t>TFYR Macedonia</t>
  </si>
  <si>
    <t>Turkmenistan</t>
  </si>
  <si>
    <t>Uganda</t>
  </si>
  <si>
    <t>Uzbekistan</t>
  </si>
  <si>
    <t>Zambia</t>
  </si>
  <si>
    <t>United States of America</t>
  </si>
  <si>
    <t>Republic of Korea</t>
  </si>
  <si>
    <t>Zimbabwe</t>
  </si>
  <si>
    <t>Land-locked Countries (Others)</t>
  </si>
  <si>
    <t>Austria</t>
  </si>
  <si>
    <t>Belarus</t>
  </si>
  <si>
    <t>Czechia</t>
  </si>
  <si>
    <t>Hungary</t>
  </si>
  <si>
    <t>Luxembourg</t>
  </si>
  <si>
    <t>Serbia</t>
  </si>
  <si>
    <t>Slovakia</t>
  </si>
  <si>
    <t>Switzerland</t>
  </si>
  <si>
    <t>SMALL ISLAND DEVELOPING STATES (SIDS)</t>
  </si>
  <si>
    <t>Antigua and Barbuda</t>
  </si>
  <si>
    <t>Aruba</t>
  </si>
  <si>
    <t>Bahamas</t>
  </si>
  <si>
    <t>Bahrain</t>
  </si>
  <si>
    <t>Barbados</t>
  </si>
  <si>
    <t>Belize</t>
  </si>
  <si>
    <t>Cabo Verde</t>
  </si>
  <si>
    <t>Comoros</t>
  </si>
  <si>
    <t>Cuba</t>
  </si>
  <si>
    <t>Curaçao</t>
  </si>
  <si>
    <t>Dominican Republic</t>
  </si>
  <si>
    <t>Fiji</t>
  </si>
  <si>
    <t>French Polynesia</t>
  </si>
  <si>
    <t>Grenada</t>
  </si>
  <si>
    <t>Guadeloupe</t>
  </si>
  <si>
    <t>Guam</t>
  </si>
  <si>
    <t>Guinea-Bissau</t>
  </si>
  <si>
    <t>Guyana</t>
  </si>
  <si>
    <t>Haiti</t>
  </si>
  <si>
    <t>Jamaica</t>
  </si>
  <si>
    <t>Kiribati</t>
  </si>
  <si>
    <t>Maldives</t>
  </si>
  <si>
    <t>Martinique</t>
  </si>
  <si>
    <t>Mauritius</t>
  </si>
  <si>
    <t>Micronesia (Fed. States of)</t>
  </si>
  <si>
    <t>New Caledonia</t>
  </si>
  <si>
    <t>Papua New Guinea</t>
  </si>
  <si>
    <t>Puerto Rico</t>
  </si>
  <si>
    <t>Saint Lucia</t>
  </si>
  <si>
    <t>Saint Vincent and the Grenadines</t>
  </si>
  <si>
    <t>Samoa</t>
  </si>
  <si>
    <t>Sao Tome and Principe</t>
  </si>
  <si>
    <t>Seychelles</t>
  </si>
  <si>
    <t>Solomon Islands</t>
  </si>
  <si>
    <t>Suriname</t>
  </si>
  <si>
    <t>Timor-Leste</t>
  </si>
  <si>
    <t>Tonga</t>
  </si>
  <si>
    <t>Trinidad and Tobago</t>
  </si>
  <si>
    <t>United States Virgin Islands</t>
  </si>
  <si>
    <t>Vanuatu</t>
  </si>
  <si>
    <t>COUNTRIES WITH ACCESS TO THE SEA</t>
  </si>
  <si>
    <t>Albania</t>
  </si>
  <si>
    <t>Algeria</t>
  </si>
  <si>
    <t>Angola</t>
  </si>
  <si>
    <t>Bangladesh</t>
  </si>
  <si>
    <t>Belgium</t>
  </si>
  <si>
    <t>Benin</t>
  </si>
  <si>
    <t>Bosnia and Herzegovina</t>
  </si>
  <si>
    <t>Brunei Darussalam</t>
  </si>
  <si>
    <t>Bulgaria</t>
  </si>
  <si>
    <t>Cambodia</t>
  </si>
  <si>
    <t>Cameroon</t>
  </si>
  <si>
    <t>Channel Islands</t>
  </si>
  <si>
    <t>Chile</t>
  </si>
  <si>
    <t>China, Hong Kong SAR</t>
  </si>
  <si>
    <t>China, Macao SAR</t>
  </si>
  <si>
    <t>Colombia</t>
  </si>
  <si>
    <t>Congo</t>
  </si>
  <si>
    <t>Costa Rica</t>
  </si>
  <si>
    <t>Côte d'Ivoire</t>
  </si>
  <si>
    <t>Croatia</t>
  </si>
  <si>
    <t>Cyprus</t>
  </si>
  <si>
    <t>Dem. People's Republic of Korea</t>
  </si>
  <si>
    <t>Democratic Republic of the Congo</t>
  </si>
  <si>
    <t>Denmark</t>
  </si>
  <si>
    <t>Djibouti</t>
  </si>
  <si>
    <t>Ecuador</t>
  </si>
  <si>
    <t>Egypt</t>
  </si>
  <si>
    <t>El Salvador</t>
  </si>
  <si>
    <t>Equatorial Guinea</t>
  </si>
  <si>
    <t>Eritrea</t>
  </si>
  <si>
    <t>Estonia</t>
  </si>
  <si>
    <t>Finland</t>
  </si>
  <si>
    <t>France</t>
  </si>
  <si>
    <t>French Guiana</t>
  </si>
  <si>
    <t>Gabon</t>
  </si>
  <si>
    <t>Gambia</t>
  </si>
  <si>
    <t>Georgia</t>
  </si>
  <si>
    <t>Ghana</t>
  </si>
  <si>
    <t>Greece</t>
  </si>
  <si>
    <t>Guatemala</t>
  </si>
  <si>
    <t>Guinea</t>
  </si>
  <si>
    <t>Honduras</t>
  </si>
  <si>
    <t>Iceland</t>
  </si>
  <si>
    <t>Iran (Islamic Republic of)</t>
  </si>
  <si>
    <t>Iraq</t>
  </si>
  <si>
    <t>Israel</t>
  </si>
  <si>
    <t>Italy</t>
  </si>
  <si>
    <t>Kenya</t>
  </si>
  <si>
    <t>Kuwait</t>
  </si>
  <si>
    <t>Latvia</t>
  </si>
  <si>
    <t>Lebanon</t>
  </si>
  <si>
    <t>Liberia</t>
  </si>
  <si>
    <t>Libya</t>
  </si>
  <si>
    <t>Lithuania</t>
  </si>
  <si>
    <t>Madagascar</t>
  </si>
  <si>
    <t>Malaysia</t>
  </si>
  <si>
    <t>Malta</t>
  </si>
  <si>
    <t>Mauritania</t>
  </si>
  <si>
    <t>Mayotte</t>
  </si>
  <si>
    <t>Mexico</t>
  </si>
  <si>
    <t>Montenegro</t>
  </si>
  <si>
    <t>Morocco</t>
  </si>
  <si>
    <t>Mozambique</t>
  </si>
  <si>
    <t>Myanmar</t>
  </si>
  <si>
    <t>Namibia</t>
  </si>
  <si>
    <t>Netherlands</t>
  </si>
  <si>
    <t>New Zealand</t>
  </si>
  <si>
    <t>Nicaragua</t>
  </si>
  <si>
    <t>Nigeria</t>
  </si>
  <si>
    <t>Norway</t>
  </si>
  <si>
    <t>Oman</t>
  </si>
  <si>
    <t>Pakistan</t>
  </si>
  <si>
    <t>Panama</t>
  </si>
  <si>
    <t>Peru</t>
  </si>
  <si>
    <t>Philippines</t>
  </si>
  <si>
    <t>Poland</t>
  </si>
  <si>
    <t>Portugal</t>
  </si>
  <si>
    <t>Qatar</t>
  </si>
  <si>
    <t>Réunion</t>
  </si>
  <si>
    <t>Romania</t>
  </si>
  <si>
    <t>Russian Federation</t>
  </si>
  <si>
    <t>Saudi Arabia</t>
  </si>
  <si>
    <t>Senegal</t>
  </si>
  <si>
    <t>Sierra Leone</t>
  </si>
  <si>
    <t>Slovenia</t>
  </si>
  <si>
    <t>Somalia</t>
  </si>
  <si>
    <t>Spain</t>
  </si>
  <si>
    <t>Sri Lanka</t>
  </si>
  <si>
    <t>State of Palestine</t>
  </si>
  <si>
    <t>Sudan</t>
  </si>
  <si>
    <t>Sweden</t>
  </si>
  <si>
    <t>Syrian Arab Republic</t>
  </si>
  <si>
    <t>Togo</t>
  </si>
  <si>
    <t>Tunisia</t>
  </si>
  <si>
    <t>Turkey</t>
  </si>
  <si>
    <t>Ukraine</t>
  </si>
  <si>
    <t>United Arab Emirates</t>
  </si>
  <si>
    <t>United Republic of Tanzania</t>
  </si>
  <si>
    <t>Uruguay</t>
  </si>
  <si>
    <t>Venezuela (Bolivarian Republic of)</t>
  </si>
  <si>
    <t>Viet Nam</t>
  </si>
  <si>
    <t>Western Sahara</t>
  </si>
  <si>
    <t>Yemen</t>
  </si>
  <si>
    <t>TIMESTAMP</t>
  </si>
  <si>
    <t>VALUE</t>
  </si>
  <si>
    <t>Population ages 15-64, total</t>
  </si>
  <si>
    <t>SP.POP.1564.TO</t>
  </si>
  <si>
    <t>aCNRECIT</t>
  </si>
  <si>
    <t>aCNIREDTCY</t>
  </si>
  <si>
    <t>aCNHPATOTA</t>
  </si>
  <si>
    <t>Current Prices</t>
  </si>
  <si>
    <t>China’s real estate climate index</t>
  </si>
  <si>
    <t>China (Mainland), Investment of Real Estate Development, Chg Y/Y</t>
  </si>
  <si>
    <t>China (Mainland), CIA 100 Cities House Price Index, House price by cities, average price in the sample, Total, Current Prices</t>
  </si>
  <si>
    <t>China (Mainland), CIA 100 Cities House Price Index, House price by cities, average price in the sample, Total, Current Prices - Indexed</t>
  </si>
  <si>
    <t>China (Mainland), CIA 100 Cities House Price Index, House price by cities, average price in the sample, Total, Current Prices - YoY%</t>
  </si>
  <si>
    <t>China (Mainland), CIA Real Estate Transaction Data, Average price, Shenzhen, Current Prices</t>
  </si>
  <si>
    <t>China (Mainland), CIA Real Estate Transaction Data, Average price, Guangzhou, Current Prices</t>
  </si>
  <si>
    <t>China (Mainland), CIA Real Estate Transaction Data, Average price, Beijing, Current Prices</t>
  </si>
  <si>
    <t>China (Mainland), CIA Real Estate Transaction Data, Average price, Shanghai, Current Prices</t>
  </si>
  <si>
    <t>China (Mainland), CIA Real Estate Transaction Data, Average price, Chengdu, Current Prices</t>
  </si>
  <si>
    <t>China (Mainland), CIA Real Estate Transaction Data, Average price, Bengbu, Current Prices</t>
  </si>
  <si>
    <t>China (Mainland), CIA Real Estate Transaction Data, Average price, Hangzhou, Current Prices</t>
  </si>
  <si>
    <t>China (Mainland), CIA Real Estate Transaction Data, Average price, Tianjin, Current Prices</t>
  </si>
  <si>
    <t>China (Mainland), CIA Real Estate Transaction Data, Average price, Huizhou, Current Prices</t>
  </si>
  <si>
    <t>China (Mainland), CIA Real Estate Transaction Data, Average price, Chongqing, Current Prices</t>
  </si>
  <si>
    <t>China (Mainland), CIA Real Estate Transaction Data, Average price, Wuxi, Current Prices</t>
  </si>
  <si>
    <t>China (Mainland), CIA Real Estate Transaction Data, Average price, Shenyang, Current Prices</t>
  </si>
  <si>
    <t>China (Mainland), CIA Real Estate Transaction Data, Average price, Baotou, Current Prices</t>
  </si>
  <si>
    <t>China (Mainland), CIA Real Estate Transaction Data, Average price, Qingdao, Current Prices</t>
  </si>
  <si>
    <t>China (Mainland), CIA Real Estate Transaction Data, Average price, Wuhan, Current Prices</t>
  </si>
  <si>
    <t>China (Mainland), CIA Real Estate Transaction Data, Average price, Shaoxing, Current Prices</t>
  </si>
  <si>
    <t>China (Mainland), CIA Real Estate Transaction Data, Average price, Changsha, Current Prices</t>
  </si>
  <si>
    <t>China (Mainland), CIA Real Estate Transaction Data, Average price, Haikou, Current Prices</t>
  </si>
  <si>
    <t>China (Mainland), CIA Real Estate Transaction Data, Average price, Shantou, Current Prices</t>
  </si>
  <si>
    <t>China (Mainland), CIA Real Estate Transaction Data, Average price, Shaoguan, Current Prices</t>
  </si>
  <si>
    <t>China (Mainland), CIA Real Estate Transaction Data, Average price, Ningbo, Current Prices</t>
  </si>
  <si>
    <t>China (Mainland), CIA Real Estate Transaction Data, Average price, Luzhou, Current Prices</t>
  </si>
  <si>
    <t>China (Mainland), CIA Real Estate Transaction Data, Average price, Xi'an, Current Prices</t>
  </si>
  <si>
    <t>China (Mainland), CIA Real Estate Transaction Data, Average price, Dalian, Current Prices</t>
  </si>
  <si>
    <t>China (Mainland), CIA Real Estate Transaction Data, Average price, Suzhou, Current Prices</t>
  </si>
  <si>
    <t>China (Mainland), CIA Real Estate Transaction Data, Average price, Dongguan, Current Prices</t>
  </si>
  <si>
    <t>China (Mainland), CIA Real Estate Transaction Data, Average price, Fuzhou, Current Prices</t>
  </si>
  <si>
    <t>aCNREAPSZA</t>
  </si>
  <si>
    <t>aCNREAPGZA</t>
  </si>
  <si>
    <t>aCNREAPBJA</t>
  </si>
  <si>
    <t>aCNREAPSHA</t>
  </si>
  <si>
    <t>aCNHRPSH</t>
  </si>
  <si>
    <t>aCNHRPSZ</t>
  </si>
  <si>
    <t>aCNREAPCDA</t>
  </si>
  <si>
    <t>aCNREAPBBA</t>
  </si>
  <si>
    <t>aCNREAPHAA</t>
  </si>
  <si>
    <t>aCNREAPTJA</t>
  </si>
  <si>
    <t>aCNREAPHZA</t>
  </si>
  <si>
    <t>aCNREAPCQA</t>
  </si>
  <si>
    <t>aCNREAPWXA</t>
  </si>
  <si>
    <t>aCNHRPSY</t>
  </si>
  <si>
    <t>aCNHRPCQ</t>
  </si>
  <si>
    <t>aCNREAPBTA</t>
  </si>
  <si>
    <t>aCNREAPQDA</t>
  </si>
  <si>
    <t>aCNREAPWHA</t>
  </si>
  <si>
    <t>aCNHRPSX</t>
  </si>
  <si>
    <t>aCNREAPSYA</t>
  </si>
  <si>
    <t>aCNREAPCSA</t>
  </si>
  <si>
    <t>aCNREAPHKA</t>
  </si>
  <si>
    <t>aCNREAPSTA</t>
  </si>
  <si>
    <t>aCNHRPSG</t>
  </si>
  <si>
    <t>aCNHRPST</t>
  </si>
  <si>
    <t>aCNREAPNBA</t>
  </si>
  <si>
    <t>aCNREAPLZA</t>
  </si>
  <si>
    <t>aCNREAPSGA</t>
  </si>
  <si>
    <t>aCNHRPXA</t>
  </si>
  <si>
    <t>aCNREAPDLA</t>
  </si>
  <si>
    <t>aCNREAPSUA</t>
  </si>
  <si>
    <t>aCNREAPXAA</t>
  </si>
  <si>
    <t>aCNREAPDGA</t>
  </si>
  <si>
    <t>aCNREAPSXA</t>
  </si>
  <si>
    <t>aCNREAPFZA</t>
  </si>
  <si>
    <t>aCNIMP</t>
  </si>
  <si>
    <t>aCNIMPUS</t>
  </si>
  <si>
    <t>aCNIMPAU</t>
  </si>
  <si>
    <t>aCNIMPEU</t>
  </si>
  <si>
    <t>aCNIMPJP</t>
  </si>
  <si>
    <t>aCNIMPKR</t>
  </si>
  <si>
    <t>China (Mainland), Imports, USA, Current Prices</t>
  </si>
  <si>
    <t>China (Mainland), Imports, Australia, Current Prices</t>
  </si>
  <si>
    <t>China (Mainland), Imports, EU, Current Prices</t>
  </si>
  <si>
    <t>China (Mainland), Imports, Japan, Current Prices</t>
  </si>
  <si>
    <t>China (Mainland), Imports, South Korea, Current Prices</t>
  </si>
  <si>
    <t>US, EU, AU, JP, SK</t>
  </si>
  <si>
    <t>EU, AU, JP, SK</t>
  </si>
  <si>
    <t>aCNIFAPI</t>
  </si>
  <si>
    <t>aCNIFASI</t>
  </si>
  <si>
    <t>aCNIFATI</t>
  </si>
  <si>
    <t>aCNRETUOCA</t>
  </si>
  <si>
    <t>aCNEXP</t>
  </si>
  <si>
    <t>China (Mainland), Investment in Fixed Assets, Primary industry, Current Prices</t>
  </si>
  <si>
    <t>China (Mainland), Investment in Fixed Assets, Secondary industry, Current Prices</t>
  </si>
  <si>
    <t>China (Mainland), Investment in Fixed Assets, Tertiary industry, Current Prices</t>
  </si>
  <si>
    <t>China (Mainland), Retail Sales, Total, Consumer goods, Current Prices</t>
  </si>
  <si>
    <t>China (Mainland), Exports, Current Prices</t>
  </si>
  <si>
    <t>Exports Accumulated</t>
  </si>
  <si>
    <t>Exports Accumulated, CNY</t>
  </si>
  <si>
    <t>NULL</t>
  </si>
  <si>
    <t>Note:</t>
  </si>
  <si>
    <t>Data sources:</t>
  </si>
  <si>
    <t>Bank of International Settlements</t>
  </si>
  <si>
    <t>World Bank</t>
  </si>
  <si>
    <t>International Monetary Fund</t>
  </si>
  <si>
    <t>Refinitiv Eikon</t>
  </si>
  <si>
    <t>Not all charts used in the presentation were generated from raw data. Please refer back to the presentation for charts used from other sources (e.g. CEIC, FT..)</t>
  </si>
  <si>
    <t>Example Trade Idea data is NOT included in this file. This is to reiterate the point that they should only be looked at as examples of what can be achieved when going through the idea generation process, and are by no means recommendations.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</si>
</sst>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dd\.mm\.yyyy"/>
    <numFmt numFmtId="165" formatCode="0.0"/>
    <numFmt numFmtId="166" formatCode="yyyy"/>
    <numFmt numFmtId="167" formatCode="#\ ###\ ###\ ##0;\-#\ ###\ ###\ ##0;0"/>
  </numFmts>
  <fonts count="20" x14ac:knownFonts="1">
    <font>
      <sz val="11"/>
      <color theme="1"/>
      <name val="Calibri"/>
      <family val="2"/>
      <scheme val="minor"/>
    </font>
    <font>
      <b/>
      <sz val="11"/>
      <color theme="1"/>
      <name val="Calibri"/>
      <family val="2"/>
      <scheme val="minor"/>
    </font>
    <font>
      <b/>
      <sz val="9"/>
      <name val="Arial"/>
      <family val="2"/>
    </font>
    <font>
      <sz val="9"/>
      <name val="Arial"/>
      <family val="2"/>
    </font>
    <font>
      <b/>
      <sz val="9"/>
      <color indexed="8"/>
      <name val="Calibri"/>
      <family val="2"/>
      <scheme val="minor"/>
    </font>
    <font>
      <sz val="9"/>
      <color indexed="8"/>
      <name val="Calibri"/>
      <family val="2"/>
      <scheme val="minor"/>
    </font>
    <font>
      <sz val="9"/>
      <color rgb="FF000000"/>
      <name val="Verdana"/>
      <family val="2"/>
    </font>
    <font>
      <u/>
      <sz val="11"/>
      <color theme="10"/>
      <name val="Calibri"/>
      <family val="2"/>
      <scheme val="minor"/>
    </font>
    <font>
      <b/>
      <sz val="10"/>
      <color rgb="FF2E6E9E"/>
      <name val="Arial"/>
      <family val="2"/>
    </font>
    <font>
      <b/>
      <sz val="11"/>
      <color rgb="FF2E6E9E"/>
      <name val="Arial"/>
      <family val="2"/>
    </font>
    <font>
      <sz val="14"/>
      <color rgb="FF000000"/>
      <name val="Arial"/>
      <family val="2"/>
    </font>
    <font>
      <b/>
      <sz val="14"/>
      <color rgb="FF2E6E9E"/>
      <name val="Arial"/>
      <family val="2"/>
    </font>
    <font>
      <b/>
      <sz val="9"/>
      <color theme="1"/>
      <name val="Arial"/>
      <family val="2"/>
    </font>
    <font>
      <b/>
      <sz val="12"/>
      <color theme="1"/>
      <name val="Arial"/>
      <family val="2"/>
    </font>
    <font>
      <b/>
      <sz val="10"/>
      <color theme="1"/>
      <name val="Arial"/>
      <family val="2"/>
    </font>
    <font>
      <b/>
      <i/>
      <sz val="10"/>
      <color theme="1"/>
      <name val="Arial"/>
      <family val="2"/>
    </font>
    <font>
      <sz val="9"/>
      <color theme="1"/>
      <name val="Arial"/>
      <family val="2"/>
    </font>
    <font>
      <i/>
      <sz val="8"/>
      <color theme="1"/>
      <name val="Arial"/>
      <family val="2"/>
    </font>
    <font>
      <b/>
      <i/>
      <sz val="9"/>
      <color theme="1"/>
      <name val="Arial"/>
      <family val="2"/>
    </font>
    <font>
      <sz val="11"/>
      <color rgb="FF222222"/>
      <name val="Arial"/>
      <family val="2"/>
    </font>
  </fonts>
  <fills count="14">
    <fill>
      <patternFill patternType="none"/>
    </fill>
    <fill>
      <patternFill patternType="gray125"/>
    </fill>
    <fill>
      <patternFill patternType="solid">
        <fgColor rgb="FFDFEFFC"/>
        <bgColor indexed="64"/>
      </patternFill>
    </fill>
    <fill>
      <patternFill patternType="solid">
        <fgColor rgb="FFFFFFFF"/>
        <bgColor indexed="64"/>
      </patternFill>
    </fill>
    <fill>
      <patternFill patternType="solid">
        <fgColor rgb="FFF5F6FF"/>
        <bgColor indexed="64"/>
      </patternFill>
    </fill>
    <fill>
      <patternFill patternType="solid">
        <fgColor rgb="FFF4F4FF"/>
        <bgColor indexed="64"/>
      </patternFill>
    </fill>
    <fill>
      <patternFill patternType="solid">
        <fgColor rgb="FFE5E7FF"/>
        <bgColor indexed="64"/>
      </patternFill>
    </fill>
    <fill>
      <patternFill patternType="solid">
        <fgColor indexed="41"/>
        <bgColor indexed="64"/>
      </patternFill>
    </fill>
    <fill>
      <patternFill patternType="solid">
        <fgColor indexed="44"/>
        <bgColor indexed="64"/>
      </patternFill>
    </fill>
    <fill>
      <patternFill patternType="solid">
        <fgColor rgb="FFFFFF00"/>
        <bgColor indexed="64"/>
      </patternFill>
    </fill>
    <fill>
      <patternFill patternType="solid">
        <fgColor indexed="51"/>
        <bgColor indexed="64"/>
      </patternFill>
    </fill>
    <fill>
      <patternFill patternType="solid">
        <fgColor indexed="13"/>
        <bgColor indexed="64"/>
      </patternFill>
    </fill>
    <fill>
      <patternFill patternType="solid">
        <fgColor theme="5" tint="0.59999389629810485"/>
        <bgColor indexed="64"/>
      </patternFill>
    </fill>
    <fill>
      <patternFill patternType="solid">
        <fgColor theme="0" tint="-0.14999847407452621"/>
        <bgColor indexed="64"/>
      </patternFill>
    </fill>
  </fills>
  <borders count="12">
    <border>
      <left/>
      <right/>
      <top/>
      <bottom/>
      <diagonal/>
    </border>
    <border>
      <left style="medium">
        <color rgb="FFC5DBEC"/>
      </left>
      <right/>
      <top style="medium">
        <color rgb="FFC5DBEC"/>
      </top>
      <bottom style="medium">
        <color rgb="FFC5DBEC"/>
      </bottom>
      <diagonal/>
    </border>
    <border>
      <left style="medium">
        <color rgb="FFC5DBEC"/>
      </left>
      <right style="medium">
        <color rgb="FFC5DBEC"/>
      </right>
      <top style="medium">
        <color rgb="FFC5DBEC"/>
      </top>
      <bottom style="medium">
        <color rgb="FFC5DBEC"/>
      </bottom>
      <diagonal/>
    </border>
    <border>
      <left/>
      <right/>
      <top style="medium">
        <color rgb="FFDDDDDD"/>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7" fillId="0" borderId="0" applyNumberFormat="0" applyFill="0" applyBorder="0" applyAlignment="0" applyProtection="0"/>
  </cellStyleXfs>
  <cellXfs count="80">
    <xf numFmtId="0" fontId="0" fillId="0" borderId="0" xfId="0"/>
    <xf numFmtId="0" fontId="2" fillId="0" borderId="0" xfId="0" applyFont="1" applyAlignment="1">
      <alignment horizontal="center" vertical="center"/>
    </xf>
    <xf numFmtId="0" fontId="3" fillId="0" borderId="0" xfId="0" applyFont="1" applyAlignment="1">
      <alignment horizontal="center" vertical="top" wrapText="1"/>
    </xf>
    <xf numFmtId="0" fontId="4" fillId="0" borderId="0" xfId="0" applyFont="1"/>
    <xf numFmtId="0" fontId="2" fillId="0" borderId="0" xfId="0" applyFont="1" applyAlignment="1">
      <alignment horizontal="left"/>
    </xf>
    <xf numFmtId="0" fontId="2" fillId="0" borderId="0" xfId="0" applyFont="1" applyAlignment="1">
      <alignment horizontal="right"/>
    </xf>
    <xf numFmtId="164" fontId="3" fillId="0" borderId="0" xfId="0" applyNumberFormat="1" applyFont="1" applyAlignment="1">
      <alignment horizontal="left"/>
    </xf>
    <xf numFmtId="0" fontId="5" fillId="0" borderId="0" xfId="0" applyFont="1"/>
    <xf numFmtId="165" fontId="3" fillId="0" borderId="0" xfId="0" applyNumberFormat="1" applyFont="1"/>
    <xf numFmtId="165" fontId="5" fillId="0" borderId="0" xfId="0" applyNumberFormat="1" applyFont="1"/>
    <xf numFmtId="0" fontId="1" fillId="0" borderId="0" xfId="0" applyFont="1"/>
    <xf numFmtId="165" fontId="0" fillId="0" borderId="0" xfId="0" applyNumberFormat="1"/>
    <xf numFmtId="166" fontId="0" fillId="0" borderId="0" xfId="0" applyNumberFormat="1"/>
    <xf numFmtId="0" fontId="0" fillId="0" borderId="0" xfId="0" applyAlignment="1">
      <alignment wrapText="1"/>
    </xf>
    <xf numFmtId="2" fontId="0" fillId="0" borderId="0" xfId="0" applyNumberFormat="1"/>
    <xf numFmtId="10" fontId="0" fillId="0" borderId="0" xfId="0" applyNumberFormat="1"/>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10" fillId="3" borderId="3" xfId="0" applyFont="1" applyFill="1" applyBorder="1" applyAlignment="1">
      <alignment vertical="center" wrapText="1"/>
    </xf>
    <xf numFmtId="0" fontId="7" fillId="3" borderId="3" xfId="1" applyFill="1" applyBorder="1" applyAlignment="1">
      <alignment vertical="center" wrapText="1"/>
    </xf>
    <xf numFmtId="0" fontId="10" fillId="4" borderId="3" xfId="0" applyFont="1" applyFill="1" applyBorder="1" applyAlignment="1">
      <alignment horizontal="right" vertical="center" wrapText="1"/>
    </xf>
    <xf numFmtId="0" fontId="10" fillId="3" borderId="3" xfId="0" applyFont="1" applyFill="1" applyBorder="1" applyAlignment="1">
      <alignment horizontal="right" vertical="center" wrapText="1"/>
    </xf>
    <xf numFmtId="0" fontId="10" fillId="5" borderId="3" xfId="0" applyFont="1" applyFill="1" applyBorder="1" applyAlignment="1">
      <alignment vertical="center" wrapText="1"/>
    </xf>
    <xf numFmtId="0" fontId="7" fillId="5" borderId="3" xfId="1" applyFill="1" applyBorder="1" applyAlignment="1">
      <alignment vertical="center" wrapText="1"/>
    </xf>
    <xf numFmtId="0" fontId="10" fillId="6" borderId="3" xfId="0" applyFont="1" applyFill="1" applyBorder="1" applyAlignment="1">
      <alignment horizontal="right" vertical="center" wrapText="1"/>
    </xf>
    <xf numFmtId="0" fontId="10" fillId="5" borderId="3" xfId="0" applyFont="1" applyFill="1" applyBorder="1" applyAlignment="1">
      <alignment horizontal="right" vertical="center" wrapText="1"/>
    </xf>
    <xf numFmtId="0" fontId="11" fillId="2" borderId="1" xfId="0" applyFont="1" applyFill="1" applyBorder="1" applyAlignment="1">
      <alignment horizontal="center" vertical="center" wrapText="1"/>
    </xf>
    <xf numFmtId="0" fontId="10" fillId="5" borderId="0" xfId="0" applyFont="1" applyFill="1" applyAlignment="1">
      <alignment vertical="center" wrapText="1"/>
    </xf>
    <xf numFmtId="0" fontId="10" fillId="6" borderId="0" xfId="0" applyFont="1" applyFill="1" applyAlignment="1">
      <alignment horizontal="right" vertical="center" wrapText="1"/>
    </xf>
    <xf numFmtId="0" fontId="10" fillId="5" borderId="0" xfId="0" applyFont="1" applyFill="1" applyAlignment="1">
      <alignment horizontal="right" vertical="center" wrapText="1"/>
    </xf>
    <xf numFmtId="0" fontId="12" fillId="7" borderId="0" xfId="0" applyFont="1" applyFill="1"/>
    <xf numFmtId="0" fontId="12" fillId="8" borderId="5" xfId="0" applyFont="1" applyFill="1" applyBorder="1" applyAlignment="1">
      <alignment horizontal="center" vertical="center"/>
    </xf>
    <xf numFmtId="0" fontId="18" fillId="8" borderId="5" xfId="0" applyFont="1" applyFill="1" applyBorder="1" applyAlignment="1">
      <alignment horizontal="center" vertical="center"/>
    </xf>
    <xf numFmtId="0" fontId="12" fillId="8" borderId="6" xfId="0" applyFont="1" applyFill="1" applyBorder="1" applyAlignment="1">
      <alignment horizontal="left"/>
    </xf>
    <xf numFmtId="0" fontId="12" fillId="8" borderId="7" xfId="0" applyFont="1" applyFill="1" applyBorder="1" applyAlignment="1">
      <alignment horizontal="left"/>
    </xf>
    <xf numFmtId="0" fontId="12" fillId="8" borderId="8" xfId="0" applyFont="1" applyFill="1" applyBorder="1" applyAlignment="1">
      <alignment horizontal="left"/>
    </xf>
    <xf numFmtId="0" fontId="12" fillId="8" borderId="0" xfId="0" applyFont="1" applyFill="1" applyAlignment="1">
      <alignment horizontal="left"/>
    </xf>
    <xf numFmtId="0" fontId="0" fillId="9" borderId="0" xfId="0" applyFill="1"/>
    <xf numFmtId="0" fontId="12" fillId="8" borderId="9" xfId="0" applyFont="1" applyFill="1" applyBorder="1" applyAlignment="1">
      <alignment horizontal="center" vertical="center"/>
    </xf>
    <xf numFmtId="0" fontId="12" fillId="8" borderId="9" xfId="0" quotePrefix="1" applyFont="1" applyFill="1" applyBorder="1" applyAlignment="1">
      <alignment horizontal="center" vertical="center"/>
    </xf>
    <xf numFmtId="0" fontId="12" fillId="8" borderId="9" xfId="0" quotePrefix="1" applyFont="1" applyFill="1" applyBorder="1" applyAlignment="1">
      <alignment horizontal="center" vertical="center" wrapText="1"/>
    </xf>
    <xf numFmtId="0" fontId="12" fillId="8" borderId="10" xfId="0" quotePrefix="1" applyFont="1" applyFill="1" applyBorder="1" applyAlignment="1">
      <alignment horizontal="center" vertical="center"/>
    </xf>
    <xf numFmtId="0" fontId="12" fillId="8" borderId="11" xfId="0" quotePrefix="1" applyFont="1" applyFill="1" applyBorder="1" applyAlignment="1">
      <alignment horizontal="center" vertical="center"/>
    </xf>
    <xf numFmtId="0" fontId="12" fillId="8" borderId="11" xfId="0" applyFont="1" applyFill="1" applyBorder="1" applyAlignment="1">
      <alignment horizontal="center" vertical="center" wrapText="1"/>
    </xf>
    <xf numFmtId="0" fontId="16" fillId="10" borderId="0" xfId="0" applyFont="1" applyFill="1" applyAlignment="1">
      <alignment horizontal="right"/>
    </xf>
    <xf numFmtId="0" fontId="16" fillId="10" borderId="0" xfId="0" applyFont="1" applyFill="1" applyAlignment="1">
      <alignment horizontal="left"/>
    </xf>
    <xf numFmtId="0" fontId="12" fillId="10" borderId="0" xfId="0" applyFont="1" applyFill="1" applyAlignment="1">
      <alignment horizontal="left" indent="1"/>
    </xf>
    <xf numFmtId="0" fontId="16" fillId="10" borderId="0" xfId="0" applyFont="1" applyFill="1" applyAlignment="1">
      <alignment horizontal="center"/>
    </xf>
    <xf numFmtId="167" fontId="16" fillId="10" borderId="0" xfId="0" applyNumberFormat="1" applyFont="1" applyFill="1" applyAlignment="1">
      <alignment horizontal="right"/>
    </xf>
    <xf numFmtId="167" fontId="16" fillId="0" borderId="0" xfId="0" applyNumberFormat="1" applyFont="1" applyAlignment="1">
      <alignment horizontal="right"/>
    </xf>
    <xf numFmtId="167" fontId="0" fillId="0" borderId="0" xfId="0" applyNumberFormat="1"/>
    <xf numFmtId="0" fontId="0" fillId="0" borderId="0" xfId="0" quotePrefix="1"/>
    <xf numFmtId="10" fontId="0" fillId="0" borderId="0" xfId="0" quotePrefix="1" applyNumberFormat="1"/>
    <xf numFmtId="0" fontId="16" fillId="11" borderId="0" xfId="0" applyFont="1" applyFill="1" applyAlignment="1">
      <alignment horizontal="right"/>
    </xf>
    <xf numFmtId="0" fontId="16" fillId="11" borderId="0" xfId="0" applyFont="1" applyFill="1" applyAlignment="1">
      <alignment horizontal="left"/>
    </xf>
    <xf numFmtId="0" fontId="12" fillId="11" borderId="0" xfId="0" applyFont="1" applyFill="1" applyAlignment="1">
      <alignment horizontal="left" indent="2"/>
    </xf>
    <xf numFmtId="0" fontId="16" fillId="11" borderId="0" xfId="0" applyFont="1" applyFill="1" applyAlignment="1">
      <alignment horizontal="center"/>
    </xf>
    <xf numFmtId="167" fontId="16" fillId="11" borderId="0" xfId="0" applyNumberFormat="1" applyFont="1" applyFill="1" applyAlignment="1">
      <alignment horizontal="right"/>
    </xf>
    <xf numFmtId="0" fontId="16" fillId="0" borderId="0" xfId="0" applyFont="1" applyAlignment="1">
      <alignment horizontal="right"/>
    </xf>
    <xf numFmtId="0" fontId="16" fillId="0" borderId="0" xfId="0" applyFont="1" applyAlignment="1">
      <alignment horizontal="left"/>
    </xf>
    <xf numFmtId="0" fontId="16" fillId="0" borderId="0" xfId="0" applyFont="1" applyAlignment="1">
      <alignment horizontal="left" indent="5"/>
    </xf>
    <xf numFmtId="0" fontId="16" fillId="0" borderId="0" xfId="0" applyFont="1" applyAlignment="1">
      <alignment horizontal="center"/>
    </xf>
    <xf numFmtId="14" fontId="0" fillId="0" borderId="0" xfId="0" applyNumberFormat="1"/>
    <xf numFmtId="0" fontId="7" fillId="0" borderId="0" xfId="1"/>
    <xf numFmtId="0" fontId="19" fillId="0" borderId="0" xfId="0" applyFont="1"/>
    <xf numFmtId="0" fontId="0" fillId="12" borderId="0" xfId="0" applyFill="1"/>
    <xf numFmtId="1" fontId="0" fillId="0" borderId="0" xfId="0" applyNumberFormat="1"/>
    <xf numFmtId="0" fontId="0" fillId="13" borderId="0" xfId="0" applyFill="1"/>
    <xf numFmtId="0" fontId="1" fillId="13" borderId="0" xfId="0" applyFont="1" applyFill="1"/>
    <xf numFmtId="0" fontId="6" fillId="0" borderId="0" xfId="0" applyFont="1" applyAlignment="1">
      <alignment horizontal="left" wrapText="1"/>
    </xf>
    <xf numFmtId="0" fontId="16" fillId="7" borderId="0" xfId="0" quotePrefix="1" applyFont="1" applyFill="1" applyAlignment="1">
      <alignment horizontal="center"/>
    </xf>
    <xf numFmtId="0" fontId="17" fillId="7" borderId="0" xfId="0" applyFont="1" applyFill="1" applyAlignment="1">
      <alignment horizontal="center"/>
    </xf>
    <xf numFmtId="0" fontId="12" fillId="7" borderId="4" xfId="0" applyFont="1" applyFill="1" applyBorder="1"/>
    <xf numFmtId="0" fontId="14" fillId="7" borderId="0" xfId="0" applyFont="1" applyFill="1" applyAlignment="1">
      <alignment horizontal="center"/>
    </xf>
    <xf numFmtId="0" fontId="12" fillId="7" borderId="0" xfId="0" applyFont="1" applyFill="1"/>
    <xf numFmtId="0" fontId="15" fillId="7" borderId="0" xfId="0" applyFont="1" applyFill="1" applyAlignment="1">
      <alignment horizontal="center"/>
    </xf>
    <xf numFmtId="0" fontId="12" fillId="7" borderId="0" xfId="0" applyFont="1" applyFill="1" applyAlignment="1">
      <alignment horizontal="center"/>
    </xf>
    <xf numFmtId="0" fontId="16" fillId="7" borderId="0" xfId="0" applyFont="1" applyFill="1" applyAlignment="1">
      <alignment horizontal="center"/>
    </xf>
    <xf numFmtId="0" fontId="13" fillId="7" borderId="0" xfId="0" applyFont="1" applyFill="1" applyAlignment="1">
      <alignment horizontal="center"/>
    </xf>
  </cellXfs>
  <cellStyles count="2">
    <cellStyle name="Hiperligação" xfId="1" builtinId="8"/>
    <cellStyle name="Normal"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E234B503-8B8A-41AA-ADD6-F8DFCE978F35}">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3" Type="http://schemas.openxmlformats.org/officeDocument/2006/relationships/chartUserShapes" Target="../drawings/drawing4.xml"/><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3" Type="http://schemas.openxmlformats.org/officeDocument/2006/relationships/chartUserShapes" Target="../drawings/drawing9.xml"/><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spc="0" baseline="0">
                <a:solidFill>
                  <a:schemeClr val="bg1"/>
                </a:solidFill>
                <a:latin typeface="+mn-lt"/>
                <a:ea typeface="+mn-ea"/>
                <a:cs typeface="+mn-cs"/>
              </a:defRPr>
            </a:pPr>
            <a:r>
              <a:rPr lang="en-GB" sz="1800" b="1">
                <a:solidFill>
                  <a:schemeClr val="bg1"/>
                </a:solidFill>
              </a:rPr>
              <a:t>Real GDP Growth % - Annual</a:t>
            </a:r>
            <a:r>
              <a:rPr lang="en-GB" sz="1800" b="1" baseline="0">
                <a:solidFill>
                  <a:schemeClr val="bg1"/>
                </a:solidFill>
              </a:rPr>
              <a:t> </a:t>
            </a:r>
            <a:r>
              <a:rPr lang="en-GB" sz="1800" b="1">
                <a:solidFill>
                  <a:schemeClr val="bg1"/>
                </a:solidFill>
              </a:rPr>
              <a:t>(IMF Data)</a:t>
            </a:r>
          </a:p>
        </c:rich>
      </c:tx>
      <c:layout>
        <c:manualLayout>
          <c:xMode val="edge"/>
          <c:yMode val="edge"/>
          <c:x val="8.6620994184854305E-2"/>
          <c:y val="1.7364335997752989E-2"/>
        </c:manualLayout>
      </c:layout>
      <c:overlay val="0"/>
      <c:spPr>
        <a:noFill/>
        <a:ln>
          <a:noFill/>
        </a:ln>
        <a:effectLst/>
      </c:spPr>
      <c:txPr>
        <a:bodyPr rot="0" spcFirstLastPara="1" vertOverflow="ellipsis" vert="horz" wrap="square" anchor="ctr" anchorCtr="1"/>
        <a:lstStyle/>
        <a:p>
          <a:pPr>
            <a:defRPr sz="1800" b="1"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6.9179392229126405E-2"/>
          <c:y val="9.5293092998422368E-2"/>
          <c:w val="0.9134760827099937"/>
          <c:h val="0.73368362804850074"/>
        </c:manualLayout>
      </c:layout>
      <c:lineChart>
        <c:grouping val="standard"/>
        <c:varyColors val="0"/>
        <c:ser>
          <c:idx val="1"/>
          <c:order val="0"/>
          <c:tx>
            <c:strRef>
              <c:f>'Real GDP Comparison'!$B$1</c:f>
              <c:strCache>
                <c:ptCount val="1"/>
                <c:pt idx="0">
                  <c:v>China, People's Republic of</c:v>
                </c:pt>
              </c:strCache>
            </c:strRef>
          </c:tx>
          <c:spPr>
            <a:ln w="19050" cap="rnd">
              <a:solidFill>
                <a:schemeClr val="accent2"/>
              </a:solidFill>
              <a:round/>
            </a:ln>
            <a:effectLst/>
          </c:spPr>
          <c:marker>
            <c:symbol val="none"/>
          </c:marker>
          <c:cat>
            <c:numRef>
              <c:f>'Real GDP Comparison'!$A$2:$A$40</c:f>
              <c:numCache>
                <c:formatCode>General</c:formatCode>
                <c:ptCount val="39"/>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numCache>
            </c:numRef>
          </c:cat>
          <c:val>
            <c:numRef>
              <c:f>'Real GDP Comparison'!$B$2:$B$40</c:f>
              <c:numCache>
                <c:formatCode>General</c:formatCode>
                <c:ptCount val="39"/>
                <c:pt idx="0">
                  <c:v>7.9</c:v>
                </c:pt>
                <c:pt idx="1">
                  <c:v>5.0999999999999996</c:v>
                </c:pt>
                <c:pt idx="2">
                  <c:v>9</c:v>
                </c:pt>
                <c:pt idx="3">
                  <c:v>10.8</c:v>
                </c:pt>
                <c:pt idx="4">
                  <c:v>15.2</c:v>
                </c:pt>
                <c:pt idx="5">
                  <c:v>13.5</c:v>
                </c:pt>
                <c:pt idx="6">
                  <c:v>8.9</c:v>
                </c:pt>
                <c:pt idx="7">
                  <c:v>11.7</c:v>
                </c:pt>
                <c:pt idx="8">
                  <c:v>11.3</c:v>
                </c:pt>
                <c:pt idx="9">
                  <c:v>4.2</c:v>
                </c:pt>
                <c:pt idx="10">
                  <c:v>3.9</c:v>
                </c:pt>
                <c:pt idx="11">
                  <c:v>9.1999999999999993</c:v>
                </c:pt>
                <c:pt idx="12">
                  <c:v>14.3</c:v>
                </c:pt>
                <c:pt idx="13">
                  <c:v>13.9</c:v>
                </c:pt>
                <c:pt idx="14">
                  <c:v>13.1</c:v>
                </c:pt>
                <c:pt idx="15">
                  <c:v>11</c:v>
                </c:pt>
                <c:pt idx="16">
                  <c:v>9.9</c:v>
                </c:pt>
                <c:pt idx="17">
                  <c:v>9.1999999999999993</c:v>
                </c:pt>
                <c:pt idx="18">
                  <c:v>7.8</c:v>
                </c:pt>
                <c:pt idx="19">
                  <c:v>7.6</c:v>
                </c:pt>
                <c:pt idx="20">
                  <c:v>8.4</c:v>
                </c:pt>
                <c:pt idx="21">
                  <c:v>8.3000000000000007</c:v>
                </c:pt>
                <c:pt idx="22">
                  <c:v>9.1</c:v>
                </c:pt>
                <c:pt idx="23">
                  <c:v>10</c:v>
                </c:pt>
                <c:pt idx="24">
                  <c:v>10.1</c:v>
                </c:pt>
                <c:pt idx="25">
                  <c:v>11.3</c:v>
                </c:pt>
                <c:pt idx="26">
                  <c:v>12.7</c:v>
                </c:pt>
                <c:pt idx="27">
                  <c:v>14.2</c:v>
                </c:pt>
                <c:pt idx="28">
                  <c:v>9.6</c:v>
                </c:pt>
                <c:pt idx="29">
                  <c:v>9.1999999999999993</c:v>
                </c:pt>
                <c:pt idx="30">
                  <c:v>10.6</c:v>
                </c:pt>
                <c:pt idx="31">
                  <c:v>9.5</c:v>
                </c:pt>
                <c:pt idx="32">
                  <c:v>7.9</c:v>
                </c:pt>
                <c:pt idx="33">
                  <c:v>7.8</c:v>
                </c:pt>
                <c:pt idx="34">
                  <c:v>7.3</c:v>
                </c:pt>
                <c:pt idx="35">
                  <c:v>6.9</c:v>
                </c:pt>
                <c:pt idx="36">
                  <c:v>6.7</c:v>
                </c:pt>
                <c:pt idx="37">
                  <c:v>6.8</c:v>
                </c:pt>
                <c:pt idx="38">
                  <c:v>6.6</c:v>
                </c:pt>
              </c:numCache>
            </c:numRef>
          </c:val>
          <c:smooth val="0"/>
          <c:extLst>
            <c:ext xmlns:c16="http://schemas.microsoft.com/office/drawing/2014/chart" uri="{C3380CC4-5D6E-409C-BE32-E72D297353CC}">
              <c16:uniqueId val="{00000000-12DE-4E6E-BCF5-A40CBFAEA0C5}"/>
            </c:ext>
          </c:extLst>
        </c:ser>
        <c:ser>
          <c:idx val="2"/>
          <c:order val="1"/>
          <c:tx>
            <c:strRef>
              <c:f>'Real GDP Comparison'!$C$1</c:f>
              <c:strCache>
                <c:ptCount val="1"/>
                <c:pt idx="0">
                  <c:v>Advanced economies</c:v>
                </c:pt>
              </c:strCache>
            </c:strRef>
          </c:tx>
          <c:spPr>
            <a:ln w="19050" cap="rnd">
              <a:solidFill>
                <a:schemeClr val="accent3"/>
              </a:solidFill>
              <a:prstDash val="sysDash"/>
              <a:round/>
            </a:ln>
            <a:effectLst/>
          </c:spPr>
          <c:marker>
            <c:symbol val="none"/>
          </c:marker>
          <c:cat>
            <c:numRef>
              <c:f>'Real GDP Comparison'!$A$2:$A$40</c:f>
              <c:numCache>
                <c:formatCode>General</c:formatCode>
                <c:ptCount val="39"/>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numCache>
            </c:numRef>
          </c:cat>
          <c:val>
            <c:numRef>
              <c:f>'Real GDP Comparison'!$C$2:$C$40</c:f>
              <c:numCache>
                <c:formatCode>General</c:formatCode>
                <c:ptCount val="39"/>
                <c:pt idx="0">
                  <c:v>1.3</c:v>
                </c:pt>
                <c:pt idx="1">
                  <c:v>2</c:v>
                </c:pt>
                <c:pt idx="2">
                  <c:v>0.2</c:v>
                </c:pt>
                <c:pt idx="3">
                  <c:v>3.2</c:v>
                </c:pt>
                <c:pt idx="4">
                  <c:v>4.9000000000000004</c:v>
                </c:pt>
                <c:pt idx="5">
                  <c:v>3.7</c:v>
                </c:pt>
                <c:pt idx="6">
                  <c:v>3.3</c:v>
                </c:pt>
                <c:pt idx="7">
                  <c:v>3.8</c:v>
                </c:pt>
                <c:pt idx="8">
                  <c:v>4.8</c:v>
                </c:pt>
                <c:pt idx="9">
                  <c:v>4</c:v>
                </c:pt>
                <c:pt idx="10">
                  <c:v>3.1</c:v>
                </c:pt>
                <c:pt idx="11">
                  <c:v>1.6</c:v>
                </c:pt>
                <c:pt idx="12">
                  <c:v>2.2000000000000002</c:v>
                </c:pt>
                <c:pt idx="13">
                  <c:v>1.3</c:v>
                </c:pt>
                <c:pt idx="14">
                  <c:v>3.4</c:v>
                </c:pt>
                <c:pt idx="15">
                  <c:v>2.9</c:v>
                </c:pt>
                <c:pt idx="16">
                  <c:v>3</c:v>
                </c:pt>
                <c:pt idx="17">
                  <c:v>3.5</c:v>
                </c:pt>
                <c:pt idx="18">
                  <c:v>2.8</c:v>
                </c:pt>
                <c:pt idx="19">
                  <c:v>3.6</c:v>
                </c:pt>
                <c:pt idx="20">
                  <c:v>4.0999999999999996</c:v>
                </c:pt>
                <c:pt idx="21">
                  <c:v>1.6</c:v>
                </c:pt>
                <c:pt idx="22">
                  <c:v>1.7</c:v>
                </c:pt>
                <c:pt idx="23">
                  <c:v>2.1</c:v>
                </c:pt>
                <c:pt idx="24">
                  <c:v>3.2</c:v>
                </c:pt>
                <c:pt idx="25">
                  <c:v>2.8</c:v>
                </c:pt>
                <c:pt idx="26">
                  <c:v>3.1</c:v>
                </c:pt>
                <c:pt idx="27">
                  <c:v>2.7</c:v>
                </c:pt>
                <c:pt idx="28">
                  <c:v>0.2</c:v>
                </c:pt>
                <c:pt idx="29">
                  <c:v>-3.3</c:v>
                </c:pt>
                <c:pt idx="30">
                  <c:v>3.1</c:v>
                </c:pt>
                <c:pt idx="31">
                  <c:v>1.7</c:v>
                </c:pt>
                <c:pt idx="32">
                  <c:v>1.2</c:v>
                </c:pt>
                <c:pt idx="33">
                  <c:v>1.4</c:v>
                </c:pt>
                <c:pt idx="34">
                  <c:v>2.1</c:v>
                </c:pt>
                <c:pt idx="35">
                  <c:v>2.2999999999999998</c:v>
                </c:pt>
                <c:pt idx="36">
                  <c:v>1.7</c:v>
                </c:pt>
                <c:pt idx="37">
                  <c:v>2.4</c:v>
                </c:pt>
                <c:pt idx="38">
                  <c:v>2.2000000000000002</c:v>
                </c:pt>
              </c:numCache>
            </c:numRef>
          </c:val>
          <c:smooth val="0"/>
          <c:extLst>
            <c:ext xmlns:c16="http://schemas.microsoft.com/office/drawing/2014/chart" uri="{C3380CC4-5D6E-409C-BE32-E72D297353CC}">
              <c16:uniqueId val="{00000001-12DE-4E6E-BCF5-A40CBFAEA0C5}"/>
            </c:ext>
          </c:extLst>
        </c:ser>
        <c:ser>
          <c:idx val="3"/>
          <c:order val="2"/>
          <c:tx>
            <c:strRef>
              <c:f>'Real GDP Comparison'!$D$1</c:f>
              <c:strCache>
                <c:ptCount val="1"/>
                <c:pt idx="0">
                  <c:v>Emerging market and developing economies</c:v>
                </c:pt>
              </c:strCache>
            </c:strRef>
          </c:tx>
          <c:spPr>
            <a:ln w="19050" cap="rnd">
              <a:solidFill>
                <a:schemeClr val="accent4"/>
              </a:solidFill>
              <a:prstDash val="sysDash"/>
              <a:round/>
            </a:ln>
            <a:effectLst/>
          </c:spPr>
          <c:marker>
            <c:symbol val="none"/>
          </c:marker>
          <c:cat>
            <c:numRef>
              <c:f>'Real GDP Comparison'!$A$2:$A$40</c:f>
              <c:numCache>
                <c:formatCode>General</c:formatCode>
                <c:ptCount val="39"/>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numCache>
            </c:numRef>
          </c:cat>
          <c:val>
            <c:numRef>
              <c:f>'Real GDP Comparison'!$D$2:$D$40</c:f>
              <c:numCache>
                <c:formatCode>General</c:formatCode>
                <c:ptCount val="39"/>
                <c:pt idx="0">
                  <c:v>3.3</c:v>
                </c:pt>
                <c:pt idx="1">
                  <c:v>1.7</c:v>
                </c:pt>
                <c:pt idx="2">
                  <c:v>1.1000000000000001</c:v>
                </c:pt>
                <c:pt idx="3">
                  <c:v>2.1</c:v>
                </c:pt>
                <c:pt idx="4">
                  <c:v>4</c:v>
                </c:pt>
                <c:pt idx="5">
                  <c:v>3.5</c:v>
                </c:pt>
                <c:pt idx="6">
                  <c:v>4.3</c:v>
                </c:pt>
                <c:pt idx="7">
                  <c:v>4.2</c:v>
                </c:pt>
                <c:pt idx="8">
                  <c:v>4.4000000000000004</c:v>
                </c:pt>
                <c:pt idx="9">
                  <c:v>3.5</c:v>
                </c:pt>
                <c:pt idx="10">
                  <c:v>4.0999999999999996</c:v>
                </c:pt>
                <c:pt idx="11">
                  <c:v>4.3</c:v>
                </c:pt>
                <c:pt idx="12">
                  <c:v>2.2999999999999998</c:v>
                </c:pt>
                <c:pt idx="13">
                  <c:v>3.1</c:v>
                </c:pt>
                <c:pt idx="14">
                  <c:v>3.1</c:v>
                </c:pt>
                <c:pt idx="15">
                  <c:v>3.9</c:v>
                </c:pt>
                <c:pt idx="16">
                  <c:v>4.9000000000000004</c:v>
                </c:pt>
                <c:pt idx="17">
                  <c:v>4.7</c:v>
                </c:pt>
                <c:pt idx="18">
                  <c:v>2.2999999999999998</c:v>
                </c:pt>
                <c:pt idx="19">
                  <c:v>3.5</c:v>
                </c:pt>
                <c:pt idx="20">
                  <c:v>5.8</c:v>
                </c:pt>
                <c:pt idx="21">
                  <c:v>3.6</c:v>
                </c:pt>
                <c:pt idx="22">
                  <c:v>4.5999999999999996</c:v>
                </c:pt>
                <c:pt idx="23">
                  <c:v>7</c:v>
                </c:pt>
                <c:pt idx="24">
                  <c:v>7.9</c:v>
                </c:pt>
                <c:pt idx="25">
                  <c:v>7.2</c:v>
                </c:pt>
                <c:pt idx="26">
                  <c:v>8</c:v>
                </c:pt>
                <c:pt idx="27">
                  <c:v>8.4</c:v>
                </c:pt>
                <c:pt idx="28">
                  <c:v>5.7</c:v>
                </c:pt>
                <c:pt idx="29">
                  <c:v>2.8</c:v>
                </c:pt>
                <c:pt idx="30">
                  <c:v>7.4</c:v>
                </c:pt>
                <c:pt idx="31">
                  <c:v>6.4</c:v>
                </c:pt>
                <c:pt idx="32">
                  <c:v>5.4</c:v>
                </c:pt>
                <c:pt idx="33">
                  <c:v>5.0999999999999996</c:v>
                </c:pt>
                <c:pt idx="34">
                  <c:v>4.7</c:v>
                </c:pt>
                <c:pt idx="35">
                  <c:v>4.3</c:v>
                </c:pt>
                <c:pt idx="36">
                  <c:v>4.5999999999999996</c:v>
                </c:pt>
                <c:pt idx="37">
                  <c:v>4.8</c:v>
                </c:pt>
                <c:pt idx="38">
                  <c:v>4.5</c:v>
                </c:pt>
              </c:numCache>
            </c:numRef>
          </c:val>
          <c:smooth val="0"/>
          <c:extLst>
            <c:ext xmlns:c16="http://schemas.microsoft.com/office/drawing/2014/chart" uri="{C3380CC4-5D6E-409C-BE32-E72D297353CC}">
              <c16:uniqueId val="{00000002-12DE-4E6E-BCF5-A40CBFAEA0C5}"/>
            </c:ext>
          </c:extLst>
        </c:ser>
        <c:ser>
          <c:idx val="4"/>
          <c:order val="3"/>
          <c:tx>
            <c:strRef>
              <c:f>'Real GDP Comparison'!$E$1</c:f>
              <c:strCache>
                <c:ptCount val="1"/>
                <c:pt idx="0">
                  <c:v>World</c:v>
                </c:pt>
              </c:strCache>
            </c:strRef>
          </c:tx>
          <c:spPr>
            <a:ln w="19050" cap="rnd">
              <a:solidFill>
                <a:schemeClr val="accent5"/>
              </a:solidFill>
              <a:prstDash val="sysDash"/>
              <a:round/>
            </a:ln>
            <a:effectLst/>
          </c:spPr>
          <c:marker>
            <c:symbol val="none"/>
          </c:marker>
          <c:cat>
            <c:numRef>
              <c:f>'Real GDP Comparison'!$A$2:$A$40</c:f>
              <c:numCache>
                <c:formatCode>General</c:formatCode>
                <c:ptCount val="39"/>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numCache>
            </c:numRef>
          </c:cat>
          <c:val>
            <c:numRef>
              <c:f>'Real GDP Comparison'!$E$2:$E$40</c:f>
              <c:numCache>
                <c:formatCode>General</c:formatCode>
                <c:ptCount val="39"/>
                <c:pt idx="0">
                  <c:v>2.1</c:v>
                </c:pt>
                <c:pt idx="1">
                  <c:v>1.9</c:v>
                </c:pt>
                <c:pt idx="2">
                  <c:v>0.6</c:v>
                </c:pt>
                <c:pt idx="3">
                  <c:v>2.8</c:v>
                </c:pt>
                <c:pt idx="4">
                  <c:v>4.5999999999999996</c:v>
                </c:pt>
                <c:pt idx="5">
                  <c:v>3.6</c:v>
                </c:pt>
                <c:pt idx="6">
                  <c:v>3.7</c:v>
                </c:pt>
                <c:pt idx="7">
                  <c:v>3.9</c:v>
                </c:pt>
                <c:pt idx="8">
                  <c:v>4.5999999999999996</c:v>
                </c:pt>
                <c:pt idx="9">
                  <c:v>3.8</c:v>
                </c:pt>
                <c:pt idx="10">
                  <c:v>3.4</c:v>
                </c:pt>
                <c:pt idx="11">
                  <c:v>2.6</c:v>
                </c:pt>
                <c:pt idx="12">
                  <c:v>2.2999999999999998</c:v>
                </c:pt>
                <c:pt idx="13">
                  <c:v>2.1</c:v>
                </c:pt>
                <c:pt idx="14">
                  <c:v>3.3</c:v>
                </c:pt>
                <c:pt idx="15">
                  <c:v>3.4</c:v>
                </c:pt>
                <c:pt idx="16">
                  <c:v>3.9</c:v>
                </c:pt>
                <c:pt idx="17">
                  <c:v>4</c:v>
                </c:pt>
                <c:pt idx="18">
                  <c:v>2.6</c:v>
                </c:pt>
                <c:pt idx="19">
                  <c:v>3.6</c:v>
                </c:pt>
                <c:pt idx="20">
                  <c:v>4.8</c:v>
                </c:pt>
                <c:pt idx="21">
                  <c:v>2.5</c:v>
                </c:pt>
                <c:pt idx="22">
                  <c:v>3</c:v>
                </c:pt>
                <c:pt idx="23">
                  <c:v>4.3</c:v>
                </c:pt>
                <c:pt idx="24">
                  <c:v>5.4</c:v>
                </c:pt>
                <c:pt idx="25">
                  <c:v>4.9000000000000004</c:v>
                </c:pt>
                <c:pt idx="26">
                  <c:v>5.5</c:v>
                </c:pt>
                <c:pt idx="27">
                  <c:v>5.6</c:v>
                </c:pt>
                <c:pt idx="28">
                  <c:v>3</c:v>
                </c:pt>
                <c:pt idx="29">
                  <c:v>-0.1</c:v>
                </c:pt>
                <c:pt idx="30">
                  <c:v>5.4</c:v>
                </c:pt>
                <c:pt idx="31">
                  <c:v>4.3</c:v>
                </c:pt>
                <c:pt idx="32">
                  <c:v>3.5</c:v>
                </c:pt>
                <c:pt idx="33">
                  <c:v>3.5</c:v>
                </c:pt>
                <c:pt idx="34">
                  <c:v>3.6</c:v>
                </c:pt>
                <c:pt idx="35">
                  <c:v>3.4</c:v>
                </c:pt>
                <c:pt idx="36">
                  <c:v>3.4</c:v>
                </c:pt>
                <c:pt idx="37">
                  <c:v>3.8</c:v>
                </c:pt>
                <c:pt idx="38">
                  <c:v>3.6</c:v>
                </c:pt>
              </c:numCache>
            </c:numRef>
          </c:val>
          <c:smooth val="0"/>
          <c:extLst>
            <c:ext xmlns:c16="http://schemas.microsoft.com/office/drawing/2014/chart" uri="{C3380CC4-5D6E-409C-BE32-E72D297353CC}">
              <c16:uniqueId val="{00000003-12DE-4E6E-BCF5-A40CBFAEA0C5}"/>
            </c:ext>
          </c:extLst>
        </c:ser>
        <c:dLbls>
          <c:showLegendKey val="0"/>
          <c:showVal val="0"/>
          <c:showCatName val="0"/>
          <c:showSerName val="0"/>
          <c:showPercent val="0"/>
          <c:showBubbleSize val="0"/>
        </c:dLbls>
        <c:smooth val="0"/>
        <c:axId val="678132975"/>
        <c:axId val="739822575"/>
      </c:lineChart>
      <c:catAx>
        <c:axId val="678132975"/>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800" b="0" i="0" u="none" strike="noStrike" kern="1200" baseline="0">
                <a:solidFill>
                  <a:schemeClr val="bg1"/>
                </a:solidFill>
                <a:latin typeface="+mn-lt"/>
                <a:ea typeface="+mn-ea"/>
                <a:cs typeface="+mn-cs"/>
              </a:defRPr>
            </a:pPr>
            <a:endParaRPr lang="pt-PT"/>
          </a:p>
        </c:txPr>
        <c:crossAx val="739822575"/>
        <c:crosses val="autoZero"/>
        <c:auto val="1"/>
        <c:lblAlgn val="ctr"/>
        <c:lblOffset val="100"/>
        <c:noMultiLvlLbl val="0"/>
      </c:catAx>
      <c:valAx>
        <c:axId val="739822575"/>
        <c:scaling>
          <c:orientation val="minMax"/>
          <c:max val="22"/>
        </c:scaling>
        <c:delete val="0"/>
        <c:axPos val="l"/>
        <c:majorGridlines>
          <c:spPr>
            <a:ln w="9525" cap="flat" cmpd="sng" algn="ctr">
              <a:solidFill>
                <a:schemeClr val="accent3">
                  <a:alpha val="4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678132975"/>
        <c:crosses val="autoZero"/>
        <c:crossBetween val="between"/>
        <c:majorUnit val="2"/>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GB" sz="2000"/>
              <a:t>BIS - Credit to the Non-Financial Sector - China </a:t>
            </a:r>
          </a:p>
        </c:rich>
      </c:tx>
      <c:layout>
        <c:manualLayout>
          <c:xMode val="edge"/>
          <c:yMode val="edge"/>
          <c:x val="0.20131513660954709"/>
          <c:y val="2.3099131448406484E-2"/>
        </c:manualLayout>
      </c:layout>
      <c:overlay val="0"/>
      <c:spPr>
        <a:noFill/>
        <a:ln>
          <a:noFill/>
        </a:ln>
        <a:effectLst/>
      </c:spPr>
      <c:txPr>
        <a:bodyPr rot="0" spcFirstLastPara="1" vertOverflow="ellipsis" vert="horz" wrap="square" anchor="ctr" anchorCtr="1"/>
        <a:lstStyle/>
        <a:p>
          <a:pPr>
            <a:defRPr sz="20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PT"/>
        </a:p>
      </c:txPr>
    </c:title>
    <c:autoTitleDeleted val="0"/>
    <c:plotArea>
      <c:layout/>
      <c:areaChart>
        <c:grouping val="stacked"/>
        <c:varyColors val="0"/>
        <c:ser>
          <c:idx val="0"/>
          <c:order val="0"/>
          <c:tx>
            <c:strRef>
              <c:f>'BIS China Debt'!$C$1</c:f>
              <c:strCache>
                <c:ptCount val="1"/>
                <c:pt idx="0">
                  <c:v>China - Credit to General government from All sectors at Nominal value - Percentage of GDP - Adjusted for breaks</c:v>
                </c:pt>
              </c:strCache>
            </c:strRef>
          </c:tx>
          <c:spPr>
            <a:solidFill>
              <a:schemeClr val="accent1"/>
            </a:solidFill>
            <a:ln>
              <a:noFill/>
            </a:ln>
            <a:effectLst>
              <a:outerShdw blurRad="57150" dist="19050" dir="5400000" algn="ctr" rotWithShape="0">
                <a:srgbClr val="000000">
                  <a:alpha val="63000"/>
                </a:srgbClr>
              </a:outerShdw>
            </a:effectLst>
          </c:spPr>
          <c:cat>
            <c:numRef>
              <c:f>'BIS China Debt'!$A$45:$A$136</c:f>
              <c:numCache>
                <c:formatCode>dd\.mm\.yyyy</c:formatCode>
                <c:ptCount val="92"/>
                <c:pt idx="0">
                  <c:v>35064</c:v>
                </c:pt>
                <c:pt idx="1">
                  <c:v>35155</c:v>
                </c:pt>
                <c:pt idx="2">
                  <c:v>35246</c:v>
                </c:pt>
                <c:pt idx="3">
                  <c:v>35338</c:v>
                </c:pt>
                <c:pt idx="4">
                  <c:v>35430</c:v>
                </c:pt>
                <c:pt idx="5">
                  <c:v>35520</c:v>
                </c:pt>
                <c:pt idx="6">
                  <c:v>35611</c:v>
                </c:pt>
                <c:pt idx="7">
                  <c:v>35703</c:v>
                </c:pt>
                <c:pt idx="8">
                  <c:v>35795</c:v>
                </c:pt>
                <c:pt idx="9">
                  <c:v>35885</c:v>
                </c:pt>
                <c:pt idx="10">
                  <c:v>35976</c:v>
                </c:pt>
                <c:pt idx="11">
                  <c:v>36068</c:v>
                </c:pt>
                <c:pt idx="12">
                  <c:v>36160</c:v>
                </c:pt>
                <c:pt idx="13">
                  <c:v>36250</c:v>
                </c:pt>
                <c:pt idx="14">
                  <c:v>36341</c:v>
                </c:pt>
                <c:pt idx="15">
                  <c:v>36433</c:v>
                </c:pt>
                <c:pt idx="16">
                  <c:v>36525</c:v>
                </c:pt>
                <c:pt idx="17">
                  <c:v>36616</c:v>
                </c:pt>
                <c:pt idx="18">
                  <c:v>36707</c:v>
                </c:pt>
                <c:pt idx="19">
                  <c:v>36799</c:v>
                </c:pt>
                <c:pt idx="20">
                  <c:v>36891</c:v>
                </c:pt>
                <c:pt idx="21">
                  <c:v>36981</c:v>
                </c:pt>
                <c:pt idx="22">
                  <c:v>37072</c:v>
                </c:pt>
                <c:pt idx="23">
                  <c:v>37164</c:v>
                </c:pt>
                <c:pt idx="24">
                  <c:v>37256</c:v>
                </c:pt>
                <c:pt idx="25">
                  <c:v>37346</c:v>
                </c:pt>
                <c:pt idx="26">
                  <c:v>37437</c:v>
                </c:pt>
                <c:pt idx="27">
                  <c:v>37529</c:v>
                </c:pt>
                <c:pt idx="28">
                  <c:v>37621</c:v>
                </c:pt>
                <c:pt idx="29">
                  <c:v>37711</c:v>
                </c:pt>
                <c:pt idx="30">
                  <c:v>37802</c:v>
                </c:pt>
                <c:pt idx="31">
                  <c:v>37894</c:v>
                </c:pt>
                <c:pt idx="32">
                  <c:v>37986</c:v>
                </c:pt>
                <c:pt idx="33">
                  <c:v>38077</c:v>
                </c:pt>
                <c:pt idx="34">
                  <c:v>38168</c:v>
                </c:pt>
                <c:pt idx="35">
                  <c:v>38260</c:v>
                </c:pt>
                <c:pt idx="36">
                  <c:v>38352</c:v>
                </c:pt>
                <c:pt idx="37">
                  <c:v>38442</c:v>
                </c:pt>
                <c:pt idx="38">
                  <c:v>38533</c:v>
                </c:pt>
                <c:pt idx="39">
                  <c:v>38625</c:v>
                </c:pt>
                <c:pt idx="40">
                  <c:v>38717</c:v>
                </c:pt>
                <c:pt idx="41">
                  <c:v>38807</c:v>
                </c:pt>
                <c:pt idx="42">
                  <c:v>38898</c:v>
                </c:pt>
                <c:pt idx="43">
                  <c:v>38990</c:v>
                </c:pt>
                <c:pt idx="44">
                  <c:v>39082</c:v>
                </c:pt>
                <c:pt idx="45">
                  <c:v>39172</c:v>
                </c:pt>
                <c:pt idx="46">
                  <c:v>39263</c:v>
                </c:pt>
                <c:pt idx="47">
                  <c:v>39355</c:v>
                </c:pt>
                <c:pt idx="48">
                  <c:v>39447</c:v>
                </c:pt>
                <c:pt idx="49">
                  <c:v>39538</c:v>
                </c:pt>
                <c:pt idx="50">
                  <c:v>39629</c:v>
                </c:pt>
                <c:pt idx="51">
                  <c:v>39721</c:v>
                </c:pt>
                <c:pt idx="52">
                  <c:v>39813</c:v>
                </c:pt>
                <c:pt idx="53">
                  <c:v>39903</c:v>
                </c:pt>
                <c:pt idx="54">
                  <c:v>39994</c:v>
                </c:pt>
                <c:pt idx="55">
                  <c:v>40086</c:v>
                </c:pt>
                <c:pt idx="56">
                  <c:v>40178</c:v>
                </c:pt>
                <c:pt idx="57">
                  <c:v>40268</c:v>
                </c:pt>
                <c:pt idx="58">
                  <c:v>40359</c:v>
                </c:pt>
                <c:pt idx="59">
                  <c:v>40451</c:v>
                </c:pt>
                <c:pt idx="60">
                  <c:v>40543</c:v>
                </c:pt>
                <c:pt idx="61">
                  <c:v>40633</c:v>
                </c:pt>
                <c:pt idx="62">
                  <c:v>40724</c:v>
                </c:pt>
                <c:pt idx="63">
                  <c:v>40816</c:v>
                </c:pt>
                <c:pt idx="64">
                  <c:v>40908</c:v>
                </c:pt>
                <c:pt idx="65">
                  <c:v>40999</c:v>
                </c:pt>
                <c:pt idx="66">
                  <c:v>41090</c:v>
                </c:pt>
                <c:pt idx="67">
                  <c:v>41182</c:v>
                </c:pt>
                <c:pt idx="68">
                  <c:v>41274</c:v>
                </c:pt>
                <c:pt idx="69">
                  <c:v>41364</c:v>
                </c:pt>
                <c:pt idx="70">
                  <c:v>41455</c:v>
                </c:pt>
                <c:pt idx="71">
                  <c:v>41547</c:v>
                </c:pt>
                <c:pt idx="72">
                  <c:v>41639</c:v>
                </c:pt>
                <c:pt idx="73">
                  <c:v>41729</c:v>
                </c:pt>
                <c:pt idx="74">
                  <c:v>41820</c:v>
                </c:pt>
                <c:pt idx="75">
                  <c:v>41912</c:v>
                </c:pt>
                <c:pt idx="76">
                  <c:v>42004</c:v>
                </c:pt>
                <c:pt idx="77">
                  <c:v>42094</c:v>
                </c:pt>
                <c:pt idx="78">
                  <c:v>42185</c:v>
                </c:pt>
                <c:pt idx="79">
                  <c:v>42277</c:v>
                </c:pt>
                <c:pt idx="80">
                  <c:v>42369</c:v>
                </c:pt>
                <c:pt idx="81">
                  <c:v>42460</c:v>
                </c:pt>
                <c:pt idx="82">
                  <c:v>42551</c:v>
                </c:pt>
                <c:pt idx="83">
                  <c:v>42643</c:v>
                </c:pt>
                <c:pt idx="84">
                  <c:v>42735</c:v>
                </c:pt>
                <c:pt idx="85">
                  <c:v>42825</c:v>
                </c:pt>
                <c:pt idx="86">
                  <c:v>42916</c:v>
                </c:pt>
                <c:pt idx="87">
                  <c:v>43008</c:v>
                </c:pt>
                <c:pt idx="88">
                  <c:v>43100</c:v>
                </c:pt>
                <c:pt idx="89">
                  <c:v>43190</c:v>
                </c:pt>
                <c:pt idx="90">
                  <c:v>43281</c:v>
                </c:pt>
                <c:pt idx="91">
                  <c:v>43373</c:v>
                </c:pt>
              </c:numCache>
            </c:numRef>
          </c:cat>
          <c:val>
            <c:numRef>
              <c:f>'BIS China Debt'!$C$45:$C$136</c:f>
              <c:numCache>
                <c:formatCode>0.0</c:formatCode>
                <c:ptCount val="92"/>
                <c:pt idx="0">
                  <c:v>21.6</c:v>
                </c:pt>
                <c:pt idx="1">
                  <c:v>21.5</c:v>
                </c:pt>
                <c:pt idx="2">
                  <c:v>21.4</c:v>
                </c:pt>
                <c:pt idx="3">
                  <c:v>21.5</c:v>
                </c:pt>
                <c:pt idx="4">
                  <c:v>21.4</c:v>
                </c:pt>
                <c:pt idx="5">
                  <c:v>21.1</c:v>
                </c:pt>
                <c:pt idx="6">
                  <c:v>20.9</c:v>
                </c:pt>
                <c:pt idx="7">
                  <c:v>20.7</c:v>
                </c:pt>
                <c:pt idx="8">
                  <c:v>20.6</c:v>
                </c:pt>
                <c:pt idx="9">
                  <c:v>20.6</c:v>
                </c:pt>
                <c:pt idx="10">
                  <c:v>20.6</c:v>
                </c:pt>
                <c:pt idx="11">
                  <c:v>20.6</c:v>
                </c:pt>
                <c:pt idx="12">
                  <c:v>20.6</c:v>
                </c:pt>
                <c:pt idx="13">
                  <c:v>20.9</c:v>
                </c:pt>
                <c:pt idx="14">
                  <c:v>21.2</c:v>
                </c:pt>
                <c:pt idx="15">
                  <c:v>21.5</c:v>
                </c:pt>
                <c:pt idx="16">
                  <c:v>21.8</c:v>
                </c:pt>
                <c:pt idx="17">
                  <c:v>22.2</c:v>
                </c:pt>
                <c:pt idx="18">
                  <c:v>22.4</c:v>
                </c:pt>
                <c:pt idx="19">
                  <c:v>22.7</c:v>
                </c:pt>
                <c:pt idx="20">
                  <c:v>22.9</c:v>
                </c:pt>
                <c:pt idx="21">
                  <c:v>23.3</c:v>
                </c:pt>
                <c:pt idx="22">
                  <c:v>23.7</c:v>
                </c:pt>
                <c:pt idx="23">
                  <c:v>24.1</c:v>
                </c:pt>
                <c:pt idx="24">
                  <c:v>24.5</c:v>
                </c:pt>
                <c:pt idx="25">
                  <c:v>24.9</c:v>
                </c:pt>
                <c:pt idx="26">
                  <c:v>25.3</c:v>
                </c:pt>
                <c:pt idx="27">
                  <c:v>25.6</c:v>
                </c:pt>
                <c:pt idx="28">
                  <c:v>25.9</c:v>
                </c:pt>
                <c:pt idx="29">
                  <c:v>26.2</c:v>
                </c:pt>
                <c:pt idx="30">
                  <c:v>26.5</c:v>
                </c:pt>
                <c:pt idx="31">
                  <c:v>26.7</c:v>
                </c:pt>
                <c:pt idx="32">
                  <c:v>26.8</c:v>
                </c:pt>
                <c:pt idx="33">
                  <c:v>26.9</c:v>
                </c:pt>
                <c:pt idx="34">
                  <c:v>26.7</c:v>
                </c:pt>
                <c:pt idx="35">
                  <c:v>26.5</c:v>
                </c:pt>
                <c:pt idx="36">
                  <c:v>26.4</c:v>
                </c:pt>
                <c:pt idx="37">
                  <c:v>26.4</c:v>
                </c:pt>
                <c:pt idx="38">
                  <c:v>26.4</c:v>
                </c:pt>
                <c:pt idx="39">
                  <c:v>26.5</c:v>
                </c:pt>
                <c:pt idx="40">
                  <c:v>26.4</c:v>
                </c:pt>
                <c:pt idx="41">
                  <c:v>26.3</c:v>
                </c:pt>
                <c:pt idx="42">
                  <c:v>26.1</c:v>
                </c:pt>
                <c:pt idx="43">
                  <c:v>25.9</c:v>
                </c:pt>
                <c:pt idx="44">
                  <c:v>25.7</c:v>
                </c:pt>
                <c:pt idx="45">
                  <c:v>26.9</c:v>
                </c:pt>
                <c:pt idx="46">
                  <c:v>27.9</c:v>
                </c:pt>
                <c:pt idx="47">
                  <c:v>28.7</c:v>
                </c:pt>
                <c:pt idx="48">
                  <c:v>29.3</c:v>
                </c:pt>
                <c:pt idx="49">
                  <c:v>28.5</c:v>
                </c:pt>
                <c:pt idx="50">
                  <c:v>27.8</c:v>
                </c:pt>
                <c:pt idx="51">
                  <c:v>27.3</c:v>
                </c:pt>
                <c:pt idx="52">
                  <c:v>27.1</c:v>
                </c:pt>
                <c:pt idx="53">
                  <c:v>29.2</c:v>
                </c:pt>
                <c:pt idx="54">
                  <c:v>31.3</c:v>
                </c:pt>
                <c:pt idx="55">
                  <c:v>33.200000000000003</c:v>
                </c:pt>
                <c:pt idx="56">
                  <c:v>34.5</c:v>
                </c:pt>
                <c:pt idx="57">
                  <c:v>34.4</c:v>
                </c:pt>
                <c:pt idx="58">
                  <c:v>34.200000000000003</c:v>
                </c:pt>
                <c:pt idx="59">
                  <c:v>33.9</c:v>
                </c:pt>
                <c:pt idx="60">
                  <c:v>33.700000000000003</c:v>
                </c:pt>
                <c:pt idx="61">
                  <c:v>33.6</c:v>
                </c:pt>
                <c:pt idx="62">
                  <c:v>33.5</c:v>
                </c:pt>
                <c:pt idx="63">
                  <c:v>33.4</c:v>
                </c:pt>
                <c:pt idx="64">
                  <c:v>33.5</c:v>
                </c:pt>
                <c:pt idx="65">
                  <c:v>33.6</c:v>
                </c:pt>
                <c:pt idx="66">
                  <c:v>33.9</c:v>
                </c:pt>
                <c:pt idx="67">
                  <c:v>34.200000000000003</c:v>
                </c:pt>
                <c:pt idx="68">
                  <c:v>34.4</c:v>
                </c:pt>
                <c:pt idx="69">
                  <c:v>35.1</c:v>
                </c:pt>
                <c:pt idx="70">
                  <c:v>35.9</c:v>
                </c:pt>
                <c:pt idx="71">
                  <c:v>36.6</c:v>
                </c:pt>
                <c:pt idx="72">
                  <c:v>37.200000000000003</c:v>
                </c:pt>
                <c:pt idx="73">
                  <c:v>38</c:v>
                </c:pt>
                <c:pt idx="74">
                  <c:v>38.700000000000003</c:v>
                </c:pt>
                <c:pt idx="75">
                  <c:v>39.4</c:v>
                </c:pt>
                <c:pt idx="76">
                  <c:v>40.200000000000003</c:v>
                </c:pt>
                <c:pt idx="77">
                  <c:v>40.6</c:v>
                </c:pt>
                <c:pt idx="78">
                  <c:v>40.9</c:v>
                </c:pt>
                <c:pt idx="79">
                  <c:v>41.3</c:v>
                </c:pt>
                <c:pt idx="80">
                  <c:v>41.7</c:v>
                </c:pt>
                <c:pt idx="81">
                  <c:v>42.5</c:v>
                </c:pt>
                <c:pt idx="82">
                  <c:v>43.3</c:v>
                </c:pt>
                <c:pt idx="83">
                  <c:v>43.9</c:v>
                </c:pt>
                <c:pt idx="84">
                  <c:v>44.4</c:v>
                </c:pt>
                <c:pt idx="85">
                  <c:v>44.9</c:v>
                </c:pt>
                <c:pt idx="86">
                  <c:v>45.4</c:v>
                </c:pt>
                <c:pt idx="87">
                  <c:v>45.8</c:v>
                </c:pt>
                <c:pt idx="88">
                  <c:v>46.2</c:v>
                </c:pt>
                <c:pt idx="89">
                  <c:v>46.9</c:v>
                </c:pt>
                <c:pt idx="90">
                  <c:v>47.6</c:v>
                </c:pt>
                <c:pt idx="91">
                  <c:v>48.3</c:v>
                </c:pt>
              </c:numCache>
            </c:numRef>
          </c:val>
          <c:extLst>
            <c:ext xmlns:c16="http://schemas.microsoft.com/office/drawing/2014/chart" uri="{C3380CC4-5D6E-409C-BE32-E72D297353CC}">
              <c16:uniqueId val="{00000000-F19E-4173-9725-1EC7133EF774}"/>
            </c:ext>
          </c:extLst>
        </c:ser>
        <c:ser>
          <c:idx val="1"/>
          <c:order val="1"/>
          <c:tx>
            <c:strRef>
              <c:f>'BIS China Debt'!$F$1</c:f>
              <c:strCache>
                <c:ptCount val="1"/>
                <c:pt idx="0">
                  <c:v>China - Credit to Private non-financial sector from All sectors at Market value - Percentage of GDP - Adjusted for breaks</c:v>
                </c:pt>
              </c:strCache>
            </c:strRef>
          </c:tx>
          <c:spPr>
            <a:solidFill>
              <a:schemeClr val="accent2"/>
            </a:solidFill>
            <a:ln>
              <a:noFill/>
            </a:ln>
            <a:effectLst>
              <a:outerShdw blurRad="57150" dist="19050" dir="5400000" algn="ctr" rotWithShape="0">
                <a:srgbClr val="000000">
                  <a:alpha val="63000"/>
                </a:srgbClr>
              </a:outerShdw>
            </a:effectLst>
          </c:spPr>
          <c:cat>
            <c:numRef>
              <c:f>'BIS China Debt'!$A$45:$A$136</c:f>
              <c:numCache>
                <c:formatCode>dd\.mm\.yyyy</c:formatCode>
                <c:ptCount val="92"/>
                <c:pt idx="0">
                  <c:v>35064</c:v>
                </c:pt>
                <c:pt idx="1">
                  <c:v>35155</c:v>
                </c:pt>
                <c:pt idx="2">
                  <c:v>35246</c:v>
                </c:pt>
                <c:pt idx="3">
                  <c:v>35338</c:v>
                </c:pt>
                <c:pt idx="4">
                  <c:v>35430</c:v>
                </c:pt>
                <c:pt idx="5">
                  <c:v>35520</c:v>
                </c:pt>
                <c:pt idx="6">
                  <c:v>35611</c:v>
                </c:pt>
                <c:pt idx="7">
                  <c:v>35703</c:v>
                </c:pt>
                <c:pt idx="8">
                  <c:v>35795</c:v>
                </c:pt>
                <c:pt idx="9">
                  <c:v>35885</c:v>
                </c:pt>
                <c:pt idx="10">
                  <c:v>35976</c:v>
                </c:pt>
                <c:pt idx="11">
                  <c:v>36068</c:v>
                </c:pt>
                <c:pt idx="12">
                  <c:v>36160</c:v>
                </c:pt>
                <c:pt idx="13">
                  <c:v>36250</c:v>
                </c:pt>
                <c:pt idx="14">
                  <c:v>36341</c:v>
                </c:pt>
                <c:pt idx="15">
                  <c:v>36433</c:v>
                </c:pt>
                <c:pt idx="16">
                  <c:v>36525</c:v>
                </c:pt>
                <c:pt idx="17">
                  <c:v>36616</c:v>
                </c:pt>
                <c:pt idx="18">
                  <c:v>36707</c:v>
                </c:pt>
                <c:pt idx="19">
                  <c:v>36799</c:v>
                </c:pt>
                <c:pt idx="20">
                  <c:v>36891</c:v>
                </c:pt>
                <c:pt idx="21">
                  <c:v>36981</c:v>
                </c:pt>
                <c:pt idx="22">
                  <c:v>37072</c:v>
                </c:pt>
                <c:pt idx="23">
                  <c:v>37164</c:v>
                </c:pt>
                <c:pt idx="24">
                  <c:v>37256</c:v>
                </c:pt>
                <c:pt idx="25">
                  <c:v>37346</c:v>
                </c:pt>
                <c:pt idx="26">
                  <c:v>37437</c:v>
                </c:pt>
                <c:pt idx="27">
                  <c:v>37529</c:v>
                </c:pt>
                <c:pt idx="28">
                  <c:v>37621</c:v>
                </c:pt>
                <c:pt idx="29">
                  <c:v>37711</c:v>
                </c:pt>
                <c:pt idx="30">
                  <c:v>37802</c:v>
                </c:pt>
                <c:pt idx="31">
                  <c:v>37894</c:v>
                </c:pt>
                <c:pt idx="32">
                  <c:v>37986</c:v>
                </c:pt>
                <c:pt idx="33">
                  <c:v>38077</c:v>
                </c:pt>
                <c:pt idx="34">
                  <c:v>38168</c:v>
                </c:pt>
                <c:pt idx="35">
                  <c:v>38260</c:v>
                </c:pt>
                <c:pt idx="36">
                  <c:v>38352</c:v>
                </c:pt>
                <c:pt idx="37">
                  <c:v>38442</c:v>
                </c:pt>
                <c:pt idx="38">
                  <c:v>38533</c:v>
                </c:pt>
                <c:pt idx="39">
                  <c:v>38625</c:v>
                </c:pt>
                <c:pt idx="40">
                  <c:v>38717</c:v>
                </c:pt>
                <c:pt idx="41">
                  <c:v>38807</c:v>
                </c:pt>
                <c:pt idx="42">
                  <c:v>38898</c:v>
                </c:pt>
                <c:pt idx="43">
                  <c:v>38990</c:v>
                </c:pt>
                <c:pt idx="44">
                  <c:v>39082</c:v>
                </c:pt>
                <c:pt idx="45">
                  <c:v>39172</c:v>
                </c:pt>
                <c:pt idx="46">
                  <c:v>39263</c:v>
                </c:pt>
                <c:pt idx="47">
                  <c:v>39355</c:v>
                </c:pt>
                <c:pt idx="48">
                  <c:v>39447</c:v>
                </c:pt>
                <c:pt idx="49">
                  <c:v>39538</c:v>
                </c:pt>
                <c:pt idx="50">
                  <c:v>39629</c:v>
                </c:pt>
                <c:pt idx="51">
                  <c:v>39721</c:v>
                </c:pt>
                <c:pt idx="52">
                  <c:v>39813</c:v>
                </c:pt>
                <c:pt idx="53">
                  <c:v>39903</c:v>
                </c:pt>
                <c:pt idx="54">
                  <c:v>39994</c:v>
                </c:pt>
                <c:pt idx="55">
                  <c:v>40086</c:v>
                </c:pt>
                <c:pt idx="56">
                  <c:v>40178</c:v>
                </c:pt>
                <c:pt idx="57">
                  <c:v>40268</c:v>
                </c:pt>
                <c:pt idx="58">
                  <c:v>40359</c:v>
                </c:pt>
                <c:pt idx="59">
                  <c:v>40451</c:v>
                </c:pt>
                <c:pt idx="60">
                  <c:v>40543</c:v>
                </c:pt>
                <c:pt idx="61">
                  <c:v>40633</c:v>
                </c:pt>
                <c:pt idx="62">
                  <c:v>40724</c:v>
                </c:pt>
                <c:pt idx="63">
                  <c:v>40816</c:v>
                </c:pt>
                <c:pt idx="64">
                  <c:v>40908</c:v>
                </c:pt>
                <c:pt idx="65">
                  <c:v>40999</c:v>
                </c:pt>
                <c:pt idx="66">
                  <c:v>41090</c:v>
                </c:pt>
                <c:pt idx="67">
                  <c:v>41182</c:v>
                </c:pt>
                <c:pt idx="68">
                  <c:v>41274</c:v>
                </c:pt>
                <c:pt idx="69">
                  <c:v>41364</c:v>
                </c:pt>
                <c:pt idx="70">
                  <c:v>41455</c:v>
                </c:pt>
                <c:pt idx="71">
                  <c:v>41547</c:v>
                </c:pt>
                <c:pt idx="72">
                  <c:v>41639</c:v>
                </c:pt>
                <c:pt idx="73">
                  <c:v>41729</c:v>
                </c:pt>
                <c:pt idx="74">
                  <c:v>41820</c:v>
                </c:pt>
                <c:pt idx="75">
                  <c:v>41912</c:v>
                </c:pt>
                <c:pt idx="76">
                  <c:v>42004</c:v>
                </c:pt>
                <c:pt idx="77">
                  <c:v>42094</c:v>
                </c:pt>
                <c:pt idx="78">
                  <c:v>42185</c:v>
                </c:pt>
                <c:pt idx="79">
                  <c:v>42277</c:v>
                </c:pt>
                <c:pt idx="80">
                  <c:v>42369</c:v>
                </c:pt>
                <c:pt idx="81">
                  <c:v>42460</c:v>
                </c:pt>
                <c:pt idx="82">
                  <c:v>42551</c:v>
                </c:pt>
                <c:pt idx="83">
                  <c:v>42643</c:v>
                </c:pt>
                <c:pt idx="84">
                  <c:v>42735</c:v>
                </c:pt>
                <c:pt idx="85">
                  <c:v>42825</c:v>
                </c:pt>
                <c:pt idx="86">
                  <c:v>42916</c:v>
                </c:pt>
                <c:pt idx="87">
                  <c:v>43008</c:v>
                </c:pt>
                <c:pt idx="88">
                  <c:v>43100</c:v>
                </c:pt>
                <c:pt idx="89">
                  <c:v>43190</c:v>
                </c:pt>
                <c:pt idx="90">
                  <c:v>43281</c:v>
                </c:pt>
                <c:pt idx="91">
                  <c:v>43373</c:v>
                </c:pt>
              </c:numCache>
            </c:numRef>
          </c:cat>
          <c:val>
            <c:numRef>
              <c:f>'BIS China Debt'!$F$45:$F$136</c:f>
              <c:numCache>
                <c:formatCode>0.0</c:formatCode>
                <c:ptCount val="92"/>
                <c:pt idx="0">
                  <c:v>80.5</c:v>
                </c:pt>
                <c:pt idx="1">
                  <c:v>79.400000000000006</c:v>
                </c:pt>
                <c:pt idx="2">
                  <c:v>81.599999999999994</c:v>
                </c:pt>
                <c:pt idx="3">
                  <c:v>80.900000000000006</c:v>
                </c:pt>
                <c:pt idx="4">
                  <c:v>83.4</c:v>
                </c:pt>
                <c:pt idx="5">
                  <c:v>86.4</c:v>
                </c:pt>
                <c:pt idx="6">
                  <c:v>86.8</c:v>
                </c:pt>
                <c:pt idx="7">
                  <c:v>88</c:v>
                </c:pt>
                <c:pt idx="8">
                  <c:v>90.9</c:v>
                </c:pt>
                <c:pt idx="9">
                  <c:v>90.3</c:v>
                </c:pt>
                <c:pt idx="10">
                  <c:v>92</c:v>
                </c:pt>
                <c:pt idx="11">
                  <c:v>95.4</c:v>
                </c:pt>
                <c:pt idx="12">
                  <c:v>97.7</c:v>
                </c:pt>
                <c:pt idx="13">
                  <c:v>97.8</c:v>
                </c:pt>
                <c:pt idx="14">
                  <c:v>99.3</c:v>
                </c:pt>
                <c:pt idx="15">
                  <c:v>100.9</c:v>
                </c:pt>
                <c:pt idx="16">
                  <c:v>112.5</c:v>
                </c:pt>
                <c:pt idx="17">
                  <c:v>112.3</c:v>
                </c:pt>
                <c:pt idx="18">
                  <c:v>108.8</c:v>
                </c:pt>
                <c:pt idx="19">
                  <c:v>110</c:v>
                </c:pt>
                <c:pt idx="20">
                  <c:v>112.8</c:v>
                </c:pt>
                <c:pt idx="21">
                  <c:v>102.9</c:v>
                </c:pt>
                <c:pt idx="22">
                  <c:v>104.5</c:v>
                </c:pt>
                <c:pt idx="23">
                  <c:v>104.1</c:v>
                </c:pt>
                <c:pt idx="24">
                  <c:v>104.8</c:v>
                </c:pt>
                <c:pt idx="25">
                  <c:v>113.8</c:v>
                </c:pt>
                <c:pt idx="26">
                  <c:v>116.3</c:v>
                </c:pt>
                <c:pt idx="27">
                  <c:v>118.3</c:v>
                </c:pt>
                <c:pt idx="28">
                  <c:v>119.7</c:v>
                </c:pt>
                <c:pt idx="29">
                  <c:v>122.8</c:v>
                </c:pt>
                <c:pt idx="30">
                  <c:v>128.4</c:v>
                </c:pt>
                <c:pt idx="31">
                  <c:v>130.5</c:v>
                </c:pt>
                <c:pt idx="32">
                  <c:v>129</c:v>
                </c:pt>
                <c:pt idx="33">
                  <c:v>132.1</c:v>
                </c:pt>
                <c:pt idx="34">
                  <c:v>128.4</c:v>
                </c:pt>
                <c:pt idx="35">
                  <c:v>126.1</c:v>
                </c:pt>
                <c:pt idx="36">
                  <c:v>124.7</c:v>
                </c:pt>
                <c:pt idx="37">
                  <c:v>123.3</c:v>
                </c:pt>
                <c:pt idx="38">
                  <c:v>120</c:v>
                </c:pt>
                <c:pt idx="39">
                  <c:v>119.2</c:v>
                </c:pt>
                <c:pt idx="40">
                  <c:v>117.3</c:v>
                </c:pt>
                <c:pt idx="41">
                  <c:v>120.8</c:v>
                </c:pt>
                <c:pt idx="42">
                  <c:v>121.9</c:v>
                </c:pt>
                <c:pt idx="43">
                  <c:v>120.5</c:v>
                </c:pt>
                <c:pt idx="44">
                  <c:v>118.4</c:v>
                </c:pt>
                <c:pt idx="45">
                  <c:v>120.1</c:v>
                </c:pt>
                <c:pt idx="46">
                  <c:v>120.7</c:v>
                </c:pt>
                <c:pt idx="47">
                  <c:v>119.9</c:v>
                </c:pt>
                <c:pt idx="48">
                  <c:v>116.7</c:v>
                </c:pt>
                <c:pt idx="49">
                  <c:v>117.2</c:v>
                </c:pt>
                <c:pt idx="50">
                  <c:v>116.4</c:v>
                </c:pt>
                <c:pt idx="51">
                  <c:v>115.8</c:v>
                </c:pt>
                <c:pt idx="52">
                  <c:v>115.3</c:v>
                </c:pt>
                <c:pt idx="53">
                  <c:v>128.5</c:v>
                </c:pt>
                <c:pt idx="54">
                  <c:v>138.4</c:v>
                </c:pt>
                <c:pt idx="55">
                  <c:v>143</c:v>
                </c:pt>
                <c:pt idx="56">
                  <c:v>144.69999999999999</c:v>
                </c:pt>
                <c:pt idx="57">
                  <c:v>147.9</c:v>
                </c:pt>
                <c:pt idx="58">
                  <c:v>150</c:v>
                </c:pt>
                <c:pt idx="59">
                  <c:v>149.9</c:v>
                </c:pt>
                <c:pt idx="60">
                  <c:v>149.30000000000001</c:v>
                </c:pt>
                <c:pt idx="61">
                  <c:v>149.6</c:v>
                </c:pt>
                <c:pt idx="62">
                  <c:v>149.4</c:v>
                </c:pt>
                <c:pt idx="63">
                  <c:v>147.9</c:v>
                </c:pt>
                <c:pt idx="64">
                  <c:v>149</c:v>
                </c:pt>
                <c:pt idx="65">
                  <c:v>152.4</c:v>
                </c:pt>
                <c:pt idx="66">
                  <c:v>155.19999999999999</c:v>
                </c:pt>
                <c:pt idx="67">
                  <c:v>158.80000000000001</c:v>
                </c:pt>
                <c:pt idx="68">
                  <c:v>161.80000000000001</c:v>
                </c:pt>
                <c:pt idx="69">
                  <c:v>168.1</c:v>
                </c:pt>
                <c:pt idx="70">
                  <c:v>171.4</c:v>
                </c:pt>
                <c:pt idx="71">
                  <c:v>174.6</c:v>
                </c:pt>
                <c:pt idx="72">
                  <c:v>175.5</c:v>
                </c:pt>
                <c:pt idx="73">
                  <c:v>180.3</c:v>
                </c:pt>
                <c:pt idx="74">
                  <c:v>184</c:v>
                </c:pt>
                <c:pt idx="75">
                  <c:v>185</c:v>
                </c:pt>
                <c:pt idx="76">
                  <c:v>187.4</c:v>
                </c:pt>
                <c:pt idx="77">
                  <c:v>191.6</c:v>
                </c:pt>
                <c:pt idx="78">
                  <c:v>193.9</c:v>
                </c:pt>
                <c:pt idx="79">
                  <c:v>194.9</c:v>
                </c:pt>
                <c:pt idx="80">
                  <c:v>196.5</c:v>
                </c:pt>
                <c:pt idx="81">
                  <c:v>201.8</c:v>
                </c:pt>
                <c:pt idx="82">
                  <c:v>202.5</c:v>
                </c:pt>
                <c:pt idx="83">
                  <c:v>203</c:v>
                </c:pt>
                <c:pt idx="84">
                  <c:v>204.2</c:v>
                </c:pt>
                <c:pt idx="85">
                  <c:v>207.1</c:v>
                </c:pt>
                <c:pt idx="86">
                  <c:v>206.6</c:v>
                </c:pt>
                <c:pt idx="87">
                  <c:v>206.6</c:v>
                </c:pt>
                <c:pt idx="88">
                  <c:v>205.3</c:v>
                </c:pt>
                <c:pt idx="89">
                  <c:v>206.4</c:v>
                </c:pt>
                <c:pt idx="90">
                  <c:v>205.4</c:v>
                </c:pt>
                <c:pt idx="91">
                  <c:v>204.4</c:v>
                </c:pt>
              </c:numCache>
            </c:numRef>
          </c:val>
          <c:extLst>
            <c:ext xmlns:c16="http://schemas.microsoft.com/office/drawing/2014/chart" uri="{C3380CC4-5D6E-409C-BE32-E72D297353CC}">
              <c16:uniqueId val="{00000001-F19E-4173-9725-1EC7133EF774}"/>
            </c:ext>
          </c:extLst>
        </c:ser>
        <c:dLbls>
          <c:showLegendKey val="0"/>
          <c:showVal val="0"/>
          <c:showCatName val="0"/>
          <c:showSerName val="0"/>
          <c:showPercent val="0"/>
          <c:showBubbleSize val="0"/>
        </c:dLbls>
        <c:axId val="679648815"/>
        <c:axId val="559916287"/>
      </c:areaChart>
      <c:dateAx>
        <c:axId val="679648815"/>
        <c:scaling>
          <c:orientation val="minMax"/>
        </c:scaling>
        <c:delete val="0"/>
        <c:axPos val="b"/>
        <c:numFmt formatCode="yyyy" sourceLinked="0"/>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1800" b="0" i="0" u="none" strike="noStrike" kern="1200" baseline="0">
                <a:solidFill>
                  <a:schemeClr val="lt1">
                    <a:lumMod val="85000"/>
                  </a:schemeClr>
                </a:solidFill>
                <a:latin typeface="+mn-lt"/>
                <a:ea typeface="+mn-ea"/>
                <a:cs typeface="+mn-cs"/>
              </a:defRPr>
            </a:pPr>
            <a:endParaRPr lang="pt-PT"/>
          </a:p>
        </c:txPr>
        <c:crossAx val="559916287"/>
        <c:crosses val="autoZero"/>
        <c:auto val="1"/>
        <c:lblOffset val="100"/>
        <c:baseTimeUnit val="months"/>
      </c:dateAx>
      <c:valAx>
        <c:axId val="559916287"/>
        <c:scaling>
          <c:orientation val="minMax"/>
        </c:scaling>
        <c:delete val="0"/>
        <c:axPos val="l"/>
        <c:majorGridlines>
          <c:spPr>
            <a:ln w="9525" cap="flat" cmpd="sng" algn="ctr">
              <a:solidFill>
                <a:schemeClr val="lt1">
                  <a:lumMod val="95000"/>
                  <a:alpha val="10000"/>
                </a:schemeClr>
              </a:solidFill>
              <a:round/>
            </a:ln>
            <a:effectLst/>
          </c:spPr>
        </c:majorGridlines>
        <c:title>
          <c:tx>
            <c:rich>
              <a:bodyPr rot="-5400000" spcFirstLastPara="1" vertOverflow="ellipsis" vert="horz" wrap="square" anchor="ctr" anchorCtr="1"/>
              <a:lstStyle/>
              <a:p>
                <a:pPr>
                  <a:defRPr sz="1800" b="1" i="0" u="none" strike="noStrike" kern="1200" cap="all" baseline="0">
                    <a:solidFill>
                      <a:schemeClr val="lt1">
                        <a:lumMod val="85000"/>
                      </a:schemeClr>
                    </a:solidFill>
                    <a:latin typeface="+mn-lt"/>
                    <a:ea typeface="+mn-ea"/>
                    <a:cs typeface="+mn-cs"/>
                  </a:defRPr>
                </a:pPr>
                <a:r>
                  <a:rPr lang="en-GB" sz="1800"/>
                  <a:t>Credit to</a:t>
                </a:r>
                <a:r>
                  <a:rPr lang="en-GB" sz="1800" baseline="0"/>
                  <a:t> GDP (Percent)</a:t>
                </a:r>
                <a:endParaRPr lang="en-GB" sz="1800"/>
              </a:p>
            </c:rich>
          </c:tx>
          <c:layout>
            <c:manualLayout>
              <c:xMode val="edge"/>
              <c:yMode val="edge"/>
              <c:x val="1.1091303133299374E-2"/>
              <c:y val="0.20084280505505189"/>
            </c:manualLayout>
          </c:layout>
          <c:overlay val="0"/>
          <c:spPr>
            <a:noFill/>
            <a:ln>
              <a:noFill/>
            </a:ln>
            <a:effectLst/>
          </c:spPr>
          <c:txPr>
            <a:bodyPr rot="-5400000" spcFirstLastPara="1" vertOverflow="ellipsis" vert="horz" wrap="square" anchor="ctr" anchorCtr="1"/>
            <a:lstStyle/>
            <a:p>
              <a:pPr>
                <a:defRPr sz="1800" b="1" i="0" u="none" strike="noStrike" kern="1200" cap="all" baseline="0">
                  <a:solidFill>
                    <a:schemeClr val="lt1">
                      <a:lumMod val="85000"/>
                    </a:schemeClr>
                  </a:solidFill>
                  <a:latin typeface="+mn-lt"/>
                  <a:ea typeface="+mn-ea"/>
                  <a:cs typeface="+mn-cs"/>
                </a:defRPr>
              </a:pPr>
              <a:endParaRPr lang="pt-PT"/>
            </a:p>
          </c:txPr>
        </c:title>
        <c:numFmt formatCode="0.0"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lt1">
                    <a:lumMod val="85000"/>
                  </a:schemeClr>
                </a:solidFill>
                <a:latin typeface="+mn-lt"/>
                <a:ea typeface="+mn-ea"/>
                <a:cs typeface="+mn-cs"/>
              </a:defRPr>
            </a:pPr>
            <a:endParaRPr lang="pt-PT"/>
          </a:p>
        </c:txPr>
        <c:crossAx val="679648815"/>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PT"/>
    </a:p>
  </c:txPr>
  <c:printSettings>
    <c:headerFooter/>
    <c:pageMargins b="0.75" l="0.7" r="0.7" t="0.75" header="0.3" footer="0.3"/>
    <c:pageSetup/>
  </c:printSettings>
  <c:userShapes r:id="rId3"/>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GB"/>
              <a:t>BIS - Credit to the Private Non-Financial Sector - China </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pt-PT"/>
        </a:p>
      </c:txPr>
    </c:title>
    <c:autoTitleDeleted val="0"/>
    <c:plotArea>
      <c:layout/>
      <c:areaChart>
        <c:grouping val="stacked"/>
        <c:varyColors val="0"/>
        <c:ser>
          <c:idx val="0"/>
          <c:order val="0"/>
          <c:tx>
            <c:strRef>
              <c:f>'BIS China Debt'!$D$1</c:f>
              <c:strCache>
                <c:ptCount val="1"/>
                <c:pt idx="0">
                  <c:v>China - Credit to Households and NPISHs from All sectors at Market value - Percentage of GDP - Adjusted for breaks</c:v>
                </c:pt>
              </c:strCache>
            </c:strRef>
          </c:tx>
          <c:spPr>
            <a:solidFill>
              <a:schemeClr val="accent1"/>
            </a:solidFill>
            <a:ln w="25400">
              <a:noFill/>
            </a:ln>
            <a:effectLst>
              <a:outerShdw blurRad="57150" dist="19050" dir="5400000" algn="ctr" rotWithShape="0">
                <a:srgbClr val="000000">
                  <a:alpha val="63000"/>
                </a:srgbClr>
              </a:outerShdw>
            </a:effectLst>
          </c:spPr>
          <c:cat>
            <c:numRef>
              <c:f>'BIS China Debt'!$A$45:$A$136</c:f>
              <c:numCache>
                <c:formatCode>dd\.mm\.yyyy</c:formatCode>
                <c:ptCount val="92"/>
                <c:pt idx="0">
                  <c:v>35064</c:v>
                </c:pt>
                <c:pt idx="1">
                  <c:v>35155</c:v>
                </c:pt>
                <c:pt idx="2">
                  <c:v>35246</c:v>
                </c:pt>
                <c:pt idx="3">
                  <c:v>35338</c:v>
                </c:pt>
                <c:pt idx="4">
                  <c:v>35430</c:v>
                </c:pt>
                <c:pt idx="5">
                  <c:v>35520</c:v>
                </c:pt>
                <c:pt idx="6">
                  <c:v>35611</c:v>
                </c:pt>
                <c:pt idx="7">
                  <c:v>35703</c:v>
                </c:pt>
                <c:pt idx="8">
                  <c:v>35795</c:v>
                </c:pt>
                <c:pt idx="9">
                  <c:v>35885</c:v>
                </c:pt>
                <c:pt idx="10">
                  <c:v>35976</c:v>
                </c:pt>
                <c:pt idx="11">
                  <c:v>36068</c:v>
                </c:pt>
                <c:pt idx="12">
                  <c:v>36160</c:v>
                </c:pt>
                <c:pt idx="13">
                  <c:v>36250</c:v>
                </c:pt>
                <c:pt idx="14">
                  <c:v>36341</c:v>
                </c:pt>
                <c:pt idx="15">
                  <c:v>36433</c:v>
                </c:pt>
                <c:pt idx="16">
                  <c:v>36525</c:v>
                </c:pt>
                <c:pt idx="17">
                  <c:v>36616</c:v>
                </c:pt>
                <c:pt idx="18">
                  <c:v>36707</c:v>
                </c:pt>
                <c:pt idx="19">
                  <c:v>36799</c:v>
                </c:pt>
                <c:pt idx="20">
                  <c:v>36891</c:v>
                </c:pt>
                <c:pt idx="21">
                  <c:v>36981</c:v>
                </c:pt>
                <c:pt idx="22">
                  <c:v>37072</c:v>
                </c:pt>
                <c:pt idx="23">
                  <c:v>37164</c:v>
                </c:pt>
                <c:pt idx="24">
                  <c:v>37256</c:v>
                </c:pt>
                <c:pt idx="25">
                  <c:v>37346</c:v>
                </c:pt>
                <c:pt idx="26">
                  <c:v>37437</c:v>
                </c:pt>
                <c:pt idx="27">
                  <c:v>37529</c:v>
                </c:pt>
                <c:pt idx="28">
                  <c:v>37621</c:v>
                </c:pt>
                <c:pt idx="29">
                  <c:v>37711</c:v>
                </c:pt>
                <c:pt idx="30">
                  <c:v>37802</c:v>
                </c:pt>
                <c:pt idx="31">
                  <c:v>37894</c:v>
                </c:pt>
                <c:pt idx="32">
                  <c:v>37986</c:v>
                </c:pt>
                <c:pt idx="33">
                  <c:v>38077</c:v>
                </c:pt>
                <c:pt idx="34">
                  <c:v>38168</c:v>
                </c:pt>
                <c:pt idx="35">
                  <c:v>38260</c:v>
                </c:pt>
                <c:pt idx="36">
                  <c:v>38352</c:v>
                </c:pt>
                <c:pt idx="37">
                  <c:v>38442</c:v>
                </c:pt>
                <c:pt idx="38">
                  <c:v>38533</c:v>
                </c:pt>
                <c:pt idx="39">
                  <c:v>38625</c:v>
                </c:pt>
                <c:pt idx="40">
                  <c:v>38717</c:v>
                </c:pt>
                <c:pt idx="41">
                  <c:v>38807</c:v>
                </c:pt>
                <c:pt idx="42">
                  <c:v>38898</c:v>
                </c:pt>
                <c:pt idx="43">
                  <c:v>38990</c:v>
                </c:pt>
                <c:pt idx="44">
                  <c:v>39082</c:v>
                </c:pt>
                <c:pt idx="45">
                  <c:v>39172</c:v>
                </c:pt>
                <c:pt idx="46">
                  <c:v>39263</c:v>
                </c:pt>
                <c:pt idx="47">
                  <c:v>39355</c:v>
                </c:pt>
                <c:pt idx="48">
                  <c:v>39447</c:v>
                </c:pt>
                <c:pt idx="49">
                  <c:v>39538</c:v>
                </c:pt>
                <c:pt idx="50">
                  <c:v>39629</c:v>
                </c:pt>
                <c:pt idx="51">
                  <c:v>39721</c:v>
                </c:pt>
                <c:pt idx="52">
                  <c:v>39813</c:v>
                </c:pt>
                <c:pt idx="53">
                  <c:v>39903</c:v>
                </c:pt>
                <c:pt idx="54">
                  <c:v>39994</c:v>
                </c:pt>
                <c:pt idx="55">
                  <c:v>40086</c:v>
                </c:pt>
                <c:pt idx="56">
                  <c:v>40178</c:v>
                </c:pt>
                <c:pt idx="57">
                  <c:v>40268</c:v>
                </c:pt>
                <c:pt idx="58">
                  <c:v>40359</c:v>
                </c:pt>
                <c:pt idx="59">
                  <c:v>40451</c:v>
                </c:pt>
                <c:pt idx="60">
                  <c:v>40543</c:v>
                </c:pt>
                <c:pt idx="61">
                  <c:v>40633</c:v>
                </c:pt>
                <c:pt idx="62">
                  <c:v>40724</c:v>
                </c:pt>
                <c:pt idx="63">
                  <c:v>40816</c:v>
                </c:pt>
                <c:pt idx="64">
                  <c:v>40908</c:v>
                </c:pt>
                <c:pt idx="65">
                  <c:v>40999</c:v>
                </c:pt>
                <c:pt idx="66">
                  <c:v>41090</c:v>
                </c:pt>
                <c:pt idx="67">
                  <c:v>41182</c:v>
                </c:pt>
                <c:pt idx="68">
                  <c:v>41274</c:v>
                </c:pt>
                <c:pt idx="69">
                  <c:v>41364</c:v>
                </c:pt>
                <c:pt idx="70">
                  <c:v>41455</c:v>
                </c:pt>
                <c:pt idx="71">
                  <c:v>41547</c:v>
                </c:pt>
                <c:pt idx="72">
                  <c:v>41639</c:v>
                </c:pt>
                <c:pt idx="73">
                  <c:v>41729</c:v>
                </c:pt>
                <c:pt idx="74">
                  <c:v>41820</c:v>
                </c:pt>
                <c:pt idx="75">
                  <c:v>41912</c:v>
                </c:pt>
                <c:pt idx="76">
                  <c:v>42004</c:v>
                </c:pt>
                <c:pt idx="77">
                  <c:v>42094</c:v>
                </c:pt>
                <c:pt idx="78">
                  <c:v>42185</c:v>
                </c:pt>
                <c:pt idx="79">
                  <c:v>42277</c:v>
                </c:pt>
                <c:pt idx="80">
                  <c:v>42369</c:v>
                </c:pt>
                <c:pt idx="81">
                  <c:v>42460</c:v>
                </c:pt>
                <c:pt idx="82">
                  <c:v>42551</c:v>
                </c:pt>
                <c:pt idx="83">
                  <c:v>42643</c:v>
                </c:pt>
                <c:pt idx="84">
                  <c:v>42735</c:v>
                </c:pt>
                <c:pt idx="85">
                  <c:v>42825</c:v>
                </c:pt>
                <c:pt idx="86">
                  <c:v>42916</c:v>
                </c:pt>
                <c:pt idx="87">
                  <c:v>43008</c:v>
                </c:pt>
                <c:pt idx="88">
                  <c:v>43100</c:v>
                </c:pt>
                <c:pt idx="89">
                  <c:v>43190</c:v>
                </c:pt>
                <c:pt idx="90">
                  <c:v>43281</c:v>
                </c:pt>
                <c:pt idx="91">
                  <c:v>43373</c:v>
                </c:pt>
              </c:numCache>
            </c:numRef>
          </c:cat>
          <c:val>
            <c:numRef>
              <c:f>'BIS China Debt'!$D$45:$D$136</c:f>
              <c:numCache>
                <c:formatCode>General</c:formatCode>
                <c:ptCount val="92"/>
                <c:pt idx="41" formatCode="0.0">
                  <c:v>11.5</c:v>
                </c:pt>
                <c:pt idx="42" formatCode="0.0">
                  <c:v>10.8</c:v>
                </c:pt>
                <c:pt idx="43" formatCode="0.0">
                  <c:v>10.8</c:v>
                </c:pt>
                <c:pt idx="44" formatCode="0.0">
                  <c:v>10.8</c:v>
                </c:pt>
                <c:pt idx="45" formatCode="0.0">
                  <c:v>18.399999999999999</c:v>
                </c:pt>
                <c:pt idx="46" formatCode="0.0">
                  <c:v>18.899999999999999</c:v>
                </c:pt>
                <c:pt idx="47" formatCode="0.0">
                  <c:v>19.399999999999999</c:v>
                </c:pt>
                <c:pt idx="48" formatCode="0.0">
                  <c:v>18.8</c:v>
                </c:pt>
                <c:pt idx="49" formatCode="0.0">
                  <c:v>18.8</c:v>
                </c:pt>
                <c:pt idx="50" formatCode="0.0">
                  <c:v>18.600000000000001</c:v>
                </c:pt>
                <c:pt idx="51" formatCode="0.0">
                  <c:v>18.399999999999999</c:v>
                </c:pt>
                <c:pt idx="52" formatCode="0.0">
                  <c:v>17.899999999999999</c:v>
                </c:pt>
                <c:pt idx="53" formatCode="0.0">
                  <c:v>18.899999999999999</c:v>
                </c:pt>
                <c:pt idx="54" formatCode="0.0">
                  <c:v>20.5</c:v>
                </c:pt>
                <c:pt idx="55" formatCode="0.0">
                  <c:v>22.4</c:v>
                </c:pt>
                <c:pt idx="56" formatCode="0.0">
                  <c:v>23.5</c:v>
                </c:pt>
                <c:pt idx="57" formatCode="0.0">
                  <c:v>25.6</c:v>
                </c:pt>
                <c:pt idx="58" formatCode="0.0">
                  <c:v>26.7</c:v>
                </c:pt>
                <c:pt idx="59" formatCode="0.0">
                  <c:v>27.1</c:v>
                </c:pt>
                <c:pt idx="60" formatCode="0.0">
                  <c:v>27.2</c:v>
                </c:pt>
                <c:pt idx="61" formatCode="0.0">
                  <c:v>27.6</c:v>
                </c:pt>
                <c:pt idx="62" formatCode="0.0">
                  <c:v>27.9</c:v>
                </c:pt>
                <c:pt idx="63" formatCode="0.0">
                  <c:v>27.9</c:v>
                </c:pt>
                <c:pt idx="64" formatCode="0.0">
                  <c:v>27.7</c:v>
                </c:pt>
                <c:pt idx="65" formatCode="0.0">
                  <c:v>27.9</c:v>
                </c:pt>
                <c:pt idx="66" formatCode="0.0">
                  <c:v>28.4</c:v>
                </c:pt>
                <c:pt idx="67" formatCode="0.0">
                  <c:v>29.3</c:v>
                </c:pt>
                <c:pt idx="68" formatCode="0.0">
                  <c:v>29.7</c:v>
                </c:pt>
                <c:pt idx="69" formatCode="0.0">
                  <c:v>30.7</c:v>
                </c:pt>
                <c:pt idx="70" formatCode="0.0">
                  <c:v>32</c:v>
                </c:pt>
                <c:pt idx="71" formatCode="0.0">
                  <c:v>32.9</c:v>
                </c:pt>
                <c:pt idx="72" formatCode="0.0">
                  <c:v>33.1</c:v>
                </c:pt>
                <c:pt idx="73" formatCode="0.0">
                  <c:v>34</c:v>
                </c:pt>
                <c:pt idx="74" formatCode="0.0">
                  <c:v>34.799999999999997</c:v>
                </c:pt>
                <c:pt idx="75" formatCode="0.0">
                  <c:v>35.299999999999997</c:v>
                </c:pt>
                <c:pt idx="76" formatCode="0.0">
                  <c:v>35.700000000000003</c:v>
                </c:pt>
                <c:pt idx="77" formatCode="0.0">
                  <c:v>36.4</c:v>
                </c:pt>
                <c:pt idx="78" formatCode="0.0">
                  <c:v>37.299999999999997</c:v>
                </c:pt>
                <c:pt idx="79" formatCode="0.0">
                  <c:v>38.200000000000003</c:v>
                </c:pt>
                <c:pt idx="80" formatCode="0.0">
                  <c:v>38.799999999999997</c:v>
                </c:pt>
                <c:pt idx="81" formatCode="0.0">
                  <c:v>40</c:v>
                </c:pt>
                <c:pt idx="82" formatCode="0.0">
                  <c:v>41.7</c:v>
                </c:pt>
                <c:pt idx="83" formatCode="0.0">
                  <c:v>43.3</c:v>
                </c:pt>
                <c:pt idx="84" formatCode="0.0">
                  <c:v>44.4</c:v>
                </c:pt>
                <c:pt idx="85" formatCode="0.0">
                  <c:v>45.6</c:v>
                </c:pt>
                <c:pt idx="86" formatCode="0.0">
                  <c:v>46.9</c:v>
                </c:pt>
                <c:pt idx="87" formatCode="0.0">
                  <c:v>48</c:v>
                </c:pt>
                <c:pt idx="88" formatCode="0.0">
                  <c:v>48.4</c:v>
                </c:pt>
                <c:pt idx="89" formatCode="0.0">
                  <c:v>49.3</c:v>
                </c:pt>
                <c:pt idx="90" formatCode="0.0">
                  <c:v>50.3</c:v>
                </c:pt>
                <c:pt idx="91" formatCode="0.0">
                  <c:v>51.5</c:v>
                </c:pt>
              </c:numCache>
            </c:numRef>
          </c:val>
          <c:extLst>
            <c:ext xmlns:c16="http://schemas.microsoft.com/office/drawing/2014/chart" uri="{C3380CC4-5D6E-409C-BE32-E72D297353CC}">
              <c16:uniqueId val="{00000000-8C43-4C25-B458-F770C6E0BF14}"/>
            </c:ext>
          </c:extLst>
        </c:ser>
        <c:ser>
          <c:idx val="1"/>
          <c:order val="1"/>
          <c:tx>
            <c:strRef>
              <c:f>'BIS China Debt'!$E$1</c:f>
              <c:strCache>
                <c:ptCount val="1"/>
                <c:pt idx="0">
                  <c:v>China - Credit to Non-financial corporations from All sectors at Market value - Percentage of GDP - Adjusted for breaks</c:v>
                </c:pt>
              </c:strCache>
            </c:strRef>
          </c:tx>
          <c:spPr>
            <a:solidFill>
              <a:schemeClr val="accent2"/>
            </a:solidFill>
            <a:ln w="25400">
              <a:noFill/>
            </a:ln>
            <a:effectLst>
              <a:outerShdw blurRad="57150" dist="19050" dir="5400000" algn="ctr" rotWithShape="0">
                <a:srgbClr val="000000">
                  <a:alpha val="63000"/>
                </a:srgbClr>
              </a:outerShdw>
            </a:effectLst>
          </c:spPr>
          <c:cat>
            <c:numRef>
              <c:f>'BIS China Debt'!$A$45:$A$136</c:f>
              <c:numCache>
                <c:formatCode>dd\.mm\.yyyy</c:formatCode>
                <c:ptCount val="92"/>
                <c:pt idx="0">
                  <c:v>35064</c:v>
                </c:pt>
                <c:pt idx="1">
                  <c:v>35155</c:v>
                </c:pt>
                <c:pt idx="2">
                  <c:v>35246</c:v>
                </c:pt>
                <c:pt idx="3">
                  <c:v>35338</c:v>
                </c:pt>
                <c:pt idx="4">
                  <c:v>35430</c:v>
                </c:pt>
                <c:pt idx="5">
                  <c:v>35520</c:v>
                </c:pt>
                <c:pt idx="6">
                  <c:v>35611</c:v>
                </c:pt>
                <c:pt idx="7">
                  <c:v>35703</c:v>
                </c:pt>
                <c:pt idx="8">
                  <c:v>35795</c:v>
                </c:pt>
                <c:pt idx="9">
                  <c:v>35885</c:v>
                </c:pt>
                <c:pt idx="10">
                  <c:v>35976</c:v>
                </c:pt>
                <c:pt idx="11">
                  <c:v>36068</c:v>
                </c:pt>
                <c:pt idx="12">
                  <c:v>36160</c:v>
                </c:pt>
                <c:pt idx="13">
                  <c:v>36250</c:v>
                </c:pt>
                <c:pt idx="14">
                  <c:v>36341</c:v>
                </c:pt>
                <c:pt idx="15">
                  <c:v>36433</c:v>
                </c:pt>
                <c:pt idx="16">
                  <c:v>36525</c:v>
                </c:pt>
                <c:pt idx="17">
                  <c:v>36616</c:v>
                </c:pt>
                <c:pt idx="18">
                  <c:v>36707</c:v>
                </c:pt>
                <c:pt idx="19">
                  <c:v>36799</c:v>
                </c:pt>
                <c:pt idx="20">
                  <c:v>36891</c:v>
                </c:pt>
                <c:pt idx="21">
                  <c:v>36981</c:v>
                </c:pt>
                <c:pt idx="22">
                  <c:v>37072</c:v>
                </c:pt>
                <c:pt idx="23">
                  <c:v>37164</c:v>
                </c:pt>
                <c:pt idx="24">
                  <c:v>37256</c:v>
                </c:pt>
                <c:pt idx="25">
                  <c:v>37346</c:v>
                </c:pt>
                <c:pt idx="26">
                  <c:v>37437</c:v>
                </c:pt>
                <c:pt idx="27">
                  <c:v>37529</c:v>
                </c:pt>
                <c:pt idx="28">
                  <c:v>37621</c:v>
                </c:pt>
                <c:pt idx="29">
                  <c:v>37711</c:v>
                </c:pt>
                <c:pt idx="30">
                  <c:v>37802</c:v>
                </c:pt>
                <c:pt idx="31">
                  <c:v>37894</c:v>
                </c:pt>
                <c:pt idx="32">
                  <c:v>37986</c:v>
                </c:pt>
                <c:pt idx="33">
                  <c:v>38077</c:v>
                </c:pt>
                <c:pt idx="34">
                  <c:v>38168</c:v>
                </c:pt>
                <c:pt idx="35">
                  <c:v>38260</c:v>
                </c:pt>
                <c:pt idx="36">
                  <c:v>38352</c:v>
                </c:pt>
                <c:pt idx="37">
                  <c:v>38442</c:v>
                </c:pt>
                <c:pt idx="38">
                  <c:v>38533</c:v>
                </c:pt>
                <c:pt idx="39">
                  <c:v>38625</c:v>
                </c:pt>
                <c:pt idx="40">
                  <c:v>38717</c:v>
                </c:pt>
                <c:pt idx="41">
                  <c:v>38807</c:v>
                </c:pt>
                <c:pt idx="42">
                  <c:v>38898</c:v>
                </c:pt>
                <c:pt idx="43">
                  <c:v>38990</c:v>
                </c:pt>
                <c:pt idx="44">
                  <c:v>39082</c:v>
                </c:pt>
                <c:pt idx="45">
                  <c:v>39172</c:v>
                </c:pt>
                <c:pt idx="46">
                  <c:v>39263</c:v>
                </c:pt>
                <c:pt idx="47">
                  <c:v>39355</c:v>
                </c:pt>
                <c:pt idx="48">
                  <c:v>39447</c:v>
                </c:pt>
                <c:pt idx="49">
                  <c:v>39538</c:v>
                </c:pt>
                <c:pt idx="50">
                  <c:v>39629</c:v>
                </c:pt>
                <c:pt idx="51">
                  <c:v>39721</c:v>
                </c:pt>
                <c:pt idx="52">
                  <c:v>39813</c:v>
                </c:pt>
                <c:pt idx="53">
                  <c:v>39903</c:v>
                </c:pt>
                <c:pt idx="54">
                  <c:v>39994</c:v>
                </c:pt>
                <c:pt idx="55">
                  <c:v>40086</c:v>
                </c:pt>
                <c:pt idx="56">
                  <c:v>40178</c:v>
                </c:pt>
                <c:pt idx="57">
                  <c:v>40268</c:v>
                </c:pt>
                <c:pt idx="58">
                  <c:v>40359</c:v>
                </c:pt>
                <c:pt idx="59">
                  <c:v>40451</c:v>
                </c:pt>
                <c:pt idx="60">
                  <c:v>40543</c:v>
                </c:pt>
                <c:pt idx="61">
                  <c:v>40633</c:v>
                </c:pt>
                <c:pt idx="62">
                  <c:v>40724</c:v>
                </c:pt>
                <c:pt idx="63">
                  <c:v>40816</c:v>
                </c:pt>
                <c:pt idx="64">
                  <c:v>40908</c:v>
                </c:pt>
                <c:pt idx="65">
                  <c:v>40999</c:v>
                </c:pt>
                <c:pt idx="66">
                  <c:v>41090</c:v>
                </c:pt>
                <c:pt idx="67">
                  <c:v>41182</c:v>
                </c:pt>
                <c:pt idx="68">
                  <c:v>41274</c:v>
                </c:pt>
                <c:pt idx="69">
                  <c:v>41364</c:v>
                </c:pt>
                <c:pt idx="70">
                  <c:v>41455</c:v>
                </c:pt>
                <c:pt idx="71">
                  <c:v>41547</c:v>
                </c:pt>
                <c:pt idx="72">
                  <c:v>41639</c:v>
                </c:pt>
                <c:pt idx="73">
                  <c:v>41729</c:v>
                </c:pt>
                <c:pt idx="74">
                  <c:v>41820</c:v>
                </c:pt>
                <c:pt idx="75">
                  <c:v>41912</c:v>
                </c:pt>
                <c:pt idx="76">
                  <c:v>42004</c:v>
                </c:pt>
                <c:pt idx="77">
                  <c:v>42094</c:v>
                </c:pt>
                <c:pt idx="78">
                  <c:v>42185</c:v>
                </c:pt>
                <c:pt idx="79">
                  <c:v>42277</c:v>
                </c:pt>
                <c:pt idx="80">
                  <c:v>42369</c:v>
                </c:pt>
                <c:pt idx="81">
                  <c:v>42460</c:v>
                </c:pt>
                <c:pt idx="82">
                  <c:v>42551</c:v>
                </c:pt>
                <c:pt idx="83">
                  <c:v>42643</c:v>
                </c:pt>
                <c:pt idx="84">
                  <c:v>42735</c:v>
                </c:pt>
                <c:pt idx="85">
                  <c:v>42825</c:v>
                </c:pt>
                <c:pt idx="86">
                  <c:v>42916</c:v>
                </c:pt>
                <c:pt idx="87">
                  <c:v>43008</c:v>
                </c:pt>
                <c:pt idx="88">
                  <c:v>43100</c:v>
                </c:pt>
                <c:pt idx="89">
                  <c:v>43190</c:v>
                </c:pt>
                <c:pt idx="90">
                  <c:v>43281</c:v>
                </c:pt>
                <c:pt idx="91">
                  <c:v>43373</c:v>
                </c:pt>
              </c:numCache>
            </c:numRef>
          </c:cat>
          <c:val>
            <c:numRef>
              <c:f>'BIS China Debt'!$E$45:$E$136</c:f>
              <c:numCache>
                <c:formatCode>General</c:formatCode>
                <c:ptCount val="92"/>
                <c:pt idx="41" formatCode="0.0">
                  <c:v>109.5</c:v>
                </c:pt>
                <c:pt idx="42" formatCode="0.0">
                  <c:v>111.2</c:v>
                </c:pt>
                <c:pt idx="43" formatCode="0.0">
                  <c:v>109.8</c:v>
                </c:pt>
                <c:pt idx="44" formatCode="0.0">
                  <c:v>107.7</c:v>
                </c:pt>
                <c:pt idx="45" formatCode="0.0">
                  <c:v>101.8</c:v>
                </c:pt>
                <c:pt idx="46" formatCode="0.0">
                  <c:v>101.9</c:v>
                </c:pt>
                <c:pt idx="47" formatCode="0.0">
                  <c:v>100.5</c:v>
                </c:pt>
                <c:pt idx="48" formatCode="0.0">
                  <c:v>97.9</c:v>
                </c:pt>
                <c:pt idx="49" formatCode="0.0">
                  <c:v>98.5</c:v>
                </c:pt>
                <c:pt idx="50" formatCode="0.0">
                  <c:v>97.8</c:v>
                </c:pt>
                <c:pt idx="51" formatCode="0.0">
                  <c:v>97.5</c:v>
                </c:pt>
                <c:pt idx="52" formatCode="0.0">
                  <c:v>97.5</c:v>
                </c:pt>
                <c:pt idx="53" formatCode="0.0">
                  <c:v>109.7</c:v>
                </c:pt>
                <c:pt idx="54" formatCode="0.0">
                  <c:v>117.9</c:v>
                </c:pt>
                <c:pt idx="55" formatCode="0.0">
                  <c:v>120.7</c:v>
                </c:pt>
                <c:pt idx="56" formatCode="0.0">
                  <c:v>121.3</c:v>
                </c:pt>
                <c:pt idx="57" formatCode="0.0">
                  <c:v>122.3</c:v>
                </c:pt>
                <c:pt idx="58" formatCode="0.0">
                  <c:v>123.4</c:v>
                </c:pt>
                <c:pt idx="59" formatCode="0.0">
                  <c:v>122.8</c:v>
                </c:pt>
                <c:pt idx="60" formatCode="0.0">
                  <c:v>122.1</c:v>
                </c:pt>
                <c:pt idx="61" formatCode="0.0">
                  <c:v>122</c:v>
                </c:pt>
                <c:pt idx="62" formatCode="0.0">
                  <c:v>121.5</c:v>
                </c:pt>
                <c:pt idx="63" formatCode="0.0">
                  <c:v>120</c:v>
                </c:pt>
                <c:pt idx="64" formatCode="0.0">
                  <c:v>121.3</c:v>
                </c:pt>
                <c:pt idx="65" formatCode="0.0">
                  <c:v>124.5</c:v>
                </c:pt>
                <c:pt idx="66" formatCode="0.0">
                  <c:v>126.8</c:v>
                </c:pt>
                <c:pt idx="67" formatCode="0.0">
                  <c:v>129.5</c:v>
                </c:pt>
                <c:pt idx="68" formatCode="0.0">
                  <c:v>132.1</c:v>
                </c:pt>
                <c:pt idx="69" formatCode="0.0">
                  <c:v>137.4</c:v>
                </c:pt>
                <c:pt idx="70" formatCode="0.0">
                  <c:v>139.5</c:v>
                </c:pt>
                <c:pt idx="71" formatCode="0.0">
                  <c:v>141.69999999999999</c:v>
                </c:pt>
                <c:pt idx="72" formatCode="0.0">
                  <c:v>142.4</c:v>
                </c:pt>
                <c:pt idx="73" formatCode="0.0">
                  <c:v>146.30000000000001</c:v>
                </c:pt>
                <c:pt idx="74" formatCode="0.0">
                  <c:v>149.19999999999999</c:v>
                </c:pt>
                <c:pt idx="75" formatCode="0.0">
                  <c:v>149.6</c:v>
                </c:pt>
                <c:pt idx="76" formatCode="0.0">
                  <c:v>151.69999999999999</c:v>
                </c:pt>
                <c:pt idx="77" formatCode="0.0">
                  <c:v>155.30000000000001</c:v>
                </c:pt>
                <c:pt idx="78" formatCode="0.0">
                  <c:v>156.6</c:v>
                </c:pt>
                <c:pt idx="79" formatCode="0.0">
                  <c:v>156.69999999999999</c:v>
                </c:pt>
                <c:pt idx="80" formatCode="0.0">
                  <c:v>157.69999999999999</c:v>
                </c:pt>
                <c:pt idx="81" formatCode="0.0">
                  <c:v>161.80000000000001</c:v>
                </c:pt>
                <c:pt idx="82" formatCode="0.0">
                  <c:v>160.80000000000001</c:v>
                </c:pt>
                <c:pt idx="83" formatCode="0.0">
                  <c:v>159.80000000000001</c:v>
                </c:pt>
                <c:pt idx="84" formatCode="0.0">
                  <c:v>159.80000000000001</c:v>
                </c:pt>
                <c:pt idx="85" formatCode="0.0">
                  <c:v>161.5</c:v>
                </c:pt>
                <c:pt idx="86" formatCode="0.0">
                  <c:v>159.80000000000001</c:v>
                </c:pt>
                <c:pt idx="87" formatCode="0.0">
                  <c:v>158.6</c:v>
                </c:pt>
                <c:pt idx="88" formatCode="0.0">
                  <c:v>156.9</c:v>
                </c:pt>
                <c:pt idx="89" formatCode="0.0">
                  <c:v>157.1</c:v>
                </c:pt>
                <c:pt idx="90" formatCode="0.0">
                  <c:v>155.1</c:v>
                </c:pt>
                <c:pt idx="91" formatCode="0.0">
                  <c:v>152.9</c:v>
                </c:pt>
              </c:numCache>
            </c:numRef>
          </c:val>
          <c:extLst>
            <c:ext xmlns:c16="http://schemas.microsoft.com/office/drawing/2014/chart" uri="{C3380CC4-5D6E-409C-BE32-E72D297353CC}">
              <c16:uniqueId val="{00000001-8C43-4C25-B458-F770C6E0BF14}"/>
            </c:ext>
          </c:extLst>
        </c:ser>
        <c:dLbls>
          <c:showLegendKey val="0"/>
          <c:showVal val="0"/>
          <c:showCatName val="0"/>
          <c:showSerName val="0"/>
          <c:showPercent val="0"/>
          <c:showBubbleSize val="0"/>
        </c:dLbls>
        <c:axId val="679648815"/>
        <c:axId val="559916287"/>
      </c:areaChart>
      <c:dateAx>
        <c:axId val="679648815"/>
        <c:scaling>
          <c:orientation val="minMax"/>
          <c:min val="39052"/>
        </c:scaling>
        <c:delete val="0"/>
        <c:axPos val="b"/>
        <c:numFmt formatCode="mmm\-yyyy" sourceLinked="0"/>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1100" b="0" i="0" u="none" strike="noStrike" kern="1200" baseline="0">
                <a:solidFill>
                  <a:schemeClr val="lt1">
                    <a:lumMod val="85000"/>
                  </a:schemeClr>
                </a:solidFill>
                <a:latin typeface="+mn-lt"/>
                <a:ea typeface="+mn-ea"/>
                <a:cs typeface="+mn-cs"/>
              </a:defRPr>
            </a:pPr>
            <a:endParaRPr lang="pt-PT"/>
          </a:p>
        </c:txPr>
        <c:crossAx val="559916287"/>
        <c:crosses val="autoZero"/>
        <c:auto val="1"/>
        <c:lblOffset val="100"/>
        <c:baseTimeUnit val="months"/>
      </c:dateAx>
      <c:valAx>
        <c:axId val="559916287"/>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100" b="0" i="0" u="none" strike="noStrike" kern="1200" baseline="0">
                <a:solidFill>
                  <a:schemeClr val="lt1">
                    <a:lumMod val="85000"/>
                  </a:schemeClr>
                </a:solidFill>
                <a:latin typeface="+mn-lt"/>
                <a:ea typeface="+mn-ea"/>
                <a:cs typeface="+mn-cs"/>
              </a:defRPr>
            </a:pPr>
            <a:endParaRPr lang="pt-PT"/>
          </a:p>
        </c:txPr>
        <c:crossAx val="679648815"/>
        <c:crosses val="autoZero"/>
        <c:crossBetween val="midCat"/>
      </c:valAx>
      <c:spPr>
        <a:noFill/>
        <a:ln>
          <a:noFill/>
        </a:ln>
        <a:effectLst/>
      </c:spPr>
    </c:plotArea>
    <c:legend>
      <c:legendPos val="b"/>
      <c:overlay val="0"/>
      <c:spPr>
        <a:noFill/>
        <a:ln>
          <a:noFill/>
        </a:ln>
        <a:effectLst/>
      </c:spPr>
      <c:txPr>
        <a:bodyPr rot="0" spcFirstLastPara="1" vertOverflow="ellipsis" vert="horz" wrap="square" anchor="ctr" anchorCtr="1"/>
        <a:lstStyle/>
        <a:p>
          <a:pPr>
            <a:defRPr sz="1050" b="0" i="0" u="none" strike="noStrike" kern="1200" baseline="0">
              <a:solidFill>
                <a:schemeClr val="lt1">
                  <a:lumMod val="85000"/>
                </a:schemeClr>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pt-PT"/>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r>
              <a:rPr lang="en-GB" sz="1600">
                <a:solidFill>
                  <a:schemeClr val="bg1"/>
                </a:solidFill>
              </a:rPr>
              <a:t>Debt Growth 2008-2018: Total</a:t>
            </a:r>
            <a:r>
              <a:rPr lang="en-GB" sz="1600" baseline="0">
                <a:solidFill>
                  <a:schemeClr val="bg1"/>
                </a:solidFill>
              </a:rPr>
              <a:t> and Private Non-Financial Credit</a:t>
            </a:r>
            <a:endParaRPr lang="en-GB" sz="1600">
              <a:solidFill>
                <a:schemeClr val="bg1"/>
              </a:solidFill>
            </a:endParaRPr>
          </a:p>
        </c:rich>
      </c:tx>
      <c:layout>
        <c:manualLayout>
          <c:xMode val="edge"/>
          <c:yMode val="edge"/>
          <c:x val="0.22478773806733207"/>
          <c:y val="1.1989117279999698E-2"/>
        </c:manualLayout>
      </c:layout>
      <c:overlay val="0"/>
      <c:spPr>
        <a:noFill/>
        <a:ln>
          <a:noFill/>
        </a:ln>
        <a:effectLst/>
      </c:spPr>
      <c:txPr>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8.6965185586599783E-2"/>
          <c:y val="0.14355651364442507"/>
          <c:w val="0.81801084708356575"/>
          <c:h val="0.66206265682615029"/>
        </c:manualLayout>
      </c:layout>
      <c:barChart>
        <c:barDir val="col"/>
        <c:grouping val="clustered"/>
        <c:varyColors val="0"/>
        <c:ser>
          <c:idx val="0"/>
          <c:order val="0"/>
          <c:tx>
            <c:strRef>
              <c:f>'BIS Credit NF Sector'!$P$9</c:f>
              <c:strCache>
                <c:ptCount val="1"/>
                <c:pt idx="0">
                  <c:v>Total Non-Fin Debt Growth</c:v>
                </c:pt>
              </c:strCache>
            </c:strRef>
          </c:tx>
          <c:spPr>
            <a:solidFill>
              <a:srgbClr val="92D050"/>
            </a:solidFill>
            <a:ln>
              <a:solidFill>
                <a:schemeClr val="bg1"/>
              </a:solidFill>
            </a:ln>
            <a:effectLst/>
          </c:spPr>
          <c:invertIfNegative val="0"/>
          <c:cat>
            <c:strRef>
              <c:f>'BIS Credit NF Sector'!$O$10:$O$20</c:f>
              <c:strCache>
                <c:ptCount val="11"/>
                <c:pt idx="0">
                  <c:v>China</c:v>
                </c:pt>
                <c:pt idx="1">
                  <c:v>Japan</c:v>
                </c:pt>
                <c:pt idx="2">
                  <c:v>Emerging</c:v>
                </c:pt>
                <c:pt idx="3">
                  <c:v>UK</c:v>
                </c:pt>
                <c:pt idx="4">
                  <c:v>Brazil</c:v>
                </c:pt>
                <c:pt idx="5">
                  <c:v>Euro Area</c:v>
                </c:pt>
                <c:pt idx="6">
                  <c:v>Advanced</c:v>
                </c:pt>
                <c:pt idx="7">
                  <c:v>G20</c:v>
                </c:pt>
                <c:pt idx="8">
                  <c:v>All</c:v>
                </c:pt>
                <c:pt idx="9">
                  <c:v>US</c:v>
                </c:pt>
                <c:pt idx="10">
                  <c:v>India</c:v>
                </c:pt>
              </c:strCache>
            </c:strRef>
          </c:cat>
          <c:val>
            <c:numRef>
              <c:f>'BIS Credit NF Sector'!$P$10:$P$20</c:f>
              <c:numCache>
                <c:formatCode>General</c:formatCode>
                <c:ptCount val="11"/>
                <c:pt idx="0">
                  <c:v>106.69999999999999</c:v>
                </c:pt>
                <c:pt idx="1">
                  <c:v>62.5</c:v>
                </c:pt>
                <c:pt idx="2">
                  <c:v>58.499999999999986</c:v>
                </c:pt>
                <c:pt idx="3">
                  <c:v>46.099999999999994</c:v>
                </c:pt>
                <c:pt idx="4">
                  <c:v>43.599999999999994</c:v>
                </c:pt>
                <c:pt idx="5">
                  <c:v>41.800000000000011</c:v>
                </c:pt>
                <c:pt idx="6">
                  <c:v>21.100000000000023</c:v>
                </c:pt>
                <c:pt idx="7">
                  <c:v>20.400000000000006</c:v>
                </c:pt>
                <c:pt idx="8">
                  <c:v>20.399999999999977</c:v>
                </c:pt>
                <c:pt idx="9">
                  <c:v>18.5</c:v>
                </c:pt>
                <c:pt idx="10">
                  <c:v>-1.1999999999999886</c:v>
                </c:pt>
              </c:numCache>
            </c:numRef>
          </c:val>
          <c:extLst>
            <c:ext xmlns:c16="http://schemas.microsoft.com/office/drawing/2014/chart" uri="{C3380CC4-5D6E-409C-BE32-E72D297353CC}">
              <c16:uniqueId val="{00000000-0704-47E3-927F-71E74CD0EF23}"/>
            </c:ext>
          </c:extLst>
        </c:ser>
        <c:ser>
          <c:idx val="1"/>
          <c:order val="1"/>
          <c:tx>
            <c:strRef>
              <c:f>'BIS Credit NF Sector'!$Q$9</c:f>
              <c:strCache>
                <c:ptCount val="1"/>
                <c:pt idx="0">
                  <c:v>Private Non-Fin Debt - Growth</c:v>
                </c:pt>
              </c:strCache>
            </c:strRef>
          </c:tx>
          <c:spPr>
            <a:solidFill>
              <a:srgbClr val="92D050">
                <a:alpha val="30000"/>
              </a:srgbClr>
            </a:solidFill>
            <a:ln>
              <a:solidFill>
                <a:srgbClr val="92D050"/>
              </a:solidFill>
              <a:prstDash val="sysDash"/>
            </a:ln>
            <a:effectLst/>
          </c:spPr>
          <c:invertIfNegative val="0"/>
          <c:val>
            <c:numRef>
              <c:f>'BIS Credit NF Sector'!$Q$10:$Q$20</c:f>
              <c:numCache>
                <c:formatCode>General</c:formatCode>
                <c:ptCount val="11"/>
                <c:pt idx="0">
                  <c:v>87.7</c:v>
                </c:pt>
                <c:pt idx="1">
                  <c:v>-2.4000000000000057</c:v>
                </c:pt>
                <c:pt idx="2">
                  <c:v>50.500000000000014</c:v>
                </c:pt>
                <c:pt idx="3">
                  <c:v>-16.799999999999983</c:v>
                </c:pt>
                <c:pt idx="4">
                  <c:v>20.200000000000003</c:v>
                </c:pt>
                <c:pt idx="5">
                  <c:v>12.599999999999994</c:v>
                </c:pt>
                <c:pt idx="6">
                  <c:v>-9.9000000000000057</c:v>
                </c:pt>
                <c:pt idx="7">
                  <c:v>1.5</c:v>
                </c:pt>
                <c:pt idx="8">
                  <c:v>2.5</c:v>
                </c:pt>
                <c:pt idx="9">
                  <c:v>-18.099999999999994</c:v>
                </c:pt>
                <c:pt idx="10">
                  <c:v>4.2000000000000028</c:v>
                </c:pt>
              </c:numCache>
            </c:numRef>
          </c:val>
          <c:extLst>
            <c:ext xmlns:c16="http://schemas.microsoft.com/office/drawing/2014/chart" uri="{C3380CC4-5D6E-409C-BE32-E72D297353CC}">
              <c16:uniqueId val="{00000001-0704-47E3-927F-71E74CD0EF23}"/>
            </c:ext>
          </c:extLst>
        </c:ser>
        <c:dLbls>
          <c:showLegendKey val="0"/>
          <c:showVal val="0"/>
          <c:showCatName val="0"/>
          <c:showSerName val="0"/>
          <c:showPercent val="0"/>
          <c:showBubbleSize val="0"/>
        </c:dLbls>
        <c:gapWidth val="219"/>
        <c:overlap val="-27"/>
        <c:axId val="1159697583"/>
        <c:axId val="1151028463"/>
      </c:barChart>
      <c:scatterChart>
        <c:scatterStyle val="lineMarker"/>
        <c:varyColors val="0"/>
        <c:ser>
          <c:idx val="2"/>
          <c:order val="2"/>
          <c:tx>
            <c:strRef>
              <c:f>'BIS Credit NF Sector'!$R$9</c:f>
              <c:strCache>
                <c:ptCount val="1"/>
                <c:pt idx="0">
                  <c:v>Total Non-Fin Credit to GDP - Absolute</c:v>
                </c:pt>
              </c:strCache>
            </c:strRef>
          </c:tx>
          <c:spPr>
            <a:ln w="25400" cap="rnd">
              <a:noFill/>
              <a:round/>
            </a:ln>
            <a:effectLst/>
          </c:spPr>
          <c:marker>
            <c:symbol val="diamond"/>
            <c:size val="10"/>
            <c:spPr>
              <a:solidFill>
                <a:srgbClr val="7030A0"/>
              </a:solidFill>
              <a:ln w="9525">
                <a:solidFill>
                  <a:schemeClr val="bg1"/>
                </a:solidFill>
              </a:ln>
              <a:effectLst/>
            </c:spPr>
          </c:marker>
          <c:yVal>
            <c:numRef>
              <c:f>'BIS Credit NF Sector'!$R$10:$R$20</c:f>
              <c:numCache>
                <c:formatCode>General</c:formatCode>
                <c:ptCount val="11"/>
                <c:pt idx="0">
                  <c:v>252.7</c:v>
                </c:pt>
                <c:pt idx="1">
                  <c:v>370.2</c:v>
                </c:pt>
                <c:pt idx="2">
                  <c:v>179.2</c:v>
                </c:pt>
                <c:pt idx="3">
                  <c:v>277</c:v>
                </c:pt>
                <c:pt idx="4">
                  <c:v>154.1</c:v>
                </c:pt>
                <c:pt idx="5">
                  <c:v>260.10000000000002</c:v>
                </c:pt>
                <c:pt idx="6">
                  <c:v>264.10000000000002</c:v>
                </c:pt>
                <c:pt idx="7">
                  <c:v>232.6</c:v>
                </c:pt>
                <c:pt idx="8">
                  <c:v>231.2</c:v>
                </c:pt>
                <c:pt idx="9">
                  <c:v>247.6</c:v>
                </c:pt>
                <c:pt idx="10">
                  <c:v>125.4</c:v>
                </c:pt>
              </c:numCache>
            </c:numRef>
          </c:yVal>
          <c:smooth val="0"/>
          <c:extLst>
            <c:ext xmlns:c16="http://schemas.microsoft.com/office/drawing/2014/chart" uri="{C3380CC4-5D6E-409C-BE32-E72D297353CC}">
              <c16:uniqueId val="{00000002-0704-47E3-927F-71E74CD0EF23}"/>
            </c:ext>
          </c:extLst>
        </c:ser>
        <c:dLbls>
          <c:showLegendKey val="0"/>
          <c:showVal val="0"/>
          <c:showCatName val="0"/>
          <c:showSerName val="0"/>
          <c:showPercent val="0"/>
          <c:showBubbleSize val="0"/>
        </c:dLbls>
        <c:axId val="963171855"/>
        <c:axId val="970123471"/>
      </c:scatterChart>
      <c:catAx>
        <c:axId val="1159697583"/>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2700000" spcFirstLastPara="1" vertOverflow="ellipsis" wrap="square" anchor="ctr" anchorCtr="1"/>
          <a:lstStyle/>
          <a:p>
            <a:pPr>
              <a:defRPr sz="1400" b="0" i="0" u="none" strike="noStrike" kern="1200" baseline="0">
                <a:solidFill>
                  <a:schemeClr val="bg1"/>
                </a:solidFill>
                <a:latin typeface="+mn-lt"/>
                <a:ea typeface="+mn-ea"/>
                <a:cs typeface="+mn-cs"/>
              </a:defRPr>
            </a:pPr>
            <a:endParaRPr lang="pt-PT"/>
          </a:p>
        </c:txPr>
        <c:crossAx val="1151028463"/>
        <c:crosses val="autoZero"/>
        <c:auto val="1"/>
        <c:lblAlgn val="ctr"/>
        <c:lblOffset val="100"/>
        <c:noMultiLvlLbl val="0"/>
      </c:catAx>
      <c:valAx>
        <c:axId val="1151028463"/>
        <c:scaling>
          <c:orientation val="minMax"/>
        </c:scaling>
        <c:delete val="0"/>
        <c:axPos val="l"/>
        <c:majorGridlines>
          <c:spPr>
            <a:ln w="9525" cap="flat" cmpd="sng" algn="ctr">
              <a:solidFill>
                <a:schemeClr val="bg1">
                  <a:alpha val="20000"/>
                </a:schemeClr>
              </a:solidFill>
              <a:round/>
            </a:ln>
            <a:effectLst/>
          </c:spPr>
        </c:majorGridlines>
        <c:title>
          <c:tx>
            <c:rich>
              <a:bodyPr rot="-5400000" spcFirstLastPara="1" vertOverflow="ellipsis" vert="horz" wrap="square" anchor="ctr" anchorCtr="1"/>
              <a:lstStyle/>
              <a:p>
                <a:pPr>
                  <a:defRPr sz="1400" b="0" i="0" u="none" strike="noStrike" kern="1200" baseline="0">
                    <a:solidFill>
                      <a:schemeClr val="bg1"/>
                    </a:solidFill>
                    <a:latin typeface="+mn-lt"/>
                    <a:ea typeface="+mn-ea"/>
                    <a:cs typeface="+mn-cs"/>
                  </a:defRPr>
                </a:pPr>
                <a:r>
                  <a:rPr lang="en-GB" sz="1400">
                    <a:solidFill>
                      <a:schemeClr val="bg1"/>
                    </a:solidFill>
                  </a:rPr>
                  <a:t>Growth in Debt 2008-2018 (% GDP)</a:t>
                </a:r>
              </a:p>
            </c:rich>
          </c:tx>
          <c:layout>
            <c:manualLayout>
              <c:xMode val="edge"/>
              <c:yMode val="edge"/>
              <c:x val="1.0059844827697034E-2"/>
              <c:y val="0.13456462511823913"/>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bg1"/>
                  </a:solidFill>
                  <a:latin typeface="+mn-lt"/>
                  <a:ea typeface="+mn-ea"/>
                  <a:cs typeface="+mn-cs"/>
                </a:defRPr>
              </a:pPr>
              <a:endParaRPr lang="pt-P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rgbClr val="92D050"/>
                </a:solidFill>
                <a:latin typeface="+mn-lt"/>
                <a:ea typeface="+mn-ea"/>
                <a:cs typeface="+mn-cs"/>
              </a:defRPr>
            </a:pPr>
            <a:endParaRPr lang="pt-PT"/>
          </a:p>
        </c:txPr>
        <c:crossAx val="1159697583"/>
        <c:crosses val="autoZero"/>
        <c:crossBetween val="between"/>
        <c:majorUnit val="10"/>
      </c:valAx>
      <c:valAx>
        <c:axId val="970123471"/>
        <c:scaling>
          <c:orientation val="minMax"/>
          <c:max val="480"/>
          <c:min val="-120"/>
        </c:scaling>
        <c:delete val="0"/>
        <c:axPos val="r"/>
        <c:title>
          <c:tx>
            <c:rich>
              <a:bodyPr rot="-5400000" spcFirstLastPara="1" vertOverflow="ellipsis" vert="horz" wrap="square" anchor="ctr" anchorCtr="1"/>
              <a:lstStyle/>
              <a:p>
                <a:pPr>
                  <a:defRPr sz="1400" b="0" i="0" u="none" strike="noStrike" kern="1200" baseline="0">
                    <a:solidFill>
                      <a:schemeClr val="bg1"/>
                    </a:solidFill>
                    <a:latin typeface="+mn-lt"/>
                    <a:ea typeface="+mn-ea"/>
                    <a:cs typeface="+mn-cs"/>
                  </a:defRPr>
                </a:pPr>
                <a:r>
                  <a:rPr lang="en-GB" sz="1400">
                    <a:solidFill>
                      <a:schemeClr val="bg1"/>
                    </a:solidFill>
                  </a:rPr>
                  <a:t>Total Debt to GDP - Absolute Levels</a:t>
                </a:r>
              </a:p>
            </c:rich>
          </c:tx>
          <c:layout>
            <c:manualLayout>
              <c:xMode val="edge"/>
              <c:yMode val="edge"/>
              <c:x val="0.96227667734095435"/>
              <c:y val="0.14055918375823898"/>
            </c:manualLayout>
          </c:layout>
          <c:overlay val="0"/>
          <c:spPr>
            <a:noFill/>
            <a:ln>
              <a:noFill/>
            </a:ln>
            <a:effectLst/>
          </c:spPr>
          <c:txPr>
            <a:bodyPr rot="-5400000" spcFirstLastPara="1" vertOverflow="ellipsis" vert="horz" wrap="square" anchor="ctr" anchorCtr="1"/>
            <a:lstStyle/>
            <a:p>
              <a:pPr>
                <a:defRPr sz="1400" b="0" i="0" u="none" strike="noStrike" kern="1200" baseline="0">
                  <a:solidFill>
                    <a:schemeClr val="bg1"/>
                  </a:solidFill>
                  <a:latin typeface="+mn-lt"/>
                  <a:ea typeface="+mn-ea"/>
                  <a:cs typeface="+mn-cs"/>
                </a:defRPr>
              </a:pPr>
              <a:endParaRPr lang="pt-PT"/>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1400" b="0" i="0" u="none" strike="noStrike" kern="1200" baseline="0">
                <a:solidFill>
                  <a:srgbClr val="A162D0"/>
                </a:solidFill>
                <a:latin typeface="+mn-lt"/>
                <a:ea typeface="+mn-ea"/>
                <a:cs typeface="+mn-cs"/>
              </a:defRPr>
            </a:pPr>
            <a:endParaRPr lang="pt-PT"/>
          </a:p>
        </c:txPr>
        <c:crossAx val="963171855"/>
        <c:crosses val="max"/>
        <c:crossBetween val="midCat"/>
        <c:majorUnit val="60"/>
      </c:valAx>
      <c:valAx>
        <c:axId val="963171855"/>
        <c:scaling>
          <c:orientation val="minMax"/>
        </c:scaling>
        <c:delete val="1"/>
        <c:axPos val="b"/>
        <c:majorTickMark val="out"/>
        <c:minorTickMark val="none"/>
        <c:tickLblPos val="nextTo"/>
        <c:crossAx val="970123471"/>
        <c:crosses val="autoZero"/>
        <c:crossBetween val="midCat"/>
      </c:valAx>
      <c:spPr>
        <a:noFill/>
        <a:ln>
          <a:noFill/>
        </a:ln>
        <a:effectLst/>
      </c:spPr>
    </c:plotArea>
    <c:legend>
      <c:legendPos val="t"/>
      <c:layout>
        <c:manualLayout>
          <c:xMode val="edge"/>
          <c:yMode val="edge"/>
          <c:x val="4.0058554872717589E-2"/>
          <c:y val="7.5269235925059519E-2"/>
          <c:w val="0.879517255540881"/>
          <c:h val="6.1454846341053568E-2"/>
        </c:manualLayout>
      </c:layout>
      <c:overlay val="0"/>
      <c:spPr>
        <a:noFill/>
        <a:ln>
          <a:noFill/>
        </a:ln>
        <a:effectLst/>
      </c:spPr>
      <c:txPr>
        <a:bodyPr rot="0" spcFirstLastPara="1" vertOverflow="ellipsis" vert="horz" wrap="square" anchor="ctr" anchorCtr="1"/>
        <a:lstStyle/>
        <a:p>
          <a:pPr>
            <a:defRPr sz="12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2">
        <a:lumMod val="10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GB" sz="2000">
                <a:solidFill>
                  <a:schemeClr val="bg1"/>
                </a:solidFill>
              </a:rPr>
              <a:t>Gross Capital Formation % GDP</a:t>
            </a:r>
          </a:p>
        </c:rich>
      </c:tx>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7.3988437719794825E-2"/>
          <c:y val="0.11732912523069776"/>
          <c:w val="0.91131600706774396"/>
          <c:h val="0.62782055970829509"/>
        </c:manualLayout>
      </c:layout>
      <c:lineChart>
        <c:grouping val="standard"/>
        <c:varyColors val="0"/>
        <c:ser>
          <c:idx val="0"/>
          <c:order val="0"/>
          <c:tx>
            <c:strRef>
              <c:f>'China GDP Comp - Investment'!$B$37</c:f>
              <c:strCache>
                <c:ptCount val="1"/>
                <c:pt idx="0">
                  <c:v>CHN</c:v>
                </c:pt>
              </c:strCache>
            </c:strRef>
          </c:tx>
          <c:spPr>
            <a:ln w="28575" cap="rnd">
              <a:solidFill>
                <a:schemeClr val="accent1"/>
              </a:solidFill>
              <a:prstDash val="solid"/>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Investment'!$B$38:$B$95</c:f>
              <c:numCache>
                <c:formatCode>General</c:formatCode>
                <c:ptCount val="58"/>
                <c:pt idx="0">
                  <c:v>39.112985511189713</c:v>
                </c:pt>
                <c:pt idx="1">
                  <c:v>22.283534853525929</c:v>
                </c:pt>
                <c:pt idx="2">
                  <c:v>15.324384787472036</c:v>
                </c:pt>
                <c:pt idx="3">
                  <c:v>21.252903949371149</c:v>
                </c:pt>
                <c:pt idx="4">
                  <c:v>23.831553166882099</c:v>
                </c:pt>
                <c:pt idx="5">
                  <c:v>26.649365628604382</c:v>
                </c:pt>
                <c:pt idx="6">
                  <c:v>30.168899242865464</c:v>
                </c:pt>
                <c:pt idx="7">
                  <c:v>23.726451900568499</c:v>
                </c:pt>
                <c:pt idx="8">
                  <c:v>24.780689180666247</c:v>
                </c:pt>
                <c:pt idx="9">
                  <c:v>24.763021098766693</c:v>
                </c:pt>
                <c:pt idx="10">
                  <c:v>32.675352020002627</c:v>
                </c:pt>
                <c:pt idx="11">
                  <c:v>33.334690056575361</c:v>
                </c:pt>
                <c:pt idx="12">
                  <c:v>30.994358251057829</c:v>
                </c:pt>
                <c:pt idx="13">
                  <c:v>32.780640011610188</c:v>
                </c:pt>
                <c:pt idx="14">
                  <c:v>33.104643349718856</c:v>
                </c:pt>
                <c:pt idx="15">
                  <c:v>34.949827274222734</c:v>
                </c:pt>
                <c:pt idx="16">
                  <c:v>33.129224386000139</c:v>
                </c:pt>
                <c:pt idx="17">
                  <c:v>33.787692307692311</c:v>
                </c:pt>
                <c:pt idx="18">
                  <c:v>38.400768952462158</c:v>
                </c:pt>
                <c:pt idx="19">
                  <c:v>37.067005559996851</c:v>
                </c:pt>
                <c:pt idx="20">
                  <c:v>35.380977205058606</c:v>
                </c:pt>
                <c:pt idx="21">
                  <c:v>33.689143397117292</c:v>
                </c:pt>
                <c:pt idx="22">
                  <c:v>32.747162050966679</c:v>
                </c:pt>
                <c:pt idx="23">
                  <c:v>32.691234336788291</c:v>
                </c:pt>
                <c:pt idx="24">
                  <c:v>35.174845734514783</c:v>
                </c:pt>
                <c:pt idx="25">
                  <c:v>39.890702366796901</c:v>
                </c:pt>
                <c:pt idx="26">
                  <c:v>38.567947801441854</c:v>
                </c:pt>
                <c:pt idx="27">
                  <c:v>38.150930245985826</c:v>
                </c:pt>
                <c:pt idx="28">
                  <c:v>39.921788704139885</c:v>
                </c:pt>
                <c:pt idx="29">
                  <c:v>37.904217396407844</c:v>
                </c:pt>
                <c:pt idx="30">
                  <c:v>34.733764293176328</c:v>
                </c:pt>
                <c:pt idx="31">
                  <c:v>35.865825596681525</c:v>
                </c:pt>
                <c:pt idx="32">
                  <c:v>39.837221812564934</c:v>
                </c:pt>
                <c:pt idx="33">
                  <c:v>44.242928946064247</c:v>
                </c:pt>
                <c:pt idx="34">
                  <c:v>40.948505248144976</c:v>
                </c:pt>
                <c:pt idx="35">
                  <c:v>39.684638663087654</c:v>
                </c:pt>
                <c:pt idx="36">
                  <c:v>38.372355341309088</c:v>
                </c:pt>
                <c:pt idx="37">
                  <c:v>36.337155729969702</c:v>
                </c:pt>
                <c:pt idx="38">
                  <c:v>35.678686272072881</c:v>
                </c:pt>
                <c:pt idx="39">
                  <c:v>34.964779810823501</c:v>
                </c:pt>
                <c:pt idx="40">
                  <c:v>34.429652540026154</c:v>
                </c:pt>
                <c:pt idx="41">
                  <c:v>36.422254714918076</c:v>
                </c:pt>
                <c:pt idx="42">
                  <c:v>37.077541812706087</c:v>
                </c:pt>
                <c:pt idx="43">
                  <c:v>40.631549518575014</c:v>
                </c:pt>
                <c:pt idx="44">
                  <c:v>42.894490127872324</c:v>
                </c:pt>
                <c:pt idx="45">
                  <c:v>41.39121140202414</c:v>
                </c:pt>
                <c:pt idx="46">
                  <c:v>40.933272692826854</c:v>
                </c:pt>
                <c:pt idx="47">
                  <c:v>41.463151550730345</c:v>
                </c:pt>
                <c:pt idx="48">
                  <c:v>43.26637445861553</c:v>
                </c:pt>
                <c:pt idx="49">
                  <c:v>46.441304084089161</c:v>
                </c:pt>
                <c:pt idx="50">
                  <c:v>47.61226022892</c:v>
                </c:pt>
                <c:pt idx="51">
                  <c:v>47.685867539130761</c:v>
                </c:pt>
                <c:pt idx="52">
                  <c:v>47.234531110310755</c:v>
                </c:pt>
                <c:pt idx="53">
                  <c:v>47.387751986539278</c:v>
                </c:pt>
                <c:pt idx="54">
                  <c:v>47.007716622205606</c:v>
                </c:pt>
                <c:pt idx="55">
                  <c:v>45.400880411123751</c:v>
                </c:pt>
                <c:pt idx="56">
                  <c:v>44.263580883798838</c:v>
                </c:pt>
                <c:pt idx="57">
                  <c:v>43.600214407396152</c:v>
                </c:pt>
              </c:numCache>
            </c:numRef>
          </c:val>
          <c:smooth val="0"/>
          <c:extLst>
            <c:ext xmlns:c16="http://schemas.microsoft.com/office/drawing/2014/chart" uri="{C3380CC4-5D6E-409C-BE32-E72D297353CC}">
              <c16:uniqueId val="{00000000-49E5-4D9D-BA58-C32496DC9D64}"/>
            </c:ext>
          </c:extLst>
        </c:ser>
        <c:ser>
          <c:idx val="1"/>
          <c:order val="1"/>
          <c:tx>
            <c:strRef>
              <c:f>'China GDP Comp - Investment'!$C$37</c:f>
              <c:strCache>
                <c:ptCount val="1"/>
                <c:pt idx="0">
                  <c:v>USA</c:v>
                </c:pt>
              </c:strCache>
            </c:strRef>
          </c:tx>
          <c:spPr>
            <a:ln w="19050" cap="rnd">
              <a:solidFill>
                <a:schemeClr val="accent2"/>
              </a:solidFill>
              <a:prstDash val="sysDash"/>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Investment'!$C$38:$C$95</c:f>
              <c:numCache>
                <c:formatCode>General</c:formatCode>
                <c:ptCount val="58"/>
                <c:pt idx="0">
                  <c:v>22.528989508558809</c:v>
                </c:pt>
                <c:pt idx="1">
                  <c:v>22.474702645126932</c:v>
                </c:pt>
                <c:pt idx="2">
                  <c:v>23.070566848454803</c:v>
                </c:pt>
                <c:pt idx="3">
                  <c:v>23.144378327591607</c:v>
                </c:pt>
                <c:pt idx="4">
                  <c:v>23.111694371536892</c:v>
                </c:pt>
                <c:pt idx="5">
                  <c:v>23.867150732822378</c:v>
                </c:pt>
                <c:pt idx="6">
                  <c:v>24.269938650306749</c:v>
                </c:pt>
                <c:pt idx="7">
                  <c:v>23.244748752466055</c:v>
                </c:pt>
                <c:pt idx="8">
                  <c:v>22.938992042440319</c:v>
                </c:pt>
                <c:pt idx="9">
                  <c:v>23.767035983919993</c:v>
                </c:pt>
                <c:pt idx="10">
                  <c:v>21.363065163158854</c:v>
                </c:pt>
                <c:pt idx="11">
                  <c:v>21.865024790840661</c:v>
                </c:pt>
                <c:pt idx="12">
                  <c:v>22.521854670244196</c:v>
                </c:pt>
                <c:pt idx="13">
                  <c:v>23.279971495552481</c:v>
                </c:pt>
                <c:pt idx="14">
                  <c:v>22.642286894904203</c:v>
                </c:pt>
                <c:pt idx="15">
                  <c:v>20.22885590402878</c:v>
                </c:pt>
                <c:pt idx="16">
                  <c:v>21.989100904512014</c:v>
                </c:pt>
                <c:pt idx="17">
                  <c:v>23.479501675734475</c:v>
                </c:pt>
                <c:pt idx="18">
                  <c:v>24.779372231942091</c:v>
                </c:pt>
                <c:pt idx="19">
                  <c:v>25.065378286818003</c:v>
                </c:pt>
                <c:pt idx="20">
                  <c:v>23.268088614692374</c:v>
                </c:pt>
                <c:pt idx="21">
                  <c:v>24.247432851773741</c:v>
                </c:pt>
                <c:pt idx="22">
                  <c:v>22.062325429276193</c:v>
                </c:pt>
                <c:pt idx="23">
                  <c:v>22.227936990827999</c:v>
                </c:pt>
                <c:pt idx="24">
                  <c:v>25.076584635358341</c:v>
                </c:pt>
                <c:pt idx="25">
                  <c:v>24.145070758873214</c:v>
                </c:pt>
                <c:pt idx="26">
                  <c:v>23.686119531911231</c:v>
                </c:pt>
                <c:pt idx="27">
                  <c:v>23.547548291996023</c:v>
                </c:pt>
                <c:pt idx="28">
                  <c:v>22.757335421938233</c:v>
                </c:pt>
                <c:pt idx="29">
                  <c:v>22.449657484066385</c:v>
                </c:pt>
                <c:pt idx="30">
                  <c:v>21.469994007949374</c:v>
                </c:pt>
                <c:pt idx="31">
                  <c:v>20.058747566222003</c:v>
                </c:pt>
                <c:pt idx="32">
                  <c:v>20.019390457601034</c:v>
                </c:pt>
                <c:pt idx="33">
                  <c:v>20.333903788467563</c:v>
                </c:pt>
                <c:pt idx="34">
                  <c:v>21.216405530080021</c:v>
                </c:pt>
                <c:pt idx="35">
                  <c:v>21.204994480732147</c:v>
                </c:pt>
                <c:pt idx="36">
                  <c:v>21.629225003182022</c:v>
                </c:pt>
                <c:pt idx="37">
                  <c:v>22.363067265376198</c:v>
                </c:pt>
                <c:pt idx="38">
                  <c:v>22.848405926703084</c:v>
                </c:pt>
                <c:pt idx="39">
                  <c:v>23.31795337444041</c:v>
                </c:pt>
                <c:pt idx="40">
                  <c:v>23.568925496600365</c:v>
                </c:pt>
                <c:pt idx="41">
                  <c:v>22.051491344612753</c:v>
                </c:pt>
                <c:pt idx="42">
                  <c:v>21.576521788084261</c:v>
                </c:pt>
                <c:pt idx="43">
                  <c:v>21.659966796024904</c:v>
                </c:pt>
                <c:pt idx="44">
                  <c:v>22.526726837012813</c:v>
                </c:pt>
                <c:pt idx="45">
                  <c:v>23.222952733240334</c:v>
                </c:pt>
                <c:pt idx="46">
                  <c:v>23.333014816516993</c:v>
                </c:pt>
                <c:pt idx="47">
                  <c:v>22.351352966143985</c:v>
                </c:pt>
                <c:pt idx="48">
                  <c:v>20.786243538949609</c:v>
                </c:pt>
                <c:pt idx="49">
                  <c:v>17.512932996429161</c:v>
                </c:pt>
                <c:pt idx="50">
                  <c:v>18.394597514683543</c:v>
                </c:pt>
                <c:pt idx="51">
                  <c:v>18.544755916480078</c:v>
                </c:pt>
                <c:pt idx="52">
                  <c:v>19.350606350688988</c:v>
                </c:pt>
                <c:pt idx="53">
                  <c:v>19.762260074982997</c:v>
                </c:pt>
                <c:pt idx="54">
                  <c:v>20.144805865222246</c:v>
                </c:pt>
                <c:pt idx="55">
                  <c:v>20.427997483984349</c:v>
                </c:pt>
                <c:pt idx="56">
                  <c:v>19.688785858393324</c:v>
                </c:pt>
              </c:numCache>
            </c:numRef>
          </c:val>
          <c:smooth val="0"/>
          <c:extLst>
            <c:ext xmlns:c16="http://schemas.microsoft.com/office/drawing/2014/chart" uri="{C3380CC4-5D6E-409C-BE32-E72D297353CC}">
              <c16:uniqueId val="{00000001-49E5-4D9D-BA58-C32496DC9D64}"/>
            </c:ext>
          </c:extLst>
        </c:ser>
        <c:ser>
          <c:idx val="2"/>
          <c:order val="2"/>
          <c:tx>
            <c:strRef>
              <c:f>'China GDP Comp - Investment'!$D$37</c:f>
              <c:strCache>
                <c:ptCount val="1"/>
                <c:pt idx="0">
                  <c:v>JPN</c:v>
                </c:pt>
              </c:strCache>
            </c:strRef>
          </c:tx>
          <c:spPr>
            <a:ln w="19050" cap="rnd">
              <a:solidFill>
                <a:schemeClr val="bg1">
                  <a:lumMod val="75000"/>
                </a:schemeClr>
              </a:solidFill>
              <a:prstDash val="sysDash"/>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Investment'!$D$38:$D$95</c:f>
              <c:numCache>
                <c:formatCode>General</c:formatCode>
                <c:ptCount val="58"/>
                <c:pt idx="10">
                  <c:v>41.094494401117807</c:v>
                </c:pt>
                <c:pt idx="11">
                  <c:v>37.65581720973892</c:v>
                </c:pt>
                <c:pt idx="12">
                  <c:v>37.416558632300216</c:v>
                </c:pt>
                <c:pt idx="13">
                  <c:v>40.093886537816445</c:v>
                </c:pt>
                <c:pt idx="14">
                  <c:v>39.300856971469308</c:v>
                </c:pt>
                <c:pt idx="15">
                  <c:v>34.519218427546825</c:v>
                </c:pt>
                <c:pt idx="16">
                  <c:v>33.536259074315829</c:v>
                </c:pt>
                <c:pt idx="17">
                  <c:v>32.492192787915322</c:v>
                </c:pt>
                <c:pt idx="18">
                  <c:v>32.552716994158587</c:v>
                </c:pt>
                <c:pt idx="19">
                  <c:v>34.222271816967378</c:v>
                </c:pt>
                <c:pt idx="20">
                  <c:v>33.957757880847971</c:v>
                </c:pt>
                <c:pt idx="21">
                  <c:v>32.759428145669375</c:v>
                </c:pt>
                <c:pt idx="22">
                  <c:v>31.596633897417387</c:v>
                </c:pt>
                <c:pt idx="23">
                  <c:v>30.123035963967965</c:v>
                </c:pt>
                <c:pt idx="24">
                  <c:v>30.060645968500882</c:v>
                </c:pt>
                <c:pt idx="25">
                  <c:v>30.011687634482719</c:v>
                </c:pt>
                <c:pt idx="26">
                  <c:v>29.97070314729946</c:v>
                </c:pt>
                <c:pt idx="27">
                  <c:v>30.943216271481806</c:v>
                </c:pt>
                <c:pt idx="28">
                  <c:v>33.048429357277968</c:v>
                </c:pt>
                <c:pt idx="29">
                  <c:v>33.860560220979266</c:v>
                </c:pt>
                <c:pt idx="30">
                  <c:v>34.510552602078661</c:v>
                </c:pt>
                <c:pt idx="31">
                  <c:v>34.224992098920275</c:v>
                </c:pt>
                <c:pt idx="32">
                  <c:v>32.489367865198226</c:v>
                </c:pt>
                <c:pt idx="33">
                  <c:v>30.679035153071627</c:v>
                </c:pt>
                <c:pt idx="34">
                  <c:v>29.544857744492585</c:v>
                </c:pt>
                <c:pt idx="35">
                  <c:v>29.882856360760503</c:v>
                </c:pt>
                <c:pt idx="36">
                  <c:v>30.865152207017445</c:v>
                </c:pt>
                <c:pt idx="37">
                  <c:v>29.950996222918043</c:v>
                </c:pt>
                <c:pt idx="38">
                  <c:v>28.515170866541045</c:v>
                </c:pt>
                <c:pt idx="39">
                  <c:v>27.118813020564925</c:v>
                </c:pt>
                <c:pt idx="40">
                  <c:v>27.307131492711306</c:v>
                </c:pt>
                <c:pt idx="41">
                  <c:v>26.560510893777305</c:v>
                </c:pt>
                <c:pt idx="42">
                  <c:v>24.655504352635788</c:v>
                </c:pt>
                <c:pt idx="43">
                  <c:v>24.397231125219658</c:v>
                </c:pt>
                <c:pt idx="44">
                  <c:v>24.348622768421858</c:v>
                </c:pt>
                <c:pt idx="45">
                  <c:v>24.749471889566919</c:v>
                </c:pt>
                <c:pt idx="46">
                  <c:v>24.748628576883867</c:v>
                </c:pt>
                <c:pt idx="47">
                  <c:v>24.483447253484279</c:v>
                </c:pt>
                <c:pt idx="48">
                  <c:v>24.547848278820862</c:v>
                </c:pt>
                <c:pt idx="49">
                  <c:v>21.32367451751886</c:v>
                </c:pt>
                <c:pt idx="50">
                  <c:v>21.297485639664245</c:v>
                </c:pt>
                <c:pt idx="51">
                  <c:v>22.103301021451603</c:v>
                </c:pt>
                <c:pt idx="52">
                  <c:v>22.654423453179387</c:v>
                </c:pt>
                <c:pt idx="53">
                  <c:v>23.190909893087024</c:v>
                </c:pt>
                <c:pt idx="54">
                  <c:v>23.91610038219337</c:v>
                </c:pt>
                <c:pt idx="55">
                  <c:v>24.005302397169249</c:v>
                </c:pt>
                <c:pt idx="56">
                  <c:v>23.564284464657355</c:v>
                </c:pt>
              </c:numCache>
            </c:numRef>
          </c:val>
          <c:smooth val="0"/>
          <c:extLst>
            <c:ext xmlns:c16="http://schemas.microsoft.com/office/drawing/2014/chart" uri="{C3380CC4-5D6E-409C-BE32-E72D297353CC}">
              <c16:uniqueId val="{00000002-49E5-4D9D-BA58-C32496DC9D64}"/>
            </c:ext>
          </c:extLst>
        </c:ser>
        <c:ser>
          <c:idx val="3"/>
          <c:order val="3"/>
          <c:tx>
            <c:strRef>
              <c:f>'China GDP Comp - Investment'!$E$37</c:f>
              <c:strCache>
                <c:ptCount val="1"/>
                <c:pt idx="0">
                  <c:v>IND</c:v>
                </c:pt>
              </c:strCache>
            </c:strRef>
          </c:tx>
          <c:spPr>
            <a:ln w="19050" cap="rnd">
              <a:solidFill>
                <a:schemeClr val="accent4"/>
              </a:solidFill>
              <a:prstDash val="sysDash"/>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Investment'!$E$38:$E$95</c:f>
              <c:numCache>
                <c:formatCode>General</c:formatCode>
                <c:ptCount val="58"/>
                <c:pt idx="0">
                  <c:v>15.902597940100854</c:v>
                </c:pt>
                <c:pt idx="1">
                  <c:v>14.984876073518194</c:v>
                </c:pt>
                <c:pt idx="2">
                  <c:v>16.654845243103466</c:v>
                </c:pt>
                <c:pt idx="3">
                  <c:v>15.921518394531335</c:v>
                </c:pt>
                <c:pt idx="4">
                  <c:v>16.116799834319245</c:v>
                </c:pt>
                <c:pt idx="5">
                  <c:v>18.091820089770962</c:v>
                </c:pt>
                <c:pt idx="6">
                  <c:v>18.589203230607374</c:v>
                </c:pt>
                <c:pt idx="7">
                  <c:v>15.920683542541594</c:v>
                </c:pt>
                <c:pt idx="8">
                  <c:v>14.571297250078652</c:v>
                </c:pt>
                <c:pt idx="9">
                  <c:v>16.305314088316806</c:v>
                </c:pt>
                <c:pt idx="10">
                  <c:v>16.87828856231836</c:v>
                </c:pt>
                <c:pt idx="11">
                  <c:v>17.842520871946618</c:v>
                </c:pt>
                <c:pt idx="12">
                  <c:v>16.354108813828486</c:v>
                </c:pt>
                <c:pt idx="13">
                  <c:v>19.315697807363144</c:v>
                </c:pt>
                <c:pt idx="14">
                  <c:v>19.503877690476973</c:v>
                </c:pt>
                <c:pt idx="15">
                  <c:v>19.213820645857883</c:v>
                </c:pt>
                <c:pt idx="16">
                  <c:v>19.412126282842767</c:v>
                </c:pt>
                <c:pt idx="17">
                  <c:v>19.878905069422796</c:v>
                </c:pt>
                <c:pt idx="18">
                  <c:v>23.561474254823249</c:v>
                </c:pt>
                <c:pt idx="19">
                  <c:v>22.73416250383222</c:v>
                </c:pt>
                <c:pt idx="20">
                  <c:v>21.362612372011334</c:v>
                </c:pt>
                <c:pt idx="21">
                  <c:v>21.11165309196938</c:v>
                </c:pt>
                <c:pt idx="22">
                  <c:v>21.265532824016333</c:v>
                </c:pt>
                <c:pt idx="23">
                  <c:v>20.319218510396059</c:v>
                </c:pt>
                <c:pt idx="24">
                  <c:v>21.314687408220681</c:v>
                </c:pt>
                <c:pt idx="25">
                  <c:v>22.960290696052738</c:v>
                </c:pt>
                <c:pt idx="26">
                  <c:v>22.37802548088079</c:v>
                </c:pt>
                <c:pt idx="27">
                  <c:v>24.374736288290105</c:v>
                </c:pt>
                <c:pt idx="28">
                  <c:v>25.45679644087171</c:v>
                </c:pt>
                <c:pt idx="29">
                  <c:v>26.424330642883497</c:v>
                </c:pt>
                <c:pt idx="30">
                  <c:v>29.011920016223225</c:v>
                </c:pt>
                <c:pt idx="31">
                  <c:v>24.295763892533323</c:v>
                </c:pt>
                <c:pt idx="32">
                  <c:v>25.674583079256301</c:v>
                </c:pt>
                <c:pt idx="33">
                  <c:v>24.729093618916743</c:v>
                </c:pt>
                <c:pt idx="34">
                  <c:v>27.559231125163315</c:v>
                </c:pt>
                <c:pt idx="35">
                  <c:v>28.167176872393828</c:v>
                </c:pt>
                <c:pt idx="36">
                  <c:v>26.393643061394439</c:v>
                </c:pt>
                <c:pt idx="37">
                  <c:v>28.499001032106147</c:v>
                </c:pt>
                <c:pt idx="38">
                  <c:v>26.976417392273156</c:v>
                </c:pt>
                <c:pt idx="39">
                  <c:v>29.68223755496285</c:v>
                </c:pt>
                <c:pt idx="40">
                  <c:v>27.039880545869632</c:v>
                </c:pt>
                <c:pt idx="41">
                  <c:v>27.018814219038429</c:v>
                </c:pt>
                <c:pt idx="42">
                  <c:v>27.58306355887834</c:v>
                </c:pt>
                <c:pt idx="43">
                  <c:v>29.902655138317254</c:v>
                </c:pt>
                <c:pt idx="44">
                  <c:v>36.57486403909941</c:v>
                </c:pt>
                <c:pt idx="45">
                  <c:v>38.61619172308729</c:v>
                </c:pt>
                <c:pt idx="46">
                  <c:v>39.740210812843166</c:v>
                </c:pt>
                <c:pt idx="47">
                  <c:v>42.476249047133066</c:v>
                </c:pt>
                <c:pt idx="48">
                  <c:v>38.231392448730887</c:v>
                </c:pt>
                <c:pt idx="49">
                  <c:v>40.655965737886916</c:v>
                </c:pt>
                <c:pt idx="50">
                  <c:v>40.681549081656968</c:v>
                </c:pt>
                <c:pt idx="51">
                  <c:v>39.590421442116401</c:v>
                </c:pt>
                <c:pt idx="52">
                  <c:v>38.34741567304031</c:v>
                </c:pt>
                <c:pt idx="53">
                  <c:v>34.023202083749929</c:v>
                </c:pt>
                <c:pt idx="54">
                  <c:v>34.267805615654765</c:v>
                </c:pt>
                <c:pt idx="55">
                  <c:v>31.79231186616801</c:v>
                </c:pt>
                <c:pt idx="56">
                  <c:v>30.347343044162596</c:v>
                </c:pt>
                <c:pt idx="57">
                  <c:v>30.632710800508782</c:v>
                </c:pt>
              </c:numCache>
            </c:numRef>
          </c:val>
          <c:smooth val="0"/>
          <c:extLst>
            <c:ext xmlns:c16="http://schemas.microsoft.com/office/drawing/2014/chart" uri="{C3380CC4-5D6E-409C-BE32-E72D297353CC}">
              <c16:uniqueId val="{00000003-49E5-4D9D-BA58-C32496DC9D64}"/>
            </c:ext>
          </c:extLst>
        </c:ser>
        <c:ser>
          <c:idx val="4"/>
          <c:order val="4"/>
          <c:tx>
            <c:strRef>
              <c:f>'China GDP Comp - Investment'!$F$37</c:f>
              <c:strCache>
                <c:ptCount val="1"/>
                <c:pt idx="0">
                  <c:v>GBR</c:v>
                </c:pt>
              </c:strCache>
            </c:strRef>
          </c:tx>
          <c:spPr>
            <a:ln w="19050" cap="rnd">
              <a:solidFill>
                <a:schemeClr val="accent5"/>
              </a:solidFill>
              <a:prstDash val="sysDash"/>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Investment'!$F$38:$F$95</c:f>
              <c:numCache>
                <c:formatCode>General</c:formatCode>
                <c:ptCount val="58"/>
                <c:pt idx="5">
                  <c:v>20.330048968164206</c:v>
                </c:pt>
                <c:pt idx="6">
                  <c:v>19.815362373567265</c:v>
                </c:pt>
                <c:pt idx="7">
                  <c:v>20.488564319830399</c:v>
                </c:pt>
                <c:pt idx="8">
                  <c:v>21.210636154316028</c:v>
                </c:pt>
                <c:pt idx="9">
                  <c:v>20.595373023681361</c:v>
                </c:pt>
                <c:pt idx="10">
                  <c:v>24.180470514774751</c:v>
                </c:pt>
                <c:pt idx="11">
                  <c:v>23.603085606309563</c:v>
                </c:pt>
                <c:pt idx="12">
                  <c:v>22.985500484909043</c:v>
                </c:pt>
                <c:pt idx="13">
                  <c:v>26.957370664427309</c:v>
                </c:pt>
                <c:pt idx="14">
                  <c:v>27.501190252089401</c:v>
                </c:pt>
                <c:pt idx="15">
                  <c:v>23.732610502040743</c:v>
                </c:pt>
                <c:pt idx="16">
                  <c:v>25.835157126303592</c:v>
                </c:pt>
                <c:pt idx="17">
                  <c:v>25.211329036706982</c:v>
                </c:pt>
                <c:pt idx="18">
                  <c:v>24.596046653688276</c:v>
                </c:pt>
                <c:pt idx="19">
                  <c:v>24.746418017009738</c:v>
                </c:pt>
                <c:pt idx="20">
                  <c:v>21.272749807689934</c:v>
                </c:pt>
                <c:pt idx="21">
                  <c:v>19.189212330676181</c:v>
                </c:pt>
                <c:pt idx="22">
                  <c:v>19.980277768355641</c:v>
                </c:pt>
                <c:pt idx="23">
                  <c:v>20.896089207154159</c:v>
                </c:pt>
                <c:pt idx="24">
                  <c:v>21.99987675315467</c:v>
                </c:pt>
                <c:pt idx="25">
                  <c:v>21.814335280432051</c:v>
                </c:pt>
                <c:pt idx="26">
                  <c:v>21.570848185888263</c:v>
                </c:pt>
                <c:pt idx="27">
                  <c:v>22.506750803241477</c:v>
                </c:pt>
                <c:pt idx="28">
                  <c:v>25.200682020282567</c:v>
                </c:pt>
                <c:pt idx="29">
                  <c:v>25.835741820120319</c:v>
                </c:pt>
                <c:pt idx="30">
                  <c:v>22.964642529394663</c:v>
                </c:pt>
                <c:pt idx="31">
                  <c:v>19.590184886244032</c:v>
                </c:pt>
                <c:pt idx="32">
                  <c:v>18.830308076825801</c:v>
                </c:pt>
                <c:pt idx="33">
                  <c:v>18.375089030624501</c:v>
                </c:pt>
                <c:pt idx="34">
                  <c:v>19.375515314091864</c:v>
                </c:pt>
                <c:pt idx="35">
                  <c:v>18.637251101488193</c:v>
                </c:pt>
                <c:pt idx="36">
                  <c:v>18.841255374965808</c:v>
                </c:pt>
                <c:pt idx="37">
                  <c:v>18.011678268655015</c:v>
                </c:pt>
                <c:pt idx="38">
                  <c:v>18.626286599153165</c:v>
                </c:pt>
                <c:pt idx="39">
                  <c:v>18.064402703390506</c:v>
                </c:pt>
                <c:pt idx="40">
                  <c:v>18.465730935948017</c:v>
                </c:pt>
                <c:pt idx="41">
                  <c:v>17.856600705038691</c:v>
                </c:pt>
                <c:pt idx="42">
                  <c:v>17.762962736951664</c:v>
                </c:pt>
                <c:pt idx="43">
                  <c:v>17.384144549093044</c:v>
                </c:pt>
                <c:pt idx="44">
                  <c:v>17.024084586490556</c:v>
                </c:pt>
                <c:pt idx="45">
                  <c:v>17.219446820726695</c:v>
                </c:pt>
                <c:pt idx="46">
                  <c:v>17.594221813746426</c:v>
                </c:pt>
                <c:pt idx="47">
                  <c:v>18.110525750619075</c:v>
                </c:pt>
                <c:pt idx="48">
                  <c:v>16.99367935861293</c:v>
                </c:pt>
                <c:pt idx="49">
                  <c:v>14.428362588392821</c:v>
                </c:pt>
                <c:pt idx="50">
                  <c:v>15.679511759459755</c:v>
                </c:pt>
                <c:pt idx="51">
                  <c:v>15.559165340519199</c:v>
                </c:pt>
                <c:pt idx="52">
                  <c:v>15.757480455132104</c:v>
                </c:pt>
                <c:pt idx="53">
                  <c:v>16.357955304087636</c:v>
                </c:pt>
                <c:pt idx="54">
                  <c:v>17.110745309630268</c:v>
                </c:pt>
                <c:pt idx="55">
                  <c:v>16.972347129325048</c:v>
                </c:pt>
                <c:pt idx="56">
                  <c:v>16.968580117974177</c:v>
                </c:pt>
                <c:pt idx="57">
                  <c:v>17.011804844628927</c:v>
                </c:pt>
              </c:numCache>
            </c:numRef>
          </c:val>
          <c:smooth val="0"/>
          <c:extLst>
            <c:ext xmlns:c16="http://schemas.microsoft.com/office/drawing/2014/chart" uri="{C3380CC4-5D6E-409C-BE32-E72D297353CC}">
              <c16:uniqueId val="{00000004-49E5-4D9D-BA58-C32496DC9D64}"/>
            </c:ext>
          </c:extLst>
        </c:ser>
        <c:ser>
          <c:idx val="5"/>
          <c:order val="5"/>
          <c:tx>
            <c:strRef>
              <c:f>'China GDP Comp - Investment'!$G$37</c:f>
              <c:strCache>
                <c:ptCount val="1"/>
                <c:pt idx="0">
                  <c:v>BRA</c:v>
                </c:pt>
              </c:strCache>
            </c:strRef>
          </c:tx>
          <c:spPr>
            <a:ln w="19050" cap="rnd">
              <a:solidFill>
                <a:schemeClr val="accent6"/>
              </a:solidFill>
              <a:prstDash val="sysDash"/>
              <a:round/>
            </a:ln>
            <a:effectLst/>
          </c:spPr>
          <c:marker>
            <c:symbol val="none"/>
          </c:marker>
          <c:cat>
            <c:numRef>
              <c:f>'China GDP Comp - Investment'!$A$38:$A$96</c:f>
              <c:numCache>
                <c:formatCode>yyyy</c:formatCode>
                <c:ptCount val="59"/>
                <c:pt idx="0">
                  <c:v>21916</c:v>
                </c:pt>
                <c:pt idx="1">
                  <c:v>22282</c:v>
                </c:pt>
                <c:pt idx="2">
                  <c:v>22647</c:v>
                </c:pt>
                <c:pt idx="3">
                  <c:v>23012</c:v>
                </c:pt>
                <c:pt idx="4">
                  <c:v>23377</c:v>
                </c:pt>
                <c:pt idx="5">
                  <c:v>23743</c:v>
                </c:pt>
                <c:pt idx="6">
                  <c:v>24108</c:v>
                </c:pt>
                <c:pt idx="7">
                  <c:v>24473</c:v>
                </c:pt>
                <c:pt idx="8">
                  <c:v>24838</c:v>
                </c:pt>
                <c:pt idx="9">
                  <c:v>25204</c:v>
                </c:pt>
                <c:pt idx="10">
                  <c:v>25569</c:v>
                </c:pt>
                <c:pt idx="11">
                  <c:v>25934</c:v>
                </c:pt>
                <c:pt idx="12">
                  <c:v>26299</c:v>
                </c:pt>
                <c:pt idx="13">
                  <c:v>26665</c:v>
                </c:pt>
                <c:pt idx="14">
                  <c:v>27030</c:v>
                </c:pt>
                <c:pt idx="15">
                  <c:v>27395</c:v>
                </c:pt>
                <c:pt idx="16">
                  <c:v>27760</c:v>
                </c:pt>
                <c:pt idx="17">
                  <c:v>28126</c:v>
                </c:pt>
                <c:pt idx="18">
                  <c:v>28491</c:v>
                </c:pt>
                <c:pt idx="19">
                  <c:v>28856</c:v>
                </c:pt>
                <c:pt idx="20">
                  <c:v>29221</c:v>
                </c:pt>
                <c:pt idx="21">
                  <c:v>29587</c:v>
                </c:pt>
                <c:pt idx="22">
                  <c:v>29952</c:v>
                </c:pt>
                <c:pt idx="23">
                  <c:v>30317</c:v>
                </c:pt>
                <c:pt idx="24">
                  <c:v>30682</c:v>
                </c:pt>
                <c:pt idx="25">
                  <c:v>31048</c:v>
                </c:pt>
                <c:pt idx="26">
                  <c:v>31413</c:v>
                </c:pt>
                <c:pt idx="27">
                  <c:v>31778</c:v>
                </c:pt>
                <c:pt idx="28">
                  <c:v>32143</c:v>
                </c:pt>
                <c:pt idx="29">
                  <c:v>32509</c:v>
                </c:pt>
                <c:pt idx="30">
                  <c:v>32874</c:v>
                </c:pt>
                <c:pt idx="31">
                  <c:v>33239</c:v>
                </c:pt>
                <c:pt idx="32">
                  <c:v>33604</c:v>
                </c:pt>
                <c:pt idx="33">
                  <c:v>33970</c:v>
                </c:pt>
                <c:pt idx="34">
                  <c:v>34335</c:v>
                </c:pt>
                <c:pt idx="35">
                  <c:v>34700</c:v>
                </c:pt>
                <c:pt idx="36">
                  <c:v>35065</c:v>
                </c:pt>
                <c:pt idx="37">
                  <c:v>35431</c:v>
                </c:pt>
                <c:pt idx="38">
                  <c:v>35796</c:v>
                </c:pt>
                <c:pt idx="39">
                  <c:v>36161</c:v>
                </c:pt>
                <c:pt idx="40">
                  <c:v>36526</c:v>
                </c:pt>
                <c:pt idx="41">
                  <c:v>36892</c:v>
                </c:pt>
                <c:pt idx="42">
                  <c:v>37257</c:v>
                </c:pt>
                <c:pt idx="43">
                  <c:v>37622</c:v>
                </c:pt>
                <c:pt idx="44">
                  <c:v>37987</c:v>
                </c:pt>
                <c:pt idx="45">
                  <c:v>38353</c:v>
                </c:pt>
                <c:pt idx="46">
                  <c:v>38718</c:v>
                </c:pt>
                <c:pt idx="47">
                  <c:v>39083</c:v>
                </c:pt>
                <c:pt idx="48">
                  <c:v>39448</c:v>
                </c:pt>
                <c:pt idx="49">
                  <c:v>39814</c:v>
                </c:pt>
                <c:pt idx="50">
                  <c:v>40179</c:v>
                </c:pt>
                <c:pt idx="51">
                  <c:v>40544</c:v>
                </c:pt>
                <c:pt idx="52">
                  <c:v>40909</c:v>
                </c:pt>
                <c:pt idx="53">
                  <c:v>41275</c:v>
                </c:pt>
                <c:pt idx="54">
                  <c:v>41640</c:v>
                </c:pt>
                <c:pt idx="55">
                  <c:v>42005</c:v>
                </c:pt>
                <c:pt idx="56">
                  <c:v>42370</c:v>
                </c:pt>
                <c:pt idx="57">
                  <c:v>42736</c:v>
                </c:pt>
                <c:pt idx="58">
                  <c:v>43101</c:v>
                </c:pt>
              </c:numCache>
            </c:numRef>
          </c:cat>
          <c:val>
            <c:numRef>
              <c:f>'China GDP Comp - Investment'!$G$38:$G$95</c:f>
              <c:numCache>
                <c:formatCode>General</c:formatCode>
                <c:ptCount val="58"/>
                <c:pt idx="0">
                  <c:v>19.678041397477557</c:v>
                </c:pt>
                <c:pt idx="1">
                  <c:v>21.356139492041603</c:v>
                </c:pt>
                <c:pt idx="2">
                  <c:v>19.604660288670239</c:v>
                </c:pt>
                <c:pt idx="3">
                  <c:v>19.259884225276402</c:v>
                </c:pt>
                <c:pt idx="4">
                  <c:v>18.602397953936194</c:v>
                </c:pt>
                <c:pt idx="5">
                  <c:v>20.023924636458094</c:v>
                </c:pt>
                <c:pt idx="6">
                  <c:v>19.892891108291462</c:v>
                </c:pt>
                <c:pt idx="7">
                  <c:v>16.918714441542569</c:v>
                </c:pt>
                <c:pt idx="8">
                  <c:v>18.917561549815566</c:v>
                </c:pt>
                <c:pt idx="9">
                  <c:v>22.352198611046852</c:v>
                </c:pt>
                <c:pt idx="10">
                  <c:v>20.542032106494759</c:v>
                </c:pt>
                <c:pt idx="11">
                  <c:v>21.117914440070155</c:v>
                </c:pt>
                <c:pt idx="12">
                  <c:v>21.170813737150045</c:v>
                </c:pt>
                <c:pt idx="13">
                  <c:v>23.244089826872109</c:v>
                </c:pt>
                <c:pt idx="14">
                  <c:v>25.38869012775497</c:v>
                </c:pt>
                <c:pt idx="15">
                  <c:v>26.838873145989993</c:v>
                </c:pt>
                <c:pt idx="16">
                  <c:v>23.116210657063601</c:v>
                </c:pt>
                <c:pt idx="17">
                  <c:v>22.069146599573855</c:v>
                </c:pt>
                <c:pt idx="18">
                  <c:v>22.973221859938274</c:v>
                </c:pt>
                <c:pt idx="19">
                  <c:v>22.764453101685657</c:v>
                </c:pt>
                <c:pt idx="20">
                  <c:v>23.346474953988061</c:v>
                </c:pt>
                <c:pt idx="21">
                  <c:v>23.084120487214985</c:v>
                </c:pt>
                <c:pt idx="22">
                  <c:v>21.093764431958029</c:v>
                </c:pt>
                <c:pt idx="23">
                  <c:v>16.682044112089198</c:v>
                </c:pt>
                <c:pt idx="24">
                  <c:v>15.740560105238385</c:v>
                </c:pt>
                <c:pt idx="25">
                  <c:v>19.20075346979127</c:v>
                </c:pt>
                <c:pt idx="26">
                  <c:v>19.093108892131912</c:v>
                </c:pt>
                <c:pt idx="27">
                  <c:v>22.30466060685994</c:v>
                </c:pt>
                <c:pt idx="28">
                  <c:v>22.718528345526522</c:v>
                </c:pt>
                <c:pt idx="29">
                  <c:v>26.902787063137513</c:v>
                </c:pt>
                <c:pt idx="30">
                  <c:v>20.166606912233974</c:v>
                </c:pt>
                <c:pt idx="31">
                  <c:v>19.769100620376204</c:v>
                </c:pt>
                <c:pt idx="32">
                  <c:v>18.934602348856121</c:v>
                </c:pt>
                <c:pt idx="33">
                  <c:v>20.846358753339747</c:v>
                </c:pt>
                <c:pt idx="34">
                  <c:v>22.99348936802307</c:v>
                </c:pt>
                <c:pt idx="35">
                  <c:v>17.292346345862349</c:v>
                </c:pt>
                <c:pt idx="36">
                  <c:v>17.2669463759545</c:v>
                </c:pt>
                <c:pt idx="37">
                  <c:v>17.763985611095624</c:v>
                </c:pt>
                <c:pt idx="38">
                  <c:v>18.164751919474078</c:v>
                </c:pt>
                <c:pt idx="39">
                  <c:v>17.38955974351785</c:v>
                </c:pt>
                <c:pt idx="40">
                  <c:v>18.903119268387119</c:v>
                </c:pt>
                <c:pt idx="41">
                  <c:v>18.741860295083622</c:v>
                </c:pt>
                <c:pt idx="42">
                  <c:v>17.449079483495566</c:v>
                </c:pt>
                <c:pt idx="43">
                  <c:v>16.856688400715221</c:v>
                </c:pt>
                <c:pt idx="44">
                  <c:v>17.91256834225749</c:v>
                </c:pt>
                <c:pt idx="45">
                  <c:v>17.204883292956346</c:v>
                </c:pt>
                <c:pt idx="46">
                  <c:v>17.816474327746359</c:v>
                </c:pt>
                <c:pt idx="47">
                  <c:v>19.819325700255014</c:v>
                </c:pt>
                <c:pt idx="48">
                  <c:v>21.619382912056391</c:v>
                </c:pt>
                <c:pt idx="49">
                  <c:v>18.796135125137361</c:v>
                </c:pt>
                <c:pt idx="50">
                  <c:v>21.801321565156837</c:v>
                </c:pt>
                <c:pt idx="51">
                  <c:v>21.826271107046871</c:v>
                </c:pt>
                <c:pt idx="52">
                  <c:v>21.417225365334929</c:v>
                </c:pt>
                <c:pt idx="53">
                  <c:v>21.693766940210843</c:v>
                </c:pt>
                <c:pt idx="54">
                  <c:v>20.548410758834692</c:v>
                </c:pt>
                <c:pt idx="55">
                  <c:v>17.411625863293676</c:v>
                </c:pt>
                <c:pt idx="56">
                  <c:v>15.387239850163484</c:v>
                </c:pt>
                <c:pt idx="57">
                  <c:v>15.502819800541989</c:v>
                </c:pt>
              </c:numCache>
            </c:numRef>
          </c:val>
          <c:smooth val="0"/>
          <c:extLst>
            <c:ext xmlns:c16="http://schemas.microsoft.com/office/drawing/2014/chart" uri="{C3380CC4-5D6E-409C-BE32-E72D297353CC}">
              <c16:uniqueId val="{00000005-49E5-4D9D-BA58-C32496DC9D64}"/>
            </c:ext>
          </c:extLst>
        </c:ser>
        <c:dLbls>
          <c:showLegendKey val="0"/>
          <c:showVal val="0"/>
          <c:showCatName val="0"/>
          <c:showSerName val="0"/>
          <c:showPercent val="0"/>
          <c:showBubbleSize val="0"/>
        </c:dLbls>
        <c:smooth val="0"/>
        <c:axId val="264183727"/>
        <c:axId val="63695071"/>
      </c:lineChart>
      <c:dateAx>
        <c:axId val="264183727"/>
        <c:scaling>
          <c:orientation val="minMax"/>
          <c:min val="29221"/>
        </c:scaling>
        <c:delete val="0"/>
        <c:axPos val="b"/>
        <c:numFmt formatCode="yyyy"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63695071"/>
        <c:crosses val="autoZero"/>
        <c:auto val="1"/>
        <c:lblOffset val="100"/>
        <c:baseTimeUnit val="years"/>
        <c:majorUnit val="2"/>
        <c:majorTimeUnit val="years"/>
      </c:dateAx>
      <c:valAx>
        <c:axId val="63695071"/>
        <c:scaling>
          <c:orientation val="minMax"/>
        </c:scaling>
        <c:delete val="0"/>
        <c:axPos val="l"/>
        <c:majorGridlines>
          <c:spPr>
            <a:ln w="9525" cap="flat" cmpd="sng" algn="ctr">
              <a:solidFill>
                <a:schemeClr val="bg1">
                  <a:alpha val="3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264183727"/>
        <c:crosses val="autoZero"/>
        <c:crossBetween val="between"/>
        <c:majorUnit val="5"/>
      </c:val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r>
              <a:rPr lang="en-GB" sz="1600">
                <a:solidFill>
                  <a:schemeClr val="bg1"/>
                </a:solidFill>
              </a:rPr>
              <a:t>Real GDP Growth</a:t>
            </a:r>
            <a:r>
              <a:rPr lang="en-GB" sz="1600" baseline="0">
                <a:solidFill>
                  <a:schemeClr val="bg1"/>
                </a:solidFill>
              </a:rPr>
              <a:t> of Selected Countries Before and After Peak in Capital Formation (% GDP)</a:t>
            </a:r>
            <a:endParaRPr lang="en-GB" sz="1600">
              <a:solidFill>
                <a:schemeClr val="bg1"/>
              </a:solidFill>
            </a:endParaRPr>
          </a:p>
        </c:rich>
      </c:tx>
      <c:overlay val="0"/>
      <c:spPr>
        <a:noFill/>
        <a:ln>
          <a:noFill/>
        </a:ln>
        <a:effectLst/>
      </c:spPr>
      <c:txPr>
        <a:bodyPr rot="0" spcFirstLastPara="1" vertOverflow="ellipsis" vert="horz" wrap="square" anchor="ctr" anchorCtr="1"/>
        <a:lstStyle/>
        <a:p>
          <a:pPr>
            <a:defRPr sz="1600" b="0" i="0" u="none" strike="noStrike" kern="1200" spc="0" baseline="0">
              <a:solidFill>
                <a:schemeClr val="bg1"/>
              </a:solidFill>
              <a:latin typeface="+mn-lt"/>
              <a:ea typeface="+mn-ea"/>
              <a:cs typeface="+mn-cs"/>
            </a:defRPr>
          </a:pPr>
          <a:endParaRPr lang="pt-PT"/>
        </a:p>
      </c:txPr>
    </c:title>
    <c:autoTitleDeleted val="0"/>
    <c:plotArea>
      <c:layout/>
      <c:barChart>
        <c:barDir val="col"/>
        <c:grouping val="clustered"/>
        <c:varyColors val="0"/>
        <c:ser>
          <c:idx val="0"/>
          <c:order val="0"/>
          <c:tx>
            <c:strRef>
              <c:f>'Capital Formation'!$D$1</c:f>
              <c:strCache>
                <c:ptCount val="1"/>
                <c:pt idx="0">
                  <c:v>Trailing 10 Yr Average Real GDP Growth</c:v>
                </c:pt>
              </c:strCache>
            </c:strRef>
          </c:tx>
          <c:spPr>
            <a:solidFill>
              <a:schemeClr val="accent1"/>
            </a:solidFill>
            <a:ln>
              <a:noFill/>
            </a:ln>
            <a:effectLst/>
          </c:spPr>
          <c:invertIfNegative val="0"/>
          <c:dLbls>
            <c:spPr>
              <a:solidFill>
                <a:schemeClr val="bg1"/>
              </a:solid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1"/>
                    </a:solidFill>
                    <a:latin typeface="+mn-lt"/>
                    <a:ea typeface="+mn-ea"/>
                    <a:cs typeface="+mn-cs"/>
                  </a:defRPr>
                </a:pPr>
                <a:endParaRPr lang="pt-PT"/>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'Capital Formation'!$A$2:$A$6</c:f>
              <c:strCache>
                <c:ptCount val="5"/>
                <c:pt idx="0">
                  <c:v>China</c:v>
                </c:pt>
                <c:pt idx="1">
                  <c:v>Japan</c:v>
                </c:pt>
                <c:pt idx="2">
                  <c:v>Korea</c:v>
                </c:pt>
                <c:pt idx="3">
                  <c:v>Thailand</c:v>
                </c:pt>
                <c:pt idx="4">
                  <c:v>Argentina</c:v>
                </c:pt>
              </c:strCache>
            </c:strRef>
          </c:cat>
          <c:val>
            <c:numRef>
              <c:f>'Capital Formation'!$D$2:$D$6</c:f>
              <c:numCache>
                <c:formatCode>0.00%</c:formatCode>
                <c:ptCount val="5"/>
                <c:pt idx="0">
                  <c:v>0.1047</c:v>
                </c:pt>
                <c:pt idx="1">
                  <c:v>9.01E-2</c:v>
                </c:pt>
                <c:pt idx="2">
                  <c:v>9.9699999999999997E-2</c:v>
                </c:pt>
                <c:pt idx="3">
                  <c:v>8.8499999999999995E-2</c:v>
                </c:pt>
                <c:pt idx="4">
                  <c:v>3.7999999999999999E-2</c:v>
                </c:pt>
              </c:numCache>
            </c:numRef>
          </c:val>
          <c:extLst>
            <c:ext xmlns:c16="http://schemas.microsoft.com/office/drawing/2014/chart" uri="{C3380CC4-5D6E-409C-BE32-E72D297353CC}">
              <c16:uniqueId val="{00000000-84C2-4D77-8BFC-C7CEB3600CB4}"/>
            </c:ext>
          </c:extLst>
        </c:ser>
        <c:ser>
          <c:idx val="1"/>
          <c:order val="1"/>
          <c:tx>
            <c:strRef>
              <c:f>'Capital Formation'!$E$1</c:f>
              <c:strCache>
                <c:ptCount val="1"/>
                <c:pt idx="0">
                  <c:v>Forward 10 Yr Average Real GDP Growth</c:v>
                </c:pt>
              </c:strCache>
            </c:strRef>
          </c:tx>
          <c:spPr>
            <a:solidFill>
              <a:schemeClr val="accent2"/>
            </a:solidFill>
            <a:ln>
              <a:noFill/>
            </a:ln>
            <a:effectLst/>
          </c:spPr>
          <c:invertIfNegative val="0"/>
          <c:dPt>
            <c:idx val="0"/>
            <c:invertIfNegative val="0"/>
            <c:bubble3D val="0"/>
            <c:spPr>
              <a:solidFill>
                <a:schemeClr val="accent2">
                  <a:alpha val="50000"/>
                </a:schemeClr>
              </a:solidFill>
              <a:ln w="19050">
                <a:solidFill>
                  <a:schemeClr val="accent2"/>
                </a:solidFill>
                <a:prstDash val="sysDash"/>
              </a:ln>
              <a:effectLst/>
            </c:spPr>
            <c:extLst>
              <c:ext xmlns:c16="http://schemas.microsoft.com/office/drawing/2014/chart" uri="{C3380CC4-5D6E-409C-BE32-E72D297353CC}">
                <c16:uniqueId val="{00000002-84C2-4D77-8BFC-C7CEB3600CB4}"/>
              </c:ext>
            </c:extLst>
          </c:dPt>
          <c:dLbls>
            <c:dLbl>
              <c:idx val="0"/>
              <c:tx>
                <c:rich>
                  <a:bodyPr/>
                  <a:lstStyle/>
                  <a:p>
                    <a:r>
                      <a:rPr lang="en-US"/>
                      <a:t>Forecast</a:t>
                    </a:r>
                    <a:r>
                      <a:rPr lang="en-US" baseline="0"/>
                      <a:t> based on other cases: </a:t>
                    </a:r>
                    <a:fld id="{620F591E-2640-4B31-AB78-D16B0BE79748}" type="VALUE">
                      <a:rPr lang="en-US"/>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84C2-4D77-8BFC-C7CEB3600CB4}"/>
                </c:ext>
              </c:extLst>
            </c:dLbl>
            <c:spPr>
              <a:solidFill>
                <a:schemeClr val="bg1"/>
              </a:solid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chemeClr val="accent2"/>
                    </a:solidFill>
                    <a:latin typeface="+mn-lt"/>
                    <a:ea typeface="+mn-ea"/>
                    <a:cs typeface="+mn-cs"/>
                  </a:defRPr>
                </a:pPr>
                <a:endParaRPr lang="pt-PT"/>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'Capital Formation'!$A$2:$A$6</c:f>
              <c:strCache>
                <c:ptCount val="5"/>
                <c:pt idx="0">
                  <c:v>China</c:v>
                </c:pt>
                <c:pt idx="1">
                  <c:v>Japan</c:v>
                </c:pt>
                <c:pt idx="2">
                  <c:v>Korea</c:v>
                </c:pt>
                <c:pt idx="3">
                  <c:v>Thailand</c:v>
                </c:pt>
                <c:pt idx="4">
                  <c:v>Argentina</c:v>
                </c:pt>
              </c:strCache>
            </c:strRef>
          </c:cat>
          <c:val>
            <c:numRef>
              <c:f>'Capital Formation'!$E$2:$E$6</c:f>
              <c:numCache>
                <c:formatCode>0.00%</c:formatCode>
                <c:ptCount val="5"/>
                <c:pt idx="0">
                  <c:v>4.6884312358792611E-2</c:v>
                </c:pt>
                <c:pt idx="1">
                  <c:v>4.2999999999999997E-2</c:v>
                </c:pt>
                <c:pt idx="2">
                  <c:v>6.5000000000000002E-2</c:v>
                </c:pt>
                <c:pt idx="3">
                  <c:v>3.32E-2</c:v>
                </c:pt>
                <c:pt idx="4">
                  <c:v>1.09E-2</c:v>
                </c:pt>
              </c:numCache>
            </c:numRef>
          </c:val>
          <c:extLst>
            <c:ext xmlns:c16="http://schemas.microsoft.com/office/drawing/2014/chart" uri="{C3380CC4-5D6E-409C-BE32-E72D297353CC}">
              <c16:uniqueId val="{00000003-84C2-4D77-8BFC-C7CEB3600CB4}"/>
            </c:ext>
          </c:extLst>
        </c:ser>
        <c:ser>
          <c:idx val="2"/>
          <c:order val="2"/>
          <c:tx>
            <c:strRef>
              <c:f>'Capital Formation'!$F$1</c:f>
              <c:strCache>
                <c:ptCount val="1"/>
                <c:pt idx="0">
                  <c:v>Average GDP Growth Since Peak</c:v>
                </c:pt>
              </c:strCache>
            </c:strRef>
          </c:tx>
          <c:spPr>
            <a:solidFill>
              <a:srgbClr val="92D050"/>
            </a:solidFill>
            <a:ln>
              <a:noFill/>
            </a:ln>
            <a:effectLst/>
          </c:spPr>
          <c:invertIfNegative val="0"/>
          <c:val>
            <c:numRef>
              <c:f>'Capital Formation'!$F$2:$F$6</c:f>
              <c:numCache>
                <c:formatCode>0.00%</c:formatCode>
                <c:ptCount val="5"/>
                <c:pt idx="0">
                  <c:v>7.2352946720909583E-2</c:v>
                </c:pt>
                <c:pt idx="1">
                  <c:v>2.5067415271031037E-2</c:v>
                </c:pt>
                <c:pt idx="2">
                  <c:v>5.0301137408891167E-2</c:v>
                </c:pt>
                <c:pt idx="3">
                  <c:v>3.29429150628592E-2</c:v>
                </c:pt>
                <c:pt idx="4">
                  <c:v>2.178348609257668E-2</c:v>
                </c:pt>
              </c:numCache>
            </c:numRef>
          </c:val>
          <c:extLst>
            <c:ext xmlns:c16="http://schemas.microsoft.com/office/drawing/2014/chart" uri="{C3380CC4-5D6E-409C-BE32-E72D297353CC}">
              <c16:uniqueId val="{00000004-84C2-4D77-8BFC-C7CEB3600CB4}"/>
            </c:ext>
          </c:extLst>
        </c:ser>
        <c:dLbls>
          <c:showLegendKey val="0"/>
          <c:showVal val="0"/>
          <c:showCatName val="0"/>
          <c:showSerName val="0"/>
          <c:showPercent val="0"/>
          <c:showBubbleSize val="0"/>
        </c:dLbls>
        <c:gapWidth val="219"/>
        <c:overlap val="-27"/>
        <c:axId val="914753055"/>
        <c:axId val="994448447"/>
      </c:barChart>
      <c:catAx>
        <c:axId val="9147530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1" i="0" u="none" strike="noStrike" kern="1200" baseline="0">
                <a:solidFill>
                  <a:schemeClr val="bg1"/>
                </a:solidFill>
                <a:latin typeface="+mn-lt"/>
                <a:ea typeface="+mn-ea"/>
                <a:cs typeface="+mn-cs"/>
              </a:defRPr>
            </a:pPr>
            <a:endParaRPr lang="pt-PT"/>
          </a:p>
        </c:txPr>
        <c:crossAx val="994448447"/>
        <c:crosses val="autoZero"/>
        <c:auto val="1"/>
        <c:lblAlgn val="ctr"/>
        <c:lblOffset val="100"/>
        <c:noMultiLvlLbl val="0"/>
      </c:catAx>
      <c:valAx>
        <c:axId val="994448447"/>
        <c:scaling>
          <c:orientation val="minMax"/>
        </c:scaling>
        <c:delete val="0"/>
        <c:axPos val="l"/>
        <c:majorGridlines>
          <c:spPr>
            <a:ln w="9525" cap="flat" cmpd="sng" algn="ctr">
              <a:solidFill>
                <a:schemeClr val="bg1">
                  <a:alpha val="30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914753055"/>
        <c:crosses val="autoZero"/>
        <c:crossBetween val="between"/>
        <c:majorUnit val="1.0000000000000002E-2"/>
      </c:valAx>
      <c:spPr>
        <a:noFill/>
        <a:ln>
          <a:noFill/>
        </a:ln>
        <a:effectLst/>
      </c:spPr>
    </c:plotArea>
    <c:legend>
      <c:legendPos val="b"/>
      <c:overlay val="0"/>
      <c:spPr>
        <a:noFill/>
        <a:ln>
          <a:noFill/>
        </a:ln>
        <a:effectLst/>
      </c:spPr>
      <c:txPr>
        <a:bodyPr rot="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75000"/>
        <a:lumOff val="2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userShapes r:id="rId3"/>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US" sz="2000">
                <a:solidFill>
                  <a:schemeClr val="bg1"/>
                </a:solidFill>
              </a:rPr>
              <a:t>Price To Income Ratio - Selected Major Cities</a:t>
            </a:r>
          </a:p>
        </c:rich>
      </c:tx>
      <c:layout>
        <c:manualLayout>
          <c:xMode val="edge"/>
          <c:yMode val="edge"/>
          <c:x val="0.18420804990372366"/>
          <c:y val="2.818576862812984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8.1638521830803279E-2"/>
          <c:y val="0.12658618086264997"/>
          <c:w val="0.89902871185653521"/>
          <c:h val="0.61513775516998015"/>
        </c:manualLayout>
      </c:layout>
      <c:barChart>
        <c:barDir val="col"/>
        <c:grouping val="clustered"/>
        <c:varyColors val="0"/>
        <c:ser>
          <c:idx val="0"/>
          <c:order val="0"/>
          <c:tx>
            <c:strRef>
              <c:f>'Real Estate 1'!$C$1</c:f>
              <c:strCache>
                <c:ptCount val="1"/>
                <c:pt idx="0">
                  <c:v>Price To Income Ratio</c:v>
                </c:pt>
              </c:strCache>
            </c:strRef>
          </c:tx>
          <c:spPr>
            <a:solidFill>
              <a:schemeClr val="accent1"/>
            </a:solidFill>
            <a:ln>
              <a:noFill/>
            </a:ln>
            <a:effectLst/>
          </c:spPr>
          <c:invertIfNegative val="0"/>
          <c:dPt>
            <c:idx val="1"/>
            <c:invertIfNegative val="0"/>
            <c:bubble3D val="0"/>
            <c:spPr>
              <a:solidFill>
                <a:schemeClr val="accent4"/>
              </a:solidFill>
              <a:ln>
                <a:noFill/>
              </a:ln>
              <a:effectLst/>
            </c:spPr>
            <c:extLst>
              <c:ext xmlns:c16="http://schemas.microsoft.com/office/drawing/2014/chart" uri="{C3380CC4-5D6E-409C-BE32-E72D297353CC}">
                <c16:uniqueId val="{00000001-81C9-4BAF-B5FD-3A874670A5F2}"/>
              </c:ext>
            </c:extLst>
          </c:dPt>
          <c:dPt>
            <c:idx val="2"/>
            <c:invertIfNegative val="0"/>
            <c:bubble3D val="0"/>
            <c:spPr>
              <a:solidFill>
                <a:schemeClr val="accent4"/>
              </a:solidFill>
              <a:ln>
                <a:noFill/>
              </a:ln>
              <a:effectLst/>
            </c:spPr>
            <c:extLst>
              <c:ext xmlns:c16="http://schemas.microsoft.com/office/drawing/2014/chart" uri="{C3380CC4-5D6E-409C-BE32-E72D297353CC}">
                <c16:uniqueId val="{00000003-81C9-4BAF-B5FD-3A874670A5F2}"/>
              </c:ext>
            </c:extLst>
          </c:dPt>
          <c:dPt>
            <c:idx val="3"/>
            <c:invertIfNegative val="0"/>
            <c:bubble3D val="0"/>
            <c:spPr>
              <a:solidFill>
                <a:schemeClr val="accent4"/>
              </a:solidFill>
              <a:ln>
                <a:noFill/>
              </a:ln>
              <a:effectLst/>
            </c:spPr>
            <c:extLst>
              <c:ext xmlns:c16="http://schemas.microsoft.com/office/drawing/2014/chart" uri="{C3380CC4-5D6E-409C-BE32-E72D297353CC}">
                <c16:uniqueId val="{00000005-81C9-4BAF-B5FD-3A874670A5F2}"/>
              </c:ext>
            </c:extLst>
          </c:dPt>
          <c:dPt>
            <c:idx val="5"/>
            <c:invertIfNegative val="0"/>
            <c:bubble3D val="0"/>
            <c:spPr>
              <a:solidFill>
                <a:schemeClr val="accent4"/>
              </a:solidFill>
              <a:ln>
                <a:noFill/>
              </a:ln>
              <a:effectLst/>
            </c:spPr>
            <c:extLst>
              <c:ext xmlns:c16="http://schemas.microsoft.com/office/drawing/2014/chart" uri="{C3380CC4-5D6E-409C-BE32-E72D297353CC}">
                <c16:uniqueId val="{00000007-81C9-4BAF-B5FD-3A874670A5F2}"/>
              </c:ext>
            </c:extLst>
          </c:dPt>
          <c:cat>
            <c:strRef>
              <c:extLst>
                <c:ext xmlns:c15="http://schemas.microsoft.com/office/drawing/2012/chart" uri="{02D57815-91ED-43cb-92C2-25804820EDAC}">
                  <c15:fullRef>
                    <c15:sqref>'Real Estate 1'!$B$2:$B$21</c15:sqref>
                  </c15:fullRef>
                </c:ext>
              </c:extLst>
              <c:f>('Real Estate 1'!$B$2:$B$15,'Real Estate 1'!$B$17:$B$19,'Real Estate 1'!$B$21)</c:f>
              <c:strCache>
                <c:ptCount val="18"/>
                <c:pt idx="0">
                  <c:v>Hong Kong</c:v>
                </c:pt>
                <c:pt idx="1">
                  <c:v>Beijing</c:v>
                </c:pt>
                <c:pt idx="2">
                  <c:v>Shenzen</c:v>
                </c:pt>
                <c:pt idx="3">
                  <c:v>Shanghai</c:v>
                </c:pt>
                <c:pt idx="4">
                  <c:v>Mumbai</c:v>
                </c:pt>
                <c:pt idx="5">
                  <c:v>Guangzhou</c:v>
                </c:pt>
                <c:pt idx="6">
                  <c:v>Taipei</c:v>
                </c:pt>
                <c:pt idx="7">
                  <c:v>London</c:v>
                </c:pt>
                <c:pt idx="8">
                  <c:v>Paris</c:v>
                </c:pt>
                <c:pt idx="9">
                  <c:v>Dublin</c:v>
                </c:pt>
                <c:pt idx="10">
                  <c:v>Singapore</c:v>
                </c:pt>
                <c:pt idx="11">
                  <c:v>Jakarta</c:v>
                </c:pt>
                <c:pt idx="12">
                  <c:v>Sao Paulo</c:v>
                </c:pt>
                <c:pt idx="13">
                  <c:v>Seoul</c:v>
                </c:pt>
                <c:pt idx="14">
                  <c:v>Tokyo</c:v>
                </c:pt>
                <c:pt idx="15">
                  <c:v>Toronto</c:v>
                </c:pt>
                <c:pt idx="16">
                  <c:v>Sydney</c:v>
                </c:pt>
                <c:pt idx="17">
                  <c:v>New York</c:v>
                </c:pt>
              </c:strCache>
            </c:strRef>
          </c:cat>
          <c:val>
            <c:numRef>
              <c:extLst>
                <c:ext xmlns:c15="http://schemas.microsoft.com/office/drawing/2012/chart" uri="{02D57815-91ED-43cb-92C2-25804820EDAC}">
                  <c15:fullRef>
                    <c15:sqref>'Real Estate 1'!$C$2:$C$21</c15:sqref>
                  </c15:fullRef>
                </c:ext>
              </c:extLst>
              <c:f>('Real Estate 1'!$C$2:$C$15,'Real Estate 1'!$C$17:$C$19,'Real Estate 1'!$C$21)</c:f>
              <c:numCache>
                <c:formatCode>General</c:formatCode>
                <c:ptCount val="18"/>
                <c:pt idx="0">
                  <c:v>48.93</c:v>
                </c:pt>
                <c:pt idx="1">
                  <c:v>48.93</c:v>
                </c:pt>
                <c:pt idx="2">
                  <c:v>45.04</c:v>
                </c:pt>
                <c:pt idx="3">
                  <c:v>42.07</c:v>
                </c:pt>
                <c:pt idx="4">
                  <c:v>40.49</c:v>
                </c:pt>
                <c:pt idx="5">
                  <c:v>32.19</c:v>
                </c:pt>
                <c:pt idx="6">
                  <c:v>31.02</c:v>
                </c:pt>
                <c:pt idx="7">
                  <c:v>27.11</c:v>
                </c:pt>
                <c:pt idx="8">
                  <c:v>23.59</c:v>
                </c:pt>
                <c:pt idx="9">
                  <c:v>23.31</c:v>
                </c:pt>
                <c:pt idx="10">
                  <c:v>21.98</c:v>
                </c:pt>
                <c:pt idx="11">
                  <c:v>21.57</c:v>
                </c:pt>
                <c:pt idx="12">
                  <c:v>19.440000000000001</c:v>
                </c:pt>
                <c:pt idx="13">
                  <c:v>19.32</c:v>
                </c:pt>
                <c:pt idx="14">
                  <c:v>13.79</c:v>
                </c:pt>
                <c:pt idx="15">
                  <c:v>13.08</c:v>
                </c:pt>
                <c:pt idx="16">
                  <c:v>11.08</c:v>
                </c:pt>
                <c:pt idx="17">
                  <c:v>10.59</c:v>
                </c:pt>
              </c:numCache>
            </c:numRef>
          </c:val>
          <c:extLst>
            <c:ext xmlns:c16="http://schemas.microsoft.com/office/drawing/2014/chart" uri="{C3380CC4-5D6E-409C-BE32-E72D297353CC}">
              <c16:uniqueId val="{00000008-81C9-4BAF-B5FD-3A874670A5F2}"/>
            </c:ext>
          </c:extLst>
        </c:ser>
        <c:dLbls>
          <c:showLegendKey val="0"/>
          <c:showVal val="0"/>
          <c:showCatName val="0"/>
          <c:showSerName val="0"/>
          <c:showPercent val="0"/>
          <c:showBubbleSize val="0"/>
        </c:dLbls>
        <c:gapWidth val="219"/>
        <c:overlap val="-27"/>
        <c:axId val="969806463"/>
        <c:axId val="963736831"/>
      </c:barChart>
      <c:catAx>
        <c:axId val="9698064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963736831"/>
        <c:crosses val="autoZero"/>
        <c:auto val="1"/>
        <c:lblAlgn val="ctr"/>
        <c:lblOffset val="100"/>
        <c:noMultiLvlLbl val="0"/>
      </c:catAx>
      <c:valAx>
        <c:axId val="963736831"/>
        <c:scaling>
          <c:orientation val="minMax"/>
        </c:scaling>
        <c:delete val="0"/>
        <c:axPos val="l"/>
        <c:majorGridlines>
          <c:spPr>
            <a:ln w="9525" cap="flat" cmpd="sng" algn="ctr">
              <a:solidFill>
                <a:schemeClr val="bg1">
                  <a:alpha val="3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969806463"/>
        <c:crosses val="autoZero"/>
        <c:crossBetween val="between"/>
        <c:majorUnit val="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bg1"/>
                </a:solidFill>
                <a:latin typeface="+mn-lt"/>
                <a:ea typeface="+mn-ea"/>
                <a:cs typeface="+mn-cs"/>
              </a:defRPr>
            </a:pPr>
            <a:r>
              <a:rPr lang="en-US" sz="1800"/>
              <a:t>Price To Income Ratio - Selected Countries</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bg1"/>
              </a:solidFill>
              <a:latin typeface="+mn-lt"/>
              <a:ea typeface="+mn-ea"/>
              <a:cs typeface="+mn-cs"/>
            </a:defRPr>
          </a:pPr>
          <a:endParaRPr lang="pt-PT"/>
        </a:p>
      </c:txPr>
    </c:title>
    <c:autoTitleDeleted val="0"/>
    <c:plotArea>
      <c:layout/>
      <c:barChart>
        <c:barDir val="col"/>
        <c:grouping val="clustered"/>
        <c:varyColors val="0"/>
        <c:ser>
          <c:idx val="0"/>
          <c:order val="0"/>
          <c:tx>
            <c:strRef>
              <c:f>'Real Estate 1'!$C$1</c:f>
              <c:strCache>
                <c:ptCount val="1"/>
                <c:pt idx="0">
                  <c:v>Price To Income Ratio</c:v>
                </c:pt>
              </c:strCache>
            </c:strRef>
          </c:tx>
          <c:spPr>
            <a:solidFill>
              <a:schemeClr val="accent1"/>
            </a:solidFill>
            <a:ln>
              <a:noFill/>
            </a:ln>
            <a:effectLst/>
          </c:spPr>
          <c:invertIfNegative val="0"/>
          <c:dPt>
            <c:idx val="1"/>
            <c:invertIfNegative val="0"/>
            <c:bubble3D val="0"/>
            <c:spPr>
              <a:solidFill>
                <a:schemeClr val="accent4"/>
              </a:solidFill>
              <a:ln>
                <a:noFill/>
              </a:ln>
              <a:effectLst/>
            </c:spPr>
            <c:extLst>
              <c:ext xmlns:c16="http://schemas.microsoft.com/office/drawing/2014/chart" uri="{C3380CC4-5D6E-409C-BE32-E72D297353CC}">
                <c16:uniqueId val="{00000001-8557-45A8-9038-F8853E7EA08B}"/>
              </c:ext>
            </c:extLst>
          </c:dPt>
          <c:cat>
            <c:strRef>
              <c:f>'Real Estate 1'!$B$28:$B$47</c:f>
              <c:strCache>
                <c:ptCount val="20"/>
                <c:pt idx="0">
                  <c:v>Hong Kong</c:v>
                </c:pt>
                <c:pt idx="1">
                  <c:v>China</c:v>
                </c:pt>
                <c:pt idx="2">
                  <c:v>Taiwan</c:v>
                </c:pt>
                <c:pt idx="3">
                  <c:v>Thailand</c:v>
                </c:pt>
                <c:pt idx="4">
                  <c:v>Singapore</c:v>
                </c:pt>
                <c:pt idx="5">
                  <c:v>Argentina</c:v>
                </c:pt>
                <c:pt idx="6">
                  <c:v>Brazil</c:v>
                </c:pt>
                <c:pt idx="7">
                  <c:v>South Korea</c:v>
                </c:pt>
                <c:pt idx="8">
                  <c:v>Indonesia</c:v>
                </c:pt>
                <c:pt idx="9">
                  <c:v>Russia</c:v>
                </c:pt>
                <c:pt idx="10">
                  <c:v>India</c:v>
                </c:pt>
                <c:pt idx="11">
                  <c:v>Japan</c:v>
                </c:pt>
                <c:pt idx="12">
                  <c:v>United Kingdom</c:v>
                </c:pt>
                <c:pt idx="13">
                  <c:v>Germany</c:v>
                </c:pt>
                <c:pt idx="14">
                  <c:v>Ireland</c:v>
                </c:pt>
                <c:pt idx="15">
                  <c:v>Jordan</c:v>
                </c:pt>
                <c:pt idx="16">
                  <c:v>Canada</c:v>
                </c:pt>
                <c:pt idx="17">
                  <c:v>Australia</c:v>
                </c:pt>
                <c:pt idx="18">
                  <c:v>South Africa</c:v>
                </c:pt>
                <c:pt idx="19">
                  <c:v>United States</c:v>
                </c:pt>
              </c:strCache>
            </c:strRef>
          </c:cat>
          <c:val>
            <c:numRef>
              <c:f>'Real Estate 1'!$C$28:$C$47</c:f>
              <c:numCache>
                <c:formatCode>General</c:formatCode>
                <c:ptCount val="20"/>
                <c:pt idx="0">
                  <c:v>49.42</c:v>
                </c:pt>
                <c:pt idx="1">
                  <c:v>29.09</c:v>
                </c:pt>
                <c:pt idx="2">
                  <c:v>28.91</c:v>
                </c:pt>
                <c:pt idx="3">
                  <c:v>21.94</c:v>
                </c:pt>
                <c:pt idx="4">
                  <c:v>21.56</c:v>
                </c:pt>
                <c:pt idx="5">
                  <c:v>19.02</c:v>
                </c:pt>
                <c:pt idx="6">
                  <c:v>18.72</c:v>
                </c:pt>
                <c:pt idx="7">
                  <c:v>17.579999999999998</c:v>
                </c:pt>
                <c:pt idx="8">
                  <c:v>13.81</c:v>
                </c:pt>
                <c:pt idx="9">
                  <c:v>12.39</c:v>
                </c:pt>
                <c:pt idx="10">
                  <c:v>11.33</c:v>
                </c:pt>
                <c:pt idx="11">
                  <c:v>11.25</c:v>
                </c:pt>
                <c:pt idx="12">
                  <c:v>9.16</c:v>
                </c:pt>
                <c:pt idx="13">
                  <c:v>9.02</c:v>
                </c:pt>
                <c:pt idx="14">
                  <c:v>7.9</c:v>
                </c:pt>
                <c:pt idx="15">
                  <c:v>7.67</c:v>
                </c:pt>
                <c:pt idx="16">
                  <c:v>7.66</c:v>
                </c:pt>
                <c:pt idx="17">
                  <c:v>7.6</c:v>
                </c:pt>
                <c:pt idx="18">
                  <c:v>4.1100000000000003</c:v>
                </c:pt>
                <c:pt idx="19">
                  <c:v>3.58</c:v>
                </c:pt>
              </c:numCache>
            </c:numRef>
          </c:val>
          <c:extLst>
            <c:ext xmlns:c16="http://schemas.microsoft.com/office/drawing/2014/chart" uri="{C3380CC4-5D6E-409C-BE32-E72D297353CC}">
              <c16:uniqueId val="{00000002-8557-45A8-9038-F8853E7EA08B}"/>
            </c:ext>
          </c:extLst>
        </c:ser>
        <c:dLbls>
          <c:showLegendKey val="0"/>
          <c:showVal val="0"/>
          <c:showCatName val="0"/>
          <c:showSerName val="0"/>
          <c:showPercent val="0"/>
          <c:showBubbleSize val="0"/>
        </c:dLbls>
        <c:gapWidth val="219"/>
        <c:overlap val="-27"/>
        <c:axId val="969806463"/>
        <c:axId val="963736831"/>
      </c:barChart>
      <c:catAx>
        <c:axId val="96980646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963736831"/>
        <c:crosses val="autoZero"/>
        <c:auto val="1"/>
        <c:lblAlgn val="ctr"/>
        <c:lblOffset val="100"/>
        <c:noMultiLvlLbl val="0"/>
      </c:catAx>
      <c:valAx>
        <c:axId val="963736831"/>
        <c:scaling>
          <c:orientation val="minMax"/>
        </c:scaling>
        <c:delete val="0"/>
        <c:axPos val="l"/>
        <c:majorGridlines>
          <c:spPr>
            <a:ln w="9525" cap="flat" cmpd="sng" algn="ctr">
              <a:solidFill>
                <a:schemeClr val="bg1">
                  <a:alpha val="3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969806463"/>
        <c:crosses val="autoZero"/>
        <c:crossBetween val="between"/>
        <c:majorUnit val="5"/>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Demographics!$AI$16</c:f>
          <c:strCache>
            <c:ptCount val="1"/>
            <c:pt idx="0">
              <c:v>China Demographics - United Nations Estimates</c:v>
            </c:pt>
          </c:strCache>
        </c:strRef>
      </c:tx>
      <c:overlay val="0"/>
      <c:spPr>
        <a:noFill/>
        <a:ln>
          <a:noFill/>
        </a:ln>
        <a:effectLst/>
      </c:spPr>
      <c:txPr>
        <a:bodyPr rot="0" spcFirstLastPara="1" vertOverflow="ellipsis" vert="horz" wrap="square" anchor="ctr" anchorCtr="1"/>
        <a:lstStyle/>
        <a:p>
          <a:pPr>
            <a:defRPr sz="2400" b="0" i="0" u="none" strike="noStrike" kern="1200" spc="0" baseline="0">
              <a:solidFill>
                <a:schemeClr val="bg1"/>
              </a:solidFill>
              <a:latin typeface="+mn-lt"/>
              <a:ea typeface="+mn-ea"/>
              <a:cs typeface="+mn-cs"/>
            </a:defRPr>
          </a:pPr>
          <a:endParaRPr lang="pt-PT"/>
        </a:p>
      </c:txPr>
    </c:title>
    <c:autoTitleDeleted val="0"/>
    <c:plotArea>
      <c:layout/>
      <c:barChart>
        <c:barDir val="col"/>
        <c:grouping val="clustered"/>
        <c:varyColors val="0"/>
        <c:ser>
          <c:idx val="0"/>
          <c:order val="2"/>
          <c:tx>
            <c:v>Current Period</c:v>
          </c:tx>
          <c:spPr>
            <a:solidFill>
              <a:srgbClr val="7030A0">
                <a:alpha val="50000"/>
              </a:srgbClr>
            </a:solidFill>
            <a:ln>
              <a:noFill/>
            </a:ln>
            <a:effectLst/>
          </c:spPr>
          <c:invertIfNegative val="0"/>
          <c:val>
            <c:numRef>
              <c:f>Demographics!$AK$18:$AK$48</c:f>
              <c:numCache>
                <c:formatCode>General</c:formatCode>
                <c:ptCount val="31"/>
                <c:pt idx="0">
                  <c:v>0</c:v>
                </c:pt>
                <c:pt idx="1">
                  <c:v>0</c:v>
                </c:pt>
                <c:pt idx="2">
                  <c:v>0</c:v>
                </c:pt>
                <c:pt idx="3">
                  <c:v>0</c:v>
                </c:pt>
                <c:pt idx="4">
                  <c:v>0</c:v>
                </c:pt>
                <c:pt idx="5">
                  <c:v>0</c:v>
                </c:pt>
                <c:pt idx="6">
                  <c:v>0</c:v>
                </c:pt>
                <c:pt idx="7">
                  <c:v>0</c:v>
                </c:pt>
                <c:pt idx="8">
                  <c:v>0</c:v>
                </c:pt>
                <c:pt idx="9">
                  <c:v>0</c:v>
                </c:pt>
                <c:pt idx="10">
                  <c:v>0</c:v>
                </c:pt>
                <c:pt idx="11">
                  <c:v>0</c:v>
                </c:pt>
                <c:pt idx="12">
                  <c:v>0</c:v>
                </c:pt>
                <c:pt idx="13">
                  <c:v>1</c:v>
                </c:pt>
                <c:pt idx="14">
                  <c:v>1</c:v>
                </c:pt>
                <c:pt idx="15">
                  <c:v>0</c:v>
                </c:pt>
                <c:pt idx="16">
                  <c:v>0</c:v>
                </c:pt>
                <c:pt idx="17">
                  <c:v>0</c:v>
                </c:pt>
                <c:pt idx="18">
                  <c:v>0</c:v>
                </c:pt>
                <c:pt idx="19">
                  <c:v>0</c:v>
                </c:pt>
                <c:pt idx="20">
                  <c:v>0</c:v>
                </c:pt>
                <c:pt idx="21">
                  <c:v>0</c:v>
                </c:pt>
                <c:pt idx="22">
                  <c:v>0</c:v>
                </c:pt>
                <c:pt idx="23">
                  <c:v>0</c:v>
                </c:pt>
                <c:pt idx="24">
                  <c:v>0</c:v>
                </c:pt>
                <c:pt idx="25">
                  <c:v>0</c:v>
                </c:pt>
                <c:pt idx="26">
                  <c:v>0</c:v>
                </c:pt>
                <c:pt idx="27">
                  <c:v>0</c:v>
                </c:pt>
                <c:pt idx="28">
                  <c:v>0</c:v>
                </c:pt>
                <c:pt idx="29">
                  <c:v>0</c:v>
                </c:pt>
                <c:pt idx="30">
                  <c:v>0</c:v>
                </c:pt>
              </c:numCache>
            </c:numRef>
          </c:val>
          <c:extLst>
            <c:ext xmlns:c16="http://schemas.microsoft.com/office/drawing/2014/chart" uri="{C3380CC4-5D6E-409C-BE32-E72D297353CC}">
              <c16:uniqueId val="{00000000-2FA1-4B5B-83E1-A5675B01D52E}"/>
            </c:ext>
          </c:extLst>
        </c:ser>
        <c:dLbls>
          <c:showLegendKey val="0"/>
          <c:showVal val="0"/>
          <c:showCatName val="0"/>
          <c:showSerName val="0"/>
          <c:showPercent val="0"/>
          <c:showBubbleSize val="0"/>
        </c:dLbls>
        <c:gapWidth val="0"/>
        <c:axId val="526778544"/>
        <c:axId val="1694548688"/>
      </c:barChart>
      <c:lineChart>
        <c:grouping val="standard"/>
        <c:varyColors val="0"/>
        <c:ser>
          <c:idx val="1"/>
          <c:order val="0"/>
          <c:tx>
            <c:strRef>
              <c:f>Demographics!$AI$17</c:f>
              <c:strCache>
                <c:ptCount val="1"/>
                <c:pt idx="0">
                  <c:v>Working Age (1000s)</c:v>
                </c:pt>
              </c:strCache>
            </c:strRef>
          </c:tx>
          <c:spPr>
            <a:ln w="19050" cap="rnd">
              <a:solidFill>
                <a:schemeClr val="accent2"/>
              </a:solidFill>
              <a:round/>
            </a:ln>
            <a:effectLst/>
          </c:spPr>
          <c:marker>
            <c:symbol val="none"/>
          </c:marker>
          <c:dPt>
            <c:idx val="13"/>
            <c:marker>
              <c:symbol val="circle"/>
              <c:size val="10"/>
              <c:spPr>
                <a:solidFill>
                  <a:srgbClr val="FF0000"/>
                </a:solidFill>
                <a:ln w="9525">
                  <a:solidFill>
                    <a:schemeClr val="bg1"/>
                  </a:solidFill>
                </a:ln>
                <a:effectLst/>
              </c:spPr>
            </c:marker>
            <c:bubble3D val="0"/>
            <c:extLst>
              <c:ext xmlns:c16="http://schemas.microsoft.com/office/drawing/2014/chart" uri="{C3380CC4-5D6E-409C-BE32-E72D297353CC}">
                <c16:uniqueId val="{00000001-2FA1-4B5B-83E1-A5675B01D52E}"/>
              </c:ext>
            </c:extLst>
          </c:dPt>
          <c:cat>
            <c:numRef>
              <c:f>Demographics!$AH$18:$AH$48</c:f>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f>Demographics!$AI$18:$AI$48</c:f>
              <c:numCache>
                <c:formatCode>General</c:formatCode>
                <c:ptCount val="31"/>
                <c:pt idx="0">
                  <c:v>341131.48699999991</c:v>
                </c:pt>
                <c:pt idx="1">
                  <c:v>357164.61100000003</c:v>
                </c:pt>
                <c:pt idx="2">
                  <c:v>373089.37799999997</c:v>
                </c:pt>
                <c:pt idx="3">
                  <c:v>401224.97500000003</c:v>
                </c:pt>
                <c:pt idx="4">
                  <c:v>460903.54300000001</c:v>
                </c:pt>
                <c:pt idx="5">
                  <c:v>516849.99900000007</c:v>
                </c:pt>
                <c:pt idx="6">
                  <c:v>592318.70299999998</c:v>
                </c:pt>
                <c:pt idx="7">
                  <c:v>685148.36499999999</c:v>
                </c:pt>
                <c:pt idx="8">
                  <c:v>768970.05200000003</c:v>
                </c:pt>
                <c:pt idx="9">
                  <c:v>823612.23</c:v>
                </c:pt>
                <c:pt idx="10">
                  <c:v>878511.04700000002</c:v>
                </c:pt>
                <c:pt idx="11">
                  <c:v>957033.37899999996</c:v>
                </c:pt>
                <c:pt idx="12">
                  <c:v>1002840.2070000001</c:v>
                </c:pt>
                <c:pt idx="13">
                  <c:v>1014777.26</c:v>
                </c:pt>
                <c:pt idx="14">
                  <c:v>1002171.895</c:v>
                </c:pt>
                <c:pt idx="15">
                  <c:v>995649.39199999999</c:v>
                </c:pt>
                <c:pt idx="16">
                  <c:v>973597.88800000004</c:v>
                </c:pt>
                <c:pt idx="17">
                  <c:v>928118.0839999998</c:v>
                </c:pt>
                <c:pt idx="18">
                  <c:v>882085.01300000004</c:v>
                </c:pt>
                <c:pt idx="19">
                  <c:v>852347.38800000004</c:v>
                </c:pt>
                <c:pt idx="20">
                  <c:v>814862.46500000008</c:v>
                </c:pt>
                <c:pt idx="21">
                  <c:v>752495.36800000002</c:v>
                </c:pt>
                <c:pt idx="22">
                  <c:v>717166.56400000001</c:v>
                </c:pt>
                <c:pt idx="23">
                  <c:v>699776.30099999998</c:v>
                </c:pt>
                <c:pt idx="24">
                  <c:v>681613.96800000011</c:v>
                </c:pt>
                <c:pt idx="25">
                  <c:v>657333.29500000004</c:v>
                </c:pt>
                <c:pt idx="26">
                  <c:v>628046.85499999998</c:v>
                </c:pt>
                <c:pt idx="27">
                  <c:v>602610.77699999989</c:v>
                </c:pt>
                <c:pt idx="28">
                  <c:v>583783.75299999991</c:v>
                </c:pt>
                <c:pt idx="29">
                  <c:v>569009.71500000008</c:v>
                </c:pt>
                <c:pt idx="30">
                  <c:v>555300.63</c:v>
                </c:pt>
              </c:numCache>
            </c:numRef>
          </c:val>
          <c:smooth val="0"/>
          <c:extLst>
            <c:ext xmlns:c16="http://schemas.microsoft.com/office/drawing/2014/chart" uri="{C3380CC4-5D6E-409C-BE32-E72D297353CC}">
              <c16:uniqueId val="{00000002-2FA1-4B5B-83E1-A5675B01D52E}"/>
            </c:ext>
          </c:extLst>
        </c:ser>
        <c:dLbls>
          <c:showLegendKey val="0"/>
          <c:showVal val="0"/>
          <c:showCatName val="0"/>
          <c:showSerName val="0"/>
          <c:showPercent val="0"/>
          <c:showBubbleSize val="0"/>
        </c:dLbls>
        <c:marker val="1"/>
        <c:smooth val="0"/>
        <c:axId val="522729248"/>
        <c:axId val="1694548272"/>
      </c:lineChart>
      <c:lineChart>
        <c:grouping val="standard"/>
        <c:varyColors val="0"/>
        <c:ser>
          <c:idx val="2"/>
          <c:order val="1"/>
          <c:tx>
            <c:strRef>
              <c:f>Demographics!$AJ$17</c:f>
              <c:strCache>
                <c:ptCount val="1"/>
                <c:pt idx="0">
                  <c:v>Dependency Ratio (15-64)</c:v>
                </c:pt>
              </c:strCache>
            </c:strRef>
          </c:tx>
          <c:spPr>
            <a:ln w="19050" cap="rnd">
              <a:solidFill>
                <a:schemeClr val="accent1"/>
              </a:solidFill>
              <a:round/>
            </a:ln>
            <a:effectLst/>
          </c:spPr>
          <c:marker>
            <c:symbol val="none"/>
          </c:marker>
          <c:dPt>
            <c:idx val="12"/>
            <c:marker>
              <c:symbol val="circle"/>
              <c:size val="10"/>
              <c:spPr>
                <a:solidFill>
                  <a:srgbClr val="FF0000"/>
                </a:solidFill>
                <a:ln w="9525">
                  <a:solidFill>
                    <a:schemeClr val="bg1"/>
                  </a:solidFill>
                </a:ln>
                <a:effectLst/>
              </c:spPr>
            </c:marker>
            <c:bubble3D val="0"/>
            <c:extLst>
              <c:ext xmlns:c16="http://schemas.microsoft.com/office/drawing/2014/chart" uri="{C3380CC4-5D6E-409C-BE32-E72D297353CC}">
                <c16:uniqueId val="{00000003-2FA1-4B5B-83E1-A5675B01D52E}"/>
              </c:ext>
            </c:extLst>
          </c:dPt>
          <c:cat>
            <c:numRef>
              <c:f>Demographics!$AH$18:$AH$48</c:f>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f>Demographics!$AJ$18:$AJ$48</c:f>
              <c:numCache>
                <c:formatCode>0.00%</c:formatCode>
                <c:ptCount val="31"/>
                <c:pt idx="0">
                  <c:v>0.62523629781498313</c:v>
                </c:pt>
                <c:pt idx="1">
                  <c:v>0.7102321371923378</c:v>
                </c:pt>
                <c:pt idx="2">
                  <c:v>0.76281122374917909</c:v>
                </c:pt>
                <c:pt idx="3">
                  <c:v>0.80089034337904796</c:v>
                </c:pt>
                <c:pt idx="4">
                  <c:v>0.78950339941300907</c:v>
                </c:pt>
                <c:pt idx="5">
                  <c:v>0.7818420910938223</c:v>
                </c:pt>
                <c:pt idx="6">
                  <c:v>0.67794348712301256</c:v>
                </c:pt>
                <c:pt idx="7">
                  <c:v>0.56296569283938969</c:v>
                </c:pt>
                <c:pt idx="8">
                  <c:v>0.52469552871481662</c:v>
                </c:pt>
                <c:pt idx="9">
                  <c:v>0.50549003382332003</c:v>
                </c:pt>
                <c:pt idx="10">
                  <c:v>0.46065205939294246</c:v>
                </c:pt>
                <c:pt idx="11">
                  <c:v>0.38095861544657789</c:v>
                </c:pt>
                <c:pt idx="12">
                  <c:v>0.3559040538150261</c:v>
                </c:pt>
                <c:pt idx="13">
                  <c:v>0.37668492196997005</c:v>
                </c:pt>
                <c:pt idx="14">
                  <c:v>0.42146100195715425</c:v>
                </c:pt>
                <c:pt idx="15">
                  <c:v>0.44512286007602958</c:v>
                </c:pt>
                <c:pt idx="16">
                  <c:v>0.48026390644758676</c:v>
                </c:pt>
                <c:pt idx="17">
                  <c:v>0.54453287002217288</c:v>
                </c:pt>
                <c:pt idx="18">
                  <c:v>0.60695714484381569</c:v>
                </c:pt>
                <c:pt idx="19">
                  <c:v>0.63590696074263076</c:v>
                </c:pt>
                <c:pt idx="20">
                  <c:v>0.67446260148944259</c:v>
                </c:pt>
                <c:pt idx="21">
                  <c:v>0.76546058420388841</c:v>
                </c:pt>
                <c:pt idx="22">
                  <c:v>0.79694177292961477</c:v>
                </c:pt>
                <c:pt idx="23">
                  <c:v>0.78359561793733845</c:v>
                </c:pt>
                <c:pt idx="24">
                  <c:v>0.77359749617102913</c:v>
                </c:pt>
                <c:pt idx="25">
                  <c:v>0.78221554257342152</c:v>
                </c:pt>
                <c:pt idx="26">
                  <c:v>0.80839089943376918</c:v>
                </c:pt>
                <c:pt idx="27">
                  <c:v>0.82949839610983267</c:v>
                </c:pt>
                <c:pt idx="28">
                  <c:v>0.83718472891450957</c:v>
                </c:pt>
                <c:pt idx="29">
                  <c:v>0.83793154041315432</c:v>
                </c:pt>
                <c:pt idx="30">
                  <c:v>0.83804080323121566</c:v>
                </c:pt>
              </c:numCache>
            </c:numRef>
          </c:val>
          <c:smooth val="0"/>
          <c:extLst>
            <c:ext xmlns:c16="http://schemas.microsoft.com/office/drawing/2014/chart" uri="{C3380CC4-5D6E-409C-BE32-E72D297353CC}">
              <c16:uniqueId val="{00000004-2FA1-4B5B-83E1-A5675B01D52E}"/>
            </c:ext>
          </c:extLst>
        </c:ser>
        <c:dLbls>
          <c:showLegendKey val="0"/>
          <c:showVal val="0"/>
          <c:showCatName val="0"/>
          <c:showSerName val="0"/>
          <c:showPercent val="0"/>
          <c:showBubbleSize val="0"/>
        </c:dLbls>
        <c:marker val="1"/>
        <c:smooth val="0"/>
        <c:axId val="526778544"/>
        <c:axId val="1694548688"/>
      </c:lineChart>
      <c:catAx>
        <c:axId val="522729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2000" b="0" i="0" u="none" strike="noStrike" kern="1200" baseline="0">
                <a:solidFill>
                  <a:schemeClr val="bg1"/>
                </a:solidFill>
                <a:latin typeface="+mn-lt"/>
                <a:ea typeface="+mn-ea"/>
                <a:cs typeface="+mn-cs"/>
              </a:defRPr>
            </a:pPr>
            <a:endParaRPr lang="pt-PT"/>
          </a:p>
        </c:txPr>
        <c:crossAx val="1694548272"/>
        <c:crosses val="autoZero"/>
        <c:auto val="1"/>
        <c:lblAlgn val="ctr"/>
        <c:lblOffset val="100"/>
        <c:noMultiLvlLbl val="0"/>
      </c:catAx>
      <c:valAx>
        <c:axId val="1694548272"/>
        <c:scaling>
          <c:orientation val="minMax"/>
        </c:scaling>
        <c:delete val="0"/>
        <c:axPos val="l"/>
        <c:majorGridlines>
          <c:spPr>
            <a:ln w="9525" cap="flat" cmpd="sng" algn="ctr">
              <a:solidFill>
                <a:schemeClr val="bg1">
                  <a:alpha val="20000"/>
                </a:schemeClr>
              </a:solidFill>
              <a:round/>
            </a:ln>
            <a:effectLst/>
          </c:spPr>
        </c:majorGridlines>
        <c:title>
          <c:tx>
            <c:rich>
              <a:bodyPr rot="-5400000" spcFirstLastPara="1" vertOverflow="ellipsis" vert="horz" wrap="square" anchor="ctr" anchorCtr="1"/>
              <a:lstStyle/>
              <a:p>
                <a:pPr>
                  <a:defRPr sz="2000" b="0" i="0" u="none" strike="noStrike" kern="1200" baseline="0">
                    <a:solidFill>
                      <a:schemeClr val="bg1"/>
                    </a:solidFill>
                    <a:latin typeface="+mn-lt"/>
                    <a:ea typeface="+mn-ea"/>
                    <a:cs typeface="+mn-cs"/>
                  </a:defRPr>
                </a:pPr>
                <a:r>
                  <a:rPr lang="en-GB" sz="2000">
                    <a:solidFill>
                      <a:schemeClr val="bg1"/>
                    </a:solidFill>
                  </a:rPr>
                  <a:t>Working Age Population -</a:t>
                </a:r>
                <a:r>
                  <a:rPr lang="en-GB" sz="2000" baseline="0">
                    <a:solidFill>
                      <a:schemeClr val="bg1"/>
                    </a:solidFill>
                  </a:rPr>
                  <a:t> 1000s</a:t>
                </a:r>
                <a:endParaRPr lang="en-GB" sz="2000">
                  <a:solidFill>
                    <a:schemeClr val="bg1"/>
                  </a:solidFill>
                </a:endParaRPr>
              </a:p>
            </c:rich>
          </c:tx>
          <c:layout>
            <c:manualLayout>
              <c:xMode val="edge"/>
              <c:yMode val="edge"/>
              <c:x val="1.0897144144353872E-2"/>
              <c:y val="0.14971636409427366"/>
            </c:manualLayout>
          </c:layout>
          <c:overlay val="0"/>
          <c:spPr>
            <a:noFill/>
            <a:ln>
              <a:noFill/>
            </a:ln>
            <a:effectLst/>
          </c:spPr>
          <c:txPr>
            <a:bodyPr rot="-54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2000" b="1" i="0" u="none" strike="noStrike" kern="1200" baseline="0">
                <a:solidFill>
                  <a:schemeClr val="accent2"/>
                </a:solidFill>
                <a:latin typeface="+mn-lt"/>
                <a:ea typeface="+mn-ea"/>
                <a:cs typeface="+mn-cs"/>
              </a:defRPr>
            </a:pPr>
            <a:endParaRPr lang="pt-PT"/>
          </a:p>
        </c:txPr>
        <c:crossAx val="522729248"/>
        <c:crosses val="autoZero"/>
        <c:crossBetween val="between"/>
      </c:valAx>
      <c:valAx>
        <c:axId val="1694548688"/>
        <c:scaling>
          <c:orientation val="minMax"/>
          <c:max val="0.9"/>
        </c:scaling>
        <c:delete val="0"/>
        <c:axPos val="r"/>
        <c:title>
          <c:tx>
            <c:rich>
              <a:bodyPr rot="-5400000" spcFirstLastPara="1" vertOverflow="ellipsis" vert="horz" wrap="square" anchor="ctr" anchorCtr="1"/>
              <a:lstStyle/>
              <a:p>
                <a:pPr>
                  <a:defRPr sz="2000" b="0" i="0" u="none" strike="noStrike" kern="1200" baseline="0">
                    <a:solidFill>
                      <a:schemeClr val="bg1"/>
                    </a:solidFill>
                    <a:latin typeface="+mn-lt"/>
                    <a:ea typeface="+mn-ea"/>
                    <a:cs typeface="+mn-cs"/>
                  </a:defRPr>
                </a:pPr>
                <a:r>
                  <a:rPr lang="en-GB" sz="2000">
                    <a:solidFill>
                      <a:schemeClr val="bg1"/>
                    </a:solidFill>
                  </a:rPr>
                  <a:t>Dependency Ratio </a:t>
                </a:r>
              </a:p>
            </c:rich>
          </c:tx>
          <c:layout>
            <c:manualLayout>
              <c:xMode val="edge"/>
              <c:yMode val="edge"/>
              <c:x val="0.95106035613876994"/>
              <c:y val="0.24739196990386395"/>
            </c:manualLayout>
          </c:layout>
          <c:overlay val="0"/>
          <c:spPr>
            <a:noFill/>
            <a:ln>
              <a:noFill/>
            </a:ln>
            <a:effectLst/>
          </c:spPr>
          <c:txPr>
            <a:bodyPr rot="-54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title>
        <c:numFmt formatCode="0.00%" sourceLinked="0"/>
        <c:majorTickMark val="out"/>
        <c:minorTickMark val="none"/>
        <c:tickLblPos val="nextTo"/>
        <c:spPr>
          <a:noFill/>
          <a:ln>
            <a:noFill/>
          </a:ln>
          <a:effectLst/>
        </c:spPr>
        <c:txPr>
          <a:bodyPr rot="-60000000" spcFirstLastPara="1" vertOverflow="ellipsis" vert="horz" wrap="square" anchor="ctr" anchorCtr="1"/>
          <a:lstStyle/>
          <a:p>
            <a:pPr>
              <a:defRPr sz="2000" b="1" i="0" u="none" strike="noStrike" kern="1200" baseline="0">
                <a:solidFill>
                  <a:schemeClr val="accent1"/>
                </a:solidFill>
                <a:latin typeface="+mn-lt"/>
                <a:ea typeface="+mn-ea"/>
                <a:cs typeface="+mn-cs"/>
              </a:defRPr>
            </a:pPr>
            <a:endParaRPr lang="pt-PT"/>
          </a:p>
        </c:txPr>
        <c:crossAx val="526778544"/>
        <c:crosses val="max"/>
        <c:crossBetween val="between"/>
      </c:valAx>
      <c:catAx>
        <c:axId val="526778544"/>
        <c:scaling>
          <c:orientation val="minMax"/>
        </c:scaling>
        <c:delete val="1"/>
        <c:axPos val="b"/>
        <c:numFmt formatCode="General" sourceLinked="1"/>
        <c:majorTickMark val="out"/>
        <c:minorTickMark val="none"/>
        <c:tickLblPos val="nextTo"/>
        <c:crossAx val="16945486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200" b="0" i="0" u="none" strike="noStrike" kern="1200" spc="0" baseline="0">
                <a:solidFill>
                  <a:schemeClr val="bg1"/>
                </a:solidFill>
                <a:latin typeface="+mn-lt"/>
                <a:ea typeface="+mn-ea"/>
                <a:cs typeface="+mn-cs"/>
              </a:defRPr>
            </a:pPr>
            <a:r>
              <a:rPr lang="en-GB" sz="2200">
                <a:solidFill>
                  <a:schemeClr val="bg1"/>
                </a:solidFill>
              </a:rPr>
              <a:t>UN Forecasts: Old Age Dependency (64+</a:t>
            </a:r>
            <a:r>
              <a:rPr lang="en-GB" sz="2200" baseline="0">
                <a:solidFill>
                  <a:schemeClr val="bg1"/>
                </a:solidFill>
              </a:rPr>
              <a:t> % Total Population)</a:t>
            </a:r>
            <a:endParaRPr lang="en-GB" sz="2200">
              <a:solidFill>
                <a:schemeClr val="bg1"/>
              </a:solidFill>
            </a:endParaRPr>
          </a:p>
        </c:rich>
      </c:tx>
      <c:overlay val="0"/>
      <c:spPr>
        <a:noFill/>
        <a:ln>
          <a:noFill/>
        </a:ln>
        <a:effectLst/>
      </c:spPr>
      <c:txPr>
        <a:bodyPr rot="0" spcFirstLastPara="1" vertOverflow="ellipsis" vert="horz" wrap="square" anchor="ctr" anchorCtr="1"/>
        <a:lstStyle/>
        <a:p>
          <a:pPr>
            <a:defRPr sz="2200" b="0" i="0" u="none" strike="noStrike" kern="1200" spc="0" baseline="0">
              <a:solidFill>
                <a:schemeClr val="bg1"/>
              </a:solidFill>
              <a:latin typeface="+mn-lt"/>
              <a:ea typeface="+mn-ea"/>
              <a:cs typeface="+mn-cs"/>
            </a:defRPr>
          </a:pPr>
          <a:endParaRPr lang="pt-PT"/>
        </a:p>
      </c:txPr>
    </c:title>
    <c:autoTitleDeleted val="0"/>
    <c:plotArea>
      <c:layout/>
      <c:lineChart>
        <c:grouping val="standard"/>
        <c:varyColors val="0"/>
        <c:ser>
          <c:idx val="2"/>
          <c:order val="0"/>
          <c:tx>
            <c:strRef>
              <c:f>Demographics!$AJ$50</c:f>
              <c:strCache>
                <c:ptCount val="1"/>
                <c:pt idx="0">
                  <c:v>United States of America</c:v>
                </c:pt>
              </c:strCache>
            </c:strRef>
          </c:tx>
          <c:spPr>
            <a:ln w="19050" cap="rnd">
              <a:solidFill>
                <a:schemeClr val="accent1"/>
              </a:solidFill>
              <a:prstDash val="solid"/>
              <a:round/>
            </a:ln>
            <a:effectLst/>
          </c:spPr>
          <c:marker>
            <c:symbol val="none"/>
          </c:marker>
          <c:cat>
            <c:numRef>
              <c:f>Demographics!$AH$52:$AH$82</c:f>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f>Demographics!$AJ$52:$AJ$82</c:f>
              <c:numCache>
                <c:formatCode>0.00%</c:formatCode>
                <c:ptCount val="31"/>
                <c:pt idx="0">
                  <c:v>8.9480195599092455E-2</c:v>
                </c:pt>
                <c:pt idx="1">
                  <c:v>9.6274305308973462E-2</c:v>
                </c:pt>
                <c:pt idx="2">
                  <c:v>0.10042035678804485</c:v>
                </c:pt>
                <c:pt idx="3">
                  <c:v>0.10455634743420737</c:v>
                </c:pt>
                <c:pt idx="4">
                  <c:v>0.11209387587806394</c:v>
                </c:pt>
                <c:pt idx="5">
                  <c:v>0.1203031352561223</c:v>
                </c:pt>
                <c:pt idx="6">
                  <c:v>0.13072285197979852</c:v>
                </c:pt>
                <c:pt idx="7">
                  <c:v>0.13808963519444886</c:v>
                </c:pt>
                <c:pt idx="8">
                  <c:v>0.14448023707301205</c:v>
                </c:pt>
                <c:pt idx="9">
                  <c:v>0.14485117008209522</c:v>
                </c:pt>
                <c:pt idx="10">
                  <c:v>0.14051522395062582</c:v>
                </c:pt>
                <c:pt idx="11">
                  <c:v>0.14017342347954567</c:v>
                </c:pt>
                <c:pt idx="12">
                  <c:v>0.14905347332869553</c:v>
                </c:pt>
                <c:pt idx="13">
                  <c:v>0.17151361662122519</c:v>
                </c:pt>
                <c:pt idx="14">
                  <c:v>0.19930937208514862</c:v>
                </c:pt>
                <c:pt idx="15">
                  <c:v>0.23003964010710215</c:v>
                </c:pt>
                <c:pt idx="16">
                  <c:v>0.25572930657783077</c:v>
                </c:pt>
                <c:pt idx="17">
                  <c:v>0.26983939775429311</c:v>
                </c:pt>
                <c:pt idx="18">
                  <c:v>0.27571840532764308</c:v>
                </c:pt>
                <c:pt idx="19">
                  <c:v>0.27840151949749692</c:v>
                </c:pt>
                <c:pt idx="20">
                  <c:v>0.2838415246679874</c:v>
                </c:pt>
                <c:pt idx="21">
                  <c:v>0.2943981965163705</c:v>
                </c:pt>
                <c:pt idx="22">
                  <c:v>0.30963854385400863</c:v>
                </c:pt>
                <c:pt idx="23">
                  <c:v>0.32208574572839993</c:v>
                </c:pt>
                <c:pt idx="24">
                  <c:v>0.33404359516309934</c:v>
                </c:pt>
                <c:pt idx="25">
                  <c:v>0.34569130427579997</c:v>
                </c:pt>
                <c:pt idx="26">
                  <c:v>0.35130955238257505</c:v>
                </c:pt>
                <c:pt idx="27">
                  <c:v>0.35824764127654501</c:v>
                </c:pt>
                <c:pt idx="28">
                  <c:v>0.36704978290681944</c:v>
                </c:pt>
                <c:pt idx="29">
                  <c:v>0.37679069819815703</c:v>
                </c:pt>
                <c:pt idx="30">
                  <c:v>0.38648535196674544</c:v>
                </c:pt>
              </c:numCache>
            </c:numRef>
          </c:val>
          <c:smooth val="0"/>
          <c:extLst>
            <c:ext xmlns:c16="http://schemas.microsoft.com/office/drawing/2014/chart" uri="{C3380CC4-5D6E-409C-BE32-E72D297353CC}">
              <c16:uniqueId val="{00000000-958A-4E49-A7C9-99821F14ED9C}"/>
            </c:ext>
          </c:extLst>
        </c:ser>
        <c:ser>
          <c:idx val="0"/>
          <c:order val="1"/>
          <c:tx>
            <c:strRef>
              <c:f>Demographics!$AK$50</c:f>
              <c:strCache>
                <c:ptCount val="1"/>
                <c:pt idx="0">
                  <c:v>United Kingdom</c:v>
                </c:pt>
              </c:strCache>
            </c:strRef>
          </c:tx>
          <c:spPr>
            <a:ln w="19050" cap="rnd">
              <a:solidFill>
                <a:srgbClr val="00B050">
                  <a:alpha val="50000"/>
                </a:srgbClr>
              </a:solidFill>
              <a:prstDash val="sysDash"/>
              <a:round/>
            </a:ln>
            <a:effectLst/>
          </c:spPr>
          <c:marker>
            <c:symbol val="none"/>
          </c:marker>
          <c:cat>
            <c:numRef>
              <c:f>Demographics!$AH$52:$AH$82</c:f>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f>Demographics!$AK$52:$AK$82</c:f>
              <c:numCache>
                <c:formatCode>0.00%</c:formatCode>
                <c:ptCount val="31"/>
                <c:pt idx="0">
                  <c:v>0.12148224390065138</c:v>
                </c:pt>
                <c:pt idx="1">
                  <c:v>0.12785276199761242</c:v>
                </c:pt>
                <c:pt idx="2">
                  <c:v>0.13328562278476316</c:v>
                </c:pt>
                <c:pt idx="3">
                  <c:v>0.13895041887171874</c:v>
                </c:pt>
                <c:pt idx="4">
                  <c:v>0.14986141606420383</c:v>
                </c:pt>
                <c:pt idx="5">
                  <c:v>0.16359505255940954</c:v>
                </c:pt>
                <c:pt idx="6">
                  <c:v>0.17599863993712844</c:v>
                </c:pt>
                <c:pt idx="7">
                  <c:v>0.17870129320344791</c:v>
                </c:pt>
                <c:pt idx="8">
                  <c:v>0.18728315255103903</c:v>
                </c:pt>
                <c:pt idx="9">
                  <c:v>0.18908756400708601</c:v>
                </c:pt>
                <c:pt idx="10">
                  <c:v>0.18894690185062823</c:v>
                </c:pt>
                <c:pt idx="11">
                  <c:v>0.19111551870193541</c:v>
                </c:pt>
                <c:pt idx="12">
                  <c:v>0.19901258633946134</c:v>
                </c:pt>
                <c:pt idx="13">
                  <c:v>0.22132206808266919</c:v>
                </c:pt>
                <c:pt idx="14">
                  <c:v>0.23418474050225158</c:v>
                </c:pt>
                <c:pt idx="15">
                  <c:v>0.2531109837694121</c:v>
                </c:pt>
                <c:pt idx="16">
                  <c:v>0.2814247587999143</c:v>
                </c:pt>
                <c:pt idx="17">
                  <c:v>0.30735822255528322</c:v>
                </c:pt>
                <c:pt idx="18">
                  <c:v>0.32063413786740769</c:v>
                </c:pt>
                <c:pt idx="19">
                  <c:v>0.32935545474222822</c:v>
                </c:pt>
                <c:pt idx="20">
                  <c:v>0.34137891708365853</c:v>
                </c:pt>
                <c:pt idx="21">
                  <c:v>0.35477877264059327</c:v>
                </c:pt>
                <c:pt idx="22">
                  <c:v>0.36391920078840384</c:v>
                </c:pt>
                <c:pt idx="23">
                  <c:v>0.36784817392058877</c:v>
                </c:pt>
                <c:pt idx="24">
                  <c:v>0.3686213693801581</c:v>
                </c:pt>
                <c:pt idx="25">
                  <c:v>0.37854992599985632</c:v>
                </c:pt>
                <c:pt idx="26">
                  <c:v>0.390849635860331</c:v>
                </c:pt>
                <c:pt idx="27">
                  <c:v>0.40357337578579228</c:v>
                </c:pt>
                <c:pt idx="28">
                  <c:v>0.41615997516711523</c:v>
                </c:pt>
                <c:pt idx="29">
                  <c:v>0.42702018115169438</c:v>
                </c:pt>
                <c:pt idx="30">
                  <c:v>0.4368442170081363</c:v>
                </c:pt>
              </c:numCache>
            </c:numRef>
          </c:val>
          <c:smooth val="0"/>
          <c:extLst>
            <c:ext xmlns:c16="http://schemas.microsoft.com/office/drawing/2014/chart" uri="{C3380CC4-5D6E-409C-BE32-E72D297353CC}">
              <c16:uniqueId val="{00000001-958A-4E49-A7C9-99821F14ED9C}"/>
            </c:ext>
          </c:extLst>
        </c:ser>
        <c:ser>
          <c:idx val="1"/>
          <c:order val="4"/>
          <c:tx>
            <c:strRef>
              <c:f>Demographics!$AI$50</c:f>
              <c:strCache>
                <c:ptCount val="1"/>
                <c:pt idx="0">
                  <c:v>China</c:v>
                </c:pt>
              </c:strCache>
            </c:strRef>
          </c:tx>
          <c:spPr>
            <a:ln w="19050" cap="rnd">
              <a:solidFill>
                <a:srgbClr val="FF0000"/>
              </a:solidFill>
              <a:round/>
            </a:ln>
            <a:effectLst/>
          </c:spPr>
          <c:marker>
            <c:symbol val="none"/>
          </c:marker>
          <c:dPt>
            <c:idx val="17"/>
            <c:marker>
              <c:symbol val="circle"/>
              <c:size val="10"/>
              <c:spPr>
                <a:solidFill>
                  <a:srgbClr val="FF0000"/>
                </a:solidFill>
                <a:ln w="9525">
                  <a:solidFill>
                    <a:schemeClr val="bg1"/>
                  </a:solidFill>
                </a:ln>
                <a:effectLst/>
              </c:spPr>
            </c:marker>
            <c:bubble3D val="0"/>
            <c:extLst>
              <c:ext xmlns:c16="http://schemas.microsoft.com/office/drawing/2014/chart" uri="{C3380CC4-5D6E-409C-BE32-E72D297353CC}">
                <c16:uniqueId val="{00000002-958A-4E49-A7C9-99821F14ED9C}"/>
              </c:ext>
            </c:extLst>
          </c:dPt>
          <c:dPt>
            <c:idx val="19"/>
            <c:marker>
              <c:symbol val="none"/>
            </c:marker>
            <c:bubble3D val="0"/>
            <c:extLst>
              <c:ext xmlns:c16="http://schemas.microsoft.com/office/drawing/2014/chart" uri="{C3380CC4-5D6E-409C-BE32-E72D297353CC}">
                <c16:uniqueId val="{00000003-958A-4E49-A7C9-99821F14ED9C}"/>
              </c:ext>
            </c:extLst>
          </c:dPt>
          <c:cat>
            <c:numRef>
              <c:f>Demographics!$AH$52:$AH$82</c:f>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f>Demographics!$AI$52:$AI$82</c:f>
              <c:numCache>
                <c:formatCode>0.00%</c:formatCode>
                <c:ptCount val="31"/>
                <c:pt idx="0">
                  <c:v>4.6346981195082647E-2</c:v>
                </c:pt>
                <c:pt idx="1">
                  <c:v>4.2321643383977578E-2</c:v>
                </c:pt>
                <c:pt idx="2">
                  <c:v>3.8463268278204663E-2</c:v>
                </c:pt>
                <c:pt idx="3">
                  <c:v>3.5536342393989555E-2</c:v>
                </c:pt>
                <c:pt idx="4">
                  <c:v>3.9078870851052008E-2</c:v>
                </c:pt>
                <c:pt idx="5">
                  <c:v>4.2841400173320839E-2</c:v>
                </c:pt>
                <c:pt idx="6">
                  <c:v>4.9360072653399568E-2</c:v>
                </c:pt>
                <c:pt idx="7">
                  <c:v>5.6342878663040281E-2</c:v>
                </c:pt>
                <c:pt idx="8">
                  <c:v>5.9906433505160402E-2</c:v>
                </c:pt>
                <c:pt idx="9">
                  <c:v>6.5656068495621556E-2</c:v>
                </c:pt>
                <c:pt idx="10">
                  <c:v>7.4210631982480402E-2</c:v>
                </c:pt>
                <c:pt idx="11">
                  <c:v>8.3362328089311849E-2</c:v>
                </c:pt>
                <c:pt idx="12">
                  <c:v>9.1706074920277242E-2</c:v>
                </c:pt>
                <c:pt idx="13">
                  <c:v>0.10712723283335232</c:v>
                </c:pt>
                <c:pt idx="14">
                  <c:v>0.13880285358513442</c:v>
                </c:pt>
                <c:pt idx="15">
                  <c:v>0.16491789177775174</c:v>
                </c:pt>
                <c:pt idx="16">
                  <c:v>0.20572759476089153</c:v>
                </c:pt>
                <c:pt idx="17">
                  <c:v>0.26375058718746863</c:v>
                </c:pt>
                <c:pt idx="18">
                  <c:v>0.31300803912671887</c:v>
                </c:pt>
                <c:pt idx="19">
                  <c:v>0.3331473487894393</c:v>
                </c:pt>
                <c:pt idx="20">
                  <c:v>0.35690542490273885</c:v>
                </c:pt>
                <c:pt idx="21">
                  <c:v>0.41596283503101888</c:v>
                </c:pt>
                <c:pt idx="22">
                  <c:v>0.43929068064215909</c:v>
                </c:pt>
                <c:pt idx="23">
                  <c:v>0.43447709969308052</c:v>
                </c:pt>
                <c:pt idx="24">
                  <c:v>0.42914618000852167</c:v>
                </c:pt>
                <c:pt idx="25">
                  <c:v>0.43225730870504764</c:v>
                </c:pt>
                <c:pt idx="26">
                  <c:v>0.44493811407423389</c:v>
                </c:pt>
                <c:pt idx="27">
                  <c:v>0.45548854787396298</c:v>
                </c:pt>
                <c:pt idx="28">
                  <c:v>0.46039253785712647</c:v>
                </c:pt>
                <c:pt idx="29">
                  <c:v>0.46287904063037288</c:v>
                </c:pt>
                <c:pt idx="30">
                  <c:v>0.46457167970927221</c:v>
                </c:pt>
              </c:numCache>
            </c:numRef>
          </c:val>
          <c:smooth val="0"/>
          <c:extLst>
            <c:ext xmlns:c16="http://schemas.microsoft.com/office/drawing/2014/chart" uri="{C3380CC4-5D6E-409C-BE32-E72D297353CC}">
              <c16:uniqueId val="{00000004-958A-4E49-A7C9-99821F14ED9C}"/>
            </c:ext>
          </c:extLst>
        </c:ser>
        <c:dLbls>
          <c:showLegendKey val="0"/>
          <c:showVal val="0"/>
          <c:showCatName val="0"/>
          <c:showSerName val="0"/>
          <c:showPercent val="0"/>
          <c:showBubbleSize val="0"/>
        </c:dLbls>
        <c:smooth val="0"/>
        <c:axId val="1734086928"/>
        <c:axId val="1839830512"/>
        <c:extLst>
          <c:ext xmlns:c15="http://schemas.microsoft.com/office/drawing/2012/chart" uri="{02D57815-91ED-43cb-92C2-25804820EDAC}">
            <c15:filteredLineSeries>
              <c15:ser>
                <c:idx val="3"/>
                <c:order val="2"/>
                <c:tx>
                  <c:strRef>
                    <c:extLst>
                      <c:ext uri="{02D57815-91ED-43cb-92C2-25804820EDAC}">
                        <c15:formulaRef>
                          <c15:sqref>Demographics!$AL$50</c15:sqref>
                        </c15:formulaRef>
                      </c:ext>
                    </c:extLst>
                    <c:strCache>
                      <c:ptCount val="1"/>
                      <c:pt idx="0">
                        <c:v>Japan</c:v>
                      </c:pt>
                    </c:strCache>
                  </c:strRef>
                </c:tx>
                <c:spPr>
                  <a:ln w="19050" cap="rnd">
                    <a:solidFill>
                      <a:schemeClr val="accent4">
                        <a:alpha val="50000"/>
                      </a:schemeClr>
                    </a:solidFill>
                    <a:prstDash val="sysDash"/>
                    <a:round/>
                  </a:ln>
                  <a:effectLst/>
                </c:spPr>
                <c:marker>
                  <c:symbol val="none"/>
                </c:marker>
                <c:cat>
                  <c:numRef>
                    <c:extLst>
                      <c:ext uri="{02D57815-91ED-43cb-92C2-25804820EDAC}">
                        <c15:formulaRef>
                          <c15:sqref>Demographics!$AH$52:$AH$82</c15:sqref>
                        </c15:formulaRef>
                      </c:ext>
                    </c:extLst>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extLst>
                      <c:ext uri="{02D57815-91ED-43cb-92C2-25804820EDAC}">
                        <c15:formulaRef>
                          <c15:sqref>Demographics!$AL$52:$AL$82</c15:sqref>
                        </c15:formulaRef>
                      </c:ext>
                    </c:extLst>
                    <c:numCache>
                      <c:formatCode>0.00%</c:formatCode>
                      <c:ptCount val="31"/>
                      <c:pt idx="0">
                        <c:v>5.1646481320078798E-2</c:v>
                      </c:pt>
                      <c:pt idx="1">
                        <c:v>5.5367836088183429E-2</c:v>
                      </c:pt>
                      <c:pt idx="2">
                        <c:v>5.9555464694416929E-2</c:v>
                      </c:pt>
                      <c:pt idx="3">
                        <c:v>6.572335856473685E-2</c:v>
                      </c:pt>
                      <c:pt idx="4">
                        <c:v>7.383049167174735E-2</c:v>
                      </c:pt>
                      <c:pt idx="5">
                        <c:v>8.3441199074876987E-2</c:v>
                      </c:pt>
                      <c:pt idx="6">
                        <c:v>9.7866059383932655E-2</c:v>
                      </c:pt>
                      <c:pt idx="7">
                        <c:v>0.11248181131046125</c:v>
                      </c:pt>
                      <c:pt idx="8">
                        <c:v>0.13467001107964757</c:v>
                      </c:pt>
                      <c:pt idx="9">
                        <c:v>0.16682719964582135</c:v>
                      </c:pt>
                      <c:pt idx="10">
                        <c:v>0.20459729211330382</c:v>
                      </c:pt>
                      <c:pt idx="11">
                        <c:v>0.24459970267303233</c:v>
                      </c:pt>
                      <c:pt idx="12">
                        <c:v>0.29030546651049666</c:v>
                      </c:pt>
                      <c:pt idx="13">
                        <c:v>0.3516319914725749</c:v>
                      </c:pt>
                      <c:pt idx="14">
                        <c:v>0.39299067241169733</c:v>
                      </c:pt>
                      <c:pt idx="15">
                        <c:v>0.41359362903704777</c:v>
                      </c:pt>
                      <c:pt idx="16">
                        <c:v>0.4347463027881307</c:v>
                      </c:pt>
                      <c:pt idx="17">
                        <c:v>0.46552444107674162</c:v>
                      </c:pt>
                      <c:pt idx="18">
                        <c:v>0.52083581609297125</c:v>
                      </c:pt>
                      <c:pt idx="19">
                        <c:v>0.55198036019573404</c:v>
                      </c:pt>
                      <c:pt idx="20">
                        <c:v>0.57162189533033014</c:v>
                      </c:pt>
                      <c:pt idx="21">
                        <c:v>0.57902038037818981</c:v>
                      </c:pt>
                      <c:pt idx="22">
                        <c:v>0.57516136074378488</c:v>
                      </c:pt>
                      <c:pt idx="23">
                        <c:v>0.56801129357118163</c:v>
                      </c:pt>
                      <c:pt idx="24">
                        <c:v>0.55567223592667725</c:v>
                      </c:pt>
                      <c:pt idx="25">
                        <c:v>0.54645471951111457</c:v>
                      </c:pt>
                      <c:pt idx="26">
                        <c:v>0.54323998321928935</c:v>
                      </c:pt>
                      <c:pt idx="27">
                        <c:v>0.54264747601240337</c:v>
                      </c:pt>
                      <c:pt idx="28">
                        <c:v>0.54365039246028002</c:v>
                      </c:pt>
                      <c:pt idx="29">
                        <c:v>0.54602786035861239</c:v>
                      </c:pt>
                      <c:pt idx="30">
                        <c:v>0.55009341189852057</c:v>
                      </c:pt>
                    </c:numCache>
                  </c:numRef>
                </c:val>
                <c:smooth val="0"/>
                <c:extLst>
                  <c:ext xmlns:c16="http://schemas.microsoft.com/office/drawing/2014/chart" uri="{C3380CC4-5D6E-409C-BE32-E72D297353CC}">
                    <c16:uniqueId val="{00000005-958A-4E49-A7C9-99821F14ED9C}"/>
                  </c:ext>
                </c:extLst>
              </c15:ser>
            </c15:filteredLineSeries>
            <c15:filteredLineSeries>
              <c15:ser>
                <c:idx val="4"/>
                <c:order val="3"/>
                <c:tx>
                  <c:strRef>
                    <c:extLst xmlns:c15="http://schemas.microsoft.com/office/drawing/2012/chart">
                      <c:ext xmlns:c15="http://schemas.microsoft.com/office/drawing/2012/chart" uri="{02D57815-91ED-43cb-92C2-25804820EDAC}">
                        <c15:formulaRef>
                          <c15:sqref>Demographics!$AM$50</c15:sqref>
                        </c15:formulaRef>
                      </c:ext>
                    </c:extLst>
                    <c:strCache>
                      <c:ptCount val="1"/>
                      <c:pt idx="0">
                        <c:v>Republic of Korea</c:v>
                      </c:pt>
                    </c:strCache>
                  </c:strRef>
                </c:tx>
                <c:spPr>
                  <a:ln w="19050" cap="rnd">
                    <a:solidFill>
                      <a:schemeClr val="accent2">
                        <a:alpha val="50000"/>
                      </a:schemeClr>
                    </a:solidFill>
                    <a:prstDash val="sysDash"/>
                    <a:round/>
                  </a:ln>
                  <a:effectLst/>
                </c:spPr>
                <c:marker>
                  <c:symbol val="none"/>
                </c:marker>
                <c:cat>
                  <c:numRef>
                    <c:extLst xmlns:c15="http://schemas.microsoft.com/office/drawing/2012/chart">
                      <c:ext xmlns:c15="http://schemas.microsoft.com/office/drawing/2012/chart" uri="{02D57815-91ED-43cb-92C2-25804820EDAC}">
                        <c15:formulaRef>
                          <c15:sqref>Demographics!$AH$52:$AH$82</c15:sqref>
                        </c15:formulaRef>
                      </c:ext>
                    </c:extLst>
                    <c:numCache>
                      <c:formatCode>General</c:formatCode>
                      <c:ptCount val="31"/>
                      <c:pt idx="0">
                        <c:v>1950</c:v>
                      </c:pt>
                      <c:pt idx="1">
                        <c:v>1955</c:v>
                      </c:pt>
                      <c:pt idx="2">
                        <c:v>1960</c:v>
                      </c:pt>
                      <c:pt idx="3">
                        <c:v>1965</c:v>
                      </c:pt>
                      <c:pt idx="4">
                        <c:v>1970</c:v>
                      </c:pt>
                      <c:pt idx="5">
                        <c:v>1975</c:v>
                      </c:pt>
                      <c:pt idx="6">
                        <c:v>1980</c:v>
                      </c:pt>
                      <c:pt idx="7">
                        <c:v>1985</c:v>
                      </c:pt>
                      <c:pt idx="8">
                        <c:v>1990</c:v>
                      </c:pt>
                      <c:pt idx="9">
                        <c:v>1995</c:v>
                      </c:pt>
                      <c:pt idx="10">
                        <c:v>2000</c:v>
                      </c:pt>
                      <c:pt idx="11">
                        <c:v>2005</c:v>
                      </c:pt>
                      <c:pt idx="12">
                        <c:v>2010</c:v>
                      </c:pt>
                      <c:pt idx="13">
                        <c:v>2015</c:v>
                      </c:pt>
                      <c:pt idx="14">
                        <c:v>2020</c:v>
                      </c:pt>
                      <c:pt idx="15">
                        <c:v>2025</c:v>
                      </c:pt>
                      <c:pt idx="16">
                        <c:v>2030</c:v>
                      </c:pt>
                      <c:pt idx="17">
                        <c:v>2035</c:v>
                      </c:pt>
                      <c:pt idx="18">
                        <c:v>2040</c:v>
                      </c:pt>
                      <c:pt idx="19">
                        <c:v>2045</c:v>
                      </c:pt>
                      <c:pt idx="20">
                        <c:v>2050</c:v>
                      </c:pt>
                      <c:pt idx="21">
                        <c:v>2055</c:v>
                      </c:pt>
                      <c:pt idx="22">
                        <c:v>2060</c:v>
                      </c:pt>
                      <c:pt idx="23">
                        <c:v>2065</c:v>
                      </c:pt>
                      <c:pt idx="24">
                        <c:v>2070</c:v>
                      </c:pt>
                      <c:pt idx="25">
                        <c:v>2075</c:v>
                      </c:pt>
                      <c:pt idx="26">
                        <c:v>2080</c:v>
                      </c:pt>
                      <c:pt idx="27">
                        <c:v>2085</c:v>
                      </c:pt>
                      <c:pt idx="28">
                        <c:v>2090</c:v>
                      </c:pt>
                      <c:pt idx="29">
                        <c:v>2095</c:v>
                      </c:pt>
                      <c:pt idx="30">
                        <c:v>2100</c:v>
                      </c:pt>
                    </c:numCache>
                  </c:numRef>
                </c:cat>
                <c:val>
                  <c:numRef>
                    <c:extLst xmlns:c15="http://schemas.microsoft.com/office/drawing/2012/chart">
                      <c:ext xmlns:c15="http://schemas.microsoft.com/office/drawing/2012/chart" uri="{02D57815-91ED-43cb-92C2-25804820EDAC}">
                        <c15:formulaRef>
                          <c15:sqref>Demographics!$AM$52:$AM$82</c15:sqref>
                        </c15:formulaRef>
                      </c:ext>
                    </c:extLst>
                    <c:numCache>
                      <c:formatCode>0.00%</c:formatCode>
                      <c:ptCount val="31"/>
                      <c:pt idx="0">
                        <c:v>2.9527573085427111E-2</c:v>
                      </c:pt>
                      <c:pt idx="1">
                        <c:v>3.447331363167052E-2</c:v>
                      </c:pt>
                      <c:pt idx="2">
                        <c:v>3.5368610150118114E-2</c:v>
                      </c:pt>
                      <c:pt idx="3">
                        <c:v>3.6343454283032747E-2</c:v>
                      </c:pt>
                      <c:pt idx="4">
                        <c:v>3.5936305510008808E-2</c:v>
                      </c:pt>
                      <c:pt idx="5">
                        <c:v>3.9247949566095369E-2</c:v>
                      </c:pt>
                      <c:pt idx="6">
                        <c:v>4.2953671088859738E-2</c:v>
                      </c:pt>
                      <c:pt idx="7">
                        <c:v>4.6912213858545791E-2</c:v>
                      </c:pt>
                      <c:pt idx="8">
                        <c:v>5.5204897878268509E-2</c:v>
                      </c:pt>
                      <c:pt idx="9">
                        <c:v>6.3556567554007598E-2</c:v>
                      </c:pt>
                      <c:pt idx="10">
                        <c:v>7.7386934856170833E-2</c:v>
                      </c:pt>
                      <c:pt idx="11">
                        <c:v>9.7241210344634482E-2</c:v>
                      </c:pt>
                      <c:pt idx="12">
                        <c:v>0.11988365542503102</c:v>
                      </c:pt>
                      <c:pt idx="13">
                        <c:v>0.14896921144358635</c:v>
                      </c:pt>
                      <c:pt idx="14">
                        <c:v>0.18613316233221336</c:v>
                      </c:pt>
                      <c:pt idx="15">
                        <c:v>0.24779640599029176</c:v>
                      </c:pt>
                      <c:pt idx="16">
                        <c:v>0.31374669359181184</c:v>
                      </c:pt>
                      <c:pt idx="17">
                        <c:v>0.38408136658709957</c:v>
                      </c:pt>
                      <c:pt idx="18">
                        <c:v>0.45233479518952235</c:v>
                      </c:pt>
                      <c:pt idx="19">
                        <c:v>0.50081324551263229</c:v>
                      </c:pt>
                      <c:pt idx="20">
                        <c:v>0.54493645292101489</c:v>
                      </c:pt>
                      <c:pt idx="21">
                        <c:v>0.56049101561220871</c:v>
                      </c:pt>
                      <c:pt idx="22">
                        <c:v>0.59051172406929553</c:v>
                      </c:pt>
                      <c:pt idx="23">
                        <c:v>0.60477693478810823</c:v>
                      </c:pt>
                      <c:pt idx="24">
                        <c:v>0.59043891985476682</c:v>
                      </c:pt>
                      <c:pt idx="25">
                        <c:v>0.57072650266770719</c:v>
                      </c:pt>
                      <c:pt idx="26">
                        <c:v>0.55475612945725461</c:v>
                      </c:pt>
                      <c:pt idx="27">
                        <c:v>0.54558568138394192</c:v>
                      </c:pt>
                      <c:pt idx="28">
                        <c:v>0.54349114310638691</c:v>
                      </c:pt>
                      <c:pt idx="29">
                        <c:v>0.54836130897000568</c:v>
                      </c:pt>
                      <c:pt idx="30">
                        <c:v>0.55541744672682547</c:v>
                      </c:pt>
                    </c:numCache>
                  </c:numRef>
                </c:val>
                <c:smooth val="0"/>
                <c:extLst xmlns:c15="http://schemas.microsoft.com/office/drawing/2012/chart">
                  <c:ext xmlns:c16="http://schemas.microsoft.com/office/drawing/2014/chart" uri="{C3380CC4-5D6E-409C-BE32-E72D297353CC}">
                    <c16:uniqueId val="{00000006-958A-4E49-A7C9-99821F14ED9C}"/>
                  </c:ext>
                </c:extLst>
              </c15:ser>
            </c15:filteredLineSeries>
          </c:ext>
        </c:extLst>
      </c:lineChart>
      <c:catAx>
        <c:axId val="1734086928"/>
        <c:scaling>
          <c:orientation val="minMax"/>
        </c:scaling>
        <c:delete val="0"/>
        <c:axPos val="b"/>
        <c:numFmt formatCode="General" sourceLinked="1"/>
        <c:majorTickMark val="none"/>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839830512"/>
        <c:crosses val="autoZero"/>
        <c:auto val="1"/>
        <c:lblAlgn val="ctr"/>
        <c:lblOffset val="100"/>
        <c:noMultiLvlLbl val="0"/>
      </c:catAx>
      <c:valAx>
        <c:axId val="1839830512"/>
        <c:scaling>
          <c:orientation val="minMax"/>
        </c:scaling>
        <c:delete val="0"/>
        <c:axPos val="l"/>
        <c:majorGridlines>
          <c:spPr>
            <a:ln w="9525" cap="flat" cmpd="sng" algn="ctr">
              <a:solidFill>
                <a:schemeClr val="bg1">
                  <a:alpha val="2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73408692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Demographics!$BB$15</c:f>
          <c:strCache>
            <c:ptCount val="1"/>
            <c:pt idx="0">
              <c:v>China vs Japan Working Age Population (Indexed, Peak = 1)</c:v>
            </c:pt>
          </c:strCache>
        </c:strRef>
      </c:tx>
      <c:overlay val="0"/>
      <c:spPr>
        <a:noFill/>
        <a:ln>
          <a:noFill/>
        </a:ln>
        <a:effectLst/>
      </c:spPr>
      <c:txPr>
        <a:bodyPr rot="0" spcFirstLastPara="1" vertOverflow="ellipsis" vert="horz" wrap="square" anchor="ctr" anchorCtr="1"/>
        <a:lstStyle/>
        <a:p>
          <a:pPr>
            <a:defRPr sz="22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7.4867595357602471E-2"/>
          <c:y val="0.10113443630024445"/>
          <c:w val="0.90942142547951943"/>
          <c:h val="0.66952258179628432"/>
        </c:manualLayout>
      </c:layout>
      <c:barChart>
        <c:barDir val="col"/>
        <c:grouping val="clustered"/>
        <c:varyColors val="0"/>
        <c:ser>
          <c:idx val="0"/>
          <c:order val="2"/>
          <c:tx>
            <c:v>Current Period</c:v>
          </c:tx>
          <c:spPr>
            <a:solidFill>
              <a:srgbClr val="7030A0">
                <a:alpha val="50000"/>
              </a:srgbClr>
            </a:solidFill>
            <a:ln>
              <a:noFill/>
            </a:ln>
            <a:effectLst/>
          </c:spPr>
          <c:invertIfNegative val="0"/>
          <c:val>
            <c:numRef>
              <c:f>Demographics!$BF$22:$BF$48</c:f>
              <c:numCache>
                <c:formatCode>General</c:formatCode>
                <c:ptCount val="27"/>
                <c:pt idx="0">
                  <c:v>0</c:v>
                </c:pt>
                <c:pt idx="1">
                  <c:v>0</c:v>
                </c:pt>
                <c:pt idx="2">
                  <c:v>0</c:v>
                </c:pt>
                <c:pt idx="3">
                  <c:v>0</c:v>
                </c:pt>
                <c:pt idx="4">
                  <c:v>0</c:v>
                </c:pt>
                <c:pt idx="5">
                  <c:v>0</c:v>
                </c:pt>
                <c:pt idx="6">
                  <c:v>0</c:v>
                </c:pt>
                <c:pt idx="7">
                  <c:v>0</c:v>
                </c:pt>
                <c:pt idx="8">
                  <c:v>0</c:v>
                </c:pt>
                <c:pt idx="9">
                  <c:v>2</c:v>
                </c:pt>
                <c:pt idx="10">
                  <c:v>2</c:v>
                </c:pt>
                <c:pt idx="11">
                  <c:v>0</c:v>
                </c:pt>
                <c:pt idx="12">
                  <c:v>0</c:v>
                </c:pt>
                <c:pt idx="13">
                  <c:v>0</c:v>
                </c:pt>
                <c:pt idx="14">
                  <c:v>0</c:v>
                </c:pt>
                <c:pt idx="15">
                  <c:v>0</c:v>
                </c:pt>
                <c:pt idx="16">
                  <c:v>0</c:v>
                </c:pt>
                <c:pt idx="17">
                  <c:v>0</c:v>
                </c:pt>
                <c:pt idx="18">
                  <c:v>0</c:v>
                </c:pt>
                <c:pt idx="19">
                  <c:v>0</c:v>
                </c:pt>
                <c:pt idx="20">
                  <c:v>0</c:v>
                </c:pt>
                <c:pt idx="21">
                  <c:v>0</c:v>
                </c:pt>
                <c:pt idx="22">
                  <c:v>0</c:v>
                </c:pt>
                <c:pt idx="23">
                  <c:v>0</c:v>
                </c:pt>
                <c:pt idx="24">
                  <c:v>0</c:v>
                </c:pt>
                <c:pt idx="25">
                  <c:v>0</c:v>
                </c:pt>
                <c:pt idx="26">
                  <c:v>0</c:v>
                </c:pt>
              </c:numCache>
            </c:numRef>
          </c:val>
          <c:extLst>
            <c:ext xmlns:c16="http://schemas.microsoft.com/office/drawing/2014/chart" uri="{C3380CC4-5D6E-409C-BE32-E72D297353CC}">
              <c16:uniqueId val="{00000000-C6A8-4ECD-9324-19B5052A7240}"/>
            </c:ext>
          </c:extLst>
        </c:ser>
        <c:dLbls>
          <c:showLegendKey val="0"/>
          <c:showVal val="0"/>
          <c:showCatName val="0"/>
          <c:showSerName val="0"/>
          <c:showPercent val="0"/>
          <c:showBubbleSize val="0"/>
        </c:dLbls>
        <c:gapWidth val="0"/>
        <c:axId val="526778544"/>
        <c:axId val="1694548688"/>
      </c:barChart>
      <c:lineChart>
        <c:grouping val="standard"/>
        <c:varyColors val="0"/>
        <c:ser>
          <c:idx val="1"/>
          <c:order val="0"/>
          <c:tx>
            <c:strRef>
              <c:f>Demographics!$BB$16</c:f>
              <c:strCache>
                <c:ptCount val="1"/>
                <c:pt idx="0">
                  <c:v>China</c:v>
                </c:pt>
              </c:strCache>
            </c:strRef>
          </c:tx>
          <c:spPr>
            <a:ln w="19050" cap="rnd">
              <a:solidFill>
                <a:schemeClr val="accent2"/>
              </a:solidFill>
              <a:round/>
            </a:ln>
            <a:effectLst/>
          </c:spPr>
          <c:marker>
            <c:symbol val="none"/>
          </c:marker>
          <c:cat>
            <c:numRef>
              <c:f>Demographics!$BA$22:$BA$48</c:f>
              <c:numCache>
                <c:formatCode>General</c:formatCode>
                <c:ptCount val="27"/>
                <c:pt idx="0">
                  <c:v>1970</c:v>
                </c:pt>
                <c:pt idx="1">
                  <c:v>1975</c:v>
                </c:pt>
                <c:pt idx="2">
                  <c:v>1980</c:v>
                </c:pt>
                <c:pt idx="3">
                  <c:v>1985</c:v>
                </c:pt>
                <c:pt idx="4">
                  <c:v>1990</c:v>
                </c:pt>
                <c:pt idx="5">
                  <c:v>1995</c:v>
                </c:pt>
                <c:pt idx="6">
                  <c:v>2000</c:v>
                </c:pt>
                <c:pt idx="7">
                  <c:v>2005</c:v>
                </c:pt>
                <c:pt idx="8">
                  <c:v>2010</c:v>
                </c:pt>
                <c:pt idx="9">
                  <c:v>2015</c:v>
                </c:pt>
                <c:pt idx="10">
                  <c:v>2020</c:v>
                </c:pt>
                <c:pt idx="11">
                  <c:v>2025</c:v>
                </c:pt>
                <c:pt idx="12">
                  <c:v>2030</c:v>
                </c:pt>
                <c:pt idx="13">
                  <c:v>2035</c:v>
                </c:pt>
                <c:pt idx="14">
                  <c:v>2040</c:v>
                </c:pt>
                <c:pt idx="15">
                  <c:v>2045</c:v>
                </c:pt>
                <c:pt idx="16">
                  <c:v>2050</c:v>
                </c:pt>
                <c:pt idx="17">
                  <c:v>2055</c:v>
                </c:pt>
                <c:pt idx="18">
                  <c:v>2060</c:v>
                </c:pt>
                <c:pt idx="19">
                  <c:v>2065</c:v>
                </c:pt>
                <c:pt idx="20">
                  <c:v>2070</c:v>
                </c:pt>
                <c:pt idx="21">
                  <c:v>2075</c:v>
                </c:pt>
                <c:pt idx="22">
                  <c:v>2080</c:v>
                </c:pt>
                <c:pt idx="23">
                  <c:v>2085</c:v>
                </c:pt>
                <c:pt idx="24">
                  <c:v>2090</c:v>
                </c:pt>
                <c:pt idx="25">
                  <c:v>2095</c:v>
                </c:pt>
                <c:pt idx="26">
                  <c:v>2100</c:v>
                </c:pt>
              </c:numCache>
            </c:numRef>
          </c:cat>
          <c:val>
            <c:numRef>
              <c:f>Demographics!$BC$22:$BC$48</c:f>
              <c:numCache>
                <c:formatCode>General</c:formatCode>
                <c:ptCount val="27"/>
                <c:pt idx="0">
                  <c:v>0.45419183220562132</c:v>
                </c:pt>
                <c:pt idx="1">
                  <c:v>0.50932359185896636</c:v>
                </c:pt>
                <c:pt idx="2">
                  <c:v>0.5836933151221777</c:v>
                </c:pt>
                <c:pt idx="3">
                  <c:v>0.67517118485686212</c:v>
                </c:pt>
                <c:pt idx="4">
                  <c:v>0.75777225437629536</c:v>
                </c:pt>
                <c:pt idx="5">
                  <c:v>0.811618729020396</c:v>
                </c:pt>
                <c:pt idx="6">
                  <c:v>0.86571810546878047</c:v>
                </c:pt>
                <c:pt idx="7">
                  <c:v>0.94309698957976251</c:v>
                </c:pt>
                <c:pt idx="8">
                  <c:v>0.98823677523085218</c:v>
                </c:pt>
                <c:pt idx="9">
                  <c:v>1</c:v>
                </c:pt>
                <c:pt idx="10">
                  <c:v>0.987578195238628</c:v>
                </c:pt>
                <c:pt idx="11">
                  <c:v>0.98115067339999318</c:v>
                </c:pt>
                <c:pt idx="12">
                  <c:v>0.95942028499929133</c:v>
                </c:pt>
                <c:pt idx="13">
                  <c:v>0.91460276120101447</c:v>
                </c:pt>
                <c:pt idx="14">
                  <c:v>0.86924002711688675</c:v>
                </c:pt>
                <c:pt idx="15">
                  <c:v>0.8399354435671923</c:v>
                </c:pt>
                <c:pt idx="16">
                  <c:v>0.8029963787324127</c:v>
                </c:pt>
                <c:pt idx="17">
                  <c:v>0.74153747591860697</c:v>
                </c:pt>
                <c:pt idx="18">
                  <c:v>0.70672313252269758</c:v>
                </c:pt>
                <c:pt idx="19">
                  <c:v>0.68958610779275831</c:v>
                </c:pt>
                <c:pt idx="20">
                  <c:v>0.67168825600211035</c:v>
                </c:pt>
                <c:pt idx="21">
                  <c:v>0.64776115992193206</c:v>
                </c:pt>
                <c:pt idx="22">
                  <c:v>0.61890119118357056</c:v>
                </c:pt>
                <c:pt idx="23">
                  <c:v>0.59383551519473321</c:v>
                </c:pt>
                <c:pt idx="24">
                  <c:v>0.57528265168259662</c:v>
                </c:pt>
                <c:pt idx="25">
                  <c:v>0.56072375429461241</c:v>
                </c:pt>
                <c:pt idx="26">
                  <c:v>0.54721430198386589</c:v>
                </c:pt>
              </c:numCache>
            </c:numRef>
          </c:val>
          <c:smooth val="0"/>
          <c:extLst>
            <c:ext xmlns:c16="http://schemas.microsoft.com/office/drawing/2014/chart" uri="{C3380CC4-5D6E-409C-BE32-E72D297353CC}">
              <c16:uniqueId val="{00000001-C6A8-4ECD-9324-19B5052A7240}"/>
            </c:ext>
          </c:extLst>
        </c:ser>
        <c:ser>
          <c:idx val="2"/>
          <c:order val="1"/>
          <c:tx>
            <c:strRef>
              <c:f>Demographics!$BD$16</c:f>
              <c:strCache>
                <c:ptCount val="1"/>
                <c:pt idx="0">
                  <c:v>Japan - Shifted 20 Years Forward</c:v>
                </c:pt>
              </c:strCache>
            </c:strRef>
          </c:tx>
          <c:spPr>
            <a:ln w="19050" cap="rnd">
              <a:solidFill>
                <a:schemeClr val="accent3"/>
              </a:solidFill>
              <a:round/>
            </a:ln>
            <a:effectLst/>
          </c:spPr>
          <c:marker>
            <c:symbol val="none"/>
          </c:marker>
          <c:cat>
            <c:numRef>
              <c:f>Demographics!$BA$22:$BA$48</c:f>
              <c:numCache>
                <c:formatCode>General</c:formatCode>
                <c:ptCount val="27"/>
                <c:pt idx="0">
                  <c:v>1970</c:v>
                </c:pt>
                <c:pt idx="1">
                  <c:v>1975</c:v>
                </c:pt>
                <c:pt idx="2">
                  <c:v>1980</c:v>
                </c:pt>
                <c:pt idx="3">
                  <c:v>1985</c:v>
                </c:pt>
                <c:pt idx="4">
                  <c:v>1990</c:v>
                </c:pt>
                <c:pt idx="5">
                  <c:v>1995</c:v>
                </c:pt>
                <c:pt idx="6">
                  <c:v>2000</c:v>
                </c:pt>
                <c:pt idx="7">
                  <c:v>2005</c:v>
                </c:pt>
                <c:pt idx="8">
                  <c:v>2010</c:v>
                </c:pt>
                <c:pt idx="9">
                  <c:v>2015</c:v>
                </c:pt>
                <c:pt idx="10">
                  <c:v>2020</c:v>
                </c:pt>
                <c:pt idx="11">
                  <c:v>2025</c:v>
                </c:pt>
                <c:pt idx="12">
                  <c:v>2030</c:v>
                </c:pt>
                <c:pt idx="13">
                  <c:v>2035</c:v>
                </c:pt>
                <c:pt idx="14">
                  <c:v>2040</c:v>
                </c:pt>
                <c:pt idx="15">
                  <c:v>2045</c:v>
                </c:pt>
                <c:pt idx="16">
                  <c:v>2050</c:v>
                </c:pt>
                <c:pt idx="17">
                  <c:v>2055</c:v>
                </c:pt>
                <c:pt idx="18">
                  <c:v>2060</c:v>
                </c:pt>
                <c:pt idx="19">
                  <c:v>2065</c:v>
                </c:pt>
                <c:pt idx="20">
                  <c:v>2070</c:v>
                </c:pt>
                <c:pt idx="21">
                  <c:v>2075</c:v>
                </c:pt>
                <c:pt idx="22">
                  <c:v>2080</c:v>
                </c:pt>
                <c:pt idx="23">
                  <c:v>2085</c:v>
                </c:pt>
                <c:pt idx="24">
                  <c:v>2090</c:v>
                </c:pt>
                <c:pt idx="25">
                  <c:v>2095</c:v>
                </c:pt>
                <c:pt idx="26">
                  <c:v>2100</c:v>
                </c:pt>
              </c:numCache>
            </c:numRef>
          </c:cat>
          <c:val>
            <c:numRef>
              <c:f>Demographics!$BG$22:$BG$48</c:f>
              <c:numCache>
                <c:formatCode>General</c:formatCode>
                <c:ptCount val="27"/>
                <c:pt idx="0">
                  <c:v>0.5633358809068526</c:v>
                </c:pt>
                <c:pt idx="1">
                  <c:v>0.62009842402283022</c:v>
                </c:pt>
                <c:pt idx="2">
                  <c:v>0.68422909204400018</c:v>
                </c:pt>
                <c:pt idx="3">
                  <c:v>0.76229889297610798</c:v>
                </c:pt>
                <c:pt idx="4">
                  <c:v>0.82494141501806839</c:v>
                </c:pt>
                <c:pt idx="5">
                  <c:v>0.86955725595059308</c:v>
                </c:pt>
                <c:pt idx="6">
                  <c:v>0.90611536697220274</c:v>
                </c:pt>
                <c:pt idx="7">
                  <c:v>0.94772743701363238</c:v>
                </c:pt>
                <c:pt idx="8">
                  <c:v>0.9881173211435631</c:v>
                </c:pt>
                <c:pt idx="9">
                  <c:v>1</c:v>
                </c:pt>
                <c:pt idx="10">
                  <c:v>0.99137420125823206</c:v>
                </c:pt>
                <c:pt idx="11">
                  <c:v>0.97253985370886109</c:v>
                </c:pt>
                <c:pt idx="12">
                  <c:v>0.93944856549319344</c:v>
                </c:pt>
                <c:pt idx="13">
                  <c:v>0.88926356973095289</c:v>
                </c:pt>
                <c:pt idx="14">
                  <c:v>0.85106972169662809</c:v>
                </c:pt>
                <c:pt idx="15">
                  <c:v>0.82565593562319495</c:v>
                </c:pt>
                <c:pt idx="16">
                  <c:v>0.79632813331748242</c:v>
                </c:pt>
                <c:pt idx="17">
                  <c:v>0.75727028247419992</c:v>
                </c:pt>
                <c:pt idx="18">
                  <c:v>0.70240041350553073</c:v>
                </c:pt>
                <c:pt idx="19">
                  <c:v>0.66335990218775931</c:v>
                </c:pt>
                <c:pt idx="20">
                  <c:v>0.633043279831631</c:v>
                </c:pt>
                <c:pt idx="21">
                  <c:v>0.61109165699388102</c:v>
                </c:pt>
                <c:pt idx="22">
                  <c:v>0.59456569928557601</c:v>
                </c:pt>
                <c:pt idx="23">
                  <c:v>0.57812553919003318</c:v>
                </c:pt>
                <c:pt idx="24">
                  <c:v>0.56336284717287399</c:v>
                </c:pt>
                <c:pt idx="25">
                  <c:v>0.54841862558968768</c:v>
                </c:pt>
                <c:pt idx="26">
                  <c:v>0.53429088831289206</c:v>
                </c:pt>
              </c:numCache>
            </c:numRef>
          </c:val>
          <c:smooth val="0"/>
          <c:extLst>
            <c:ext xmlns:c16="http://schemas.microsoft.com/office/drawing/2014/chart" uri="{C3380CC4-5D6E-409C-BE32-E72D297353CC}">
              <c16:uniqueId val="{00000002-C6A8-4ECD-9324-19B5052A7240}"/>
            </c:ext>
          </c:extLst>
        </c:ser>
        <c:dLbls>
          <c:showLegendKey val="0"/>
          <c:showVal val="0"/>
          <c:showCatName val="0"/>
          <c:showSerName val="0"/>
          <c:showPercent val="0"/>
          <c:showBubbleSize val="0"/>
        </c:dLbls>
        <c:marker val="1"/>
        <c:smooth val="0"/>
        <c:axId val="522729248"/>
        <c:axId val="1694548272"/>
      </c:lineChart>
      <c:catAx>
        <c:axId val="5227292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5400000" spcFirstLastPara="1" vertOverflow="ellipsis" wrap="square" anchor="ctr" anchorCtr="1"/>
          <a:lstStyle/>
          <a:p>
            <a:pPr>
              <a:defRPr sz="2000" b="0" i="0" u="none" strike="noStrike" kern="1200" baseline="0">
                <a:solidFill>
                  <a:schemeClr val="bg1"/>
                </a:solidFill>
                <a:latin typeface="+mn-lt"/>
                <a:ea typeface="+mn-ea"/>
                <a:cs typeface="+mn-cs"/>
              </a:defRPr>
            </a:pPr>
            <a:endParaRPr lang="pt-PT"/>
          </a:p>
        </c:txPr>
        <c:crossAx val="1694548272"/>
        <c:crosses val="autoZero"/>
        <c:auto val="1"/>
        <c:lblAlgn val="ctr"/>
        <c:lblOffset val="100"/>
        <c:noMultiLvlLbl val="0"/>
      </c:catAx>
      <c:valAx>
        <c:axId val="1694548272"/>
        <c:scaling>
          <c:orientation val="minMax"/>
          <c:max val="1.2"/>
        </c:scaling>
        <c:delete val="0"/>
        <c:axPos val="l"/>
        <c:majorGridlines>
          <c:spPr>
            <a:ln w="9525" cap="flat" cmpd="sng" algn="ctr">
              <a:solidFill>
                <a:schemeClr val="bg1">
                  <a:alpha val="20000"/>
                </a:schemeClr>
              </a:solidFill>
              <a:round/>
            </a:ln>
            <a:effectLst/>
          </c:spPr>
        </c:majorGridlines>
        <c:numFmt formatCode="#,##0.0" sourceLinked="0"/>
        <c:majorTickMark val="none"/>
        <c:minorTickMark val="none"/>
        <c:tickLblPos val="nextTo"/>
        <c:spPr>
          <a:noFill/>
          <a:ln>
            <a:noFill/>
          </a:ln>
          <a:effectLst/>
        </c:spPr>
        <c:txPr>
          <a:bodyPr rot="-60000000" spcFirstLastPara="1" vertOverflow="ellipsis" vert="horz" wrap="square" anchor="ctr" anchorCtr="1"/>
          <a:lstStyle/>
          <a:p>
            <a:pPr>
              <a:defRPr sz="2000" b="1" i="0" u="none" strike="noStrike" kern="1200" baseline="0">
                <a:solidFill>
                  <a:schemeClr val="bg1"/>
                </a:solidFill>
                <a:latin typeface="+mn-lt"/>
                <a:ea typeface="+mn-ea"/>
                <a:cs typeface="+mn-cs"/>
              </a:defRPr>
            </a:pPr>
            <a:endParaRPr lang="pt-PT"/>
          </a:p>
        </c:txPr>
        <c:crossAx val="522729248"/>
        <c:crosses val="autoZero"/>
        <c:crossBetween val="between"/>
        <c:majorUnit val="0.1"/>
      </c:valAx>
      <c:valAx>
        <c:axId val="1694548688"/>
        <c:scaling>
          <c:orientation val="minMax"/>
          <c:max val="0.9"/>
        </c:scaling>
        <c:delete val="1"/>
        <c:axPos val="r"/>
        <c:numFmt formatCode="0.00%" sourceLinked="0"/>
        <c:majorTickMark val="out"/>
        <c:minorTickMark val="none"/>
        <c:tickLblPos val="nextTo"/>
        <c:crossAx val="526778544"/>
        <c:crosses val="max"/>
        <c:crossBetween val="between"/>
      </c:valAx>
      <c:catAx>
        <c:axId val="526778544"/>
        <c:scaling>
          <c:orientation val="minMax"/>
        </c:scaling>
        <c:delete val="1"/>
        <c:axPos val="b"/>
        <c:numFmt formatCode="General" sourceLinked="1"/>
        <c:majorTickMark val="out"/>
        <c:minorTickMark val="none"/>
        <c:tickLblPos val="nextTo"/>
        <c:crossAx val="1694548688"/>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GB" sz="2000">
                <a:solidFill>
                  <a:schemeClr val="bg1"/>
                </a:solidFill>
              </a:rPr>
              <a:t>Japan Land</a:t>
            </a:r>
            <a:r>
              <a:rPr lang="en-GB" sz="2000" baseline="0">
                <a:solidFill>
                  <a:schemeClr val="bg1"/>
                </a:solidFill>
              </a:rPr>
              <a:t> Price Index vs Working Age Population</a:t>
            </a:r>
            <a:endParaRPr lang="en-GB" sz="2000">
              <a:solidFill>
                <a:schemeClr val="bg1"/>
              </a:solidFill>
            </a:endParaRPr>
          </a:p>
        </c:rich>
      </c:tx>
      <c:layout>
        <c:manualLayout>
          <c:xMode val="edge"/>
          <c:yMode val="edge"/>
          <c:x val="0.11818655457371173"/>
          <c:y val="1.3932426197086126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0.13000800511495658"/>
          <c:y val="0.12842910468473992"/>
          <c:w val="0.67483391985528418"/>
          <c:h val="0.63506763150729328"/>
        </c:manualLayout>
      </c:layout>
      <c:lineChart>
        <c:grouping val="standard"/>
        <c:varyColors val="0"/>
        <c:ser>
          <c:idx val="1"/>
          <c:order val="0"/>
          <c:tx>
            <c:v>Japan Land Price Index</c:v>
          </c:tx>
          <c:spPr>
            <a:ln w="19050" cap="rnd">
              <a:solidFill>
                <a:schemeClr val="accent2"/>
              </a:solidFill>
              <a:round/>
            </a:ln>
            <a:effectLst/>
          </c:spPr>
          <c:marker>
            <c:symbol val="none"/>
          </c:marker>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Demographics'!$C$4:$C$67</c:f>
              <c:numCache>
                <c:formatCode>General</c:formatCode>
                <c:ptCount val="64"/>
                <c:pt idx="0">
                  <c:v>3.9</c:v>
                </c:pt>
                <c:pt idx="1">
                  <c:v>4.55</c:v>
                </c:pt>
                <c:pt idx="2">
                  <c:v>5.9</c:v>
                </c:pt>
                <c:pt idx="3">
                  <c:v>7.15</c:v>
                </c:pt>
                <c:pt idx="4">
                  <c:v>8.9</c:v>
                </c:pt>
                <c:pt idx="5">
                  <c:v>11.65</c:v>
                </c:pt>
                <c:pt idx="6">
                  <c:v>16.5</c:v>
                </c:pt>
                <c:pt idx="7">
                  <c:v>20.149999999999999</c:v>
                </c:pt>
                <c:pt idx="8">
                  <c:v>23.35</c:v>
                </c:pt>
                <c:pt idx="9">
                  <c:v>26.75</c:v>
                </c:pt>
                <c:pt idx="10">
                  <c:v>29.65</c:v>
                </c:pt>
                <c:pt idx="11">
                  <c:v>31.25</c:v>
                </c:pt>
                <c:pt idx="12">
                  <c:v>34.35</c:v>
                </c:pt>
                <c:pt idx="13">
                  <c:v>39.4</c:v>
                </c:pt>
                <c:pt idx="14">
                  <c:v>46.55</c:v>
                </c:pt>
                <c:pt idx="15">
                  <c:v>55.4</c:v>
                </c:pt>
                <c:pt idx="16">
                  <c:v>63.45</c:v>
                </c:pt>
                <c:pt idx="17">
                  <c:v>72.45</c:v>
                </c:pt>
                <c:pt idx="18">
                  <c:v>93.5</c:v>
                </c:pt>
                <c:pt idx="19">
                  <c:v>107.9</c:v>
                </c:pt>
                <c:pt idx="20">
                  <c:v>102.7</c:v>
                </c:pt>
                <c:pt idx="21">
                  <c:v>103.9</c:v>
                </c:pt>
                <c:pt idx="22">
                  <c:v>106.3</c:v>
                </c:pt>
                <c:pt idx="23">
                  <c:v>109.5</c:v>
                </c:pt>
                <c:pt idx="24">
                  <c:v>115.5</c:v>
                </c:pt>
                <c:pt idx="25">
                  <c:v>125.95</c:v>
                </c:pt>
                <c:pt idx="26">
                  <c:v>136.30000000000001</c:v>
                </c:pt>
                <c:pt idx="27">
                  <c:v>145.05000000000001</c:v>
                </c:pt>
                <c:pt idx="28">
                  <c:v>151.30000000000001</c:v>
                </c:pt>
                <c:pt idx="29">
                  <c:v>155.94999999999999</c:v>
                </c:pt>
                <c:pt idx="30">
                  <c:v>160.15</c:v>
                </c:pt>
                <c:pt idx="31">
                  <c:v>165.2</c:v>
                </c:pt>
                <c:pt idx="32">
                  <c:v>178.45</c:v>
                </c:pt>
                <c:pt idx="33">
                  <c:v>192.8</c:v>
                </c:pt>
                <c:pt idx="34">
                  <c:v>209.6</c:v>
                </c:pt>
                <c:pt idx="35">
                  <c:v>241.4</c:v>
                </c:pt>
                <c:pt idx="36">
                  <c:v>257.3</c:v>
                </c:pt>
                <c:pt idx="37">
                  <c:v>249.3</c:v>
                </c:pt>
                <c:pt idx="38">
                  <c:v>235.75</c:v>
                </c:pt>
                <c:pt idx="39">
                  <c:v>225.75</c:v>
                </c:pt>
                <c:pt idx="40">
                  <c:v>217.2</c:v>
                </c:pt>
                <c:pt idx="41">
                  <c:v>207.55</c:v>
                </c:pt>
                <c:pt idx="42">
                  <c:v>199.5</c:v>
                </c:pt>
                <c:pt idx="43">
                  <c:v>192.25</c:v>
                </c:pt>
                <c:pt idx="44">
                  <c:v>182.35</c:v>
                </c:pt>
                <c:pt idx="45">
                  <c:v>171.4</c:v>
                </c:pt>
                <c:pt idx="46">
                  <c:v>160.25</c:v>
                </c:pt>
                <c:pt idx="47">
                  <c:v>148.05000000000001</c:v>
                </c:pt>
                <c:pt idx="48">
                  <c:v>135.75</c:v>
                </c:pt>
                <c:pt idx="49">
                  <c:v>124.6</c:v>
                </c:pt>
                <c:pt idx="50">
                  <c:v>116.4</c:v>
                </c:pt>
                <c:pt idx="51">
                  <c:v>111.5</c:v>
                </c:pt>
                <c:pt idx="52">
                  <c:v>109.8</c:v>
                </c:pt>
                <c:pt idx="53">
                  <c:v>108.3</c:v>
                </c:pt>
                <c:pt idx="54">
                  <c:v>103.65</c:v>
                </c:pt>
                <c:pt idx="55">
                  <c:v>98.95</c:v>
                </c:pt>
                <c:pt idx="56">
                  <c:v>95.05</c:v>
                </c:pt>
                <c:pt idx="57">
                  <c:v>91.95</c:v>
                </c:pt>
                <c:pt idx="58">
                  <c:v>89.7</c:v>
                </c:pt>
                <c:pt idx="59">
                  <c:v>88.5</c:v>
                </c:pt>
                <c:pt idx="60">
                  <c:v>87.75</c:v>
                </c:pt>
                <c:pt idx="61">
                  <c:v>87.45</c:v>
                </c:pt>
                <c:pt idx="62">
                  <c:v>87.35</c:v>
                </c:pt>
                <c:pt idx="63">
                  <c:v>87.75</c:v>
                </c:pt>
              </c:numCache>
            </c:numRef>
          </c:val>
          <c:smooth val="0"/>
          <c:extLst>
            <c:ext xmlns:c16="http://schemas.microsoft.com/office/drawing/2014/chart" uri="{C3380CC4-5D6E-409C-BE32-E72D297353CC}">
              <c16:uniqueId val="{00000000-D19F-4BD3-A032-2B72A5C97C4E}"/>
            </c:ext>
          </c:extLst>
        </c:ser>
        <c:dLbls>
          <c:showLegendKey val="0"/>
          <c:showVal val="0"/>
          <c:showCatName val="0"/>
          <c:showSerName val="0"/>
          <c:showPercent val="0"/>
          <c:showBubbleSize val="0"/>
        </c:dLbls>
        <c:marker val="1"/>
        <c:smooth val="0"/>
        <c:axId val="402964800"/>
        <c:axId val="1818514688"/>
      </c:lineChart>
      <c:lineChart>
        <c:grouping val="standard"/>
        <c:varyColors val="0"/>
        <c:ser>
          <c:idx val="0"/>
          <c:order val="1"/>
          <c:tx>
            <c:v>Japan Working Age Population</c:v>
          </c:tx>
          <c:spPr>
            <a:ln w="19050" cap="rnd">
              <a:solidFill>
                <a:schemeClr val="accent1"/>
              </a:solidFill>
              <a:round/>
            </a:ln>
            <a:effectLst/>
          </c:spPr>
          <c:marker>
            <c:symbol val="none"/>
          </c:marker>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Demographics'!$D$4:$D$67</c:f>
              <c:numCache>
                <c:formatCode>General</c:formatCode>
                <c:ptCount val="64"/>
                <c:pt idx="5">
                  <c:v>59307022</c:v>
                </c:pt>
                <c:pt idx="6">
                  <c:v>61581780</c:v>
                </c:pt>
                <c:pt idx="7">
                  <c:v>62947183</c:v>
                </c:pt>
                <c:pt idx="8">
                  <c:v>64412633</c:v>
                </c:pt>
                <c:pt idx="9">
                  <c:v>65850711</c:v>
                </c:pt>
                <c:pt idx="10">
                  <c:v>67208139</c:v>
                </c:pt>
                <c:pt idx="11">
                  <c:v>68212420</c:v>
                </c:pt>
                <c:pt idx="12">
                  <c:v>69186599</c:v>
                </c:pt>
                <c:pt idx="13">
                  <c:v>69656907</c:v>
                </c:pt>
                <c:pt idx="14">
                  <c:v>71224332</c:v>
                </c:pt>
                <c:pt idx="15">
                  <c:v>72009625</c:v>
                </c:pt>
                <c:pt idx="16">
                  <c:v>72847041</c:v>
                </c:pt>
                <c:pt idx="17">
                  <c:v>73624400</c:v>
                </c:pt>
                <c:pt idx="18">
                  <c:v>73897420</c:v>
                </c:pt>
                <c:pt idx="19">
                  <c:v>75006176</c:v>
                </c:pt>
                <c:pt idx="20">
                  <c:v>75998592</c:v>
                </c:pt>
                <c:pt idx="21">
                  <c:v>76225361</c:v>
                </c:pt>
                <c:pt idx="22">
                  <c:v>76829586</c:v>
                </c:pt>
                <c:pt idx="23">
                  <c:v>77530701</c:v>
                </c:pt>
                <c:pt idx="24">
                  <c:v>78213706</c:v>
                </c:pt>
                <c:pt idx="25">
                  <c:v>78829853</c:v>
                </c:pt>
                <c:pt idx="26">
                  <c:v>79640572</c:v>
                </c:pt>
                <c:pt idx="27">
                  <c:v>80285330</c:v>
                </c:pt>
                <c:pt idx="28">
                  <c:v>80904240</c:v>
                </c:pt>
                <c:pt idx="29">
                  <c:v>81590017</c:v>
                </c:pt>
                <c:pt idx="30">
                  <c:v>82410008</c:v>
                </c:pt>
                <c:pt idx="31">
                  <c:v>83149045</c:v>
                </c:pt>
                <c:pt idx="32">
                  <c:v>83955355</c:v>
                </c:pt>
                <c:pt idx="33">
                  <c:v>84784799</c:v>
                </c:pt>
                <c:pt idx="34">
                  <c:v>85525820</c:v>
                </c:pt>
                <c:pt idx="35">
                  <c:v>86051685</c:v>
                </c:pt>
                <c:pt idx="36">
                  <c:v>86461782</c:v>
                </c:pt>
                <c:pt idx="37">
                  <c:v>86692319</c:v>
                </c:pt>
                <c:pt idx="38">
                  <c:v>86814181</c:v>
                </c:pt>
                <c:pt idx="39">
                  <c:v>86964492</c:v>
                </c:pt>
                <c:pt idx="40">
                  <c:v>87125896</c:v>
                </c:pt>
                <c:pt idx="41">
                  <c:v>87113694</c:v>
                </c:pt>
                <c:pt idx="42">
                  <c:v>87033835</c:v>
                </c:pt>
                <c:pt idx="43">
                  <c:v>86946840</c:v>
                </c:pt>
                <c:pt idx="44">
                  <c:v>86762009</c:v>
                </c:pt>
                <c:pt idx="45">
                  <c:v>86547755</c:v>
                </c:pt>
                <c:pt idx="46">
                  <c:v>86351962</c:v>
                </c:pt>
                <c:pt idx="47">
                  <c:v>86157117</c:v>
                </c:pt>
                <c:pt idx="48">
                  <c:v>85931170</c:v>
                </c:pt>
                <c:pt idx="49">
                  <c:v>85503611</c:v>
                </c:pt>
                <c:pt idx="50">
                  <c:v>84991644</c:v>
                </c:pt>
                <c:pt idx="51">
                  <c:v>84556191</c:v>
                </c:pt>
                <c:pt idx="52">
                  <c:v>84115042</c:v>
                </c:pt>
                <c:pt idx="53">
                  <c:v>83560003</c:v>
                </c:pt>
                <c:pt idx="54">
                  <c:v>82883639</c:v>
                </c:pt>
                <c:pt idx="55">
                  <c:v>82152248</c:v>
                </c:pt>
                <c:pt idx="56">
                  <c:v>81221183</c:v>
                </c:pt>
                <c:pt idx="57">
                  <c:v>80262098</c:v>
                </c:pt>
                <c:pt idx="58">
                  <c:v>79299566</c:v>
                </c:pt>
                <c:pt idx="59">
                  <c:v>78379970</c:v>
                </c:pt>
                <c:pt idx="60">
                  <c:v>77547638</c:v>
                </c:pt>
                <c:pt idx="61">
                  <c:v>76831284</c:v>
                </c:pt>
                <c:pt idx="62">
                  <c:v>76153398</c:v>
                </c:pt>
              </c:numCache>
            </c:numRef>
          </c:val>
          <c:smooth val="0"/>
          <c:extLst>
            <c:ext xmlns:c16="http://schemas.microsoft.com/office/drawing/2014/chart" uri="{C3380CC4-5D6E-409C-BE32-E72D297353CC}">
              <c16:uniqueId val="{00000001-D19F-4BD3-A032-2B72A5C97C4E}"/>
            </c:ext>
          </c:extLst>
        </c:ser>
        <c:dLbls>
          <c:showLegendKey val="0"/>
          <c:showVal val="0"/>
          <c:showCatName val="0"/>
          <c:showSerName val="0"/>
          <c:showPercent val="0"/>
          <c:showBubbleSize val="0"/>
        </c:dLbls>
        <c:marker val="1"/>
        <c:smooth val="0"/>
        <c:axId val="619404672"/>
        <c:axId val="791793200"/>
      </c:lineChart>
      <c:dateAx>
        <c:axId val="402964800"/>
        <c:scaling>
          <c:orientation val="minMax"/>
          <c:min val="22282"/>
        </c:scaling>
        <c:delete val="0"/>
        <c:axPos val="b"/>
        <c:numFmt formatCode="yyyy"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1818514688"/>
        <c:crosses val="autoZero"/>
        <c:auto val="1"/>
        <c:lblOffset val="100"/>
        <c:baseTimeUnit val="years"/>
      </c:dateAx>
      <c:valAx>
        <c:axId val="1818514688"/>
        <c:scaling>
          <c:orientation val="minMax"/>
        </c:scaling>
        <c:delete val="0"/>
        <c:axPos val="l"/>
        <c:majorGridlines>
          <c:spPr>
            <a:ln w="9525" cap="flat" cmpd="sng" algn="ctr">
              <a:solidFill>
                <a:schemeClr val="bg1">
                  <a:alpha val="30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Land Price Index</a:t>
                </a:r>
              </a:p>
            </c:rich>
          </c:tx>
          <c:layout>
            <c:manualLayout>
              <c:xMode val="edge"/>
              <c:yMode val="edge"/>
              <c:x val="9.7538946963514374E-3"/>
              <c:y val="0.31096451224550553"/>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402964800"/>
        <c:crosses val="autoZero"/>
        <c:crossBetween val="between"/>
      </c:valAx>
      <c:valAx>
        <c:axId val="791793200"/>
        <c:scaling>
          <c:orientation val="minMax"/>
          <c:min val="60000000"/>
        </c:scaling>
        <c:delete val="0"/>
        <c:axPos val="r"/>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Working Age Population</a:t>
                </a:r>
              </a:p>
            </c:rich>
          </c:tx>
          <c:layout>
            <c:manualLayout>
              <c:xMode val="edge"/>
              <c:yMode val="edge"/>
              <c:x val="0.95048784418095722"/>
              <c:y val="0.22164383760012973"/>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619404672"/>
        <c:crosses val="max"/>
        <c:crossBetween val="between"/>
      </c:valAx>
      <c:dateAx>
        <c:axId val="619404672"/>
        <c:scaling>
          <c:orientation val="minMax"/>
        </c:scaling>
        <c:delete val="1"/>
        <c:axPos val="b"/>
        <c:numFmt formatCode="m/d/yyyy" sourceLinked="1"/>
        <c:majorTickMark val="out"/>
        <c:minorTickMark val="none"/>
        <c:tickLblPos val="nextTo"/>
        <c:crossAx val="791793200"/>
        <c:crosses val="autoZero"/>
        <c:auto val="1"/>
        <c:lblOffset val="100"/>
        <c:baseTimeUnit val="years"/>
      </c:date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GB" sz="2000">
                <a:solidFill>
                  <a:schemeClr val="bg1"/>
                </a:solidFill>
              </a:rPr>
              <a:t>Japan GDP Growth </a:t>
            </a:r>
            <a:r>
              <a:rPr lang="en-GB" sz="2000" baseline="0">
                <a:solidFill>
                  <a:schemeClr val="bg1"/>
                </a:solidFill>
              </a:rPr>
              <a:t>vs Working Age Population</a:t>
            </a:r>
            <a:endParaRPr lang="en-GB" sz="2000">
              <a:solidFill>
                <a:schemeClr val="bg1"/>
              </a:solidFill>
            </a:endParaRPr>
          </a:p>
        </c:rich>
      </c:tx>
      <c:layout>
        <c:manualLayout>
          <c:xMode val="edge"/>
          <c:yMode val="edge"/>
          <c:x val="0.20325668201317265"/>
          <c:y val="1.3932426197086126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0.19748997754122943"/>
          <c:y val="0.10335073752998489"/>
          <c:w val="0.64688798888537691"/>
          <c:h val="0.66014599866204826"/>
        </c:manualLayout>
      </c:layout>
      <c:barChart>
        <c:barDir val="col"/>
        <c:grouping val="clustered"/>
        <c:varyColors val="0"/>
        <c:ser>
          <c:idx val="0"/>
          <c:order val="1"/>
          <c:tx>
            <c:v>Real GDP Growth (5yr Average)</c:v>
          </c:tx>
          <c:spPr>
            <a:solidFill>
              <a:schemeClr val="accent1">
                <a:alpha val="60000"/>
              </a:schemeClr>
            </a:solidFill>
            <a:ln>
              <a:solidFill>
                <a:schemeClr val="accent1">
                  <a:lumMod val="60000"/>
                  <a:lumOff val="40000"/>
                </a:schemeClr>
              </a:solidFill>
            </a:ln>
            <a:effectLst/>
          </c:spPr>
          <c:invertIfNegative val="0"/>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Demographics'!$H$5:$H$68</c:f>
              <c:numCache>
                <c:formatCode>General</c:formatCode>
                <c:ptCount val="64"/>
                <c:pt idx="9">
                  <c:v>9.3845135711532593E-2</c:v>
                </c:pt>
                <c:pt idx="10">
                  <c:v>9.1035186013835867E-2</c:v>
                </c:pt>
                <c:pt idx="11">
                  <c:v>9.5381524672060708E-2</c:v>
                </c:pt>
                <c:pt idx="12">
                  <c:v>0.10419917618311825</c:v>
                </c:pt>
                <c:pt idx="13">
                  <c:v>0.10580154881931962</c:v>
                </c:pt>
                <c:pt idx="14">
                  <c:v>9.4960234363027363E-2</c:v>
                </c:pt>
                <c:pt idx="15">
                  <c:v>8.3081095329125929E-2</c:v>
                </c:pt>
                <c:pt idx="16">
                  <c:v>7.774390519021486E-2</c:v>
                </c:pt>
                <c:pt idx="17">
                  <c:v>6.8044168862863644E-2</c:v>
                </c:pt>
                <c:pt idx="18">
                  <c:v>4.0637900178848121E-2</c:v>
                </c:pt>
                <c:pt idx="19">
                  <c:v>4.6022950721553803E-2</c:v>
                </c:pt>
                <c:pt idx="20">
                  <c:v>4.4574934819195187E-2</c:v>
                </c:pt>
                <c:pt idx="21">
                  <c:v>3.6528516209166459E-2</c:v>
                </c:pt>
                <c:pt idx="22">
                  <c:v>3.1007199265736231E-2</c:v>
                </c:pt>
                <c:pt idx="23">
                  <c:v>4.4425762585695153E-2</c:v>
                </c:pt>
                <c:pt idx="24">
                  <c:v>4.3877793168497714E-2</c:v>
                </c:pt>
                <c:pt idx="25">
                  <c:v>4.4346497916999808E-2</c:v>
                </c:pt>
                <c:pt idx="26">
                  <c:v>4.2190735490967149E-2</c:v>
                </c:pt>
                <c:pt idx="27">
                  <c:v>3.8692942455416726E-2</c:v>
                </c:pt>
                <c:pt idx="28">
                  <c:v>3.6728848422761876E-2</c:v>
                </c:pt>
                <c:pt idx="29">
                  <c:v>4.1560427901256428E-2</c:v>
                </c:pt>
                <c:pt idx="30">
                  <c:v>3.9794806203278597E-2</c:v>
                </c:pt>
                <c:pt idx="31">
                  <c:v>4.2631224449574748E-2</c:v>
                </c:pt>
                <c:pt idx="32">
                  <c:v>4.9155174698303571E-2</c:v>
                </c:pt>
                <c:pt idx="33">
                  <c:v>4.9867260438644048E-2</c:v>
                </c:pt>
                <c:pt idx="34">
                  <c:v>4.9185924676467471E-2</c:v>
                </c:pt>
                <c:pt idx="35">
                  <c:v>4.9367866967399275E-2</c:v>
                </c:pt>
                <c:pt idx="36">
                  <c:v>4.1602674409220476E-2</c:v>
                </c:pt>
                <c:pt idx="37">
                  <c:v>2.6996794495735821E-2</c:v>
                </c:pt>
                <c:pt idx="38">
                  <c:v>1.9266851849724164E-2</c:v>
                </c:pt>
                <c:pt idx="39">
                  <c:v>1.4965706362424558E-2</c:v>
                </c:pt>
                <c:pt idx="40">
                  <c:v>1.4330711420439513E-2</c:v>
                </c:pt>
                <c:pt idx="41">
                  <c:v>1.4786662726317724E-2</c:v>
                </c:pt>
                <c:pt idx="42">
                  <c:v>1.3565682763030319E-2</c:v>
                </c:pt>
                <c:pt idx="43">
                  <c:v>1.1075641492240228E-2</c:v>
                </c:pt>
                <c:pt idx="44">
                  <c:v>1.1150626498567795E-2</c:v>
                </c:pt>
                <c:pt idx="45">
                  <c:v>5.7632997234258413E-3</c:v>
                </c:pt>
                <c:pt idx="46">
                  <c:v>3.8471948085570641E-3</c:v>
                </c:pt>
                <c:pt idx="47">
                  <c:v>9.1604547625810714E-3</c:v>
                </c:pt>
                <c:pt idx="48">
                  <c:v>1.4073739071396262E-2</c:v>
                </c:pt>
                <c:pt idx="49">
                  <c:v>1.1839814231245648E-2</c:v>
                </c:pt>
                <c:pt idx="50">
                  <c:v>1.3867155536945574E-2</c:v>
                </c:pt>
                <c:pt idx="51">
                  <c:v>1.6939537745742105E-2</c:v>
                </c:pt>
                <c:pt idx="52">
                  <c:v>1.1696016248602458E-2</c:v>
                </c:pt>
                <c:pt idx="53">
                  <c:v>-3.5461851095160758E-3</c:v>
                </c:pt>
                <c:pt idx="54">
                  <c:v>1.5119525973207094E-3</c:v>
                </c:pt>
                <c:pt idx="55">
                  <c:v>-1.5589031942062404E-3</c:v>
                </c:pt>
                <c:pt idx="56">
                  <c:v>-1.8770917846676616E-3</c:v>
                </c:pt>
                <c:pt idx="57">
                  <c:v>4.3105250983817012E-3</c:v>
                </c:pt>
                <c:pt idx="58">
                  <c:v>1.5892789644536907E-2</c:v>
                </c:pt>
                <c:pt idx="59">
                  <c:v>1.0216957355283473E-2</c:v>
                </c:pt>
                <c:pt idx="60">
                  <c:v>1.2324187807614217E-2</c:v>
                </c:pt>
                <c:pt idx="61">
                  <c:v>1.2759170897913341E-2</c:v>
                </c:pt>
                <c:pt idx="62">
                  <c:v>1.0948294019636762E-2</c:v>
                </c:pt>
              </c:numCache>
            </c:numRef>
          </c:val>
          <c:extLst>
            <c:ext xmlns:c16="http://schemas.microsoft.com/office/drawing/2014/chart" uri="{C3380CC4-5D6E-409C-BE32-E72D297353CC}">
              <c16:uniqueId val="{00000000-5CCC-4C61-9C4D-77D57D14F7DB}"/>
            </c:ext>
          </c:extLst>
        </c:ser>
        <c:dLbls>
          <c:showLegendKey val="0"/>
          <c:showVal val="0"/>
          <c:showCatName val="0"/>
          <c:showSerName val="0"/>
          <c:showPercent val="0"/>
          <c:showBubbleSize val="0"/>
        </c:dLbls>
        <c:gapWidth val="0"/>
        <c:axId val="619404672"/>
        <c:axId val="791793200"/>
      </c:barChart>
      <c:lineChart>
        <c:grouping val="standard"/>
        <c:varyColors val="0"/>
        <c:ser>
          <c:idx val="1"/>
          <c:order val="0"/>
          <c:tx>
            <c:v>Working Age Population</c:v>
          </c:tx>
          <c:spPr>
            <a:ln w="22225" cap="rnd">
              <a:solidFill>
                <a:schemeClr val="accent2"/>
              </a:solidFill>
              <a:round/>
            </a:ln>
            <a:effectLst/>
          </c:spPr>
          <c:marker>
            <c:symbol val="none"/>
          </c:marker>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Demographics'!$D$4:$D$67</c:f>
              <c:numCache>
                <c:formatCode>General</c:formatCode>
                <c:ptCount val="64"/>
                <c:pt idx="5">
                  <c:v>59307022</c:v>
                </c:pt>
                <c:pt idx="6">
                  <c:v>61581780</c:v>
                </c:pt>
                <c:pt idx="7">
                  <c:v>62947183</c:v>
                </c:pt>
                <c:pt idx="8">
                  <c:v>64412633</c:v>
                </c:pt>
                <c:pt idx="9">
                  <c:v>65850711</c:v>
                </c:pt>
                <c:pt idx="10">
                  <c:v>67208139</c:v>
                </c:pt>
                <c:pt idx="11">
                  <c:v>68212420</c:v>
                </c:pt>
                <c:pt idx="12">
                  <c:v>69186599</c:v>
                </c:pt>
                <c:pt idx="13">
                  <c:v>69656907</c:v>
                </c:pt>
                <c:pt idx="14">
                  <c:v>71224332</c:v>
                </c:pt>
                <c:pt idx="15">
                  <c:v>72009625</c:v>
                </c:pt>
                <c:pt idx="16">
                  <c:v>72847041</c:v>
                </c:pt>
                <c:pt idx="17">
                  <c:v>73624400</c:v>
                </c:pt>
                <c:pt idx="18">
                  <c:v>73897420</c:v>
                </c:pt>
                <c:pt idx="19">
                  <c:v>75006176</c:v>
                </c:pt>
                <c:pt idx="20">
                  <c:v>75998592</c:v>
                </c:pt>
                <c:pt idx="21">
                  <c:v>76225361</c:v>
                </c:pt>
                <c:pt idx="22">
                  <c:v>76829586</c:v>
                </c:pt>
                <c:pt idx="23">
                  <c:v>77530701</c:v>
                </c:pt>
                <c:pt idx="24">
                  <c:v>78213706</c:v>
                </c:pt>
                <c:pt idx="25">
                  <c:v>78829853</c:v>
                </c:pt>
                <c:pt idx="26">
                  <c:v>79640572</c:v>
                </c:pt>
                <c:pt idx="27">
                  <c:v>80285330</c:v>
                </c:pt>
                <c:pt idx="28">
                  <c:v>80904240</c:v>
                </c:pt>
                <c:pt idx="29">
                  <c:v>81590017</c:v>
                </c:pt>
                <c:pt idx="30">
                  <c:v>82410008</c:v>
                </c:pt>
                <c:pt idx="31">
                  <c:v>83149045</c:v>
                </c:pt>
                <c:pt idx="32">
                  <c:v>83955355</c:v>
                </c:pt>
                <c:pt idx="33">
                  <c:v>84784799</c:v>
                </c:pt>
                <c:pt idx="34">
                  <c:v>85525820</c:v>
                </c:pt>
                <c:pt idx="35">
                  <c:v>86051685</c:v>
                </c:pt>
                <c:pt idx="36">
                  <c:v>86461782</c:v>
                </c:pt>
                <c:pt idx="37">
                  <c:v>86692319</c:v>
                </c:pt>
                <c:pt idx="38">
                  <c:v>86814181</c:v>
                </c:pt>
                <c:pt idx="39">
                  <c:v>86964492</c:v>
                </c:pt>
                <c:pt idx="40">
                  <c:v>87125896</c:v>
                </c:pt>
                <c:pt idx="41">
                  <c:v>87113694</c:v>
                </c:pt>
                <c:pt idx="42">
                  <c:v>87033835</c:v>
                </c:pt>
                <c:pt idx="43">
                  <c:v>86946840</c:v>
                </c:pt>
                <c:pt idx="44">
                  <c:v>86762009</c:v>
                </c:pt>
                <c:pt idx="45">
                  <c:v>86547755</c:v>
                </c:pt>
                <c:pt idx="46">
                  <c:v>86351962</c:v>
                </c:pt>
                <c:pt idx="47">
                  <c:v>86157117</c:v>
                </c:pt>
                <c:pt idx="48">
                  <c:v>85931170</c:v>
                </c:pt>
                <c:pt idx="49">
                  <c:v>85503611</c:v>
                </c:pt>
                <c:pt idx="50">
                  <c:v>84991644</c:v>
                </c:pt>
                <c:pt idx="51">
                  <c:v>84556191</c:v>
                </c:pt>
                <c:pt idx="52">
                  <c:v>84115042</c:v>
                </c:pt>
                <c:pt idx="53">
                  <c:v>83560003</c:v>
                </c:pt>
                <c:pt idx="54">
                  <c:v>82883639</c:v>
                </c:pt>
                <c:pt idx="55">
                  <c:v>82152248</c:v>
                </c:pt>
                <c:pt idx="56">
                  <c:v>81221183</c:v>
                </c:pt>
                <c:pt idx="57">
                  <c:v>80262098</c:v>
                </c:pt>
                <c:pt idx="58">
                  <c:v>79299566</c:v>
                </c:pt>
                <c:pt idx="59">
                  <c:v>78379970</c:v>
                </c:pt>
                <c:pt idx="60">
                  <c:v>77547638</c:v>
                </c:pt>
                <c:pt idx="61">
                  <c:v>76831284</c:v>
                </c:pt>
                <c:pt idx="62">
                  <c:v>76153398</c:v>
                </c:pt>
              </c:numCache>
            </c:numRef>
          </c:val>
          <c:smooth val="0"/>
          <c:extLst>
            <c:ext xmlns:c16="http://schemas.microsoft.com/office/drawing/2014/chart" uri="{C3380CC4-5D6E-409C-BE32-E72D297353CC}">
              <c16:uniqueId val="{00000001-5CCC-4C61-9C4D-77D57D14F7DB}"/>
            </c:ext>
          </c:extLst>
        </c:ser>
        <c:dLbls>
          <c:showLegendKey val="0"/>
          <c:showVal val="0"/>
          <c:showCatName val="0"/>
          <c:showSerName val="0"/>
          <c:showPercent val="0"/>
          <c:showBubbleSize val="0"/>
        </c:dLbls>
        <c:marker val="1"/>
        <c:smooth val="0"/>
        <c:axId val="402964800"/>
        <c:axId val="1818514688"/>
      </c:lineChart>
      <c:dateAx>
        <c:axId val="402964800"/>
        <c:scaling>
          <c:orientation val="minMax"/>
          <c:min val="23743"/>
        </c:scaling>
        <c:delete val="0"/>
        <c:axPos val="b"/>
        <c:numFmt formatCode="yyyy"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1818514688"/>
        <c:crosses val="autoZero"/>
        <c:auto val="1"/>
        <c:lblOffset val="100"/>
        <c:baseTimeUnit val="years"/>
      </c:dateAx>
      <c:valAx>
        <c:axId val="1818514688"/>
        <c:scaling>
          <c:orientation val="minMax"/>
          <c:min val="60000000"/>
        </c:scaling>
        <c:delete val="0"/>
        <c:axPos val="l"/>
        <c:majorGridlines>
          <c:spPr>
            <a:ln w="9525" cap="flat" cmpd="sng" algn="ctr">
              <a:solidFill>
                <a:schemeClr val="bg1">
                  <a:alpha val="30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Working Age Population</a:t>
                </a:r>
              </a:p>
            </c:rich>
          </c:tx>
          <c:layout>
            <c:manualLayout>
              <c:xMode val="edge"/>
              <c:yMode val="edge"/>
              <c:x val="7.9957839316248079E-3"/>
              <c:y val="0.21060935605203754"/>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402964800"/>
        <c:crosses val="autoZero"/>
        <c:crossBetween val="between"/>
        <c:majorUnit val="2500000"/>
      </c:valAx>
      <c:valAx>
        <c:axId val="791793200"/>
        <c:scaling>
          <c:orientation val="minMax"/>
          <c:max val="0.15000000000000002"/>
          <c:min val="-3.0000000000000006E-2"/>
        </c:scaling>
        <c:delete val="0"/>
        <c:axPos val="r"/>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Real GDP GRowth</a:t>
                </a:r>
              </a:p>
            </c:rich>
          </c:tx>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0.00%" sourceLinked="0"/>
        <c:majorTickMark val="out"/>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619404672"/>
        <c:crosses val="max"/>
        <c:crossBetween val="between"/>
        <c:majorUnit val="1.5000000000000003E-2"/>
      </c:valAx>
      <c:dateAx>
        <c:axId val="619404672"/>
        <c:scaling>
          <c:orientation val="minMax"/>
        </c:scaling>
        <c:delete val="1"/>
        <c:axPos val="b"/>
        <c:numFmt formatCode="m/d/yyyy" sourceLinked="1"/>
        <c:majorTickMark val="out"/>
        <c:minorTickMark val="none"/>
        <c:tickLblPos val="nextTo"/>
        <c:crossAx val="791793200"/>
        <c:crosses val="autoZero"/>
        <c:auto val="1"/>
        <c:lblOffset val="100"/>
        <c:baseTimeUnit val="years"/>
      </c:date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GB" sz="2000">
                <a:solidFill>
                  <a:schemeClr val="bg1"/>
                </a:solidFill>
              </a:rPr>
              <a:t>Japan Land</a:t>
            </a:r>
            <a:r>
              <a:rPr lang="en-GB" sz="2000" baseline="0">
                <a:solidFill>
                  <a:schemeClr val="bg1"/>
                </a:solidFill>
              </a:rPr>
              <a:t> Price Index vs Urban Population (% of Total)</a:t>
            </a:r>
            <a:endParaRPr lang="en-GB" sz="2000">
              <a:solidFill>
                <a:schemeClr val="bg1"/>
              </a:solidFill>
            </a:endParaRPr>
          </a:p>
        </c:rich>
      </c:tx>
      <c:layout>
        <c:manualLayout>
          <c:xMode val="edge"/>
          <c:yMode val="edge"/>
          <c:x val="0.14209105114147388"/>
          <c:y val="1.671891143650335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0.12828286488466945"/>
          <c:y val="0.12285613420590547"/>
          <c:w val="0.75780898214612957"/>
          <c:h val="0.64900005770437941"/>
        </c:manualLayout>
      </c:layout>
      <c:barChart>
        <c:barDir val="col"/>
        <c:grouping val="clustered"/>
        <c:varyColors val="0"/>
        <c:ser>
          <c:idx val="0"/>
          <c:order val="1"/>
          <c:tx>
            <c:v>Urban Population (% of Total)</c:v>
          </c:tx>
          <c:spPr>
            <a:solidFill>
              <a:schemeClr val="accent1">
                <a:alpha val="50000"/>
              </a:schemeClr>
            </a:solidFill>
            <a:ln w="12700">
              <a:solidFill>
                <a:schemeClr val="accent1">
                  <a:lumMod val="40000"/>
                  <a:lumOff val="60000"/>
                  <a:alpha val="50000"/>
                </a:schemeClr>
              </a:solidFill>
            </a:ln>
            <a:effectLst/>
          </c:spPr>
          <c:invertIfNegative val="0"/>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Demographics'!$E$4:$E$67</c:f>
              <c:numCache>
                <c:formatCode>General</c:formatCode>
                <c:ptCount val="64"/>
                <c:pt idx="5">
                  <c:v>63.271999999999998</c:v>
                </c:pt>
                <c:pt idx="6">
                  <c:v>64.212999999999994</c:v>
                </c:pt>
                <c:pt idx="7">
                  <c:v>65.144000000000005</c:v>
                </c:pt>
                <c:pt idx="8">
                  <c:v>66.063999999999993</c:v>
                </c:pt>
                <c:pt idx="9">
                  <c:v>66.971999999999994</c:v>
                </c:pt>
                <c:pt idx="10">
                  <c:v>67.866</c:v>
                </c:pt>
                <c:pt idx="11">
                  <c:v>68.703999999999994</c:v>
                </c:pt>
                <c:pt idx="12">
                  <c:v>69.516000000000005</c:v>
                </c:pt>
                <c:pt idx="13">
                  <c:v>70.316000000000003</c:v>
                </c:pt>
                <c:pt idx="14">
                  <c:v>71.102000000000004</c:v>
                </c:pt>
                <c:pt idx="15">
                  <c:v>71.876999999999995</c:v>
                </c:pt>
                <c:pt idx="16">
                  <c:v>72.665999999999997</c:v>
                </c:pt>
                <c:pt idx="17">
                  <c:v>73.451999999999998</c:v>
                </c:pt>
                <c:pt idx="18">
                  <c:v>74.22</c:v>
                </c:pt>
                <c:pt idx="19">
                  <c:v>74.974999999999994</c:v>
                </c:pt>
                <c:pt idx="20">
                  <c:v>75.715999999999994</c:v>
                </c:pt>
                <c:pt idx="21">
                  <c:v>75.944000000000003</c:v>
                </c:pt>
                <c:pt idx="22">
                  <c:v>76.001999999999995</c:v>
                </c:pt>
                <c:pt idx="23">
                  <c:v>76.06</c:v>
                </c:pt>
                <c:pt idx="24">
                  <c:v>76.117999999999995</c:v>
                </c:pt>
                <c:pt idx="25">
                  <c:v>76.174999999999997</c:v>
                </c:pt>
                <c:pt idx="26">
                  <c:v>76.272999999999996</c:v>
                </c:pt>
                <c:pt idx="27">
                  <c:v>76.382999999999996</c:v>
                </c:pt>
                <c:pt idx="28">
                  <c:v>76.492999999999995</c:v>
                </c:pt>
                <c:pt idx="29">
                  <c:v>76.602999999999994</c:v>
                </c:pt>
                <c:pt idx="30">
                  <c:v>76.712000000000003</c:v>
                </c:pt>
                <c:pt idx="31">
                  <c:v>76.834999999999994</c:v>
                </c:pt>
                <c:pt idx="32">
                  <c:v>76.962000000000003</c:v>
                </c:pt>
                <c:pt idx="33">
                  <c:v>77.087999999999994</c:v>
                </c:pt>
                <c:pt idx="34">
                  <c:v>77.212999999999994</c:v>
                </c:pt>
                <c:pt idx="35">
                  <c:v>77.338999999999999</c:v>
                </c:pt>
                <c:pt idx="36">
                  <c:v>77.472999999999999</c:v>
                </c:pt>
                <c:pt idx="37">
                  <c:v>77.61</c:v>
                </c:pt>
                <c:pt idx="38">
                  <c:v>77.745999999999995</c:v>
                </c:pt>
                <c:pt idx="39">
                  <c:v>77.881</c:v>
                </c:pt>
                <c:pt idx="40">
                  <c:v>78.016000000000005</c:v>
                </c:pt>
                <c:pt idx="41">
                  <c:v>78.144999999999996</c:v>
                </c:pt>
                <c:pt idx="42">
                  <c:v>78.272000000000006</c:v>
                </c:pt>
                <c:pt idx="43">
                  <c:v>78.397999999999996</c:v>
                </c:pt>
                <c:pt idx="44">
                  <c:v>78.522999999999996</c:v>
                </c:pt>
                <c:pt idx="45">
                  <c:v>78.649000000000001</c:v>
                </c:pt>
                <c:pt idx="46">
                  <c:v>79.989999999999995</c:v>
                </c:pt>
                <c:pt idx="47">
                  <c:v>81.647000000000006</c:v>
                </c:pt>
                <c:pt idx="48">
                  <c:v>83.195999999999998</c:v>
                </c:pt>
                <c:pt idx="49">
                  <c:v>84.64</c:v>
                </c:pt>
                <c:pt idx="50">
                  <c:v>85.977999999999994</c:v>
                </c:pt>
                <c:pt idx="51">
                  <c:v>87.117999999999995</c:v>
                </c:pt>
                <c:pt idx="52">
                  <c:v>88.146000000000001</c:v>
                </c:pt>
                <c:pt idx="53">
                  <c:v>89.102999999999994</c:v>
                </c:pt>
                <c:pt idx="54">
                  <c:v>89.989000000000004</c:v>
                </c:pt>
                <c:pt idx="55">
                  <c:v>90.811999999999998</c:v>
                </c:pt>
                <c:pt idx="56">
                  <c:v>91.069000000000003</c:v>
                </c:pt>
                <c:pt idx="57">
                  <c:v>91.147999999999996</c:v>
                </c:pt>
                <c:pt idx="58">
                  <c:v>91.225999999999999</c:v>
                </c:pt>
                <c:pt idx="59">
                  <c:v>91.304000000000002</c:v>
                </c:pt>
                <c:pt idx="60">
                  <c:v>91.381</c:v>
                </c:pt>
                <c:pt idx="61">
                  <c:v>91.456999999999994</c:v>
                </c:pt>
                <c:pt idx="62">
                  <c:v>91.534999999999997</c:v>
                </c:pt>
              </c:numCache>
            </c:numRef>
          </c:val>
          <c:extLst>
            <c:ext xmlns:c16="http://schemas.microsoft.com/office/drawing/2014/chart" uri="{C3380CC4-5D6E-409C-BE32-E72D297353CC}">
              <c16:uniqueId val="{00000000-1565-4E45-AF2C-23AA78936F3D}"/>
            </c:ext>
          </c:extLst>
        </c:ser>
        <c:dLbls>
          <c:showLegendKey val="0"/>
          <c:showVal val="0"/>
          <c:showCatName val="0"/>
          <c:showSerName val="0"/>
          <c:showPercent val="0"/>
          <c:showBubbleSize val="0"/>
        </c:dLbls>
        <c:gapWidth val="0"/>
        <c:axId val="619404672"/>
        <c:axId val="791793200"/>
      </c:barChart>
      <c:lineChart>
        <c:grouping val="standard"/>
        <c:varyColors val="0"/>
        <c:ser>
          <c:idx val="1"/>
          <c:order val="0"/>
          <c:tx>
            <c:v>Japan Land Price Index</c:v>
          </c:tx>
          <c:spPr>
            <a:ln w="19050" cap="rnd">
              <a:solidFill>
                <a:schemeClr val="accent2"/>
              </a:solidFill>
              <a:round/>
            </a:ln>
            <a:effectLst/>
          </c:spPr>
          <c:marker>
            <c:symbol val="none"/>
          </c:marker>
          <c:cat>
            <c:numRef>
              <c:f>'Japan Demographics'!$B$4:$B$67</c:f>
              <c:numCache>
                <c:formatCode>m/d/yyyy</c:formatCode>
                <c:ptCount val="64"/>
                <c:pt idx="0">
                  <c:v>20454</c:v>
                </c:pt>
                <c:pt idx="1">
                  <c:v>20820</c:v>
                </c:pt>
                <c:pt idx="2">
                  <c:v>21185</c:v>
                </c:pt>
                <c:pt idx="3">
                  <c:v>21550</c:v>
                </c:pt>
                <c:pt idx="4">
                  <c:v>21915</c:v>
                </c:pt>
                <c:pt idx="5">
                  <c:v>22281</c:v>
                </c:pt>
                <c:pt idx="6">
                  <c:v>22646</c:v>
                </c:pt>
                <c:pt idx="7">
                  <c:v>23011</c:v>
                </c:pt>
                <c:pt idx="8">
                  <c:v>23376</c:v>
                </c:pt>
                <c:pt idx="9">
                  <c:v>23742</c:v>
                </c:pt>
                <c:pt idx="10">
                  <c:v>24107</c:v>
                </c:pt>
                <c:pt idx="11">
                  <c:v>24472</c:v>
                </c:pt>
                <c:pt idx="12">
                  <c:v>24837</c:v>
                </c:pt>
                <c:pt idx="13">
                  <c:v>25203</c:v>
                </c:pt>
                <c:pt idx="14">
                  <c:v>25568</c:v>
                </c:pt>
                <c:pt idx="15">
                  <c:v>25933</c:v>
                </c:pt>
                <c:pt idx="16">
                  <c:v>26298</c:v>
                </c:pt>
                <c:pt idx="17">
                  <c:v>26664</c:v>
                </c:pt>
                <c:pt idx="18">
                  <c:v>27029</c:v>
                </c:pt>
                <c:pt idx="19">
                  <c:v>27394</c:v>
                </c:pt>
                <c:pt idx="20">
                  <c:v>27759</c:v>
                </c:pt>
                <c:pt idx="21">
                  <c:v>28125</c:v>
                </c:pt>
                <c:pt idx="22">
                  <c:v>28490</c:v>
                </c:pt>
                <c:pt idx="23">
                  <c:v>28855</c:v>
                </c:pt>
                <c:pt idx="24">
                  <c:v>29220</c:v>
                </c:pt>
                <c:pt idx="25">
                  <c:v>29586</c:v>
                </c:pt>
                <c:pt idx="26">
                  <c:v>29951</c:v>
                </c:pt>
                <c:pt idx="27">
                  <c:v>30316</c:v>
                </c:pt>
                <c:pt idx="28">
                  <c:v>30681</c:v>
                </c:pt>
                <c:pt idx="29">
                  <c:v>31047</c:v>
                </c:pt>
                <c:pt idx="30">
                  <c:v>31412</c:v>
                </c:pt>
                <c:pt idx="31">
                  <c:v>31777</c:v>
                </c:pt>
                <c:pt idx="32">
                  <c:v>32142</c:v>
                </c:pt>
                <c:pt idx="33">
                  <c:v>32508</c:v>
                </c:pt>
                <c:pt idx="34">
                  <c:v>32873</c:v>
                </c:pt>
                <c:pt idx="35">
                  <c:v>33238</c:v>
                </c:pt>
                <c:pt idx="36">
                  <c:v>33603</c:v>
                </c:pt>
                <c:pt idx="37">
                  <c:v>33969</c:v>
                </c:pt>
                <c:pt idx="38">
                  <c:v>34334</c:v>
                </c:pt>
                <c:pt idx="39">
                  <c:v>34699</c:v>
                </c:pt>
                <c:pt idx="40">
                  <c:v>35064</c:v>
                </c:pt>
                <c:pt idx="41">
                  <c:v>35430</c:v>
                </c:pt>
                <c:pt idx="42">
                  <c:v>35795</c:v>
                </c:pt>
                <c:pt idx="43">
                  <c:v>36160</c:v>
                </c:pt>
                <c:pt idx="44">
                  <c:v>36525</c:v>
                </c:pt>
                <c:pt idx="45">
                  <c:v>36891</c:v>
                </c:pt>
                <c:pt idx="46">
                  <c:v>37256</c:v>
                </c:pt>
                <c:pt idx="47">
                  <c:v>37621</c:v>
                </c:pt>
                <c:pt idx="48">
                  <c:v>37986</c:v>
                </c:pt>
                <c:pt idx="49">
                  <c:v>38352</c:v>
                </c:pt>
                <c:pt idx="50">
                  <c:v>38717</c:v>
                </c:pt>
                <c:pt idx="51">
                  <c:v>39082</c:v>
                </c:pt>
                <c:pt idx="52">
                  <c:v>39447</c:v>
                </c:pt>
                <c:pt idx="53">
                  <c:v>39813</c:v>
                </c:pt>
                <c:pt idx="54">
                  <c:v>40178</c:v>
                </c:pt>
                <c:pt idx="55">
                  <c:v>40543</c:v>
                </c:pt>
                <c:pt idx="56">
                  <c:v>40908</c:v>
                </c:pt>
                <c:pt idx="57">
                  <c:v>41274</c:v>
                </c:pt>
                <c:pt idx="58">
                  <c:v>41639</c:v>
                </c:pt>
                <c:pt idx="59">
                  <c:v>42004</c:v>
                </c:pt>
                <c:pt idx="60">
                  <c:v>42369</c:v>
                </c:pt>
                <c:pt idx="61">
                  <c:v>42735</c:v>
                </c:pt>
                <c:pt idx="62">
                  <c:v>43100</c:v>
                </c:pt>
                <c:pt idx="63">
                  <c:v>43465</c:v>
                </c:pt>
              </c:numCache>
            </c:numRef>
          </c:cat>
          <c:val>
            <c:numRef>
              <c:f>'Japan Demographics'!$C$4:$C$67</c:f>
              <c:numCache>
                <c:formatCode>General</c:formatCode>
                <c:ptCount val="64"/>
                <c:pt idx="0">
                  <c:v>3.9</c:v>
                </c:pt>
                <c:pt idx="1">
                  <c:v>4.55</c:v>
                </c:pt>
                <c:pt idx="2">
                  <c:v>5.9</c:v>
                </c:pt>
                <c:pt idx="3">
                  <c:v>7.15</c:v>
                </c:pt>
                <c:pt idx="4">
                  <c:v>8.9</c:v>
                </c:pt>
                <c:pt idx="5">
                  <c:v>11.65</c:v>
                </c:pt>
                <c:pt idx="6">
                  <c:v>16.5</c:v>
                </c:pt>
                <c:pt idx="7">
                  <c:v>20.149999999999999</c:v>
                </c:pt>
                <c:pt idx="8">
                  <c:v>23.35</c:v>
                </c:pt>
                <c:pt idx="9">
                  <c:v>26.75</c:v>
                </c:pt>
                <c:pt idx="10">
                  <c:v>29.65</c:v>
                </c:pt>
                <c:pt idx="11">
                  <c:v>31.25</c:v>
                </c:pt>
                <c:pt idx="12">
                  <c:v>34.35</c:v>
                </c:pt>
                <c:pt idx="13">
                  <c:v>39.4</c:v>
                </c:pt>
                <c:pt idx="14">
                  <c:v>46.55</c:v>
                </c:pt>
                <c:pt idx="15">
                  <c:v>55.4</c:v>
                </c:pt>
                <c:pt idx="16">
                  <c:v>63.45</c:v>
                </c:pt>
                <c:pt idx="17">
                  <c:v>72.45</c:v>
                </c:pt>
                <c:pt idx="18">
                  <c:v>93.5</c:v>
                </c:pt>
                <c:pt idx="19">
                  <c:v>107.9</c:v>
                </c:pt>
                <c:pt idx="20">
                  <c:v>102.7</c:v>
                </c:pt>
                <c:pt idx="21">
                  <c:v>103.9</c:v>
                </c:pt>
                <c:pt idx="22">
                  <c:v>106.3</c:v>
                </c:pt>
                <c:pt idx="23">
                  <c:v>109.5</c:v>
                </c:pt>
                <c:pt idx="24">
                  <c:v>115.5</c:v>
                </c:pt>
                <c:pt idx="25">
                  <c:v>125.95</c:v>
                </c:pt>
                <c:pt idx="26">
                  <c:v>136.30000000000001</c:v>
                </c:pt>
                <c:pt idx="27">
                  <c:v>145.05000000000001</c:v>
                </c:pt>
                <c:pt idx="28">
                  <c:v>151.30000000000001</c:v>
                </c:pt>
                <c:pt idx="29">
                  <c:v>155.94999999999999</c:v>
                </c:pt>
                <c:pt idx="30">
                  <c:v>160.15</c:v>
                </c:pt>
                <c:pt idx="31">
                  <c:v>165.2</c:v>
                </c:pt>
                <c:pt idx="32">
                  <c:v>178.45</c:v>
                </c:pt>
                <c:pt idx="33">
                  <c:v>192.8</c:v>
                </c:pt>
                <c:pt idx="34">
                  <c:v>209.6</c:v>
                </c:pt>
                <c:pt idx="35">
                  <c:v>241.4</c:v>
                </c:pt>
                <c:pt idx="36">
                  <c:v>257.3</c:v>
                </c:pt>
                <c:pt idx="37">
                  <c:v>249.3</c:v>
                </c:pt>
                <c:pt idx="38">
                  <c:v>235.75</c:v>
                </c:pt>
                <c:pt idx="39">
                  <c:v>225.75</c:v>
                </c:pt>
                <c:pt idx="40">
                  <c:v>217.2</c:v>
                </c:pt>
                <c:pt idx="41">
                  <c:v>207.55</c:v>
                </c:pt>
                <c:pt idx="42">
                  <c:v>199.5</c:v>
                </c:pt>
                <c:pt idx="43">
                  <c:v>192.25</c:v>
                </c:pt>
                <c:pt idx="44">
                  <c:v>182.35</c:v>
                </c:pt>
                <c:pt idx="45">
                  <c:v>171.4</c:v>
                </c:pt>
                <c:pt idx="46">
                  <c:v>160.25</c:v>
                </c:pt>
                <c:pt idx="47">
                  <c:v>148.05000000000001</c:v>
                </c:pt>
                <c:pt idx="48">
                  <c:v>135.75</c:v>
                </c:pt>
                <c:pt idx="49">
                  <c:v>124.6</c:v>
                </c:pt>
                <c:pt idx="50">
                  <c:v>116.4</c:v>
                </c:pt>
                <c:pt idx="51">
                  <c:v>111.5</c:v>
                </c:pt>
                <c:pt idx="52">
                  <c:v>109.8</c:v>
                </c:pt>
                <c:pt idx="53">
                  <c:v>108.3</c:v>
                </c:pt>
                <c:pt idx="54">
                  <c:v>103.65</c:v>
                </c:pt>
                <c:pt idx="55">
                  <c:v>98.95</c:v>
                </c:pt>
                <c:pt idx="56">
                  <c:v>95.05</c:v>
                </c:pt>
                <c:pt idx="57">
                  <c:v>91.95</c:v>
                </c:pt>
                <c:pt idx="58">
                  <c:v>89.7</c:v>
                </c:pt>
                <c:pt idx="59">
                  <c:v>88.5</c:v>
                </c:pt>
                <c:pt idx="60">
                  <c:v>87.75</c:v>
                </c:pt>
                <c:pt idx="61">
                  <c:v>87.45</c:v>
                </c:pt>
                <c:pt idx="62">
                  <c:v>87.35</c:v>
                </c:pt>
                <c:pt idx="63">
                  <c:v>87.75</c:v>
                </c:pt>
              </c:numCache>
            </c:numRef>
          </c:val>
          <c:smooth val="0"/>
          <c:extLst>
            <c:ext xmlns:c16="http://schemas.microsoft.com/office/drawing/2014/chart" uri="{C3380CC4-5D6E-409C-BE32-E72D297353CC}">
              <c16:uniqueId val="{00000001-1565-4E45-AF2C-23AA78936F3D}"/>
            </c:ext>
          </c:extLst>
        </c:ser>
        <c:dLbls>
          <c:showLegendKey val="0"/>
          <c:showVal val="0"/>
          <c:showCatName val="0"/>
          <c:showSerName val="0"/>
          <c:showPercent val="0"/>
          <c:showBubbleSize val="0"/>
        </c:dLbls>
        <c:marker val="1"/>
        <c:smooth val="0"/>
        <c:axId val="402964800"/>
        <c:axId val="1818514688"/>
      </c:lineChart>
      <c:dateAx>
        <c:axId val="402964800"/>
        <c:scaling>
          <c:orientation val="minMax"/>
          <c:min val="22282"/>
        </c:scaling>
        <c:delete val="0"/>
        <c:axPos val="b"/>
        <c:numFmt formatCode="yyyy" sourceLinked="0"/>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1818514688"/>
        <c:crosses val="autoZero"/>
        <c:auto val="1"/>
        <c:lblOffset val="100"/>
        <c:baseTimeUnit val="years"/>
      </c:dateAx>
      <c:valAx>
        <c:axId val="1818514688"/>
        <c:scaling>
          <c:orientation val="minMax"/>
        </c:scaling>
        <c:delete val="0"/>
        <c:axPos val="l"/>
        <c:majorGridlines>
          <c:spPr>
            <a:ln w="9525" cap="flat" cmpd="sng" algn="ctr">
              <a:solidFill>
                <a:schemeClr val="bg1">
                  <a:alpha val="30000"/>
                </a:schemeClr>
              </a:solidFill>
              <a:round/>
            </a:ln>
            <a:effectLst/>
          </c:spPr>
        </c:majorGridlines>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Japan Land Price Index</a:t>
                </a:r>
              </a:p>
            </c:rich>
          </c:tx>
          <c:layout>
            <c:manualLayout>
              <c:xMode val="edge"/>
              <c:yMode val="edge"/>
              <c:x val="9.5584645518193689E-3"/>
              <c:y val="0.26059188018201235"/>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402964800"/>
        <c:crosses val="autoZero"/>
        <c:crossBetween val="between"/>
      </c:valAx>
      <c:valAx>
        <c:axId val="791793200"/>
        <c:scaling>
          <c:orientation val="minMax"/>
          <c:min val="60"/>
        </c:scaling>
        <c:delete val="0"/>
        <c:axPos val="r"/>
        <c:title>
          <c:tx>
            <c:rich>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r>
                  <a:rPr lang="en-GB" sz="1800">
                    <a:solidFill>
                      <a:schemeClr val="bg1"/>
                    </a:solidFill>
                  </a:rPr>
                  <a:t>Urban Population (%</a:t>
                </a:r>
                <a:r>
                  <a:rPr lang="en-GB" sz="1800" baseline="0">
                    <a:solidFill>
                      <a:schemeClr val="bg1"/>
                    </a:solidFill>
                  </a:rPr>
                  <a:t> of Total)</a:t>
                </a:r>
                <a:endParaRPr lang="en-GB" sz="1800">
                  <a:solidFill>
                    <a:schemeClr val="bg1"/>
                  </a:solidFill>
                </a:endParaRPr>
              </a:p>
            </c:rich>
          </c:tx>
          <c:layout>
            <c:manualLayout>
              <c:xMode val="edge"/>
              <c:yMode val="edge"/>
              <c:x val="0.95153906786657894"/>
              <c:y val="0.18135126103815666"/>
            </c:manualLayout>
          </c:layout>
          <c:overlay val="0"/>
          <c:spPr>
            <a:noFill/>
            <a:ln>
              <a:noFill/>
            </a:ln>
            <a:effectLst/>
          </c:spPr>
          <c:txPr>
            <a:bodyPr rot="-54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title>
        <c:numFmt formatCode="General" sourceLinked="1"/>
        <c:majorTickMark val="out"/>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bg1"/>
                </a:solidFill>
                <a:latin typeface="+mn-lt"/>
                <a:ea typeface="+mn-ea"/>
                <a:cs typeface="+mn-cs"/>
              </a:defRPr>
            </a:pPr>
            <a:endParaRPr lang="pt-PT"/>
          </a:p>
        </c:txPr>
        <c:crossAx val="619404672"/>
        <c:crosses val="max"/>
        <c:crossBetween val="between"/>
      </c:valAx>
      <c:dateAx>
        <c:axId val="619404672"/>
        <c:scaling>
          <c:orientation val="minMax"/>
        </c:scaling>
        <c:delete val="1"/>
        <c:axPos val="b"/>
        <c:numFmt formatCode="m/d/yyyy" sourceLinked="1"/>
        <c:majorTickMark val="out"/>
        <c:minorTickMark val="none"/>
        <c:tickLblPos val="nextTo"/>
        <c:crossAx val="791793200"/>
        <c:crosses val="autoZero"/>
        <c:auto val="1"/>
        <c:lblOffset val="100"/>
        <c:baseTimeUnit val="years"/>
      </c:dateAx>
      <c:spPr>
        <a:noFill/>
        <a:ln>
          <a:noFill/>
        </a:ln>
        <a:effectLst/>
      </c:spPr>
    </c:plotArea>
    <c:legend>
      <c:legendPos val="b"/>
      <c:overlay val="0"/>
      <c:spPr>
        <a:noFill/>
        <a:ln>
          <a:noFill/>
        </a:ln>
        <a:effectLst/>
      </c:spPr>
      <c:txPr>
        <a:bodyPr rot="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China’s real estate climate index - Above 100 = Growth</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PT"/>
        </a:p>
      </c:txPr>
    </c:title>
    <c:autoTitleDeleted val="0"/>
    <c:plotArea>
      <c:layout/>
      <c:lineChart>
        <c:grouping val="standard"/>
        <c:varyColors val="0"/>
        <c:ser>
          <c:idx val="0"/>
          <c:order val="0"/>
          <c:tx>
            <c:strRef>
              <c:f>'Real Estate 2'!$B$4</c:f>
              <c:strCache>
                <c:ptCount val="1"/>
                <c:pt idx="0">
                  <c:v>VALUE</c:v>
                </c:pt>
              </c:strCache>
            </c:strRef>
          </c:tx>
          <c:spPr>
            <a:ln w="28575" cap="rnd">
              <a:solidFill>
                <a:schemeClr val="accent1"/>
              </a:solidFill>
              <a:round/>
            </a:ln>
            <a:effectLst/>
          </c:spPr>
          <c:marker>
            <c:symbol val="none"/>
          </c:marker>
          <c:cat>
            <c:numRef>
              <c:f>'Real Estate 2'!$A$5:$A$351</c:f>
              <c:numCache>
                <c:formatCode>m/d/yyyy</c:formatCode>
                <c:ptCount val="347"/>
                <c:pt idx="0">
                  <c:v>43555</c:v>
                </c:pt>
                <c:pt idx="1">
                  <c:v>43524</c:v>
                </c:pt>
                <c:pt idx="2">
                  <c:v>43496</c:v>
                </c:pt>
                <c:pt idx="3">
                  <c:v>43465</c:v>
                </c:pt>
                <c:pt idx="4">
                  <c:v>43434</c:v>
                </c:pt>
                <c:pt idx="5">
                  <c:v>43404</c:v>
                </c:pt>
                <c:pt idx="6">
                  <c:v>43373</c:v>
                </c:pt>
                <c:pt idx="7">
                  <c:v>43343</c:v>
                </c:pt>
                <c:pt idx="8">
                  <c:v>43312</c:v>
                </c:pt>
                <c:pt idx="9">
                  <c:v>43281</c:v>
                </c:pt>
                <c:pt idx="10">
                  <c:v>43251</c:v>
                </c:pt>
                <c:pt idx="11">
                  <c:v>43220</c:v>
                </c:pt>
                <c:pt idx="12">
                  <c:v>43190</c:v>
                </c:pt>
                <c:pt idx="13">
                  <c:v>43159</c:v>
                </c:pt>
                <c:pt idx="14">
                  <c:v>43131</c:v>
                </c:pt>
                <c:pt idx="15">
                  <c:v>43100</c:v>
                </c:pt>
                <c:pt idx="16">
                  <c:v>43069</c:v>
                </c:pt>
                <c:pt idx="17">
                  <c:v>43039</c:v>
                </c:pt>
                <c:pt idx="18">
                  <c:v>43008</c:v>
                </c:pt>
                <c:pt idx="19">
                  <c:v>42978</c:v>
                </c:pt>
                <c:pt idx="20">
                  <c:v>42947</c:v>
                </c:pt>
                <c:pt idx="21">
                  <c:v>42916</c:v>
                </c:pt>
                <c:pt idx="22">
                  <c:v>42886</c:v>
                </c:pt>
                <c:pt idx="23">
                  <c:v>42855</c:v>
                </c:pt>
                <c:pt idx="24">
                  <c:v>42825</c:v>
                </c:pt>
                <c:pt idx="25">
                  <c:v>42794</c:v>
                </c:pt>
                <c:pt idx="26">
                  <c:v>42766</c:v>
                </c:pt>
                <c:pt idx="27">
                  <c:v>42735</c:v>
                </c:pt>
                <c:pt idx="28">
                  <c:v>42704</c:v>
                </c:pt>
                <c:pt idx="29">
                  <c:v>42674</c:v>
                </c:pt>
                <c:pt idx="30">
                  <c:v>42643</c:v>
                </c:pt>
                <c:pt idx="31">
                  <c:v>42613</c:v>
                </c:pt>
                <c:pt idx="32">
                  <c:v>42582</c:v>
                </c:pt>
                <c:pt idx="33">
                  <c:v>42551</c:v>
                </c:pt>
                <c:pt idx="34">
                  <c:v>42521</c:v>
                </c:pt>
                <c:pt idx="35">
                  <c:v>42490</c:v>
                </c:pt>
                <c:pt idx="36">
                  <c:v>42460</c:v>
                </c:pt>
                <c:pt idx="37">
                  <c:v>42429</c:v>
                </c:pt>
                <c:pt idx="38">
                  <c:v>42400</c:v>
                </c:pt>
                <c:pt idx="39">
                  <c:v>42369</c:v>
                </c:pt>
                <c:pt idx="40">
                  <c:v>42338</c:v>
                </c:pt>
                <c:pt idx="41">
                  <c:v>42308</c:v>
                </c:pt>
                <c:pt idx="42">
                  <c:v>42277</c:v>
                </c:pt>
                <c:pt idx="43">
                  <c:v>42247</c:v>
                </c:pt>
                <c:pt idx="44">
                  <c:v>42216</c:v>
                </c:pt>
                <c:pt idx="45">
                  <c:v>42185</c:v>
                </c:pt>
                <c:pt idx="46">
                  <c:v>42155</c:v>
                </c:pt>
                <c:pt idx="47">
                  <c:v>42124</c:v>
                </c:pt>
                <c:pt idx="48">
                  <c:v>42094</c:v>
                </c:pt>
                <c:pt idx="49">
                  <c:v>42063</c:v>
                </c:pt>
                <c:pt idx="50">
                  <c:v>42035</c:v>
                </c:pt>
                <c:pt idx="51">
                  <c:v>42004</c:v>
                </c:pt>
                <c:pt idx="52">
                  <c:v>41973</c:v>
                </c:pt>
                <c:pt idx="53">
                  <c:v>41943</c:v>
                </c:pt>
                <c:pt idx="54">
                  <c:v>41912</c:v>
                </c:pt>
                <c:pt idx="55">
                  <c:v>41882</c:v>
                </c:pt>
                <c:pt idx="56">
                  <c:v>41851</c:v>
                </c:pt>
                <c:pt idx="57">
                  <c:v>41820</c:v>
                </c:pt>
                <c:pt idx="58">
                  <c:v>41790</c:v>
                </c:pt>
                <c:pt idx="59">
                  <c:v>41759</c:v>
                </c:pt>
                <c:pt idx="60">
                  <c:v>41729</c:v>
                </c:pt>
                <c:pt idx="61">
                  <c:v>41698</c:v>
                </c:pt>
                <c:pt idx="62">
                  <c:v>41670</c:v>
                </c:pt>
                <c:pt idx="63">
                  <c:v>41639</c:v>
                </c:pt>
                <c:pt idx="64">
                  <c:v>41608</c:v>
                </c:pt>
                <c:pt idx="65">
                  <c:v>41578</c:v>
                </c:pt>
                <c:pt idx="66">
                  <c:v>41547</c:v>
                </c:pt>
                <c:pt idx="67">
                  <c:v>41517</c:v>
                </c:pt>
                <c:pt idx="68">
                  <c:v>41486</c:v>
                </c:pt>
                <c:pt idx="69">
                  <c:v>41455</c:v>
                </c:pt>
                <c:pt idx="70">
                  <c:v>41425</c:v>
                </c:pt>
                <c:pt idx="71">
                  <c:v>41394</c:v>
                </c:pt>
                <c:pt idx="72">
                  <c:v>41364</c:v>
                </c:pt>
                <c:pt idx="73">
                  <c:v>41333</c:v>
                </c:pt>
                <c:pt idx="74">
                  <c:v>41305</c:v>
                </c:pt>
                <c:pt idx="75">
                  <c:v>41274</c:v>
                </c:pt>
                <c:pt idx="76">
                  <c:v>41243</c:v>
                </c:pt>
                <c:pt idx="77">
                  <c:v>41213</c:v>
                </c:pt>
                <c:pt idx="78">
                  <c:v>41182</c:v>
                </c:pt>
                <c:pt idx="79">
                  <c:v>41152</c:v>
                </c:pt>
                <c:pt idx="80">
                  <c:v>41121</c:v>
                </c:pt>
                <c:pt idx="81">
                  <c:v>41090</c:v>
                </c:pt>
                <c:pt idx="82">
                  <c:v>41060</c:v>
                </c:pt>
                <c:pt idx="83">
                  <c:v>41029</c:v>
                </c:pt>
                <c:pt idx="84">
                  <c:v>40999</c:v>
                </c:pt>
                <c:pt idx="85">
                  <c:v>40968</c:v>
                </c:pt>
                <c:pt idx="86">
                  <c:v>40939</c:v>
                </c:pt>
                <c:pt idx="87">
                  <c:v>40908</c:v>
                </c:pt>
                <c:pt idx="88">
                  <c:v>40877</c:v>
                </c:pt>
                <c:pt idx="89">
                  <c:v>40847</c:v>
                </c:pt>
                <c:pt idx="90">
                  <c:v>40816</c:v>
                </c:pt>
                <c:pt idx="91">
                  <c:v>40786</c:v>
                </c:pt>
                <c:pt idx="92">
                  <c:v>40755</c:v>
                </c:pt>
                <c:pt idx="93">
                  <c:v>40724</c:v>
                </c:pt>
                <c:pt idx="94">
                  <c:v>40694</c:v>
                </c:pt>
                <c:pt idx="95">
                  <c:v>40663</c:v>
                </c:pt>
                <c:pt idx="96">
                  <c:v>40633</c:v>
                </c:pt>
                <c:pt idx="97">
                  <c:v>40602</c:v>
                </c:pt>
                <c:pt idx="98">
                  <c:v>40574</c:v>
                </c:pt>
                <c:pt idx="99">
                  <c:v>40543</c:v>
                </c:pt>
                <c:pt idx="100">
                  <c:v>40512</c:v>
                </c:pt>
                <c:pt idx="101">
                  <c:v>40482</c:v>
                </c:pt>
                <c:pt idx="102">
                  <c:v>40451</c:v>
                </c:pt>
                <c:pt idx="103">
                  <c:v>40421</c:v>
                </c:pt>
                <c:pt idx="104">
                  <c:v>40390</c:v>
                </c:pt>
                <c:pt idx="105">
                  <c:v>40359</c:v>
                </c:pt>
                <c:pt idx="106">
                  <c:v>40329</c:v>
                </c:pt>
                <c:pt idx="107">
                  <c:v>40298</c:v>
                </c:pt>
                <c:pt idx="108">
                  <c:v>40268</c:v>
                </c:pt>
                <c:pt idx="109">
                  <c:v>40237</c:v>
                </c:pt>
                <c:pt idx="110">
                  <c:v>40178</c:v>
                </c:pt>
                <c:pt idx="111">
                  <c:v>40147</c:v>
                </c:pt>
                <c:pt idx="112">
                  <c:v>40117</c:v>
                </c:pt>
                <c:pt idx="113">
                  <c:v>40086</c:v>
                </c:pt>
                <c:pt idx="114">
                  <c:v>40056</c:v>
                </c:pt>
                <c:pt idx="115">
                  <c:v>40025</c:v>
                </c:pt>
                <c:pt idx="116">
                  <c:v>39994</c:v>
                </c:pt>
                <c:pt idx="117">
                  <c:v>39964</c:v>
                </c:pt>
                <c:pt idx="118">
                  <c:v>39933</c:v>
                </c:pt>
                <c:pt idx="119">
                  <c:v>39903</c:v>
                </c:pt>
                <c:pt idx="120">
                  <c:v>39872</c:v>
                </c:pt>
                <c:pt idx="121">
                  <c:v>39813</c:v>
                </c:pt>
                <c:pt idx="122">
                  <c:v>39782</c:v>
                </c:pt>
                <c:pt idx="123">
                  <c:v>39752</c:v>
                </c:pt>
                <c:pt idx="124">
                  <c:v>39721</c:v>
                </c:pt>
                <c:pt idx="125">
                  <c:v>39691</c:v>
                </c:pt>
                <c:pt idx="126">
                  <c:v>39660</c:v>
                </c:pt>
                <c:pt idx="127">
                  <c:v>39629</c:v>
                </c:pt>
                <c:pt idx="128">
                  <c:v>39599</c:v>
                </c:pt>
                <c:pt idx="129">
                  <c:v>39568</c:v>
                </c:pt>
                <c:pt idx="130">
                  <c:v>39538</c:v>
                </c:pt>
                <c:pt idx="131">
                  <c:v>39507</c:v>
                </c:pt>
                <c:pt idx="132">
                  <c:v>39478</c:v>
                </c:pt>
                <c:pt idx="133">
                  <c:v>39447</c:v>
                </c:pt>
                <c:pt idx="134">
                  <c:v>39416</c:v>
                </c:pt>
                <c:pt idx="135">
                  <c:v>39386</c:v>
                </c:pt>
                <c:pt idx="136">
                  <c:v>39355</c:v>
                </c:pt>
                <c:pt idx="137">
                  <c:v>39325</c:v>
                </c:pt>
                <c:pt idx="138">
                  <c:v>39294</c:v>
                </c:pt>
                <c:pt idx="139">
                  <c:v>39263</c:v>
                </c:pt>
                <c:pt idx="140">
                  <c:v>39233</c:v>
                </c:pt>
                <c:pt idx="141">
                  <c:v>39202</c:v>
                </c:pt>
                <c:pt idx="142">
                  <c:v>39172</c:v>
                </c:pt>
                <c:pt idx="143">
                  <c:v>39141</c:v>
                </c:pt>
                <c:pt idx="144">
                  <c:v>39113</c:v>
                </c:pt>
                <c:pt idx="145">
                  <c:v>39082</c:v>
                </c:pt>
                <c:pt idx="146">
                  <c:v>39051</c:v>
                </c:pt>
                <c:pt idx="147">
                  <c:v>39021</c:v>
                </c:pt>
                <c:pt idx="148">
                  <c:v>38990</c:v>
                </c:pt>
                <c:pt idx="149">
                  <c:v>38960</c:v>
                </c:pt>
                <c:pt idx="150">
                  <c:v>38929</c:v>
                </c:pt>
                <c:pt idx="151">
                  <c:v>38898</c:v>
                </c:pt>
                <c:pt idx="152">
                  <c:v>38868</c:v>
                </c:pt>
                <c:pt idx="153">
                  <c:v>38837</c:v>
                </c:pt>
                <c:pt idx="154">
                  <c:v>38807</c:v>
                </c:pt>
                <c:pt idx="155">
                  <c:v>38776</c:v>
                </c:pt>
                <c:pt idx="156">
                  <c:v>38748</c:v>
                </c:pt>
                <c:pt idx="157">
                  <c:v>38717</c:v>
                </c:pt>
                <c:pt idx="158">
                  <c:v>38686</c:v>
                </c:pt>
                <c:pt idx="159">
                  <c:v>38656</c:v>
                </c:pt>
                <c:pt idx="160">
                  <c:v>38625</c:v>
                </c:pt>
                <c:pt idx="161">
                  <c:v>38595</c:v>
                </c:pt>
                <c:pt idx="162">
                  <c:v>38564</c:v>
                </c:pt>
                <c:pt idx="163">
                  <c:v>38533</c:v>
                </c:pt>
                <c:pt idx="164">
                  <c:v>38503</c:v>
                </c:pt>
                <c:pt idx="165">
                  <c:v>38472</c:v>
                </c:pt>
                <c:pt idx="166">
                  <c:v>38442</c:v>
                </c:pt>
                <c:pt idx="167">
                  <c:v>38411</c:v>
                </c:pt>
                <c:pt idx="168">
                  <c:v>38383</c:v>
                </c:pt>
                <c:pt idx="169">
                  <c:v>38352</c:v>
                </c:pt>
                <c:pt idx="170">
                  <c:v>38321</c:v>
                </c:pt>
                <c:pt idx="171">
                  <c:v>38291</c:v>
                </c:pt>
                <c:pt idx="172">
                  <c:v>38260</c:v>
                </c:pt>
                <c:pt idx="173">
                  <c:v>38230</c:v>
                </c:pt>
                <c:pt idx="174">
                  <c:v>38199</c:v>
                </c:pt>
                <c:pt idx="175">
                  <c:v>38168</c:v>
                </c:pt>
                <c:pt idx="176">
                  <c:v>38138</c:v>
                </c:pt>
                <c:pt idx="177">
                  <c:v>38107</c:v>
                </c:pt>
                <c:pt idx="178">
                  <c:v>38077</c:v>
                </c:pt>
                <c:pt idx="179">
                  <c:v>38046</c:v>
                </c:pt>
                <c:pt idx="180">
                  <c:v>38017</c:v>
                </c:pt>
                <c:pt idx="181">
                  <c:v>37986</c:v>
                </c:pt>
                <c:pt idx="182">
                  <c:v>37955</c:v>
                </c:pt>
                <c:pt idx="183">
                  <c:v>37925</c:v>
                </c:pt>
                <c:pt idx="184">
                  <c:v>37894</c:v>
                </c:pt>
                <c:pt idx="185">
                  <c:v>37864</c:v>
                </c:pt>
                <c:pt idx="186">
                  <c:v>37833</c:v>
                </c:pt>
                <c:pt idx="187">
                  <c:v>37802</c:v>
                </c:pt>
                <c:pt idx="188">
                  <c:v>37772</c:v>
                </c:pt>
                <c:pt idx="189">
                  <c:v>37741</c:v>
                </c:pt>
                <c:pt idx="190">
                  <c:v>37711</c:v>
                </c:pt>
                <c:pt idx="191">
                  <c:v>37680</c:v>
                </c:pt>
                <c:pt idx="192">
                  <c:v>37652</c:v>
                </c:pt>
                <c:pt idx="193">
                  <c:v>37621</c:v>
                </c:pt>
                <c:pt idx="194">
                  <c:v>37590</c:v>
                </c:pt>
                <c:pt idx="195">
                  <c:v>37560</c:v>
                </c:pt>
                <c:pt idx="196">
                  <c:v>37529</c:v>
                </c:pt>
                <c:pt idx="197">
                  <c:v>37499</c:v>
                </c:pt>
                <c:pt idx="198">
                  <c:v>37468</c:v>
                </c:pt>
                <c:pt idx="199">
                  <c:v>37437</c:v>
                </c:pt>
                <c:pt idx="200">
                  <c:v>37407</c:v>
                </c:pt>
                <c:pt idx="201">
                  <c:v>37376</c:v>
                </c:pt>
                <c:pt idx="202">
                  <c:v>37346</c:v>
                </c:pt>
                <c:pt idx="203">
                  <c:v>37315</c:v>
                </c:pt>
                <c:pt idx="204">
                  <c:v>37287</c:v>
                </c:pt>
                <c:pt idx="205">
                  <c:v>37256</c:v>
                </c:pt>
                <c:pt idx="206">
                  <c:v>37225</c:v>
                </c:pt>
                <c:pt idx="207">
                  <c:v>37195</c:v>
                </c:pt>
                <c:pt idx="208">
                  <c:v>37164</c:v>
                </c:pt>
                <c:pt idx="209">
                  <c:v>37134</c:v>
                </c:pt>
                <c:pt idx="210">
                  <c:v>37103</c:v>
                </c:pt>
                <c:pt idx="211">
                  <c:v>37072</c:v>
                </c:pt>
                <c:pt idx="212">
                  <c:v>37042</c:v>
                </c:pt>
                <c:pt idx="213">
                  <c:v>37011</c:v>
                </c:pt>
                <c:pt idx="214">
                  <c:v>36981</c:v>
                </c:pt>
                <c:pt idx="215">
                  <c:v>36950</c:v>
                </c:pt>
                <c:pt idx="216">
                  <c:v>36922</c:v>
                </c:pt>
                <c:pt idx="217">
                  <c:v>36891</c:v>
                </c:pt>
                <c:pt idx="218">
                  <c:v>36860</c:v>
                </c:pt>
                <c:pt idx="219">
                  <c:v>36830</c:v>
                </c:pt>
                <c:pt idx="220">
                  <c:v>36799</c:v>
                </c:pt>
                <c:pt idx="221">
                  <c:v>36769</c:v>
                </c:pt>
                <c:pt idx="222">
                  <c:v>36738</c:v>
                </c:pt>
                <c:pt idx="223">
                  <c:v>36707</c:v>
                </c:pt>
                <c:pt idx="224">
                  <c:v>36677</c:v>
                </c:pt>
                <c:pt idx="225">
                  <c:v>36646</c:v>
                </c:pt>
                <c:pt idx="226">
                  <c:v>36616</c:v>
                </c:pt>
                <c:pt idx="227">
                  <c:v>36585</c:v>
                </c:pt>
                <c:pt idx="228">
                  <c:v>36556</c:v>
                </c:pt>
                <c:pt idx="229">
                  <c:v>36525</c:v>
                </c:pt>
                <c:pt idx="230">
                  <c:v>36494</c:v>
                </c:pt>
                <c:pt idx="231">
                  <c:v>36464</c:v>
                </c:pt>
                <c:pt idx="232">
                  <c:v>36433</c:v>
                </c:pt>
                <c:pt idx="233">
                  <c:v>36403</c:v>
                </c:pt>
                <c:pt idx="234">
                  <c:v>36372</c:v>
                </c:pt>
                <c:pt idx="235">
                  <c:v>36341</c:v>
                </c:pt>
                <c:pt idx="236">
                  <c:v>36311</c:v>
                </c:pt>
                <c:pt idx="237">
                  <c:v>36280</c:v>
                </c:pt>
                <c:pt idx="238">
                  <c:v>36250</c:v>
                </c:pt>
                <c:pt idx="239">
                  <c:v>36219</c:v>
                </c:pt>
                <c:pt idx="240">
                  <c:v>36191</c:v>
                </c:pt>
                <c:pt idx="241">
                  <c:v>36160</c:v>
                </c:pt>
                <c:pt idx="242">
                  <c:v>36129</c:v>
                </c:pt>
                <c:pt idx="243">
                  <c:v>36099</c:v>
                </c:pt>
                <c:pt idx="244">
                  <c:v>36068</c:v>
                </c:pt>
                <c:pt idx="245">
                  <c:v>36038</c:v>
                </c:pt>
                <c:pt idx="246">
                  <c:v>36007</c:v>
                </c:pt>
                <c:pt idx="247">
                  <c:v>35976</c:v>
                </c:pt>
                <c:pt idx="248">
                  <c:v>35946</c:v>
                </c:pt>
                <c:pt idx="249">
                  <c:v>35915</c:v>
                </c:pt>
                <c:pt idx="250">
                  <c:v>35885</c:v>
                </c:pt>
                <c:pt idx="251">
                  <c:v>35854</c:v>
                </c:pt>
                <c:pt idx="252">
                  <c:v>35826</c:v>
                </c:pt>
                <c:pt idx="253">
                  <c:v>35795</c:v>
                </c:pt>
                <c:pt idx="254">
                  <c:v>35764</c:v>
                </c:pt>
                <c:pt idx="255">
                  <c:v>35734</c:v>
                </c:pt>
                <c:pt idx="256">
                  <c:v>35703</c:v>
                </c:pt>
                <c:pt idx="257">
                  <c:v>35673</c:v>
                </c:pt>
                <c:pt idx="258">
                  <c:v>35642</c:v>
                </c:pt>
                <c:pt idx="259">
                  <c:v>35611</c:v>
                </c:pt>
                <c:pt idx="260">
                  <c:v>35581</c:v>
                </c:pt>
                <c:pt idx="261">
                  <c:v>35550</c:v>
                </c:pt>
                <c:pt idx="262">
                  <c:v>35520</c:v>
                </c:pt>
                <c:pt idx="263">
                  <c:v>35489</c:v>
                </c:pt>
                <c:pt idx="264">
                  <c:v>35461</c:v>
                </c:pt>
                <c:pt idx="265">
                  <c:v>35430</c:v>
                </c:pt>
                <c:pt idx="266">
                  <c:v>35399</c:v>
                </c:pt>
                <c:pt idx="267">
                  <c:v>35369</c:v>
                </c:pt>
                <c:pt idx="268">
                  <c:v>35338</c:v>
                </c:pt>
                <c:pt idx="269">
                  <c:v>35308</c:v>
                </c:pt>
                <c:pt idx="270">
                  <c:v>35277</c:v>
                </c:pt>
                <c:pt idx="271">
                  <c:v>35246</c:v>
                </c:pt>
                <c:pt idx="272">
                  <c:v>35216</c:v>
                </c:pt>
                <c:pt idx="273">
                  <c:v>35185</c:v>
                </c:pt>
                <c:pt idx="274">
                  <c:v>35155</c:v>
                </c:pt>
                <c:pt idx="275">
                  <c:v>35124</c:v>
                </c:pt>
                <c:pt idx="276">
                  <c:v>35095</c:v>
                </c:pt>
                <c:pt idx="277">
                  <c:v>35064</c:v>
                </c:pt>
                <c:pt idx="278">
                  <c:v>35033</c:v>
                </c:pt>
                <c:pt idx="279">
                  <c:v>35003</c:v>
                </c:pt>
                <c:pt idx="280">
                  <c:v>34972</c:v>
                </c:pt>
                <c:pt idx="281">
                  <c:v>34942</c:v>
                </c:pt>
                <c:pt idx="282">
                  <c:v>34911</c:v>
                </c:pt>
                <c:pt idx="283">
                  <c:v>34880</c:v>
                </c:pt>
                <c:pt idx="284">
                  <c:v>34850</c:v>
                </c:pt>
                <c:pt idx="285">
                  <c:v>34819</c:v>
                </c:pt>
                <c:pt idx="286">
                  <c:v>34789</c:v>
                </c:pt>
                <c:pt idx="287">
                  <c:v>34758</c:v>
                </c:pt>
                <c:pt idx="288">
                  <c:v>34730</c:v>
                </c:pt>
                <c:pt idx="289">
                  <c:v>34699</c:v>
                </c:pt>
                <c:pt idx="290">
                  <c:v>34668</c:v>
                </c:pt>
                <c:pt idx="291">
                  <c:v>34638</c:v>
                </c:pt>
                <c:pt idx="292">
                  <c:v>34607</c:v>
                </c:pt>
                <c:pt idx="293">
                  <c:v>34577</c:v>
                </c:pt>
                <c:pt idx="294">
                  <c:v>34546</c:v>
                </c:pt>
                <c:pt idx="295">
                  <c:v>34515</c:v>
                </c:pt>
                <c:pt idx="296">
                  <c:v>34485</c:v>
                </c:pt>
                <c:pt idx="297">
                  <c:v>34454</c:v>
                </c:pt>
                <c:pt idx="298">
                  <c:v>34424</c:v>
                </c:pt>
                <c:pt idx="299">
                  <c:v>34393</c:v>
                </c:pt>
                <c:pt idx="300">
                  <c:v>34365</c:v>
                </c:pt>
                <c:pt idx="301">
                  <c:v>34334</c:v>
                </c:pt>
                <c:pt idx="302">
                  <c:v>34303</c:v>
                </c:pt>
                <c:pt idx="303">
                  <c:v>34273</c:v>
                </c:pt>
                <c:pt idx="304">
                  <c:v>34242</c:v>
                </c:pt>
                <c:pt idx="305">
                  <c:v>34212</c:v>
                </c:pt>
                <c:pt idx="306">
                  <c:v>34181</c:v>
                </c:pt>
                <c:pt idx="307">
                  <c:v>34150</c:v>
                </c:pt>
                <c:pt idx="308">
                  <c:v>34120</c:v>
                </c:pt>
                <c:pt idx="309">
                  <c:v>34089</c:v>
                </c:pt>
                <c:pt idx="310">
                  <c:v>34059</c:v>
                </c:pt>
                <c:pt idx="311">
                  <c:v>34028</c:v>
                </c:pt>
                <c:pt idx="312">
                  <c:v>34000</c:v>
                </c:pt>
                <c:pt idx="313">
                  <c:v>33969</c:v>
                </c:pt>
                <c:pt idx="314">
                  <c:v>33938</c:v>
                </c:pt>
                <c:pt idx="315">
                  <c:v>33908</c:v>
                </c:pt>
                <c:pt idx="316">
                  <c:v>33877</c:v>
                </c:pt>
                <c:pt idx="317">
                  <c:v>33847</c:v>
                </c:pt>
                <c:pt idx="318">
                  <c:v>33816</c:v>
                </c:pt>
                <c:pt idx="319">
                  <c:v>33785</c:v>
                </c:pt>
                <c:pt idx="320">
                  <c:v>33755</c:v>
                </c:pt>
                <c:pt idx="321">
                  <c:v>33724</c:v>
                </c:pt>
                <c:pt idx="322">
                  <c:v>33694</c:v>
                </c:pt>
                <c:pt idx="323">
                  <c:v>33663</c:v>
                </c:pt>
                <c:pt idx="324">
                  <c:v>33634</c:v>
                </c:pt>
                <c:pt idx="325">
                  <c:v>33603</c:v>
                </c:pt>
                <c:pt idx="326">
                  <c:v>33572</c:v>
                </c:pt>
                <c:pt idx="327">
                  <c:v>33542</c:v>
                </c:pt>
                <c:pt idx="328">
                  <c:v>33511</c:v>
                </c:pt>
                <c:pt idx="329">
                  <c:v>33481</c:v>
                </c:pt>
                <c:pt idx="330">
                  <c:v>33450</c:v>
                </c:pt>
                <c:pt idx="331">
                  <c:v>33419</c:v>
                </c:pt>
                <c:pt idx="332">
                  <c:v>33389</c:v>
                </c:pt>
                <c:pt idx="333">
                  <c:v>33358</c:v>
                </c:pt>
                <c:pt idx="334">
                  <c:v>33328</c:v>
                </c:pt>
                <c:pt idx="335">
                  <c:v>33297</c:v>
                </c:pt>
                <c:pt idx="336">
                  <c:v>33269</c:v>
                </c:pt>
              </c:numCache>
            </c:numRef>
          </c:cat>
          <c:val>
            <c:numRef>
              <c:f>'Real Estate 2'!$B$5:$B$351</c:f>
              <c:numCache>
                <c:formatCode>0.00</c:formatCode>
                <c:ptCount val="347"/>
                <c:pt idx="0">
                  <c:v>100.78</c:v>
                </c:pt>
                <c:pt idx="1">
                  <c:v>100.57</c:v>
                </c:pt>
                <c:pt idx="3">
                  <c:v>101.85</c:v>
                </c:pt>
                <c:pt idx="4">
                  <c:v>101.92</c:v>
                </c:pt>
                <c:pt idx="5">
                  <c:v>101.94</c:v>
                </c:pt>
                <c:pt idx="6">
                  <c:v>101.99</c:v>
                </c:pt>
                <c:pt idx="7">
                  <c:v>101.98</c:v>
                </c:pt>
                <c:pt idx="8">
                  <c:v>101.88</c:v>
                </c:pt>
                <c:pt idx="9">
                  <c:v>101.68</c:v>
                </c:pt>
                <c:pt idx="10">
                  <c:v>101.58</c:v>
                </c:pt>
                <c:pt idx="11">
                  <c:v>101.39</c:v>
                </c:pt>
                <c:pt idx="12">
                  <c:v>101.52</c:v>
                </c:pt>
                <c:pt idx="13">
                  <c:v>101.67</c:v>
                </c:pt>
                <c:pt idx="14">
                  <c:v>101.66</c:v>
                </c:pt>
                <c:pt idx="15">
                  <c:v>101.75</c:v>
                </c:pt>
                <c:pt idx="16">
                  <c:v>101.66</c:v>
                </c:pt>
                <c:pt idx="17">
                  <c:v>101.53</c:v>
                </c:pt>
                <c:pt idx="18">
                  <c:v>101.48</c:v>
                </c:pt>
                <c:pt idx="19">
                  <c:v>101.46</c:v>
                </c:pt>
                <c:pt idx="20">
                  <c:v>101.45</c:v>
                </c:pt>
                <c:pt idx="21">
                  <c:v>101.38</c:v>
                </c:pt>
                <c:pt idx="22">
                  <c:v>101.18</c:v>
                </c:pt>
                <c:pt idx="23">
                  <c:v>101.21</c:v>
                </c:pt>
                <c:pt idx="24">
                  <c:v>101.12</c:v>
                </c:pt>
                <c:pt idx="25">
                  <c:v>100.78</c:v>
                </c:pt>
                <c:pt idx="26">
                  <c:v>100.76</c:v>
                </c:pt>
                <c:pt idx="27">
                  <c:v>101.02</c:v>
                </c:pt>
                <c:pt idx="28">
                  <c:v>100.88</c:v>
                </c:pt>
                <c:pt idx="29">
                  <c:v>100.75</c:v>
                </c:pt>
                <c:pt idx="30">
                  <c:v>100.54</c:v>
                </c:pt>
                <c:pt idx="31">
                  <c:v>100.4</c:v>
                </c:pt>
                <c:pt idx="32">
                  <c:v>100.36</c:v>
                </c:pt>
                <c:pt idx="33">
                  <c:v>100.93</c:v>
                </c:pt>
                <c:pt idx="34">
                  <c:v>100.57</c:v>
                </c:pt>
                <c:pt idx="35">
                  <c:v>100.58</c:v>
                </c:pt>
                <c:pt idx="36">
                  <c:v>100.29</c:v>
                </c:pt>
                <c:pt idx="37">
                  <c:v>99.18</c:v>
                </c:pt>
                <c:pt idx="39">
                  <c:v>99.873800000000003</c:v>
                </c:pt>
                <c:pt idx="40">
                  <c:v>99.884500000000003</c:v>
                </c:pt>
                <c:pt idx="41">
                  <c:v>99.873800000000003</c:v>
                </c:pt>
                <c:pt idx="42">
                  <c:v>99.938000000000002</c:v>
                </c:pt>
                <c:pt idx="43">
                  <c:v>100.0022</c:v>
                </c:pt>
                <c:pt idx="44">
                  <c:v>99.542100000000005</c:v>
                </c:pt>
                <c:pt idx="45">
                  <c:v>99.114099999999993</c:v>
                </c:pt>
                <c:pt idx="46">
                  <c:v>98.900099999999995</c:v>
                </c:pt>
                <c:pt idx="47">
                  <c:v>99.039199999999994</c:v>
                </c:pt>
                <c:pt idx="48">
                  <c:v>99.627700000000004</c:v>
                </c:pt>
                <c:pt idx="49">
                  <c:v>100.3339</c:v>
                </c:pt>
                <c:pt idx="51">
                  <c:v>100.5051</c:v>
                </c:pt>
                <c:pt idx="52">
                  <c:v>100.901</c:v>
                </c:pt>
                <c:pt idx="53">
                  <c:v>101.39319999999999</c:v>
                </c:pt>
                <c:pt idx="54">
                  <c:v>101.35039999999999</c:v>
                </c:pt>
                <c:pt idx="55">
                  <c:v>101.42529999999999</c:v>
                </c:pt>
                <c:pt idx="56">
                  <c:v>101.45740000000001</c:v>
                </c:pt>
                <c:pt idx="57">
                  <c:v>101.47880000000001</c:v>
                </c:pt>
                <c:pt idx="58">
                  <c:v>101.67140000000001</c:v>
                </c:pt>
                <c:pt idx="59">
                  <c:v>102.4953</c:v>
                </c:pt>
                <c:pt idx="60">
                  <c:v>103.148</c:v>
                </c:pt>
                <c:pt idx="61">
                  <c:v>103.69370000000001</c:v>
                </c:pt>
                <c:pt idx="63">
                  <c:v>104.0147</c:v>
                </c:pt>
                <c:pt idx="64">
                  <c:v>103.1266</c:v>
                </c:pt>
                <c:pt idx="65">
                  <c:v>103.66160000000001</c:v>
                </c:pt>
                <c:pt idx="66">
                  <c:v>104.0575</c:v>
                </c:pt>
                <c:pt idx="67">
                  <c:v>104.1003</c:v>
                </c:pt>
                <c:pt idx="68">
                  <c:v>104.2073</c:v>
                </c:pt>
                <c:pt idx="69">
                  <c:v>104.1003</c:v>
                </c:pt>
                <c:pt idx="70">
                  <c:v>104.0682</c:v>
                </c:pt>
                <c:pt idx="71">
                  <c:v>104.1645</c:v>
                </c:pt>
                <c:pt idx="72">
                  <c:v>104.3892</c:v>
                </c:pt>
                <c:pt idx="73">
                  <c:v>104.7744</c:v>
                </c:pt>
                <c:pt idx="75">
                  <c:v>102.2813</c:v>
                </c:pt>
                <c:pt idx="76">
                  <c:v>102.4097</c:v>
                </c:pt>
                <c:pt idx="77">
                  <c:v>101.17919999999999</c:v>
                </c:pt>
                <c:pt idx="78">
                  <c:v>100.9973</c:v>
                </c:pt>
                <c:pt idx="79">
                  <c:v>101.26479999999999</c:v>
                </c:pt>
                <c:pt idx="80">
                  <c:v>101.18989999999999</c:v>
                </c:pt>
                <c:pt idx="81">
                  <c:v>101.33969999999999</c:v>
                </c:pt>
                <c:pt idx="82">
                  <c:v>101.54300000000001</c:v>
                </c:pt>
                <c:pt idx="83">
                  <c:v>102.3134</c:v>
                </c:pt>
                <c:pt idx="84">
                  <c:v>103.70440000000001</c:v>
                </c:pt>
                <c:pt idx="85">
                  <c:v>104.7423</c:v>
                </c:pt>
                <c:pt idx="87">
                  <c:v>105.81229999999999</c:v>
                </c:pt>
                <c:pt idx="88">
                  <c:v>106.8609</c:v>
                </c:pt>
                <c:pt idx="89">
                  <c:v>107.2889</c:v>
                </c:pt>
                <c:pt idx="90">
                  <c:v>107.4387</c:v>
                </c:pt>
                <c:pt idx="91">
                  <c:v>108.19840000000001</c:v>
                </c:pt>
                <c:pt idx="92">
                  <c:v>108.605</c:v>
                </c:pt>
                <c:pt idx="93">
                  <c:v>108.8725</c:v>
                </c:pt>
                <c:pt idx="94">
                  <c:v>110.42400000000001</c:v>
                </c:pt>
                <c:pt idx="95">
                  <c:v>110.41330000000001</c:v>
                </c:pt>
                <c:pt idx="96">
                  <c:v>110.18806499999999</c:v>
                </c:pt>
                <c:pt idx="97">
                  <c:v>110.10299999999999</c:v>
                </c:pt>
                <c:pt idx="99">
                  <c:v>108.9153</c:v>
                </c:pt>
                <c:pt idx="100">
                  <c:v>110.42400000000001</c:v>
                </c:pt>
                <c:pt idx="101">
                  <c:v>110.8199</c:v>
                </c:pt>
                <c:pt idx="102">
                  <c:v>110.7664</c:v>
                </c:pt>
                <c:pt idx="103">
                  <c:v>111.3977</c:v>
                </c:pt>
                <c:pt idx="104">
                  <c:v>112.0504</c:v>
                </c:pt>
                <c:pt idx="105">
                  <c:v>112.41419999999999</c:v>
                </c:pt>
                <c:pt idx="106">
                  <c:v>112.42489999999999</c:v>
                </c:pt>
                <c:pt idx="107">
                  <c:v>113.0562</c:v>
                </c:pt>
                <c:pt idx="108">
                  <c:v>113.3023</c:v>
                </c:pt>
                <c:pt idx="109">
                  <c:v>112.85290000000001</c:v>
                </c:pt>
                <c:pt idx="110">
                  <c:v>110.9162</c:v>
                </c:pt>
                <c:pt idx="111">
                  <c:v>109.9746</c:v>
                </c:pt>
                <c:pt idx="112">
                  <c:v>109.1721</c:v>
                </c:pt>
                <c:pt idx="113">
                  <c:v>108.15560000000001</c:v>
                </c:pt>
                <c:pt idx="114">
                  <c:v>107.0856</c:v>
                </c:pt>
                <c:pt idx="115">
                  <c:v>104.8707</c:v>
                </c:pt>
                <c:pt idx="116">
                  <c:v>103.3085</c:v>
                </c:pt>
                <c:pt idx="117">
                  <c:v>102.6558</c:v>
                </c:pt>
                <c:pt idx="118">
                  <c:v>101.39319999999999</c:v>
                </c:pt>
                <c:pt idx="119">
                  <c:v>101.37179999999999</c:v>
                </c:pt>
                <c:pt idx="120">
                  <c:v>101.50020000000001</c:v>
                </c:pt>
                <c:pt idx="121">
                  <c:v>103.2122</c:v>
                </c:pt>
                <c:pt idx="122">
                  <c:v>105.3522</c:v>
                </c:pt>
                <c:pt idx="123">
                  <c:v>106.6576</c:v>
                </c:pt>
                <c:pt idx="124">
                  <c:v>108.23050000000001</c:v>
                </c:pt>
                <c:pt idx="125">
                  <c:v>108.9046</c:v>
                </c:pt>
                <c:pt idx="126">
                  <c:v>109.5252</c:v>
                </c:pt>
                <c:pt idx="127">
                  <c:v>110.29559999999999</c:v>
                </c:pt>
                <c:pt idx="128">
                  <c:v>110.57380000000001</c:v>
                </c:pt>
                <c:pt idx="129">
                  <c:v>111.3549</c:v>
                </c:pt>
                <c:pt idx="130">
                  <c:v>112.0504</c:v>
                </c:pt>
                <c:pt idx="131">
                  <c:v>112.9385</c:v>
                </c:pt>
                <c:pt idx="132">
                  <c:v>113.5377</c:v>
                </c:pt>
                <c:pt idx="133">
                  <c:v>113.9015</c:v>
                </c:pt>
                <c:pt idx="134">
                  <c:v>114.0513</c:v>
                </c:pt>
                <c:pt idx="135">
                  <c:v>113.1418</c:v>
                </c:pt>
                <c:pt idx="136">
                  <c:v>112.33929999999999</c:v>
                </c:pt>
                <c:pt idx="137">
                  <c:v>111.7936</c:v>
                </c:pt>
                <c:pt idx="138">
                  <c:v>111.28</c:v>
                </c:pt>
                <c:pt idx="139">
                  <c:v>110.8841</c:v>
                </c:pt>
                <c:pt idx="140">
                  <c:v>110.55240000000001</c:v>
                </c:pt>
                <c:pt idx="141">
                  <c:v>109.8355</c:v>
                </c:pt>
                <c:pt idx="142">
                  <c:v>108.30540000000001</c:v>
                </c:pt>
                <c:pt idx="143">
                  <c:v>108.9046</c:v>
                </c:pt>
                <c:pt idx="144">
                  <c:v>109.5894</c:v>
                </c:pt>
                <c:pt idx="145">
                  <c:v>110.16719999999999</c:v>
                </c:pt>
                <c:pt idx="146">
                  <c:v>111.1944</c:v>
                </c:pt>
                <c:pt idx="147">
                  <c:v>110.63800000000001</c:v>
                </c:pt>
                <c:pt idx="148">
                  <c:v>110.35980000000001</c:v>
                </c:pt>
                <c:pt idx="149">
                  <c:v>110.54170000000001</c:v>
                </c:pt>
                <c:pt idx="150">
                  <c:v>110.7557</c:v>
                </c:pt>
                <c:pt idx="151">
                  <c:v>110.13509999999999</c:v>
                </c:pt>
                <c:pt idx="152">
                  <c:v>109.0009</c:v>
                </c:pt>
                <c:pt idx="153">
                  <c:v>108.7227</c:v>
                </c:pt>
                <c:pt idx="154">
                  <c:v>108.5622</c:v>
                </c:pt>
                <c:pt idx="155">
                  <c:v>108.12350000000001</c:v>
                </c:pt>
                <c:pt idx="156">
                  <c:v>107.81319999999999</c:v>
                </c:pt>
                <c:pt idx="157">
                  <c:v>107.6527</c:v>
                </c:pt>
                <c:pt idx="158">
                  <c:v>107.7383</c:v>
                </c:pt>
                <c:pt idx="159">
                  <c:v>108.09139999999999</c:v>
                </c:pt>
                <c:pt idx="160">
                  <c:v>108.5194</c:v>
                </c:pt>
                <c:pt idx="161">
                  <c:v>108.8832</c:v>
                </c:pt>
                <c:pt idx="162">
                  <c:v>109.1079</c:v>
                </c:pt>
                <c:pt idx="163">
                  <c:v>109.2256</c:v>
                </c:pt>
                <c:pt idx="164">
                  <c:v>109.3219</c:v>
                </c:pt>
                <c:pt idx="165">
                  <c:v>109.4182</c:v>
                </c:pt>
                <c:pt idx="166">
                  <c:v>109.6001</c:v>
                </c:pt>
                <c:pt idx="167">
                  <c:v>109.649641</c:v>
                </c:pt>
                <c:pt idx="168">
                  <c:v>110.26489100000001</c:v>
                </c:pt>
                <c:pt idx="169">
                  <c:v>111.077342</c:v>
                </c:pt>
                <c:pt idx="170">
                  <c:v>111.81970800000001</c:v>
                </c:pt>
                <c:pt idx="171">
                  <c:v>112.25562600000001</c:v>
                </c:pt>
                <c:pt idx="172">
                  <c:v>112.323357</c:v>
                </c:pt>
                <c:pt idx="173">
                  <c:v>112.171845</c:v>
                </c:pt>
                <c:pt idx="174">
                  <c:v>112.03328</c:v>
                </c:pt>
                <c:pt idx="175">
                  <c:v>112.059174</c:v>
                </c:pt>
                <c:pt idx="176">
                  <c:v>112.306772</c:v>
                </c:pt>
                <c:pt idx="177">
                  <c:v>112.84648</c:v>
                </c:pt>
                <c:pt idx="178">
                  <c:v>113.546902</c:v>
                </c:pt>
                <c:pt idx="179">
                  <c:v>114.03460800000001</c:v>
                </c:pt>
                <c:pt idx="180">
                  <c:v>113.98121500000001</c:v>
                </c:pt>
                <c:pt idx="181">
                  <c:v>113.358475</c:v>
                </c:pt>
                <c:pt idx="182">
                  <c:v>112.492952</c:v>
                </c:pt>
                <c:pt idx="183">
                  <c:v>111.888295</c:v>
                </c:pt>
                <c:pt idx="184">
                  <c:v>111.760537</c:v>
                </c:pt>
                <c:pt idx="185">
                  <c:v>111.909802</c:v>
                </c:pt>
                <c:pt idx="186">
                  <c:v>112.00867</c:v>
                </c:pt>
                <c:pt idx="187">
                  <c:v>111.942009</c:v>
                </c:pt>
                <c:pt idx="188">
                  <c:v>111.773163</c:v>
                </c:pt>
                <c:pt idx="189">
                  <c:v>111.598111</c:v>
                </c:pt>
                <c:pt idx="190">
                  <c:v>111.437504</c:v>
                </c:pt>
                <c:pt idx="191">
                  <c:v>111.214409</c:v>
                </c:pt>
                <c:pt idx="192">
                  <c:v>110.901113</c:v>
                </c:pt>
                <c:pt idx="193">
                  <c:v>110.60375999999999</c:v>
                </c:pt>
                <c:pt idx="194">
                  <c:v>110.410946</c:v>
                </c:pt>
                <c:pt idx="195">
                  <c:v>110.22027199999999</c:v>
                </c:pt>
                <c:pt idx="196">
                  <c:v>109.97524199999999</c:v>
                </c:pt>
                <c:pt idx="197">
                  <c:v>109.71961899999999</c:v>
                </c:pt>
                <c:pt idx="198">
                  <c:v>109.569177</c:v>
                </c:pt>
                <c:pt idx="199">
                  <c:v>109.544995</c:v>
                </c:pt>
                <c:pt idx="200">
                  <c:v>109.62642200000001</c:v>
                </c:pt>
                <c:pt idx="201">
                  <c:v>109.684737</c:v>
                </c:pt>
                <c:pt idx="202">
                  <c:v>109.749686</c:v>
                </c:pt>
                <c:pt idx="203">
                  <c:v>109.939718</c:v>
                </c:pt>
                <c:pt idx="204">
                  <c:v>110.31839100000001</c:v>
                </c:pt>
                <c:pt idx="205">
                  <c:v>110.78662300000001</c:v>
                </c:pt>
                <c:pt idx="206">
                  <c:v>111.240517</c:v>
                </c:pt>
                <c:pt idx="207">
                  <c:v>111.651397</c:v>
                </c:pt>
                <c:pt idx="208">
                  <c:v>112.02001199999999</c:v>
                </c:pt>
                <c:pt idx="209">
                  <c:v>112.33020500000001</c:v>
                </c:pt>
                <c:pt idx="210">
                  <c:v>112.51906</c:v>
                </c:pt>
                <c:pt idx="211">
                  <c:v>112.54185099999999</c:v>
                </c:pt>
                <c:pt idx="212">
                  <c:v>112.387343</c:v>
                </c:pt>
                <c:pt idx="213">
                  <c:v>112.08549600000001</c:v>
                </c:pt>
                <c:pt idx="214">
                  <c:v>111.687028</c:v>
                </c:pt>
                <c:pt idx="215">
                  <c:v>111.138974</c:v>
                </c:pt>
                <c:pt idx="216">
                  <c:v>110.432239</c:v>
                </c:pt>
                <c:pt idx="217">
                  <c:v>109.658843</c:v>
                </c:pt>
                <c:pt idx="218">
                  <c:v>108.892402</c:v>
                </c:pt>
                <c:pt idx="219">
                  <c:v>108.26260000000001</c:v>
                </c:pt>
                <c:pt idx="220">
                  <c:v>107.79233499999999</c:v>
                </c:pt>
                <c:pt idx="221">
                  <c:v>107.469195</c:v>
                </c:pt>
                <c:pt idx="222">
                  <c:v>107.13054</c:v>
                </c:pt>
                <c:pt idx="223">
                  <c:v>106.742558</c:v>
                </c:pt>
                <c:pt idx="224">
                  <c:v>106.331143</c:v>
                </c:pt>
                <c:pt idx="225">
                  <c:v>105.903999</c:v>
                </c:pt>
                <c:pt idx="226">
                  <c:v>105.475464</c:v>
                </c:pt>
                <c:pt idx="227">
                  <c:v>105.196943</c:v>
                </c:pt>
                <c:pt idx="228">
                  <c:v>105.144085</c:v>
                </c:pt>
                <c:pt idx="229">
                  <c:v>105.257077</c:v>
                </c:pt>
                <c:pt idx="230">
                  <c:v>105.452673</c:v>
                </c:pt>
                <c:pt idx="231">
                  <c:v>105.552611</c:v>
                </c:pt>
                <c:pt idx="232">
                  <c:v>105.412762</c:v>
                </c:pt>
                <c:pt idx="233">
                  <c:v>105.105993</c:v>
                </c:pt>
                <c:pt idx="234">
                  <c:v>104.870058</c:v>
                </c:pt>
                <c:pt idx="235">
                  <c:v>104.829612</c:v>
                </c:pt>
                <c:pt idx="236">
                  <c:v>105.04618000000001</c:v>
                </c:pt>
                <c:pt idx="237">
                  <c:v>105.40923100000001</c:v>
                </c:pt>
                <c:pt idx="238">
                  <c:v>105.692995</c:v>
                </c:pt>
                <c:pt idx="239">
                  <c:v>105.69470699999999</c:v>
                </c:pt>
                <c:pt idx="240">
                  <c:v>105.477818</c:v>
                </c:pt>
                <c:pt idx="241">
                  <c:v>105.261464</c:v>
                </c:pt>
                <c:pt idx="242">
                  <c:v>105.23631899999999</c:v>
                </c:pt>
                <c:pt idx="243">
                  <c:v>105.432557</c:v>
                </c:pt>
                <c:pt idx="244">
                  <c:v>105.73889800000001</c:v>
                </c:pt>
                <c:pt idx="245">
                  <c:v>105.87724900000001</c:v>
                </c:pt>
                <c:pt idx="246">
                  <c:v>105.82257199999999</c:v>
                </c:pt>
                <c:pt idx="247">
                  <c:v>105.49290499999999</c:v>
                </c:pt>
                <c:pt idx="248">
                  <c:v>104.796656</c:v>
                </c:pt>
                <c:pt idx="249">
                  <c:v>103.772345</c:v>
                </c:pt>
                <c:pt idx="250">
                  <c:v>102.505358</c:v>
                </c:pt>
                <c:pt idx="251">
                  <c:v>101.080867</c:v>
                </c:pt>
                <c:pt idx="252">
                  <c:v>99.678631999999993</c:v>
                </c:pt>
                <c:pt idx="253">
                  <c:v>98.454766000000006</c:v>
                </c:pt>
                <c:pt idx="254">
                  <c:v>97.470258999999999</c:v>
                </c:pt>
                <c:pt idx="255">
                  <c:v>96.704994999999997</c:v>
                </c:pt>
                <c:pt idx="256">
                  <c:v>96.122701000000006</c:v>
                </c:pt>
                <c:pt idx="257">
                  <c:v>95.682074999999998</c:v>
                </c:pt>
                <c:pt idx="258">
                  <c:v>95.286709999999999</c:v>
                </c:pt>
                <c:pt idx="259">
                  <c:v>95.000484999999998</c:v>
                </c:pt>
                <c:pt idx="260">
                  <c:v>95.143972000000005</c:v>
                </c:pt>
                <c:pt idx="261">
                  <c:v>96.118420999999998</c:v>
                </c:pt>
                <c:pt idx="262">
                  <c:v>98.139116000000001</c:v>
                </c:pt>
                <c:pt idx="263">
                  <c:v>101.22392600000001</c:v>
                </c:pt>
                <c:pt idx="264">
                  <c:v>104.85582700000001</c:v>
                </c:pt>
                <c:pt idx="265">
                  <c:v>108.189091</c:v>
                </c:pt>
                <c:pt idx="266">
                  <c:v>110.385694</c:v>
                </c:pt>
                <c:pt idx="267">
                  <c:v>111.50908699999999</c:v>
                </c:pt>
                <c:pt idx="268">
                  <c:v>112.380709</c:v>
                </c:pt>
                <c:pt idx="269">
                  <c:v>113.603505</c:v>
                </c:pt>
                <c:pt idx="270">
                  <c:v>115.413731</c:v>
                </c:pt>
                <c:pt idx="271">
                  <c:v>117.518528</c:v>
                </c:pt>
                <c:pt idx="272">
                  <c:v>119.10191399999999</c:v>
                </c:pt>
                <c:pt idx="273">
                  <c:v>119.558162</c:v>
                </c:pt>
                <c:pt idx="274">
                  <c:v>118.648448</c:v>
                </c:pt>
                <c:pt idx="275">
                  <c:v>116.58078</c:v>
                </c:pt>
                <c:pt idx="276">
                  <c:v>113.910381</c:v>
                </c:pt>
                <c:pt idx="277">
                  <c:v>111.55317100000001</c:v>
                </c:pt>
                <c:pt idx="278">
                  <c:v>110.255796</c:v>
                </c:pt>
                <c:pt idx="279">
                  <c:v>109.81303</c:v>
                </c:pt>
                <c:pt idx="280">
                  <c:v>109.644612</c:v>
                </c:pt>
                <c:pt idx="281">
                  <c:v>109.501125</c:v>
                </c:pt>
                <c:pt idx="282">
                  <c:v>109.323933</c:v>
                </c:pt>
                <c:pt idx="283">
                  <c:v>109.25449</c:v>
                </c:pt>
                <c:pt idx="284">
                  <c:v>109.44355899999999</c:v>
                </c:pt>
                <c:pt idx="285">
                  <c:v>109.930409</c:v>
                </c:pt>
                <c:pt idx="286">
                  <c:v>110.627942</c:v>
                </c:pt>
                <c:pt idx="287">
                  <c:v>111.35383</c:v>
                </c:pt>
                <c:pt idx="288">
                  <c:v>112.03210300000001</c:v>
                </c:pt>
                <c:pt idx="289">
                  <c:v>112.400718</c:v>
                </c:pt>
                <c:pt idx="290">
                  <c:v>112.38274199999999</c:v>
                </c:pt>
                <c:pt idx="291">
                  <c:v>112.248029</c:v>
                </c:pt>
                <c:pt idx="292">
                  <c:v>112.08538900000001</c:v>
                </c:pt>
                <c:pt idx="293">
                  <c:v>111.73250299999999</c:v>
                </c:pt>
                <c:pt idx="294">
                  <c:v>111.109549</c:v>
                </c:pt>
                <c:pt idx="295">
                  <c:v>110.47685799999999</c:v>
                </c:pt>
                <c:pt idx="296">
                  <c:v>109.991399</c:v>
                </c:pt>
                <c:pt idx="297">
                  <c:v>109.658843</c:v>
                </c:pt>
                <c:pt idx="298">
                  <c:v>109.67756799999999</c:v>
                </c:pt>
                <c:pt idx="299">
                  <c:v>110.557215</c:v>
                </c:pt>
                <c:pt idx="300">
                  <c:v>112.69047399999999</c:v>
                </c:pt>
                <c:pt idx="301">
                  <c:v>116.08997100000001</c:v>
                </c:pt>
                <c:pt idx="302">
                  <c:v>120.12472699999999</c:v>
                </c:pt>
                <c:pt idx="303">
                  <c:v>123.72292299999999</c:v>
                </c:pt>
                <c:pt idx="304">
                  <c:v>126.061943</c:v>
                </c:pt>
                <c:pt idx="305">
                  <c:v>127.180093</c:v>
                </c:pt>
                <c:pt idx="306">
                  <c:v>127.32037</c:v>
                </c:pt>
                <c:pt idx="307">
                  <c:v>126.775847</c:v>
                </c:pt>
                <c:pt idx="308">
                  <c:v>125.738696</c:v>
                </c:pt>
                <c:pt idx="309">
                  <c:v>124.599574</c:v>
                </c:pt>
                <c:pt idx="310">
                  <c:v>123.741969</c:v>
                </c:pt>
                <c:pt idx="311">
                  <c:v>122.694118</c:v>
                </c:pt>
                <c:pt idx="312">
                  <c:v>120.62003</c:v>
                </c:pt>
                <c:pt idx="313">
                  <c:v>117.294149</c:v>
                </c:pt>
                <c:pt idx="314">
                  <c:v>113.48997799999999</c:v>
                </c:pt>
                <c:pt idx="315">
                  <c:v>110.250018</c:v>
                </c:pt>
                <c:pt idx="316">
                  <c:v>108.012327</c:v>
                </c:pt>
                <c:pt idx="317">
                  <c:v>106.820133</c:v>
                </c:pt>
                <c:pt idx="318">
                  <c:v>106.607952</c:v>
                </c:pt>
                <c:pt idx="319">
                  <c:v>107.210469</c:v>
                </c:pt>
                <c:pt idx="320">
                  <c:v>108.547434</c:v>
                </c:pt>
                <c:pt idx="321">
                  <c:v>109.842562</c:v>
                </c:pt>
                <c:pt idx="322">
                  <c:v>110.145051</c:v>
                </c:pt>
                <c:pt idx="323">
                  <c:v>109.09270600000001</c:v>
                </c:pt>
                <c:pt idx="324">
                  <c:v>107.11320600000001</c:v>
                </c:pt>
                <c:pt idx="325">
                  <c:v>105.133492</c:v>
                </c:pt>
                <c:pt idx="326">
                  <c:v>103.60745799999999</c:v>
                </c:pt>
                <c:pt idx="327">
                  <c:v>102.55393599999999</c:v>
                </c:pt>
                <c:pt idx="328">
                  <c:v>102.125829</c:v>
                </c:pt>
                <c:pt idx="329">
                  <c:v>102.26546399999999</c:v>
                </c:pt>
                <c:pt idx="330">
                  <c:v>102.454854</c:v>
                </c:pt>
                <c:pt idx="331">
                  <c:v>102.12668499999999</c:v>
                </c:pt>
                <c:pt idx="332">
                  <c:v>101.42679800000001</c:v>
                </c:pt>
                <c:pt idx="333">
                  <c:v>101.068776</c:v>
                </c:pt>
                <c:pt idx="334">
                  <c:v>101.481368</c:v>
                </c:pt>
                <c:pt idx="335">
                  <c:v>102.998628</c:v>
                </c:pt>
                <c:pt idx="336">
                  <c:v>105.660681</c:v>
                </c:pt>
              </c:numCache>
            </c:numRef>
          </c:val>
          <c:smooth val="0"/>
          <c:extLst>
            <c:ext xmlns:c16="http://schemas.microsoft.com/office/drawing/2014/chart" uri="{C3380CC4-5D6E-409C-BE32-E72D297353CC}">
              <c16:uniqueId val="{00000000-75E5-434B-819F-DF3F93A8B684}"/>
            </c:ext>
          </c:extLst>
        </c:ser>
        <c:dLbls>
          <c:showLegendKey val="0"/>
          <c:showVal val="0"/>
          <c:showCatName val="0"/>
          <c:showSerName val="0"/>
          <c:showPercent val="0"/>
          <c:showBubbleSize val="0"/>
        </c:dLbls>
        <c:smooth val="0"/>
        <c:axId val="82235679"/>
        <c:axId val="63678847"/>
      </c:lineChart>
      <c:dateAx>
        <c:axId val="82235679"/>
        <c:scaling>
          <c:orientation val="minMax"/>
          <c:min val="36161"/>
        </c:scaling>
        <c:delete val="0"/>
        <c:axPos val="b"/>
        <c:numFmt formatCode="m/d/yyyy" sourceLinked="1"/>
        <c:majorTickMark val="out"/>
        <c:minorTickMark val="none"/>
        <c:tickLblPos val="low"/>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63678847"/>
        <c:crossesAt val="100"/>
        <c:auto val="1"/>
        <c:lblOffset val="100"/>
        <c:baseTimeUnit val="months"/>
      </c:dateAx>
      <c:valAx>
        <c:axId val="63678847"/>
        <c:scaling>
          <c:orientation val="minMax"/>
          <c:max val="120"/>
          <c:min val="90"/>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low"/>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82235679"/>
        <c:crosses val="autoZero"/>
        <c:crossBetween val="between"/>
      </c:valAx>
      <c:spPr>
        <a:noFill/>
        <a:ln>
          <a:noFill/>
        </a:ln>
        <a:effectLst/>
      </c:spPr>
    </c:plotArea>
    <c:plotVisOnly val="1"/>
    <c:dispBlanksAs val="span"/>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China’s real estate climate index YoY%</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PT"/>
        </a:p>
      </c:txPr>
    </c:title>
    <c:autoTitleDeleted val="0"/>
    <c:plotArea>
      <c:layout/>
      <c:barChart>
        <c:barDir val="col"/>
        <c:grouping val="clustered"/>
        <c:varyColors val="0"/>
        <c:ser>
          <c:idx val="0"/>
          <c:order val="0"/>
          <c:tx>
            <c:strRef>
              <c:f>'Real Estate 2'!$F$4</c:f>
              <c:strCache>
                <c:ptCount val="1"/>
              </c:strCache>
            </c:strRef>
          </c:tx>
          <c:spPr>
            <a:solidFill>
              <a:srgbClr val="00B050"/>
            </a:solidFill>
            <a:ln>
              <a:solidFill>
                <a:schemeClr val="tx1"/>
              </a:solidFill>
            </a:ln>
            <a:effectLst/>
          </c:spPr>
          <c:invertIfNegative val="1"/>
          <c:cat>
            <c:numRef>
              <c:f>'Real Estate 2'!$A$5:$A$329</c:f>
              <c:numCache>
                <c:formatCode>m/d/yyyy</c:formatCode>
                <c:ptCount val="325"/>
                <c:pt idx="0">
                  <c:v>43555</c:v>
                </c:pt>
                <c:pt idx="1">
                  <c:v>43524</c:v>
                </c:pt>
                <c:pt idx="2">
                  <c:v>43496</c:v>
                </c:pt>
                <c:pt idx="3">
                  <c:v>43465</c:v>
                </c:pt>
                <c:pt idx="4">
                  <c:v>43434</c:v>
                </c:pt>
                <c:pt idx="5">
                  <c:v>43404</c:v>
                </c:pt>
                <c:pt idx="6">
                  <c:v>43373</c:v>
                </c:pt>
                <c:pt idx="7">
                  <c:v>43343</c:v>
                </c:pt>
                <c:pt idx="8">
                  <c:v>43312</c:v>
                </c:pt>
                <c:pt idx="9">
                  <c:v>43281</c:v>
                </c:pt>
                <c:pt idx="10">
                  <c:v>43251</c:v>
                </c:pt>
                <c:pt idx="11">
                  <c:v>43220</c:v>
                </c:pt>
                <c:pt idx="12">
                  <c:v>43190</c:v>
                </c:pt>
                <c:pt idx="13">
                  <c:v>43159</c:v>
                </c:pt>
                <c:pt idx="14">
                  <c:v>43131</c:v>
                </c:pt>
                <c:pt idx="15">
                  <c:v>43100</c:v>
                </c:pt>
                <c:pt idx="16">
                  <c:v>43069</c:v>
                </c:pt>
                <c:pt idx="17">
                  <c:v>43039</c:v>
                </c:pt>
                <c:pt idx="18">
                  <c:v>43008</c:v>
                </c:pt>
                <c:pt idx="19">
                  <c:v>42978</c:v>
                </c:pt>
                <c:pt idx="20">
                  <c:v>42947</c:v>
                </c:pt>
                <c:pt idx="21">
                  <c:v>42916</c:v>
                </c:pt>
                <c:pt idx="22">
                  <c:v>42886</c:v>
                </c:pt>
                <c:pt idx="23">
                  <c:v>42855</c:v>
                </c:pt>
                <c:pt idx="24">
                  <c:v>42825</c:v>
                </c:pt>
                <c:pt idx="25">
                  <c:v>42794</c:v>
                </c:pt>
                <c:pt idx="26">
                  <c:v>42766</c:v>
                </c:pt>
                <c:pt idx="27">
                  <c:v>42735</c:v>
                </c:pt>
                <c:pt idx="28">
                  <c:v>42704</c:v>
                </c:pt>
                <c:pt idx="29">
                  <c:v>42674</c:v>
                </c:pt>
                <c:pt idx="30">
                  <c:v>42643</c:v>
                </c:pt>
                <c:pt idx="31">
                  <c:v>42613</c:v>
                </c:pt>
                <c:pt idx="32">
                  <c:v>42582</c:v>
                </c:pt>
                <c:pt idx="33">
                  <c:v>42551</c:v>
                </c:pt>
                <c:pt idx="34">
                  <c:v>42521</c:v>
                </c:pt>
                <c:pt idx="35">
                  <c:v>42490</c:v>
                </c:pt>
                <c:pt idx="36">
                  <c:v>42460</c:v>
                </c:pt>
                <c:pt idx="37">
                  <c:v>42429</c:v>
                </c:pt>
                <c:pt idx="38">
                  <c:v>42400</c:v>
                </c:pt>
                <c:pt idx="39">
                  <c:v>42369</c:v>
                </c:pt>
                <c:pt idx="40">
                  <c:v>42338</c:v>
                </c:pt>
                <c:pt idx="41">
                  <c:v>42308</c:v>
                </c:pt>
                <c:pt idx="42">
                  <c:v>42277</c:v>
                </c:pt>
                <c:pt idx="43">
                  <c:v>42247</c:v>
                </c:pt>
                <c:pt idx="44">
                  <c:v>42216</c:v>
                </c:pt>
                <c:pt idx="45">
                  <c:v>42185</c:v>
                </c:pt>
                <c:pt idx="46">
                  <c:v>42155</c:v>
                </c:pt>
                <c:pt idx="47">
                  <c:v>42124</c:v>
                </c:pt>
                <c:pt idx="48">
                  <c:v>42094</c:v>
                </c:pt>
                <c:pt idx="49">
                  <c:v>42063</c:v>
                </c:pt>
                <c:pt idx="50">
                  <c:v>42035</c:v>
                </c:pt>
                <c:pt idx="51">
                  <c:v>42004</c:v>
                </c:pt>
                <c:pt idx="52">
                  <c:v>41973</c:v>
                </c:pt>
                <c:pt idx="53">
                  <c:v>41943</c:v>
                </c:pt>
                <c:pt idx="54">
                  <c:v>41912</c:v>
                </c:pt>
                <c:pt idx="55">
                  <c:v>41882</c:v>
                </c:pt>
                <c:pt idx="56">
                  <c:v>41851</c:v>
                </c:pt>
                <c:pt idx="57">
                  <c:v>41820</c:v>
                </c:pt>
                <c:pt idx="58">
                  <c:v>41790</c:v>
                </c:pt>
                <c:pt idx="59">
                  <c:v>41759</c:v>
                </c:pt>
                <c:pt idx="60">
                  <c:v>41729</c:v>
                </c:pt>
                <c:pt idx="61">
                  <c:v>41698</c:v>
                </c:pt>
                <c:pt idx="62">
                  <c:v>41670</c:v>
                </c:pt>
                <c:pt idx="63">
                  <c:v>41639</c:v>
                </c:pt>
                <c:pt idx="64">
                  <c:v>41608</c:v>
                </c:pt>
                <c:pt idx="65">
                  <c:v>41578</c:v>
                </c:pt>
                <c:pt idx="66">
                  <c:v>41547</c:v>
                </c:pt>
                <c:pt idx="67">
                  <c:v>41517</c:v>
                </c:pt>
                <c:pt idx="68">
                  <c:v>41486</c:v>
                </c:pt>
                <c:pt idx="69">
                  <c:v>41455</c:v>
                </c:pt>
                <c:pt idx="70">
                  <c:v>41425</c:v>
                </c:pt>
                <c:pt idx="71">
                  <c:v>41394</c:v>
                </c:pt>
                <c:pt idx="72">
                  <c:v>41364</c:v>
                </c:pt>
                <c:pt idx="73">
                  <c:v>41333</c:v>
                </c:pt>
                <c:pt idx="74">
                  <c:v>41305</c:v>
                </c:pt>
                <c:pt idx="75">
                  <c:v>41274</c:v>
                </c:pt>
                <c:pt idx="76">
                  <c:v>41243</c:v>
                </c:pt>
                <c:pt idx="77">
                  <c:v>41213</c:v>
                </c:pt>
                <c:pt idx="78">
                  <c:v>41182</c:v>
                </c:pt>
                <c:pt idx="79">
                  <c:v>41152</c:v>
                </c:pt>
                <c:pt idx="80">
                  <c:v>41121</c:v>
                </c:pt>
                <c:pt idx="81">
                  <c:v>41090</c:v>
                </c:pt>
                <c:pt idx="82">
                  <c:v>41060</c:v>
                </c:pt>
                <c:pt idx="83">
                  <c:v>41029</c:v>
                </c:pt>
                <c:pt idx="84">
                  <c:v>40999</c:v>
                </c:pt>
                <c:pt idx="85">
                  <c:v>40968</c:v>
                </c:pt>
                <c:pt idx="86">
                  <c:v>40939</c:v>
                </c:pt>
                <c:pt idx="87">
                  <c:v>40908</c:v>
                </c:pt>
                <c:pt idx="88">
                  <c:v>40877</c:v>
                </c:pt>
                <c:pt idx="89">
                  <c:v>40847</c:v>
                </c:pt>
                <c:pt idx="90">
                  <c:v>40816</c:v>
                </c:pt>
                <c:pt idx="91">
                  <c:v>40786</c:v>
                </c:pt>
                <c:pt idx="92">
                  <c:v>40755</c:v>
                </c:pt>
                <c:pt idx="93">
                  <c:v>40724</c:v>
                </c:pt>
                <c:pt idx="94">
                  <c:v>40694</c:v>
                </c:pt>
                <c:pt idx="95">
                  <c:v>40663</c:v>
                </c:pt>
                <c:pt idx="96">
                  <c:v>40633</c:v>
                </c:pt>
                <c:pt idx="97">
                  <c:v>40602</c:v>
                </c:pt>
                <c:pt idx="98">
                  <c:v>40574</c:v>
                </c:pt>
                <c:pt idx="99">
                  <c:v>40543</c:v>
                </c:pt>
                <c:pt idx="100">
                  <c:v>40512</c:v>
                </c:pt>
                <c:pt idx="101">
                  <c:v>40482</c:v>
                </c:pt>
                <c:pt idx="102">
                  <c:v>40451</c:v>
                </c:pt>
                <c:pt idx="103">
                  <c:v>40421</c:v>
                </c:pt>
                <c:pt idx="104">
                  <c:v>40390</c:v>
                </c:pt>
                <c:pt idx="105">
                  <c:v>40359</c:v>
                </c:pt>
                <c:pt idx="106">
                  <c:v>40329</c:v>
                </c:pt>
                <c:pt idx="107">
                  <c:v>40298</c:v>
                </c:pt>
                <c:pt idx="108">
                  <c:v>40268</c:v>
                </c:pt>
                <c:pt idx="109">
                  <c:v>40237</c:v>
                </c:pt>
                <c:pt idx="110">
                  <c:v>40178</c:v>
                </c:pt>
                <c:pt idx="111">
                  <c:v>40147</c:v>
                </c:pt>
                <c:pt idx="112">
                  <c:v>40117</c:v>
                </c:pt>
                <c:pt idx="113">
                  <c:v>40086</c:v>
                </c:pt>
                <c:pt idx="114">
                  <c:v>40056</c:v>
                </c:pt>
                <c:pt idx="115">
                  <c:v>40025</c:v>
                </c:pt>
                <c:pt idx="116">
                  <c:v>39994</c:v>
                </c:pt>
                <c:pt idx="117">
                  <c:v>39964</c:v>
                </c:pt>
                <c:pt idx="118">
                  <c:v>39933</c:v>
                </c:pt>
                <c:pt idx="119">
                  <c:v>39903</c:v>
                </c:pt>
                <c:pt idx="120">
                  <c:v>39872</c:v>
                </c:pt>
                <c:pt idx="121">
                  <c:v>39813</c:v>
                </c:pt>
                <c:pt idx="122">
                  <c:v>39782</c:v>
                </c:pt>
                <c:pt idx="123">
                  <c:v>39752</c:v>
                </c:pt>
                <c:pt idx="124">
                  <c:v>39721</c:v>
                </c:pt>
                <c:pt idx="125">
                  <c:v>39691</c:v>
                </c:pt>
                <c:pt idx="126">
                  <c:v>39660</c:v>
                </c:pt>
                <c:pt idx="127">
                  <c:v>39629</c:v>
                </c:pt>
                <c:pt idx="128">
                  <c:v>39599</c:v>
                </c:pt>
                <c:pt idx="129">
                  <c:v>39568</c:v>
                </c:pt>
                <c:pt idx="130">
                  <c:v>39538</c:v>
                </c:pt>
                <c:pt idx="131">
                  <c:v>39507</c:v>
                </c:pt>
                <c:pt idx="132">
                  <c:v>39478</c:v>
                </c:pt>
                <c:pt idx="133">
                  <c:v>39447</c:v>
                </c:pt>
                <c:pt idx="134">
                  <c:v>39416</c:v>
                </c:pt>
                <c:pt idx="135">
                  <c:v>39386</c:v>
                </c:pt>
                <c:pt idx="136">
                  <c:v>39355</c:v>
                </c:pt>
                <c:pt idx="137">
                  <c:v>39325</c:v>
                </c:pt>
                <c:pt idx="138">
                  <c:v>39294</c:v>
                </c:pt>
                <c:pt idx="139">
                  <c:v>39263</c:v>
                </c:pt>
                <c:pt idx="140">
                  <c:v>39233</c:v>
                </c:pt>
                <c:pt idx="141">
                  <c:v>39202</c:v>
                </c:pt>
                <c:pt idx="142">
                  <c:v>39172</c:v>
                </c:pt>
                <c:pt idx="143">
                  <c:v>39141</c:v>
                </c:pt>
                <c:pt idx="144">
                  <c:v>39113</c:v>
                </c:pt>
                <c:pt idx="145">
                  <c:v>39082</c:v>
                </c:pt>
                <c:pt idx="146">
                  <c:v>39051</c:v>
                </c:pt>
                <c:pt idx="147">
                  <c:v>39021</c:v>
                </c:pt>
                <c:pt idx="148">
                  <c:v>38990</c:v>
                </c:pt>
                <c:pt idx="149">
                  <c:v>38960</c:v>
                </c:pt>
                <c:pt idx="150">
                  <c:v>38929</c:v>
                </c:pt>
                <c:pt idx="151">
                  <c:v>38898</c:v>
                </c:pt>
                <c:pt idx="152">
                  <c:v>38868</c:v>
                </c:pt>
                <c:pt idx="153">
                  <c:v>38837</c:v>
                </c:pt>
                <c:pt idx="154">
                  <c:v>38807</c:v>
                </c:pt>
                <c:pt idx="155">
                  <c:v>38776</c:v>
                </c:pt>
                <c:pt idx="156">
                  <c:v>38748</c:v>
                </c:pt>
                <c:pt idx="157">
                  <c:v>38717</c:v>
                </c:pt>
                <c:pt idx="158">
                  <c:v>38686</c:v>
                </c:pt>
                <c:pt idx="159">
                  <c:v>38656</c:v>
                </c:pt>
                <c:pt idx="160">
                  <c:v>38625</c:v>
                </c:pt>
                <c:pt idx="161">
                  <c:v>38595</c:v>
                </c:pt>
                <c:pt idx="162">
                  <c:v>38564</c:v>
                </c:pt>
                <c:pt idx="163">
                  <c:v>38533</c:v>
                </c:pt>
                <c:pt idx="164">
                  <c:v>38503</c:v>
                </c:pt>
                <c:pt idx="165">
                  <c:v>38472</c:v>
                </c:pt>
                <c:pt idx="166">
                  <c:v>38442</c:v>
                </c:pt>
                <c:pt idx="167">
                  <c:v>38411</c:v>
                </c:pt>
                <c:pt idx="168">
                  <c:v>38383</c:v>
                </c:pt>
                <c:pt idx="169">
                  <c:v>38352</c:v>
                </c:pt>
                <c:pt idx="170">
                  <c:v>38321</c:v>
                </c:pt>
                <c:pt idx="171">
                  <c:v>38291</c:v>
                </c:pt>
                <c:pt idx="172">
                  <c:v>38260</c:v>
                </c:pt>
                <c:pt idx="173">
                  <c:v>38230</c:v>
                </c:pt>
                <c:pt idx="174">
                  <c:v>38199</c:v>
                </c:pt>
                <c:pt idx="175">
                  <c:v>38168</c:v>
                </c:pt>
                <c:pt idx="176">
                  <c:v>38138</c:v>
                </c:pt>
                <c:pt idx="177">
                  <c:v>38107</c:v>
                </c:pt>
                <c:pt idx="178">
                  <c:v>38077</c:v>
                </c:pt>
                <c:pt idx="179">
                  <c:v>38046</c:v>
                </c:pt>
                <c:pt idx="180">
                  <c:v>38017</c:v>
                </c:pt>
                <c:pt idx="181">
                  <c:v>37986</c:v>
                </c:pt>
                <c:pt idx="182">
                  <c:v>37955</c:v>
                </c:pt>
                <c:pt idx="183">
                  <c:v>37925</c:v>
                </c:pt>
                <c:pt idx="184">
                  <c:v>37894</c:v>
                </c:pt>
                <c:pt idx="185">
                  <c:v>37864</c:v>
                </c:pt>
                <c:pt idx="186">
                  <c:v>37833</c:v>
                </c:pt>
                <c:pt idx="187">
                  <c:v>37802</c:v>
                </c:pt>
                <c:pt idx="188">
                  <c:v>37772</c:v>
                </c:pt>
                <c:pt idx="189">
                  <c:v>37741</c:v>
                </c:pt>
                <c:pt idx="190">
                  <c:v>37711</c:v>
                </c:pt>
                <c:pt idx="191">
                  <c:v>37680</c:v>
                </c:pt>
                <c:pt idx="192">
                  <c:v>37652</c:v>
                </c:pt>
                <c:pt idx="193">
                  <c:v>37621</c:v>
                </c:pt>
                <c:pt idx="194">
                  <c:v>37590</c:v>
                </c:pt>
                <c:pt idx="195">
                  <c:v>37560</c:v>
                </c:pt>
                <c:pt idx="196">
                  <c:v>37529</c:v>
                </c:pt>
                <c:pt idx="197">
                  <c:v>37499</c:v>
                </c:pt>
                <c:pt idx="198">
                  <c:v>37468</c:v>
                </c:pt>
                <c:pt idx="199">
                  <c:v>37437</c:v>
                </c:pt>
                <c:pt idx="200">
                  <c:v>37407</c:v>
                </c:pt>
                <c:pt idx="201">
                  <c:v>37376</c:v>
                </c:pt>
                <c:pt idx="202">
                  <c:v>37346</c:v>
                </c:pt>
                <c:pt idx="203">
                  <c:v>37315</c:v>
                </c:pt>
                <c:pt idx="204">
                  <c:v>37287</c:v>
                </c:pt>
                <c:pt idx="205">
                  <c:v>37256</c:v>
                </c:pt>
                <c:pt idx="206">
                  <c:v>37225</c:v>
                </c:pt>
                <c:pt idx="207">
                  <c:v>37195</c:v>
                </c:pt>
                <c:pt idx="208">
                  <c:v>37164</c:v>
                </c:pt>
                <c:pt idx="209">
                  <c:v>37134</c:v>
                </c:pt>
                <c:pt idx="210">
                  <c:v>37103</c:v>
                </c:pt>
                <c:pt idx="211">
                  <c:v>37072</c:v>
                </c:pt>
                <c:pt idx="212">
                  <c:v>37042</c:v>
                </c:pt>
                <c:pt idx="213">
                  <c:v>37011</c:v>
                </c:pt>
                <c:pt idx="214">
                  <c:v>36981</c:v>
                </c:pt>
                <c:pt idx="215">
                  <c:v>36950</c:v>
                </c:pt>
                <c:pt idx="216">
                  <c:v>36922</c:v>
                </c:pt>
                <c:pt idx="217">
                  <c:v>36891</c:v>
                </c:pt>
                <c:pt idx="218">
                  <c:v>36860</c:v>
                </c:pt>
                <c:pt idx="219">
                  <c:v>36830</c:v>
                </c:pt>
                <c:pt idx="220">
                  <c:v>36799</c:v>
                </c:pt>
                <c:pt idx="221">
                  <c:v>36769</c:v>
                </c:pt>
                <c:pt idx="222">
                  <c:v>36738</c:v>
                </c:pt>
                <c:pt idx="223">
                  <c:v>36707</c:v>
                </c:pt>
                <c:pt idx="224">
                  <c:v>36677</c:v>
                </c:pt>
                <c:pt idx="225">
                  <c:v>36646</c:v>
                </c:pt>
                <c:pt idx="226">
                  <c:v>36616</c:v>
                </c:pt>
                <c:pt idx="227">
                  <c:v>36585</c:v>
                </c:pt>
                <c:pt idx="228">
                  <c:v>36556</c:v>
                </c:pt>
                <c:pt idx="229">
                  <c:v>36525</c:v>
                </c:pt>
                <c:pt idx="230">
                  <c:v>36494</c:v>
                </c:pt>
                <c:pt idx="231">
                  <c:v>36464</c:v>
                </c:pt>
                <c:pt idx="232">
                  <c:v>36433</c:v>
                </c:pt>
                <c:pt idx="233">
                  <c:v>36403</c:v>
                </c:pt>
                <c:pt idx="234">
                  <c:v>36372</c:v>
                </c:pt>
                <c:pt idx="235">
                  <c:v>36341</c:v>
                </c:pt>
                <c:pt idx="236">
                  <c:v>36311</c:v>
                </c:pt>
                <c:pt idx="237">
                  <c:v>36280</c:v>
                </c:pt>
                <c:pt idx="238">
                  <c:v>36250</c:v>
                </c:pt>
                <c:pt idx="239">
                  <c:v>36219</c:v>
                </c:pt>
                <c:pt idx="240">
                  <c:v>36191</c:v>
                </c:pt>
                <c:pt idx="241">
                  <c:v>36160</c:v>
                </c:pt>
                <c:pt idx="242">
                  <c:v>36129</c:v>
                </c:pt>
                <c:pt idx="243">
                  <c:v>36099</c:v>
                </c:pt>
                <c:pt idx="244">
                  <c:v>36068</c:v>
                </c:pt>
                <c:pt idx="245">
                  <c:v>36038</c:v>
                </c:pt>
                <c:pt idx="246">
                  <c:v>36007</c:v>
                </c:pt>
                <c:pt idx="247">
                  <c:v>35976</c:v>
                </c:pt>
                <c:pt idx="248">
                  <c:v>35946</c:v>
                </c:pt>
                <c:pt idx="249">
                  <c:v>35915</c:v>
                </c:pt>
                <c:pt idx="250">
                  <c:v>35885</c:v>
                </c:pt>
                <c:pt idx="251">
                  <c:v>35854</c:v>
                </c:pt>
                <c:pt idx="252">
                  <c:v>35826</c:v>
                </c:pt>
                <c:pt idx="253">
                  <c:v>35795</c:v>
                </c:pt>
                <c:pt idx="254">
                  <c:v>35764</c:v>
                </c:pt>
                <c:pt idx="255">
                  <c:v>35734</c:v>
                </c:pt>
                <c:pt idx="256">
                  <c:v>35703</c:v>
                </c:pt>
                <c:pt idx="257">
                  <c:v>35673</c:v>
                </c:pt>
                <c:pt idx="258">
                  <c:v>35642</c:v>
                </c:pt>
                <c:pt idx="259">
                  <c:v>35611</c:v>
                </c:pt>
                <c:pt idx="260">
                  <c:v>35581</c:v>
                </c:pt>
                <c:pt idx="261">
                  <c:v>35550</c:v>
                </c:pt>
                <c:pt idx="262">
                  <c:v>35520</c:v>
                </c:pt>
                <c:pt idx="263">
                  <c:v>35489</c:v>
                </c:pt>
                <c:pt idx="264">
                  <c:v>35461</c:v>
                </c:pt>
                <c:pt idx="265">
                  <c:v>35430</c:v>
                </c:pt>
                <c:pt idx="266">
                  <c:v>35399</c:v>
                </c:pt>
                <c:pt idx="267">
                  <c:v>35369</c:v>
                </c:pt>
                <c:pt idx="268">
                  <c:v>35338</c:v>
                </c:pt>
                <c:pt idx="269">
                  <c:v>35308</c:v>
                </c:pt>
                <c:pt idx="270">
                  <c:v>35277</c:v>
                </c:pt>
                <c:pt idx="271">
                  <c:v>35246</c:v>
                </c:pt>
                <c:pt idx="272">
                  <c:v>35216</c:v>
                </c:pt>
                <c:pt idx="273">
                  <c:v>35185</c:v>
                </c:pt>
                <c:pt idx="274">
                  <c:v>35155</c:v>
                </c:pt>
                <c:pt idx="275">
                  <c:v>35124</c:v>
                </c:pt>
                <c:pt idx="276">
                  <c:v>35095</c:v>
                </c:pt>
                <c:pt idx="277">
                  <c:v>35064</c:v>
                </c:pt>
                <c:pt idx="278">
                  <c:v>35033</c:v>
                </c:pt>
                <c:pt idx="279">
                  <c:v>35003</c:v>
                </c:pt>
                <c:pt idx="280">
                  <c:v>34972</c:v>
                </c:pt>
                <c:pt idx="281">
                  <c:v>34942</c:v>
                </c:pt>
                <c:pt idx="282">
                  <c:v>34911</c:v>
                </c:pt>
                <c:pt idx="283">
                  <c:v>34880</c:v>
                </c:pt>
                <c:pt idx="284">
                  <c:v>34850</c:v>
                </c:pt>
                <c:pt idx="285">
                  <c:v>34819</c:v>
                </c:pt>
                <c:pt idx="286">
                  <c:v>34789</c:v>
                </c:pt>
                <c:pt idx="287">
                  <c:v>34758</c:v>
                </c:pt>
                <c:pt idx="288">
                  <c:v>34730</c:v>
                </c:pt>
                <c:pt idx="289">
                  <c:v>34699</c:v>
                </c:pt>
                <c:pt idx="290">
                  <c:v>34668</c:v>
                </c:pt>
                <c:pt idx="291">
                  <c:v>34638</c:v>
                </c:pt>
                <c:pt idx="292">
                  <c:v>34607</c:v>
                </c:pt>
                <c:pt idx="293">
                  <c:v>34577</c:v>
                </c:pt>
                <c:pt idx="294">
                  <c:v>34546</c:v>
                </c:pt>
                <c:pt idx="295">
                  <c:v>34515</c:v>
                </c:pt>
                <c:pt idx="296">
                  <c:v>34485</c:v>
                </c:pt>
                <c:pt idx="297">
                  <c:v>34454</c:v>
                </c:pt>
                <c:pt idx="298">
                  <c:v>34424</c:v>
                </c:pt>
                <c:pt idx="299">
                  <c:v>34393</c:v>
                </c:pt>
                <c:pt idx="300">
                  <c:v>34365</c:v>
                </c:pt>
                <c:pt idx="301">
                  <c:v>34334</c:v>
                </c:pt>
                <c:pt idx="302">
                  <c:v>34303</c:v>
                </c:pt>
                <c:pt idx="303">
                  <c:v>34273</c:v>
                </c:pt>
                <c:pt idx="304">
                  <c:v>34242</c:v>
                </c:pt>
                <c:pt idx="305">
                  <c:v>34212</c:v>
                </c:pt>
                <c:pt idx="306">
                  <c:v>34181</c:v>
                </c:pt>
                <c:pt idx="307">
                  <c:v>34150</c:v>
                </c:pt>
                <c:pt idx="308">
                  <c:v>34120</c:v>
                </c:pt>
                <c:pt idx="309">
                  <c:v>34089</c:v>
                </c:pt>
                <c:pt idx="310">
                  <c:v>34059</c:v>
                </c:pt>
                <c:pt idx="311">
                  <c:v>34028</c:v>
                </c:pt>
                <c:pt idx="312">
                  <c:v>34000</c:v>
                </c:pt>
                <c:pt idx="313">
                  <c:v>33969</c:v>
                </c:pt>
                <c:pt idx="314">
                  <c:v>33938</c:v>
                </c:pt>
                <c:pt idx="315">
                  <c:v>33908</c:v>
                </c:pt>
                <c:pt idx="316">
                  <c:v>33877</c:v>
                </c:pt>
                <c:pt idx="317">
                  <c:v>33847</c:v>
                </c:pt>
                <c:pt idx="318">
                  <c:v>33816</c:v>
                </c:pt>
                <c:pt idx="319">
                  <c:v>33785</c:v>
                </c:pt>
                <c:pt idx="320">
                  <c:v>33755</c:v>
                </c:pt>
                <c:pt idx="321">
                  <c:v>33724</c:v>
                </c:pt>
                <c:pt idx="322">
                  <c:v>33694</c:v>
                </c:pt>
                <c:pt idx="323">
                  <c:v>33663</c:v>
                </c:pt>
                <c:pt idx="324">
                  <c:v>33634</c:v>
                </c:pt>
              </c:numCache>
            </c:numRef>
          </c:cat>
          <c:val>
            <c:numRef>
              <c:f>'Real Estate 2'!$F$5:$F$329</c:f>
              <c:numCache>
                <c:formatCode>General</c:formatCode>
                <c:ptCount val="325"/>
                <c:pt idx="0">
                  <c:v>-7.2892040977147188E-3</c:v>
                </c:pt>
                <c:pt idx="1">
                  <c:v>-1.0819317399429651E-2</c:v>
                </c:pt>
                <c:pt idx="2">
                  <c:v>#N/A</c:v>
                </c:pt>
                <c:pt idx="3">
                  <c:v>9.8280098280101313E-4</c:v>
                </c:pt>
                <c:pt idx="4">
                  <c:v>2.5575447570334031E-3</c:v>
                </c:pt>
                <c:pt idx="5">
                  <c:v>4.0382153058209358E-3</c:v>
                </c:pt>
                <c:pt idx="6">
                  <c:v>5.0256208119825452E-3</c:v>
                </c:pt>
                <c:pt idx="7">
                  <c:v>5.1251724817662492E-3</c:v>
                </c:pt>
                <c:pt idx="8">
                  <c:v>4.2385411532774864E-3</c:v>
                </c:pt>
                <c:pt idx="9">
                  <c:v>2.9591635431052143E-3</c:v>
                </c:pt>
                <c:pt idx="10">
                  <c:v>3.9533504645186124E-3</c:v>
                </c:pt>
                <c:pt idx="11">
                  <c:v>1.7784803873135413E-3</c:v>
                </c:pt>
                <c:pt idx="12">
                  <c:v>3.9556962025315556E-3</c:v>
                </c:pt>
                <c:pt idx="13">
                  <c:v>8.8311172851756048E-3</c:v>
                </c:pt>
                <c:pt idx="14">
                  <c:v>8.9321159190154376E-3</c:v>
                </c:pt>
                <c:pt idx="15">
                  <c:v>7.2262918234013984E-3</c:v>
                </c:pt>
                <c:pt idx="16">
                  <c:v>7.7319587628865705E-3</c:v>
                </c:pt>
                <c:pt idx="17">
                  <c:v>7.7419354838710319E-3</c:v>
                </c:pt>
                <c:pt idx="18">
                  <c:v>9.3495126317884036E-3</c:v>
                </c:pt>
                <c:pt idx="19">
                  <c:v>1.0557768924302602E-2</c:v>
                </c:pt>
                <c:pt idx="20">
                  <c:v>1.086090075727375E-2</c:v>
                </c:pt>
                <c:pt idx="21">
                  <c:v>4.4585356187456515E-3</c:v>
                </c:pt>
                <c:pt idx="22">
                  <c:v>6.0654270657254372E-3</c:v>
                </c:pt>
                <c:pt idx="23">
                  <c:v>6.2636707098826516E-3</c:v>
                </c:pt>
                <c:pt idx="24">
                  <c:v>8.2759996011565473E-3</c:v>
                </c:pt>
                <c:pt idx="25">
                  <c:v>1.613228473482553E-2</c:v>
                </c:pt>
                <c:pt idx="26">
                  <c:v>#N/A</c:v>
                </c:pt>
                <c:pt idx="27">
                  <c:v>1.147648332195228E-2</c:v>
                </c:pt>
                <c:pt idx="28">
                  <c:v>9.9665113205751332E-3</c:v>
                </c:pt>
                <c:pt idx="29">
                  <c:v>8.7730716163798572E-3</c:v>
                </c:pt>
                <c:pt idx="30">
                  <c:v>6.0237347155236431E-3</c:v>
                </c:pt>
                <c:pt idx="31">
                  <c:v>3.9779124859253834E-3</c:v>
                </c:pt>
                <c:pt idx="32">
                  <c:v>8.2166239209338077E-3</c:v>
                </c:pt>
                <c:pt idx="33">
                  <c:v>1.8321308471751285E-2</c:v>
                </c:pt>
                <c:pt idx="34">
                  <c:v>1.6884714980065718E-2</c:v>
                </c:pt>
                <c:pt idx="35">
                  <c:v>1.5557476231633505E-2</c:v>
                </c:pt>
                <c:pt idx="36">
                  <c:v>6.6477495716552593E-3</c:v>
                </c:pt>
                <c:pt idx="37">
                  <c:v>-1.1500599498275199E-2</c:v>
                </c:pt>
                <c:pt idx="38">
                  <c:v>#N/A</c:v>
                </c:pt>
                <c:pt idx="39">
                  <c:v>-6.2812732886191602E-3</c:v>
                </c:pt>
                <c:pt idx="40">
                  <c:v>-1.0074231177094273E-2</c:v>
                </c:pt>
                <c:pt idx="41">
                  <c:v>-1.4985225833685001E-2</c:v>
                </c:pt>
                <c:pt idx="42">
                  <c:v>-1.3935810810810745E-2</c:v>
                </c:pt>
                <c:pt idx="43">
                  <c:v>-1.4031015929950374E-2</c:v>
                </c:pt>
                <c:pt idx="44">
                  <c:v>-1.8877873866272932E-2</c:v>
                </c:pt>
                <c:pt idx="45">
                  <c:v>-2.3302404048924585E-2</c:v>
                </c:pt>
                <c:pt idx="46">
                  <c:v>-2.725741949063365E-2</c:v>
                </c:pt>
                <c:pt idx="47">
                  <c:v>-3.3719594947280607E-2</c:v>
                </c:pt>
                <c:pt idx="48">
                  <c:v>-3.412863070539407E-2</c:v>
                </c:pt>
                <c:pt idx="49">
                  <c:v>-3.2401196986895142E-2</c:v>
                </c:pt>
                <c:pt idx="50">
                  <c:v>#N/A</c:v>
                </c:pt>
                <c:pt idx="51">
                  <c:v>-3.3741384631210791E-2</c:v>
                </c:pt>
                <c:pt idx="52">
                  <c:v>-2.158124092135294E-2</c:v>
                </c:pt>
                <c:pt idx="53">
                  <c:v>-2.1882741535920847E-2</c:v>
                </c:pt>
                <c:pt idx="54">
                  <c:v>-2.6015424164524514E-2</c:v>
                </c:pt>
                <c:pt idx="55">
                  <c:v>-2.5696371672319973E-2</c:v>
                </c:pt>
                <c:pt idx="56">
                  <c:v>-2.6388746277851927E-2</c:v>
                </c:pt>
                <c:pt idx="57">
                  <c:v>-2.5182444238873392E-2</c:v>
                </c:pt>
                <c:pt idx="58">
                  <c:v>-2.303105079169232E-2</c:v>
                </c:pt>
                <c:pt idx="59">
                  <c:v>-1.6024653312788906E-2</c:v>
                </c:pt>
                <c:pt idx="60">
                  <c:v>-1.1890118901189073E-2</c:v>
                </c:pt>
                <c:pt idx="61">
                  <c:v>-1.0314542483660039E-2</c:v>
                </c:pt>
                <c:pt idx="62">
                  <c:v>#N/A</c:v>
                </c:pt>
                <c:pt idx="63">
                  <c:v>1.6947379432995069E-2</c:v>
                </c:pt>
                <c:pt idx="64">
                  <c:v>7.0003134468707984E-3</c:v>
                </c:pt>
                <c:pt idx="65">
                  <c:v>2.4534686971235287E-2</c:v>
                </c:pt>
                <c:pt idx="66">
                  <c:v>3.0299819896175473E-2</c:v>
                </c:pt>
                <c:pt idx="67">
                  <c:v>2.8000845308537636E-2</c:v>
                </c:pt>
                <c:pt idx="68">
                  <c:v>2.9819181558633945E-2</c:v>
                </c:pt>
                <c:pt idx="69">
                  <c:v>2.7241051631295532E-2</c:v>
                </c:pt>
                <c:pt idx="70">
                  <c:v>2.4868282402529029E-2</c:v>
                </c:pt>
                <c:pt idx="71">
                  <c:v>1.8092449278393596E-2</c:v>
                </c:pt>
                <c:pt idx="72">
                  <c:v>6.6033842344201954E-3</c:v>
                </c:pt>
                <c:pt idx="73">
                  <c:v>3.0646644192455774E-4</c:v>
                </c:pt>
                <c:pt idx="74">
                  <c:v>#N/A</c:v>
                </c:pt>
                <c:pt idx="75">
                  <c:v>-3.3370411568409253E-2</c:v>
                </c:pt>
                <c:pt idx="76">
                  <c:v>-4.1654150395514122E-2</c:v>
                </c:pt>
                <c:pt idx="77">
                  <c:v>-5.6946245138127072E-2</c:v>
                </c:pt>
                <c:pt idx="78">
                  <c:v>-5.9954187829897476E-2</c:v>
                </c:pt>
                <c:pt idx="79">
                  <c:v>-6.4082278481012778E-2</c:v>
                </c:pt>
                <c:pt idx="80">
                  <c:v>-6.8275862068965631E-2</c:v>
                </c:pt>
                <c:pt idx="81">
                  <c:v>-6.918918918918926E-2</c:v>
                </c:pt>
                <c:pt idx="82">
                  <c:v>-8.0426356589147319E-2</c:v>
                </c:pt>
                <c:pt idx="83">
                  <c:v>-7.3359821688148141E-2</c:v>
                </c:pt>
                <c:pt idx="84">
                  <c:v>-5.8841808321073552E-2</c:v>
                </c:pt>
                <c:pt idx="85">
                  <c:v>-4.8688046647230254E-2</c:v>
                </c:pt>
                <c:pt idx="86">
                  <c:v>#N/A</c:v>
                </c:pt>
                <c:pt idx="87">
                  <c:v>-2.8490028490028574E-2</c:v>
                </c:pt>
                <c:pt idx="88">
                  <c:v>-3.2267441860465151E-2</c:v>
                </c:pt>
                <c:pt idx="89">
                  <c:v>-3.1862508448392446E-2</c:v>
                </c:pt>
                <c:pt idx="90">
                  <c:v>-3.0042503863987657E-2</c:v>
                </c:pt>
                <c:pt idx="91">
                  <c:v>-2.871962347517043E-2</c:v>
                </c:pt>
                <c:pt idx="92">
                  <c:v>-3.0748663101604179E-2</c:v>
                </c:pt>
                <c:pt idx="93">
                  <c:v>-3.1505806205977427E-2</c:v>
                </c:pt>
                <c:pt idx="94">
                  <c:v>-1.7797658703721186E-2</c:v>
                </c:pt>
                <c:pt idx="95">
                  <c:v>-2.3376869203104222E-2</c:v>
                </c:pt>
                <c:pt idx="96">
                  <c:v>-2.7486070450467581E-2</c:v>
                </c:pt>
                <c:pt idx="97">
                  <c:v>-2.4367118611927641E-2</c:v>
                </c:pt>
                <c:pt idx="98">
                  <c:v>#N/A</c:v>
                </c:pt>
                <c:pt idx="99">
                  <c:v>-9.6322241681260357E-3</c:v>
                </c:pt>
                <c:pt idx="100">
                  <c:v>1.1467215524845642E-2</c:v>
                </c:pt>
                <c:pt idx="101">
                  <c:v>2.4633953304313394E-2</c:v>
                </c:pt>
                <c:pt idx="102">
                  <c:v>3.4372501998401361E-2</c:v>
                </c:pt>
                <c:pt idx="103">
                  <c:v>6.2238547087031915E-2</c:v>
                </c:pt>
                <c:pt idx="104">
                  <c:v>8.4619368203003642E-2</c:v>
                </c:pt>
                <c:pt idx="105">
                  <c:v>9.5059412132582732E-2</c:v>
                </c:pt>
                <c:pt idx="106">
                  <c:v>0.10880118193330524</c:v>
                </c:pt>
                <c:pt idx="107">
                  <c:v>0.11526282457251447</c:v>
                </c:pt>
                <c:pt idx="108">
                  <c:v>0.11627661817415125</c:v>
                </c:pt>
                <c:pt idx="109">
                  <c:v>9.3406593406593519E-2</c:v>
                </c:pt>
                <c:pt idx="110">
                  <c:v>5.2813325208206363E-2</c:v>
                </c:pt>
                <c:pt idx="111">
                  <c:v>3.1099518459068998E-2</c:v>
                </c:pt>
                <c:pt idx="112">
                  <c:v>8.6999505684626222E-3</c:v>
                </c:pt>
                <c:pt idx="113">
                  <c:v>-6.8775790921594693E-3</c:v>
                </c:pt>
                <c:pt idx="114">
                  <c:v>-2.2274325908558046E-2</c:v>
                </c:pt>
                <c:pt idx="115">
                  <c:v>-4.9185098952270079E-2</c:v>
                </c:pt>
                <c:pt idx="116">
                  <c:v>-6.5705438358815704E-2</c:v>
                </c:pt>
                <c:pt idx="117">
                  <c:v>-7.8120495820121039E-2</c:v>
                </c:pt>
                <c:pt idx="118">
                  <c:v>-9.5110771581359832E-2</c:v>
                </c:pt>
                <c:pt idx="119">
                  <c:v>-0.10241591662719096</c:v>
                </c:pt>
                <c:pt idx="120">
                  <c:v>-0.10602205258693809</c:v>
                </c:pt>
                <c:pt idx="121">
                  <c:v>-9.3846876467825302E-2</c:v>
                </c:pt>
                <c:pt idx="122">
                  <c:v>-7.6273571629608794E-2</c:v>
                </c:pt>
                <c:pt idx="123">
                  <c:v>-5.731038396065824E-2</c:v>
                </c:pt>
                <c:pt idx="124">
                  <c:v>-3.6574911896370965E-2</c:v>
                </c:pt>
                <c:pt idx="125">
                  <c:v>-2.5842266462480779E-2</c:v>
                </c:pt>
                <c:pt idx="126">
                  <c:v>-1.5769230769230758E-2</c:v>
                </c:pt>
                <c:pt idx="127">
                  <c:v>-5.3073434333688052E-3</c:v>
                </c:pt>
                <c:pt idx="128">
                  <c:v>1.9357336430503302E-4</c:v>
                </c:pt>
                <c:pt idx="129">
                  <c:v>1.3833414515343367E-2</c:v>
                </c:pt>
                <c:pt idx="130">
                  <c:v>3.4578146611341509E-2</c:v>
                </c:pt>
                <c:pt idx="131">
                  <c:v>3.7040675967773717E-2</c:v>
                </c:pt>
                <c:pt idx="132">
                  <c:v>3.6028119507908629E-2</c:v>
                </c:pt>
                <c:pt idx="133">
                  <c:v>3.3896658896658938E-2</c:v>
                </c:pt>
                <c:pt idx="134">
                  <c:v>2.5692840646651227E-2</c:v>
                </c:pt>
                <c:pt idx="135">
                  <c:v>2.2630560928433185E-2</c:v>
                </c:pt>
                <c:pt idx="136">
                  <c:v>1.7936784952491625E-2</c:v>
                </c:pt>
                <c:pt idx="137">
                  <c:v>1.1325137934372176E-2</c:v>
                </c:pt>
                <c:pt idx="138">
                  <c:v>4.7338421408558151E-3</c:v>
                </c:pt>
                <c:pt idx="139">
                  <c:v>6.8007383658799103E-3</c:v>
                </c:pt>
                <c:pt idx="140">
                  <c:v>1.4233827427112988E-2</c:v>
                </c:pt>
                <c:pt idx="141">
                  <c:v>1.0235213069579752E-2</c:v>
                </c:pt>
                <c:pt idx="142">
                  <c:v>-2.3654642223536193E-3</c:v>
                </c:pt>
                <c:pt idx="143">
                  <c:v>7.2241464621474183E-3</c:v>
                </c:pt>
                <c:pt idx="144">
                  <c:v>1.6474791583961812E-2</c:v>
                </c:pt>
                <c:pt idx="145">
                  <c:v>2.3357519133286875E-2</c:v>
                </c:pt>
                <c:pt idx="146">
                  <c:v>3.2078657264872357E-2</c:v>
                </c:pt>
                <c:pt idx="147">
                  <c:v>2.3559691150267348E-2</c:v>
                </c:pt>
                <c:pt idx="148">
                  <c:v>1.6959179648984524E-2</c:v>
                </c:pt>
                <c:pt idx="149">
                  <c:v>1.5231918238993725E-2</c:v>
                </c:pt>
                <c:pt idx="150">
                  <c:v>1.5102481121898714E-2</c:v>
                </c:pt>
                <c:pt idx="151">
                  <c:v>8.3268025078369057E-3</c:v>
                </c:pt>
                <c:pt idx="152">
                  <c:v>-2.9362826661446517E-3</c:v>
                </c:pt>
                <c:pt idx="153">
                  <c:v>-6.3563465675727793E-3</c:v>
                </c:pt>
                <c:pt idx="154">
                  <c:v>-9.4698818705456489E-3</c:v>
                </c:pt>
                <c:pt idx="155">
                  <c:v>-1.3918340143037944E-2</c:v>
                </c:pt>
                <c:pt idx="156">
                  <c:v>-2.2234556963376617E-2</c:v>
                </c:pt>
                <c:pt idx="157">
                  <c:v>-3.0831148264242825E-2</c:v>
                </c:pt>
                <c:pt idx="158">
                  <c:v>-3.6499898568864153E-2</c:v>
                </c:pt>
                <c:pt idx="159">
                  <c:v>-3.7095922479644883E-2</c:v>
                </c:pt>
                <c:pt idx="160">
                  <c:v>-3.3866126348057746E-2</c:v>
                </c:pt>
                <c:pt idx="161">
                  <c:v>-2.9317918413484301E-2</c:v>
                </c:pt>
                <c:pt idx="162">
                  <c:v>-2.6111705378973116E-2</c:v>
                </c:pt>
                <c:pt idx="163">
                  <c:v>-2.52864080543731E-2</c:v>
                </c:pt>
                <c:pt idx="164">
                  <c:v>-2.657784518995876E-2</c:v>
                </c:pt>
                <c:pt idx="165">
                  <c:v>-3.0380034893423336E-2</c:v>
                </c:pt>
                <c:pt idx="166">
                  <c:v>-3.4759222228713971E-2</c:v>
                </c:pt>
                <c:pt idx="167">
                  <c:v>-3.8452949301145511E-2</c:v>
                </c:pt>
                <c:pt idx="168">
                  <c:v>-3.2604705959661917E-2</c:v>
                </c:pt>
                <c:pt idx="169">
                  <c:v>-2.0123180026901388E-2</c:v>
                </c:pt>
                <c:pt idx="170">
                  <c:v>-5.9847660500543798E-3</c:v>
                </c:pt>
                <c:pt idx="171">
                  <c:v>3.2830154396401579E-3</c:v>
                </c:pt>
                <c:pt idx="172">
                  <c:v>5.0359457381634609E-3</c:v>
                </c:pt>
                <c:pt idx="173">
                  <c:v>2.3415553894019503E-3</c:v>
                </c:pt>
                <c:pt idx="174">
                  <c:v>2.1971513455176783E-4</c:v>
                </c:pt>
                <c:pt idx="175">
                  <c:v>1.0466580066470499E-3</c:v>
                </c:pt>
                <c:pt idx="176">
                  <c:v>4.7740350695810729E-3</c:v>
                </c:pt>
                <c:pt idx="177">
                  <c:v>1.1186291495561163E-2</c:v>
                </c:pt>
                <c:pt idx="178">
                  <c:v>1.8928977447305373E-2</c:v>
                </c:pt>
                <c:pt idx="179">
                  <c:v>2.53582159484389E-2</c:v>
                </c:pt>
                <c:pt idx="180">
                  <c:v>2.777340927137506E-2</c:v>
                </c:pt>
                <c:pt idx="181">
                  <c:v>2.4906160513892051E-2</c:v>
                </c:pt>
                <c:pt idx="182">
                  <c:v>1.8856880367640327E-2</c:v>
                </c:pt>
                <c:pt idx="183">
                  <c:v>1.5133540951522972E-2</c:v>
                </c:pt>
                <c:pt idx="184">
                  <c:v>1.6233608287945511E-2</c:v>
                </c:pt>
                <c:pt idx="185">
                  <c:v>1.9961635120151255E-2</c:v>
                </c:pt>
                <c:pt idx="186">
                  <c:v>2.2264409269040941E-2</c:v>
                </c:pt>
                <c:pt idx="187">
                  <c:v>2.1881547395204981E-2</c:v>
                </c:pt>
                <c:pt idx="188">
                  <c:v>1.9582332076841791E-2</c:v>
                </c:pt>
                <c:pt idx="189">
                  <c:v>1.7444304944634226E-2</c:v>
                </c:pt>
                <c:pt idx="190">
                  <c:v>1.5378795707898574E-2</c:v>
                </c:pt>
                <c:pt idx="191">
                  <c:v>1.1594453971584651E-2</c:v>
                </c:pt>
                <c:pt idx="192">
                  <c:v>5.2821836388095011E-3</c:v>
                </c:pt>
                <c:pt idx="193">
                  <c:v>-1.6505873637832069E-3</c:v>
                </c:pt>
                <c:pt idx="194">
                  <c:v>-7.4574536542292291E-3</c:v>
                </c:pt>
                <c:pt idx="195">
                  <c:v>-1.2817797523841157E-2</c:v>
                </c:pt>
                <c:pt idx="196">
                  <c:v>-1.8253613470421648E-2</c:v>
                </c:pt>
                <c:pt idx="197">
                  <c:v>-2.3240285193105503E-2</c:v>
                </c:pt>
                <c:pt idx="198">
                  <c:v>-2.6216740523783311E-2</c:v>
                </c:pt>
                <c:pt idx="199">
                  <c:v>-2.6628813844549182E-2</c:v>
                </c:pt>
                <c:pt idx="200">
                  <c:v>-2.4566120403789582E-2</c:v>
                </c:pt>
                <c:pt idx="201">
                  <c:v>-2.1418997869269485E-2</c:v>
                </c:pt>
                <c:pt idx="202">
                  <c:v>-1.7346168437752718E-2</c:v>
                </c:pt>
                <c:pt idx="203">
                  <c:v>-1.0790598084880698E-2</c:v>
                </c:pt>
                <c:pt idx="204">
                  <c:v>-1.0309308317111299E-3</c:v>
                </c:pt>
                <c:pt idx="205">
                  <c:v>1.02844419031487E-2</c:v>
                </c:pt>
                <c:pt idx="206">
                  <c:v>2.1563625715594004E-2</c:v>
                </c:pt>
                <c:pt idx="207">
                  <c:v>3.1301640640442718E-2</c:v>
                </c:pt>
                <c:pt idx="208">
                  <c:v>3.9220571666807258E-2</c:v>
                </c:pt>
                <c:pt idx="209">
                  <c:v>4.5231659174519878E-2</c:v>
                </c:pt>
                <c:pt idx="210">
                  <c:v>5.0298635664489222E-2</c:v>
                </c:pt>
                <c:pt idx="211">
                  <c:v>5.4329717299823388E-2</c:v>
                </c:pt>
                <c:pt idx="212">
                  <c:v>5.6956032157013503E-2</c:v>
                </c:pt>
                <c:pt idx="213">
                  <c:v>5.8368872359579216E-2</c:v>
                </c:pt>
                <c:pt idx="214">
                  <c:v>5.8891080109398697E-2</c:v>
                </c:pt>
                <c:pt idx="215">
                  <c:v>5.6484825799548277E-2</c:v>
                </c:pt>
                <c:pt idx="216">
                  <c:v>5.0294355597844564E-2</c:v>
                </c:pt>
                <c:pt idx="217">
                  <c:v>4.1819192832041274E-2</c:v>
                </c:pt>
                <c:pt idx="218">
                  <c:v>3.2618699006330631E-2</c:v>
                </c:pt>
                <c:pt idx="219">
                  <c:v>2.5674296204761804E-2</c:v>
                </c:pt>
                <c:pt idx="220">
                  <c:v>2.257386064886524E-2</c:v>
                </c:pt>
                <c:pt idx="221">
                  <c:v>2.2483989090898104E-2</c:v>
                </c:pt>
                <c:pt idx="222">
                  <c:v>2.1555075329509066E-2</c:v>
                </c:pt>
                <c:pt idx="223">
                  <c:v>1.8248145380906244E-2</c:v>
                </c:pt>
                <c:pt idx="224">
                  <c:v>1.2232362947419695E-2</c:v>
                </c:pt>
                <c:pt idx="225">
                  <c:v>4.6937824638906278E-3</c:v>
                </c:pt>
                <c:pt idx="226">
                  <c:v>-2.058140182327084E-3</c:v>
                </c:pt>
                <c:pt idx="227">
                  <c:v>-4.7094505877195436E-3</c:v>
                </c:pt>
                <c:pt idx="228">
                  <c:v>-3.1640112236678286E-3</c:v>
                </c:pt>
                <c:pt idx="229">
                  <c:v>-4.167717066916321E-5</c:v>
                </c:pt>
                <c:pt idx="230">
                  <c:v>2.0558871885285601E-3</c:v>
                </c:pt>
                <c:pt idx="231">
                  <c:v>1.1386805311000003E-3</c:v>
                </c:pt>
                <c:pt idx="232">
                  <c:v>-3.0843521747314639E-3</c:v>
                </c:pt>
                <c:pt idx="233">
                  <c:v>-7.2844355825679719E-3</c:v>
                </c:pt>
                <c:pt idx="234">
                  <c:v>-9.0010475269869383E-3</c:v>
                </c:pt>
                <c:pt idx="235">
                  <c:v>-6.2875602866372393E-3</c:v>
                </c:pt>
                <c:pt idx="236">
                  <c:v>2.3810301733293571E-3</c:v>
                </c:pt>
                <c:pt idx="237">
                  <c:v>1.5773817195708695E-2</c:v>
                </c:pt>
                <c:pt idx="238">
                  <c:v>3.1097272007966525E-2</c:v>
                </c:pt>
                <c:pt idx="239">
                  <c:v>4.5645037848755177E-2</c:v>
                </c:pt>
                <c:pt idx="240">
                  <c:v>5.8178828136405514E-2</c:v>
                </c:pt>
                <c:pt idx="241">
                  <c:v>6.9135281881630872E-2</c:v>
                </c:pt>
                <c:pt idx="242">
                  <c:v>7.9676201537537628E-2</c:v>
                </c:pt>
                <c:pt idx="243">
                  <c:v>9.0249340274512146E-2</c:v>
                </c:pt>
                <c:pt idx="244">
                  <c:v>0.1000408529926764</c:v>
                </c:pt>
                <c:pt idx="245">
                  <c:v>0.10655260141463296</c:v>
                </c:pt>
                <c:pt idx="246">
                  <c:v>0.11057010993453331</c:v>
                </c:pt>
                <c:pt idx="247">
                  <c:v>0.11044596246008642</c:v>
                </c:pt>
                <c:pt idx="248">
                  <c:v>0.10145344783377341</c:v>
                </c:pt>
                <c:pt idx="249">
                  <c:v>7.9630147066190426E-2</c:v>
                </c:pt>
                <c:pt idx="250">
                  <c:v>4.4490333497603451E-2</c:v>
                </c:pt>
                <c:pt idx="251">
                  <c:v>-1.4132923475029813E-3</c:v>
                </c:pt>
                <c:pt idx="252">
                  <c:v>-4.9374413879736179E-2</c:v>
                </c:pt>
                <c:pt idx="253">
                  <c:v>-8.9975106639910707E-2</c:v>
                </c:pt>
                <c:pt idx="254">
                  <c:v>-0.11700279748207232</c:v>
                </c:pt>
                <c:pt idx="255">
                  <c:v>-0.13276130581178558</c:v>
                </c:pt>
                <c:pt idx="256">
                  <c:v>-0.14466902856076469</c:v>
                </c:pt>
                <c:pt idx="257">
                  <c:v>-0.15775419957333181</c:v>
                </c:pt>
                <c:pt idx="258">
                  <c:v>-0.17439017719650707</c:v>
                </c:pt>
                <c:pt idx="259">
                  <c:v>-0.19161270467921454</c:v>
                </c:pt>
                <c:pt idx="260">
                  <c:v>-0.20115497052381537</c:v>
                </c:pt>
                <c:pt idx="261">
                  <c:v>-0.19605303902212878</c:v>
                </c:pt>
                <c:pt idx="262">
                  <c:v>-0.17285798799492091</c:v>
                </c:pt>
                <c:pt idx="263">
                  <c:v>-0.13172715090772247</c:v>
                </c:pt>
                <c:pt idx="264">
                  <c:v>-7.9488400622591104E-2</c:v>
                </c:pt>
                <c:pt idx="265">
                  <c:v>-3.0156740232870627E-2</c:v>
                </c:pt>
                <c:pt idx="266">
                  <c:v>1.1781512148349993E-3</c:v>
                </c:pt>
                <c:pt idx="267">
                  <c:v>1.5444952206491225E-2</c:v>
                </c:pt>
                <c:pt idx="268">
                  <c:v>2.4954231221138379E-2</c:v>
                </c:pt>
                <c:pt idx="269">
                  <c:v>3.7464272627335982E-2</c:v>
                </c:pt>
                <c:pt idx="270">
                  <c:v>5.5704161320284662E-2</c:v>
                </c:pt>
                <c:pt idx="271">
                  <c:v>7.5640259727540737E-2</c:v>
                </c:pt>
                <c:pt idx="272">
                  <c:v>8.8249642904979053E-2</c:v>
                </c:pt>
                <c:pt idx="273">
                  <c:v>8.7580434636607141E-2</c:v>
                </c:pt>
                <c:pt idx="274">
                  <c:v>7.2499821066905445E-2</c:v>
                </c:pt>
                <c:pt idx="275">
                  <c:v>4.6940010954270805E-2</c:v>
                </c:pt>
                <c:pt idx="276">
                  <c:v>1.6765533714920844E-2</c:v>
                </c:pt>
                <c:pt idx="277">
                  <c:v>-7.5404055692953609E-3</c:v>
                </c:pt>
                <c:pt idx="278">
                  <c:v>-1.89259130196342E-2</c:v>
                </c:pt>
                <c:pt idx="279">
                  <c:v>-2.1693022333603817E-2</c:v>
                </c:pt>
                <c:pt idx="280">
                  <c:v>-2.1776049686547561E-2</c:v>
                </c:pt>
                <c:pt idx="281">
                  <c:v>-1.9970715235834269E-2</c:v>
                </c:pt>
                <c:pt idx="282">
                  <c:v>-1.6070769938954621E-2</c:v>
                </c:pt>
                <c:pt idx="283">
                  <c:v>-1.1064471076829396E-2</c:v>
                </c:pt>
                <c:pt idx="284">
                  <c:v>-4.9807530859754534E-3</c:v>
                </c:pt>
                <c:pt idx="285">
                  <c:v>2.4764623861661672E-3</c:v>
                </c:pt>
                <c:pt idx="286">
                  <c:v>8.6651629620380088E-3</c:v>
                </c:pt>
                <c:pt idx="287">
                  <c:v>7.2054546598339098E-3</c:v>
                </c:pt>
                <c:pt idx="288">
                  <c:v>-5.842295063910985E-3</c:v>
                </c:pt>
                <c:pt idx="289">
                  <c:v>-3.1779256797299094E-2</c:v>
                </c:pt>
                <c:pt idx="290">
                  <c:v>-6.4449553338006726E-2</c:v>
                </c:pt>
                <c:pt idx="291">
                  <c:v>-9.2746709516392523E-2</c:v>
                </c:pt>
                <c:pt idx="292">
                  <c:v>-0.11087052656327845</c:v>
                </c:pt>
                <c:pt idx="293">
                  <c:v>-0.12146232665516299</c:v>
                </c:pt>
                <c:pt idx="294">
                  <c:v>-0.12732307485440075</c:v>
                </c:pt>
                <c:pt idx="295">
                  <c:v>-0.12856541199050331</c:v>
                </c:pt>
                <c:pt idx="296">
                  <c:v>-0.12523827191591042</c:v>
                </c:pt>
                <c:pt idx="297">
                  <c:v>-0.11990996855254099</c:v>
                </c:pt>
                <c:pt idx="298">
                  <c:v>-0.11365910138378355</c:v>
                </c:pt>
                <c:pt idx="299">
                  <c:v>-9.8920006906932589E-2</c:v>
                </c:pt>
                <c:pt idx="300">
                  <c:v>-6.5739960436090095E-2</c:v>
                </c:pt>
                <c:pt idx="301">
                  <c:v>-1.0266309191603429E-2</c:v>
                </c:pt>
                <c:pt idx="302">
                  <c:v>5.8461100415404088E-2</c:v>
                </c:pt>
                <c:pt idx="303">
                  <c:v>0.12220320000310569</c:v>
                </c:pt>
                <c:pt idx="304">
                  <c:v>0.16710700066669237</c:v>
                </c:pt>
                <c:pt idx="305">
                  <c:v>0.19060039927117489</c:v>
                </c:pt>
                <c:pt idx="306">
                  <c:v>0.19428586340351051</c:v>
                </c:pt>
                <c:pt idx="307">
                  <c:v>0.18249503227152197</c:v>
                </c:pt>
                <c:pt idx="308">
                  <c:v>0.15837557247092549</c:v>
                </c:pt>
                <c:pt idx="309">
                  <c:v>0.13434693921287089</c:v>
                </c:pt>
                <c:pt idx="310">
                  <c:v>0.12344556452200472</c:v>
                </c:pt>
                <c:pt idx="311">
                  <c:v>0.12467755635285083</c:v>
                </c:pt>
                <c:pt idx="312">
                  <c:v>0.12609858769421955</c:v>
                </c:pt>
                <c:pt idx="313">
                  <c:v>0.11566872524314142</c:v>
                </c:pt>
                <c:pt idx="314">
                  <c:v>9.5384253129731311E-2</c:v>
                </c:pt>
                <c:pt idx="315">
                  <c:v>7.5044238185066003E-2</c:v>
                </c:pt>
                <c:pt idx="316">
                  <c:v>5.7639659404870036E-2</c:v>
                </c:pt>
                <c:pt idx="317">
                  <c:v>4.4537704341712114E-2</c:v>
                </c:pt>
                <c:pt idx="318">
                  <c:v>4.0535883248635551E-2</c:v>
                </c:pt>
                <c:pt idx="319">
                  <c:v>4.9779193361656704E-2</c:v>
                </c:pt>
                <c:pt idx="320">
                  <c:v>7.0204681015366255E-2</c:v>
                </c:pt>
                <c:pt idx="321">
                  <c:v>8.681005496692662E-2</c:v>
                </c:pt>
                <c:pt idx="322">
                  <c:v>8.5372154226379671E-2</c:v>
                </c:pt>
                <c:pt idx="323">
                  <c:v>5.9166593947251434E-2</c:v>
                </c:pt>
                <c:pt idx="324">
                  <c:v>1.3747072101494506E-2</c:v>
                </c:pt>
              </c:numCache>
            </c:numRef>
          </c:val>
          <c:extLst>
            <c:ext xmlns:c14="http://schemas.microsoft.com/office/drawing/2007/8/2/chart" uri="{6F2FDCE9-48DA-4B69-8628-5D25D57E5C99}">
              <c14:invertSolidFillFmt>
                <c14:spPr xmlns:c14="http://schemas.microsoft.com/office/drawing/2007/8/2/chart">
                  <a:solidFill>
                    <a:srgbClr val="FF0000"/>
                  </a:solidFill>
                  <a:ln>
                    <a:solidFill>
                      <a:schemeClr val="tx1"/>
                    </a:solidFill>
                  </a:ln>
                  <a:effectLst/>
                </c14:spPr>
              </c14:invertSolidFillFmt>
            </c:ext>
            <c:ext xmlns:c16="http://schemas.microsoft.com/office/drawing/2014/chart" uri="{C3380CC4-5D6E-409C-BE32-E72D297353CC}">
              <c16:uniqueId val="{00000000-7742-4BAA-BC5D-E7D139BE82A9}"/>
            </c:ext>
          </c:extLst>
        </c:ser>
        <c:dLbls>
          <c:showLegendKey val="0"/>
          <c:showVal val="0"/>
          <c:showCatName val="0"/>
          <c:showSerName val="0"/>
          <c:showPercent val="0"/>
          <c:showBubbleSize val="0"/>
        </c:dLbls>
        <c:gapWidth val="0"/>
        <c:axId val="82235679"/>
        <c:axId val="63678847"/>
      </c:barChart>
      <c:dateAx>
        <c:axId val="82235679"/>
        <c:scaling>
          <c:orientation val="minMax"/>
          <c:min val="36100"/>
        </c:scaling>
        <c:delete val="0"/>
        <c:axPos val="b"/>
        <c:numFmt formatCode="m/d/yyyy" sourceLinked="1"/>
        <c:majorTickMark val="out"/>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63678847"/>
        <c:crosses val="autoZero"/>
        <c:auto val="1"/>
        <c:lblOffset val="100"/>
        <c:baseTimeUnit val="months"/>
      </c:dateAx>
      <c:valAx>
        <c:axId val="63678847"/>
        <c:scaling>
          <c:orientation val="minMax"/>
          <c:max val="0.15000000000000002"/>
          <c:min val="-0.15000000000000002"/>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8223567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China</a:t>
            </a:r>
            <a:r>
              <a:rPr lang="en-US" baseline="0"/>
              <a:t> House Prices 100 Cities</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pt-PT"/>
        </a:p>
      </c:txPr>
    </c:title>
    <c:autoTitleDeleted val="0"/>
    <c:plotArea>
      <c:layout/>
      <c:lineChart>
        <c:grouping val="standard"/>
        <c:varyColors val="0"/>
        <c:ser>
          <c:idx val="0"/>
          <c:order val="0"/>
          <c:tx>
            <c:strRef>
              <c:f>'Real Estate 2'!$G$4</c:f>
              <c:strCache>
                <c:ptCount val="1"/>
              </c:strCache>
            </c:strRef>
          </c:tx>
          <c:spPr>
            <a:ln w="28575" cap="rnd">
              <a:solidFill>
                <a:schemeClr val="accent1"/>
              </a:solidFill>
              <a:round/>
            </a:ln>
            <a:effectLst/>
          </c:spPr>
          <c:marker>
            <c:symbol val="none"/>
          </c:marker>
          <c:cat>
            <c:numRef>
              <c:f>'Real Estate 2'!$A$5:$A$351</c:f>
              <c:numCache>
                <c:formatCode>m/d/yyyy</c:formatCode>
                <c:ptCount val="347"/>
                <c:pt idx="0">
                  <c:v>43555</c:v>
                </c:pt>
                <c:pt idx="1">
                  <c:v>43524</c:v>
                </c:pt>
                <c:pt idx="2">
                  <c:v>43496</c:v>
                </c:pt>
                <c:pt idx="3">
                  <c:v>43465</c:v>
                </c:pt>
                <c:pt idx="4">
                  <c:v>43434</c:v>
                </c:pt>
                <c:pt idx="5">
                  <c:v>43404</c:v>
                </c:pt>
                <c:pt idx="6">
                  <c:v>43373</c:v>
                </c:pt>
                <c:pt idx="7">
                  <c:v>43343</c:v>
                </c:pt>
                <c:pt idx="8">
                  <c:v>43312</c:v>
                </c:pt>
                <c:pt idx="9">
                  <c:v>43281</c:v>
                </c:pt>
                <c:pt idx="10">
                  <c:v>43251</c:v>
                </c:pt>
                <c:pt idx="11">
                  <c:v>43220</c:v>
                </c:pt>
                <c:pt idx="12">
                  <c:v>43190</c:v>
                </c:pt>
                <c:pt idx="13">
                  <c:v>43159</c:v>
                </c:pt>
                <c:pt idx="14">
                  <c:v>43131</c:v>
                </c:pt>
                <c:pt idx="15">
                  <c:v>43100</c:v>
                </c:pt>
                <c:pt idx="16">
                  <c:v>43069</c:v>
                </c:pt>
                <c:pt idx="17">
                  <c:v>43039</c:v>
                </c:pt>
                <c:pt idx="18">
                  <c:v>43008</c:v>
                </c:pt>
                <c:pt idx="19">
                  <c:v>42978</c:v>
                </c:pt>
                <c:pt idx="20">
                  <c:v>42947</c:v>
                </c:pt>
                <c:pt idx="21">
                  <c:v>42916</c:v>
                </c:pt>
                <c:pt idx="22">
                  <c:v>42886</c:v>
                </c:pt>
                <c:pt idx="23">
                  <c:v>42855</c:v>
                </c:pt>
                <c:pt idx="24">
                  <c:v>42825</c:v>
                </c:pt>
                <c:pt idx="25">
                  <c:v>42794</c:v>
                </c:pt>
                <c:pt idx="26">
                  <c:v>42766</c:v>
                </c:pt>
                <c:pt idx="27">
                  <c:v>42735</c:v>
                </c:pt>
                <c:pt idx="28">
                  <c:v>42704</c:v>
                </c:pt>
                <c:pt idx="29">
                  <c:v>42674</c:v>
                </c:pt>
                <c:pt idx="30">
                  <c:v>42643</c:v>
                </c:pt>
                <c:pt idx="31">
                  <c:v>42613</c:v>
                </c:pt>
                <c:pt idx="32">
                  <c:v>42582</c:v>
                </c:pt>
                <c:pt idx="33">
                  <c:v>42551</c:v>
                </c:pt>
                <c:pt idx="34">
                  <c:v>42521</c:v>
                </c:pt>
                <c:pt idx="35">
                  <c:v>42490</c:v>
                </c:pt>
                <c:pt idx="36">
                  <c:v>42460</c:v>
                </c:pt>
                <c:pt idx="37">
                  <c:v>42429</c:v>
                </c:pt>
                <c:pt idx="38">
                  <c:v>42400</c:v>
                </c:pt>
                <c:pt idx="39">
                  <c:v>42369</c:v>
                </c:pt>
                <c:pt idx="40">
                  <c:v>42338</c:v>
                </c:pt>
                <c:pt idx="41">
                  <c:v>42308</c:v>
                </c:pt>
                <c:pt idx="42">
                  <c:v>42277</c:v>
                </c:pt>
                <c:pt idx="43">
                  <c:v>42247</c:v>
                </c:pt>
                <c:pt idx="44">
                  <c:v>42216</c:v>
                </c:pt>
                <c:pt idx="45">
                  <c:v>42185</c:v>
                </c:pt>
                <c:pt idx="46">
                  <c:v>42155</c:v>
                </c:pt>
                <c:pt idx="47">
                  <c:v>42124</c:v>
                </c:pt>
                <c:pt idx="48">
                  <c:v>42094</c:v>
                </c:pt>
                <c:pt idx="49">
                  <c:v>42063</c:v>
                </c:pt>
                <c:pt idx="50">
                  <c:v>42035</c:v>
                </c:pt>
                <c:pt idx="51">
                  <c:v>42004</c:v>
                </c:pt>
                <c:pt idx="52">
                  <c:v>41973</c:v>
                </c:pt>
                <c:pt idx="53">
                  <c:v>41943</c:v>
                </c:pt>
                <c:pt idx="54">
                  <c:v>41912</c:v>
                </c:pt>
                <c:pt idx="55">
                  <c:v>41882</c:v>
                </c:pt>
                <c:pt idx="56">
                  <c:v>41851</c:v>
                </c:pt>
                <c:pt idx="57">
                  <c:v>41820</c:v>
                </c:pt>
                <c:pt idx="58">
                  <c:v>41790</c:v>
                </c:pt>
                <c:pt idx="59">
                  <c:v>41759</c:v>
                </c:pt>
                <c:pt idx="60">
                  <c:v>41729</c:v>
                </c:pt>
                <c:pt idx="61">
                  <c:v>41698</c:v>
                </c:pt>
                <c:pt idx="62">
                  <c:v>41670</c:v>
                </c:pt>
                <c:pt idx="63">
                  <c:v>41639</c:v>
                </c:pt>
                <c:pt idx="64">
                  <c:v>41608</c:v>
                </c:pt>
                <c:pt idx="65">
                  <c:v>41578</c:v>
                </c:pt>
                <c:pt idx="66">
                  <c:v>41547</c:v>
                </c:pt>
                <c:pt idx="67">
                  <c:v>41517</c:v>
                </c:pt>
                <c:pt idx="68">
                  <c:v>41486</c:v>
                </c:pt>
                <c:pt idx="69">
                  <c:v>41455</c:v>
                </c:pt>
                <c:pt idx="70">
                  <c:v>41425</c:v>
                </c:pt>
                <c:pt idx="71">
                  <c:v>41394</c:v>
                </c:pt>
                <c:pt idx="72">
                  <c:v>41364</c:v>
                </c:pt>
                <c:pt idx="73">
                  <c:v>41333</c:v>
                </c:pt>
                <c:pt idx="74">
                  <c:v>41305</c:v>
                </c:pt>
                <c:pt idx="75">
                  <c:v>41274</c:v>
                </c:pt>
                <c:pt idx="76">
                  <c:v>41243</c:v>
                </c:pt>
                <c:pt idx="77">
                  <c:v>41213</c:v>
                </c:pt>
                <c:pt idx="78">
                  <c:v>41182</c:v>
                </c:pt>
                <c:pt idx="79">
                  <c:v>41152</c:v>
                </c:pt>
                <c:pt idx="80">
                  <c:v>41121</c:v>
                </c:pt>
                <c:pt idx="81">
                  <c:v>41090</c:v>
                </c:pt>
                <c:pt idx="82">
                  <c:v>41060</c:v>
                </c:pt>
                <c:pt idx="83">
                  <c:v>41029</c:v>
                </c:pt>
                <c:pt idx="84">
                  <c:v>40999</c:v>
                </c:pt>
                <c:pt idx="85">
                  <c:v>40968</c:v>
                </c:pt>
                <c:pt idx="86">
                  <c:v>40939</c:v>
                </c:pt>
                <c:pt idx="87">
                  <c:v>40908</c:v>
                </c:pt>
                <c:pt idx="88">
                  <c:v>40877</c:v>
                </c:pt>
                <c:pt idx="89">
                  <c:v>40847</c:v>
                </c:pt>
                <c:pt idx="90">
                  <c:v>40816</c:v>
                </c:pt>
                <c:pt idx="91">
                  <c:v>40786</c:v>
                </c:pt>
                <c:pt idx="92">
                  <c:v>40755</c:v>
                </c:pt>
                <c:pt idx="93">
                  <c:v>40724</c:v>
                </c:pt>
                <c:pt idx="94">
                  <c:v>40694</c:v>
                </c:pt>
                <c:pt idx="95">
                  <c:v>40663</c:v>
                </c:pt>
                <c:pt idx="96">
                  <c:v>40633</c:v>
                </c:pt>
                <c:pt idx="97">
                  <c:v>40602</c:v>
                </c:pt>
                <c:pt idx="98">
                  <c:v>40574</c:v>
                </c:pt>
                <c:pt idx="99">
                  <c:v>40543</c:v>
                </c:pt>
                <c:pt idx="100">
                  <c:v>40512</c:v>
                </c:pt>
                <c:pt idx="101">
                  <c:v>40482</c:v>
                </c:pt>
                <c:pt idx="102">
                  <c:v>40451</c:v>
                </c:pt>
                <c:pt idx="103">
                  <c:v>40421</c:v>
                </c:pt>
                <c:pt idx="104">
                  <c:v>40390</c:v>
                </c:pt>
                <c:pt idx="105">
                  <c:v>40359</c:v>
                </c:pt>
                <c:pt idx="106">
                  <c:v>40329</c:v>
                </c:pt>
                <c:pt idx="107">
                  <c:v>40298</c:v>
                </c:pt>
                <c:pt idx="108">
                  <c:v>40268</c:v>
                </c:pt>
                <c:pt idx="109">
                  <c:v>40237</c:v>
                </c:pt>
                <c:pt idx="110">
                  <c:v>40178</c:v>
                </c:pt>
                <c:pt idx="111">
                  <c:v>40147</c:v>
                </c:pt>
                <c:pt idx="112">
                  <c:v>40117</c:v>
                </c:pt>
                <c:pt idx="113">
                  <c:v>40086</c:v>
                </c:pt>
                <c:pt idx="114">
                  <c:v>40056</c:v>
                </c:pt>
                <c:pt idx="115">
                  <c:v>40025</c:v>
                </c:pt>
                <c:pt idx="116">
                  <c:v>39994</c:v>
                </c:pt>
                <c:pt idx="117">
                  <c:v>39964</c:v>
                </c:pt>
                <c:pt idx="118">
                  <c:v>39933</c:v>
                </c:pt>
                <c:pt idx="119">
                  <c:v>39903</c:v>
                </c:pt>
                <c:pt idx="120">
                  <c:v>39872</c:v>
                </c:pt>
                <c:pt idx="121">
                  <c:v>39813</c:v>
                </c:pt>
                <c:pt idx="122">
                  <c:v>39782</c:v>
                </c:pt>
                <c:pt idx="123">
                  <c:v>39752</c:v>
                </c:pt>
                <c:pt idx="124">
                  <c:v>39721</c:v>
                </c:pt>
                <c:pt idx="125">
                  <c:v>39691</c:v>
                </c:pt>
                <c:pt idx="126">
                  <c:v>39660</c:v>
                </c:pt>
                <c:pt idx="127">
                  <c:v>39629</c:v>
                </c:pt>
                <c:pt idx="128">
                  <c:v>39599</c:v>
                </c:pt>
                <c:pt idx="129">
                  <c:v>39568</c:v>
                </c:pt>
                <c:pt idx="130">
                  <c:v>39538</c:v>
                </c:pt>
                <c:pt idx="131">
                  <c:v>39507</c:v>
                </c:pt>
                <c:pt idx="132">
                  <c:v>39478</c:v>
                </c:pt>
                <c:pt idx="133">
                  <c:v>39447</c:v>
                </c:pt>
                <c:pt idx="134">
                  <c:v>39416</c:v>
                </c:pt>
                <c:pt idx="135">
                  <c:v>39386</c:v>
                </c:pt>
                <c:pt idx="136">
                  <c:v>39355</c:v>
                </c:pt>
                <c:pt idx="137">
                  <c:v>39325</c:v>
                </c:pt>
                <c:pt idx="138">
                  <c:v>39294</c:v>
                </c:pt>
                <c:pt idx="139">
                  <c:v>39263</c:v>
                </c:pt>
                <c:pt idx="140">
                  <c:v>39233</c:v>
                </c:pt>
                <c:pt idx="141">
                  <c:v>39202</c:v>
                </c:pt>
                <c:pt idx="142">
                  <c:v>39172</c:v>
                </c:pt>
                <c:pt idx="143">
                  <c:v>39141</c:v>
                </c:pt>
                <c:pt idx="144">
                  <c:v>39113</c:v>
                </c:pt>
                <c:pt idx="145">
                  <c:v>39082</c:v>
                </c:pt>
                <c:pt idx="146">
                  <c:v>39051</c:v>
                </c:pt>
                <c:pt idx="147">
                  <c:v>39021</c:v>
                </c:pt>
                <c:pt idx="148">
                  <c:v>38990</c:v>
                </c:pt>
                <c:pt idx="149">
                  <c:v>38960</c:v>
                </c:pt>
                <c:pt idx="150">
                  <c:v>38929</c:v>
                </c:pt>
                <c:pt idx="151">
                  <c:v>38898</c:v>
                </c:pt>
                <c:pt idx="152">
                  <c:v>38868</c:v>
                </c:pt>
                <c:pt idx="153">
                  <c:v>38837</c:v>
                </c:pt>
                <c:pt idx="154">
                  <c:v>38807</c:v>
                </c:pt>
                <c:pt idx="155">
                  <c:v>38776</c:v>
                </c:pt>
                <c:pt idx="156">
                  <c:v>38748</c:v>
                </c:pt>
                <c:pt idx="157">
                  <c:v>38717</c:v>
                </c:pt>
                <c:pt idx="158">
                  <c:v>38686</c:v>
                </c:pt>
                <c:pt idx="159">
                  <c:v>38656</c:v>
                </c:pt>
                <c:pt idx="160">
                  <c:v>38625</c:v>
                </c:pt>
                <c:pt idx="161">
                  <c:v>38595</c:v>
                </c:pt>
                <c:pt idx="162">
                  <c:v>38564</c:v>
                </c:pt>
                <c:pt idx="163">
                  <c:v>38533</c:v>
                </c:pt>
                <c:pt idx="164">
                  <c:v>38503</c:v>
                </c:pt>
                <c:pt idx="165">
                  <c:v>38472</c:v>
                </c:pt>
                <c:pt idx="166">
                  <c:v>38442</c:v>
                </c:pt>
                <c:pt idx="167">
                  <c:v>38411</c:v>
                </c:pt>
                <c:pt idx="168">
                  <c:v>38383</c:v>
                </c:pt>
                <c:pt idx="169">
                  <c:v>38352</c:v>
                </c:pt>
                <c:pt idx="170">
                  <c:v>38321</c:v>
                </c:pt>
                <c:pt idx="171">
                  <c:v>38291</c:v>
                </c:pt>
                <c:pt idx="172">
                  <c:v>38260</c:v>
                </c:pt>
                <c:pt idx="173">
                  <c:v>38230</c:v>
                </c:pt>
                <c:pt idx="174">
                  <c:v>38199</c:v>
                </c:pt>
                <c:pt idx="175">
                  <c:v>38168</c:v>
                </c:pt>
                <c:pt idx="176">
                  <c:v>38138</c:v>
                </c:pt>
                <c:pt idx="177">
                  <c:v>38107</c:v>
                </c:pt>
                <c:pt idx="178">
                  <c:v>38077</c:v>
                </c:pt>
                <c:pt idx="179">
                  <c:v>38046</c:v>
                </c:pt>
                <c:pt idx="180">
                  <c:v>38017</c:v>
                </c:pt>
                <c:pt idx="181">
                  <c:v>37986</c:v>
                </c:pt>
                <c:pt idx="182">
                  <c:v>37955</c:v>
                </c:pt>
                <c:pt idx="183">
                  <c:v>37925</c:v>
                </c:pt>
                <c:pt idx="184">
                  <c:v>37894</c:v>
                </c:pt>
                <c:pt idx="185">
                  <c:v>37864</c:v>
                </c:pt>
                <c:pt idx="186">
                  <c:v>37833</c:v>
                </c:pt>
                <c:pt idx="187">
                  <c:v>37802</c:v>
                </c:pt>
                <c:pt idx="188">
                  <c:v>37772</c:v>
                </c:pt>
                <c:pt idx="189">
                  <c:v>37741</c:v>
                </c:pt>
                <c:pt idx="190">
                  <c:v>37711</c:v>
                </c:pt>
                <c:pt idx="191">
                  <c:v>37680</c:v>
                </c:pt>
                <c:pt idx="192">
                  <c:v>37652</c:v>
                </c:pt>
                <c:pt idx="193">
                  <c:v>37621</c:v>
                </c:pt>
                <c:pt idx="194">
                  <c:v>37590</c:v>
                </c:pt>
                <c:pt idx="195">
                  <c:v>37560</c:v>
                </c:pt>
                <c:pt idx="196">
                  <c:v>37529</c:v>
                </c:pt>
                <c:pt idx="197">
                  <c:v>37499</c:v>
                </c:pt>
                <c:pt idx="198">
                  <c:v>37468</c:v>
                </c:pt>
                <c:pt idx="199">
                  <c:v>37437</c:v>
                </c:pt>
                <c:pt idx="200">
                  <c:v>37407</c:v>
                </c:pt>
                <c:pt idx="201">
                  <c:v>37376</c:v>
                </c:pt>
                <c:pt idx="202">
                  <c:v>37346</c:v>
                </c:pt>
                <c:pt idx="203">
                  <c:v>37315</c:v>
                </c:pt>
                <c:pt idx="204">
                  <c:v>37287</c:v>
                </c:pt>
                <c:pt idx="205">
                  <c:v>37256</c:v>
                </c:pt>
                <c:pt idx="206">
                  <c:v>37225</c:v>
                </c:pt>
                <c:pt idx="207">
                  <c:v>37195</c:v>
                </c:pt>
                <c:pt idx="208">
                  <c:v>37164</c:v>
                </c:pt>
                <c:pt idx="209">
                  <c:v>37134</c:v>
                </c:pt>
                <c:pt idx="210">
                  <c:v>37103</c:v>
                </c:pt>
                <c:pt idx="211">
                  <c:v>37072</c:v>
                </c:pt>
                <c:pt idx="212">
                  <c:v>37042</c:v>
                </c:pt>
                <c:pt idx="213">
                  <c:v>37011</c:v>
                </c:pt>
                <c:pt idx="214">
                  <c:v>36981</c:v>
                </c:pt>
                <c:pt idx="215">
                  <c:v>36950</c:v>
                </c:pt>
                <c:pt idx="216">
                  <c:v>36922</c:v>
                </c:pt>
                <c:pt idx="217">
                  <c:v>36891</c:v>
                </c:pt>
                <c:pt idx="218">
                  <c:v>36860</c:v>
                </c:pt>
                <c:pt idx="219">
                  <c:v>36830</c:v>
                </c:pt>
                <c:pt idx="220">
                  <c:v>36799</c:v>
                </c:pt>
                <c:pt idx="221">
                  <c:v>36769</c:v>
                </c:pt>
                <c:pt idx="222">
                  <c:v>36738</c:v>
                </c:pt>
                <c:pt idx="223">
                  <c:v>36707</c:v>
                </c:pt>
                <c:pt idx="224">
                  <c:v>36677</c:v>
                </c:pt>
                <c:pt idx="225">
                  <c:v>36646</c:v>
                </c:pt>
                <c:pt idx="226">
                  <c:v>36616</c:v>
                </c:pt>
                <c:pt idx="227">
                  <c:v>36585</c:v>
                </c:pt>
                <c:pt idx="228">
                  <c:v>36556</c:v>
                </c:pt>
                <c:pt idx="229">
                  <c:v>36525</c:v>
                </c:pt>
                <c:pt idx="230">
                  <c:v>36494</c:v>
                </c:pt>
                <c:pt idx="231">
                  <c:v>36464</c:v>
                </c:pt>
                <c:pt idx="232">
                  <c:v>36433</c:v>
                </c:pt>
                <c:pt idx="233">
                  <c:v>36403</c:v>
                </c:pt>
                <c:pt idx="234">
                  <c:v>36372</c:v>
                </c:pt>
                <c:pt idx="235">
                  <c:v>36341</c:v>
                </c:pt>
                <c:pt idx="236">
                  <c:v>36311</c:v>
                </c:pt>
                <c:pt idx="237">
                  <c:v>36280</c:v>
                </c:pt>
                <c:pt idx="238">
                  <c:v>36250</c:v>
                </c:pt>
                <c:pt idx="239">
                  <c:v>36219</c:v>
                </c:pt>
                <c:pt idx="240">
                  <c:v>36191</c:v>
                </c:pt>
                <c:pt idx="241">
                  <c:v>36160</c:v>
                </c:pt>
                <c:pt idx="242">
                  <c:v>36129</c:v>
                </c:pt>
                <c:pt idx="243">
                  <c:v>36099</c:v>
                </c:pt>
                <c:pt idx="244">
                  <c:v>36068</c:v>
                </c:pt>
                <c:pt idx="245">
                  <c:v>36038</c:v>
                </c:pt>
                <c:pt idx="246">
                  <c:v>36007</c:v>
                </c:pt>
                <c:pt idx="247">
                  <c:v>35976</c:v>
                </c:pt>
                <c:pt idx="248">
                  <c:v>35946</c:v>
                </c:pt>
                <c:pt idx="249">
                  <c:v>35915</c:v>
                </c:pt>
                <c:pt idx="250">
                  <c:v>35885</c:v>
                </c:pt>
                <c:pt idx="251">
                  <c:v>35854</c:v>
                </c:pt>
                <c:pt idx="252">
                  <c:v>35826</c:v>
                </c:pt>
                <c:pt idx="253">
                  <c:v>35795</c:v>
                </c:pt>
                <c:pt idx="254">
                  <c:v>35764</c:v>
                </c:pt>
                <c:pt idx="255">
                  <c:v>35734</c:v>
                </c:pt>
                <c:pt idx="256">
                  <c:v>35703</c:v>
                </c:pt>
                <c:pt idx="257">
                  <c:v>35673</c:v>
                </c:pt>
                <c:pt idx="258">
                  <c:v>35642</c:v>
                </c:pt>
                <c:pt idx="259">
                  <c:v>35611</c:v>
                </c:pt>
                <c:pt idx="260">
                  <c:v>35581</c:v>
                </c:pt>
                <c:pt idx="261">
                  <c:v>35550</c:v>
                </c:pt>
                <c:pt idx="262">
                  <c:v>35520</c:v>
                </c:pt>
                <c:pt idx="263">
                  <c:v>35489</c:v>
                </c:pt>
                <c:pt idx="264">
                  <c:v>35461</c:v>
                </c:pt>
                <c:pt idx="265">
                  <c:v>35430</c:v>
                </c:pt>
                <c:pt idx="266">
                  <c:v>35399</c:v>
                </c:pt>
                <c:pt idx="267">
                  <c:v>35369</c:v>
                </c:pt>
                <c:pt idx="268">
                  <c:v>35338</c:v>
                </c:pt>
                <c:pt idx="269">
                  <c:v>35308</c:v>
                </c:pt>
                <c:pt idx="270">
                  <c:v>35277</c:v>
                </c:pt>
                <c:pt idx="271">
                  <c:v>35246</c:v>
                </c:pt>
                <c:pt idx="272">
                  <c:v>35216</c:v>
                </c:pt>
                <c:pt idx="273">
                  <c:v>35185</c:v>
                </c:pt>
                <c:pt idx="274">
                  <c:v>35155</c:v>
                </c:pt>
                <c:pt idx="275">
                  <c:v>35124</c:v>
                </c:pt>
                <c:pt idx="276">
                  <c:v>35095</c:v>
                </c:pt>
                <c:pt idx="277">
                  <c:v>35064</c:v>
                </c:pt>
                <c:pt idx="278">
                  <c:v>35033</c:v>
                </c:pt>
                <c:pt idx="279">
                  <c:v>35003</c:v>
                </c:pt>
                <c:pt idx="280">
                  <c:v>34972</c:v>
                </c:pt>
                <c:pt idx="281">
                  <c:v>34942</c:v>
                </c:pt>
                <c:pt idx="282">
                  <c:v>34911</c:v>
                </c:pt>
                <c:pt idx="283">
                  <c:v>34880</c:v>
                </c:pt>
                <c:pt idx="284">
                  <c:v>34850</c:v>
                </c:pt>
                <c:pt idx="285">
                  <c:v>34819</c:v>
                </c:pt>
                <c:pt idx="286">
                  <c:v>34789</c:v>
                </c:pt>
                <c:pt idx="287">
                  <c:v>34758</c:v>
                </c:pt>
                <c:pt idx="288">
                  <c:v>34730</c:v>
                </c:pt>
                <c:pt idx="289">
                  <c:v>34699</c:v>
                </c:pt>
                <c:pt idx="290">
                  <c:v>34668</c:v>
                </c:pt>
                <c:pt idx="291">
                  <c:v>34638</c:v>
                </c:pt>
                <c:pt idx="292">
                  <c:v>34607</c:v>
                </c:pt>
                <c:pt idx="293">
                  <c:v>34577</c:v>
                </c:pt>
                <c:pt idx="294">
                  <c:v>34546</c:v>
                </c:pt>
                <c:pt idx="295">
                  <c:v>34515</c:v>
                </c:pt>
                <c:pt idx="296">
                  <c:v>34485</c:v>
                </c:pt>
                <c:pt idx="297">
                  <c:v>34454</c:v>
                </c:pt>
                <c:pt idx="298">
                  <c:v>34424</c:v>
                </c:pt>
                <c:pt idx="299">
                  <c:v>34393</c:v>
                </c:pt>
                <c:pt idx="300">
                  <c:v>34365</c:v>
                </c:pt>
                <c:pt idx="301">
                  <c:v>34334</c:v>
                </c:pt>
                <c:pt idx="302">
                  <c:v>34303</c:v>
                </c:pt>
                <c:pt idx="303">
                  <c:v>34273</c:v>
                </c:pt>
                <c:pt idx="304">
                  <c:v>34242</c:v>
                </c:pt>
                <c:pt idx="305">
                  <c:v>34212</c:v>
                </c:pt>
                <c:pt idx="306">
                  <c:v>34181</c:v>
                </c:pt>
                <c:pt idx="307">
                  <c:v>34150</c:v>
                </c:pt>
                <c:pt idx="308">
                  <c:v>34120</c:v>
                </c:pt>
                <c:pt idx="309">
                  <c:v>34089</c:v>
                </c:pt>
                <c:pt idx="310">
                  <c:v>34059</c:v>
                </c:pt>
                <c:pt idx="311">
                  <c:v>34028</c:v>
                </c:pt>
                <c:pt idx="312">
                  <c:v>34000</c:v>
                </c:pt>
                <c:pt idx="313">
                  <c:v>33969</c:v>
                </c:pt>
                <c:pt idx="314">
                  <c:v>33938</c:v>
                </c:pt>
                <c:pt idx="315">
                  <c:v>33908</c:v>
                </c:pt>
                <c:pt idx="316">
                  <c:v>33877</c:v>
                </c:pt>
                <c:pt idx="317">
                  <c:v>33847</c:v>
                </c:pt>
                <c:pt idx="318">
                  <c:v>33816</c:v>
                </c:pt>
                <c:pt idx="319">
                  <c:v>33785</c:v>
                </c:pt>
                <c:pt idx="320">
                  <c:v>33755</c:v>
                </c:pt>
                <c:pt idx="321">
                  <c:v>33724</c:v>
                </c:pt>
                <c:pt idx="322">
                  <c:v>33694</c:v>
                </c:pt>
                <c:pt idx="323">
                  <c:v>33663</c:v>
                </c:pt>
                <c:pt idx="324">
                  <c:v>33634</c:v>
                </c:pt>
                <c:pt idx="325">
                  <c:v>33603</c:v>
                </c:pt>
                <c:pt idx="326">
                  <c:v>33572</c:v>
                </c:pt>
                <c:pt idx="327">
                  <c:v>33542</c:v>
                </c:pt>
                <c:pt idx="328">
                  <c:v>33511</c:v>
                </c:pt>
                <c:pt idx="329">
                  <c:v>33481</c:v>
                </c:pt>
                <c:pt idx="330">
                  <c:v>33450</c:v>
                </c:pt>
                <c:pt idx="331">
                  <c:v>33419</c:v>
                </c:pt>
                <c:pt idx="332">
                  <c:v>33389</c:v>
                </c:pt>
                <c:pt idx="333">
                  <c:v>33358</c:v>
                </c:pt>
                <c:pt idx="334">
                  <c:v>33328</c:v>
                </c:pt>
                <c:pt idx="335">
                  <c:v>33297</c:v>
                </c:pt>
                <c:pt idx="336">
                  <c:v>33269</c:v>
                </c:pt>
              </c:numCache>
            </c:numRef>
          </c:cat>
          <c:val>
            <c:numRef>
              <c:f>'Real Estate 2'!$G$5:$G$351</c:f>
              <c:numCache>
                <c:formatCode>General</c:formatCode>
                <c:ptCount val="347"/>
                <c:pt idx="0">
                  <c:v>1.6433582006458067</c:v>
                </c:pt>
                <c:pt idx="1">
                  <c:v>1.6394610845117461</c:v>
                </c:pt>
                <c:pt idx="2">
                  <c:v>1.6379022380581219</c:v>
                </c:pt>
                <c:pt idx="3">
                  <c:v>1.6343391604498378</c:v>
                </c:pt>
                <c:pt idx="4">
                  <c:v>1.6302193519652595</c:v>
                </c:pt>
                <c:pt idx="5">
                  <c:v>1.6257655049549042</c:v>
                </c:pt>
                <c:pt idx="6">
                  <c:v>1.6181939650373005</c:v>
                </c:pt>
                <c:pt idx="7">
                  <c:v>1.6114018483465087</c:v>
                </c:pt>
                <c:pt idx="8">
                  <c:v>1.6029395390268339</c:v>
                </c:pt>
                <c:pt idx="9">
                  <c:v>1.5962587685113012</c:v>
                </c:pt>
                <c:pt idx="10">
                  <c:v>1.5886872285936975</c:v>
                </c:pt>
                <c:pt idx="11">
                  <c:v>1.5804476116245403</c:v>
                </c:pt>
                <c:pt idx="12">
                  <c:v>1.5736554949337487</c:v>
                </c:pt>
                <c:pt idx="13">
                  <c:v>1.5670860705934746</c:v>
                </c:pt>
                <c:pt idx="14">
                  <c:v>1.5614074156552715</c:v>
                </c:pt>
                <c:pt idx="15">
                  <c:v>1.5551720298407741</c:v>
                </c:pt>
                <c:pt idx="16">
                  <c:v>1.5492706825520535</c:v>
                </c:pt>
                <c:pt idx="17">
                  <c:v>1.543257989088074</c:v>
                </c:pt>
                <c:pt idx="18">
                  <c:v>1.5370226032735768</c:v>
                </c:pt>
                <c:pt idx="19">
                  <c:v>1.5297851018817494</c:v>
                </c:pt>
                <c:pt idx="20">
                  <c:v>1.5211001002115567</c:v>
                </c:pt>
                <c:pt idx="21">
                  <c:v>1.5121924061908463</c:v>
                </c:pt>
                <c:pt idx="22">
                  <c:v>1.5029506736443592</c:v>
                </c:pt>
                <c:pt idx="23">
                  <c:v>1.4925954793452834</c:v>
                </c:pt>
                <c:pt idx="24">
                  <c:v>1.480904130943101</c:v>
                </c:pt>
                <c:pt idx="25">
                  <c:v>1.4666518205099646</c:v>
                </c:pt>
                <c:pt idx="26">
                  <c:v>1.4591916267676195</c:v>
                </c:pt>
                <c:pt idx="27">
                  <c:v>1.451397394499498</c:v>
                </c:pt>
                <c:pt idx="28">
                  <c:v>1.4405968154993869</c:v>
                </c:pt>
                <c:pt idx="29">
                  <c:v>1.4280146976951333</c:v>
                </c:pt>
                <c:pt idx="30">
                  <c:v>1.4048546932412862</c:v>
                </c:pt>
                <c:pt idx="31">
                  <c:v>1.366217570426455</c:v>
                </c:pt>
                <c:pt idx="32">
                  <c:v>1.3371562186838875</c:v>
                </c:pt>
                <c:pt idx="33">
                  <c:v>1.3156664068589234</c:v>
                </c:pt>
                <c:pt idx="34">
                  <c:v>1.2985190958690558</c:v>
                </c:pt>
                <c:pt idx="35">
                  <c:v>1.2768065916935742</c:v>
                </c:pt>
                <c:pt idx="36">
                  <c:v>1.2585458189511181</c:v>
                </c:pt>
                <c:pt idx="37">
                  <c:v>1.2350517759714943</c:v>
                </c:pt>
                <c:pt idx="38">
                  <c:v>1.2277029284044083</c:v>
                </c:pt>
                <c:pt idx="39">
                  <c:v>1.2225810043424998</c:v>
                </c:pt>
                <c:pt idx="40">
                  <c:v>1.2135619641465305</c:v>
                </c:pt>
                <c:pt idx="41">
                  <c:v>1.2079946553835863</c:v>
                </c:pt>
                <c:pt idx="42">
                  <c:v>1.2044315777753021</c:v>
                </c:pt>
                <c:pt idx="43">
                  <c:v>1.2010911925175356</c:v>
                </c:pt>
                <c:pt idx="44">
                  <c:v>1.1897338826411299</c:v>
                </c:pt>
                <c:pt idx="45">
                  <c:v>1.1833871506513738</c:v>
                </c:pt>
                <c:pt idx="46">
                  <c:v>1.1768177263110999</c:v>
                </c:pt>
                <c:pt idx="47">
                  <c:v>1.1715844560739326</c:v>
                </c:pt>
                <c:pt idx="48">
                  <c:v>1.1716958022491915</c:v>
                </c:pt>
                <c:pt idx="49">
                  <c:v>1.1734773410533337</c:v>
                </c:pt>
                <c:pt idx="50">
                  <c:v>1.1762609954348058</c:v>
                </c:pt>
                <c:pt idx="51">
                  <c:v>1.1738113795791103</c:v>
                </c:pt>
                <c:pt idx="52">
                  <c:v>1.1790446498162777</c:v>
                </c:pt>
                <c:pt idx="53">
                  <c:v>1.1834984968266329</c:v>
                </c:pt>
                <c:pt idx="54">
                  <c:v>1.1882863823627647</c:v>
                </c:pt>
                <c:pt idx="55">
                  <c:v>1.1993096537133938</c:v>
                </c:pt>
                <c:pt idx="56">
                  <c:v>1.2064358089299623</c:v>
                </c:pt>
                <c:pt idx="57">
                  <c:v>1.2162342723527437</c:v>
                </c:pt>
                <c:pt idx="58">
                  <c:v>1.2223583119919821</c:v>
                </c:pt>
                <c:pt idx="59">
                  <c:v>1.2262554281260429</c:v>
                </c:pt>
                <c:pt idx="60">
                  <c:v>1.2250306201981953</c:v>
                </c:pt>
                <c:pt idx="61">
                  <c:v>1.2203540808373226</c:v>
                </c:pt>
                <c:pt idx="62">
                  <c:v>1.2137846564970487</c:v>
                </c:pt>
                <c:pt idx="63">
                  <c:v>1.206213116579445</c:v>
                </c:pt>
                <c:pt idx="64">
                  <c:v>1.1978621534350291</c:v>
                </c:pt>
                <c:pt idx="65">
                  <c:v>1.1897338826411308</c:v>
                </c:pt>
                <c:pt idx="66">
                  <c:v>1.1751475336822177</c:v>
                </c:pt>
                <c:pt idx="67">
                  <c:v>1.1626767620532232</c:v>
                </c:pt>
                <c:pt idx="68">
                  <c:v>1.1520988754036297</c:v>
                </c:pt>
                <c:pt idx="69">
                  <c:v>1.1421890658055893</c:v>
                </c:pt>
                <c:pt idx="70">
                  <c:v>1.1335040641353966</c:v>
                </c:pt>
                <c:pt idx="71">
                  <c:v>1.1243736777641686</c:v>
                </c:pt>
                <c:pt idx="72">
                  <c:v>1.1132390602382807</c:v>
                </c:pt>
                <c:pt idx="73">
                  <c:v>1.1015477118360981</c:v>
                </c:pt>
                <c:pt idx="74">
                  <c:v>1.092528671640129</c:v>
                </c:pt>
                <c:pt idx="75">
                  <c:v>1.0817280926400177</c:v>
                </c:pt>
                <c:pt idx="76">
                  <c:v>1.0792784767843224</c:v>
                </c:pt>
                <c:pt idx="77">
                  <c:v>1.0748246297739672</c:v>
                </c:pt>
                <c:pt idx="78">
                  <c:v>1.0733771294956018</c:v>
                </c:pt>
                <c:pt idx="79">
                  <c:v>1.0704821289388711</c:v>
                </c:pt>
                <c:pt idx="80">
                  <c:v>1.0673644360316223</c:v>
                </c:pt>
                <c:pt idx="81">
                  <c:v>1.0634673198975615</c:v>
                </c:pt>
                <c:pt idx="82">
                  <c:v>1.060349626990313</c:v>
                </c:pt>
                <c:pt idx="83">
                  <c:v>1.0673644360316223</c:v>
                </c:pt>
                <c:pt idx="84">
                  <c:v>1.0714842445162009</c:v>
                </c:pt>
                <c:pt idx="85">
                  <c:v>1.0749359759492261</c:v>
                </c:pt>
                <c:pt idx="86">
                  <c:v>1.0796125153100991</c:v>
                </c:pt>
                <c:pt idx="87">
                  <c:v>1.0813940541142411</c:v>
                </c:pt>
                <c:pt idx="88">
                  <c:v>1.0846230931967487</c:v>
                </c:pt>
                <c:pt idx="89">
                  <c:v>1.0906357866607281</c:v>
                </c:pt>
                <c:pt idx="90">
                  <c:v>1.0941988642690124</c:v>
                </c:pt>
                <c:pt idx="91">
                  <c:v>1.0946442489700479</c:v>
                </c:pt>
                <c:pt idx="92">
                  <c:v>1.0938648257432357</c:v>
                </c:pt>
                <c:pt idx="93">
                  <c:v>1.0897450172586574</c:v>
                </c:pt>
                <c:pt idx="94">
                  <c:v>1.0844004008462311</c:v>
                </c:pt>
                <c:pt idx="95">
                  <c:v>1.0768288609286274</c:v>
                </c:pt>
                <c:pt idx="96">
                  <c:v>1.0695913595368001</c:v>
                </c:pt>
                <c:pt idx="97">
                  <c:v>1.0614630887429017</c:v>
                </c:pt>
                <c:pt idx="98">
                  <c:v>1.0516646253201203</c:v>
                </c:pt>
                <c:pt idx="99">
                  <c:v>1.037078276361207</c:v>
                </c:pt>
                <c:pt idx="100">
                  <c:v>1.0266117358868723</c:v>
                </c:pt>
                <c:pt idx="101">
                  <c:v>1.0158111568867609</c:v>
                </c:pt>
                <c:pt idx="102">
                  <c:v>1.0062353858144972</c:v>
                </c:pt>
                <c:pt idx="103">
                  <c:v>0.9954348068143859</c:v>
                </c:pt>
                <c:pt idx="104">
                  <c:v>1</c:v>
                </c:pt>
              </c:numCache>
            </c:numRef>
          </c:val>
          <c:smooth val="0"/>
          <c:extLst>
            <c:ext xmlns:c16="http://schemas.microsoft.com/office/drawing/2014/chart" uri="{C3380CC4-5D6E-409C-BE32-E72D297353CC}">
              <c16:uniqueId val="{00000000-FEA7-4D2A-8099-6A960DAA02F2}"/>
            </c:ext>
          </c:extLst>
        </c:ser>
        <c:dLbls>
          <c:showLegendKey val="0"/>
          <c:showVal val="0"/>
          <c:showCatName val="0"/>
          <c:showSerName val="0"/>
          <c:showPercent val="0"/>
          <c:showBubbleSize val="0"/>
        </c:dLbls>
        <c:smooth val="0"/>
        <c:axId val="82235679"/>
        <c:axId val="63678847"/>
      </c:lineChart>
      <c:dateAx>
        <c:axId val="82235679"/>
        <c:scaling>
          <c:orientation val="minMax"/>
          <c:min val="40544"/>
        </c:scaling>
        <c:delete val="0"/>
        <c:axPos val="b"/>
        <c:numFmt formatCode="m/d/yyyy"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63678847"/>
        <c:crosses val="autoZero"/>
        <c:auto val="1"/>
        <c:lblOffset val="100"/>
        <c:baseTimeUnit val="months"/>
      </c:dateAx>
      <c:valAx>
        <c:axId val="63678847"/>
        <c:scaling>
          <c:orientation val="minMax"/>
          <c:min val="1"/>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pt-PT"/>
          </a:p>
        </c:txPr>
        <c:crossAx val="82235679"/>
        <c:crosses val="autoZero"/>
        <c:crossBetween val="between"/>
      </c:valAx>
      <c:spPr>
        <a:noFill/>
        <a:ln>
          <a:noFill/>
        </a:ln>
        <a:effectLst/>
      </c:spPr>
    </c:plotArea>
    <c:plotVisOnly val="1"/>
    <c:dispBlanksAs val="span"/>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0" i="0" u="none" strike="noStrike" kern="1200" spc="0" baseline="0">
                <a:solidFill>
                  <a:schemeClr val="bg1"/>
                </a:solidFill>
                <a:latin typeface="+mn-lt"/>
                <a:ea typeface="+mn-ea"/>
                <a:cs typeface="+mn-cs"/>
              </a:defRPr>
            </a:pPr>
            <a:r>
              <a:rPr lang="en-US" sz="1800">
                <a:solidFill>
                  <a:schemeClr val="bg1"/>
                </a:solidFill>
              </a:rPr>
              <a:t>China House Prices</a:t>
            </a:r>
            <a:r>
              <a:rPr lang="en-US" sz="1800" baseline="0">
                <a:solidFill>
                  <a:schemeClr val="bg1"/>
                </a:solidFill>
              </a:rPr>
              <a:t> 100 Cities </a:t>
            </a:r>
            <a:r>
              <a:rPr lang="en-US" sz="1800">
                <a:solidFill>
                  <a:schemeClr val="bg1"/>
                </a:solidFill>
              </a:rPr>
              <a:t>YoY%</a:t>
            </a:r>
          </a:p>
        </c:rich>
      </c:tx>
      <c:overlay val="0"/>
      <c:spPr>
        <a:noFill/>
        <a:ln>
          <a:noFill/>
        </a:ln>
        <a:effectLst/>
      </c:spPr>
      <c:txPr>
        <a:bodyPr rot="0" spcFirstLastPara="1" vertOverflow="ellipsis" vert="horz" wrap="square" anchor="ctr" anchorCtr="1"/>
        <a:lstStyle/>
        <a:p>
          <a:pPr>
            <a:defRPr sz="1800" b="0" i="0" u="none" strike="noStrike" kern="1200" spc="0" baseline="0">
              <a:solidFill>
                <a:schemeClr val="bg1"/>
              </a:solidFill>
              <a:latin typeface="+mn-lt"/>
              <a:ea typeface="+mn-ea"/>
              <a:cs typeface="+mn-cs"/>
            </a:defRPr>
          </a:pPr>
          <a:endParaRPr lang="pt-PT"/>
        </a:p>
      </c:txPr>
    </c:title>
    <c:autoTitleDeleted val="0"/>
    <c:plotArea>
      <c:layout/>
      <c:barChart>
        <c:barDir val="col"/>
        <c:grouping val="clustered"/>
        <c:varyColors val="0"/>
        <c:ser>
          <c:idx val="0"/>
          <c:order val="0"/>
          <c:tx>
            <c:strRef>
              <c:f>'Real Estate 2'!$H$4</c:f>
              <c:strCache>
                <c:ptCount val="1"/>
              </c:strCache>
            </c:strRef>
          </c:tx>
          <c:spPr>
            <a:solidFill>
              <a:srgbClr val="00B050"/>
            </a:solidFill>
            <a:ln>
              <a:solidFill>
                <a:schemeClr val="tx1"/>
              </a:solidFill>
            </a:ln>
            <a:effectLst/>
          </c:spPr>
          <c:invertIfNegative val="1"/>
          <c:cat>
            <c:numRef>
              <c:f>'Real Estate 2'!$A$5:$A$127</c:f>
              <c:numCache>
                <c:formatCode>m/d/yyyy</c:formatCode>
                <c:ptCount val="123"/>
                <c:pt idx="0">
                  <c:v>43555</c:v>
                </c:pt>
                <c:pt idx="1">
                  <c:v>43524</c:v>
                </c:pt>
                <c:pt idx="2">
                  <c:v>43496</c:v>
                </c:pt>
                <c:pt idx="3">
                  <c:v>43465</c:v>
                </c:pt>
                <c:pt idx="4">
                  <c:v>43434</c:v>
                </c:pt>
                <c:pt idx="5">
                  <c:v>43404</c:v>
                </c:pt>
                <c:pt idx="6">
                  <c:v>43373</c:v>
                </c:pt>
                <c:pt idx="7">
                  <c:v>43343</c:v>
                </c:pt>
                <c:pt idx="8">
                  <c:v>43312</c:v>
                </c:pt>
                <c:pt idx="9">
                  <c:v>43281</c:v>
                </c:pt>
                <c:pt idx="10">
                  <c:v>43251</c:v>
                </c:pt>
                <c:pt idx="11">
                  <c:v>43220</c:v>
                </c:pt>
                <c:pt idx="12">
                  <c:v>43190</c:v>
                </c:pt>
                <c:pt idx="13">
                  <c:v>43159</c:v>
                </c:pt>
                <c:pt idx="14">
                  <c:v>43131</c:v>
                </c:pt>
                <c:pt idx="15">
                  <c:v>43100</c:v>
                </c:pt>
                <c:pt idx="16">
                  <c:v>43069</c:v>
                </c:pt>
                <c:pt idx="17">
                  <c:v>43039</c:v>
                </c:pt>
                <c:pt idx="18">
                  <c:v>43008</c:v>
                </c:pt>
                <c:pt idx="19">
                  <c:v>42978</c:v>
                </c:pt>
                <c:pt idx="20">
                  <c:v>42947</c:v>
                </c:pt>
                <c:pt idx="21">
                  <c:v>42916</c:v>
                </c:pt>
                <c:pt idx="22">
                  <c:v>42886</c:v>
                </c:pt>
                <c:pt idx="23">
                  <c:v>42855</c:v>
                </c:pt>
                <c:pt idx="24">
                  <c:v>42825</c:v>
                </c:pt>
                <c:pt idx="25">
                  <c:v>42794</c:v>
                </c:pt>
                <c:pt idx="26">
                  <c:v>42766</c:v>
                </c:pt>
                <c:pt idx="27">
                  <c:v>42735</c:v>
                </c:pt>
                <c:pt idx="28">
                  <c:v>42704</c:v>
                </c:pt>
                <c:pt idx="29">
                  <c:v>42674</c:v>
                </c:pt>
                <c:pt idx="30">
                  <c:v>42643</c:v>
                </c:pt>
                <c:pt idx="31">
                  <c:v>42613</c:v>
                </c:pt>
                <c:pt idx="32">
                  <c:v>42582</c:v>
                </c:pt>
                <c:pt idx="33">
                  <c:v>42551</c:v>
                </c:pt>
                <c:pt idx="34">
                  <c:v>42521</c:v>
                </c:pt>
                <c:pt idx="35">
                  <c:v>42490</c:v>
                </c:pt>
                <c:pt idx="36">
                  <c:v>42460</c:v>
                </c:pt>
                <c:pt idx="37">
                  <c:v>42429</c:v>
                </c:pt>
                <c:pt idx="38">
                  <c:v>42400</c:v>
                </c:pt>
                <c:pt idx="39">
                  <c:v>42369</c:v>
                </c:pt>
                <c:pt idx="40">
                  <c:v>42338</c:v>
                </c:pt>
                <c:pt idx="41">
                  <c:v>42308</c:v>
                </c:pt>
                <c:pt idx="42">
                  <c:v>42277</c:v>
                </c:pt>
                <c:pt idx="43">
                  <c:v>42247</c:v>
                </c:pt>
                <c:pt idx="44">
                  <c:v>42216</c:v>
                </c:pt>
                <c:pt idx="45">
                  <c:v>42185</c:v>
                </c:pt>
                <c:pt idx="46">
                  <c:v>42155</c:v>
                </c:pt>
                <c:pt idx="47">
                  <c:v>42124</c:v>
                </c:pt>
                <c:pt idx="48">
                  <c:v>42094</c:v>
                </c:pt>
                <c:pt idx="49">
                  <c:v>42063</c:v>
                </c:pt>
                <c:pt idx="50">
                  <c:v>42035</c:v>
                </c:pt>
                <c:pt idx="51">
                  <c:v>42004</c:v>
                </c:pt>
                <c:pt idx="52">
                  <c:v>41973</c:v>
                </c:pt>
                <c:pt idx="53">
                  <c:v>41943</c:v>
                </c:pt>
                <c:pt idx="54">
                  <c:v>41912</c:v>
                </c:pt>
                <c:pt idx="55">
                  <c:v>41882</c:v>
                </c:pt>
                <c:pt idx="56">
                  <c:v>41851</c:v>
                </c:pt>
                <c:pt idx="57">
                  <c:v>41820</c:v>
                </c:pt>
                <c:pt idx="58">
                  <c:v>41790</c:v>
                </c:pt>
                <c:pt idx="59">
                  <c:v>41759</c:v>
                </c:pt>
                <c:pt idx="60">
                  <c:v>41729</c:v>
                </c:pt>
                <c:pt idx="61">
                  <c:v>41698</c:v>
                </c:pt>
                <c:pt idx="62">
                  <c:v>41670</c:v>
                </c:pt>
                <c:pt idx="63">
                  <c:v>41639</c:v>
                </c:pt>
                <c:pt idx="64">
                  <c:v>41608</c:v>
                </c:pt>
                <c:pt idx="65">
                  <c:v>41578</c:v>
                </c:pt>
                <c:pt idx="66">
                  <c:v>41547</c:v>
                </c:pt>
                <c:pt idx="67">
                  <c:v>41517</c:v>
                </c:pt>
                <c:pt idx="68">
                  <c:v>41486</c:v>
                </c:pt>
                <c:pt idx="69">
                  <c:v>41455</c:v>
                </c:pt>
                <c:pt idx="70">
                  <c:v>41425</c:v>
                </c:pt>
                <c:pt idx="71">
                  <c:v>41394</c:v>
                </c:pt>
                <c:pt idx="72">
                  <c:v>41364</c:v>
                </c:pt>
                <c:pt idx="73">
                  <c:v>41333</c:v>
                </c:pt>
                <c:pt idx="74">
                  <c:v>41305</c:v>
                </c:pt>
                <c:pt idx="75">
                  <c:v>41274</c:v>
                </c:pt>
                <c:pt idx="76">
                  <c:v>41243</c:v>
                </c:pt>
                <c:pt idx="77">
                  <c:v>41213</c:v>
                </c:pt>
                <c:pt idx="78">
                  <c:v>41182</c:v>
                </c:pt>
                <c:pt idx="79">
                  <c:v>41152</c:v>
                </c:pt>
                <c:pt idx="80">
                  <c:v>41121</c:v>
                </c:pt>
                <c:pt idx="81">
                  <c:v>41090</c:v>
                </c:pt>
                <c:pt idx="82">
                  <c:v>41060</c:v>
                </c:pt>
                <c:pt idx="83">
                  <c:v>41029</c:v>
                </c:pt>
                <c:pt idx="84">
                  <c:v>40999</c:v>
                </c:pt>
                <c:pt idx="85">
                  <c:v>40968</c:v>
                </c:pt>
                <c:pt idx="86">
                  <c:v>40939</c:v>
                </c:pt>
                <c:pt idx="87">
                  <c:v>40908</c:v>
                </c:pt>
                <c:pt idx="88">
                  <c:v>40877</c:v>
                </c:pt>
                <c:pt idx="89">
                  <c:v>40847</c:v>
                </c:pt>
                <c:pt idx="90">
                  <c:v>40816</c:v>
                </c:pt>
                <c:pt idx="91">
                  <c:v>40786</c:v>
                </c:pt>
                <c:pt idx="92">
                  <c:v>40755</c:v>
                </c:pt>
                <c:pt idx="93">
                  <c:v>40724</c:v>
                </c:pt>
                <c:pt idx="94">
                  <c:v>40694</c:v>
                </c:pt>
                <c:pt idx="95">
                  <c:v>40663</c:v>
                </c:pt>
                <c:pt idx="96">
                  <c:v>40633</c:v>
                </c:pt>
                <c:pt idx="97">
                  <c:v>40602</c:v>
                </c:pt>
                <c:pt idx="98">
                  <c:v>40574</c:v>
                </c:pt>
                <c:pt idx="99">
                  <c:v>40543</c:v>
                </c:pt>
                <c:pt idx="100">
                  <c:v>40512</c:v>
                </c:pt>
                <c:pt idx="101">
                  <c:v>40482</c:v>
                </c:pt>
                <c:pt idx="102">
                  <c:v>40451</c:v>
                </c:pt>
                <c:pt idx="103">
                  <c:v>40421</c:v>
                </c:pt>
                <c:pt idx="104">
                  <c:v>40390</c:v>
                </c:pt>
                <c:pt idx="105">
                  <c:v>40359</c:v>
                </c:pt>
                <c:pt idx="106">
                  <c:v>40329</c:v>
                </c:pt>
                <c:pt idx="107">
                  <c:v>40298</c:v>
                </c:pt>
                <c:pt idx="108">
                  <c:v>40268</c:v>
                </c:pt>
                <c:pt idx="109">
                  <c:v>40237</c:v>
                </c:pt>
                <c:pt idx="110">
                  <c:v>40178</c:v>
                </c:pt>
                <c:pt idx="111">
                  <c:v>40147</c:v>
                </c:pt>
                <c:pt idx="112">
                  <c:v>40117</c:v>
                </c:pt>
                <c:pt idx="113">
                  <c:v>40086</c:v>
                </c:pt>
                <c:pt idx="114">
                  <c:v>40056</c:v>
                </c:pt>
                <c:pt idx="115">
                  <c:v>40025</c:v>
                </c:pt>
                <c:pt idx="116">
                  <c:v>39994</c:v>
                </c:pt>
                <c:pt idx="117">
                  <c:v>39964</c:v>
                </c:pt>
                <c:pt idx="118">
                  <c:v>39933</c:v>
                </c:pt>
                <c:pt idx="119">
                  <c:v>39903</c:v>
                </c:pt>
                <c:pt idx="120">
                  <c:v>39872</c:v>
                </c:pt>
                <c:pt idx="121">
                  <c:v>39813</c:v>
                </c:pt>
                <c:pt idx="122">
                  <c:v>39782</c:v>
                </c:pt>
              </c:numCache>
            </c:numRef>
          </c:cat>
          <c:val>
            <c:numRef>
              <c:f>'Real Estate 2'!$H$5:$H$127</c:f>
              <c:numCache>
                <c:formatCode>General</c:formatCode>
                <c:ptCount val="123"/>
                <c:pt idx="0">
                  <c:v>4.429349748814837E-2</c:v>
                </c:pt>
                <c:pt idx="1">
                  <c:v>4.6184453602387432E-2</c:v>
                </c:pt>
                <c:pt idx="2">
                  <c:v>4.8990943450046398E-2</c:v>
                </c:pt>
                <c:pt idx="3">
                  <c:v>5.0905706307725396E-2</c:v>
                </c:pt>
                <c:pt idx="4">
                  <c:v>5.2249532844616864E-2</c:v>
                </c:pt>
                <c:pt idx="5">
                  <c:v>5.3463203463203435E-2</c:v>
                </c:pt>
                <c:pt idx="6">
                  <c:v>5.2810779484207426E-2</c:v>
                </c:pt>
                <c:pt idx="7">
                  <c:v>5.335177232695254E-2</c:v>
                </c:pt>
                <c:pt idx="8">
                  <c:v>5.3802796281384957E-2</c:v>
                </c:pt>
                <c:pt idx="9">
                  <c:v>5.5592371695751375E-2</c:v>
                </c:pt>
                <c:pt idx="10">
                  <c:v>5.704548822047717E-2</c:v>
                </c:pt>
                <c:pt idx="11">
                  <c:v>5.8858634837747115E-2</c:v>
                </c:pt>
                <c:pt idx="12">
                  <c:v>6.2631578947368372E-2</c:v>
                </c:pt>
                <c:pt idx="13">
                  <c:v>6.8478590950501017E-2</c:v>
                </c:pt>
                <c:pt idx="14">
                  <c:v>7.0049599389546024E-2</c:v>
                </c:pt>
                <c:pt idx="15">
                  <c:v>7.1499808208668858E-2</c:v>
                </c:pt>
                <c:pt idx="16">
                  <c:v>7.54366980986243E-2</c:v>
                </c:pt>
                <c:pt idx="17">
                  <c:v>8.0701754385964941E-2</c:v>
                </c:pt>
                <c:pt idx="18">
                  <c:v>9.407941666006181E-2</c:v>
                </c:pt>
                <c:pt idx="19">
                  <c:v>0.11972290138549302</c:v>
                </c:pt>
                <c:pt idx="20">
                  <c:v>0.13756349404613211</c:v>
                </c:pt>
                <c:pt idx="21">
                  <c:v>0.14937373053486791</c:v>
                </c:pt>
                <c:pt idx="22">
                  <c:v>0.1574344023323615</c:v>
                </c:pt>
                <c:pt idx="23">
                  <c:v>0.16900671492107788</c:v>
                </c:pt>
                <c:pt idx="24">
                  <c:v>0.17667875785189779</c:v>
                </c:pt>
                <c:pt idx="25">
                  <c:v>0.18752253876667879</c:v>
                </c:pt>
                <c:pt idx="26">
                  <c:v>0.18855432613821876</c:v>
                </c:pt>
                <c:pt idx="27">
                  <c:v>0.18715846994535523</c:v>
                </c:pt>
                <c:pt idx="28">
                  <c:v>0.1870813836131755</c:v>
                </c:pt>
                <c:pt idx="29">
                  <c:v>0.18213660245183894</c:v>
                </c:pt>
                <c:pt idx="30">
                  <c:v>0.16640473329019145</c:v>
                </c:pt>
                <c:pt idx="31">
                  <c:v>0.13748030036154635</c:v>
                </c:pt>
                <c:pt idx="32">
                  <c:v>0.12391202620496022</c:v>
                </c:pt>
                <c:pt idx="33">
                  <c:v>0.11178020323673321</c:v>
                </c:pt>
                <c:pt idx="34">
                  <c:v>0.10341564954111071</c:v>
                </c:pt>
                <c:pt idx="35">
                  <c:v>8.981182284736744E-2</c:v>
                </c:pt>
                <c:pt idx="36">
                  <c:v>7.4123348854889359E-2</c:v>
                </c:pt>
                <c:pt idx="37">
                  <c:v>5.2471771515324006E-2</c:v>
                </c:pt>
                <c:pt idx="38">
                  <c:v>4.3733434305187391E-2</c:v>
                </c:pt>
                <c:pt idx="39">
                  <c:v>4.1548093340922021E-2</c:v>
                </c:pt>
                <c:pt idx="40">
                  <c:v>2.9275663424308318E-2</c:v>
                </c:pt>
                <c:pt idx="41">
                  <c:v>2.0698090130774283E-2</c:v>
                </c:pt>
                <c:pt idx="42">
                  <c:v>1.3586956521739024E-2</c:v>
                </c:pt>
                <c:pt idx="43">
                  <c:v>1.4854702441742251E-3</c:v>
                </c:pt>
                <c:pt idx="44">
                  <c:v>-1.3844023996308241E-2</c:v>
                </c:pt>
                <c:pt idx="45">
                  <c:v>-2.7007232445298901E-2</c:v>
                </c:pt>
                <c:pt idx="46">
                  <c:v>-3.7256330843505214E-2</c:v>
                </c:pt>
                <c:pt idx="47">
                  <c:v>-4.4583673840007276E-2</c:v>
                </c:pt>
                <c:pt idx="48">
                  <c:v>-4.3537538629340067E-2</c:v>
                </c:pt>
                <c:pt idx="49">
                  <c:v>-3.8412408759124106E-2</c:v>
                </c:pt>
                <c:pt idx="50">
                  <c:v>-3.0914594991285238E-2</c:v>
                </c:pt>
                <c:pt idx="51">
                  <c:v>-2.6862364995846044E-2</c:v>
                </c:pt>
                <c:pt idx="52">
                  <c:v>-1.5709239635619987E-2</c:v>
                </c:pt>
                <c:pt idx="53">
                  <c:v>-5.2409920449227876E-3</c:v>
                </c:pt>
                <c:pt idx="54">
                  <c:v>1.1180595035057861E-2</c:v>
                </c:pt>
                <c:pt idx="55">
                  <c:v>3.1507374066270799E-2</c:v>
                </c:pt>
                <c:pt idx="56">
                  <c:v>4.7163429013240554E-2</c:v>
                </c:pt>
                <c:pt idx="57">
                  <c:v>6.4827451744979614E-2</c:v>
                </c:pt>
                <c:pt idx="58">
                  <c:v>7.8388998035363366E-2</c:v>
                </c:pt>
                <c:pt idx="59">
                  <c:v>9.06120023767083E-2</c:v>
                </c:pt>
                <c:pt idx="60">
                  <c:v>0.10042008401680347</c:v>
                </c:pt>
                <c:pt idx="61">
                  <c:v>0.10785403820883444</c:v>
                </c:pt>
                <c:pt idx="62">
                  <c:v>0.11098654708520184</c:v>
                </c:pt>
                <c:pt idx="63">
                  <c:v>0.11507977354606269</c:v>
                </c:pt>
                <c:pt idx="64">
                  <c:v>0.10987310430207375</c:v>
                </c:pt>
                <c:pt idx="65">
                  <c:v>0.10690976898373572</c:v>
                </c:pt>
                <c:pt idx="66">
                  <c:v>9.4813278008298862E-2</c:v>
                </c:pt>
                <c:pt idx="67">
                  <c:v>8.6124401913875603E-2</c:v>
                </c:pt>
                <c:pt idx="68">
                  <c:v>7.9386605466305049E-2</c:v>
                </c:pt>
                <c:pt idx="69">
                  <c:v>7.4023662443723159E-2</c:v>
                </c:pt>
                <c:pt idx="70">
                  <c:v>6.8990864223458903E-2</c:v>
                </c:pt>
                <c:pt idx="71">
                  <c:v>5.341122470269144E-2</c:v>
                </c:pt>
                <c:pt idx="72">
                  <c:v>3.8969136443936403E-2</c:v>
                </c:pt>
                <c:pt idx="73">
                  <c:v>2.4756577584420958E-2</c:v>
                </c:pt>
                <c:pt idx="74">
                  <c:v>1.1963696369637011E-2</c:v>
                </c:pt>
                <c:pt idx="75">
                  <c:v>3.088962108730442E-4</c:v>
                </c:pt>
                <c:pt idx="76">
                  <c:v>-4.9276255004619962E-3</c:v>
                </c:pt>
                <c:pt idx="77">
                  <c:v>-1.449719244512504E-2</c:v>
                </c:pt>
                <c:pt idx="78">
                  <c:v>-1.9029205250839509E-2</c:v>
                </c:pt>
                <c:pt idx="79">
                  <c:v>-2.2073034279320503E-2</c:v>
                </c:pt>
                <c:pt idx="80">
                  <c:v>-2.422638436482083E-2</c:v>
                </c:pt>
                <c:pt idx="81">
                  <c:v>-2.4113620108306977E-2</c:v>
                </c:pt>
                <c:pt idx="82">
                  <c:v>-2.2178868466988355E-2</c:v>
                </c:pt>
                <c:pt idx="83">
                  <c:v>-8.7891634784407202E-3</c:v>
                </c:pt>
                <c:pt idx="84">
                  <c:v>1.7697272537997577E-3</c:v>
                </c:pt>
                <c:pt idx="85">
                  <c:v>1.2692751494807419E-2</c:v>
                </c:pt>
                <c:pt idx="86">
                  <c:v>2.6574907358390742E-2</c:v>
                </c:pt>
                <c:pt idx="87">
                  <c:v>4.2731372127979395E-2</c:v>
                </c:pt>
                <c:pt idx="88">
                  <c:v>5.65075921908893E-2</c:v>
                </c:pt>
                <c:pt idx="89">
                  <c:v>7.365998026964804E-2</c:v>
                </c:pt>
                <c:pt idx="90">
                  <c:v>8.7418391058979861E-2</c:v>
                </c:pt>
                <c:pt idx="91">
                  <c:v>9.9664429530201382E-2</c:v>
                </c:pt>
                <c:pt idx="92">
                  <c:v>9.3864825743235736E-2</c:v>
                </c:pt>
                <c:pt idx="93">
                  <c:v>#N/A</c:v>
                </c:pt>
                <c:pt idx="94">
                  <c:v>#N/A</c:v>
                </c:pt>
                <c:pt idx="95">
                  <c:v>#N/A</c:v>
                </c:pt>
                <c:pt idx="96">
                  <c:v>#N/A</c:v>
                </c:pt>
                <c:pt idx="97">
                  <c:v>#N/A</c:v>
                </c:pt>
                <c:pt idx="98">
                  <c:v>#N/A</c:v>
                </c:pt>
                <c:pt idx="99">
                  <c:v>#N/A</c:v>
                </c:pt>
                <c:pt idx="100">
                  <c:v>#N/A</c:v>
                </c:pt>
                <c:pt idx="101">
                  <c:v>#N/A</c:v>
                </c:pt>
                <c:pt idx="102">
                  <c:v>#N/A</c:v>
                </c:pt>
                <c:pt idx="103">
                  <c:v>#N/A</c:v>
                </c:pt>
                <c:pt idx="104">
                  <c:v>#N/A</c:v>
                </c:pt>
                <c:pt idx="105">
                  <c:v>#N/A</c:v>
                </c:pt>
                <c:pt idx="106">
                  <c:v>#N/A</c:v>
                </c:pt>
                <c:pt idx="107">
                  <c:v>#N/A</c:v>
                </c:pt>
                <c:pt idx="108">
                  <c:v>#N/A</c:v>
                </c:pt>
                <c:pt idx="109">
                  <c:v>#N/A</c:v>
                </c:pt>
                <c:pt idx="110">
                  <c:v>#N/A</c:v>
                </c:pt>
                <c:pt idx="111">
                  <c:v>#N/A</c:v>
                </c:pt>
                <c:pt idx="112">
                  <c:v>#N/A</c:v>
                </c:pt>
                <c:pt idx="113">
                  <c:v>#N/A</c:v>
                </c:pt>
                <c:pt idx="114">
                  <c:v>#N/A</c:v>
                </c:pt>
                <c:pt idx="115">
                  <c:v>#N/A</c:v>
                </c:pt>
                <c:pt idx="116">
                  <c:v>#N/A</c:v>
                </c:pt>
                <c:pt idx="117">
                  <c:v>#N/A</c:v>
                </c:pt>
                <c:pt idx="118">
                  <c:v>#N/A</c:v>
                </c:pt>
                <c:pt idx="119">
                  <c:v>#N/A</c:v>
                </c:pt>
                <c:pt idx="120">
                  <c:v>#N/A</c:v>
                </c:pt>
                <c:pt idx="121">
                  <c:v>#N/A</c:v>
                </c:pt>
                <c:pt idx="122">
                  <c:v>#N/A</c:v>
                </c:pt>
              </c:numCache>
            </c:numRef>
          </c:val>
          <c:extLst>
            <c:ext xmlns:c14="http://schemas.microsoft.com/office/drawing/2007/8/2/chart" uri="{6F2FDCE9-48DA-4B69-8628-5D25D57E5C99}">
              <c14:invertSolidFillFmt>
                <c14:spPr xmlns:c14="http://schemas.microsoft.com/office/drawing/2007/8/2/chart">
                  <a:solidFill>
                    <a:srgbClr val="FF0000"/>
                  </a:solidFill>
                  <a:ln>
                    <a:solidFill>
                      <a:schemeClr val="tx1"/>
                    </a:solidFill>
                  </a:ln>
                  <a:effectLst/>
                </c14:spPr>
              </c14:invertSolidFillFmt>
            </c:ext>
            <c:ext xmlns:c16="http://schemas.microsoft.com/office/drawing/2014/chart" uri="{C3380CC4-5D6E-409C-BE32-E72D297353CC}">
              <c16:uniqueId val="{00000000-468E-4D3D-AFE6-75B006D95253}"/>
            </c:ext>
          </c:extLst>
        </c:ser>
        <c:dLbls>
          <c:showLegendKey val="0"/>
          <c:showVal val="0"/>
          <c:showCatName val="0"/>
          <c:showSerName val="0"/>
          <c:showPercent val="0"/>
          <c:showBubbleSize val="0"/>
        </c:dLbls>
        <c:gapWidth val="0"/>
        <c:axId val="82235679"/>
        <c:axId val="63678847"/>
      </c:barChart>
      <c:dateAx>
        <c:axId val="82235679"/>
        <c:scaling>
          <c:orientation val="minMax"/>
          <c:min val="40848"/>
        </c:scaling>
        <c:delete val="0"/>
        <c:axPos val="b"/>
        <c:numFmt formatCode="mmm\-yyyy" sourceLinked="0"/>
        <c:majorTickMark val="out"/>
        <c:minorTickMark val="none"/>
        <c:tickLblPos val="low"/>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63678847"/>
        <c:crosses val="autoZero"/>
        <c:auto val="1"/>
        <c:lblOffset val="100"/>
        <c:baseTimeUnit val="months"/>
      </c:dateAx>
      <c:valAx>
        <c:axId val="6367884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crossAx val="8223567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400" b="0" i="0" u="none" strike="noStrike" kern="1200" spc="0" baseline="0">
                <a:solidFill>
                  <a:schemeClr val="bg1"/>
                </a:solidFill>
                <a:latin typeface="+mn-lt"/>
                <a:ea typeface="+mn-ea"/>
                <a:cs typeface="+mn-cs"/>
              </a:defRPr>
            </a:pPr>
            <a:r>
              <a:rPr lang="en-GB" sz="2400">
                <a:solidFill>
                  <a:schemeClr val="bg1"/>
                </a:solidFill>
              </a:rPr>
              <a:t>Growth</a:t>
            </a:r>
            <a:r>
              <a:rPr lang="en-GB" sz="2400" baseline="0">
                <a:solidFill>
                  <a:schemeClr val="bg1"/>
                </a:solidFill>
              </a:rPr>
              <a:t> in </a:t>
            </a:r>
            <a:r>
              <a:rPr lang="en-GB" sz="2400">
                <a:solidFill>
                  <a:schemeClr val="bg1"/>
                </a:solidFill>
              </a:rPr>
              <a:t>Aggregate Demand - China YoY 3mma</a:t>
            </a:r>
          </a:p>
          <a:p>
            <a:pPr>
              <a:defRPr sz="2400">
                <a:solidFill>
                  <a:schemeClr val="bg1"/>
                </a:solidFill>
              </a:defRPr>
            </a:pPr>
            <a:r>
              <a:rPr lang="en-GB" sz="2400">
                <a:solidFill>
                  <a:schemeClr val="bg1"/>
                </a:solidFill>
              </a:rPr>
              <a:t>[Fixed Asset Investment</a:t>
            </a:r>
            <a:r>
              <a:rPr lang="en-GB" sz="2400" baseline="0">
                <a:solidFill>
                  <a:schemeClr val="bg1"/>
                </a:solidFill>
              </a:rPr>
              <a:t> + Retail Sales + Exports]</a:t>
            </a:r>
            <a:endParaRPr lang="en-GB" sz="2400">
              <a:solidFill>
                <a:schemeClr val="bg1"/>
              </a:solidFill>
            </a:endParaRPr>
          </a:p>
        </c:rich>
      </c:tx>
      <c:layout>
        <c:manualLayout>
          <c:xMode val="edge"/>
          <c:yMode val="edge"/>
          <c:x val="0.17883917356008833"/>
          <c:y val="1.4263434713595697E-2"/>
        </c:manualLayout>
      </c:layout>
      <c:overlay val="0"/>
      <c:spPr>
        <a:noFill/>
        <a:ln>
          <a:noFill/>
        </a:ln>
        <a:effectLst/>
      </c:spPr>
      <c:txPr>
        <a:bodyPr rot="0" spcFirstLastPara="1" vertOverflow="ellipsis" vert="horz" wrap="square" anchor="ctr" anchorCtr="1"/>
        <a:lstStyle/>
        <a:p>
          <a:pPr>
            <a:defRPr sz="2400" b="0" i="0" u="none" strike="noStrike" kern="1200" spc="0" baseline="0">
              <a:solidFill>
                <a:schemeClr val="bg1"/>
              </a:solidFill>
              <a:latin typeface="+mn-lt"/>
              <a:ea typeface="+mn-ea"/>
              <a:cs typeface="+mn-cs"/>
            </a:defRPr>
          </a:pPr>
          <a:endParaRPr lang="pt-PT"/>
        </a:p>
      </c:txPr>
    </c:title>
    <c:autoTitleDeleted val="0"/>
    <c:plotArea>
      <c:layout>
        <c:manualLayout>
          <c:layoutTarget val="inner"/>
          <c:xMode val="edge"/>
          <c:yMode val="edge"/>
          <c:x val="9.4117522321962965E-2"/>
          <c:y val="0.16007839990922426"/>
          <c:w val="0.89417876677923713"/>
          <c:h val="0.60506884893368573"/>
        </c:manualLayout>
      </c:layout>
      <c:lineChart>
        <c:grouping val="standard"/>
        <c:varyColors val="0"/>
        <c:ser>
          <c:idx val="0"/>
          <c:order val="0"/>
          <c:spPr>
            <a:ln w="19050" cap="rnd">
              <a:solidFill>
                <a:schemeClr val="accent1"/>
              </a:solidFill>
              <a:round/>
            </a:ln>
            <a:effectLst/>
          </c:spPr>
          <c:marker>
            <c:symbol val="none"/>
          </c:marker>
          <c:cat>
            <c:numRef>
              <c:f>'Aggregate Demand'!$B$6:$B$236</c:f>
              <c:numCache>
                <c:formatCode>m/d/yyyy</c:formatCode>
                <c:ptCount val="231"/>
                <c:pt idx="0">
                  <c:v>43616</c:v>
                </c:pt>
                <c:pt idx="1">
                  <c:v>43585</c:v>
                </c:pt>
                <c:pt idx="2">
                  <c:v>43555</c:v>
                </c:pt>
                <c:pt idx="3">
                  <c:v>43524</c:v>
                </c:pt>
                <c:pt idx="4">
                  <c:v>43496</c:v>
                </c:pt>
                <c:pt idx="5">
                  <c:v>43465</c:v>
                </c:pt>
                <c:pt idx="6">
                  <c:v>43434</c:v>
                </c:pt>
                <c:pt idx="7">
                  <c:v>43404</c:v>
                </c:pt>
                <c:pt idx="8">
                  <c:v>43373</c:v>
                </c:pt>
                <c:pt idx="9">
                  <c:v>43343</c:v>
                </c:pt>
                <c:pt idx="10">
                  <c:v>43312</c:v>
                </c:pt>
                <c:pt idx="11">
                  <c:v>43281</c:v>
                </c:pt>
                <c:pt idx="12">
                  <c:v>43251</c:v>
                </c:pt>
                <c:pt idx="13">
                  <c:v>43220</c:v>
                </c:pt>
                <c:pt idx="14">
                  <c:v>43190</c:v>
                </c:pt>
                <c:pt idx="15">
                  <c:v>43159</c:v>
                </c:pt>
                <c:pt idx="16">
                  <c:v>43131</c:v>
                </c:pt>
                <c:pt idx="17">
                  <c:v>43100</c:v>
                </c:pt>
                <c:pt idx="18">
                  <c:v>43069</c:v>
                </c:pt>
                <c:pt idx="19">
                  <c:v>43039</c:v>
                </c:pt>
                <c:pt idx="20">
                  <c:v>43008</c:v>
                </c:pt>
                <c:pt idx="21">
                  <c:v>42978</c:v>
                </c:pt>
                <c:pt idx="22">
                  <c:v>42947</c:v>
                </c:pt>
                <c:pt idx="23">
                  <c:v>42916</c:v>
                </c:pt>
                <c:pt idx="24">
                  <c:v>42886</c:v>
                </c:pt>
                <c:pt idx="25">
                  <c:v>42855</c:v>
                </c:pt>
                <c:pt idx="26">
                  <c:v>42825</c:v>
                </c:pt>
                <c:pt idx="27">
                  <c:v>42794</c:v>
                </c:pt>
                <c:pt idx="28">
                  <c:v>42766</c:v>
                </c:pt>
                <c:pt idx="29">
                  <c:v>42735</c:v>
                </c:pt>
                <c:pt idx="30">
                  <c:v>42704</c:v>
                </c:pt>
                <c:pt idx="31">
                  <c:v>42674</c:v>
                </c:pt>
                <c:pt idx="32">
                  <c:v>42643</c:v>
                </c:pt>
                <c:pt idx="33">
                  <c:v>42613</c:v>
                </c:pt>
                <c:pt idx="34">
                  <c:v>42582</c:v>
                </c:pt>
                <c:pt idx="35">
                  <c:v>42551</c:v>
                </c:pt>
                <c:pt idx="36">
                  <c:v>42521</c:v>
                </c:pt>
                <c:pt idx="37">
                  <c:v>42490</c:v>
                </c:pt>
                <c:pt idx="38">
                  <c:v>42460</c:v>
                </c:pt>
                <c:pt idx="39">
                  <c:v>42429</c:v>
                </c:pt>
                <c:pt idx="40">
                  <c:v>42400</c:v>
                </c:pt>
                <c:pt idx="41">
                  <c:v>42369</c:v>
                </c:pt>
                <c:pt idx="42">
                  <c:v>42338</c:v>
                </c:pt>
                <c:pt idx="43">
                  <c:v>42308</c:v>
                </c:pt>
                <c:pt idx="44">
                  <c:v>42277</c:v>
                </c:pt>
                <c:pt idx="45">
                  <c:v>42247</c:v>
                </c:pt>
                <c:pt idx="46">
                  <c:v>42216</c:v>
                </c:pt>
                <c:pt idx="47">
                  <c:v>42185</c:v>
                </c:pt>
                <c:pt idx="48">
                  <c:v>42155</c:v>
                </c:pt>
                <c:pt idx="49">
                  <c:v>42124</c:v>
                </c:pt>
                <c:pt idx="50">
                  <c:v>42094</c:v>
                </c:pt>
                <c:pt idx="51">
                  <c:v>42063</c:v>
                </c:pt>
                <c:pt idx="52">
                  <c:v>42035</c:v>
                </c:pt>
                <c:pt idx="53">
                  <c:v>42004</c:v>
                </c:pt>
                <c:pt idx="54">
                  <c:v>41973</c:v>
                </c:pt>
                <c:pt idx="55">
                  <c:v>41943</c:v>
                </c:pt>
                <c:pt idx="56">
                  <c:v>41912</c:v>
                </c:pt>
                <c:pt idx="57">
                  <c:v>41882</c:v>
                </c:pt>
                <c:pt idx="58">
                  <c:v>41851</c:v>
                </c:pt>
                <c:pt idx="59">
                  <c:v>41820</c:v>
                </c:pt>
                <c:pt idx="60">
                  <c:v>41790</c:v>
                </c:pt>
                <c:pt idx="61">
                  <c:v>41759</c:v>
                </c:pt>
                <c:pt idx="62">
                  <c:v>41729</c:v>
                </c:pt>
                <c:pt idx="63">
                  <c:v>41698</c:v>
                </c:pt>
                <c:pt idx="64">
                  <c:v>41670</c:v>
                </c:pt>
                <c:pt idx="65">
                  <c:v>41639</c:v>
                </c:pt>
                <c:pt idx="66">
                  <c:v>41608</c:v>
                </c:pt>
                <c:pt idx="67">
                  <c:v>41578</c:v>
                </c:pt>
                <c:pt idx="68">
                  <c:v>41547</c:v>
                </c:pt>
                <c:pt idx="69">
                  <c:v>41517</c:v>
                </c:pt>
                <c:pt idx="70">
                  <c:v>41486</c:v>
                </c:pt>
                <c:pt idx="71">
                  <c:v>41455</c:v>
                </c:pt>
                <c:pt idx="72">
                  <c:v>41425</c:v>
                </c:pt>
                <c:pt idx="73">
                  <c:v>41394</c:v>
                </c:pt>
                <c:pt idx="74">
                  <c:v>41364</c:v>
                </c:pt>
                <c:pt idx="75">
                  <c:v>41333</c:v>
                </c:pt>
                <c:pt idx="76">
                  <c:v>41305</c:v>
                </c:pt>
                <c:pt idx="77">
                  <c:v>41274</c:v>
                </c:pt>
                <c:pt idx="78">
                  <c:v>41243</c:v>
                </c:pt>
                <c:pt idx="79">
                  <c:v>41213</c:v>
                </c:pt>
                <c:pt idx="80">
                  <c:v>41182</c:v>
                </c:pt>
                <c:pt idx="81">
                  <c:v>41152</c:v>
                </c:pt>
                <c:pt idx="82">
                  <c:v>41121</c:v>
                </c:pt>
                <c:pt idx="83">
                  <c:v>41090</c:v>
                </c:pt>
                <c:pt idx="84">
                  <c:v>41060</c:v>
                </c:pt>
                <c:pt idx="85">
                  <c:v>41029</c:v>
                </c:pt>
                <c:pt idx="86">
                  <c:v>40999</c:v>
                </c:pt>
                <c:pt idx="87">
                  <c:v>40968</c:v>
                </c:pt>
                <c:pt idx="88">
                  <c:v>40939</c:v>
                </c:pt>
                <c:pt idx="89">
                  <c:v>40908</c:v>
                </c:pt>
                <c:pt idx="90">
                  <c:v>40877</c:v>
                </c:pt>
                <c:pt idx="91">
                  <c:v>40847</c:v>
                </c:pt>
                <c:pt idx="92">
                  <c:v>40816</c:v>
                </c:pt>
                <c:pt idx="93">
                  <c:v>40786</c:v>
                </c:pt>
                <c:pt idx="94">
                  <c:v>40755</c:v>
                </c:pt>
                <c:pt idx="95">
                  <c:v>40724</c:v>
                </c:pt>
                <c:pt idx="96">
                  <c:v>40694</c:v>
                </c:pt>
                <c:pt idx="97">
                  <c:v>40663</c:v>
                </c:pt>
                <c:pt idx="98">
                  <c:v>40633</c:v>
                </c:pt>
                <c:pt idx="99">
                  <c:v>40602</c:v>
                </c:pt>
                <c:pt idx="100">
                  <c:v>40574</c:v>
                </c:pt>
                <c:pt idx="101">
                  <c:v>40543</c:v>
                </c:pt>
                <c:pt idx="102">
                  <c:v>40512</c:v>
                </c:pt>
                <c:pt idx="103">
                  <c:v>40482</c:v>
                </c:pt>
                <c:pt idx="104">
                  <c:v>40451</c:v>
                </c:pt>
                <c:pt idx="105">
                  <c:v>40421</c:v>
                </c:pt>
                <c:pt idx="106">
                  <c:v>40390</c:v>
                </c:pt>
                <c:pt idx="107">
                  <c:v>40359</c:v>
                </c:pt>
                <c:pt idx="108">
                  <c:v>40329</c:v>
                </c:pt>
                <c:pt idx="109">
                  <c:v>40298</c:v>
                </c:pt>
                <c:pt idx="110">
                  <c:v>40268</c:v>
                </c:pt>
                <c:pt idx="111">
                  <c:v>40237</c:v>
                </c:pt>
                <c:pt idx="112">
                  <c:v>40209</c:v>
                </c:pt>
                <c:pt idx="113">
                  <c:v>40178</c:v>
                </c:pt>
                <c:pt idx="114">
                  <c:v>40147</c:v>
                </c:pt>
                <c:pt idx="115">
                  <c:v>40117</c:v>
                </c:pt>
                <c:pt idx="116">
                  <c:v>40086</c:v>
                </c:pt>
                <c:pt idx="117">
                  <c:v>40056</c:v>
                </c:pt>
                <c:pt idx="118">
                  <c:v>40025</c:v>
                </c:pt>
                <c:pt idx="119">
                  <c:v>39994</c:v>
                </c:pt>
                <c:pt idx="120">
                  <c:v>39964</c:v>
                </c:pt>
                <c:pt idx="121">
                  <c:v>39933</c:v>
                </c:pt>
                <c:pt idx="122">
                  <c:v>39903</c:v>
                </c:pt>
                <c:pt idx="123">
                  <c:v>39872</c:v>
                </c:pt>
                <c:pt idx="124">
                  <c:v>39844</c:v>
                </c:pt>
                <c:pt idx="125">
                  <c:v>39813</c:v>
                </c:pt>
                <c:pt idx="126">
                  <c:v>39782</c:v>
                </c:pt>
                <c:pt idx="127">
                  <c:v>39752</c:v>
                </c:pt>
                <c:pt idx="128">
                  <c:v>39721</c:v>
                </c:pt>
                <c:pt idx="129">
                  <c:v>39691</c:v>
                </c:pt>
                <c:pt idx="130">
                  <c:v>39660</c:v>
                </c:pt>
                <c:pt idx="131">
                  <c:v>39629</c:v>
                </c:pt>
                <c:pt idx="132">
                  <c:v>39599</c:v>
                </c:pt>
                <c:pt idx="133">
                  <c:v>39568</c:v>
                </c:pt>
                <c:pt idx="134">
                  <c:v>39538</c:v>
                </c:pt>
                <c:pt idx="135">
                  <c:v>39507</c:v>
                </c:pt>
                <c:pt idx="136">
                  <c:v>39478</c:v>
                </c:pt>
                <c:pt idx="137">
                  <c:v>39447</c:v>
                </c:pt>
                <c:pt idx="138">
                  <c:v>39416</c:v>
                </c:pt>
                <c:pt idx="139">
                  <c:v>39386</c:v>
                </c:pt>
                <c:pt idx="140">
                  <c:v>39355</c:v>
                </c:pt>
                <c:pt idx="141">
                  <c:v>39325</c:v>
                </c:pt>
                <c:pt idx="142">
                  <c:v>39294</c:v>
                </c:pt>
                <c:pt idx="143">
                  <c:v>39263</c:v>
                </c:pt>
                <c:pt idx="144">
                  <c:v>39233</c:v>
                </c:pt>
                <c:pt idx="145">
                  <c:v>39202</c:v>
                </c:pt>
                <c:pt idx="146">
                  <c:v>39172</c:v>
                </c:pt>
                <c:pt idx="147">
                  <c:v>39141</c:v>
                </c:pt>
                <c:pt idx="148">
                  <c:v>39113</c:v>
                </c:pt>
                <c:pt idx="149">
                  <c:v>39082</c:v>
                </c:pt>
                <c:pt idx="150">
                  <c:v>39051</c:v>
                </c:pt>
                <c:pt idx="151">
                  <c:v>39021</c:v>
                </c:pt>
                <c:pt idx="152">
                  <c:v>38990</c:v>
                </c:pt>
                <c:pt idx="153">
                  <c:v>38960</c:v>
                </c:pt>
                <c:pt idx="154">
                  <c:v>38929</c:v>
                </c:pt>
                <c:pt idx="155">
                  <c:v>38898</c:v>
                </c:pt>
                <c:pt idx="156">
                  <c:v>38868</c:v>
                </c:pt>
                <c:pt idx="157">
                  <c:v>38837</c:v>
                </c:pt>
                <c:pt idx="158">
                  <c:v>38807</c:v>
                </c:pt>
                <c:pt idx="159">
                  <c:v>38776</c:v>
                </c:pt>
                <c:pt idx="160">
                  <c:v>38748</c:v>
                </c:pt>
                <c:pt idx="161">
                  <c:v>38717</c:v>
                </c:pt>
                <c:pt idx="162">
                  <c:v>38686</c:v>
                </c:pt>
                <c:pt idx="163">
                  <c:v>38656</c:v>
                </c:pt>
                <c:pt idx="164">
                  <c:v>38625</c:v>
                </c:pt>
                <c:pt idx="165">
                  <c:v>38595</c:v>
                </c:pt>
                <c:pt idx="166">
                  <c:v>38564</c:v>
                </c:pt>
                <c:pt idx="167">
                  <c:v>38533</c:v>
                </c:pt>
                <c:pt idx="168">
                  <c:v>38503</c:v>
                </c:pt>
                <c:pt idx="169">
                  <c:v>38472</c:v>
                </c:pt>
                <c:pt idx="170">
                  <c:v>38442</c:v>
                </c:pt>
                <c:pt idx="171">
                  <c:v>38411</c:v>
                </c:pt>
                <c:pt idx="172">
                  <c:v>38383</c:v>
                </c:pt>
                <c:pt idx="173">
                  <c:v>38352</c:v>
                </c:pt>
                <c:pt idx="174">
                  <c:v>38321</c:v>
                </c:pt>
                <c:pt idx="175">
                  <c:v>38291</c:v>
                </c:pt>
                <c:pt idx="176">
                  <c:v>38260</c:v>
                </c:pt>
                <c:pt idx="177">
                  <c:v>38230</c:v>
                </c:pt>
                <c:pt idx="178">
                  <c:v>38199</c:v>
                </c:pt>
                <c:pt idx="179">
                  <c:v>38168</c:v>
                </c:pt>
                <c:pt idx="180">
                  <c:v>38138</c:v>
                </c:pt>
                <c:pt idx="181">
                  <c:v>38107</c:v>
                </c:pt>
                <c:pt idx="182">
                  <c:v>38077</c:v>
                </c:pt>
                <c:pt idx="183">
                  <c:v>38046</c:v>
                </c:pt>
                <c:pt idx="184">
                  <c:v>38017</c:v>
                </c:pt>
                <c:pt idx="185">
                  <c:v>37986</c:v>
                </c:pt>
                <c:pt idx="186">
                  <c:v>37955</c:v>
                </c:pt>
                <c:pt idx="187">
                  <c:v>37925</c:v>
                </c:pt>
                <c:pt idx="188">
                  <c:v>37894</c:v>
                </c:pt>
                <c:pt idx="189">
                  <c:v>37864</c:v>
                </c:pt>
                <c:pt idx="190">
                  <c:v>37833</c:v>
                </c:pt>
                <c:pt idx="191">
                  <c:v>37802</c:v>
                </c:pt>
                <c:pt idx="192">
                  <c:v>37772</c:v>
                </c:pt>
                <c:pt idx="193">
                  <c:v>37741</c:v>
                </c:pt>
                <c:pt idx="194">
                  <c:v>37711</c:v>
                </c:pt>
                <c:pt idx="195">
                  <c:v>37680</c:v>
                </c:pt>
                <c:pt idx="196">
                  <c:v>37652</c:v>
                </c:pt>
                <c:pt idx="197">
                  <c:v>37621</c:v>
                </c:pt>
                <c:pt idx="198">
                  <c:v>37590</c:v>
                </c:pt>
                <c:pt idx="199">
                  <c:v>37560</c:v>
                </c:pt>
                <c:pt idx="200">
                  <c:v>37529</c:v>
                </c:pt>
                <c:pt idx="201">
                  <c:v>37499</c:v>
                </c:pt>
                <c:pt idx="202">
                  <c:v>37468</c:v>
                </c:pt>
                <c:pt idx="203">
                  <c:v>37437</c:v>
                </c:pt>
                <c:pt idx="204">
                  <c:v>37407</c:v>
                </c:pt>
                <c:pt idx="205">
                  <c:v>37376</c:v>
                </c:pt>
                <c:pt idx="206">
                  <c:v>37346</c:v>
                </c:pt>
                <c:pt idx="207">
                  <c:v>37315</c:v>
                </c:pt>
                <c:pt idx="208">
                  <c:v>37287</c:v>
                </c:pt>
                <c:pt idx="209">
                  <c:v>37256</c:v>
                </c:pt>
                <c:pt idx="210">
                  <c:v>37225</c:v>
                </c:pt>
                <c:pt idx="211">
                  <c:v>37195</c:v>
                </c:pt>
                <c:pt idx="212">
                  <c:v>37164</c:v>
                </c:pt>
                <c:pt idx="213">
                  <c:v>37134</c:v>
                </c:pt>
                <c:pt idx="214">
                  <c:v>37103</c:v>
                </c:pt>
                <c:pt idx="215">
                  <c:v>37072</c:v>
                </c:pt>
                <c:pt idx="216">
                  <c:v>37042</c:v>
                </c:pt>
                <c:pt idx="217">
                  <c:v>37011</c:v>
                </c:pt>
                <c:pt idx="218">
                  <c:v>36981</c:v>
                </c:pt>
                <c:pt idx="219">
                  <c:v>36950</c:v>
                </c:pt>
                <c:pt idx="220">
                  <c:v>36922</c:v>
                </c:pt>
                <c:pt idx="221">
                  <c:v>36891</c:v>
                </c:pt>
                <c:pt idx="222">
                  <c:v>36860</c:v>
                </c:pt>
                <c:pt idx="223">
                  <c:v>36830</c:v>
                </c:pt>
                <c:pt idx="224">
                  <c:v>36799</c:v>
                </c:pt>
                <c:pt idx="225">
                  <c:v>36769</c:v>
                </c:pt>
                <c:pt idx="226">
                  <c:v>36738</c:v>
                </c:pt>
                <c:pt idx="227">
                  <c:v>36707</c:v>
                </c:pt>
                <c:pt idx="228">
                  <c:v>36677</c:v>
                </c:pt>
                <c:pt idx="229">
                  <c:v>36646</c:v>
                </c:pt>
                <c:pt idx="230">
                  <c:v>36616</c:v>
                </c:pt>
              </c:numCache>
            </c:numRef>
          </c:cat>
          <c:val>
            <c:numRef>
              <c:f>'Aggregate Demand'!$N$6:$N$236</c:f>
              <c:numCache>
                <c:formatCode>General</c:formatCode>
                <c:ptCount val="231"/>
                <c:pt idx="0">
                  <c:v>4.7356023899457367E-2</c:v>
                </c:pt>
                <c:pt idx="1">
                  <c:v>4.5554674716996146E-2</c:v>
                </c:pt>
                <c:pt idx="2">
                  <c:v>4.6397846616887062E-2</c:v>
                </c:pt>
                <c:pt idx="3">
                  <c:v>3.9482977626740023E-2</c:v>
                </c:pt>
                <c:pt idx="4">
                  <c:v>5.2660553114858955E-2</c:v>
                </c:pt>
                <c:pt idx="5">
                  <c:v>5.7936371555178313E-2</c:v>
                </c:pt>
                <c:pt idx="6">
                  <c:v>6.6975310891343565E-2</c:v>
                </c:pt>
                <c:pt idx="7">
                  <c:v>6.5546926255216562E-2</c:v>
                </c:pt>
                <c:pt idx="8">
                  <c:v>6.3348281276085716E-2</c:v>
                </c:pt>
                <c:pt idx="9">
                  <c:v>6.2232879818759468E-2</c:v>
                </c:pt>
                <c:pt idx="10">
                  <c:v>5.9511980083898276E-2</c:v>
                </c:pt>
                <c:pt idx="11">
                  <c:v>5.8244277212622077E-2</c:v>
                </c:pt>
                <c:pt idx="12">
                  <c:v>5.7840089359708781E-2</c:v>
                </c:pt>
                <c:pt idx="13">
                  <c:v>6.4929015227788892E-2</c:v>
                </c:pt>
                <c:pt idx="14">
                  <c:v>6.8349040399385386E-2</c:v>
                </c:pt>
                <c:pt idx="15">
                  <c:v>7.1487013668143695E-2</c:v>
                </c:pt>
                <c:pt idx="16">
                  <c:v>6.9947254404685411E-2</c:v>
                </c:pt>
                <c:pt idx="17">
                  <c:v>7.2278171991162862E-2</c:v>
                </c:pt>
                <c:pt idx="18">
                  <c:v>7.7874591918897965E-2</c:v>
                </c:pt>
                <c:pt idx="19">
                  <c:v>8.0579542611121102E-2</c:v>
                </c:pt>
                <c:pt idx="20">
                  <c:v>8.4987897821372949E-2</c:v>
                </c:pt>
                <c:pt idx="21">
                  <c:v>8.866373100276019E-2</c:v>
                </c:pt>
                <c:pt idx="22">
                  <c:v>9.2904167899070966E-2</c:v>
                </c:pt>
                <c:pt idx="23">
                  <c:v>9.6428559435291092E-2</c:v>
                </c:pt>
                <c:pt idx="24">
                  <c:v>9.9622276436860099E-2</c:v>
                </c:pt>
                <c:pt idx="25">
                  <c:v>9.7949827559770331E-2</c:v>
                </c:pt>
                <c:pt idx="26">
                  <c:v>9.6555617637888669E-2</c:v>
                </c:pt>
                <c:pt idx="27">
                  <c:v>8.2097575549989199E-2</c:v>
                </c:pt>
                <c:pt idx="28">
                  <c:v>7.5164030045276276E-2</c:v>
                </c:pt>
                <c:pt idx="29">
                  <c:v>7.4651251186561504E-2</c:v>
                </c:pt>
                <c:pt idx="30">
                  <c:v>7.3337459172975183E-2</c:v>
                </c:pt>
                <c:pt idx="31">
                  <c:v>7.1189482566475684E-2</c:v>
                </c:pt>
                <c:pt idx="32">
                  <c:v>7.0499398276372638E-2</c:v>
                </c:pt>
                <c:pt idx="33">
                  <c:v>7.2333820739609436E-2</c:v>
                </c:pt>
                <c:pt idx="34">
                  <c:v>7.4313262849513784E-2</c:v>
                </c:pt>
                <c:pt idx="35">
                  <c:v>7.5390253134744123E-2</c:v>
                </c:pt>
                <c:pt idx="36">
                  <c:v>7.3435384957697414E-2</c:v>
                </c:pt>
                <c:pt idx="37">
                  <c:v>6.2128244984705004E-2</c:v>
                </c:pt>
                <c:pt idx="38">
                  <c:v>5.5799161749800597E-2</c:v>
                </c:pt>
                <c:pt idx="39">
                  <c:v>7.0464121023510073E-2</c:v>
                </c:pt>
                <c:pt idx="40">
                  <c:v>0.10036859155291422</c:v>
                </c:pt>
                <c:pt idx="41">
                  <c:v>0.10028168896777349</c:v>
                </c:pt>
                <c:pt idx="42">
                  <c:v>0.10051362266988224</c:v>
                </c:pt>
                <c:pt idx="43">
                  <c:v>0.10206241069943145</c:v>
                </c:pt>
                <c:pt idx="44">
                  <c:v>0.10284047733567843</c:v>
                </c:pt>
                <c:pt idx="45">
                  <c:v>0.10427310998549322</c:v>
                </c:pt>
                <c:pt idx="46">
                  <c:v>0.10268058313230959</c:v>
                </c:pt>
                <c:pt idx="47">
                  <c:v>0.10370426718894506</c:v>
                </c:pt>
                <c:pt idx="48">
                  <c:v>0.10848198515151219</c:v>
                </c:pt>
                <c:pt idx="49">
                  <c:v>0.12279787714369321</c:v>
                </c:pt>
                <c:pt idx="50">
                  <c:v>0.1314402477774701</c:v>
                </c:pt>
                <c:pt idx="51">
                  <c:v>0.13740419025249873</c:v>
                </c:pt>
                <c:pt idx="52">
                  <c:v>0.12962083392743429</c:v>
                </c:pt>
                <c:pt idx="53">
                  <c:v>0.12936560841165687</c:v>
                </c:pt>
                <c:pt idx="54">
                  <c:v>0.12873829660773675</c:v>
                </c:pt>
                <c:pt idx="55">
                  <c:v>0.12921000830242457</c:v>
                </c:pt>
                <c:pt idx="56">
                  <c:v>0.13018960586871522</c:v>
                </c:pt>
                <c:pt idx="57">
                  <c:v>0.13047660342932099</c:v>
                </c:pt>
                <c:pt idx="58">
                  <c:v>0.12850976703891193</c:v>
                </c:pt>
                <c:pt idx="59">
                  <c:v>0.1234031942147998</c:v>
                </c:pt>
                <c:pt idx="60">
                  <c:v>0.11651850168540305</c:v>
                </c:pt>
                <c:pt idx="61">
                  <c:v>0.10890634154060537</c:v>
                </c:pt>
                <c:pt idx="62">
                  <c:v>0.10512239650758926</c:v>
                </c:pt>
                <c:pt idx="63">
                  <c:v>0.12568957302178363</c:v>
                </c:pt>
                <c:pt idx="64">
                  <c:v>0.15169675251707027</c:v>
                </c:pt>
                <c:pt idx="65">
                  <c:v>0.15219959126033253</c:v>
                </c:pt>
                <c:pt idx="66">
                  <c:v>0.15316865069486588</c:v>
                </c:pt>
                <c:pt idx="67">
                  <c:v>0.15292474085707805</c:v>
                </c:pt>
                <c:pt idx="68">
                  <c:v>0.15231145901346577</c:v>
                </c:pt>
                <c:pt idx="69">
                  <c:v>0.15209506497330705</c:v>
                </c:pt>
                <c:pt idx="70">
                  <c:v>0.15289620695578252</c:v>
                </c:pt>
                <c:pt idx="71">
                  <c:v>0.15738305209146355</c:v>
                </c:pt>
                <c:pt idx="72">
                  <c:v>0.16258394736267831</c:v>
                </c:pt>
                <c:pt idx="73">
                  <c:v>0.16833918870534662</c:v>
                </c:pt>
                <c:pt idx="74">
                  <c:v>0.17009580374648825</c:v>
                </c:pt>
                <c:pt idx="75">
                  <c:v>0.16660541944370399</c:v>
                </c:pt>
                <c:pt idx="76">
                  <c:v>0.15908836979729357</c:v>
                </c:pt>
                <c:pt idx="77">
                  <c:v>0.15935546651607435</c:v>
                </c:pt>
                <c:pt idx="78">
                  <c:v>0.15851205954052702</c:v>
                </c:pt>
                <c:pt idx="79">
                  <c:v>0.15849678606405981</c:v>
                </c:pt>
                <c:pt idx="80">
                  <c:v>0.15789394214334207</c:v>
                </c:pt>
                <c:pt idx="81">
                  <c:v>0.15828136528423711</c:v>
                </c:pt>
                <c:pt idx="82">
                  <c:v>0.15755769093019309</c:v>
                </c:pt>
                <c:pt idx="83">
                  <c:v>0.15336966625883278</c:v>
                </c:pt>
                <c:pt idx="84">
                  <c:v>0.14841076775568074</c:v>
                </c:pt>
                <c:pt idx="85">
                  <c:v>0.14335729659781507</c:v>
                </c:pt>
                <c:pt idx="86">
                  <c:v>0.14227741780802172</c:v>
                </c:pt>
                <c:pt idx="87">
                  <c:v>0.1726167010697659</c:v>
                </c:pt>
                <c:pt idx="88">
                  <c:v>0.21287367652420763</c:v>
                </c:pt>
                <c:pt idx="89">
                  <c:v>0.21674900997943602</c:v>
                </c:pt>
                <c:pt idx="90">
                  <c:v>0.22298175955610158</c:v>
                </c:pt>
                <c:pt idx="91">
                  <c:v>0.22327576166115062</c:v>
                </c:pt>
                <c:pt idx="92">
                  <c:v>0.22183288546078872</c:v>
                </c:pt>
                <c:pt idx="93">
                  <c:v>0.22092727975106397</c:v>
                </c:pt>
                <c:pt idx="94">
                  <c:v>0.22971133852133563</c:v>
                </c:pt>
                <c:pt idx="95">
                  <c:v>0.23926559973288697</c:v>
                </c:pt>
                <c:pt idx="96">
                  <c:v>0.24453370003833422</c:v>
                </c:pt>
                <c:pt idx="97">
                  <c:v>0.23078483054544371</c:v>
                </c:pt>
                <c:pt idx="98">
                  <c:v>0.22176032985643501</c:v>
                </c:pt>
                <c:pt idx="99">
                  <c:v>0.22578553448013028</c:v>
                </c:pt>
                <c:pt idx="100">
                  <c:v>0.25009836777113548</c:v>
                </c:pt>
                <c:pt idx="101">
                  <c:v>0.2511657325877385</c:v>
                </c:pt>
                <c:pt idx="102">
                  <c:v>0.2551459462560321</c:v>
                </c:pt>
                <c:pt idx="103">
                  <c:v>0.25870743524594902</c:v>
                </c:pt>
                <c:pt idx="104">
                  <c:v>0.26261928778244359</c:v>
                </c:pt>
                <c:pt idx="105">
                  <c:v>0.26597593821915466</c:v>
                </c:pt>
                <c:pt idx="106">
                  <c:v>0.26639019219071391</c:v>
                </c:pt>
                <c:pt idx="107">
                  <c:v>0.26418870814756251</c:v>
                </c:pt>
                <c:pt idx="108">
                  <c:v>0.2611426232849911</c:v>
                </c:pt>
                <c:pt idx="109">
                  <c:v>0.26164766820525753</c:v>
                </c:pt>
                <c:pt idx="110">
                  <c:v>0.26325571845739926</c:v>
                </c:pt>
                <c:pt idx="111">
                  <c:v>0.20087960491726109</c:v>
                </c:pt>
                <c:pt idx="112">
                  <c:v>0.1271505005320569</c:v>
                </c:pt>
                <c:pt idx="113">
                  <c:v>0.12462747038556832</c:v>
                </c:pt>
                <c:pt idx="114">
                  <c:v>0.11895446908949221</c:v>
                </c:pt>
                <c:pt idx="115">
                  <c:v>0.11570322637663362</c:v>
                </c:pt>
                <c:pt idx="116">
                  <c:v>0.11273202518827648</c:v>
                </c:pt>
                <c:pt idx="117">
                  <c:v>0.11096866672527754</c:v>
                </c:pt>
                <c:pt idx="118">
                  <c:v>0.10399496846595113</c:v>
                </c:pt>
                <c:pt idx="119">
                  <c:v>9.2605197278110049E-2</c:v>
                </c:pt>
                <c:pt idx="120">
                  <c:v>7.8055659820395792E-2</c:v>
                </c:pt>
                <c:pt idx="121">
                  <c:v>5.9895630524632683E-2</c:v>
                </c:pt>
                <c:pt idx="122">
                  <c:v>5.1594199304950794E-2</c:v>
                </c:pt>
                <c:pt idx="123">
                  <c:v>0.11707418511187773</c:v>
                </c:pt>
                <c:pt idx="124">
                  <c:v>0.2015569728431208</c:v>
                </c:pt>
                <c:pt idx="125">
                  <c:v>0.20364828397076171</c:v>
                </c:pt>
                <c:pt idx="126">
                  <c:v>0.20702182652214982</c:v>
                </c:pt>
                <c:pt idx="127">
                  <c:v>0.20672518364083001</c:v>
                </c:pt>
                <c:pt idx="128">
                  <c:v>0.20483881649423541</c:v>
                </c:pt>
                <c:pt idx="129">
                  <c:v>0.2007812967216942</c:v>
                </c:pt>
                <c:pt idx="130">
                  <c:v>0.19719901717918323</c:v>
                </c:pt>
                <c:pt idx="131">
                  <c:v>0.19182886908838492</c:v>
                </c:pt>
                <c:pt idx="132">
                  <c:v>0.18738398329443662</c:v>
                </c:pt>
                <c:pt idx="133">
                  <c:v>0.17658152851200656</c:v>
                </c:pt>
                <c:pt idx="134">
                  <c:v>0.17184161251107744</c:v>
                </c:pt>
                <c:pt idx="135">
                  <c:v>0.18223626678618898</c:v>
                </c:pt>
                <c:pt idx="136">
                  <c:v>0.20734631913128898</c:v>
                </c:pt>
                <c:pt idx="137">
                  <c:v>0.20924034994770069</c:v>
                </c:pt>
                <c:pt idx="138">
                  <c:v>0.21208760652433836</c:v>
                </c:pt>
                <c:pt idx="139">
                  <c:v>0.21307942251011847</c:v>
                </c:pt>
                <c:pt idx="140">
                  <c:v>0.21400226299746813</c:v>
                </c:pt>
                <c:pt idx="141">
                  <c:v>0.21388921572805134</c:v>
                </c:pt>
                <c:pt idx="142">
                  <c:v>0.21156307459369503</c:v>
                </c:pt>
                <c:pt idx="143">
                  <c:v>0.20834476468690877</c:v>
                </c:pt>
                <c:pt idx="144">
                  <c:v>0.20582114911883384</c:v>
                </c:pt>
                <c:pt idx="145">
                  <c:v>0.21642018124446824</c:v>
                </c:pt>
                <c:pt idx="146">
                  <c:v>0.22155927020559518</c:v>
                </c:pt>
                <c:pt idx="147">
                  <c:v>0.22204842205718223</c:v>
                </c:pt>
                <c:pt idx="148">
                  <c:v>0.22006153907275872</c:v>
                </c:pt>
                <c:pt idx="149">
                  <c:v>0.2261415801132439</c:v>
                </c:pt>
                <c:pt idx="150">
                  <c:v>0.2390058246137472</c:v>
                </c:pt>
                <c:pt idx="151">
                  <c:v>0.24317460787211473</c:v>
                </c:pt>
                <c:pt idx="152">
                  <c:v>0.24700885864987665</c:v>
                </c:pt>
                <c:pt idx="153">
                  <c:v>0.24773807857261318</c:v>
                </c:pt>
                <c:pt idx="154">
                  <c:v>0.24665247065288867</c:v>
                </c:pt>
                <c:pt idx="155">
                  <c:v>0.24273981945026066</c:v>
                </c:pt>
                <c:pt idx="156">
                  <c:v>0.23997610404072725</c:v>
                </c:pt>
                <c:pt idx="157">
                  <c:v>0.23488803471446507</c:v>
                </c:pt>
                <c:pt idx="158">
                  <c:v>0.23329882161188964</c:v>
                </c:pt>
                <c:pt idx="159">
                  <c:v>0.24448723399429118</c:v>
                </c:pt>
                <c:pt idx="160">
                  <c:v>0.2504406368541483</c:v>
                </c:pt>
                <c:pt idx="161">
                  <c:v>0.24785151279667836</c:v>
                </c:pt>
                <c:pt idx="162">
                  <c:v>0.2423800931901722</c:v>
                </c:pt>
                <c:pt idx="163">
                  <c:v>0.24423885833961326</c:v>
                </c:pt>
                <c:pt idx="164">
                  <c:v>0.24482742219113005</c:v>
                </c:pt>
                <c:pt idx="165">
                  <c:v>0.24854543106943719</c:v>
                </c:pt>
                <c:pt idx="166">
                  <c:v>0.25134283560313614</c:v>
                </c:pt>
                <c:pt idx="167">
                  <c:v>0.25442750709877454</c:v>
                </c:pt>
                <c:pt idx="168">
                  <c:v>0.25532759872063931</c:v>
                </c:pt>
                <c:pt idx="169">
                  <c:v>0.2555759317254811</c:v>
                </c:pt>
                <c:pt idx="170">
                  <c:v>0.25651741222661961</c:v>
                </c:pt>
                <c:pt idx="171">
                  <c:v>0.27513846621724369</c:v>
                </c:pt>
                <c:pt idx="172">
                  <c:v>0.3023751571290747</c:v>
                </c:pt>
                <c:pt idx="173">
                  <c:v>0.30399164958806058</c:v>
                </c:pt>
                <c:pt idx="174">
                  <c:v>0.30900713904038946</c:v>
                </c:pt>
                <c:pt idx="175">
                  <c:v>0.30907471186632834</c:v>
                </c:pt>
                <c:pt idx="176">
                  <c:v>0.30965697541983289</c:v>
                </c:pt>
                <c:pt idx="177">
                  <c:v>0.30874114181952206</c:v>
                </c:pt>
                <c:pt idx="178">
                  <c:v>0.30331742166494308</c:v>
                </c:pt>
                <c:pt idx="179">
                  <c:v>0.29948012551212139</c:v>
                </c:pt>
                <c:pt idx="180">
                  <c:v>0.29574742221972922</c:v>
                </c:pt>
                <c:pt idx="181">
                  <c:v>0.28816833655388502</c:v>
                </c:pt>
                <c:pt idx="182">
                  <c:v>0.28352273647678705</c:v>
                </c:pt>
                <c:pt idx="183">
                  <c:v>0.25483431401792855</c:v>
                </c:pt>
                <c:pt idx="184">
                  <c:v>0.2405790666331874</c:v>
                </c:pt>
                <c:pt idx="185">
                  <c:v>0.24154797962185373</c:v>
                </c:pt>
                <c:pt idx="186">
                  <c:v>0.24279202974607972</c:v>
                </c:pt>
                <c:pt idx="187">
                  <c:v>0.24267183855092558</c:v>
                </c:pt>
                <c:pt idx="188">
                  <c:v>0.24236109855917762</c:v>
                </c:pt>
                <c:pt idx="189">
                  <c:v>0.24082282495000915</c:v>
                </c:pt>
                <c:pt idx="190">
                  <c:v>0.23641307711324808</c:v>
                </c:pt>
                <c:pt idx="191">
                  <c:v>0.22972094050359795</c:v>
                </c:pt>
                <c:pt idx="192">
                  <c:v>0.22335667258363637</c:v>
                </c:pt>
                <c:pt idx="193">
                  <c:v>0.21336115908998776</c:v>
                </c:pt>
                <c:pt idx="194">
                  <c:v>0.20880315073748557</c:v>
                </c:pt>
                <c:pt idx="195">
                  <c:v>0.17584564879228604</c:v>
                </c:pt>
                <c:pt idx="196">
                  <c:v>0.15808101204166125</c:v>
                </c:pt>
                <c:pt idx="197">
                  <c:v>0.15943369148910982</c:v>
                </c:pt>
                <c:pt idx="198">
                  <c:v>0.16127329825343004</c:v>
                </c:pt>
                <c:pt idx="199">
                  <c:v>0.15716041941722655</c:v>
                </c:pt>
                <c:pt idx="200">
                  <c:v>0.15181433381097018</c:v>
                </c:pt>
                <c:pt idx="201">
                  <c:v>0.14535454244376145</c:v>
                </c:pt>
                <c:pt idx="202">
                  <c:v>0.14032716447352644</c:v>
                </c:pt>
                <c:pt idx="203">
                  <c:v>0.13499447937363099</c:v>
                </c:pt>
                <c:pt idx="204">
                  <c:v>0.12800597982329309</c:v>
                </c:pt>
                <c:pt idx="205">
                  <c:v>0.12197438337885869</c:v>
                </c:pt>
                <c:pt idx="206">
                  <c:v>0.11791020593551227</c:v>
                </c:pt>
                <c:pt idx="207">
                  <c:v>0.11790845986262655</c:v>
                </c:pt>
                <c:pt idx="208">
                  <c:v>0.10747473669631402</c:v>
                </c:pt>
                <c:pt idx="209">
                  <c:v>0.10828071578506571</c:v>
                </c:pt>
                <c:pt idx="210">
                  <c:v>0.10961146376776387</c:v>
                </c:pt>
                <c:pt idx="211">
                  <c:v>0.11188560827602993</c:v>
                </c:pt>
                <c:pt idx="212">
                  <c:v>0.11421765119804521</c:v>
                </c:pt>
                <c:pt idx="213">
                  <c:v>0.11569639734418018</c:v>
                </c:pt>
                <c:pt idx="214">
                  <c:v>0.11796800475549718</c:v>
                </c:pt>
                <c:pt idx="215">
                  <c:v>0.12000572015513455</c:v>
                </c:pt>
                <c:pt idx="216">
                  <c:v>0.12078090700914264</c:v>
                </c:pt>
                <c:pt idx="217">
                  <c:v>0.12102808000359692</c:v>
                </c:pt>
                <c:pt idx="218">
                  <c:v>0.12044413508600771</c:v>
                </c:pt>
                <c:pt idx="219">
                  <c:v>0.12185351143842604</c:v>
                </c:pt>
                <c:pt idx="220">
                  <c:v>0</c:v>
                </c:pt>
                <c:pt idx="221">
                  <c:v>0</c:v>
                </c:pt>
                <c:pt idx="222">
                  <c:v>0</c:v>
                </c:pt>
                <c:pt idx="223">
                  <c:v>0</c:v>
                </c:pt>
                <c:pt idx="224">
                  <c:v>0</c:v>
                </c:pt>
                <c:pt idx="225">
                  <c:v>0</c:v>
                </c:pt>
                <c:pt idx="226">
                  <c:v>0</c:v>
                </c:pt>
                <c:pt idx="227">
                  <c:v>0</c:v>
                </c:pt>
                <c:pt idx="228">
                  <c:v>0</c:v>
                </c:pt>
                <c:pt idx="229">
                  <c:v>0</c:v>
                </c:pt>
                <c:pt idx="230">
                  <c:v>0</c:v>
                </c:pt>
              </c:numCache>
            </c:numRef>
          </c:val>
          <c:smooth val="0"/>
          <c:extLst>
            <c:ext xmlns:c16="http://schemas.microsoft.com/office/drawing/2014/chart" uri="{C3380CC4-5D6E-409C-BE32-E72D297353CC}">
              <c16:uniqueId val="{00000000-3CE0-46D3-BBD5-BDFB9275DA5C}"/>
            </c:ext>
          </c:extLst>
        </c:ser>
        <c:dLbls>
          <c:showLegendKey val="0"/>
          <c:showVal val="0"/>
          <c:showCatName val="0"/>
          <c:showSerName val="0"/>
          <c:showPercent val="0"/>
          <c:showBubbleSize val="0"/>
        </c:dLbls>
        <c:smooth val="0"/>
        <c:axId val="1959996271"/>
        <c:axId val="1871491439"/>
      </c:lineChart>
      <c:dateAx>
        <c:axId val="1959996271"/>
        <c:scaling>
          <c:orientation val="minMax"/>
          <c:min val="37408"/>
        </c:scaling>
        <c:delete val="0"/>
        <c:axPos val="b"/>
        <c:numFmt formatCode="mmm\-yyyy" sourceLinked="0"/>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871491439"/>
        <c:crosses val="autoZero"/>
        <c:auto val="1"/>
        <c:lblOffset val="100"/>
        <c:baseTimeUnit val="months"/>
      </c:dateAx>
      <c:valAx>
        <c:axId val="1871491439"/>
        <c:scaling>
          <c:orientation val="minMax"/>
        </c:scaling>
        <c:delete val="0"/>
        <c:axPos val="l"/>
        <c:majorGridlines>
          <c:spPr>
            <a:ln w="9525" cap="flat" cmpd="sng" algn="ctr">
              <a:solidFill>
                <a:schemeClr val="bg1">
                  <a:alpha val="2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959996271"/>
        <c:crosses val="autoZero"/>
        <c:crossBetween val="between"/>
      </c:valAx>
      <c:spPr>
        <a:noFill/>
        <a:ln>
          <a:noFill/>
        </a:ln>
        <a:effectLst/>
      </c:spPr>
    </c:plotArea>
    <c:plotVisOnly val="1"/>
    <c:dispBlanksAs val="span"/>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pt-PT"/>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r>
              <a:rPr lang="en-GB" sz="2000">
                <a:solidFill>
                  <a:schemeClr val="bg1"/>
                </a:solidFill>
              </a:rPr>
              <a:t>Exports to China</a:t>
            </a:r>
            <a:r>
              <a:rPr lang="en-GB" sz="2000" baseline="0">
                <a:solidFill>
                  <a:schemeClr val="bg1"/>
                </a:solidFill>
              </a:rPr>
              <a:t>: YoY 3mma</a:t>
            </a:r>
            <a:endParaRPr lang="en-GB" sz="2000">
              <a:solidFill>
                <a:schemeClr val="bg1"/>
              </a:solidFill>
            </a:endParaRPr>
          </a:p>
        </c:rich>
      </c:tx>
      <c:layout>
        <c:manualLayout>
          <c:xMode val="edge"/>
          <c:yMode val="edge"/>
          <c:x val="0.31432067183591522"/>
          <c:y val="1.8464384082628266E-2"/>
        </c:manualLayout>
      </c:layout>
      <c:overlay val="0"/>
      <c:spPr>
        <a:noFill/>
        <a:ln>
          <a:noFill/>
        </a:ln>
        <a:effectLst/>
      </c:spPr>
      <c:txPr>
        <a:bodyPr rot="0" spcFirstLastPara="1" vertOverflow="ellipsis" vert="horz" wrap="square" anchor="ctr" anchorCtr="1"/>
        <a:lstStyle/>
        <a:p>
          <a:pPr>
            <a:defRPr sz="2000" b="0" i="0" u="none" strike="noStrike" kern="1200" spc="0" baseline="0">
              <a:solidFill>
                <a:schemeClr val="bg1"/>
              </a:solidFill>
              <a:latin typeface="+mn-lt"/>
              <a:ea typeface="+mn-ea"/>
              <a:cs typeface="+mn-cs"/>
            </a:defRPr>
          </a:pPr>
          <a:endParaRPr lang="pt-PT"/>
        </a:p>
      </c:txPr>
    </c:title>
    <c:autoTitleDeleted val="0"/>
    <c:plotArea>
      <c:layout/>
      <c:lineChart>
        <c:grouping val="standard"/>
        <c:varyColors val="0"/>
        <c:ser>
          <c:idx val="0"/>
          <c:order val="0"/>
          <c:tx>
            <c:strRef>
              <c:f>'Exports to China'!$O$3</c:f>
              <c:strCache>
                <c:ptCount val="1"/>
                <c:pt idx="0">
                  <c:v>US, EU, AU, JP, SK</c:v>
                </c:pt>
              </c:strCache>
            </c:strRef>
          </c:tx>
          <c:spPr>
            <a:ln w="19050" cap="rnd">
              <a:solidFill>
                <a:schemeClr val="accent1"/>
              </a:solidFill>
              <a:round/>
            </a:ln>
            <a:effectLst/>
          </c:spPr>
          <c:marker>
            <c:symbol val="none"/>
          </c:marker>
          <c:cat>
            <c:numRef>
              <c:f>'Exports to China'!$G$4:$G$433</c:f>
              <c:numCache>
                <c:formatCode>m/d/yyyy</c:formatCode>
                <c:ptCount val="430"/>
                <c:pt idx="0">
                  <c:v>43585</c:v>
                </c:pt>
                <c:pt idx="1">
                  <c:v>43555</c:v>
                </c:pt>
                <c:pt idx="2">
                  <c:v>43524</c:v>
                </c:pt>
                <c:pt idx="3">
                  <c:v>43496</c:v>
                </c:pt>
                <c:pt idx="4">
                  <c:v>43465</c:v>
                </c:pt>
                <c:pt idx="5">
                  <c:v>43434</c:v>
                </c:pt>
                <c:pt idx="6">
                  <c:v>43404</c:v>
                </c:pt>
                <c:pt idx="7">
                  <c:v>43373</c:v>
                </c:pt>
                <c:pt idx="8">
                  <c:v>43343</c:v>
                </c:pt>
                <c:pt idx="9">
                  <c:v>43312</c:v>
                </c:pt>
                <c:pt idx="10">
                  <c:v>43281</c:v>
                </c:pt>
                <c:pt idx="11">
                  <c:v>43251</c:v>
                </c:pt>
                <c:pt idx="12">
                  <c:v>43220</c:v>
                </c:pt>
                <c:pt idx="13">
                  <c:v>43190</c:v>
                </c:pt>
                <c:pt idx="14">
                  <c:v>43159</c:v>
                </c:pt>
                <c:pt idx="15">
                  <c:v>43131</c:v>
                </c:pt>
                <c:pt idx="16">
                  <c:v>43100</c:v>
                </c:pt>
                <c:pt idx="17">
                  <c:v>43069</c:v>
                </c:pt>
                <c:pt idx="18">
                  <c:v>43039</c:v>
                </c:pt>
                <c:pt idx="19">
                  <c:v>43008</c:v>
                </c:pt>
                <c:pt idx="20">
                  <c:v>42978</c:v>
                </c:pt>
                <c:pt idx="21">
                  <c:v>42947</c:v>
                </c:pt>
                <c:pt idx="22">
                  <c:v>42916</c:v>
                </c:pt>
                <c:pt idx="23">
                  <c:v>42886</c:v>
                </c:pt>
                <c:pt idx="24">
                  <c:v>42855</c:v>
                </c:pt>
                <c:pt idx="25">
                  <c:v>42825</c:v>
                </c:pt>
                <c:pt idx="26">
                  <c:v>42794</c:v>
                </c:pt>
                <c:pt idx="27">
                  <c:v>42766</c:v>
                </c:pt>
                <c:pt idx="28">
                  <c:v>42735</c:v>
                </c:pt>
                <c:pt idx="29">
                  <c:v>42704</c:v>
                </c:pt>
                <c:pt idx="30">
                  <c:v>42674</c:v>
                </c:pt>
                <c:pt idx="31">
                  <c:v>42643</c:v>
                </c:pt>
                <c:pt idx="32">
                  <c:v>42613</c:v>
                </c:pt>
                <c:pt idx="33">
                  <c:v>42582</c:v>
                </c:pt>
                <c:pt idx="34">
                  <c:v>42551</c:v>
                </c:pt>
                <c:pt idx="35">
                  <c:v>42521</c:v>
                </c:pt>
                <c:pt idx="36">
                  <c:v>42490</c:v>
                </c:pt>
                <c:pt idx="37">
                  <c:v>42460</c:v>
                </c:pt>
                <c:pt idx="38">
                  <c:v>42429</c:v>
                </c:pt>
                <c:pt idx="39">
                  <c:v>42400</c:v>
                </c:pt>
                <c:pt idx="40">
                  <c:v>42369</c:v>
                </c:pt>
                <c:pt idx="41">
                  <c:v>42338</c:v>
                </c:pt>
                <c:pt idx="42">
                  <c:v>42308</c:v>
                </c:pt>
                <c:pt idx="43">
                  <c:v>42277</c:v>
                </c:pt>
                <c:pt idx="44">
                  <c:v>42247</c:v>
                </c:pt>
                <c:pt idx="45">
                  <c:v>42216</c:v>
                </c:pt>
                <c:pt idx="46">
                  <c:v>42185</c:v>
                </c:pt>
                <c:pt idx="47">
                  <c:v>42155</c:v>
                </c:pt>
                <c:pt idx="48">
                  <c:v>42124</c:v>
                </c:pt>
                <c:pt idx="49">
                  <c:v>42094</c:v>
                </c:pt>
                <c:pt idx="50">
                  <c:v>42063</c:v>
                </c:pt>
                <c:pt idx="51">
                  <c:v>42035</c:v>
                </c:pt>
                <c:pt idx="52">
                  <c:v>42004</c:v>
                </c:pt>
                <c:pt idx="53">
                  <c:v>41973</c:v>
                </c:pt>
                <c:pt idx="54">
                  <c:v>41943</c:v>
                </c:pt>
                <c:pt idx="55">
                  <c:v>41912</c:v>
                </c:pt>
                <c:pt idx="56">
                  <c:v>41882</c:v>
                </c:pt>
                <c:pt idx="57">
                  <c:v>41851</c:v>
                </c:pt>
                <c:pt idx="58">
                  <c:v>41820</c:v>
                </c:pt>
                <c:pt idx="59">
                  <c:v>41790</c:v>
                </c:pt>
                <c:pt idx="60">
                  <c:v>41759</c:v>
                </c:pt>
                <c:pt idx="61">
                  <c:v>41729</c:v>
                </c:pt>
                <c:pt idx="62">
                  <c:v>41698</c:v>
                </c:pt>
                <c:pt idx="63">
                  <c:v>41670</c:v>
                </c:pt>
                <c:pt idx="64">
                  <c:v>41639</c:v>
                </c:pt>
                <c:pt idx="65">
                  <c:v>41608</c:v>
                </c:pt>
                <c:pt idx="66">
                  <c:v>41578</c:v>
                </c:pt>
                <c:pt idx="67">
                  <c:v>41547</c:v>
                </c:pt>
                <c:pt idx="68">
                  <c:v>41517</c:v>
                </c:pt>
                <c:pt idx="69">
                  <c:v>41486</c:v>
                </c:pt>
                <c:pt idx="70">
                  <c:v>41455</c:v>
                </c:pt>
                <c:pt idx="71">
                  <c:v>41425</c:v>
                </c:pt>
                <c:pt idx="72">
                  <c:v>41394</c:v>
                </c:pt>
                <c:pt idx="73">
                  <c:v>41364</c:v>
                </c:pt>
                <c:pt idx="74">
                  <c:v>41333</c:v>
                </c:pt>
                <c:pt idx="75">
                  <c:v>41305</c:v>
                </c:pt>
                <c:pt idx="76">
                  <c:v>41274</c:v>
                </c:pt>
                <c:pt idx="77">
                  <c:v>41243</c:v>
                </c:pt>
                <c:pt idx="78">
                  <c:v>41213</c:v>
                </c:pt>
                <c:pt idx="79">
                  <c:v>41182</c:v>
                </c:pt>
                <c:pt idx="80">
                  <c:v>41152</c:v>
                </c:pt>
                <c:pt idx="81">
                  <c:v>41121</c:v>
                </c:pt>
                <c:pt idx="82">
                  <c:v>41090</c:v>
                </c:pt>
                <c:pt idx="83">
                  <c:v>41060</c:v>
                </c:pt>
                <c:pt idx="84">
                  <c:v>41029</c:v>
                </c:pt>
                <c:pt idx="85">
                  <c:v>40999</c:v>
                </c:pt>
                <c:pt idx="86">
                  <c:v>40968</c:v>
                </c:pt>
                <c:pt idx="87">
                  <c:v>40939</c:v>
                </c:pt>
                <c:pt idx="88">
                  <c:v>40908</c:v>
                </c:pt>
                <c:pt idx="89">
                  <c:v>40877</c:v>
                </c:pt>
                <c:pt idx="90">
                  <c:v>40847</c:v>
                </c:pt>
                <c:pt idx="91">
                  <c:v>40816</c:v>
                </c:pt>
                <c:pt idx="92">
                  <c:v>40786</c:v>
                </c:pt>
                <c:pt idx="93">
                  <c:v>40755</c:v>
                </c:pt>
                <c:pt idx="94">
                  <c:v>40724</c:v>
                </c:pt>
                <c:pt idx="95">
                  <c:v>40694</c:v>
                </c:pt>
                <c:pt idx="96">
                  <c:v>40663</c:v>
                </c:pt>
                <c:pt idx="97">
                  <c:v>40633</c:v>
                </c:pt>
                <c:pt idx="98">
                  <c:v>40602</c:v>
                </c:pt>
                <c:pt idx="99">
                  <c:v>40574</c:v>
                </c:pt>
                <c:pt idx="100">
                  <c:v>40543</c:v>
                </c:pt>
                <c:pt idx="101">
                  <c:v>40512</c:v>
                </c:pt>
                <c:pt idx="102">
                  <c:v>40482</c:v>
                </c:pt>
                <c:pt idx="103">
                  <c:v>40451</c:v>
                </c:pt>
                <c:pt idx="104">
                  <c:v>40421</c:v>
                </c:pt>
                <c:pt idx="105">
                  <c:v>40390</c:v>
                </c:pt>
                <c:pt idx="106">
                  <c:v>40359</c:v>
                </c:pt>
                <c:pt idx="107">
                  <c:v>40329</c:v>
                </c:pt>
                <c:pt idx="108">
                  <c:v>40298</c:v>
                </c:pt>
                <c:pt idx="109">
                  <c:v>40268</c:v>
                </c:pt>
                <c:pt idx="110">
                  <c:v>40237</c:v>
                </c:pt>
                <c:pt idx="111">
                  <c:v>40209</c:v>
                </c:pt>
                <c:pt idx="112">
                  <c:v>40178</c:v>
                </c:pt>
                <c:pt idx="113">
                  <c:v>40147</c:v>
                </c:pt>
                <c:pt idx="114">
                  <c:v>40117</c:v>
                </c:pt>
                <c:pt idx="115">
                  <c:v>40086</c:v>
                </c:pt>
                <c:pt idx="116">
                  <c:v>40056</c:v>
                </c:pt>
                <c:pt idx="117">
                  <c:v>40025</c:v>
                </c:pt>
                <c:pt idx="118">
                  <c:v>39994</c:v>
                </c:pt>
                <c:pt idx="119">
                  <c:v>39964</c:v>
                </c:pt>
                <c:pt idx="120">
                  <c:v>39933</c:v>
                </c:pt>
                <c:pt idx="121">
                  <c:v>39903</c:v>
                </c:pt>
                <c:pt idx="122">
                  <c:v>39872</c:v>
                </c:pt>
                <c:pt idx="123">
                  <c:v>39844</c:v>
                </c:pt>
                <c:pt idx="124">
                  <c:v>39813</c:v>
                </c:pt>
                <c:pt idx="125">
                  <c:v>39782</c:v>
                </c:pt>
                <c:pt idx="126">
                  <c:v>39752</c:v>
                </c:pt>
                <c:pt idx="127">
                  <c:v>39721</c:v>
                </c:pt>
                <c:pt idx="128">
                  <c:v>39691</c:v>
                </c:pt>
                <c:pt idx="129">
                  <c:v>39660</c:v>
                </c:pt>
                <c:pt idx="130">
                  <c:v>39629</c:v>
                </c:pt>
                <c:pt idx="131">
                  <c:v>39599</c:v>
                </c:pt>
                <c:pt idx="132">
                  <c:v>39568</c:v>
                </c:pt>
                <c:pt idx="133">
                  <c:v>39538</c:v>
                </c:pt>
                <c:pt idx="134">
                  <c:v>39507</c:v>
                </c:pt>
                <c:pt idx="135">
                  <c:v>39478</c:v>
                </c:pt>
                <c:pt idx="136">
                  <c:v>39447</c:v>
                </c:pt>
                <c:pt idx="137">
                  <c:v>39416</c:v>
                </c:pt>
                <c:pt idx="138">
                  <c:v>39386</c:v>
                </c:pt>
                <c:pt idx="139">
                  <c:v>39355</c:v>
                </c:pt>
                <c:pt idx="140">
                  <c:v>39325</c:v>
                </c:pt>
                <c:pt idx="141">
                  <c:v>39294</c:v>
                </c:pt>
                <c:pt idx="142">
                  <c:v>39263</c:v>
                </c:pt>
                <c:pt idx="143">
                  <c:v>39233</c:v>
                </c:pt>
                <c:pt idx="144">
                  <c:v>39202</c:v>
                </c:pt>
                <c:pt idx="145">
                  <c:v>39172</c:v>
                </c:pt>
                <c:pt idx="146">
                  <c:v>39141</c:v>
                </c:pt>
                <c:pt idx="147">
                  <c:v>39113</c:v>
                </c:pt>
                <c:pt idx="148">
                  <c:v>39082</c:v>
                </c:pt>
                <c:pt idx="149">
                  <c:v>39051</c:v>
                </c:pt>
                <c:pt idx="150">
                  <c:v>39021</c:v>
                </c:pt>
                <c:pt idx="151">
                  <c:v>38990</c:v>
                </c:pt>
                <c:pt idx="152">
                  <c:v>38960</c:v>
                </c:pt>
                <c:pt idx="153">
                  <c:v>38929</c:v>
                </c:pt>
                <c:pt idx="154">
                  <c:v>38898</c:v>
                </c:pt>
                <c:pt idx="155">
                  <c:v>38868</c:v>
                </c:pt>
                <c:pt idx="156">
                  <c:v>38837</c:v>
                </c:pt>
                <c:pt idx="157">
                  <c:v>38807</c:v>
                </c:pt>
                <c:pt idx="158">
                  <c:v>38776</c:v>
                </c:pt>
                <c:pt idx="159">
                  <c:v>38748</c:v>
                </c:pt>
                <c:pt idx="160">
                  <c:v>38717</c:v>
                </c:pt>
                <c:pt idx="161">
                  <c:v>38686</c:v>
                </c:pt>
                <c:pt idx="162">
                  <c:v>38656</c:v>
                </c:pt>
                <c:pt idx="163">
                  <c:v>38625</c:v>
                </c:pt>
                <c:pt idx="164">
                  <c:v>38595</c:v>
                </c:pt>
                <c:pt idx="165">
                  <c:v>38564</c:v>
                </c:pt>
                <c:pt idx="166">
                  <c:v>38533</c:v>
                </c:pt>
                <c:pt idx="167">
                  <c:v>38503</c:v>
                </c:pt>
                <c:pt idx="168">
                  <c:v>38472</c:v>
                </c:pt>
                <c:pt idx="169">
                  <c:v>38442</c:v>
                </c:pt>
                <c:pt idx="170">
                  <c:v>38411</c:v>
                </c:pt>
                <c:pt idx="171">
                  <c:v>38383</c:v>
                </c:pt>
                <c:pt idx="172">
                  <c:v>38352</c:v>
                </c:pt>
                <c:pt idx="173">
                  <c:v>38321</c:v>
                </c:pt>
                <c:pt idx="174">
                  <c:v>38291</c:v>
                </c:pt>
                <c:pt idx="175">
                  <c:v>38260</c:v>
                </c:pt>
                <c:pt idx="176">
                  <c:v>38230</c:v>
                </c:pt>
                <c:pt idx="177">
                  <c:v>38199</c:v>
                </c:pt>
                <c:pt idx="178">
                  <c:v>38168</c:v>
                </c:pt>
                <c:pt idx="179">
                  <c:v>38138</c:v>
                </c:pt>
                <c:pt idx="180">
                  <c:v>38107</c:v>
                </c:pt>
                <c:pt idx="181">
                  <c:v>38077</c:v>
                </c:pt>
                <c:pt idx="182">
                  <c:v>38046</c:v>
                </c:pt>
                <c:pt idx="183">
                  <c:v>38017</c:v>
                </c:pt>
                <c:pt idx="184">
                  <c:v>37986</c:v>
                </c:pt>
                <c:pt idx="185">
                  <c:v>37955</c:v>
                </c:pt>
                <c:pt idx="186">
                  <c:v>37925</c:v>
                </c:pt>
                <c:pt idx="187">
                  <c:v>37894</c:v>
                </c:pt>
                <c:pt idx="188">
                  <c:v>37864</c:v>
                </c:pt>
                <c:pt idx="189">
                  <c:v>37833</c:v>
                </c:pt>
                <c:pt idx="190">
                  <c:v>37802</c:v>
                </c:pt>
                <c:pt idx="191">
                  <c:v>37772</c:v>
                </c:pt>
                <c:pt idx="192">
                  <c:v>37741</c:v>
                </c:pt>
                <c:pt idx="193">
                  <c:v>37711</c:v>
                </c:pt>
                <c:pt idx="194">
                  <c:v>37680</c:v>
                </c:pt>
                <c:pt idx="195">
                  <c:v>37652</c:v>
                </c:pt>
                <c:pt idx="196">
                  <c:v>37621</c:v>
                </c:pt>
                <c:pt idx="197">
                  <c:v>37590</c:v>
                </c:pt>
                <c:pt idx="198">
                  <c:v>37560</c:v>
                </c:pt>
                <c:pt idx="199">
                  <c:v>37529</c:v>
                </c:pt>
                <c:pt idx="200">
                  <c:v>37499</c:v>
                </c:pt>
                <c:pt idx="201">
                  <c:v>37468</c:v>
                </c:pt>
                <c:pt idx="202">
                  <c:v>37437</c:v>
                </c:pt>
                <c:pt idx="203">
                  <c:v>37407</c:v>
                </c:pt>
                <c:pt idx="204">
                  <c:v>37376</c:v>
                </c:pt>
                <c:pt idx="205">
                  <c:v>37346</c:v>
                </c:pt>
                <c:pt idx="206">
                  <c:v>37315</c:v>
                </c:pt>
                <c:pt idx="207">
                  <c:v>37287</c:v>
                </c:pt>
                <c:pt idx="208">
                  <c:v>37256</c:v>
                </c:pt>
                <c:pt idx="209">
                  <c:v>37225</c:v>
                </c:pt>
                <c:pt idx="210">
                  <c:v>37195</c:v>
                </c:pt>
                <c:pt idx="211">
                  <c:v>37164</c:v>
                </c:pt>
                <c:pt idx="212">
                  <c:v>37134</c:v>
                </c:pt>
                <c:pt idx="213">
                  <c:v>37103</c:v>
                </c:pt>
                <c:pt idx="214">
                  <c:v>37072</c:v>
                </c:pt>
                <c:pt idx="215">
                  <c:v>37042</c:v>
                </c:pt>
                <c:pt idx="216">
                  <c:v>37011</c:v>
                </c:pt>
                <c:pt idx="217">
                  <c:v>36981</c:v>
                </c:pt>
                <c:pt idx="218">
                  <c:v>36950</c:v>
                </c:pt>
                <c:pt idx="219">
                  <c:v>36922</c:v>
                </c:pt>
                <c:pt idx="220">
                  <c:v>36891</c:v>
                </c:pt>
                <c:pt idx="221">
                  <c:v>36860</c:v>
                </c:pt>
                <c:pt idx="222">
                  <c:v>36830</c:v>
                </c:pt>
                <c:pt idx="223">
                  <c:v>36799</c:v>
                </c:pt>
                <c:pt idx="224">
                  <c:v>36769</c:v>
                </c:pt>
                <c:pt idx="225">
                  <c:v>36738</c:v>
                </c:pt>
                <c:pt idx="226">
                  <c:v>36707</c:v>
                </c:pt>
                <c:pt idx="227">
                  <c:v>36677</c:v>
                </c:pt>
                <c:pt idx="228">
                  <c:v>36646</c:v>
                </c:pt>
                <c:pt idx="229">
                  <c:v>36616</c:v>
                </c:pt>
                <c:pt idx="230">
                  <c:v>36585</c:v>
                </c:pt>
                <c:pt idx="231">
                  <c:v>36556</c:v>
                </c:pt>
                <c:pt idx="232">
                  <c:v>36525</c:v>
                </c:pt>
                <c:pt idx="233">
                  <c:v>36494</c:v>
                </c:pt>
                <c:pt idx="234">
                  <c:v>36464</c:v>
                </c:pt>
                <c:pt idx="235">
                  <c:v>36433</c:v>
                </c:pt>
                <c:pt idx="236">
                  <c:v>36403</c:v>
                </c:pt>
                <c:pt idx="237">
                  <c:v>36372</c:v>
                </c:pt>
                <c:pt idx="238">
                  <c:v>36341</c:v>
                </c:pt>
                <c:pt idx="239">
                  <c:v>36311</c:v>
                </c:pt>
                <c:pt idx="240">
                  <c:v>36280</c:v>
                </c:pt>
                <c:pt idx="241">
                  <c:v>36250</c:v>
                </c:pt>
                <c:pt idx="242">
                  <c:v>36219</c:v>
                </c:pt>
                <c:pt idx="243">
                  <c:v>36191</c:v>
                </c:pt>
                <c:pt idx="244">
                  <c:v>36160</c:v>
                </c:pt>
                <c:pt idx="245">
                  <c:v>36129</c:v>
                </c:pt>
                <c:pt idx="246">
                  <c:v>36099</c:v>
                </c:pt>
                <c:pt idx="247">
                  <c:v>36068</c:v>
                </c:pt>
                <c:pt idx="248">
                  <c:v>36038</c:v>
                </c:pt>
                <c:pt idx="249">
                  <c:v>36007</c:v>
                </c:pt>
                <c:pt idx="250">
                  <c:v>35976</c:v>
                </c:pt>
                <c:pt idx="251">
                  <c:v>35946</c:v>
                </c:pt>
                <c:pt idx="252">
                  <c:v>35915</c:v>
                </c:pt>
                <c:pt idx="253">
                  <c:v>35885</c:v>
                </c:pt>
                <c:pt idx="254">
                  <c:v>35854</c:v>
                </c:pt>
                <c:pt idx="255">
                  <c:v>35826</c:v>
                </c:pt>
                <c:pt idx="256">
                  <c:v>35795</c:v>
                </c:pt>
                <c:pt idx="257">
                  <c:v>35764</c:v>
                </c:pt>
                <c:pt idx="258">
                  <c:v>35734</c:v>
                </c:pt>
                <c:pt idx="259">
                  <c:v>35703</c:v>
                </c:pt>
                <c:pt idx="260">
                  <c:v>35673</c:v>
                </c:pt>
                <c:pt idx="261">
                  <c:v>35642</c:v>
                </c:pt>
                <c:pt idx="262">
                  <c:v>35611</c:v>
                </c:pt>
                <c:pt idx="263">
                  <c:v>35581</c:v>
                </c:pt>
                <c:pt idx="264">
                  <c:v>35550</c:v>
                </c:pt>
                <c:pt idx="265">
                  <c:v>35520</c:v>
                </c:pt>
                <c:pt idx="266">
                  <c:v>35489</c:v>
                </c:pt>
                <c:pt idx="267">
                  <c:v>35461</c:v>
                </c:pt>
                <c:pt idx="268">
                  <c:v>35430</c:v>
                </c:pt>
                <c:pt idx="269">
                  <c:v>35399</c:v>
                </c:pt>
                <c:pt idx="270">
                  <c:v>35369</c:v>
                </c:pt>
                <c:pt idx="271">
                  <c:v>35338</c:v>
                </c:pt>
                <c:pt idx="272">
                  <c:v>35308</c:v>
                </c:pt>
                <c:pt idx="273">
                  <c:v>35277</c:v>
                </c:pt>
                <c:pt idx="274">
                  <c:v>35246</c:v>
                </c:pt>
                <c:pt idx="275">
                  <c:v>35216</c:v>
                </c:pt>
                <c:pt idx="276">
                  <c:v>35185</c:v>
                </c:pt>
                <c:pt idx="277">
                  <c:v>35155</c:v>
                </c:pt>
                <c:pt idx="278">
                  <c:v>35124</c:v>
                </c:pt>
                <c:pt idx="279">
                  <c:v>35095</c:v>
                </c:pt>
                <c:pt idx="280">
                  <c:v>35064</c:v>
                </c:pt>
                <c:pt idx="281">
                  <c:v>35033</c:v>
                </c:pt>
                <c:pt idx="282">
                  <c:v>35003</c:v>
                </c:pt>
                <c:pt idx="283">
                  <c:v>34972</c:v>
                </c:pt>
                <c:pt idx="284">
                  <c:v>34942</c:v>
                </c:pt>
                <c:pt idx="285">
                  <c:v>34911</c:v>
                </c:pt>
                <c:pt idx="286">
                  <c:v>34880</c:v>
                </c:pt>
                <c:pt idx="287">
                  <c:v>34850</c:v>
                </c:pt>
                <c:pt idx="288">
                  <c:v>34819</c:v>
                </c:pt>
                <c:pt idx="289">
                  <c:v>34789</c:v>
                </c:pt>
                <c:pt idx="290">
                  <c:v>34758</c:v>
                </c:pt>
                <c:pt idx="291">
                  <c:v>34730</c:v>
                </c:pt>
                <c:pt idx="292">
                  <c:v>34699</c:v>
                </c:pt>
                <c:pt idx="293">
                  <c:v>34668</c:v>
                </c:pt>
                <c:pt idx="294">
                  <c:v>34638</c:v>
                </c:pt>
                <c:pt idx="295">
                  <c:v>34607</c:v>
                </c:pt>
                <c:pt idx="296">
                  <c:v>34577</c:v>
                </c:pt>
                <c:pt idx="297">
                  <c:v>34546</c:v>
                </c:pt>
                <c:pt idx="298">
                  <c:v>34515</c:v>
                </c:pt>
                <c:pt idx="299">
                  <c:v>34485</c:v>
                </c:pt>
                <c:pt idx="300">
                  <c:v>34454</c:v>
                </c:pt>
                <c:pt idx="301">
                  <c:v>34424</c:v>
                </c:pt>
                <c:pt idx="302">
                  <c:v>34393</c:v>
                </c:pt>
                <c:pt idx="303">
                  <c:v>34365</c:v>
                </c:pt>
                <c:pt idx="304">
                  <c:v>34334</c:v>
                </c:pt>
                <c:pt idx="305">
                  <c:v>34303</c:v>
                </c:pt>
                <c:pt idx="306">
                  <c:v>34273</c:v>
                </c:pt>
                <c:pt idx="307">
                  <c:v>34242</c:v>
                </c:pt>
                <c:pt idx="308">
                  <c:v>34212</c:v>
                </c:pt>
                <c:pt idx="309">
                  <c:v>34181</c:v>
                </c:pt>
                <c:pt idx="310">
                  <c:v>34150</c:v>
                </c:pt>
                <c:pt idx="311">
                  <c:v>34120</c:v>
                </c:pt>
                <c:pt idx="312">
                  <c:v>34089</c:v>
                </c:pt>
                <c:pt idx="313">
                  <c:v>34059</c:v>
                </c:pt>
                <c:pt idx="314">
                  <c:v>34028</c:v>
                </c:pt>
                <c:pt idx="315">
                  <c:v>34000</c:v>
                </c:pt>
                <c:pt idx="316">
                  <c:v>33969</c:v>
                </c:pt>
                <c:pt idx="317">
                  <c:v>33938</c:v>
                </c:pt>
                <c:pt idx="318">
                  <c:v>33908</c:v>
                </c:pt>
                <c:pt idx="319">
                  <c:v>33877</c:v>
                </c:pt>
                <c:pt idx="320">
                  <c:v>33847</c:v>
                </c:pt>
                <c:pt idx="321">
                  <c:v>33816</c:v>
                </c:pt>
                <c:pt idx="322">
                  <c:v>33785</c:v>
                </c:pt>
                <c:pt idx="323">
                  <c:v>33755</c:v>
                </c:pt>
                <c:pt idx="324">
                  <c:v>33724</c:v>
                </c:pt>
                <c:pt idx="325">
                  <c:v>33694</c:v>
                </c:pt>
                <c:pt idx="326">
                  <c:v>33663</c:v>
                </c:pt>
                <c:pt idx="327">
                  <c:v>33634</c:v>
                </c:pt>
                <c:pt idx="328">
                  <c:v>33603</c:v>
                </c:pt>
                <c:pt idx="329">
                  <c:v>33572</c:v>
                </c:pt>
                <c:pt idx="330">
                  <c:v>33542</c:v>
                </c:pt>
                <c:pt idx="331">
                  <c:v>33511</c:v>
                </c:pt>
                <c:pt idx="332">
                  <c:v>33481</c:v>
                </c:pt>
                <c:pt idx="333">
                  <c:v>33450</c:v>
                </c:pt>
                <c:pt idx="334">
                  <c:v>33419</c:v>
                </c:pt>
                <c:pt idx="335">
                  <c:v>33389</c:v>
                </c:pt>
                <c:pt idx="336">
                  <c:v>33358</c:v>
                </c:pt>
                <c:pt idx="337">
                  <c:v>33328</c:v>
                </c:pt>
                <c:pt idx="338">
                  <c:v>33297</c:v>
                </c:pt>
                <c:pt idx="339">
                  <c:v>33269</c:v>
                </c:pt>
                <c:pt idx="340">
                  <c:v>33238</c:v>
                </c:pt>
                <c:pt idx="341">
                  <c:v>33207</c:v>
                </c:pt>
                <c:pt idx="342">
                  <c:v>33177</c:v>
                </c:pt>
                <c:pt idx="343">
                  <c:v>33146</c:v>
                </c:pt>
                <c:pt idx="344">
                  <c:v>33116</c:v>
                </c:pt>
                <c:pt idx="345">
                  <c:v>33085</c:v>
                </c:pt>
                <c:pt idx="346">
                  <c:v>33054</c:v>
                </c:pt>
                <c:pt idx="347">
                  <c:v>33024</c:v>
                </c:pt>
                <c:pt idx="348">
                  <c:v>32993</c:v>
                </c:pt>
                <c:pt idx="349">
                  <c:v>32963</c:v>
                </c:pt>
                <c:pt idx="350">
                  <c:v>32932</c:v>
                </c:pt>
                <c:pt idx="351">
                  <c:v>32904</c:v>
                </c:pt>
                <c:pt idx="352">
                  <c:v>32873</c:v>
                </c:pt>
                <c:pt idx="353">
                  <c:v>32842</c:v>
                </c:pt>
                <c:pt idx="354">
                  <c:v>32812</c:v>
                </c:pt>
                <c:pt idx="355">
                  <c:v>32781</c:v>
                </c:pt>
                <c:pt idx="356">
                  <c:v>32751</c:v>
                </c:pt>
                <c:pt idx="357">
                  <c:v>32720</c:v>
                </c:pt>
                <c:pt idx="358">
                  <c:v>32689</c:v>
                </c:pt>
                <c:pt idx="359">
                  <c:v>32659</c:v>
                </c:pt>
                <c:pt idx="360">
                  <c:v>32628</c:v>
                </c:pt>
                <c:pt idx="361">
                  <c:v>32598</c:v>
                </c:pt>
                <c:pt idx="362">
                  <c:v>32567</c:v>
                </c:pt>
                <c:pt idx="363">
                  <c:v>32539</c:v>
                </c:pt>
                <c:pt idx="364">
                  <c:v>32508</c:v>
                </c:pt>
                <c:pt idx="365">
                  <c:v>32477</c:v>
                </c:pt>
                <c:pt idx="366">
                  <c:v>32447</c:v>
                </c:pt>
                <c:pt idx="367">
                  <c:v>32416</c:v>
                </c:pt>
                <c:pt idx="368">
                  <c:v>32386</c:v>
                </c:pt>
                <c:pt idx="369">
                  <c:v>32355</c:v>
                </c:pt>
                <c:pt idx="370">
                  <c:v>32324</c:v>
                </c:pt>
                <c:pt idx="371">
                  <c:v>32294</c:v>
                </c:pt>
                <c:pt idx="372">
                  <c:v>32263</c:v>
                </c:pt>
                <c:pt idx="373">
                  <c:v>32233</c:v>
                </c:pt>
                <c:pt idx="374">
                  <c:v>32202</c:v>
                </c:pt>
                <c:pt idx="375">
                  <c:v>32173</c:v>
                </c:pt>
                <c:pt idx="376">
                  <c:v>32142</c:v>
                </c:pt>
                <c:pt idx="377">
                  <c:v>32111</c:v>
                </c:pt>
                <c:pt idx="378">
                  <c:v>32081</c:v>
                </c:pt>
                <c:pt idx="379">
                  <c:v>32050</c:v>
                </c:pt>
                <c:pt idx="380">
                  <c:v>32020</c:v>
                </c:pt>
                <c:pt idx="381">
                  <c:v>31989</c:v>
                </c:pt>
                <c:pt idx="382">
                  <c:v>31958</c:v>
                </c:pt>
                <c:pt idx="383">
                  <c:v>31928</c:v>
                </c:pt>
                <c:pt idx="384">
                  <c:v>31897</c:v>
                </c:pt>
                <c:pt idx="385">
                  <c:v>31867</c:v>
                </c:pt>
                <c:pt idx="386">
                  <c:v>31836</c:v>
                </c:pt>
                <c:pt idx="387">
                  <c:v>31808</c:v>
                </c:pt>
                <c:pt idx="388">
                  <c:v>31777</c:v>
                </c:pt>
                <c:pt idx="389">
                  <c:v>31746</c:v>
                </c:pt>
                <c:pt idx="390">
                  <c:v>31716</c:v>
                </c:pt>
                <c:pt idx="391">
                  <c:v>31685</c:v>
                </c:pt>
                <c:pt idx="392">
                  <c:v>31655</c:v>
                </c:pt>
                <c:pt idx="393">
                  <c:v>31624</c:v>
                </c:pt>
                <c:pt idx="394">
                  <c:v>31593</c:v>
                </c:pt>
                <c:pt idx="395">
                  <c:v>31563</c:v>
                </c:pt>
                <c:pt idx="396">
                  <c:v>31532</c:v>
                </c:pt>
                <c:pt idx="397">
                  <c:v>31502</c:v>
                </c:pt>
                <c:pt idx="398">
                  <c:v>31471</c:v>
                </c:pt>
                <c:pt idx="399">
                  <c:v>31443</c:v>
                </c:pt>
                <c:pt idx="400">
                  <c:v>31412</c:v>
                </c:pt>
                <c:pt idx="401">
                  <c:v>31381</c:v>
                </c:pt>
                <c:pt idx="402">
                  <c:v>31351</c:v>
                </c:pt>
                <c:pt idx="403">
                  <c:v>31320</c:v>
                </c:pt>
                <c:pt idx="404">
                  <c:v>31290</c:v>
                </c:pt>
                <c:pt idx="405">
                  <c:v>31259</c:v>
                </c:pt>
                <c:pt idx="406">
                  <c:v>31228</c:v>
                </c:pt>
                <c:pt idx="407">
                  <c:v>31198</c:v>
                </c:pt>
                <c:pt idx="408">
                  <c:v>31167</c:v>
                </c:pt>
                <c:pt idx="409">
                  <c:v>31137</c:v>
                </c:pt>
                <c:pt idx="410">
                  <c:v>31106</c:v>
                </c:pt>
                <c:pt idx="411">
                  <c:v>31078</c:v>
                </c:pt>
                <c:pt idx="412">
                  <c:v>31047</c:v>
                </c:pt>
                <c:pt idx="413">
                  <c:v>31016</c:v>
                </c:pt>
                <c:pt idx="414">
                  <c:v>30986</c:v>
                </c:pt>
                <c:pt idx="415">
                  <c:v>30955</c:v>
                </c:pt>
                <c:pt idx="416">
                  <c:v>30925</c:v>
                </c:pt>
                <c:pt idx="417">
                  <c:v>30894</c:v>
                </c:pt>
                <c:pt idx="418">
                  <c:v>30863</c:v>
                </c:pt>
                <c:pt idx="419">
                  <c:v>30833</c:v>
                </c:pt>
                <c:pt idx="420">
                  <c:v>30802</c:v>
                </c:pt>
                <c:pt idx="421">
                  <c:v>30772</c:v>
                </c:pt>
                <c:pt idx="422">
                  <c:v>30741</c:v>
                </c:pt>
                <c:pt idx="423">
                  <c:v>30712</c:v>
                </c:pt>
                <c:pt idx="424">
                  <c:v>30681</c:v>
                </c:pt>
                <c:pt idx="425">
                  <c:v>30650</c:v>
                </c:pt>
                <c:pt idx="426">
                  <c:v>30620</c:v>
                </c:pt>
                <c:pt idx="427">
                  <c:v>30589</c:v>
                </c:pt>
                <c:pt idx="428">
                  <c:v>30559</c:v>
                </c:pt>
                <c:pt idx="429">
                  <c:v>30528</c:v>
                </c:pt>
              </c:numCache>
            </c:numRef>
          </c:cat>
          <c:val>
            <c:numRef>
              <c:f>'Exports to China'!$O$4:$O$462</c:f>
              <c:numCache>
                <c:formatCode>General</c:formatCode>
                <c:ptCount val="459"/>
                <c:pt idx="0">
                  <c:v>-6.7894859914513273E-2</c:v>
                </c:pt>
                <c:pt idx="1">
                  <c:v>-8.5749749777499495E-2</c:v>
                </c:pt>
                <c:pt idx="2">
                  <c:v>-9.5268133682088418E-2</c:v>
                </c:pt>
                <c:pt idx="3">
                  <c:v>-8.232801154797327E-2</c:v>
                </c:pt>
                <c:pt idx="4">
                  <c:v>-2.5413401774638467E-2</c:v>
                </c:pt>
                <c:pt idx="5">
                  <c:v>4.887249877251406E-2</c:v>
                </c:pt>
                <c:pt idx="6">
                  <c:v>9.9971030162690599E-2</c:v>
                </c:pt>
                <c:pt idx="7">
                  <c:v>0.1424211196278998</c:v>
                </c:pt>
                <c:pt idx="8">
                  <c:v>0.13380607577975159</c:v>
                </c:pt>
                <c:pt idx="9">
                  <c:v>0.1632622166998452</c:v>
                </c:pt>
                <c:pt idx="10">
                  <c:v>0.15202659518890158</c:v>
                </c:pt>
                <c:pt idx="11">
                  <c:v>0.16956254495456266</c:v>
                </c:pt>
                <c:pt idx="12">
                  <c:v>9.6340253745521423E-2</c:v>
                </c:pt>
                <c:pt idx="13">
                  <c:v>0.13715578296404382</c:v>
                </c:pt>
                <c:pt idx="14">
                  <c:v>0.12944485100473324</c:v>
                </c:pt>
                <c:pt idx="15">
                  <c:v>0.19196514495591174</c:v>
                </c:pt>
                <c:pt idx="16">
                  <c:v>0.14270725593202335</c:v>
                </c:pt>
                <c:pt idx="17">
                  <c:v>0.1908277240374805</c:v>
                </c:pt>
                <c:pt idx="18">
                  <c:v>0.18090362522250225</c:v>
                </c:pt>
                <c:pt idx="19">
                  <c:v>0.17375724759068487</c:v>
                </c:pt>
                <c:pt idx="20">
                  <c:v>0.1577466472776401</c:v>
                </c:pt>
                <c:pt idx="21">
                  <c:v>0.15866922255233865</c:v>
                </c:pt>
                <c:pt idx="22">
                  <c:v>0.13991389996071116</c:v>
                </c:pt>
                <c:pt idx="23">
                  <c:v>0.13442462979859329</c:v>
                </c:pt>
                <c:pt idx="24">
                  <c:v>0.21049112957002417</c:v>
                </c:pt>
                <c:pt idx="25">
                  <c:v>0.23635260100287536</c:v>
                </c:pt>
                <c:pt idx="26">
                  <c:v>0.19368373805639738</c:v>
                </c:pt>
                <c:pt idx="27">
                  <c:v>9.1087655334957843E-2</c:v>
                </c:pt>
                <c:pt idx="28">
                  <c:v>3.0691771145029374E-2</c:v>
                </c:pt>
                <c:pt idx="29">
                  <c:v>6.9746460579748204E-3</c:v>
                </c:pt>
                <c:pt idx="30">
                  <c:v>2.0659315529239311E-3</c:v>
                </c:pt>
                <c:pt idx="31">
                  <c:v>-3.6365184467419175E-2</c:v>
                </c:pt>
                <c:pt idx="32">
                  <c:v>-3.8256628068976006E-2</c:v>
                </c:pt>
                <c:pt idx="33">
                  <c:v>-5.2037922343629139E-2</c:v>
                </c:pt>
                <c:pt idx="34">
                  <c:v>-4.2343345324762395E-2</c:v>
                </c:pt>
                <c:pt idx="35">
                  <c:v>-4.5615403362094388E-2</c:v>
                </c:pt>
                <c:pt idx="36">
                  <c:v>-8.9719459379312361E-2</c:v>
                </c:pt>
                <c:pt idx="37">
                  <c:v>-0.12486244267312548</c:v>
                </c:pt>
                <c:pt idx="38">
                  <c:v>-0.13737677732892953</c:v>
                </c:pt>
                <c:pt idx="39">
                  <c:v>-0.12006131810217731</c:v>
                </c:pt>
                <c:pt idx="40">
                  <c:v>-0.10118805567256879</c:v>
                </c:pt>
                <c:pt idx="41">
                  <c:v>-0.13196724627182357</c:v>
                </c:pt>
                <c:pt idx="42">
                  <c:v>-0.16135682788934905</c:v>
                </c:pt>
                <c:pt idx="43">
                  <c:v>-0.14028135975446332</c:v>
                </c:pt>
                <c:pt idx="44">
                  <c:v>-9.873530431431192E-2</c:v>
                </c:pt>
                <c:pt idx="45">
                  <c:v>-0.10366998375087595</c:v>
                </c:pt>
                <c:pt idx="46">
                  <c:v>-0.11817393379014977</c:v>
                </c:pt>
                <c:pt idx="47">
                  <c:v>-0.12743124581382581</c:v>
                </c:pt>
                <c:pt idx="48">
                  <c:v>-0.12691781882344608</c:v>
                </c:pt>
                <c:pt idx="49">
                  <c:v>-0.12936344082753315</c:v>
                </c:pt>
                <c:pt idx="50">
                  <c:v>-9.19785531882477E-2</c:v>
                </c:pt>
                <c:pt idx="51">
                  <c:v>-6.1704111856713394E-2</c:v>
                </c:pt>
                <c:pt idx="52">
                  <c:v>-3.2471631831336354E-3</c:v>
                </c:pt>
                <c:pt idx="53">
                  <c:v>2.6164380104604128E-2</c:v>
                </c:pt>
                <c:pt idx="54">
                  <c:v>4.90668595937939E-2</c:v>
                </c:pt>
                <c:pt idx="55">
                  <c:v>4.2483468617602105E-2</c:v>
                </c:pt>
                <c:pt idx="56">
                  <c:v>2.184612569898688E-2</c:v>
                </c:pt>
                <c:pt idx="57">
                  <c:v>3.1675313978963469E-2</c:v>
                </c:pt>
                <c:pt idx="58">
                  <c:v>4.8786770861819928E-2</c:v>
                </c:pt>
                <c:pt idx="59">
                  <c:v>3.7133106161871744E-2</c:v>
                </c:pt>
                <c:pt idx="60">
                  <c:v>9.1701149795415285E-2</c:v>
                </c:pt>
                <c:pt idx="61">
                  <c:v>0.12013458934045455</c:v>
                </c:pt>
                <c:pt idx="62">
                  <c:v>0.14533693407250645</c:v>
                </c:pt>
                <c:pt idx="63">
                  <c:v>0.10975773243115523</c:v>
                </c:pt>
                <c:pt idx="64">
                  <c:v>9.3533452463521627E-2</c:v>
                </c:pt>
                <c:pt idx="65">
                  <c:v>8.1450149530735663E-2</c:v>
                </c:pt>
                <c:pt idx="66">
                  <c:v>7.288817480391363E-2</c:v>
                </c:pt>
                <c:pt idx="67">
                  <c:v>6.9587040859129853E-2</c:v>
                </c:pt>
                <c:pt idx="68">
                  <c:v>5.8005642364345578E-2</c:v>
                </c:pt>
                <c:pt idx="69">
                  <c:v>3.5039686250156632E-2</c:v>
                </c:pt>
                <c:pt idx="70">
                  <c:v>4.1524472427678316E-2</c:v>
                </c:pt>
                <c:pt idx="71">
                  <c:v>4.383863741080888E-2</c:v>
                </c:pt>
                <c:pt idx="72">
                  <c:v>-2.6896431383274872E-2</c:v>
                </c:pt>
                <c:pt idx="73">
                  <c:v>1.7842501423846246E-2</c:v>
                </c:pt>
                <c:pt idx="74">
                  <c:v>9.6737858895832671E-3</c:v>
                </c:pt>
                <c:pt idx="75">
                  <c:v>7.3487559478764328E-2</c:v>
                </c:pt>
                <c:pt idx="76">
                  <c:v>-1.8189072912846955E-2</c:v>
                </c:pt>
                <c:pt idx="77">
                  <c:v>-3.0581033273018421E-2</c:v>
                </c:pt>
                <c:pt idx="78">
                  <c:v>-2.7313235497498273E-2</c:v>
                </c:pt>
                <c:pt idx="79">
                  <c:v>-1.1154257393363398E-2</c:v>
                </c:pt>
                <c:pt idx="80">
                  <c:v>-5.572412802608747E-5</c:v>
                </c:pt>
                <c:pt idx="81">
                  <c:v>4.4217715929483724E-2</c:v>
                </c:pt>
                <c:pt idx="82">
                  <c:v>2.5774448427838086E-2</c:v>
                </c:pt>
                <c:pt idx="83">
                  <c:v>2.3540757568142223E-2</c:v>
                </c:pt>
                <c:pt idx="84">
                  <c:v>0.1226538547832237</c:v>
                </c:pt>
                <c:pt idx="85">
                  <c:v>6.2285834183441025E-2</c:v>
                </c:pt>
                <c:pt idx="86">
                  <c:v>8.3701349084673707E-2</c:v>
                </c:pt>
                <c:pt idx="87">
                  <c:v>-1.355377175590311E-3</c:v>
                </c:pt>
                <c:pt idx="88">
                  <c:v>0.13808942147915823</c:v>
                </c:pt>
                <c:pt idx="89">
                  <c:v>0.17867719006490165</c:v>
                </c:pt>
                <c:pt idx="90">
                  <c:v>0.21503376252699721</c:v>
                </c:pt>
                <c:pt idx="91">
                  <c:v>0.19365432297081542</c:v>
                </c:pt>
                <c:pt idx="92">
                  <c:v>0.18600671651537257</c:v>
                </c:pt>
                <c:pt idx="93">
                  <c:v>0.17448521438938083</c:v>
                </c:pt>
                <c:pt idx="94">
                  <c:v>0.18984922600089504</c:v>
                </c:pt>
                <c:pt idx="95">
                  <c:v>0.21693896441703378</c:v>
                </c:pt>
                <c:pt idx="96">
                  <c:v>0.19822919942394016</c:v>
                </c:pt>
                <c:pt idx="97">
                  <c:v>0.29280265638399183</c:v>
                </c:pt>
                <c:pt idx="98">
                  <c:v>0.29280935880851439</c:v>
                </c:pt>
                <c:pt idx="99">
                  <c:v>0.3606452708560644</c:v>
                </c:pt>
                <c:pt idx="100">
                  <c:v>0.29314823483076263</c:v>
                </c:pt>
                <c:pt idx="101">
                  <c:v>0.29017986353100528</c:v>
                </c:pt>
                <c:pt idx="102">
                  <c:v>0.27982945950240445</c:v>
                </c:pt>
                <c:pt idx="103">
                  <c:v>0.28169530956044525</c:v>
                </c:pt>
                <c:pt idx="104">
                  <c:v>0.29948958643919116</c:v>
                </c:pt>
                <c:pt idx="105">
                  <c:v>0.34170745780152534</c:v>
                </c:pt>
                <c:pt idx="106">
                  <c:v>0.38365613122660341</c:v>
                </c:pt>
                <c:pt idx="107">
                  <c:v>0.48832289276444968</c:v>
                </c:pt>
                <c:pt idx="108">
                  <c:v>0.42361298790708318</c:v>
                </c:pt>
                <c:pt idx="109">
                  <c:v>0.51920822262941624</c:v>
                </c:pt>
                <c:pt idx="110">
                  <c:v>0.47416310988699251</c:v>
                </c:pt>
                <c:pt idx="111">
                  <c:v>0.461886814491963</c:v>
                </c:pt>
                <c:pt idx="112">
                  <c:v>0.21067070962296719</c:v>
                </c:pt>
                <c:pt idx="113">
                  <c:v>6.2666102685784209E-2</c:v>
                </c:pt>
                <c:pt idx="114">
                  <c:v>-5.2380498667892184E-2</c:v>
                </c:pt>
                <c:pt idx="115">
                  <c:v>-7.6653726947440173E-2</c:v>
                </c:pt>
                <c:pt idx="116">
                  <c:v>-0.10390264395168658</c:v>
                </c:pt>
                <c:pt idx="117">
                  <c:v>-0.13475658439353863</c:v>
                </c:pt>
                <c:pt idx="118">
                  <c:v>-0.15040348122689226</c:v>
                </c:pt>
                <c:pt idx="119">
                  <c:v>-0.18899733238663205</c:v>
                </c:pt>
                <c:pt idx="120">
                  <c:v>-0.16053856346859288</c:v>
                </c:pt>
                <c:pt idx="121">
                  <c:v>-0.21872293855110655</c:v>
                </c:pt>
                <c:pt idx="122">
                  <c:v>-0.20220605540147407</c:v>
                </c:pt>
                <c:pt idx="123">
                  <c:v>-0.210069651743822</c:v>
                </c:pt>
                <c:pt idx="124">
                  <c:v>-3.9754606577637595E-2</c:v>
                </c:pt>
                <c:pt idx="125">
                  <c:v>5.5911991670269279E-2</c:v>
                </c:pt>
                <c:pt idx="126">
                  <c:v>0.15758533947945094</c:v>
                </c:pt>
                <c:pt idx="127">
                  <c:v>0.21262818198637237</c:v>
                </c:pt>
                <c:pt idx="128">
                  <c:v>0.24771645717560187</c:v>
                </c:pt>
                <c:pt idx="129">
                  <c:v>0.30722706132238781</c:v>
                </c:pt>
                <c:pt idx="130">
                  <c:v>0.27567887164889243</c:v>
                </c:pt>
                <c:pt idx="131">
                  <c:v>0.23700478934672145</c:v>
                </c:pt>
                <c:pt idx="132">
                  <c:v>0.21893055954068594</c:v>
                </c:pt>
                <c:pt idx="133">
                  <c:v>0.21738153461864243</c:v>
                </c:pt>
                <c:pt idx="134">
                  <c:v>0.23548985251966573</c:v>
                </c:pt>
                <c:pt idx="135">
                  <c:v>0.21034353242062279</c:v>
                </c:pt>
                <c:pt idx="136">
                  <c:v>0.20914913085726203</c:v>
                </c:pt>
                <c:pt idx="137">
                  <c:v>0.19563042805308392</c:v>
                </c:pt>
                <c:pt idx="138">
                  <c:v>0.17817070383989911</c:v>
                </c:pt>
                <c:pt idx="139">
                  <c:v>0.17380636005447539</c:v>
                </c:pt>
                <c:pt idx="140">
                  <c:v>0.16560870629118027</c:v>
                </c:pt>
                <c:pt idx="141">
                  <c:v>0.17267397671279042</c:v>
                </c:pt>
                <c:pt idx="142">
                  <c:v>0.17040752267931478</c:v>
                </c:pt>
                <c:pt idx="143">
                  <c:v>0.17960579485062356</c:v>
                </c:pt>
                <c:pt idx="144">
                  <c:v>0.1617916380405561</c:v>
                </c:pt>
                <c:pt idx="145">
                  <c:v>0.2006204931123233</c:v>
                </c:pt>
                <c:pt idx="146">
                  <c:v>0.19692781717333729</c:v>
                </c:pt>
                <c:pt idx="147">
                  <c:v>0.21885469415615652</c:v>
                </c:pt>
                <c:pt idx="148">
                  <c:v>0.17332684436823675</c:v>
                </c:pt>
                <c:pt idx="149">
                  <c:v>0.18485214075096348</c:v>
                </c:pt>
                <c:pt idx="150">
                  <c:v>0.19900756637888262</c:v>
                </c:pt>
                <c:pt idx="151">
                  <c:v>0.20974512023878331</c:v>
                </c:pt>
                <c:pt idx="152">
                  <c:v>0.20048604961808292</c:v>
                </c:pt>
                <c:pt idx="153">
                  <c:v>0.18677797402804122</c:v>
                </c:pt>
                <c:pt idx="154">
                  <c:v>0.17025528077885452</c:v>
                </c:pt>
                <c:pt idx="155">
                  <c:v>0.17476050127668841</c:v>
                </c:pt>
                <c:pt idx="156">
                  <c:v>0.19294916991055708</c:v>
                </c:pt>
                <c:pt idx="157">
                  <c:v>0.19428650941942127</c:v>
                </c:pt>
                <c:pt idx="158">
                  <c:v>0.18845040154139783</c:v>
                </c:pt>
                <c:pt idx="159">
                  <c:v>0.15945879378910921</c:v>
                </c:pt>
                <c:pt idx="160">
                  <c:v>0.16762998720854116</c:v>
                </c:pt>
                <c:pt idx="161">
                  <c:v>0.17582026645074711</c:v>
                </c:pt>
                <c:pt idx="162">
                  <c:v>0.17631685699184926</c:v>
                </c:pt>
                <c:pt idx="163">
                  <c:v>0.13255531599817383</c:v>
                </c:pt>
                <c:pt idx="164">
                  <c:v>0.10907228423559046</c:v>
                </c:pt>
                <c:pt idx="165">
                  <c:v>7.5811023810236675E-2</c:v>
                </c:pt>
                <c:pt idx="166">
                  <c:v>8.8644638662367825E-2</c:v>
                </c:pt>
                <c:pt idx="167">
                  <c:v>9.8179839249874654E-2</c:v>
                </c:pt>
                <c:pt idx="168">
                  <c:v>3.9386110318608648E-2</c:v>
                </c:pt>
                <c:pt idx="169">
                  <c:v>8.246957225390332E-2</c:v>
                </c:pt>
                <c:pt idx="170">
                  <c:v>0.10533268470790795</c:v>
                </c:pt>
                <c:pt idx="171">
                  <c:v>0.25782137403093258</c:v>
                </c:pt>
                <c:pt idx="172">
                  <c:v>0.260097471650162</c:v>
                </c:pt>
                <c:pt idx="173">
                  <c:v>0.26733563850636272</c:v>
                </c:pt>
                <c:pt idx="174">
                  <c:v>0.27672048435958674</c:v>
                </c:pt>
                <c:pt idx="175">
                  <c:v>0.30736670849983722</c:v>
                </c:pt>
                <c:pt idx="176">
                  <c:v>0.38769902623811908</c:v>
                </c:pt>
                <c:pt idx="177">
                  <c:v>0.3691765987416526</c:v>
                </c:pt>
                <c:pt idx="178">
                  <c:v>0.39101662155580091</c:v>
                </c:pt>
                <c:pt idx="179">
                  <c:v>0.37219444784531369</c:v>
                </c:pt>
                <c:pt idx="180">
                  <c:v>0.52036465765635709</c:v>
                </c:pt>
                <c:pt idx="181">
                  <c:v>0.43744503940605095</c:v>
                </c:pt>
                <c:pt idx="182">
                  <c:v>0.45163409149131567</c:v>
                </c:pt>
                <c:pt idx="183">
                  <c:v>0.28527691193965371</c:v>
                </c:pt>
                <c:pt idx="184">
                  <c:v>0.3710012326127376</c:v>
                </c:pt>
                <c:pt idx="185">
                  <c:v>0.33167019785462476</c:v>
                </c:pt>
                <c:pt idx="186">
                  <c:v>0.31924038831838858</c:v>
                </c:pt>
                <c:pt idx="187">
                  <c:v>0.2975249030070426</c:v>
                </c:pt>
                <c:pt idx="188">
                  <c:v>0.3171464796278658</c:v>
                </c:pt>
                <c:pt idx="189">
                  <c:v>0.38968555070695404</c:v>
                </c:pt>
                <c:pt idx="190">
                  <c:v>0.38731583269931541</c:v>
                </c:pt>
                <c:pt idx="191">
                  <c:v>0.40320428066174979</c:v>
                </c:pt>
                <c:pt idx="192">
                  <c:v>0.40311561268303137</c:v>
                </c:pt>
                <c:pt idx="193">
                  <c:v>0.4920835258862557</c:v>
                </c:pt>
                <c:pt idx="194">
                  <c:v>0.42801877054573811</c:v>
                </c:pt>
                <c:pt idx="195">
                  <c:v>0.38016236313368817</c:v>
                </c:pt>
                <c:pt idx="196">
                  <c:v>0.26520029675482309</c:v>
                </c:pt>
                <c:pt idx="197">
                  <c:v>0.27953424354329653</c:v>
                </c:pt>
                <c:pt idx="198">
                  <c:v>0.2345884115013713</c:v>
                </c:pt>
                <c:pt idx="199">
                  <c:v>0.23337192379654734</c:v>
                </c:pt>
                <c:pt idx="200">
                  <c:v>0.14466612385422506</c:v>
                </c:pt>
                <c:pt idx="201">
                  <c:v>0.1194228143448659</c:v>
                </c:pt>
                <c:pt idx="202">
                  <c:v>8.6199505818930058E-2</c:v>
                </c:pt>
                <c:pt idx="203">
                  <c:v>8.2782192732353474E-2</c:v>
                </c:pt>
                <c:pt idx="204">
                  <c:v>-5.2634462541130871E-3</c:v>
                </c:pt>
                <c:pt idx="205">
                  <c:v>1.6845527196388543E-2</c:v>
                </c:pt>
                <c:pt idx="206">
                  <c:v>1.2033539996605688E-2</c:v>
                </c:pt>
                <c:pt idx="207">
                  <c:v>5.5809073978639878E-2</c:v>
                </c:pt>
                <c:pt idx="208">
                  <c:v>-1.5684258498655179E-2</c:v>
                </c:pt>
                <c:pt idx="209">
                  <c:v>1.2736466188563464E-2</c:v>
                </c:pt>
                <c:pt idx="210">
                  <c:v>6.6761049344779291E-2</c:v>
                </c:pt>
                <c:pt idx="211">
                  <c:v>0.10638438140024815</c:v>
                </c:pt>
                <c:pt idx="212">
                  <c:v>8.8218934690522596E-2</c:v>
                </c:pt>
                <c:pt idx="213">
                  <c:v>8.9631598366879769E-2</c:v>
                </c:pt>
                <c:pt idx="214">
                  <c:v>0.11491942703607665</c:v>
                </c:pt>
                <c:pt idx="215">
                  <c:v>0.17027495183991403</c:v>
                </c:pt>
                <c:pt idx="216">
                  <c:v>0.25352854231058702</c:v>
                </c:pt>
                <c:pt idx="217">
                  <c:v>0.16910312658193605</c:v>
                </c:pt>
                <c:pt idx="218">
                  <c:v>0.14710167332047011</c:v>
                </c:pt>
                <c:pt idx="219">
                  <c:v>7.5750535446451384E-2</c:v>
                </c:pt>
                <c:pt idx="220">
                  <c:v>0.18209166698660151</c:v>
                </c:pt>
                <c:pt idx="221">
                  <c:v>0.19448236579867592</c:v>
                </c:pt>
                <c:pt idx="222">
                  <c:v>0.26544628957458039</c:v>
                </c:pt>
                <c:pt idx="223">
                  <c:v>0.26262694043582696</c:v>
                </c:pt>
                <c:pt idx="224">
                  <c:v>0.29317103017677654</c:v>
                </c:pt>
                <c:pt idx="225">
                  <c:v>0.22251797393351844</c:v>
                </c:pt>
                <c:pt idx="226">
                  <c:v>0.21564971918734233</c:v>
                </c:pt>
                <c:pt idx="227">
                  <c:v>0.16495306739159932</c:v>
                </c:pt>
                <c:pt idx="228">
                  <c:v>0.25145567916573164</c:v>
                </c:pt>
                <c:pt idx="229">
                  <c:v>0.35111677612898484</c:v>
                </c:pt>
                <c:pt idx="230">
                  <c:v>0.28844703436414226</c:v>
                </c:pt>
                <c:pt idx="231">
                  <c:v>0.26809959363185792</c:v>
                </c:pt>
                <c:pt idx="232">
                  <c:v>0.14507719301456204</c:v>
                </c:pt>
                <c:pt idx="233">
                  <c:v>0.29868192952231382</c:v>
                </c:pt>
                <c:pt idx="234">
                  <c:v>0.24857935266077114</c:v>
                </c:pt>
                <c:pt idx="235">
                  <c:v>0.26345713032361945</c:v>
                </c:pt>
                <c:pt idx="236">
                  <c:v>0.22423768640066521</c:v>
                </c:pt>
                <c:pt idx="237">
                  <c:v>0.23132163343098097</c:v>
                </c:pt>
                <c:pt idx="238">
                  <c:v>0.24479301782879129</c:v>
                </c:pt>
                <c:pt idx="239">
                  <c:v>0.2589647465942253</c:v>
                </c:pt>
                <c:pt idx="240">
                  <c:v>0.18482772415771809</c:v>
                </c:pt>
                <c:pt idx="241">
                  <c:v>0.1390326834051144</c:v>
                </c:pt>
                <c:pt idx="242">
                  <c:v>2.7646129732387597E-2</c:v>
                </c:pt>
                <c:pt idx="243">
                  <c:v>4.7834677427319172E-2</c:v>
                </c:pt>
                <c:pt idx="244">
                  <c:v>-7.4214893904981738E-4</c:v>
                </c:pt>
                <c:pt idx="245">
                  <c:v>7.2947166464844004E-3</c:v>
                </c:pt>
                <c:pt idx="246">
                  <c:v>4.47264468157893E-3</c:v>
                </c:pt>
                <c:pt idx="247">
                  <c:v>-8.9975888028738984E-3</c:v>
                </c:pt>
                <c:pt idx="248">
                  <c:v>2.4008731373281817E-2</c:v>
                </c:pt>
                <c:pt idx="249">
                  <c:v>4.1220803620121886E-3</c:v>
                </c:pt>
                <c:pt idx="250">
                  <c:v>5.9614863527356711E-2</c:v>
                </c:pt>
                <c:pt idx="251">
                  <c:v>3.6896891526126296E-2</c:v>
                </c:pt>
                <c:pt idx="252">
                  <c:v>9.2023298815617618E-2</c:v>
                </c:pt>
                <c:pt idx="253">
                  <c:v>3.6153050102731253E-2</c:v>
                </c:pt>
                <c:pt idx="254">
                  <c:v>1.8518934207801079E-3</c:v>
                </c:pt>
                <c:pt idx="255">
                  <c:v>-4.1257050559635501E-2</c:v>
                </c:pt>
                <c:pt idx="256">
                  <c:v>4.5731713979982248E-2</c:v>
                </c:pt>
                <c:pt idx="257">
                  <c:v>0.12035292247370877</c:v>
                </c:pt>
                <c:pt idx="258">
                  <c:v>0.10477318760608471</c:v>
                </c:pt>
                <c:pt idx="259">
                  <c:v>0.11319114422459997</c:v>
                </c:pt>
                <c:pt idx="260">
                  <c:v>7.4540699824310663E-2</c:v>
                </c:pt>
                <c:pt idx="261">
                  <c:v>7.5209932118657008E-2</c:v>
                </c:pt>
                <c:pt idx="262">
                  <c:v>-2.1872904965573778E-3</c:v>
                </c:pt>
                <c:pt idx="263">
                  <c:v>-2.1191289874130253E-2</c:v>
                </c:pt>
                <c:pt idx="264">
                  <c:v>-7.5969494784269578E-2</c:v>
                </c:pt>
                <c:pt idx="265">
                  <c:v>-8.9256123806396803E-2</c:v>
                </c:pt>
                <c:pt idx="266">
                  <c:v>-2.7762751716482421E-2</c:v>
                </c:pt>
                <c:pt idx="267">
                  <c:v>-5.7966096436675352E-4</c:v>
                </c:pt>
                <c:pt idx="268">
                  <c:v>4.0379039862537365E-3</c:v>
                </c:pt>
                <c:pt idx="269">
                  <c:v>-8.7048970071864518E-2</c:v>
                </c:pt>
                <c:pt idx="270">
                  <c:v>-9.5262633258616128E-2</c:v>
                </c:pt>
                <c:pt idx="271">
                  <c:v>-8.0820747056611533E-2</c:v>
                </c:pt>
                <c:pt idx="272">
                  <c:v>-5.4511390644031509E-2</c:v>
                </c:pt>
                <c:pt idx="273">
                  <c:v>-7.7509879935706199E-3</c:v>
                </c:pt>
                <c:pt idx="274">
                  <c:v>1.623930247672482E-2</c:v>
                </c:pt>
                <c:pt idx="275">
                  <c:v>5.8056262063026796E-2</c:v>
                </c:pt>
                <c:pt idx="276">
                  <c:v>0.14126051515750948</c:v>
                </c:pt>
                <c:pt idx="277">
                  <c:v>0.34180972915169555</c:v>
                </c:pt>
                <c:pt idx="278">
                  <c:v>0.3988175319527798</c:v>
                </c:pt>
                <c:pt idx="279">
                  <c:v>0.40585310290242421</c:v>
                </c:pt>
                <c:pt idx="280">
                  <c:v>0.26140875870875263</c:v>
                </c:pt>
                <c:pt idx="281">
                  <c:v>0.25265648358851722</c:v>
                </c:pt>
                <c:pt idx="282">
                  <c:v>0.21477697242811469</c:v>
                </c:pt>
                <c:pt idx="283">
                  <c:v>0.1837725334011687</c:v>
                </c:pt>
                <c:pt idx="284">
                  <c:v>0.15510123746437596</c:v>
                </c:pt>
                <c:pt idx="285">
                  <c:v>0.15694511461782024</c:v>
                </c:pt>
                <c:pt idx="286">
                  <c:v>0.14522333210226987</c:v>
                </c:pt>
                <c:pt idx="287">
                  <c:v>0.16968889848562205</c:v>
                </c:pt>
                <c:pt idx="288">
                  <c:v>0.17616327272646801</c:v>
                </c:pt>
                <c:pt idx="289">
                  <c:v>0.16844949919452881</c:v>
                </c:pt>
                <c:pt idx="290">
                  <c:v>5.9071268090269413E-2</c:v>
                </c:pt>
                <c:pt idx="291">
                  <c:v>2.5015804539174329E-2</c:v>
                </c:pt>
                <c:pt idx="292">
                  <c:v>-1.1645943550435023E-2</c:v>
                </c:pt>
                <c:pt idx="293">
                  <c:v>-2.3031492819472959E-2</c:v>
                </c:pt>
                <c:pt idx="294">
                  <c:v>2.8917075402198195E-2</c:v>
                </c:pt>
                <c:pt idx="295">
                  <c:v>0.10455265912010729</c:v>
                </c:pt>
                <c:pt idx="296">
                  <c:v>0.30418879517319225</c:v>
                </c:pt>
                <c:pt idx="297">
                  <c:v>0.29485369019640656</c:v>
                </c:pt>
                <c:pt idx="298">
                  <c:v>0.36762486011881074</c:v>
                </c:pt>
                <c:pt idx="299">
                  <c:v>0.30175031166015026</c:v>
                </c:pt>
                <c:pt idx="300">
                  <c:v>0.2401337323370131</c:v>
                </c:pt>
                <c:pt idx="301">
                  <c:v>0.59718671715802507</c:v>
                </c:pt>
                <c:pt idx="302">
                  <c:v>0.65086327547714928</c:v>
                </c:pt>
                <c:pt idx="303">
                  <c:v>0.82983294767255733</c:v>
                </c:pt>
                <c:pt idx="304">
                  <c:v>0.65754736613763665</c:v>
                </c:pt>
                <c:pt idx="305">
                  <c:v>0.81523792291280373</c:v>
                </c:pt>
                <c:pt idx="306">
                  <c:v>1.0480728103800077</c:v>
                </c:pt>
                <c:pt idx="307">
                  <c:v>0.98307181528114429</c:v>
                </c:pt>
                <c:pt idx="308">
                  <c:v>0.878688745896687</c:v>
                </c:pt>
                <c:pt idx="309">
                  <c:v>0.63571915923745625</c:v>
                </c:pt>
                <c:pt idx="310">
                  <c:v>0.52938837439762432</c:v>
                </c:pt>
                <c:pt idx="311">
                  <c:v>0.50414700697941528</c:v>
                </c:pt>
                <c:pt idx="312">
                  <c:v>0.52694671176878594</c:v>
                </c:pt>
                <c:pt idx="313">
                  <c:v>0.38097108644023514</c:v>
                </c:pt>
                <c:pt idx="314">
                  <c:v>0.35350748159778161</c:v>
                </c:pt>
                <c:pt idx="315">
                  <c:v>0.25176228876873458</c:v>
                </c:pt>
                <c:pt idx="316">
                  <c:v>0.30954926133046884</c:v>
                </c:pt>
                <c:pt idx="317">
                  <c:v>0.25920760684270611</c:v>
                </c:pt>
                <c:pt idx="318">
                  <c:v>0.10683700478775611</c:v>
                </c:pt>
                <c:pt idx="319">
                  <c:v>0.10148150862604426</c:v>
                </c:pt>
                <c:pt idx="320">
                  <c:v>4.2636718047781352E-2</c:v>
                </c:pt>
                <c:pt idx="321">
                  <c:v>0.15957733880676442</c:v>
                </c:pt>
                <c:pt idx="322">
                  <c:v>0.30180609683473453</c:v>
                </c:pt>
                <c:pt idx="323">
                  <c:v>0.30462381551201978</c:v>
                </c:pt>
                <c:pt idx="324">
                  <c:v>0.39945778348118455</c:v>
                </c:pt>
                <c:pt idx="325">
                  <c:v>0.22911360546197765</c:v>
                </c:pt>
                <c:pt idx="326">
                  <c:v>0.30940553524277498</c:v>
                </c:pt>
                <c:pt idx="327">
                  <c:v>0.16654522590000451</c:v>
                </c:pt>
                <c:pt idx="328">
                  <c:v>0.18137844508944231</c:v>
                </c:pt>
                <c:pt idx="329">
                  <c:v>0.17079569824233029</c:v>
                </c:pt>
                <c:pt idx="330">
                  <c:v>0.23777311719623548</c:v>
                </c:pt>
                <c:pt idx="331">
                  <c:v>0.26959457902304135</c:v>
                </c:pt>
                <c:pt idx="332">
                  <c:v>0.25237955258566097</c:v>
                </c:pt>
                <c:pt idx="333">
                  <c:v>0.22683110617409166</c:v>
                </c:pt>
                <c:pt idx="334">
                  <c:v>9.4953492185910537E-2</c:v>
                </c:pt>
                <c:pt idx="335">
                  <c:v>0.12154767167052764</c:v>
                </c:pt>
                <c:pt idx="336">
                  <c:v>-6.8026622577927283E-3</c:v>
                </c:pt>
                <c:pt idx="337">
                  <c:v>7.7376973463972501E-2</c:v>
                </c:pt>
                <c:pt idx="338">
                  <c:v>-1.3539000429706831E-3</c:v>
                </c:pt>
                <c:pt idx="339">
                  <c:v>0.11506783031816603</c:v>
                </c:pt>
                <c:pt idx="340">
                  <c:v>8.0140194085925501E-2</c:v>
                </c:pt>
                <c:pt idx="341">
                  <c:v>2.6006576971817519E-2</c:v>
                </c:pt>
                <c:pt idx="342">
                  <c:v>-7.801724167742774E-2</c:v>
                </c:pt>
                <c:pt idx="343">
                  <c:v>-8.8613464182788856E-2</c:v>
                </c:pt>
                <c:pt idx="344">
                  <c:v>-0.17760768305061367</c:v>
                </c:pt>
                <c:pt idx="345">
                  <c:v>-0.18856455839089567</c:v>
                </c:pt>
                <c:pt idx="346">
                  <c:v>-0.27051432627564675</c:v>
                </c:pt>
                <c:pt idx="347">
                  <c:v>-0.26155091329428354</c:v>
                </c:pt>
                <c:pt idx="348">
                  <c:v>-0.16433571307976361</c:v>
                </c:pt>
                <c:pt idx="349">
                  <c:v>-8.5250258848501792E-2</c:v>
                </c:pt>
                <c:pt idx="350">
                  <c:v>-7.8791475447392359E-2</c:v>
                </c:pt>
                <c:pt idx="351">
                  <c:v>-0.18906275271368009</c:v>
                </c:pt>
                <c:pt idx="352">
                  <c:v>-0.14538694927472237</c:v>
                </c:pt>
                <c:pt idx="353">
                  <c:v>-8.6017491760480611E-2</c:v>
                </c:pt>
                <c:pt idx="354">
                  <c:v>1.2621288410788837E-2</c:v>
                </c:pt>
                <c:pt idx="355">
                  <c:v>-3.3460846815213108E-3</c:v>
                </c:pt>
                <c:pt idx="356">
                  <c:v>0.18488701939323474</c:v>
                </c:pt>
                <c:pt idx="357">
                  <c:v>0.20773087285350247</c:v>
                </c:pt>
                <c:pt idx="358">
                  <c:v>0.36238710351418763</c:v>
                </c:pt>
                <c:pt idx="359">
                  <c:v>0.30527606881840036</c:v>
                </c:pt>
                <c:pt idx="360">
                  <c:v>0.27806681477441825</c:v>
                </c:pt>
                <c:pt idx="361">
                  <c:v>0.1762505887406863</c:v>
                </c:pt>
                <c:pt idx="362">
                  <c:v>0.14746768884976405</c:v>
                </c:pt>
                <c:pt idx="363">
                  <c:v>0.22539313220395241</c:v>
                </c:pt>
                <c:pt idx="364">
                  <c:v>0.25206450913670347</c:v>
                </c:pt>
                <c:pt idx="365">
                  <c:v>0.29300019464677646</c:v>
                </c:pt>
                <c:pt idx="366">
                  <c:v>0.29712445668185428</c:v>
                </c:pt>
                <c:pt idx="367">
                  <c:v>0.25358963920080818</c:v>
                </c:pt>
                <c:pt idx="368">
                  <c:v>0.13130534811027741</c:v>
                </c:pt>
                <c:pt idx="369">
                  <c:v>0.13474215525392466</c:v>
                </c:pt>
                <c:pt idx="370">
                  <c:v>0.12556501082826599</c:v>
                </c:pt>
                <c:pt idx="371">
                  <c:v>0.15505323577625307</c:v>
                </c:pt>
                <c:pt idx="372">
                  <c:v>3.9364657354519807E-2</c:v>
                </c:pt>
                <c:pt idx="373">
                  <c:v>8.8314124958192384E-3</c:v>
                </c:pt>
                <c:pt idx="374">
                  <c:v>3.6783573530938828E-2</c:v>
                </c:pt>
                <c:pt idx="375">
                  <c:v>7.7511999392060701E-2</c:v>
                </c:pt>
                <c:pt idx="376">
                  <c:v>3.4482285053423545E-2</c:v>
                </c:pt>
                <c:pt idx="377">
                  <c:v>-4.8243286539033571E-2</c:v>
                </c:pt>
                <c:pt idx="378">
                  <c:v>-0.15419509896902647</c:v>
                </c:pt>
                <c:pt idx="379">
                  <c:v>-0.15833322215098544</c:v>
                </c:pt>
                <c:pt idx="380">
                  <c:v>-0.1763920086091145</c:v>
                </c:pt>
                <c:pt idx="381">
                  <c:v>-0.16485343134752298</c:v>
                </c:pt>
                <c:pt idx="382">
                  <c:v>-0.18931259313720653</c:v>
                </c:pt>
                <c:pt idx="383">
                  <c:v>-0.1707432009459442</c:v>
                </c:pt>
                <c:pt idx="384">
                  <c:v>-0.17174019659958037</c:v>
                </c:pt>
                <c:pt idx="385">
                  <c:v>-0.18482256069930603</c:v>
                </c:pt>
                <c:pt idx="386">
                  <c:v>-4.7366030512286272E-2</c:v>
                </c:pt>
                <c:pt idx="387">
                  <c:v>-4.1542431320806116E-2</c:v>
                </c:pt>
                <c:pt idx="388">
                  <c:v>-6.7366589266879178E-3</c:v>
                </c:pt>
                <c:pt idx="389">
                  <c:v>-0.16571670909854985</c:v>
                </c:pt>
                <c:pt idx="390">
                  <c:v>-0.1072866741370531</c:v>
                </c:pt>
                <c:pt idx="391">
                  <c:v>-7.1995611434713599E-2</c:v>
                </c:pt>
                <c:pt idx="392">
                  <c:v>-2.6536357683863088E-2</c:v>
                </c:pt>
                <c:pt idx="393">
                  <c:v>-3.740342630286967E-2</c:v>
                </c:pt>
                <c:pt idx="394">
                  <c:v>3.9988195427175167E-2</c:v>
                </c:pt>
                <c:pt idx="395">
                  <c:v>6.7384806811948847E-2</c:v>
                </c:pt>
                <c:pt idx="396">
                  <c:v>0.12088632001726363</c:v>
                </c:pt>
                <c:pt idx="397">
                  <c:v>2.0524035818932213E-2</c:v>
                </c:pt>
                <c:pt idx="398">
                  <c:v>6.69280584285918E-2</c:v>
                </c:pt>
                <c:pt idx="399">
                  <c:v>0.12793867419127317</c:v>
                </c:pt>
                <c:pt idx="400">
                  <c:v>0.30142010917828022</c:v>
                </c:pt>
                <c:pt idx="401">
                  <c:v>0.45089910878982659</c:v>
                </c:pt>
                <c:pt idx="402">
                  <c:v>0.64858613763067807</c:v>
                </c:pt>
                <c:pt idx="403">
                  <c:v>0.73355709716885509</c:v>
                </c:pt>
                <c:pt idx="404">
                  <c:v>0.86785522701476514</c:v>
                </c:pt>
                <c:pt idx="405">
                  <c:v>0.81893214554374294</c:v>
                </c:pt>
                <c:pt idx="406">
                  <c:v>0.78980358083038793</c:v>
                </c:pt>
                <c:pt idx="407">
                  <c:v>0.66175195476645921</c:v>
                </c:pt>
                <c:pt idx="408">
                  <c:v>0.65191164631184895</c:v>
                </c:pt>
                <c:pt idx="409">
                  <c:v>0.67330841263242613</c:v>
                </c:pt>
                <c:pt idx="410">
                  <c:v>0.63241125499788964</c:v>
                </c:pt>
                <c:pt idx="411">
                  <c:v>0.65626236848677344</c:v>
                </c:pt>
                <c:pt idx="412">
                  <c:v>0.52606157563150313</c:v>
                </c:pt>
                <c:pt idx="413">
                  <c:v>0.48016357603620546</c:v>
                </c:pt>
                <c:pt idx="414">
                  <c:v>0.33055568661174889</c:v>
                </c:pt>
                <c:pt idx="415">
                  <c:v>0</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numCache>
            </c:numRef>
          </c:val>
          <c:smooth val="0"/>
          <c:extLst>
            <c:ext xmlns:c16="http://schemas.microsoft.com/office/drawing/2014/chart" uri="{C3380CC4-5D6E-409C-BE32-E72D297353CC}">
              <c16:uniqueId val="{00000000-CBCB-45F3-B489-2A160DC8F194}"/>
            </c:ext>
          </c:extLst>
        </c:ser>
        <c:ser>
          <c:idx val="1"/>
          <c:order val="1"/>
          <c:tx>
            <c:strRef>
              <c:f>'Exports to China'!$R$3</c:f>
              <c:strCache>
                <c:ptCount val="1"/>
                <c:pt idx="0">
                  <c:v>EU, AU, JP, SK</c:v>
                </c:pt>
              </c:strCache>
            </c:strRef>
          </c:tx>
          <c:spPr>
            <a:ln w="15875" cap="rnd">
              <a:solidFill>
                <a:schemeClr val="accent2"/>
              </a:solidFill>
              <a:prstDash val="sysDash"/>
              <a:round/>
            </a:ln>
            <a:effectLst/>
          </c:spPr>
          <c:marker>
            <c:symbol val="none"/>
          </c:marker>
          <c:cat>
            <c:numRef>
              <c:f>'Exports to China'!$G$4:$G$433</c:f>
              <c:numCache>
                <c:formatCode>m/d/yyyy</c:formatCode>
                <c:ptCount val="430"/>
                <c:pt idx="0">
                  <c:v>43585</c:v>
                </c:pt>
                <c:pt idx="1">
                  <c:v>43555</c:v>
                </c:pt>
                <c:pt idx="2">
                  <c:v>43524</c:v>
                </c:pt>
                <c:pt idx="3">
                  <c:v>43496</c:v>
                </c:pt>
                <c:pt idx="4">
                  <c:v>43465</c:v>
                </c:pt>
                <c:pt idx="5">
                  <c:v>43434</c:v>
                </c:pt>
                <c:pt idx="6">
                  <c:v>43404</c:v>
                </c:pt>
                <c:pt idx="7">
                  <c:v>43373</c:v>
                </c:pt>
                <c:pt idx="8">
                  <c:v>43343</c:v>
                </c:pt>
                <c:pt idx="9">
                  <c:v>43312</c:v>
                </c:pt>
                <c:pt idx="10">
                  <c:v>43281</c:v>
                </c:pt>
                <c:pt idx="11">
                  <c:v>43251</c:v>
                </c:pt>
                <c:pt idx="12">
                  <c:v>43220</c:v>
                </c:pt>
                <c:pt idx="13">
                  <c:v>43190</c:v>
                </c:pt>
                <c:pt idx="14">
                  <c:v>43159</c:v>
                </c:pt>
                <c:pt idx="15">
                  <c:v>43131</c:v>
                </c:pt>
                <c:pt idx="16">
                  <c:v>43100</c:v>
                </c:pt>
                <c:pt idx="17">
                  <c:v>43069</c:v>
                </c:pt>
                <c:pt idx="18">
                  <c:v>43039</c:v>
                </c:pt>
                <c:pt idx="19">
                  <c:v>43008</c:v>
                </c:pt>
                <c:pt idx="20">
                  <c:v>42978</c:v>
                </c:pt>
                <c:pt idx="21">
                  <c:v>42947</c:v>
                </c:pt>
                <c:pt idx="22">
                  <c:v>42916</c:v>
                </c:pt>
                <c:pt idx="23">
                  <c:v>42886</c:v>
                </c:pt>
                <c:pt idx="24">
                  <c:v>42855</c:v>
                </c:pt>
                <c:pt idx="25">
                  <c:v>42825</c:v>
                </c:pt>
                <c:pt idx="26">
                  <c:v>42794</c:v>
                </c:pt>
                <c:pt idx="27">
                  <c:v>42766</c:v>
                </c:pt>
                <c:pt idx="28">
                  <c:v>42735</c:v>
                </c:pt>
                <c:pt idx="29">
                  <c:v>42704</c:v>
                </c:pt>
                <c:pt idx="30">
                  <c:v>42674</c:v>
                </c:pt>
                <c:pt idx="31">
                  <c:v>42643</c:v>
                </c:pt>
                <c:pt idx="32">
                  <c:v>42613</c:v>
                </c:pt>
                <c:pt idx="33">
                  <c:v>42582</c:v>
                </c:pt>
                <c:pt idx="34">
                  <c:v>42551</c:v>
                </c:pt>
                <c:pt idx="35">
                  <c:v>42521</c:v>
                </c:pt>
                <c:pt idx="36">
                  <c:v>42490</c:v>
                </c:pt>
                <c:pt idx="37">
                  <c:v>42460</c:v>
                </c:pt>
                <c:pt idx="38">
                  <c:v>42429</c:v>
                </c:pt>
                <c:pt idx="39">
                  <c:v>42400</c:v>
                </c:pt>
                <c:pt idx="40">
                  <c:v>42369</c:v>
                </c:pt>
                <c:pt idx="41">
                  <c:v>42338</c:v>
                </c:pt>
                <c:pt idx="42">
                  <c:v>42308</c:v>
                </c:pt>
                <c:pt idx="43">
                  <c:v>42277</c:v>
                </c:pt>
                <c:pt idx="44">
                  <c:v>42247</c:v>
                </c:pt>
                <c:pt idx="45">
                  <c:v>42216</c:v>
                </c:pt>
                <c:pt idx="46">
                  <c:v>42185</c:v>
                </c:pt>
                <c:pt idx="47">
                  <c:v>42155</c:v>
                </c:pt>
                <c:pt idx="48">
                  <c:v>42124</c:v>
                </c:pt>
                <c:pt idx="49">
                  <c:v>42094</c:v>
                </c:pt>
                <c:pt idx="50">
                  <c:v>42063</c:v>
                </c:pt>
                <c:pt idx="51">
                  <c:v>42035</c:v>
                </c:pt>
                <c:pt idx="52">
                  <c:v>42004</c:v>
                </c:pt>
                <c:pt idx="53">
                  <c:v>41973</c:v>
                </c:pt>
                <c:pt idx="54">
                  <c:v>41943</c:v>
                </c:pt>
                <c:pt idx="55">
                  <c:v>41912</c:v>
                </c:pt>
                <c:pt idx="56">
                  <c:v>41882</c:v>
                </c:pt>
                <c:pt idx="57">
                  <c:v>41851</c:v>
                </c:pt>
                <c:pt idx="58">
                  <c:v>41820</c:v>
                </c:pt>
                <c:pt idx="59">
                  <c:v>41790</c:v>
                </c:pt>
                <c:pt idx="60">
                  <c:v>41759</c:v>
                </c:pt>
                <c:pt idx="61">
                  <c:v>41729</c:v>
                </c:pt>
                <c:pt idx="62">
                  <c:v>41698</c:v>
                </c:pt>
                <c:pt idx="63">
                  <c:v>41670</c:v>
                </c:pt>
                <c:pt idx="64">
                  <c:v>41639</c:v>
                </c:pt>
                <c:pt idx="65">
                  <c:v>41608</c:v>
                </c:pt>
                <c:pt idx="66">
                  <c:v>41578</c:v>
                </c:pt>
                <c:pt idx="67">
                  <c:v>41547</c:v>
                </c:pt>
                <c:pt idx="68">
                  <c:v>41517</c:v>
                </c:pt>
                <c:pt idx="69">
                  <c:v>41486</c:v>
                </c:pt>
                <c:pt idx="70">
                  <c:v>41455</c:v>
                </c:pt>
                <c:pt idx="71">
                  <c:v>41425</c:v>
                </c:pt>
                <c:pt idx="72">
                  <c:v>41394</c:v>
                </c:pt>
                <c:pt idx="73">
                  <c:v>41364</c:v>
                </c:pt>
                <c:pt idx="74">
                  <c:v>41333</c:v>
                </c:pt>
                <c:pt idx="75">
                  <c:v>41305</c:v>
                </c:pt>
                <c:pt idx="76">
                  <c:v>41274</c:v>
                </c:pt>
                <c:pt idx="77">
                  <c:v>41243</c:v>
                </c:pt>
                <c:pt idx="78">
                  <c:v>41213</c:v>
                </c:pt>
                <c:pt idx="79">
                  <c:v>41182</c:v>
                </c:pt>
                <c:pt idx="80">
                  <c:v>41152</c:v>
                </c:pt>
                <c:pt idx="81">
                  <c:v>41121</c:v>
                </c:pt>
                <c:pt idx="82">
                  <c:v>41090</c:v>
                </c:pt>
                <c:pt idx="83">
                  <c:v>41060</c:v>
                </c:pt>
                <c:pt idx="84">
                  <c:v>41029</c:v>
                </c:pt>
                <c:pt idx="85">
                  <c:v>40999</c:v>
                </c:pt>
                <c:pt idx="86">
                  <c:v>40968</c:v>
                </c:pt>
                <c:pt idx="87">
                  <c:v>40939</c:v>
                </c:pt>
                <c:pt idx="88">
                  <c:v>40908</c:v>
                </c:pt>
                <c:pt idx="89">
                  <c:v>40877</c:v>
                </c:pt>
                <c:pt idx="90">
                  <c:v>40847</c:v>
                </c:pt>
                <c:pt idx="91">
                  <c:v>40816</c:v>
                </c:pt>
                <c:pt idx="92">
                  <c:v>40786</c:v>
                </c:pt>
                <c:pt idx="93">
                  <c:v>40755</c:v>
                </c:pt>
                <c:pt idx="94">
                  <c:v>40724</c:v>
                </c:pt>
                <c:pt idx="95">
                  <c:v>40694</c:v>
                </c:pt>
                <c:pt idx="96">
                  <c:v>40663</c:v>
                </c:pt>
                <c:pt idx="97">
                  <c:v>40633</c:v>
                </c:pt>
                <c:pt idx="98">
                  <c:v>40602</c:v>
                </c:pt>
                <c:pt idx="99">
                  <c:v>40574</c:v>
                </c:pt>
                <c:pt idx="100">
                  <c:v>40543</c:v>
                </c:pt>
                <c:pt idx="101">
                  <c:v>40512</c:v>
                </c:pt>
                <c:pt idx="102">
                  <c:v>40482</c:v>
                </c:pt>
                <c:pt idx="103">
                  <c:v>40451</c:v>
                </c:pt>
                <c:pt idx="104">
                  <c:v>40421</c:v>
                </c:pt>
                <c:pt idx="105">
                  <c:v>40390</c:v>
                </c:pt>
                <c:pt idx="106">
                  <c:v>40359</c:v>
                </c:pt>
                <c:pt idx="107">
                  <c:v>40329</c:v>
                </c:pt>
                <c:pt idx="108">
                  <c:v>40298</c:v>
                </c:pt>
                <c:pt idx="109">
                  <c:v>40268</c:v>
                </c:pt>
                <c:pt idx="110">
                  <c:v>40237</c:v>
                </c:pt>
                <c:pt idx="111">
                  <c:v>40209</c:v>
                </c:pt>
                <c:pt idx="112">
                  <c:v>40178</c:v>
                </c:pt>
                <c:pt idx="113">
                  <c:v>40147</c:v>
                </c:pt>
                <c:pt idx="114">
                  <c:v>40117</c:v>
                </c:pt>
                <c:pt idx="115">
                  <c:v>40086</c:v>
                </c:pt>
                <c:pt idx="116">
                  <c:v>40056</c:v>
                </c:pt>
                <c:pt idx="117">
                  <c:v>40025</c:v>
                </c:pt>
                <c:pt idx="118">
                  <c:v>39994</c:v>
                </c:pt>
                <c:pt idx="119">
                  <c:v>39964</c:v>
                </c:pt>
                <c:pt idx="120">
                  <c:v>39933</c:v>
                </c:pt>
                <c:pt idx="121">
                  <c:v>39903</c:v>
                </c:pt>
                <c:pt idx="122">
                  <c:v>39872</c:v>
                </c:pt>
                <c:pt idx="123">
                  <c:v>39844</c:v>
                </c:pt>
                <c:pt idx="124">
                  <c:v>39813</c:v>
                </c:pt>
                <c:pt idx="125">
                  <c:v>39782</c:v>
                </c:pt>
                <c:pt idx="126">
                  <c:v>39752</c:v>
                </c:pt>
                <c:pt idx="127">
                  <c:v>39721</c:v>
                </c:pt>
                <c:pt idx="128">
                  <c:v>39691</c:v>
                </c:pt>
                <c:pt idx="129">
                  <c:v>39660</c:v>
                </c:pt>
                <c:pt idx="130">
                  <c:v>39629</c:v>
                </c:pt>
                <c:pt idx="131">
                  <c:v>39599</c:v>
                </c:pt>
                <c:pt idx="132">
                  <c:v>39568</c:v>
                </c:pt>
                <c:pt idx="133">
                  <c:v>39538</c:v>
                </c:pt>
                <c:pt idx="134">
                  <c:v>39507</c:v>
                </c:pt>
                <c:pt idx="135">
                  <c:v>39478</c:v>
                </c:pt>
                <c:pt idx="136">
                  <c:v>39447</c:v>
                </c:pt>
                <c:pt idx="137">
                  <c:v>39416</c:v>
                </c:pt>
                <c:pt idx="138">
                  <c:v>39386</c:v>
                </c:pt>
                <c:pt idx="139">
                  <c:v>39355</c:v>
                </c:pt>
                <c:pt idx="140">
                  <c:v>39325</c:v>
                </c:pt>
                <c:pt idx="141">
                  <c:v>39294</c:v>
                </c:pt>
                <c:pt idx="142">
                  <c:v>39263</c:v>
                </c:pt>
                <c:pt idx="143">
                  <c:v>39233</c:v>
                </c:pt>
                <c:pt idx="144">
                  <c:v>39202</c:v>
                </c:pt>
                <c:pt idx="145">
                  <c:v>39172</c:v>
                </c:pt>
                <c:pt idx="146">
                  <c:v>39141</c:v>
                </c:pt>
                <c:pt idx="147">
                  <c:v>39113</c:v>
                </c:pt>
                <c:pt idx="148">
                  <c:v>39082</c:v>
                </c:pt>
                <c:pt idx="149">
                  <c:v>39051</c:v>
                </c:pt>
                <c:pt idx="150">
                  <c:v>39021</c:v>
                </c:pt>
                <c:pt idx="151">
                  <c:v>38990</c:v>
                </c:pt>
                <c:pt idx="152">
                  <c:v>38960</c:v>
                </c:pt>
                <c:pt idx="153">
                  <c:v>38929</c:v>
                </c:pt>
                <c:pt idx="154">
                  <c:v>38898</c:v>
                </c:pt>
                <c:pt idx="155">
                  <c:v>38868</c:v>
                </c:pt>
                <c:pt idx="156">
                  <c:v>38837</c:v>
                </c:pt>
                <c:pt idx="157">
                  <c:v>38807</c:v>
                </c:pt>
                <c:pt idx="158">
                  <c:v>38776</c:v>
                </c:pt>
                <c:pt idx="159">
                  <c:v>38748</c:v>
                </c:pt>
                <c:pt idx="160">
                  <c:v>38717</c:v>
                </c:pt>
                <c:pt idx="161">
                  <c:v>38686</c:v>
                </c:pt>
                <c:pt idx="162">
                  <c:v>38656</c:v>
                </c:pt>
                <c:pt idx="163">
                  <c:v>38625</c:v>
                </c:pt>
                <c:pt idx="164">
                  <c:v>38595</c:v>
                </c:pt>
                <c:pt idx="165">
                  <c:v>38564</c:v>
                </c:pt>
                <c:pt idx="166">
                  <c:v>38533</c:v>
                </c:pt>
                <c:pt idx="167">
                  <c:v>38503</c:v>
                </c:pt>
                <c:pt idx="168">
                  <c:v>38472</c:v>
                </c:pt>
                <c:pt idx="169">
                  <c:v>38442</c:v>
                </c:pt>
                <c:pt idx="170">
                  <c:v>38411</c:v>
                </c:pt>
                <c:pt idx="171">
                  <c:v>38383</c:v>
                </c:pt>
                <c:pt idx="172">
                  <c:v>38352</c:v>
                </c:pt>
                <c:pt idx="173">
                  <c:v>38321</c:v>
                </c:pt>
                <c:pt idx="174">
                  <c:v>38291</c:v>
                </c:pt>
                <c:pt idx="175">
                  <c:v>38260</c:v>
                </c:pt>
                <c:pt idx="176">
                  <c:v>38230</c:v>
                </c:pt>
                <c:pt idx="177">
                  <c:v>38199</c:v>
                </c:pt>
                <c:pt idx="178">
                  <c:v>38168</c:v>
                </c:pt>
                <c:pt idx="179">
                  <c:v>38138</c:v>
                </c:pt>
                <c:pt idx="180">
                  <c:v>38107</c:v>
                </c:pt>
                <c:pt idx="181">
                  <c:v>38077</c:v>
                </c:pt>
                <c:pt idx="182">
                  <c:v>38046</c:v>
                </c:pt>
                <c:pt idx="183">
                  <c:v>38017</c:v>
                </c:pt>
                <c:pt idx="184">
                  <c:v>37986</c:v>
                </c:pt>
                <c:pt idx="185">
                  <c:v>37955</c:v>
                </c:pt>
                <c:pt idx="186">
                  <c:v>37925</c:v>
                </c:pt>
                <c:pt idx="187">
                  <c:v>37894</c:v>
                </c:pt>
                <c:pt idx="188">
                  <c:v>37864</c:v>
                </c:pt>
                <c:pt idx="189">
                  <c:v>37833</c:v>
                </c:pt>
                <c:pt idx="190">
                  <c:v>37802</c:v>
                </c:pt>
                <c:pt idx="191">
                  <c:v>37772</c:v>
                </c:pt>
                <c:pt idx="192">
                  <c:v>37741</c:v>
                </c:pt>
                <c:pt idx="193">
                  <c:v>37711</c:v>
                </c:pt>
                <c:pt idx="194">
                  <c:v>37680</c:v>
                </c:pt>
                <c:pt idx="195">
                  <c:v>37652</c:v>
                </c:pt>
                <c:pt idx="196">
                  <c:v>37621</c:v>
                </c:pt>
                <c:pt idx="197">
                  <c:v>37590</c:v>
                </c:pt>
                <c:pt idx="198">
                  <c:v>37560</c:v>
                </c:pt>
                <c:pt idx="199">
                  <c:v>37529</c:v>
                </c:pt>
                <c:pt idx="200">
                  <c:v>37499</c:v>
                </c:pt>
                <c:pt idx="201">
                  <c:v>37468</c:v>
                </c:pt>
                <c:pt idx="202">
                  <c:v>37437</c:v>
                </c:pt>
                <c:pt idx="203">
                  <c:v>37407</c:v>
                </c:pt>
                <c:pt idx="204">
                  <c:v>37376</c:v>
                </c:pt>
                <c:pt idx="205">
                  <c:v>37346</c:v>
                </c:pt>
                <c:pt idx="206">
                  <c:v>37315</c:v>
                </c:pt>
                <c:pt idx="207">
                  <c:v>37287</c:v>
                </c:pt>
                <c:pt idx="208">
                  <c:v>37256</c:v>
                </c:pt>
                <c:pt idx="209">
                  <c:v>37225</c:v>
                </c:pt>
                <c:pt idx="210">
                  <c:v>37195</c:v>
                </c:pt>
                <c:pt idx="211">
                  <c:v>37164</c:v>
                </c:pt>
                <c:pt idx="212">
                  <c:v>37134</c:v>
                </c:pt>
                <c:pt idx="213">
                  <c:v>37103</c:v>
                </c:pt>
                <c:pt idx="214">
                  <c:v>37072</c:v>
                </c:pt>
                <c:pt idx="215">
                  <c:v>37042</c:v>
                </c:pt>
                <c:pt idx="216">
                  <c:v>37011</c:v>
                </c:pt>
                <c:pt idx="217">
                  <c:v>36981</c:v>
                </c:pt>
                <c:pt idx="218">
                  <c:v>36950</c:v>
                </c:pt>
                <c:pt idx="219">
                  <c:v>36922</c:v>
                </c:pt>
                <c:pt idx="220">
                  <c:v>36891</c:v>
                </c:pt>
                <c:pt idx="221">
                  <c:v>36860</c:v>
                </c:pt>
                <c:pt idx="222">
                  <c:v>36830</c:v>
                </c:pt>
                <c:pt idx="223">
                  <c:v>36799</c:v>
                </c:pt>
                <c:pt idx="224">
                  <c:v>36769</c:v>
                </c:pt>
                <c:pt idx="225">
                  <c:v>36738</c:v>
                </c:pt>
                <c:pt idx="226">
                  <c:v>36707</c:v>
                </c:pt>
                <c:pt idx="227">
                  <c:v>36677</c:v>
                </c:pt>
                <c:pt idx="228">
                  <c:v>36646</c:v>
                </c:pt>
                <c:pt idx="229">
                  <c:v>36616</c:v>
                </c:pt>
                <c:pt idx="230">
                  <c:v>36585</c:v>
                </c:pt>
                <c:pt idx="231">
                  <c:v>36556</c:v>
                </c:pt>
                <c:pt idx="232">
                  <c:v>36525</c:v>
                </c:pt>
                <c:pt idx="233">
                  <c:v>36494</c:v>
                </c:pt>
                <c:pt idx="234">
                  <c:v>36464</c:v>
                </c:pt>
                <c:pt idx="235">
                  <c:v>36433</c:v>
                </c:pt>
                <c:pt idx="236">
                  <c:v>36403</c:v>
                </c:pt>
                <c:pt idx="237">
                  <c:v>36372</c:v>
                </c:pt>
                <c:pt idx="238">
                  <c:v>36341</c:v>
                </c:pt>
                <c:pt idx="239">
                  <c:v>36311</c:v>
                </c:pt>
                <c:pt idx="240">
                  <c:v>36280</c:v>
                </c:pt>
                <c:pt idx="241">
                  <c:v>36250</c:v>
                </c:pt>
                <c:pt idx="242">
                  <c:v>36219</c:v>
                </c:pt>
                <c:pt idx="243">
                  <c:v>36191</c:v>
                </c:pt>
                <c:pt idx="244">
                  <c:v>36160</c:v>
                </c:pt>
                <c:pt idx="245">
                  <c:v>36129</c:v>
                </c:pt>
                <c:pt idx="246">
                  <c:v>36099</c:v>
                </c:pt>
                <c:pt idx="247">
                  <c:v>36068</c:v>
                </c:pt>
                <c:pt idx="248">
                  <c:v>36038</c:v>
                </c:pt>
                <c:pt idx="249">
                  <c:v>36007</c:v>
                </c:pt>
                <c:pt idx="250">
                  <c:v>35976</c:v>
                </c:pt>
                <c:pt idx="251">
                  <c:v>35946</c:v>
                </c:pt>
                <c:pt idx="252">
                  <c:v>35915</c:v>
                </c:pt>
                <c:pt idx="253">
                  <c:v>35885</c:v>
                </c:pt>
                <c:pt idx="254">
                  <c:v>35854</c:v>
                </c:pt>
                <c:pt idx="255">
                  <c:v>35826</c:v>
                </c:pt>
                <c:pt idx="256">
                  <c:v>35795</c:v>
                </c:pt>
                <c:pt idx="257">
                  <c:v>35764</c:v>
                </c:pt>
                <c:pt idx="258">
                  <c:v>35734</c:v>
                </c:pt>
                <c:pt idx="259">
                  <c:v>35703</c:v>
                </c:pt>
                <c:pt idx="260">
                  <c:v>35673</c:v>
                </c:pt>
                <c:pt idx="261">
                  <c:v>35642</c:v>
                </c:pt>
                <c:pt idx="262">
                  <c:v>35611</c:v>
                </c:pt>
                <c:pt idx="263">
                  <c:v>35581</c:v>
                </c:pt>
                <c:pt idx="264">
                  <c:v>35550</c:v>
                </c:pt>
                <c:pt idx="265">
                  <c:v>35520</c:v>
                </c:pt>
                <c:pt idx="266">
                  <c:v>35489</c:v>
                </c:pt>
                <c:pt idx="267">
                  <c:v>35461</c:v>
                </c:pt>
                <c:pt idx="268">
                  <c:v>35430</c:v>
                </c:pt>
                <c:pt idx="269">
                  <c:v>35399</c:v>
                </c:pt>
                <c:pt idx="270">
                  <c:v>35369</c:v>
                </c:pt>
                <c:pt idx="271">
                  <c:v>35338</c:v>
                </c:pt>
                <c:pt idx="272">
                  <c:v>35308</c:v>
                </c:pt>
                <c:pt idx="273">
                  <c:v>35277</c:v>
                </c:pt>
                <c:pt idx="274">
                  <c:v>35246</c:v>
                </c:pt>
                <c:pt idx="275">
                  <c:v>35216</c:v>
                </c:pt>
                <c:pt idx="276">
                  <c:v>35185</c:v>
                </c:pt>
                <c:pt idx="277">
                  <c:v>35155</c:v>
                </c:pt>
                <c:pt idx="278">
                  <c:v>35124</c:v>
                </c:pt>
                <c:pt idx="279">
                  <c:v>35095</c:v>
                </c:pt>
                <c:pt idx="280">
                  <c:v>35064</c:v>
                </c:pt>
                <c:pt idx="281">
                  <c:v>35033</c:v>
                </c:pt>
                <c:pt idx="282">
                  <c:v>35003</c:v>
                </c:pt>
                <c:pt idx="283">
                  <c:v>34972</c:v>
                </c:pt>
                <c:pt idx="284">
                  <c:v>34942</c:v>
                </c:pt>
                <c:pt idx="285">
                  <c:v>34911</c:v>
                </c:pt>
                <c:pt idx="286">
                  <c:v>34880</c:v>
                </c:pt>
                <c:pt idx="287">
                  <c:v>34850</c:v>
                </c:pt>
                <c:pt idx="288">
                  <c:v>34819</c:v>
                </c:pt>
                <c:pt idx="289">
                  <c:v>34789</c:v>
                </c:pt>
                <c:pt idx="290">
                  <c:v>34758</c:v>
                </c:pt>
                <c:pt idx="291">
                  <c:v>34730</c:v>
                </c:pt>
                <c:pt idx="292">
                  <c:v>34699</c:v>
                </c:pt>
                <c:pt idx="293">
                  <c:v>34668</c:v>
                </c:pt>
                <c:pt idx="294">
                  <c:v>34638</c:v>
                </c:pt>
                <c:pt idx="295">
                  <c:v>34607</c:v>
                </c:pt>
                <c:pt idx="296">
                  <c:v>34577</c:v>
                </c:pt>
                <c:pt idx="297">
                  <c:v>34546</c:v>
                </c:pt>
                <c:pt idx="298">
                  <c:v>34515</c:v>
                </c:pt>
                <c:pt idx="299">
                  <c:v>34485</c:v>
                </c:pt>
                <c:pt idx="300">
                  <c:v>34454</c:v>
                </c:pt>
                <c:pt idx="301">
                  <c:v>34424</c:v>
                </c:pt>
                <c:pt idx="302">
                  <c:v>34393</c:v>
                </c:pt>
                <c:pt idx="303">
                  <c:v>34365</c:v>
                </c:pt>
                <c:pt idx="304">
                  <c:v>34334</c:v>
                </c:pt>
                <c:pt idx="305">
                  <c:v>34303</c:v>
                </c:pt>
                <c:pt idx="306">
                  <c:v>34273</c:v>
                </c:pt>
                <c:pt idx="307">
                  <c:v>34242</c:v>
                </c:pt>
                <c:pt idx="308">
                  <c:v>34212</c:v>
                </c:pt>
                <c:pt idx="309">
                  <c:v>34181</c:v>
                </c:pt>
                <c:pt idx="310">
                  <c:v>34150</c:v>
                </c:pt>
                <c:pt idx="311">
                  <c:v>34120</c:v>
                </c:pt>
                <c:pt idx="312">
                  <c:v>34089</c:v>
                </c:pt>
                <c:pt idx="313">
                  <c:v>34059</c:v>
                </c:pt>
                <c:pt idx="314">
                  <c:v>34028</c:v>
                </c:pt>
                <c:pt idx="315">
                  <c:v>34000</c:v>
                </c:pt>
                <c:pt idx="316">
                  <c:v>33969</c:v>
                </c:pt>
                <c:pt idx="317">
                  <c:v>33938</c:v>
                </c:pt>
                <c:pt idx="318">
                  <c:v>33908</c:v>
                </c:pt>
                <c:pt idx="319">
                  <c:v>33877</c:v>
                </c:pt>
                <c:pt idx="320">
                  <c:v>33847</c:v>
                </c:pt>
                <c:pt idx="321">
                  <c:v>33816</c:v>
                </c:pt>
                <c:pt idx="322">
                  <c:v>33785</c:v>
                </c:pt>
                <c:pt idx="323">
                  <c:v>33755</c:v>
                </c:pt>
                <c:pt idx="324">
                  <c:v>33724</c:v>
                </c:pt>
                <c:pt idx="325">
                  <c:v>33694</c:v>
                </c:pt>
                <c:pt idx="326">
                  <c:v>33663</c:v>
                </c:pt>
                <c:pt idx="327">
                  <c:v>33634</c:v>
                </c:pt>
                <c:pt idx="328">
                  <c:v>33603</c:v>
                </c:pt>
                <c:pt idx="329">
                  <c:v>33572</c:v>
                </c:pt>
                <c:pt idx="330">
                  <c:v>33542</c:v>
                </c:pt>
                <c:pt idx="331">
                  <c:v>33511</c:v>
                </c:pt>
                <c:pt idx="332">
                  <c:v>33481</c:v>
                </c:pt>
                <c:pt idx="333">
                  <c:v>33450</c:v>
                </c:pt>
                <c:pt idx="334">
                  <c:v>33419</c:v>
                </c:pt>
                <c:pt idx="335">
                  <c:v>33389</c:v>
                </c:pt>
                <c:pt idx="336">
                  <c:v>33358</c:v>
                </c:pt>
                <c:pt idx="337">
                  <c:v>33328</c:v>
                </c:pt>
                <c:pt idx="338">
                  <c:v>33297</c:v>
                </c:pt>
                <c:pt idx="339">
                  <c:v>33269</c:v>
                </c:pt>
                <c:pt idx="340">
                  <c:v>33238</c:v>
                </c:pt>
                <c:pt idx="341">
                  <c:v>33207</c:v>
                </c:pt>
                <c:pt idx="342">
                  <c:v>33177</c:v>
                </c:pt>
                <c:pt idx="343">
                  <c:v>33146</c:v>
                </c:pt>
                <c:pt idx="344">
                  <c:v>33116</c:v>
                </c:pt>
                <c:pt idx="345">
                  <c:v>33085</c:v>
                </c:pt>
                <c:pt idx="346">
                  <c:v>33054</c:v>
                </c:pt>
                <c:pt idx="347">
                  <c:v>33024</c:v>
                </c:pt>
                <c:pt idx="348">
                  <c:v>32993</c:v>
                </c:pt>
                <c:pt idx="349">
                  <c:v>32963</c:v>
                </c:pt>
                <c:pt idx="350">
                  <c:v>32932</c:v>
                </c:pt>
                <c:pt idx="351">
                  <c:v>32904</c:v>
                </c:pt>
                <c:pt idx="352">
                  <c:v>32873</c:v>
                </c:pt>
                <c:pt idx="353">
                  <c:v>32842</c:v>
                </c:pt>
                <c:pt idx="354">
                  <c:v>32812</c:v>
                </c:pt>
                <c:pt idx="355">
                  <c:v>32781</c:v>
                </c:pt>
                <c:pt idx="356">
                  <c:v>32751</c:v>
                </c:pt>
                <c:pt idx="357">
                  <c:v>32720</c:v>
                </c:pt>
                <c:pt idx="358">
                  <c:v>32689</c:v>
                </c:pt>
                <c:pt idx="359">
                  <c:v>32659</c:v>
                </c:pt>
                <c:pt idx="360">
                  <c:v>32628</c:v>
                </c:pt>
                <c:pt idx="361">
                  <c:v>32598</c:v>
                </c:pt>
                <c:pt idx="362">
                  <c:v>32567</c:v>
                </c:pt>
                <c:pt idx="363">
                  <c:v>32539</c:v>
                </c:pt>
                <c:pt idx="364">
                  <c:v>32508</c:v>
                </c:pt>
                <c:pt idx="365">
                  <c:v>32477</c:v>
                </c:pt>
                <c:pt idx="366">
                  <c:v>32447</c:v>
                </c:pt>
                <c:pt idx="367">
                  <c:v>32416</c:v>
                </c:pt>
                <c:pt idx="368">
                  <c:v>32386</c:v>
                </c:pt>
                <c:pt idx="369">
                  <c:v>32355</c:v>
                </c:pt>
                <c:pt idx="370">
                  <c:v>32324</c:v>
                </c:pt>
                <c:pt idx="371">
                  <c:v>32294</c:v>
                </c:pt>
                <c:pt idx="372">
                  <c:v>32263</c:v>
                </c:pt>
                <c:pt idx="373">
                  <c:v>32233</c:v>
                </c:pt>
                <c:pt idx="374">
                  <c:v>32202</c:v>
                </c:pt>
                <c:pt idx="375">
                  <c:v>32173</c:v>
                </c:pt>
                <c:pt idx="376">
                  <c:v>32142</c:v>
                </c:pt>
                <c:pt idx="377">
                  <c:v>32111</c:v>
                </c:pt>
                <c:pt idx="378">
                  <c:v>32081</c:v>
                </c:pt>
                <c:pt idx="379">
                  <c:v>32050</c:v>
                </c:pt>
                <c:pt idx="380">
                  <c:v>32020</c:v>
                </c:pt>
                <c:pt idx="381">
                  <c:v>31989</c:v>
                </c:pt>
                <c:pt idx="382">
                  <c:v>31958</c:v>
                </c:pt>
                <c:pt idx="383">
                  <c:v>31928</c:v>
                </c:pt>
                <c:pt idx="384">
                  <c:v>31897</c:v>
                </c:pt>
                <c:pt idx="385">
                  <c:v>31867</c:v>
                </c:pt>
                <c:pt idx="386">
                  <c:v>31836</c:v>
                </c:pt>
                <c:pt idx="387">
                  <c:v>31808</c:v>
                </c:pt>
                <c:pt idx="388">
                  <c:v>31777</c:v>
                </c:pt>
                <c:pt idx="389">
                  <c:v>31746</c:v>
                </c:pt>
                <c:pt idx="390">
                  <c:v>31716</c:v>
                </c:pt>
                <c:pt idx="391">
                  <c:v>31685</c:v>
                </c:pt>
                <c:pt idx="392">
                  <c:v>31655</c:v>
                </c:pt>
                <c:pt idx="393">
                  <c:v>31624</c:v>
                </c:pt>
                <c:pt idx="394">
                  <c:v>31593</c:v>
                </c:pt>
                <c:pt idx="395">
                  <c:v>31563</c:v>
                </c:pt>
                <c:pt idx="396">
                  <c:v>31532</c:v>
                </c:pt>
                <c:pt idx="397">
                  <c:v>31502</c:v>
                </c:pt>
                <c:pt idx="398">
                  <c:v>31471</c:v>
                </c:pt>
                <c:pt idx="399">
                  <c:v>31443</c:v>
                </c:pt>
                <c:pt idx="400">
                  <c:v>31412</c:v>
                </c:pt>
                <c:pt idx="401">
                  <c:v>31381</c:v>
                </c:pt>
                <c:pt idx="402">
                  <c:v>31351</c:v>
                </c:pt>
                <c:pt idx="403">
                  <c:v>31320</c:v>
                </c:pt>
                <c:pt idx="404">
                  <c:v>31290</c:v>
                </c:pt>
                <c:pt idx="405">
                  <c:v>31259</c:v>
                </c:pt>
                <c:pt idx="406">
                  <c:v>31228</c:v>
                </c:pt>
                <c:pt idx="407">
                  <c:v>31198</c:v>
                </c:pt>
                <c:pt idx="408">
                  <c:v>31167</c:v>
                </c:pt>
                <c:pt idx="409">
                  <c:v>31137</c:v>
                </c:pt>
                <c:pt idx="410">
                  <c:v>31106</c:v>
                </c:pt>
                <c:pt idx="411">
                  <c:v>31078</c:v>
                </c:pt>
                <c:pt idx="412">
                  <c:v>31047</c:v>
                </c:pt>
                <c:pt idx="413">
                  <c:v>31016</c:v>
                </c:pt>
                <c:pt idx="414">
                  <c:v>30986</c:v>
                </c:pt>
                <c:pt idx="415">
                  <c:v>30955</c:v>
                </c:pt>
                <c:pt idx="416">
                  <c:v>30925</c:v>
                </c:pt>
                <c:pt idx="417">
                  <c:v>30894</c:v>
                </c:pt>
                <c:pt idx="418">
                  <c:v>30863</c:v>
                </c:pt>
                <c:pt idx="419">
                  <c:v>30833</c:v>
                </c:pt>
                <c:pt idx="420">
                  <c:v>30802</c:v>
                </c:pt>
                <c:pt idx="421">
                  <c:v>30772</c:v>
                </c:pt>
                <c:pt idx="422">
                  <c:v>30741</c:v>
                </c:pt>
                <c:pt idx="423">
                  <c:v>30712</c:v>
                </c:pt>
                <c:pt idx="424">
                  <c:v>30681</c:v>
                </c:pt>
                <c:pt idx="425">
                  <c:v>30650</c:v>
                </c:pt>
                <c:pt idx="426">
                  <c:v>30620</c:v>
                </c:pt>
                <c:pt idx="427">
                  <c:v>30589</c:v>
                </c:pt>
                <c:pt idx="428">
                  <c:v>30559</c:v>
                </c:pt>
                <c:pt idx="429">
                  <c:v>30528</c:v>
                </c:pt>
              </c:numCache>
            </c:numRef>
          </c:cat>
          <c:val>
            <c:numRef>
              <c:f>'Exports to China'!$R$4:$R$433</c:f>
              <c:numCache>
                <c:formatCode>General</c:formatCode>
                <c:ptCount val="430"/>
                <c:pt idx="0">
                  <c:v>-2.4935113637751138E-2</c:v>
                </c:pt>
                <c:pt idx="1">
                  <c:v>-3.2631682370175698E-2</c:v>
                </c:pt>
                <c:pt idx="2">
                  <c:v>-3.5115881176357923E-2</c:v>
                </c:pt>
                <c:pt idx="3">
                  <c:v>-2.0319770690559607E-2</c:v>
                </c:pt>
                <c:pt idx="4">
                  <c:v>1.6374402688585515E-2</c:v>
                </c:pt>
                <c:pt idx="5">
                  <c:v>7.859382160517743E-2</c:v>
                </c:pt>
                <c:pt idx="6">
                  <c:v>0.12110724673252597</c:v>
                </c:pt>
                <c:pt idx="7">
                  <c:v>0.16433072496106357</c:v>
                </c:pt>
                <c:pt idx="8">
                  <c:v>0.14661288935370273</c:v>
                </c:pt>
                <c:pt idx="9">
                  <c:v>0.17646088104410373</c:v>
                </c:pt>
                <c:pt idx="10">
                  <c:v>0.15602009506759043</c:v>
                </c:pt>
                <c:pt idx="11">
                  <c:v>0.18279729117318277</c:v>
                </c:pt>
                <c:pt idx="12">
                  <c:v>0.10472306416954129</c:v>
                </c:pt>
                <c:pt idx="13">
                  <c:v>0.15075476362417492</c:v>
                </c:pt>
                <c:pt idx="14">
                  <c:v>0.138991244973238</c:v>
                </c:pt>
                <c:pt idx="15">
                  <c:v>0.20906767591496292</c:v>
                </c:pt>
                <c:pt idx="16">
                  <c:v>0.1647852804769403</c:v>
                </c:pt>
                <c:pt idx="17">
                  <c:v>0.21684822043718679</c:v>
                </c:pt>
                <c:pt idx="18">
                  <c:v>0.19373983098165426</c:v>
                </c:pt>
                <c:pt idx="19">
                  <c:v>0.17077297222923349</c:v>
                </c:pt>
                <c:pt idx="20">
                  <c:v>0.150932843275569</c:v>
                </c:pt>
                <c:pt idx="21">
                  <c:v>0.14595232595490951</c:v>
                </c:pt>
                <c:pt idx="22">
                  <c:v>0.13956324709858725</c:v>
                </c:pt>
                <c:pt idx="23">
                  <c:v>0.13277257409107243</c:v>
                </c:pt>
                <c:pt idx="24">
                  <c:v>0.21740367509372302</c:v>
                </c:pt>
                <c:pt idx="25">
                  <c:v>0.23192442025635263</c:v>
                </c:pt>
                <c:pt idx="26">
                  <c:v>0.19465817774453953</c:v>
                </c:pt>
                <c:pt idx="27">
                  <c:v>8.9614034530525633E-2</c:v>
                </c:pt>
                <c:pt idx="28">
                  <c:v>3.9061560123713791E-2</c:v>
                </c:pt>
                <c:pt idx="29">
                  <c:v>1.549302112648839E-2</c:v>
                </c:pt>
                <c:pt idx="30">
                  <c:v>2.0525904664527268E-2</c:v>
                </c:pt>
                <c:pt idx="31">
                  <c:v>-1.4387231626111848E-2</c:v>
                </c:pt>
                <c:pt idx="32">
                  <c:v>-1.6112789375644976E-2</c:v>
                </c:pt>
                <c:pt idx="33">
                  <c:v>-2.7412305658226794E-2</c:v>
                </c:pt>
                <c:pt idx="34">
                  <c:v>-2.4180192955368291E-2</c:v>
                </c:pt>
                <c:pt idx="35">
                  <c:v>-3.6108044017911532E-2</c:v>
                </c:pt>
                <c:pt idx="36">
                  <c:v>-8.810165547414113E-2</c:v>
                </c:pt>
                <c:pt idx="37">
                  <c:v>-0.118951271542502</c:v>
                </c:pt>
                <c:pt idx="38">
                  <c:v>-0.13644066634194565</c:v>
                </c:pt>
                <c:pt idx="39">
                  <c:v>-0.12015160701880379</c:v>
                </c:pt>
                <c:pt idx="40">
                  <c:v>-0.11902670061696567</c:v>
                </c:pt>
                <c:pt idx="41">
                  <c:v>-0.14950226075828624</c:v>
                </c:pt>
                <c:pt idx="42">
                  <c:v>-0.18641241173204137</c:v>
                </c:pt>
                <c:pt idx="43">
                  <c:v>-0.15621399030536756</c:v>
                </c:pt>
                <c:pt idx="44">
                  <c:v>-0.11689467757568354</c:v>
                </c:pt>
                <c:pt idx="45">
                  <c:v>-0.12448472675624138</c:v>
                </c:pt>
                <c:pt idx="46">
                  <c:v>-0.14054581706403835</c:v>
                </c:pt>
                <c:pt idx="47">
                  <c:v>-0.14387599855288946</c:v>
                </c:pt>
                <c:pt idx="48">
                  <c:v>-0.12568413546207921</c:v>
                </c:pt>
                <c:pt idx="49">
                  <c:v>-0.12730317355294477</c:v>
                </c:pt>
                <c:pt idx="50">
                  <c:v>-8.7263196423203793E-2</c:v>
                </c:pt>
                <c:pt idx="51">
                  <c:v>-7.2391593430362208E-2</c:v>
                </c:pt>
                <c:pt idx="52">
                  <c:v>-9.3028010816700677E-3</c:v>
                </c:pt>
                <c:pt idx="53">
                  <c:v>1.974444449217198E-2</c:v>
                </c:pt>
                <c:pt idx="54">
                  <c:v>5.1275274786916736E-2</c:v>
                </c:pt>
                <c:pt idx="55">
                  <c:v>4.0739538392684217E-2</c:v>
                </c:pt>
                <c:pt idx="56">
                  <c:v>2.6299862204454055E-2</c:v>
                </c:pt>
                <c:pt idx="57">
                  <c:v>3.5165182371845516E-2</c:v>
                </c:pt>
                <c:pt idx="58">
                  <c:v>5.7868120394628374E-2</c:v>
                </c:pt>
                <c:pt idx="59">
                  <c:v>5.2981738946811019E-2</c:v>
                </c:pt>
                <c:pt idx="60">
                  <c:v>9.5015239817768229E-2</c:v>
                </c:pt>
                <c:pt idx="61">
                  <c:v>0.12135844088494301</c:v>
                </c:pt>
                <c:pt idx="62">
                  <c:v>0.13102988543874713</c:v>
                </c:pt>
                <c:pt idx="63">
                  <c:v>0.10936364820314703</c:v>
                </c:pt>
                <c:pt idx="64">
                  <c:v>9.0473219368716482E-2</c:v>
                </c:pt>
                <c:pt idx="65">
                  <c:v>7.5935282119479128E-2</c:v>
                </c:pt>
                <c:pt idx="66">
                  <c:v>5.7154007351786516E-2</c:v>
                </c:pt>
                <c:pt idx="67">
                  <c:v>4.7187274798512258E-2</c:v>
                </c:pt>
                <c:pt idx="68">
                  <c:v>3.3085133487162133E-2</c:v>
                </c:pt>
                <c:pt idx="69">
                  <c:v>1.8177782866530118E-2</c:v>
                </c:pt>
                <c:pt idx="70">
                  <c:v>2.7542018808529838E-2</c:v>
                </c:pt>
                <c:pt idx="71">
                  <c:v>1.9283451376803096E-2</c:v>
                </c:pt>
                <c:pt idx="72">
                  <c:v>-5.7571344880459195E-2</c:v>
                </c:pt>
                <c:pt idx="73">
                  <c:v>-2.4037934238043235E-2</c:v>
                </c:pt>
                <c:pt idx="74">
                  <c:v>-2.3325189868889096E-2</c:v>
                </c:pt>
                <c:pt idx="75">
                  <c:v>3.8953825730789537E-2</c:v>
                </c:pt>
                <c:pt idx="76">
                  <c:v>-4.3361448061304896E-2</c:v>
                </c:pt>
                <c:pt idx="77">
                  <c:v>-5.0763753344493713E-2</c:v>
                </c:pt>
                <c:pt idx="78">
                  <c:v>-4.4303769528695192E-2</c:v>
                </c:pt>
                <c:pt idx="79">
                  <c:v>-2.5866164132713254E-2</c:v>
                </c:pt>
                <c:pt idx="80">
                  <c:v>-1.8465538589625335E-2</c:v>
                </c:pt>
                <c:pt idx="81">
                  <c:v>2.3662369514227215E-2</c:v>
                </c:pt>
                <c:pt idx="82">
                  <c:v>3.8024352852763141E-3</c:v>
                </c:pt>
                <c:pt idx="83">
                  <c:v>9.8750466596945943E-3</c:v>
                </c:pt>
                <c:pt idx="84">
                  <c:v>0.11357497756732533</c:v>
                </c:pt>
                <c:pt idx="85">
                  <c:v>6.1995603473642559E-2</c:v>
                </c:pt>
                <c:pt idx="86">
                  <c:v>9.0247371796243911E-2</c:v>
                </c:pt>
                <c:pt idx="87">
                  <c:v>5.2019898933678794E-3</c:v>
                </c:pt>
                <c:pt idx="88">
                  <c:v>0.14264655682077754</c:v>
                </c:pt>
                <c:pt idx="89">
                  <c:v>0.17980579894745818</c:v>
                </c:pt>
                <c:pt idx="90">
                  <c:v>0.2239118299465972</c:v>
                </c:pt>
                <c:pt idx="91">
                  <c:v>0.20229970147134546</c:v>
                </c:pt>
                <c:pt idx="92">
                  <c:v>0.19260501031042124</c:v>
                </c:pt>
                <c:pt idx="93">
                  <c:v>0.16823585170178382</c:v>
                </c:pt>
                <c:pt idx="94">
                  <c:v>0.18184224536044172</c:v>
                </c:pt>
                <c:pt idx="95">
                  <c:v>0.2054087594890682</c:v>
                </c:pt>
                <c:pt idx="96">
                  <c:v>0.19062039464782962</c:v>
                </c:pt>
                <c:pt idx="97">
                  <c:v>0.28499709289937242</c:v>
                </c:pt>
                <c:pt idx="98">
                  <c:v>0.28434283544229527</c:v>
                </c:pt>
                <c:pt idx="99">
                  <c:v>0.35655651659850962</c:v>
                </c:pt>
                <c:pt idx="100">
                  <c:v>0.29891774623444273</c:v>
                </c:pt>
                <c:pt idx="101">
                  <c:v>0.29529386545250791</c:v>
                </c:pt>
                <c:pt idx="102">
                  <c:v>0.28167648564167386</c:v>
                </c:pt>
                <c:pt idx="103">
                  <c:v>0.27703371771543123</c:v>
                </c:pt>
                <c:pt idx="104">
                  <c:v>0.29922096577877094</c:v>
                </c:pt>
                <c:pt idx="105">
                  <c:v>0.35509312649070512</c:v>
                </c:pt>
                <c:pt idx="106">
                  <c:v>0.40227167932269209</c:v>
                </c:pt>
                <c:pt idx="107">
                  <c:v>0.5113306158528147</c:v>
                </c:pt>
                <c:pt idx="108">
                  <c:v>0.44081404798332935</c:v>
                </c:pt>
                <c:pt idx="109">
                  <c:v>0.53947983694388946</c:v>
                </c:pt>
                <c:pt idx="110">
                  <c:v>0.49316352336089425</c:v>
                </c:pt>
                <c:pt idx="111">
                  <c:v>0.47982024929342498</c:v>
                </c:pt>
                <c:pt idx="112">
                  <c:v>0.21545990007557961</c:v>
                </c:pt>
                <c:pt idx="113">
                  <c:v>6.6526833617465211E-2</c:v>
                </c:pt>
                <c:pt idx="114">
                  <c:v>-5.7194377062748734E-2</c:v>
                </c:pt>
                <c:pt idx="115">
                  <c:v>-7.8647611331173817E-2</c:v>
                </c:pt>
                <c:pt idx="116">
                  <c:v>-0.10859353936629046</c:v>
                </c:pt>
                <c:pt idx="117">
                  <c:v>-0.13743236050011529</c:v>
                </c:pt>
                <c:pt idx="118">
                  <c:v>-0.15414620676546573</c:v>
                </c:pt>
                <c:pt idx="119">
                  <c:v>-0.19625791596405376</c:v>
                </c:pt>
                <c:pt idx="120">
                  <c:v>-0.16661143562843714</c:v>
                </c:pt>
                <c:pt idx="121">
                  <c:v>-0.22716786558386889</c:v>
                </c:pt>
                <c:pt idx="122">
                  <c:v>-0.21875139921125719</c:v>
                </c:pt>
                <c:pt idx="123">
                  <c:v>-0.23108891677260887</c:v>
                </c:pt>
                <c:pt idx="124">
                  <c:v>-5.3553583281131058E-2</c:v>
                </c:pt>
                <c:pt idx="125">
                  <c:v>5.2381978026629583E-2</c:v>
                </c:pt>
                <c:pt idx="126">
                  <c:v>0.16330204941453905</c:v>
                </c:pt>
                <c:pt idx="127">
                  <c:v>0.22280290217420182</c:v>
                </c:pt>
                <c:pt idx="128">
                  <c:v>0.26566537600957812</c:v>
                </c:pt>
                <c:pt idx="129">
                  <c:v>0.32439162872351868</c:v>
                </c:pt>
                <c:pt idx="130">
                  <c:v>0.28446061005341283</c:v>
                </c:pt>
                <c:pt idx="131">
                  <c:v>0.24530773626361979</c:v>
                </c:pt>
                <c:pt idx="132">
                  <c:v>0.21290022374933634</c:v>
                </c:pt>
                <c:pt idx="133">
                  <c:v>0.20409739034585236</c:v>
                </c:pt>
                <c:pt idx="134">
                  <c:v>0.21603955036647515</c:v>
                </c:pt>
                <c:pt idx="135">
                  <c:v>0.19427033838594152</c:v>
                </c:pt>
                <c:pt idx="136">
                  <c:v>0.19893310537135536</c:v>
                </c:pt>
                <c:pt idx="137">
                  <c:v>0.18795821713202265</c:v>
                </c:pt>
                <c:pt idx="138">
                  <c:v>0.18016151529010282</c:v>
                </c:pt>
                <c:pt idx="139">
                  <c:v>0.18210506732268775</c:v>
                </c:pt>
                <c:pt idx="140">
                  <c:v>0.17307125571280224</c:v>
                </c:pt>
                <c:pt idx="141">
                  <c:v>0.17982367164806132</c:v>
                </c:pt>
                <c:pt idx="142">
                  <c:v>0.17628712805348759</c:v>
                </c:pt>
                <c:pt idx="143">
                  <c:v>0.18332130107144931</c:v>
                </c:pt>
                <c:pt idx="144">
                  <c:v>0.1648486910372032</c:v>
                </c:pt>
                <c:pt idx="145">
                  <c:v>0.20364229986785479</c:v>
                </c:pt>
                <c:pt idx="146">
                  <c:v>0.20409915954252753</c:v>
                </c:pt>
                <c:pt idx="147">
                  <c:v>0.2269090087288308</c:v>
                </c:pt>
                <c:pt idx="148">
                  <c:v>0.17457996384748772</c:v>
                </c:pt>
                <c:pt idx="149">
                  <c:v>0.17926295089734831</c:v>
                </c:pt>
                <c:pt idx="150">
                  <c:v>0.19208614353703343</c:v>
                </c:pt>
                <c:pt idx="151">
                  <c:v>0.19981774347360171</c:v>
                </c:pt>
                <c:pt idx="152">
                  <c:v>0.19073803587412783</c:v>
                </c:pt>
                <c:pt idx="153">
                  <c:v>0.176263550332772</c:v>
                </c:pt>
                <c:pt idx="154">
                  <c:v>0.16148319539693409</c:v>
                </c:pt>
                <c:pt idx="155">
                  <c:v>0.16376610468623878</c:v>
                </c:pt>
                <c:pt idx="156">
                  <c:v>0.18577251617256918</c:v>
                </c:pt>
                <c:pt idx="157">
                  <c:v>0.1908382014711667</c:v>
                </c:pt>
                <c:pt idx="158">
                  <c:v>0.18817574780483812</c:v>
                </c:pt>
                <c:pt idx="159">
                  <c:v>0.16081686144647356</c:v>
                </c:pt>
                <c:pt idx="160">
                  <c:v>0.17136428771663281</c:v>
                </c:pt>
                <c:pt idx="161">
                  <c:v>0.17670929919805176</c:v>
                </c:pt>
                <c:pt idx="162">
                  <c:v>0.17310019600627582</c:v>
                </c:pt>
                <c:pt idx="163">
                  <c:v>0.128589991475488</c:v>
                </c:pt>
                <c:pt idx="164">
                  <c:v>0.10762588369150206</c:v>
                </c:pt>
                <c:pt idx="165">
                  <c:v>6.9760817183393956E-2</c:v>
                </c:pt>
                <c:pt idx="166">
                  <c:v>8.8036490627276517E-2</c:v>
                </c:pt>
                <c:pt idx="167">
                  <c:v>0.10159027355631545</c:v>
                </c:pt>
                <c:pt idx="168">
                  <c:v>5.5082020260157183E-2</c:v>
                </c:pt>
                <c:pt idx="169">
                  <c:v>0.10439311096577053</c:v>
                </c:pt>
                <c:pt idx="170">
                  <c:v>0.13091001659311718</c:v>
                </c:pt>
                <c:pt idx="171">
                  <c:v>0.27127260927299157</c:v>
                </c:pt>
                <c:pt idx="172">
                  <c:v>0.26249776435986988</c:v>
                </c:pt>
                <c:pt idx="173">
                  <c:v>0.27074051491621764</c:v>
                </c:pt>
                <c:pt idx="174">
                  <c:v>0.27318298958896192</c:v>
                </c:pt>
                <c:pt idx="175">
                  <c:v>0.31114604646553407</c:v>
                </c:pt>
                <c:pt idx="176">
                  <c:v>0.38514807915774146</c:v>
                </c:pt>
                <c:pt idx="177">
                  <c:v>0.38611365683508492</c:v>
                </c:pt>
                <c:pt idx="178">
                  <c:v>0.40095510077152324</c:v>
                </c:pt>
                <c:pt idx="179">
                  <c:v>0.39115305249409826</c:v>
                </c:pt>
                <c:pt idx="180">
                  <c:v>0.51950266999575578</c:v>
                </c:pt>
                <c:pt idx="181">
                  <c:v>0.43058450791062292</c:v>
                </c:pt>
                <c:pt idx="182">
                  <c:v>0.44098571201191405</c:v>
                </c:pt>
                <c:pt idx="183">
                  <c:v>0.30479440679456954</c:v>
                </c:pt>
                <c:pt idx="184">
                  <c:v>0.40724214000593578</c:v>
                </c:pt>
                <c:pt idx="185">
                  <c:v>0.3767591444570097</c:v>
                </c:pt>
                <c:pt idx="186">
                  <c:v>0.36274681022706728</c:v>
                </c:pt>
                <c:pt idx="187">
                  <c:v>0.33923327426413685</c:v>
                </c:pt>
                <c:pt idx="188">
                  <c:v>0.35310536370852064</c:v>
                </c:pt>
                <c:pt idx="189">
                  <c:v>0.40902722899783089</c:v>
                </c:pt>
                <c:pt idx="190">
                  <c:v>0.39858250344215401</c:v>
                </c:pt>
                <c:pt idx="191">
                  <c:v>0.40716668195044708</c:v>
                </c:pt>
                <c:pt idx="192">
                  <c:v>0.41875294242697819</c:v>
                </c:pt>
                <c:pt idx="193">
                  <c:v>0.51522082725006957</c:v>
                </c:pt>
                <c:pt idx="194">
                  <c:v>0.46973025642723393</c:v>
                </c:pt>
                <c:pt idx="195">
                  <c:v>0.40796662722263627</c:v>
                </c:pt>
                <c:pt idx="196">
                  <c:v>0.29124037321339685</c:v>
                </c:pt>
                <c:pt idx="197">
                  <c:v>0.29807656548460032</c:v>
                </c:pt>
                <c:pt idx="198">
                  <c:v>0.27235751871244368</c:v>
                </c:pt>
                <c:pt idx="199">
                  <c:v>0.27639872095784779</c:v>
                </c:pt>
                <c:pt idx="200">
                  <c:v>0.19477163839690403</c:v>
                </c:pt>
                <c:pt idx="201">
                  <c:v>0.16176942814355155</c:v>
                </c:pt>
                <c:pt idx="202">
                  <c:v>0.12228308195285664</c:v>
                </c:pt>
                <c:pt idx="203">
                  <c:v>9.8459501605959801E-2</c:v>
                </c:pt>
                <c:pt idx="204">
                  <c:v>3.2829899535353388E-3</c:v>
                </c:pt>
                <c:pt idx="205">
                  <c:v>1.7218568448038485E-2</c:v>
                </c:pt>
                <c:pt idx="206">
                  <c:v>3.9680591889126315E-3</c:v>
                </c:pt>
                <c:pt idx="207">
                  <c:v>4.5215268456054468E-2</c:v>
                </c:pt>
                <c:pt idx="208">
                  <c:v>-2.847535648196875E-2</c:v>
                </c:pt>
                <c:pt idx="209">
                  <c:v>1.0911680777913417E-3</c:v>
                </c:pt>
                <c:pt idx="210">
                  <c:v>3.6861181747035378E-2</c:v>
                </c:pt>
                <c:pt idx="211">
                  <c:v>6.5710460597675421E-2</c:v>
                </c:pt>
                <c:pt idx="212">
                  <c:v>5.3285296540700543E-2</c:v>
                </c:pt>
                <c:pt idx="213">
                  <c:v>6.4106646124428845E-2</c:v>
                </c:pt>
                <c:pt idx="214">
                  <c:v>0.10598381055396966</c:v>
                </c:pt>
                <c:pt idx="215">
                  <c:v>0.16366869197932976</c:v>
                </c:pt>
                <c:pt idx="216">
                  <c:v>0.23985687355612426</c:v>
                </c:pt>
                <c:pt idx="217">
                  <c:v>0.15319455229248505</c:v>
                </c:pt>
                <c:pt idx="218">
                  <c:v>0.13155434103536914</c:v>
                </c:pt>
                <c:pt idx="219">
                  <c:v>7.6984666937534099E-2</c:v>
                </c:pt>
                <c:pt idx="220">
                  <c:v>0.18770857254250553</c:v>
                </c:pt>
                <c:pt idx="221">
                  <c:v>0.22501044748901711</c:v>
                </c:pt>
                <c:pt idx="222">
                  <c:v>0.30897134950107558</c:v>
                </c:pt>
                <c:pt idx="223">
                  <c:v>0.30359703890325801</c:v>
                </c:pt>
                <c:pt idx="224">
                  <c:v>0.30938258017408898</c:v>
                </c:pt>
                <c:pt idx="225">
                  <c:v>0.22853137260913825</c:v>
                </c:pt>
                <c:pt idx="226">
                  <c:v>0.22502011570034663</c:v>
                </c:pt>
                <c:pt idx="227">
                  <c:v>0.18063835822570229</c:v>
                </c:pt>
                <c:pt idx="228">
                  <c:v>0.279140785897319</c:v>
                </c:pt>
                <c:pt idx="229">
                  <c:v>0.39047276786871893</c:v>
                </c:pt>
                <c:pt idx="230">
                  <c:v>0.33172613372142506</c:v>
                </c:pt>
                <c:pt idx="231">
                  <c:v>0.30048589778566093</c:v>
                </c:pt>
                <c:pt idx="232">
                  <c:v>0.1700826616802382</c:v>
                </c:pt>
                <c:pt idx="233">
                  <c:v>0.30380011132851276</c:v>
                </c:pt>
                <c:pt idx="234">
                  <c:v>0.24846301863602535</c:v>
                </c:pt>
                <c:pt idx="235">
                  <c:v>0.263772591794045</c:v>
                </c:pt>
                <c:pt idx="236">
                  <c:v>0.2207115094250649</c:v>
                </c:pt>
                <c:pt idx="237">
                  <c:v>0.22411426649727684</c:v>
                </c:pt>
                <c:pt idx="238">
                  <c:v>0.22331178135115079</c:v>
                </c:pt>
                <c:pt idx="239">
                  <c:v>0.25990498917025634</c:v>
                </c:pt>
                <c:pt idx="240">
                  <c:v>0.20583312811917764</c:v>
                </c:pt>
                <c:pt idx="241">
                  <c:v>0.17412034437331933</c:v>
                </c:pt>
                <c:pt idx="242">
                  <c:v>4.6608853685594788E-2</c:v>
                </c:pt>
                <c:pt idx="243">
                  <c:v>3.796790787777319E-2</c:v>
                </c:pt>
                <c:pt idx="244">
                  <c:v>-2.6749087644673913E-2</c:v>
                </c:pt>
                <c:pt idx="245">
                  <c:v>-9.2738497114992855E-3</c:v>
                </c:pt>
                <c:pt idx="246">
                  <c:v>-1.3661296108891144E-2</c:v>
                </c:pt>
                <c:pt idx="247">
                  <c:v>-1.442311670456368E-2</c:v>
                </c:pt>
                <c:pt idx="248">
                  <c:v>1.9565851899229842E-2</c:v>
                </c:pt>
                <c:pt idx="249">
                  <c:v>2.6763815385136575E-2</c:v>
                </c:pt>
                <c:pt idx="250">
                  <c:v>7.7585447859152515E-2</c:v>
                </c:pt>
                <c:pt idx="251">
                  <c:v>5.5446186279288621E-2</c:v>
                </c:pt>
                <c:pt idx="252">
                  <c:v>7.9894693156495888E-2</c:v>
                </c:pt>
                <c:pt idx="253">
                  <c:v>1.808013293599316E-2</c:v>
                </c:pt>
                <c:pt idx="254">
                  <c:v>-1.6928145850253078E-2</c:v>
                </c:pt>
                <c:pt idx="255">
                  <c:v>-3.2648720735324877E-2</c:v>
                </c:pt>
                <c:pt idx="256">
                  <c:v>6.7344977157887717E-2</c:v>
                </c:pt>
                <c:pt idx="257">
                  <c:v>0.15285034075511494</c:v>
                </c:pt>
                <c:pt idx="258">
                  <c:v>0.13650374547072328</c:v>
                </c:pt>
                <c:pt idx="259">
                  <c:v>0.11761226433135825</c:v>
                </c:pt>
                <c:pt idx="260">
                  <c:v>6.8467997537362102E-2</c:v>
                </c:pt>
                <c:pt idx="261">
                  <c:v>4.9949677133092986E-2</c:v>
                </c:pt>
                <c:pt idx="262">
                  <c:v>-1.1522815942917782E-4</c:v>
                </c:pt>
                <c:pt idx="263">
                  <c:v>-3.2510437720763119E-2</c:v>
                </c:pt>
                <c:pt idx="264">
                  <c:v>-7.6292367924893648E-2</c:v>
                </c:pt>
                <c:pt idx="265">
                  <c:v>-0.10977262382476805</c:v>
                </c:pt>
                <c:pt idx="266">
                  <c:v>-4.0002981110674872E-2</c:v>
                </c:pt>
                <c:pt idx="267">
                  <c:v>-9.203209907818569E-3</c:v>
                </c:pt>
                <c:pt idx="268">
                  <c:v>1.2554986239130464E-2</c:v>
                </c:pt>
                <c:pt idx="269">
                  <c:v>-8.6088316250085284E-2</c:v>
                </c:pt>
                <c:pt idx="270">
                  <c:v>-0.10043843590211132</c:v>
                </c:pt>
                <c:pt idx="271">
                  <c:v>-9.1047802368676378E-2</c:v>
                </c:pt>
                <c:pt idx="272">
                  <c:v>-4.0122467612884259E-2</c:v>
                </c:pt>
                <c:pt idx="273">
                  <c:v>1.9164590192748816E-2</c:v>
                </c:pt>
                <c:pt idx="274">
                  <c:v>5.243965745941296E-2</c:v>
                </c:pt>
                <c:pt idx="275">
                  <c:v>9.0244436152313437E-2</c:v>
                </c:pt>
                <c:pt idx="276">
                  <c:v>0.15660105764828933</c:v>
                </c:pt>
                <c:pt idx="277">
                  <c:v>0.34075612838339264</c:v>
                </c:pt>
                <c:pt idx="278">
                  <c:v>0.40992736758346759</c:v>
                </c:pt>
                <c:pt idx="279">
                  <c:v>0.42563679861318077</c:v>
                </c:pt>
                <c:pt idx="280">
                  <c:v>0.27125775148118764</c:v>
                </c:pt>
                <c:pt idx="281">
                  <c:v>0.25795072619345266</c:v>
                </c:pt>
                <c:pt idx="282">
                  <c:v>0.24791674153000245</c:v>
                </c:pt>
                <c:pt idx="283">
                  <c:v>0.24591440771739995</c:v>
                </c:pt>
                <c:pt idx="284">
                  <c:v>0.19157990592803897</c:v>
                </c:pt>
                <c:pt idx="285">
                  <c:v>0.15733055580881325</c:v>
                </c:pt>
                <c:pt idx="286">
                  <c:v>0.11417362870159109</c:v>
                </c:pt>
                <c:pt idx="287">
                  <c:v>0.14251528604312216</c:v>
                </c:pt>
                <c:pt idx="288">
                  <c:v>0.1509254586690377</c:v>
                </c:pt>
                <c:pt idx="289">
                  <c:v>0.16326031772866245</c:v>
                </c:pt>
                <c:pt idx="290">
                  <c:v>4.6208148568831077E-2</c:v>
                </c:pt>
                <c:pt idx="291">
                  <c:v>1.765579396421461E-2</c:v>
                </c:pt>
                <c:pt idx="292">
                  <c:v>-2.9029143880648256E-2</c:v>
                </c:pt>
                <c:pt idx="293">
                  <c:v>-7.2182395184360357E-2</c:v>
                </c:pt>
                <c:pt idx="294">
                  <c:v>-5.5746676535747164E-2</c:v>
                </c:pt>
                <c:pt idx="295">
                  <c:v>1.4173939463287155E-2</c:v>
                </c:pt>
                <c:pt idx="296">
                  <c:v>0.22596182258094358</c:v>
                </c:pt>
                <c:pt idx="297">
                  <c:v>0.23130915551167663</c:v>
                </c:pt>
                <c:pt idx="298">
                  <c:v>0.3155172410756471</c:v>
                </c:pt>
                <c:pt idx="299">
                  <c:v>0.29108496138330459</c:v>
                </c:pt>
                <c:pt idx="300">
                  <c:v>0.27074379739205628</c:v>
                </c:pt>
                <c:pt idx="301">
                  <c:v>0.64151360475366193</c:v>
                </c:pt>
                <c:pt idx="302">
                  <c:v>0.68642687824815862</c:v>
                </c:pt>
                <c:pt idx="303">
                  <c:v>0.82298482388473726</c:v>
                </c:pt>
                <c:pt idx="304">
                  <c:v>0.66925088461960913</c:v>
                </c:pt>
                <c:pt idx="305">
                  <c:v>0.96881449444599255</c:v>
                </c:pt>
                <c:pt idx="306">
                  <c:v>1.2859030828381812</c:v>
                </c:pt>
                <c:pt idx="307">
                  <c:v>1.2147689494998746</c:v>
                </c:pt>
                <c:pt idx="308">
                  <c:v>0.9892931495476488</c:v>
                </c:pt>
                <c:pt idx="309">
                  <c:v>0.72978398951807788</c:v>
                </c:pt>
                <c:pt idx="310">
                  <c:v>0.66403966223340605</c:v>
                </c:pt>
                <c:pt idx="311">
                  <c:v>0.63644296898704356</c:v>
                </c:pt>
                <c:pt idx="312">
                  <c:v>0.65635735872282097</c:v>
                </c:pt>
                <c:pt idx="313">
                  <c:v>0.47413646407621829</c:v>
                </c:pt>
                <c:pt idx="314">
                  <c:v>0.46547302723294665</c:v>
                </c:pt>
                <c:pt idx="315">
                  <c:v>0.34822317573236083</c:v>
                </c:pt>
                <c:pt idx="316">
                  <c:v>0.44634474651428163</c:v>
                </c:pt>
                <c:pt idx="317">
                  <c:v>0.39430497405607673</c:v>
                </c:pt>
                <c:pt idx="318">
                  <c:v>0.22476759761100118</c:v>
                </c:pt>
                <c:pt idx="319">
                  <c:v>0.18912050352642573</c:v>
                </c:pt>
                <c:pt idx="320">
                  <c:v>0.110263918633644</c:v>
                </c:pt>
                <c:pt idx="321">
                  <c:v>0.22864966545586526</c:v>
                </c:pt>
                <c:pt idx="322">
                  <c:v>0.21109172078206226</c:v>
                </c:pt>
                <c:pt idx="323">
                  <c:v>0.17906086173992772</c:v>
                </c:pt>
                <c:pt idx="324">
                  <c:v>0.24938966560402812</c:v>
                </c:pt>
                <c:pt idx="325">
                  <c:v>0.19314225511829677</c:v>
                </c:pt>
                <c:pt idx="326">
                  <c:v>0.25571461474034574</c:v>
                </c:pt>
                <c:pt idx="327">
                  <c:v>0.15054489875017696</c:v>
                </c:pt>
                <c:pt idx="328">
                  <c:v>0.14032074059439101</c:v>
                </c:pt>
                <c:pt idx="329">
                  <c:v>0.12712471010137705</c:v>
                </c:pt>
                <c:pt idx="330">
                  <c:v>0.17351964701449898</c:v>
                </c:pt>
                <c:pt idx="331">
                  <c:v>0.24636393269388365</c:v>
                </c:pt>
                <c:pt idx="332">
                  <c:v>0.28522809799715804</c:v>
                </c:pt>
                <c:pt idx="333">
                  <c:v>0.27340896780466833</c:v>
                </c:pt>
                <c:pt idx="334">
                  <c:v>0.20716667216686768</c:v>
                </c:pt>
                <c:pt idx="335">
                  <c:v>0.29620373946153838</c:v>
                </c:pt>
                <c:pt idx="336">
                  <c:v>0.14405339063200182</c:v>
                </c:pt>
                <c:pt idx="337">
                  <c:v>0.16848917975598809</c:v>
                </c:pt>
                <c:pt idx="338">
                  <c:v>3.1180147325004442E-2</c:v>
                </c:pt>
                <c:pt idx="339">
                  <c:v>0.17740739896967303</c:v>
                </c:pt>
                <c:pt idx="340">
                  <c:v>0.22229338060185233</c:v>
                </c:pt>
                <c:pt idx="341">
                  <c:v>0.17037498321308667</c:v>
                </c:pt>
                <c:pt idx="342">
                  <c:v>3.4460226456894061E-2</c:v>
                </c:pt>
                <c:pt idx="343">
                  <c:v>-8.6227211710848198E-2</c:v>
                </c:pt>
                <c:pt idx="344">
                  <c:v>-0.19493151221484842</c:v>
                </c:pt>
                <c:pt idx="345">
                  <c:v>-0.21815058715448674</c:v>
                </c:pt>
                <c:pt idx="346">
                  <c:v>-0.27880684741089112</c:v>
                </c:pt>
                <c:pt idx="347">
                  <c:v>-0.29907379394368128</c:v>
                </c:pt>
                <c:pt idx="348">
                  <c:v>-0.21979638695607806</c:v>
                </c:pt>
                <c:pt idx="349">
                  <c:v>-0.15479637426593287</c:v>
                </c:pt>
                <c:pt idx="350">
                  <c:v>-0.12985078578443279</c:v>
                </c:pt>
                <c:pt idx="351">
                  <c:v>-0.22769797247009474</c:v>
                </c:pt>
                <c:pt idx="352">
                  <c:v>-0.26172577193479502</c:v>
                </c:pt>
                <c:pt idx="353">
                  <c:v>-0.22132173495897645</c:v>
                </c:pt>
                <c:pt idx="354">
                  <c:v>-0.10857042280916429</c:v>
                </c:pt>
                <c:pt idx="355">
                  <c:v>-2.5074557354559695E-2</c:v>
                </c:pt>
                <c:pt idx="356">
                  <c:v>0.19953519366224634</c:v>
                </c:pt>
                <c:pt idx="357">
                  <c:v>0.23016645424148385</c:v>
                </c:pt>
                <c:pt idx="358">
                  <c:v>0.35089361858728091</c:v>
                </c:pt>
                <c:pt idx="359">
                  <c:v>0.25717387943311576</c:v>
                </c:pt>
                <c:pt idx="360">
                  <c:v>0.25454370815412614</c:v>
                </c:pt>
                <c:pt idx="361">
                  <c:v>0.1766324392393698</c:v>
                </c:pt>
                <c:pt idx="362">
                  <c:v>0.21074182231036639</c:v>
                </c:pt>
                <c:pt idx="363">
                  <c:v>0.2339481497901387</c:v>
                </c:pt>
                <c:pt idx="364">
                  <c:v>0.26899398314647516</c:v>
                </c:pt>
                <c:pt idx="365">
                  <c:v>0.20653726287179755</c:v>
                </c:pt>
                <c:pt idx="366">
                  <c:v>0.2171102564238602</c:v>
                </c:pt>
                <c:pt idx="367">
                  <c:v>0.1351508105084617</c:v>
                </c:pt>
                <c:pt idx="368">
                  <c:v>3.7891740975171305E-2</c:v>
                </c:pt>
                <c:pt idx="369">
                  <c:v>3.0199431551546325E-2</c:v>
                </c:pt>
                <c:pt idx="370">
                  <c:v>1.538464142808956E-2</c:v>
                </c:pt>
                <c:pt idx="371">
                  <c:v>7.123292979852229E-2</c:v>
                </c:pt>
                <c:pt idx="372">
                  <c:v>-3.1609502931884768E-2</c:v>
                </c:pt>
                <c:pt idx="373">
                  <c:v>-5.8124657460122041E-2</c:v>
                </c:pt>
                <c:pt idx="374">
                  <c:v>-7.8016439618367017E-2</c:v>
                </c:pt>
                <c:pt idx="375">
                  <c:v>-3.3401884084755119E-2</c:v>
                </c:pt>
                <c:pt idx="376">
                  <c:v>-7.6950449518113584E-2</c:v>
                </c:pt>
                <c:pt idx="377">
                  <c:v>-0.10024280736615743</c:v>
                </c:pt>
                <c:pt idx="378">
                  <c:v>-0.20391974001877433</c:v>
                </c:pt>
                <c:pt idx="379">
                  <c:v>-0.16313527879226364</c:v>
                </c:pt>
                <c:pt idx="380">
                  <c:v>-0.17070211402623525</c:v>
                </c:pt>
                <c:pt idx="381">
                  <c:v>-0.13440711022921925</c:v>
                </c:pt>
                <c:pt idx="382">
                  <c:v>-0.1717945361788189</c:v>
                </c:pt>
                <c:pt idx="383">
                  <c:v>-0.16577047717170593</c:v>
                </c:pt>
                <c:pt idx="384">
                  <c:v>-0.14564013263109457</c:v>
                </c:pt>
                <c:pt idx="385">
                  <c:v>-0.15271976715699861</c:v>
                </c:pt>
                <c:pt idx="386">
                  <c:v>2.5610417828662766E-3</c:v>
                </c:pt>
                <c:pt idx="387">
                  <c:v>6.3304773909319178E-4</c:v>
                </c:pt>
                <c:pt idx="388">
                  <c:v>5.8217730586045548E-2</c:v>
                </c:pt>
                <c:pt idx="389">
                  <c:v>-9.4740217488003139E-2</c:v>
                </c:pt>
                <c:pt idx="390">
                  <c:v>-4.4583262371870012E-2</c:v>
                </c:pt>
                <c:pt idx="391">
                  <c:v>-7.493327329505535E-2</c:v>
                </c:pt>
                <c:pt idx="392">
                  <c:v>-4.3012611543389277E-2</c:v>
                </c:pt>
                <c:pt idx="393">
                  <c:v>-7.3381188352644067E-2</c:v>
                </c:pt>
                <c:pt idx="394">
                  <c:v>4.0230052035882813E-2</c:v>
                </c:pt>
                <c:pt idx="395">
                  <c:v>6.302484928012593E-2</c:v>
                </c:pt>
                <c:pt idx="396">
                  <c:v>0.11382795162554167</c:v>
                </c:pt>
                <c:pt idx="397">
                  <c:v>1.7158488163104724E-2</c:v>
                </c:pt>
                <c:pt idx="398">
                  <c:v>8.1477437433793612E-2</c:v>
                </c:pt>
                <c:pt idx="399">
                  <c:v>0.17983184424588702</c:v>
                </c:pt>
                <c:pt idx="400">
                  <c:v>0.34615385135875559</c:v>
                </c:pt>
                <c:pt idx="401">
                  <c:v>0.49737313651689802</c:v>
                </c:pt>
                <c:pt idx="402">
                  <c:v>0.71399567246820628</c:v>
                </c:pt>
                <c:pt idx="403">
                  <c:v>0.81156702426294958</c:v>
                </c:pt>
                <c:pt idx="404">
                  <c:v>0.90085654030021578</c:v>
                </c:pt>
                <c:pt idx="405">
                  <c:v>0.85675358274429081</c:v>
                </c:pt>
                <c:pt idx="406">
                  <c:v>0.84706773912494704</c:v>
                </c:pt>
                <c:pt idx="407">
                  <c:v>0.85869568486138126</c:v>
                </c:pt>
                <c:pt idx="408">
                  <c:v>0.81235709783616417</c:v>
                </c:pt>
                <c:pt idx="409">
                  <c:v>0.83654565009172666</c:v>
                </c:pt>
                <c:pt idx="410">
                  <c:v>0.67473336900962799</c:v>
                </c:pt>
                <c:pt idx="411">
                  <c:v>0.6091023324168735</c:v>
                </c:pt>
                <c:pt idx="412">
                  <c:v>0.47521876702135318</c:v>
                </c:pt>
                <c:pt idx="413">
                  <c:v>0.38324321623362229</c:v>
                </c:pt>
                <c:pt idx="414">
                  <c:v>0.27544052576809058</c:v>
                </c:pt>
                <c:pt idx="415">
                  <c:v>0.31508721765201003</c:v>
                </c:pt>
                <c:pt idx="416">
                  <c:v>0</c:v>
                </c:pt>
                <c:pt idx="417">
                  <c:v>0</c:v>
                </c:pt>
                <c:pt idx="418">
                  <c:v>0</c:v>
                </c:pt>
                <c:pt idx="419">
                  <c:v>0</c:v>
                </c:pt>
                <c:pt idx="420">
                  <c:v>0</c:v>
                </c:pt>
                <c:pt idx="421">
                  <c:v>0</c:v>
                </c:pt>
                <c:pt idx="422">
                  <c:v>0</c:v>
                </c:pt>
                <c:pt idx="423">
                  <c:v>0</c:v>
                </c:pt>
                <c:pt idx="424">
                  <c:v>0</c:v>
                </c:pt>
                <c:pt idx="425">
                  <c:v>0</c:v>
                </c:pt>
                <c:pt idx="426">
                  <c:v>0</c:v>
                </c:pt>
                <c:pt idx="427">
                  <c:v>0</c:v>
                </c:pt>
                <c:pt idx="428">
                  <c:v>0</c:v>
                </c:pt>
                <c:pt idx="429">
                  <c:v>0</c:v>
                </c:pt>
              </c:numCache>
            </c:numRef>
          </c:val>
          <c:smooth val="0"/>
          <c:extLst>
            <c:ext xmlns:c16="http://schemas.microsoft.com/office/drawing/2014/chart" uri="{C3380CC4-5D6E-409C-BE32-E72D297353CC}">
              <c16:uniqueId val="{00000001-CBCB-45F3-B489-2A160DC8F194}"/>
            </c:ext>
          </c:extLst>
        </c:ser>
        <c:dLbls>
          <c:showLegendKey val="0"/>
          <c:showVal val="0"/>
          <c:showCatName val="0"/>
          <c:showSerName val="0"/>
          <c:showPercent val="0"/>
          <c:showBubbleSize val="0"/>
        </c:dLbls>
        <c:smooth val="0"/>
        <c:axId val="1849134911"/>
        <c:axId val="1957565919"/>
      </c:lineChart>
      <c:dateAx>
        <c:axId val="1849134911"/>
        <c:scaling>
          <c:orientation val="minMax"/>
          <c:min val="34700"/>
        </c:scaling>
        <c:delete val="0"/>
        <c:axPos val="b"/>
        <c:numFmt formatCode="mmm\-yyyy" sourceLinked="0"/>
        <c:majorTickMark val="none"/>
        <c:minorTickMark val="none"/>
        <c:tickLblPos val="low"/>
        <c:spPr>
          <a:noFill/>
          <a:ln w="9525" cap="flat" cmpd="sng" algn="ctr">
            <a:solidFill>
              <a:srgbClr val="FF0000">
                <a:alpha val="70000"/>
              </a:srgbClr>
            </a:solidFill>
            <a:round/>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957565919"/>
        <c:crosses val="autoZero"/>
        <c:auto val="1"/>
        <c:lblOffset val="100"/>
        <c:baseTimeUnit val="months"/>
      </c:dateAx>
      <c:valAx>
        <c:axId val="1957565919"/>
        <c:scaling>
          <c:orientation val="minMax"/>
          <c:max val="0.60000000000000009"/>
        </c:scaling>
        <c:delete val="0"/>
        <c:axPos val="l"/>
        <c:majorGridlines>
          <c:spPr>
            <a:ln w="9525" cap="flat" cmpd="sng" algn="ctr">
              <a:solidFill>
                <a:schemeClr val="bg1">
                  <a:alpha val="2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2000" b="0" i="0" u="none" strike="noStrike" kern="1200" baseline="0">
                <a:solidFill>
                  <a:schemeClr val="bg1"/>
                </a:solidFill>
                <a:latin typeface="+mn-lt"/>
                <a:ea typeface="+mn-ea"/>
                <a:cs typeface="+mn-cs"/>
              </a:defRPr>
            </a:pPr>
            <a:endParaRPr lang="pt-PT"/>
          </a:p>
        </c:txPr>
        <c:crossAx val="1849134911"/>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1800" b="0" i="0" u="none" strike="noStrike" kern="1200" baseline="0">
              <a:solidFill>
                <a:schemeClr val="bg1"/>
              </a:solidFill>
              <a:latin typeface="+mn-lt"/>
              <a:ea typeface="+mn-ea"/>
              <a:cs typeface="+mn-cs"/>
            </a:defRPr>
          </a:pPr>
          <a:endParaRPr lang="pt-PT"/>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solidFill>
        <a:schemeClr val="tx1">
          <a:lumMod val="15000"/>
          <a:lumOff val="85000"/>
        </a:schemeClr>
      </a:solidFill>
      <a:round/>
    </a:ln>
    <a:effectLst/>
  </c:spPr>
  <c:txPr>
    <a:bodyPr/>
    <a:lstStyle/>
    <a:p>
      <a:pPr>
        <a:defRPr/>
      </a:pPr>
      <a:endParaRPr lang="pt-P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304">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0.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_rels/drawing11.xml.rels><?xml version="1.0" encoding="UTF-8" standalone="yes"?>
<Relationships xmlns="http://schemas.openxmlformats.org/package/2006/relationships"><Relationship Id="rId3" Type="http://schemas.openxmlformats.org/officeDocument/2006/relationships/chart" Target="../charts/chart10.xml"/><Relationship Id="rId2" Type="http://schemas.openxmlformats.org/officeDocument/2006/relationships/chart" Target="../charts/chart9.xml"/><Relationship Id="rId1" Type="http://schemas.openxmlformats.org/officeDocument/2006/relationships/image" Target="../media/image1.GIF"/><Relationship Id="rId4" Type="http://schemas.openxmlformats.org/officeDocument/2006/relationships/chart" Target="../charts/chart11.xml"/></Relationships>
</file>

<file path=xl/drawings/_rels/drawing12.xml.rels><?xml version="1.0" encoding="UTF-8" standalone="yes"?>
<Relationships xmlns="http://schemas.openxmlformats.org/package/2006/relationships"><Relationship Id="rId3" Type="http://schemas.openxmlformats.org/officeDocument/2006/relationships/chart" Target="../charts/chart14.xml"/><Relationship Id="rId2" Type="http://schemas.openxmlformats.org/officeDocument/2006/relationships/chart" Target="../charts/chart13.xml"/><Relationship Id="rId1" Type="http://schemas.openxmlformats.org/officeDocument/2006/relationships/chart" Target="../charts/chart12.xml"/></Relationships>
</file>

<file path=xl/drawings/_rels/drawing13.xml.rels><?xml version="1.0" encoding="UTF-8" standalone="yes"?>
<Relationships xmlns="http://schemas.openxmlformats.org/package/2006/relationships"><Relationship Id="rId3" Type="http://schemas.openxmlformats.org/officeDocument/2006/relationships/chart" Target="../charts/chart17.xml"/><Relationship Id="rId2" Type="http://schemas.openxmlformats.org/officeDocument/2006/relationships/chart" Target="../charts/chart16.xml"/><Relationship Id="rId1" Type="http://schemas.openxmlformats.org/officeDocument/2006/relationships/chart" Target="../charts/chart15.xml"/><Relationship Id="rId4" Type="http://schemas.openxmlformats.org/officeDocument/2006/relationships/chart" Target="../charts/chart1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20.xml"/></Relationships>
</file>

<file path=xl/drawings/drawing1.xml><?xml version="1.0" encoding="utf-8"?>
<xdr:wsDr xmlns:xdr="http://schemas.openxmlformats.org/drawingml/2006/spreadsheetDrawing" xmlns:a="http://schemas.openxmlformats.org/drawingml/2006/main">
  <xdr:twoCellAnchor>
    <xdr:from>
      <xdr:col>5</xdr:col>
      <xdr:colOff>1381124</xdr:colOff>
      <xdr:row>9</xdr:row>
      <xdr:rowOff>4761</xdr:rowOff>
    </xdr:from>
    <xdr:to>
      <xdr:col>10</xdr:col>
      <xdr:colOff>590550</xdr:colOff>
      <xdr:row>35</xdr:row>
      <xdr:rowOff>171450</xdr:rowOff>
    </xdr:to>
    <xdr:graphicFrame macro="">
      <xdr:nvGraphicFramePr>
        <xdr:cNvPr id="2" name="Chart 1">
          <a:extLst>
            <a:ext uri="{FF2B5EF4-FFF2-40B4-BE49-F238E27FC236}">
              <a16:creationId xmlns:a16="http://schemas.microsoft.com/office/drawing/2014/main" id="{9426054F-B89B-4BF6-A51E-79F7B855C5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0.74429</cdr:x>
      <cdr:y>0.10698</cdr:y>
    </cdr:from>
    <cdr:to>
      <cdr:x>0.98288</cdr:x>
      <cdr:y>0.2707</cdr:y>
    </cdr:to>
    <cdr:sp macro="" textlink="">
      <cdr:nvSpPr>
        <cdr:cNvPr id="2" name="TextBox 1">
          <a:extLst xmlns:a="http://schemas.openxmlformats.org/drawingml/2006/main">
            <a:ext uri="{FF2B5EF4-FFF2-40B4-BE49-F238E27FC236}">
              <a16:creationId xmlns:a16="http://schemas.microsoft.com/office/drawing/2014/main" id="{F8F9A56E-E6C2-4A79-B36E-C27FD2F31063}"/>
            </a:ext>
          </a:extLst>
        </cdr:cNvPr>
        <cdr:cNvSpPr txBox="1"/>
      </cdr:nvSpPr>
      <cdr:spPr>
        <a:xfrm xmlns:a="http://schemas.openxmlformats.org/drawingml/2006/main">
          <a:off x="6210301" y="547689"/>
          <a:ext cx="1990725" cy="838200"/>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endParaRPr lang="en-GB" sz="1100"/>
        </a:p>
      </cdr:txBody>
    </cdr:sp>
  </cdr:relSizeAnchor>
  <cdr:relSizeAnchor xmlns:cdr="http://schemas.openxmlformats.org/drawingml/2006/chartDrawing">
    <cdr:from>
      <cdr:x>0.55822</cdr:x>
      <cdr:y>0.01767</cdr:y>
    </cdr:from>
    <cdr:to>
      <cdr:x>0.98744</cdr:x>
      <cdr:y>0.28186</cdr:y>
    </cdr:to>
    <cdr:sp macro="" textlink="">
      <cdr:nvSpPr>
        <cdr:cNvPr id="3" name="TextBox 2">
          <a:extLst xmlns:a="http://schemas.openxmlformats.org/drawingml/2006/main">
            <a:ext uri="{FF2B5EF4-FFF2-40B4-BE49-F238E27FC236}">
              <a16:creationId xmlns:a16="http://schemas.microsoft.com/office/drawing/2014/main" id="{23E78479-CEA8-444A-805B-03DCA5587735}"/>
            </a:ext>
          </a:extLst>
        </cdr:cNvPr>
        <cdr:cNvSpPr txBox="1"/>
      </cdr:nvSpPr>
      <cdr:spPr>
        <a:xfrm xmlns:a="http://schemas.openxmlformats.org/drawingml/2006/main">
          <a:off x="4657726" y="90470"/>
          <a:ext cx="3581401" cy="1352569"/>
        </a:xfrm>
        <a:prstGeom xmlns:a="http://schemas.openxmlformats.org/drawingml/2006/main" prst="rect">
          <a:avLst/>
        </a:prstGeom>
        <a:solidFill xmlns:a="http://schemas.openxmlformats.org/drawingml/2006/main">
          <a:schemeClr val="tx1">
            <a:lumMod val="65000"/>
            <a:lumOff val="35000"/>
            <a:alpha val="70000"/>
          </a:schemeClr>
        </a:solidFill>
        <a:ln xmlns:a="http://schemas.openxmlformats.org/drawingml/2006/main">
          <a:solidFill>
            <a:schemeClr val="bg1"/>
          </a:solidFill>
        </a:ln>
      </cdr:spPr>
      <cdr:txBody>
        <a:bodyPr xmlns:a="http://schemas.openxmlformats.org/drawingml/2006/main" vertOverflow="clip" wrap="square" rtlCol="0"/>
        <a:lstStyle xmlns:a="http://schemas.openxmlformats.org/drawingml/2006/main"/>
        <a:p xmlns:a="http://schemas.openxmlformats.org/drawingml/2006/main">
          <a:r>
            <a:rPr lang="en-GB" sz="1600" b="1" u="sng">
              <a:solidFill>
                <a:schemeClr val="bg1"/>
              </a:solidFill>
            </a:rPr>
            <a:t>Average Annual Real GDP Growth 1981-</a:t>
          </a:r>
        </a:p>
        <a:p xmlns:a="http://schemas.openxmlformats.org/drawingml/2006/main">
          <a:r>
            <a:rPr lang="en-GB" sz="1600">
              <a:solidFill>
                <a:schemeClr val="accent2"/>
              </a:solidFill>
            </a:rPr>
            <a:t>China: 9.50%</a:t>
          </a:r>
        </a:p>
        <a:p xmlns:a="http://schemas.openxmlformats.org/drawingml/2006/main">
          <a:r>
            <a:rPr lang="en-GB" sz="1600">
              <a:solidFill>
                <a:srgbClr val="FFFF00"/>
              </a:solidFill>
            </a:rPr>
            <a:t>Emerging Markets:</a:t>
          </a:r>
          <a:r>
            <a:rPr lang="en-GB" sz="1600" baseline="0">
              <a:solidFill>
                <a:srgbClr val="FFFF00"/>
              </a:solidFill>
            </a:rPr>
            <a:t> 4.53%</a:t>
          </a:r>
          <a:endParaRPr lang="en-GB" sz="1600">
            <a:solidFill>
              <a:srgbClr val="FFFF00"/>
            </a:solidFill>
          </a:endParaRPr>
        </a:p>
        <a:p xmlns:a="http://schemas.openxmlformats.org/drawingml/2006/main">
          <a:r>
            <a:rPr lang="en-GB" sz="1600">
              <a:solidFill>
                <a:schemeClr val="accent1"/>
              </a:solidFill>
            </a:rPr>
            <a:t>World: 3.49%</a:t>
          </a:r>
        </a:p>
        <a:p xmlns:a="http://schemas.openxmlformats.org/drawingml/2006/main">
          <a:r>
            <a:rPr lang="en-GB" sz="1600">
              <a:solidFill>
                <a:schemeClr val="bg1">
                  <a:lumMod val="85000"/>
                </a:schemeClr>
              </a:solidFill>
            </a:rPr>
            <a:t>Advanced</a:t>
          </a:r>
          <a:r>
            <a:rPr lang="en-GB" sz="1600" baseline="0">
              <a:solidFill>
                <a:schemeClr val="bg1">
                  <a:lumMod val="85000"/>
                </a:schemeClr>
              </a:solidFill>
            </a:rPr>
            <a:t> Economies: 2.43%</a:t>
          </a:r>
        </a:p>
      </cdr:txBody>
    </cdr:sp>
  </cdr:relSizeAnchor>
</c:userShapes>
</file>

<file path=xl/drawings/drawing3.xml><?xml version="1.0" encoding="utf-8"?>
<xdr:wsDr xmlns:xdr="http://schemas.openxmlformats.org/drawingml/2006/spreadsheetDrawing" xmlns:a="http://schemas.openxmlformats.org/drawingml/2006/main">
  <xdr:twoCellAnchor>
    <xdr:from>
      <xdr:col>7</xdr:col>
      <xdr:colOff>557211</xdr:colOff>
      <xdr:row>6</xdr:row>
      <xdr:rowOff>14287</xdr:rowOff>
    </xdr:from>
    <xdr:to>
      <xdr:col>21</xdr:col>
      <xdr:colOff>0</xdr:colOff>
      <xdr:row>32</xdr:row>
      <xdr:rowOff>9525</xdr:rowOff>
    </xdr:to>
    <xdr:graphicFrame macro="">
      <xdr:nvGraphicFramePr>
        <xdr:cNvPr id="2" name="Chart 1">
          <a:extLst>
            <a:ext uri="{FF2B5EF4-FFF2-40B4-BE49-F238E27FC236}">
              <a16:creationId xmlns:a16="http://schemas.microsoft.com/office/drawing/2014/main" id="{67EF3561-CEF9-41BA-A0F5-1047E5122FD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581025</xdr:colOff>
      <xdr:row>33</xdr:row>
      <xdr:rowOff>9525</xdr:rowOff>
    </xdr:from>
    <xdr:to>
      <xdr:col>21</xdr:col>
      <xdr:colOff>23814</xdr:colOff>
      <xdr:row>59</xdr:row>
      <xdr:rowOff>4763</xdr:rowOff>
    </xdr:to>
    <xdr:graphicFrame macro="">
      <xdr:nvGraphicFramePr>
        <xdr:cNvPr id="3" name="Chart 2">
          <a:extLst>
            <a:ext uri="{FF2B5EF4-FFF2-40B4-BE49-F238E27FC236}">
              <a16:creationId xmlns:a16="http://schemas.microsoft.com/office/drawing/2014/main" id="{13B221A2-FA97-444B-8F9A-A9D0664255A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c:userShapes xmlns:c="http://schemas.openxmlformats.org/drawingml/2006/chart">
  <cdr:relSizeAnchor xmlns:cdr="http://schemas.openxmlformats.org/drawingml/2006/chartDrawing">
    <cdr:from>
      <cdr:x>0.51957</cdr:x>
      <cdr:y>0.59247</cdr:y>
    </cdr:from>
    <cdr:to>
      <cdr:x>0.97963</cdr:x>
      <cdr:y>0.72859</cdr:y>
    </cdr:to>
    <cdr:sp macro="" textlink="">
      <cdr:nvSpPr>
        <cdr:cNvPr id="2" name="TextBox 1">
          <a:extLst xmlns:a="http://schemas.openxmlformats.org/drawingml/2006/main">
            <a:ext uri="{FF2B5EF4-FFF2-40B4-BE49-F238E27FC236}">
              <a16:creationId xmlns:a16="http://schemas.microsoft.com/office/drawing/2014/main" id="{F1BB479C-2281-4C9D-BFB8-DD8214DC4489}"/>
            </a:ext>
          </a:extLst>
        </cdr:cNvPr>
        <cdr:cNvSpPr txBox="1"/>
      </cdr:nvSpPr>
      <cdr:spPr>
        <a:xfrm xmlns:a="http://schemas.openxmlformats.org/drawingml/2006/main">
          <a:off x="4164468" y="2931659"/>
          <a:ext cx="3687536" cy="673554"/>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800"/>
            <a:t>Credit to Private</a:t>
          </a:r>
          <a:r>
            <a:rPr lang="en-GB" sz="1800" baseline="0"/>
            <a:t> Non-Financial Sector</a:t>
          </a:r>
          <a:endParaRPr lang="en-GB" sz="1800"/>
        </a:p>
      </cdr:txBody>
    </cdr:sp>
  </cdr:relSizeAnchor>
  <cdr:relSizeAnchor xmlns:cdr="http://schemas.openxmlformats.org/drawingml/2006/chartDrawing">
    <cdr:from>
      <cdr:x>0.60784</cdr:x>
      <cdr:y>0.78358</cdr:y>
    </cdr:from>
    <cdr:to>
      <cdr:x>1</cdr:x>
      <cdr:y>0.874</cdr:y>
    </cdr:to>
    <cdr:sp macro="" textlink="">
      <cdr:nvSpPr>
        <cdr:cNvPr id="3" name="TextBox 1">
          <a:extLst xmlns:a="http://schemas.openxmlformats.org/drawingml/2006/main">
            <a:ext uri="{FF2B5EF4-FFF2-40B4-BE49-F238E27FC236}">
              <a16:creationId xmlns:a16="http://schemas.microsoft.com/office/drawing/2014/main" id="{A2F948A9-C04A-4276-80B5-F8FAB8EE7164}"/>
            </a:ext>
          </a:extLst>
        </cdr:cNvPr>
        <cdr:cNvSpPr txBox="1"/>
      </cdr:nvSpPr>
      <cdr:spPr>
        <a:xfrm xmlns:a="http://schemas.openxmlformats.org/drawingml/2006/main">
          <a:off x="4872039" y="3877356"/>
          <a:ext cx="3143250" cy="447427"/>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1800"/>
            <a:t>Credit to General Government</a:t>
          </a:r>
        </a:p>
      </cdr:txBody>
    </cdr:sp>
  </cdr:relSizeAnchor>
  <cdr:relSizeAnchor xmlns:cdr="http://schemas.openxmlformats.org/drawingml/2006/chartDrawing">
    <cdr:from>
      <cdr:x>0.62822</cdr:x>
      <cdr:y>0.2336</cdr:y>
    </cdr:from>
    <cdr:to>
      <cdr:x>0.98472</cdr:x>
      <cdr:y>0.51409</cdr:y>
    </cdr:to>
    <cdr:cxnSp macro="">
      <cdr:nvCxnSpPr>
        <cdr:cNvPr id="5" name="Straight Arrow Connector 4">
          <a:extLst xmlns:a="http://schemas.openxmlformats.org/drawingml/2006/main">
            <a:ext uri="{FF2B5EF4-FFF2-40B4-BE49-F238E27FC236}">
              <a16:creationId xmlns:a16="http://schemas.microsoft.com/office/drawing/2014/main" id="{2079561D-D5D5-495D-A9D6-E026A0E8A045}"/>
            </a:ext>
          </a:extLst>
        </cdr:cNvPr>
        <cdr:cNvCxnSpPr/>
      </cdr:nvCxnSpPr>
      <cdr:spPr>
        <a:xfrm xmlns:a="http://schemas.openxmlformats.org/drawingml/2006/main" flipV="1">
          <a:off x="5035325" y="1155928"/>
          <a:ext cx="2857500" cy="1387928"/>
        </a:xfrm>
        <a:prstGeom xmlns:a="http://schemas.openxmlformats.org/drawingml/2006/main" prst="straightConnector1">
          <a:avLst/>
        </a:prstGeom>
        <a:ln xmlns:a="http://schemas.openxmlformats.org/drawingml/2006/main" w="15875">
          <a:solidFill>
            <a:srgbClr val="FF0000"/>
          </a:solidFill>
          <a:headEnd type="none" w="med" len="lg"/>
          <a:tailEnd type="triangle" w="lg" len="lg"/>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0.14895</cdr:x>
      <cdr:y>0.12966</cdr:y>
    </cdr:from>
    <cdr:to>
      <cdr:x>0.54503</cdr:x>
      <cdr:y>0.50034</cdr:y>
    </cdr:to>
    <cdr:sp macro="" textlink="">
      <cdr:nvSpPr>
        <cdr:cNvPr id="6" name="TextBox 5">
          <a:extLst xmlns:a="http://schemas.openxmlformats.org/drawingml/2006/main">
            <a:ext uri="{FF2B5EF4-FFF2-40B4-BE49-F238E27FC236}">
              <a16:creationId xmlns:a16="http://schemas.microsoft.com/office/drawing/2014/main" id="{E7DAC011-76B0-4CB0-8BAF-4E080283791E}"/>
            </a:ext>
          </a:extLst>
        </cdr:cNvPr>
        <cdr:cNvSpPr txBox="1"/>
      </cdr:nvSpPr>
      <cdr:spPr>
        <a:xfrm xmlns:a="http://schemas.openxmlformats.org/drawingml/2006/main">
          <a:off x="1193854" y="641583"/>
          <a:ext cx="3174721" cy="1834238"/>
        </a:xfrm>
        <a:prstGeom xmlns:a="http://schemas.openxmlformats.org/drawingml/2006/main" prst="rect">
          <a:avLst/>
        </a:prstGeom>
        <a:solidFill xmlns:a="http://schemas.openxmlformats.org/drawingml/2006/main">
          <a:schemeClr val="bg1">
            <a:lumMod val="75000"/>
            <a:alpha val="70000"/>
          </a:schemeClr>
        </a:solidFill>
        <a:ln xmlns:a="http://schemas.openxmlformats.org/drawingml/2006/main">
          <a:solidFill>
            <a:schemeClr val="bg1"/>
          </a:solidFill>
        </a:ln>
      </cdr:spPr>
      <cdr:txBody>
        <a:bodyPr xmlns:a="http://schemas.openxmlformats.org/drawingml/2006/main" vertOverflow="clip" wrap="square" rtlCol="0"/>
        <a:lstStyle xmlns:a="http://schemas.openxmlformats.org/drawingml/2006/main"/>
        <a:p xmlns:a="http://schemas.openxmlformats.org/drawingml/2006/main">
          <a:r>
            <a:rPr lang="en-GB" sz="1600" b="1"/>
            <a:t>Private Non-Financial</a:t>
          </a:r>
          <a:r>
            <a:rPr lang="en-GB" sz="1600" b="1" baseline="0"/>
            <a:t> Sector Credit</a:t>
          </a:r>
        </a:p>
        <a:p xmlns:a="http://schemas.openxmlformats.org/drawingml/2006/main">
          <a:r>
            <a:rPr lang="en-GB" sz="1600" baseline="0"/>
            <a:t>2008: 117% GDP</a:t>
          </a:r>
        </a:p>
        <a:p xmlns:a="http://schemas.openxmlformats.org/drawingml/2006/main">
          <a:r>
            <a:rPr lang="en-GB" sz="1600" baseline="0"/>
            <a:t>2018: 206% GDP </a:t>
          </a:r>
          <a:r>
            <a:rPr lang="en-GB" sz="1600" baseline="0">
              <a:solidFill>
                <a:srgbClr val="FF0000"/>
              </a:solidFill>
            </a:rPr>
            <a:t>[+90%]</a:t>
          </a:r>
          <a:endParaRPr lang="en-GB" sz="1600" baseline="0"/>
        </a:p>
        <a:p xmlns:a="http://schemas.openxmlformats.org/drawingml/2006/main">
          <a:endParaRPr lang="en-GB" sz="1600" baseline="0"/>
        </a:p>
        <a:p xmlns:a="http://schemas.openxmlformats.org/drawingml/2006/main">
          <a:r>
            <a:rPr lang="en-GB" sz="1600" b="1" baseline="0"/>
            <a:t>General Government Credit</a:t>
          </a:r>
        </a:p>
        <a:p xmlns:a="http://schemas.openxmlformats.org/drawingml/2006/main">
          <a:r>
            <a:rPr lang="en-GB" sz="1600" baseline="0"/>
            <a:t>2008: 28%</a:t>
          </a:r>
        </a:p>
        <a:p xmlns:a="http://schemas.openxmlformats.org/drawingml/2006/main">
          <a:r>
            <a:rPr lang="en-GB" sz="1600" baseline="0"/>
            <a:t>2018: 47% </a:t>
          </a:r>
          <a:r>
            <a:rPr lang="en-GB" sz="1600" baseline="0">
              <a:solidFill>
                <a:srgbClr val="FF0000"/>
              </a:solidFill>
            </a:rPr>
            <a:t>[+20%]</a:t>
          </a:r>
          <a:endParaRPr lang="en-GB" sz="1600" baseline="0"/>
        </a:p>
        <a:p xmlns:a="http://schemas.openxmlformats.org/drawingml/2006/main">
          <a:endParaRPr lang="en-GB" sz="1100"/>
        </a:p>
      </cdr:txBody>
    </cdr:sp>
  </cdr:relSizeAnchor>
</c:userShapes>
</file>

<file path=xl/drawings/drawing5.xml><?xml version="1.0" encoding="utf-8"?>
<c:userShapes xmlns:c="http://schemas.openxmlformats.org/drawingml/2006/chart">
  <cdr:relSizeAnchor xmlns:cdr="http://schemas.openxmlformats.org/drawingml/2006/chartDrawing">
    <cdr:from>
      <cdr:x>0.67403</cdr:x>
      <cdr:y>0.46872</cdr:y>
    </cdr:from>
    <cdr:to>
      <cdr:x>0.96896</cdr:x>
      <cdr:y>0.53609</cdr:y>
    </cdr:to>
    <cdr:sp macro="" textlink="">
      <cdr:nvSpPr>
        <cdr:cNvPr id="2" name="TextBox 1">
          <a:extLst xmlns:a="http://schemas.openxmlformats.org/drawingml/2006/main">
            <a:ext uri="{FF2B5EF4-FFF2-40B4-BE49-F238E27FC236}">
              <a16:creationId xmlns:a16="http://schemas.microsoft.com/office/drawing/2014/main" id="{F1BB479C-2281-4C9D-BFB8-DD8214DC4489}"/>
            </a:ext>
          </a:extLst>
        </cdr:cNvPr>
        <cdr:cNvSpPr txBox="1"/>
      </cdr:nvSpPr>
      <cdr:spPr>
        <a:xfrm xmlns:a="http://schemas.openxmlformats.org/drawingml/2006/main">
          <a:off x="5376863" y="2319338"/>
          <a:ext cx="2352675" cy="333375"/>
        </a:xfrm>
        <a:prstGeom xmlns:a="http://schemas.openxmlformats.org/drawingml/2006/main" prst="rect">
          <a:avLst/>
        </a:prstGeom>
      </cdr:spPr>
      <cdr:txBody>
        <a:bodyPr xmlns:a="http://schemas.openxmlformats.org/drawingml/2006/main" vertOverflow="clip" wrap="square" rtlCol="0"/>
        <a:lstStyle xmlns:a="http://schemas.openxmlformats.org/drawingml/2006/main"/>
        <a:p xmlns:a="http://schemas.openxmlformats.org/drawingml/2006/main">
          <a:r>
            <a:rPr lang="en-GB" sz="1100"/>
            <a:t>Credit to </a:t>
          </a:r>
          <a:r>
            <a:rPr lang="en-GB" sz="1100" baseline="0"/>
            <a:t>Non-Financial Corporations</a:t>
          </a:r>
          <a:endParaRPr lang="en-GB" sz="1100"/>
        </a:p>
      </cdr:txBody>
    </cdr:sp>
  </cdr:relSizeAnchor>
  <cdr:relSizeAnchor xmlns:cdr="http://schemas.openxmlformats.org/drawingml/2006/chartDrawing">
    <cdr:from>
      <cdr:x>0.67383</cdr:x>
      <cdr:y>0.66089</cdr:y>
    </cdr:from>
    <cdr:to>
      <cdr:x>0.96876</cdr:x>
      <cdr:y>0.72826</cdr:y>
    </cdr:to>
    <cdr:sp macro="" textlink="">
      <cdr:nvSpPr>
        <cdr:cNvPr id="3" name="TextBox 1">
          <a:extLst xmlns:a="http://schemas.openxmlformats.org/drawingml/2006/main">
            <a:ext uri="{FF2B5EF4-FFF2-40B4-BE49-F238E27FC236}">
              <a16:creationId xmlns:a16="http://schemas.microsoft.com/office/drawing/2014/main" id="{A2F948A9-C04A-4276-80B5-F8FAB8EE7164}"/>
            </a:ext>
          </a:extLst>
        </cdr:cNvPr>
        <cdr:cNvSpPr txBox="1"/>
      </cdr:nvSpPr>
      <cdr:spPr>
        <a:xfrm xmlns:a="http://schemas.openxmlformats.org/drawingml/2006/main">
          <a:off x="5375275" y="3270250"/>
          <a:ext cx="2352675" cy="333375"/>
        </a:xfrm>
        <a:prstGeom xmlns:a="http://schemas.openxmlformats.org/drawingml/2006/main" prst="rect">
          <a:avLst/>
        </a:prstGeom>
      </cdr:spPr>
      <cdr:txBody>
        <a:bodyPr xmlns:a="http://schemas.openxmlformats.org/drawingml/2006/main" wrap="square" rtlCol="0"/>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r>
            <a:rPr lang="en-GB" sz="1100"/>
            <a:t>Credit to Households</a:t>
          </a:r>
        </a:p>
      </cdr:txBody>
    </cdr:sp>
  </cdr:relSizeAnchor>
  <cdr:relSizeAnchor xmlns:cdr="http://schemas.openxmlformats.org/drawingml/2006/chartDrawing">
    <cdr:from>
      <cdr:x>0.21373</cdr:x>
      <cdr:y>0.21078</cdr:y>
    </cdr:from>
    <cdr:to>
      <cdr:x>0.9797</cdr:x>
      <cdr:y>0.44466</cdr:y>
    </cdr:to>
    <cdr:cxnSp macro="">
      <cdr:nvCxnSpPr>
        <cdr:cNvPr id="5" name="Straight Arrow Connector 4">
          <a:extLst xmlns:a="http://schemas.openxmlformats.org/drawingml/2006/main">
            <a:ext uri="{FF2B5EF4-FFF2-40B4-BE49-F238E27FC236}">
              <a16:creationId xmlns:a16="http://schemas.microsoft.com/office/drawing/2014/main" id="{2079561D-D5D5-495D-A9D6-E026A0E8A045}"/>
            </a:ext>
          </a:extLst>
        </cdr:cNvPr>
        <cdr:cNvCxnSpPr/>
      </cdr:nvCxnSpPr>
      <cdr:spPr>
        <a:xfrm xmlns:a="http://schemas.openxmlformats.org/drawingml/2006/main" flipV="1">
          <a:off x="1704975" y="1042991"/>
          <a:ext cx="6110277" cy="1157284"/>
        </a:xfrm>
        <a:prstGeom xmlns:a="http://schemas.openxmlformats.org/drawingml/2006/main" prst="straightConnector1">
          <a:avLst/>
        </a:prstGeom>
        <a:ln xmlns:a="http://schemas.openxmlformats.org/drawingml/2006/main" w="15875">
          <a:solidFill>
            <a:srgbClr val="FF0000"/>
          </a:solidFill>
          <a:headEnd type="none"/>
          <a:tailEnd type="triangle" w="lg" len="lg"/>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0.06746</cdr:x>
      <cdr:y>0.10491</cdr:y>
    </cdr:from>
    <cdr:to>
      <cdr:x>0.34925</cdr:x>
      <cdr:y>0.36721</cdr:y>
    </cdr:to>
    <cdr:sp macro="" textlink="">
      <cdr:nvSpPr>
        <cdr:cNvPr id="6" name="TextBox 5">
          <a:extLst xmlns:a="http://schemas.openxmlformats.org/drawingml/2006/main">
            <a:ext uri="{FF2B5EF4-FFF2-40B4-BE49-F238E27FC236}">
              <a16:creationId xmlns:a16="http://schemas.microsoft.com/office/drawing/2014/main" id="{E7DAC011-76B0-4CB0-8BAF-4E080283791E}"/>
            </a:ext>
          </a:extLst>
        </cdr:cNvPr>
        <cdr:cNvSpPr txBox="1"/>
      </cdr:nvSpPr>
      <cdr:spPr>
        <a:xfrm xmlns:a="http://schemas.openxmlformats.org/drawingml/2006/main">
          <a:off x="533908" y="519120"/>
          <a:ext cx="2230209" cy="1297914"/>
        </a:xfrm>
        <a:prstGeom xmlns:a="http://schemas.openxmlformats.org/drawingml/2006/main" prst="rect">
          <a:avLst/>
        </a:prstGeom>
        <a:solidFill xmlns:a="http://schemas.openxmlformats.org/drawingml/2006/main">
          <a:schemeClr val="bg1">
            <a:lumMod val="75000"/>
          </a:schemeClr>
        </a:solidFill>
        <a:ln xmlns:a="http://schemas.openxmlformats.org/drawingml/2006/main">
          <a:solidFill>
            <a:schemeClr val="bg1"/>
          </a:solidFill>
        </a:ln>
      </cdr:spPr>
      <cdr:txBody>
        <a:bodyPr xmlns:a="http://schemas.openxmlformats.org/drawingml/2006/main" vertOverflow="clip" wrap="square" rtlCol="0"/>
        <a:lstStyle xmlns:a="http://schemas.openxmlformats.org/drawingml/2006/main"/>
        <a:p xmlns:a="http://schemas.openxmlformats.org/drawingml/2006/main">
          <a:r>
            <a:rPr lang="en-GB" sz="1100"/>
            <a:t>Non-Financial Corporation</a:t>
          </a:r>
          <a:r>
            <a:rPr lang="en-GB" sz="1100" baseline="0"/>
            <a:t> Credit</a:t>
          </a:r>
        </a:p>
        <a:p xmlns:a="http://schemas.openxmlformats.org/drawingml/2006/main">
          <a:r>
            <a:rPr lang="en-GB" sz="1100" baseline="0"/>
            <a:t>2008: 98% GDP</a:t>
          </a:r>
        </a:p>
        <a:p xmlns:a="http://schemas.openxmlformats.org/drawingml/2006/main">
          <a:r>
            <a:rPr lang="en-GB" sz="1100" baseline="0"/>
            <a:t>2018: 153% GDP </a:t>
          </a:r>
          <a:r>
            <a:rPr lang="en-GB" sz="1100" baseline="0">
              <a:solidFill>
                <a:srgbClr val="FF0000"/>
              </a:solidFill>
            </a:rPr>
            <a:t>[+55%]</a:t>
          </a:r>
          <a:endParaRPr lang="en-GB" sz="1100" baseline="0"/>
        </a:p>
        <a:p xmlns:a="http://schemas.openxmlformats.org/drawingml/2006/main">
          <a:endParaRPr lang="en-GB" sz="1100" baseline="0"/>
        </a:p>
        <a:p xmlns:a="http://schemas.openxmlformats.org/drawingml/2006/main">
          <a:r>
            <a:rPr lang="en-GB" sz="1100" baseline="0"/>
            <a:t>Household Credit</a:t>
          </a:r>
        </a:p>
        <a:p xmlns:a="http://schemas.openxmlformats.org/drawingml/2006/main">
          <a:r>
            <a:rPr lang="en-GB" sz="1100" baseline="0"/>
            <a:t>2008: 19% GDP</a:t>
          </a:r>
        </a:p>
        <a:p xmlns:a="http://schemas.openxmlformats.org/drawingml/2006/main">
          <a:pPr marL="0" marR="0" lvl="0" indent="0" defTabSz="914400" eaLnBrk="1" fontAlgn="auto" latinLnBrk="0" hangingPunct="1">
            <a:lnSpc>
              <a:spcPct val="100000"/>
            </a:lnSpc>
            <a:spcBef>
              <a:spcPts val="0"/>
            </a:spcBef>
            <a:spcAft>
              <a:spcPts val="0"/>
            </a:spcAft>
            <a:buClrTx/>
            <a:buSzTx/>
            <a:buFontTx/>
            <a:buNone/>
            <a:tabLst/>
            <a:defRPr/>
          </a:pPr>
          <a:r>
            <a:rPr lang="en-GB" sz="1100" baseline="0"/>
            <a:t>2018: 52% GDP </a:t>
          </a:r>
          <a:r>
            <a:rPr lang="en-GB" sz="1100" baseline="0">
              <a:solidFill>
                <a:srgbClr val="FF0000"/>
              </a:solidFill>
              <a:effectLst/>
              <a:latin typeface="+mn-lt"/>
              <a:ea typeface="+mn-ea"/>
              <a:cs typeface="+mn-cs"/>
            </a:rPr>
            <a:t>[+23%]</a:t>
          </a:r>
          <a:endParaRPr lang="en-GB">
            <a:solidFill>
              <a:srgbClr val="FF0000"/>
            </a:solidFill>
            <a:effectLst/>
          </a:endParaRPr>
        </a:p>
        <a:p xmlns:a="http://schemas.openxmlformats.org/drawingml/2006/main">
          <a:endParaRPr lang="en-GB" sz="1100" baseline="0"/>
        </a:p>
      </cdr:txBody>
    </cdr:sp>
  </cdr:relSizeAnchor>
</c:userShapes>
</file>

<file path=xl/drawings/drawing6.xml><?xml version="1.0" encoding="utf-8"?>
<xdr:wsDr xmlns:xdr="http://schemas.openxmlformats.org/drawingml/2006/spreadsheetDrawing" xmlns:a="http://schemas.openxmlformats.org/drawingml/2006/main">
  <xdr:twoCellAnchor>
    <xdr:from>
      <xdr:col>14</xdr:col>
      <xdr:colOff>15725</xdr:colOff>
      <xdr:row>21</xdr:row>
      <xdr:rowOff>6442</xdr:rowOff>
    </xdr:from>
    <xdr:to>
      <xdr:col>29</xdr:col>
      <xdr:colOff>447927</xdr:colOff>
      <xdr:row>43</xdr:row>
      <xdr:rowOff>52618</xdr:rowOff>
    </xdr:to>
    <xdr:graphicFrame macro="">
      <xdr:nvGraphicFramePr>
        <xdr:cNvPr id="2" name="Chart 1">
          <a:extLst>
            <a:ext uri="{FF2B5EF4-FFF2-40B4-BE49-F238E27FC236}">
              <a16:creationId xmlns:a16="http://schemas.microsoft.com/office/drawing/2014/main" id="{27E444C4-C257-4837-8483-EC6A43DE93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xdr:from>
      <xdr:col>11</xdr:col>
      <xdr:colOff>9525</xdr:colOff>
      <xdr:row>38</xdr:row>
      <xdr:rowOff>23811</xdr:rowOff>
    </xdr:from>
    <xdr:to>
      <xdr:col>22</xdr:col>
      <xdr:colOff>590550</xdr:colOff>
      <xdr:row>62</xdr:row>
      <xdr:rowOff>9525</xdr:rowOff>
    </xdr:to>
    <xdr:graphicFrame macro="">
      <xdr:nvGraphicFramePr>
        <xdr:cNvPr id="2" name="Chart 1">
          <a:extLst>
            <a:ext uri="{FF2B5EF4-FFF2-40B4-BE49-F238E27FC236}">
              <a16:creationId xmlns:a16="http://schemas.microsoft.com/office/drawing/2014/main" id="{50BD6A3C-A866-496B-B5FF-F28091ECEC2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447675</xdr:colOff>
      <xdr:row>7</xdr:row>
      <xdr:rowOff>128586</xdr:rowOff>
    </xdr:from>
    <xdr:to>
      <xdr:col>9</xdr:col>
      <xdr:colOff>781050</xdr:colOff>
      <xdr:row>31</xdr:row>
      <xdr:rowOff>28575</xdr:rowOff>
    </xdr:to>
    <xdr:graphicFrame macro="">
      <xdr:nvGraphicFramePr>
        <xdr:cNvPr id="2" name="Chart 1">
          <a:extLst>
            <a:ext uri="{FF2B5EF4-FFF2-40B4-BE49-F238E27FC236}">
              <a16:creationId xmlns:a16="http://schemas.microsoft.com/office/drawing/2014/main" id="{CB343B9D-2FA0-42ED-98F7-F6AE604B2B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9.xml><?xml version="1.0" encoding="utf-8"?>
<c:userShapes xmlns:c="http://schemas.openxmlformats.org/drawingml/2006/chart">
  <cdr:relSizeAnchor xmlns:cdr="http://schemas.openxmlformats.org/drawingml/2006/chartDrawing">
    <cdr:from>
      <cdr:x>0.74219</cdr:x>
      <cdr:y>0.17785</cdr:y>
    </cdr:from>
    <cdr:to>
      <cdr:x>0.98214</cdr:x>
      <cdr:y>0.46965</cdr:y>
    </cdr:to>
    <cdr:sp macro="" textlink="">
      <cdr:nvSpPr>
        <cdr:cNvPr id="4" name="TextBox 3">
          <a:extLst xmlns:a="http://schemas.openxmlformats.org/drawingml/2006/main">
            <a:ext uri="{FF2B5EF4-FFF2-40B4-BE49-F238E27FC236}">
              <a16:creationId xmlns:a16="http://schemas.microsoft.com/office/drawing/2014/main" id="{15E0AF28-F337-4720-B2D3-EB7275764CC9}"/>
            </a:ext>
          </a:extLst>
        </cdr:cNvPr>
        <cdr:cNvSpPr txBox="1"/>
      </cdr:nvSpPr>
      <cdr:spPr>
        <a:xfrm xmlns:a="http://schemas.openxmlformats.org/drawingml/2006/main">
          <a:off x="6334125" y="795332"/>
          <a:ext cx="2047876" cy="1304932"/>
        </a:xfrm>
        <a:prstGeom xmlns:a="http://schemas.openxmlformats.org/drawingml/2006/main" prst="rect">
          <a:avLst/>
        </a:prstGeom>
        <a:solidFill xmlns:a="http://schemas.openxmlformats.org/drawingml/2006/main">
          <a:schemeClr val="bg1">
            <a:lumMod val="85000"/>
          </a:schemeClr>
        </a:solidFill>
        <a:ln xmlns:a="http://schemas.openxmlformats.org/drawingml/2006/main">
          <a:solidFill>
            <a:schemeClr val="bg1"/>
          </a:solidFill>
        </a:ln>
      </cdr:spPr>
      <cdr:txBody>
        <a:bodyPr xmlns:a="http://schemas.openxmlformats.org/drawingml/2006/main" vertOverflow="clip" wrap="square" rtlCol="0"/>
        <a:lstStyle xmlns:a="http://schemas.openxmlformats.org/drawingml/2006/main"/>
        <a:p xmlns:a="http://schemas.openxmlformats.org/drawingml/2006/main">
          <a:r>
            <a:rPr lang="en-GB" sz="1300" b="1" u="sng"/>
            <a:t>Peak </a:t>
          </a:r>
          <a:r>
            <a:rPr lang="en-GB" sz="1300" b="1" u="sng" baseline="0"/>
            <a:t>(% GDP):</a:t>
          </a:r>
        </a:p>
        <a:p xmlns:a="http://schemas.openxmlformats.org/drawingml/2006/main">
          <a:r>
            <a:rPr lang="en-GB" sz="1300" b="1" u="none" baseline="0"/>
            <a:t>China - 47.69% // 2011</a:t>
          </a:r>
        </a:p>
        <a:p xmlns:a="http://schemas.openxmlformats.org/drawingml/2006/main">
          <a:r>
            <a:rPr lang="en-GB" sz="1300" b="1" u="none" baseline="0"/>
            <a:t>Japan - 41.10% // 1970</a:t>
          </a:r>
        </a:p>
        <a:p xmlns:a="http://schemas.openxmlformats.org/drawingml/2006/main">
          <a:r>
            <a:rPr lang="en-GB" sz="1300" b="1" u="none" baseline="0"/>
            <a:t>Korea - 41.37% // 1991</a:t>
          </a:r>
        </a:p>
        <a:p xmlns:a="http://schemas.openxmlformats.org/drawingml/2006/main">
          <a:r>
            <a:rPr lang="en-GB" sz="1300" b="1" u="none" baseline="0"/>
            <a:t>Thailand - 42.86% // 1995</a:t>
          </a:r>
        </a:p>
        <a:p xmlns:a="http://schemas.openxmlformats.org/drawingml/2006/main">
          <a:r>
            <a:rPr lang="en-GB" sz="1300" b="1" u="none" baseline="0"/>
            <a:t>Argentina - 30.94% // 1977</a:t>
          </a:r>
        </a:p>
        <a:p xmlns:a="http://schemas.openxmlformats.org/drawingml/2006/main">
          <a:endParaRPr lang="en-GB" sz="1100"/>
        </a:p>
      </cdr:txBody>
    </cdr:sp>
  </cdr:relSizeAnchor>
  <cdr:relSizeAnchor xmlns:cdr="http://schemas.openxmlformats.org/drawingml/2006/chartDrawing">
    <cdr:from>
      <cdr:x>0.34375</cdr:x>
      <cdr:y>0.28222</cdr:y>
    </cdr:from>
    <cdr:to>
      <cdr:x>0.3683</cdr:x>
      <cdr:y>0.46113</cdr:y>
    </cdr:to>
    <cdr:cxnSp macro="">
      <cdr:nvCxnSpPr>
        <cdr:cNvPr id="6" name="Straight Arrow Connector 5">
          <a:extLst xmlns:a="http://schemas.openxmlformats.org/drawingml/2006/main">
            <a:ext uri="{FF2B5EF4-FFF2-40B4-BE49-F238E27FC236}">
              <a16:creationId xmlns:a16="http://schemas.microsoft.com/office/drawing/2014/main" id="{CABF3C20-7276-47C9-A83E-BAD1A66BA8F7}"/>
            </a:ext>
          </a:extLst>
        </cdr:cNvPr>
        <cdr:cNvCxnSpPr/>
      </cdr:nvCxnSpPr>
      <cdr:spPr>
        <a:xfrm xmlns:a="http://schemas.openxmlformats.org/drawingml/2006/main">
          <a:off x="2933700" y="1262064"/>
          <a:ext cx="209550" cy="800100"/>
        </a:xfrm>
        <a:prstGeom xmlns:a="http://schemas.openxmlformats.org/drawingml/2006/main" prst="straightConnector1">
          <a:avLst/>
        </a:prstGeom>
        <a:ln xmlns:a="http://schemas.openxmlformats.org/drawingml/2006/main" w="15875">
          <a:solidFill>
            <a:srgbClr val="FF0000"/>
          </a:solidFill>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0.52009</cdr:x>
      <cdr:y>0.2311</cdr:y>
    </cdr:from>
    <cdr:to>
      <cdr:x>0.54241</cdr:x>
      <cdr:y>0.3525</cdr:y>
    </cdr:to>
    <cdr:cxnSp macro="">
      <cdr:nvCxnSpPr>
        <cdr:cNvPr id="8" name="Straight Arrow Connector 7">
          <a:extLst xmlns:a="http://schemas.openxmlformats.org/drawingml/2006/main">
            <a:ext uri="{FF2B5EF4-FFF2-40B4-BE49-F238E27FC236}">
              <a16:creationId xmlns:a16="http://schemas.microsoft.com/office/drawing/2014/main" id="{0DECD0F7-D195-4287-B76B-71BFE4F177D9}"/>
            </a:ext>
          </a:extLst>
        </cdr:cNvPr>
        <cdr:cNvCxnSpPr/>
      </cdr:nvCxnSpPr>
      <cdr:spPr>
        <a:xfrm xmlns:a="http://schemas.openxmlformats.org/drawingml/2006/main">
          <a:off x="4438650" y="1033464"/>
          <a:ext cx="190500" cy="542925"/>
        </a:xfrm>
        <a:prstGeom xmlns:a="http://schemas.openxmlformats.org/drawingml/2006/main" prst="straightConnector1">
          <a:avLst/>
        </a:prstGeom>
        <a:ln xmlns:a="http://schemas.openxmlformats.org/drawingml/2006/main" w="15875">
          <a:solidFill>
            <a:srgbClr val="FF0000"/>
          </a:solidFill>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0.69575</cdr:x>
      <cdr:y>0.28825</cdr:y>
    </cdr:from>
    <cdr:to>
      <cdr:x>0.71875</cdr:x>
      <cdr:y>0.51225</cdr:y>
    </cdr:to>
    <cdr:cxnSp macro="">
      <cdr:nvCxnSpPr>
        <cdr:cNvPr id="10" name="Straight Arrow Connector 9">
          <a:extLst xmlns:a="http://schemas.openxmlformats.org/drawingml/2006/main">
            <a:ext uri="{FF2B5EF4-FFF2-40B4-BE49-F238E27FC236}">
              <a16:creationId xmlns:a16="http://schemas.microsoft.com/office/drawing/2014/main" id="{E63F17B8-5DB2-4603-A7A6-996398B3062E}"/>
            </a:ext>
          </a:extLst>
        </cdr:cNvPr>
        <cdr:cNvCxnSpPr/>
      </cdr:nvCxnSpPr>
      <cdr:spPr>
        <a:xfrm xmlns:a="http://schemas.openxmlformats.org/drawingml/2006/main">
          <a:off x="5937778" y="1289045"/>
          <a:ext cx="196322" cy="1001719"/>
        </a:xfrm>
        <a:prstGeom xmlns:a="http://schemas.openxmlformats.org/drawingml/2006/main" prst="straightConnector1">
          <a:avLst/>
        </a:prstGeom>
        <a:ln xmlns:a="http://schemas.openxmlformats.org/drawingml/2006/main" w="15875">
          <a:solidFill>
            <a:srgbClr val="FF0000"/>
          </a:solidFill>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0.87016</cdr:x>
      <cdr:y>0.54597</cdr:y>
    </cdr:from>
    <cdr:to>
      <cdr:x>0.89397</cdr:x>
      <cdr:y>0.62726</cdr:y>
    </cdr:to>
    <cdr:cxnSp macro="">
      <cdr:nvCxnSpPr>
        <cdr:cNvPr id="12" name="Straight Arrow Connector 11">
          <a:extLst xmlns:a="http://schemas.openxmlformats.org/drawingml/2006/main">
            <a:ext uri="{FF2B5EF4-FFF2-40B4-BE49-F238E27FC236}">
              <a16:creationId xmlns:a16="http://schemas.microsoft.com/office/drawing/2014/main" id="{2413B152-9FDE-4C47-820A-C2DA0E0E8049}"/>
            </a:ext>
          </a:extLst>
        </cdr:cNvPr>
        <cdr:cNvCxnSpPr/>
      </cdr:nvCxnSpPr>
      <cdr:spPr>
        <a:xfrm xmlns:a="http://schemas.openxmlformats.org/drawingml/2006/main">
          <a:off x="7426294" y="2441579"/>
          <a:ext cx="203231" cy="363535"/>
        </a:xfrm>
        <a:prstGeom xmlns:a="http://schemas.openxmlformats.org/drawingml/2006/main" prst="straightConnector1">
          <a:avLst/>
        </a:prstGeom>
        <a:ln xmlns:a="http://schemas.openxmlformats.org/drawingml/2006/main" w="15875">
          <a:solidFill>
            <a:srgbClr val="FF0000"/>
          </a:solidFill>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dr:relSizeAnchor xmlns:cdr="http://schemas.openxmlformats.org/drawingml/2006/chartDrawing">
    <cdr:from>
      <cdr:x>0.16778</cdr:x>
      <cdr:y>0.20731</cdr:y>
    </cdr:from>
    <cdr:to>
      <cdr:x>0.18862</cdr:x>
      <cdr:y>0.39936</cdr:y>
    </cdr:to>
    <cdr:cxnSp macro="">
      <cdr:nvCxnSpPr>
        <cdr:cNvPr id="15" name="Straight Arrow Connector 14">
          <a:extLst xmlns:a="http://schemas.openxmlformats.org/drawingml/2006/main">
            <a:ext uri="{FF2B5EF4-FFF2-40B4-BE49-F238E27FC236}">
              <a16:creationId xmlns:a16="http://schemas.microsoft.com/office/drawing/2014/main" id="{B9ABF186-0C2E-48C5-9994-33B0437BBAC5}"/>
            </a:ext>
          </a:extLst>
        </cdr:cNvPr>
        <cdr:cNvCxnSpPr/>
      </cdr:nvCxnSpPr>
      <cdr:spPr>
        <a:xfrm xmlns:a="http://schemas.openxmlformats.org/drawingml/2006/main">
          <a:off x="1431925" y="927100"/>
          <a:ext cx="177800" cy="858839"/>
        </a:xfrm>
        <a:prstGeom xmlns:a="http://schemas.openxmlformats.org/drawingml/2006/main" prst="straightConnector1">
          <a:avLst/>
        </a:prstGeom>
        <a:ln xmlns:a="http://schemas.openxmlformats.org/drawingml/2006/main" w="15875">
          <a:solidFill>
            <a:srgbClr val="FF0000"/>
          </a:solidFill>
          <a:prstDash val="sysDot"/>
          <a:tailEnd type="triangle"/>
        </a:ln>
      </cdr:spPr>
      <cdr:style>
        <a:lnRef xmlns:a="http://schemas.openxmlformats.org/drawingml/2006/main" idx="1">
          <a:schemeClr val="accent1"/>
        </a:lnRef>
        <a:fillRef xmlns:a="http://schemas.openxmlformats.org/drawingml/2006/main" idx="0">
          <a:schemeClr val="accent1"/>
        </a:fillRef>
        <a:effectRef xmlns:a="http://schemas.openxmlformats.org/drawingml/2006/main" idx="0">
          <a:schemeClr val="accent1"/>
        </a:effectRef>
        <a:fontRef xmlns:a="http://schemas.openxmlformats.org/drawingml/2006/main" idx="minor">
          <a:schemeClr val="tx1"/>
        </a:fontRef>
      </cdr:style>
    </cdr:cxnSp>
  </cdr:relSizeAnchor>
</c:userShapes>
</file>

<file path=xl/drawings/drawing10.xml><?xml version="1.0" encoding="utf-8"?>
<xdr:wsDr xmlns:xdr="http://schemas.openxmlformats.org/drawingml/2006/spreadsheetDrawing" xmlns:a="http://schemas.openxmlformats.org/drawingml/2006/main">
  <xdr:twoCellAnchor>
    <xdr:from>
      <xdr:col>10</xdr:col>
      <xdr:colOff>7484</xdr:colOff>
      <xdr:row>0</xdr:row>
      <xdr:rowOff>374876</xdr:rowOff>
    </xdr:from>
    <xdr:to>
      <xdr:col>21</xdr:col>
      <xdr:colOff>498022</xdr:colOff>
      <xdr:row>21</xdr:row>
      <xdr:rowOff>51707</xdr:rowOff>
    </xdr:to>
    <xdr:graphicFrame macro="">
      <xdr:nvGraphicFramePr>
        <xdr:cNvPr id="2" name="Chart 1">
          <a:extLst>
            <a:ext uri="{FF2B5EF4-FFF2-40B4-BE49-F238E27FC236}">
              <a16:creationId xmlns:a16="http://schemas.microsoft.com/office/drawing/2014/main" id="{03E983BC-BA2D-4AA5-8385-08DE6C274E3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327932</xdr:colOff>
      <xdr:row>26</xdr:row>
      <xdr:rowOff>19049</xdr:rowOff>
    </xdr:from>
    <xdr:to>
      <xdr:col>22</xdr:col>
      <xdr:colOff>557894</xdr:colOff>
      <xdr:row>45</xdr:row>
      <xdr:rowOff>163966</xdr:rowOff>
    </xdr:to>
    <xdr:graphicFrame macro="">
      <xdr:nvGraphicFramePr>
        <xdr:cNvPr id="3" name="Chart 2">
          <a:extLst>
            <a:ext uri="{FF2B5EF4-FFF2-40B4-BE49-F238E27FC236}">
              <a16:creationId xmlns:a16="http://schemas.microsoft.com/office/drawing/2014/main" id="{34DF6858-4D1D-4A19-A457-5CA438DD608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3267075</xdr:colOff>
      <xdr:row>1</xdr:row>
      <xdr:rowOff>0</xdr:rowOff>
    </xdr:from>
    <xdr:to>
      <xdr:col>2</xdr:col>
      <xdr:colOff>3838575</xdr:colOff>
      <xdr:row>3</xdr:row>
      <xdr:rowOff>114300</xdr:rowOff>
    </xdr:to>
    <xdr:pic>
      <xdr:nvPicPr>
        <xdr:cNvPr id="2" name="Image 2">
          <a:extLst>
            <a:ext uri="{FF2B5EF4-FFF2-40B4-BE49-F238E27FC236}">
              <a16:creationId xmlns:a16="http://schemas.microsoft.com/office/drawing/2014/main" id="{19E83268-96B6-4343-8249-0FD9E36E52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695950" y="190500"/>
          <a:ext cx="571500" cy="495300"/>
        </a:xfrm>
        <a:prstGeom prst="rect">
          <a:avLst/>
        </a:prstGeom>
      </xdr:spPr>
    </xdr:pic>
    <xdr:clientData/>
  </xdr:twoCellAnchor>
  <xdr:twoCellAnchor>
    <xdr:from>
      <xdr:col>38</xdr:col>
      <xdr:colOff>5600</xdr:colOff>
      <xdr:row>15</xdr:row>
      <xdr:rowOff>180412</xdr:rowOff>
    </xdr:from>
    <xdr:to>
      <xdr:col>49</xdr:col>
      <xdr:colOff>515471</xdr:colOff>
      <xdr:row>43</xdr:row>
      <xdr:rowOff>22412</xdr:rowOff>
    </xdr:to>
    <xdr:graphicFrame macro="">
      <xdr:nvGraphicFramePr>
        <xdr:cNvPr id="3" name="Chart 2">
          <a:extLst>
            <a:ext uri="{FF2B5EF4-FFF2-40B4-BE49-F238E27FC236}">
              <a16:creationId xmlns:a16="http://schemas.microsoft.com/office/drawing/2014/main" id="{0EA0849C-DAF5-4292-B99E-327D03C253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40</xdr:col>
      <xdr:colOff>190498</xdr:colOff>
      <xdr:row>50</xdr:row>
      <xdr:rowOff>34737</xdr:rowOff>
    </xdr:from>
    <xdr:to>
      <xdr:col>51</xdr:col>
      <xdr:colOff>750794</xdr:colOff>
      <xdr:row>75</xdr:row>
      <xdr:rowOff>-1</xdr:rowOff>
    </xdr:to>
    <xdr:graphicFrame macro="">
      <xdr:nvGraphicFramePr>
        <xdr:cNvPr id="4" name="Chart 3">
          <a:extLst>
            <a:ext uri="{FF2B5EF4-FFF2-40B4-BE49-F238E27FC236}">
              <a16:creationId xmlns:a16="http://schemas.microsoft.com/office/drawing/2014/main" id="{4FAEDA65-00AB-4789-B933-CE6CA4CFE5E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52</xdr:col>
      <xdr:colOff>389659</xdr:colOff>
      <xdr:row>49</xdr:row>
      <xdr:rowOff>160194</xdr:rowOff>
    </xdr:from>
    <xdr:to>
      <xdr:col>64</xdr:col>
      <xdr:colOff>137530</xdr:colOff>
      <xdr:row>76</xdr:row>
      <xdr:rowOff>49819</xdr:rowOff>
    </xdr:to>
    <xdr:graphicFrame macro="">
      <xdr:nvGraphicFramePr>
        <xdr:cNvPr id="5" name="Chart 4">
          <a:extLst>
            <a:ext uri="{FF2B5EF4-FFF2-40B4-BE49-F238E27FC236}">
              <a16:creationId xmlns:a16="http://schemas.microsoft.com/office/drawing/2014/main" id="{57153B4D-3113-44CB-A7AC-C920CE78A4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2.xml><?xml version="1.0" encoding="utf-8"?>
<xdr:wsDr xmlns:xdr="http://schemas.openxmlformats.org/drawingml/2006/spreadsheetDrawing" xmlns:a="http://schemas.openxmlformats.org/drawingml/2006/main">
  <xdr:twoCellAnchor>
    <xdr:from>
      <xdr:col>11</xdr:col>
      <xdr:colOff>590550</xdr:colOff>
      <xdr:row>5</xdr:row>
      <xdr:rowOff>14287</xdr:rowOff>
    </xdr:from>
    <xdr:to>
      <xdr:col>23</xdr:col>
      <xdr:colOff>280148</xdr:colOff>
      <xdr:row>29</xdr:row>
      <xdr:rowOff>0</xdr:rowOff>
    </xdr:to>
    <xdr:graphicFrame macro="">
      <xdr:nvGraphicFramePr>
        <xdr:cNvPr id="2" name="Chart 1">
          <a:extLst>
            <a:ext uri="{FF2B5EF4-FFF2-40B4-BE49-F238E27FC236}">
              <a16:creationId xmlns:a16="http://schemas.microsoft.com/office/drawing/2014/main" id="{81D0116B-4CE5-4D8F-9697-E64C2FF971E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11</xdr:col>
      <xdr:colOff>515470</xdr:colOff>
      <xdr:row>29</xdr:row>
      <xdr:rowOff>180975</xdr:rowOff>
    </xdr:from>
    <xdr:to>
      <xdr:col>24</xdr:col>
      <xdr:colOff>66676</xdr:colOff>
      <xdr:row>53</xdr:row>
      <xdr:rowOff>166688</xdr:rowOff>
    </xdr:to>
    <xdr:graphicFrame macro="">
      <xdr:nvGraphicFramePr>
        <xdr:cNvPr id="3" name="Chart 2">
          <a:extLst>
            <a:ext uri="{FF2B5EF4-FFF2-40B4-BE49-F238E27FC236}">
              <a16:creationId xmlns:a16="http://schemas.microsoft.com/office/drawing/2014/main" id="{49D496E1-8D89-4401-AB24-3A4DC10E467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12</xdr:col>
      <xdr:colOff>0</xdr:colOff>
      <xdr:row>55</xdr:row>
      <xdr:rowOff>0</xdr:rowOff>
    </xdr:from>
    <xdr:to>
      <xdr:col>24</xdr:col>
      <xdr:colOff>57151</xdr:colOff>
      <xdr:row>78</xdr:row>
      <xdr:rowOff>176213</xdr:rowOff>
    </xdr:to>
    <xdr:graphicFrame macro="">
      <xdr:nvGraphicFramePr>
        <xdr:cNvPr id="4" name="Chart 3">
          <a:extLst>
            <a:ext uri="{FF2B5EF4-FFF2-40B4-BE49-F238E27FC236}">
              <a16:creationId xmlns:a16="http://schemas.microsoft.com/office/drawing/2014/main" id="{932EAADE-8219-4A45-977B-D93A360E111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13.xml><?xml version="1.0" encoding="utf-8"?>
<xdr:wsDr xmlns:xdr="http://schemas.openxmlformats.org/drawingml/2006/spreadsheetDrawing" xmlns:a="http://schemas.openxmlformats.org/drawingml/2006/main">
  <xdr:twoCellAnchor>
    <xdr:from>
      <xdr:col>8</xdr:col>
      <xdr:colOff>595311</xdr:colOff>
      <xdr:row>3</xdr:row>
      <xdr:rowOff>4761</xdr:rowOff>
    </xdr:from>
    <xdr:to>
      <xdr:col>19</xdr:col>
      <xdr:colOff>180974</xdr:colOff>
      <xdr:row>23</xdr:row>
      <xdr:rowOff>47624</xdr:rowOff>
    </xdr:to>
    <xdr:graphicFrame macro="">
      <xdr:nvGraphicFramePr>
        <xdr:cNvPr id="2" name="Chart 1">
          <a:extLst>
            <a:ext uri="{FF2B5EF4-FFF2-40B4-BE49-F238E27FC236}">
              <a16:creationId xmlns:a16="http://schemas.microsoft.com/office/drawing/2014/main" id="{AB331A27-8EBF-4154-8B7E-4BDD1F6D076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0</xdr:colOff>
      <xdr:row>24</xdr:row>
      <xdr:rowOff>0</xdr:rowOff>
    </xdr:from>
    <xdr:to>
      <xdr:col>19</xdr:col>
      <xdr:colOff>195263</xdr:colOff>
      <xdr:row>44</xdr:row>
      <xdr:rowOff>42863</xdr:rowOff>
    </xdr:to>
    <xdr:graphicFrame macro="">
      <xdr:nvGraphicFramePr>
        <xdr:cNvPr id="3" name="Chart 2">
          <a:extLst>
            <a:ext uri="{FF2B5EF4-FFF2-40B4-BE49-F238E27FC236}">
              <a16:creationId xmlns:a16="http://schemas.microsoft.com/office/drawing/2014/main" id="{82160F88-590A-425A-B19D-2BA3F5D72C9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20</xdr:col>
      <xdr:colOff>0</xdr:colOff>
      <xdr:row>3</xdr:row>
      <xdr:rowOff>0</xdr:rowOff>
    </xdr:from>
    <xdr:to>
      <xdr:col>30</xdr:col>
      <xdr:colOff>195263</xdr:colOff>
      <xdr:row>23</xdr:row>
      <xdr:rowOff>42863</xdr:rowOff>
    </xdr:to>
    <xdr:graphicFrame macro="">
      <xdr:nvGraphicFramePr>
        <xdr:cNvPr id="4" name="Chart 3">
          <a:extLst>
            <a:ext uri="{FF2B5EF4-FFF2-40B4-BE49-F238E27FC236}">
              <a16:creationId xmlns:a16="http://schemas.microsoft.com/office/drawing/2014/main" id="{F16CD34E-0072-4DE2-A641-CB213E9D0B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20</xdr:col>
      <xdr:colOff>1</xdr:colOff>
      <xdr:row>24</xdr:row>
      <xdr:rowOff>0</xdr:rowOff>
    </xdr:from>
    <xdr:to>
      <xdr:col>31</xdr:col>
      <xdr:colOff>217715</xdr:colOff>
      <xdr:row>46</xdr:row>
      <xdr:rowOff>0</xdr:rowOff>
    </xdr:to>
    <xdr:graphicFrame macro="">
      <xdr:nvGraphicFramePr>
        <xdr:cNvPr id="5" name="Chart 4">
          <a:extLst>
            <a:ext uri="{FF2B5EF4-FFF2-40B4-BE49-F238E27FC236}">
              <a16:creationId xmlns:a16="http://schemas.microsoft.com/office/drawing/2014/main" id="{99EF0EE3-9AD7-4994-8832-3CD1256B513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drawings/drawing14.xml><?xml version="1.0" encoding="utf-8"?>
<xdr:wsDr xmlns:xdr="http://schemas.openxmlformats.org/drawingml/2006/spreadsheetDrawing" xmlns:a="http://schemas.openxmlformats.org/drawingml/2006/main">
  <xdr:twoCellAnchor>
    <xdr:from>
      <xdr:col>14</xdr:col>
      <xdr:colOff>615042</xdr:colOff>
      <xdr:row>5</xdr:row>
      <xdr:rowOff>37418</xdr:rowOff>
    </xdr:from>
    <xdr:to>
      <xdr:col>28</xdr:col>
      <xdr:colOff>186418</xdr:colOff>
      <xdr:row>33</xdr:row>
      <xdr:rowOff>185057</xdr:rowOff>
    </xdr:to>
    <xdr:graphicFrame macro="">
      <xdr:nvGraphicFramePr>
        <xdr:cNvPr id="2" name="Chart 1">
          <a:extLst>
            <a:ext uri="{FF2B5EF4-FFF2-40B4-BE49-F238E27FC236}">
              <a16:creationId xmlns:a16="http://schemas.microsoft.com/office/drawing/2014/main" id="{56A4CC42-9F8D-4C05-A488-685A39E16AD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20</xdr:col>
      <xdr:colOff>558053</xdr:colOff>
      <xdr:row>2</xdr:row>
      <xdr:rowOff>189940</xdr:rowOff>
    </xdr:from>
    <xdr:to>
      <xdr:col>33</xdr:col>
      <xdr:colOff>504264</xdr:colOff>
      <xdr:row>30</xdr:row>
      <xdr:rowOff>112059</xdr:rowOff>
    </xdr:to>
    <xdr:graphicFrame macro="">
      <xdr:nvGraphicFramePr>
        <xdr:cNvPr id="3" name="Chart 2">
          <a:extLst>
            <a:ext uri="{FF2B5EF4-FFF2-40B4-BE49-F238E27FC236}">
              <a16:creationId xmlns:a16="http://schemas.microsoft.com/office/drawing/2014/main" id="{D6E1D066-95CC-453B-A4FC-950D16BBB41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8" Type="http://schemas.openxmlformats.org/officeDocument/2006/relationships/hyperlink" Target="https://www.numbeo.com/property-investment/in/London" TargetMode="External"/><Relationship Id="rId13" Type="http://schemas.openxmlformats.org/officeDocument/2006/relationships/hyperlink" Target="https://www.numbeo.com/property-investment/in/Seoul" TargetMode="External"/><Relationship Id="rId18" Type="http://schemas.openxmlformats.org/officeDocument/2006/relationships/hyperlink" Target="https://www.numbeo.com/property-investment/in/Sydney" TargetMode="External"/><Relationship Id="rId3" Type="http://schemas.openxmlformats.org/officeDocument/2006/relationships/hyperlink" Target="https://www.numbeo.com/property-investment/in/Shenzhen" TargetMode="External"/><Relationship Id="rId21" Type="http://schemas.openxmlformats.org/officeDocument/2006/relationships/printerSettings" Target="../printerSettings/printerSettings2.bin"/><Relationship Id="rId7" Type="http://schemas.openxmlformats.org/officeDocument/2006/relationships/hyperlink" Target="https://www.numbeo.com/property-investment/in/Taipei" TargetMode="External"/><Relationship Id="rId12" Type="http://schemas.openxmlformats.org/officeDocument/2006/relationships/hyperlink" Target="https://www.numbeo.com/property-investment/in/Jakarta" TargetMode="External"/><Relationship Id="rId17" Type="http://schemas.openxmlformats.org/officeDocument/2006/relationships/hyperlink" Target="https://www.numbeo.com/property-investment/in/Toronto" TargetMode="External"/><Relationship Id="rId2" Type="http://schemas.openxmlformats.org/officeDocument/2006/relationships/hyperlink" Target="https://www.numbeo.com/property-investment/in/Beijing" TargetMode="External"/><Relationship Id="rId16" Type="http://schemas.openxmlformats.org/officeDocument/2006/relationships/hyperlink" Target="https://www.numbeo.com/property-investment/in/Tokyo" TargetMode="External"/><Relationship Id="rId20" Type="http://schemas.openxmlformats.org/officeDocument/2006/relationships/hyperlink" Target="https://www.numbeo.com/property-investment/in/New-York" TargetMode="External"/><Relationship Id="rId1" Type="http://schemas.openxmlformats.org/officeDocument/2006/relationships/hyperlink" Target="https://www.numbeo.com/property-investment/in/Hong-Kong" TargetMode="External"/><Relationship Id="rId6" Type="http://schemas.openxmlformats.org/officeDocument/2006/relationships/hyperlink" Target="https://www.numbeo.com/property-investment/in/Guangzhou" TargetMode="External"/><Relationship Id="rId11" Type="http://schemas.openxmlformats.org/officeDocument/2006/relationships/hyperlink" Target="https://www.numbeo.com/property-investment/in/Singapore" TargetMode="External"/><Relationship Id="rId5" Type="http://schemas.openxmlformats.org/officeDocument/2006/relationships/hyperlink" Target="https://www.numbeo.com/property-investment/in/Mumbai" TargetMode="External"/><Relationship Id="rId15" Type="http://schemas.openxmlformats.org/officeDocument/2006/relationships/hyperlink" Target="https://www.numbeo.com/property-investment/in/Chengdu" TargetMode="External"/><Relationship Id="rId10" Type="http://schemas.openxmlformats.org/officeDocument/2006/relationships/hyperlink" Target="https://www.numbeo.com/property-investment/in/Dublin" TargetMode="External"/><Relationship Id="rId19" Type="http://schemas.openxmlformats.org/officeDocument/2006/relationships/hyperlink" Target="https://www.numbeo.com/property-investment/in/Berlin" TargetMode="External"/><Relationship Id="rId4" Type="http://schemas.openxmlformats.org/officeDocument/2006/relationships/hyperlink" Target="https://www.numbeo.com/property-investment/in/Shanghai" TargetMode="External"/><Relationship Id="rId9" Type="http://schemas.openxmlformats.org/officeDocument/2006/relationships/hyperlink" Target="https://www.numbeo.com/property-investment/in/Paris" TargetMode="External"/><Relationship Id="rId14" Type="http://schemas.openxmlformats.org/officeDocument/2006/relationships/hyperlink" Target="https://www.numbeo.com/property-investment/in/Sao-Paulo" TargetMode="External"/><Relationship Id="rId22" Type="http://schemas.openxmlformats.org/officeDocument/2006/relationships/drawing" Target="../drawings/drawing10.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22308-5B06-475C-B5AC-94AB4F10D5C4}">
  <dimension ref="B2:C10"/>
  <sheetViews>
    <sheetView workbookViewId="0"/>
  </sheetViews>
  <sheetFormatPr defaultRowHeight="15" x14ac:dyDescent="0.25"/>
  <cols>
    <col min="1" max="16384" width="9.140625" style="68"/>
  </cols>
  <sheetData>
    <row r="2" spans="2:3" x14ac:dyDescent="0.25">
      <c r="B2" s="69" t="s">
        <v>602</v>
      </c>
    </row>
    <row r="4" spans="2:3" x14ac:dyDescent="0.25">
      <c r="B4" s="68" t="s">
        <v>608</v>
      </c>
    </row>
    <row r="5" spans="2:3" x14ac:dyDescent="0.25">
      <c r="B5" s="68" t="s">
        <v>609</v>
      </c>
    </row>
    <row r="6" spans="2:3" x14ac:dyDescent="0.25">
      <c r="B6" s="68" t="s">
        <v>603</v>
      </c>
    </row>
    <row r="7" spans="2:3" x14ac:dyDescent="0.25">
      <c r="C7" s="68" t="s">
        <v>604</v>
      </c>
    </row>
    <row r="8" spans="2:3" x14ac:dyDescent="0.25">
      <c r="C8" s="68" t="s">
        <v>605</v>
      </c>
    </row>
    <row r="9" spans="2:3" x14ac:dyDescent="0.25">
      <c r="C9" s="68" t="s">
        <v>606</v>
      </c>
    </row>
    <row r="10" spans="2:3" x14ac:dyDescent="0.25">
      <c r="C10" s="68" t="s">
        <v>607</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AB73A5-DC24-445B-AB02-47B7F0D1F2FB}">
  <dimension ref="A1:I40"/>
  <sheetViews>
    <sheetView tabSelected="1" zoomScale="85" zoomScaleNormal="85" workbookViewId="0"/>
  </sheetViews>
  <sheetFormatPr defaultRowHeight="15" x14ac:dyDescent="0.25"/>
  <cols>
    <col min="1" max="1" width="20.140625" customWidth="1"/>
    <col min="2" max="5" width="15.5703125" customWidth="1"/>
    <col min="6" max="6" width="27.5703125" customWidth="1"/>
    <col min="7" max="7" width="45.140625" customWidth="1"/>
    <col min="8" max="9" width="27.5703125" customWidth="1"/>
  </cols>
  <sheetData>
    <row r="1" spans="1:9" ht="45" customHeight="1" x14ac:dyDescent="0.25">
      <c r="A1" s="13" t="s">
        <v>143</v>
      </c>
      <c r="B1" s="13" t="s">
        <v>144</v>
      </c>
      <c r="C1" s="13" t="s">
        <v>145</v>
      </c>
      <c r="D1" s="13" t="s">
        <v>146</v>
      </c>
      <c r="E1" s="13" t="s">
        <v>147</v>
      </c>
      <c r="F1" s="13"/>
      <c r="G1" s="13"/>
      <c r="H1" s="13" t="s">
        <v>148</v>
      </c>
      <c r="I1" s="13"/>
    </row>
    <row r="2" spans="1:9" x14ac:dyDescent="0.25">
      <c r="A2">
        <v>1980</v>
      </c>
      <c r="B2">
        <v>7.9</v>
      </c>
      <c r="C2">
        <v>1.3</v>
      </c>
      <c r="D2">
        <v>3.3</v>
      </c>
      <c r="E2">
        <v>2.1</v>
      </c>
      <c r="G2" s="13" t="s">
        <v>144</v>
      </c>
      <c r="H2" s="14">
        <f>AVERAGE(B:B)</f>
        <v>9.5000000000000018</v>
      </c>
    </row>
    <row r="3" spans="1:9" x14ac:dyDescent="0.25">
      <c r="A3">
        <v>1981</v>
      </c>
      <c r="B3">
        <v>5.0999999999999996</v>
      </c>
      <c r="C3">
        <v>2</v>
      </c>
      <c r="D3">
        <v>1.7</v>
      </c>
      <c r="E3">
        <v>1.9</v>
      </c>
      <c r="F3" s="15"/>
      <c r="G3" s="13" t="s">
        <v>145</v>
      </c>
      <c r="H3" s="14">
        <f>AVERAGE(C:C)</f>
        <v>2.4333333333333336</v>
      </c>
      <c r="I3" s="15"/>
    </row>
    <row r="4" spans="1:9" x14ac:dyDescent="0.25">
      <c r="A4">
        <v>1982</v>
      </c>
      <c r="B4">
        <v>9</v>
      </c>
      <c r="C4">
        <v>0.2</v>
      </c>
      <c r="D4">
        <v>1.1000000000000001</v>
      </c>
      <c r="E4">
        <v>0.6</v>
      </c>
      <c r="F4" s="15"/>
      <c r="G4" s="13" t="s">
        <v>146</v>
      </c>
      <c r="H4" s="14">
        <f>AVERAGE(D:D)</f>
        <v>4.5256410256410264</v>
      </c>
      <c r="I4" s="15"/>
    </row>
    <row r="5" spans="1:9" x14ac:dyDescent="0.25">
      <c r="A5">
        <v>1983</v>
      </c>
      <c r="B5">
        <v>10.8</v>
      </c>
      <c r="C5">
        <v>3.2</v>
      </c>
      <c r="D5">
        <v>2.1</v>
      </c>
      <c r="E5">
        <v>2.8</v>
      </c>
      <c r="F5" s="15"/>
      <c r="G5" s="13" t="s">
        <v>147</v>
      </c>
      <c r="H5" s="14">
        <f>AVERAGE(E:E)</f>
        <v>3.4923076923076928</v>
      </c>
      <c r="I5" s="15"/>
    </row>
    <row r="6" spans="1:9" x14ac:dyDescent="0.25">
      <c r="A6">
        <v>1984</v>
      </c>
      <c r="B6">
        <v>15.2</v>
      </c>
      <c r="C6">
        <v>4.9000000000000004</v>
      </c>
      <c r="D6">
        <v>4</v>
      </c>
      <c r="E6">
        <v>4.5999999999999996</v>
      </c>
      <c r="F6" s="15"/>
      <c r="G6" s="15"/>
      <c r="H6" s="15"/>
      <c r="I6" s="15"/>
    </row>
    <row r="7" spans="1:9" x14ac:dyDescent="0.25">
      <c r="A7">
        <v>1985</v>
      </c>
      <c r="B7">
        <v>13.5</v>
      </c>
      <c r="C7">
        <v>3.7</v>
      </c>
      <c r="D7">
        <v>3.5</v>
      </c>
      <c r="E7">
        <v>3.6</v>
      </c>
      <c r="F7" s="15"/>
      <c r="G7" s="15"/>
      <c r="H7" s="15"/>
      <c r="I7" s="15"/>
    </row>
    <row r="8" spans="1:9" x14ac:dyDescent="0.25">
      <c r="A8">
        <v>1986</v>
      </c>
      <c r="B8">
        <v>8.9</v>
      </c>
      <c r="C8">
        <v>3.3</v>
      </c>
      <c r="D8">
        <v>4.3</v>
      </c>
      <c r="E8">
        <v>3.7</v>
      </c>
      <c r="F8" s="15"/>
      <c r="G8" s="15"/>
      <c r="H8" s="15"/>
      <c r="I8" s="15"/>
    </row>
    <row r="9" spans="1:9" x14ac:dyDescent="0.25">
      <c r="A9">
        <v>1987</v>
      </c>
      <c r="B9">
        <v>11.7</v>
      </c>
      <c r="C9">
        <v>3.8</v>
      </c>
      <c r="D9">
        <v>4.2</v>
      </c>
      <c r="E9">
        <v>3.9</v>
      </c>
      <c r="F9" s="15"/>
      <c r="G9" s="15"/>
      <c r="H9" s="15"/>
      <c r="I9" s="15"/>
    </row>
    <row r="10" spans="1:9" x14ac:dyDescent="0.25">
      <c r="A10">
        <v>1988</v>
      </c>
      <c r="B10">
        <v>11.3</v>
      </c>
      <c r="C10">
        <v>4.8</v>
      </c>
      <c r="D10">
        <v>4.4000000000000004</v>
      </c>
      <c r="E10">
        <v>4.5999999999999996</v>
      </c>
      <c r="F10" s="15"/>
      <c r="G10" s="15"/>
      <c r="H10" s="15"/>
      <c r="I10" s="15"/>
    </row>
    <row r="11" spans="1:9" x14ac:dyDescent="0.25">
      <c r="A11">
        <v>1989</v>
      </c>
      <c r="B11">
        <v>4.2</v>
      </c>
      <c r="C11">
        <v>4</v>
      </c>
      <c r="D11">
        <v>3.5</v>
      </c>
      <c r="E11">
        <v>3.8</v>
      </c>
      <c r="F11" s="15"/>
      <c r="G11" s="15"/>
      <c r="H11" s="15"/>
      <c r="I11" s="15"/>
    </row>
    <row r="12" spans="1:9" x14ac:dyDescent="0.25">
      <c r="A12">
        <v>1990</v>
      </c>
      <c r="B12">
        <v>3.9</v>
      </c>
      <c r="C12">
        <v>3.1</v>
      </c>
      <c r="D12">
        <v>4.0999999999999996</v>
      </c>
      <c r="E12">
        <v>3.4</v>
      </c>
      <c r="F12" s="15"/>
      <c r="G12" s="15"/>
      <c r="H12" s="15"/>
      <c r="I12" s="15"/>
    </row>
    <row r="13" spans="1:9" x14ac:dyDescent="0.25">
      <c r="A13">
        <v>1991</v>
      </c>
      <c r="B13">
        <v>9.1999999999999993</v>
      </c>
      <c r="C13">
        <v>1.6</v>
      </c>
      <c r="D13">
        <v>4.3</v>
      </c>
      <c r="E13">
        <v>2.6</v>
      </c>
      <c r="F13" s="15"/>
      <c r="G13" s="15"/>
      <c r="H13" s="15"/>
      <c r="I13" s="15"/>
    </row>
    <row r="14" spans="1:9" x14ac:dyDescent="0.25">
      <c r="A14">
        <v>1992</v>
      </c>
      <c r="B14">
        <v>14.3</v>
      </c>
      <c r="C14">
        <v>2.2000000000000002</v>
      </c>
      <c r="D14">
        <v>2.2999999999999998</v>
      </c>
      <c r="E14">
        <v>2.2999999999999998</v>
      </c>
      <c r="F14" s="15"/>
      <c r="G14" s="15"/>
      <c r="H14" s="15"/>
      <c r="I14" s="15"/>
    </row>
    <row r="15" spans="1:9" x14ac:dyDescent="0.25">
      <c r="A15">
        <v>1993</v>
      </c>
      <c r="B15">
        <v>13.9</v>
      </c>
      <c r="C15">
        <v>1.3</v>
      </c>
      <c r="D15">
        <v>3.1</v>
      </c>
      <c r="E15">
        <v>2.1</v>
      </c>
      <c r="F15" s="15"/>
      <c r="G15" s="15"/>
      <c r="H15" s="15"/>
      <c r="I15" s="15"/>
    </row>
    <row r="16" spans="1:9" x14ac:dyDescent="0.25">
      <c r="A16">
        <v>1994</v>
      </c>
      <c r="B16">
        <v>13.1</v>
      </c>
      <c r="C16">
        <v>3.4</v>
      </c>
      <c r="D16">
        <v>3.1</v>
      </c>
      <c r="E16">
        <v>3.3</v>
      </c>
      <c r="F16" s="15"/>
      <c r="G16" s="15"/>
      <c r="H16" s="15"/>
      <c r="I16" s="15"/>
    </row>
    <row r="17" spans="1:9" x14ac:dyDescent="0.25">
      <c r="A17">
        <v>1995</v>
      </c>
      <c r="B17">
        <v>11</v>
      </c>
      <c r="C17">
        <v>2.9</v>
      </c>
      <c r="D17">
        <v>3.9</v>
      </c>
      <c r="E17">
        <v>3.4</v>
      </c>
      <c r="F17" s="15"/>
      <c r="G17" s="15"/>
      <c r="H17" s="15"/>
      <c r="I17" s="15"/>
    </row>
    <row r="18" spans="1:9" x14ac:dyDescent="0.25">
      <c r="A18">
        <v>1996</v>
      </c>
      <c r="B18">
        <v>9.9</v>
      </c>
      <c r="C18">
        <v>3</v>
      </c>
      <c r="D18">
        <v>4.9000000000000004</v>
      </c>
      <c r="E18">
        <v>3.9</v>
      </c>
      <c r="F18" s="15"/>
      <c r="G18" s="15"/>
      <c r="H18" s="15"/>
      <c r="I18" s="15"/>
    </row>
    <row r="19" spans="1:9" x14ac:dyDescent="0.25">
      <c r="A19">
        <v>1997</v>
      </c>
      <c r="B19">
        <v>9.1999999999999993</v>
      </c>
      <c r="C19">
        <v>3.5</v>
      </c>
      <c r="D19">
        <v>4.7</v>
      </c>
      <c r="E19">
        <v>4</v>
      </c>
      <c r="F19" s="15"/>
      <c r="G19" s="15"/>
      <c r="H19" s="15"/>
      <c r="I19" s="15"/>
    </row>
    <row r="20" spans="1:9" x14ac:dyDescent="0.25">
      <c r="A20">
        <v>1998</v>
      </c>
      <c r="B20">
        <v>7.8</v>
      </c>
      <c r="C20">
        <v>2.8</v>
      </c>
      <c r="D20">
        <v>2.2999999999999998</v>
      </c>
      <c r="E20">
        <v>2.6</v>
      </c>
      <c r="F20" s="15"/>
      <c r="G20" s="15"/>
      <c r="H20" s="15"/>
      <c r="I20" s="15"/>
    </row>
    <row r="21" spans="1:9" x14ac:dyDescent="0.25">
      <c r="A21">
        <v>1999</v>
      </c>
      <c r="B21">
        <v>7.6</v>
      </c>
      <c r="C21">
        <v>3.6</v>
      </c>
      <c r="D21">
        <v>3.5</v>
      </c>
      <c r="E21">
        <v>3.6</v>
      </c>
      <c r="F21" s="15"/>
      <c r="G21" s="15"/>
      <c r="H21" s="15"/>
      <c r="I21" s="15"/>
    </row>
    <row r="22" spans="1:9" x14ac:dyDescent="0.25">
      <c r="A22">
        <v>2000</v>
      </c>
      <c r="B22">
        <v>8.4</v>
      </c>
      <c r="C22">
        <v>4.0999999999999996</v>
      </c>
      <c r="D22">
        <v>5.8</v>
      </c>
      <c r="E22">
        <v>4.8</v>
      </c>
      <c r="F22" s="15"/>
      <c r="G22" s="15"/>
      <c r="H22" s="15"/>
      <c r="I22" s="15"/>
    </row>
    <row r="23" spans="1:9" x14ac:dyDescent="0.25">
      <c r="A23">
        <v>2001</v>
      </c>
      <c r="B23">
        <v>8.3000000000000007</v>
      </c>
      <c r="C23">
        <v>1.6</v>
      </c>
      <c r="D23">
        <v>3.6</v>
      </c>
      <c r="E23">
        <v>2.5</v>
      </c>
      <c r="F23" s="15"/>
      <c r="G23" s="15"/>
      <c r="H23" s="15"/>
      <c r="I23" s="15"/>
    </row>
    <row r="24" spans="1:9" x14ac:dyDescent="0.25">
      <c r="A24">
        <v>2002</v>
      </c>
      <c r="B24">
        <v>9.1</v>
      </c>
      <c r="C24">
        <v>1.7</v>
      </c>
      <c r="D24">
        <v>4.5999999999999996</v>
      </c>
      <c r="E24">
        <v>3</v>
      </c>
      <c r="F24" s="15"/>
      <c r="G24" s="15"/>
      <c r="H24" s="15"/>
      <c r="I24" s="15"/>
    </row>
    <row r="25" spans="1:9" x14ac:dyDescent="0.25">
      <c r="A25">
        <v>2003</v>
      </c>
      <c r="B25">
        <v>10</v>
      </c>
      <c r="C25">
        <v>2.1</v>
      </c>
      <c r="D25">
        <v>7</v>
      </c>
      <c r="E25">
        <v>4.3</v>
      </c>
      <c r="F25" s="15"/>
      <c r="G25" s="15"/>
      <c r="H25" s="15"/>
      <c r="I25" s="15"/>
    </row>
    <row r="26" spans="1:9" x14ac:dyDescent="0.25">
      <c r="A26">
        <v>2004</v>
      </c>
      <c r="B26">
        <v>10.1</v>
      </c>
      <c r="C26">
        <v>3.2</v>
      </c>
      <c r="D26">
        <v>7.9</v>
      </c>
      <c r="E26">
        <v>5.4</v>
      </c>
      <c r="F26" s="15"/>
      <c r="G26" s="15"/>
      <c r="H26" s="15"/>
      <c r="I26" s="15"/>
    </row>
    <row r="27" spans="1:9" x14ac:dyDescent="0.25">
      <c r="A27">
        <v>2005</v>
      </c>
      <c r="B27">
        <v>11.3</v>
      </c>
      <c r="C27">
        <v>2.8</v>
      </c>
      <c r="D27">
        <v>7.2</v>
      </c>
      <c r="E27">
        <v>4.9000000000000004</v>
      </c>
      <c r="F27" s="15"/>
      <c r="G27" s="15"/>
      <c r="H27" s="15"/>
      <c r="I27" s="15"/>
    </row>
    <row r="28" spans="1:9" x14ac:dyDescent="0.25">
      <c r="A28">
        <v>2006</v>
      </c>
      <c r="B28">
        <v>12.7</v>
      </c>
      <c r="C28">
        <v>3.1</v>
      </c>
      <c r="D28">
        <v>8</v>
      </c>
      <c r="E28">
        <v>5.5</v>
      </c>
      <c r="F28" s="15"/>
      <c r="G28" s="15"/>
      <c r="H28" s="15"/>
      <c r="I28" s="15"/>
    </row>
    <row r="29" spans="1:9" x14ac:dyDescent="0.25">
      <c r="A29">
        <v>2007</v>
      </c>
      <c r="B29">
        <v>14.2</v>
      </c>
      <c r="C29">
        <v>2.7</v>
      </c>
      <c r="D29">
        <v>8.4</v>
      </c>
      <c r="E29">
        <v>5.6</v>
      </c>
      <c r="F29" s="15"/>
      <c r="G29" s="15"/>
      <c r="H29" s="15"/>
      <c r="I29" s="15"/>
    </row>
    <row r="30" spans="1:9" x14ac:dyDescent="0.25">
      <c r="A30">
        <v>2008</v>
      </c>
      <c r="B30">
        <v>9.6</v>
      </c>
      <c r="C30">
        <v>0.2</v>
      </c>
      <c r="D30">
        <v>5.7</v>
      </c>
      <c r="E30">
        <v>3</v>
      </c>
      <c r="F30" s="15"/>
      <c r="G30" s="15"/>
      <c r="H30" s="15"/>
      <c r="I30" s="15"/>
    </row>
    <row r="31" spans="1:9" x14ac:dyDescent="0.25">
      <c r="A31">
        <v>2009</v>
      </c>
      <c r="B31">
        <v>9.1999999999999993</v>
      </c>
      <c r="C31">
        <v>-3.3</v>
      </c>
      <c r="D31">
        <v>2.8</v>
      </c>
      <c r="E31">
        <v>-0.1</v>
      </c>
      <c r="F31" s="15"/>
      <c r="G31" s="15"/>
      <c r="H31" s="15"/>
      <c r="I31" s="15"/>
    </row>
    <row r="32" spans="1:9" x14ac:dyDescent="0.25">
      <c r="A32">
        <v>2010</v>
      </c>
      <c r="B32">
        <v>10.6</v>
      </c>
      <c r="C32">
        <v>3.1</v>
      </c>
      <c r="D32">
        <v>7.4</v>
      </c>
      <c r="E32">
        <v>5.4</v>
      </c>
      <c r="F32" s="15"/>
      <c r="G32" s="15"/>
      <c r="H32" s="15"/>
      <c r="I32" s="15"/>
    </row>
    <row r="33" spans="1:9" x14ac:dyDescent="0.25">
      <c r="A33">
        <v>2011</v>
      </c>
      <c r="B33">
        <v>9.5</v>
      </c>
      <c r="C33">
        <v>1.7</v>
      </c>
      <c r="D33">
        <v>6.4</v>
      </c>
      <c r="E33">
        <v>4.3</v>
      </c>
      <c r="F33" s="15"/>
      <c r="G33" s="15"/>
      <c r="H33" s="15"/>
      <c r="I33" s="15"/>
    </row>
    <row r="34" spans="1:9" x14ac:dyDescent="0.25">
      <c r="A34">
        <v>2012</v>
      </c>
      <c r="B34">
        <v>7.9</v>
      </c>
      <c r="C34">
        <v>1.2</v>
      </c>
      <c r="D34">
        <v>5.4</v>
      </c>
      <c r="E34">
        <v>3.5</v>
      </c>
      <c r="F34" s="15"/>
      <c r="G34" s="15"/>
      <c r="H34" s="15"/>
      <c r="I34" s="15"/>
    </row>
    <row r="35" spans="1:9" x14ac:dyDescent="0.25">
      <c r="A35">
        <v>2013</v>
      </c>
      <c r="B35">
        <v>7.8</v>
      </c>
      <c r="C35">
        <v>1.4</v>
      </c>
      <c r="D35">
        <v>5.0999999999999996</v>
      </c>
      <c r="E35">
        <v>3.5</v>
      </c>
      <c r="F35" s="15"/>
      <c r="G35" s="15"/>
      <c r="H35" s="15"/>
      <c r="I35" s="15"/>
    </row>
    <row r="36" spans="1:9" x14ac:dyDescent="0.25">
      <c r="A36">
        <v>2014</v>
      </c>
      <c r="B36">
        <v>7.3</v>
      </c>
      <c r="C36">
        <v>2.1</v>
      </c>
      <c r="D36">
        <v>4.7</v>
      </c>
      <c r="E36">
        <v>3.6</v>
      </c>
      <c r="F36" s="15"/>
      <c r="G36" s="15"/>
      <c r="H36" s="15"/>
      <c r="I36" s="15"/>
    </row>
    <row r="37" spans="1:9" x14ac:dyDescent="0.25">
      <c r="A37">
        <v>2015</v>
      </c>
      <c r="B37">
        <v>6.9</v>
      </c>
      <c r="C37">
        <v>2.2999999999999998</v>
      </c>
      <c r="D37">
        <v>4.3</v>
      </c>
      <c r="E37">
        <v>3.4</v>
      </c>
      <c r="F37" s="15"/>
      <c r="G37" s="15"/>
      <c r="H37" s="15"/>
      <c r="I37" s="15"/>
    </row>
    <row r="38" spans="1:9" x14ac:dyDescent="0.25">
      <c r="A38">
        <v>2016</v>
      </c>
      <c r="B38">
        <v>6.7</v>
      </c>
      <c r="C38">
        <v>1.7</v>
      </c>
      <c r="D38">
        <v>4.5999999999999996</v>
      </c>
      <c r="E38">
        <v>3.4</v>
      </c>
      <c r="F38" s="15"/>
      <c r="G38" s="15"/>
      <c r="H38" s="15"/>
      <c r="I38" s="15"/>
    </row>
    <row r="39" spans="1:9" x14ac:dyDescent="0.25">
      <c r="A39">
        <v>2017</v>
      </c>
      <c r="B39">
        <v>6.8</v>
      </c>
      <c r="C39">
        <v>2.4</v>
      </c>
      <c r="D39">
        <v>4.8</v>
      </c>
      <c r="E39">
        <v>3.8</v>
      </c>
      <c r="F39" s="15"/>
      <c r="G39" s="15"/>
      <c r="H39" s="15"/>
      <c r="I39" s="15"/>
    </row>
    <row r="40" spans="1:9" x14ac:dyDescent="0.25">
      <c r="A40">
        <v>2018</v>
      </c>
      <c r="B40">
        <v>6.6</v>
      </c>
      <c r="C40">
        <v>2.2000000000000002</v>
      </c>
      <c r="D40">
        <v>4.5</v>
      </c>
      <c r="E40">
        <v>3.6</v>
      </c>
      <c r="F40" s="15"/>
      <c r="G40" s="15"/>
      <c r="H40" s="15"/>
      <c r="I40" s="15"/>
    </row>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2A14A1-4E09-4DAC-B905-CB78B0121E41}">
  <dimension ref="A1:G136"/>
  <sheetViews>
    <sheetView zoomScale="85" zoomScaleNormal="85" workbookViewId="0">
      <pane xSplit="1" ySplit="4" topLeftCell="B5" activePane="bottomRight" state="frozen"/>
      <selection sqref="A1:G1048576"/>
      <selection pane="topRight" sqref="A1:G1048576"/>
      <selection pane="bottomLeft" sqref="A1:G1048576"/>
      <selection pane="bottomRight" activeCell="AB34" sqref="AB34"/>
    </sheetView>
  </sheetViews>
  <sheetFormatPr defaultRowHeight="15" x14ac:dyDescent="0.25"/>
  <cols>
    <col min="1" max="1" width="9.85546875" bestFit="1" customWidth="1"/>
    <col min="2" max="7" width="23.5703125" customWidth="1"/>
  </cols>
  <sheetData>
    <row r="1" spans="1:7" ht="60" x14ac:dyDescent="0.25">
      <c r="A1" s="1" t="s">
        <v>0</v>
      </c>
      <c r="B1" s="2" t="s">
        <v>1</v>
      </c>
      <c r="C1" s="2" t="s">
        <v>2</v>
      </c>
      <c r="D1" s="2" t="s">
        <v>3</v>
      </c>
      <c r="E1" s="2" t="s">
        <v>4</v>
      </c>
      <c r="F1" s="2" t="s">
        <v>5</v>
      </c>
      <c r="G1" s="2" t="s">
        <v>6</v>
      </c>
    </row>
    <row r="2" spans="1:7" x14ac:dyDescent="0.25">
      <c r="A2" s="3" t="s">
        <v>7</v>
      </c>
      <c r="B2" s="2" t="s">
        <v>8</v>
      </c>
      <c r="C2" s="2" t="s">
        <v>8</v>
      </c>
      <c r="D2" s="2" t="s">
        <v>8</v>
      </c>
      <c r="E2" s="2" t="s">
        <v>8</v>
      </c>
      <c r="F2" s="2" t="s">
        <v>8</v>
      </c>
      <c r="G2" s="2" t="s">
        <v>8</v>
      </c>
    </row>
    <row r="3" spans="1:7" x14ac:dyDescent="0.25">
      <c r="A3" s="3" t="s">
        <v>9</v>
      </c>
      <c r="B3" s="2" t="s">
        <v>10</v>
      </c>
      <c r="C3" s="2" t="s">
        <v>10</v>
      </c>
      <c r="D3" s="2" t="s">
        <v>10</v>
      </c>
      <c r="E3" s="2" t="s">
        <v>10</v>
      </c>
      <c r="F3" s="2" t="s">
        <v>10</v>
      </c>
      <c r="G3" s="2" t="s">
        <v>10</v>
      </c>
    </row>
    <row r="4" spans="1:7" x14ac:dyDescent="0.25">
      <c r="A4" s="4" t="s">
        <v>11</v>
      </c>
      <c r="B4" s="5" t="s">
        <v>12</v>
      </c>
      <c r="C4" s="5" t="s">
        <v>13</v>
      </c>
      <c r="D4" s="5" t="s">
        <v>14</v>
      </c>
      <c r="E4" s="5" t="s">
        <v>15</v>
      </c>
      <c r="F4" s="5" t="s">
        <v>16</v>
      </c>
      <c r="G4" s="5" t="s">
        <v>17</v>
      </c>
    </row>
    <row r="5" spans="1:7" x14ac:dyDescent="0.25">
      <c r="A5" s="6">
        <v>31412</v>
      </c>
      <c r="B5" s="7"/>
      <c r="C5" s="7"/>
      <c r="D5" s="7"/>
      <c r="E5" s="7"/>
      <c r="F5" s="8">
        <v>67.599999999999994</v>
      </c>
      <c r="G5" s="8">
        <v>68.5</v>
      </c>
    </row>
    <row r="6" spans="1:7" x14ac:dyDescent="0.25">
      <c r="A6" s="6">
        <v>31502</v>
      </c>
      <c r="B6" s="7"/>
      <c r="C6" s="7"/>
      <c r="D6" s="7"/>
      <c r="E6" s="7"/>
      <c r="F6" s="8">
        <v>66.5</v>
      </c>
      <c r="G6" s="8">
        <v>67.099999999999994</v>
      </c>
    </row>
    <row r="7" spans="1:7" x14ac:dyDescent="0.25">
      <c r="A7" s="6">
        <v>31593</v>
      </c>
      <c r="B7" s="7"/>
      <c r="C7" s="7"/>
      <c r="D7" s="7"/>
      <c r="E7" s="7"/>
      <c r="F7" s="8">
        <v>67.900000000000006</v>
      </c>
      <c r="G7" s="8">
        <v>68.5</v>
      </c>
    </row>
    <row r="8" spans="1:7" x14ac:dyDescent="0.25">
      <c r="A8" s="6">
        <v>31685</v>
      </c>
      <c r="B8" s="7"/>
      <c r="C8" s="7"/>
      <c r="D8" s="7"/>
      <c r="E8" s="7"/>
      <c r="F8" s="8">
        <v>68.7</v>
      </c>
      <c r="G8" s="8">
        <v>69.400000000000006</v>
      </c>
    </row>
    <row r="9" spans="1:7" x14ac:dyDescent="0.25">
      <c r="A9" s="6">
        <v>31777</v>
      </c>
      <c r="B9" s="7"/>
      <c r="C9" s="7"/>
      <c r="D9" s="7"/>
      <c r="E9" s="7"/>
      <c r="F9" s="8">
        <v>76.5</v>
      </c>
      <c r="G9" s="8">
        <v>77.099999999999994</v>
      </c>
    </row>
    <row r="10" spans="1:7" x14ac:dyDescent="0.25">
      <c r="A10" s="6">
        <v>31867</v>
      </c>
      <c r="B10" s="7"/>
      <c r="C10" s="7"/>
      <c r="D10" s="7"/>
      <c r="E10" s="7"/>
      <c r="F10" s="8">
        <v>77.2</v>
      </c>
      <c r="G10" s="8">
        <v>77.8</v>
      </c>
    </row>
    <row r="11" spans="1:7" x14ac:dyDescent="0.25">
      <c r="A11" s="6">
        <v>31958</v>
      </c>
      <c r="B11" s="7"/>
      <c r="C11" s="7"/>
      <c r="D11" s="7"/>
      <c r="E11" s="7"/>
      <c r="F11" s="8">
        <v>78.7</v>
      </c>
      <c r="G11" s="8">
        <v>79.2</v>
      </c>
    </row>
    <row r="12" spans="1:7" x14ac:dyDescent="0.25">
      <c r="A12" s="6">
        <v>32050</v>
      </c>
      <c r="B12" s="7"/>
      <c r="C12" s="7"/>
      <c r="D12" s="7"/>
      <c r="E12" s="7"/>
      <c r="F12" s="8">
        <v>79.5</v>
      </c>
      <c r="G12" s="8">
        <v>80.400000000000006</v>
      </c>
    </row>
    <row r="13" spans="1:7" x14ac:dyDescent="0.25">
      <c r="A13" s="6">
        <v>32142</v>
      </c>
      <c r="B13" s="7"/>
      <c r="C13" s="7"/>
      <c r="D13" s="7"/>
      <c r="E13" s="7"/>
      <c r="F13" s="8">
        <v>78.099999999999994</v>
      </c>
      <c r="G13" s="8">
        <v>79.099999999999994</v>
      </c>
    </row>
    <row r="14" spans="1:7" x14ac:dyDescent="0.25">
      <c r="A14" s="6">
        <v>32233</v>
      </c>
      <c r="B14" s="7"/>
      <c r="C14" s="7"/>
      <c r="D14" s="7"/>
      <c r="E14" s="7"/>
      <c r="F14" s="8">
        <v>76.5</v>
      </c>
      <c r="G14" s="8">
        <v>77.400000000000006</v>
      </c>
    </row>
    <row r="15" spans="1:7" x14ac:dyDescent="0.25">
      <c r="A15" s="6">
        <v>32324</v>
      </c>
      <c r="B15" s="7"/>
      <c r="C15" s="7"/>
      <c r="D15" s="7"/>
      <c r="E15" s="7"/>
      <c r="F15" s="8">
        <v>77.3</v>
      </c>
      <c r="G15" s="8">
        <v>78.099999999999994</v>
      </c>
    </row>
    <row r="16" spans="1:7" x14ac:dyDescent="0.25">
      <c r="A16" s="6">
        <v>32416</v>
      </c>
      <c r="B16" s="7"/>
      <c r="C16" s="7"/>
      <c r="D16" s="7"/>
      <c r="E16" s="7"/>
      <c r="F16" s="8">
        <v>76.099999999999994</v>
      </c>
      <c r="G16" s="8">
        <v>76.8</v>
      </c>
    </row>
    <row r="17" spans="1:7" x14ac:dyDescent="0.25">
      <c r="A17" s="6">
        <v>32508</v>
      </c>
      <c r="B17" s="7"/>
      <c r="C17" s="7"/>
      <c r="D17" s="7"/>
      <c r="E17" s="7"/>
      <c r="F17" s="8">
        <v>74.2</v>
      </c>
      <c r="G17" s="8">
        <v>74.7</v>
      </c>
    </row>
    <row r="18" spans="1:7" x14ac:dyDescent="0.25">
      <c r="A18" s="6">
        <v>32598</v>
      </c>
      <c r="B18" s="7"/>
      <c r="C18" s="7"/>
      <c r="D18" s="7"/>
      <c r="E18" s="7"/>
      <c r="F18" s="8">
        <v>72.099999999999994</v>
      </c>
      <c r="G18" s="8">
        <v>72.599999999999994</v>
      </c>
    </row>
    <row r="19" spans="1:7" x14ac:dyDescent="0.25">
      <c r="A19" s="6">
        <v>32689</v>
      </c>
      <c r="B19" s="7"/>
      <c r="C19" s="7"/>
      <c r="D19" s="7"/>
      <c r="E19" s="7"/>
      <c r="F19" s="8">
        <v>71.5</v>
      </c>
      <c r="G19" s="8">
        <v>71.900000000000006</v>
      </c>
    </row>
    <row r="20" spans="1:7" x14ac:dyDescent="0.25">
      <c r="A20" s="6">
        <v>32781</v>
      </c>
      <c r="B20" s="7"/>
      <c r="C20" s="7"/>
      <c r="D20" s="7"/>
      <c r="E20" s="7"/>
      <c r="F20" s="8">
        <v>72.3</v>
      </c>
      <c r="G20" s="8">
        <v>72.599999999999994</v>
      </c>
    </row>
    <row r="21" spans="1:7" x14ac:dyDescent="0.25">
      <c r="A21" s="6">
        <v>32873</v>
      </c>
      <c r="B21" s="7"/>
      <c r="C21" s="7"/>
      <c r="D21" s="7"/>
      <c r="E21" s="7"/>
      <c r="F21" s="8">
        <v>77.900000000000006</v>
      </c>
      <c r="G21" s="8">
        <v>78</v>
      </c>
    </row>
    <row r="22" spans="1:7" x14ac:dyDescent="0.25">
      <c r="A22" s="6">
        <v>32963</v>
      </c>
      <c r="B22" s="7"/>
      <c r="C22" s="7"/>
      <c r="D22" s="7"/>
      <c r="E22" s="7"/>
      <c r="F22" s="8">
        <v>78.7</v>
      </c>
      <c r="G22" s="8">
        <v>78.8</v>
      </c>
    </row>
    <row r="23" spans="1:7" x14ac:dyDescent="0.25">
      <c r="A23" s="6">
        <v>33054</v>
      </c>
      <c r="B23" s="7"/>
      <c r="C23" s="7"/>
      <c r="D23" s="7"/>
      <c r="E23" s="7"/>
      <c r="F23" s="8">
        <v>81.2</v>
      </c>
      <c r="G23" s="8">
        <v>81.2</v>
      </c>
    </row>
    <row r="24" spans="1:7" x14ac:dyDescent="0.25">
      <c r="A24" s="6">
        <v>33146</v>
      </c>
      <c r="B24" s="7"/>
      <c r="C24" s="7"/>
      <c r="D24" s="7"/>
      <c r="E24" s="7"/>
      <c r="F24" s="8">
        <v>84.8</v>
      </c>
      <c r="G24" s="8">
        <v>84.9</v>
      </c>
    </row>
    <row r="25" spans="1:7" x14ac:dyDescent="0.25">
      <c r="A25" s="6">
        <v>33238</v>
      </c>
      <c r="B25" s="7"/>
      <c r="C25" s="7"/>
      <c r="D25" s="7"/>
      <c r="E25" s="7"/>
      <c r="F25" s="8">
        <v>87.3</v>
      </c>
      <c r="G25" s="8">
        <v>87.5</v>
      </c>
    </row>
    <row r="26" spans="1:7" x14ac:dyDescent="0.25">
      <c r="A26" s="6">
        <v>33328</v>
      </c>
      <c r="B26" s="7"/>
      <c r="C26" s="7"/>
      <c r="D26" s="7"/>
      <c r="E26" s="7"/>
      <c r="F26" s="8">
        <v>86.2</v>
      </c>
      <c r="G26" s="8">
        <v>86.4</v>
      </c>
    </row>
    <row r="27" spans="1:7" x14ac:dyDescent="0.25">
      <c r="A27" s="6">
        <v>33419</v>
      </c>
      <c r="B27" s="7"/>
      <c r="C27" s="7"/>
      <c r="D27" s="7"/>
      <c r="E27" s="7"/>
      <c r="F27" s="8">
        <v>85.9</v>
      </c>
      <c r="G27" s="8">
        <v>86.1</v>
      </c>
    </row>
    <row r="28" spans="1:7" x14ac:dyDescent="0.25">
      <c r="A28" s="6">
        <v>33511</v>
      </c>
      <c r="B28" s="7"/>
      <c r="C28" s="7"/>
      <c r="D28" s="7"/>
      <c r="E28" s="7"/>
      <c r="F28" s="8">
        <v>87.4</v>
      </c>
      <c r="G28" s="8">
        <v>88.1</v>
      </c>
    </row>
    <row r="29" spans="1:7" x14ac:dyDescent="0.25">
      <c r="A29" s="6">
        <v>33603</v>
      </c>
      <c r="B29" s="7"/>
      <c r="C29" s="7"/>
      <c r="D29" s="7"/>
      <c r="E29" s="7"/>
      <c r="F29" s="8">
        <v>88.7</v>
      </c>
      <c r="G29" s="8">
        <v>89.8</v>
      </c>
    </row>
    <row r="30" spans="1:7" x14ac:dyDescent="0.25">
      <c r="A30" s="6">
        <v>33694</v>
      </c>
      <c r="B30" s="7"/>
      <c r="C30" s="7"/>
      <c r="D30" s="7"/>
      <c r="E30" s="7"/>
      <c r="F30" s="8">
        <v>85.1</v>
      </c>
      <c r="G30" s="8">
        <v>85.9</v>
      </c>
    </row>
    <row r="31" spans="1:7" x14ac:dyDescent="0.25">
      <c r="A31" s="6">
        <v>33785</v>
      </c>
      <c r="B31" s="7"/>
      <c r="C31" s="7"/>
      <c r="D31" s="7"/>
      <c r="E31" s="7"/>
      <c r="F31" s="8">
        <v>84.2</v>
      </c>
      <c r="G31" s="8">
        <v>84.6</v>
      </c>
    </row>
    <row r="32" spans="1:7" x14ac:dyDescent="0.25">
      <c r="A32" s="6">
        <v>33877</v>
      </c>
      <c r="B32" s="7"/>
      <c r="C32" s="7"/>
      <c r="D32" s="7"/>
      <c r="E32" s="7"/>
      <c r="F32" s="8">
        <v>81.3</v>
      </c>
      <c r="G32" s="8">
        <v>82.1</v>
      </c>
    </row>
    <row r="33" spans="1:7" x14ac:dyDescent="0.25">
      <c r="A33" s="6">
        <v>33969</v>
      </c>
      <c r="B33" s="7"/>
      <c r="C33" s="7"/>
      <c r="D33" s="7"/>
      <c r="E33" s="7"/>
      <c r="F33" s="8">
        <v>86.1</v>
      </c>
      <c r="G33" s="8">
        <v>86.9</v>
      </c>
    </row>
    <row r="34" spans="1:7" x14ac:dyDescent="0.25">
      <c r="A34" s="6">
        <v>34059</v>
      </c>
      <c r="B34" s="7"/>
      <c r="C34" s="7"/>
      <c r="D34" s="7"/>
      <c r="E34" s="7"/>
      <c r="F34" s="8">
        <v>89.6</v>
      </c>
      <c r="G34" s="8">
        <v>97</v>
      </c>
    </row>
    <row r="35" spans="1:7" x14ac:dyDescent="0.25">
      <c r="A35" s="6">
        <v>34150</v>
      </c>
      <c r="B35" s="7"/>
      <c r="C35" s="7"/>
      <c r="D35" s="7"/>
      <c r="E35" s="7"/>
      <c r="F35" s="8">
        <v>88.2</v>
      </c>
      <c r="G35" s="8">
        <v>94.7</v>
      </c>
    </row>
    <row r="36" spans="1:7" x14ac:dyDescent="0.25">
      <c r="A36" s="6">
        <v>34242</v>
      </c>
      <c r="B36" s="7"/>
      <c r="C36" s="7"/>
      <c r="D36" s="7"/>
      <c r="E36" s="7"/>
      <c r="F36" s="8">
        <v>85.5</v>
      </c>
      <c r="G36" s="8">
        <v>92.4</v>
      </c>
    </row>
    <row r="37" spans="1:7" x14ac:dyDescent="0.25">
      <c r="A37" s="6">
        <v>34334</v>
      </c>
      <c r="B37" s="7"/>
      <c r="C37" s="7"/>
      <c r="D37" s="7"/>
      <c r="E37" s="7"/>
      <c r="F37" s="8">
        <v>88.5</v>
      </c>
      <c r="G37" s="8">
        <v>95.6</v>
      </c>
    </row>
    <row r="38" spans="1:7" x14ac:dyDescent="0.25">
      <c r="A38" s="6">
        <v>34424</v>
      </c>
      <c r="B38" s="7"/>
      <c r="C38" s="7"/>
      <c r="D38" s="7"/>
      <c r="E38" s="7"/>
      <c r="F38" s="8">
        <v>85.4</v>
      </c>
      <c r="G38" s="8">
        <v>91.9</v>
      </c>
    </row>
    <row r="39" spans="1:7" x14ac:dyDescent="0.25">
      <c r="A39" s="6">
        <v>34515</v>
      </c>
      <c r="B39" s="7"/>
      <c r="C39" s="7"/>
      <c r="D39" s="7"/>
      <c r="E39" s="7"/>
      <c r="F39" s="8">
        <v>83.8</v>
      </c>
      <c r="G39" s="8">
        <v>90</v>
      </c>
    </row>
    <row r="40" spans="1:7" x14ac:dyDescent="0.25">
      <c r="A40" s="6">
        <v>34607</v>
      </c>
      <c r="B40" s="7"/>
      <c r="C40" s="7"/>
      <c r="D40" s="7"/>
      <c r="E40" s="7"/>
      <c r="F40" s="8">
        <v>81.900000000000006</v>
      </c>
      <c r="G40" s="8">
        <v>87.9</v>
      </c>
    </row>
    <row r="41" spans="1:7" x14ac:dyDescent="0.25">
      <c r="A41" s="6">
        <v>34699</v>
      </c>
      <c r="B41" s="7"/>
      <c r="C41" s="7"/>
      <c r="D41" s="7"/>
      <c r="E41" s="7"/>
      <c r="F41" s="8">
        <v>81.400000000000006</v>
      </c>
      <c r="G41" s="8">
        <v>87.7</v>
      </c>
    </row>
    <row r="42" spans="1:7" x14ac:dyDescent="0.25">
      <c r="A42" s="6">
        <v>34789</v>
      </c>
      <c r="B42" s="7"/>
      <c r="C42" s="7"/>
      <c r="D42" s="7"/>
      <c r="E42" s="7"/>
      <c r="F42" s="8">
        <v>79.5</v>
      </c>
      <c r="G42" s="8">
        <v>85.3</v>
      </c>
    </row>
    <row r="43" spans="1:7" x14ac:dyDescent="0.25">
      <c r="A43" s="6">
        <v>34880</v>
      </c>
      <c r="B43" s="7"/>
      <c r="C43" s="7"/>
      <c r="D43" s="7"/>
      <c r="E43" s="7"/>
      <c r="F43" s="8">
        <v>77.599999999999994</v>
      </c>
      <c r="G43" s="8">
        <v>83.4</v>
      </c>
    </row>
    <row r="44" spans="1:7" x14ac:dyDescent="0.25">
      <c r="A44" s="6">
        <v>34972</v>
      </c>
      <c r="B44" s="7"/>
      <c r="C44" s="7"/>
      <c r="D44" s="7"/>
      <c r="E44" s="7"/>
      <c r="F44" s="8">
        <v>77.400000000000006</v>
      </c>
      <c r="G44" s="8">
        <v>82.8</v>
      </c>
    </row>
    <row r="45" spans="1:7" x14ac:dyDescent="0.25">
      <c r="A45" s="6">
        <v>35064</v>
      </c>
      <c r="B45" s="8">
        <v>102.2</v>
      </c>
      <c r="C45" s="8">
        <v>21.6</v>
      </c>
      <c r="D45" s="7"/>
      <c r="E45" s="9"/>
      <c r="F45" s="8">
        <v>80.5</v>
      </c>
      <c r="G45" s="8">
        <v>86.4</v>
      </c>
    </row>
    <row r="46" spans="1:7" x14ac:dyDescent="0.25">
      <c r="A46" s="6">
        <v>35155</v>
      </c>
      <c r="B46" s="8">
        <v>100.9</v>
      </c>
      <c r="C46" s="8">
        <v>21.5</v>
      </c>
      <c r="D46" s="7"/>
      <c r="E46" s="7"/>
      <c r="F46" s="8">
        <v>79.400000000000006</v>
      </c>
      <c r="G46" s="8">
        <v>84.7</v>
      </c>
    </row>
    <row r="47" spans="1:7" x14ac:dyDescent="0.25">
      <c r="A47" s="6">
        <v>35246</v>
      </c>
      <c r="B47" s="8">
        <v>103</v>
      </c>
      <c r="C47" s="8">
        <v>21.4</v>
      </c>
      <c r="D47" s="7"/>
      <c r="E47" s="7"/>
      <c r="F47" s="8">
        <v>81.599999999999994</v>
      </c>
      <c r="G47" s="8">
        <v>87.1</v>
      </c>
    </row>
    <row r="48" spans="1:7" x14ac:dyDescent="0.25">
      <c r="A48" s="6">
        <v>35338</v>
      </c>
      <c r="B48" s="8">
        <v>102.4</v>
      </c>
      <c r="C48" s="8">
        <v>21.5</v>
      </c>
      <c r="D48" s="7"/>
      <c r="E48" s="7"/>
      <c r="F48" s="8">
        <v>80.900000000000006</v>
      </c>
      <c r="G48" s="8">
        <v>86.5</v>
      </c>
    </row>
    <row r="49" spans="1:7" x14ac:dyDescent="0.25">
      <c r="A49" s="6">
        <v>35430</v>
      </c>
      <c r="B49" s="8">
        <v>104.8</v>
      </c>
      <c r="C49" s="8">
        <v>21.4</v>
      </c>
      <c r="D49" s="7"/>
      <c r="E49" s="7"/>
      <c r="F49" s="8">
        <v>83.4</v>
      </c>
      <c r="G49" s="8">
        <v>89.2</v>
      </c>
    </row>
    <row r="50" spans="1:7" x14ac:dyDescent="0.25">
      <c r="A50" s="6">
        <v>35520</v>
      </c>
      <c r="B50" s="8">
        <v>107.5</v>
      </c>
      <c r="C50" s="8">
        <v>21.1</v>
      </c>
      <c r="D50" s="7"/>
      <c r="E50" s="7"/>
      <c r="F50" s="8">
        <v>86.4</v>
      </c>
      <c r="G50" s="8">
        <v>92.5</v>
      </c>
    </row>
    <row r="51" spans="1:7" x14ac:dyDescent="0.25">
      <c r="A51" s="6">
        <v>35611</v>
      </c>
      <c r="B51" s="8">
        <v>107.6</v>
      </c>
      <c r="C51" s="8">
        <v>20.9</v>
      </c>
      <c r="D51" s="7"/>
      <c r="E51" s="7"/>
      <c r="F51" s="8">
        <v>86.8</v>
      </c>
      <c r="G51" s="8">
        <v>92.7</v>
      </c>
    </row>
    <row r="52" spans="1:7" x14ac:dyDescent="0.25">
      <c r="A52" s="6">
        <v>35703</v>
      </c>
      <c r="B52" s="8">
        <v>108.6</v>
      </c>
      <c r="C52" s="8">
        <v>20.7</v>
      </c>
      <c r="D52" s="7"/>
      <c r="E52" s="7"/>
      <c r="F52" s="8">
        <v>88</v>
      </c>
      <c r="G52" s="8">
        <v>94.1</v>
      </c>
    </row>
    <row r="53" spans="1:7" x14ac:dyDescent="0.25">
      <c r="A53" s="6">
        <v>35795</v>
      </c>
      <c r="B53" s="8">
        <v>111.5</v>
      </c>
      <c r="C53" s="8">
        <v>20.6</v>
      </c>
      <c r="D53" s="7"/>
      <c r="E53" s="7"/>
      <c r="F53" s="8">
        <v>90.9</v>
      </c>
      <c r="G53" s="8">
        <v>97.3</v>
      </c>
    </row>
    <row r="54" spans="1:7" x14ac:dyDescent="0.25">
      <c r="A54" s="6">
        <v>35885</v>
      </c>
      <c r="B54" s="8">
        <v>110.9</v>
      </c>
      <c r="C54" s="8">
        <v>20.6</v>
      </c>
      <c r="D54" s="7"/>
      <c r="E54" s="7"/>
      <c r="F54" s="8">
        <v>90.3</v>
      </c>
      <c r="G54" s="8">
        <v>96.6</v>
      </c>
    </row>
    <row r="55" spans="1:7" x14ac:dyDescent="0.25">
      <c r="A55" s="6">
        <v>35976</v>
      </c>
      <c r="B55" s="8">
        <v>112.6</v>
      </c>
      <c r="C55" s="8">
        <v>20.6</v>
      </c>
      <c r="D55" s="7"/>
      <c r="E55" s="7"/>
      <c r="F55" s="8">
        <v>92</v>
      </c>
      <c r="G55" s="8">
        <v>98.5</v>
      </c>
    </row>
    <row r="56" spans="1:7" x14ac:dyDescent="0.25">
      <c r="A56" s="6">
        <v>36068</v>
      </c>
      <c r="B56" s="8">
        <v>116.1</v>
      </c>
      <c r="C56" s="8">
        <v>20.6</v>
      </c>
      <c r="D56" s="7"/>
      <c r="E56" s="7"/>
      <c r="F56" s="8">
        <v>95.4</v>
      </c>
      <c r="G56" s="8">
        <v>102.4</v>
      </c>
    </row>
    <row r="57" spans="1:7" x14ac:dyDescent="0.25">
      <c r="A57" s="6">
        <v>36160</v>
      </c>
      <c r="B57" s="8">
        <v>118.3</v>
      </c>
      <c r="C57" s="8">
        <v>20.6</v>
      </c>
      <c r="D57" s="7"/>
      <c r="E57" s="7"/>
      <c r="F57" s="8">
        <v>97.7</v>
      </c>
      <c r="G57" s="8">
        <v>104.9</v>
      </c>
    </row>
    <row r="58" spans="1:7" x14ac:dyDescent="0.25">
      <c r="A58" s="6">
        <v>36250</v>
      </c>
      <c r="B58" s="8">
        <v>118.7</v>
      </c>
      <c r="C58" s="8">
        <v>20.9</v>
      </c>
      <c r="D58" s="7"/>
      <c r="E58" s="7"/>
      <c r="F58" s="8">
        <v>97.8</v>
      </c>
      <c r="G58" s="8">
        <v>104.7</v>
      </c>
    </row>
    <row r="59" spans="1:7" x14ac:dyDescent="0.25">
      <c r="A59" s="6">
        <v>36341</v>
      </c>
      <c r="B59" s="8">
        <v>120.5</v>
      </c>
      <c r="C59" s="8">
        <v>21.2</v>
      </c>
      <c r="D59" s="7"/>
      <c r="E59" s="7"/>
      <c r="F59" s="8">
        <v>99.3</v>
      </c>
      <c r="G59" s="8">
        <v>106.5</v>
      </c>
    </row>
    <row r="60" spans="1:7" x14ac:dyDescent="0.25">
      <c r="A60" s="6">
        <v>36433</v>
      </c>
      <c r="B60" s="8">
        <v>122.4</v>
      </c>
      <c r="C60" s="8">
        <v>21.5</v>
      </c>
      <c r="D60" s="7"/>
      <c r="E60" s="7"/>
      <c r="F60" s="8">
        <v>100.9</v>
      </c>
      <c r="G60" s="8">
        <v>108.3</v>
      </c>
    </row>
    <row r="61" spans="1:7" x14ac:dyDescent="0.25">
      <c r="A61" s="6">
        <v>36525</v>
      </c>
      <c r="B61" s="8">
        <v>134.30000000000001</v>
      </c>
      <c r="C61" s="8">
        <v>21.8</v>
      </c>
      <c r="D61" s="7"/>
      <c r="E61" s="7"/>
      <c r="F61" s="8">
        <v>112.5</v>
      </c>
      <c r="G61" s="8">
        <v>110.3</v>
      </c>
    </row>
    <row r="62" spans="1:7" x14ac:dyDescent="0.25">
      <c r="A62" s="6">
        <v>36616</v>
      </c>
      <c r="B62" s="8">
        <v>134.5</v>
      </c>
      <c r="C62" s="8">
        <v>22.2</v>
      </c>
      <c r="D62" s="7"/>
      <c r="E62" s="7"/>
      <c r="F62" s="8">
        <v>112.3</v>
      </c>
      <c r="G62" s="8">
        <v>110.2</v>
      </c>
    </row>
    <row r="63" spans="1:7" x14ac:dyDescent="0.25">
      <c r="A63" s="6">
        <v>36707</v>
      </c>
      <c r="B63" s="8">
        <v>131.30000000000001</v>
      </c>
      <c r="C63" s="8">
        <v>22.4</v>
      </c>
      <c r="D63" s="7"/>
      <c r="E63" s="7"/>
      <c r="F63" s="8">
        <v>108.8</v>
      </c>
      <c r="G63" s="8">
        <v>106.9</v>
      </c>
    </row>
    <row r="64" spans="1:7" x14ac:dyDescent="0.25">
      <c r="A64" s="6">
        <v>36799</v>
      </c>
      <c r="B64" s="8">
        <v>132.69999999999999</v>
      </c>
      <c r="C64" s="8">
        <v>22.7</v>
      </c>
      <c r="D64" s="7"/>
      <c r="E64" s="7"/>
      <c r="F64" s="8">
        <v>110</v>
      </c>
      <c r="G64" s="8">
        <v>108.1</v>
      </c>
    </row>
    <row r="65" spans="1:7" x14ac:dyDescent="0.25">
      <c r="A65" s="6">
        <v>36891</v>
      </c>
      <c r="B65" s="8">
        <v>135.69999999999999</v>
      </c>
      <c r="C65" s="8">
        <v>22.9</v>
      </c>
      <c r="D65" s="7"/>
      <c r="E65" s="7"/>
      <c r="F65" s="8">
        <v>112.8</v>
      </c>
      <c r="G65" s="8">
        <v>111.1</v>
      </c>
    </row>
    <row r="66" spans="1:7" x14ac:dyDescent="0.25">
      <c r="A66" s="6">
        <v>36981</v>
      </c>
      <c r="B66" s="8">
        <v>126.1</v>
      </c>
      <c r="C66" s="8">
        <v>23.3</v>
      </c>
      <c r="D66" s="7"/>
      <c r="E66" s="7"/>
      <c r="F66" s="8">
        <v>102.9</v>
      </c>
      <c r="G66" s="8">
        <v>101.1</v>
      </c>
    </row>
    <row r="67" spans="1:7" x14ac:dyDescent="0.25">
      <c r="A67" s="6">
        <v>37072</v>
      </c>
      <c r="B67" s="8">
        <v>128.19999999999999</v>
      </c>
      <c r="C67" s="8">
        <v>23.7</v>
      </c>
      <c r="D67" s="7"/>
      <c r="E67" s="7"/>
      <c r="F67" s="8">
        <v>104.5</v>
      </c>
      <c r="G67" s="8">
        <v>102.6</v>
      </c>
    </row>
    <row r="68" spans="1:7" x14ac:dyDescent="0.25">
      <c r="A68" s="6">
        <v>37164</v>
      </c>
      <c r="B68" s="8">
        <v>128.1</v>
      </c>
      <c r="C68" s="8">
        <v>24.1</v>
      </c>
      <c r="D68" s="7"/>
      <c r="E68" s="7"/>
      <c r="F68" s="8">
        <v>104.1</v>
      </c>
      <c r="G68" s="8">
        <v>102.5</v>
      </c>
    </row>
    <row r="69" spans="1:7" x14ac:dyDescent="0.25">
      <c r="A69" s="6">
        <v>37256</v>
      </c>
      <c r="B69" s="8">
        <v>129.30000000000001</v>
      </c>
      <c r="C69" s="8">
        <v>24.5</v>
      </c>
      <c r="D69" s="7"/>
      <c r="E69" s="7"/>
      <c r="F69" s="8">
        <v>104.8</v>
      </c>
      <c r="G69" s="8">
        <v>103.2</v>
      </c>
    </row>
    <row r="70" spans="1:7" x14ac:dyDescent="0.25">
      <c r="A70" s="6">
        <v>37346</v>
      </c>
      <c r="B70" s="8">
        <v>138.69999999999999</v>
      </c>
      <c r="C70" s="8">
        <v>24.9</v>
      </c>
      <c r="D70" s="7"/>
      <c r="E70" s="7"/>
      <c r="F70" s="8">
        <v>113.8</v>
      </c>
      <c r="G70" s="8">
        <v>112</v>
      </c>
    </row>
    <row r="71" spans="1:7" x14ac:dyDescent="0.25">
      <c r="A71" s="6">
        <v>37437</v>
      </c>
      <c r="B71" s="8">
        <v>141.6</v>
      </c>
      <c r="C71" s="8">
        <v>25.3</v>
      </c>
      <c r="D71" s="7"/>
      <c r="E71" s="7"/>
      <c r="F71" s="8">
        <v>116.3</v>
      </c>
      <c r="G71" s="8">
        <v>114</v>
      </c>
    </row>
    <row r="72" spans="1:7" x14ac:dyDescent="0.25">
      <c r="A72" s="6">
        <v>37529</v>
      </c>
      <c r="B72" s="8">
        <v>143.9</v>
      </c>
      <c r="C72" s="8">
        <v>25.6</v>
      </c>
      <c r="D72" s="7"/>
      <c r="E72" s="7"/>
      <c r="F72" s="8">
        <v>118.3</v>
      </c>
      <c r="G72" s="8">
        <v>115.9</v>
      </c>
    </row>
    <row r="73" spans="1:7" x14ac:dyDescent="0.25">
      <c r="A73" s="6">
        <v>37621</v>
      </c>
      <c r="B73" s="8">
        <v>145.5</v>
      </c>
      <c r="C73" s="8">
        <v>25.9</v>
      </c>
      <c r="D73" s="7"/>
      <c r="E73" s="7"/>
      <c r="F73" s="8">
        <v>119.7</v>
      </c>
      <c r="G73" s="8">
        <v>117.4</v>
      </c>
    </row>
    <row r="74" spans="1:7" x14ac:dyDescent="0.25">
      <c r="A74" s="6">
        <v>37711</v>
      </c>
      <c r="B74" s="8">
        <v>148.9</v>
      </c>
      <c r="C74" s="8">
        <v>26.2</v>
      </c>
      <c r="D74" s="7"/>
      <c r="E74" s="7"/>
      <c r="F74" s="8">
        <v>122.8</v>
      </c>
      <c r="G74" s="8">
        <v>120.4</v>
      </c>
    </row>
    <row r="75" spans="1:7" x14ac:dyDescent="0.25">
      <c r="A75" s="6">
        <v>37802</v>
      </c>
      <c r="B75" s="8">
        <v>154.9</v>
      </c>
      <c r="C75" s="8">
        <v>26.5</v>
      </c>
      <c r="D75" s="7"/>
      <c r="E75" s="7"/>
      <c r="F75" s="8">
        <v>128.4</v>
      </c>
      <c r="G75" s="8">
        <v>125.7</v>
      </c>
    </row>
    <row r="76" spans="1:7" x14ac:dyDescent="0.25">
      <c r="A76" s="6">
        <v>37894</v>
      </c>
      <c r="B76" s="8">
        <v>157.19999999999999</v>
      </c>
      <c r="C76" s="8">
        <v>26.7</v>
      </c>
      <c r="D76" s="7"/>
      <c r="E76" s="7"/>
      <c r="F76" s="8">
        <v>130.5</v>
      </c>
      <c r="G76" s="8">
        <v>127.7</v>
      </c>
    </row>
    <row r="77" spans="1:7" x14ac:dyDescent="0.25">
      <c r="A77" s="6">
        <v>37986</v>
      </c>
      <c r="B77" s="8">
        <v>155.80000000000001</v>
      </c>
      <c r="C77" s="8">
        <v>26.8</v>
      </c>
      <c r="D77" s="7"/>
      <c r="E77" s="7"/>
      <c r="F77" s="8">
        <v>129</v>
      </c>
      <c r="G77" s="8">
        <v>125.7</v>
      </c>
    </row>
    <row r="78" spans="1:7" x14ac:dyDescent="0.25">
      <c r="A78" s="6">
        <v>38077</v>
      </c>
      <c r="B78" s="8">
        <v>159</v>
      </c>
      <c r="C78" s="8">
        <v>26.9</v>
      </c>
      <c r="D78" s="7"/>
      <c r="E78" s="7"/>
      <c r="F78" s="8">
        <v>132.1</v>
      </c>
      <c r="G78" s="8">
        <v>128.6</v>
      </c>
    </row>
    <row r="79" spans="1:7" x14ac:dyDescent="0.25">
      <c r="A79" s="6">
        <v>38168</v>
      </c>
      <c r="B79" s="8">
        <v>155.1</v>
      </c>
      <c r="C79" s="8">
        <v>26.7</v>
      </c>
      <c r="D79" s="7"/>
      <c r="E79" s="7"/>
      <c r="F79" s="8">
        <v>128.4</v>
      </c>
      <c r="G79" s="8">
        <v>123.8</v>
      </c>
    </row>
    <row r="80" spans="1:7" x14ac:dyDescent="0.25">
      <c r="A80" s="6">
        <v>38260</v>
      </c>
      <c r="B80" s="8">
        <v>152.69999999999999</v>
      </c>
      <c r="C80" s="8">
        <v>26.5</v>
      </c>
      <c r="D80" s="7"/>
      <c r="E80" s="7"/>
      <c r="F80" s="8">
        <v>126.1</v>
      </c>
      <c r="G80" s="8">
        <v>121.3</v>
      </c>
    </row>
    <row r="81" spans="1:7" x14ac:dyDescent="0.25">
      <c r="A81" s="6">
        <v>38352</v>
      </c>
      <c r="B81" s="8">
        <v>151.1</v>
      </c>
      <c r="C81" s="8">
        <v>26.4</v>
      </c>
      <c r="D81" s="7"/>
      <c r="E81" s="7"/>
      <c r="F81" s="8">
        <v>124.7</v>
      </c>
      <c r="G81" s="8">
        <v>119.4</v>
      </c>
    </row>
    <row r="82" spans="1:7" x14ac:dyDescent="0.25">
      <c r="A82" s="6">
        <v>38442</v>
      </c>
      <c r="B82" s="8">
        <v>149.69999999999999</v>
      </c>
      <c r="C82" s="8">
        <v>26.4</v>
      </c>
      <c r="D82" s="7"/>
      <c r="E82" s="7"/>
      <c r="F82" s="8">
        <v>123.3</v>
      </c>
      <c r="G82" s="8">
        <v>117.8</v>
      </c>
    </row>
    <row r="83" spans="1:7" x14ac:dyDescent="0.25">
      <c r="A83" s="6">
        <v>38533</v>
      </c>
      <c r="B83" s="8">
        <v>146.5</v>
      </c>
      <c r="C83" s="8">
        <v>26.4</v>
      </c>
      <c r="D83" s="7"/>
      <c r="E83" s="7"/>
      <c r="F83" s="8">
        <v>120</v>
      </c>
      <c r="G83" s="8">
        <v>114.1</v>
      </c>
    </row>
    <row r="84" spans="1:7" x14ac:dyDescent="0.25">
      <c r="A84" s="6">
        <v>38625</v>
      </c>
      <c r="B84" s="8">
        <v>145.6</v>
      </c>
      <c r="C84" s="8">
        <v>26.5</v>
      </c>
      <c r="D84" s="7"/>
      <c r="E84" s="7"/>
      <c r="F84" s="8">
        <v>119.2</v>
      </c>
      <c r="G84" s="8">
        <v>112.8</v>
      </c>
    </row>
    <row r="85" spans="1:7" x14ac:dyDescent="0.25">
      <c r="A85" s="6">
        <v>38717</v>
      </c>
      <c r="B85" s="8">
        <v>143.80000000000001</v>
      </c>
      <c r="C85" s="8">
        <v>26.4</v>
      </c>
      <c r="D85" s="7"/>
      <c r="E85" s="7"/>
      <c r="F85" s="8">
        <v>117.3</v>
      </c>
      <c r="G85" s="8">
        <v>110.1</v>
      </c>
    </row>
    <row r="86" spans="1:7" x14ac:dyDescent="0.25">
      <c r="A86" s="6">
        <v>38807</v>
      </c>
      <c r="B86" s="8">
        <v>147.1</v>
      </c>
      <c r="C86" s="8">
        <v>26.3</v>
      </c>
      <c r="D86" s="8">
        <v>11.5</v>
      </c>
      <c r="E86" s="8">
        <v>109.5</v>
      </c>
      <c r="F86" s="8">
        <v>120.8</v>
      </c>
      <c r="G86" s="8">
        <v>113.1</v>
      </c>
    </row>
    <row r="87" spans="1:7" x14ac:dyDescent="0.25">
      <c r="A87" s="6">
        <v>38898</v>
      </c>
      <c r="B87" s="8">
        <v>148</v>
      </c>
      <c r="C87" s="8">
        <v>26.1</v>
      </c>
      <c r="D87" s="8">
        <v>10.8</v>
      </c>
      <c r="E87" s="8">
        <v>111.2</v>
      </c>
      <c r="F87" s="8">
        <v>121.9</v>
      </c>
      <c r="G87" s="8">
        <v>113.4</v>
      </c>
    </row>
    <row r="88" spans="1:7" x14ac:dyDescent="0.25">
      <c r="A88" s="6">
        <v>38990</v>
      </c>
      <c r="B88" s="8">
        <v>146.4</v>
      </c>
      <c r="C88" s="8">
        <v>25.9</v>
      </c>
      <c r="D88" s="8">
        <v>10.8</v>
      </c>
      <c r="E88" s="8">
        <v>109.8</v>
      </c>
      <c r="F88" s="8">
        <v>120.5</v>
      </c>
      <c r="G88" s="8">
        <v>111.8</v>
      </c>
    </row>
    <row r="89" spans="1:7" x14ac:dyDescent="0.25">
      <c r="A89" s="6">
        <v>39082</v>
      </c>
      <c r="B89" s="8">
        <v>144.1</v>
      </c>
      <c r="C89" s="8">
        <v>25.7</v>
      </c>
      <c r="D89" s="8">
        <v>10.8</v>
      </c>
      <c r="E89" s="8">
        <v>107.7</v>
      </c>
      <c r="F89" s="8">
        <v>118.4</v>
      </c>
      <c r="G89" s="8">
        <v>109.4</v>
      </c>
    </row>
    <row r="90" spans="1:7" x14ac:dyDescent="0.25">
      <c r="A90" s="6">
        <v>39172</v>
      </c>
      <c r="B90" s="8">
        <v>147</v>
      </c>
      <c r="C90" s="8">
        <v>26.9</v>
      </c>
      <c r="D90" s="8">
        <v>18.399999999999999</v>
      </c>
      <c r="E90" s="8">
        <v>101.8</v>
      </c>
      <c r="F90" s="8">
        <v>120.1</v>
      </c>
      <c r="G90" s="8">
        <v>111</v>
      </c>
    </row>
    <row r="91" spans="1:7" x14ac:dyDescent="0.25">
      <c r="A91" s="6">
        <v>39263</v>
      </c>
      <c r="B91" s="8">
        <v>148.6</v>
      </c>
      <c r="C91" s="8">
        <v>27.9</v>
      </c>
      <c r="D91" s="8">
        <v>18.899999999999999</v>
      </c>
      <c r="E91" s="8">
        <v>101.9</v>
      </c>
      <c r="F91" s="8">
        <v>120.7</v>
      </c>
      <c r="G91" s="8">
        <v>111.2</v>
      </c>
    </row>
    <row r="92" spans="1:7" x14ac:dyDescent="0.25">
      <c r="A92" s="6">
        <v>39355</v>
      </c>
      <c r="B92" s="8">
        <v>148.5</v>
      </c>
      <c r="C92" s="8">
        <v>28.7</v>
      </c>
      <c r="D92" s="8">
        <v>19.399999999999999</v>
      </c>
      <c r="E92" s="8">
        <v>100.5</v>
      </c>
      <c r="F92" s="8">
        <v>119.9</v>
      </c>
      <c r="G92" s="8">
        <v>109.8</v>
      </c>
    </row>
    <row r="93" spans="1:7" x14ac:dyDescent="0.25">
      <c r="A93" s="6">
        <v>39447</v>
      </c>
      <c r="B93" s="8">
        <v>146</v>
      </c>
      <c r="C93" s="8">
        <v>29.3</v>
      </c>
      <c r="D93" s="8">
        <v>18.8</v>
      </c>
      <c r="E93" s="8">
        <v>97.9</v>
      </c>
      <c r="F93" s="8">
        <v>116.7</v>
      </c>
      <c r="G93" s="8">
        <v>106.1</v>
      </c>
    </row>
    <row r="94" spans="1:7" x14ac:dyDescent="0.25">
      <c r="A94" s="6">
        <v>39538</v>
      </c>
      <c r="B94" s="8">
        <v>145.80000000000001</v>
      </c>
      <c r="C94" s="8">
        <v>28.5</v>
      </c>
      <c r="D94" s="8">
        <v>18.8</v>
      </c>
      <c r="E94" s="8">
        <v>98.5</v>
      </c>
      <c r="F94" s="8">
        <v>117.2</v>
      </c>
      <c r="G94" s="8">
        <v>106.2</v>
      </c>
    </row>
    <row r="95" spans="1:7" x14ac:dyDescent="0.25">
      <c r="A95" s="6">
        <v>39629</v>
      </c>
      <c r="B95" s="8">
        <v>144.19999999999999</v>
      </c>
      <c r="C95" s="8">
        <v>27.8</v>
      </c>
      <c r="D95" s="8">
        <v>18.600000000000001</v>
      </c>
      <c r="E95" s="8">
        <v>97.8</v>
      </c>
      <c r="F95" s="8">
        <v>116.4</v>
      </c>
      <c r="G95" s="8">
        <v>104.7</v>
      </c>
    </row>
    <row r="96" spans="1:7" x14ac:dyDescent="0.25">
      <c r="A96" s="6">
        <v>39721</v>
      </c>
      <c r="B96" s="8">
        <v>143.1</v>
      </c>
      <c r="C96" s="8">
        <v>27.3</v>
      </c>
      <c r="D96" s="8">
        <v>18.399999999999999</v>
      </c>
      <c r="E96" s="8">
        <v>97.5</v>
      </c>
      <c r="F96" s="8">
        <v>115.8</v>
      </c>
      <c r="G96" s="8">
        <v>103.3</v>
      </c>
    </row>
    <row r="97" spans="1:7" x14ac:dyDescent="0.25">
      <c r="A97" s="6">
        <v>39813</v>
      </c>
      <c r="B97" s="8">
        <v>142.4</v>
      </c>
      <c r="C97" s="8">
        <v>27.1</v>
      </c>
      <c r="D97" s="8">
        <v>17.899999999999999</v>
      </c>
      <c r="E97" s="8">
        <v>97.5</v>
      </c>
      <c r="F97" s="8">
        <v>115.3</v>
      </c>
      <c r="G97" s="8">
        <v>102.1</v>
      </c>
    </row>
    <row r="98" spans="1:7" x14ac:dyDescent="0.25">
      <c r="A98" s="6">
        <v>39903</v>
      </c>
      <c r="B98" s="8">
        <v>157.80000000000001</v>
      </c>
      <c r="C98" s="8">
        <v>29.2</v>
      </c>
      <c r="D98" s="8">
        <v>18.899999999999999</v>
      </c>
      <c r="E98" s="8">
        <v>109.7</v>
      </c>
      <c r="F98" s="8">
        <v>128.5</v>
      </c>
      <c r="G98" s="8">
        <v>114.5</v>
      </c>
    </row>
    <row r="99" spans="1:7" x14ac:dyDescent="0.25">
      <c r="A99" s="6">
        <v>39994</v>
      </c>
      <c r="B99" s="8">
        <v>169.8</v>
      </c>
      <c r="C99" s="8">
        <v>31.3</v>
      </c>
      <c r="D99" s="8">
        <v>20.5</v>
      </c>
      <c r="E99" s="8">
        <v>117.9</v>
      </c>
      <c r="F99" s="8">
        <v>138.4</v>
      </c>
      <c r="G99" s="8">
        <v>122.8</v>
      </c>
    </row>
    <row r="100" spans="1:7" x14ac:dyDescent="0.25">
      <c r="A100" s="6">
        <v>40086</v>
      </c>
      <c r="B100" s="8">
        <v>176.2</v>
      </c>
      <c r="C100" s="8">
        <v>33.200000000000003</v>
      </c>
      <c r="D100" s="8">
        <v>22.4</v>
      </c>
      <c r="E100" s="8">
        <v>120.7</v>
      </c>
      <c r="F100" s="8">
        <v>143</v>
      </c>
      <c r="G100" s="8">
        <v>125.5</v>
      </c>
    </row>
    <row r="101" spans="1:7" x14ac:dyDescent="0.25">
      <c r="A101" s="6">
        <v>40178</v>
      </c>
      <c r="B101" s="8">
        <v>179.2</v>
      </c>
      <c r="C101" s="8">
        <v>34.5</v>
      </c>
      <c r="D101" s="8">
        <v>23.5</v>
      </c>
      <c r="E101" s="8">
        <v>121.3</v>
      </c>
      <c r="F101" s="8">
        <v>144.69999999999999</v>
      </c>
      <c r="G101" s="8">
        <v>125.6</v>
      </c>
    </row>
    <row r="102" spans="1:7" x14ac:dyDescent="0.25">
      <c r="A102" s="6">
        <v>40268</v>
      </c>
      <c r="B102" s="8">
        <v>182.2</v>
      </c>
      <c r="C102" s="8">
        <v>34.4</v>
      </c>
      <c r="D102" s="8">
        <v>25.6</v>
      </c>
      <c r="E102" s="8">
        <v>122.3</v>
      </c>
      <c r="F102" s="8">
        <v>147.9</v>
      </c>
      <c r="G102" s="8">
        <v>127.6</v>
      </c>
    </row>
    <row r="103" spans="1:7" x14ac:dyDescent="0.25">
      <c r="A103" s="6">
        <v>40359</v>
      </c>
      <c r="B103" s="8">
        <v>184.2</v>
      </c>
      <c r="C103" s="8">
        <v>34.200000000000003</v>
      </c>
      <c r="D103" s="8">
        <v>26.7</v>
      </c>
      <c r="E103" s="8">
        <v>123.4</v>
      </c>
      <c r="F103" s="8">
        <v>150</v>
      </c>
      <c r="G103" s="8">
        <v>128.19999999999999</v>
      </c>
    </row>
    <row r="104" spans="1:7" x14ac:dyDescent="0.25">
      <c r="A104" s="6">
        <v>40451</v>
      </c>
      <c r="B104" s="8">
        <v>183.8</v>
      </c>
      <c r="C104" s="8">
        <v>33.9</v>
      </c>
      <c r="D104" s="8">
        <v>27.1</v>
      </c>
      <c r="E104" s="8">
        <v>122.8</v>
      </c>
      <c r="F104" s="8">
        <v>149.9</v>
      </c>
      <c r="G104" s="8">
        <v>127.8</v>
      </c>
    </row>
    <row r="105" spans="1:7" x14ac:dyDescent="0.25">
      <c r="A105" s="6">
        <v>40543</v>
      </c>
      <c r="B105" s="8">
        <v>183</v>
      </c>
      <c r="C105" s="8">
        <v>33.700000000000003</v>
      </c>
      <c r="D105" s="8">
        <v>27.2</v>
      </c>
      <c r="E105" s="8">
        <v>122.1</v>
      </c>
      <c r="F105" s="8">
        <v>149.30000000000001</v>
      </c>
      <c r="G105" s="8">
        <v>126.7</v>
      </c>
    </row>
    <row r="106" spans="1:7" x14ac:dyDescent="0.25">
      <c r="A106" s="6">
        <v>40633</v>
      </c>
      <c r="B106" s="8">
        <v>183.3</v>
      </c>
      <c r="C106" s="8">
        <v>33.6</v>
      </c>
      <c r="D106" s="8">
        <v>27.6</v>
      </c>
      <c r="E106" s="8">
        <v>122</v>
      </c>
      <c r="F106" s="8">
        <v>149.6</v>
      </c>
      <c r="G106" s="8">
        <v>125.9</v>
      </c>
    </row>
    <row r="107" spans="1:7" x14ac:dyDescent="0.25">
      <c r="A107" s="6">
        <v>40724</v>
      </c>
      <c r="B107" s="8">
        <v>182.9</v>
      </c>
      <c r="C107" s="8">
        <v>33.5</v>
      </c>
      <c r="D107" s="8">
        <v>27.9</v>
      </c>
      <c r="E107" s="8">
        <v>121.5</v>
      </c>
      <c r="F107" s="8">
        <v>149.4</v>
      </c>
      <c r="G107" s="8">
        <v>124.9</v>
      </c>
    </row>
    <row r="108" spans="1:7" x14ac:dyDescent="0.25">
      <c r="A108" s="6">
        <v>40816</v>
      </c>
      <c r="B108" s="8">
        <v>181.3</v>
      </c>
      <c r="C108" s="8">
        <v>33.4</v>
      </c>
      <c r="D108" s="8">
        <v>27.9</v>
      </c>
      <c r="E108" s="8">
        <v>120</v>
      </c>
      <c r="F108" s="8">
        <v>147.9</v>
      </c>
      <c r="G108" s="8">
        <v>123</v>
      </c>
    </row>
    <row r="109" spans="1:7" x14ac:dyDescent="0.25">
      <c r="A109" s="6">
        <v>40908</v>
      </c>
      <c r="B109" s="8">
        <v>182.5</v>
      </c>
      <c r="C109" s="8">
        <v>33.5</v>
      </c>
      <c r="D109" s="8">
        <v>27.7</v>
      </c>
      <c r="E109" s="8">
        <v>121.3</v>
      </c>
      <c r="F109" s="8">
        <v>149</v>
      </c>
      <c r="G109" s="8">
        <v>123.1</v>
      </c>
    </row>
    <row r="110" spans="1:7" x14ac:dyDescent="0.25">
      <c r="A110" s="6">
        <v>40999</v>
      </c>
      <c r="B110" s="8">
        <v>186</v>
      </c>
      <c r="C110" s="8">
        <v>33.6</v>
      </c>
      <c r="D110" s="8">
        <v>27.9</v>
      </c>
      <c r="E110" s="8">
        <v>124.5</v>
      </c>
      <c r="F110" s="8">
        <v>152.4</v>
      </c>
      <c r="G110" s="8">
        <v>125.2</v>
      </c>
    </row>
    <row r="111" spans="1:7" x14ac:dyDescent="0.25">
      <c r="A111" s="6">
        <v>41090</v>
      </c>
      <c r="B111" s="8">
        <v>189</v>
      </c>
      <c r="C111" s="8">
        <v>33.9</v>
      </c>
      <c r="D111" s="8">
        <v>28.4</v>
      </c>
      <c r="E111" s="8">
        <v>126.8</v>
      </c>
      <c r="F111" s="8">
        <v>155.19999999999999</v>
      </c>
      <c r="G111" s="8">
        <v>126.8</v>
      </c>
    </row>
    <row r="112" spans="1:7" x14ac:dyDescent="0.25">
      <c r="A112" s="6">
        <v>41182</v>
      </c>
      <c r="B112" s="8">
        <v>193</v>
      </c>
      <c r="C112" s="8">
        <v>34.200000000000003</v>
      </c>
      <c r="D112" s="8">
        <v>29.3</v>
      </c>
      <c r="E112" s="8">
        <v>129.5</v>
      </c>
      <c r="F112" s="8">
        <v>158.80000000000001</v>
      </c>
      <c r="G112" s="8">
        <v>128.19999999999999</v>
      </c>
    </row>
    <row r="113" spans="1:7" x14ac:dyDescent="0.25">
      <c r="A113" s="6">
        <v>41274</v>
      </c>
      <c r="B113" s="8">
        <v>196.2</v>
      </c>
      <c r="C113" s="8">
        <v>34.4</v>
      </c>
      <c r="D113" s="8">
        <v>29.7</v>
      </c>
      <c r="E113" s="8">
        <v>132.1</v>
      </c>
      <c r="F113" s="8">
        <v>161.80000000000001</v>
      </c>
      <c r="G113" s="8">
        <v>128.80000000000001</v>
      </c>
    </row>
    <row r="114" spans="1:7" x14ac:dyDescent="0.25">
      <c r="A114" s="6">
        <v>41364</v>
      </c>
      <c r="B114" s="8">
        <v>203.3</v>
      </c>
      <c r="C114" s="8">
        <v>35.1</v>
      </c>
      <c r="D114" s="8">
        <v>30.7</v>
      </c>
      <c r="E114" s="8">
        <v>137.4</v>
      </c>
      <c r="F114" s="8">
        <v>168.1</v>
      </c>
      <c r="G114" s="8">
        <v>132</v>
      </c>
    </row>
    <row r="115" spans="1:7" x14ac:dyDescent="0.25">
      <c r="A115" s="6">
        <v>41455</v>
      </c>
      <c r="B115" s="8">
        <v>207.3</v>
      </c>
      <c r="C115" s="8">
        <v>35.9</v>
      </c>
      <c r="D115" s="8">
        <v>32</v>
      </c>
      <c r="E115" s="8">
        <v>139.5</v>
      </c>
      <c r="F115" s="8">
        <v>171.4</v>
      </c>
      <c r="G115" s="8">
        <v>133.30000000000001</v>
      </c>
    </row>
    <row r="116" spans="1:7" x14ac:dyDescent="0.25">
      <c r="A116" s="6">
        <v>41547</v>
      </c>
      <c r="B116" s="8">
        <v>211.2</v>
      </c>
      <c r="C116" s="8">
        <v>36.6</v>
      </c>
      <c r="D116" s="8">
        <v>32.9</v>
      </c>
      <c r="E116" s="8">
        <v>141.69999999999999</v>
      </c>
      <c r="F116" s="8">
        <v>174.6</v>
      </c>
      <c r="G116" s="8">
        <v>134.69999999999999</v>
      </c>
    </row>
    <row r="117" spans="1:7" x14ac:dyDescent="0.25">
      <c r="A117" s="6">
        <v>41639</v>
      </c>
      <c r="B117" s="8">
        <v>212.7</v>
      </c>
      <c r="C117" s="8">
        <v>37.200000000000003</v>
      </c>
      <c r="D117" s="8">
        <v>33.1</v>
      </c>
      <c r="E117" s="8">
        <v>142.4</v>
      </c>
      <c r="F117" s="8">
        <v>175.5</v>
      </c>
      <c r="G117" s="8">
        <v>134.1</v>
      </c>
    </row>
    <row r="118" spans="1:7" x14ac:dyDescent="0.25">
      <c r="A118" s="6">
        <v>41729</v>
      </c>
      <c r="B118" s="8">
        <v>218.3</v>
      </c>
      <c r="C118" s="8">
        <v>38</v>
      </c>
      <c r="D118" s="8">
        <v>34</v>
      </c>
      <c r="E118" s="8">
        <v>146.30000000000001</v>
      </c>
      <c r="F118" s="8">
        <v>180.3</v>
      </c>
      <c r="G118" s="8">
        <v>137.1</v>
      </c>
    </row>
    <row r="119" spans="1:7" x14ac:dyDescent="0.25">
      <c r="A119" s="6">
        <v>41820</v>
      </c>
      <c r="B119" s="8">
        <v>222.7</v>
      </c>
      <c r="C119" s="8">
        <v>38.700000000000003</v>
      </c>
      <c r="D119" s="8">
        <v>34.799999999999997</v>
      </c>
      <c r="E119" s="8">
        <v>149.19999999999999</v>
      </c>
      <c r="F119" s="8">
        <v>184</v>
      </c>
      <c r="G119" s="8">
        <v>138.69999999999999</v>
      </c>
    </row>
    <row r="120" spans="1:7" x14ac:dyDescent="0.25">
      <c r="A120" s="6">
        <v>41912</v>
      </c>
      <c r="B120" s="8">
        <v>224.4</v>
      </c>
      <c r="C120" s="8">
        <v>39.4</v>
      </c>
      <c r="D120" s="8">
        <v>35.299999999999997</v>
      </c>
      <c r="E120" s="8">
        <v>149.6</v>
      </c>
      <c r="F120" s="8">
        <v>185</v>
      </c>
      <c r="G120" s="8">
        <v>139.1</v>
      </c>
    </row>
    <row r="121" spans="1:7" x14ac:dyDescent="0.25">
      <c r="A121" s="6">
        <v>42004</v>
      </c>
      <c r="B121" s="8">
        <v>227.5</v>
      </c>
      <c r="C121" s="8">
        <v>40.200000000000003</v>
      </c>
      <c r="D121" s="8">
        <v>35.700000000000003</v>
      </c>
      <c r="E121" s="8">
        <v>151.69999999999999</v>
      </c>
      <c r="F121" s="8">
        <v>187.4</v>
      </c>
      <c r="G121" s="8">
        <v>140.4</v>
      </c>
    </row>
    <row r="122" spans="1:7" x14ac:dyDescent="0.25">
      <c r="A122" s="6">
        <v>42094</v>
      </c>
      <c r="B122" s="8">
        <v>232.2</v>
      </c>
      <c r="C122" s="8">
        <v>40.6</v>
      </c>
      <c r="D122" s="8">
        <v>36.4</v>
      </c>
      <c r="E122" s="8">
        <v>155.30000000000001</v>
      </c>
      <c r="F122" s="8">
        <v>191.6</v>
      </c>
      <c r="G122" s="8">
        <v>144.1</v>
      </c>
    </row>
    <row r="123" spans="1:7" x14ac:dyDescent="0.25">
      <c r="A123" s="6">
        <v>42185</v>
      </c>
      <c r="B123" s="8">
        <v>234.8</v>
      </c>
      <c r="C123" s="8">
        <v>40.9</v>
      </c>
      <c r="D123" s="8">
        <v>37.299999999999997</v>
      </c>
      <c r="E123" s="8">
        <v>156.6</v>
      </c>
      <c r="F123" s="8">
        <v>193.9</v>
      </c>
      <c r="G123" s="8">
        <v>146.69999999999999</v>
      </c>
    </row>
    <row r="124" spans="1:7" x14ac:dyDescent="0.25">
      <c r="A124" s="6">
        <v>42277</v>
      </c>
      <c r="B124" s="8">
        <v>236.3</v>
      </c>
      <c r="C124" s="8">
        <v>41.3</v>
      </c>
      <c r="D124" s="8">
        <v>38.200000000000003</v>
      </c>
      <c r="E124" s="8">
        <v>156.69999999999999</v>
      </c>
      <c r="F124" s="8">
        <v>194.9</v>
      </c>
      <c r="G124" s="8">
        <v>149.19999999999999</v>
      </c>
    </row>
    <row r="125" spans="1:7" x14ac:dyDescent="0.25">
      <c r="A125" s="6">
        <v>42369</v>
      </c>
      <c r="B125" s="8">
        <v>238.2</v>
      </c>
      <c r="C125" s="8">
        <v>41.7</v>
      </c>
      <c r="D125" s="8">
        <v>38.799999999999997</v>
      </c>
      <c r="E125" s="8">
        <v>157.69999999999999</v>
      </c>
      <c r="F125" s="8">
        <v>196.5</v>
      </c>
      <c r="G125" s="8">
        <v>152.69999999999999</v>
      </c>
    </row>
    <row r="126" spans="1:7" x14ac:dyDescent="0.25">
      <c r="A126" s="6">
        <v>42460</v>
      </c>
      <c r="B126" s="8">
        <v>244.4</v>
      </c>
      <c r="C126" s="8">
        <v>42.5</v>
      </c>
      <c r="D126" s="8">
        <v>40</v>
      </c>
      <c r="E126" s="8">
        <v>161.80000000000001</v>
      </c>
      <c r="F126" s="8">
        <v>201.8</v>
      </c>
      <c r="G126" s="8">
        <v>155.69999999999999</v>
      </c>
    </row>
    <row r="127" spans="1:7" x14ac:dyDescent="0.25">
      <c r="A127" s="6">
        <v>42551</v>
      </c>
      <c r="B127" s="8">
        <v>245.8</v>
      </c>
      <c r="C127" s="8">
        <v>43.3</v>
      </c>
      <c r="D127" s="8">
        <v>41.7</v>
      </c>
      <c r="E127" s="8">
        <v>160.80000000000001</v>
      </c>
      <c r="F127" s="8">
        <v>202.5</v>
      </c>
      <c r="G127" s="8">
        <v>157</v>
      </c>
    </row>
    <row r="128" spans="1:7" x14ac:dyDescent="0.25">
      <c r="A128" s="6">
        <v>42643</v>
      </c>
      <c r="B128" s="8">
        <v>247</v>
      </c>
      <c r="C128" s="8">
        <v>43.9</v>
      </c>
      <c r="D128" s="8">
        <v>43.3</v>
      </c>
      <c r="E128" s="8">
        <v>159.80000000000001</v>
      </c>
      <c r="F128" s="8">
        <v>203</v>
      </c>
      <c r="G128" s="8">
        <v>157.1</v>
      </c>
    </row>
    <row r="129" spans="1:7" x14ac:dyDescent="0.25">
      <c r="A129" s="6">
        <v>42735</v>
      </c>
      <c r="B129" s="8">
        <v>248.6</v>
      </c>
      <c r="C129" s="8">
        <v>44.4</v>
      </c>
      <c r="D129" s="8">
        <v>44.4</v>
      </c>
      <c r="E129" s="8">
        <v>159.80000000000001</v>
      </c>
      <c r="F129" s="8">
        <v>204.2</v>
      </c>
      <c r="G129" s="8">
        <v>157.1</v>
      </c>
    </row>
    <row r="130" spans="1:7" x14ac:dyDescent="0.25">
      <c r="A130" s="6">
        <v>42825</v>
      </c>
      <c r="B130" s="8">
        <v>252</v>
      </c>
      <c r="C130" s="8">
        <v>44.9</v>
      </c>
      <c r="D130" s="8">
        <v>45.6</v>
      </c>
      <c r="E130" s="8">
        <v>161.5</v>
      </c>
      <c r="F130" s="8">
        <v>207.1</v>
      </c>
      <c r="G130" s="8">
        <v>157.30000000000001</v>
      </c>
    </row>
    <row r="131" spans="1:7" x14ac:dyDescent="0.25">
      <c r="A131" s="6">
        <v>42916</v>
      </c>
      <c r="B131" s="8">
        <v>252</v>
      </c>
      <c r="C131" s="8">
        <v>45.4</v>
      </c>
      <c r="D131" s="8">
        <v>46.9</v>
      </c>
      <c r="E131" s="8">
        <v>159.80000000000001</v>
      </c>
      <c r="F131" s="8">
        <v>206.6</v>
      </c>
      <c r="G131" s="8">
        <v>157.5</v>
      </c>
    </row>
    <row r="132" spans="1:7" x14ac:dyDescent="0.25">
      <c r="A132" s="6">
        <v>43008</v>
      </c>
      <c r="B132" s="8">
        <v>252.4</v>
      </c>
      <c r="C132" s="8">
        <v>45.8</v>
      </c>
      <c r="D132" s="8">
        <v>48</v>
      </c>
      <c r="E132" s="8">
        <v>158.6</v>
      </c>
      <c r="F132" s="8">
        <v>206.6</v>
      </c>
      <c r="G132" s="8">
        <v>157.4</v>
      </c>
    </row>
    <row r="133" spans="1:7" x14ac:dyDescent="0.25">
      <c r="A133" s="6">
        <v>43100</v>
      </c>
      <c r="B133" s="8">
        <v>251.4</v>
      </c>
      <c r="C133" s="8">
        <v>46.2</v>
      </c>
      <c r="D133" s="8">
        <v>48.4</v>
      </c>
      <c r="E133" s="8">
        <v>156.9</v>
      </c>
      <c r="F133" s="8">
        <v>205.3</v>
      </c>
      <c r="G133" s="8">
        <v>156.1</v>
      </c>
    </row>
    <row r="134" spans="1:7" x14ac:dyDescent="0.25">
      <c r="A134" s="6">
        <v>43190</v>
      </c>
      <c r="B134" s="8">
        <v>253.4</v>
      </c>
      <c r="C134" s="8">
        <v>46.9</v>
      </c>
      <c r="D134" s="8">
        <v>49.3</v>
      </c>
      <c r="E134" s="8">
        <v>157.1</v>
      </c>
      <c r="F134" s="8">
        <v>206.4</v>
      </c>
      <c r="G134" s="8">
        <v>158.30000000000001</v>
      </c>
    </row>
    <row r="135" spans="1:7" x14ac:dyDescent="0.25">
      <c r="A135" s="6">
        <v>43281</v>
      </c>
      <c r="B135" s="8">
        <v>253.1</v>
      </c>
      <c r="C135" s="8">
        <v>47.6</v>
      </c>
      <c r="D135" s="8">
        <v>50.3</v>
      </c>
      <c r="E135" s="8">
        <v>155.1</v>
      </c>
      <c r="F135" s="8">
        <v>205.4</v>
      </c>
      <c r="G135" s="8">
        <v>158.6</v>
      </c>
    </row>
    <row r="136" spans="1:7" x14ac:dyDescent="0.25">
      <c r="A136" s="6">
        <v>43373</v>
      </c>
      <c r="B136" s="8">
        <v>252.7</v>
      </c>
      <c r="C136" s="8">
        <v>48.3</v>
      </c>
      <c r="D136" s="8">
        <v>51.5</v>
      </c>
      <c r="E136" s="8">
        <v>152.9</v>
      </c>
      <c r="F136" s="8">
        <v>204.4</v>
      </c>
      <c r="G136" s="8">
        <v>160.69999999999999</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26BDBE-01E6-4916-8D73-DD8AD61065A3}">
  <dimension ref="A1:Y318"/>
  <sheetViews>
    <sheetView zoomScale="85" zoomScaleNormal="85" workbookViewId="0">
      <selection activeCell="J23" sqref="J23"/>
    </sheetView>
  </sheetViews>
  <sheetFormatPr defaultRowHeight="15" x14ac:dyDescent="0.25"/>
  <cols>
    <col min="1" max="1" width="9.85546875" bestFit="1" customWidth="1"/>
  </cols>
  <sheetData>
    <row r="1" spans="1:25" ht="74.25" customHeight="1" x14ac:dyDescent="0.25">
      <c r="A1" s="1" t="s">
        <v>0</v>
      </c>
      <c r="B1" s="2" t="s">
        <v>18</v>
      </c>
      <c r="C1" s="2" t="s">
        <v>19</v>
      </c>
      <c r="D1" s="2" t="s">
        <v>20</v>
      </c>
      <c r="E1" s="2" t="s">
        <v>21</v>
      </c>
      <c r="F1" s="2" t="s">
        <v>1</v>
      </c>
      <c r="G1" s="2" t="s">
        <v>22</v>
      </c>
      <c r="H1" s="2" t="s">
        <v>23</v>
      </c>
      <c r="I1" s="2" t="s">
        <v>24</v>
      </c>
      <c r="J1" s="2" t="s">
        <v>25</v>
      </c>
      <c r="K1" s="2" t="s">
        <v>26</v>
      </c>
      <c r="L1" s="2" t="s">
        <v>27</v>
      </c>
    </row>
    <row r="2" spans="1:25" ht="24" x14ac:dyDescent="0.25">
      <c r="A2" s="3" t="s">
        <v>7</v>
      </c>
      <c r="B2" s="2" t="s">
        <v>8</v>
      </c>
      <c r="C2" s="2" t="s">
        <v>8</v>
      </c>
      <c r="D2" s="2" t="s">
        <v>8</v>
      </c>
      <c r="E2" s="2" t="s">
        <v>8</v>
      </c>
      <c r="F2" s="2" t="s">
        <v>8</v>
      </c>
      <c r="G2" s="2" t="s">
        <v>8</v>
      </c>
      <c r="H2" s="2" t="s">
        <v>8</v>
      </c>
      <c r="I2" s="2" t="s">
        <v>8</v>
      </c>
      <c r="J2" s="2" t="s">
        <v>8</v>
      </c>
      <c r="K2" s="2" t="s">
        <v>8</v>
      </c>
      <c r="L2" s="2" t="s">
        <v>8</v>
      </c>
    </row>
    <row r="3" spans="1:25" ht="33" customHeight="1" x14ac:dyDescent="0.25">
      <c r="A3" s="3" t="s">
        <v>9</v>
      </c>
      <c r="B3" s="2" t="s">
        <v>28</v>
      </c>
      <c r="C3" s="2" t="s">
        <v>29</v>
      </c>
      <c r="D3" s="2" t="s">
        <v>30</v>
      </c>
      <c r="E3" s="2" t="s">
        <v>31</v>
      </c>
      <c r="F3" s="2" t="s">
        <v>10</v>
      </c>
      <c r="G3" s="2" t="s">
        <v>32</v>
      </c>
      <c r="H3" s="2" t="s">
        <v>33</v>
      </c>
      <c r="I3" s="2" t="s">
        <v>34</v>
      </c>
      <c r="J3" s="2" t="s">
        <v>35</v>
      </c>
      <c r="K3" s="2" t="s">
        <v>36</v>
      </c>
      <c r="L3" s="2" t="s">
        <v>37</v>
      </c>
    </row>
    <row r="4" spans="1:25" x14ac:dyDescent="0.25">
      <c r="A4" s="4" t="s">
        <v>11</v>
      </c>
      <c r="B4" s="5" t="s">
        <v>38</v>
      </c>
      <c r="C4" s="5" t="s">
        <v>39</v>
      </c>
      <c r="D4" s="5" t="s">
        <v>40</v>
      </c>
      <c r="E4" s="5" t="s">
        <v>41</v>
      </c>
      <c r="F4" s="5" t="s">
        <v>12</v>
      </c>
      <c r="G4" s="5" t="s">
        <v>42</v>
      </c>
      <c r="H4" s="5" t="s">
        <v>43</v>
      </c>
      <c r="I4" s="5" t="s">
        <v>44</v>
      </c>
      <c r="J4" s="5" t="s">
        <v>45</v>
      </c>
      <c r="K4" s="5" t="s">
        <v>46</v>
      </c>
      <c r="L4" s="5" t="s">
        <v>47</v>
      </c>
    </row>
    <row r="5" spans="1:25" x14ac:dyDescent="0.25">
      <c r="A5" s="6">
        <v>14792</v>
      </c>
      <c r="B5" s="7"/>
      <c r="C5" s="7"/>
      <c r="D5" s="7"/>
      <c r="E5" s="7"/>
      <c r="F5" s="7"/>
      <c r="G5" s="7"/>
      <c r="H5" s="7"/>
      <c r="I5" s="7"/>
      <c r="J5" s="7"/>
      <c r="K5" s="7"/>
      <c r="L5" s="7"/>
      <c r="O5" t="s">
        <v>48</v>
      </c>
      <c r="P5" t="s">
        <v>49</v>
      </c>
      <c r="Q5" t="s">
        <v>50</v>
      </c>
      <c r="R5" t="s">
        <v>31</v>
      </c>
      <c r="S5" t="s">
        <v>10</v>
      </c>
      <c r="T5" t="s">
        <v>51</v>
      </c>
      <c r="U5" t="s">
        <v>33</v>
      </c>
      <c r="V5" t="s">
        <v>34</v>
      </c>
      <c r="W5" t="s">
        <v>35</v>
      </c>
      <c r="X5" t="s">
        <v>36</v>
      </c>
      <c r="Y5" t="s">
        <v>52</v>
      </c>
    </row>
    <row r="6" spans="1:25" x14ac:dyDescent="0.25">
      <c r="A6" s="6">
        <v>14884</v>
      </c>
      <c r="B6" s="7"/>
      <c r="C6" s="7"/>
      <c r="D6" s="7"/>
      <c r="E6" s="7"/>
      <c r="F6" s="7"/>
      <c r="G6" s="7"/>
      <c r="H6" s="7"/>
      <c r="I6" s="7"/>
      <c r="J6" s="7"/>
      <c r="K6" s="7"/>
      <c r="L6" s="7"/>
      <c r="O6" s="11">
        <f>B318-B275</f>
        <v>58.499999999999986</v>
      </c>
      <c r="P6" s="11">
        <f t="shared" ref="P6:Y6" si="0">C318-C275</f>
        <v>20.399999999999977</v>
      </c>
      <c r="Q6" s="11">
        <f t="shared" si="0"/>
        <v>21.100000000000023</v>
      </c>
      <c r="R6" s="11">
        <f t="shared" si="0"/>
        <v>43.599999999999994</v>
      </c>
      <c r="S6" s="11">
        <f t="shared" si="0"/>
        <v>106.69999999999999</v>
      </c>
      <c r="T6" s="11">
        <f t="shared" si="0"/>
        <v>20.400000000000006</v>
      </c>
      <c r="U6" s="11">
        <f t="shared" si="0"/>
        <v>46.099999999999994</v>
      </c>
      <c r="V6" s="11">
        <f t="shared" si="0"/>
        <v>-1.1999999999999886</v>
      </c>
      <c r="W6" s="11">
        <f t="shared" si="0"/>
        <v>62.5</v>
      </c>
      <c r="X6" s="11">
        <f t="shared" si="0"/>
        <v>18.5</v>
      </c>
      <c r="Y6" s="11">
        <f t="shared" si="0"/>
        <v>41.800000000000011</v>
      </c>
    </row>
    <row r="7" spans="1:25" x14ac:dyDescent="0.25">
      <c r="A7" s="6">
        <v>14976</v>
      </c>
      <c r="B7" s="7"/>
      <c r="C7" s="7"/>
      <c r="D7" s="7"/>
      <c r="E7" s="7"/>
      <c r="F7" s="7"/>
      <c r="G7" s="7"/>
      <c r="H7" s="7"/>
      <c r="I7" s="7"/>
      <c r="J7" s="7"/>
      <c r="K7" s="7"/>
      <c r="L7" s="7"/>
      <c r="O7" s="11">
        <f>B318</f>
        <v>179.2</v>
      </c>
      <c r="P7" s="11">
        <f t="shared" ref="P7:Y7" si="1">C318</f>
        <v>231.2</v>
      </c>
      <c r="Q7" s="11">
        <f t="shared" si="1"/>
        <v>264.10000000000002</v>
      </c>
      <c r="R7" s="11">
        <f t="shared" si="1"/>
        <v>154.1</v>
      </c>
      <c r="S7" s="11">
        <f t="shared" si="1"/>
        <v>252.7</v>
      </c>
      <c r="T7" s="11">
        <f t="shared" si="1"/>
        <v>232.6</v>
      </c>
      <c r="U7" s="11">
        <f t="shared" si="1"/>
        <v>277</v>
      </c>
      <c r="V7" s="11">
        <f t="shared" si="1"/>
        <v>125.4</v>
      </c>
      <c r="W7" s="11">
        <f t="shared" si="1"/>
        <v>370.2</v>
      </c>
      <c r="X7" s="11">
        <f t="shared" si="1"/>
        <v>247.6</v>
      </c>
      <c r="Y7" s="11">
        <f t="shared" si="1"/>
        <v>260.10000000000002</v>
      </c>
    </row>
    <row r="8" spans="1:25" x14ac:dyDescent="0.25">
      <c r="A8" s="6">
        <v>15066</v>
      </c>
      <c r="B8" s="7"/>
      <c r="C8" s="7"/>
      <c r="D8" s="7"/>
      <c r="E8" s="7"/>
      <c r="F8" s="7"/>
      <c r="G8" s="7"/>
      <c r="H8" s="7"/>
      <c r="I8" s="7"/>
      <c r="J8" s="7"/>
      <c r="K8" s="7"/>
      <c r="L8" s="7"/>
    </row>
    <row r="9" spans="1:25" x14ac:dyDescent="0.25">
      <c r="A9" s="6">
        <v>15157</v>
      </c>
      <c r="B9" s="7"/>
      <c r="C9" s="7"/>
      <c r="D9" s="7"/>
      <c r="E9" s="7"/>
      <c r="F9" s="7"/>
      <c r="G9" s="7"/>
      <c r="H9" s="7"/>
      <c r="I9" s="7"/>
      <c r="J9" s="7"/>
      <c r="K9" s="7"/>
      <c r="L9" s="7"/>
      <c r="O9" s="10" t="s">
        <v>53</v>
      </c>
      <c r="P9" s="10" t="s">
        <v>54</v>
      </c>
      <c r="Q9" s="10" t="s">
        <v>55</v>
      </c>
      <c r="R9" s="10" t="s">
        <v>56</v>
      </c>
    </row>
    <row r="10" spans="1:25" x14ac:dyDescent="0.25">
      <c r="A10" s="6">
        <v>15249</v>
      </c>
      <c r="B10" s="7"/>
      <c r="C10" s="7"/>
      <c r="D10" s="7"/>
      <c r="E10" s="7"/>
      <c r="F10" s="7"/>
      <c r="G10" s="7"/>
      <c r="H10" s="7"/>
      <c r="I10" s="7"/>
      <c r="J10" s="7"/>
      <c r="K10" s="7"/>
      <c r="L10" s="7"/>
      <c r="O10" t="s">
        <v>10</v>
      </c>
      <c r="P10">
        <v>106.69999999999999</v>
      </c>
      <c r="Q10">
        <v>87.7</v>
      </c>
      <c r="R10">
        <v>252.7</v>
      </c>
    </row>
    <row r="11" spans="1:25" x14ac:dyDescent="0.25">
      <c r="A11" s="6">
        <v>15341</v>
      </c>
      <c r="B11" s="7"/>
      <c r="C11" s="7"/>
      <c r="D11" s="7"/>
      <c r="E11" s="7"/>
      <c r="F11" s="7"/>
      <c r="G11" s="7"/>
      <c r="H11" s="7"/>
      <c r="I11" s="7"/>
      <c r="J11" s="7"/>
      <c r="K11" s="7"/>
      <c r="L11" s="7"/>
      <c r="O11" t="s">
        <v>35</v>
      </c>
      <c r="P11">
        <v>62.5</v>
      </c>
      <c r="Q11">
        <v>-2.4000000000000057</v>
      </c>
      <c r="R11">
        <v>370.2</v>
      </c>
    </row>
    <row r="12" spans="1:25" x14ac:dyDescent="0.25">
      <c r="A12" s="6">
        <v>15431</v>
      </c>
      <c r="B12" s="7"/>
      <c r="C12" s="7"/>
      <c r="D12" s="7"/>
      <c r="E12" s="7"/>
      <c r="F12" s="7"/>
      <c r="G12" s="7"/>
      <c r="H12" s="7"/>
      <c r="I12" s="7"/>
      <c r="J12" s="7"/>
      <c r="K12" s="7"/>
      <c r="L12" s="7"/>
      <c r="O12" t="s">
        <v>57</v>
      </c>
      <c r="P12">
        <v>58.499999999999986</v>
      </c>
      <c r="Q12">
        <v>50.500000000000014</v>
      </c>
      <c r="R12">
        <v>179.2</v>
      </c>
    </row>
    <row r="13" spans="1:25" x14ac:dyDescent="0.25">
      <c r="A13" s="6">
        <v>15522</v>
      </c>
      <c r="B13" s="7"/>
      <c r="C13" s="7"/>
      <c r="D13" s="7"/>
      <c r="E13" s="7"/>
      <c r="F13" s="7"/>
      <c r="G13" s="7"/>
      <c r="H13" s="7"/>
      <c r="I13" s="7"/>
      <c r="J13" s="7"/>
      <c r="K13" s="7"/>
      <c r="L13" s="7"/>
      <c r="O13" t="s">
        <v>58</v>
      </c>
      <c r="P13">
        <v>46.099999999999994</v>
      </c>
      <c r="Q13">
        <v>-16.799999999999983</v>
      </c>
      <c r="R13">
        <v>277</v>
      </c>
    </row>
    <row r="14" spans="1:25" x14ac:dyDescent="0.25">
      <c r="A14" s="6">
        <v>15614</v>
      </c>
      <c r="B14" s="7"/>
      <c r="C14" s="7"/>
      <c r="D14" s="7"/>
      <c r="E14" s="7"/>
      <c r="F14" s="7"/>
      <c r="G14" s="7"/>
      <c r="H14" s="7"/>
      <c r="I14" s="7"/>
      <c r="J14" s="7"/>
      <c r="K14" s="7"/>
      <c r="L14" s="7"/>
      <c r="O14" t="s">
        <v>31</v>
      </c>
      <c r="P14">
        <v>43.599999999999994</v>
      </c>
      <c r="Q14">
        <v>20.200000000000003</v>
      </c>
      <c r="R14">
        <v>154.1</v>
      </c>
    </row>
    <row r="15" spans="1:25" x14ac:dyDescent="0.25">
      <c r="A15" s="6">
        <v>15706</v>
      </c>
      <c r="B15" s="7"/>
      <c r="C15" s="7"/>
      <c r="D15" s="7"/>
      <c r="E15" s="7"/>
      <c r="F15" s="7"/>
      <c r="G15" s="7"/>
      <c r="H15" s="7"/>
      <c r="I15" s="7"/>
      <c r="J15" s="7"/>
      <c r="K15" s="7"/>
      <c r="L15" s="7"/>
      <c r="O15" t="s">
        <v>52</v>
      </c>
      <c r="P15">
        <v>41.800000000000011</v>
      </c>
      <c r="Q15">
        <v>12.599999999999994</v>
      </c>
      <c r="R15">
        <v>260.10000000000002</v>
      </c>
    </row>
    <row r="16" spans="1:25" x14ac:dyDescent="0.25">
      <c r="A16" s="6">
        <v>15796</v>
      </c>
      <c r="B16" s="7"/>
      <c r="C16" s="7"/>
      <c r="D16" s="7"/>
      <c r="E16" s="7"/>
      <c r="F16" s="7"/>
      <c r="G16" s="7"/>
      <c r="H16" s="7"/>
      <c r="I16" s="7"/>
      <c r="J16" s="7"/>
      <c r="K16" s="7"/>
      <c r="L16" s="7"/>
      <c r="O16" t="s">
        <v>59</v>
      </c>
      <c r="P16">
        <v>21.100000000000023</v>
      </c>
      <c r="Q16">
        <v>-9.9000000000000057</v>
      </c>
      <c r="R16">
        <v>264.10000000000002</v>
      </c>
    </row>
    <row r="17" spans="1:18" x14ac:dyDescent="0.25">
      <c r="A17" s="6">
        <v>15887</v>
      </c>
      <c r="B17" s="7"/>
      <c r="C17" s="7"/>
      <c r="D17" s="7"/>
      <c r="E17" s="7"/>
      <c r="F17" s="7"/>
      <c r="G17" s="7"/>
      <c r="H17" s="7"/>
      <c r="I17" s="7"/>
      <c r="J17" s="7"/>
      <c r="K17" s="7"/>
      <c r="L17" s="7"/>
      <c r="O17" t="s">
        <v>51</v>
      </c>
      <c r="P17">
        <v>20.400000000000006</v>
      </c>
      <c r="Q17">
        <v>1.5</v>
      </c>
      <c r="R17">
        <v>232.6</v>
      </c>
    </row>
    <row r="18" spans="1:18" x14ac:dyDescent="0.25">
      <c r="A18" s="6">
        <v>15979</v>
      </c>
      <c r="B18" s="7"/>
      <c r="C18" s="7"/>
      <c r="D18" s="7"/>
      <c r="E18" s="7"/>
      <c r="F18" s="7"/>
      <c r="G18" s="7"/>
      <c r="H18" s="7"/>
      <c r="I18" s="7"/>
      <c r="J18" s="7"/>
      <c r="K18" s="7"/>
      <c r="L18" s="7"/>
      <c r="O18" t="s">
        <v>60</v>
      </c>
      <c r="P18">
        <v>20.399999999999977</v>
      </c>
      <c r="Q18">
        <v>2.5</v>
      </c>
      <c r="R18">
        <v>231.2</v>
      </c>
    </row>
    <row r="19" spans="1:18" x14ac:dyDescent="0.25">
      <c r="A19" s="6">
        <v>16071</v>
      </c>
      <c r="B19" s="7"/>
      <c r="C19" s="7"/>
      <c r="D19" s="7"/>
      <c r="E19" s="7"/>
      <c r="F19" s="7"/>
      <c r="G19" s="7"/>
      <c r="H19" s="7"/>
      <c r="I19" s="7"/>
      <c r="J19" s="7"/>
      <c r="K19" s="7"/>
      <c r="L19" s="7"/>
      <c r="O19" t="s">
        <v>61</v>
      </c>
      <c r="P19">
        <v>18.5</v>
      </c>
      <c r="Q19">
        <v>-18.099999999999994</v>
      </c>
      <c r="R19">
        <v>247.6</v>
      </c>
    </row>
    <row r="20" spans="1:18" x14ac:dyDescent="0.25">
      <c r="A20" s="6">
        <v>16162</v>
      </c>
      <c r="B20" s="7"/>
      <c r="C20" s="7"/>
      <c r="D20" s="7"/>
      <c r="E20" s="7"/>
      <c r="F20" s="7"/>
      <c r="G20" s="7"/>
      <c r="H20" s="7"/>
      <c r="I20" s="7"/>
      <c r="J20" s="7"/>
      <c r="K20" s="7"/>
      <c r="L20" s="7"/>
      <c r="O20" t="s">
        <v>34</v>
      </c>
      <c r="P20">
        <v>-1.1999999999999886</v>
      </c>
      <c r="Q20">
        <v>4.2000000000000028</v>
      </c>
      <c r="R20">
        <v>125.4</v>
      </c>
    </row>
    <row r="21" spans="1:18" x14ac:dyDescent="0.25">
      <c r="A21" s="6">
        <v>16253</v>
      </c>
      <c r="B21" s="7"/>
      <c r="C21" s="7"/>
      <c r="D21" s="7"/>
      <c r="E21" s="7"/>
      <c r="F21" s="7"/>
      <c r="G21" s="7"/>
      <c r="H21" s="7"/>
      <c r="I21" s="7"/>
      <c r="J21" s="7"/>
      <c r="K21" s="7"/>
      <c r="L21" s="7"/>
    </row>
    <row r="22" spans="1:18" x14ac:dyDescent="0.25">
      <c r="A22" s="6">
        <v>16345</v>
      </c>
      <c r="B22" s="7"/>
      <c r="C22" s="7"/>
      <c r="D22" s="7"/>
      <c r="E22" s="7"/>
      <c r="F22" s="7"/>
      <c r="G22" s="7"/>
      <c r="H22" s="7"/>
      <c r="I22" s="7"/>
      <c r="J22" s="7"/>
      <c r="K22" s="7"/>
      <c r="L22" s="7"/>
    </row>
    <row r="23" spans="1:18" x14ac:dyDescent="0.25">
      <c r="A23" s="6">
        <v>16437</v>
      </c>
      <c r="B23" s="7"/>
      <c r="C23" s="7"/>
      <c r="D23" s="7"/>
      <c r="E23" s="7"/>
      <c r="F23" s="7"/>
      <c r="G23" s="7"/>
      <c r="H23" s="7"/>
      <c r="I23" s="7"/>
      <c r="J23" s="7"/>
      <c r="K23" s="7"/>
      <c r="L23" s="7"/>
    </row>
    <row r="24" spans="1:18" x14ac:dyDescent="0.25">
      <c r="A24" s="6">
        <v>16527</v>
      </c>
      <c r="B24" s="7"/>
      <c r="C24" s="7"/>
      <c r="D24" s="7"/>
      <c r="E24" s="7"/>
      <c r="F24" s="7"/>
      <c r="G24" s="7"/>
      <c r="H24" s="7"/>
      <c r="I24" s="7"/>
      <c r="J24" s="7"/>
      <c r="K24" s="7"/>
      <c r="L24" s="7"/>
    </row>
    <row r="25" spans="1:18" x14ac:dyDescent="0.25">
      <c r="A25" s="6">
        <v>16618</v>
      </c>
      <c r="B25" s="7"/>
      <c r="C25" s="7"/>
      <c r="D25" s="7"/>
      <c r="E25" s="7"/>
      <c r="F25" s="7"/>
      <c r="G25" s="7"/>
      <c r="H25" s="7"/>
      <c r="I25" s="7"/>
      <c r="J25" s="7"/>
      <c r="K25" s="7"/>
      <c r="L25" s="7"/>
    </row>
    <row r="26" spans="1:18" x14ac:dyDescent="0.25">
      <c r="A26" s="6">
        <v>16710</v>
      </c>
      <c r="B26" s="7"/>
      <c r="C26" s="7"/>
      <c r="D26" s="7"/>
      <c r="E26" s="7"/>
      <c r="F26" s="7"/>
      <c r="G26" s="7"/>
      <c r="H26" s="7"/>
      <c r="I26" s="7"/>
      <c r="J26" s="7"/>
      <c r="K26" s="7"/>
      <c r="L26" s="7"/>
    </row>
    <row r="27" spans="1:18" x14ac:dyDescent="0.25">
      <c r="A27" s="6">
        <v>16802</v>
      </c>
      <c r="B27" s="7"/>
      <c r="C27" s="7"/>
      <c r="D27" s="7"/>
      <c r="E27" s="7"/>
      <c r="F27" s="7"/>
      <c r="G27" s="7"/>
      <c r="H27" s="7"/>
      <c r="I27" s="7"/>
      <c r="J27" s="7"/>
      <c r="K27" s="7"/>
      <c r="L27" s="7"/>
    </row>
    <row r="28" spans="1:18" x14ac:dyDescent="0.25">
      <c r="A28" s="6">
        <v>16892</v>
      </c>
      <c r="B28" s="7"/>
      <c r="C28" s="7"/>
      <c r="D28" s="7"/>
      <c r="E28" s="7"/>
      <c r="F28" s="7"/>
      <c r="G28" s="7"/>
      <c r="H28" s="7"/>
      <c r="I28" s="7"/>
      <c r="J28" s="7"/>
      <c r="K28" s="7"/>
      <c r="L28" s="7"/>
    </row>
    <row r="29" spans="1:18" x14ac:dyDescent="0.25">
      <c r="A29" s="6">
        <v>16983</v>
      </c>
      <c r="B29" s="7"/>
      <c r="C29" s="7"/>
      <c r="D29" s="7"/>
      <c r="E29" s="7"/>
      <c r="F29" s="7"/>
      <c r="G29" s="7"/>
      <c r="H29" s="7"/>
      <c r="I29" s="7"/>
      <c r="J29" s="7"/>
      <c r="K29" s="7"/>
      <c r="L29" s="7"/>
    </row>
    <row r="30" spans="1:18" x14ac:dyDescent="0.25">
      <c r="A30" s="6">
        <v>17075</v>
      </c>
      <c r="B30" s="7"/>
      <c r="C30" s="7"/>
      <c r="D30" s="7"/>
      <c r="E30" s="7"/>
      <c r="F30" s="7"/>
      <c r="G30" s="7"/>
      <c r="H30" s="7"/>
      <c r="I30" s="7"/>
      <c r="J30" s="7"/>
      <c r="K30" s="7"/>
      <c r="L30" s="7"/>
    </row>
    <row r="31" spans="1:18" x14ac:dyDescent="0.25">
      <c r="A31" s="6">
        <v>17167</v>
      </c>
      <c r="B31" s="7"/>
      <c r="C31" s="7"/>
      <c r="D31" s="7"/>
      <c r="E31" s="7"/>
      <c r="F31" s="7"/>
      <c r="G31" s="7"/>
      <c r="H31" s="7"/>
      <c r="I31" s="7"/>
      <c r="J31" s="7"/>
      <c r="K31" s="7"/>
      <c r="L31" s="7"/>
    </row>
    <row r="32" spans="1:18" x14ac:dyDescent="0.25">
      <c r="A32" s="6">
        <v>17257</v>
      </c>
      <c r="B32" s="7"/>
      <c r="C32" s="7"/>
      <c r="D32" s="7"/>
      <c r="E32" s="7"/>
      <c r="F32" s="7"/>
      <c r="G32" s="7"/>
      <c r="H32" s="7"/>
      <c r="I32" s="7"/>
      <c r="J32" s="7"/>
      <c r="K32" s="7"/>
      <c r="L32" s="7"/>
    </row>
    <row r="33" spans="1:12" x14ac:dyDescent="0.25">
      <c r="A33" s="6">
        <v>17348</v>
      </c>
      <c r="B33" s="7"/>
      <c r="C33" s="7"/>
      <c r="D33" s="7"/>
      <c r="E33" s="7"/>
      <c r="F33" s="7"/>
      <c r="G33" s="7"/>
      <c r="H33" s="7"/>
      <c r="I33" s="7"/>
      <c r="J33" s="7"/>
      <c r="K33" s="7"/>
      <c r="L33" s="7"/>
    </row>
    <row r="34" spans="1:12" x14ac:dyDescent="0.25">
      <c r="A34" s="6">
        <v>17440</v>
      </c>
      <c r="B34" s="7"/>
      <c r="C34" s="7"/>
      <c r="D34" s="7"/>
      <c r="E34" s="7"/>
      <c r="F34" s="7"/>
      <c r="G34" s="7"/>
      <c r="H34" s="7"/>
      <c r="I34" s="7"/>
      <c r="J34" s="7"/>
      <c r="K34" s="7"/>
      <c r="L34" s="7"/>
    </row>
    <row r="35" spans="1:12" x14ac:dyDescent="0.25">
      <c r="A35" s="6">
        <v>17532</v>
      </c>
      <c r="B35" s="7"/>
      <c r="C35" s="7"/>
      <c r="D35" s="7"/>
      <c r="E35" s="7"/>
      <c r="F35" s="7"/>
      <c r="G35" s="7"/>
      <c r="H35" s="7"/>
      <c r="I35" s="7"/>
      <c r="J35" s="7"/>
      <c r="K35" s="7"/>
      <c r="L35" s="7"/>
    </row>
    <row r="36" spans="1:12" x14ac:dyDescent="0.25">
      <c r="A36" s="6">
        <v>17623</v>
      </c>
      <c r="B36" s="7"/>
      <c r="C36" s="7"/>
      <c r="D36" s="7"/>
      <c r="E36" s="7"/>
      <c r="F36" s="7"/>
      <c r="G36" s="7"/>
      <c r="H36" s="7"/>
      <c r="I36" s="7"/>
      <c r="J36" s="7"/>
      <c r="K36" s="7"/>
      <c r="L36" s="7"/>
    </row>
    <row r="37" spans="1:12" x14ac:dyDescent="0.25">
      <c r="A37" s="6">
        <v>17714</v>
      </c>
      <c r="B37" s="7"/>
      <c r="C37" s="7"/>
      <c r="D37" s="7"/>
      <c r="E37" s="7"/>
      <c r="F37" s="7"/>
      <c r="G37" s="7"/>
      <c r="H37" s="7"/>
      <c r="I37" s="7"/>
      <c r="J37" s="7"/>
      <c r="K37" s="7"/>
      <c r="L37" s="7"/>
    </row>
    <row r="38" spans="1:12" x14ac:dyDescent="0.25">
      <c r="A38" s="6">
        <v>17806</v>
      </c>
      <c r="B38" s="7"/>
      <c r="C38" s="7"/>
      <c r="D38" s="7"/>
      <c r="E38" s="7"/>
      <c r="F38" s="7"/>
      <c r="G38" s="7"/>
      <c r="H38" s="7"/>
      <c r="I38" s="7"/>
      <c r="J38" s="7"/>
      <c r="K38" s="7"/>
      <c r="L38" s="7"/>
    </row>
    <row r="39" spans="1:12" x14ac:dyDescent="0.25">
      <c r="A39" s="6">
        <v>17898</v>
      </c>
      <c r="B39" s="7"/>
      <c r="C39" s="7"/>
      <c r="D39" s="7"/>
      <c r="E39" s="7"/>
      <c r="F39" s="7"/>
      <c r="G39" s="7"/>
      <c r="H39" s="7"/>
      <c r="I39" s="7"/>
      <c r="J39" s="7"/>
      <c r="K39" s="7"/>
      <c r="L39" s="7"/>
    </row>
    <row r="40" spans="1:12" x14ac:dyDescent="0.25">
      <c r="A40" s="6">
        <v>17988</v>
      </c>
      <c r="B40" s="7"/>
      <c r="C40" s="7"/>
      <c r="D40" s="7"/>
      <c r="E40" s="7"/>
      <c r="F40" s="7"/>
      <c r="G40" s="7"/>
      <c r="H40" s="7"/>
      <c r="I40" s="7"/>
      <c r="J40" s="7"/>
      <c r="K40" s="7"/>
      <c r="L40" s="7"/>
    </row>
    <row r="41" spans="1:12" x14ac:dyDescent="0.25">
      <c r="A41" s="6">
        <v>18079</v>
      </c>
      <c r="B41" s="7"/>
      <c r="C41" s="7"/>
      <c r="D41" s="7"/>
      <c r="E41" s="7"/>
      <c r="F41" s="7"/>
      <c r="G41" s="7"/>
      <c r="H41" s="7"/>
      <c r="I41" s="7"/>
      <c r="J41" s="7"/>
      <c r="K41" s="7"/>
      <c r="L41" s="7"/>
    </row>
    <row r="42" spans="1:12" x14ac:dyDescent="0.25">
      <c r="A42" s="6">
        <v>18171</v>
      </c>
      <c r="B42" s="7"/>
      <c r="C42" s="7"/>
      <c r="D42" s="7"/>
      <c r="E42" s="7"/>
      <c r="F42" s="7"/>
      <c r="G42" s="7"/>
      <c r="H42" s="7"/>
      <c r="I42" s="7"/>
      <c r="J42" s="7"/>
      <c r="K42" s="7"/>
      <c r="L42" s="7"/>
    </row>
    <row r="43" spans="1:12" x14ac:dyDescent="0.25">
      <c r="A43" s="6">
        <v>18263</v>
      </c>
      <c r="B43" s="7"/>
      <c r="C43" s="7"/>
      <c r="D43" s="7"/>
      <c r="E43" s="7"/>
      <c r="F43" s="7"/>
      <c r="G43" s="7"/>
      <c r="H43" s="7"/>
      <c r="I43" s="7"/>
      <c r="J43" s="7"/>
      <c r="K43" s="7"/>
      <c r="L43" s="7"/>
    </row>
    <row r="44" spans="1:12" x14ac:dyDescent="0.25">
      <c r="A44" s="6">
        <v>18353</v>
      </c>
      <c r="B44" s="7"/>
      <c r="C44" s="7"/>
      <c r="D44" s="7"/>
      <c r="E44" s="7"/>
      <c r="F44" s="7"/>
      <c r="G44" s="7"/>
      <c r="H44" s="7"/>
      <c r="I44" s="7"/>
      <c r="J44" s="7"/>
      <c r="K44" s="7"/>
      <c r="L44" s="7"/>
    </row>
    <row r="45" spans="1:12" x14ac:dyDescent="0.25">
      <c r="A45" s="6">
        <v>18444</v>
      </c>
      <c r="B45" s="7"/>
      <c r="C45" s="7"/>
      <c r="D45" s="7"/>
      <c r="E45" s="7"/>
      <c r="F45" s="7"/>
      <c r="G45" s="7"/>
      <c r="H45" s="7"/>
      <c r="I45" s="7"/>
      <c r="J45" s="7"/>
      <c r="K45" s="7"/>
      <c r="L45" s="7"/>
    </row>
    <row r="46" spans="1:12" x14ac:dyDescent="0.25">
      <c r="A46" s="6">
        <v>18536</v>
      </c>
      <c r="B46" s="7"/>
      <c r="C46" s="7"/>
      <c r="D46" s="7"/>
      <c r="E46" s="7"/>
      <c r="F46" s="7"/>
      <c r="G46" s="7"/>
      <c r="H46" s="7"/>
      <c r="I46" s="7"/>
      <c r="J46" s="7"/>
      <c r="K46" s="7"/>
      <c r="L46" s="7"/>
    </row>
    <row r="47" spans="1:12" x14ac:dyDescent="0.25">
      <c r="A47" s="6">
        <v>18628</v>
      </c>
      <c r="B47" s="7"/>
      <c r="C47" s="7"/>
      <c r="D47" s="7"/>
      <c r="E47" s="7"/>
      <c r="F47" s="7"/>
      <c r="G47" s="7"/>
      <c r="H47" s="7"/>
      <c r="I47" s="7"/>
      <c r="J47" s="7"/>
      <c r="K47" s="7"/>
      <c r="L47" s="7"/>
    </row>
    <row r="48" spans="1:12" x14ac:dyDescent="0.25">
      <c r="A48" s="6">
        <v>18718</v>
      </c>
      <c r="B48" s="7"/>
      <c r="C48" s="7"/>
      <c r="D48" s="7"/>
      <c r="E48" s="7"/>
      <c r="F48" s="7"/>
      <c r="G48" s="7"/>
      <c r="H48" s="7"/>
      <c r="I48" s="7"/>
      <c r="J48" s="7"/>
      <c r="K48" s="7"/>
      <c r="L48" s="7"/>
    </row>
    <row r="49" spans="1:12" x14ac:dyDescent="0.25">
      <c r="A49" s="6">
        <v>18809</v>
      </c>
      <c r="B49" s="7"/>
      <c r="C49" s="7"/>
      <c r="D49" s="7"/>
      <c r="E49" s="7"/>
      <c r="F49" s="7"/>
      <c r="G49" s="7"/>
      <c r="H49" s="7"/>
      <c r="I49" s="7"/>
      <c r="J49" s="7"/>
      <c r="K49" s="7"/>
      <c r="L49" s="7"/>
    </row>
    <row r="50" spans="1:12" x14ac:dyDescent="0.25">
      <c r="A50" s="6">
        <v>18901</v>
      </c>
      <c r="B50" s="7"/>
      <c r="C50" s="7"/>
      <c r="D50" s="7"/>
      <c r="E50" s="7"/>
      <c r="F50" s="7"/>
      <c r="G50" s="7"/>
      <c r="H50" s="7"/>
      <c r="I50" s="7"/>
      <c r="J50" s="7"/>
      <c r="K50" s="7"/>
      <c r="L50" s="7"/>
    </row>
    <row r="51" spans="1:12" x14ac:dyDescent="0.25">
      <c r="A51" s="6">
        <v>18993</v>
      </c>
      <c r="B51" s="7"/>
      <c r="C51" s="7"/>
      <c r="D51" s="7"/>
      <c r="E51" s="7"/>
      <c r="F51" s="7"/>
      <c r="G51" s="7"/>
      <c r="H51" s="7"/>
      <c r="I51" s="7"/>
      <c r="J51" s="7"/>
      <c r="K51" s="7"/>
      <c r="L51" s="7"/>
    </row>
    <row r="52" spans="1:12" x14ac:dyDescent="0.25">
      <c r="A52" s="6">
        <v>19084</v>
      </c>
      <c r="B52" s="7"/>
      <c r="C52" s="7"/>
      <c r="D52" s="7"/>
      <c r="E52" s="7"/>
      <c r="F52" s="7"/>
      <c r="G52" s="7"/>
      <c r="H52" s="7"/>
      <c r="I52" s="7"/>
      <c r="J52" s="7"/>
      <c r="K52" s="8">
        <v>121.4</v>
      </c>
      <c r="L52" s="7"/>
    </row>
    <row r="53" spans="1:12" x14ac:dyDescent="0.25">
      <c r="A53" s="6">
        <v>19175</v>
      </c>
      <c r="B53" s="7"/>
      <c r="C53" s="7"/>
      <c r="D53" s="7"/>
      <c r="E53" s="7"/>
      <c r="F53" s="7"/>
      <c r="G53" s="7"/>
      <c r="H53" s="7"/>
      <c r="I53" s="7"/>
      <c r="J53" s="7"/>
      <c r="K53" s="8">
        <v>122.4</v>
      </c>
      <c r="L53" s="7"/>
    </row>
    <row r="54" spans="1:12" x14ac:dyDescent="0.25">
      <c r="A54" s="6">
        <v>19267</v>
      </c>
      <c r="B54" s="7"/>
      <c r="C54" s="7"/>
      <c r="D54" s="7"/>
      <c r="E54" s="7"/>
      <c r="F54" s="7"/>
      <c r="G54" s="7"/>
      <c r="H54" s="7"/>
      <c r="I54" s="7"/>
      <c r="J54" s="7"/>
      <c r="K54" s="8">
        <v>123.3</v>
      </c>
      <c r="L54" s="7"/>
    </row>
    <row r="55" spans="1:12" x14ac:dyDescent="0.25">
      <c r="A55" s="6">
        <v>19359</v>
      </c>
      <c r="B55" s="7"/>
      <c r="C55" s="7"/>
      <c r="D55" s="7"/>
      <c r="E55" s="7"/>
      <c r="F55" s="7"/>
      <c r="G55" s="7"/>
      <c r="H55" s="7"/>
      <c r="I55" s="7"/>
      <c r="J55" s="7"/>
      <c r="K55" s="8">
        <v>124.5</v>
      </c>
      <c r="L55" s="7"/>
    </row>
    <row r="56" spans="1:12" x14ac:dyDescent="0.25">
      <c r="A56" s="6">
        <v>19449</v>
      </c>
      <c r="B56" s="7"/>
      <c r="C56" s="7"/>
      <c r="D56" s="7"/>
      <c r="E56" s="7"/>
      <c r="F56" s="7"/>
      <c r="G56" s="7"/>
      <c r="H56" s="7"/>
      <c r="I56" s="7"/>
      <c r="J56" s="7"/>
      <c r="K56" s="8">
        <v>122.3</v>
      </c>
      <c r="L56" s="7"/>
    </row>
    <row r="57" spans="1:12" x14ac:dyDescent="0.25">
      <c r="A57" s="6">
        <v>19540</v>
      </c>
      <c r="B57" s="7"/>
      <c r="C57" s="7"/>
      <c r="D57" s="7"/>
      <c r="E57" s="7"/>
      <c r="F57" s="7"/>
      <c r="G57" s="7"/>
      <c r="H57" s="7"/>
      <c r="I57" s="7"/>
      <c r="J57" s="7"/>
      <c r="K57" s="8">
        <v>121.4</v>
      </c>
      <c r="L57" s="7"/>
    </row>
    <row r="58" spans="1:12" x14ac:dyDescent="0.25">
      <c r="A58" s="6">
        <v>19632</v>
      </c>
      <c r="B58" s="7"/>
      <c r="C58" s="7"/>
      <c r="D58" s="7"/>
      <c r="E58" s="7"/>
      <c r="F58" s="7"/>
      <c r="G58" s="7"/>
      <c r="H58" s="7"/>
      <c r="I58" s="7"/>
      <c r="J58" s="7"/>
      <c r="K58" s="8">
        <v>123.4</v>
      </c>
      <c r="L58" s="7"/>
    </row>
    <row r="59" spans="1:12" x14ac:dyDescent="0.25">
      <c r="A59" s="6">
        <v>19724</v>
      </c>
      <c r="B59" s="7"/>
      <c r="C59" s="7"/>
      <c r="D59" s="7"/>
      <c r="E59" s="7"/>
      <c r="F59" s="7"/>
      <c r="G59" s="7"/>
      <c r="H59" s="7"/>
      <c r="I59" s="7"/>
      <c r="J59" s="7"/>
      <c r="K59" s="8">
        <v>125.6</v>
      </c>
      <c r="L59" s="7"/>
    </row>
    <row r="60" spans="1:12" x14ac:dyDescent="0.25">
      <c r="A60" s="6">
        <v>19814</v>
      </c>
      <c r="B60" s="7"/>
      <c r="C60" s="7"/>
      <c r="D60" s="7"/>
      <c r="E60" s="7"/>
      <c r="F60" s="7"/>
      <c r="G60" s="7"/>
      <c r="H60" s="7"/>
      <c r="I60" s="7"/>
      <c r="J60" s="7"/>
      <c r="K60" s="8">
        <v>126.2</v>
      </c>
      <c r="L60" s="7"/>
    </row>
    <row r="61" spans="1:12" x14ac:dyDescent="0.25">
      <c r="A61" s="6">
        <v>19905</v>
      </c>
      <c r="B61" s="7"/>
      <c r="C61" s="7"/>
      <c r="D61" s="7"/>
      <c r="E61" s="7"/>
      <c r="F61" s="7"/>
      <c r="G61" s="7"/>
      <c r="H61" s="7"/>
      <c r="I61" s="7"/>
      <c r="J61" s="7"/>
      <c r="K61" s="8">
        <v>128.19999999999999</v>
      </c>
      <c r="L61" s="7"/>
    </row>
    <row r="62" spans="1:12" x14ac:dyDescent="0.25">
      <c r="A62" s="6">
        <v>19997</v>
      </c>
      <c r="B62" s="7"/>
      <c r="C62" s="7"/>
      <c r="D62" s="7"/>
      <c r="E62" s="7"/>
      <c r="F62" s="7"/>
      <c r="G62" s="7"/>
      <c r="H62" s="7"/>
      <c r="I62" s="7"/>
      <c r="J62" s="7"/>
      <c r="K62" s="8">
        <v>130.1</v>
      </c>
      <c r="L62" s="7"/>
    </row>
    <row r="63" spans="1:12" x14ac:dyDescent="0.25">
      <c r="A63" s="6">
        <v>20089</v>
      </c>
      <c r="B63" s="7"/>
      <c r="C63" s="7"/>
      <c r="D63" s="7"/>
      <c r="E63" s="7"/>
      <c r="F63" s="7"/>
      <c r="G63" s="7"/>
      <c r="H63" s="7"/>
      <c r="I63" s="7"/>
      <c r="J63" s="7"/>
      <c r="K63" s="8">
        <v>132.1</v>
      </c>
      <c r="L63" s="7"/>
    </row>
    <row r="64" spans="1:12" x14ac:dyDescent="0.25">
      <c r="A64" s="6">
        <v>20179</v>
      </c>
      <c r="B64" s="7"/>
      <c r="C64" s="7"/>
      <c r="D64" s="7"/>
      <c r="E64" s="7"/>
      <c r="F64" s="7"/>
      <c r="G64" s="7"/>
      <c r="H64" s="7"/>
      <c r="I64" s="7"/>
      <c r="J64" s="7"/>
      <c r="K64" s="8">
        <v>129.6</v>
      </c>
      <c r="L64" s="7"/>
    </row>
    <row r="65" spans="1:12" x14ac:dyDescent="0.25">
      <c r="A65" s="6">
        <v>20270</v>
      </c>
      <c r="B65" s="7"/>
      <c r="C65" s="7"/>
      <c r="D65" s="7"/>
      <c r="E65" s="7"/>
      <c r="F65" s="7"/>
      <c r="G65" s="7"/>
      <c r="H65" s="7"/>
      <c r="I65" s="7"/>
      <c r="J65" s="7"/>
      <c r="K65" s="8">
        <v>128.9</v>
      </c>
      <c r="L65" s="7"/>
    </row>
    <row r="66" spans="1:12" x14ac:dyDescent="0.25">
      <c r="A66" s="6">
        <v>20362</v>
      </c>
      <c r="B66" s="7"/>
      <c r="C66" s="7"/>
      <c r="D66" s="7"/>
      <c r="E66" s="7"/>
      <c r="F66" s="7"/>
      <c r="G66" s="7"/>
      <c r="H66" s="7"/>
      <c r="I66" s="7"/>
      <c r="J66" s="7"/>
      <c r="K66" s="8">
        <v>128.30000000000001</v>
      </c>
      <c r="L66" s="7"/>
    </row>
    <row r="67" spans="1:12" x14ac:dyDescent="0.25">
      <c r="A67" s="6">
        <v>20454</v>
      </c>
      <c r="B67" s="7"/>
      <c r="C67" s="7"/>
      <c r="D67" s="7"/>
      <c r="E67" s="7"/>
      <c r="F67" s="7"/>
      <c r="G67" s="7"/>
      <c r="H67" s="7"/>
      <c r="I67" s="7"/>
      <c r="J67" s="7"/>
      <c r="K67" s="8">
        <v>128.80000000000001</v>
      </c>
      <c r="L67" s="7"/>
    </row>
    <row r="68" spans="1:12" x14ac:dyDescent="0.25">
      <c r="A68" s="6">
        <v>20545</v>
      </c>
      <c r="B68" s="7"/>
      <c r="C68" s="7"/>
      <c r="D68" s="7"/>
      <c r="E68" s="7"/>
      <c r="F68" s="7"/>
      <c r="G68" s="7"/>
      <c r="H68" s="7"/>
      <c r="I68" s="7"/>
      <c r="J68" s="7"/>
      <c r="K68" s="8">
        <v>126.8</v>
      </c>
      <c r="L68" s="7"/>
    </row>
    <row r="69" spans="1:12" x14ac:dyDescent="0.25">
      <c r="A69" s="6">
        <v>20636</v>
      </c>
      <c r="B69" s="7"/>
      <c r="C69" s="7"/>
      <c r="D69" s="7"/>
      <c r="E69" s="7"/>
      <c r="F69" s="7"/>
      <c r="G69" s="7"/>
      <c r="H69" s="7"/>
      <c r="I69" s="7"/>
      <c r="J69" s="7"/>
      <c r="K69" s="8">
        <v>126.3</v>
      </c>
      <c r="L69" s="7"/>
    </row>
    <row r="70" spans="1:12" x14ac:dyDescent="0.25">
      <c r="A70" s="6">
        <v>20728</v>
      </c>
      <c r="B70" s="7"/>
      <c r="C70" s="7"/>
      <c r="D70" s="7"/>
      <c r="E70" s="7"/>
      <c r="F70" s="7"/>
      <c r="G70" s="7"/>
      <c r="H70" s="7"/>
      <c r="I70" s="7"/>
      <c r="J70" s="7"/>
      <c r="K70" s="8">
        <v>125.8</v>
      </c>
      <c r="L70" s="7"/>
    </row>
    <row r="71" spans="1:12" x14ac:dyDescent="0.25">
      <c r="A71" s="6">
        <v>20820</v>
      </c>
      <c r="B71" s="7"/>
      <c r="C71" s="7"/>
      <c r="D71" s="7"/>
      <c r="E71" s="7"/>
      <c r="F71" s="7"/>
      <c r="G71" s="7"/>
      <c r="H71" s="7"/>
      <c r="I71" s="7"/>
      <c r="J71" s="7"/>
      <c r="K71" s="8">
        <v>126.3</v>
      </c>
      <c r="L71" s="7"/>
    </row>
    <row r="72" spans="1:12" x14ac:dyDescent="0.25">
      <c r="A72" s="6">
        <v>20910</v>
      </c>
      <c r="B72" s="7"/>
      <c r="C72" s="7"/>
      <c r="D72" s="7"/>
      <c r="E72" s="7"/>
      <c r="F72" s="7"/>
      <c r="G72" s="7"/>
      <c r="H72" s="7"/>
      <c r="I72" s="7"/>
      <c r="J72" s="7"/>
      <c r="K72" s="8">
        <v>125.6</v>
      </c>
      <c r="L72" s="7"/>
    </row>
    <row r="73" spans="1:12" x14ac:dyDescent="0.25">
      <c r="A73" s="6">
        <v>21001</v>
      </c>
      <c r="B73" s="7"/>
      <c r="C73" s="7"/>
      <c r="D73" s="7"/>
      <c r="E73" s="7"/>
      <c r="F73" s="7"/>
      <c r="G73" s="7"/>
      <c r="H73" s="7"/>
      <c r="I73" s="7"/>
      <c r="J73" s="7"/>
      <c r="K73" s="8">
        <v>123.7</v>
      </c>
      <c r="L73" s="7"/>
    </row>
    <row r="74" spans="1:12" x14ac:dyDescent="0.25">
      <c r="A74" s="6">
        <v>21093</v>
      </c>
      <c r="B74" s="7"/>
      <c r="C74" s="7"/>
      <c r="D74" s="7"/>
      <c r="E74" s="7"/>
      <c r="F74" s="7"/>
      <c r="G74" s="7"/>
      <c r="H74" s="7"/>
      <c r="I74" s="7"/>
      <c r="J74" s="7"/>
      <c r="K74" s="8">
        <v>124.2</v>
      </c>
      <c r="L74" s="7"/>
    </row>
    <row r="75" spans="1:12" x14ac:dyDescent="0.25">
      <c r="A75" s="6">
        <v>21185</v>
      </c>
      <c r="B75" s="7"/>
      <c r="C75" s="7"/>
      <c r="D75" s="7"/>
      <c r="E75" s="7"/>
      <c r="F75" s="7"/>
      <c r="G75" s="7"/>
      <c r="H75" s="7"/>
      <c r="I75" s="7"/>
      <c r="J75" s="7"/>
      <c r="K75" s="8">
        <v>127</v>
      </c>
      <c r="L75" s="7"/>
    </row>
    <row r="76" spans="1:12" x14ac:dyDescent="0.25">
      <c r="A76" s="6">
        <v>21275</v>
      </c>
      <c r="B76" s="7"/>
      <c r="C76" s="7"/>
      <c r="D76" s="7"/>
      <c r="E76" s="7"/>
      <c r="F76" s="7"/>
      <c r="G76" s="7"/>
      <c r="H76" s="7"/>
      <c r="I76" s="7"/>
      <c r="J76" s="7"/>
      <c r="K76" s="8">
        <v>128.30000000000001</v>
      </c>
      <c r="L76" s="7"/>
    </row>
    <row r="77" spans="1:12" x14ac:dyDescent="0.25">
      <c r="A77" s="6">
        <v>21366</v>
      </c>
      <c r="B77" s="7"/>
      <c r="C77" s="7"/>
      <c r="D77" s="7"/>
      <c r="E77" s="7"/>
      <c r="F77" s="7"/>
      <c r="G77" s="7"/>
      <c r="H77" s="7"/>
      <c r="I77" s="7"/>
      <c r="J77" s="7"/>
      <c r="K77" s="8">
        <v>130.1</v>
      </c>
      <c r="L77" s="7"/>
    </row>
    <row r="78" spans="1:12" x14ac:dyDescent="0.25">
      <c r="A78" s="6">
        <v>21458</v>
      </c>
      <c r="B78" s="7"/>
      <c r="C78" s="7"/>
      <c r="D78" s="7"/>
      <c r="E78" s="7"/>
      <c r="F78" s="7"/>
      <c r="G78" s="7"/>
      <c r="H78" s="7"/>
      <c r="I78" s="7"/>
      <c r="J78" s="7"/>
      <c r="K78" s="8">
        <v>129.30000000000001</v>
      </c>
      <c r="L78" s="7"/>
    </row>
    <row r="79" spans="1:12" x14ac:dyDescent="0.25">
      <c r="A79" s="6">
        <v>21550</v>
      </c>
      <c r="B79" s="7"/>
      <c r="C79" s="7"/>
      <c r="D79" s="7"/>
      <c r="E79" s="7"/>
      <c r="F79" s="7"/>
      <c r="G79" s="7"/>
      <c r="H79" s="7"/>
      <c r="I79" s="7"/>
      <c r="J79" s="7"/>
      <c r="K79" s="8">
        <v>131.4</v>
      </c>
      <c r="L79" s="7"/>
    </row>
    <row r="80" spans="1:12" x14ac:dyDescent="0.25">
      <c r="A80" s="6">
        <v>21640</v>
      </c>
      <c r="B80" s="7"/>
      <c r="C80" s="7"/>
      <c r="D80" s="7"/>
      <c r="E80" s="7"/>
      <c r="F80" s="7"/>
      <c r="G80" s="7"/>
      <c r="H80" s="7"/>
      <c r="I80" s="7"/>
      <c r="J80" s="7"/>
      <c r="K80" s="8">
        <v>129.5</v>
      </c>
      <c r="L80" s="7"/>
    </row>
    <row r="81" spans="1:12" x14ac:dyDescent="0.25">
      <c r="A81" s="6">
        <v>21731</v>
      </c>
      <c r="B81" s="7"/>
      <c r="C81" s="7"/>
      <c r="D81" s="7"/>
      <c r="E81" s="7"/>
      <c r="F81" s="7"/>
      <c r="G81" s="7"/>
      <c r="H81" s="7"/>
      <c r="I81" s="7"/>
      <c r="J81" s="7"/>
      <c r="K81" s="8">
        <v>128.5</v>
      </c>
      <c r="L81" s="7"/>
    </row>
    <row r="82" spans="1:12" x14ac:dyDescent="0.25">
      <c r="A82" s="6">
        <v>21823</v>
      </c>
      <c r="B82" s="7"/>
      <c r="C82" s="7"/>
      <c r="D82" s="7"/>
      <c r="E82" s="7"/>
      <c r="F82" s="7"/>
      <c r="G82" s="7"/>
      <c r="H82" s="7"/>
      <c r="I82" s="7"/>
      <c r="J82" s="7"/>
      <c r="K82" s="8">
        <v>128.5</v>
      </c>
      <c r="L82" s="7"/>
    </row>
    <row r="83" spans="1:12" x14ac:dyDescent="0.25">
      <c r="A83" s="6">
        <v>21915</v>
      </c>
      <c r="B83" s="7"/>
      <c r="C83" s="7"/>
      <c r="D83" s="7"/>
      <c r="E83" s="7"/>
      <c r="F83" s="7"/>
      <c r="G83" s="7"/>
      <c r="H83" s="7"/>
      <c r="I83" s="7"/>
      <c r="J83" s="7"/>
      <c r="K83" s="8">
        <v>129.4</v>
      </c>
      <c r="L83" s="7"/>
    </row>
    <row r="84" spans="1:12" x14ac:dyDescent="0.25">
      <c r="A84" s="6">
        <v>22006</v>
      </c>
      <c r="B84" s="7"/>
      <c r="C84" s="7"/>
      <c r="D84" s="7"/>
      <c r="E84" s="7"/>
      <c r="F84" s="7"/>
      <c r="G84" s="7"/>
      <c r="H84" s="7"/>
      <c r="I84" s="7"/>
      <c r="J84" s="7"/>
      <c r="K84" s="8">
        <v>129.19999999999999</v>
      </c>
      <c r="L84" s="7"/>
    </row>
    <row r="85" spans="1:12" x14ac:dyDescent="0.25">
      <c r="A85" s="6">
        <v>22097</v>
      </c>
      <c r="B85" s="7"/>
      <c r="C85" s="7"/>
      <c r="D85" s="7"/>
      <c r="E85" s="7"/>
      <c r="F85" s="7"/>
      <c r="G85" s="7"/>
      <c r="H85" s="7"/>
      <c r="I85" s="7"/>
      <c r="J85" s="7"/>
      <c r="K85" s="8">
        <v>130.4</v>
      </c>
      <c r="L85" s="7"/>
    </row>
    <row r="86" spans="1:12" x14ac:dyDescent="0.25">
      <c r="A86" s="6">
        <v>22189</v>
      </c>
      <c r="B86" s="7"/>
      <c r="C86" s="7"/>
      <c r="D86" s="7"/>
      <c r="E86" s="7"/>
      <c r="F86" s="7"/>
      <c r="G86" s="7"/>
      <c r="H86" s="7"/>
      <c r="I86" s="7"/>
      <c r="J86" s="7"/>
      <c r="K86" s="8">
        <v>131.4</v>
      </c>
      <c r="L86" s="7"/>
    </row>
    <row r="87" spans="1:12" x14ac:dyDescent="0.25">
      <c r="A87" s="6">
        <v>22281</v>
      </c>
      <c r="B87" s="7"/>
      <c r="C87" s="7"/>
      <c r="D87" s="7"/>
      <c r="E87" s="7"/>
      <c r="F87" s="7"/>
      <c r="G87" s="7"/>
      <c r="H87" s="7"/>
      <c r="I87" s="7"/>
      <c r="J87" s="7"/>
      <c r="K87" s="8">
        <v>133.30000000000001</v>
      </c>
      <c r="L87" s="7"/>
    </row>
    <row r="88" spans="1:12" x14ac:dyDescent="0.25">
      <c r="A88" s="6">
        <v>22371</v>
      </c>
      <c r="B88" s="7"/>
      <c r="C88" s="7"/>
      <c r="D88" s="7"/>
      <c r="E88" s="7"/>
      <c r="F88" s="7"/>
      <c r="G88" s="7"/>
      <c r="H88" s="7"/>
      <c r="I88" s="7"/>
      <c r="J88" s="7"/>
      <c r="K88" s="8">
        <v>133.5</v>
      </c>
      <c r="L88" s="7"/>
    </row>
    <row r="89" spans="1:12" x14ac:dyDescent="0.25">
      <c r="A89" s="6">
        <v>22462</v>
      </c>
      <c r="B89" s="7"/>
      <c r="C89" s="7"/>
      <c r="D89" s="7"/>
      <c r="E89" s="7"/>
      <c r="F89" s="7"/>
      <c r="G89" s="7"/>
      <c r="H89" s="7"/>
      <c r="I89" s="7"/>
      <c r="J89" s="7"/>
      <c r="K89" s="8">
        <v>134.4</v>
      </c>
      <c r="L89" s="7"/>
    </row>
    <row r="90" spans="1:12" x14ac:dyDescent="0.25">
      <c r="A90" s="6">
        <v>22554</v>
      </c>
      <c r="B90" s="7"/>
      <c r="C90" s="7"/>
      <c r="D90" s="7"/>
      <c r="E90" s="7"/>
      <c r="F90" s="7"/>
      <c r="G90" s="7"/>
      <c r="H90" s="7"/>
      <c r="I90" s="7"/>
      <c r="J90" s="7"/>
      <c r="K90" s="8">
        <v>135.6</v>
      </c>
      <c r="L90" s="7"/>
    </row>
    <row r="91" spans="1:12" x14ac:dyDescent="0.25">
      <c r="A91" s="6">
        <v>22646</v>
      </c>
      <c r="B91" s="7"/>
      <c r="C91" s="7"/>
      <c r="D91" s="7"/>
      <c r="E91" s="7"/>
      <c r="F91" s="7"/>
      <c r="G91" s="7"/>
      <c r="H91" s="7"/>
      <c r="I91" s="7"/>
      <c r="J91" s="7"/>
      <c r="K91" s="8">
        <v>136.19999999999999</v>
      </c>
      <c r="L91" s="7"/>
    </row>
    <row r="92" spans="1:12" x14ac:dyDescent="0.25">
      <c r="A92" s="6">
        <v>22736</v>
      </c>
      <c r="B92" s="7"/>
      <c r="C92" s="7"/>
      <c r="D92" s="7"/>
      <c r="E92" s="7"/>
      <c r="F92" s="7"/>
      <c r="G92" s="7"/>
      <c r="H92" s="7"/>
      <c r="I92" s="7"/>
      <c r="J92" s="7"/>
      <c r="K92" s="8">
        <v>134.80000000000001</v>
      </c>
      <c r="L92" s="7"/>
    </row>
    <row r="93" spans="1:12" x14ac:dyDescent="0.25">
      <c r="A93" s="6">
        <v>22827</v>
      </c>
      <c r="B93" s="7"/>
      <c r="C93" s="7"/>
      <c r="D93" s="7"/>
      <c r="E93" s="7"/>
      <c r="F93" s="7"/>
      <c r="G93" s="7"/>
      <c r="H93" s="7"/>
      <c r="I93" s="7"/>
      <c r="J93" s="7"/>
      <c r="K93" s="8">
        <v>134.6</v>
      </c>
      <c r="L93" s="7"/>
    </row>
    <row r="94" spans="1:12" x14ac:dyDescent="0.25">
      <c r="A94" s="6">
        <v>22919</v>
      </c>
      <c r="B94" s="7"/>
      <c r="C94" s="7"/>
      <c r="D94" s="7"/>
      <c r="E94" s="7"/>
      <c r="F94" s="7"/>
      <c r="G94" s="7"/>
      <c r="H94" s="7"/>
      <c r="I94" s="7"/>
      <c r="J94" s="7"/>
      <c r="K94" s="8">
        <v>134.30000000000001</v>
      </c>
      <c r="L94" s="7"/>
    </row>
    <row r="95" spans="1:12" x14ac:dyDescent="0.25">
      <c r="A95" s="6">
        <v>23011</v>
      </c>
      <c r="B95" s="7"/>
      <c r="C95" s="7"/>
      <c r="D95" s="7"/>
      <c r="E95" s="7"/>
      <c r="F95" s="7"/>
      <c r="G95" s="7"/>
      <c r="H95" s="7"/>
      <c r="I95" s="7"/>
      <c r="J95" s="7"/>
      <c r="K95" s="8">
        <v>136</v>
      </c>
      <c r="L95" s="7"/>
    </row>
    <row r="96" spans="1:12" x14ac:dyDescent="0.25">
      <c r="A96" s="6">
        <v>23101</v>
      </c>
      <c r="B96" s="7"/>
      <c r="C96" s="7"/>
      <c r="D96" s="7"/>
      <c r="E96" s="7"/>
      <c r="F96" s="7"/>
      <c r="G96" s="7"/>
      <c r="H96" s="7"/>
      <c r="I96" s="7"/>
      <c r="J96" s="7"/>
      <c r="K96" s="8">
        <v>135.5</v>
      </c>
      <c r="L96" s="7"/>
    </row>
    <row r="97" spans="1:12" x14ac:dyDescent="0.25">
      <c r="A97" s="6">
        <v>23192</v>
      </c>
      <c r="B97" s="7"/>
      <c r="C97" s="7"/>
      <c r="D97" s="7"/>
      <c r="E97" s="7"/>
      <c r="F97" s="7"/>
      <c r="G97" s="7"/>
      <c r="H97" s="7"/>
      <c r="I97" s="7"/>
      <c r="J97" s="7"/>
      <c r="K97" s="8">
        <v>136.6</v>
      </c>
      <c r="L97" s="7"/>
    </row>
    <row r="98" spans="1:12" x14ac:dyDescent="0.25">
      <c r="A98" s="6">
        <v>23284</v>
      </c>
      <c r="B98" s="7"/>
      <c r="C98" s="7"/>
      <c r="D98" s="7"/>
      <c r="E98" s="7"/>
      <c r="F98" s="7"/>
      <c r="G98" s="7"/>
      <c r="H98" s="7"/>
      <c r="I98" s="7"/>
      <c r="J98" s="7"/>
      <c r="K98" s="8">
        <v>136.19999999999999</v>
      </c>
      <c r="L98" s="7"/>
    </row>
    <row r="99" spans="1:12" x14ac:dyDescent="0.25">
      <c r="A99" s="6">
        <v>23376</v>
      </c>
      <c r="B99" s="7"/>
      <c r="C99" s="7"/>
      <c r="D99" s="7"/>
      <c r="E99" s="7"/>
      <c r="F99" s="7"/>
      <c r="G99" s="7"/>
      <c r="H99" s="7"/>
      <c r="I99" s="7"/>
      <c r="J99" s="7"/>
      <c r="K99" s="8">
        <v>137.19999999999999</v>
      </c>
      <c r="L99" s="7"/>
    </row>
    <row r="100" spans="1:12" x14ac:dyDescent="0.25">
      <c r="A100" s="6">
        <v>23467</v>
      </c>
      <c r="B100" s="7"/>
      <c r="C100" s="7"/>
      <c r="D100" s="7"/>
      <c r="E100" s="7"/>
      <c r="F100" s="7"/>
      <c r="G100" s="7"/>
      <c r="H100" s="7"/>
      <c r="I100" s="7"/>
      <c r="J100" s="7"/>
      <c r="K100" s="8">
        <v>135.9</v>
      </c>
      <c r="L100" s="7"/>
    </row>
    <row r="101" spans="1:12" x14ac:dyDescent="0.25">
      <c r="A101" s="6">
        <v>23558</v>
      </c>
      <c r="B101" s="7"/>
      <c r="C101" s="7"/>
      <c r="D101" s="7"/>
      <c r="E101" s="7"/>
      <c r="F101" s="7"/>
      <c r="G101" s="7"/>
      <c r="H101" s="7"/>
      <c r="I101" s="7"/>
      <c r="J101" s="7"/>
      <c r="K101" s="8">
        <v>136.30000000000001</v>
      </c>
      <c r="L101" s="7"/>
    </row>
    <row r="102" spans="1:12" x14ac:dyDescent="0.25">
      <c r="A102" s="6">
        <v>23650</v>
      </c>
      <c r="B102" s="7"/>
      <c r="C102" s="7"/>
      <c r="D102" s="7"/>
      <c r="E102" s="7"/>
      <c r="F102" s="7"/>
      <c r="G102" s="7"/>
      <c r="H102" s="7"/>
      <c r="I102" s="7"/>
      <c r="J102" s="7"/>
      <c r="K102" s="8">
        <v>136.1</v>
      </c>
      <c r="L102" s="7"/>
    </row>
    <row r="103" spans="1:12" x14ac:dyDescent="0.25">
      <c r="A103" s="6">
        <v>23742</v>
      </c>
      <c r="B103" s="7"/>
      <c r="C103" s="7"/>
      <c r="D103" s="7"/>
      <c r="E103" s="7"/>
      <c r="F103" s="7"/>
      <c r="G103" s="7"/>
      <c r="H103" s="7"/>
      <c r="I103" s="7"/>
      <c r="J103" s="7"/>
      <c r="K103" s="8">
        <v>137.1</v>
      </c>
      <c r="L103" s="7"/>
    </row>
    <row r="104" spans="1:12" x14ac:dyDescent="0.25">
      <c r="A104" s="6">
        <v>23832</v>
      </c>
      <c r="B104" s="7"/>
      <c r="C104" s="7"/>
      <c r="D104" s="7"/>
      <c r="E104" s="7"/>
      <c r="F104" s="7"/>
      <c r="G104" s="7"/>
      <c r="H104" s="7"/>
      <c r="I104" s="7"/>
      <c r="J104" s="7"/>
      <c r="K104" s="8">
        <v>136.4</v>
      </c>
      <c r="L104" s="7"/>
    </row>
    <row r="105" spans="1:12" x14ac:dyDescent="0.25">
      <c r="A105" s="6">
        <v>23923</v>
      </c>
      <c r="B105" s="7"/>
      <c r="C105" s="7"/>
      <c r="D105" s="7"/>
      <c r="E105" s="7"/>
      <c r="F105" s="7"/>
      <c r="G105" s="7"/>
      <c r="H105" s="7"/>
      <c r="I105" s="7"/>
      <c r="J105" s="7"/>
      <c r="K105" s="8">
        <v>136.4</v>
      </c>
      <c r="L105" s="7"/>
    </row>
    <row r="106" spans="1:12" x14ac:dyDescent="0.25">
      <c r="A106" s="6">
        <v>24015</v>
      </c>
      <c r="B106" s="7"/>
      <c r="C106" s="7"/>
      <c r="D106" s="7"/>
      <c r="E106" s="7"/>
      <c r="F106" s="7"/>
      <c r="G106" s="7"/>
      <c r="H106" s="7"/>
      <c r="I106" s="7"/>
      <c r="J106" s="7"/>
      <c r="K106" s="8">
        <v>135.19999999999999</v>
      </c>
      <c r="L106" s="7"/>
    </row>
    <row r="107" spans="1:12" x14ac:dyDescent="0.25">
      <c r="A107" s="6">
        <v>24107</v>
      </c>
      <c r="B107" s="7"/>
      <c r="C107" s="7"/>
      <c r="D107" s="7"/>
      <c r="E107" s="7"/>
      <c r="F107" s="7"/>
      <c r="G107" s="7"/>
      <c r="H107" s="7"/>
      <c r="I107" s="7"/>
      <c r="J107" s="7"/>
      <c r="K107" s="8">
        <v>134.69999999999999</v>
      </c>
      <c r="L107" s="7"/>
    </row>
    <row r="108" spans="1:12" x14ac:dyDescent="0.25">
      <c r="A108" s="6">
        <v>24197</v>
      </c>
      <c r="B108" s="7"/>
      <c r="C108" s="7"/>
      <c r="D108" s="7"/>
      <c r="E108" s="7"/>
      <c r="F108" s="7"/>
      <c r="G108" s="7"/>
      <c r="H108" s="7"/>
      <c r="I108" s="7"/>
      <c r="J108" s="7"/>
      <c r="K108" s="8">
        <v>133.1</v>
      </c>
      <c r="L108" s="7"/>
    </row>
    <row r="109" spans="1:12" x14ac:dyDescent="0.25">
      <c r="A109" s="6">
        <v>24288</v>
      </c>
      <c r="B109" s="7"/>
      <c r="C109" s="7"/>
      <c r="D109" s="7"/>
      <c r="E109" s="7"/>
      <c r="F109" s="7"/>
      <c r="G109" s="7"/>
      <c r="H109" s="7"/>
      <c r="I109" s="7"/>
      <c r="J109" s="7"/>
      <c r="K109" s="8">
        <v>132.19999999999999</v>
      </c>
      <c r="L109" s="7"/>
    </row>
    <row r="110" spans="1:12" x14ac:dyDescent="0.25">
      <c r="A110" s="6">
        <v>24380</v>
      </c>
      <c r="B110" s="7"/>
      <c r="C110" s="7"/>
      <c r="D110" s="7"/>
      <c r="E110" s="7"/>
      <c r="F110" s="7"/>
      <c r="G110" s="7"/>
      <c r="H110" s="7"/>
      <c r="I110" s="7"/>
      <c r="J110" s="7"/>
      <c r="K110" s="8">
        <v>130.69999999999999</v>
      </c>
      <c r="L110" s="7"/>
    </row>
    <row r="111" spans="1:12" x14ac:dyDescent="0.25">
      <c r="A111" s="6">
        <v>24472</v>
      </c>
      <c r="B111" s="7"/>
      <c r="C111" s="7"/>
      <c r="D111" s="7"/>
      <c r="E111" s="7"/>
      <c r="F111" s="7"/>
      <c r="G111" s="7"/>
      <c r="H111" s="7"/>
      <c r="I111" s="7"/>
      <c r="J111" s="7"/>
      <c r="K111" s="8">
        <v>131.6</v>
      </c>
      <c r="L111" s="7"/>
    </row>
    <row r="112" spans="1:12" x14ac:dyDescent="0.25">
      <c r="A112" s="6">
        <v>24562</v>
      </c>
      <c r="B112" s="7"/>
      <c r="C112" s="7"/>
      <c r="D112" s="7"/>
      <c r="E112" s="7"/>
      <c r="F112" s="7"/>
      <c r="G112" s="7"/>
      <c r="H112" s="7"/>
      <c r="I112" s="7"/>
      <c r="J112" s="7"/>
      <c r="K112" s="8">
        <v>131.4</v>
      </c>
      <c r="L112" s="7"/>
    </row>
    <row r="113" spans="1:12" x14ac:dyDescent="0.25">
      <c r="A113" s="6">
        <v>24653</v>
      </c>
      <c r="B113" s="7"/>
      <c r="C113" s="7"/>
      <c r="D113" s="7"/>
      <c r="E113" s="7"/>
      <c r="F113" s="7"/>
      <c r="G113" s="7"/>
      <c r="H113" s="7"/>
      <c r="I113" s="7"/>
      <c r="J113" s="7"/>
      <c r="K113" s="8">
        <v>130.4</v>
      </c>
      <c r="L113" s="7"/>
    </row>
    <row r="114" spans="1:12" x14ac:dyDescent="0.25">
      <c r="A114" s="6">
        <v>24745</v>
      </c>
      <c r="B114" s="7"/>
      <c r="C114" s="7"/>
      <c r="D114" s="7"/>
      <c r="E114" s="7"/>
      <c r="F114" s="7"/>
      <c r="G114" s="7"/>
      <c r="H114" s="7"/>
      <c r="I114" s="7"/>
      <c r="J114" s="7"/>
      <c r="K114" s="8">
        <v>131.19999999999999</v>
      </c>
      <c r="L114" s="7"/>
    </row>
    <row r="115" spans="1:12" x14ac:dyDescent="0.25">
      <c r="A115" s="6">
        <v>24837</v>
      </c>
      <c r="B115" s="7"/>
      <c r="C115" s="7"/>
      <c r="D115" s="7"/>
      <c r="E115" s="7"/>
      <c r="F115" s="7"/>
      <c r="G115" s="7"/>
      <c r="H115" s="7"/>
      <c r="I115" s="7"/>
      <c r="J115" s="7"/>
      <c r="K115" s="8">
        <v>133.9</v>
      </c>
      <c r="L115" s="7"/>
    </row>
    <row r="116" spans="1:12" x14ac:dyDescent="0.25">
      <c r="A116" s="6">
        <v>24928</v>
      </c>
      <c r="B116" s="7"/>
      <c r="C116" s="7"/>
      <c r="D116" s="7"/>
      <c r="E116" s="7"/>
      <c r="F116" s="7"/>
      <c r="G116" s="7"/>
      <c r="H116" s="7"/>
      <c r="I116" s="7"/>
      <c r="J116" s="7"/>
      <c r="K116" s="8">
        <v>132.4</v>
      </c>
      <c r="L116" s="7"/>
    </row>
    <row r="117" spans="1:12" x14ac:dyDescent="0.25">
      <c r="A117" s="6">
        <v>25019</v>
      </c>
      <c r="B117" s="7"/>
      <c r="C117" s="7"/>
      <c r="D117" s="7"/>
      <c r="E117" s="7"/>
      <c r="F117" s="7"/>
      <c r="G117" s="7"/>
      <c r="H117" s="7"/>
      <c r="I117" s="7"/>
      <c r="J117" s="7"/>
      <c r="K117" s="8">
        <v>132.1</v>
      </c>
      <c r="L117" s="7"/>
    </row>
    <row r="118" spans="1:12" x14ac:dyDescent="0.25">
      <c r="A118" s="6">
        <v>25111</v>
      </c>
      <c r="B118" s="7"/>
      <c r="C118" s="7"/>
      <c r="D118" s="7"/>
      <c r="E118" s="7"/>
      <c r="F118" s="7"/>
      <c r="G118" s="7"/>
      <c r="H118" s="7"/>
      <c r="I118" s="7"/>
      <c r="J118" s="7"/>
      <c r="K118" s="8">
        <v>132</v>
      </c>
      <c r="L118" s="7"/>
    </row>
    <row r="119" spans="1:12" x14ac:dyDescent="0.25">
      <c r="A119" s="6">
        <v>25203</v>
      </c>
      <c r="B119" s="7"/>
      <c r="C119" s="7"/>
      <c r="D119" s="7"/>
      <c r="E119" s="7"/>
      <c r="F119" s="7"/>
      <c r="G119" s="7"/>
      <c r="H119" s="7"/>
      <c r="I119" s="7"/>
      <c r="J119" s="7"/>
      <c r="K119" s="8">
        <v>131.5</v>
      </c>
      <c r="L119" s="7"/>
    </row>
    <row r="120" spans="1:12" x14ac:dyDescent="0.25">
      <c r="A120" s="6">
        <v>25293</v>
      </c>
      <c r="B120" s="7"/>
      <c r="C120" s="7"/>
      <c r="D120" s="7"/>
      <c r="E120" s="7"/>
      <c r="F120" s="7"/>
      <c r="G120" s="7"/>
      <c r="H120" s="7"/>
      <c r="I120" s="7"/>
      <c r="J120" s="7"/>
      <c r="K120" s="8">
        <v>129.80000000000001</v>
      </c>
      <c r="L120" s="7"/>
    </row>
    <row r="121" spans="1:12" x14ac:dyDescent="0.25">
      <c r="A121" s="6">
        <v>25384</v>
      </c>
      <c r="B121" s="7"/>
      <c r="C121" s="7"/>
      <c r="D121" s="7"/>
      <c r="E121" s="7"/>
      <c r="F121" s="7"/>
      <c r="G121" s="7"/>
      <c r="H121" s="7"/>
      <c r="I121" s="7"/>
      <c r="J121" s="7"/>
      <c r="K121" s="8">
        <v>128.80000000000001</v>
      </c>
      <c r="L121" s="7"/>
    </row>
    <row r="122" spans="1:12" x14ac:dyDescent="0.25">
      <c r="A122" s="6">
        <v>25476</v>
      </c>
      <c r="B122" s="7"/>
      <c r="C122" s="7"/>
      <c r="D122" s="7"/>
      <c r="E122" s="7"/>
      <c r="F122" s="7"/>
      <c r="G122" s="7"/>
      <c r="H122" s="7"/>
      <c r="I122" s="7"/>
      <c r="J122" s="7"/>
      <c r="K122" s="8">
        <v>127.8</v>
      </c>
      <c r="L122" s="7"/>
    </row>
    <row r="123" spans="1:12" x14ac:dyDescent="0.25">
      <c r="A123" s="6">
        <v>25568</v>
      </c>
      <c r="B123" s="7"/>
      <c r="C123" s="7"/>
      <c r="D123" s="7"/>
      <c r="E123" s="7"/>
      <c r="F123" s="7"/>
      <c r="G123" s="7"/>
      <c r="H123" s="7"/>
      <c r="I123" s="7"/>
      <c r="J123" s="7"/>
      <c r="K123" s="8">
        <v>128.4</v>
      </c>
      <c r="L123" s="7"/>
    </row>
    <row r="124" spans="1:12" x14ac:dyDescent="0.25">
      <c r="A124" s="6">
        <v>25658</v>
      </c>
      <c r="B124" s="7"/>
      <c r="C124" s="7"/>
      <c r="D124" s="7"/>
      <c r="E124" s="7"/>
      <c r="F124" s="7"/>
      <c r="G124" s="7"/>
      <c r="H124" s="7"/>
      <c r="I124" s="7"/>
      <c r="J124" s="7"/>
      <c r="K124" s="8">
        <v>128.30000000000001</v>
      </c>
      <c r="L124" s="7"/>
    </row>
    <row r="125" spans="1:12" x14ac:dyDescent="0.25">
      <c r="A125" s="6">
        <v>25749</v>
      </c>
      <c r="B125" s="7"/>
      <c r="C125" s="7"/>
      <c r="D125" s="7"/>
      <c r="E125" s="7"/>
      <c r="F125" s="7"/>
      <c r="G125" s="7"/>
      <c r="H125" s="7"/>
      <c r="I125" s="7"/>
      <c r="J125" s="7"/>
      <c r="K125" s="8">
        <v>128.30000000000001</v>
      </c>
      <c r="L125" s="7"/>
    </row>
    <row r="126" spans="1:12" x14ac:dyDescent="0.25">
      <c r="A126" s="6">
        <v>25841</v>
      </c>
      <c r="B126" s="7"/>
      <c r="C126" s="7"/>
      <c r="D126" s="7"/>
      <c r="E126" s="7"/>
      <c r="F126" s="7"/>
      <c r="G126" s="7"/>
      <c r="H126" s="7"/>
      <c r="I126" s="7"/>
      <c r="J126" s="7"/>
      <c r="K126" s="8">
        <v>129.69999999999999</v>
      </c>
      <c r="L126" s="7"/>
    </row>
    <row r="127" spans="1:12" x14ac:dyDescent="0.25">
      <c r="A127" s="6">
        <v>25933</v>
      </c>
      <c r="B127" s="7"/>
      <c r="C127" s="7"/>
      <c r="D127" s="7"/>
      <c r="E127" s="7"/>
      <c r="F127" s="7"/>
      <c r="G127" s="7"/>
      <c r="H127" s="7"/>
      <c r="I127" s="7"/>
      <c r="J127" s="7"/>
      <c r="K127" s="8">
        <v>132.19999999999999</v>
      </c>
      <c r="L127" s="7"/>
    </row>
    <row r="128" spans="1:12" x14ac:dyDescent="0.25">
      <c r="A128" s="6">
        <v>26023</v>
      </c>
      <c r="B128" s="7"/>
      <c r="C128" s="7"/>
      <c r="D128" s="7"/>
      <c r="E128" s="7"/>
      <c r="F128" s="7"/>
      <c r="G128" s="7"/>
      <c r="H128" s="7"/>
      <c r="I128" s="7"/>
      <c r="J128" s="7"/>
      <c r="K128" s="8">
        <v>132.5</v>
      </c>
      <c r="L128" s="7"/>
    </row>
    <row r="129" spans="1:12" x14ac:dyDescent="0.25">
      <c r="A129" s="6">
        <v>26114</v>
      </c>
      <c r="B129" s="7"/>
      <c r="C129" s="7"/>
      <c r="D129" s="7"/>
      <c r="E129" s="7"/>
      <c r="F129" s="7"/>
      <c r="G129" s="7"/>
      <c r="H129" s="7"/>
      <c r="I129" s="7"/>
      <c r="J129" s="7"/>
      <c r="K129" s="8">
        <v>131.9</v>
      </c>
      <c r="L129" s="7"/>
    </row>
    <row r="130" spans="1:12" x14ac:dyDescent="0.25">
      <c r="A130" s="6">
        <v>26206</v>
      </c>
      <c r="B130" s="7"/>
      <c r="C130" s="7"/>
      <c r="D130" s="7"/>
      <c r="E130" s="7"/>
      <c r="F130" s="7"/>
      <c r="G130" s="7"/>
      <c r="H130" s="7"/>
      <c r="I130" s="7"/>
      <c r="J130" s="7"/>
      <c r="K130" s="8">
        <v>133.30000000000001</v>
      </c>
      <c r="L130" s="7"/>
    </row>
    <row r="131" spans="1:12" x14ac:dyDescent="0.25">
      <c r="A131" s="6">
        <v>26298</v>
      </c>
      <c r="B131" s="7"/>
      <c r="C131" s="7"/>
      <c r="D131" s="7"/>
      <c r="E131" s="7"/>
      <c r="F131" s="7"/>
      <c r="G131" s="7"/>
      <c r="H131" s="7"/>
      <c r="I131" s="7"/>
      <c r="J131" s="7"/>
      <c r="K131" s="8">
        <v>134.6</v>
      </c>
      <c r="L131" s="7"/>
    </row>
    <row r="132" spans="1:12" x14ac:dyDescent="0.25">
      <c r="A132" s="6">
        <v>26389</v>
      </c>
      <c r="B132" s="7"/>
      <c r="C132" s="7"/>
      <c r="D132" s="7"/>
      <c r="E132" s="7"/>
      <c r="F132" s="7"/>
      <c r="G132" s="7"/>
      <c r="H132" s="7"/>
      <c r="I132" s="7"/>
      <c r="J132" s="7"/>
      <c r="K132" s="8">
        <v>133.9</v>
      </c>
      <c r="L132" s="7"/>
    </row>
    <row r="133" spans="1:12" x14ac:dyDescent="0.25">
      <c r="A133" s="6">
        <v>26480</v>
      </c>
      <c r="B133" s="7"/>
      <c r="C133" s="7"/>
      <c r="D133" s="7"/>
      <c r="E133" s="7"/>
      <c r="F133" s="7"/>
      <c r="G133" s="7"/>
      <c r="H133" s="7"/>
      <c r="I133" s="7"/>
      <c r="J133" s="7"/>
      <c r="K133" s="8">
        <v>134.19999999999999</v>
      </c>
      <c r="L133" s="7"/>
    </row>
    <row r="134" spans="1:12" x14ac:dyDescent="0.25">
      <c r="A134" s="6">
        <v>26572</v>
      </c>
      <c r="B134" s="7"/>
      <c r="C134" s="7"/>
      <c r="D134" s="7"/>
      <c r="E134" s="7"/>
      <c r="F134" s="7"/>
      <c r="G134" s="7"/>
      <c r="H134" s="7"/>
      <c r="I134" s="7"/>
      <c r="J134" s="7"/>
      <c r="K134" s="8">
        <v>133.9</v>
      </c>
      <c r="L134" s="7"/>
    </row>
    <row r="135" spans="1:12" x14ac:dyDescent="0.25">
      <c r="A135" s="6">
        <v>26664</v>
      </c>
      <c r="B135" s="7"/>
      <c r="C135" s="7"/>
      <c r="D135" s="7"/>
      <c r="E135" s="7"/>
      <c r="F135" s="7"/>
      <c r="G135" s="7"/>
      <c r="H135" s="7"/>
      <c r="I135" s="7"/>
      <c r="J135" s="7"/>
      <c r="K135" s="8">
        <v>134.69999999999999</v>
      </c>
      <c r="L135" s="7"/>
    </row>
    <row r="136" spans="1:12" x14ac:dyDescent="0.25">
      <c r="A136" s="6">
        <v>26754</v>
      </c>
      <c r="B136" s="7"/>
      <c r="C136" s="7"/>
      <c r="D136" s="7"/>
      <c r="E136" s="7"/>
      <c r="F136" s="7"/>
      <c r="G136" s="7"/>
      <c r="H136" s="7"/>
      <c r="I136" s="7"/>
      <c r="J136" s="7"/>
      <c r="K136" s="8">
        <v>133.9</v>
      </c>
      <c r="L136" s="7"/>
    </row>
    <row r="137" spans="1:12" x14ac:dyDescent="0.25">
      <c r="A137" s="6">
        <v>26845</v>
      </c>
      <c r="B137" s="7"/>
      <c r="C137" s="7"/>
      <c r="D137" s="7"/>
      <c r="E137" s="7"/>
      <c r="F137" s="7"/>
      <c r="G137" s="7"/>
      <c r="H137" s="7"/>
      <c r="I137" s="7"/>
      <c r="J137" s="7"/>
      <c r="K137" s="8">
        <v>133.5</v>
      </c>
      <c r="L137" s="7"/>
    </row>
    <row r="138" spans="1:12" x14ac:dyDescent="0.25">
      <c r="A138" s="6">
        <v>26937</v>
      </c>
      <c r="B138" s="7"/>
      <c r="C138" s="7"/>
      <c r="D138" s="7"/>
      <c r="E138" s="7"/>
      <c r="F138" s="7"/>
      <c r="G138" s="7"/>
      <c r="H138" s="7"/>
      <c r="I138" s="7"/>
      <c r="J138" s="7"/>
      <c r="K138" s="8">
        <v>133.4</v>
      </c>
      <c r="L138" s="7"/>
    </row>
    <row r="139" spans="1:12" x14ac:dyDescent="0.25">
      <c r="A139" s="6">
        <v>27029</v>
      </c>
      <c r="B139" s="7"/>
      <c r="C139" s="7"/>
      <c r="D139" s="7"/>
      <c r="E139" s="7"/>
      <c r="F139" s="7"/>
      <c r="G139" s="7"/>
      <c r="H139" s="7"/>
      <c r="I139" s="7"/>
      <c r="J139" s="7"/>
      <c r="K139" s="8">
        <v>133.1</v>
      </c>
      <c r="L139" s="7"/>
    </row>
    <row r="140" spans="1:12" x14ac:dyDescent="0.25">
      <c r="A140" s="6">
        <v>27119</v>
      </c>
      <c r="B140" s="7"/>
      <c r="C140" s="7"/>
      <c r="D140" s="7"/>
      <c r="E140" s="7"/>
      <c r="F140" s="7"/>
      <c r="G140" s="7"/>
      <c r="H140" s="7"/>
      <c r="I140" s="7"/>
      <c r="J140" s="7"/>
      <c r="K140" s="8">
        <v>132.19999999999999</v>
      </c>
      <c r="L140" s="7"/>
    </row>
    <row r="141" spans="1:12" x14ac:dyDescent="0.25">
      <c r="A141" s="6">
        <v>27210</v>
      </c>
      <c r="B141" s="7"/>
      <c r="C141" s="7"/>
      <c r="D141" s="7"/>
      <c r="E141" s="7"/>
      <c r="F141" s="7"/>
      <c r="G141" s="7"/>
      <c r="H141" s="7"/>
      <c r="I141" s="7"/>
      <c r="J141" s="7"/>
      <c r="K141" s="8">
        <v>133.1</v>
      </c>
      <c r="L141" s="7"/>
    </row>
    <row r="142" spans="1:12" x14ac:dyDescent="0.25">
      <c r="A142" s="6">
        <v>27302</v>
      </c>
      <c r="B142" s="7"/>
      <c r="C142" s="7"/>
      <c r="D142" s="7"/>
      <c r="E142" s="7"/>
      <c r="F142" s="7"/>
      <c r="G142" s="7"/>
      <c r="H142" s="7"/>
      <c r="I142" s="7"/>
      <c r="J142" s="7"/>
      <c r="K142" s="8">
        <v>133.4</v>
      </c>
      <c r="L142" s="7"/>
    </row>
    <row r="143" spans="1:12" x14ac:dyDescent="0.25">
      <c r="A143" s="6">
        <v>27394</v>
      </c>
      <c r="B143" s="7"/>
      <c r="C143" s="7"/>
      <c r="D143" s="7"/>
      <c r="E143" s="7"/>
      <c r="F143" s="7"/>
      <c r="G143" s="7"/>
      <c r="H143" s="7"/>
      <c r="I143" s="7"/>
      <c r="J143" s="7"/>
      <c r="K143" s="8">
        <v>134.1</v>
      </c>
      <c r="L143" s="7"/>
    </row>
    <row r="144" spans="1:12" x14ac:dyDescent="0.25">
      <c r="A144" s="6">
        <v>27484</v>
      </c>
      <c r="B144" s="7"/>
      <c r="C144" s="7"/>
      <c r="D144" s="7"/>
      <c r="E144" s="7"/>
      <c r="F144" s="7"/>
      <c r="G144" s="7"/>
      <c r="H144" s="7"/>
      <c r="I144" s="7"/>
      <c r="J144" s="7"/>
      <c r="K144" s="8">
        <v>133.5</v>
      </c>
      <c r="L144" s="7"/>
    </row>
    <row r="145" spans="1:12" x14ac:dyDescent="0.25">
      <c r="A145" s="6">
        <v>27575</v>
      </c>
      <c r="B145" s="7"/>
      <c r="C145" s="7"/>
      <c r="D145" s="7"/>
      <c r="E145" s="7"/>
      <c r="F145" s="7"/>
      <c r="G145" s="7"/>
      <c r="H145" s="7"/>
      <c r="I145" s="7"/>
      <c r="J145" s="7"/>
      <c r="K145" s="8">
        <v>134.19999999999999</v>
      </c>
      <c r="L145" s="7"/>
    </row>
    <row r="146" spans="1:12" x14ac:dyDescent="0.25">
      <c r="A146" s="6">
        <v>27667</v>
      </c>
      <c r="B146" s="7"/>
      <c r="C146" s="7"/>
      <c r="D146" s="7"/>
      <c r="E146" s="7"/>
      <c r="F146" s="7"/>
      <c r="G146" s="7"/>
      <c r="H146" s="7"/>
      <c r="I146" s="7"/>
      <c r="J146" s="7"/>
      <c r="K146" s="8">
        <v>133.69999999999999</v>
      </c>
      <c r="L146" s="7"/>
    </row>
    <row r="147" spans="1:12" x14ac:dyDescent="0.25">
      <c r="A147" s="6">
        <v>27759</v>
      </c>
      <c r="B147" s="7"/>
      <c r="C147" s="7"/>
      <c r="D147" s="7"/>
      <c r="E147" s="7"/>
      <c r="F147" s="7"/>
      <c r="G147" s="7"/>
      <c r="H147" s="7"/>
      <c r="I147" s="7"/>
      <c r="J147" s="7"/>
      <c r="K147" s="8">
        <v>134.9</v>
      </c>
      <c r="L147" s="7"/>
    </row>
    <row r="148" spans="1:12" x14ac:dyDescent="0.25">
      <c r="A148" s="6">
        <v>27850</v>
      </c>
      <c r="B148" s="7"/>
      <c r="C148" s="7"/>
      <c r="D148" s="7"/>
      <c r="E148" s="7"/>
      <c r="F148" s="7"/>
      <c r="G148" s="7"/>
      <c r="H148" s="7"/>
      <c r="I148" s="7"/>
      <c r="J148" s="7"/>
      <c r="K148" s="8">
        <v>133.5</v>
      </c>
      <c r="L148" s="7"/>
    </row>
    <row r="149" spans="1:12" x14ac:dyDescent="0.25">
      <c r="A149" s="6">
        <v>27941</v>
      </c>
      <c r="B149" s="7"/>
      <c r="C149" s="7"/>
      <c r="D149" s="7"/>
      <c r="E149" s="7"/>
      <c r="F149" s="7"/>
      <c r="G149" s="7"/>
      <c r="H149" s="7"/>
      <c r="I149" s="7"/>
      <c r="J149" s="7"/>
      <c r="K149" s="8">
        <v>133.6</v>
      </c>
      <c r="L149" s="7"/>
    </row>
    <row r="150" spans="1:12" x14ac:dyDescent="0.25">
      <c r="A150" s="6">
        <v>28033</v>
      </c>
      <c r="B150" s="7"/>
      <c r="C150" s="7"/>
      <c r="D150" s="7"/>
      <c r="E150" s="7"/>
      <c r="F150" s="7"/>
      <c r="G150" s="7"/>
      <c r="H150" s="7"/>
      <c r="I150" s="7"/>
      <c r="J150" s="7"/>
      <c r="K150" s="8">
        <v>133.9</v>
      </c>
      <c r="L150" s="7"/>
    </row>
    <row r="151" spans="1:12" x14ac:dyDescent="0.25">
      <c r="A151" s="6">
        <v>28125</v>
      </c>
      <c r="B151" s="7"/>
      <c r="C151" s="7"/>
      <c r="D151" s="7"/>
      <c r="E151" s="7"/>
      <c r="F151" s="7"/>
      <c r="G151" s="7"/>
      <c r="H151" s="7"/>
      <c r="I151" s="7"/>
      <c r="J151" s="7"/>
      <c r="K151" s="8">
        <v>134.80000000000001</v>
      </c>
      <c r="L151" s="7"/>
    </row>
    <row r="152" spans="1:12" x14ac:dyDescent="0.25">
      <c r="A152" s="6">
        <v>28215</v>
      </c>
      <c r="B152" s="7"/>
      <c r="C152" s="7"/>
      <c r="D152" s="7"/>
      <c r="E152" s="7"/>
      <c r="F152" s="7"/>
      <c r="G152" s="7"/>
      <c r="H152" s="7"/>
      <c r="I152" s="7"/>
      <c r="J152" s="7"/>
      <c r="K152" s="8">
        <v>134.30000000000001</v>
      </c>
      <c r="L152" s="7"/>
    </row>
    <row r="153" spans="1:12" x14ac:dyDescent="0.25">
      <c r="A153" s="6">
        <v>28306</v>
      </c>
      <c r="B153" s="7"/>
      <c r="C153" s="7"/>
      <c r="D153" s="7"/>
      <c r="E153" s="7"/>
      <c r="F153" s="7"/>
      <c r="G153" s="7"/>
      <c r="H153" s="7"/>
      <c r="I153" s="7"/>
      <c r="J153" s="7"/>
      <c r="K153" s="8">
        <v>134.69999999999999</v>
      </c>
      <c r="L153" s="7"/>
    </row>
    <row r="154" spans="1:12" x14ac:dyDescent="0.25">
      <c r="A154" s="6">
        <v>28398</v>
      </c>
      <c r="B154" s="7"/>
      <c r="C154" s="7"/>
      <c r="D154" s="7"/>
      <c r="E154" s="7"/>
      <c r="F154" s="7"/>
      <c r="G154" s="7"/>
      <c r="H154" s="7"/>
      <c r="I154" s="7"/>
      <c r="J154" s="7"/>
      <c r="K154" s="8">
        <v>134.80000000000001</v>
      </c>
      <c r="L154" s="7"/>
    </row>
    <row r="155" spans="1:12" x14ac:dyDescent="0.25">
      <c r="A155" s="6">
        <v>28490</v>
      </c>
      <c r="B155" s="7"/>
      <c r="C155" s="7"/>
      <c r="D155" s="7"/>
      <c r="E155" s="7"/>
      <c r="F155" s="7"/>
      <c r="G155" s="7"/>
      <c r="H155" s="7"/>
      <c r="I155" s="7"/>
      <c r="J155" s="7"/>
      <c r="K155" s="8">
        <v>135.1</v>
      </c>
      <c r="L155" s="7"/>
    </row>
    <row r="156" spans="1:12" x14ac:dyDescent="0.25">
      <c r="A156" s="6">
        <v>28580</v>
      </c>
      <c r="B156" s="7"/>
      <c r="C156" s="7"/>
      <c r="D156" s="7"/>
      <c r="E156" s="7"/>
      <c r="F156" s="7"/>
      <c r="G156" s="7"/>
      <c r="H156" s="7"/>
      <c r="I156" s="7"/>
      <c r="J156" s="7"/>
      <c r="K156" s="8">
        <v>134.9</v>
      </c>
      <c r="L156" s="7"/>
    </row>
    <row r="157" spans="1:12" x14ac:dyDescent="0.25">
      <c r="A157" s="6">
        <v>28671</v>
      </c>
      <c r="B157" s="7"/>
      <c r="C157" s="7"/>
      <c r="D157" s="7"/>
      <c r="E157" s="7"/>
      <c r="F157" s="7"/>
      <c r="G157" s="7"/>
      <c r="H157" s="7"/>
      <c r="I157" s="7"/>
      <c r="J157" s="7"/>
      <c r="K157" s="8">
        <v>134.9</v>
      </c>
      <c r="L157" s="7"/>
    </row>
    <row r="158" spans="1:12" x14ac:dyDescent="0.25">
      <c r="A158" s="6">
        <v>28763</v>
      </c>
      <c r="B158" s="7"/>
      <c r="C158" s="7"/>
      <c r="D158" s="7"/>
      <c r="E158" s="7"/>
      <c r="F158" s="7"/>
      <c r="G158" s="7"/>
      <c r="H158" s="7"/>
      <c r="I158" s="7"/>
      <c r="J158" s="7"/>
      <c r="K158" s="8">
        <v>135.19999999999999</v>
      </c>
      <c r="L158" s="7"/>
    </row>
    <row r="159" spans="1:12" x14ac:dyDescent="0.25">
      <c r="A159" s="6">
        <v>28855</v>
      </c>
      <c r="B159" s="7"/>
      <c r="C159" s="7"/>
      <c r="D159" s="7"/>
      <c r="E159" s="7"/>
      <c r="F159" s="7"/>
      <c r="G159" s="7"/>
      <c r="H159" s="7"/>
      <c r="I159" s="7"/>
      <c r="J159" s="7"/>
      <c r="K159" s="8">
        <v>134.4</v>
      </c>
      <c r="L159" s="7"/>
    </row>
    <row r="160" spans="1:12" x14ac:dyDescent="0.25">
      <c r="A160" s="6">
        <v>28945</v>
      </c>
      <c r="B160" s="7"/>
      <c r="C160" s="7"/>
      <c r="D160" s="7"/>
      <c r="E160" s="7"/>
      <c r="F160" s="7"/>
      <c r="G160" s="7"/>
      <c r="H160" s="7"/>
      <c r="I160" s="7"/>
      <c r="J160" s="7"/>
      <c r="K160" s="8">
        <v>133.19999999999999</v>
      </c>
      <c r="L160" s="7"/>
    </row>
    <row r="161" spans="1:12" x14ac:dyDescent="0.25">
      <c r="A161" s="6">
        <v>29036</v>
      </c>
      <c r="B161" s="7"/>
      <c r="C161" s="7"/>
      <c r="D161" s="7"/>
      <c r="E161" s="7"/>
      <c r="F161" s="7"/>
      <c r="G161" s="7"/>
      <c r="H161" s="7"/>
      <c r="I161" s="7"/>
      <c r="J161" s="7"/>
      <c r="K161" s="8">
        <v>134.30000000000001</v>
      </c>
      <c r="L161" s="7"/>
    </row>
    <row r="162" spans="1:12" x14ac:dyDescent="0.25">
      <c r="A162" s="6">
        <v>29128</v>
      </c>
      <c r="B162" s="7"/>
      <c r="C162" s="7"/>
      <c r="D162" s="7"/>
      <c r="E162" s="7"/>
      <c r="F162" s="7"/>
      <c r="G162" s="7"/>
      <c r="H162" s="7"/>
      <c r="I162" s="7"/>
      <c r="J162" s="7"/>
      <c r="K162" s="8">
        <v>134.69999999999999</v>
      </c>
      <c r="L162" s="7"/>
    </row>
    <row r="163" spans="1:12" x14ac:dyDescent="0.25">
      <c r="A163" s="6">
        <v>29220</v>
      </c>
      <c r="B163" s="7"/>
      <c r="C163" s="7"/>
      <c r="D163" s="7"/>
      <c r="E163" s="7"/>
      <c r="F163" s="7"/>
      <c r="G163" s="7"/>
      <c r="H163" s="7"/>
      <c r="I163" s="7"/>
      <c r="J163" s="7"/>
      <c r="K163" s="8">
        <v>135</v>
      </c>
      <c r="L163" s="7"/>
    </row>
    <row r="164" spans="1:12" x14ac:dyDescent="0.25">
      <c r="A164" s="6">
        <v>29311</v>
      </c>
      <c r="B164" s="7"/>
      <c r="C164" s="7"/>
      <c r="D164" s="7"/>
      <c r="E164" s="7"/>
      <c r="F164" s="7"/>
      <c r="G164" s="7"/>
      <c r="H164" s="7"/>
      <c r="I164" s="7"/>
      <c r="J164" s="7"/>
      <c r="K164" s="8">
        <v>133.6</v>
      </c>
      <c r="L164" s="7"/>
    </row>
    <row r="165" spans="1:12" x14ac:dyDescent="0.25">
      <c r="A165" s="6">
        <v>29402</v>
      </c>
      <c r="B165" s="7"/>
      <c r="C165" s="7"/>
      <c r="D165" s="7"/>
      <c r="E165" s="7"/>
      <c r="F165" s="7"/>
      <c r="G165" s="7"/>
      <c r="H165" s="7"/>
      <c r="I165" s="7"/>
      <c r="J165" s="7"/>
      <c r="K165" s="8">
        <v>135.6</v>
      </c>
      <c r="L165" s="7"/>
    </row>
    <row r="166" spans="1:12" x14ac:dyDescent="0.25">
      <c r="A166" s="6">
        <v>29494</v>
      </c>
      <c r="B166" s="7"/>
      <c r="C166" s="7"/>
      <c r="D166" s="7"/>
      <c r="E166" s="7"/>
      <c r="F166" s="7"/>
      <c r="G166" s="7"/>
      <c r="H166" s="7"/>
      <c r="I166" s="7"/>
      <c r="J166" s="7"/>
      <c r="K166" s="8">
        <v>135.30000000000001</v>
      </c>
      <c r="L166" s="7"/>
    </row>
    <row r="167" spans="1:12" x14ac:dyDescent="0.25">
      <c r="A167" s="6">
        <v>29586</v>
      </c>
      <c r="B167" s="7"/>
      <c r="C167" s="7"/>
      <c r="D167" s="7"/>
      <c r="E167" s="7"/>
      <c r="F167" s="7"/>
      <c r="G167" s="7"/>
      <c r="H167" s="7"/>
      <c r="I167" s="7"/>
      <c r="J167" s="7"/>
      <c r="K167" s="8">
        <v>135.80000000000001</v>
      </c>
      <c r="L167" s="7"/>
    </row>
    <row r="168" spans="1:12" x14ac:dyDescent="0.25">
      <c r="A168" s="6">
        <v>29676</v>
      </c>
      <c r="B168" s="7"/>
      <c r="C168" s="7"/>
      <c r="D168" s="7"/>
      <c r="E168" s="7"/>
      <c r="F168" s="7"/>
      <c r="G168" s="7"/>
      <c r="H168" s="7"/>
      <c r="I168" s="8">
        <v>72.599999999999994</v>
      </c>
      <c r="J168" s="7"/>
      <c r="K168" s="8">
        <v>134.5</v>
      </c>
      <c r="L168" s="7"/>
    </row>
    <row r="169" spans="1:12" x14ac:dyDescent="0.25">
      <c r="A169" s="6">
        <v>29767</v>
      </c>
      <c r="B169" s="7"/>
      <c r="C169" s="7"/>
      <c r="D169" s="7"/>
      <c r="E169" s="7"/>
      <c r="F169" s="7"/>
      <c r="G169" s="7"/>
      <c r="H169" s="7"/>
      <c r="I169" s="8">
        <v>72.5</v>
      </c>
      <c r="J169" s="7"/>
      <c r="K169" s="8">
        <v>133.1</v>
      </c>
      <c r="L169" s="7"/>
    </row>
    <row r="170" spans="1:12" x14ac:dyDescent="0.25">
      <c r="A170" s="6">
        <v>29859</v>
      </c>
      <c r="B170" s="7"/>
      <c r="C170" s="7"/>
      <c r="D170" s="7"/>
      <c r="E170" s="7"/>
      <c r="F170" s="7"/>
      <c r="G170" s="7"/>
      <c r="H170" s="7"/>
      <c r="I170" s="8">
        <v>72.5</v>
      </c>
      <c r="J170" s="7"/>
      <c r="K170" s="8">
        <v>131.6</v>
      </c>
      <c r="L170" s="7"/>
    </row>
    <row r="171" spans="1:12" x14ac:dyDescent="0.25">
      <c r="A171" s="6">
        <v>29951</v>
      </c>
      <c r="B171" s="7"/>
      <c r="C171" s="7"/>
      <c r="D171" s="7"/>
      <c r="E171" s="7"/>
      <c r="F171" s="7"/>
      <c r="G171" s="7"/>
      <c r="H171" s="7"/>
      <c r="I171" s="8">
        <v>74</v>
      </c>
      <c r="J171" s="7"/>
      <c r="K171" s="8">
        <v>133.30000000000001</v>
      </c>
      <c r="L171" s="7"/>
    </row>
    <row r="172" spans="1:12" x14ac:dyDescent="0.25">
      <c r="A172" s="6">
        <v>30041</v>
      </c>
      <c r="B172" s="7"/>
      <c r="C172" s="7"/>
      <c r="D172" s="7"/>
      <c r="E172" s="7"/>
      <c r="F172" s="7"/>
      <c r="G172" s="7"/>
      <c r="H172" s="7"/>
      <c r="I172" s="8">
        <v>74.7</v>
      </c>
      <c r="J172" s="7"/>
      <c r="K172" s="8">
        <v>134.1</v>
      </c>
      <c r="L172" s="7"/>
    </row>
    <row r="173" spans="1:12" x14ac:dyDescent="0.25">
      <c r="A173" s="6">
        <v>30132</v>
      </c>
      <c r="B173" s="7"/>
      <c r="C173" s="7"/>
      <c r="D173" s="7"/>
      <c r="E173" s="7"/>
      <c r="F173" s="7"/>
      <c r="G173" s="7"/>
      <c r="H173" s="7"/>
      <c r="I173" s="8">
        <v>75.900000000000006</v>
      </c>
      <c r="J173" s="7"/>
      <c r="K173" s="8">
        <v>134.9</v>
      </c>
      <c r="L173" s="7"/>
    </row>
    <row r="174" spans="1:12" x14ac:dyDescent="0.25">
      <c r="A174" s="6">
        <v>30224</v>
      </c>
      <c r="B174" s="7"/>
      <c r="C174" s="7"/>
      <c r="D174" s="7"/>
      <c r="E174" s="7"/>
      <c r="F174" s="7"/>
      <c r="G174" s="7"/>
      <c r="H174" s="7"/>
      <c r="I174" s="8">
        <v>77.099999999999994</v>
      </c>
      <c r="J174" s="7"/>
      <c r="K174" s="8">
        <v>139.80000000000001</v>
      </c>
      <c r="L174" s="7"/>
    </row>
    <row r="175" spans="1:12" x14ac:dyDescent="0.25">
      <c r="A175" s="6">
        <v>30316</v>
      </c>
      <c r="B175" s="7"/>
      <c r="C175" s="7"/>
      <c r="D175" s="7"/>
      <c r="E175" s="7"/>
      <c r="F175" s="7"/>
      <c r="G175" s="7"/>
      <c r="H175" s="7"/>
      <c r="I175" s="8">
        <v>80</v>
      </c>
      <c r="J175" s="7"/>
      <c r="K175" s="8">
        <v>143.1</v>
      </c>
      <c r="L175" s="7"/>
    </row>
    <row r="176" spans="1:12" x14ac:dyDescent="0.25">
      <c r="A176" s="6">
        <v>30406</v>
      </c>
      <c r="B176" s="7"/>
      <c r="C176" s="7"/>
      <c r="D176" s="7"/>
      <c r="E176" s="7"/>
      <c r="F176" s="7"/>
      <c r="G176" s="7"/>
      <c r="H176" s="7"/>
      <c r="I176" s="8">
        <v>80.2</v>
      </c>
      <c r="J176" s="7"/>
      <c r="K176" s="8">
        <v>143.6</v>
      </c>
      <c r="L176" s="7"/>
    </row>
    <row r="177" spans="1:12" x14ac:dyDescent="0.25">
      <c r="A177" s="6">
        <v>30497</v>
      </c>
      <c r="B177" s="7"/>
      <c r="C177" s="7"/>
      <c r="D177" s="7"/>
      <c r="E177" s="7"/>
      <c r="F177" s="7"/>
      <c r="G177" s="7"/>
      <c r="H177" s="7"/>
      <c r="I177" s="8">
        <v>79.400000000000006</v>
      </c>
      <c r="J177" s="7"/>
      <c r="K177" s="8">
        <v>144.9</v>
      </c>
      <c r="L177" s="7"/>
    </row>
    <row r="178" spans="1:12" x14ac:dyDescent="0.25">
      <c r="A178" s="6">
        <v>30589</v>
      </c>
      <c r="B178" s="7"/>
      <c r="C178" s="7"/>
      <c r="D178" s="7"/>
      <c r="E178" s="7"/>
      <c r="F178" s="7"/>
      <c r="G178" s="7"/>
      <c r="H178" s="7"/>
      <c r="I178" s="8">
        <v>78.8</v>
      </c>
      <c r="J178" s="7"/>
      <c r="K178" s="8">
        <v>146</v>
      </c>
      <c r="L178" s="7"/>
    </row>
    <row r="179" spans="1:12" x14ac:dyDescent="0.25">
      <c r="A179" s="6">
        <v>30681</v>
      </c>
      <c r="B179" s="7"/>
      <c r="C179" s="7"/>
      <c r="D179" s="7"/>
      <c r="E179" s="7"/>
      <c r="F179" s="7"/>
      <c r="G179" s="7"/>
      <c r="H179" s="7"/>
      <c r="I179" s="8">
        <v>79.900000000000006</v>
      </c>
      <c r="J179" s="7"/>
      <c r="K179" s="8">
        <v>146.19999999999999</v>
      </c>
      <c r="L179" s="7"/>
    </row>
    <row r="180" spans="1:12" x14ac:dyDescent="0.25">
      <c r="A180" s="6">
        <v>30772</v>
      </c>
      <c r="B180" s="7"/>
      <c r="C180" s="7"/>
      <c r="D180" s="7"/>
      <c r="E180" s="7"/>
      <c r="F180" s="7"/>
      <c r="G180" s="7"/>
      <c r="H180" s="7"/>
      <c r="I180" s="8">
        <v>80.099999999999994</v>
      </c>
      <c r="J180" s="7"/>
      <c r="K180" s="8">
        <v>145.6</v>
      </c>
      <c r="L180" s="7"/>
    </row>
    <row r="181" spans="1:12" x14ac:dyDescent="0.25">
      <c r="A181" s="6">
        <v>30863</v>
      </c>
      <c r="B181" s="7"/>
      <c r="C181" s="7"/>
      <c r="D181" s="7"/>
      <c r="E181" s="7"/>
      <c r="F181" s="7"/>
      <c r="G181" s="7"/>
      <c r="H181" s="7"/>
      <c r="I181" s="8">
        <v>81.400000000000006</v>
      </c>
      <c r="J181" s="7"/>
      <c r="K181" s="8">
        <v>145.6</v>
      </c>
      <c r="L181" s="7"/>
    </row>
    <row r="182" spans="1:12" x14ac:dyDescent="0.25">
      <c r="A182" s="6">
        <v>30955</v>
      </c>
      <c r="B182" s="7"/>
      <c r="C182" s="7"/>
      <c r="D182" s="7"/>
      <c r="E182" s="7"/>
      <c r="F182" s="7"/>
      <c r="G182" s="7"/>
      <c r="H182" s="7"/>
      <c r="I182" s="8">
        <v>82</v>
      </c>
      <c r="J182" s="7"/>
      <c r="K182" s="8">
        <v>148.19999999999999</v>
      </c>
      <c r="L182" s="7"/>
    </row>
    <row r="183" spans="1:12" x14ac:dyDescent="0.25">
      <c r="A183" s="6">
        <v>31047</v>
      </c>
      <c r="B183" s="7"/>
      <c r="C183" s="7"/>
      <c r="D183" s="7"/>
      <c r="E183" s="7"/>
      <c r="F183" s="7"/>
      <c r="G183" s="7"/>
      <c r="H183" s="7"/>
      <c r="I183" s="8">
        <v>84.3</v>
      </c>
      <c r="J183" s="7"/>
      <c r="K183" s="8">
        <v>151.69999999999999</v>
      </c>
      <c r="L183" s="7"/>
    </row>
    <row r="184" spans="1:12" x14ac:dyDescent="0.25">
      <c r="A184" s="6">
        <v>31137</v>
      </c>
      <c r="B184" s="7"/>
      <c r="C184" s="7"/>
      <c r="D184" s="7"/>
      <c r="E184" s="7"/>
      <c r="F184" s="7"/>
      <c r="G184" s="7"/>
      <c r="H184" s="7"/>
      <c r="I184" s="8">
        <v>85.3</v>
      </c>
      <c r="J184" s="7"/>
      <c r="K184" s="8">
        <v>153</v>
      </c>
      <c r="L184" s="7"/>
    </row>
    <row r="185" spans="1:12" x14ac:dyDescent="0.25">
      <c r="A185" s="6">
        <v>31228</v>
      </c>
      <c r="B185" s="7"/>
      <c r="C185" s="7"/>
      <c r="D185" s="7"/>
      <c r="E185" s="7"/>
      <c r="F185" s="7"/>
      <c r="G185" s="7"/>
      <c r="H185" s="7"/>
      <c r="I185" s="8">
        <v>85.8</v>
      </c>
      <c r="J185" s="7"/>
      <c r="K185" s="8">
        <v>156.80000000000001</v>
      </c>
      <c r="L185" s="7"/>
    </row>
    <row r="186" spans="1:12" x14ac:dyDescent="0.25">
      <c r="A186" s="6">
        <v>31320</v>
      </c>
      <c r="B186" s="7"/>
      <c r="C186" s="7"/>
      <c r="D186" s="7"/>
      <c r="E186" s="7"/>
      <c r="F186" s="7"/>
      <c r="G186" s="7"/>
      <c r="H186" s="7"/>
      <c r="I186" s="8">
        <v>86.9</v>
      </c>
      <c r="J186" s="7"/>
      <c r="K186" s="8">
        <v>158.80000000000001</v>
      </c>
      <c r="L186" s="7"/>
    </row>
    <row r="187" spans="1:12" x14ac:dyDescent="0.25">
      <c r="A187" s="6">
        <v>31412</v>
      </c>
      <c r="B187" s="7"/>
      <c r="C187" s="7"/>
      <c r="D187" s="7"/>
      <c r="E187" s="7"/>
      <c r="F187" s="7"/>
      <c r="G187" s="7"/>
      <c r="H187" s="7"/>
      <c r="I187" s="8">
        <v>88.6</v>
      </c>
      <c r="J187" s="7"/>
      <c r="K187" s="8">
        <v>165.1</v>
      </c>
      <c r="L187" s="7"/>
    </row>
    <row r="188" spans="1:12" x14ac:dyDescent="0.25">
      <c r="A188" s="6">
        <v>31502</v>
      </c>
      <c r="B188" s="7"/>
      <c r="C188" s="7"/>
      <c r="D188" s="7"/>
      <c r="E188" s="7"/>
      <c r="F188" s="7"/>
      <c r="G188" s="7"/>
      <c r="H188" s="7"/>
      <c r="I188" s="8">
        <v>91</v>
      </c>
      <c r="J188" s="7"/>
      <c r="K188" s="8">
        <v>167.3</v>
      </c>
      <c r="L188" s="7"/>
    </row>
    <row r="189" spans="1:12" x14ac:dyDescent="0.25">
      <c r="A189" s="6">
        <v>31593</v>
      </c>
      <c r="B189" s="7"/>
      <c r="C189" s="7"/>
      <c r="D189" s="7"/>
      <c r="E189" s="7"/>
      <c r="F189" s="7"/>
      <c r="G189" s="7"/>
      <c r="H189" s="7"/>
      <c r="I189" s="8">
        <v>91.5</v>
      </c>
      <c r="J189" s="7"/>
      <c r="K189" s="8">
        <v>169.1</v>
      </c>
      <c r="L189" s="7"/>
    </row>
    <row r="190" spans="1:12" x14ac:dyDescent="0.25">
      <c r="A190" s="6">
        <v>31685</v>
      </c>
      <c r="B190" s="7"/>
      <c r="C190" s="7"/>
      <c r="D190" s="7"/>
      <c r="E190" s="7"/>
      <c r="F190" s="7"/>
      <c r="G190" s="7"/>
      <c r="H190" s="7"/>
      <c r="I190" s="8">
        <v>92.2</v>
      </c>
      <c r="J190" s="7"/>
      <c r="K190" s="8">
        <v>171.9</v>
      </c>
      <c r="L190" s="7"/>
    </row>
    <row r="191" spans="1:12" x14ac:dyDescent="0.25">
      <c r="A191" s="6">
        <v>31777</v>
      </c>
      <c r="B191" s="7"/>
      <c r="C191" s="7"/>
      <c r="D191" s="7"/>
      <c r="E191" s="7"/>
      <c r="F191" s="7"/>
      <c r="G191" s="7"/>
      <c r="H191" s="7"/>
      <c r="I191" s="8">
        <v>93.8</v>
      </c>
      <c r="J191" s="7"/>
      <c r="K191" s="8">
        <v>175.9</v>
      </c>
      <c r="L191" s="7"/>
    </row>
    <row r="192" spans="1:12" x14ac:dyDescent="0.25">
      <c r="A192" s="6">
        <v>31867</v>
      </c>
      <c r="B192" s="7"/>
      <c r="C192" s="7"/>
      <c r="D192" s="7"/>
      <c r="E192" s="7"/>
      <c r="F192" s="7"/>
      <c r="G192" s="7"/>
      <c r="H192" s="7"/>
      <c r="I192" s="8">
        <v>96.1</v>
      </c>
      <c r="J192" s="7"/>
      <c r="K192" s="8">
        <v>175.4</v>
      </c>
      <c r="L192" s="7"/>
    </row>
    <row r="193" spans="1:12" x14ac:dyDescent="0.25">
      <c r="A193" s="6">
        <v>31958</v>
      </c>
      <c r="B193" s="7"/>
      <c r="C193" s="7"/>
      <c r="D193" s="7"/>
      <c r="E193" s="7"/>
      <c r="F193" s="7"/>
      <c r="G193" s="7"/>
      <c r="H193" s="7"/>
      <c r="I193" s="8">
        <v>96</v>
      </c>
      <c r="J193" s="7"/>
      <c r="K193" s="8">
        <v>175.8</v>
      </c>
      <c r="L193" s="7"/>
    </row>
    <row r="194" spans="1:12" x14ac:dyDescent="0.25">
      <c r="A194" s="6">
        <v>32050</v>
      </c>
      <c r="B194" s="7"/>
      <c r="C194" s="7"/>
      <c r="D194" s="7"/>
      <c r="E194" s="7"/>
      <c r="F194" s="7"/>
      <c r="G194" s="7"/>
      <c r="H194" s="7"/>
      <c r="I194" s="8">
        <v>96.6</v>
      </c>
      <c r="J194" s="7"/>
      <c r="K194" s="8">
        <v>175.3</v>
      </c>
      <c r="L194" s="7"/>
    </row>
    <row r="195" spans="1:12" x14ac:dyDescent="0.25">
      <c r="A195" s="6">
        <v>32142</v>
      </c>
      <c r="B195" s="7"/>
      <c r="C195" s="7"/>
      <c r="D195" s="7"/>
      <c r="E195" s="7"/>
      <c r="F195" s="7"/>
      <c r="G195" s="7"/>
      <c r="H195" s="7"/>
      <c r="I195" s="8">
        <v>97.3</v>
      </c>
      <c r="J195" s="7"/>
      <c r="K195" s="8">
        <v>177.4</v>
      </c>
      <c r="L195" s="7"/>
    </row>
    <row r="196" spans="1:12" x14ac:dyDescent="0.25">
      <c r="A196" s="6">
        <v>32233</v>
      </c>
      <c r="B196" s="7"/>
      <c r="C196" s="7"/>
      <c r="D196" s="7"/>
      <c r="E196" s="7"/>
      <c r="F196" s="7"/>
      <c r="G196" s="7"/>
      <c r="H196" s="7"/>
      <c r="I196" s="8">
        <v>98.6</v>
      </c>
      <c r="J196" s="7"/>
      <c r="K196" s="8">
        <v>177.8</v>
      </c>
      <c r="L196" s="7"/>
    </row>
    <row r="197" spans="1:12" x14ac:dyDescent="0.25">
      <c r="A197" s="6">
        <v>32324</v>
      </c>
      <c r="B197" s="7"/>
      <c r="C197" s="7"/>
      <c r="D197" s="7"/>
      <c r="E197" s="7"/>
      <c r="F197" s="7"/>
      <c r="G197" s="7"/>
      <c r="H197" s="7"/>
      <c r="I197" s="8">
        <v>97.3</v>
      </c>
      <c r="J197" s="7"/>
      <c r="K197" s="8">
        <v>178.1</v>
      </c>
      <c r="L197" s="7"/>
    </row>
    <row r="198" spans="1:12" x14ac:dyDescent="0.25">
      <c r="A198" s="6">
        <v>32416</v>
      </c>
      <c r="B198" s="7"/>
      <c r="C198" s="7"/>
      <c r="D198" s="7"/>
      <c r="E198" s="7"/>
      <c r="F198" s="7"/>
      <c r="G198" s="7"/>
      <c r="H198" s="7"/>
      <c r="I198" s="8">
        <v>96.8</v>
      </c>
      <c r="J198" s="7"/>
      <c r="K198" s="8">
        <v>178.6</v>
      </c>
      <c r="L198" s="7"/>
    </row>
    <row r="199" spans="1:12" x14ac:dyDescent="0.25">
      <c r="A199" s="6">
        <v>32508</v>
      </c>
      <c r="B199" s="7"/>
      <c r="C199" s="7"/>
      <c r="D199" s="7"/>
      <c r="E199" s="7"/>
      <c r="F199" s="7"/>
      <c r="G199" s="7"/>
      <c r="H199" s="7"/>
      <c r="I199" s="8">
        <v>98.4</v>
      </c>
      <c r="J199" s="7"/>
      <c r="K199" s="8">
        <v>179.4</v>
      </c>
      <c r="L199" s="7"/>
    </row>
    <row r="200" spans="1:12" x14ac:dyDescent="0.25">
      <c r="A200" s="6">
        <v>32598</v>
      </c>
      <c r="B200" s="7"/>
      <c r="C200" s="7"/>
      <c r="D200" s="7"/>
      <c r="E200" s="7"/>
      <c r="F200" s="7"/>
      <c r="G200" s="7"/>
      <c r="H200" s="7"/>
      <c r="I200" s="8">
        <v>98.8</v>
      </c>
      <c r="J200" s="7"/>
      <c r="K200" s="8">
        <v>178.3</v>
      </c>
      <c r="L200" s="7"/>
    </row>
    <row r="201" spans="1:12" x14ac:dyDescent="0.25">
      <c r="A201" s="6">
        <v>32689</v>
      </c>
      <c r="B201" s="7"/>
      <c r="C201" s="7"/>
      <c r="D201" s="7"/>
      <c r="E201" s="7"/>
      <c r="F201" s="7"/>
      <c r="G201" s="7"/>
      <c r="H201" s="7"/>
      <c r="I201" s="8">
        <v>99.5</v>
      </c>
      <c r="J201" s="7"/>
      <c r="K201" s="8">
        <v>180.4</v>
      </c>
      <c r="L201" s="7"/>
    </row>
    <row r="202" spans="1:12" x14ac:dyDescent="0.25">
      <c r="A202" s="6">
        <v>32781</v>
      </c>
      <c r="B202" s="7"/>
      <c r="C202" s="7"/>
      <c r="D202" s="7"/>
      <c r="E202" s="7"/>
      <c r="F202" s="7"/>
      <c r="G202" s="7"/>
      <c r="H202" s="7"/>
      <c r="I202" s="8">
        <v>99.7</v>
      </c>
      <c r="J202" s="7"/>
      <c r="K202" s="8">
        <v>179.7</v>
      </c>
      <c r="L202" s="7"/>
    </row>
    <row r="203" spans="1:12" x14ac:dyDescent="0.25">
      <c r="A203" s="6">
        <v>32873</v>
      </c>
      <c r="B203" s="7"/>
      <c r="C203" s="7"/>
      <c r="D203" s="7"/>
      <c r="E203" s="7"/>
      <c r="F203" s="7"/>
      <c r="G203" s="7"/>
      <c r="H203" s="7"/>
      <c r="I203" s="8">
        <v>100.9</v>
      </c>
      <c r="J203" s="7"/>
      <c r="K203" s="8">
        <v>181.7</v>
      </c>
      <c r="L203" s="7"/>
    </row>
    <row r="204" spans="1:12" x14ac:dyDescent="0.25">
      <c r="A204" s="6">
        <v>32963</v>
      </c>
      <c r="B204" s="7"/>
      <c r="C204" s="7"/>
      <c r="D204" s="7"/>
      <c r="E204" s="7"/>
      <c r="F204" s="7"/>
      <c r="G204" s="7"/>
      <c r="H204" s="7"/>
      <c r="I204" s="8">
        <v>101.6</v>
      </c>
      <c r="J204" s="7"/>
      <c r="K204" s="8">
        <v>180.2</v>
      </c>
      <c r="L204" s="7"/>
    </row>
    <row r="205" spans="1:12" x14ac:dyDescent="0.25">
      <c r="A205" s="6">
        <v>33054</v>
      </c>
      <c r="B205" s="7"/>
      <c r="C205" s="7"/>
      <c r="D205" s="7"/>
      <c r="E205" s="7"/>
      <c r="F205" s="7"/>
      <c r="G205" s="7"/>
      <c r="H205" s="7"/>
      <c r="I205" s="8">
        <v>100.8</v>
      </c>
      <c r="J205" s="7"/>
      <c r="K205" s="8">
        <v>180.8</v>
      </c>
      <c r="L205" s="7"/>
    </row>
    <row r="206" spans="1:12" x14ac:dyDescent="0.25">
      <c r="A206" s="6">
        <v>33146</v>
      </c>
      <c r="B206" s="7"/>
      <c r="C206" s="7"/>
      <c r="D206" s="7"/>
      <c r="E206" s="7"/>
      <c r="F206" s="7"/>
      <c r="G206" s="7"/>
      <c r="H206" s="7"/>
      <c r="I206" s="8">
        <v>99.6</v>
      </c>
      <c r="J206" s="7"/>
      <c r="K206" s="8">
        <v>180.6</v>
      </c>
      <c r="L206" s="7"/>
    </row>
    <row r="207" spans="1:12" x14ac:dyDescent="0.25">
      <c r="A207" s="6">
        <v>33238</v>
      </c>
      <c r="B207" s="7"/>
      <c r="C207" s="7"/>
      <c r="D207" s="7"/>
      <c r="E207" s="7"/>
      <c r="F207" s="7"/>
      <c r="G207" s="7"/>
      <c r="H207" s="7"/>
      <c r="I207" s="8">
        <v>99.7</v>
      </c>
      <c r="J207" s="7"/>
      <c r="K207" s="8">
        <v>182.9</v>
      </c>
      <c r="L207" s="7"/>
    </row>
    <row r="208" spans="1:12" x14ac:dyDescent="0.25">
      <c r="A208" s="6">
        <v>33328</v>
      </c>
      <c r="B208" s="7"/>
      <c r="C208" s="7"/>
      <c r="D208" s="7"/>
      <c r="E208" s="7"/>
      <c r="F208" s="7"/>
      <c r="G208" s="7"/>
      <c r="H208" s="7"/>
      <c r="I208" s="8">
        <v>99.5</v>
      </c>
      <c r="J208" s="7"/>
      <c r="K208" s="8">
        <v>182.7</v>
      </c>
      <c r="L208" s="7"/>
    </row>
    <row r="209" spans="1:12" x14ac:dyDescent="0.25">
      <c r="A209" s="6">
        <v>33419</v>
      </c>
      <c r="B209" s="7"/>
      <c r="C209" s="7"/>
      <c r="D209" s="7"/>
      <c r="E209" s="7"/>
      <c r="F209" s="7"/>
      <c r="G209" s="7"/>
      <c r="H209" s="7"/>
      <c r="I209" s="8">
        <v>99.8</v>
      </c>
      <c r="J209" s="7"/>
      <c r="K209" s="8">
        <v>183.4</v>
      </c>
      <c r="L209" s="7"/>
    </row>
    <row r="210" spans="1:12" x14ac:dyDescent="0.25">
      <c r="A210" s="6">
        <v>33511</v>
      </c>
      <c r="B210" s="7"/>
      <c r="C210" s="7"/>
      <c r="D210" s="7"/>
      <c r="E210" s="7"/>
      <c r="F210" s="7"/>
      <c r="G210" s="7"/>
      <c r="H210" s="7"/>
      <c r="I210" s="8">
        <v>100</v>
      </c>
      <c r="J210" s="7"/>
      <c r="K210" s="8">
        <v>185</v>
      </c>
      <c r="L210" s="7"/>
    </row>
    <row r="211" spans="1:12" x14ac:dyDescent="0.25">
      <c r="A211" s="6">
        <v>33603</v>
      </c>
      <c r="B211" s="7"/>
      <c r="C211" s="7"/>
      <c r="D211" s="7"/>
      <c r="E211" s="7"/>
      <c r="F211" s="7"/>
      <c r="G211" s="7"/>
      <c r="H211" s="7"/>
      <c r="I211" s="8">
        <v>101</v>
      </c>
      <c r="J211" s="7"/>
      <c r="K211" s="8">
        <v>187.9</v>
      </c>
      <c r="L211" s="7"/>
    </row>
    <row r="212" spans="1:12" x14ac:dyDescent="0.25">
      <c r="A212" s="6">
        <v>33694</v>
      </c>
      <c r="B212" s="7"/>
      <c r="C212" s="7"/>
      <c r="D212" s="7"/>
      <c r="E212" s="7"/>
      <c r="F212" s="7"/>
      <c r="G212" s="7"/>
      <c r="H212" s="7"/>
      <c r="I212" s="8">
        <v>102.1</v>
      </c>
      <c r="J212" s="7"/>
      <c r="K212" s="8">
        <v>185</v>
      </c>
      <c r="L212" s="7"/>
    </row>
    <row r="213" spans="1:12" x14ac:dyDescent="0.25">
      <c r="A213" s="6">
        <v>33785</v>
      </c>
      <c r="B213" s="7"/>
      <c r="C213" s="7"/>
      <c r="D213" s="7"/>
      <c r="E213" s="7"/>
      <c r="F213" s="7"/>
      <c r="G213" s="7"/>
      <c r="H213" s="7"/>
      <c r="I213" s="8">
        <v>102.4</v>
      </c>
      <c r="J213" s="7"/>
      <c r="K213" s="8">
        <v>185.7</v>
      </c>
      <c r="L213" s="7"/>
    </row>
    <row r="214" spans="1:12" x14ac:dyDescent="0.25">
      <c r="A214" s="6">
        <v>33877</v>
      </c>
      <c r="B214" s="7"/>
      <c r="C214" s="7"/>
      <c r="D214" s="7"/>
      <c r="E214" s="7"/>
      <c r="F214" s="7"/>
      <c r="G214" s="7"/>
      <c r="H214" s="7"/>
      <c r="I214" s="8">
        <v>102.3</v>
      </c>
      <c r="J214" s="7"/>
      <c r="K214" s="8">
        <v>186.8</v>
      </c>
      <c r="L214" s="7"/>
    </row>
    <row r="215" spans="1:12" x14ac:dyDescent="0.25">
      <c r="A215" s="6">
        <v>33969</v>
      </c>
      <c r="B215" s="7"/>
      <c r="C215" s="7"/>
      <c r="D215" s="7"/>
      <c r="E215" s="7"/>
      <c r="F215" s="7"/>
      <c r="G215" s="7"/>
      <c r="H215" s="7"/>
      <c r="I215" s="8">
        <v>102.5</v>
      </c>
      <c r="J215" s="7"/>
      <c r="K215" s="8">
        <v>185.7</v>
      </c>
      <c r="L215" s="7"/>
    </row>
    <row r="216" spans="1:12" x14ac:dyDescent="0.25">
      <c r="A216" s="6">
        <v>34059</v>
      </c>
      <c r="B216" s="7"/>
      <c r="C216" s="7"/>
      <c r="D216" s="7"/>
      <c r="E216" s="7"/>
      <c r="F216" s="7"/>
      <c r="G216" s="7"/>
      <c r="H216" s="7"/>
      <c r="I216" s="8">
        <v>103.1</v>
      </c>
      <c r="J216" s="7"/>
      <c r="K216" s="8">
        <v>185.7</v>
      </c>
      <c r="L216" s="7"/>
    </row>
    <row r="217" spans="1:12" x14ac:dyDescent="0.25">
      <c r="A217" s="6">
        <v>34150</v>
      </c>
      <c r="B217" s="7"/>
      <c r="C217" s="7"/>
      <c r="D217" s="7"/>
      <c r="E217" s="7"/>
      <c r="F217" s="7"/>
      <c r="G217" s="7"/>
      <c r="H217" s="7"/>
      <c r="I217" s="8">
        <v>102.5</v>
      </c>
      <c r="J217" s="7"/>
      <c r="K217" s="8">
        <v>186.8</v>
      </c>
      <c r="L217" s="7"/>
    </row>
    <row r="218" spans="1:12" x14ac:dyDescent="0.25">
      <c r="A218" s="6">
        <v>34242</v>
      </c>
      <c r="B218" s="7"/>
      <c r="C218" s="7"/>
      <c r="D218" s="7"/>
      <c r="E218" s="7"/>
      <c r="F218" s="7"/>
      <c r="G218" s="7"/>
      <c r="H218" s="7"/>
      <c r="I218" s="8">
        <v>101.2</v>
      </c>
      <c r="J218" s="7"/>
      <c r="K218" s="8">
        <v>188.2</v>
      </c>
      <c r="L218" s="7"/>
    </row>
    <row r="219" spans="1:12" x14ac:dyDescent="0.25">
      <c r="A219" s="6">
        <v>34334</v>
      </c>
      <c r="B219" s="7"/>
      <c r="C219" s="7"/>
      <c r="D219" s="7"/>
      <c r="E219" s="7"/>
      <c r="F219" s="7"/>
      <c r="G219" s="7"/>
      <c r="H219" s="7"/>
      <c r="I219" s="8">
        <v>101.1</v>
      </c>
      <c r="J219" s="7"/>
      <c r="K219" s="8">
        <v>188.3</v>
      </c>
      <c r="L219" s="7"/>
    </row>
    <row r="220" spans="1:12" x14ac:dyDescent="0.25">
      <c r="A220" s="6">
        <v>34424</v>
      </c>
      <c r="B220" s="7"/>
      <c r="C220" s="7"/>
      <c r="D220" s="7"/>
      <c r="E220" s="7"/>
      <c r="F220" s="7"/>
      <c r="G220" s="7"/>
      <c r="H220" s="7"/>
      <c r="I220" s="8">
        <v>100.7</v>
      </c>
      <c r="J220" s="7"/>
      <c r="K220" s="8">
        <v>185.6</v>
      </c>
      <c r="L220" s="7"/>
    </row>
    <row r="221" spans="1:12" x14ac:dyDescent="0.25">
      <c r="A221" s="6">
        <v>34515</v>
      </c>
      <c r="B221" s="7"/>
      <c r="C221" s="7"/>
      <c r="D221" s="7"/>
      <c r="E221" s="7"/>
      <c r="F221" s="7"/>
      <c r="G221" s="7"/>
      <c r="H221" s="7"/>
      <c r="I221" s="8">
        <v>99.2</v>
      </c>
      <c r="J221" s="7"/>
      <c r="K221" s="8">
        <v>183.4</v>
      </c>
      <c r="L221" s="7"/>
    </row>
    <row r="222" spans="1:12" x14ac:dyDescent="0.25">
      <c r="A222" s="6">
        <v>34607</v>
      </c>
      <c r="B222" s="7"/>
      <c r="C222" s="7"/>
      <c r="D222" s="7"/>
      <c r="E222" s="7"/>
      <c r="F222" s="7"/>
      <c r="G222" s="7"/>
      <c r="H222" s="7"/>
      <c r="I222" s="8">
        <v>99.1</v>
      </c>
      <c r="J222" s="7"/>
      <c r="K222" s="8">
        <v>182.4</v>
      </c>
      <c r="L222" s="7"/>
    </row>
    <row r="223" spans="1:12" x14ac:dyDescent="0.25">
      <c r="A223" s="6">
        <v>34699</v>
      </c>
      <c r="B223" s="7"/>
      <c r="C223" s="7"/>
      <c r="D223" s="7"/>
      <c r="E223" s="7"/>
      <c r="F223" s="7"/>
      <c r="G223" s="7"/>
      <c r="H223" s="7"/>
      <c r="I223" s="8">
        <v>98.5</v>
      </c>
      <c r="J223" s="7"/>
      <c r="K223" s="8">
        <v>182.6</v>
      </c>
      <c r="L223" s="7"/>
    </row>
    <row r="224" spans="1:12" x14ac:dyDescent="0.25">
      <c r="A224" s="6">
        <v>34789</v>
      </c>
      <c r="B224" s="7"/>
      <c r="C224" s="7"/>
      <c r="D224" s="7"/>
      <c r="E224" s="7"/>
      <c r="F224" s="7"/>
      <c r="G224" s="7"/>
      <c r="H224" s="7"/>
      <c r="I224" s="8">
        <v>99.5</v>
      </c>
      <c r="J224" s="7"/>
      <c r="K224" s="8">
        <v>183.6</v>
      </c>
      <c r="L224" s="7"/>
    </row>
    <row r="225" spans="1:12" x14ac:dyDescent="0.25">
      <c r="A225" s="6">
        <v>34880</v>
      </c>
      <c r="B225" s="7"/>
      <c r="C225" s="7"/>
      <c r="D225" s="7"/>
      <c r="E225" s="7"/>
      <c r="F225" s="7"/>
      <c r="G225" s="7"/>
      <c r="H225" s="7"/>
      <c r="I225" s="8">
        <v>97.9</v>
      </c>
      <c r="J225" s="7"/>
      <c r="K225" s="8">
        <v>186.6</v>
      </c>
      <c r="L225" s="7"/>
    </row>
    <row r="226" spans="1:12" x14ac:dyDescent="0.25">
      <c r="A226" s="6">
        <v>34972</v>
      </c>
      <c r="B226" s="7"/>
      <c r="C226" s="7"/>
      <c r="D226" s="7"/>
      <c r="E226" s="7"/>
      <c r="F226" s="7"/>
      <c r="G226" s="7"/>
      <c r="H226" s="7"/>
      <c r="I226" s="8">
        <v>97.6</v>
      </c>
      <c r="J226" s="7"/>
      <c r="K226" s="8">
        <v>186.6</v>
      </c>
      <c r="L226" s="7"/>
    </row>
    <row r="227" spans="1:12" x14ac:dyDescent="0.25">
      <c r="A227" s="6">
        <v>35064</v>
      </c>
      <c r="B227" s="7"/>
      <c r="C227" s="7"/>
      <c r="D227" s="7"/>
      <c r="E227" s="7"/>
      <c r="F227" s="8">
        <v>102.2</v>
      </c>
      <c r="G227" s="7"/>
      <c r="H227" s="7"/>
      <c r="I227" s="8">
        <v>96.9</v>
      </c>
      <c r="J227" s="7"/>
      <c r="K227" s="8">
        <v>188.5</v>
      </c>
      <c r="L227" s="7"/>
    </row>
    <row r="228" spans="1:12" x14ac:dyDescent="0.25">
      <c r="A228" s="6">
        <v>35155</v>
      </c>
      <c r="B228" s="7"/>
      <c r="C228" s="7"/>
      <c r="D228" s="7"/>
      <c r="E228" s="7"/>
      <c r="F228" s="8">
        <v>100.9</v>
      </c>
      <c r="G228" s="7"/>
      <c r="H228" s="7"/>
      <c r="I228" s="8">
        <v>97.2</v>
      </c>
      <c r="J228" s="7"/>
      <c r="K228" s="8">
        <v>187.4</v>
      </c>
      <c r="L228" s="7"/>
    </row>
    <row r="229" spans="1:12" x14ac:dyDescent="0.25">
      <c r="A229" s="6">
        <v>35246</v>
      </c>
      <c r="B229" s="7"/>
      <c r="C229" s="7"/>
      <c r="D229" s="7"/>
      <c r="E229" s="7"/>
      <c r="F229" s="8">
        <v>103</v>
      </c>
      <c r="G229" s="7"/>
      <c r="H229" s="7"/>
      <c r="I229" s="8">
        <v>95.3</v>
      </c>
      <c r="J229" s="7"/>
      <c r="K229" s="8">
        <v>186.2</v>
      </c>
      <c r="L229" s="7"/>
    </row>
    <row r="230" spans="1:12" x14ac:dyDescent="0.25">
      <c r="A230" s="6">
        <v>35338</v>
      </c>
      <c r="B230" s="7"/>
      <c r="C230" s="7"/>
      <c r="D230" s="7"/>
      <c r="E230" s="7"/>
      <c r="F230" s="8">
        <v>102.4</v>
      </c>
      <c r="G230" s="7"/>
      <c r="H230" s="7"/>
      <c r="I230" s="8">
        <v>94.1</v>
      </c>
      <c r="J230" s="7"/>
      <c r="K230" s="8">
        <v>186.1</v>
      </c>
      <c r="L230" s="7"/>
    </row>
    <row r="231" spans="1:12" x14ac:dyDescent="0.25">
      <c r="A231" s="6">
        <v>35430</v>
      </c>
      <c r="B231" s="7"/>
      <c r="C231" s="7"/>
      <c r="D231" s="7"/>
      <c r="E231" s="7"/>
      <c r="F231" s="8">
        <v>104.8</v>
      </c>
      <c r="G231" s="7"/>
      <c r="H231" s="7"/>
      <c r="I231" s="8">
        <v>93.5</v>
      </c>
      <c r="J231" s="7"/>
      <c r="K231" s="8">
        <v>186.5</v>
      </c>
      <c r="L231" s="7"/>
    </row>
    <row r="232" spans="1:12" x14ac:dyDescent="0.25">
      <c r="A232" s="6">
        <v>35520</v>
      </c>
      <c r="B232" s="7"/>
      <c r="C232" s="7"/>
      <c r="D232" s="7"/>
      <c r="E232" s="7"/>
      <c r="F232" s="8">
        <v>107.5</v>
      </c>
      <c r="G232" s="7"/>
      <c r="H232" s="7"/>
      <c r="I232" s="8">
        <v>94</v>
      </c>
      <c r="J232" s="7"/>
      <c r="K232" s="8">
        <v>184.7</v>
      </c>
      <c r="L232" s="7"/>
    </row>
    <row r="233" spans="1:12" x14ac:dyDescent="0.25">
      <c r="A233" s="6">
        <v>35611</v>
      </c>
      <c r="B233" s="7"/>
      <c r="C233" s="7"/>
      <c r="D233" s="7"/>
      <c r="E233" s="7"/>
      <c r="F233" s="8">
        <v>107.6</v>
      </c>
      <c r="G233" s="7"/>
      <c r="H233" s="7"/>
      <c r="I233" s="8">
        <v>93.4</v>
      </c>
      <c r="J233" s="7"/>
      <c r="K233" s="8">
        <v>184.5</v>
      </c>
      <c r="L233" s="7"/>
    </row>
    <row r="234" spans="1:12" x14ac:dyDescent="0.25">
      <c r="A234" s="6">
        <v>35703</v>
      </c>
      <c r="B234" s="7"/>
      <c r="C234" s="7"/>
      <c r="D234" s="7"/>
      <c r="E234" s="7"/>
      <c r="F234" s="8">
        <v>108.6</v>
      </c>
      <c r="G234" s="7"/>
      <c r="H234" s="7"/>
      <c r="I234" s="8">
        <v>94</v>
      </c>
      <c r="J234" s="7"/>
      <c r="K234" s="8">
        <v>185.5</v>
      </c>
      <c r="L234" s="7"/>
    </row>
    <row r="235" spans="1:12" x14ac:dyDescent="0.25">
      <c r="A235" s="6">
        <v>35795</v>
      </c>
      <c r="B235" s="7"/>
      <c r="C235" s="7"/>
      <c r="D235" s="7"/>
      <c r="E235" s="7"/>
      <c r="F235" s="8">
        <v>111.5</v>
      </c>
      <c r="G235" s="7"/>
      <c r="H235" s="7"/>
      <c r="I235" s="8">
        <v>95.4</v>
      </c>
      <c r="J235" s="8">
        <v>301.5</v>
      </c>
      <c r="K235" s="8">
        <v>186.5</v>
      </c>
      <c r="L235" s="7"/>
    </row>
    <row r="236" spans="1:12" x14ac:dyDescent="0.25">
      <c r="A236" s="6">
        <v>35885</v>
      </c>
      <c r="B236" s="7"/>
      <c r="C236" s="7"/>
      <c r="D236" s="7"/>
      <c r="E236" s="8">
        <v>90</v>
      </c>
      <c r="F236" s="8">
        <v>110.9</v>
      </c>
      <c r="G236" s="7"/>
      <c r="H236" s="7"/>
      <c r="I236" s="8">
        <v>97.3</v>
      </c>
      <c r="J236" s="8">
        <v>301.10000000000002</v>
      </c>
      <c r="K236" s="8">
        <v>186.7</v>
      </c>
      <c r="L236" s="7"/>
    </row>
    <row r="237" spans="1:12" x14ac:dyDescent="0.25">
      <c r="A237" s="6">
        <v>35976</v>
      </c>
      <c r="B237" s="7"/>
      <c r="C237" s="7"/>
      <c r="D237" s="7"/>
      <c r="E237" s="8">
        <v>92</v>
      </c>
      <c r="F237" s="8">
        <v>112.6</v>
      </c>
      <c r="G237" s="7"/>
      <c r="H237" s="7"/>
      <c r="I237" s="8">
        <v>97.1</v>
      </c>
      <c r="J237" s="8">
        <v>303.5</v>
      </c>
      <c r="K237" s="8">
        <v>187.3</v>
      </c>
      <c r="L237" s="7"/>
    </row>
    <row r="238" spans="1:12" x14ac:dyDescent="0.25">
      <c r="A238" s="6">
        <v>36068</v>
      </c>
      <c r="B238" s="7"/>
      <c r="C238" s="7"/>
      <c r="D238" s="7"/>
      <c r="E238" s="8">
        <v>93</v>
      </c>
      <c r="F238" s="8">
        <v>116.1</v>
      </c>
      <c r="G238" s="7"/>
      <c r="H238" s="7"/>
      <c r="I238" s="8">
        <v>96.8</v>
      </c>
      <c r="J238" s="8">
        <v>307.10000000000002</v>
      </c>
      <c r="K238" s="8">
        <v>189</v>
      </c>
      <c r="L238" s="7"/>
    </row>
    <row r="239" spans="1:12" x14ac:dyDescent="0.25">
      <c r="A239" s="6">
        <v>36160</v>
      </c>
      <c r="B239" s="7"/>
      <c r="C239" s="7"/>
      <c r="D239" s="7"/>
      <c r="E239" s="8">
        <v>99.5</v>
      </c>
      <c r="F239" s="8">
        <v>118.3</v>
      </c>
      <c r="G239" s="7"/>
      <c r="H239" s="7"/>
      <c r="I239" s="8">
        <v>96.4</v>
      </c>
      <c r="J239" s="8">
        <v>303.10000000000002</v>
      </c>
      <c r="K239" s="8">
        <v>189.3</v>
      </c>
      <c r="L239" s="7"/>
    </row>
    <row r="240" spans="1:12" x14ac:dyDescent="0.25">
      <c r="A240" s="6">
        <v>36250</v>
      </c>
      <c r="B240" s="7"/>
      <c r="C240" s="7"/>
      <c r="D240" s="8">
        <v>211.1</v>
      </c>
      <c r="E240" s="8">
        <v>106.7</v>
      </c>
      <c r="F240" s="8">
        <v>118.7</v>
      </c>
      <c r="G240" s="7"/>
      <c r="H240" s="8">
        <v>172.6</v>
      </c>
      <c r="I240" s="8">
        <v>98.4</v>
      </c>
      <c r="J240" s="8">
        <v>304.3</v>
      </c>
      <c r="K240" s="8">
        <v>188.1</v>
      </c>
      <c r="L240" s="8">
        <v>194.6</v>
      </c>
    </row>
    <row r="241" spans="1:12" x14ac:dyDescent="0.25">
      <c r="A241" s="6">
        <v>36341</v>
      </c>
      <c r="B241" s="7"/>
      <c r="C241" s="7"/>
      <c r="D241" s="8">
        <v>207.4</v>
      </c>
      <c r="E241" s="8">
        <v>104</v>
      </c>
      <c r="F241" s="8">
        <v>120.5</v>
      </c>
      <c r="G241" s="7"/>
      <c r="H241" s="8">
        <v>174.5</v>
      </c>
      <c r="I241" s="8">
        <v>97.9</v>
      </c>
      <c r="J241" s="8">
        <v>307</v>
      </c>
      <c r="K241" s="8">
        <v>186.3</v>
      </c>
      <c r="L241" s="8">
        <v>195.5</v>
      </c>
    </row>
    <row r="242" spans="1:12" x14ac:dyDescent="0.25">
      <c r="A242" s="6">
        <v>36433</v>
      </c>
      <c r="B242" s="7"/>
      <c r="C242" s="7"/>
      <c r="D242" s="8">
        <v>216.7</v>
      </c>
      <c r="E242" s="8">
        <v>107.7</v>
      </c>
      <c r="F242" s="8">
        <v>122.4</v>
      </c>
      <c r="G242" s="7"/>
      <c r="H242" s="8">
        <v>173.9</v>
      </c>
      <c r="I242" s="8">
        <v>99.3</v>
      </c>
      <c r="J242" s="8">
        <v>308.7</v>
      </c>
      <c r="K242" s="8">
        <v>186.9</v>
      </c>
      <c r="L242" s="8">
        <v>194.8</v>
      </c>
    </row>
    <row r="243" spans="1:12" x14ac:dyDescent="0.25">
      <c r="A243" s="6">
        <v>36525</v>
      </c>
      <c r="B243" s="7"/>
      <c r="C243" s="7"/>
      <c r="D243" s="8">
        <v>216.8</v>
      </c>
      <c r="E243" s="8">
        <v>105.4</v>
      </c>
      <c r="F243" s="8">
        <v>134.30000000000001</v>
      </c>
      <c r="G243" s="7"/>
      <c r="H243" s="8">
        <v>177.4</v>
      </c>
      <c r="I243" s="8">
        <v>102</v>
      </c>
      <c r="J243" s="8">
        <v>314</v>
      </c>
      <c r="K243" s="8">
        <v>186.8</v>
      </c>
      <c r="L243" s="8">
        <v>196</v>
      </c>
    </row>
    <row r="244" spans="1:12" x14ac:dyDescent="0.25">
      <c r="A244" s="6">
        <v>36616</v>
      </c>
      <c r="B244" s="7"/>
      <c r="C244" s="7"/>
      <c r="D244" s="8">
        <v>214.3</v>
      </c>
      <c r="E244" s="8">
        <v>101.4</v>
      </c>
      <c r="F244" s="8">
        <v>134.5</v>
      </c>
      <c r="G244" s="7"/>
      <c r="H244" s="8">
        <v>178</v>
      </c>
      <c r="I244" s="8">
        <v>103.1</v>
      </c>
      <c r="J244" s="8">
        <v>313.8</v>
      </c>
      <c r="K244" s="8">
        <v>187.4</v>
      </c>
      <c r="L244" s="8">
        <v>196.2</v>
      </c>
    </row>
    <row r="245" spans="1:12" x14ac:dyDescent="0.25">
      <c r="A245" s="6">
        <v>36707</v>
      </c>
      <c r="B245" s="7"/>
      <c r="C245" s="7"/>
      <c r="D245" s="8">
        <v>212.1</v>
      </c>
      <c r="E245" s="8">
        <v>107.2</v>
      </c>
      <c r="F245" s="8">
        <v>131.30000000000001</v>
      </c>
      <c r="G245" s="7"/>
      <c r="H245" s="8">
        <v>181.2</v>
      </c>
      <c r="I245" s="8">
        <v>104.4</v>
      </c>
      <c r="J245" s="8">
        <v>312.5</v>
      </c>
      <c r="K245" s="8">
        <v>185.5</v>
      </c>
      <c r="L245" s="8">
        <v>196.4</v>
      </c>
    </row>
    <row r="246" spans="1:12" x14ac:dyDescent="0.25">
      <c r="A246" s="6">
        <v>36799</v>
      </c>
      <c r="B246" s="7"/>
      <c r="C246" s="7"/>
      <c r="D246" s="8">
        <v>206.7</v>
      </c>
      <c r="E246" s="8">
        <v>107.2</v>
      </c>
      <c r="F246" s="8">
        <v>132.69999999999999</v>
      </c>
      <c r="G246" s="7"/>
      <c r="H246" s="8">
        <v>182</v>
      </c>
      <c r="I246" s="8">
        <v>104.9</v>
      </c>
      <c r="J246" s="8">
        <v>311.7</v>
      </c>
      <c r="K246" s="8">
        <v>185.2</v>
      </c>
      <c r="L246" s="8">
        <v>197</v>
      </c>
    </row>
    <row r="247" spans="1:12" x14ac:dyDescent="0.25">
      <c r="A247" s="6">
        <v>36891</v>
      </c>
      <c r="B247" s="7"/>
      <c r="C247" s="7"/>
      <c r="D247" s="8">
        <v>211.5</v>
      </c>
      <c r="E247" s="8">
        <v>109.2</v>
      </c>
      <c r="F247" s="8">
        <v>135.69999999999999</v>
      </c>
      <c r="G247" s="7"/>
      <c r="H247" s="8">
        <v>183.3</v>
      </c>
      <c r="I247" s="8">
        <v>106.8</v>
      </c>
      <c r="J247" s="8">
        <v>312.60000000000002</v>
      </c>
      <c r="K247" s="8">
        <v>186.1</v>
      </c>
      <c r="L247" s="8">
        <v>198.8</v>
      </c>
    </row>
    <row r="248" spans="1:12" x14ac:dyDescent="0.25">
      <c r="A248" s="6">
        <v>36981</v>
      </c>
      <c r="B248" s="7"/>
      <c r="C248" s="7"/>
      <c r="D248" s="8">
        <v>205.7</v>
      </c>
      <c r="E248" s="8">
        <v>112</v>
      </c>
      <c r="F248" s="8">
        <v>126.1</v>
      </c>
      <c r="G248" s="7"/>
      <c r="H248" s="8">
        <v>185.2</v>
      </c>
      <c r="I248" s="8">
        <v>108.4</v>
      </c>
      <c r="J248" s="8">
        <v>316.2</v>
      </c>
      <c r="K248" s="8">
        <v>185.9</v>
      </c>
      <c r="L248" s="8">
        <v>198.6</v>
      </c>
    </row>
    <row r="249" spans="1:12" x14ac:dyDescent="0.25">
      <c r="A249" s="6">
        <v>37072</v>
      </c>
      <c r="B249" s="7"/>
      <c r="C249" s="7"/>
      <c r="D249" s="8">
        <v>206.4</v>
      </c>
      <c r="E249" s="8">
        <v>112.5</v>
      </c>
      <c r="F249" s="8">
        <v>128.19999999999999</v>
      </c>
      <c r="G249" s="7"/>
      <c r="H249" s="8">
        <v>185.2</v>
      </c>
      <c r="I249" s="8">
        <v>109.7</v>
      </c>
      <c r="J249" s="8">
        <v>315.39999999999998</v>
      </c>
      <c r="K249" s="8">
        <v>185.6</v>
      </c>
      <c r="L249" s="8">
        <v>199.1</v>
      </c>
    </row>
    <row r="250" spans="1:12" x14ac:dyDescent="0.25">
      <c r="A250" s="6">
        <v>37164</v>
      </c>
      <c r="B250" s="7"/>
      <c r="C250" s="7"/>
      <c r="D250" s="8">
        <v>216.2</v>
      </c>
      <c r="E250" s="8">
        <v>118.6</v>
      </c>
      <c r="F250" s="8">
        <v>128.1</v>
      </c>
      <c r="G250" s="7"/>
      <c r="H250" s="8">
        <v>186.1</v>
      </c>
      <c r="I250" s="8">
        <v>111.2</v>
      </c>
      <c r="J250" s="8">
        <v>313.39999999999998</v>
      </c>
      <c r="K250" s="8">
        <v>189.4</v>
      </c>
      <c r="L250" s="8">
        <v>199.7</v>
      </c>
    </row>
    <row r="251" spans="1:12" x14ac:dyDescent="0.25">
      <c r="A251" s="6">
        <v>37256</v>
      </c>
      <c r="B251" s="8">
        <v>111.2</v>
      </c>
      <c r="C251" s="8">
        <v>191.8</v>
      </c>
      <c r="D251" s="8">
        <v>211.2</v>
      </c>
      <c r="E251" s="8">
        <v>116.3</v>
      </c>
      <c r="F251" s="8">
        <v>129.30000000000001</v>
      </c>
      <c r="G251" s="8">
        <v>193</v>
      </c>
      <c r="H251" s="8">
        <v>187.8</v>
      </c>
      <c r="I251" s="8">
        <v>112.8</v>
      </c>
      <c r="J251" s="8">
        <v>314.89999999999998</v>
      </c>
      <c r="K251" s="8">
        <v>190.5</v>
      </c>
      <c r="L251" s="8">
        <v>201.8</v>
      </c>
    </row>
    <row r="252" spans="1:12" x14ac:dyDescent="0.25">
      <c r="A252" s="6">
        <v>37346</v>
      </c>
      <c r="B252" s="8">
        <v>114.5</v>
      </c>
      <c r="C252" s="8">
        <v>193.2</v>
      </c>
      <c r="D252" s="8">
        <v>212.2</v>
      </c>
      <c r="E252" s="8">
        <v>116.8</v>
      </c>
      <c r="F252" s="8">
        <v>138.69999999999999</v>
      </c>
      <c r="G252" s="8">
        <v>194.4</v>
      </c>
      <c r="H252" s="8">
        <v>187.9</v>
      </c>
      <c r="I252" s="8">
        <v>114.8</v>
      </c>
      <c r="J252" s="8">
        <v>316.60000000000002</v>
      </c>
      <c r="K252" s="8">
        <v>190.6</v>
      </c>
      <c r="L252" s="8">
        <v>202</v>
      </c>
    </row>
    <row r="253" spans="1:12" x14ac:dyDescent="0.25">
      <c r="A253" s="6">
        <v>37437</v>
      </c>
      <c r="B253" s="8">
        <v>117.2</v>
      </c>
      <c r="C253" s="8">
        <v>207.4</v>
      </c>
      <c r="D253" s="8">
        <v>229.2</v>
      </c>
      <c r="E253" s="8">
        <v>121.9</v>
      </c>
      <c r="F253" s="8">
        <v>141.6</v>
      </c>
      <c r="G253" s="8">
        <v>208.5</v>
      </c>
      <c r="H253" s="8">
        <v>190.8</v>
      </c>
      <c r="I253" s="8">
        <v>117.7</v>
      </c>
      <c r="J253" s="8">
        <v>319</v>
      </c>
      <c r="K253" s="8">
        <v>192.9</v>
      </c>
      <c r="L253" s="8">
        <v>202.9</v>
      </c>
    </row>
    <row r="254" spans="1:12" x14ac:dyDescent="0.25">
      <c r="A254" s="6">
        <v>37529</v>
      </c>
      <c r="B254" s="8">
        <v>116.8</v>
      </c>
      <c r="C254" s="8">
        <v>205</v>
      </c>
      <c r="D254" s="8">
        <v>226.1</v>
      </c>
      <c r="E254" s="8">
        <v>136.4</v>
      </c>
      <c r="F254" s="8">
        <v>143.9</v>
      </c>
      <c r="G254" s="8">
        <v>206.2</v>
      </c>
      <c r="H254" s="8">
        <v>196.2</v>
      </c>
      <c r="I254" s="8">
        <v>118.5</v>
      </c>
      <c r="J254" s="8">
        <v>316.10000000000002</v>
      </c>
      <c r="K254" s="8">
        <v>196.3</v>
      </c>
      <c r="L254" s="8">
        <v>203.9</v>
      </c>
    </row>
    <row r="255" spans="1:12" x14ac:dyDescent="0.25">
      <c r="A255" s="6">
        <v>37621</v>
      </c>
      <c r="B255" s="8">
        <v>120.9</v>
      </c>
      <c r="C255" s="8">
        <v>209.5</v>
      </c>
      <c r="D255" s="8">
        <v>230.6</v>
      </c>
      <c r="E255" s="8">
        <v>128.69999999999999</v>
      </c>
      <c r="F255" s="8">
        <v>145.5</v>
      </c>
      <c r="G255" s="8">
        <v>210.7</v>
      </c>
      <c r="H255" s="8">
        <v>196.1</v>
      </c>
      <c r="I255" s="8">
        <v>120.5</v>
      </c>
      <c r="J255" s="8">
        <v>317</v>
      </c>
      <c r="K255" s="8">
        <v>198.1</v>
      </c>
      <c r="L255" s="8">
        <v>204.6</v>
      </c>
    </row>
    <row r="256" spans="1:12" x14ac:dyDescent="0.25">
      <c r="A256" s="6">
        <v>37711</v>
      </c>
      <c r="B256" s="8">
        <v>122</v>
      </c>
      <c r="C256" s="8">
        <v>208.5</v>
      </c>
      <c r="D256" s="8">
        <v>228.8</v>
      </c>
      <c r="E256" s="8">
        <v>127.9</v>
      </c>
      <c r="F256" s="8">
        <v>148.9</v>
      </c>
      <c r="G256" s="8">
        <v>209.8</v>
      </c>
      <c r="H256" s="8">
        <v>193.1</v>
      </c>
      <c r="I256" s="8">
        <v>122.2</v>
      </c>
      <c r="J256" s="8">
        <v>319.39999999999998</v>
      </c>
      <c r="K256" s="8">
        <v>198.7</v>
      </c>
      <c r="L256" s="8">
        <v>206.1</v>
      </c>
    </row>
    <row r="257" spans="1:12" x14ac:dyDescent="0.25">
      <c r="A257" s="6">
        <v>37802</v>
      </c>
      <c r="B257" s="8">
        <v>127.1</v>
      </c>
      <c r="C257" s="8">
        <v>210.7</v>
      </c>
      <c r="D257" s="8">
        <v>230.2</v>
      </c>
      <c r="E257" s="8">
        <v>122.3</v>
      </c>
      <c r="F257" s="8">
        <v>154.9</v>
      </c>
      <c r="G257" s="8">
        <v>212</v>
      </c>
      <c r="H257" s="8">
        <v>196.2</v>
      </c>
      <c r="I257" s="8">
        <v>122.3</v>
      </c>
      <c r="J257" s="8">
        <v>318.3</v>
      </c>
      <c r="K257" s="8">
        <v>202.7</v>
      </c>
      <c r="L257" s="8">
        <v>208.5</v>
      </c>
    </row>
    <row r="258" spans="1:12" x14ac:dyDescent="0.25">
      <c r="A258" s="6">
        <v>37894</v>
      </c>
      <c r="B258" s="8">
        <v>127.3</v>
      </c>
      <c r="C258" s="8">
        <v>212.1</v>
      </c>
      <c r="D258" s="8">
        <v>232.1</v>
      </c>
      <c r="E258" s="8">
        <v>122.7</v>
      </c>
      <c r="F258" s="8">
        <v>157.19999999999999</v>
      </c>
      <c r="G258" s="8">
        <v>213.5</v>
      </c>
      <c r="H258" s="8">
        <v>197.1</v>
      </c>
      <c r="I258" s="8">
        <v>122</v>
      </c>
      <c r="J258" s="8">
        <v>314</v>
      </c>
      <c r="K258" s="8">
        <v>202.9</v>
      </c>
      <c r="L258" s="8">
        <v>208.1</v>
      </c>
    </row>
    <row r="259" spans="1:12" x14ac:dyDescent="0.25">
      <c r="A259" s="6">
        <v>37986</v>
      </c>
      <c r="B259" s="8">
        <v>125</v>
      </c>
      <c r="C259" s="8">
        <v>215.1</v>
      </c>
      <c r="D259" s="8">
        <v>236.5</v>
      </c>
      <c r="E259" s="8">
        <v>119.7</v>
      </c>
      <c r="F259" s="8">
        <v>155.80000000000001</v>
      </c>
      <c r="G259" s="8">
        <v>216.4</v>
      </c>
      <c r="H259" s="8">
        <v>197.7</v>
      </c>
      <c r="I259" s="8">
        <v>121.9</v>
      </c>
      <c r="J259" s="8">
        <v>316</v>
      </c>
      <c r="K259" s="8">
        <v>202.9</v>
      </c>
      <c r="L259" s="8">
        <v>207.8</v>
      </c>
    </row>
    <row r="260" spans="1:12" x14ac:dyDescent="0.25">
      <c r="A260" s="6">
        <v>38077</v>
      </c>
      <c r="B260" s="8">
        <v>124.9</v>
      </c>
      <c r="C260" s="8">
        <v>213.6</v>
      </c>
      <c r="D260" s="8">
        <v>234.9</v>
      </c>
      <c r="E260" s="8">
        <v>118.3</v>
      </c>
      <c r="F260" s="8">
        <v>159</v>
      </c>
      <c r="G260" s="8">
        <v>215.3</v>
      </c>
      <c r="H260" s="8">
        <v>197.6</v>
      </c>
      <c r="I260" s="8">
        <v>123.3</v>
      </c>
      <c r="J260" s="8">
        <v>317.89999999999998</v>
      </c>
      <c r="K260" s="8">
        <v>211.2</v>
      </c>
      <c r="L260" s="8">
        <v>209.9</v>
      </c>
    </row>
    <row r="261" spans="1:12" x14ac:dyDescent="0.25">
      <c r="A261" s="6">
        <v>38168</v>
      </c>
      <c r="B261" s="8">
        <v>120.5</v>
      </c>
      <c r="C261" s="8">
        <v>207.4</v>
      </c>
      <c r="D261" s="8">
        <v>228.6</v>
      </c>
      <c r="E261" s="8">
        <v>117.4</v>
      </c>
      <c r="F261" s="8">
        <v>155.1</v>
      </c>
      <c r="G261" s="8">
        <v>208.9</v>
      </c>
      <c r="H261" s="8">
        <v>199</v>
      </c>
      <c r="I261" s="8">
        <v>123.1</v>
      </c>
      <c r="J261" s="8">
        <v>316.89999999999998</v>
      </c>
      <c r="K261" s="8">
        <v>210.2</v>
      </c>
      <c r="L261" s="8">
        <v>210.6</v>
      </c>
    </row>
    <row r="262" spans="1:12" x14ac:dyDescent="0.25">
      <c r="A262" s="6">
        <v>38260</v>
      </c>
      <c r="B262" s="8">
        <v>120.1</v>
      </c>
      <c r="C262" s="8">
        <v>206.3</v>
      </c>
      <c r="D262" s="8">
        <v>227.5</v>
      </c>
      <c r="E262" s="8">
        <v>114.3</v>
      </c>
      <c r="F262" s="8">
        <v>152.69999999999999</v>
      </c>
      <c r="G262" s="8">
        <v>207.6</v>
      </c>
      <c r="H262" s="8">
        <v>202.4</v>
      </c>
      <c r="I262" s="8">
        <v>122.8</v>
      </c>
      <c r="J262" s="8">
        <v>313.89999999999998</v>
      </c>
      <c r="K262" s="8">
        <v>211.7</v>
      </c>
      <c r="L262" s="8">
        <v>211.1</v>
      </c>
    </row>
    <row r="263" spans="1:12" x14ac:dyDescent="0.25">
      <c r="A263" s="6">
        <v>38352</v>
      </c>
      <c r="B263" s="8">
        <v>123.1</v>
      </c>
      <c r="C263" s="8">
        <v>215.7</v>
      </c>
      <c r="D263" s="8">
        <v>239</v>
      </c>
      <c r="E263" s="8">
        <v>112.9</v>
      </c>
      <c r="F263" s="8">
        <v>151.1</v>
      </c>
      <c r="G263" s="8">
        <v>217</v>
      </c>
      <c r="H263" s="8">
        <v>206.5</v>
      </c>
      <c r="I263" s="8">
        <v>125</v>
      </c>
      <c r="J263" s="8">
        <v>315</v>
      </c>
      <c r="K263" s="8">
        <v>213.8</v>
      </c>
      <c r="L263" s="8">
        <v>212</v>
      </c>
    </row>
    <row r="264" spans="1:12" x14ac:dyDescent="0.25">
      <c r="A264" s="6">
        <v>38442</v>
      </c>
      <c r="B264" s="8">
        <v>120.3</v>
      </c>
      <c r="C264" s="8">
        <v>208.9</v>
      </c>
      <c r="D264" s="8">
        <v>231.7</v>
      </c>
      <c r="E264" s="8">
        <v>114.1</v>
      </c>
      <c r="F264" s="8">
        <v>149.69999999999999</v>
      </c>
      <c r="G264" s="8">
        <v>210.5</v>
      </c>
      <c r="H264" s="8">
        <v>207.4</v>
      </c>
      <c r="I264" s="8">
        <v>125.6</v>
      </c>
      <c r="J264" s="8">
        <v>317.8</v>
      </c>
      <c r="K264" s="8">
        <v>213.8</v>
      </c>
      <c r="L264" s="8">
        <v>213.5</v>
      </c>
    </row>
    <row r="265" spans="1:12" x14ac:dyDescent="0.25">
      <c r="A265" s="6">
        <v>38533</v>
      </c>
      <c r="B265" s="8">
        <v>117.4</v>
      </c>
      <c r="C265" s="8">
        <v>202.1</v>
      </c>
      <c r="D265" s="8">
        <v>224.6</v>
      </c>
      <c r="E265" s="8">
        <v>112.6</v>
      </c>
      <c r="F265" s="8">
        <v>146.5</v>
      </c>
      <c r="G265" s="8">
        <v>204.1</v>
      </c>
      <c r="H265" s="8">
        <v>213.9</v>
      </c>
      <c r="I265" s="8">
        <v>125.2</v>
      </c>
      <c r="J265" s="8">
        <v>316.7</v>
      </c>
      <c r="K265" s="8">
        <v>214.9</v>
      </c>
      <c r="L265" s="8">
        <v>217.6</v>
      </c>
    </row>
    <row r="266" spans="1:12" x14ac:dyDescent="0.25">
      <c r="A266" s="6">
        <v>38625</v>
      </c>
      <c r="B266" s="8">
        <v>116.1</v>
      </c>
      <c r="C266" s="8">
        <v>200.1</v>
      </c>
      <c r="D266" s="8">
        <v>223.1</v>
      </c>
      <c r="E266" s="8">
        <v>112.5</v>
      </c>
      <c r="F266" s="8">
        <v>145.6</v>
      </c>
      <c r="G266" s="8">
        <v>202</v>
      </c>
      <c r="H266" s="8">
        <v>216.7</v>
      </c>
      <c r="I266" s="8">
        <v>127.1</v>
      </c>
      <c r="J266" s="8">
        <v>314.5</v>
      </c>
      <c r="K266" s="8">
        <v>214.7</v>
      </c>
      <c r="L266" s="8">
        <v>217.3</v>
      </c>
    </row>
    <row r="267" spans="1:12" x14ac:dyDescent="0.25">
      <c r="A267" s="6">
        <v>38717</v>
      </c>
      <c r="B267" s="8">
        <v>115</v>
      </c>
      <c r="C267" s="8">
        <v>198.7</v>
      </c>
      <c r="D267" s="8">
        <v>222.6</v>
      </c>
      <c r="E267" s="8">
        <v>113.3</v>
      </c>
      <c r="F267" s="8">
        <v>143.80000000000001</v>
      </c>
      <c r="G267" s="8">
        <v>200.5</v>
      </c>
      <c r="H267" s="8">
        <v>219</v>
      </c>
      <c r="I267" s="8">
        <v>127</v>
      </c>
      <c r="J267" s="8">
        <v>315</v>
      </c>
      <c r="K267" s="8">
        <v>216</v>
      </c>
      <c r="L267" s="8">
        <v>217.1</v>
      </c>
    </row>
    <row r="268" spans="1:12" x14ac:dyDescent="0.25">
      <c r="A268" s="6">
        <v>38807</v>
      </c>
      <c r="B268" s="8">
        <v>116.7</v>
      </c>
      <c r="C268" s="8">
        <v>202.1</v>
      </c>
      <c r="D268" s="8">
        <v>227.4</v>
      </c>
      <c r="E268" s="8">
        <v>113.4</v>
      </c>
      <c r="F268" s="8">
        <v>147.1</v>
      </c>
      <c r="G268" s="8">
        <v>203.9</v>
      </c>
      <c r="H268" s="8">
        <v>218.3</v>
      </c>
      <c r="I268" s="8">
        <v>129.9</v>
      </c>
      <c r="J268" s="8">
        <v>312.5</v>
      </c>
      <c r="K268" s="8">
        <v>216.9</v>
      </c>
      <c r="L268" s="8">
        <v>218.4</v>
      </c>
    </row>
    <row r="269" spans="1:12" x14ac:dyDescent="0.25">
      <c r="A269" s="6">
        <v>38898</v>
      </c>
      <c r="B269" s="8">
        <v>115.4</v>
      </c>
      <c r="C269" s="8">
        <v>206.2</v>
      </c>
      <c r="D269" s="8">
        <v>233.9</v>
      </c>
      <c r="E269" s="8">
        <v>111.9</v>
      </c>
      <c r="F269" s="8">
        <v>148</v>
      </c>
      <c r="G269" s="8">
        <v>207.9</v>
      </c>
      <c r="H269" s="8">
        <v>221.1</v>
      </c>
      <c r="I269" s="8">
        <v>128.5</v>
      </c>
      <c r="J269" s="8">
        <v>309.60000000000002</v>
      </c>
      <c r="K269" s="8">
        <v>216.8</v>
      </c>
      <c r="L269" s="8">
        <v>218.7</v>
      </c>
    </row>
    <row r="270" spans="1:12" x14ac:dyDescent="0.25">
      <c r="A270" s="6">
        <v>38990</v>
      </c>
      <c r="B270" s="8">
        <v>115.3</v>
      </c>
      <c r="C270" s="8">
        <v>204.8</v>
      </c>
      <c r="D270" s="8">
        <v>232.8</v>
      </c>
      <c r="E270" s="8">
        <v>112.9</v>
      </c>
      <c r="F270" s="8">
        <v>146.4</v>
      </c>
      <c r="G270" s="8">
        <v>206.5</v>
      </c>
      <c r="H270" s="8">
        <v>224.9</v>
      </c>
      <c r="I270" s="8">
        <v>129</v>
      </c>
      <c r="J270" s="8">
        <v>311.2</v>
      </c>
      <c r="K270" s="8">
        <v>218.8</v>
      </c>
      <c r="L270" s="8">
        <v>217.8</v>
      </c>
    </row>
    <row r="271" spans="1:12" x14ac:dyDescent="0.25">
      <c r="A271" s="6">
        <v>39082</v>
      </c>
      <c r="B271" s="8">
        <v>116.9</v>
      </c>
      <c r="C271" s="8">
        <v>206.2</v>
      </c>
      <c r="D271" s="8">
        <v>234.6</v>
      </c>
      <c r="E271" s="8">
        <v>114.4</v>
      </c>
      <c r="F271" s="8">
        <v>144.1</v>
      </c>
      <c r="G271" s="8">
        <v>207.7</v>
      </c>
      <c r="H271" s="8">
        <v>225.3</v>
      </c>
      <c r="I271" s="8">
        <v>127.8</v>
      </c>
      <c r="J271" s="8">
        <v>311</v>
      </c>
      <c r="K271" s="8">
        <v>220.4</v>
      </c>
      <c r="L271" s="8">
        <v>216.5</v>
      </c>
    </row>
    <row r="272" spans="1:12" x14ac:dyDescent="0.25">
      <c r="A272" s="6">
        <v>39172</v>
      </c>
      <c r="B272" s="8">
        <v>118.3</v>
      </c>
      <c r="C272" s="8">
        <v>205.8</v>
      </c>
      <c r="D272" s="8">
        <v>234.2</v>
      </c>
      <c r="E272" s="8">
        <v>112.4</v>
      </c>
      <c r="F272" s="8">
        <v>147</v>
      </c>
      <c r="G272" s="8">
        <v>207.2</v>
      </c>
      <c r="H272" s="8">
        <v>222.9</v>
      </c>
      <c r="I272" s="8">
        <v>129.6</v>
      </c>
      <c r="J272" s="8">
        <v>309.2</v>
      </c>
      <c r="K272" s="8">
        <v>222.1</v>
      </c>
      <c r="L272" s="8">
        <v>216.5</v>
      </c>
    </row>
    <row r="273" spans="1:12" x14ac:dyDescent="0.25">
      <c r="A273" s="6">
        <v>39263</v>
      </c>
      <c r="B273" s="8">
        <v>120.4</v>
      </c>
      <c r="C273" s="8">
        <v>205.2</v>
      </c>
      <c r="D273" s="8">
        <v>233.5</v>
      </c>
      <c r="E273" s="8">
        <v>110.9</v>
      </c>
      <c r="F273" s="8">
        <v>148.6</v>
      </c>
      <c r="G273" s="8">
        <v>206.5</v>
      </c>
      <c r="H273" s="8">
        <v>224.1</v>
      </c>
      <c r="I273" s="8">
        <v>126.2</v>
      </c>
      <c r="J273" s="8">
        <v>304.8</v>
      </c>
      <c r="K273" s="8">
        <v>222.7</v>
      </c>
      <c r="L273" s="8">
        <v>217.4</v>
      </c>
    </row>
    <row r="274" spans="1:12" x14ac:dyDescent="0.25">
      <c r="A274" s="6">
        <v>39355</v>
      </c>
      <c r="B274" s="8">
        <v>121.3</v>
      </c>
      <c r="C274" s="8">
        <v>209.8</v>
      </c>
      <c r="D274" s="8">
        <v>240.4</v>
      </c>
      <c r="E274" s="8">
        <v>109.4</v>
      </c>
      <c r="F274" s="8">
        <v>148.5</v>
      </c>
      <c r="G274" s="8">
        <v>211.2</v>
      </c>
      <c r="H274" s="8">
        <v>228.3</v>
      </c>
      <c r="I274" s="8">
        <v>126.9</v>
      </c>
      <c r="J274" s="8">
        <v>305.60000000000002</v>
      </c>
      <c r="K274" s="8">
        <v>225.8</v>
      </c>
      <c r="L274" s="8">
        <v>216.7</v>
      </c>
    </row>
    <row r="275" spans="1:12" x14ac:dyDescent="0.25">
      <c r="A275" s="6">
        <v>39447</v>
      </c>
      <c r="B275" s="8">
        <v>120.7</v>
      </c>
      <c r="C275" s="8">
        <v>210.8</v>
      </c>
      <c r="D275" s="8">
        <v>243</v>
      </c>
      <c r="E275" s="8">
        <v>110.5</v>
      </c>
      <c r="F275" s="8">
        <v>146</v>
      </c>
      <c r="G275" s="8">
        <v>212.2</v>
      </c>
      <c r="H275" s="8">
        <v>230.9</v>
      </c>
      <c r="I275" s="8">
        <v>126.6</v>
      </c>
      <c r="J275" s="8">
        <v>307.7</v>
      </c>
      <c r="K275" s="8">
        <v>229.1</v>
      </c>
      <c r="L275" s="8">
        <v>218.3</v>
      </c>
    </row>
    <row r="276" spans="1:12" x14ac:dyDescent="0.25">
      <c r="A276" s="6">
        <v>39538</v>
      </c>
      <c r="B276" s="8">
        <v>119.9</v>
      </c>
      <c r="C276" s="8">
        <v>215.9</v>
      </c>
      <c r="D276" s="8">
        <v>251.4</v>
      </c>
      <c r="E276" s="8">
        <v>110.9</v>
      </c>
      <c r="F276" s="8">
        <v>145.80000000000001</v>
      </c>
      <c r="G276" s="8">
        <v>217.2</v>
      </c>
      <c r="H276" s="8">
        <v>233</v>
      </c>
      <c r="I276" s="8">
        <v>129.30000000000001</v>
      </c>
      <c r="J276" s="8">
        <v>308.3</v>
      </c>
      <c r="K276" s="8">
        <v>232.4</v>
      </c>
      <c r="L276" s="8">
        <v>220.3</v>
      </c>
    </row>
    <row r="277" spans="1:12" x14ac:dyDescent="0.25">
      <c r="A277" s="6">
        <v>39629</v>
      </c>
      <c r="B277" s="8">
        <v>118.4</v>
      </c>
      <c r="C277" s="8">
        <v>208.9</v>
      </c>
      <c r="D277" s="8">
        <v>243.4</v>
      </c>
      <c r="E277" s="8">
        <v>112.3</v>
      </c>
      <c r="F277" s="8">
        <v>144.19999999999999</v>
      </c>
      <c r="G277" s="8">
        <v>210.2</v>
      </c>
      <c r="H277" s="8">
        <v>232.1</v>
      </c>
      <c r="I277" s="8">
        <v>127.4</v>
      </c>
      <c r="J277" s="8">
        <v>308.3</v>
      </c>
      <c r="K277" s="8">
        <v>230.2</v>
      </c>
      <c r="L277" s="8">
        <v>220.7</v>
      </c>
    </row>
    <row r="278" spans="1:12" x14ac:dyDescent="0.25">
      <c r="A278" s="6">
        <v>39721</v>
      </c>
      <c r="B278" s="8">
        <v>109.8</v>
      </c>
      <c r="C278" s="8">
        <v>197.7</v>
      </c>
      <c r="D278" s="8">
        <v>232.4</v>
      </c>
      <c r="E278" s="8">
        <v>111.1</v>
      </c>
      <c r="F278" s="8">
        <v>143.1</v>
      </c>
      <c r="G278" s="8">
        <v>199.6</v>
      </c>
      <c r="H278" s="8">
        <v>235.9</v>
      </c>
      <c r="I278" s="8">
        <v>127.9</v>
      </c>
      <c r="J278" s="8">
        <v>309.3</v>
      </c>
      <c r="K278" s="8">
        <v>234.5</v>
      </c>
      <c r="L278" s="8">
        <v>223.2</v>
      </c>
    </row>
    <row r="279" spans="1:12" x14ac:dyDescent="0.25">
      <c r="A279" s="6">
        <v>39813</v>
      </c>
      <c r="B279" s="8">
        <v>107.2</v>
      </c>
      <c r="C279" s="8">
        <v>201.8</v>
      </c>
      <c r="D279" s="8">
        <v>239.4</v>
      </c>
      <c r="E279" s="8">
        <v>116.7</v>
      </c>
      <c r="F279" s="8">
        <v>142.4</v>
      </c>
      <c r="G279" s="8">
        <v>204.4</v>
      </c>
      <c r="H279" s="8">
        <v>249.4</v>
      </c>
      <c r="I279" s="8">
        <v>128.69999999999999</v>
      </c>
      <c r="J279" s="8">
        <v>316.89999999999998</v>
      </c>
      <c r="K279" s="8">
        <v>240.1</v>
      </c>
      <c r="L279" s="8">
        <v>228.9</v>
      </c>
    </row>
    <row r="280" spans="1:12" x14ac:dyDescent="0.25">
      <c r="A280" s="6">
        <v>39903</v>
      </c>
      <c r="B280" s="8">
        <v>114.2</v>
      </c>
      <c r="C280" s="8">
        <v>204.6</v>
      </c>
      <c r="D280" s="8">
        <v>240.4</v>
      </c>
      <c r="E280" s="8">
        <v>114.5</v>
      </c>
      <c r="F280" s="8">
        <v>157.80000000000001</v>
      </c>
      <c r="G280" s="8">
        <v>207.2</v>
      </c>
      <c r="H280" s="8">
        <v>251.5</v>
      </c>
      <c r="I280" s="8">
        <v>132.19999999999999</v>
      </c>
      <c r="J280" s="8">
        <v>323.2</v>
      </c>
      <c r="K280" s="8">
        <v>242.5</v>
      </c>
      <c r="L280" s="8">
        <v>235.5</v>
      </c>
    </row>
    <row r="281" spans="1:12" x14ac:dyDescent="0.25">
      <c r="A281" s="6">
        <v>39994</v>
      </c>
      <c r="B281" s="8">
        <v>129.9</v>
      </c>
      <c r="C281" s="8">
        <v>222.8</v>
      </c>
      <c r="D281" s="8">
        <v>259.39999999999998</v>
      </c>
      <c r="E281" s="8">
        <v>116.1</v>
      </c>
      <c r="F281" s="8">
        <v>169.8</v>
      </c>
      <c r="G281" s="8">
        <v>224.7</v>
      </c>
      <c r="H281" s="8">
        <v>250.7</v>
      </c>
      <c r="I281" s="8">
        <v>131.30000000000001</v>
      </c>
      <c r="J281" s="8">
        <v>331.3</v>
      </c>
      <c r="K281" s="8">
        <v>244.2</v>
      </c>
      <c r="L281" s="8">
        <v>241.2</v>
      </c>
    </row>
    <row r="282" spans="1:12" x14ac:dyDescent="0.25">
      <c r="A282" s="6">
        <v>40086</v>
      </c>
      <c r="B282" s="8">
        <v>141.4</v>
      </c>
      <c r="C282" s="8">
        <v>236.1</v>
      </c>
      <c r="D282" s="8">
        <v>273.10000000000002</v>
      </c>
      <c r="E282" s="8">
        <v>119.5</v>
      </c>
      <c r="F282" s="8">
        <v>176.2</v>
      </c>
      <c r="G282" s="8">
        <v>237.3</v>
      </c>
      <c r="H282" s="8">
        <v>259.10000000000002</v>
      </c>
      <c r="I282" s="8">
        <v>132.6</v>
      </c>
      <c r="J282" s="8">
        <v>337</v>
      </c>
      <c r="K282" s="8">
        <v>248.3</v>
      </c>
      <c r="L282" s="8">
        <v>245.3</v>
      </c>
    </row>
    <row r="283" spans="1:12" x14ac:dyDescent="0.25">
      <c r="A283" s="6">
        <v>40178</v>
      </c>
      <c r="B283" s="8">
        <v>141.69999999999999</v>
      </c>
      <c r="C283" s="8">
        <v>231.5</v>
      </c>
      <c r="D283" s="8">
        <v>267.60000000000002</v>
      </c>
      <c r="E283" s="8">
        <v>122.4</v>
      </c>
      <c r="F283" s="8">
        <v>179.2</v>
      </c>
      <c r="G283" s="8">
        <v>232.9</v>
      </c>
      <c r="H283" s="8">
        <v>261.3</v>
      </c>
      <c r="I283" s="8">
        <v>130.9</v>
      </c>
      <c r="J283" s="8">
        <v>341.8</v>
      </c>
      <c r="K283" s="8">
        <v>248.1</v>
      </c>
      <c r="L283" s="8">
        <v>248</v>
      </c>
    </row>
    <row r="284" spans="1:12" x14ac:dyDescent="0.25">
      <c r="A284" s="6">
        <v>40268</v>
      </c>
      <c r="B284" s="8">
        <v>139.1</v>
      </c>
      <c r="C284" s="8">
        <v>223.4</v>
      </c>
      <c r="D284" s="8">
        <v>258.8</v>
      </c>
      <c r="E284" s="8">
        <v>119</v>
      </c>
      <c r="F284" s="8">
        <v>182.2</v>
      </c>
      <c r="G284" s="8">
        <v>225</v>
      </c>
      <c r="H284" s="8">
        <v>269</v>
      </c>
      <c r="I284" s="8">
        <v>130.6</v>
      </c>
      <c r="J284" s="8">
        <v>341.2</v>
      </c>
      <c r="K284" s="8">
        <v>248.9</v>
      </c>
      <c r="L284" s="8">
        <v>250.3</v>
      </c>
    </row>
    <row r="285" spans="1:12" x14ac:dyDescent="0.25">
      <c r="A285" s="6">
        <v>40359</v>
      </c>
      <c r="B285" s="8">
        <v>135.19999999999999</v>
      </c>
      <c r="C285" s="8">
        <v>217.9</v>
      </c>
      <c r="D285" s="8">
        <v>254.2</v>
      </c>
      <c r="E285" s="8">
        <v>119.7</v>
      </c>
      <c r="F285" s="8">
        <v>184.2</v>
      </c>
      <c r="G285" s="8">
        <v>220.1</v>
      </c>
      <c r="H285" s="8">
        <v>268.89999999999998</v>
      </c>
      <c r="I285" s="8">
        <v>128.1</v>
      </c>
      <c r="J285" s="8">
        <v>343.2</v>
      </c>
      <c r="K285" s="8">
        <v>250.2</v>
      </c>
      <c r="L285" s="8">
        <v>251.9</v>
      </c>
    </row>
    <row r="286" spans="1:12" x14ac:dyDescent="0.25">
      <c r="A286" s="6">
        <v>40451</v>
      </c>
      <c r="B286" s="8">
        <v>139.30000000000001</v>
      </c>
      <c r="C286" s="8">
        <v>229.2</v>
      </c>
      <c r="D286" s="8">
        <v>270.10000000000002</v>
      </c>
      <c r="E286" s="8">
        <v>119.4</v>
      </c>
      <c r="F286" s="8">
        <v>183.8</v>
      </c>
      <c r="G286" s="8">
        <v>230.7</v>
      </c>
      <c r="H286" s="8">
        <v>273.60000000000002</v>
      </c>
      <c r="I286" s="8">
        <v>126.7</v>
      </c>
      <c r="J286" s="8">
        <v>341</v>
      </c>
      <c r="K286" s="8">
        <v>251.3</v>
      </c>
      <c r="L286" s="8">
        <v>251.6</v>
      </c>
    </row>
    <row r="287" spans="1:12" x14ac:dyDescent="0.25">
      <c r="A287" s="6">
        <v>40543</v>
      </c>
      <c r="B287" s="8">
        <v>139.1</v>
      </c>
      <c r="C287" s="8">
        <v>227.8</v>
      </c>
      <c r="D287" s="8">
        <v>269.7</v>
      </c>
      <c r="E287" s="8">
        <v>120.7</v>
      </c>
      <c r="F287" s="8">
        <v>183</v>
      </c>
      <c r="G287" s="8">
        <v>229.3</v>
      </c>
      <c r="H287" s="8">
        <v>268.8</v>
      </c>
      <c r="I287" s="8">
        <v>127.7</v>
      </c>
      <c r="J287" s="8">
        <v>340.8</v>
      </c>
      <c r="K287" s="8">
        <v>249.3</v>
      </c>
      <c r="L287" s="8">
        <v>252.2</v>
      </c>
    </row>
    <row r="288" spans="1:12" x14ac:dyDescent="0.25">
      <c r="A288" s="6">
        <v>40633</v>
      </c>
      <c r="B288" s="8">
        <v>139.6</v>
      </c>
      <c r="C288" s="8">
        <v>228.9</v>
      </c>
      <c r="D288" s="8">
        <v>272.39999999999998</v>
      </c>
      <c r="E288" s="8">
        <v>118.8</v>
      </c>
      <c r="F288" s="8">
        <v>183.3</v>
      </c>
      <c r="G288" s="8">
        <v>230.1</v>
      </c>
      <c r="H288" s="8">
        <v>266.2</v>
      </c>
      <c r="I288" s="8">
        <v>126.2</v>
      </c>
      <c r="J288" s="8">
        <v>340</v>
      </c>
      <c r="K288" s="8">
        <v>247.8</v>
      </c>
      <c r="L288" s="8">
        <v>250.8</v>
      </c>
    </row>
    <row r="289" spans="1:12" x14ac:dyDescent="0.25">
      <c r="A289" s="6">
        <v>40724</v>
      </c>
      <c r="B289" s="8">
        <v>139.1</v>
      </c>
      <c r="C289" s="8">
        <v>227.4</v>
      </c>
      <c r="D289" s="8">
        <v>271.60000000000002</v>
      </c>
      <c r="E289" s="8">
        <v>120</v>
      </c>
      <c r="F289" s="8">
        <v>182.9</v>
      </c>
      <c r="G289" s="8">
        <v>228.6</v>
      </c>
      <c r="H289" s="8">
        <v>269.60000000000002</v>
      </c>
      <c r="I289" s="8">
        <v>124.7</v>
      </c>
      <c r="J289" s="8">
        <v>345.5</v>
      </c>
      <c r="K289" s="8">
        <v>246.5</v>
      </c>
      <c r="L289" s="8">
        <v>252</v>
      </c>
    </row>
    <row r="290" spans="1:12" x14ac:dyDescent="0.25">
      <c r="A290" s="6">
        <v>40816</v>
      </c>
      <c r="B290" s="8">
        <v>130.5</v>
      </c>
      <c r="C290" s="8">
        <v>219.2</v>
      </c>
      <c r="D290" s="8">
        <v>264.8</v>
      </c>
      <c r="E290" s="8">
        <v>119.7</v>
      </c>
      <c r="F290" s="8">
        <v>181.3</v>
      </c>
      <c r="G290" s="8">
        <v>221.3</v>
      </c>
      <c r="H290" s="8">
        <v>273.39999999999998</v>
      </c>
      <c r="I290" s="8">
        <v>124.2</v>
      </c>
      <c r="J290" s="8">
        <v>350.2</v>
      </c>
      <c r="K290" s="8">
        <v>251.8</v>
      </c>
      <c r="L290" s="8">
        <v>252.9</v>
      </c>
    </row>
    <row r="291" spans="1:12" x14ac:dyDescent="0.25">
      <c r="A291" s="6">
        <v>40908</v>
      </c>
      <c r="B291" s="8">
        <v>131.5</v>
      </c>
      <c r="C291" s="8">
        <v>217.5</v>
      </c>
      <c r="D291" s="8">
        <v>262.3</v>
      </c>
      <c r="E291" s="8">
        <v>122.4</v>
      </c>
      <c r="F291" s="8">
        <v>182.5</v>
      </c>
      <c r="G291" s="8">
        <v>219.8</v>
      </c>
      <c r="H291" s="8">
        <v>276.39999999999998</v>
      </c>
      <c r="I291" s="8">
        <v>125.7</v>
      </c>
      <c r="J291" s="8">
        <v>354.6</v>
      </c>
      <c r="K291" s="8">
        <v>253</v>
      </c>
      <c r="L291" s="8">
        <v>255.1</v>
      </c>
    </row>
    <row r="292" spans="1:12" x14ac:dyDescent="0.25">
      <c r="A292" s="6">
        <v>40999</v>
      </c>
      <c r="B292" s="8">
        <v>136.30000000000001</v>
      </c>
      <c r="C292" s="8">
        <v>220.3</v>
      </c>
      <c r="D292" s="8">
        <v>264.89999999999998</v>
      </c>
      <c r="E292" s="8">
        <v>122.1</v>
      </c>
      <c r="F292" s="8">
        <v>186</v>
      </c>
      <c r="G292" s="8">
        <v>221.8</v>
      </c>
      <c r="H292" s="8">
        <v>277.7</v>
      </c>
      <c r="I292" s="8">
        <v>128</v>
      </c>
      <c r="J292" s="8">
        <v>354.8</v>
      </c>
      <c r="K292" s="8">
        <v>251.3</v>
      </c>
      <c r="L292" s="8">
        <v>259.5</v>
      </c>
    </row>
    <row r="293" spans="1:12" x14ac:dyDescent="0.25">
      <c r="A293" s="6">
        <v>41090</v>
      </c>
      <c r="B293" s="8">
        <v>135.9</v>
      </c>
      <c r="C293" s="8">
        <v>219.8</v>
      </c>
      <c r="D293" s="8">
        <v>264.8</v>
      </c>
      <c r="E293" s="8">
        <v>126.2</v>
      </c>
      <c r="F293" s="8">
        <v>189</v>
      </c>
      <c r="G293" s="8">
        <v>221.7</v>
      </c>
      <c r="H293" s="8">
        <v>280.7</v>
      </c>
      <c r="I293" s="8">
        <v>128.1</v>
      </c>
      <c r="J293" s="8">
        <v>354.4</v>
      </c>
      <c r="K293" s="8">
        <v>252</v>
      </c>
      <c r="L293" s="8">
        <v>262.7</v>
      </c>
    </row>
    <row r="294" spans="1:12" x14ac:dyDescent="0.25">
      <c r="A294" s="6">
        <v>41182</v>
      </c>
      <c r="B294" s="8">
        <v>141.9</v>
      </c>
      <c r="C294" s="8">
        <v>227.6</v>
      </c>
      <c r="D294" s="8">
        <v>274.10000000000002</v>
      </c>
      <c r="E294" s="8">
        <v>123.9</v>
      </c>
      <c r="F294" s="8">
        <v>193</v>
      </c>
      <c r="G294" s="8">
        <v>229</v>
      </c>
      <c r="H294" s="8">
        <v>280.60000000000002</v>
      </c>
      <c r="I294" s="8">
        <v>125.9</v>
      </c>
      <c r="J294" s="8">
        <v>357.4</v>
      </c>
      <c r="K294" s="8">
        <v>252.2</v>
      </c>
      <c r="L294" s="8">
        <v>264.60000000000002</v>
      </c>
    </row>
    <row r="295" spans="1:12" x14ac:dyDescent="0.25">
      <c r="A295" s="6">
        <v>41274</v>
      </c>
      <c r="B295" s="8">
        <v>145.1</v>
      </c>
      <c r="C295" s="8">
        <v>227.1</v>
      </c>
      <c r="D295" s="8">
        <v>272.39999999999998</v>
      </c>
      <c r="E295" s="8">
        <v>127.4</v>
      </c>
      <c r="F295" s="8">
        <v>196.2</v>
      </c>
      <c r="G295" s="8">
        <v>228.3</v>
      </c>
      <c r="H295" s="8">
        <v>279</v>
      </c>
      <c r="I295" s="8">
        <v>127.6</v>
      </c>
      <c r="J295" s="8">
        <v>359.6</v>
      </c>
      <c r="K295" s="8">
        <v>252.8</v>
      </c>
      <c r="L295" s="8">
        <v>266</v>
      </c>
    </row>
    <row r="296" spans="1:12" x14ac:dyDescent="0.25">
      <c r="A296" s="6">
        <v>41364</v>
      </c>
      <c r="B296" s="8">
        <v>148.30000000000001</v>
      </c>
      <c r="C296" s="8">
        <v>223.8</v>
      </c>
      <c r="D296" s="8">
        <v>266.10000000000002</v>
      </c>
      <c r="E296" s="8">
        <v>125.2</v>
      </c>
      <c r="F296" s="8">
        <v>203.3</v>
      </c>
      <c r="G296" s="8">
        <v>224.9</v>
      </c>
      <c r="H296" s="8">
        <v>277.10000000000002</v>
      </c>
      <c r="I296" s="8">
        <v>128.1</v>
      </c>
      <c r="J296" s="8">
        <v>363.7</v>
      </c>
      <c r="K296" s="8">
        <v>252.4</v>
      </c>
      <c r="L296" s="8">
        <v>267.2</v>
      </c>
    </row>
    <row r="297" spans="1:12" x14ac:dyDescent="0.25">
      <c r="A297" s="6">
        <v>41455</v>
      </c>
      <c r="B297" s="8">
        <v>148.19999999999999</v>
      </c>
      <c r="C297" s="8">
        <v>221.9</v>
      </c>
      <c r="D297" s="8">
        <v>264.2</v>
      </c>
      <c r="E297" s="8">
        <v>125.4</v>
      </c>
      <c r="F297" s="8">
        <v>207.3</v>
      </c>
      <c r="G297" s="8">
        <v>223.2</v>
      </c>
      <c r="H297" s="8">
        <v>274.60000000000002</v>
      </c>
      <c r="I297" s="8">
        <v>129.19999999999999</v>
      </c>
      <c r="J297" s="8">
        <v>362.1</v>
      </c>
      <c r="K297" s="8">
        <v>247.9</v>
      </c>
      <c r="L297" s="8">
        <v>267.3</v>
      </c>
    </row>
    <row r="298" spans="1:12" x14ac:dyDescent="0.25">
      <c r="A298" s="6">
        <v>41547</v>
      </c>
      <c r="B298" s="8">
        <v>151</v>
      </c>
      <c r="C298" s="8">
        <v>225.8</v>
      </c>
      <c r="D298" s="8">
        <v>269.3</v>
      </c>
      <c r="E298" s="8">
        <v>125.2</v>
      </c>
      <c r="F298" s="8">
        <v>211.2</v>
      </c>
      <c r="G298" s="8">
        <v>227</v>
      </c>
      <c r="H298" s="8">
        <v>271.2</v>
      </c>
      <c r="I298" s="8">
        <v>129.19999999999999</v>
      </c>
      <c r="J298" s="8">
        <v>362.8</v>
      </c>
      <c r="K298" s="8">
        <v>247</v>
      </c>
      <c r="L298" s="8">
        <v>265.5</v>
      </c>
    </row>
    <row r="299" spans="1:12" x14ac:dyDescent="0.25">
      <c r="A299" s="6">
        <v>41639</v>
      </c>
      <c r="B299" s="8">
        <v>153.4</v>
      </c>
      <c r="C299" s="8">
        <v>225.9</v>
      </c>
      <c r="D299" s="8">
        <v>268.5</v>
      </c>
      <c r="E299" s="8">
        <v>128.19999999999999</v>
      </c>
      <c r="F299" s="8">
        <v>212.7</v>
      </c>
      <c r="G299" s="8">
        <v>227.1</v>
      </c>
      <c r="H299" s="8">
        <v>267.7</v>
      </c>
      <c r="I299" s="8">
        <v>128.4</v>
      </c>
      <c r="J299" s="8">
        <v>363.4</v>
      </c>
      <c r="K299" s="8">
        <v>247.3</v>
      </c>
      <c r="L299" s="8">
        <v>264.3</v>
      </c>
    </row>
    <row r="300" spans="1:12" x14ac:dyDescent="0.25">
      <c r="A300" s="6">
        <v>41729</v>
      </c>
      <c r="B300" s="8">
        <v>155.69999999999999</v>
      </c>
      <c r="C300" s="8">
        <v>228.2</v>
      </c>
      <c r="D300" s="8">
        <v>270.7</v>
      </c>
      <c r="E300" s="8">
        <v>125.9</v>
      </c>
      <c r="F300" s="8">
        <v>218.3</v>
      </c>
      <c r="G300" s="8">
        <v>229.5</v>
      </c>
      <c r="H300" s="8">
        <v>265.60000000000002</v>
      </c>
      <c r="I300" s="8">
        <v>128.80000000000001</v>
      </c>
      <c r="J300" s="8">
        <v>361.7</v>
      </c>
      <c r="K300" s="8">
        <v>248.4</v>
      </c>
      <c r="L300" s="8">
        <v>267.8</v>
      </c>
    </row>
    <row r="301" spans="1:12" x14ac:dyDescent="0.25">
      <c r="A301" s="6">
        <v>41820</v>
      </c>
      <c r="B301" s="8">
        <v>161</v>
      </c>
      <c r="C301" s="8">
        <v>230.3</v>
      </c>
      <c r="D301" s="8">
        <v>270.89999999999998</v>
      </c>
      <c r="E301" s="8">
        <v>128.4</v>
      </c>
      <c r="F301" s="8">
        <v>222.7</v>
      </c>
      <c r="G301" s="8">
        <v>231.8</v>
      </c>
      <c r="H301" s="8">
        <v>263.7</v>
      </c>
      <c r="I301" s="8">
        <v>127.6</v>
      </c>
      <c r="J301" s="8">
        <v>362.4</v>
      </c>
      <c r="K301" s="8">
        <v>247.6</v>
      </c>
      <c r="L301" s="8">
        <v>270.10000000000002</v>
      </c>
    </row>
    <row r="302" spans="1:12" x14ac:dyDescent="0.25">
      <c r="A302" s="6">
        <v>41912</v>
      </c>
      <c r="B302" s="8">
        <v>159.19999999999999</v>
      </c>
      <c r="C302" s="8">
        <v>221.7</v>
      </c>
      <c r="D302" s="8">
        <v>258.60000000000002</v>
      </c>
      <c r="E302" s="8">
        <v>127.9</v>
      </c>
      <c r="F302" s="8">
        <v>224.4</v>
      </c>
      <c r="G302" s="8">
        <v>223.4</v>
      </c>
      <c r="H302" s="8">
        <v>264.2</v>
      </c>
      <c r="I302" s="8">
        <v>125.8</v>
      </c>
      <c r="J302" s="8">
        <v>363.6</v>
      </c>
      <c r="K302" s="8">
        <v>247.1</v>
      </c>
      <c r="L302" s="8">
        <v>270.3</v>
      </c>
    </row>
    <row r="303" spans="1:12" x14ac:dyDescent="0.25">
      <c r="A303" s="6">
        <v>42004</v>
      </c>
      <c r="B303" s="8">
        <v>158.80000000000001</v>
      </c>
      <c r="C303" s="8">
        <v>219.8</v>
      </c>
      <c r="D303" s="8">
        <v>255.9</v>
      </c>
      <c r="E303" s="8">
        <v>133</v>
      </c>
      <c r="F303" s="8">
        <v>227.5</v>
      </c>
      <c r="G303" s="8">
        <v>221.7</v>
      </c>
      <c r="H303" s="8">
        <v>269.7</v>
      </c>
      <c r="I303" s="8">
        <v>126.1</v>
      </c>
      <c r="J303" s="8">
        <v>369.3</v>
      </c>
      <c r="K303" s="8">
        <v>248.6</v>
      </c>
      <c r="L303" s="8">
        <v>271.5</v>
      </c>
    </row>
    <row r="304" spans="1:12" x14ac:dyDescent="0.25">
      <c r="A304" s="6">
        <v>42094</v>
      </c>
      <c r="B304" s="8">
        <v>161.80000000000001</v>
      </c>
      <c r="C304" s="8">
        <v>218.7</v>
      </c>
      <c r="D304" s="8">
        <v>252.6</v>
      </c>
      <c r="E304" s="8">
        <v>136.30000000000001</v>
      </c>
      <c r="F304" s="8">
        <v>232.2</v>
      </c>
      <c r="G304" s="8">
        <v>220.6</v>
      </c>
      <c r="H304" s="8">
        <v>271.89999999999998</v>
      </c>
      <c r="I304" s="8">
        <v>126.9</v>
      </c>
      <c r="J304" s="8">
        <v>366.5</v>
      </c>
      <c r="K304" s="8">
        <v>247.9</v>
      </c>
      <c r="L304" s="8">
        <v>280.89999999999998</v>
      </c>
    </row>
    <row r="305" spans="1:12" x14ac:dyDescent="0.25">
      <c r="A305" s="6">
        <v>42185</v>
      </c>
      <c r="B305" s="8">
        <v>167.9</v>
      </c>
      <c r="C305" s="8">
        <v>225.3</v>
      </c>
      <c r="D305" s="8">
        <v>259.8</v>
      </c>
      <c r="E305" s="8">
        <v>139.30000000000001</v>
      </c>
      <c r="F305" s="8">
        <v>234.8</v>
      </c>
      <c r="G305" s="8">
        <v>226.8</v>
      </c>
      <c r="H305" s="8">
        <v>266</v>
      </c>
      <c r="I305" s="8">
        <v>126.9</v>
      </c>
      <c r="J305" s="8">
        <v>362.7</v>
      </c>
      <c r="K305" s="8">
        <v>245</v>
      </c>
      <c r="L305" s="8">
        <v>274.2</v>
      </c>
    </row>
    <row r="306" spans="1:12" x14ac:dyDescent="0.25">
      <c r="A306" s="6">
        <v>42277</v>
      </c>
      <c r="B306" s="8">
        <v>167.1</v>
      </c>
      <c r="C306" s="8">
        <v>228.1</v>
      </c>
      <c r="D306" s="8">
        <v>264.60000000000002</v>
      </c>
      <c r="E306" s="8">
        <v>145.1</v>
      </c>
      <c r="F306" s="8">
        <v>236.3</v>
      </c>
      <c r="G306" s="8">
        <v>229.7</v>
      </c>
      <c r="H306" s="8">
        <v>268.10000000000002</v>
      </c>
      <c r="I306" s="8">
        <v>126.9</v>
      </c>
      <c r="J306" s="8">
        <v>360.7</v>
      </c>
      <c r="K306" s="8">
        <v>245</v>
      </c>
      <c r="L306" s="8">
        <v>273.7</v>
      </c>
    </row>
    <row r="307" spans="1:12" x14ac:dyDescent="0.25">
      <c r="A307" s="6">
        <v>42369</v>
      </c>
      <c r="B307" s="8">
        <v>170.9</v>
      </c>
      <c r="C307" s="8">
        <v>230.8</v>
      </c>
      <c r="D307" s="8">
        <v>266.5</v>
      </c>
      <c r="E307" s="8">
        <v>148.6</v>
      </c>
      <c r="F307" s="8">
        <v>238.2</v>
      </c>
      <c r="G307" s="8">
        <v>232.3</v>
      </c>
      <c r="H307" s="8">
        <v>267.10000000000002</v>
      </c>
      <c r="I307" s="8">
        <v>128.5</v>
      </c>
      <c r="J307" s="8">
        <v>362</v>
      </c>
      <c r="K307" s="8">
        <v>247.1</v>
      </c>
      <c r="L307" s="8">
        <v>271.2</v>
      </c>
    </row>
    <row r="308" spans="1:12" x14ac:dyDescent="0.25">
      <c r="A308" s="6">
        <v>42460</v>
      </c>
      <c r="B308" s="8">
        <v>181.4</v>
      </c>
      <c r="C308" s="8">
        <v>242.2</v>
      </c>
      <c r="D308" s="8">
        <v>277.89999999999998</v>
      </c>
      <c r="E308" s="8">
        <v>147.69999999999999</v>
      </c>
      <c r="F308" s="8">
        <v>244.4</v>
      </c>
      <c r="G308" s="8">
        <v>243.6</v>
      </c>
      <c r="H308" s="8">
        <v>270.60000000000002</v>
      </c>
      <c r="I308" s="8">
        <v>129.1</v>
      </c>
      <c r="J308" s="8">
        <v>367.4</v>
      </c>
      <c r="K308" s="8">
        <v>250.6</v>
      </c>
      <c r="L308" s="8">
        <v>273.60000000000002</v>
      </c>
    </row>
    <row r="309" spans="1:12" x14ac:dyDescent="0.25">
      <c r="A309" s="6">
        <v>42551</v>
      </c>
      <c r="B309" s="8">
        <v>182.9</v>
      </c>
      <c r="C309" s="8">
        <v>244.3</v>
      </c>
      <c r="D309" s="8">
        <v>280</v>
      </c>
      <c r="E309" s="8">
        <v>147</v>
      </c>
      <c r="F309" s="8">
        <v>245.8</v>
      </c>
      <c r="G309" s="8">
        <v>245.9</v>
      </c>
      <c r="H309" s="8">
        <v>281.7</v>
      </c>
      <c r="I309" s="8">
        <v>127.5</v>
      </c>
      <c r="J309" s="8">
        <v>372.8</v>
      </c>
      <c r="K309" s="8">
        <v>252.1</v>
      </c>
      <c r="L309" s="8">
        <v>275.10000000000002</v>
      </c>
    </row>
    <row r="310" spans="1:12" x14ac:dyDescent="0.25">
      <c r="A310" s="6">
        <v>42643</v>
      </c>
      <c r="B310" s="8">
        <v>185.2</v>
      </c>
      <c r="C310" s="8">
        <v>245.3</v>
      </c>
      <c r="D310" s="8">
        <v>280.3</v>
      </c>
      <c r="E310" s="8">
        <v>145.80000000000001</v>
      </c>
      <c r="F310" s="8">
        <v>247</v>
      </c>
      <c r="G310" s="8">
        <v>246.9</v>
      </c>
      <c r="H310" s="8">
        <v>287.7</v>
      </c>
      <c r="I310" s="8">
        <v>127.7</v>
      </c>
      <c r="J310" s="8">
        <v>371.9</v>
      </c>
      <c r="K310" s="8">
        <v>253.2</v>
      </c>
      <c r="L310" s="8">
        <v>274</v>
      </c>
    </row>
    <row r="311" spans="1:12" x14ac:dyDescent="0.25">
      <c r="A311" s="6">
        <v>42735</v>
      </c>
      <c r="B311" s="8">
        <v>180.3</v>
      </c>
      <c r="C311" s="8">
        <v>233.8</v>
      </c>
      <c r="D311" s="8">
        <v>265.2</v>
      </c>
      <c r="E311" s="8">
        <v>148.30000000000001</v>
      </c>
      <c r="F311" s="8">
        <v>248.6</v>
      </c>
      <c r="G311" s="8">
        <v>235.3</v>
      </c>
      <c r="H311" s="8">
        <v>282.8</v>
      </c>
      <c r="I311" s="8">
        <v>124.8</v>
      </c>
      <c r="J311" s="8">
        <v>370.8</v>
      </c>
      <c r="K311" s="8">
        <v>250.3</v>
      </c>
      <c r="L311" s="8">
        <v>270.2</v>
      </c>
    </row>
    <row r="312" spans="1:12" x14ac:dyDescent="0.25">
      <c r="A312" s="6">
        <v>42825</v>
      </c>
      <c r="B312" s="8">
        <v>185.7</v>
      </c>
      <c r="C312" s="8">
        <v>238</v>
      </c>
      <c r="D312" s="8">
        <v>269.10000000000002</v>
      </c>
      <c r="E312" s="8">
        <v>149.1</v>
      </c>
      <c r="F312" s="8">
        <v>252</v>
      </c>
      <c r="G312" s="8">
        <v>239.4</v>
      </c>
      <c r="H312" s="8">
        <v>283.89999999999998</v>
      </c>
      <c r="I312" s="8">
        <v>126.5</v>
      </c>
      <c r="J312" s="8">
        <v>371</v>
      </c>
      <c r="K312" s="8">
        <v>249</v>
      </c>
      <c r="L312" s="8">
        <v>269.89999999999998</v>
      </c>
    </row>
    <row r="313" spans="1:12" x14ac:dyDescent="0.25">
      <c r="A313" s="6">
        <v>42916</v>
      </c>
      <c r="B313" s="8">
        <v>187.6</v>
      </c>
      <c r="C313" s="8">
        <v>242.7</v>
      </c>
      <c r="D313" s="8">
        <v>276</v>
      </c>
      <c r="E313" s="8">
        <v>148.5</v>
      </c>
      <c r="F313" s="8">
        <v>252</v>
      </c>
      <c r="G313" s="8">
        <v>243.8</v>
      </c>
      <c r="H313" s="8">
        <v>280.60000000000002</v>
      </c>
      <c r="I313" s="8">
        <v>124.3</v>
      </c>
      <c r="J313" s="8">
        <v>370.9</v>
      </c>
      <c r="K313" s="8">
        <v>248.4</v>
      </c>
      <c r="L313" s="8">
        <v>268.3</v>
      </c>
    </row>
    <row r="314" spans="1:12" x14ac:dyDescent="0.25">
      <c r="A314" s="6">
        <v>43008</v>
      </c>
      <c r="B314" s="8">
        <v>190</v>
      </c>
      <c r="C314" s="8">
        <v>244.9</v>
      </c>
      <c r="D314" s="8">
        <v>278.5</v>
      </c>
      <c r="E314" s="8">
        <v>150.80000000000001</v>
      </c>
      <c r="F314" s="8">
        <v>252.4</v>
      </c>
      <c r="G314" s="8">
        <v>246.1</v>
      </c>
      <c r="H314" s="8">
        <v>279.5</v>
      </c>
      <c r="I314" s="8">
        <v>125.7</v>
      </c>
      <c r="J314" s="8">
        <v>370.2</v>
      </c>
      <c r="K314" s="8">
        <v>249.7</v>
      </c>
      <c r="L314" s="8">
        <v>265.7</v>
      </c>
    </row>
    <row r="315" spans="1:12" x14ac:dyDescent="0.25">
      <c r="A315" s="6">
        <v>43100</v>
      </c>
      <c r="B315" s="8">
        <v>191.5</v>
      </c>
      <c r="C315" s="8">
        <v>244.3</v>
      </c>
      <c r="D315" s="8">
        <v>277.2</v>
      </c>
      <c r="E315" s="8">
        <v>151.19999999999999</v>
      </c>
      <c r="F315" s="8">
        <v>251.4</v>
      </c>
      <c r="G315" s="8">
        <v>245.7</v>
      </c>
      <c r="H315" s="8">
        <v>283.10000000000002</v>
      </c>
      <c r="I315" s="8">
        <v>124.8</v>
      </c>
      <c r="J315" s="8">
        <v>370.8</v>
      </c>
      <c r="K315" s="8">
        <v>249.7</v>
      </c>
      <c r="L315" s="8">
        <v>263.10000000000002</v>
      </c>
    </row>
    <row r="316" spans="1:12" x14ac:dyDescent="0.25">
      <c r="A316" s="6">
        <v>43190</v>
      </c>
      <c r="B316" s="8">
        <v>194.3</v>
      </c>
      <c r="C316" s="8">
        <v>245.1</v>
      </c>
      <c r="D316" s="8">
        <v>277.10000000000002</v>
      </c>
      <c r="E316" s="8">
        <v>152.30000000000001</v>
      </c>
      <c r="F316" s="8">
        <v>253.4</v>
      </c>
      <c r="G316" s="8">
        <v>246.7</v>
      </c>
      <c r="H316" s="8">
        <v>278.8</v>
      </c>
      <c r="I316" s="8">
        <v>126.9</v>
      </c>
      <c r="J316" s="8">
        <v>369.7</v>
      </c>
      <c r="K316" s="8">
        <v>249.5</v>
      </c>
      <c r="L316" s="8">
        <v>262.8</v>
      </c>
    </row>
    <row r="317" spans="1:12" x14ac:dyDescent="0.25">
      <c r="A317" s="6">
        <v>43281</v>
      </c>
      <c r="B317" s="8">
        <v>182.8</v>
      </c>
      <c r="C317" s="8">
        <v>234</v>
      </c>
      <c r="D317" s="8">
        <v>266.39999999999998</v>
      </c>
      <c r="E317" s="8">
        <v>153.30000000000001</v>
      </c>
      <c r="F317" s="8">
        <v>253.1</v>
      </c>
      <c r="G317" s="8">
        <v>235.7</v>
      </c>
      <c r="H317" s="8">
        <v>279.89999999999998</v>
      </c>
      <c r="I317" s="8">
        <v>124.8</v>
      </c>
      <c r="J317" s="8">
        <v>370.7</v>
      </c>
      <c r="K317" s="8">
        <v>248.9</v>
      </c>
      <c r="L317" s="8">
        <v>261.5</v>
      </c>
    </row>
    <row r="318" spans="1:12" x14ac:dyDescent="0.25">
      <c r="A318" s="6">
        <v>43373</v>
      </c>
      <c r="B318" s="8">
        <v>179.2</v>
      </c>
      <c r="C318" s="8">
        <v>231.2</v>
      </c>
      <c r="D318" s="8">
        <v>264.10000000000002</v>
      </c>
      <c r="E318" s="8">
        <v>154.1</v>
      </c>
      <c r="F318" s="8">
        <v>252.7</v>
      </c>
      <c r="G318" s="8">
        <v>232.6</v>
      </c>
      <c r="H318" s="8">
        <v>277</v>
      </c>
      <c r="I318" s="8">
        <v>125.4</v>
      </c>
      <c r="J318" s="8">
        <v>370.2</v>
      </c>
      <c r="K318" s="8">
        <v>247.6</v>
      </c>
      <c r="L318" s="8">
        <v>260.10000000000002</v>
      </c>
    </row>
  </sheetData>
  <autoFilter ref="O9:Q20" xr:uid="{AFF90AB4-2ECC-4DCF-8716-4605D3D8B416}">
    <sortState xmlns:xlrd2="http://schemas.microsoft.com/office/spreadsheetml/2017/richdata2" ref="O10:Q20">
      <sortCondition descending="1" ref="P9:P20"/>
    </sortState>
  </autoFilter>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8B096-5897-4612-BF0C-1D68BBC1257F}">
  <dimension ref="A1:BK96"/>
  <sheetViews>
    <sheetView topLeftCell="A28" zoomScale="85" zoomScaleNormal="85" workbookViewId="0"/>
  </sheetViews>
  <sheetFormatPr defaultRowHeight="15" x14ac:dyDescent="0.25"/>
  <cols>
    <col min="1" max="1" width="47.5703125" bestFit="1" customWidth="1"/>
    <col min="2" max="2" width="15.5703125" bestFit="1" customWidth="1"/>
    <col min="3" max="3" width="15.42578125" bestFit="1" customWidth="1"/>
    <col min="4" max="4" width="16.7109375" customWidth="1"/>
  </cols>
  <sheetData>
    <row r="1" spans="1:63" x14ac:dyDescent="0.25">
      <c r="A1" t="s">
        <v>62</v>
      </c>
      <c r="B1" t="s">
        <v>63</v>
      </c>
      <c r="C1" t="s">
        <v>64</v>
      </c>
      <c r="D1" t="s">
        <v>65</v>
      </c>
      <c r="E1" t="s">
        <v>66</v>
      </c>
      <c r="F1" t="s">
        <v>67</v>
      </c>
      <c r="G1" t="s">
        <v>68</v>
      </c>
      <c r="H1" t="s">
        <v>69</v>
      </c>
      <c r="I1" t="s">
        <v>70</v>
      </c>
      <c r="J1" t="s">
        <v>71</v>
      </c>
      <c r="K1" t="s">
        <v>72</v>
      </c>
      <c r="L1" t="s">
        <v>73</v>
      </c>
      <c r="M1" t="s">
        <v>74</v>
      </c>
      <c r="N1" t="s">
        <v>75</v>
      </c>
      <c r="O1" t="s">
        <v>76</v>
      </c>
      <c r="P1" t="s">
        <v>77</v>
      </c>
      <c r="Q1" t="s">
        <v>78</v>
      </c>
      <c r="R1" t="s">
        <v>79</v>
      </c>
      <c r="S1" t="s">
        <v>80</v>
      </c>
      <c r="T1" t="s">
        <v>81</v>
      </c>
      <c r="U1" t="s">
        <v>82</v>
      </c>
      <c r="V1" t="s">
        <v>83</v>
      </c>
      <c r="W1" t="s">
        <v>84</v>
      </c>
      <c r="X1" t="s">
        <v>85</v>
      </c>
      <c r="Y1" t="s">
        <v>86</v>
      </c>
      <c r="Z1" t="s">
        <v>87</v>
      </c>
      <c r="AA1" t="s">
        <v>88</v>
      </c>
      <c r="AB1" t="s">
        <v>89</v>
      </c>
      <c r="AC1" t="s">
        <v>90</v>
      </c>
      <c r="AD1" t="s">
        <v>91</v>
      </c>
      <c r="AE1" t="s">
        <v>92</v>
      </c>
      <c r="AF1" t="s">
        <v>93</v>
      </c>
      <c r="AG1" t="s">
        <v>94</v>
      </c>
      <c r="AH1" t="s">
        <v>95</v>
      </c>
      <c r="AI1" t="s">
        <v>96</v>
      </c>
      <c r="AJ1" t="s">
        <v>97</v>
      </c>
      <c r="AK1" t="s">
        <v>98</v>
      </c>
      <c r="AL1" t="s">
        <v>99</v>
      </c>
      <c r="AM1" t="s">
        <v>100</v>
      </c>
      <c r="AN1" t="s">
        <v>101</v>
      </c>
      <c r="AO1" t="s">
        <v>102</v>
      </c>
      <c r="AP1" t="s">
        <v>103</v>
      </c>
      <c r="AQ1" t="s">
        <v>104</v>
      </c>
      <c r="AR1" t="s">
        <v>105</v>
      </c>
      <c r="AS1" t="s">
        <v>106</v>
      </c>
      <c r="AT1" t="s">
        <v>107</v>
      </c>
      <c r="AU1" t="s">
        <v>108</v>
      </c>
      <c r="AV1" t="s">
        <v>109</v>
      </c>
      <c r="AW1" t="s">
        <v>110</v>
      </c>
      <c r="AX1" t="s">
        <v>111</v>
      </c>
      <c r="AY1" t="s">
        <v>112</v>
      </c>
      <c r="AZ1" t="s">
        <v>113</v>
      </c>
      <c r="BA1" t="s">
        <v>114</v>
      </c>
      <c r="BB1" t="s">
        <v>115</v>
      </c>
      <c r="BC1" t="s">
        <v>116</v>
      </c>
      <c r="BD1" t="s">
        <v>117</v>
      </c>
      <c r="BE1" t="s">
        <v>118</v>
      </c>
      <c r="BF1" t="s">
        <v>119</v>
      </c>
      <c r="BG1" t="s">
        <v>120</v>
      </c>
      <c r="BH1" t="s">
        <v>121</v>
      </c>
      <c r="BI1" t="s">
        <v>122</v>
      </c>
      <c r="BJ1" t="s">
        <v>123</v>
      </c>
      <c r="BK1" t="s">
        <v>124</v>
      </c>
    </row>
    <row r="2" spans="1:63" x14ac:dyDescent="0.25">
      <c r="A2" t="s">
        <v>125</v>
      </c>
      <c r="B2" t="s">
        <v>126</v>
      </c>
      <c r="C2" t="s">
        <v>10</v>
      </c>
      <c r="D2" t="s">
        <v>127</v>
      </c>
      <c r="E2">
        <v>63.437861369974826</v>
      </c>
      <c r="F2">
        <v>80.751440396007482</v>
      </c>
      <c r="G2">
        <v>84.813285148855627</v>
      </c>
      <c r="H2">
        <v>81.25450612833454</v>
      </c>
      <c r="I2">
        <v>73.379141438193059</v>
      </c>
      <c r="J2">
        <v>66.816608996539799</v>
      </c>
      <c r="K2">
        <v>66.251919309578014</v>
      </c>
      <c r="L2">
        <v>71.101326496488682</v>
      </c>
      <c r="M2">
        <v>72.7653230892724</v>
      </c>
      <c r="N2">
        <v>69.279380287432474</v>
      </c>
      <c r="O2">
        <v>64.030354871254985</v>
      </c>
      <c r="P2">
        <v>63.409174162562579</v>
      </c>
      <c r="Q2">
        <v>64.421720733427364</v>
      </c>
      <c r="R2">
        <v>63.540381684928526</v>
      </c>
      <c r="S2">
        <v>63.995473352901655</v>
      </c>
      <c r="T2">
        <v>62.095739430827436</v>
      </c>
      <c r="U2">
        <v>65.900421602087931</v>
      </c>
      <c r="V2">
        <v>63.316923076923082</v>
      </c>
      <c r="W2">
        <v>60.697594869475616</v>
      </c>
      <c r="X2">
        <v>62.877329087267555</v>
      </c>
      <c r="Y2">
        <v>64.671432807085594</v>
      </c>
      <c r="Z2">
        <v>66.398534910529108</v>
      </c>
      <c r="AA2">
        <v>66.543023011749824</v>
      </c>
      <c r="AB2">
        <v>67.424554998592782</v>
      </c>
      <c r="AC2">
        <v>65.733759405834149</v>
      </c>
      <c r="AD2">
        <v>65.039853439916342</v>
      </c>
      <c r="AE2">
        <v>64.831084632720064</v>
      </c>
      <c r="AF2">
        <v>62.742673380325186</v>
      </c>
      <c r="AG2">
        <v>62.073830810323585</v>
      </c>
      <c r="AH2">
        <v>64.222840024134072</v>
      </c>
      <c r="AI2">
        <v>63.59095873968699</v>
      </c>
      <c r="AJ2">
        <v>61.866678758045943</v>
      </c>
      <c r="AK2">
        <v>59.662989130211422</v>
      </c>
      <c r="AL2">
        <v>58.297703409071509</v>
      </c>
      <c r="AM2">
        <v>58.128593746725535</v>
      </c>
      <c r="AN2">
        <v>59.012042589228699</v>
      </c>
      <c r="AO2">
        <v>59.998025847282534</v>
      </c>
      <c r="AP2">
        <v>59.598091567755496</v>
      </c>
      <c r="AQ2">
        <v>60.402702187075633</v>
      </c>
      <c r="AR2">
        <v>62.52089642933575</v>
      </c>
      <c r="AS2">
        <v>63.489856250515061</v>
      </c>
      <c r="AT2">
        <v>61.829987750060546</v>
      </c>
      <c r="AU2">
        <v>60.852548743999357</v>
      </c>
      <c r="AV2">
        <v>57.860495146213964</v>
      </c>
      <c r="AW2">
        <v>55.045674007394609</v>
      </c>
      <c r="AX2">
        <v>54.157785744269646</v>
      </c>
      <c r="AY2">
        <v>52.282789083242733</v>
      </c>
      <c r="AZ2">
        <v>50.411984354807373</v>
      </c>
      <c r="BA2">
        <v>49.282824513433667</v>
      </c>
      <c r="BB2">
        <v>49.480809138390732</v>
      </c>
      <c r="BC2">
        <v>48.180013711931245</v>
      </c>
      <c r="BD2">
        <v>49.258492059583745</v>
      </c>
      <c r="BE2">
        <v>50.171943436587284</v>
      </c>
      <c r="BF2">
        <v>50.456215900155065</v>
      </c>
      <c r="BG2">
        <v>50.982273993175276</v>
      </c>
      <c r="BH2">
        <v>52.574619250329114</v>
      </c>
      <c r="BI2">
        <v>53.781319938339301</v>
      </c>
      <c r="BJ2">
        <v>52.64681467221812</v>
      </c>
      <c r="BK2" t="s">
        <v>128</v>
      </c>
    </row>
    <row r="3" spans="1:63" x14ac:dyDescent="0.25">
      <c r="A3" t="s">
        <v>125</v>
      </c>
      <c r="B3" t="s">
        <v>126</v>
      </c>
      <c r="C3" t="s">
        <v>36</v>
      </c>
      <c r="D3" t="s">
        <v>129</v>
      </c>
      <c r="E3">
        <v>76.679550892692802</v>
      </c>
      <c r="F3">
        <v>76.673175927569687</v>
      </c>
      <c r="G3">
        <v>76.25185919682697</v>
      </c>
      <c r="H3">
        <v>76.103977450673341</v>
      </c>
      <c r="I3">
        <v>75.867599883347907</v>
      </c>
      <c r="J3">
        <v>75.3798574694097</v>
      </c>
      <c r="K3">
        <v>75.276073619631902</v>
      </c>
      <c r="L3">
        <v>76.337472438203548</v>
      </c>
      <c r="M3">
        <v>76.912466843501321</v>
      </c>
      <c r="N3">
        <v>76.997744876948715</v>
      </c>
      <c r="O3">
        <v>78.269850653044386</v>
      </c>
      <c r="P3">
        <v>78.081471522645728</v>
      </c>
      <c r="Q3">
        <v>77.740791251737889</v>
      </c>
      <c r="R3">
        <v>76.431574975727131</v>
      </c>
      <c r="S3">
        <v>77.410165770826268</v>
      </c>
      <c r="T3">
        <v>78.824937548958715</v>
      </c>
      <c r="U3">
        <v>78.097925688663167</v>
      </c>
      <c r="V3">
        <v>77.627743892354147</v>
      </c>
      <c r="W3">
        <v>76.296996780491654</v>
      </c>
      <c r="X3">
        <v>75.791140526939458</v>
      </c>
      <c r="Y3">
        <v>77.188057313437014</v>
      </c>
      <c r="Z3">
        <v>76.142307773759583</v>
      </c>
      <c r="AA3">
        <v>78.534824159467092</v>
      </c>
      <c r="AB3">
        <v>79.191572499881119</v>
      </c>
      <c r="AC3">
        <v>77.465565931388497</v>
      </c>
      <c r="AD3">
        <v>78.478121734617304</v>
      </c>
      <c r="AE3">
        <v>79.186637488276531</v>
      </c>
      <c r="AF3">
        <v>79.42499482055932</v>
      </c>
      <c r="AG3">
        <v>79.325301672743308</v>
      </c>
      <c r="AH3">
        <v>79.083527508473864</v>
      </c>
      <c r="AI3">
        <v>79.83192824791135</v>
      </c>
      <c r="AJ3">
        <v>80.404781761319128</v>
      </c>
      <c r="AK3">
        <v>80.511828561440595</v>
      </c>
      <c r="AL3">
        <v>80.613490769646319</v>
      </c>
      <c r="AM3">
        <v>80.049002873950485</v>
      </c>
      <c r="AN3">
        <v>79.966213730059522</v>
      </c>
      <c r="AO3">
        <v>79.560591150762804</v>
      </c>
      <c r="AP3">
        <v>78.821327487958143</v>
      </c>
      <c r="AQ3">
        <v>78.9416798105173</v>
      </c>
      <c r="AR3">
        <v>79.338502357611688</v>
      </c>
      <c r="AS3">
        <v>80.084983838738779</v>
      </c>
      <c r="AT3">
        <v>81.419528322065972</v>
      </c>
      <c r="AU3">
        <v>82.308400608735283</v>
      </c>
      <c r="AV3">
        <v>82.715609951462426</v>
      </c>
      <c r="AW3">
        <v>82.517453462863486</v>
      </c>
      <c r="AX3">
        <v>82.28488208780297</v>
      </c>
      <c r="AY3">
        <v>82.23104358233843</v>
      </c>
      <c r="AZ3">
        <v>82.611742870986873</v>
      </c>
      <c r="BA3">
        <v>84.126398860977233</v>
      </c>
      <c r="BB3">
        <v>85.229582836612821</v>
      </c>
      <c r="BC3">
        <v>85.031329747750192</v>
      </c>
      <c r="BD3">
        <v>85.192842780665401</v>
      </c>
      <c r="BE3">
        <v>84.15080294306712</v>
      </c>
      <c r="BF3">
        <v>83.185368951186405</v>
      </c>
      <c r="BG3">
        <v>82.778767873435768</v>
      </c>
      <c r="BH3">
        <v>82.463952579352011</v>
      </c>
      <c r="BI3">
        <v>83.109897057500945</v>
      </c>
      <c r="BJ3" t="s">
        <v>128</v>
      </c>
      <c r="BK3" t="s">
        <v>128</v>
      </c>
    </row>
    <row r="4" spans="1:63" x14ac:dyDescent="0.25">
      <c r="A4" t="s">
        <v>125</v>
      </c>
      <c r="B4" t="s">
        <v>126</v>
      </c>
      <c r="C4" t="s">
        <v>35</v>
      </c>
      <c r="D4" t="s">
        <v>130</v>
      </c>
      <c r="E4" t="s">
        <v>128</v>
      </c>
      <c r="F4" t="s">
        <v>128</v>
      </c>
      <c r="G4" t="s">
        <v>128</v>
      </c>
      <c r="H4" t="s">
        <v>128</v>
      </c>
      <c r="I4" t="s">
        <v>128</v>
      </c>
      <c r="J4" t="s">
        <v>128</v>
      </c>
      <c r="K4" t="s">
        <v>128</v>
      </c>
      <c r="L4" t="s">
        <v>128</v>
      </c>
      <c r="M4" t="s">
        <v>128</v>
      </c>
      <c r="N4" t="s">
        <v>128</v>
      </c>
      <c r="O4">
        <v>57.797212941516648</v>
      </c>
      <c r="P4">
        <v>59.686032699913937</v>
      </c>
      <c r="Q4">
        <v>60.356972259848483</v>
      </c>
      <c r="R4">
        <v>60.178302093390357</v>
      </c>
      <c r="S4">
        <v>61.931503751406694</v>
      </c>
      <c r="T4">
        <v>65.759073648336866</v>
      </c>
      <c r="U4">
        <v>65.836395344190919</v>
      </c>
      <c r="V4">
        <v>65.972628141135331</v>
      </c>
      <c r="W4">
        <v>65.753235628461809</v>
      </c>
      <c r="X4">
        <v>66.737854456120701</v>
      </c>
      <c r="Y4">
        <v>67.015844884276447</v>
      </c>
      <c r="Z4">
        <v>66.627286243721414</v>
      </c>
      <c r="AA4">
        <v>67.855206630287839</v>
      </c>
      <c r="AB4">
        <v>68.342409294289709</v>
      </c>
      <c r="AC4">
        <v>67.493428769328489</v>
      </c>
      <c r="AD4">
        <v>66.798007707845102</v>
      </c>
      <c r="AE4">
        <v>66.355715854780769</v>
      </c>
      <c r="AF4">
        <v>66.288337772298945</v>
      </c>
      <c r="AG4">
        <v>64.987981447073409</v>
      </c>
      <c r="AH4">
        <v>64.788072396240395</v>
      </c>
      <c r="AI4">
        <v>64.712632148648012</v>
      </c>
      <c r="AJ4">
        <v>64.276805785040096</v>
      </c>
      <c r="AK4">
        <v>65.456298057713909</v>
      </c>
      <c r="AL4">
        <v>67.179112885152364</v>
      </c>
      <c r="AM4">
        <v>68.552294274189165</v>
      </c>
      <c r="AN4">
        <v>68.85305137123477</v>
      </c>
      <c r="AO4">
        <v>68.70120951246551</v>
      </c>
      <c r="AP4">
        <v>68.992038641373782</v>
      </c>
      <c r="AQ4">
        <v>69.667871429873145</v>
      </c>
      <c r="AR4">
        <v>71.326607547592445</v>
      </c>
      <c r="AS4">
        <v>71.263551203137993</v>
      </c>
      <c r="AT4">
        <v>72.779399814533321</v>
      </c>
      <c r="AU4">
        <v>73.993684327216499</v>
      </c>
      <c r="AV4">
        <v>73.90731134047742</v>
      </c>
      <c r="AW4">
        <v>73.629688267205466</v>
      </c>
      <c r="AX4">
        <v>73.741139650103946</v>
      </c>
      <c r="AY4">
        <v>73.837348449750479</v>
      </c>
      <c r="AZ4">
        <v>73.623826897042292</v>
      </c>
      <c r="BA4">
        <v>75.003115903745552</v>
      </c>
      <c r="BB4">
        <v>78.125376659087522</v>
      </c>
      <c r="BC4">
        <v>77.242008106662112</v>
      </c>
      <c r="BD4">
        <v>78.439709528833959</v>
      </c>
      <c r="BE4">
        <v>78.892195123133874</v>
      </c>
      <c r="BF4">
        <v>79.125816116679744</v>
      </c>
      <c r="BG4">
        <v>78.549066311717226</v>
      </c>
      <c r="BH4">
        <v>76.413242609107229</v>
      </c>
      <c r="BI4">
        <v>75.46399284756238</v>
      </c>
      <c r="BJ4" t="s">
        <v>128</v>
      </c>
      <c r="BK4" t="s">
        <v>128</v>
      </c>
    </row>
    <row r="5" spans="1:63" x14ac:dyDescent="0.25">
      <c r="A5" t="s">
        <v>125</v>
      </c>
      <c r="B5" t="s">
        <v>126</v>
      </c>
      <c r="C5" t="s">
        <v>34</v>
      </c>
      <c r="D5" t="s">
        <v>131</v>
      </c>
      <c r="E5">
        <v>93.853237580700664</v>
      </c>
      <c r="F5">
        <v>93.045593353104536</v>
      </c>
      <c r="G5">
        <v>92.242968019604248</v>
      </c>
      <c r="H5">
        <v>90.392569392922155</v>
      </c>
      <c r="I5">
        <v>90.465186149347929</v>
      </c>
      <c r="J5">
        <v>91.319354714082621</v>
      </c>
      <c r="K5">
        <v>93.39505560162192</v>
      </c>
      <c r="L5">
        <v>94.477735757534816</v>
      </c>
      <c r="M5">
        <v>90.01904038820858</v>
      </c>
      <c r="N5">
        <v>88.751155183144817</v>
      </c>
      <c r="O5">
        <v>88.631333214927977</v>
      </c>
      <c r="P5">
        <v>89.975768455267058</v>
      </c>
      <c r="Q5">
        <v>89.617233812096785</v>
      </c>
      <c r="R5">
        <v>87.896531752758179</v>
      </c>
      <c r="S5">
        <v>90.220881284471176</v>
      </c>
      <c r="T5">
        <v>87.247026486683168</v>
      </c>
      <c r="U5">
        <v>84.834532307384876</v>
      </c>
      <c r="V5">
        <v>85.467819629590934</v>
      </c>
      <c r="W5">
        <v>86.016009536281999</v>
      </c>
      <c r="X5">
        <v>85.737303827955159</v>
      </c>
      <c r="Y5">
        <v>87.528370556013229</v>
      </c>
      <c r="Z5">
        <v>85.80419795569054</v>
      </c>
      <c r="AA5">
        <v>85.376651463850976</v>
      </c>
      <c r="AB5">
        <v>85.689211145721742</v>
      </c>
      <c r="AC5">
        <v>85.02574240583408</v>
      </c>
      <c r="AD5">
        <v>83.999564505534266</v>
      </c>
      <c r="AE5">
        <v>84.819547313014752</v>
      </c>
      <c r="AF5">
        <v>83.507568554934537</v>
      </c>
      <c r="AG5">
        <v>81.847144185068998</v>
      </c>
      <c r="AH5">
        <v>79.864279061886549</v>
      </c>
      <c r="AI5">
        <v>78.48456684788232</v>
      </c>
      <c r="AJ5">
        <v>78.214201382617375</v>
      </c>
      <c r="AK5">
        <v>76.776032544593136</v>
      </c>
      <c r="AL5">
        <v>76.57488343311411</v>
      </c>
      <c r="AM5">
        <v>75.380920956089241</v>
      </c>
      <c r="AN5">
        <v>74.352595513324999</v>
      </c>
      <c r="AO5">
        <v>74.987904103477021</v>
      </c>
      <c r="AP5">
        <v>75.067842170680592</v>
      </c>
      <c r="AQ5">
        <v>75.875362004482099</v>
      </c>
      <c r="AR5">
        <v>76.349741027652129</v>
      </c>
      <c r="AS5">
        <v>75.845066098499899</v>
      </c>
      <c r="AT5">
        <v>76.058889012353674</v>
      </c>
      <c r="AU5">
        <v>74.483691858067019</v>
      </c>
      <c r="AV5">
        <v>72.51111394166611</v>
      </c>
      <c r="AW5">
        <v>68.883501374399145</v>
      </c>
      <c r="AX5">
        <v>67.982309227116104</v>
      </c>
      <c r="AY5">
        <v>66.83653867738613</v>
      </c>
      <c r="AZ5">
        <v>66.103791889795644</v>
      </c>
      <c r="BA5">
        <v>67.473977474105766</v>
      </c>
      <c r="BB5">
        <v>67.962189053215909</v>
      </c>
      <c r="BC5">
        <v>66.302688975983656</v>
      </c>
      <c r="BD5">
        <v>67.291680169942964</v>
      </c>
      <c r="BE5">
        <v>67.14481002115221</v>
      </c>
      <c r="BF5">
        <v>67.940926232800194</v>
      </c>
      <c r="BG5">
        <v>68.568573909431649</v>
      </c>
      <c r="BH5">
        <v>69.15910331624795</v>
      </c>
      <c r="BI5">
        <v>69.94192310973591</v>
      </c>
      <c r="BJ5">
        <v>70.486608206153349</v>
      </c>
      <c r="BK5" t="s">
        <v>128</v>
      </c>
    </row>
    <row r="6" spans="1:63" x14ac:dyDescent="0.25">
      <c r="A6" t="s">
        <v>125</v>
      </c>
      <c r="B6" t="s">
        <v>126</v>
      </c>
      <c r="C6" t="s">
        <v>33</v>
      </c>
      <c r="D6" t="s">
        <v>132</v>
      </c>
      <c r="E6" t="s">
        <v>128</v>
      </c>
      <c r="F6" t="s">
        <v>128</v>
      </c>
      <c r="G6" t="s">
        <v>128</v>
      </c>
      <c r="H6" t="s">
        <v>128</v>
      </c>
      <c r="I6" t="s">
        <v>128</v>
      </c>
      <c r="J6" t="s">
        <v>128</v>
      </c>
      <c r="K6" t="s">
        <v>128</v>
      </c>
      <c r="L6" t="s">
        <v>128</v>
      </c>
      <c r="M6" t="s">
        <v>128</v>
      </c>
      <c r="N6" t="s">
        <v>128</v>
      </c>
      <c r="O6">
        <v>83.528504527005936</v>
      </c>
      <c r="P6">
        <v>84.098800525796918</v>
      </c>
      <c r="Q6">
        <v>85.306166573603321</v>
      </c>
      <c r="R6">
        <v>84.535475099880401</v>
      </c>
      <c r="S6">
        <v>88.461481804883022</v>
      </c>
      <c r="T6">
        <v>90.458642586525613</v>
      </c>
      <c r="U6">
        <v>88.986682039397451</v>
      </c>
      <c r="V6">
        <v>86.18150985306599</v>
      </c>
      <c r="W6">
        <v>85.115203324903092</v>
      </c>
      <c r="X6">
        <v>84.836271027000436</v>
      </c>
      <c r="Y6">
        <v>85.753483095225363</v>
      </c>
      <c r="Z6">
        <v>86.580660906405043</v>
      </c>
      <c r="AA6">
        <v>86.473505260944179</v>
      </c>
      <c r="AB6">
        <v>86.359318330283813</v>
      </c>
      <c r="AC6">
        <v>86.14797317161748</v>
      </c>
      <c r="AD6">
        <v>85.081649726820388</v>
      </c>
      <c r="AE6">
        <v>87.009726329540271</v>
      </c>
      <c r="AF6">
        <v>85.623716469465862</v>
      </c>
      <c r="AG6">
        <v>85.237802591899865</v>
      </c>
      <c r="AH6">
        <v>84.193138644900728</v>
      </c>
      <c r="AI6">
        <v>84.860315605849209</v>
      </c>
      <c r="AJ6">
        <v>86.420049107514899</v>
      </c>
      <c r="AK6">
        <v>87.978433476650252</v>
      </c>
      <c r="AL6">
        <v>88.147999884137263</v>
      </c>
      <c r="AM6">
        <v>87.73426197939871</v>
      </c>
      <c r="AN6">
        <v>81.088913261350527</v>
      </c>
      <c r="AO6">
        <v>80.989868542427772</v>
      </c>
      <c r="AP6">
        <v>81.583684591835336</v>
      </c>
      <c r="AQ6">
        <v>82.168693453063838</v>
      </c>
      <c r="AR6">
        <v>83.488745262364475</v>
      </c>
      <c r="AS6">
        <v>83.377665312988057</v>
      </c>
      <c r="AT6">
        <v>84.448135446969857</v>
      </c>
      <c r="AU6">
        <v>85.032401545239267</v>
      </c>
      <c r="AV6">
        <v>85.018145527854244</v>
      </c>
      <c r="AW6">
        <v>85.601839872192087</v>
      </c>
      <c r="AX6">
        <v>85.349318299521201</v>
      </c>
      <c r="AY6">
        <v>84.815041324008249</v>
      </c>
      <c r="AZ6">
        <v>84.365972152170585</v>
      </c>
      <c r="BA6">
        <v>85.87143641170212</v>
      </c>
      <c r="BB6">
        <v>87.758771287501574</v>
      </c>
      <c r="BC6">
        <v>86.9262607152329</v>
      </c>
      <c r="BD6">
        <v>85.980286986059241</v>
      </c>
      <c r="BE6">
        <v>86.222314527733687</v>
      </c>
      <c r="BF6">
        <v>85.660070959297116</v>
      </c>
      <c r="BG6">
        <v>84.89414075300671</v>
      </c>
      <c r="BH6">
        <v>84.741496566223887</v>
      </c>
      <c r="BI6">
        <v>84.654901846931025</v>
      </c>
      <c r="BJ6">
        <v>84.151159332521289</v>
      </c>
      <c r="BK6" t="s">
        <v>128</v>
      </c>
    </row>
    <row r="7" spans="1:63" x14ac:dyDescent="0.25">
      <c r="A7" t="s">
        <v>125</v>
      </c>
      <c r="B7" t="s">
        <v>126</v>
      </c>
      <c r="C7" t="s">
        <v>31</v>
      </c>
      <c r="D7" t="s">
        <v>133</v>
      </c>
      <c r="E7">
        <v>80.380197669331153</v>
      </c>
      <c r="F7">
        <v>78.703911632836395</v>
      </c>
      <c r="G7">
        <v>81.715549926072683</v>
      </c>
      <c r="H7">
        <v>80.814655311988645</v>
      </c>
      <c r="I7">
        <v>80.689794854482955</v>
      </c>
      <c r="J7">
        <v>77.796238157722314</v>
      </c>
      <c r="K7">
        <v>79.274042124336674</v>
      </c>
      <c r="L7">
        <v>83.081284208200884</v>
      </c>
      <c r="M7">
        <v>81.692296374517582</v>
      </c>
      <c r="N7">
        <v>77.581109968140652</v>
      </c>
      <c r="O7">
        <v>79.878284889672912</v>
      </c>
      <c r="P7">
        <v>80.606758276562289</v>
      </c>
      <c r="Q7">
        <v>80.414080274831861</v>
      </c>
      <c r="R7">
        <v>77.985818671770403</v>
      </c>
      <c r="S7">
        <v>80.481921470312074</v>
      </c>
      <c r="T7">
        <v>77.128134837800573</v>
      </c>
      <c r="U7">
        <v>79.280693608854094</v>
      </c>
      <c r="V7">
        <v>78.596235856257877</v>
      </c>
      <c r="W7">
        <v>78.215594767124855</v>
      </c>
      <c r="X7">
        <v>79.287213117991442</v>
      </c>
      <c r="Y7">
        <v>78.906631224353703</v>
      </c>
      <c r="Z7">
        <v>77.294978975910567</v>
      </c>
      <c r="AA7">
        <v>79.571036430565712</v>
      </c>
      <c r="AB7">
        <v>80.904477167202288</v>
      </c>
      <c r="AC7">
        <v>78.63624091081563</v>
      </c>
      <c r="AD7">
        <v>75.64660370107525</v>
      </c>
      <c r="AE7">
        <v>78.444873254721443</v>
      </c>
      <c r="AF7">
        <v>74.428062458788432</v>
      </c>
      <c r="AG7">
        <v>72.085797255274016</v>
      </c>
      <c r="AH7">
        <v>69.628871365499776</v>
      </c>
      <c r="AI7">
        <v>78.596947592248938</v>
      </c>
      <c r="AJ7">
        <v>79.467869820522168</v>
      </c>
      <c r="AK7">
        <v>78.582273930867316</v>
      </c>
      <c r="AL7">
        <v>77.746414936469748</v>
      </c>
      <c r="AM7">
        <v>77.009313314704826</v>
      </c>
      <c r="AN7">
        <v>84.634363576391735</v>
      </c>
      <c r="AO7">
        <v>84.908225733659975</v>
      </c>
      <c r="AP7">
        <v>84.844924489107967</v>
      </c>
      <c r="AQ7">
        <v>84.212832344272243</v>
      </c>
      <c r="AR7">
        <v>84.462810203558163</v>
      </c>
      <c r="AS7">
        <v>83.360546079648017</v>
      </c>
      <c r="AT7">
        <v>83.451003387120409</v>
      </c>
      <c r="AU7">
        <v>81.708097375980287</v>
      </c>
      <c r="AV7">
        <v>80.92212891089271</v>
      </c>
      <c r="AW7">
        <v>78.674161107517591</v>
      </c>
      <c r="AX7">
        <v>79.394253022630551</v>
      </c>
      <c r="AY7">
        <v>79.476592902361773</v>
      </c>
      <c r="AZ7">
        <v>78.817935441262662</v>
      </c>
      <c r="BA7">
        <v>78.570185359966999</v>
      </c>
      <c r="BB7">
        <v>81.607098338037943</v>
      </c>
      <c r="BC7">
        <v>79.239686997455124</v>
      </c>
      <c r="BD7">
        <v>78.943108714001653</v>
      </c>
      <c r="BE7">
        <v>79.941970108582765</v>
      </c>
      <c r="BF7">
        <v>80.607729096921588</v>
      </c>
      <c r="BG7">
        <v>82.113109416186632</v>
      </c>
      <c r="BH7">
        <v>83.741617238904581</v>
      </c>
      <c r="BI7">
        <v>84.197805192582663</v>
      </c>
      <c r="BJ7">
        <v>83.48178840681949</v>
      </c>
      <c r="BK7" t="s">
        <v>128</v>
      </c>
    </row>
    <row r="8" spans="1:63" x14ac:dyDescent="0.25">
      <c r="A8" t="s">
        <v>134</v>
      </c>
      <c r="B8" t="s">
        <v>135</v>
      </c>
      <c r="C8" t="s">
        <v>10</v>
      </c>
      <c r="D8" t="s">
        <v>127</v>
      </c>
      <c r="E8">
        <v>39.112985511189713</v>
      </c>
      <c r="F8">
        <v>22.283534853525929</v>
      </c>
      <c r="G8">
        <v>15.324384787472036</v>
      </c>
      <c r="H8">
        <v>21.252903949371149</v>
      </c>
      <c r="I8">
        <v>23.831553166882099</v>
      </c>
      <c r="J8">
        <v>26.649365628604382</v>
      </c>
      <c r="K8">
        <v>30.168899242865464</v>
      </c>
      <c r="L8">
        <v>23.726451900568499</v>
      </c>
      <c r="M8">
        <v>24.780689180666247</v>
      </c>
      <c r="N8">
        <v>24.763021098766693</v>
      </c>
      <c r="O8">
        <v>32.675352020002627</v>
      </c>
      <c r="P8">
        <v>33.334690056575361</v>
      </c>
      <c r="Q8">
        <v>30.994358251057829</v>
      </c>
      <c r="R8">
        <v>32.780640011610188</v>
      </c>
      <c r="S8">
        <v>33.104643349718856</v>
      </c>
      <c r="T8">
        <v>34.949827274222734</v>
      </c>
      <c r="U8">
        <v>33.129224386000139</v>
      </c>
      <c r="V8">
        <v>33.787692307692311</v>
      </c>
      <c r="W8">
        <v>38.400768952462158</v>
      </c>
      <c r="X8">
        <v>37.067005559996851</v>
      </c>
      <c r="Y8">
        <v>35.380977205058606</v>
      </c>
      <c r="Z8">
        <v>33.689143397117292</v>
      </c>
      <c r="AA8">
        <v>32.747162050966679</v>
      </c>
      <c r="AB8">
        <v>32.691234336788291</v>
      </c>
      <c r="AC8">
        <v>35.174845734514783</v>
      </c>
      <c r="AD8">
        <v>39.890702366796901</v>
      </c>
      <c r="AE8">
        <v>38.567947801441854</v>
      </c>
      <c r="AF8">
        <v>38.150930245985826</v>
      </c>
      <c r="AG8">
        <v>39.921788704139885</v>
      </c>
      <c r="AH8">
        <v>37.904217396407844</v>
      </c>
      <c r="AI8">
        <v>34.733764293176328</v>
      </c>
      <c r="AJ8">
        <v>35.865825596681525</v>
      </c>
      <c r="AK8">
        <v>39.837221812564934</v>
      </c>
      <c r="AL8">
        <v>44.242928946064247</v>
      </c>
      <c r="AM8">
        <v>40.948505248144976</v>
      </c>
      <c r="AN8">
        <v>39.684638663087654</v>
      </c>
      <c r="AO8">
        <v>38.372355341309088</v>
      </c>
      <c r="AP8">
        <v>36.337155729969702</v>
      </c>
      <c r="AQ8">
        <v>35.678686272072881</v>
      </c>
      <c r="AR8">
        <v>34.964779810823501</v>
      </c>
      <c r="AS8">
        <v>34.429652540026154</v>
      </c>
      <c r="AT8">
        <v>36.422254714918076</v>
      </c>
      <c r="AU8">
        <v>37.077541812706087</v>
      </c>
      <c r="AV8">
        <v>40.631549518575014</v>
      </c>
      <c r="AW8">
        <v>42.894490127872324</v>
      </c>
      <c r="AX8">
        <v>41.39121140202414</v>
      </c>
      <c r="AY8">
        <v>40.933272692826854</v>
      </c>
      <c r="AZ8">
        <v>41.463151550730345</v>
      </c>
      <c r="BA8">
        <v>43.26637445861553</v>
      </c>
      <c r="BB8">
        <v>46.441304084089161</v>
      </c>
      <c r="BC8">
        <v>47.61226022892</v>
      </c>
      <c r="BD8">
        <v>47.685867539130761</v>
      </c>
      <c r="BE8">
        <v>47.234531110310755</v>
      </c>
      <c r="BF8">
        <v>47.387751986539278</v>
      </c>
      <c r="BG8">
        <v>47.007716622205606</v>
      </c>
      <c r="BH8">
        <v>45.400880411123751</v>
      </c>
      <c r="BI8">
        <v>44.263580883798838</v>
      </c>
      <c r="BJ8">
        <v>43.600214407396152</v>
      </c>
      <c r="BK8" t="s">
        <v>128</v>
      </c>
    </row>
    <row r="9" spans="1:63" x14ac:dyDescent="0.25">
      <c r="A9" t="s">
        <v>134</v>
      </c>
      <c r="B9" t="s">
        <v>135</v>
      </c>
      <c r="C9" t="s">
        <v>36</v>
      </c>
      <c r="D9" t="s">
        <v>129</v>
      </c>
      <c r="E9">
        <v>22.528989508558809</v>
      </c>
      <c r="F9">
        <v>22.474702645126932</v>
      </c>
      <c r="G9">
        <v>23.070566848454803</v>
      </c>
      <c r="H9">
        <v>23.144378327591607</v>
      </c>
      <c r="I9">
        <v>23.111694371536892</v>
      </c>
      <c r="J9">
        <v>23.867150732822378</v>
      </c>
      <c r="K9">
        <v>24.269938650306749</v>
      </c>
      <c r="L9">
        <v>23.244748752466055</v>
      </c>
      <c r="M9">
        <v>22.938992042440319</v>
      </c>
      <c r="N9">
        <v>23.767035983919993</v>
      </c>
      <c r="O9">
        <v>21.363065163158854</v>
      </c>
      <c r="P9">
        <v>21.865024790840661</v>
      </c>
      <c r="Q9">
        <v>22.521854670244196</v>
      </c>
      <c r="R9">
        <v>23.279971495552481</v>
      </c>
      <c r="S9">
        <v>22.642286894904203</v>
      </c>
      <c r="T9">
        <v>20.22885590402878</v>
      </c>
      <c r="U9">
        <v>21.989100904512014</v>
      </c>
      <c r="V9">
        <v>23.479501675734475</v>
      </c>
      <c r="W9">
        <v>24.779372231942091</v>
      </c>
      <c r="X9">
        <v>25.065378286818003</v>
      </c>
      <c r="Y9">
        <v>23.268088614692374</v>
      </c>
      <c r="Z9">
        <v>24.247432851773741</v>
      </c>
      <c r="AA9">
        <v>22.062325429276193</v>
      </c>
      <c r="AB9">
        <v>22.227936990827999</v>
      </c>
      <c r="AC9">
        <v>25.076584635358341</v>
      </c>
      <c r="AD9">
        <v>24.145070758873214</v>
      </c>
      <c r="AE9">
        <v>23.686119531911231</v>
      </c>
      <c r="AF9">
        <v>23.547548291996023</v>
      </c>
      <c r="AG9">
        <v>22.757335421938233</v>
      </c>
      <c r="AH9">
        <v>22.449657484066385</v>
      </c>
      <c r="AI9">
        <v>21.469994007949374</v>
      </c>
      <c r="AJ9">
        <v>20.058747566222003</v>
      </c>
      <c r="AK9">
        <v>20.019390457601034</v>
      </c>
      <c r="AL9">
        <v>20.333903788467563</v>
      </c>
      <c r="AM9">
        <v>21.216405530080021</v>
      </c>
      <c r="AN9">
        <v>21.204994480732147</v>
      </c>
      <c r="AO9">
        <v>21.629225003182022</v>
      </c>
      <c r="AP9">
        <v>22.363067265376198</v>
      </c>
      <c r="AQ9">
        <v>22.848405926703084</v>
      </c>
      <c r="AR9">
        <v>23.31795337444041</v>
      </c>
      <c r="AS9">
        <v>23.568925496600365</v>
      </c>
      <c r="AT9">
        <v>22.051491344612753</v>
      </c>
      <c r="AU9">
        <v>21.576521788084261</v>
      </c>
      <c r="AV9">
        <v>21.659966796024904</v>
      </c>
      <c r="AW9">
        <v>22.526726837012813</v>
      </c>
      <c r="AX9">
        <v>23.222952733240334</v>
      </c>
      <c r="AY9">
        <v>23.333014816516993</v>
      </c>
      <c r="AZ9">
        <v>22.351352966143985</v>
      </c>
      <c r="BA9">
        <v>20.786243538949609</v>
      </c>
      <c r="BB9">
        <v>17.512932996429161</v>
      </c>
      <c r="BC9">
        <v>18.394597514683543</v>
      </c>
      <c r="BD9">
        <v>18.544755916480078</v>
      </c>
      <c r="BE9">
        <v>19.350606350688988</v>
      </c>
      <c r="BF9">
        <v>19.762260074982997</v>
      </c>
      <c r="BG9">
        <v>20.144805865222246</v>
      </c>
      <c r="BH9">
        <v>20.427997483984349</v>
      </c>
      <c r="BI9">
        <v>19.688785858393324</v>
      </c>
      <c r="BJ9" t="s">
        <v>128</v>
      </c>
      <c r="BK9" t="s">
        <v>128</v>
      </c>
    </row>
    <row r="10" spans="1:63" x14ac:dyDescent="0.25">
      <c r="A10" t="s">
        <v>134</v>
      </c>
      <c r="B10" t="s">
        <v>135</v>
      </c>
      <c r="C10" t="s">
        <v>35</v>
      </c>
      <c r="D10" t="s">
        <v>130</v>
      </c>
      <c r="E10" t="s">
        <v>128</v>
      </c>
      <c r="F10" t="s">
        <v>128</v>
      </c>
      <c r="G10" t="s">
        <v>128</v>
      </c>
      <c r="H10" t="s">
        <v>128</v>
      </c>
      <c r="I10" t="s">
        <v>128</v>
      </c>
      <c r="J10" t="s">
        <v>128</v>
      </c>
      <c r="K10" t="s">
        <v>128</v>
      </c>
      <c r="L10" t="s">
        <v>128</v>
      </c>
      <c r="M10" t="s">
        <v>128</v>
      </c>
      <c r="N10" t="s">
        <v>128</v>
      </c>
      <c r="O10">
        <v>41.094494401117807</v>
      </c>
      <c r="P10">
        <v>37.65581720973892</v>
      </c>
      <c r="Q10">
        <v>37.416558632300216</v>
      </c>
      <c r="R10">
        <v>40.093886537816445</v>
      </c>
      <c r="S10">
        <v>39.300856971469308</v>
      </c>
      <c r="T10">
        <v>34.519218427546825</v>
      </c>
      <c r="U10">
        <v>33.536259074315829</v>
      </c>
      <c r="V10">
        <v>32.492192787915322</v>
      </c>
      <c r="W10">
        <v>32.552716994158587</v>
      </c>
      <c r="X10">
        <v>34.222271816967378</v>
      </c>
      <c r="Y10">
        <v>33.957757880847971</v>
      </c>
      <c r="Z10">
        <v>32.759428145669375</v>
      </c>
      <c r="AA10">
        <v>31.596633897417387</v>
      </c>
      <c r="AB10">
        <v>30.123035963967965</v>
      </c>
      <c r="AC10">
        <v>30.060645968500882</v>
      </c>
      <c r="AD10">
        <v>30.011687634482719</v>
      </c>
      <c r="AE10">
        <v>29.97070314729946</v>
      </c>
      <c r="AF10">
        <v>30.943216271481806</v>
      </c>
      <c r="AG10">
        <v>33.048429357277968</v>
      </c>
      <c r="AH10">
        <v>33.860560220979266</v>
      </c>
      <c r="AI10">
        <v>34.510552602078661</v>
      </c>
      <c r="AJ10">
        <v>34.224992098920275</v>
      </c>
      <c r="AK10">
        <v>32.489367865198226</v>
      </c>
      <c r="AL10">
        <v>30.679035153071627</v>
      </c>
      <c r="AM10">
        <v>29.544857744492585</v>
      </c>
      <c r="AN10">
        <v>29.882856360760503</v>
      </c>
      <c r="AO10">
        <v>30.865152207017445</v>
      </c>
      <c r="AP10">
        <v>29.950996222918043</v>
      </c>
      <c r="AQ10">
        <v>28.515170866541045</v>
      </c>
      <c r="AR10">
        <v>27.118813020564925</v>
      </c>
      <c r="AS10">
        <v>27.307131492711306</v>
      </c>
      <c r="AT10">
        <v>26.560510893777305</v>
      </c>
      <c r="AU10">
        <v>24.655504352635788</v>
      </c>
      <c r="AV10">
        <v>24.397231125219658</v>
      </c>
      <c r="AW10">
        <v>24.348622768421858</v>
      </c>
      <c r="AX10">
        <v>24.749471889566919</v>
      </c>
      <c r="AY10">
        <v>24.748628576883867</v>
      </c>
      <c r="AZ10">
        <v>24.483447253484279</v>
      </c>
      <c r="BA10">
        <v>24.547848278820862</v>
      </c>
      <c r="BB10">
        <v>21.32367451751886</v>
      </c>
      <c r="BC10">
        <v>21.297485639664245</v>
      </c>
      <c r="BD10">
        <v>22.103301021451603</v>
      </c>
      <c r="BE10">
        <v>22.654423453179387</v>
      </c>
      <c r="BF10">
        <v>23.190909893087024</v>
      </c>
      <c r="BG10">
        <v>23.91610038219337</v>
      </c>
      <c r="BH10">
        <v>24.005302397169249</v>
      </c>
      <c r="BI10">
        <v>23.564284464657355</v>
      </c>
      <c r="BJ10" t="s">
        <v>128</v>
      </c>
      <c r="BK10" t="s">
        <v>128</v>
      </c>
    </row>
    <row r="11" spans="1:63" x14ac:dyDescent="0.25">
      <c r="A11" t="s">
        <v>134</v>
      </c>
      <c r="B11" t="s">
        <v>135</v>
      </c>
      <c r="C11" t="s">
        <v>34</v>
      </c>
      <c r="D11" t="s">
        <v>131</v>
      </c>
      <c r="E11">
        <v>15.902597940100854</v>
      </c>
      <c r="F11">
        <v>14.984876073518194</v>
      </c>
      <c r="G11">
        <v>16.654845243103466</v>
      </c>
      <c r="H11">
        <v>15.921518394531335</v>
      </c>
      <c r="I11">
        <v>16.116799834319245</v>
      </c>
      <c r="J11">
        <v>18.091820089770962</v>
      </c>
      <c r="K11">
        <v>18.589203230607374</v>
      </c>
      <c r="L11">
        <v>15.920683542541594</v>
      </c>
      <c r="M11">
        <v>14.571297250078652</v>
      </c>
      <c r="N11">
        <v>16.305314088316806</v>
      </c>
      <c r="O11">
        <v>16.87828856231836</v>
      </c>
      <c r="P11">
        <v>17.842520871946618</v>
      </c>
      <c r="Q11">
        <v>16.354108813828486</v>
      </c>
      <c r="R11">
        <v>19.315697807363144</v>
      </c>
      <c r="S11">
        <v>19.503877690476973</v>
      </c>
      <c r="T11">
        <v>19.213820645857883</v>
      </c>
      <c r="U11">
        <v>19.412126282842767</v>
      </c>
      <c r="V11">
        <v>19.878905069422796</v>
      </c>
      <c r="W11">
        <v>23.561474254823249</v>
      </c>
      <c r="X11">
        <v>22.73416250383222</v>
      </c>
      <c r="Y11">
        <v>21.362612372011334</v>
      </c>
      <c r="Z11">
        <v>21.11165309196938</v>
      </c>
      <c r="AA11">
        <v>21.265532824016333</v>
      </c>
      <c r="AB11">
        <v>20.319218510396059</v>
      </c>
      <c r="AC11">
        <v>21.314687408220681</v>
      </c>
      <c r="AD11">
        <v>22.960290696052738</v>
      </c>
      <c r="AE11">
        <v>22.37802548088079</v>
      </c>
      <c r="AF11">
        <v>24.374736288290105</v>
      </c>
      <c r="AG11">
        <v>25.45679644087171</v>
      </c>
      <c r="AH11">
        <v>26.424330642883497</v>
      </c>
      <c r="AI11">
        <v>29.011920016223225</v>
      </c>
      <c r="AJ11">
        <v>24.295763892533323</v>
      </c>
      <c r="AK11">
        <v>25.674583079256301</v>
      </c>
      <c r="AL11">
        <v>24.729093618916743</v>
      </c>
      <c r="AM11">
        <v>27.559231125163315</v>
      </c>
      <c r="AN11">
        <v>28.167176872393828</v>
      </c>
      <c r="AO11">
        <v>26.393643061394439</v>
      </c>
      <c r="AP11">
        <v>28.499001032106147</v>
      </c>
      <c r="AQ11">
        <v>26.976417392273156</v>
      </c>
      <c r="AR11">
        <v>29.68223755496285</v>
      </c>
      <c r="AS11">
        <v>27.039880545869632</v>
      </c>
      <c r="AT11">
        <v>27.018814219038429</v>
      </c>
      <c r="AU11">
        <v>27.58306355887834</v>
      </c>
      <c r="AV11">
        <v>29.902655138317254</v>
      </c>
      <c r="AW11">
        <v>36.57486403909941</v>
      </c>
      <c r="AX11">
        <v>38.61619172308729</v>
      </c>
      <c r="AY11">
        <v>39.740210812843166</v>
      </c>
      <c r="AZ11">
        <v>42.476249047133066</v>
      </c>
      <c r="BA11">
        <v>38.231392448730887</v>
      </c>
      <c r="BB11">
        <v>40.655965737886916</v>
      </c>
      <c r="BC11">
        <v>40.681549081656968</v>
      </c>
      <c r="BD11">
        <v>39.590421442116401</v>
      </c>
      <c r="BE11">
        <v>38.34741567304031</v>
      </c>
      <c r="BF11">
        <v>34.023202083749929</v>
      </c>
      <c r="BG11">
        <v>34.267805615654765</v>
      </c>
      <c r="BH11">
        <v>31.79231186616801</v>
      </c>
      <c r="BI11">
        <v>30.347343044162596</v>
      </c>
      <c r="BJ11">
        <v>30.632710800508782</v>
      </c>
      <c r="BK11" t="s">
        <v>128</v>
      </c>
    </row>
    <row r="12" spans="1:63" x14ac:dyDescent="0.25">
      <c r="A12" t="s">
        <v>134</v>
      </c>
      <c r="B12" t="s">
        <v>135</v>
      </c>
      <c r="C12" t="s">
        <v>33</v>
      </c>
      <c r="D12" t="s">
        <v>132</v>
      </c>
      <c r="E12" t="s">
        <v>128</v>
      </c>
      <c r="F12" t="s">
        <v>128</v>
      </c>
      <c r="G12" t="s">
        <v>128</v>
      </c>
      <c r="H12" t="s">
        <v>128</v>
      </c>
      <c r="I12" t="s">
        <v>128</v>
      </c>
      <c r="J12">
        <v>20.330048968164206</v>
      </c>
      <c r="K12">
        <v>19.815362373567265</v>
      </c>
      <c r="L12">
        <v>20.488564319830399</v>
      </c>
      <c r="M12">
        <v>21.210636154316028</v>
      </c>
      <c r="N12">
        <v>20.595373023681361</v>
      </c>
      <c r="O12">
        <v>24.180470514774751</v>
      </c>
      <c r="P12">
        <v>23.603085606309563</v>
      </c>
      <c r="Q12">
        <v>22.985500484909043</v>
      </c>
      <c r="R12">
        <v>26.957370664427309</v>
      </c>
      <c r="S12">
        <v>27.501190252089401</v>
      </c>
      <c r="T12">
        <v>23.732610502040743</v>
      </c>
      <c r="U12">
        <v>25.835157126303592</v>
      </c>
      <c r="V12">
        <v>25.211329036706982</v>
      </c>
      <c r="W12">
        <v>24.596046653688276</v>
      </c>
      <c r="X12">
        <v>24.746418017009738</v>
      </c>
      <c r="Y12">
        <v>21.272749807689934</v>
      </c>
      <c r="Z12">
        <v>19.189212330676181</v>
      </c>
      <c r="AA12">
        <v>19.980277768355641</v>
      </c>
      <c r="AB12">
        <v>20.896089207154159</v>
      </c>
      <c r="AC12">
        <v>21.99987675315467</v>
      </c>
      <c r="AD12">
        <v>21.814335280432051</v>
      </c>
      <c r="AE12">
        <v>21.570848185888263</v>
      </c>
      <c r="AF12">
        <v>22.506750803241477</v>
      </c>
      <c r="AG12">
        <v>25.200682020282567</v>
      </c>
      <c r="AH12">
        <v>25.835741820120319</v>
      </c>
      <c r="AI12">
        <v>22.964642529394663</v>
      </c>
      <c r="AJ12">
        <v>19.590184886244032</v>
      </c>
      <c r="AK12">
        <v>18.830308076825801</v>
      </c>
      <c r="AL12">
        <v>18.375089030624501</v>
      </c>
      <c r="AM12">
        <v>19.375515314091864</v>
      </c>
      <c r="AN12">
        <v>18.637251101488193</v>
      </c>
      <c r="AO12">
        <v>18.841255374965808</v>
      </c>
      <c r="AP12">
        <v>18.011678268655015</v>
      </c>
      <c r="AQ12">
        <v>18.626286599153165</v>
      </c>
      <c r="AR12">
        <v>18.064402703390506</v>
      </c>
      <c r="AS12">
        <v>18.465730935948017</v>
      </c>
      <c r="AT12">
        <v>17.856600705038691</v>
      </c>
      <c r="AU12">
        <v>17.762962736951664</v>
      </c>
      <c r="AV12">
        <v>17.384144549093044</v>
      </c>
      <c r="AW12">
        <v>17.024084586490556</v>
      </c>
      <c r="AX12">
        <v>17.219446820726695</v>
      </c>
      <c r="AY12">
        <v>17.594221813746426</v>
      </c>
      <c r="AZ12">
        <v>18.110525750619075</v>
      </c>
      <c r="BA12">
        <v>16.99367935861293</v>
      </c>
      <c r="BB12">
        <v>14.428362588392821</v>
      </c>
      <c r="BC12">
        <v>15.679511759459755</v>
      </c>
      <c r="BD12">
        <v>15.559165340519199</v>
      </c>
      <c r="BE12">
        <v>15.757480455132104</v>
      </c>
      <c r="BF12">
        <v>16.357955304087636</v>
      </c>
      <c r="BG12">
        <v>17.110745309630268</v>
      </c>
      <c r="BH12">
        <v>16.972347129325048</v>
      </c>
      <c r="BI12">
        <v>16.968580117974177</v>
      </c>
      <c r="BJ12">
        <v>17.011804844628927</v>
      </c>
      <c r="BK12" t="s">
        <v>128</v>
      </c>
    </row>
    <row r="13" spans="1:63" x14ac:dyDescent="0.25">
      <c r="A13" t="s">
        <v>134</v>
      </c>
      <c r="B13" t="s">
        <v>135</v>
      </c>
      <c r="C13" t="s">
        <v>31</v>
      </c>
      <c r="D13" t="s">
        <v>133</v>
      </c>
      <c r="E13">
        <v>19.678041397477557</v>
      </c>
      <c r="F13">
        <v>21.356139492041603</v>
      </c>
      <c r="G13">
        <v>19.604660288670239</v>
      </c>
      <c r="H13">
        <v>19.259884225276402</v>
      </c>
      <c r="I13">
        <v>18.602397953936194</v>
      </c>
      <c r="J13">
        <v>20.023924636458094</v>
      </c>
      <c r="K13">
        <v>19.892891108291462</v>
      </c>
      <c r="L13">
        <v>16.918714441542569</v>
      </c>
      <c r="M13">
        <v>18.917561549815566</v>
      </c>
      <c r="N13">
        <v>22.352198611046852</v>
      </c>
      <c r="O13">
        <v>20.542032106494759</v>
      </c>
      <c r="P13">
        <v>21.117914440070155</v>
      </c>
      <c r="Q13">
        <v>21.170813737150045</v>
      </c>
      <c r="R13">
        <v>23.244089826872109</v>
      </c>
      <c r="S13">
        <v>25.38869012775497</v>
      </c>
      <c r="T13">
        <v>26.838873145989993</v>
      </c>
      <c r="U13">
        <v>23.116210657063601</v>
      </c>
      <c r="V13">
        <v>22.069146599573855</v>
      </c>
      <c r="W13">
        <v>22.973221859938274</v>
      </c>
      <c r="X13">
        <v>22.764453101685657</v>
      </c>
      <c r="Y13">
        <v>23.346474953988061</v>
      </c>
      <c r="Z13">
        <v>23.084120487214985</v>
      </c>
      <c r="AA13">
        <v>21.093764431958029</v>
      </c>
      <c r="AB13">
        <v>16.682044112089198</v>
      </c>
      <c r="AC13">
        <v>15.740560105238385</v>
      </c>
      <c r="AD13">
        <v>19.20075346979127</v>
      </c>
      <c r="AE13">
        <v>19.093108892131912</v>
      </c>
      <c r="AF13">
        <v>22.30466060685994</v>
      </c>
      <c r="AG13">
        <v>22.718528345526522</v>
      </c>
      <c r="AH13">
        <v>26.902787063137513</v>
      </c>
      <c r="AI13">
        <v>20.166606912233974</v>
      </c>
      <c r="AJ13">
        <v>19.769100620376204</v>
      </c>
      <c r="AK13">
        <v>18.934602348856121</v>
      </c>
      <c r="AL13">
        <v>20.846358753339747</v>
      </c>
      <c r="AM13">
        <v>22.99348936802307</v>
      </c>
      <c r="AN13">
        <v>17.292346345862349</v>
      </c>
      <c r="AO13">
        <v>17.2669463759545</v>
      </c>
      <c r="AP13">
        <v>17.763985611095624</v>
      </c>
      <c r="AQ13">
        <v>18.164751919474078</v>
      </c>
      <c r="AR13">
        <v>17.38955974351785</v>
      </c>
      <c r="AS13">
        <v>18.903119268387119</v>
      </c>
      <c r="AT13">
        <v>18.741860295083622</v>
      </c>
      <c r="AU13">
        <v>17.449079483495566</v>
      </c>
      <c r="AV13">
        <v>16.856688400715221</v>
      </c>
      <c r="AW13">
        <v>17.91256834225749</v>
      </c>
      <c r="AX13">
        <v>17.204883292956346</v>
      </c>
      <c r="AY13">
        <v>17.816474327746359</v>
      </c>
      <c r="AZ13">
        <v>19.819325700255014</v>
      </c>
      <c r="BA13">
        <v>21.619382912056391</v>
      </c>
      <c r="BB13">
        <v>18.796135125137361</v>
      </c>
      <c r="BC13">
        <v>21.801321565156837</v>
      </c>
      <c r="BD13">
        <v>21.826271107046871</v>
      </c>
      <c r="BE13">
        <v>21.417225365334929</v>
      </c>
      <c r="BF13">
        <v>21.693766940210843</v>
      </c>
      <c r="BG13">
        <v>20.548410758834692</v>
      </c>
      <c r="BH13">
        <v>17.411625863293676</v>
      </c>
      <c r="BI13">
        <v>15.387239850163484</v>
      </c>
      <c r="BJ13">
        <v>15.502819800541989</v>
      </c>
      <c r="BK13" t="s">
        <v>128</v>
      </c>
    </row>
    <row r="14" spans="1:63" x14ac:dyDescent="0.25">
      <c r="A14" t="s">
        <v>136</v>
      </c>
      <c r="B14" t="s">
        <v>137</v>
      </c>
      <c r="C14" t="s">
        <v>10</v>
      </c>
      <c r="D14" t="s">
        <v>127</v>
      </c>
      <c r="E14">
        <v>4.3058295354057554</v>
      </c>
      <c r="F14">
        <v>3.8708106792177235</v>
      </c>
      <c r="G14">
        <v>4.0526587506453282</v>
      </c>
      <c r="H14">
        <v>4.0054474084755274</v>
      </c>
      <c r="I14">
        <v>3.7689638750935428</v>
      </c>
      <c r="J14">
        <v>3.6389850057670126</v>
      </c>
      <c r="K14">
        <v>3.4944670937682005</v>
      </c>
      <c r="L14">
        <v>3.2772266191060084</v>
      </c>
      <c r="M14">
        <v>3.3025629264377043</v>
      </c>
      <c r="N14">
        <v>3.0475996330649271</v>
      </c>
      <c r="O14">
        <v>2.4915559064789226</v>
      </c>
      <c r="P14">
        <v>2.7880662623631403</v>
      </c>
      <c r="Q14">
        <v>3.2479235229587835</v>
      </c>
      <c r="R14">
        <v>4.2413467818010311</v>
      </c>
      <c r="S14">
        <v>4.9298016055451432</v>
      </c>
      <c r="T14">
        <v>4.7047211712452706</v>
      </c>
      <c r="U14">
        <v>4.5104731312320148</v>
      </c>
      <c r="V14">
        <v>4.2984615384615381</v>
      </c>
      <c r="W14">
        <v>4.5559541470676947</v>
      </c>
      <c r="X14">
        <v>5.1628433573438555</v>
      </c>
      <c r="Y14">
        <v>5.9116121415788783</v>
      </c>
      <c r="Z14">
        <v>7.447577989717427</v>
      </c>
      <c r="AA14">
        <v>11.019629367419267</v>
      </c>
      <c r="AB14">
        <v>9.5178005326779065</v>
      </c>
      <c r="AC14">
        <v>9.5266926221498185</v>
      </c>
      <c r="AD14">
        <v>8.3368017269123484</v>
      </c>
      <c r="AE14">
        <v>8.7121778868554181</v>
      </c>
      <c r="AF14">
        <v>12.48213451876919</v>
      </c>
      <c r="AG14">
        <v>14.382320818966502</v>
      </c>
      <c r="AH14">
        <v>11.844329384091807</v>
      </c>
      <c r="AI14">
        <v>13.614710169620842</v>
      </c>
      <c r="AJ14">
        <v>14.487878146461073</v>
      </c>
      <c r="AK14">
        <v>15.658219676310999</v>
      </c>
      <c r="AL14">
        <v>16.702294550319195</v>
      </c>
      <c r="AM14">
        <v>18.536748570092314</v>
      </c>
      <c r="AN14">
        <v>17.95101807784582</v>
      </c>
      <c r="AO14">
        <v>17.923295552127058</v>
      </c>
      <c r="AP14">
        <v>19.493164459713046</v>
      </c>
      <c r="AQ14">
        <v>18.342321582510777</v>
      </c>
      <c r="AR14">
        <v>18.162696158341358</v>
      </c>
      <c r="AS14">
        <v>20.893444816469398</v>
      </c>
      <c r="AT14">
        <v>20.312145744826704</v>
      </c>
      <c r="AU14">
        <v>22.644745673949991</v>
      </c>
      <c r="AV14">
        <v>26.98075653417234</v>
      </c>
      <c r="AW14">
        <v>31.061337582693067</v>
      </c>
      <c r="AX14">
        <v>33.829857566177907</v>
      </c>
      <c r="AY14">
        <v>36.035025552263392</v>
      </c>
      <c r="AZ14">
        <v>35.388178734686996</v>
      </c>
      <c r="BA14">
        <v>32.519573318463031</v>
      </c>
      <c r="BB14">
        <v>24.45665121974427</v>
      </c>
      <c r="BC14">
        <v>26.267414073983819</v>
      </c>
      <c r="BD14">
        <v>26.49432271616034</v>
      </c>
      <c r="BE14">
        <v>25.408195828058894</v>
      </c>
      <c r="BF14">
        <v>24.504981486380274</v>
      </c>
      <c r="BG14">
        <v>23.495058267970922</v>
      </c>
      <c r="BH14">
        <v>21.348071605852223</v>
      </c>
      <c r="BI14">
        <v>19.658377570703035</v>
      </c>
      <c r="BJ14">
        <v>19.757380101743188</v>
      </c>
      <c r="BK14" t="s">
        <v>128</v>
      </c>
    </row>
    <row r="15" spans="1:63" x14ac:dyDescent="0.25">
      <c r="A15" t="s">
        <v>136</v>
      </c>
      <c r="B15" t="s">
        <v>137</v>
      </c>
      <c r="C15" t="s">
        <v>36</v>
      </c>
      <c r="D15" t="s">
        <v>129</v>
      </c>
      <c r="E15">
        <v>4.9696300386526779</v>
      </c>
      <c r="F15">
        <v>4.899698206994497</v>
      </c>
      <c r="G15">
        <v>4.8091224590976704</v>
      </c>
      <c r="H15">
        <v>4.8700281866583151</v>
      </c>
      <c r="I15">
        <v>5.1035287255759698</v>
      </c>
      <c r="J15">
        <v>4.9885706602124511</v>
      </c>
      <c r="K15">
        <v>5.0184049079754605</v>
      </c>
      <c r="L15">
        <v>5.0481606127422536</v>
      </c>
      <c r="M15">
        <v>5.0822281167108754</v>
      </c>
      <c r="N15">
        <v>5.0887341896264333</v>
      </c>
      <c r="O15">
        <v>5.5498548170620623</v>
      </c>
      <c r="P15">
        <v>5.3918151690829532</v>
      </c>
      <c r="Q15">
        <v>5.5241183080184868</v>
      </c>
      <c r="R15">
        <v>6.6690047033738429</v>
      </c>
      <c r="S15">
        <v>8.1772311268219458</v>
      </c>
      <c r="T15">
        <v>8.2127485977750307</v>
      </c>
      <c r="U15">
        <v>7.9631463149244217</v>
      </c>
      <c r="V15">
        <v>7.6392014961041754</v>
      </c>
      <c r="W15">
        <v>7.9303785033423555</v>
      </c>
      <c r="X15">
        <v>8.7430280193743268</v>
      </c>
      <c r="Y15">
        <v>9.8086466224513149</v>
      </c>
      <c r="Z15">
        <v>9.5061719936367854</v>
      </c>
      <c r="AA15">
        <v>8.4666595515503627</v>
      </c>
      <c r="AB15">
        <v>7.6136770000689911</v>
      </c>
      <c r="AC15">
        <v>7.4834440527899542</v>
      </c>
      <c r="AD15">
        <v>6.9755591209399972</v>
      </c>
      <c r="AE15">
        <v>6.9932278975328721</v>
      </c>
      <c r="AF15">
        <v>7.4728497724023386</v>
      </c>
      <c r="AG15">
        <v>8.464351851234877</v>
      </c>
      <c r="AH15">
        <v>8.9133680459508859</v>
      </c>
      <c r="AI15">
        <v>9.2292965285741211</v>
      </c>
      <c r="AJ15">
        <v>9.6360197037824324</v>
      </c>
      <c r="AK15">
        <v>9.6807471259534079</v>
      </c>
      <c r="AL15">
        <v>9.5192156445430687</v>
      </c>
      <c r="AM15">
        <v>9.8640466125899682</v>
      </c>
      <c r="AN15">
        <v>10.60551457060618</v>
      </c>
      <c r="AO15">
        <v>10.710721869741258</v>
      </c>
      <c r="AP15">
        <v>11.079797154329173</v>
      </c>
      <c r="AQ15">
        <v>10.484799048713809</v>
      </c>
      <c r="AR15">
        <v>10.268280806705654</v>
      </c>
      <c r="AS15">
        <v>10.664643353056007</v>
      </c>
      <c r="AT15">
        <v>9.6660705355313734</v>
      </c>
      <c r="AU15">
        <v>9.1323864401357167</v>
      </c>
      <c r="AV15">
        <v>9.0375191018420296</v>
      </c>
      <c r="AW15">
        <v>9.6253680673320456</v>
      </c>
      <c r="AX15">
        <v>9.9963982750211819</v>
      </c>
      <c r="AY15">
        <v>10.654791666907238</v>
      </c>
      <c r="AZ15">
        <v>11.497906944055435</v>
      </c>
      <c r="BA15">
        <v>12.514398465830473</v>
      </c>
      <c r="BB15">
        <v>11.011656428485182</v>
      </c>
      <c r="BC15">
        <v>12.378300940393624</v>
      </c>
      <c r="BD15">
        <v>13.573792013185267</v>
      </c>
      <c r="BE15">
        <v>13.606608499834882</v>
      </c>
      <c r="BF15">
        <v>13.639311513746774</v>
      </c>
      <c r="BG15">
        <v>13.620043919966301</v>
      </c>
      <c r="BH15">
        <v>12.499043911845858</v>
      </c>
      <c r="BI15">
        <v>11.890622420229295</v>
      </c>
      <c r="BJ15" t="s">
        <v>128</v>
      </c>
      <c r="BK15" t="s">
        <v>128</v>
      </c>
    </row>
    <row r="16" spans="1:63" x14ac:dyDescent="0.25">
      <c r="A16" t="s">
        <v>136</v>
      </c>
      <c r="B16" t="s">
        <v>137</v>
      </c>
      <c r="C16" t="s">
        <v>35</v>
      </c>
      <c r="D16" t="s">
        <v>130</v>
      </c>
      <c r="E16">
        <v>10.722940812935079</v>
      </c>
      <c r="F16">
        <v>9.2779212971768228</v>
      </c>
      <c r="G16">
        <v>9.4309551979955089</v>
      </c>
      <c r="H16">
        <v>9.0378585088446126</v>
      </c>
      <c r="I16">
        <v>9.4941106225139666</v>
      </c>
      <c r="J16">
        <v>10.517673168872676</v>
      </c>
      <c r="K16">
        <v>10.57821046576654</v>
      </c>
      <c r="L16">
        <v>9.6538311428798398</v>
      </c>
      <c r="M16">
        <v>10.111905303646521</v>
      </c>
      <c r="N16">
        <v>10.55617048382639</v>
      </c>
      <c r="O16">
        <v>10.360222931209904</v>
      </c>
      <c r="P16">
        <v>11.229028010519942</v>
      </c>
      <c r="Q16">
        <v>10.147105736298489</v>
      </c>
      <c r="R16">
        <v>9.6222984924458181</v>
      </c>
      <c r="S16">
        <v>13.038556616788282</v>
      </c>
      <c r="T16">
        <v>12.268646717075345</v>
      </c>
      <c r="U16">
        <v>12.99682706718815</v>
      </c>
      <c r="V16">
        <v>12.554298937165282</v>
      </c>
      <c r="W16">
        <v>10.660099006654672</v>
      </c>
      <c r="X16">
        <v>11.089649746355414</v>
      </c>
      <c r="Y16">
        <v>13.127079459024458</v>
      </c>
      <c r="Z16">
        <v>14.121043467133775</v>
      </c>
      <c r="AA16">
        <v>13.920702663297732</v>
      </c>
      <c r="AB16">
        <v>13.297318457358672</v>
      </c>
      <c r="AC16">
        <v>14.393222571119541</v>
      </c>
      <c r="AD16">
        <v>13.893151046193127</v>
      </c>
      <c r="AE16">
        <v>10.912335504908308</v>
      </c>
      <c r="AF16">
        <v>9.93740498898425</v>
      </c>
      <c r="AG16">
        <v>9.5745010560372972</v>
      </c>
      <c r="AH16">
        <v>10.111789847614086</v>
      </c>
      <c r="AI16">
        <v>10.219759991270006</v>
      </c>
      <c r="AJ16">
        <v>9.7860723121727986</v>
      </c>
      <c r="AK16">
        <v>9.6920791555214585</v>
      </c>
      <c r="AL16">
        <v>9.0778552406565023</v>
      </c>
      <c r="AM16">
        <v>9.0036501742540995</v>
      </c>
      <c r="AN16">
        <v>8.9717968313602583</v>
      </c>
      <c r="AO16">
        <v>9.4790692172354536</v>
      </c>
      <c r="AP16">
        <v>10.548851664115849</v>
      </c>
      <c r="AQ16">
        <v>10.524480233933328</v>
      </c>
      <c r="AR16">
        <v>9.9517600054498025</v>
      </c>
      <c r="AS16">
        <v>10.624485006815947</v>
      </c>
      <c r="AT16">
        <v>10.2290991481917</v>
      </c>
      <c r="AU16">
        <v>11.018221029942273</v>
      </c>
      <c r="AV16">
        <v>11.639293466229285</v>
      </c>
      <c r="AW16">
        <v>12.972032307711798</v>
      </c>
      <c r="AX16">
        <v>14.012441121792035</v>
      </c>
      <c r="AY16">
        <v>15.872902296292683</v>
      </c>
      <c r="AZ16">
        <v>17.493316571629762</v>
      </c>
      <c r="BA16">
        <v>17.424037723464071</v>
      </c>
      <c r="BB16">
        <v>12.520914155435841</v>
      </c>
      <c r="BC16">
        <v>15.036756983407146</v>
      </c>
      <c r="BD16">
        <v>14.924996209874269</v>
      </c>
      <c r="BE16">
        <v>14.544752556382653</v>
      </c>
      <c r="BF16">
        <v>15.915398123438418</v>
      </c>
      <c r="BG16">
        <v>17.540301551347017</v>
      </c>
      <c r="BH16">
        <v>17.588928125525154</v>
      </c>
      <c r="BI16">
        <v>16.119152568373639</v>
      </c>
      <c r="BJ16" t="s">
        <v>128</v>
      </c>
      <c r="BK16" t="s">
        <v>128</v>
      </c>
    </row>
    <row r="17" spans="1:63" x14ac:dyDescent="0.25">
      <c r="A17" t="s">
        <v>136</v>
      </c>
      <c r="B17" t="s">
        <v>137</v>
      </c>
      <c r="C17" t="s">
        <v>34</v>
      </c>
      <c r="D17" t="s">
        <v>131</v>
      </c>
      <c r="E17">
        <v>4.5100447573394051</v>
      </c>
      <c r="F17">
        <v>4.3487981044054811</v>
      </c>
      <c r="G17">
        <v>4.2127730242434334</v>
      </c>
      <c r="H17">
        <v>4.3254727997772298</v>
      </c>
      <c r="I17">
        <v>3.7646904609762992</v>
      </c>
      <c r="J17">
        <v>3.3422198894403063</v>
      </c>
      <c r="K17">
        <v>4.1860707931517904</v>
      </c>
      <c r="L17">
        <v>4.07682941010105</v>
      </c>
      <c r="M17">
        <v>4.0812008679956522</v>
      </c>
      <c r="N17">
        <v>3.7528591051488571</v>
      </c>
      <c r="O17">
        <v>3.8225660490660811</v>
      </c>
      <c r="P17">
        <v>3.7057315439916318</v>
      </c>
      <c r="Q17">
        <v>4.0698006018870467</v>
      </c>
      <c r="R17">
        <v>4.2529789307412944</v>
      </c>
      <c r="S17">
        <v>4.8820771081915817</v>
      </c>
      <c r="T17">
        <v>5.7063881431249142</v>
      </c>
      <c r="U17">
        <v>6.7567589387840448</v>
      </c>
      <c r="V17">
        <v>6.4502310999607735</v>
      </c>
      <c r="W17">
        <v>6.3811664965365926</v>
      </c>
      <c r="X17">
        <v>6.8205474058649029</v>
      </c>
      <c r="Y17">
        <v>6.2040510277437528</v>
      </c>
      <c r="Z17">
        <v>5.9983883676101604</v>
      </c>
      <c r="AA17">
        <v>6.0461582251226398</v>
      </c>
      <c r="AB17">
        <v>5.8989574400061526</v>
      </c>
      <c r="AC17">
        <v>6.349412527293306</v>
      </c>
      <c r="AD17">
        <v>5.3097574437929875</v>
      </c>
      <c r="AE17">
        <v>5.2508112789438499</v>
      </c>
      <c r="AF17">
        <v>5.6634605764443657</v>
      </c>
      <c r="AG17">
        <v>6.0986235830226017</v>
      </c>
      <c r="AH17">
        <v>7.0898391959264551</v>
      </c>
      <c r="AI17">
        <v>7.1274501715166583</v>
      </c>
      <c r="AJ17">
        <v>8.5834781804861642</v>
      </c>
      <c r="AK17">
        <v>8.9358275057955208</v>
      </c>
      <c r="AL17">
        <v>9.937532174194196</v>
      </c>
      <c r="AM17">
        <v>9.9919655475006941</v>
      </c>
      <c r="AN17">
        <v>10.957890826590074</v>
      </c>
      <c r="AO17">
        <v>10.494272090562378</v>
      </c>
      <c r="AP17">
        <v>10.803030113767601</v>
      </c>
      <c r="AQ17">
        <v>11.134225216735373</v>
      </c>
      <c r="AR17">
        <v>11.572375846611074</v>
      </c>
      <c r="AS17">
        <v>13.133780558262551</v>
      </c>
      <c r="AT17">
        <v>12.690313411803972</v>
      </c>
      <c r="AU17">
        <v>14.414240364223954</v>
      </c>
      <c r="AV17">
        <v>15.104951215630017</v>
      </c>
      <c r="AW17">
        <v>18.046746447350191</v>
      </c>
      <c r="AX17">
        <v>19.824365875368031</v>
      </c>
      <c r="AY17">
        <v>21.664199212327382</v>
      </c>
      <c r="AZ17">
        <v>21.007593252420268</v>
      </c>
      <c r="BA17">
        <v>24.267433062709394</v>
      </c>
      <c r="BB17">
        <v>20.615560091842173</v>
      </c>
      <c r="BC17">
        <v>22.5904459041009</v>
      </c>
      <c r="BD17">
        <v>24.540411319571291</v>
      </c>
      <c r="BE17">
        <v>24.534430661417982</v>
      </c>
      <c r="BF17">
        <v>25.430861300519048</v>
      </c>
      <c r="BG17">
        <v>22.967963008117241</v>
      </c>
      <c r="BH17">
        <v>19.824426284921547</v>
      </c>
      <c r="BI17">
        <v>19.314922394177202</v>
      </c>
      <c r="BJ17">
        <v>19.045366864711418</v>
      </c>
      <c r="BK17" t="s">
        <v>128</v>
      </c>
    </row>
    <row r="18" spans="1:63" x14ac:dyDescent="0.25">
      <c r="A18" t="s">
        <v>136</v>
      </c>
      <c r="B18" t="s">
        <v>137</v>
      </c>
      <c r="C18" t="s">
        <v>33</v>
      </c>
      <c r="D18" t="s">
        <v>132</v>
      </c>
      <c r="E18">
        <v>20.207958191760003</v>
      </c>
      <c r="F18">
        <v>19.895261416907069</v>
      </c>
      <c r="G18">
        <v>19.423100058772601</v>
      </c>
      <c r="H18">
        <v>19.324044072646725</v>
      </c>
      <c r="I18">
        <v>18.729652159539103</v>
      </c>
      <c r="J18">
        <v>18.512042454561829</v>
      </c>
      <c r="K18">
        <v>18.753140537360132</v>
      </c>
      <c r="L18">
        <v>18.476051624300418</v>
      </c>
      <c r="M18">
        <v>20.6995154973438</v>
      </c>
      <c r="N18">
        <v>21.4833629003566</v>
      </c>
      <c r="O18">
        <v>21.353111237626489</v>
      </c>
      <c r="P18">
        <v>21.434125041077884</v>
      </c>
      <c r="Q18">
        <v>20.204807211919945</v>
      </c>
      <c r="R18">
        <v>21.980062345726136</v>
      </c>
      <c r="S18">
        <v>26.262245784334848</v>
      </c>
      <c r="T18">
        <v>24.872844226439959</v>
      </c>
      <c r="U18">
        <v>27.428636384704518</v>
      </c>
      <c r="V18">
        <v>29.053280620093357</v>
      </c>
      <c r="W18">
        <v>27.429992292892909</v>
      </c>
      <c r="X18">
        <v>26.809649915819637</v>
      </c>
      <c r="Y18">
        <v>26.063220977634444</v>
      </c>
      <c r="Z18">
        <v>25.440516342419684</v>
      </c>
      <c r="AA18">
        <v>25.10050984688651</v>
      </c>
      <c r="AB18">
        <v>25.227226293417047</v>
      </c>
      <c r="AC18">
        <v>26.968668150086756</v>
      </c>
      <c r="AD18">
        <v>27.313906691392287</v>
      </c>
      <c r="AE18">
        <v>24.327330049645269</v>
      </c>
      <c r="AF18">
        <v>23.855939710284783</v>
      </c>
      <c r="AG18">
        <v>21.4839271914961</v>
      </c>
      <c r="AH18">
        <v>21.939888616657726</v>
      </c>
      <c r="AI18">
        <v>22.60719183722528</v>
      </c>
      <c r="AJ18">
        <v>21.895842142951945</v>
      </c>
      <c r="AK18">
        <v>22.213659416516656</v>
      </c>
      <c r="AL18">
        <v>24.06296624155403</v>
      </c>
      <c r="AM18">
        <v>25.270325270130272</v>
      </c>
      <c r="AN18">
        <v>25.159786698939168</v>
      </c>
      <c r="AO18">
        <v>25.737047204464087</v>
      </c>
      <c r="AP18">
        <v>25.294092213397846</v>
      </c>
      <c r="AQ18">
        <v>23.733262713363448</v>
      </c>
      <c r="AR18">
        <v>23.605517900540253</v>
      </c>
      <c r="AS18">
        <v>24.843751578092991</v>
      </c>
      <c r="AT18">
        <v>24.737874213356321</v>
      </c>
      <c r="AU18">
        <v>23.773479042819538</v>
      </c>
      <c r="AV18">
        <v>23.534641498674027</v>
      </c>
      <c r="AW18">
        <v>23.4427226810962</v>
      </c>
      <c r="AX18">
        <v>24.685116554841148</v>
      </c>
      <c r="AY18">
        <v>26.708121645307102</v>
      </c>
      <c r="AZ18">
        <v>24.862794610055548</v>
      </c>
      <c r="BA18">
        <v>26.801389154748556</v>
      </c>
      <c r="BB18">
        <v>26.128773693459976</v>
      </c>
      <c r="BC18">
        <v>28.214095147913415</v>
      </c>
      <c r="BD18">
        <v>30.510280344109276</v>
      </c>
      <c r="BE18">
        <v>29.732231601121512</v>
      </c>
      <c r="BF18">
        <v>29.666018850203763</v>
      </c>
      <c r="BG18">
        <v>28.247549619991052</v>
      </c>
      <c r="BH18">
        <v>27.381313544447956</v>
      </c>
      <c r="BI18">
        <v>28.255228030607476</v>
      </c>
      <c r="BJ18">
        <v>30.528631680406431</v>
      </c>
      <c r="BK18" t="s">
        <v>128</v>
      </c>
    </row>
    <row r="19" spans="1:63" x14ac:dyDescent="0.25">
      <c r="A19" t="s">
        <v>136</v>
      </c>
      <c r="B19" t="s">
        <v>137</v>
      </c>
      <c r="C19" t="s">
        <v>31</v>
      </c>
      <c r="D19" t="s">
        <v>133</v>
      </c>
      <c r="E19">
        <v>7.0590464764636831</v>
      </c>
      <c r="F19">
        <v>7.2794079459010463</v>
      </c>
      <c r="G19">
        <v>3.8687601713737809</v>
      </c>
      <c r="H19">
        <v>9.0364542448260554</v>
      </c>
      <c r="I19">
        <v>6.3854092708222732</v>
      </c>
      <c r="J19">
        <v>7.7357613841398472</v>
      </c>
      <c r="K19">
        <v>6.8247350789630605</v>
      </c>
      <c r="L19">
        <v>5.7689710655619022</v>
      </c>
      <c r="M19">
        <v>6.0005260086450143</v>
      </c>
      <c r="N19">
        <v>6.6204037968305967</v>
      </c>
      <c r="O19">
        <v>7.0294363490858922</v>
      </c>
      <c r="P19">
        <v>6.4133067431392545</v>
      </c>
      <c r="Q19">
        <v>7.2591756913359982</v>
      </c>
      <c r="R19">
        <v>8.2716778246264369</v>
      </c>
      <c r="S19">
        <v>8.0131194117613802</v>
      </c>
      <c r="T19">
        <v>7.5385728194509944</v>
      </c>
      <c r="U19">
        <v>7.0357135566595748</v>
      </c>
      <c r="V19">
        <v>7.2523684712121828</v>
      </c>
      <c r="W19">
        <v>6.6755788682338775</v>
      </c>
      <c r="X19">
        <v>7.1239049496359463</v>
      </c>
      <c r="Y19">
        <v>9.0527298247294201</v>
      </c>
      <c r="Z19">
        <v>9.4203543077225884</v>
      </c>
      <c r="AA19">
        <v>7.6096827016280066</v>
      </c>
      <c r="AB19">
        <v>11.421821592510687</v>
      </c>
      <c r="AC19">
        <v>13.547584918488983</v>
      </c>
      <c r="AD19">
        <v>12.247959666261137</v>
      </c>
      <c r="AE19">
        <v>8.8165886780584533</v>
      </c>
      <c r="AF19">
        <v>9.4599432176942049</v>
      </c>
      <c r="AG19">
        <v>10.888216713692845</v>
      </c>
      <c r="AH19">
        <v>8.9296096801442673</v>
      </c>
      <c r="AI19">
        <v>8.1999900154081455</v>
      </c>
      <c r="AJ19">
        <v>8.6769730949142421</v>
      </c>
      <c r="AK19">
        <v>10.868249254086223</v>
      </c>
      <c r="AL19">
        <v>10.503270236684326</v>
      </c>
      <c r="AM19">
        <v>9.6650513871878161</v>
      </c>
      <c r="AN19">
        <v>7.5288750384707326</v>
      </c>
      <c r="AO19">
        <v>6.7302096831268479</v>
      </c>
      <c r="AP19">
        <v>6.9836495753089451</v>
      </c>
      <c r="AQ19">
        <v>7.0305003387180669</v>
      </c>
      <c r="AR19">
        <v>9.5648982609793993</v>
      </c>
      <c r="AS19">
        <v>10.188048004379482</v>
      </c>
      <c r="AT19">
        <v>12.371710669930001</v>
      </c>
      <c r="AU19">
        <v>14.230590271377547</v>
      </c>
      <c r="AV19">
        <v>15.18078370868613</v>
      </c>
      <c r="AW19">
        <v>16.545761511935275</v>
      </c>
      <c r="AX19">
        <v>15.243829484638816</v>
      </c>
      <c r="AY19">
        <v>14.374316073153196</v>
      </c>
      <c r="AZ19">
        <v>13.327675277330636</v>
      </c>
      <c r="BA19">
        <v>13.534000593156525</v>
      </c>
      <c r="BB19">
        <v>10.851371136677397</v>
      </c>
      <c r="BC19">
        <v>10.738199419586</v>
      </c>
      <c r="BD19">
        <v>11.466138010804357</v>
      </c>
      <c r="BE19">
        <v>11.703054773238957</v>
      </c>
      <c r="BF19">
        <v>11.630182126667341</v>
      </c>
      <c r="BG19">
        <v>11.01194282078432</v>
      </c>
      <c r="BH19">
        <v>12.900191417740489</v>
      </c>
      <c r="BI19">
        <v>12.494618845186565</v>
      </c>
      <c r="BJ19">
        <v>12.567574373385149</v>
      </c>
      <c r="BK19" t="s">
        <v>128</v>
      </c>
    </row>
    <row r="20" spans="1:63" x14ac:dyDescent="0.25">
      <c r="A20" t="s">
        <v>138</v>
      </c>
      <c r="B20" t="s">
        <v>139</v>
      </c>
      <c r="C20" t="s">
        <v>10</v>
      </c>
      <c r="D20" t="s">
        <v>127</v>
      </c>
      <c r="E20">
        <v>4.4282701857016527</v>
      </c>
      <c r="F20">
        <v>3.4894100462549704</v>
      </c>
      <c r="G20">
        <v>2.9082774049217006</v>
      </c>
      <c r="H20">
        <v>2.8598894496515261</v>
      </c>
      <c r="I20">
        <v>2.8641404177154905</v>
      </c>
      <c r="J20">
        <v>3.1891580161476356</v>
      </c>
      <c r="K20">
        <v>3.2350293852914707</v>
      </c>
      <c r="L20">
        <v>2.9762568275554564</v>
      </c>
      <c r="M20">
        <v>2.918410641591652</v>
      </c>
      <c r="N20">
        <v>2.4054632555295075</v>
      </c>
      <c r="O20">
        <v>2.4608501118568231</v>
      </c>
      <c r="P20">
        <v>2.1327689364646503</v>
      </c>
      <c r="Q20">
        <v>2.5074439742986994</v>
      </c>
      <c r="R20">
        <v>3.7587983455482186</v>
      </c>
      <c r="S20">
        <v>5.4036849736534993</v>
      </c>
      <c r="T20">
        <v>4.8494818226682019</v>
      </c>
      <c r="U20">
        <v>4.3264404738004414</v>
      </c>
      <c r="V20">
        <v>4.086153846153846</v>
      </c>
      <c r="W20">
        <v>5.0941873935589861</v>
      </c>
      <c r="X20">
        <v>5.9237347732584915</v>
      </c>
      <c r="Y20">
        <v>6.5132363860758451</v>
      </c>
      <c r="Z20">
        <v>7.4496039902587006</v>
      </c>
      <c r="AA20">
        <v>8.6733389377616774</v>
      </c>
      <c r="AB20">
        <v>8.4033021786428748</v>
      </c>
      <c r="AC20">
        <v>9.5059191177080127</v>
      </c>
      <c r="AD20">
        <v>12.376053285503112</v>
      </c>
      <c r="AE20">
        <v>11.169302066508422</v>
      </c>
      <c r="AF20">
        <v>12.375530559072825</v>
      </c>
      <c r="AG20">
        <v>15.682449773541737</v>
      </c>
      <c r="AH20">
        <v>13.261365820133634</v>
      </c>
      <c r="AI20">
        <v>10.658421938570935</v>
      </c>
      <c r="AJ20">
        <v>11.461845959873292</v>
      </c>
      <c r="AK20">
        <v>14.487496779217333</v>
      </c>
      <c r="AL20">
        <v>19.353783317960982</v>
      </c>
      <c r="AM20">
        <v>17.233066418482167</v>
      </c>
      <c r="AN20">
        <v>16.323077949098732</v>
      </c>
      <c r="AO20">
        <v>15.891449914470781</v>
      </c>
      <c r="AP20">
        <v>15.039852899527981</v>
      </c>
      <c r="AQ20">
        <v>14.082374687750482</v>
      </c>
      <c r="AR20">
        <v>15.361870572824774</v>
      </c>
      <c r="AS20">
        <v>18.517093970910111</v>
      </c>
      <c r="AT20">
        <v>18.215213531102471</v>
      </c>
      <c r="AU20">
        <v>20.102657959786278</v>
      </c>
      <c r="AV20">
        <v>24.82323146580304</v>
      </c>
      <c r="AW20">
        <v>28.444186641705944</v>
      </c>
      <c r="AX20">
        <v>28.378035299988841</v>
      </c>
      <c r="AY20">
        <v>28.443858351504897</v>
      </c>
      <c r="AZ20">
        <v>26.716438329560706</v>
      </c>
      <c r="BA20">
        <v>24.933298884014434</v>
      </c>
      <c r="BB20">
        <v>20.148776467848499</v>
      </c>
      <c r="BC20">
        <v>22.621885299595878</v>
      </c>
      <c r="BD20">
        <v>24.105508667262189</v>
      </c>
      <c r="BE20">
        <v>22.699663003966066</v>
      </c>
      <c r="BF20">
        <v>22.060253287458291</v>
      </c>
      <c r="BG20">
        <v>21.381502007129026</v>
      </c>
      <c r="BH20">
        <v>18.104993918677778</v>
      </c>
      <c r="BI20">
        <v>17.375439107136973</v>
      </c>
      <c r="BJ20">
        <v>18.046019493987401</v>
      </c>
      <c r="BK20" t="s">
        <v>128</v>
      </c>
    </row>
    <row r="21" spans="1:63" x14ac:dyDescent="0.25">
      <c r="A21" t="s">
        <v>138</v>
      </c>
      <c r="B21" t="s">
        <v>139</v>
      </c>
      <c r="C21" t="s">
        <v>36</v>
      </c>
      <c r="D21" t="s">
        <v>129</v>
      </c>
      <c r="E21">
        <v>4.1965764770844833</v>
      </c>
      <c r="F21">
        <v>4.0298242499556185</v>
      </c>
      <c r="G21">
        <v>4.1315485043794409</v>
      </c>
      <c r="H21">
        <v>4.0870654556843089</v>
      </c>
      <c r="I21">
        <v>4.0974044911052783</v>
      </c>
      <c r="J21">
        <v>4.2355788624445339</v>
      </c>
      <c r="K21">
        <v>4.5521472392638032</v>
      </c>
      <c r="L21">
        <v>4.6303818034118605</v>
      </c>
      <c r="M21">
        <v>4.9442970822281174</v>
      </c>
      <c r="N21">
        <v>4.9514658299833316</v>
      </c>
      <c r="O21">
        <v>5.1827148651713379</v>
      </c>
      <c r="P21">
        <v>5.3385512558123605</v>
      </c>
      <c r="Q21">
        <v>5.7870527404988419</v>
      </c>
      <c r="R21">
        <v>6.3812301853139086</v>
      </c>
      <c r="S21">
        <v>8.2297870966700568</v>
      </c>
      <c r="T21">
        <v>7.2667019159547239</v>
      </c>
      <c r="U21">
        <v>8.0500131285527647</v>
      </c>
      <c r="V21">
        <v>8.7462744810400626</v>
      </c>
      <c r="W21">
        <v>9.0067729764984801</v>
      </c>
      <c r="X21">
        <v>9.5995924233599776</v>
      </c>
      <c r="Y21">
        <v>10.264750629256543</v>
      </c>
      <c r="Z21">
        <v>9.8960870220582287</v>
      </c>
      <c r="AA21">
        <v>9.0637912030256587</v>
      </c>
      <c r="AB21">
        <v>9.0331397635658028</v>
      </c>
      <c r="AC21">
        <v>10.025681238342036</v>
      </c>
      <c r="AD21">
        <v>9.5986549901604281</v>
      </c>
      <c r="AE21">
        <v>9.8660502749907142</v>
      </c>
      <c r="AF21">
        <v>10.445407258033883</v>
      </c>
      <c r="AG21">
        <v>10.546966100213817</v>
      </c>
      <c r="AH21">
        <v>10.446519455898368</v>
      </c>
      <c r="AI21">
        <v>10.531309091644928</v>
      </c>
      <c r="AJ21">
        <v>10.099492342375976</v>
      </c>
      <c r="AK21">
        <v>10.211996729313034</v>
      </c>
      <c r="AL21">
        <v>10.466688705657072</v>
      </c>
      <c r="AM21">
        <v>11.129460489508816</v>
      </c>
      <c r="AN21">
        <v>11.776669284948186</v>
      </c>
      <c r="AO21">
        <v>11.900519505627082</v>
      </c>
      <c r="AP21">
        <v>12.264322011403825</v>
      </c>
      <c r="AQ21">
        <v>12.274940896680532</v>
      </c>
      <c r="AR21">
        <v>12.924744819796318</v>
      </c>
      <c r="AS21">
        <v>14.318538103735628</v>
      </c>
      <c r="AT21">
        <v>13.137065724304978</v>
      </c>
      <c r="AU21">
        <v>13.017273309785804</v>
      </c>
      <c r="AV21">
        <v>13.413068049036243</v>
      </c>
      <c r="AW21">
        <v>14.669552440551994</v>
      </c>
      <c r="AX21">
        <v>15.50426517249559</v>
      </c>
      <c r="AY21">
        <v>16.218830579461958</v>
      </c>
      <c r="AZ21">
        <v>16.461024193523322</v>
      </c>
      <c r="BA21">
        <v>17.427011650986486</v>
      </c>
      <c r="BB21">
        <v>13.75417087444332</v>
      </c>
      <c r="BC21">
        <v>15.80415135362847</v>
      </c>
      <c r="BD21">
        <v>17.311372666682388</v>
      </c>
      <c r="BE21">
        <v>17.108019031578269</v>
      </c>
      <c r="BF21">
        <v>16.586946530983372</v>
      </c>
      <c r="BG21">
        <v>16.543617658624314</v>
      </c>
      <c r="BH21">
        <v>15.390993975182212</v>
      </c>
      <c r="BI21">
        <v>14.689299966844702</v>
      </c>
      <c r="BJ21" t="s">
        <v>128</v>
      </c>
      <c r="BK21" t="s">
        <v>128</v>
      </c>
    </row>
    <row r="22" spans="1:63" x14ac:dyDescent="0.25">
      <c r="A22" t="s">
        <v>138</v>
      </c>
      <c r="B22" t="s">
        <v>139</v>
      </c>
      <c r="C22" t="s">
        <v>35</v>
      </c>
      <c r="D22" t="s">
        <v>130</v>
      </c>
      <c r="E22">
        <v>10.287960387645867</v>
      </c>
      <c r="F22">
        <v>10.901639788215228</v>
      </c>
      <c r="G22">
        <v>9.2907963384167971</v>
      </c>
      <c r="H22">
        <v>9.8763353253460036</v>
      </c>
      <c r="I22">
        <v>9.6908813468568393</v>
      </c>
      <c r="J22">
        <v>9.1350027061389323</v>
      </c>
      <c r="K22">
        <v>9.0306124277944395</v>
      </c>
      <c r="L22">
        <v>9.4498391609260448</v>
      </c>
      <c r="M22">
        <v>9.0134745480582303</v>
      </c>
      <c r="N22">
        <v>8.979946760592826</v>
      </c>
      <c r="O22">
        <v>9.2059218943848276</v>
      </c>
      <c r="P22">
        <v>8.689088928445079</v>
      </c>
      <c r="Q22">
        <v>7.9980585002196793</v>
      </c>
      <c r="R22">
        <v>9.6758329902436628</v>
      </c>
      <c r="S22">
        <v>13.865798165796441</v>
      </c>
      <c r="T22">
        <v>12.329324892632568</v>
      </c>
      <c r="U22">
        <v>12.329435161781339</v>
      </c>
      <c r="V22">
        <v>11.074787754715095</v>
      </c>
      <c r="W22">
        <v>9.0672082701820997</v>
      </c>
      <c r="X22">
        <v>12.054425731268106</v>
      </c>
      <c r="Y22">
        <v>14.100682224148875</v>
      </c>
      <c r="Z22">
        <v>13.507795054657077</v>
      </c>
      <c r="AA22">
        <v>13.372507803044781</v>
      </c>
      <c r="AB22">
        <v>11.762797579036375</v>
      </c>
      <c r="AC22">
        <v>11.94736117706381</v>
      </c>
      <c r="AD22">
        <v>10.702846388520944</v>
      </c>
      <c r="AE22">
        <v>7.2387545069885446</v>
      </c>
      <c r="AF22">
        <v>7.1689590327649988</v>
      </c>
      <c r="AG22">
        <v>7.6108864565566519</v>
      </c>
      <c r="AH22">
        <v>8.7604224648337468</v>
      </c>
      <c r="AI22">
        <v>9.4429888328812179</v>
      </c>
      <c r="AJ22">
        <v>8.2878701961331718</v>
      </c>
      <c r="AK22">
        <v>7.6377248786904426</v>
      </c>
      <c r="AL22">
        <v>6.9360234690313369</v>
      </c>
      <c r="AM22">
        <v>7.1008221316164271</v>
      </c>
      <c r="AN22">
        <v>7.7076850527479035</v>
      </c>
      <c r="AO22">
        <v>9.0454309367184038</v>
      </c>
      <c r="AP22">
        <v>9.4918865284076812</v>
      </c>
      <c r="AQ22">
        <v>8.7075414741580861</v>
      </c>
      <c r="AR22">
        <v>8.3971998172622513</v>
      </c>
      <c r="AS22">
        <v>9.1951677026652447</v>
      </c>
      <c r="AT22">
        <v>9.5690289767784247</v>
      </c>
      <c r="AU22">
        <v>9.6673903294312922</v>
      </c>
      <c r="AV22">
        <v>9.9438359319263636</v>
      </c>
      <c r="AW22">
        <v>10.950324148206388</v>
      </c>
      <c r="AX22">
        <v>12.503052661462895</v>
      </c>
      <c r="AY22">
        <v>14.458879322927038</v>
      </c>
      <c r="AZ22">
        <v>15.600571914140657</v>
      </c>
      <c r="BA22">
        <v>16.974982701693072</v>
      </c>
      <c r="BB22">
        <v>11.969985761009681</v>
      </c>
      <c r="BC22">
        <v>13.576250729733493</v>
      </c>
      <c r="BD22">
        <v>15.468006760159827</v>
      </c>
      <c r="BE22">
        <v>16.091371132695915</v>
      </c>
      <c r="BF22">
        <v>18.23212413320519</v>
      </c>
      <c r="BG22">
        <v>20.00546824525761</v>
      </c>
      <c r="BH22">
        <v>18.007473131801639</v>
      </c>
      <c r="BI22">
        <v>15.147429880593366</v>
      </c>
      <c r="BJ22" t="s">
        <v>128</v>
      </c>
      <c r="BK22" t="s">
        <v>128</v>
      </c>
    </row>
    <row r="23" spans="1:63" x14ac:dyDescent="0.25">
      <c r="A23" t="s">
        <v>138</v>
      </c>
      <c r="B23" t="s">
        <v>139</v>
      </c>
      <c r="C23" t="s">
        <v>34</v>
      </c>
      <c r="D23" t="s">
        <v>131</v>
      </c>
      <c r="E23">
        <v>6.9097995229787506</v>
      </c>
      <c r="F23">
        <v>6.023940064238591</v>
      </c>
      <c r="G23">
        <v>6.0990055255424238</v>
      </c>
      <c r="H23">
        <v>5.9726328842592835</v>
      </c>
      <c r="I23">
        <v>5.748325051864299</v>
      </c>
      <c r="J23">
        <v>5.269615111652957</v>
      </c>
      <c r="K23">
        <v>6.7460052530377901</v>
      </c>
      <c r="L23">
        <v>6.0128592588752579</v>
      </c>
      <c r="M23">
        <v>4.9980350897388934</v>
      </c>
      <c r="N23">
        <v>4.0758358941223083</v>
      </c>
      <c r="O23">
        <v>3.9221532789503524</v>
      </c>
      <c r="P23">
        <v>4.0469855785888758</v>
      </c>
      <c r="Q23">
        <v>3.7502252674495966</v>
      </c>
      <c r="R23">
        <v>4.7759477875890619</v>
      </c>
      <c r="S23">
        <v>6.0876346105430557</v>
      </c>
      <c r="T23">
        <v>6.7209585263196052</v>
      </c>
      <c r="U23">
        <v>6.1828040196049976</v>
      </c>
      <c r="V23">
        <v>6.3347167018172987</v>
      </c>
      <c r="W23">
        <v>6.6615748692710239</v>
      </c>
      <c r="X23">
        <v>8.2601657568083731</v>
      </c>
      <c r="Y23">
        <v>9.3480094962420246</v>
      </c>
      <c r="Z23">
        <v>8.6667163445148052</v>
      </c>
      <c r="AA23">
        <v>8.2333316617596566</v>
      </c>
      <c r="AB23">
        <v>7.9404415544714615</v>
      </c>
      <c r="AC23">
        <v>7.8120370554908645</v>
      </c>
      <c r="AD23">
        <v>7.7306470565765517</v>
      </c>
      <c r="AE23">
        <v>7.1012826076781899</v>
      </c>
      <c r="AF23">
        <v>7.0579885649806178</v>
      </c>
      <c r="AG23">
        <v>7.538276945294804</v>
      </c>
      <c r="AH23">
        <v>8.2428099929423748</v>
      </c>
      <c r="AI23">
        <v>8.5470713987457891</v>
      </c>
      <c r="AJ23">
        <v>8.5880978783448292</v>
      </c>
      <c r="AK23">
        <v>9.6970006110224052</v>
      </c>
      <c r="AL23">
        <v>9.9266811370993828</v>
      </c>
      <c r="AM23">
        <v>10.303570322358627</v>
      </c>
      <c r="AN23">
        <v>12.157414693828116</v>
      </c>
      <c r="AO23">
        <v>11.672915058234956</v>
      </c>
      <c r="AP23">
        <v>12.06154743495552</v>
      </c>
      <c r="AQ23">
        <v>12.822259285400198</v>
      </c>
      <c r="AR23">
        <v>13.512394801016473</v>
      </c>
      <c r="AS23">
        <v>14.058564935512141</v>
      </c>
      <c r="AT23">
        <v>13.584531190250093</v>
      </c>
      <c r="AU23">
        <v>15.414090704754118</v>
      </c>
      <c r="AV23">
        <v>15.818792427351255</v>
      </c>
      <c r="AW23">
        <v>19.863518594964294</v>
      </c>
      <c r="AX23">
        <v>22.66094066279301</v>
      </c>
      <c r="AY23">
        <v>24.927829443835023</v>
      </c>
      <c r="AZ23">
        <v>25.15107430875856</v>
      </c>
      <c r="BA23">
        <v>29.495939545064122</v>
      </c>
      <c r="BB23">
        <v>26.161466029693141</v>
      </c>
      <c r="BC23">
        <v>27.098445350858842</v>
      </c>
      <c r="BD23">
        <v>31.083468693958476</v>
      </c>
      <c r="BE23">
        <v>31.259291067333155</v>
      </c>
      <c r="BF23">
        <v>28.413270646158683</v>
      </c>
      <c r="BG23">
        <v>25.95422273894966</v>
      </c>
      <c r="BH23">
        <v>22.122253626380893</v>
      </c>
      <c r="BI23">
        <v>21.034256911317652</v>
      </c>
      <c r="BJ23">
        <v>22.025004851505191</v>
      </c>
      <c r="BK23" t="s">
        <v>128</v>
      </c>
    </row>
    <row r="24" spans="1:63" x14ac:dyDescent="0.25">
      <c r="A24" t="s">
        <v>138</v>
      </c>
      <c r="B24" t="s">
        <v>139</v>
      </c>
      <c r="C24" t="s">
        <v>33</v>
      </c>
      <c r="D24" t="s">
        <v>132</v>
      </c>
      <c r="E24">
        <v>21.592692421860086</v>
      </c>
      <c r="F24">
        <v>20.239890773752713</v>
      </c>
      <c r="G24">
        <v>19.621273505039071</v>
      </c>
      <c r="H24">
        <v>19.722454377677856</v>
      </c>
      <c r="I24">
        <v>20.426820169976846</v>
      </c>
      <c r="J24">
        <v>19.393570593050484</v>
      </c>
      <c r="K24">
        <v>18.899653432465435</v>
      </c>
      <c r="L24">
        <v>19.514681541729495</v>
      </c>
      <c r="M24">
        <v>21.496282199794532</v>
      </c>
      <c r="N24">
        <v>21.072249102127412</v>
      </c>
      <c r="O24">
        <v>20.548905254265303</v>
      </c>
      <c r="P24">
        <v>20.119982418665792</v>
      </c>
      <c r="Q24">
        <v>20.318288564963115</v>
      </c>
      <c r="R24">
        <v>24.268625467592948</v>
      </c>
      <c r="S24">
        <v>31.005957610877381</v>
      </c>
      <c r="T24">
        <v>26.548332357193843</v>
      </c>
      <c r="U24">
        <v>28.532653456933176</v>
      </c>
      <c r="V24">
        <v>28.369801745172925</v>
      </c>
      <c r="W24">
        <v>26.144256264165378</v>
      </c>
      <c r="X24">
        <v>26.453782809839215</v>
      </c>
      <c r="Y24">
        <v>23.925253458495991</v>
      </c>
      <c r="Z24">
        <v>22.674173365293495</v>
      </c>
      <c r="AA24">
        <v>23.236076136140074</v>
      </c>
      <c r="AB24">
        <v>24.28367370379658</v>
      </c>
      <c r="AC24">
        <v>27.025530284251726</v>
      </c>
      <c r="AD24">
        <v>26.228141565530322</v>
      </c>
      <c r="AE24">
        <v>24.913952684670896</v>
      </c>
      <c r="AF24">
        <v>24.770394174991502</v>
      </c>
      <c r="AG24">
        <v>24.685392898952646</v>
      </c>
      <c r="AH24">
        <v>25.514606928008586</v>
      </c>
      <c r="AI24">
        <v>24.421137421975629</v>
      </c>
      <c r="AJ24">
        <v>22.265111965751288</v>
      </c>
      <c r="AK24">
        <v>22.914161581147628</v>
      </c>
      <c r="AL24">
        <v>24.41729080417219</v>
      </c>
      <c r="AM24">
        <v>25.291396545338408</v>
      </c>
      <c r="AN24">
        <v>24.885951061777885</v>
      </c>
      <c r="AO24">
        <v>25.56817112185766</v>
      </c>
      <c r="AP24">
        <v>24.889455073888197</v>
      </c>
      <c r="AQ24">
        <v>24.528242765580448</v>
      </c>
      <c r="AR24">
        <v>25.158665866295234</v>
      </c>
      <c r="AS24">
        <v>26.687147827029072</v>
      </c>
      <c r="AT24">
        <v>27.042610365364862</v>
      </c>
      <c r="AU24">
        <v>26.568843325010466</v>
      </c>
      <c r="AV24">
        <v>25.936931575621319</v>
      </c>
      <c r="AW24">
        <v>26.06864713977884</v>
      </c>
      <c r="AX24">
        <v>27.25388167508904</v>
      </c>
      <c r="AY24">
        <v>29.117384783061766</v>
      </c>
      <c r="AZ24">
        <v>27.339292512845208</v>
      </c>
      <c r="BA24">
        <v>29.666504925063609</v>
      </c>
      <c r="BB24">
        <v>28.315907569354366</v>
      </c>
      <c r="BC24">
        <v>30.819867622606061</v>
      </c>
      <c r="BD24">
        <v>32.049732670687717</v>
      </c>
      <c r="BE24">
        <v>31.712026583987303</v>
      </c>
      <c r="BF24">
        <v>31.68404511358851</v>
      </c>
      <c r="BG24">
        <v>30.252435682628022</v>
      </c>
      <c r="BH24">
        <v>29.095157239996887</v>
      </c>
      <c r="BI24">
        <v>30.327085214721457</v>
      </c>
      <c r="BJ24">
        <v>31.933199125654312</v>
      </c>
      <c r="BK24" t="s">
        <v>128</v>
      </c>
    </row>
    <row r="25" spans="1:63" x14ac:dyDescent="0.25">
      <c r="A25" t="s">
        <v>138</v>
      </c>
      <c r="B25" t="s">
        <v>139</v>
      </c>
      <c r="C25" t="s">
        <v>31</v>
      </c>
      <c r="D25" t="s">
        <v>133</v>
      </c>
      <c r="E25">
        <v>7.1172855432723932</v>
      </c>
      <c r="F25">
        <v>7.3394590707790401</v>
      </c>
      <c r="G25">
        <v>5.1889739476779582</v>
      </c>
      <c r="H25">
        <v>9.1110000212756184</v>
      </c>
      <c r="I25">
        <v>5.677600005640195</v>
      </c>
      <c r="J25">
        <v>5.555924842904564</v>
      </c>
      <c r="K25">
        <v>5.9916692270486713</v>
      </c>
      <c r="L25">
        <v>5.7689710655619022</v>
      </c>
      <c r="M25">
        <v>6.6103844112982939</v>
      </c>
      <c r="N25">
        <v>6.5537130969986519</v>
      </c>
      <c r="O25">
        <v>7.4497591476875469</v>
      </c>
      <c r="P25">
        <v>8.1379734324264437</v>
      </c>
      <c r="Q25">
        <v>8.8440755645180023</v>
      </c>
      <c r="R25">
        <v>9.5015809980327823</v>
      </c>
      <c r="S25">
        <v>13.883728080690434</v>
      </c>
      <c r="T25">
        <v>11.505580310649602</v>
      </c>
      <c r="U25">
        <v>9.4326178225772637</v>
      </c>
      <c r="V25">
        <v>7.9177476365859354</v>
      </c>
      <c r="W25">
        <v>7.864394357892464</v>
      </c>
      <c r="X25">
        <v>9.1755677879997535</v>
      </c>
      <c r="Y25">
        <v>11.305830706492545</v>
      </c>
      <c r="Z25">
        <v>9.7994490952196287</v>
      </c>
      <c r="AA25">
        <v>8.2744790235346333</v>
      </c>
      <c r="AB25">
        <v>9.0083411942402059</v>
      </c>
      <c r="AC25">
        <v>7.9243872931192891</v>
      </c>
      <c r="AD25">
        <v>7.0953145607638586</v>
      </c>
      <c r="AE25">
        <v>6.3545765545340664</v>
      </c>
      <c r="AF25">
        <v>6.1926626460647718</v>
      </c>
      <c r="AG25">
        <v>5.692538048700361</v>
      </c>
      <c r="AH25">
        <v>5.4612679802850739</v>
      </c>
      <c r="AI25">
        <v>6.9617655463444024</v>
      </c>
      <c r="AJ25">
        <v>7.913943535812626</v>
      </c>
      <c r="AK25">
        <v>8.3850943305560346</v>
      </c>
      <c r="AL25">
        <v>9.0960460545889603</v>
      </c>
      <c r="AM25">
        <v>9.6678540699157232</v>
      </c>
      <c r="AN25">
        <v>9.4555849607248188</v>
      </c>
      <c r="AO25">
        <v>8.9053817927413164</v>
      </c>
      <c r="AP25">
        <v>9.5925596860157469</v>
      </c>
      <c r="AQ25">
        <v>9.4080845924878371</v>
      </c>
      <c r="AR25">
        <v>11.417268217249051</v>
      </c>
      <c r="AS25">
        <v>12.451713352414599</v>
      </c>
      <c r="AT25">
        <v>14.564574352134036</v>
      </c>
      <c r="AU25">
        <v>13.387767130853392</v>
      </c>
      <c r="AV25">
        <v>12.959601014473154</v>
      </c>
      <c r="AW25">
        <v>13.132490966818263</v>
      </c>
      <c r="AX25">
        <v>11.842965800225699</v>
      </c>
      <c r="AY25">
        <v>11.667383303261325</v>
      </c>
      <c r="AZ25">
        <v>11.964936418848303</v>
      </c>
      <c r="BA25">
        <v>13.723568865179919</v>
      </c>
      <c r="BB25">
        <v>11.254604599852684</v>
      </c>
      <c r="BC25">
        <v>11.779207982197963</v>
      </c>
      <c r="BD25">
        <v>12.235517831852889</v>
      </c>
      <c r="BE25">
        <v>13.062250247156658</v>
      </c>
      <c r="BF25">
        <v>13.931678163799779</v>
      </c>
      <c r="BG25">
        <v>13.673462995805641</v>
      </c>
      <c r="BH25">
        <v>14.053434519938751</v>
      </c>
      <c r="BI25">
        <v>12.079663887932725</v>
      </c>
      <c r="BJ25">
        <v>11.552182580746615</v>
      </c>
      <c r="BK25" t="s">
        <v>128</v>
      </c>
    </row>
    <row r="29" spans="1:63" x14ac:dyDescent="0.25">
      <c r="A29" t="s">
        <v>140</v>
      </c>
    </row>
    <row r="30" spans="1:63" x14ac:dyDescent="0.25">
      <c r="A30" t="s">
        <v>141</v>
      </c>
    </row>
    <row r="33" spans="1:25" ht="15" customHeight="1" x14ac:dyDescent="0.25">
      <c r="L33" s="70" t="s">
        <v>142</v>
      </c>
      <c r="M33" s="70"/>
      <c r="N33" s="70"/>
      <c r="O33" s="70"/>
      <c r="P33" s="70"/>
      <c r="Q33" s="70"/>
      <c r="R33" s="70"/>
      <c r="S33" s="70"/>
      <c r="T33" s="70"/>
      <c r="U33" s="70"/>
      <c r="V33" s="70"/>
      <c r="W33" s="70"/>
      <c r="X33" s="70"/>
      <c r="Y33" s="70"/>
    </row>
    <row r="34" spans="1:25" x14ac:dyDescent="0.25">
      <c r="A34" t="s">
        <v>62</v>
      </c>
      <c r="B34" t="s">
        <v>134</v>
      </c>
      <c r="C34" t="s">
        <v>134</v>
      </c>
      <c r="D34" t="s">
        <v>134</v>
      </c>
      <c r="E34" t="s">
        <v>134</v>
      </c>
      <c r="F34" t="s">
        <v>134</v>
      </c>
      <c r="G34" t="s">
        <v>134</v>
      </c>
      <c r="L34" s="70"/>
      <c r="M34" s="70"/>
      <c r="N34" s="70"/>
      <c r="O34" s="70"/>
      <c r="P34" s="70"/>
      <c r="Q34" s="70"/>
      <c r="R34" s="70"/>
      <c r="S34" s="70"/>
      <c r="T34" s="70"/>
      <c r="U34" s="70"/>
      <c r="V34" s="70"/>
      <c r="W34" s="70"/>
      <c r="X34" s="70"/>
      <c r="Y34" s="70"/>
    </row>
    <row r="35" spans="1:25" x14ac:dyDescent="0.25">
      <c r="A35" t="s">
        <v>63</v>
      </c>
      <c r="B35" t="s">
        <v>135</v>
      </c>
      <c r="C35" t="s">
        <v>135</v>
      </c>
      <c r="D35" t="s">
        <v>135</v>
      </c>
      <c r="E35" t="s">
        <v>135</v>
      </c>
      <c r="F35" t="s">
        <v>135</v>
      </c>
      <c r="G35" t="s">
        <v>135</v>
      </c>
      <c r="L35" s="70"/>
      <c r="M35" s="70"/>
      <c r="N35" s="70"/>
      <c r="O35" s="70"/>
      <c r="P35" s="70"/>
      <c r="Q35" s="70"/>
      <c r="R35" s="70"/>
      <c r="S35" s="70"/>
      <c r="T35" s="70"/>
      <c r="U35" s="70"/>
      <c r="V35" s="70"/>
      <c r="W35" s="70"/>
      <c r="X35" s="70"/>
      <c r="Y35" s="70"/>
    </row>
    <row r="36" spans="1:25" x14ac:dyDescent="0.25">
      <c r="A36" t="s">
        <v>64</v>
      </c>
      <c r="B36" t="s">
        <v>10</v>
      </c>
      <c r="C36" t="s">
        <v>36</v>
      </c>
      <c r="D36" t="s">
        <v>35</v>
      </c>
      <c r="E36" t="s">
        <v>34</v>
      </c>
      <c r="F36" t="s">
        <v>33</v>
      </c>
      <c r="G36" t="s">
        <v>31</v>
      </c>
      <c r="L36" s="70"/>
      <c r="M36" s="70"/>
      <c r="N36" s="70"/>
      <c r="O36" s="70"/>
      <c r="P36" s="70"/>
      <c r="Q36" s="70"/>
      <c r="R36" s="70"/>
      <c r="S36" s="70"/>
      <c r="T36" s="70"/>
      <c r="U36" s="70"/>
      <c r="V36" s="70"/>
      <c r="W36" s="70"/>
      <c r="X36" s="70"/>
      <c r="Y36" s="70"/>
    </row>
    <row r="37" spans="1:25" x14ac:dyDescent="0.25">
      <c r="A37" t="s">
        <v>65</v>
      </c>
      <c r="B37" t="s">
        <v>127</v>
      </c>
      <c r="C37" t="s">
        <v>129</v>
      </c>
      <c r="D37" t="s">
        <v>130</v>
      </c>
      <c r="E37" t="s">
        <v>131</v>
      </c>
      <c r="F37" t="s">
        <v>132</v>
      </c>
      <c r="G37" t="s">
        <v>133</v>
      </c>
      <c r="L37" s="70"/>
      <c r="M37" s="70"/>
      <c r="N37" s="70"/>
      <c r="O37" s="70"/>
      <c r="P37" s="70"/>
      <c r="Q37" s="70"/>
      <c r="R37" s="70"/>
      <c r="S37" s="70"/>
      <c r="T37" s="70"/>
      <c r="U37" s="70"/>
      <c r="V37" s="70"/>
      <c r="W37" s="70"/>
      <c r="X37" s="70"/>
      <c r="Y37" s="70"/>
    </row>
    <row r="38" spans="1:25" x14ac:dyDescent="0.25">
      <c r="A38" s="12">
        <v>21916</v>
      </c>
      <c r="B38">
        <v>39.112985511189713</v>
      </c>
      <c r="C38">
        <v>22.528989508558809</v>
      </c>
      <c r="E38">
        <v>15.902597940100854</v>
      </c>
      <c r="G38">
        <v>19.678041397477557</v>
      </c>
    </row>
    <row r="39" spans="1:25" x14ac:dyDescent="0.25">
      <c r="A39" s="12">
        <v>22282</v>
      </c>
      <c r="B39">
        <v>22.283534853525929</v>
      </c>
      <c r="C39">
        <v>22.474702645126932</v>
      </c>
      <c r="E39">
        <v>14.984876073518194</v>
      </c>
      <c r="G39">
        <v>21.356139492041603</v>
      </c>
    </row>
    <row r="40" spans="1:25" x14ac:dyDescent="0.25">
      <c r="A40" s="12">
        <v>22647</v>
      </c>
      <c r="B40">
        <v>15.324384787472036</v>
      </c>
      <c r="C40">
        <v>23.070566848454803</v>
      </c>
      <c r="E40">
        <v>16.654845243103466</v>
      </c>
      <c r="G40">
        <v>19.604660288670239</v>
      </c>
    </row>
    <row r="41" spans="1:25" x14ac:dyDescent="0.25">
      <c r="A41" s="12">
        <v>23012</v>
      </c>
      <c r="B41">
        <v>21.252903949371149</v>
      </c>
      <c r="C41">
        <v>23.144378327591607</v>
      </c>
      <c r="E41">
        <v>15.921518394531335</v>
      </c>
      <c r="G41">
        <v>19.259884225276402</v>
      </c>
    </row>
    <row r="42" spans="1:25" x14ac:dyDescent="0.25">
      <c r="A42" s="12">
        <v>23377</v>
      </c>
      <c r="B42">
        <v>23.831553166882099</v>
      </c>
      <c r="C42">
        <v>23.111694371536892</v>
      </c>
      <c r="E42">
        <v>16.116799834319245</v>
      </c>
      <c r="G42">
        <v>18.602397953936194</v>
      </c>
    </row>
    <row r="43" spans="1:25" x14ac:dyDescent="0.25">
      <c r="A43" s="12">
        <v>23743</v>
      </c>
      <c r="B43">
        <v>26.649365628604382</v>
      </c>
      <c r="C43">
        <v>23.867150732822378</v>
      </c>
      <c r="E43">
        <v>18.091820089770962</v>
      </c>
      <c r="F43">
        <v>20.330048968164206</v>
      </c>
      <c r="G43">
        <v>20.023924636458094</v>
      </c>
    </row>
    <row r="44" spans="1:25" x14ac:dyDescent="0.25">
      <c r="A44" s="12">
        <v>24108</v>
      </c>
      <c r="B44">
        <v>30.168899242865464</v>
      </c>
      <c r="C44">
        <v>24.269938650306749</v>
      </c>
      <c r="E44">
        <v>18.589203230607374</v>
      </c>
      <c r="F44">
        <v>19.815362373567265</v>
      </c>
      <c r="G44">
        <v>19.892891108291462</v>
      </c>
    </row>
    <row r="45" spans="1:25" x14ac:dyDescent="0.25">
      <c r="A45" s="12">
        <v>24473</v>
      </c>
      <c r="B45">
        <v>23.726451900568499</v>
      </c>
      <c r="C45">
        <v>23.244748752466055</v>
      </c>
      <c r="E45">
        <v>15.920683542541594</v>
      </c>
      <c r="F45">
        <v>20.488564319830399</v>
      </c>
      <c r="G45">
        <v>16.918714441542569</v>
      </c>
    </row>
    <row r="46" spans="1:25" x14ac:dyDescent="0.25">
      <c r="A46" s="12">
        <v>24838</v>
      </c>
      <c r="B46">
        <v>24.780689180666247</v>
      </c>
      <c r="C46">
        <v>22.938992042440319</v>
      </c>
      <c r="E46">
        <v>14.571297250078652</v>
      </c>
      <c r="F46">
        <v>21.210636154316028</v>
      </c>
      <c r="G46">
        <v>18.917561549815566</v>
      </c>
    </row>
    <row r="47" spans="1:25" x14ac:dyDescent="0.25">
      <c r="A47" s="12">
        <v>25204</v>
      </c>
      <c r="B47">
        <v>24.763021098766693</v>
      </c>
      <c r="C47">
        <v>23.767035983919993</v>
      </c>
      <c r="E47">
        <v>16.305314088316806</v>
      </c>
      <c r="F47">
        <v>20.595373023681361</v>
      </c>
      <c r="G47">
        <v>22.352198611046852</v>
      </c>
    </row>
    <row r="48" spans="1:25" x14ac:dyDescent="0.25">
      <c r="A48" s="12">
        <v>25569</v>
      </c>
      <c r="B48">
        <v>32.675352020002627</v>
      </c>
      <c r="C48">
        <v>21.363065163158854</v>
      </c>
      <c r="D48">
        <v>41.094494401117807</v>
      </c>
      <c r="E48">
        <v>16.87828856231836</v>
      </c>
      <c r="F48">
        <v>24.180470514774751</v>
      </c>
      <c r="G48">
        <v>20.542032106494759</v>
      </c>
    </row>
    <row r="49" spans="1:7" x14ac:dyDescent="0.25">
      <c r="A49" s="12">
        <v>25934</v>
      </c>
      <c r="B49">
        <v>33.334690056575361</v>
      </c>
      <c r="C49">
        <v>21.865024790840661</v>
      </c>
      <c r="D49">
        <v>37.65581720973892</v>
      </c>
      <c r="E49">
        <v>17.842520871946618</v>
      </c>
      <c r="F49">
        <v>23.603085606309563</v>
      </c>
      <c r="G49">
        <v>21.117914440070155</v>
      </c>
    </row>
    <row r="50" spans="1:7" x14ac:dyDescent="0.25">
      <c r="A50" s="12">
        <v>26299</v>
      </c>
      <c r="B50">
        <v>30.994358251057829</v>
      </c>
      <c r="C50">
        <v>22.521854670244196</v>
      </c>
      <c r="D50">
        <v>37.416558632300216</v>
      </c>
      <c r="E50">
        <v>16.354108813828486</v>
      </c>
      <c r="F50">
        <v>22.985500484909043</v>
      </c>
      <c r="G50">
        <v>21.170813737150045</v>
      </c>
    </row>
    <row r="51" spans="1:7" x14ac:dyDescent="0.25">
      <c r="A51" s="12">
        <v>26665</v>
      </c>
      <c r="B51">
        <v>32.780640011610188</v>
      </c>
      <c r="C51">
        <v>23.279971495552481</v>
      </c>
      <c r="D51">
        <v>40.093886537816445</v>
      </c>
      <c r="E51">
        <v>19.315697807363144</v>
      </c>
      <c r="F51">
        <v>26.957370664427309</v>
      </c>
      <c r="G51">
        <v>23.244089826872109</v>
      </c>
    </row>
    <row r="52" spans="1:7" x14ac:dyDescent="0.25">
      <c r="A52" s="12">
        <v>27030</v>
      </c>
      <c r="B52">
        <v>33.104643349718856</v>
      </c>
      <c r="C52">
        <v>22.642286894904203</v>
      </c>
      <c r="D52">
        <v>39.300856971469308</v>
      </c>
      <c r="E52">
        <v>19.503877690476973</v>
      </c>
      <c r="F52">
        <v>27.501190252089401</v>
      </c>
      <c r="G52">
        <v>25.38869012775497</v>
      </c>
    </row>
    <row r="53" spans="1:7" x14ac:dyDescent="0.25">
      <c r="A53" s="12">
        <v>27395</v>
      </c>
      <c r="B53">
        <v>34.949827274222734</v>
      </c>
      <c r="C53">
        <v>20.22885590402878</v>
      </c>
      <c r="D53">
        <v>34.519218427546825</v>
      </c>
      <c r="E53">
        <v>19.213820645857883</v>
      </c>
      <c r="F53">
        <v>23.732610502040743</v>
      </c>
      <c r="G53">
        <v>26.838873145989993</v>
      </c>
    </row>
    <row r="54" spans="1:7" x14ac:dyDescent="0.25">
      <c r="A54" s="12">
        <v>27760</v>
      </c>
      <c r="B54">
        <v>33.129224386000139</v>
      </c>
      <c r="C54">
        <v>21.989100904512014</v>
      </c>
      <c r="D54">
        <v>33.536259074315829</v>
      </c>
      <c r="E54">
        <v>19.412126282842767</v>
      </c>
      <c r="F54">
        <v>25.835157126303592</v>
      </c>
      <c r="G54">
        <v>23.116210657063601</v>
      </c>
    </row>
    <row r="55" spans="1:7" x14ac:dyDescent="0.25">
      <c r="A55" s="12">
        <v>28126</v>
      </c>
      <c r="B55">
        <v>33.787692307692311</v>
      </c>
      <c r="C55">
        <v>23.479501675734475</v>
      </c>
      <c r="D55">
        <v>32.492192787915322</v>
      </c>
      <c r="E55">
        <v>19.878905069422796</v>
      </c>
      <c r="F55">
        <v>25.211329036706982</v>
      </c>
      <c r="G55">
        <v>22.069146599573855</v>
      </c>
    </row>
    <row r="56" spans="1:7" x14ac:dyDescent="0.25">
      <c r="A56" s="12">
        <v>28491</v>
      </c>
      <c r="B56">
        <v>38.400768952462158</v>
      </c>
      <c r="C56">
        <v>24.779372231942091</v>
      </c>
      <c r="D56">
        <v>32.552716994158587</v>
      </c>
      <c r="E56">
        <v>23.561474254823249</v>
      </c>
      <c r="F56">
        <v>24.596046653688276</v>
      </c>
      <c r="G56">
        <v>22.973221859938274</v>
      </c>
    </row>
    <row r="57" spans="1:7" x14ac:dyDescent="0.25">
      <c r="A57" s="12">
        <v>28856</v>
      </c>
      <c r="B57">
        <v>37.067005559996851</v>
      </c>
      <c r="C57">
        <v>25.065378286818003</v>
      </c>
      <c r="D57">
        <v>34.222271816967378</v>
      </c>
      <c r="E57">
        <v>22.73416250383222</v>
      </c>
      <c r="F57">
        <v>24.746418017009738</v>
      </c>
      <c r="G57">
        <v>22.764453101685657</v>
      </c>
    </row>
    <row r="58" spans="1:7" x14ac:dyDescent="0.25">
      <c r="A58" s="12">
        <v>29221</v>
      </c>
      <c r="B58">
        <v>35.380977205058606</v>
      </c>
      <c r="C58">
        <v>23.268088614692374</v>
      </c>
      <c r="D58">
        <v>33.957757880847971</v>
      </c>
      <c r="E58">
        <v>21.362612372011334</v>
      </c>
      <c r="F58">
        <v>21.272749807689934</v>
      </c>
      <c r="G58">
        <v>23.346474953988061</v>
      </c>
    </row>
    <row r="59" spans="1:7" x14ac:dyDescent="0.25">
      <c r="A59" s="12">
        <v>29587</v>
      </c>
      <c r="B59">
        <v>33.689143397117292</v>
      </c>
      <c r="C59">
        <v>24.247432851773741</v>
      </c>
      <c r="D59">
        <v>32.759428145669375</v>
      </c>
      <c r="E59">
        <v>21.11165309196938</v>
      </c>
      <c r="F59">
        <v>19.189212330676181</v>
      </c>
      <c r="G59">
        <v>23.084120487214985</v>
      </c>
    </row>
    <row r="60" spans="1:7" x14ac:dyDescent="0.25">
      <c r="A60" s="12">
        <v>29952</v>
      </c>
      <c r="B60">
        <v>32.747162050966679</v>
      </c>
      <c r="C60">
        <v>22.062325429276193</v>
      </c>
      <c r="D60">
        <v>31.596633897417387</v>
      </c>
      <c r="E60">
        <v>21.265532824016333</v>
      </c>
      <c r="F60">
        <v>19.980277768355641</v>
      </c>
      <c r="G60">
        <v>21.093764431958029</v>
      </c>
    </row>
    <row r="61" spans="1:7" x14ac:dyDescent="0.25">
      <c r="A61" s="12">
        <v>30317</v>
      </c>
      <c r="B61">
        <v>32.691234336788291</v>
      </c>
      <c r="C61">
        <v>22.227936990827999</v>
      </c>
      <c r="D61">
        <v>30.123035963967965</v>
      </c>
      <c r="E61">
        <v>20.319218510396059</v>
      </c>
      <c r="F61">
        <v>20.896089207154159</v>
      </c>
      <c r="G61">
        <v>16.682044112089198</v>
      </c>
    </row>
    <row r="62" spans="1:7" x14ac:dyDescent="0.25">
      <c r="A62" s="12">
        <v>30682</v>
      </c>
      <c r="B62">
        <v>35.174845734514783</v>
      </c>
      <c r="C62">
        <v>25.076584635358341</v>
      </c>
      <c r="D62">
        <v>30.060645968500882</v>
      </c>
      <c r="E62">
        <v>21.314687408220681</v>
      </c>
      <c r="F62">
        <v>21.99987675315467</v>
      </c>
      <c r="G62">
        <v>15.740560105238385</v>
      </c>
    </row>
    <row r="63" spans="1:7" x14ac:dyDescent="0.25">
      <c r="A63" s="12">
        <v>31048</v>
      </c>
      <c r="B63">
        <v>39.890702366796901</v>
      </c>
      <c r="C63">
        <v>24.145070758873214</v>
      </c>
      <c r="D63">
        <v>30.011687634482719</v>
      </c>
      <c r="E63">
        <v>22.960290696052738</v>
      </c>
      <c r="F63">
        <v>21.814335280432051</v>
      </c>
      <c r="G63">
        <v>19.20075346979127</v>
      </c>
    </row>
    <row r="64" spans="1:7" x14ac:dyDescent="0.25">
      <c r="A64" s="12">
        <v>31413</v>
      </c>
      <c r="B64">
        <v>38.567947801441854</v>
      </c>
      <c r="C64">
        <v>23.686119531911231</v>
      </c>
      <c r="D64">
        <v>29.97070314729946</v>
      </c>
      <c r="E64">
        <v>22.37802548088079</v>
      </c>
      <c r="F64">
        <v>21.570848185888263</v>
      </c>
      <c r="G64">
        <v>19.093108892131912</v>
      </c>
    </row>
    <row r="65" spans="1:7" x14ac:dyDescent="0.25">
      <c r="A65" s="12">
        <v>31778</v>
      </c>
      <c r="B65">
        <v>38.150930245985826</v>
      </c>
      <c r="C65">
        <v>23.547548291996023</v>
      </c>
      <c r="D65">
        <v>30.943216271481806</v>
      </c>
      <c r="E65">
        <v>24.374736288290105</v>
      </c>
      <c r="F65">
        <v>22.506750803241477</v>
      </c>
      <c r="G65">
        <v>22.30466060685994</v>
      </c>
    </row>
    <row r="66" spans="1:7" x14ac:dyDescent="0.25">
      <c r="A66" s="12">
        <v>32143</v>
      </c>
      <c r="B66">
        <v>39.921788704139885</v>
      </c>
      <c r="C66">
        <v>22.757335421938233</v>
      </c>
      <c r="D66">
        <v>33.048429357277968</v>
      </c>
      <c r="E66">
        <v>25.45679644087171</v>
      </c>
      <c r="F66">
        <v>25.200682020282567</v>
      </c>
      <c r="G66">
        <v>22.718528345526522</v>
      </c>
    </row>
    <row r="67" spans="1:7" x14ac:dyDescent="0.25">
      <c r="A67" s="12">
        <v>32509</v>
      </c>
      <c r="B67">
        <v>37.904217396407844</v>
      </c>
      <c r="C67">
        <v>22.449657484066385</v>
      </c>
      <c r="D67">
        <v>33.860560220979266</v>
      </c>
      <c r="E67">
        <v>26.424330642883497</v>
      </c>
      <c r="F67">
        <v>25.835741820120319</v>
      </c>
      <c r="G67">
        <v>26.902787063137513</v>
      </c>
    </row>
    <row r="68" spans="1:7" x14ac:dyDescent="0.25">
      <c r="A68" s="12">
        <v>32874</v>
      </c>
      <c r="B68">
        <v>34.733764293176328</v>
      </c>
      <c r="C68">
        <v>21.469994007949374</v>
      </c>
      <c r="D68">
        <v>34.510552602078661</v>
      </c>
      <c r="E68">
        <v>29.011920016223225</v>
      </c>
      <c r="F68">
        <v>22.964642529394663</v>
      </c>
      <c r="G68">
        <v>20.166606912233974</v>
      </c>
    </row>
    <row r="69" spans="1:7" x14ac:dyDescent="0.25">
      <c r="A69" s="12">
        <v>33239</v>
      </c>
      <c r="B69">
        <v>35.865825596681525</v>
      </c>
      <c r="C69">
        <v>20.058747566222003</v>
      </c>
      <c r="D69">
        <v>34.224992098920275</v>
      </c>
      <c r="E69">
        <v>24.295763892533323</v>
      </c>
      <c r="F69">
        <v>19.590184886244032</v>
      </c>
      <c r="G69">
        <v>19.769100620376204</v>
      </c>
    </row>
    <row r="70" spans="1:7" x14ac:dyDescent="0.25">
      <c r="A70" s="12">
        <v>33604</v>
      </c>
      <c r="B70">
        <v>39.837221812564934</v>
      </c>
      <c r="C70">
        <v>20.019390457601034</v>
      </c>
      <c r="D70">
        <v>32.489367865198226</v>
      </c>
      <c r="E70">
        <v>25.674583079256301</v>
      </c>
      <c r="F70">
        <v>18.830308076825801</v>
      </c>
      <c r="G70">
        <v>18.934602348856121</v>
      </c>
    </row>
    <row r="71" spans="1:7" x14ac:dyDescent="0.25">
      <c r="A71" s="12">
        <v>33970</v>
      </c>
      <c r="B71">
        <v>44.242928946064247</v>
      </c>
      <c r="C71">
        <v>20.333903788467563</v>
      </c>
      <c r="D71">
        <v>30.679035153071627</v>
      </c>
      <c r="E71">
        <v>24.729093618916743</v>
      </c>
      <c r="F71">
        <v>18.375089030624501</v>
      </c>
      <c r="G71">
        <v>20.846358753339747</v>
      </c>
    </row>
    <row r="72" spans="1:7" x14ac:dyDescent="0.25">
      <c r="A72" s="12">
        <v>34335</v>
      </c>
      <c r="B72">
        <v>40.948505248144976</v>
      </c>
      <c r="C72">
        <v>21.216405530080021</v>
      </c>
      <c r="D72">
        <v>29.544857744492585</v>
      </c>
      <c r="E72">
        <v>27.559231125163315</v>
      </c>
      <c r="F72">
        <v>19.375515314091864</v>
      </c>
      <c r="G72">
        <v>22.99348936802307</v>
      </c>
    </row>
    <row r="73" spans="1:7" x14ac:dyDescent="0.25">
      <c r="A73" s="12">
        <v>34700</v>
      </c>
      <c r="B73">
        <v>39.684638663087654</v>
      </c>
      <c r="C73">
        <v>21.204994480732147</v>
      </c>
      <c r="D73">
        <v>29.882856360760503</v>
      </c>
      <c r="E73">
        <v>28.167176872393828</v>
      </c>
      <c r="F73">
        <v>18.637251101488193</v>
      </c>
      <c r="G73">
        <v>17.292346345862349</v>
      </c>
    </row>
    <row r="74" spans="1:7" x14ac:dyDescent="0.25">
      <c r="A74" s="12">
        <v>35065</v>
      </c>
      <c r="B74">
        <v>38.372355341309088</v>
      </c>
      <c r="C74">
        <v>21.629225003182022</v>
      </c>
      <c r="D74">
        <v>30.865152207017445</v>
      </c>
      <c r="E74">
        <v>26.393643061394439</v>
      </c>
      <c r="F74">
        <v>18.841255374965808</v>
      </c>
      <c r="G74">
        <v>17.2669463759545</v>
      </c>
    </row>
    <row r="75" spans="1:7" x14ac:dyDescent="0.25">
      <c r="A75" s="12">
        <v>35431</v>
      </c>
      <c r="B75">
        <v>36.337155729969702</v>
      </c>
      <c r="C75">
        <v>22.363067265376198</v>
      </c>
      <c r="D75">
        <v>29.950996222918043</v>
      </c>
      <c r="E75">
        <v>28.499001032106147</v>
      </c>
      <c r="F75">
        <v>18.011678268655015</v>
      </c>
      <c r="G75">
        <v>17.763985611095624</v>
      </c>
    </row>
    <row r="76" spans="1:7" x14ac:dyDescent="0.25">
      <c r="A76" s="12">
        <v>35796</v>
      </c>
      <c r="B76">
        <v>35.678686272072881</v>
      </c>
      <c r="C76">
        <v>22.848405926703084</v>
      </c>
      <c r="D76">
        <v>28.515170866541045</v>
      </c>
      <c r="E76">
        <v>26.976417392273156</v>
      </c>
      <c r="F76">
        <v>18.626286599153165</v>
      </c>
      <c r="G76">
        <v>18.164751919474078</v>
      </c>
    </row>
    <row r="77" spans="1:7" x14ac:dyDescent="0.25">
      <c r="A77" s="12">
        <v>36161</v>
      </c>
      <c r="B77">
        <v>34.964779810823501</v>
      </c>
      <c r="C77">
        <v>23.31795337444041</v>
      </c>
      <c r="D77">
        <v>27.118813020564925</v>
      </c>
      <c r="E77">
        <v>29.68223755496285</v>
      </c>
      <c r="F77">
        <v>18.064402703390506</v>
      </c>
      <c r="G77">
        <v>17.38955974351785</v>
      </c>
    </row>
    <row r="78" spans="1:7" x14ac:dyDescent="0.25">
      <c r="A78" s="12">
        <v>36526</v>
      </c>
      <c r="B78">
        <v>34.429652540026154</v>
      </c>
      <c r="C78">
        <v>23.568925496600365</v>
      </c>
      <c r="D78">
        <v>27.307131492711306</v>
      </c>
      <c r="E78">
        <v>27.039880545869632</v>
      </c>
      <c r="F78">
        <v>18.465730935948017</v>
      </c>
      <c r="G78">
        <v>18.903119268387119</v>
      </c>
    </row>
    <row r="79" spans="1:7" x14ac:dyDescent="0.25">
      <c r="A79" s="12">
        <v>36892</v>
      </c>
      <c r="B79">
        <v>36.422254714918076</v>
      </c>
      <c r="C79">
        <v>22.051491344612753</v>
      </c>
      <c r="D79">
        <v>26.560510893777305</v>
      </c>
      <c r="E79">
        <v>27.018814219038429</v>
      </c>
      <c r="F79">
        <v>17.856600705038691</v>
      </c>
      <c r="G79">
        <v>18.741860295083622</v>
      </c>
    </row>
    <row r="80" spans="1:7" x14ac:dyDescent="0.25">
      <c r="A80" s="12">
        <v>37257</v>
      </c>
      <c r="B80">
        <v>37.077541812706087</v>
      </c>
      <c r="C80">
        <v>21.576521788084261</v>
      </c>
      <c r="D80">
        <v>24.655504352635788</v>
      </c>
      <c r="E80">
        <v>27.58306355887834</v>
      </c>
      <c r="F80">
        <v>17.762962736951664</v>
      </c>
      <c r="G80">
        <v>17.449079483495566</v>
      </c>
    </row>
    <row r="81" spans="1:7" x14ac:dyDescent="0.25">
      <c r="A81" s="12">
        <v>37622</v>
      </c>
      <c r="B81">
        <v>40.631549518575014</v>
      </c>
      <c r="C81">
        <v>21.659966796024904</v>
      </c>
      <c r="D81">
        <v>24.397231125219658</v>
      </c>
      <c r="E81">
        <v>29.902655138317254</v>
      </c>
      <c r="F81">
        <v>17.384144549093044</v>
      </c>
      <c r="G81">
        <v>16.856688400715221</v>
      </c>
    </row>
    <row r="82" spans="1:7" x14ac:dyDescent="0.25">
      <c r="A82" s="12">
        <v>37987</v>
      </c>
      <c r="B82">
        <v>42.894490127872324</v>
      </c>
      <c r="C82">
        <v>22.526726837012813</v>
      </c>
      <c r="D82">
        <v>24.348622768421858</v>
      </c>
      <c r="E82">
        <v>36.57486403909941</v>
      </c>
      <c r="F82">
        <v>17.024084586490556</v>
      </c>
      <c r="G82">
        <v>17.91256834225749</v>
      </c>
    </row>
    <row r="83" spans="1:7" x14ac:dyDescent="0.25">
      <c r="A83" s="12">
        <v>38353</v>
      </c>
      <c r="B83">
        <v>41.39121140202414</v>
      </c>
      <c r="C83">
        <v>23.222952733240334</v>
      </c>
      <c r="D83">
        <v>24.749471889566919</v>
      </c>
      <c r="E83">
        <v>38.61619172308729</v>
      </c>
      <c r="F83">
        <v>17.219446820726695</v>
      </c>
      <c r="G83">
        <v>17.204883292956346</v>
      </c>
    </row>
    <row r="84" spans="1:7" x14ac:dyDescent="0.25">
      <c r="A84" s="12">
        <v>38718</v>
      </c>
      <c r="B84">
        <v>40.933272692826854</v>
      </c>
      <c r="C84">
        <v>23.333014816516993</v>
      </c>
      <c r="D84">
        <v>24.748628576883867</v>
      </c>
      <c r="E84">
        <v>39.740210812843166</v>
      </c>
      <c r="F84">
        <v>17.594221813746426</v>
      </c>
      <c r="G84">
        <v>17.816474327746359</v>
      </c>
    </row>
    <row r="85" spans="1:7" x14ac:dyDescent="0.25">
      <c r="A85" s="12">
        <v>39083</v>
      </c>
      <c r="B85">
        <v>41.463151550730345</v>
      </c>
      <c r="C85">
        <v>22.351352966143985</v>
      </c>
      <c r="D85">
        <v>24.483447253484279</v>
      </c>
      <c r="E85">
        <v>42.476249047133066</v>
      </c>
      <c r="F85">
        <v>18.110525750619075</v>
      </c>
      <c r="G85">
        <v>19.819325700255014</v>
      </c>
    </row>
    <row r="86" spans="1:7" x14ac:dyDescent="0.25">
      <c r="A86" s="12">
        <v>39448</v>
      </c>
      <c r="B86">
        <v>43.26637445861553</v>
      </c>
      <c r="C86">
        <v>20.786243538949609</v>
      </c>
      <c r="D86">
        <v>24.547848278820862</v>
      </c>
      <c r="E86">
        <v>38.231392448730887</v>
      </c>
      <c r="F86">
        <v>16.99367935861293</v>
      </c>
      <c r="G86">
        <v>21.619382912056391</v>
      </c>
    </row>
    <row r="87" spans="1:7" x14ac:dyDescent="0.25">
      <c r="A87" s="12">
        <v>39814</v>
      </c>
      <c r="B87">
        <v>46.441304084089161</v>
      </c>
      <c r="C87">
        <v>17.512932996429161</v>
      </c>
      <c r="D87">
        <v>21.32367451751886</v>
      </c>
      <c r="E87">
        <v>40.655965737886916</v>
      </c>
      <c r="F87">
        <v>14.428362588392821</v>
      </c>
      <c r="G87">
        <v>18.796135125137361</v>
      </c>
    </row>
    <row r="88" spans="1:7" x14ac:dyDescent="0.25">
      <c r="A88" s="12">
        <v>40179</v>
      </c>
      <c r="B88">
        <v>47.61226022892</v>
      </c>
      <c r="C88">
        <v>18.394597514683543</v>
      </c>
      <c r="D88">
        <v>21.297485639664245</v>
      </c>
      <c r="E88">
        <v>40.681549081656968</v>
      </c>
      <c r="F88">
        <v>15.679511759459755</v>
      </c>
      <c r="G88">
        <v>21.801321565156837</v>
      </c>
    </row>
    <row r="89" spans="1:7" x14ac:dyDescent="0.25">
      <c r="A89" s="12">
        <v>40544</v>
      </c>
      <c r="B89">
        <v>47.685867539130761</v>
      </c>
      <c r="C89">
        <v>18.544755916480078</v>
      </c>
      <c r="D89">
        <v>22.103301021451603</v>
      </c>
      <c r="E89">
        <v>39.590421442116401</v>
      </c>
      <c r="F89">
        <v>15.559165340519199</v>
      </c>
      <c r="G89">
        <v>21.826271107046871</v>
      </c>
    </row>
    <row r="90" spans="1:7" x14ac:dyDescent="0.25">
      <c r="A90" s="12">
        <v>40909</v>
      </c>
      <c r="B90">
        <v>47.234531110310755</v>
      </c>
      <c r="C90">
        <v>19.350606350688988</v>
      </c>
      <c r="D90">
        <v>22.654423453179387</v>
      </c>
      <c r="E90">
        <v>38.34741567304031</v>
      </c>
      <c r="F90">
        <v>15.757480455132104</v>
      </c>
      <c r="G90">
        <v>21.417225365334929</v>
      </c>
    </row>
    <row r="91" spans="1:7" x14ac:dyDescent="0.25">
      <c r="A91" s="12">
        <v>41275</v>
      </c>
      <c r="B91">
        <v>47.387751986539278</v>
      </c>
      <c r="C91">
        <v>19.762260074982997</v>
      </c>
      <c r="D91">
        <v>23.190909893087024</v>
      </c>
      <c r="E91">
        <v>34.023202083749929</v>
      </c>
      <c r="F91">
        <v>16.357955304087636</v>
      </c>
      <c r="G91">
        <v>21.693766940210843</v>
      </c>
    </row>
    <row r="92" spans="1:7" x14ac:dyDescent="0.25">
      <c r="A92" s="12">
        <v>41640</v>
      </c>
      <c r="B92">
        <v>47.007716622205606</v>
      </c>
      <c r="C92">
        <v>20.144805865222246</v>
      </c>
      <c r="D92">
        <v>23.91610038219337</v>
      </c>
      <c r="E92">
        <v>34.267805615654765</v>
      </c>
      <c r="F92">
        <v>17.110745309630268</v>
      </c>
      <c r="G92">
        <v>20.548410758834692</v>
      </c>
    </row>
    <row r="93" spans="1:7" x14ac:dyDescent="0.25">
      <c r="A93" s="12">
        <v>42005</v>
      </c>
      <c r="B93">
        <v>45.400880411123751</v>
      </c>
      <c r="C93">
        <v>20.427997483984349</v>
      </c>
      <c r="D93">
        <v>24.005302397169249</v>
      </c>
      <c r="E93">
        <v>31.79231186616801</v>
      </c>
      <c r="F93">
        <v>16.972347129325048</v>
      </c>
      <c r="G93">
        <v>17.411625863293676</v>
      </c>
    </row>
    <row r="94" spans="1:7" x14ac:dyDescent="0.25">
      <c r="A94" s="12">
        <v>42370</v>
      </c>
      <c r="B94">
        <v>44.263580883798838</v>
      </c>
      <c r="C94">
        <v>19.688785858393324</v>
      </c>
      <c r="D94">
        <v>23.564284464657355</v>
      </c>
      <c r="E94">
        <v>30.347343044162596</v>
      </c>
      <c r="F94">
        <v>16.968580117974177</v>
      </c>
      <c r="G94">
        <v>15.387239850163484</v>
      </c>
    </row>
    <row r="95" spans="1:7" x14ac:dyDescent="0.25">
      <c r="A95" s="12">
        <v>42736</v>
      </c>
      <c r="B95">
        <v>43.600214407396152</v>
      </c>
      <c r="E95">
        <v>30.632710800508782</v>
      </c>
      <c r="F95">
        <v>17.011804844628927</v>
      </c>
      <c r="G95">
        <v>15.502819800541989</v>
      </c>
    </row>
    <row r="96" spans="1:7" x14ac:dyDescent="0.25">
      <c r="A96" s="12">
        <v>43101</v>
      </c>
    </row>
  </sheetData>
  <autoFilter ref="A1:BK25" xr:uid="{BD7A4AD2-6C68-4786-9658-66BC13A34E97}"/>
  <mergeCells count="1">
    <mergeCell ref="L33:Y3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A2D432-EF5A-4F92-9FDF-923441488F1C}">
  <dimension ref="A1:R63"/>
  <sheetViews>
    <sheetView workbookViewId="0"/>
  </sheetViews>
  <sheetFormatPr defaultRowHeight="15" x14ac:dyDescent="0.25"/>
  <cols>
    <col min="1" max="1" width="9.85546875" customWidth="1"/>
    <col min="2" max="2" width="17.28515625" customWidth="1"/>
    <col min="4" max="4" width="17.42578125" customWidth="1"/>
    <col min="5" max="11" width="13.85546875" customWidth="1"/>
    <col min="68" max="68" width="14" customWidth="1"/>
    <col min="69" max="69" width="16.5703125" customWidth="1"/>
  </cols>
  <sheetData>
    <row r="1" spans="1:18" ht="49.5" customHeight="1" x14ac:dyDescent="0.25">
      <c r="B1" s="13" t="s">
        <v>149</v>
      </c>
      <c r="C1" t="s">
        <v>150</v>
      </c>
      <c r="D1" s="13" t="s">
        <v>151</v>
      </c>
      <c r="E1" s="13" t="s">
        <v>152</v>
      </c>
      <c r="F1" s="13" t="s">
        <v>153</v>
      </c>
      <c r="G1" s="13"/>
      <c r="H1" s="13" t="s">
        <v>154</v>
      </c>
      <c r="I1" s="13"/>
      <c r="J1" s="13"/>
      <c r="K1" s="13"/>
      <c r="M1" t="s">
        <v>64</v>
      </c>
      <c r="N1" t="s">
        <v>155</v>
      </c>
      <c r="O1" t="s">
        <v>10</v>
      </c>
      <c r="P1" t="s">
        <v>35</v>
      </c>
      <c r="Q1" t="s">
        <v>156</v>
      </c>
      <c r="R1" t="s">
        <v>157</v>
      </c>
    </row>
    <row r="2" spans="1:18" x14ac:dyDescent="0.25">
      <c r="A2" t="s">
        <v>10</v>
      </c>
      <c r="B2" s="15">
        <v>0.47689999999999999</v>
      </c>
      <c r="C2">
        <v>2011</v>
      </c>
      <c r="D2" s="15">
        <v>0.1047</v>
      </c>
      <c r="E2" s="15">
        <f>D2*(1+H7)</f>
        <v>4.6884312358792611E-2</v>
      </c>
      <c r="F2" s="15">
        <f>AVERAGE(O57:O62)/100</f>
        <v>7.2352946720909583E-2</v>
      </c>
      <c r="M2" t="s">
        <v>65</v>
      </c>
      <c r="N2" t="s">
        <v>158</v>
      </c>
      <c r="O2" t="s">
        <v>127</v>
      </c>
      <c r="P2" t="s">
        <v>130</v>
      </c>
      <c r="Q2" t="s">
        <v>159</v>
      </c>
      <c r="R2" t="s">
        <v>160</v>
      </c>
    </row>
    <row r="3" spans="1:18" x14ac:dyDescent="0.25">
      <c r="A3" t="s">
        <v>35</v>
      </c>
      <c r="B3" s="15">
        <v>0.41099999999999998</v>
      </c>
      <c r="C3">
        <v>1970</v>
      </c>
      <c r="D3" s="15">
        <v>9.01E-2</v>
      </c>
      <c r="E3" s="15">
        <v>4.2999999999999997E-2</v>
      </c>
      <c r="F3" s="15">
        <f>AVERAGE(P16:P62)/100</f>
        <v>2.5067415271031037E-2</v>
      </c>
      <c r="G3" s="15"/>
      <c r="H3" s="15">
        <f>E3/D3-1</f>
        <v>-0.52275249722530526</v>
      </c>
      <c r="I3" s="15"/>
      <c r="J3" s="15"/>
      <c r="K3" s="15"/>
      <c r="M3" t="s">
        <v>161</v>
      </c>
      <c r="N3" t="s">
        <v>162</v>
      </c>
      <c r="O3" t="s">
        <v>162</v>
      </c>
      <c r="P3" t="s">
        <v>162</v>
      </c>
      <c r="Q3" t="s">
        <v>162</v>
      </c>
      <c r="R3" t="s">
        <v>162</v>
      </c>
    </row>
    <row r="4" spans="1:18" x14ac:dyDescent="0.25">
      <c r="A4" t="s">
        <v>163</v>
      </c>
      <c r="B4" s="15">
        <v>0.41370000000000001</v>
      </c>
      <c r="C4">
        <v>1991</v>
      </c>
      <c r="D4" s="15">
        <v>9.9699999999999997E-2</v>
      </c>
      <c r="E4" s="15">
        <v>6.5000000000000002E-2</v>
      </c>
      <c r="F4" s="15">
        <f>AVERAGE(Q36:Q62)/100</f>
        <v>5.0301137408891167E-2</v>
      </c>
      <c r="G4" s="15"/>
      <c r="H4" s="15">
        <f>E4/D4-1</f>
        <v>-0.34804413239719156</v>
      </c>
      <c r="I4" s="15"/>
      <c r="J4" s="15"/>
      <c r="K4" s="15"/>
      <c r="M4" t="s">
        <v>164</v>
      </c>
      <c r="N4" t="s">
        <v>165</v>
      </c>
      <c r="O4" t="s">
        <v>165</v>
      </c>
      <c r="P4" t="s">
        <v>165</v>
      </c>
      <c r="Q4" t="s">
        <v>165</v>
      </c>
      <c r="R4" t="s">
        <v>165</v>
      </c>
    </row>
    <row r="5" spans="1:18" x14ac:dyDescent="0.25">
      <c r="A5" t="s">
        <v>157</v>
      </c>
      <c r="B5" s="15">
        <v>0.42859999999999998</v>
      </c>
      <c r="C5">
        <v>1995</v>
      </c>
      <c r="D5" s="15">
        <v>8.8499999999999995E-2</v>
      </c>
      <c r="E5" s="15">
        <v>3.32E-2</v>
      </c>
      <c r="F5" s="15">
        <f>AVERAGE(R41:R62)/100</f>
        <v>3.29429150628592E-2</v>
      </c>
      <c r="G5" s="15"/>
      <c r="H5" s="15">
        <f>E5/D5-1</f>
        <v>-0.62485875706214689</v>
      </c>
      <c r="I5" s="15"/>
      <c r="J5" s="15"/>
      <c r="K5" s="15"/>
      <c r="M5" t="s">
        <v>166</v>
      </c>
    </row>
    <row r="6" spans="1:18" x14ac:dyDescent="0.25">
      <c r="A6" t="s">
        <v>155</v>
      </c>
      <c r="B6" s="15">
        <v>0.30940000000000001</v>
      </c>
      <c r="C6">
        <v>1977</v>
      </c>
      <c r="D6" s="15">
        <v>3.7999999999999999E-2</v>
      </c>
      <c r="E6" s="15">
        <v>1.09E-2</v>
      </c>
      <c r="F6" s="15">
        <f>AVERAGE(N23:N62)/100</f>
        <v>2.178348609257668E-2</v>
      </c>
      <c r="G6" s="15"/>
      <c r="H6" s="15">
        <f>E6/D6-1</f>
        <v>-0.7131578947368421</v>
      </c>
      <c r="I6" s="15"/>
      <c r="J6" s="15"/>
      <c r="K6" s="15"/>
      <c r="M6" t="s">
        <v>167</v>
      </c>
      <c r="N6">
        <v>5.4278428795124825</v>
      </c>
      <c r="O6">
        <v>-27.270000003946052</v>
      </c>
      <c r="P6">
        <v>12.043536408011619</v>
      </c>
      <c r="Q6">
        <v>6.882402490386383</v>
      </c>
      <c r="R6">
        <v>5.3621463016878721</v>
      </c>
    </row>
    <row r="7" spans="1:18" x14ac:dyDescent="0.25">
      <c r="H7" s="15">
        <f>AVERAGE(H3:H6)</f>
        <v>-0.55220332035537145</v>
      </c>
      <c r="I7" s="15"/>
      <c r="J7" s="15"/>
      <c r="K7" s="15"/>
      <c r="M7" t="s">
        <v>168</v>
      </c>
      <c r="N7">
        <v>-0.85202152348196591</v>
      </c>
      <c r="O7">
        <v>-5.5799999901360025</v>
      </c>
      <c r="P7">
        <v>8.9089729955807826</v>
      </c>
      <c r="Q7">
        <v>3.838921280800875</v>
      </c>
      <c r="R7">
        <v>7.5542544478408331</v>
      </c>
    </row>
    <row r="8" spans="1:18" x14ac:dyDescent="0.25">
      <c r="M8" t="s">
        <v>169</v>
      </c>
      <c r="N8">
        <v>-5.3081968265172748</v>
      </c>
      <c r="O8">
        <v>10.299999995275826</v>
      </c>
      <c r="P8">
        <v>8.4736423827938836</v>
      </c>
      <c r="Q8">
        <v>9.1903869379566174</v>
      </c>
      <c r="R8">
        <v>7.9998307869878715</v>
      </c>
    </row>
    <row r="9" spans="1:18" x14ac:dyDescent="0.25">
      <c r="M9" t="s">
        <v>170</v>
      </c>
      <c r="N9">
        <v>10.130297661433829</v>
      </c>
      <c r="O9">
        <v>18.179999994201992</v>
      </c>
      <c r="P9">
        <v>11.676708196397371</v>
      </c>
      <c r="Q9">
        <v>9.4593455185917321</v>
      </c>
      <c r="R9">
        <v>6.8309961437053914</v>
      </c>
    </row>
    <row r="10" spans="1:18" x14ac:dyDescent="0.25">
      <c r="M10" t="s">
        <v>171</v>
      </c>
      <c r="N10">
        <v>10.569433340342854</v>
      </c>
      <c r="O10">
        <v>16.95000000249604</v>
      </c>
      <c r="P10">
        <v>5.8197078729826472</v>
      </c>
      <c r="Q10">
        <v>7.1836990727166352</v>
      </c>
      <c r="R10">
        <v>8.1816615376771722</v>
      </c>
    </row>
    <row r="11" spans="1:18" x14ac:dyDescent="0.25">
      <c r="M11" t="s">
        <v>172</v>
      </c>
      <c r="N11">
        <v>-0.65972617159370373</v>
      </c>
      <c r="O11">
        <v>10.650000004173577</v>
      </c>
      <c r="P11">
        <v>10.63856155916325</v>
      </c>
      <c r="Q11">
        <v>11.983529829966216</v>
      </c>
      <c r="R11">
        <v>11.122518494638925</v>
      </c>
    </row>
    <row r="12" spans="1:18" x14ac:dyDescent="0.25">
      <c r="M12" t="s">
        <v>173</v>
      </c>
      <c r="N12">
        <v>3.1919966233703008</v>
      </c>
      <c r="O12">
        <v>-5.7700000042250679</v>
      </c>
      <c r="P12">
        <v>11.082142324693194</v>
      </c>
      <c r="Q12">
        <v>9.1168933275152853</v>
      </c>
      <c r="R12">
        <v>8.6159823332819769</v>
      </c>
    </row>
    <row r="13" spans="1:18" x14ac:dyDescent="0.25">
      <c r="M13" t="s">
        <v>174</v>
      </c>
      <c r="N13">
        <v>4.8225007815864558</v>
      </c>
      <c r="O13">
        <v>-4.0999999921414343</v>
      </c>
      <c r="P13">
        <v>12.88246813832265</v>
      </c>
      <c r="Q13">
        <v>13.188628882961083</v>
      </c>
      <c r="R13">
        <v>8.1222702555429009</v>
      </c>
    </row>
    <row r="14" spans="1:18" x14ac:dyDescent="0.25">
      <c r="M14" t="s">
        <v>175</v>
      </c>
      <c r="N14">
        <v>9.67952600806899</v>
      </c>
      <c r="O14">
        <v>16.939999996109222</v>
      </c>
      <c r="P14">
        <v>12.477894514498061</v>
      </c>
      <c r="Q14">
        <v>14.541234989864734</v>
      </c>
      <c r="R14">
        <v>6.5506598858774794</v>
      </c>
    </row>
    <row r="15" spans="1:18" x14ac:dyDescent="0.25">
      <c r="M15" t="s">
        <v>176</v>
      </c>
      <c r="N15">
        <v>3.0456433190032755</v>
      </c>
      <c r="O15">
        <v>19.29999999625602</v>
      </c>
      <c r="P15">
        <v>0.39905064483652097</v>
      </c>
      <c r="Q15">
        <v>9.9974065652110653</v>
      </c>
      <c r="R15">
        <v>11.407949066209738</v>
      </c>
    </row>
    <row r="16" spans="1:18" x14ac:dyDescent="0.25">
      <c r="M16" t="s">
        <v>177</v>
      </c>
      <c r="N16">
        <v>5.6581310831803648</v>
      </c>
      <c r="O16">
        <v>7.0600000033518029</v>
      </c>
      <c r="P16">
        <v>4.698992042212538</v>
      </c>
      <c r="Q16">
        <v>10.454693274205468</v>
      </c>
      <c r="R16">
        <v>4.8953737602429896</v>
      </c>
    </row>
    <row r="17" spans="13:18" x14ac:dyDescent="0.25">
      <c r="M17" t="s">
        <v>178</v>
      </c>
      <c r="N17">
        <v>1.6284165162551147</v>
      </c>
      <c r="O17">
        <v>3.8099999982544404</v>
      </c>
      <c r="P17">
        <v>8.4135472552376598</v>
      </c>
      <c r="Q17">
        <v>7.1507147770553985</v>
      </c>
      <c r="R17">
        <v>4.2785080386105108</v>
      </c>
    </row>
    <row r="18" spans="13:18" x14ac:dyDescent="0.25">
      <c r="M18" t="s">
        <v>179</v>
      </c>
      <c r="N18">
        <v>2.8117540409577515</v>
      </c>
      <c r="O18">
        <v>7.7600000016444994</v>
      </c>
      <c r="P18">
        <v>8.0325999746470416</v>
      </c>
      <c r="Q18">
        <v>14.82755433655818</v>
      </c>
      <c r="R18">
        <v>10.236433014879822</v>
      </c>
    </row>
    <row r="19" spans="13:18" x14ac:dyDescent="0.25">
      <c r="M19" t="s">
        <v>180</v>
      </c>
      <c r="N19">
        <v>5.5338043948322166</v>
      </c>
      <c r="O19">
        <v>2.3100000004911294</v>
      </c>
      <c r="P19">
        <v>-1.2252398275097107</v>
      </c>
      <c r="Q19">
        <v>9.4608734620003077</v>
      </c>
      <c r="R19">
        <v>4.466253385754527</v>
      </c>
    </row>
    <row r="20" spans="13:18" x14ac:dyDescent="0.25">
      <c r="M20" t="s">
        <v>181</v>
      </c>
      <c r="N20">
        <v>-2.8412102767092051E-2</v>
      </c>
      <c r="O20">
        <v>8.7200000004751246</v>
      </c>
      <c r="P20">
        <v>3.0915759161893561</v>
      </c>
      <c r="Q20">
        <v>7.863511656400263</v>
      </c>
      <c r="R20">
        <v>4.9704052276649691</v>
      </c>
    </row>
    <row r="21" spans="13:18" x14ac:dyDescent="0.25">
      <c r="M21" t="s">
        <v>182</v>
      </c>
      <c r="N21">
        <v>-2.0182515166756616</v>
      </c>
      <c r="O21">
        <v>-1.5700000027506746</v>
      </c>
      <c r="P21">
        <v>3.9749840910332352</v>
      </c>
      <c r="Q21">
        <v>13.115158840415233</v>
      </c>
      <c r="R21">
        <v>9.3268110817843706</v>
      </c>
    </row>
    <row r="22" spans="13:18" x14ac:dyDescent="0.25">
      <c r="M22" t="s">
        <v>183</v>
      </c>
      <c r="N22">
        <v>6.9341477553797546</v>
      </c>
      <c r="O22">
        <v>7.5699999991716709</v>
      </c>
      <c r="P22">
        <v>4.390337950223298</v>
      </c>
      <c r="Q22">
        <v>12.27766122411748</v>
      </c>
      <c r="R22">
        <v>9.843463235311134</v>
      </c>
    </row>
    <row r="23" spans="13:18" x14ac:dyDescent="0.25">
      <c r="M23" t="s">
        <v>184</v>
      </c>
      <c r="N23">
        <v>-4.5061248024769327</v>
      </c>
      <c r="O23">
        <v>11.666644003289335</v>
      </c>
      <c r="P23">
        <v>5.2719415029319379</v>
      </c>
      <c r="Q23">
        <v>10.774491371006121</v>
      </c>
      <c r="R23">
        <v>10.295746534938459</v>
      </c>
    </row>
    <row r="24" spans="13:18" x14ac:dyDescent="0.25">
      <c r="M24" t="s">
        <v>185</v>
      </c>
      <c r="N24">
        <v>10.222763464872671</v>
      </c>
      <c r="O24">
        <v>7.6000000000003354</v>
      </c>
      <c r="P24">
        <v>5.4840418324697566</v>
      </c>
      <c r="Q24">
        <v>8.6256323887827335</v>
      </c>
      <c r="R24">
        <v>5.371766512542365</v>
      </c>
    </row>
    <row r="25" spans="13:18" x14ac:dyDescent="0.25">
      <c r="M25" t="s">
        <v>186</v>
      </c>
      <c r="N25">
        <v>1.5187839494045647</v>
      </c>
      <c r="O25">
        <v>7.8066914498140108</v>
      </c>
      <c r="P25">
        <v>2.8175912075906382</v>
      </c>
      <c r="Q25">
        <v>-1.7012765300758588</v>
      </c>
      <c r="R25">
        <v>5.1735410057193434</v>
      </c>
    </row>
    <row r="26" spans="13:18" x14ac:dyDescent="0.25">
      <c r="M26" t="s">
        <v>187</v>
      </c>
      <c r="N26">
        <v>-5.1897891400538612</v>
      </c>
      <c r="O26">
        <v>5.1724137931033738</v>
      </c>
      <c r="P26">
        <v>4.2093364652842808</v>
      </c>
      <c r="Q26">
        <v>7.1805108392358932</v>
      </c>
      <c r="R26">
        <v>5.9068677630364164</v>
      </c>
    </row>
    <row r="27" spans="13:18" x14ac:dyDescent="0.25">
      <c r="M27" t="s">
        <v>188</v>
      </c>
      <c r="N27">
        <v>-0.7356591616272965</v>
      </c>
      <c r="O27">
        <v>8.9344262295084036</v>
      </c>
      <c r="P27">
        <v>3.312456737206972</v>
      </c>
      <c r="Q27">
        <v>8.2650212646167489</v>
      </c>
      <c r="R27">
        <v>5.3523487506674172</v>
      </c>
    </row>
    <row r="28" spans="13:18" x14ac:dyDescent="0.25">
      <c r="M28" t="s">
        <v>189</v>
      </c>
      <c r="N28">
        <v>4.3490932795742197</v>
      </c>
      <c r="O28">
        <v>10.835214446952435</v>
      </c>
      <c r="P28">
        <v>3.5230449851567158</v>
      </c>
      <c r="Q28">
        <v>13.242063429148246</v>
      </c>
      <c r="R28">
        <v>5.5842024691908421</v>
      </c>
    </row>
    <row r="29" spans="13:18" x14ac:dyDescent="0.25">
      <c r="M29" t="s">
        <v>190</v>
      </c>
      <c r="N29">
        <v>1.5707387022300736</v>
      </c>
      <c r="O29">
        <v>15.139171758316422</v>
      </c>
      <c r="P29">
        <v>4.5019948161423287</v>
      </c>
      <c r="Q29">
        <v>10.44291111209634</v>
      </c>
      <c r="R29">
        <v>5.7524302514899261</v>
      </c>
    </row>
    <row r="30" spans="13:18" x14ac:dyDescent="0.25">
      <c r="M30" t="s">
        <v>191</v>
      </c>
      <c r="N30">
        <v>-5.1890243521552861</v>
      </c>
      <c r="O30">
        <v>13.443396226415175</v>
      </c>
      <c r="P30">
        <v>5.2333809468379116</v>
      </c>
      <c r="Q30">
        <v>7.74964599933827</v>
      </c>
      <c r="R30">
        <v>4.6472403565933433</v>
      </c>
    </row>
    <row r="31" spans="13:18" x14ac:dyDescent="0.25">
      <c r="M31" t="s">
        <v>192</v>
      </c>
      <c r="N31">
        <v>6.1533770627455908</v>
      </c>
      <c r="O31">
        <v>8.9397089397087655</v>
      </c>
      <c r="P31">
        <v>3.3265256162953563</v>
      </c>
      <c r="Q31">
        <v>11.224086421602578</v>
      </c>
      <c r="R31">
        <v>5.5338277672476863</v>
      </c>
    </row>
    <row r="32" spans="13:18" x14ac:dyDescent="0.25">
      <c r="M32" t="s">
        <v>193</v>
      </c>
      <c r="N32">
        <v>2.7048688260089051</v>
      </c>
      <c r="O32">
        <v>11.688931297709956</v>
      </c>
      <c r="P32">
        <v>4.730665860355046</v>
      </c>
      <c r="Q32">
        <v>12.467266052988535</v>
      </c>
      <c r="R32">
        <v>9.5189460221078974</v>
      </c>
    </row>
    <row r="33" spans="13:18" x14ac:dyDescent="0.25">
      <c r="M33" t="s">
        <v>194</v>
      </c>
      <c r="N33">
        <v>-1.0899333417313386</v>
      </c>
      <c r="O33">
        <v>11.234515164459637</v>
      </c>
      <c r="P33">
        <v>6.7850201095211276</v>
      </c>
      <c r="Q33">
        <v>11.904718610782794</v>
      </c>
      <c r="R33">
        <v>13.288114071764383</v>
      </c>
    </row>
    <row r="34" spans="13:18" x14ac:dyDescent="0.25">
      <c r="M34" t="s">
        <v>195</v>
      </c>
      <c r="N34">
        <v>-7.1569496555497238</v>
      </c>
      <c r="O34">
        <v>4.1858678955452433</v>
      </c>
      <c r="P34">
        <v>4.8580376863125707</v>
      </c>
      <c r="Q34">
        <v>7.0297100158120145</v>
      </c>
      <c r="R34">
        <v>12.190505986610958</v>
      </c>
    </row>
    <row r="35" spans="13:18" x14ac:dyDescent="0.25">
      <c r="M35" t="s">
        <v>196</v>
      </c>
      <c r="N35">
        <v>-2.4672137763745923</v>
      </c>
      <c r="O35">
        <v>3.9071138960561314</v>
      </c>
      <c r="P35">
        <v>4.8927130657496321</v>
      </c>
      <c r="Q35">
        <v>9.8112296835086426</v>
      </c>
      <c r="R35">
        <v>11.167163444629225</v>
      </c>
    </row>
    <row r="36" spans="13:18" x14ac:dyDescent="0.25">
      <c r="M36" t="s">
        <v>197</v>
      </c>
      <c r="N36">
        <v>9.1331105662010259</v>
      </c>
      <c r="O36">
        <v>9.2940759134444875</v>
      </c>
      <c r="P36">
        <v>3.4174967617612566</v>
      </c>
      <c r="Q36">
        <v>10.353951355138193</v>
      </c>
      <c r="R36">
        <v>8.558260321242301</v>
      </c>
    </row>
    <row r="37" spans="13:18" x14ac:dyDescent="0.25">
      <c r="M37" t="s">
        <v>198</v>
      </c>
      <c r="N37">
        <v>7.9372915564307505</v>
      </c>
      <c r="O37">
        <v>14.216163583252126</v>
      </c>
      <c r="P37">
        <v>0.8480695812656478</v>
      </c>
      <c r="Q37">
        <v>6.1755056865162601</v>
      </c>
      <c r="R37">
        <v>8.0833880234532955</v>
      </c>
    </row>
    <row r="38" spans="13:18" x14ac:dyDescent="0.25">
      <c r="M38" t="s">
        <v>199</v>
      </c>
      <c r="N38">
        <v>8.2069790722122775</v>
      </c>
      <c r="O38">
        <v>13.86757601591367</v>
      </c>
      <c r="P38">
        <v>-0.51791984722119366</v>
      </c>
      <c r="Q38">
        <v>6.8467439170321427</v>
      </c>
      <c r="R38">
        <v>8.2510431224585261</v>
      </c>
    </row>
    <row r="39" spans="13:18" x14ac:dyDescent="0.25">
      <c r="M39" t="s">
        <v>200</v>
      </c>
      <c r="N39">
        <v>5.8362007036852646</v>
      </c>
      <c r="O39">
        <v>13.052158722236527</v>
      </c>
      <c r="P39">
        <v>0.99306636330673825</v>
      </c>
      <c r="Q39">
        <v>9.206141515013158</v>
      </c>
      <c r="R39">
        <v>7.9969048549271662</v>
      </c>
    </row>
    <row r="40" spans="13:18" x14ac:dyDescent="0.25">
      <c r="M40" t="s">
        <v>201</v>
      </c>
      <c r="N40">
        <v>-2.8452096105708051</v>
      </c>
      <c r="O40">
        <v>10.949227373068425</v>
      </c>
      <c r="P40">
        <v>2.7421403220998286</v>
      </c>
      <c r="Q40">
        <v>9.5706041321593602</v>
      </c>
      <c r="R40">
        <v>8.1202618438838385</v>
      </c>
    </row>
    <row r="41" spans="13:18" x14ac:dyDescent="0.25">
      <c r="M41" t="s">
        <v>202</v>
      </c>
      <c r="N41">
        <v>5.5266898271523388</v>
      </c>
      <c r="O41">
        <v>9.9283724631910246</v>
      </c>
      <c r="P41">
        <v>3.0999992907687357</v>
      </c>
      <c r="Q41">
        <v>7.5945090893005016</v>
      </c>
      <c r="R41">
        <v>5.6523739422106729</v>
      </c>
    </row>
    <row r="42" spans="13:18" x14ac:dyDescent="0.25">
      <c r="M42" t="s">
        <v>203</v>
      </c>
      <c r="N42">
        <v>8.1110467707457019</v>
      </c>
      <c r="O42">
        <v>9.2307692307690843</v>
      </c>
      <c r="P42">
        <v>1.0760452342047415</v>
      </c>
      <c r="Q42">
        <v>5.9221854644983125</v>
      </c>
      <c r="R42">
        <v>-2.7535905783671808</v>
      </c>
    </row>
    <row r="43" spans="13:18" x14ac:dyDescent="0.25">
      <c r="M43" t="s">
        <v>204</v>
      </c>
      <c r="N43">
        <v>3.8501788515622906</v>
      </c>
      <c r="O43">
        <v>7.8376139188072784</v>
      </c>
      <c r="P43">
        <v>-1.1284098288648892</v>
      </c>
      <c r="Q43">
        <v>-5.4712192582852026</v>
      </c>
      <c r="R43">
        <v>-7.6337336312669777</v>
      </c>
    </row>
    <row r="44" spans="13:18" x14ac:dyDescent="0.25">
      <c r="M44" t="s">
        <v>205</v>
      </c>
      <c r="N44">
        <v>-3.3854570406327014</v>
      </c>
      <c r="O44">
        <v>7.6674861708663684</v>
      </c>
      <c r="P44">
        <v>-0.25195427208831234</v>
      </c>
      <c r="Q44">
        <v>11.308621493625751</v>
      </c>
      <c r="R44">
        <v>4.5722983687558099</v>
      </c>
    </row>
    <row r="45" spans="13:18" x14ac:dyDescent="0.25">
      <c r="M45" t="s">
        <v>206</v>
      </c>
      <c r="N45">
        <v>-0.78899893905690988</v>
      </c>
      <c r="O45">
        <v>8.4915084915083412</v>
      </c>
      <c r="P45">
        <v>2.7796328252636044</v>
      </c>
      <c r="Q45">
        <v>8.9244260342026678</v>
      </c>
      <c r="R45">
        <v>4.4556760309312153</v>
      </c>
    </row>
    <row r="46" spans="13:18" x14ac:dyDescent="0.25">
      <c r="M46" t="s">
        <v>207</v>
      </c>
      <c r="N46">
        <v>-4.4088396825855654</v>
      </c>
      <c r="O46">
        <v>8.3399105498556594</v>
      </c>
      <c r="P46">
        <v>0.40633590319775692</v>
      </c>
      <c r="Q46">
        <v>4.5253067636010513</v>
      </c>
      <c r="R46">
        <v>3.4442437656892366</v>
      </c>
    </row>
    <row r="47" spans="13:18" x14ac:dyDescent="0.25">
      <c r="M47" t="s">
        <v>208</v>
      </c>
      <c r="N47">
        <v>-10.894484828590279</v>
      </c>
      <c r="O47">
        <v>9.1306459446333719</v>
      </c>
      <c r="P47">
        <v>0.11799277677036457</v>
      </c>
      <c r="Q47">
        <v>7.4324336136980804</v>
      </c>
      <c r="R47">
        <v>6.1488798174326575</v>
      </c>
    </row>
    <row r="48" spans="13:18" x14ac:dyDescent="0.25">
      <c r="M48" t="s">
        <v>209</v>
      </c>
      <c r="N48">
        <v>8.8370407957692407</v>
      </c>
      <c r="O48">
        <v>10.035603026256766</v>
      </c>
      <c r="P48">
        <v>1.5282201481471134</v>
      </c>
      <c r="Q48">
        <v>2.9332179018593649</v>
      </c>
      <c r="R48">
        <v>7.1893299648605193</v>
      </c>
    </row>
    <row r="49" spans="13:18" x14ac:dyDescent="0.25">
      <c r="M49" t="s">
        <v>210</v>
      </c>
      <c r="N49">
        <v>9.0295733006815482</v>
      </c>
      <c r="O49">
        <v>10.111223458038737</v>
      </c>
      <c r="P49">
        <v>2.2046878823192912</v>
      </c>
      <c r="Q49">
        <v>4.8998404504571482</v>
      </c>
      <c r="R49">
        <v>6.2892885486190124</v>
      </c>
    </row>
    <row r="50" spans="13:18" x14ac:dyDescent="0.25">
      <c r="M50" t="s">
        <v>211</v>
      </c>
      <c r="N50">
        <v>8.8516599201343524</v>
      </c>
      <c r="O50">
        <v>11.395775941230383</v>
      </c>
      <c r="P50">
        <v>1.6626704051883081</v>
      </c>
      <c r="Q50">
        <v>3.92367739233066</v>
      </c>
      <c r="R50">
        <v>4.1878349237258021</v>
      </c>
    </row>
    <row r="51" spans="13:18" x14ac:dyDescent="0.25">
      <c r="M51" t="s">
        <v>212</v>
      </c>
      <c r="N51">
        <v>8.0471515004302745</v>
      </c>
      <c r="O51">
        <v>12.719479020690841</v>
      </c>
      <c r="P51">
        <v>1.4200065560477242</v>
      </c>
      <c r="Q51">
        <v>5.1761538182653339</v>
      </c>
      <c r="R51">
        <v>4.9679168239371307</v>
      </c>
    </row>
    <row r="52" spans="13:18" x14ac:dyDescent="0.25">
      <c r="M52" t="s">
        <v>213</v>
      </c>
      <c r="N52">
        <v>9.0076508750475739</v>
      </c>
      <c r="O52">
        <v>14.231388035687999</v>
      </c>
      <c r="P52">
        <v>1.6541838811686205</v>
      </c>
      <c r="Q52">
        <v>5.4633963931931788</v>
      </c>
      <c r="R52">
        <v>5.4350925698979324</v>
      </c>
    </row>
    <row r="53" spans="13:18" x14ac:dyDescent="0.25">
      <c r="M53" t="s">
        <v>214</v>
      </c>
      <c r="N53">
        <v>4.057233103464057</v>
      </c>
      <c r="O53">
        <v>9.6542893725992656</v>
      </c>
      <c r="P53">
        <v>-1.0935406004227133</v>
      </c>
      <c r="Q53">
        <v>2.8292231734122026</v>
      </c>
      <c r="R53">
        <v>1.7256679083397728</v>
      </c>
    </row>
    <row r="54" spans="13:18" x14ac:dyDescent="0.25">
      <c r="M54" t="s">
        <v>215</v>
      </c>
      <c r="N54">
        <v>-5.9185250763494679</v>
      </c>
      <c r="O54">
        <v>9.3998131714153601</v>
      </c>
      <c r="P54">
        <v>-5.4164127967399764</v>
      </c>
      <c r="Q54">
        <v>0.70750994641844045</v>
      </c>
      <c r="R54">
        <v>-0.69073334616454929</v>
      </c>
    </row>
    <row r="55" spans="13:18" x14ac:dyDescent="0.25">
      <c r="M55" t="s">
        <v>216</v>
      </c>
      <c r="N55">
        <v>10.125398156100232</v>
      </c>
      <c r="O55">
        <v>10.636140463229765</v>
      </c>
      <c r="P55">
        <v>4.1917392586067024</v>
      </c>
      <c r="Q55">
        <v>6.4967935855551104</v>
      </c>
      <c r="R55">
        <v>7.5135906579751008</v>
      </c>
    </row>
    <row r="56" spans="13:18" x14ac:dyDescent="0.25">
      <c r="M56" t="s">
        <v>217</v>
      </c>
      <c r="N56">
        <v>6.003951692805785</v>
      </c>
      <c r="O56">
        <v>9.5364430080554996</v>
      </c>
      <c r="P56">
        <v>-0.11542133971575197</v>
      </c>
      <c r="Q56">
        <v>3.681688569107294</v>
      </c>
      <c r="R56">
        <v>0.83995947243222702</v>
      </c>
    </row>
    <row r="57" spans="13:18" x14ac:dyDescent="0.25">
      <c r="M57" t="s">
        <v>218</v>
      </c>
      <c r="N57">
        <v>-1.0264204544320847</v>
      </c>
      <c r="O57">
        <v>7.856262110269526</v>
      </c>
      <c r="P57">
        <v>1.4950895859379187</v>
      </c>
      <c r="Q57">
        <v>2.2923978462567902</v>
      </c>
      <c r="R57">
        <v>7.2427866054252377</v>
      </c>
    </row>
    <row r="58" spans="13:18" x14ac:dyDescent="0.25">
      <c r="M58" t="s">
        <v>219</v>
      </c>
      <c r="N58">
        <v>2.4053237807943617</v>
      </c>
      <c r="O58">
        <v>7.7576351461702444</v>
      </c>
      <c r="P58">
        <v>2.0002678411019588</v>
      </c>
      <c r="Q58">
        <v>2.8962049350710402</v>
      </c>
      <c r="R58">
        <v>2.6873799188685439</v>
      </c>
    </row>
    <row r="59" spans="13:18" x14ac:dyDescent="0.25">
      <c r="M59" t="s">
        <v>220</v>
      </c>
      <c r="N59">
        <v>-2.5126153208139641</v>
      </c>
      <c r="O59">
        <v>7.2976659593815469</v>
      </c>
      <c r="P59">
        <v>0.37471947633763136</v>
      </c>
      <c r="Q59">
        <v>3.3414477612999605</v>
      </c>
      <c r="R59">
        <v>0.98441406383311403</v>
      </c>
    </row>
    <row r="60" spans="13:18" x14ac:dyDescent="0.25">
      <c r="M60" t="s">
        <v>221</v>
      </c>
      <c r="N60">
        <v>2.7311598282894636</v>
      </c>
      <c r="O60">
        <v>6.9002048167243686</v>
      </c>
      <c r="P60">
        <v>1.3538231139799848</v>
      </c>
      <c r="Q60">
        <v>2.7902361671465741</v>
      </c>
      <c r="R60">
        <v>3.0201739932175684</v>
      </c>
    </row>
    <row r="61" spans="13:18" x14ac:dyDescent="0.25">
      <c r="M61" t="s">
        <v>222</v>
      </c>
      <c r="N61">
        <v>-1.8225421702890259</v>
      </c>
      <c r="O61">
        <v>6.6999999999999318</v>
      </c>
      <c r="P61">
        <v>0.93819388644962487</v>
      </c>
      <c r="Q61">
        <v>2.9293047947001014</v>
      </c>
      <c r="R61">
        <v>3.2826830747723506</v>
      </c>
    </row>
    <row r="62" spans="13:18" x14ac:dyDescent="0.25">
      <c r="M62" t="s">
        <v>223</v>
      </c>
      <c r="N62">
        <v>2.8544661372539935</v>
      </c>
      <c r="O62">
        <v>6.9000000000001336</v>
      </c>
      <c r="P62">
        <v>1.7125811310874752</v>
      </c>
      <c r="Q62">
        <v>3.0627684624326292</v>
      </c>
      <c r="R62">
        <v>3.9128802431650485</v>
      </c>
    </row>
    <row r="63" spans="13:18" x14ac:dyDescent="0.25">
      <c r="M63" t="s">
        <v>224</v>
      </c>
    </row>
  </sheetData>
  <pageMargins left="0.7" right="0.7" top="0.75" bottom="0.75" header="0.3" footer="0.3"/>
  <pageSetup paperSize="9" orientation="portrait" horizontalDpi="0" verticalDpi="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FC09B0-500F-4B2F-9D0D-E9BC1BFCE57A}">
  <dimension ref="A1:I47"/>
  <sheetViews>
    <sheetView zoomScale="70" zoomScaleNormal="70" workbookViewId="0">
      <selection activeCell="R12" sqref="R12"/>
    </sheetView>
  </sheetViews>
  <sheetFormatPr defaultRowHeight="15" x14ac:dyDescent="0.25"/>
  <cols>
    <col min="2" max="9" width="27.7109375" customWidth="1"/>
  </cols>
  <sheetData>
    <row r="1" spans="1:9" ht="30.75" thickBot="1" x14ac:dyDescent="0.3">
      <c r="A1" s="16" t="s">
        <v>225</v>
      </c>
      <c r="B1" s="17" t="s">
        <v>226</v>
      </c>
      <c r="C1" s="17" t="s">
        <v>227</v>
      </c>
      <c r="D1" s="17" t="s">
        <v>228</v>
      </c>
      <c r="E1" s="17" t="s">
        <v>229</v>
      </c>
      <c r="F1" s="17" t="s">
        <v>230</v>
      </c>
      <c r="G1" s="17" t="s">
        <v>231</v>
      </c>
      <c r="H1" s="17" t="s">
        <v>232</v>
      </c>
      <c r="I1" s="18" t="s">
        <v>233</v>
      </c>
    </row>
    <row r="2" spans="1:9" ht="18.75" thickBot="1" x14ac:dyDescent="0.3">
      <c r="A2" s="19">
        <v>2</v>
      </c>
      <c r="B2" s="20" t="s">
        <v>234</v>
      </c>
      <c r="C2" s="21">
        <v>48.93</v>
      </c>
      <c r="D2" s="22">
        <v>1.86</v>
      </c>
      <c r="E2" s="22">
        <v>1.9</v>
      </c>
      <c r="F2" s="22">
        <v>53.75</v>
      </c>
      <c r="G2" s="22">
        <v>52.68</v>
      </c>
      <c r="H2" s="22">
        <v>311.75</v>
      </c>
      <c r="I2" s="22">
        <v>0.32</v>
      </c>
    </row>
    <row r="3" spans="1:9" ht="18.75" thickBot="1" x14ac:dyDescent="0.3">
      <c r="A3" s="23">
        <v>3</v>
      </c>
      <c r="B3" s="24" t="s">
        <v>235</v>
      </c>
      <c r="C3" s="25">
        <v>48.93</v>
      </c>
      <c r="D3" s="26">
        <v>1.62</v>
      </c>
      <c r="E3" s="26">
        <v>1.97</v>
      </c>
      <c r="F3" s="26">
        <v>61.74</v>
      </c>
      <c r="G3" s="26">
        <v>50.66</v>
      </c>
      <c r="H3" s="26">
        <v>387.49</v>
      </c>
      <c r="I3" s="26">
        <v>0.26</v>
      </c>
    </row>
    <row r="4" spans="1:9" ht="18.75" thickBot="1" x14ac:dyDescent="0.3">
      <c r="A4" s="19">
        <v>4</v>
      </c>
      <c r="B4" s="20" t="s">
        <v>236</v>
      </c>
      <c r="C4" s="21">
        <v>45.04</v>
      </c>
      <c r="D4" s="22">
        <v>1.19</v>
      </c>
      <c r="E4" s="22">
        <v>1.41</v>
      </c>
      <c r="F4" s="22">
        <v>83.79</v>
      </c>
      <c r="G4" s="22">
        <v>70.73</v>
      </c>
      <c r="H4" s="22">
        <v>358.35</v>
      </c>
      <c r="I4" s="22">
        <v>0.28000000000000003</v>
      </c>
    </row>
    <row r="5" spans="1:9" ht="18.75" thickBot="1" x14ac:dyDescent="0.3">
      <c r="A5" s="23">
        <v>5</v>
      </c>
      <c r="B5" s="24" t="s">
        <v>237</v>
      </c>
      <c r="C5" s="25">
        <v>42.07</v>
      </c>
      <c r="D5" s="26">
        <v>1.69</v>
      </c>
      <c r="E5" s="26">
        <v>1.54</v>
      </c>
      <c r="F5" s="26">
        <v>59.2</v>
      </c>
      <c r="G5" s="26">
        <v>65.13</v>
      </c>
      <c r="H5" s="26">
        <v>335.19</v>
      </c>
      <c r="I5" s="26">
        <v>0.3</v>
      </c>
    </row>
    <row r="6" spans="1:9" ht="18.75" thickBot="1" x14ac:dyDescent="0.3">
      <c r="A6" s="19">
        <v>6</v>
      </c>
      <c r="B6" s="20" t="s">
        <v>238</v>
      </c>
      <c r="C6" s="21">
        <v>40.49</v>
      </c>
      <c r="D6" s="22">
        <v>2.15</v>
      </c>
      <c r="E6" s="22">
        <v>2.84</v>
      </c>
      <c r="F6" s="22">
        <v>46.46</v>
      </c>
      <c r="G6" s="22">
        <v>35.18</v>
      </c>
      <c r="H6" s="22">
        <v>445.45</v>
      </c>
      <c r="I6" s="22">
        <v>0.22</v>
      </c>
    </row>
    <row r="7" spans="1:9" ht="18.75" thickBot="1" x14ac:dyDescent="0.3">
      <c r="A7" s="19">
        <v>8</v>
      </c>
      <c r="B7" s="20" t="s">
        <v>239</v>
      </c>
      <c r="C7" s="21">
        <v>32.19</v>
      </c>
      <c r="D7" s="22">
        <v>1.5</v>
      </c>
      <c r="E7" s="22">
        <v>1.62</v>
      </c>
      <c r="F7" s="22">
        <v>66.53</v>
      </c>
      <c r="G7" s="22">
        <v>61.62</v>
      </c>
      <c r="H7" s="22">
        <v>263.52</v>
      </c>
      <c r="I7" s="22">
        <v>0.38</v>
      </c>
    </row>
    <row r="8" spans="1:9" ht="18.75" thickBot="1" x14ac:dyDescent="0.3">
      <c r="A8" s="23">
        <v>9</v>
      </c>
      <c r="B8" s="24" t="s">
        <v>240</v>
      </c>
      <c r="C8" s="25">
        <v>31.02</v>
      </c>
      <c r="D8" s="26">
        <v>1.88</v>
      </c>
      <c r="E8" s="26">
        <v>2.31</v>
      </c>
      <c r="F8" s="26">
        <v>53.29</v>
      </c>
      <c r="G8" s="26">
        <v>43.24</v>
      </c>
      <c r="H8" s="26">
        <v>185.76</v>
      </c>
      <c r="I8" s="26">
        <v>0.54</v>
      </c>
    </row>
    <row r="9" spans="1:9" ht="18.75" thickBot="1" x14ac:dyDescent="0.3">
      <c r="A9" s="19">
        <v>14</v>
      </c>
      <c r="B9" s="20" t="s">
        <v>241</v>
      </c>
      <c r="C9" s="21">
        <v>27.11</v>
      </c>
      <c r="D9" s="22">
        <v>2.93</v>
      </c>
      <c r="E9" s="22">
        <v>3.4</v>
      </c>
      <c r="F9" s="22">
        <v>34.1</v>
      </c>
      <c r="G9" s="22">
        <v>29.39</v>
      </c>
      <c r="H9" s="22">
        <v>183.4</v>
      </c>
      <c r="I9" s="22">
        <v>0.55000000000000004</v>
      </c>
    </row>
    <row r="10" spans="1:9" ht="18.75" thickBot="1" x14ac:dyDescent="0.3">
      <c r="A10" s="19">
        <v>18</v>
      </c>
      <c r="B10" s="20" t="s">
        <v>242</v>
      </c>
      <c r="C10" s="21">
        <v>23.59</v>
      </c>
      <c r="D10" s="22">
        <v>2.62</v>
      </c>
      <c r="E10" s="22">
        <v>2.5099999999999998</v>
      </c>
      <c r="F10" s="22">
        <v>38.130000000000003</v>
      </c>
      <c r="G10" s="22">
        <v>39.81</v>
      </c>
      <c r="H10" s="22">
        <v>139.65</v>
      </c>
      <c r="I10" s="22">
        <v>0.72</v>
      </c>
    </row>
    <row r="11" spans="1:9" ht="18.75" thickBot="1" x14ac:dyDescent="0.3">
      <c r="A11" s="23">
        <v>19</v>
      </c>
      <c r="B11" s="24" t="s">
        <v>243</v>
      </c>
      <c r="C11" s="25">
        <v>23.31</v>
      </c>
      <c r="D11" s="26">
        <v>4.75</v>
      </c>
      <c r="E11" s="26">
        <v>4.6100000000000003</v>
      </c>
      <c r="F11" s="26">
        <v>21.05</v>
      </c>
      <c r="G11" s="26">
        <v>21.68</v>
      </c>
      <c r="H11" s="26">
        <v>187.07</v>
      </c>
      <c r="I11" s="26">
        <v>0.53</v>
      </c>
    </row>
    <row r="12" spans="1:9" ht="18.75" thickBot="1" x14ac:dyDescent="0.3">
      <c r="A12" s="19">
        <v>22</v>
      </c>
      <c r="B12" s="20" t="s">
        <v>244</v>
      </c>
      <c r="C12" s="21">
        <v>21.98</v>
      </c>
      <c r="D12" s="22">
        <v>2.52</v>
      </c>
      <c r="E12" s="22">
        <v>2.89</v>
      </c>
      <c r="F12" s="22">
        <v>39.61</v>
      </c>
      <c r="G12" s="22">
        <v>34.630000000000003</v>
      </c>
      <c r="H12" s="22">
        <v>135.72</v>
      </c>
      <c r="I12" s="22">
        <v>0.74</v>
      </c>
    </row>
    <row r="13" spans="1:9" ht="18.75" thickBot="1" x14ac:dyDescent="0.3">
      <c r="A13" s="23">
        <v>23</v>
      </c>
      <c r="B13" s="24" t="s">
        <v>245</v>
      </c>
      <c r="C13" s="25">
        <v>21.57</v>
      </c>
      <c r="D13" s="26">
        <v>5.55</v>
      </c>
      <c r="E13" s="26">
        <v>5.63</v>
      </c>
      <c r="F13" s="26">
        <v>18.02</v>
      </c>
      <c r="G13" s="26">
        <v>17.77</v>
      </c>
      <c r="H13" s="26">
        <v>234.39</v>
      </c>
      <c r="I13" s="26">
        <v>0.43</v>
      </c>
    </row>
    <row r="14" spans="1:9" ht="18.75" thickBot="1" x14ac:dyDescent="0.3">
      <c r="A14" s="23">
        <v>27</v>
      </c>
      <c r="B14" s="24" t="s">
        <v>246</v>
      </c>
      <c r="C14" s="25">
        <v>19.440000000000001</v>
      </c>
      <c r="D14" s="26">
        <v>4.08</v>
      </c>
      <c r="E14" s="26">
        <v>4.37</v>
      </c>
      <c r="F14" s="26">
        <v>24.49</v>
      </c>
      <c r="G14" s="26">
        <v>22.9</v>
      </c>
      <c r="H14" s="26">
        <v>231.6</v>
      </c>
      <c r="I14" s="26">
        <v>0.43</v>
      </c>
    </row>
    <row r="15" spans="1:9" ht="18.75" thickBot="1" x14ac:dyDescent="0.3">
      <c r="A15" s="19">
        <v>28</v>
      </c>
      <c r="B15" s="20" t="s">
        <v>247</v>
      </c>
      <c r="C15" s="21">
        <v>19.32</v>
      </c>
      <c r="D15" s="22">
        <v>1.48</v>
      </c>
      <c r="E15" s="22">
        <v>1.89</v>
      </c>
      <c r="F15" s="22">
        <v>67.72</v>
      </c>
      <c r="G15" s="22">
        <v>52.94</v>
      </c>
      <c r="H15" s="22">
        <v>134.91999999999999</v>
      </c>
      <c r="I15" s="22">
        <v>0.74</v>
      </c>
    </row>
    <row r="16" spans="1:9" ht="18.75" thickBot="1" x14ac:dyDescent="0.3">
      <c r="A16" s="23">
        <v>61</v>
      </c>
      <c r="B16" s="24" t="s">
        <v>248</v>
      </c>
      <c r="C16" s="25">
        <v>14.48</v>
      </c>
      <c r="D16" s="26">
        <v>2.46</v>
      </c>
      <c r="E16" s="26">
        <v>2.8</v>
      </c>
      <c r="F16" s="26">
        <v>40.619999999999997</v>
      </c>
      <c r="G16" s="26">
        <v>35.68</v>
      </c>
      <c r="H16" s="26">
        <v>115.57</v>
      </c>
      <c r="I16" s="26">
        <v>0.87</v>
      </c>
    </row>
    <row r="17" spans="1:9" ht="18.75" thickBot="1" x14ac:dyDescent="0.3">
      <c r="A17" s="19">
        <v>74</v>
      </c>
      <c r="B17" s="20" t="s">
        <v>249</v>
      </c>
      <c r="C17" s="21">
        <v>13.79</v>
      </c>
      <c r="D17" s="22">
        <v>2.5299999999999998</v>
      </c>
      <c r="E17" s="22">
        <v>2.91</v>
      </c>
      <c r="F17" s="22">
        <v>39.5</v>
      </c>
      <c r="G17" s="22">
        <v>34.36</v>
      </c>
      <c r="H17" s="22">
        <v>79.19</v>
      </c>
      <c r="I17" s="22">
        <v>1.26</v>
      </c>
    </row>
    <row r="18" spans="1:9" ht="18.75" thickBot="1" x14ac:dyDescent="0.3">
      <c r="A18" s="19">
        <v>82</v>
      </c>
      <c r="B18" s="20" t="s">
        <v>250</v>
      </c>
      <c r="C18" s="21">
        <v>13.08</v>
      </c>
      <c r="D18" s="22">
        <v>4.22</v>
      </c>
      <c r="E18" s="22">
        <v>4.0999999999999996</v>
      </c>
      <c r="F18" s="22">
        <v>23.72</v>
      </c>
      <c r="G18" s="22">
        <v>24.37</v>
      </c>
      <c r="H18" s="22">
        <v>93.09</v>
      </c>
      <c r="I18" s="22">
        <v>1.07</v>
      </c>
    </row>
    <row r="19" spans="1:9" ht="18.75" thickBot="1" x14ac:dyDescent="0.3">
      <c r="A19" s="19">
        <v>124</v>
      </c>
      <c r="B19" s="20" t="s">
        <v>251</v>
      </c>
      <c r="C19" s="21">
        <v>11.08</v>
      </c>
      <c r="D19" s="22">
        <v>3.94</v>
      </c>
      <c r="E19" s="22">
        <v>4.3899999999999997</v>
      </c>
      <c r="F19" s="22">
        <v>25.37</v>
      </c>
      <c r="G19" s="22">
        <v>22.78</v>
      </c>
      <c r="H19" s="22">
        <v>83.29</v>
      </c>
      <c r="I19" s="22">
        <v>1.2</v>
      </c>
    </row>
    <row r="20" spans="1:9" ht="18.75" thickBot="1" x14ac:dyDescent="0.3">
      <c r="A20" s="23">
        <v>131</v>
      </c>
      <c r="B20" s="24" t="s">
        <v>252</v>
      </c>
      <c r="C20" s="25">
        <v>10.79</v>
      </c>
      <c r="D20" s="26">
        <v>3.43</v>
      </c>
      <c r="E20" s="26">
        <v>3.62</v>
      </c>
      <c r="F20" s="26">
        <v>29.15</v>
      </c>
      <c r="G20" s="26">
        <v>27.59</v>
      </c>
      <c r="H20" s="26">
        <v>64.73</v>
      </c>
      <c r="I20" s="26">
        <v>1.54</v>
      </c>
    </row>
    <row r="21" spans="1:9" ht="18" x14ac:dyDescent="0.25">
      <c r="A21" s="19">
        <v>138</v>
      </c>
      <c r="B21" s="20" t="s">
        <v>253</v>
      </c>
      <c r="C21" s="21">
        <v>10.59</v>
      </c>
      <c r="D21" s="22">
        <v>5.31</v>
      </c>
      <c r="E21" s="22">
        <v>7.04</v>
      </c>
      <c r="F21" s="22">
        <v>18.829999999999998</v>
      </c>
      <c r="G21" s="22">
        <v>14.2</v>
      </c>
      <c r="H21" s="22">
        <v>79.42</v>
      </c>
      <c r="I21" s="22">
        <v>1.26</v>
      </c>
    </row>
    <row r="26" spans="1:9" ht="15.75" thickBot="1" x14ac:dyDescent="0.3"/>
    <row r="27" spans="1:9" ht="30.75" thickBot="1" x14ac:dyDescent="0.3">
      <c r="A27" s="16" t="s">
        <v>225</v>
      </c>
      <c r="B27" s="27" t="s">
        <v>9</v>
      </c>
      <c r="C27" s="17" t="s">
        <v>227</v>
      </c>
      <c r="D27" s="17" t="s">
        <v>228</v>
      </c>
      <c r="E27" s="17" t="s">
        <v>229</v>
      </c>
      <c r="F27" s="17" t="s">
        <v>230</v>
      </c>
      <c r="G27" s="17" t="s">
        <v>231</v>
      </c>
      <c r="H27" s="17" t="s">
        <v>232</v>
      </c>
      <c r="I27" s="18" t="s">
        <v>233</v>
      </c>
    </row>
    <row r="28" spans="1:9" ht="18.75" thickBot="1" x14ac:dyDescent="0.3">
      <c r="A28" s="28">
        <v>1</v>
      </c>
      <c r="B28" s="28" t="s">
        <v>234</v>
      </c>
      <c r="C28" s="29">
        <v>49.42</v>
      </c>
      <c r="D28" s="30">
        <v>1.84</v>
      </c>
      <c r="E28" s="30">
        <v>1.86</v>
      </c>
      <c r="F28" s="30">
        <v>54.47</v>
      </c>
      <c r="G28" s="30">
        <v>53.79</v>
      </c>
      <c r="H28" s="30">
        <v>310.55</v>
      </c>
      <c r="I28" s="30">
        <v>0.32</v>
      </c>
    </row>
    <row r="29" spans="1:9" ht="18.75" thickBot="1" x14ac:dyDescent="0.3">
      <c r="A29" s="19">
        <v>2</v>
      </c>
      <c r="B29" s="19" t="s">
        <v>10</v>
      </c>
      <c r="C29" s="21">
        <v>29.09</v>
      </c>
      <c r="D29" s="22">
        <v>1.83</v>
      </c>
      <c r="E29" s="22">
        <v>2.0099999999999998</v>
      </c>
      <c r="F29" s="22">
        <v>54.51</v>
      </c>
      <c r="G29" s="22">
        <v>49.85</v>
      </c>
      <c r="H29" s="22">
        <v>231.33</v>
      </c>
      <c r="I29" s="22">
        <v>0.43</v>
      </c>
    </row>
    <row r="30" spans="1:9" ht="18.75" thickBot="1" x14ac:dyDescent="0.3">
      <c r="A30" s="23">
        <v>3</v>
      </c>
      <c r="B30" s="23" t="s">
        <v>254</v>
      </c>
      <c r="C30" s="25">
        <v>28.91</v>
      </c>
      <c r="D30" s="26">
        <v>1.97</v>
      </c>
      <c r="E30" s="26">
        <v>2.38</v>
      </c>
      <c r="F30" s="26">
        <v>50.65</v>
      </c>
      <c r="G30" s="26">
        <v>41.99</v>
      </c>
      <c r="H30" s="26">
        <v>174.62</v>
      </c>
      <c r="I30" s="26">
        <v>0.56999999999999995</v>
      </c>
    </row>
    <row r="31" spans="1:9" ht="18.75" thickBot="1" x14ac:dyDescent="0.3">
      <c r="A31" s="19">
        <v>6</v>
      </c>
      <c r="B31" s="19" t="s">
        <v>157</v>
      </c>
      <c r="C31" s="21">
        <v>21.94</v>
      </c>
      <c r="D31" s="22">
        <v>3.52</v>
      </c>
      <c r="E31" s="22">
        <v>3.66</v>
      </c>
      <c r="F31" s="22">
        <v>28.43</v>
      </c>
      <c r="G31" s="22">
        <v>27.34</v>
      </c>
      <c r="H31" s="22">
        <v>182.02</v>
      </c>
      <c r="I31" s="22">
        <v>0.55000000000000004</v>
      </c>
    </row>
    <row r="32" spans="1:9" ht="18.75" thickBot="1" x14ac:dyDescent="0.3">
      <c r="A32" s="19">
        <v>8</v>
      </c>
      <c r="B32" s="19" t="s">
        <v>244</v>
      </c>
      <c r="C32" s="21">
        <v>21.56</v>
      </c>
      <c r="D32" s="22">
        <v>2.37</v>
      </c>
      <c r="E32" s="22">
        <v>2.7</v>
      </c>
      <c r="F32" s="22">
        <v>42.13</v>
      </c>
      <c r="G32" s="22">
        <v>37</v>
      </c>
      <c r="H32" s="22">
        <v>133.06</v>
      </c>
      <c r="I32" s="22">
        <v>0.75</v>
      </c>
    </row>
    <row r="33" spans="1:9" ht="18.75" thickBot="1" x14ac:dyDescent="0.3">
      <c r="A33" s="23">
        <v>11</v>
      </c>
      <c r="B33" s="23" t="s">
        <v>155</v>
      </c>
      <c r="C33" s="25">
        <v>19.02</v>
      </c>
      <c r="D33" s="26">
        <v>2.57</v>
      </c>
      <c r="E33" s="26">
        <v>2.85</v>
      </c>
      <c r="F33" s="26">
        <v>38.89</v>
      </c>
      <c r="G33" s="26">
        <v>35.14</v>
      </c>
      <c r="H33" s="26">
        <v>566.20000000000005</v>
      </c>
      <c r="I33" s="26">
        <v>0.18</v>
      </c>
    </row>
    <row r="34" spans="1:9" ht="18.75" thickBot="1" x14ac:dyDescent="0.3">
      <c r="A34" s="23">
        <v>13</v>
      </c>
      <c r="B34" s="23" t="s">
        <v>31</v>
      </c>
      <c r="C34" s="25">
        <v>18.72</v>
      </c>
      <c r="D34" s="26">
        <v>3.73</v>
      </c>
      <c r="E34" s="26">
        <v>3.83</v>
      </c>
      <c r="F34" s="26">
        <v>26.84</v>
      </c>
      <c r="G34" s="26">
        <v>26.11</v>
      </c>
      <c r="H34" s="26">
        <v>219.77</v>
      </c>
      <c r="I34" s="26">
        <v>0.46</v>
      </c>
    </row>
    <row r="35" spans="1:9" ht="18.75" thickBot="1" x14ac:dyDescent="0.3">
      <c r="A35" s="23">
        <v>15</v>
      </c>
      <c r="B35" s="23" t="s">
        <v>255</v>
      </c>
      <c r="C35" s="25">
        <v>17.579999999999998</v>
      </c>
      <c r="D35" s="26">
        <v>1.36</v>
      </c>
      <c r="E35" s="26">
        <v>1.74</v>
      </c>
      <c r="F35" s="26">
        <v>73.680000000000007</v>
      </c>
      <c r="G35" s="26">
        <v>57.61</v>
      </c>
      <c r="H35" s="26">
        <v>122.07</v>
      </c>
      <c r="I35" s="26">
        <v>0.82</v>
      </c>
    </row>
    <row r="36" spans="1:9" ht="18.75" thickBot="1" x14ac:dyDescent="0.3">
      <c r="A36" s="23">
        <v>29</v>
      </c>
      <c r="B36" s="23" t="s">
        <v>256</v>
      </c>
      <c r="C36" s="25">
        <v>13.81</v>
      </c>
      <c r="D36" s="26">
        <v>5.0599999999999996</v>
      </c>
      <c r="E36" s="26">
        <v>5.1100000000000003</v>
      </c>
      <c r="F36" s="26">
        <v>19.75</v>
      </c>
      <c r="G36" s="26">
        <v>19.55</v>
      </c>
      <c r="H36" s="26">
        <v>143.25</v>
      </c>
      <c r="I36" s="26">
        <v>0.7</v>
      </c>
    </row>
    <row r="37" spans="1:9" ht="18.75" thickBot="1" x14ac:dyDescent="0.3">
      <c r="A37" s="19">
        <v>42</v>
      </c>
      <c r="B37" s="19" t="s">
        <v>257</v>
      </c>
      <c r="C37" s="21">
        <v>12.39</v>
      </c>
      <c r="D37" s="22">
        <v>5.86</v>
      </c>
      <c r="E37" s="22">
        <v>6.01</v>
      </c>
      <c r="F37" s="22">
        <v>17.07</v>
      </c>
      <c r="G37" s="22">
        <v>16.63</v>
      </c>
      <c r="H37" s="22">
        <v>149.15</v>
      </c>
      <c r="I37" s="22">
        <v>0.67</v>
      </c>
    </row>
    <row r="38" spans="1:9" ht="18.75" thickBot="1" x14ac:dyDescent="0.3">
      <c r="A38" s="19">
        <v>50</v>
      </c>
      <c r="B38" s="19" t="s">
        <v>34</v>
      </c>
      <c r="C38" s="21">
        <v>11.33</v>
      </c>
      <c r="D38" s="22">
        <v>2.88</v>
      </c>
      <c r="E38" s="22">
        <v>3.56</v>
      </c>
      <c r="F38" s="22">
        <v>34.700000000000003</v>
      </c>
      <c r="G38" s="22">
        <v>28.13</v>
      </c>
      <c r="H38" s="22">
        <v>125.75</v>
      </c>
      <c r="I38" s="22">
        <v>0.8</v>
      </c>
    </row>
    <row r="39" spans="1:9" ht="18.75" thickBot="1" x14ac:dyDescent="0.3">
      <c r="A39" s="23">
        <v>51</v>
      </c>
      <c r="B39" s="23" t="s">
        <v>35</v>
      </c>
      <c r="C39" s="25">
        <v>11.25</v>
      </c>
      <c r="D39" s="26">
        <v>2.48</v>
      </c>
      <c r="E39" s="26">
        <v>3.07</v>
      </c>
      <c r="F39" s="26">
        <v>40.25</v>
      </c>
      <c r="G39" s="26">
        <v>32.61</v>
      </c>
      <c r="H39" s="26">
        <v>64.150000000000006</v>
      </c>
      <c r="I39" s="26">
        <v>1.56</v>
      </c>
    </row>
    <row r="40" spans="1:9" ht="18.75" thickBot="1" x14ac:dyDescent="0.3">
      <c r="A40" s="19">
        <v>72</v>
      </c>
      <c r="B40" s="19" t="s">
        <v>33</v>
      </c>
      <c r="C40" s="21">
        <v>9.16</v>
      </c>
      <c r="D40" s="22">
        <v>3.97</v>
      </c>
      <c r="E40" s="22">
        <v>4.3</v>
      </c>
      <c r="F40" s="22">
        <v>25.18</v>
      </c>
      <c r="G40" s="22">
        <v>23.27</v>
      </c>
      <c r="H40" s="22">
        <v>62.25</v>
      </c>
      <c r="I40" s="22">
        <v>1.61</v>
      </c>
    </row>
    <row r="41" spans="1:9" ht="18.75" thickBot="1" x14ac:dyDescent="0.3">
      <c r="A41" s="23">
        <v>73</v>
      </c>
      <c r="B41" s="23" t="s">
        <v>258</v>
      </c>
      <c r="C41" s="25">
        <v>9.02</v>
      </c>
      <c r="D41" s="26">
        <v>3.34</v>
      </c>
      <c r="E41" s="26">
        <v>3.58</v>
      </c>
      <c r="F41" s="26">
        <v>29.94</v>
      </c>
      <c r="G41" s="26">
        <v>27.95</v>
      </c>
      <c r="H41" s="26">
        <v>54.17</v>
      </c>
      <c r="I41" s="26">
        <v>1.85</v>
      </c>
    </row>
    <row r="42" spans="1:9" ht="18.75" thickBot="1" x14ac:dyDescent="0.3">
      <c r="A42" s="23">
        <v>79</v>
      </c>
      <c r="B42" s="23" t="s">
        <v>259</v>
      </c>
      <c r="C42" s="25">
        <v>7.9</v>
      </c>
      <c r="D42" s="26">
        <v>5.51</v>
      </c>
      <c r="E42" s="26">
        <v>7.16</v>
      </c>
      <c r="F42" s="26">
        <v>18.13</v>
      </c>
      <c r="G42" s="26">
        <v>13.96</v>
      </c>
      <c r="H42" s="26">
        <v>56.55</v>
      </c>
      <c r="I42" s="26">
        <v>1.77</v>
      </c>
    </row>
    <row r="43" spans="1:9" ht="18.75" thickBot="1" x14ac:dyDescent="0.3">
      <c r="A43" s="19">
        <v>80</v>
      </c>
      <c r="B43" s="19" t="s">
        <v>260</v>
      </c>
      <c r="C43" s="21">
        <v>7.67</v>
      </c>
      <c r="D43" s="22">
        <v>6.75</v>
      </c>
      <c r="E43" s="22">
        <v>7.75</v>
      </c>
      <c r="F43" s="22">
        <v>14.81</v>
      </c>
      <c r="G43" s="22">
        <v>12.91</v>
      </c>
      <c r="H43" s="22">
        <v>76.66</v>
      </c>
      <c r="I43" s="22">
        <v>1.3</v>
      </c>
    </row>
    <row r="44" spans="1:9" ht="18.75" thickBot="1" x14ac:dyDescent="0.3">
      <c r="A44" s="23">
        <v>81</v>
      </c>
      <c r="B44" s="23" t="s">
        <v>261</v>
      </c>
      <c r="C44" s="25">
        <v>7.66</v>
      </c>
      <c r="D44" s="26">
        <v>4.3600000000000003</v>
      </c>
      <c r="E44" s="26">
        <v>5.25</v>
      </c>
      <c r="F44" s="26">
        <v>22.92</v>
      </c>
      <c r="G44" s="26">
        <v>19.03</v>
      </c>
      <c r="H44" s="26">
        <v>53.26</v>
      </c>
      <c r="I44" s="26">
        <v>1.88</v>
      </c>
    </row>
    <row r="45" spans="1:9" ht="18.75" thickBot="1" x14ac:dyDescent="0.3">
      <c r="A45" s="19">
        <v>82</v>
      </c>
      <c r="B45" s="19" t="s">
        <v>262</v>
      </c>
      <c r="C45" s="21">
        <v>7.6</v>
      </c>
      <c r="D45" s="22">
        <v>4.62</v>
      </c>
      <c r="E45" s="22">
        <v>4.78</v>
      </c>
      <c r="F45" s="22">
        <v>21.67</v>
      </c>
      <c r="G45" s="22">
        <v>20.94</v>
      </c>
      <c r="H45" s="22">
        <v>57.42</v>
      </c>
      <c r="I45" s="22">
        <v>1.74</v>
      </c>
    </row>
    <row r="46" spans="1:9" ht="18.75" thickBot="1" x14ac:dyDescent="0.3">
      <c r="A46" s="23">
        <v>91</v>
      </c>
      <c r="B46" s="23" t="s">
        <v>263</v>
      </c>
      <c r="C46" s="25">
        <v>4.1100000000000003</v>
      </c>
      <c r="D46" s="26">
        <v>9.56</v>
      </c>
      <c r="E46" s="26">
        <v>11.16</v>
      </c>
      <c r="F46" s="26">
        <v>10.46</v>
      </c>
      <c r="G46" s="26">
        <v>8.9600000000000009</v>
      </c>
      <c r="H46" s="26">
        <v>49.15</v>
      </c>
      <c r="I46" s="26">
        <v>2.0299999999999998</v>
      </c>
    </row>
    <row r="47" spans="1:9" ht="18" x14ac:dyDescent="0.25">
      <c r="A47" s="19">
        <v>92</v>
      </c>
      <c r="B47" s="19" t="s">
        <v>36</v>
      </c>
      <c r="C47" s="21">
        <v>3.58</v>
      </c>
      <c r="D47" s="22">
        <v>10.4</v>
      </c>
      <c r="E47" s="22">
        <v>11.24</v>
      </c>
      <c r="F47" s="22">
        <v>9.61</v>
      </c>
      <c r="G47" s="22">
        <v>8.9</v>
      </c>
      <c r="H47" s="22">
        <v>26.81</v>
      </c>
      <c r="I47" s="22">
        <v>3.73</v>
      </c>
    </row>
  </sheetData>
  <hyperlinks>
    <hyperlink ref="B2" r:id="rId1" display="https://www.numbeo.com/property-investment/in/Hong-Kong" xr:uid="{B13BEC19-B99A-4427-8339-6ECE36CEF498}"/>
    <hyperlink ref="B3" r:id="rId2" display="https://www.numbeo.com/property-investment/in/Beijing" xr:uid="{4A911254-8226-4816-977E-A4CC1DD413D6}"/>
    <hyperlink ref="B4" r:id="rId3" display="https://www.numbeo.com/property-investment/in/Shenzhen" xr:uid="{FC8D1878-1F0E-423B-9F04-26AA2FEC1A06}"/>
    <hyperlink ref="B5" r:id="rId4" display="https://www.numbeo.com/property-investment/in/Shanghai" xr:uid="{495E2819-30D6-4105-A250-FF9760DD1F48}"/>
    <hyperlink ref="B6" r:id="rId5" display="https://www.numbeo.com/property-investment/in/Mumbai" xr:uid="{C6CB51AD-EA9B-4BD5-A840-F5F25BCEA6CF}"/>
    <hyperlink ref="B7" r:id="rId6" display="https://www.numbeo.com/property-investment/in/Guangzhou" xr:uid="{6F801B7B-61DD-40E2-A33F-3FB87BC7E742}"/>
    <hyperlink ref="B8" r:id="rId7" display="https://www.numbeo.com/property-investment/in/Taipei" xr:uid="{7D44F050-6A4E-4ED0-BF19-91ED20C02B8F}"/>
    <hyperlink ref="B9" r:id="rId8" display="https://www.numbeo.com/property-investment/in/London" xr:uid="{5F3450E8-8673-43B9-9B0D-C5C8C649B686}"/>
    <hyperlink ref="B10" r:id="rId9" display="https://www.numbeo.com/property-investment/in/Paris" xr:uid="{8B70CF37-BCAC-4280-A781-FF53DDD9123C}"/>
    <hyperlink ref="B11" r:id="rId10" display="https://www.numbeo.com/property-investment/in/Dublin" xr:uid="{76A64008-EA19-4B68-BC16-CC456E922AE7}"/>
    <hyperlink ref="B12" r:id="rId11" display="https://www.numbeo.com/property-investment/in/Singapore" xr:uid="{B0558AE3-E1B1-455B-A761-76D5720AEFC2}"/>
    <hyperlink ref="B13" r:id="rId12" display="https://www.numbeo.com/property-investment/in/Jakarta" xr:uid="{445B3B0B-A28E-4BFB-B2BD-724999DD6115}"/>
    <hyperlink ref="B15" r:id="rId13" display="https://www.numbeo.com/property-investment/in/Seoul" xr:uid="{E988D980-2DDC-4004-AE8B-AB207A4B12E5}"/>
    <hyperlink ref="B14" r:id="rId14" display="https://www.numbeo.com/property-investment/in/Sao-Paulo" xr:uid="{7BA7BDFB-D51E-4F4B-9904-1E88AB2E78DE}"/>
    <hyperlink ref="B16" r:id="rId15" display="https://www.numbeo.com/property-investment/in/Chengdu" xr:uid="{825229C5-47B9-44DE-AB0B-285433C7D645}"/>
    <hyperlink ref="B17" r:id="rId16" display="https://www.numbeo.com/property-investment/in/Tokyo" xr:uid="{560707C0-9EDD-4F6B-ABD5-750B27F6A664}"/>
    <hyperlink ref="B18" r:id="rId17" display="https://www.numbeo.com/property-investment/in/Toronto" xr:uid="{980A2FB2-54A4-4309-9F58-23765E74CEF1}"/>
    <hyperlink ref="B19" r:id="rId18" display="https://www.numbeo.com/property-investment/in/Sydney" xr:uid="{C30D02DF-F252-40E3-9773-6D480E03F4CF}"/>
    <hyperlink ref="B20" r:id="rId19" display="https://www.numbeo.com/property-investment/in/Berlin" xr:uid="{96344407-9B9B-414F-9518-3A5C9EBE02AE}"/>
    <hyperlink ref="B21" r:id="rId20" display="https://www.numbeo.com/property-investment/in/New-York" xr:uid="{218A61F5-4BE9-4B2A-B029-59035707E81A}"/>
  </hyperlinks>
  <pageMargins left="0.7" right="0.7" top="0.75" bottom="0.75" header="0.3" footer="0.3"/>
  <pageSetup paperSize="9" orientation="portrait" horizontalDpi="0" verticalDpi="0" r:id="rId21"/>
  <drawing r:id="rId2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9CE97-CA4B-4296-B11D-E21F13044E6E}">
  <dimension ref="A1:BG7643"/>
  <sheetViews>
    <sheetView topLeftCell="AH10" zoomScale="70" zoomScaleNormal="70" workbookViewId="0">
      <selection activeCell="BN64" sqref="BN64"/>
    </sheetView>
  </sheetViews>
  <sheetFormatPr defaultColWidth="11.42578125" defaultRowHeight="15" x14ac:dyDescent="0.25"/>
  <cols>
    <col min="1" max="1" width="6.7109375" customWidth="1"/>
    <col min="2" max="2" width="29.7109375" customWidth="1"/>
    <col min="3" max="3" width="61.7109375" customWidth="1"/>
    <col min="4" max="4" width="8.7109375" customWidth="1"/>
    <col min="5" max="5" width="9.7109375" customWidth="1"/>
    <col min="6" max="6" width="15.7109375" customWidth="1"/>
    <col min="7" max="29" width="11.7109375" customWidth="1"/>
    <col min="34" max="36" width="16.5703125" customWidth="1"/>
  </cols>
  <sheetData>
    <row r="1" spans="1:56" x14ac:dyDescent="0.25">
      <c r="A1" s="75"/>
      <c r="B1" s="75"/>
      <c r="C1" s="75"/>
      <c r="D1" s="75"/>
      <c r="E1" s="75"/>
      <c r="F1" s="75"/>
      <c r="G1" s="75"/>
      <c r="H1" s="75"/>
      <c r="I1" s="75"/>
      <c r="J1" s="75"/>
      <c r="K1" s="31"/>
      <c r="L1" s="31"/>
      <c r="M1" s="31"/>
      <c r="N1" s="31"/>
      <c r="O1" s="31"/>
      <c r="P1" s="31"/>
      <c r="Q1" s="31"/>
      <c r="R1" s="31"/>
      <c r="S1" s="31"/>
      <c r="T1" s="31"/>
      <c r="U1" s="31"/>
      <c r="V1" s="31"/>
      <c r="W1" s="31"/>
      <c r="X1" s="31"/>
      <c r="Y1" s="31"/>
      <c r="Z1" s="31"/>
      <c r="AA1" s="31"/>
      <c r="AB1" s="31"/>
      <c r="AC1" s="31"/>
    </row>
    <row r="2" spans="1:56" x14ac:dyDescent="0.25">
      <c r="A2" s="75"/>
      <c r="B2" s="75"/>
      <c r="C2" s="75"/>
      <c r="D2" s="75"/>
      <c r="E2" s="75"/>
      <c r="F2" s="75"/>
      <c r="G2" s="75"/>
      <c r="H2" s="75"/>
      <c r="I2" s="75"/>
      <c r="J2" s="75"/>
      <c r="K2" s="31"/>
      <c r="L2" s="31"/>
      <c r="M2" s="31"/>
      <c r="N2" s="31"/>
      <c r="O2" s="31"/>
      <c r="P2" s="31"/>
      <c r="Q2" s="31"/>
      <c r="R2" s="31"/>
      <c r="S2" s="31"/>
      <c r="T2" s="31"/>
      <c r="U2" s="31"/>
      <c r="V2" s="31"/>
      <c r="W2" s="31"/>
      <c r="X2" s="31"/>
      <c r="Y2" s="31"/>
      <c r="Z2" s="31"/>
      <c r="AA2" s="31"/>
      <c r="AB2" s="31"/>
      <c r="AC2" s="31"/>
    </row>
    <row r="3" spans="1:56" x14ac:dyDescent="0.25">
      <c r="A3" s="75"/>
      <c r="B3" s="75"/>
      <c r="C3" s="75"/>
      <c r="D3" s="75"/>
      <c r="E3" s="75"/>
      <c r="F3" s="75"/>
      <c r="G3" s="75"/>
      <c r="H3" s="75"/>
      <c r="I3" s="75"/>
      <c r="J3" s="75"/>
      <c r="K3" s="31"/>
      <c r="L3" s="31"/>
      <c r="M3" s="31"/>
      <c r="N3" s="31"/>
      <c r="O3" s="31"/>
      <c r="P3" s="31"/>
      <c r="Q3" s="31"/>
      <c r="R3" s="31"/>
      <c r="S3" s="31"/>
      <c r="T3" s="31"/>
      <c r="U3" s="31"/>
      <c r="V3" s="31"/>
      <c r="W3" s="31"/>
      <c r="X3" s="31"/>
      <c r="Y3" s="31"/>
      <c r="Z3" s="31"/>
      <c r="AA3" s="31"/>
      <c r="AB3" s="31"/>
      <c r="AC3" s="31"/>
    </row>
    <row r="4" spans="1:56" x14ac:dyDescent="0.25">
      <c r="A4" s="75"/>
      <c r="B4" s="75"/>
      <c r="C4" s="75"/>
      <c r="D4" s="75"/>
      <c r="E4" s="75"/>
      <c r="F4" s="75"/>
      <c r="G4" s="75"/>
      <c r="H4" s="75"/>
      <c r="I4" s="75"/>
      <c r="J4" s="75"/>
      <c r="K4" s="31"/>
      <c r="L4" s="31"/>
      <c r="M4" s="31"/>
      <c r="N4" s="31"/>
      <c r="O4" s="31"/>
      <c r="P4" s="31"/>
      <c r="Q4" s="31"/>
      <c r="R4" s="31"/>
      <c r="S4" s="31"/>
      <c r="T4" s="31"/>
      <c r="U4" s="31"/>
      <c r="V4" s="31"/>
      <c r="W4" s="31"/>
      <c r="X4" s="31"/>
      <c r="Y4" s="31"/>
      <c r="Z4" s="31"/>
      <c r="AA4" s="31"/>
      <c r="AB4" s="31"/>
      <c r="AC4" s="31"/>
    </row>
    <row r="5" spans="1:56" ht="15.75" x14ac:dyDescent="0.25">
      <c r="A5" s="79" t="s">
        <v>264</v>
      </c>
      <c r="B5" s="79"/>
      <c r="C5" s="79"/>
      <c r="D5" s="79"/>
      <c r="E5" s="79"/>
      <c r="F5" s="79"/>
      <c r="G5" s="79"/>
      <c r="H5" s="79"/>
      <c r="I5" s="79"/>
      <c r="J5" s="79"/>
      <c r="K5" s="31"/>
      <c r="L5" s="31"/>
      <c r="M5" s="31"/>
      <c r="N5" s="31"/>
      <c r="O5" s="31"/>
      <c r="P5" s="31"/>
      <c r="Q5" s="31"/>
      <c r="R5" s="31"/>
      <c r="S5" s="31"/>
      <c r="T5" s="31"/>
      <c r="U5" s="31"/>
      <c r="V5" s="31"/>
      <c r="W5" s="31"/>
      <c r="X5" s="31"/>
      <c r="Y5" s="31"/>
      <c r="Z5" s="31"/>
      <c r="AA5" s="31"/>
      <c r="AB5" s="31"/>
      <c r="AC5" s="31"/>
    </row>
    <row r="6" spans="1:56" x14ac:dyDescent="0.25">
      <c r="A6" s="74" t="s">
        <v>265</v>
      </c>
      <c r="B6" s="74"/>
      <c r="C6" s="74"/>
      <c r="D6" s="74"/>
      <c r="E6" s="74"/>
      <c r="F6" s="74"/>
      <c r="G6" s="74"/>
      <c r="H6" s="74"/>
      <c r="I6" s="74"/>
      <c r="J6" s="74"/>
      <c r="K6" s="31"/>
      <c r="L6" s="31"/>
      <c r="M6" s="31"/>
      <c r="N6" s="31"/>
      <c r="O6" s="31"/>
      <c r="P6" s="31"/>
      <c r="Q6" s="31"/>
      <c r="R6" s="31"/>
      <c r="S6" s="31"/>
      <c r="T6" s="31"/>
      <c r="U6" s="31"/>
      <c r="V6" s="31"/>
      <c r="W6" s="31"/>
      <c r="X6" s="31"/>
      <c r="Y6" s="31"/>
      <c r="Z6" s="31"/>
      <c r="AA6" s="31"/>
      <c r="AB6" s="31"/>
      <c r="AC6" s="31"/>
    </row>
    <row r="7" spans="1:56" x14ac:dyDescent="0.25">
      <c r="A7" s="74" t="s">
        <v>266</v>
      </c>
      <c r="B7" s="74"/>
      <c r="C7" s="74"/>
      <c r="D7" s="74"/>
      <c r="E7" s="74"/>
      <c r="F7" s="74"/>
      <c r="G7" s="74"/>
      <c r="H7" s="74"/>
      <c r="I7" s="74"/>
      <c r="J7" s="74"/>
      <c r="K7" s="31"/>
      <c r="L7" s="31"/>
      <c r="M7" s="31"/>
      <c r="N7" s="31"/>
      <c r="O7" s="31"/>
      <c r="P7" s="31"/>
      <c r="Q7" s="31"/>
      <c r="R7" s="31"/>
      <c r="S7" s="31"/>
      <c r="T7" s="31"/>
      <c r="U7" s="31"/>
      <c r="V7" s="31"/>
      <c r="W7" s="31"/>
      <c r="X7" s="31"/>
      <c r="Y7" s="31"/>
      <c r="Z7" s="31"/>
      <c r="AA7" s="31"/>
      <c r="AB7" s="31"/>
      <c r="AC7" s="31"/>
    </row>
    <row r="8" spans="1:56" x14ac:dyDescent="0.25">
      <c r="A8" s="75"/>
      <c r="B8" s="75"/>
      <c r="C8" s="75"/>
      <c r="D8" s="75"/>
      <c r="E8" s="75"/>
      <c r="F8" s="75"/>
      <c r="G8" s="75"/>
      <c r="H8" s="75"/>
      <c r="I8" s="75"/>
      <c r="J8" s="75"/>
      <c r="K8" s="31"/>
      <c r="L8" s="31"/>
      <c r="M8" s="31"/>
      <c r="N8" s="31"/>
      <c r="O8" s="31"/>
      <c r="P8" s="31"/>
      <c r="Q8" s="31"/>
      <c r="R8" s="31"/>
      <c r="S8" s="31"/>
      <c r="T8" s="31"/>
      <c r="U8" s="31"/>
      <c r="V8" s="31"/>
      <c r="W8" s="31"/>
      <c r="X8" s="31"/>
      <c r="Y8" s="31"/>
      <c r="Z8" s="31"/>
      <c r="AA8" s="31"/>
      <c r="AB8" s="31"/>
      <c r="AC8" s="31"/>
    </row>
    <row r="9" spans="1:56" x14ac:dyDescent="0.25">
      <c r="A9" s="76" t="s">
        <v>267</v>
      </c>
      <c r="B9" s="76"/>
      <c r="C9" s="76"/>
      <c r="D9" s="76"/>
      <c r="E9" s="76"/>
      <c r="F9" s="76"/>
      <c r="G9" s="76"/>
      <c r="H9" s="76"/>
      <c r="I9" s="76"/>
      <c r="J9" s="76"/>
      <c r="K9" s="31"/>
      <c r="L9" s="31"/>
      <c r="M9" s="31"/>
      <c r="N9" s="31"/>
      <c r="O9" s="31"/>
      <c r="P9" s="31"/>
      <c r="Q9" s="31"/>
      <c r="R9" s="31"/>
      <c r="S9" s="31"/>
      <c r="T9" s="31"/>
      <c r="U9" s="31"/>
      <c r="V9" s="31"/>
      <c r="W9" s="31"/>
      <c r="X9" s="31"/>
      <c r="Y9" s="31"/>
      <c r="Z9" s="31"/>
      <c r="AA9" s="31"/>
      <c r="AB9" s="31"/>
      <c r="AC9" s="31"/>
    </row>
    <row r="10" spans="1:56" x14ac:dyDescent="0.25">
      <c r="A10" s="74" t="s">
        <v>268</v>
      </c>
      <c r="B10" s="74"/>
      <c r="C10" s="74"/>
      <c r="D10" s="74"/>
      <c r="E10" s="74"/>
      <c r="F10" s="74"/>
      <c r="G10" s="74"/>
      <c r="H10" s="74"/>
      <c r="I10" s="74"/>
      <c r="J10" s="74"/>
      <c r="K10" s="31"/>
      <c r="L10" s="31"/>
      <c r="M10" s="31"/>
      <c r="N10" s="31"/>
      <c r="O10" s="31"/>
      <c r="P10" s="31"/>
      <c r="Q10" s="31"/>
      <c r="R10" s="31"/>
      <c r="S10" s="31"/>
      <c r="T10" s="31"/>
      <c r="U10" s="31"/>
      <c r="V10" s="31"/>
      <c r="W10" s="31"/>
      <c r="X10" s="31"/>
      <c r="Y10" s="31"/>
      <c r="Z10" s="31"/>
      <c r="AA10" s="31"/>
      <c r="AB10" s="31"/>
      <c r="AC10" s="31"/>
    </row>
    <row r="11" spans="1:56" x14ac:dyDescent="0.25">
      <c r="A11" s="77" t="s">
        <v>269</v>
      </c>
      <c r="B11" s="77"/>
      <c r="C11" s="77"/>
      <c r="D11" s="77"/>
      <c r="E11" s="77"/>
      <c r="F11" s="77"/>
      <c r="G11" s="77"/>
      <c r="H11" s="77"/>
      <c r="I11" s="77"/>
      <c r="J11" s="77"/>
      <c r="K11" s="31"/>
      <c r="L11" s="31"/>
      <c r="M11" s="31"/>
      <c r="N11" s="31"/>
      <c r="O11" s="31"/>
      <c r="P11" s="31"/>
      <c r="Q11" s="31"/>
      <c r="R11" s="31"/>
      <c r="S11" s="31"/>
      <c r="T11" s="31"/>
      <c r="U11" s="31"/>
      <c r="V11" s="31"/>
      <c r="W11" s="31"/>
      <c r="X11" s="31"/>
      <c r="Y11" s="31"/>
      <c r="Z11" s="31"/>
      <c r="AA11" s="31"/>
      <c r="AB11" s="31"/>
      <c r="AC11" s="31"/>
    </row>
    <row r="12" spans="1:56" x14ac:dyDescent="0.25">
      <c r="A12" s="78" t="s">
        <v>270</v>
      </c>
      <c r="B12" s="78"/>
      <c r="C12" s="78"/>
      <c r="D12" s="78"/>
      <c r="E12" s="78"/>
      <c r="F12" s="78"/>
      <c r="G12" s="78"/>
      <c r="H12" s="78"/>
      <c r="I12" s="78"/>
      <c r="J12" s="78"/>
      <c r="K12" s="31"/>
      <c r="L12" s="31"/>
      <c r="M12" s="31"/>
      <c r="N12" s="31"/>
      <c r="O12" s="31"/>
      <c r="P12" s="31"/>
      <c r="Q12" s="31"/>
      <c r="R12" s="31"/>
      <c r="S12" s="31"/>
      <c r="T12" s="31"/>
      <c r="U12" s="31"/>
      <c r="V12" s="31"/>
      <c r="W12" s="31"/>
      <c r="X12" s="31"/>
      <c r="Y12" s="31"/>
      <c r="Z12" s="31"/>
      <c r="AA12" s="31"/>
      <c r="AB12" s="31"/>
      <c r="AC12" s="31"/>
    </row>
    <row r="13" spans="1:56" x14ac:dyDescent="0.25">
      <c r="A13" s="71" t="s">
        <v>271</v>
      </c>
      <c r="B13" s="71"/>
      <c r="C13" s="71"/>
      <c r="D13" s="71"/>
      <c r="E13" s="71"/>
      <c r="F13" s="71"/>
      <c r="G13" s="71"/>
      <c r="H13" s="71"/>
      <c r="I13" s="71"/>
      <c r="J13" s="71"/>
      <c r="K13" s="31"/>
      <c r="L13" s="31"/>
      <c r="M13" s="31"/>
      <c r="N13" s="31"/>
      <c r="O13" s="31"/>
      <c r="P13" s="31"/>
      <c r="Q13" s="31"/>
      <c r="R13" s="31"/>
      <c r="S13" s="31"/>
      <c r="T13" s="31"/>
      <c r="U13" s="31"/>
      <c r="V13" s="31"/>
      <c r="W13" s="31"/>
      <c r="X13" s="31"/>
      <c r="Y13" s="31"/>
      <c r="Z13" s="31"/>
      <c r="AA13" s="31"/>
      <c r="AB13" s="31"/>
      <c r="AC13" s="31"/>
    </row>
    <row r="14" spans="1:56" x14ac:dyDescent="0.25">
      <c r="A14" s="72" t="s">
        <v>272</v>
      </c>
      <c r="B14" s="72"/>
      <c r="C14" s="72"/>
      <c r="D14" s="72"/>
      <c r="E14" s="72"/>
      <c r="F14" s="72"/>
      <c r="G14" s="72"/>
      <c r="H14" s="72"/>
      <c r="I14" s="72"/>
      <c r="J14" s="72"/>
      <c r="K14" s="31"/>
      <c r="L14" s="31"/>
      <c r="M14" s="31"/>
      <c r="N14" s="31"/>
      <c r="O14" s="31"/>
      <c r="P14" s="31"/>
      <c r="Q14" s="31"/>
      <c r="R14" s="31"/>
      <c r="S14" s="31"/>
      <c r="T14" s="31"/>
      <c r="U14" s="31"/>
      <c r="V14" s="31"/>
      <c r="W14" s="31"/>
      <c r="X14" s="31"/>
      <c r="Y14" s="31"/>
      <c r="Z14" s="31"/>
      <c r="AA14" s="31"/>
      <c r="AB14" s="31"/>
      <c r="AC14" s="31"/>
    </row>
    <row r="15" spans="1:56" x14ac:dyDescent="0.25">
      <c r="A15" s="73"/>
      <c r="B15" s="73"/>
      <c r="C15" s="73"/>
      <c r="D15" s="73"/>
      <c r="E15" s="73"/>
      <c r="F15" s="73"/>
      <c r="G15" s="73"/>
      <c r="H15" s="73"/>
      <c r="I15" s="73"/>
      <c r="J15" s="73"/>
      <c r="K15" s="31"/>
      <c r="L15" s="31"/>
      <c r="M15" s="31"/>
      <c r="N15" s="31"/>
      <c r="O15" s="31"/>
      <c r="P15" s="31"/>
      <c r="Q15" s="31"/>
      <c r="R15" s="31"/>
      <c r="S15" s="31"/>
      <c r="T15" s="31"/>
      <c r="U15" s="31"/>
      <c r="V15" s="31"/>
      <c r="W15" s="31"/>
      <c r="X15" s="31"/>
      <c r="Y15" s="31"/>
      <c r="Z15" s="31"/>
      <c r="AA15" s="31"/>
      <c r="AB15" s="31"/>
      <c r="AC15" s="31"/>
      <c r="BB15" t="s">
        <v>273</v>
      </c>
    </row>
    <row r="16" spans="1:56" x14ac:dyDescent="0.25">
      <c r="A16" s="32"/>
      <c r="B16" s="32"/>
      <c r="C16" s="33" t="s">
        <v>274</v>
      </c>
      <c r="D16" s="32"/>
      <c r="E16" s="32"/>
      <c r="F16" s="32"/>
      <c r="G16" s="34" t="s">
        <v>275</v>
      </c>
      <c r="H16" s="35"/>
      <c r="I16" s="35"/>
      <c r="J16" s="35"/>
      <c r="K16" s="35"/>
      <c r="L16" s="35"/>
      <c r="M16" s="35"/>
      <c r="N16" s="35"/>
      <c r="O16" s="35"/>
      <c r="P16" s="35"/>
      <c r="Q16" s="35"/>
      <c r="R16" s="35"/>
      <c r="S16" s="35"/>
      <c r="T16" s="35"/>
      <c r="U16" s="35"/>
      <c r="V16" s="35"/>
      <c r="W16" s="35"/>
      <c r="X16" s="35"/>
      <c r="Y16" s="35"/>
      <c r="Z16" s="35"/>
      <c r="AA16" s="35"/>
      <c r="AB16" s="36"/>
      <c r="AC16" s="37"/>
      <c r="AH16" s="38" t="s">
        <v>10</v>
      </c>
      <c r="AI16" t="str">
        <f>AH16&amp;" Demographics - United Nations Estimates"</f>
        <v>China Demographics - United Nations Estimates</v>
      </c>
      <c r="BB16" t="s">
        <v>10</v>
      </c>
      <c r="BD16" t="s">
        <v>276</v>
      </c>
    </row>
    <row r="17" spans="1:59" ht="48" x14ac:dyDescent="0.25">
      <c r="A17" s="39" t="s">
        <v>277</v>
      </c>
      <c r="B17" s="39" t="s">
        <v>278</v>
      </c>
      <c r="C17" s="40" t="s">
        <v>279</v>
      </c>
      <c r="D17" s="40" t="s">
        <v>280</v>
      </c>
      <c r="E17" s="41" t="s">
        <v>281</v>
      </c>
      <c r="F17" s="41" t="s">
        <v>282</v>
      </c>
      <c r="G17" s="42" t="s">
        <v>283</v>
      </c>
      <c r="H17" s="42" t="s">
        <v>284</v>
      </c>
      <c r="I17" s="42" t="s">
        <v>285</v>
      </c>
      <c r="J17" s="42" t="s">
        <v>286</v>
      </c>
      <c r="K17" s="42" t="s">
        <v>287</v>
      </c>
      <c r="L17" s="42" t="s">
        <v>288</v>
      </c>
      <c r="M17" s="42" t="s">
        <v>289</v>
      </c>
      <c r="N17" s="42" t="s">
        <v>290</v>
      </c>
      <c r="O17" s="42" t="s">
        <v>291</v>
      </c>
      <c r="P17" s="42" t="s">
        <v>292</v>
      </c>
      <c r="Q17" s="42" t="s">
        <v>293</v>
      </c>
      <c r="R17" s="42" t="s">
        <v>294</v>
      </c>
      <c r="S17" s="42" t="s">
        <v>295</v>
      </c>
      <c r="T17" s="42" t="s">
        <v>296</v>
      </c>
      <c r="U17" s="42" t="s">
        <v>297</v>
      </c>
      <c r="V17" s="42" t="s">
        <v>298</v>
      </c>
      <c r="W17" s="42" t="s">
        <v>299</v>
      </c>
      <c r="X17" s="42" t="s">
        <v>300</v>
      </c>
      <c r="Y17" s="42" t="s">
        <v>301</v>
      </c>
      <c r="Z17" s="42" t="s">
        <v>302</v>
      </c>
      <c r="AA17" s="42" t="s">
        <v>303</v>
      </c>
      <c r="AB17" s="42" t="s">
        <v>304</v>
      </c>
      <c r="AC17" s="43" t="s">
        <v>305</v>
      </c>
      <c r="AD17" s="44" t="s">
        <v>306</v>
      </c>
      <c r="AE17" s="44" t="s">
        <v>307</v>
      </c>
      <c r="AF17" s="44" t="s">
        <v>308</v>
      </c>
      <c r="AH17" s="13" t="s">
        <v>282</v>
      </c>
      <c r="AI17" s="13" t="s">
        <v>306</v>
      </c>
      <c r="AJ17" s="13" t="s">
        <v>307</v>
      </c>
      <c r="BA17" s="13" t="s">
        <v>282</v>
      </c>
      <c r="BB17" s="13" t="s">
        <v>306</v>
      </c>
      <c r="BD17" s="13" t="s">
        <v>306</v>
      </c>
    </row>
    <row r="18" spans="1:59" x14ac:dyDescent="0.25">
      <c r="A18" s="45">
        <v>1</v>
      </c>
      <c r="B18" s="46" t="s">
        <v>309</v>
      </c>
      <c r="C18" s="47" t="s">
        <v>310</v>
      </c>
      <c r="D18" s="48"/>
      <c r="E18" s="48">
        <v>1607</v>
      </c>
      <c r="F18" s="48">
        <v>1950</v>
      </c>
      <c r="G18" s="49">
        <v>20624.919999999998</v>
      </c>
      <c r="H18" s="49">
        <v>16660.748</v>
      </c>
      <c r="I18" s="49">
        <v>16092.671</v>
      </c>
      <c r="J18" s="49">
        <v>14557.027</v>
      </c>
      <c r="K18" s="49">
        <v>13859.588</v>
      </c>
      <c r="L18" s="49">
        <v>11657.445</v>
      </c>
      <c r="M18" s="49">
        <v>8793.1209999999992</v>
      </c>
      <c r="N18" s="49">
        <v>9395.9269999999997</v>
      </c>
      <c r="O18" s="49">
        <v>8650.7970000000005</v>
      </c>
      <c r="P18" s="49">
        <v>7805.4549999999999</v>
      </c>
      <c r="Q18" s="49">
        <v>6396.3680000000004</v>
      </c>
      <c r="R18" s="49">
        <v>5071.1809999999996</v>
      </c>
      <c r="S18" s="49">
        <v>4384.2849999999999</v>
      </c>
      <c r="T18" s="49">
        <v>3399.5790000000002</v>
      </c>
      <c r="U18" s="49">
        <v>2355.1080000000002</v>
      </c>
      <c r="V18" s="49">
        <v>1405.308</v>
      </c>
      <c r="W18" s="49">
        <v>919.95</v>
      </c>
      <c r="X18" s="49" t="s">
        <v>311</v>
      </c>
      <c r="Y18" s="49" t="s">
        <v>311</v>
      </c>
      <c r="Z18" s="49" t="s">
        <v>311</v>
      </c>
      <c r="AA18" s="49" t="s">
        <v>311</v>
      </c>
      <c r="AB18" s="49" t="s">
        <v>311</v>
      </c>
      <c r="AC18" s="50" t="str">
        <f>C18&amp;"-"&amp;F18</f>
        <v>LAND-LOCKED COUNTRIES-1950</v>
      </c>
      <c r="AD18" s="51">
        <f>SUM(J18:S18)</f>
        <v>90571.194000000003</v>
      </c>
      <c r="AE18" s="15">
        <f>IF(W18="…",SUM(G18:I18,T18:V18,X18:AB18)/SUM(J18:S18),SUM(G18:I18,T18:W18)/SUM(J18:S18))</f>
        <v>0.67856325268274575</v>
      </c>
      <c r="AF18">
        <f>IF(W18="…",SUM(T18:V18,X18:AB18)/SUM(G18:S18),SUM(T18:W18)/SUM(G18:S18))</f>
        <v>5.6130400923217985E-2</v>
      </c>
      <c r="AH18">
        <v>1950</v>
      </c>
      <c r="AI18" s="52">
        <f>VLOOKUP($AH$16&amp;"-"&amp;$AH18,$AC$18:$AE$7643,MATCH(AI$17,$AC$17:$AE$17,0),FALSE)</f>
        <v>341131.48699999991</v>
      </c>
      <c r="AJ18" s="53">
        <f>VLOOKUP($AH$16&amp;"-"&amp;$AH18,$AC$18:$AE$7643,MATCH(AJ$17,$AC$17:$AE$17,0),FALSE)</f>
        <v>0.62523629781498313</v>
      </c>
      <c r="AK18">
        <v>0</v>
      </c>
      <c r="BA18">
        <v>1950</v>
      </c>
      <c r="BB18" s="52">
        <v>341131.48699999991</v>
      </c>
      <c r="BC18">
        <f t="shared" ref="BC18:BE29" si="0">BB18/BB19*BC19</f>
        <v>0.33616390556485276</v>
      </c>
      <c r="BD18" s="52">
        <v>49447.559000000001</v>
      </c>
      <c r="BE18">
        <f t="shared" si="0"/>
        <v>0.5633358809068526</v>
      </c>
      <c r="BF18">
        <v>0</v>
      </c>
    </row>
    <row r="19" spans="1:59" x14ac:dyDescent="0.25">
      <c r="A19" s="54">
        <v>2</v>
      </c>
      <c r="B19" s="55" t="s">
        <v>309</v>
      </c>
      <c r="C19" s="56" t="s">
        <v>312</v>
      </c>
      <c r="D19" s="57"/>
      <c r="E19" s="57">
        <v>1636</v>
      </c>
      <c r="F19" s="57">
        <v>1950</v>
      </c>
      <c r="G19" s="58">
        <v>16169.102000000001</v>
      </c>
      <c r="H19" s="58">
        <v>12800.692999999999</v>
      </c>
      <c r="I19" s="58">
        <v>12245.463</v>
      </c>
      <c r="J19" s="58">
        <v>10576.954</v>
      </c>
      <c r="K19" s="58">
        <v>9744.9719999999998</v>
      </c>
      <c r="L19" s="58">
        <v>7746.1130000000003</v>
      </c>
      <c r="M19" s="58">
        <v>6345.1080000000002</v>
      </c>
      <c r="N19" s="58">
        <v>5898.2190000000001</v>
      </c>
      <c r="O19" s="58">
        <v>5084.8389999999999</v>
      </c>
      <c r="P19" s="58">
        <v>4488.8379999999997</v>
      </c>
      <c r="Q19" s="58">
        <v>3576.7530000000002</v>
      </c>
      <c r="R19" s="58">
        <v>2835.6469999999999</v>
      </c>
      <c r="S19" s="58">
        <v>2424.319</v>
      </c>
      <c r="T19" s="58">
        <v>1799.1690000000001</v>
      </c>
      <c r="U19" s="58">
        <v>1159.1880000000001</v>
      </c>
      <c r="V19" s="58">
        <v>644.02200000000005</v>
      </c>
      <c r="W19" s="58">
        <v>401.73700000000002</v>
      </c>
      <c r="X19" s="58" t="s">
        <v>311</v>
      </c>
      <c r="Y19" s="58" t="s">
        <v>311</v>
      </c>
      <c r="Z19" s="58" t="s">
        <v>311</v>
      </c>
      <c r="AA19" s="58" t="s">
        <v>311</v>
      </c>
      <c r="AB19" s="58" t="s">
        <v>311</v>
      </c>
      <c r="AC19" s="50" t="str">
        <f t="shared" ref="AC19:AC82" si="1">C19&amp;"-"&amp;F19</f>
        <v>Land-locked Developing Countries (LLDC)-1950</v>
      </c>
      <c r="AD19" s="51">
        <f t="shared" ref="AD19:AD82" si="2">SUM(J19:S19)</f>
        <v>58721.761999999988</v>
      </c>
      <c r="AE19" s="15">
        <f t="shared" ref="AE19:AE82" si="3">IF(W19="…",SUM(G19:I19,T19:V19,X19:AB19)/SUM(J19:S19),SUM(G19:I19,T19:W19)/SUM(J19:S19))</f>
        <v>0.77006159999081791</v>
      </c>
      <c r="AF19">
        <f t="shared" ref="AF19:AF82" si="4">IF(W19="…",SUM(T19:V19,X19:AB19)/SUM(G19:S19),SUM(T19:W19)/SUM(G19:S19))</f>
        <v>4.0066393814824582E-2</v>
      </c>
      <c r="AH19">
        <v>1955</v>
      </c>
      <c r="AI19" s="52">
        <f t="shared" ref="AI19:AJ48" si="5">VLOOKUP($AH$16&amp;"-"&amp;$AH19,$AC$18:$AE$7643,MATCH(AI$17,$AC$17:$AE$17,0),FALSE)</f>
        <v>357164.61100000003</v>
      </c>
      <c r="AJ19" s="53">
        <f t="shared" si="5"/>
        <v>0.7102321371923378</v>
      </c>
      <c r="AK19">
        <v>0</v>
      </c>
      <c r="BA19">
        <v>1955</v>
      </c>
      <c r="BB19" s="52">
        <v>357164.61100000003</v>
      </c>
      <c r="BC19">
        <f t="shared" si="0"/>
        <v>0.35196355405126062</v>
      </c>
      <c r="BD19" s="52">
        <v>54429.966999999997</v>
      </c>
      <c r="BE19">
        <f t="shared" si="0"/>
        <v>0.62009842402283022</v>
      </c>
      <c r="BF19">
        <v>0</v>
      </c>
    </row>
    <row r="20" spans="1:59" x14ac:dyDescent="0.25">
      <c r="A20" s="59">
        <v>3</v>
      </c>
      <c r="B20" s="60" t="s">
        <v>309</v>
      </c>
      <c r="C20" s="61" t="s">
        <v>313</v>
      </c>
      <c r="D20" s="62"/>
      <c r="E20" s="62">
        <v>4</v>
      </c>
      <c r="F20" s="62">
        <v>1950</v>
      </c>
      <c r="G20" s="50">
        <v>1291.6220000000001</v>
      </c>
      <c r="H20" s="50">
        <v>1003.54</v>
      </c>
      <c r="I20" s="50">
        <v>884.70399999999995</v>
      </c>
      <c r="J20" s="50">
        <v>783.73199999999997</v>
      </c>
      <c r="K20" s="50">
        <v>692.50099999999998</v>
      </c>
      <c r="L20" s="50">
        <v>593.61099999999999</v>
      </c>
      <c r="M20" s="50">
        <v>508.44600000000003</v>
      </c>
      <c r="N20" s="50">
        <v>434.12</v>
      </c>
      <c r="O20" s="50">
        <v>367.79599999999999</v>
      </c>
      <c r="P20" s="50">
        <v>317.745</v>
      </c>
      <c r="Q20" s="50">
        <v>264.82600000000002</v>
      </c>
      <c r="R20" s="50">
        <v>219.2</v>
      </c>
      <c r="S20" s="50">
        <v>167.321</v>
      </c>
      <c r="T20" s="50">
        <v>115.104</v>
      </c>
      <c r="U20" s="50">
        <v>67.198999999999998</v>
      </c>
      <c r="V20" s="50">
        <v>30.096</v>
      </c>
      <c r="W20" s="50">
        <v>10.555</v>
      </c>
      <c r="X20" s="50" t="s">
        <v>311</v>
      </c>
      <c r="Y20" s="50" t="s">
        <v>311</v>
      </c>
      <c r="Z20" s="50" t="s">
        <v>311</v>
      </c>
      <c r="AA20" s="50" t="s">
        <v>311</v>
      </c>
      <c r="AB20" s="50" t="s">
        <v>311</v>
      </c>
      <c r="AC20" s="50" t="str">
        <f t="shared" si="1"/>
        <v>Afghanistan-1950</v>
      </c>
      <c r="AD20" s="51">
        <f t="shared" si="2"/>
        <v>4349.2979999999998</v>
      </c>
      <c r="AE20" s="15">
        <f t="shared" si="3"/>
        <v>0.7823837318114325</v>
      </c>
      <c r="AF20">
        <f t="shared" si="4"/>
        <v>2.9612052546604112E-2</v>
      </c>
      <c r="AH20">
        <v>1960</v>
      </c>
      <c r="AI20" s="52">
        <f t="shared" si="5"/>
        <v>373089.37799999997</v>
      </c>
      <c r="AJ20" s="53">
        <f t="shared" si="5"/>
        <v>0.76281122374917909</v>
      </c>
      <c r="AK20">
        <v>0</v>
      </c>
      <c r="BA20">
        <v>1960</v>
      </c>
      <c r="BB20" s="52">
        <v>373089.37799999997</v>
      </c>
      <c r="BC20">
        <f t="shared" si="0"/>
        <v>0.36765642344015481</v>
      </c>
      <c r="BD20" s="52">
        <v>60059.121999999996</v>
      </c>
      <c r="BE20">
        <f t="shared" si="0"/>
        <v>0.68422909204400018</v>
      </c>
      <c r="BF20">
        <v>0</v>
      </c>
    </row>
    <row r="21" spans="1:59" x14ac:dyDescent="0.25">
      <c r="A21" s="59">
        <v>4</v>
      </c>
      <c r="B21" s="60" t="s">
        <v>309</v>
      </c>
      <c r="C21" s="61" t="s">
        <v>314</v>
      </c>
      <c r="D21" s="62"/>
      <c r="E21" s="62">
        <v>51</v>
      </c>
      <c r="F21" s="62">
        <v>1950</v>
      </c>
      <c r="G21" s="50">
        <v>150.35599999999999</v>
      </c>
      <c r="H21" s="50">
        <v>108.52</v>
      </c>
      <c r="I21" s="50">
        <v>191.29599999999999</v>
      </c>
      <c r="J21" s="50">
        <v>149.761</v>
      </c>
      <c r="K21" s="50">
        <v>158.505</v>
      </c>
      <c r="L21" s="50">
        <v>79.998000000000005</v>
      </c>
      <c r="M21" s="50">
        <v>47.8</v>
      </c>
      <c r="N21" s="50">
        <v>75.128</v>
      </c>
      <c r="O21" s="50">
        <v>74.135999999999996</v>
      </c>
      <c r="P21" s="50">
        <v>66.284000000000006</v>
      </c>
      <c r="Q21" s="50">
        <v>46.11</v>
      </c>
      <c r="R21" s="50">
        <v>39.253999999999998</v>
      </c>
      <c r="S21" s="50">
        <v>53.463999999999999</v>
      </c>
      <c r="T21" s="50">
        <v>42.334000000000003</v>
      </c>
      <c r="U21" s="50">
        <v>33.093000000000004</v>
      </c>
      <c r="V21" s="50">
        <v>21.167000000000002</v>
      </c>
      <c r="W21" s="50">
        <v>16.303999999999998</v>
      </c>
      <c r="X21" s="50" t="s">
        <v>311</v>
      </c>
      <c r="Y21" s="50" t="s">
        <v>311</v>
      </c>
      <c r="Z21" s="50" t="s">
        <v>311</v>
      </c>
      <c r="AA21" s="50" t="s">
        <v>311</v>
      </c>
      <c r="AB21" s="50" t="s">
        <v>311</v>
      </c>
      <c r="AC21" s="50" t="str">
        <f t="shared" si="1"/>
        <v>Armenia-1950</v>
      </c>
      <c r="AD21" s="51">
        <f t="shared" si="2"/>
        <v>790.44</v>
      </c>
      <c r="AE21" s="15">
        <f t="shared" si="3"/>
        <v>0.7123500834977986</v>
      </c>
      <c r="AF21">
        <f t="shared" si="4"/>
        <v>9.1001860372138935E-2</v>
      </c>
      <c r="AH21">
        <v>1965</v>
      </c>
      <c r="AI21" s="52">
        <f t="shared" si="5"/>
        <v>401224.97500000003</v>
      </c>
      <c r="AJ21" s="53">
        <f t="shared" si="5"/>
        <v>0.80089034337904796</v>
      </c>
      <c r="AK21">
        <v>0</v>
      </c>
      <c r="BA21">
        <v>1965</v>
      </c>
      <c r="BB21" s="52">
        <v>401224.97500000003</v>
      </c>
      <c r="BC21">
        <f t="shared" si="0"/>
        <v>0.39538230783768269</v>
      </c>
      <c r="BD21" s="52">
        <v>66911.803</v>
      </c>
      <c r="BE21">
        <f t="shared" si="0"/>
        <v>0.76229889297610798</v>
      </c>
      <c r="BF21">
        <v>0</v>
      </c>
    </row>
    <row r="22" spans="1:59" x14ac:dyDescent="0.25">
      <c r="A22" s="59">
        <v>5</v>
      </c>
      <c r="B22" s="60" t="s">
        <v>309</v>
      </c>
      <c r="C22" s="61" t="s">
        <v>315</v>
      </c>
      <c r="D22" s="62">
        <v>1</v>
      </c>
      <c r="E22" s="62">
        <v>31</v>
      </c>
      <c r="F22" s="62">
        <v>1950</v>
      </c>
      <c r="G22" s="50">
        <v>341.85500000000002</v>
      </c>
      <c r="H22" s="50">
        <v>251.548</v>
      </c>
      <c r="I22" s="50">
        <v>401.34100000000001</v>
      </c>
      <c r="J22" s="50">
        <v>361.23899999999998</v>
      </c>
      <c r="K22" s="50">
        <v>324.24900000000002</v>
      </c>
      <c r="L22" s="50">
        <v>186.61099999999999</v>
      </c>
      <c r="M22" s="50">
        <v>121.113</v>
      </c>
      <c r="N22" s="50">
        <v>155.16300000000001</v>
      </c>
      <c r="O22" s="50">
        <v>143.083</v>
      </c>
      <c r="P22" s="50">
        <v>139.21600000000001</v>
      </c>
      <c r="Q22" s="50">
        <v>121.879</v>
      </c>
      <c r="R22" s="50">
        <v>80.343999999999994</v>
      </c>
      <c r="S22" s="50">
        <v>93.820999999999998</v>
      </c>
      <c r="T22" s="50">
        <v>75.81</v>
      </c>
      <c r="U22" s="50">
        <v>61.027000000000001</v>
      </c>
      <c r="V22" s="50">
        <v>35.853000000000002</v>
      </c>
      <c r="W22" s="50">
        <v>33.768999999999998</v>
      </c>
      <c r="X22" s="50" t="s">
        <v>311</v>
      </c>
      <c r="Y22" s="50" t="s">
        <v>311</v>
      </c>
      <c r="Z22" s="50" t="s">
        <v>311</v>
      </c>
      <c r="AA22" s="50" t="s">
        <v>311</v>
      </c>
      <c r="AB22" s="50" t="s">
        <v>311</v>
      </c>
      <c r="AC22" s="50" t="str">
        <f t="shared" si="1"/>
        <v>Azerbaijan-1950</v>
      </c>
      <c r="AD22" s="51">
        <f t="shared" si="2"/>
        <v>1726.7179999999998</v>
      </c>
      <c r="AE22" s="15">
        <f t="shared" si="3"/>
        <v>0.69565673144080287</v>
      </c>
      <c r="AF22">
        <f t="shared" si="4"/>
        <v>7.586326761130599E-2</v>
      </c>
      <c r="AH22">
        <v>1970</v>
      </c>
      <c r="AI22" s="52">
        <f t="shared" si="5"/>
        <v>460903.54300000001</v>
      </c>
      <c r="AJ22" s="53">
        <f t="shared" si="5"/>
        <v>0.78950339941300907</v>
      </c>
      <c r="AK22">
        <v>0</v>
      </c>
      <c r="BA22">
        <v>1970</v>
      </c>
      <c r="BB22" s="52">
        <v>460903.54300000001</v>
      </c>
      <c r="BC22">
        <f t="shared" si="0"/>
        <v>0.45419183220562132</v>
      </c>
      <c r="BD22" s="52">
        <v>72410.334000000003</v>
      </c>
      <c r="BE22">
        <f t="shared" si="0"/>
        <v>0.82494141501806839</v>
      </c>
      <c r="BF22">
        <v>0</v>
      </c>
      <c r="BG22">
        <v>0.5633358809068526</v>
      </c>
    </row>
    <row r="23" spans="1:59" x14ac:dyDescent="0.25">
      <c r="A23" s="59">
        <v>6</v>
      </c>
      <c r="B23" s="60" t="s">
        <v>309</v>
      </c>
      <c r="C23" s="61" t="s">
        <v>316</v>
      </c>
      <c r="D23" s="62"/>
      <c r="E23" s="62">
        <v>64</v>
      </c>
      <c r="F23" s="62">
        <v>1950</v>
      </c>
      <c r="G23" s="50">
        <v>31.783999999999999</v>
      </c>
      <c r="H23" s="50">
        <v>24.655999999999999</v>
      </c>
      <c r="I23" s="50">
        <v>21.062000000000001</v>
      </c>
      <c r="J23" s="50">
        <v>18.195</v>
      </c>
      <c r="K23" s="50">
        <v>15.624000000000001</v>
      </c>
      <c r="L23" s="50">
        <v>13.304</v>
      </c>
      <c r="M23" s="50">
        <v>11.266999999999999</v>
      </c>
      <c r="N23" s="50">
        <v>9.4719999999999995</v>
      </c>
      <c r="O23" s="50">
        <v>7.8890000000000002</v>
      </c>
      <c r="P23" s="50">
        <v>6.5019999999999998</v>
      </c>
      <c r="Q23" s="50">
        <v>5.2750000000000004</v>
      </c>
      <c r="R23" s="50">
        <v>4.1589999999999998</v>
      </c>
      <c r="S23" s="50">
        <v>3.129</v>
      </c>
      <c r="T23" s="50">
        <v>2.1739999999999999</v>
      </c>
      <c r="U23" s="50">
        <v>1.3260000000000001</v>
      </c>
      <c r="V23" s="50">
        <v>0.66400000000000003</v>
      </c>
      <c r="W23" s="50">
        <v>0.315</v>
      </c>
      <c r="X23" s="50" t="s">
        <v>311</v>
      </c>
      <c r="Y23" s="50" t="s">
        <v>311</v>
      </c>
      <c r="Z23" s="50" t="s">
        <v>311</v>
      </c>
      <c r="AA23" s="50" t="s">
        <v>311</v>
      </c>
      <c r="AB23" s="50" t="s">
        <v>311</v>
      </c>
      <c r="AC23" s="50" t="str">
        <f t="shared" si="1"/>
        <v>Bhutan-1950</v>
      </c>
      <c r="AD23" s="51">
        <f t="shared" si="2"/>
        <v>94.816000000000003</v>
      </c>
      <c r="AE23" s="15">
        <f t="shared" si="3"/>
        <v>0.86463255146810658</v>
      </c>
      <c r="AF23">
        <f t="shared" si="4"/>
        <v>2.5992641511623858E-2</v>
      </c>
      <c r="AH23">
        <v>1975</v>
      </c>
      <c r="AI23" s="52">
        <f t="shared" si="5"/>
        <v>516849.99900000007</v>
      </c>
      <c r="AJ23" s="53">
        <f t="shared" si="5"/>
        <v>0.7818420910938223</v>
      </c>
      <c r="AK23">
        <v>0</v>
      </c>
      <c r="BA23">
        <v>1975</v>
      </c>
      <c r="BB23" s="52">
        <v>516849.99900000007</v>
      </c>
      <c r="BC23">
        <f t="shared" si="0"/>
        <v>0.50932359185896636</v>
      </c>
      <c r="BD23" s="52">
        <v>76326.548999999999</v>
      </c>
      <c r="BE23">
        <f t="shared" si="0"/>
        <v>0.86955725595059308</v>
      </c>
      <c r="BF23">
        <v>0</v>
      </c>
      <c r="BG23">
        <v>0.62009842402283022</v>
      </c>
    </row>
    <row r="24" spans="1:59" x14ac:dyDescent="0.25">
      <c r="A24" s="59">
        <v>7</v>
      </c>
      <c r="B24" s="60" t="s">
        <v>309</v>
      </c>
      <c r="C24" s="61" t="s">
        <v>317</v>
      </c>
      <c r="D24" s="62"/>
      <c r="E24" s="62">
        <v>68</v>
      </c>
      <c r="F24" s="62">
        <v>1950</v>
      </c>
      <c r="G24" s="50">
        <v>488.41500000000002</v>
      </c>
      <c r="H24" s="50">
        <v>402.36599999999999</v>
      </c>
      <c r="I24" s="50">
        <v>330.101</v>
      </c>
      <c r="J24" s="50">
        <v>295.387</v>
      </c>
      <c r="K24" s="50">
        <v>265.91500000000002</v>
      </c>
      <c r="L24" s="50">
        <v>217.11799999999999</v>
      </c>
      <c r="M24" s="50">
        <v>182.75399999999999</v>
      </c>
      <c r="N24" s="50">
        <v>167.34</v>
      </c>
      <c r="O24" s="50">
        <v>142.68100000000001</v>
      </c>
      <c r="P24" s="50">
        <v>119.96</v>
      </c>
      <c r="Q24" s="50">
        <v>103.56100000000001</v>
      </c>
      <c r="R24" s="50">
        <v>97.268000000000001</v>
      </c>
      <c r="S24" s="50">
        <v>88.066000000000003</v>
      </c>
      <c r="T24" s="50">
        <v>71.052000000000007</v>
      </c>
      <c r="U24" s="50">
        <v>50.914999999999999</v>
      </c>
      <c r="V24" s="50">
        <v>32.573</v>
      </c>
      <c r="W24" s="50">
        <v>34.173999999999999</v>
      </c>
      <c r="X24" s="50" t="s">
        <v>311</v>
      </c>
      <c r="Y24" s="50" t="s">
        <v>311</v>
      </c>
      <c r="Z24" s="50" t="s">
        <v>311</v>
      </c>
      <c r="AA24" s="50" t="s">
        <v>311</v>
      </c>
      <c r="AB24" s="50" t="s">
        <v>311</v>
      </c>
      <c r="AC24" s="50" t="str">
        <f t="shared" si="1"/>
        <v>Bolivia (Plurinational State of)-1950</v>
      </c>
      <c r="AD24" s="51">
        <f t="shared" si="2"/>
        <v>1680.0500000000002</v>
      </c>
      <c r="AE24" s="15">
        <f t="shared" si="3"/>
        <v>0.83902026725395074</v>
      </c>
      <c r="AF24">
        <f t="shared" si="4"/>
        <v>6.5052886451664502E-2</v>
      </c>
      <c r="AH24">
        <v>1980</v>
      </c>
      <c r="AI24" s="52">
        <f t="shared" si="5"/>
        <v>592318.70299999998</v>
      </c>
      <c r="AJ24" s="53">
        <f t="shared" si="5"/>
        <v>0.67794348712301256</v>
      </c>
      <c r="AK24">
        <v>0</v>
      </c>
      <c r="BA24">
        <v>1980</v>
      </c>
      <c r="BB24" s="52">
        <v>592318.70299999998</v>
      </c>
      <c r="BC24">
        <f t="shared" si="0"/>
        <v>0.5836933151221777</v>
      </c>
      <c r="BD24" s="52">
        <v>79535.486000000004</v>
      </c>
      <c r="BE24">
        <f t="shared" si="0"/>
        <v>0.90611536697220274</v>
      </c>
      <c r="BF24">
        <v>0</v>
      </c>
      <c r="BG24">
        <v>0.68422909204400018</v>
      </c>
    </row>
    <row r="25" spans="1:59" x14ac:dyDescent="0.25">
      <c r="A25" s="59">
        <v>8</v>
      </c>
      <c r="B25" s="60" t="s">
        <v>309</v>
      </c>
      <c r="C25" s="61" t="s">
        <v>318</v>
      </c>
      <c r="D25" s="62"/>
      <c r="E25" s="62">
        <v>72</v>
      </c>
      <c r="F25" s="62">
        <v>1950</v>
      </c>
      <c r="G25" s="50">
        <v>62.231000000000002</v>
      </c>
      <c r="H25" s="50">
        <v>54.771000000000001</v>
      </c>
      <c r="I25" s="50">
        <v>51.610999999999997</v>
      </c>
      <c r="J25" s="50">
        <v>45.097000000000001</v>
      </c>
      <c r="K25" s="50">
        <v>36.253</v>
      </c>
      <c r="L25" s="50">
        <v>33.520000000000003</v>
      </c>
      <c r="M25" s="50">
        <v>24.780999999999999</v>
      </c>
      <c r="N25" s="50">
        <v>18.347000000000001</v>
      </c>
      <c r="O25" s="50">
        <v>16.402999999999999</v>
      </c>
      <c r="P25" s="50">
        <v>16.227</v>
      </c>
      <c r="Q25" s="50">
        <v>12.385</v>
      </c>
      <c r="R25" s="50">
        <v>12.196999999999999</v>
      </c>
      <c r="S25" s="50">
        <v>10.71</v>
      </c>
      <c r="T25" s="50">
        <v>8.0609999999999999</v>
      </c>
      <c r="U25" s="50">
        <v>5.5830000000000002</v>
      </c>
      <c r="V25" s="50">
        <v>2.758</v>
      </c>
      <c r="W25" s="50">
        <v>1.5960000000000001</v>
      </c>
      <c r="X25" s="50" t="s">
        <v>311</v>
      </c>
      <c r="Y25" s="50" t="s">
        <v>311</v>
      </c>
      <c r="Z25" s="50" t="s">
        <v>311</v>
      </c>
      <c r="AA25" s="50" t="s">
        <v>311</v>
      </c>
      <c r="AB25" s="50" t="s">
        <v>311</v>
      </c>
      <c r="AC25" s="50" t="str">
        <f t="shared" si="1"/>
        <v>Botswana-1950</v>
      </c>
      <c r="AD25" s="51">
        <f t="shared" si="2"/>
        <v>225.92000000000002</v>
      </c>
      <c r="AE25" s="15">
        <f t="shared" si="3"/>
        <v>0.82600478045325776</v>
      </c>
      <c r="AF25">
        <f t="shared" si="4"/>
        <v>4.561849072194215E-2</v>
      </c>
      <c r="AH25">
        <v>1985</v>
      </c>
      <c r="AI25" s="52">
        <f t="shared" si="5"/>
        <v>685148.36499999999</v>
      </c>
      <c r="AJ25" s="53">
        <f t="shared" si="5"/>
        <v>0.56296569283938969</v>
      </c>
      <c r="AK25">
        <v>0</v>
      </c>
      <c r="BA25">
        <v>1985</v>
      </c>
      <c r="BB25" s="52">
        <v>685148.36499999999</v>
      </c>
      <c r="BC25">
        <f t="shared" si="0"/>
        <v>0.67517118485686212</v>
      </c>
      <c r="BD25" s="52">
        <v>83188.040999999997</v>
      </c>
      <c r="BE25">
        <f t="shared" si="0"/>
        <v>0.94772743701363238</v>
      </c>
      <c r="BF25">
        <v>0</v>
      </c>
      <c r="BG25">
        <v>0.76229889297610798</v>
      </c>
    </row>
    <row r="26" spans="1:59" x14ac:dyDescent="0.25">
      <c r="A26" s="59">
        <v>9</v>
      </c>
      <c r="B26" s="60" t="s">
        <v>309</v>
      </c>
      <c r="C26" s="61" t="s">
        <v>319</v>
      </c>
      <c r="D26" s="62"/>
      <c r="E26" s="62">
        <v>854</v>
      </c>
      <c r="F26" s="62">
        <v>1950</v>
      </c>
      <c r="G26" s="50">
        <v>691.62699999999995</v>
      </c>
      <c r="H26" s="50">
        <v>559.85299999999995</v>
      </c>
      <c r="I26" s="50">
        <v>493.48899999999998</v>
      </c>
      <c r="J26" s="50">
        <v>439.79899999999998</v>
      </c>
      <c r="K26" s="50">
        <v>392.334</v>
      </c>
      <c r="L26" s="50">
        <v>346.47800000000001</v>
      </c>
      <c r="M26" s="50">
        <v>302.00400000000002</v>
      </c>
      <c r="N26" s="50">
        <v>258.90699999999998</v>
      </c>
      <c r="O26" s="50">
        <v>214.80500000000001</v>
      </c>
      <c r="P26" s="50">
        <v>176.47</v>
      </c>
      <c r="Q26" s="50">
        <v>138.98400000000001</v>
      </c>
      <c r="R26" s="50">
        <v>107.105</v>
      </c>
      <c r="S26" s="50">
        <v>76.816000000000003</v>
      </c>
      <c r="T26" s="50">
        <v>50.593000000000004</v>
      </c>
      <c r="U26" s="50">
        <v>26.097000000000001</v>
      </c>
      <c r="V26" s="50">
        <v>3.323</v>
      </c>
      <c r="W26" s="50">
        <v>5.7770000000000001</v>
      </c>
      <c r="X26" s="50" t="s">
        <v>311</v>
      </c>
      <c r="Y26" s="50" t="s">
        <v>311</v>
      </c>
      <c r="Z26" s="50" t="s">
        <v>311</v>
      </c>
      <c r="AA26" s="50" t="s">
        <v>311</v>
      </c>
      <c r="AB26" s="50" t="s">
        <v>311</v>
      </c>
      <c r="AC26" s="50" t="str">
        <f t="shared" si="1"/>
        <v>Burkina Faso-1950</v>
      </c>
      <c r="AD26" s="51">
        <f t="shared" si="2"/>
        <v>2453.7019999999998</v>
      </c>
      <c r="AE26" s="15">
        <f t="shared" si="3"/>
        <v>0.74612116711809351</v>
      </c>
      <c r="AF26">
        <f t="shared" si="4"/>
        <v>2.0432655952323964E-2</v>
      </c>
      <c r="AH26">
        <v>1990</v>
      </c>
      <c r="AI26" s="52">
        <f t="shared" si="5"/>
        <v>768970.05200000003</v>
      </c>
      <c r="AJ26" s="53">
        <f t="shared" si="5"/>
        <v>0.52469552871481662</v>
      </c>
      <c r="AK26">
        <v>0</v>
      </c>
      <c r="BA26">
        <v>1990</v>
      </c>
      <c r="BB26" s="52">
        <v>768970.05200000003</v>
      </c>
      <c r="BC26">
        <f t="shared" si="0"/>
        <v>0.75777225437629536</v>
      </c>
      <c r="BD26" s="52">
        <v>86733.316999999981</v>
      </c>
      <c r="BE26">
        <f t="shared" si="0"/>
        <v>0.9881173211435631</v>
      </c>
      <c r="BF26">
        <v>0</v>
      </c>
      <c r="BG26">
        <v>0.82494141501806839</v>
      </c>
    </row>
    <row r="27" spans="1:59" x14ac:dyDescent="0.25">
      <c r="A27" s="59">
        <v>10</v>
      </c>
      <c r="B27" s="60" t="s">
        <v>309</v>
      </c>
      <c r="C27" s="61" t="s">
        <v>320</v>
      </c>
      <c r="D27" s="62"/>
      <c r="E27" s="62">
        <v>108</v>
      </c>
      <c r="F27" s="62">
        <v>1950</v>
      </c>
      <c r="G27" s="50">
        <v>377.41</v>
      </c>
      <c r="H27" s="50">
        <v>302.774</v>
      </c>
      <c r="I27" s="50">
        <v>263.76499999999999</v>
      </c>
      <c r="J27" s="50">
        <v>233.96600000000001</v>
      </c>
      <c r="K27" s="50">
        <v>205.203</v>
      </c>
      <c r="L27" s="50">
        <v>179.446</v>
      </c>
      <c r="M27" s="50">
        <v>155.28700000000001</v>
      </c>
      <c r="N27" s="50">
        <v>133.197</v>
      </c>
      <c r="O27" s="50">
        <v>112.14100000000001</v>
      </c>
      <c r="P27" s="50">
        <v>93.248000000000005</v>
      </c>
      <c r="Q27" s="50">
        <v>75.951999999999998</v>
      </c>
      <c r="R27" s="50">
        <v>56.494</v>
      </c>
      <c r="S27" s="50">
        <v>45.213000000000001</v>
      </c>
      <c r="T27" s="50">
        <v>34.216000000000001</v>
      </c>
      <c r="U27" s="50">
        <v>22.372</v>
      </c>
      <c r="V27" s="50">
        <v>12.313000000000001</v>
      </c>
      <c r="W27" s="50">
        <v>5.923</v>
      </c>
      <c r="X27" s="50" t="s">
        <v>311</v>
      </c>
      <c r="Y27" s="50" t="s">
        <v>311</v>
      </c>
      <c r="Z27" s="50" t="s">
        <v>311</v>
      </c>
      <c r="AA27" s="50" t="s">
        <v>311</v>
      </c>
      <c r="AB27" s="50" t="s">
        <v>311</v>
      </c>
      <c r="AC27" s="50" t="str">
        <f t="shared" si="1"/>
        <v>Burundi-1950</v>
      </c>
      <c r="AD27" s="51">
        <f t="shared" si="2"/>
        <v>1290.1469999999999</v>
      </c>
      <c r="AE27" s="15">
        <f t="shared" si="3"/>
        <v>0.78965652751198112</v>
      </c>
      <c r="AF27">
        <f t="shared" si="4"/>
        <v>3.3491846366494542E-2</v>
      </c>
      <c r="AH27">
        <v>1995</v>
      </c>
      <c r="AI27" s="52">
        <f t="shared" si="5"/>
        <v>823612.23</v>
      </c>
      <c r="AJ27" s="53">
        <f t="shared" si="5"/>
        <v>0.50549003382332003</v>
      </c>
      <c r="AK27">
        <v>0</v>
      </c>
      <c r="BA27">
        <v>1995</v>
      </c>
      <c r="BB27" s="52">
        <v>823612.23</v>
      </c>
      <c r="BC27">
        <f t="shared" si="0"/>
        <v>0.811618729020396</v>
      </c>
      <c r="BD27" s="52">
        <v>87776.335000000006</v>
      </c>
      <c r="BE27">
        <v>1</v>
      </c>
      <c r="BF27">
        <v>0</v>
      </c>
      <c r="BG27">
        <v>0.86955725595059308</v>
      </c>
    </row>
    <row r="28" spans="1:59" x14ac:dyDescent="0.25">
      <c r="A28" s="59">
        <v>11</v>
      </c>
      <c r="B28" s="60" t="s">
        <v>309</v>
      </c>
      <c r="C28" s="61" t="s">
        <v>321</v>
      </c>
      <c r="D28" s="62"/>
      <c r="E28" s="62">
        <v>140</v>
      </c>
      <c r="F28" s="62">
        <v>1950</v>
      </c>
      <c r="G28" s="50">
        <v>189.626</v>
      </c>
      <c r="H28" s="50">
        <v>153.31200000000001</v>
      </c>
      <c r="I28" s="50">
        <v>137.191</v>
      </c>
      <c r="J28" s="50">
        <v>125.498</v>
      </c>
      <c r="K28" s="50">
        <v>114.252</v>
      </c>
      <c r="L28" s="50">
        <v>101.104</v>
      </c>
      <c r="M28" s="50">
        <v>88.111000000000004</v>
      </c>
      <c r="N28" s="50">
        <v>79.882999999999996</v>
      </c>
      <c r="O28" s="50">
        <v>71.171999999999997</v>
      </c>
      <c r="P28" s="50">
        <v>62.344999999999999</v>
      </c>
      <c r="Q28" s="50">
        <v>55.237000000000002</v>
      </c>
      <c r="R28" s="50">
        <v>43.951000000000001</v>
      </c>
      <c r="S28" s="50">
        <v>37.298999999999999</v>
      </c>
      <c r="T28" s="50">
        <v>30.298999999999999</v>
      </c>
      <c r="U28" s="50">
        <v>20.459</v>
      </c>
      <c r="V28" s="50">
        <v>11.173</v>
      </c>
      <c r="W28" s="50">
        <v>5.74</v>
      </c>
      <c r="X28" s="50" t="s">
        <v>311</v>
      </c>
      <c r="Y28" s="50" t="s">
        <v>311</v>
      </c>
      <c r="Z28" s="50" t="s">
        <v>311</v>
      </c>
      <c r="AA28" s="50" t="s">
        <v>311</v>
      </c>
      <c r="AB28" s="50" t="s">
        <v>311</v>
      </c>
      <c r="AC28" s="50" t="str">
        <f t="shared" si="1"/>
        <v>Central African Republic-1950</v>
      </c>
      <c r="AD28" s="51">
        <f t="shared" si="2"/>
        <v>778.85199999999998</v>
      </c>
      <c r="AE28" s="15">
        <f t="shared" si="3"/>
        <v>0.70334286873500995</v>
      </c>
      <c r="AF28">
        <f t="shared" si="4"/>
        <v>5.3750612598601553E-2</v>
      </c>
      <c r="AH28">
        <v>2000</v>
      </c>
      <c r="AI28" s="52">
        <f t="shared" si="5"/>
        <v>878511.04700000002</v>
      </c>
      <c r="AJ28" s="53">
        <f t="shared" si="5"/>
        <v>0.46065205939294246</v>
      </c>
      <c r="AK28">
        <v>0</v>
      </c>
      <c r="BA28">
        <v>2000</v>
      </c>
      <c r="BB28" s="52">
        <v>878511.04700000002</v>
      </c>
      <c r="BC28">
        <f t="shared" si="0"/>
        <v>0.86571810546878047</v>
      </c>
      <c r="BD28" s="52">
        <v>87019.194000000003</v>
      </c>
      <c r="BE28">
        <f t="shared" ref="BC28:BE43" si="6">(BD28/BD27)*BE27</f>
        <v>0.99137420125823206</v>
      </c>
      <c r="BF28">
        <v>0</v>
      </c>
      <c r="BG28">
        <v>0.90611536697220274</v>
      </c>
    </row>
    <row r="29" spans="1:59" x14ac:dyDescent="0.25">
      <c r="A29" s="59">
        <v>12</v>
      </c>
      <c r="B29" s="60" t="s">
        <v>309</v>
      </c>
      <c r="C29" s="61" t="s">
        <v>322</v>
      </c>
      <c r="D29" s="62"/>
      <c r="E29" s="62">
        <v>148</v>
      </c>
      <c r="F29" s="62">
        <v>1950</v>
      </c>
      <c r="G29" s="50">
        <v>375.82799999999997</v>
      </c>
      <c r="H29" s="50">
        <v>303.154</v>
      </c>
      <c r="I29" s="50">
        <v>267.45</v>
      </c>
      <c r="J29" s="50">
        <v>238.619</v>
      </c>
      <c r="K29" s="50">
        <v>213.935</v>
      </c>
      <c r="L29" s="50">
        <v>192.762</v>
      </c>
      <c r="M29" s="50">
        <v>170.542</v>
      </c>
      <c r="N29" s="50">
        <v>148.83199999999999</v>
      </c>
      <c r="O29" s="50">
        <v>130.29900000000001</v>
      </c>
      <c r="P29" s="50">
        <v>113.119</v>
      </c>
      <c r="Q29" s="50">
        <v>98.617999999999995</v>
      </c>
      <c r="R29" s="50">
        <v>76.027000000000001</v>
      </c>
      <c r="S29" s="50">
        <v>64.153000000000006</v>
      </c>
      <c r="T29" s="50">
        <v>49.618000000000002</v>
      </c>
      <c r="U29" s="50">
        <v>32.847999999999999</v>
      </c>
      <c r="V29" s="50">
        <v>17.879000000000001</v>
      </c>
      <c r="W29" s="50">
        <v>8.6340000000000003</v>
      </c>
      <c r="X29" s="50" t="s">
        <v>311</v>
      </c>
      <c r="Y29" s="50" t="s">
        <v>311</v>
      </c>
      <c r="Z29" s="50" t="s">
        <v>311</v>
      </c>
      <c r="AA29" s="50" t="s">
        <v>311</v>
      </c>
      <c r="AB29" s="50" t="s">
        <v>311</v>
      </c>
      <c r="AC29" s="50" t="str">
        <f t="shared" si="1"/>
        <v>Chad-1950</v>
      </c>
      <c r="AD29" s="51">
        <f t="shared" si="2"/>
        <v>1446.9059999999999</v>
      </c>
      <c r="AE29" s="15">
        <f t="shared" si="3"/>
        <v>0.72942609955311544</v>
      </c>
      <c r="AF29">
        <f t="shared" si="4"/>
        <v>4.5534312328638922E-2</v>
      </c>
      <c r="AH29">
        <v>2005</v>
      </c>
      <c r="AI29" s="52">
        <f t="shared" si="5"/>
        <v>957033.37899999996</v>
      </c>
      <c r="AJ29" s="53">
        <f t="shared" si="5"/>
        <v>0.38095861544657789</v>
      </c>
      <c r="AK29">
        <v>0</v>
      </c>
      <c r="BA29">
        <v>2005</v>
      </c>
      <c r="BB29" s="52">
        <v>957033.37899999996</v>
      </c>
      <c r="BC29">
        <f t="shared" si="0"/>
        <v>0.94309698957976251</v>
      </c>
      <c r="BD29" s="52">
        <v>85365.983999999997</v>
      </c>
      <c r="BE29">
        <f t="shared" si="6"/>
        <v>0.97253985370886109</v>
      </c>
      <c r="BF29">
        <v>0</v>
      </c>
      <c r="BG29">
        <v>0.94772743701363238</v>
      </c>
    </row>
    <row r="30" spans="1:59" x14ac:dyDescent="0.25">
      <c r="A30" s="59">
        <v>13</v>
      </c>
      <c r="B30" s="60" t="s">
        <v>309</v>
      </c>
      <c r="C30" s="61" t="s">
        <v>323</v>
      </c>
      <c r="D30" s="62"/>
      <c r="E30" s="62">
        <v>231</v>
      </c>
      <c r="F30" s="62">
        <v>1950</v>
      </c>
      <c r="G30" s="50">
        <v>3327.72</v>
      </c>
      <c r="H30" s="50">
        <v>2531.6120000000001</v>
      </c>
      <c r="I30" s="50">
        <v>2133.8029999999999</v>
      </c>
      <c r="J30" s="50">
        <v>1837.1579999999999</v>
      </c>
      <c r="K30" s="50">
        <v>1574.49</v>
      </c>
      <c r="L30" s="50">
        <v>1343.5039999999999</v>
      </c>
      <c r="M30" s="50">
        <v>1139.059</v>
      </c>
      <c r="N30" s="50">
        <v>967.19</v>
      </c>
      <c r="O30" s="50">
        <v>815.29399999999998</v>
      </c>
      <c r="P30" s="50">
        <v>680.96600000000001</v>
      </c>
      <c r="Q30" s="50">
        <v>493.73200000000003</v>
      </c>
      <c r="R30" s="50">
        <v>410.00299999999999</v>
      </c>
      <c r="S30" s="50">
        <v>329.44799999999998</v>
      </c>
      <c r="T30" s="50">
        <v>250.77799999999999</v>
      </c>
      <c r="U30" s="50">
        <v>164.96899999999999</v>
      </c>
      <c r="V30" s="50">
        <v>87.561999999999998</v>
      </c>
      <c r="W30" s="50">
        <v>40.746000000000002</v>
      </c>
      <c r="X30" s="50" t="s">
        <v>311</v>
      </c>
      <c r="Y30" s="50" t="s">
        <v>311</v>
      </c>
      <c r="Z30" s="50" t="s">
        <v>311</v>
      </c>
      <c r="AA30" s="50" t="s">
        <v>311</v>
      </c>
      <c r="AB30" s="50" t="s">
        <v>311</v>
      </c>
      <c r="AC30" s="50" t="str">
        <f t="shared" si="1"/>
        <v>Ethiopia-1950</v>
      </c>
      <c r="AD30" s="51">
        <f t="shared" si="2"/>
        <v>9590.844000000001</v>
      </c>
      <c r="AE30" s="15">
        <f t="shared" si="3"/>
        <v>0.89013959563934075</v>
      </c>
      <c r="AF30">
        <f t="shared" si="4"/>
        <v>3.0940380445176819E-2</v>
      </c>
      <c r="AH30">
        <v>2010</v>
      </c>
      <c r="AI30" s="52">
        <f t="shared" si="5"/>
        <v>1002840.2070000001</v>
      </c>
      <c r="AJ30" s="53">
        <f t="shared" si="5"/>
        <v>0.3559040538150261</v>
      </c>
      <c r="AK30">
        <v>0</v>
      </c>
      <c r="BA30">
        <v>2010</v>
      </c>
      <c r="BB30" s="52">
        <v>1002840.2070000001</v>
      </c>
      <c r="BC30">
        <f>BB30/BB31*BC31</f>
        <v>0.98823677523085218</v>
      </c>
      <c r="BD30" s="52">
        <v>82461.351999999999</v>
      </c>
      <c r="BE30">
        <f t="shared" si="6"/>
        <v>0.93944856549319344</v>
      </c>
      <c r="BF30">
        <v>0</v>
      </c>
      <c r="BG30">
        <v>0.9881173211435631</v>
      </c>
    </row>
    <row r="31" spans="1:59" x14ac:dyDescent="0.25">
      <c r="A31" s="59">
        <v>14</v>
      </c>
      <c r="B31" s="60" t="s">
        <v>309</v>
      </c>
      <c r="C31" s="61" t="s">
        <v>324</v>
      </c>
      <c r="D31" s="62"/>
      <c r="E31" s="62">
        <v>398</v>
      </c>
      <c r="F31" s="62">
        <v>1950</v>
      </c>
      <c r="G31" s="50">
        <v>740.84299999999996</v>
      </c>
      <c r="H31" s="50">
        <v>572.47199999999998</v>
      </c>
      <c r="I31" s="50">
        <v>989.87400000000002</v>
      </c>
      <c r="J31" s="50">
        <v>572.17600000000004</v>
      </c>
      <c r="K31" s="50">
        <v>745.00900000000001</v>
      </c>
      <c r="L31" s="50">
        <v>415.11799999999999</v>
      </c>
      <c r="M31" s="50">
        <v>318.18299999999999</v>
      </c>
      <c r="N31" s="50">
        <v>437.14299999999997</v>
      </c>
      <c r="O31" s="50">
        <v>386.74099999999999</v>
      </c>
      <c r="P31" s="50">
        <v>350.52800000000002</v>
      </c>
      <c r="Q31" s="50">
        <v>264.40899999999999</v>
      </c>
      <c r="R31" s="50">
        <v>227.501</v>
      </c>
      <c r="S31" s="50">
        <v>245.36</v>
      </c>
      <c r="T31" s="50">
        <v>179.58</v>
      </c>
      <c r="U31" s="50">
        <v>129.57599999999999</v>
      </c>
      <c r="V31" s="50">
        <v>76.495000000000005</v>
      </c>
      <c r="W31" s="50">
        <v>51.982999999999997</v>
      </c>
      <c r="X31" s="50" t="s">
        <v>311</v>
      </c>
      <c r="Y31" s="50" t="s">
        <v>311</v>
      </c>
      <c r="Z31" s="50" t="s">
        <v>311</v>
      </c>
      <c r="AA31" s="50" t="s">
        <v>311</v>
      </c>
      <c r="AB31" s="50" t="s">
        <v>311</v>
      </c>
      <c r="AC31" s="50" t="str">
        <f t="shared" si="1"/>
        <v>Kazakhstan-1950</v>
      </c>
      <c r="AD31" s="51">
        <f t="shared" si="2"/>
        <v>3962.1680000000006</v>
      </c>
      <c r="AE31" s="15">
        <f t="shared" si="3"/>
        <v>0.69174830547316513</v>
      </c>
      <c r="AF31">
        <f t="shared" si="4"/>
        <v>6.9849810633296719E-2</v>
      </c>
      <c r="AH31">
        <v>2015</v>
      </c>
      <c r="AI31" s="52">
        <f t="shared" si="5"/>
        <v>1014777.26</v>
      </c>
      <c r="AJ31" s="53">
        <f t="shared" si="5"/>
        <v>0.37668492196997005</v>
      </c>
      <c r="AK31">
        <v>1</v>
      </c>
      <c r="BA31">
        <v>2015</v>
      </c>
      <c r="BB31" s="52">
        <v>1014777.26</v>
      </c>
      <c r="BC31">
        <v>1</v>
      </c>
      <c r="BD31" s="52">
        <v>78056.296999999991</v>
      </c>
      <c r="BE31">
        <f t="shared" si="6"/>
        <v>0.88926356973095289</v>
      </c>
      <c r="BF31">
        <v>2</v>
      </c>
      <c r="BG31">
        <v>1</v>
      </c>
    </row>
    <row r="32" spans="1:59" x14ac:dyDescent="0.25">
      <c r="A32" s="59">
        <v>15</v>
      </c>
      <c r="B32" s="60" t="s">
        <v>309</v>
      </c>
      <c r="C32" s="61" t="s">
        <v>325</v>
      </c>
      <c r="D32" s="62"/>
      <c r="E32" s="62">
        <v>417</v>
      </c>
      <c r="F32" s="62">
        <v>1950</v>
      </c>
      <c r="G32" s="50">
        <v>167.11699999999999</v>
      </c>
      <c r="H32" s="50">
        <v>132.00200000000001</v>
      </c>
      <c r="I32" s="50">
        <v>203.72399999999999</v>
      </c>
      <c r="J32" s="50">
        <v>173.78100000000001</v>
      </c>
      <c r="K32" s="50">
        <v>185.71799999999999</v>
      </c>
      <c r="L32" s="50">
        <v>117.379</v>
      </c>
      <c r="M32" s="50">
        <v>82.463999999999999</v>
      </c>
      <c r="N32" s="50">
        <v>107.63200000000001</v>
      </c>
      <c r="O32" s="50">
        <v>99.275999999999996</v>
      </c>
      <c r="P32" s="50">
        <v>103.05500000000001</v>
      </c>
      <c r="Q32" s="50">
        <v>80.873000000000005</v>
      </c>
      <c r="R32" s="50">
        <v>70.129000000000005</v>
      </c>
      <c r="S32" s="50">
        <v>74.603999999999999</v>
      </c>
      <c r="T32" s="50">
        <v>58.49</v>
      </c>
      <c r="U32" s="50">
        <v>41.381999999999998</v>
      </c>
      <c r="V32" s="50">
        <v>25.367000000000001</v>
      </c>
      <c r="W32" s="50">
        <v>17.010999999999999</v>
      </c>
      <c r="X32" s="50" t="s">
        <v>311</v>
      </c>
      <c r="Y32" s="50" t="s">
        <v>311</v>
      </c>
      <c r="Z32" s="50" t="s">
        <v>311</v>
      </c>
      <c r="AA32" s="50" t="s">
        <v>311</v>
      </c>
      <c r="AB32" s="50" t="s">
        <v>311</v>
      </c>
      <c r="AC32" s="50" t="str">
        <f t="shared" si="1"/>
        <v>Kyrgyzstan-1950</v>
      </c>
      <c r="AD32" s="51">
        <f t="shared" si="2"/>
        <v>1094.9110000000001</v>
      </c>
      <c r="AE32" s="15">
        <f t="shared" si="3"/>
        <v>0.58917391459214474</v>
      </c>
      <c r="AF32">
        <f t="shared" si="4"/>
        <v>8.9031227585723446E-2</v>
      </c>
      <c r="AH32">
        <v>2020</v>
      </c>
      <c r="AI32" s="52">
        <f t="shared" si="5"/>
        <v>1002171.895</v>
      </c>
      <c r="AJ32" s="53">
        <f t="shared" si="5"/>
        <v>0.42146100195715425</v>
      </c>
      <c r="AK32">
        <v>1</v>
      </c>
      <c r="BA32">
        <v>2020</v>
      </c>
      <c r="BB32" s="52">
        <v>1002171.895</v>
      </c>
      <c r="BC32">
        <f t="shared" si="6"/>
        <v>0.987578195238628</v>
      </c>
      <c r="BD32" s="52">
        <v>74703.781000000003</v>
      </c>
      <c r="BE32">
        <f t="shared" si="6"/>
        <v>0.85106972169662809</v>
      </c>
      <c r="BF32">
        <v>2</v>
      </c>
      <c r="BG32">
        <v>0.99137420125823206</v>
      </c>
    </row>
    <row r="33" spans="1:59" x14ac:dyDescent="0.25">
      <c r="A33" s="59">
        <v>16</v>
      </c>
      <c r="B33" s="60" t="s">
        <v>309</v>
      </c>
      <c r="C33" s="61" t="s">
        <v>326</v>
      </c>
      <c r="D33" s="62"/>
      <c r="E33" s="62">
        <v>418</v>
      </c>
      <c r="F33" s="62">
        <v>1950</v>
      </c>
      <c r="G33" s="50">
        <v>274.74599999999998</v>
      </c>
      <c r="H33" s="50">
        <v>216.34200000000001</v>
      </c>
      <c r="I33" s="50">
        <v>189.55</v>
      </c>
      <c r="J33" s="50">
        <v>168.26499999999999</v>
      </c>
      <c r="K33" s="50">
        <v>153.62799999999999</v>
      </c>
      <c r="L33" s="50">
        <v>136.631</v>
      </c>
      <c r="M33" s="50">
        <v>120.21899999999999</v>
      </c>
      <c r="N33" s="50">
        <v>103.483</v>
      </c>
      <c r="O33" s="50">
        <v>85.709000000000003</v>
      </c>
      <c r="P33" s="50">
        <v>71.802999999999997</v>
      </c>
      <c r="Q33" s="50">
        <v>55.468000000000004</v>
      </c>
      <c r="R33" s="50">
        <v>42.088999999999999</v>
      </c>
      <c r="S33" s="50">
        <v>29.021999999999998</v>
      </c>
      <c r="T33" s="50">
        <v>18.111999999999998</v>
      </c>
      <c r="U33" s="50">
        <v>11.371</v>
      </c>
      <c r="V33" s="50">
        <v>4.3710000000000004</v>
      </c>
      <c r="W33" s="50">
        <v>2.1059999999999999</v>
      </c>
      <c r="X33" s="50" t="s">
        <v>311</v>
      </c>
      <c r="Y33" s="50" t="s">
        <v>311</v>
      </c>
      <c r="Z33" s="50" t="s">
        <v>311</v>
      </c>
      <c r="AA33" s="50" t="s">
        <v>311</v>
      </c>
      <c r="AB33" s="50" t="s">
        <v>311</v>
      </c>
      <c r="AC33" s="50" t="str">
        <f t="shared" si="1"/>
        <v>Lao People's Democratic Republic-1950</v>
      </c>
      <c r="AD33" s="51">
        <f t="shared" si="2"/>
        <v>966.31699999999989</v>
      </c>
      <c r="AE33" s="15">
        <f t="shared" si="3"/>
        <v>0.74157652199019564</v>
      </c>
      <c r="AF33">
        <f t="shared" si="4"/>
        <v>2.1834233479360393E-2</v>
      </c>
      <c r="AH33">
        <v>2025</v>
      </c>
      <c r="AI33" s="52">
        <f t="shared" si="5"/>
        <v>995649.39199999999</v>
      </c>
      <c r="AJ33" s="53">
        <f t="shared" si="5"/>
        <v>0.44512286007602958</v>
      </c>
      <c r="AK33">
        <v>0</v>
      </c>
      <c r="BA33">
        <v>2025</v>
      </c>
      <c r="BB33" s="52">
        <v>995649.39199999999</v>
      </c>
      <c r="BC33">
        <f t="shared" si="6"/>
        <v>0.98115067339999318</v>
      </c>
      <c r="BD33" s="52">
        <v>72473.051999999996</v>
      </c>
      <c r="BE33">
        <f t="shared" si="6"/>
        <v>0.82565593562319495</v>
      </c>
      <c r="BF33">
        <v>0</v>
      </c>
      <c r="BG33">
        <v>0.97253985370886109</v>
      </c>
    </row>
    <row r="34" spans="1:59" x14ac:dyDescent="0.25">
      <c r="A34" s="59">
        <v>17</v>
      </c>
      <c r="B34" s="60" t="s">
        <v>309</v>
      </c>
      <c r="C34" s="61" t="s">
        <v>327</v>
      </c>
      <c r="D34" s="62"/>
      <c r="E34" s="62">
        <v>426</v>
      </c>
      <c r="F34" s="62">
        <v>1950</v>
      </c>
      <c r="G34" s="50">
        <v>119.39400000000001</v>
      </c>
      <c r="H34" s="50">
        <v>95.870999999999995</v>
      </c>
      <c r="I34" s="50">
        <v>83.242000000000004</v>
      </c>
      <c r="J34" s="50">
        <v>71.676000000000002</v>
      </c>
      <c r="K34" s="50">
        <v>61.41</v>
      </c>
      <c r="L34" s="50">
        <v>54.304000000000002</v>
      </c>
      <c r="M34" s="50">
        <v>46.48</v>
      </c>
      <c r="N34" s="50">
        <v>40.173000000000002</v>
      </c>
      <c r="O34" s="50">
        <v>35.229999999999997</v>
      </c>
      <c r="P34" s="50">
        <v>28.716000000000001</v>
      </c>
      <c r="Q34" s="50">
        <v>24.861999999999998</v>
      </c>
      <c r="R34" s="50">
        <v>21.771000000000001</v>
      </c>
      <c r="S34" s="50">
        <v>18.047999999999998</v>
      </c>
      <c r="T34" s="50">
        <v>14.395</v>
      </c>
      <c r="U34" s="50">
        <v>9.7919999999999998</v>
      </c>
      <c r="V34" s="50">
        <v>5.6150000000000002</v>
      </c>
      <c r="W34" s="50">
        <v>2.9660000000000002</v>
      </c>
      <c r="X34" s="50" t="s">
        <v>311</v>
      </c>
      <c r="Y34" s="50" t="s">
        <v>311</v>
      </c>
      <c r="Z34" s="50" t="s">
        <v>311</v>
      </c>
      <c r="AA34" s="50" t="s">
        <v>311</v>
      </c>
      <c r="AB34" s="50" t="s">
        <v>311</v>
      </c>
      <c r="AC34" s="50" t="str">
        <f t="shared" si="1"/>
        <v>Lesotho-1950</v>
      </c>
      <c r="AD34" s="51">
        <f t="shared" si="2"/>
        <v>402.67000000000007</v>
      </c>
      <c r="AE34" s="15">
        <f t="shared" si="3"/>
        <v>0.82269600417215072</v>
      </c>
      <c r="AF34">
        <f t="shared" si="4"/>
        <v>4.6732850621169837E-2</v>
      </c>
      <c r="AH34">
        <v>2030</v>
      </c>
      <c r="AI34" s="52">
        <f t="shared" si="5"/>
        <v>973597.88800000004</v>
      </c>
      <c r="AJ34" s="53">
        <f t="shared" si="5"/>
        <v>0.48026390644758676</v>
      </c>
      <c r="AK34">
        <v>0</v>
      </c>
      <c r="BA34">
        <v>2030</v>
      </c>
      <c r="BB34" s="52">
        <v>973597.88800000004</v>
      </c>
      <c r="BC34">
        <f t="shared" si="6"/>
        <v>0.95942028499929133</v>
      </c>
      <c r="BD34" s="52">
        <v>69898.764999999999</v>
      </c>
      <c r="BE34">
        <f t="shared" si="6"/>
        <v>0.79632813331748242</v>
      </c>
      <c r="BF34">
        <v>0</v>
      </c>
      <c r="BG34">
        <v>0.93944856549319344</v>
      </c>
    </row>
    <row r="35" spans="1:59" x14ac:dyDescent="0.25">
      <c r="A35" s="59">
        <v>18</v>
      </c>
      <c r="B35" s="60" t="s">
        <v>309</v>
      </c>
      <c r="C35" s="61" t="s">
        <v>328</v>
      </c>
      <c r="D35" s="62"/>
      <c r="E35" s="62">
        <v>454</v>
      </c>
      <c r="F35" s="62">
        <v>1950</v>
      </c>
      <c r="G35" s="50">
        <v>569.45100000000002</v>
      </c>
      <c r="H35" s="50">
        <v>426.25</v>
      </c>
      <c r="I35" s="50">
        <v>353.88</v>
      </c>
      <c r="J35" s="50">
        <v>299.846</v>
      </c>
      <c r="K35" s="50">
        <v>252.29599999999999</v>
      </c>
      <c r="L35" s="50">
        <v>211.70699999999999</v>
      </c>
      <c r="M35" s="50">
        <v>193.446</v>
      </c>
      <c r="N35" s="50">
        <v>144.76499999999999</v>
      </c>
      <c r="O35" s="50">
        <v>106.11</v>
      </c>
      <c r="P35" s="50">
        <v>99.754999999999995</v>
      </c>
      <c r="Q35" s="50">
        <v>81.203000000000003</v>
      </c>
      <c r="R35" s="50">
        <v>68.900999999999996</v>
      </c>
      <c r="S35" s="50">
        <v>55.414999999999999</v>
      </c>
      <c r="T35" s="50">
        <v>41.817999999999998</v>
      </c>
      <c r="U35" s="50">
        <v>27.5</v>
      </c>
      <c r="V35" s="50">
        <v>14.522</v>
      </c>
      <c r="W35" s="50">
        <v>7.0060000000000002</v>
      </c>
      <c r="X35" s="50" t="s">
        <v>311</v>
      </c>
      <c r="Y35" s="50" t="s">
        <v>311</v>
      </c>
      <c r="Z35" s="50" t="s">
        <v>311</v>
      </c>
      <c r="AA35" s="50" t="s">
        <v>311</v>
      </c>
      <c r="AB35" s="50" t="s">
        <v>311</v>
      </c>
      <c r="AC35" s="50" t="str">
        <f t="shared" si="1"/>
        <v>Malawi-1950</v>
      </c>
      <c r="AD35" s="51">
        <f t="shared" si="2"/>
        <v>1513.4439999999997</v>
      </c>
      <c r="AE35" s="15">
        <f t="shared" si="3"/>
        <v>0.95175440914893472</v>
      </c>
      <c r="AF35">
        <f t="shared" si="4"/>
        <v>3.173077426847478E-2</v>
      </c>
      <c r="AH35">
        <v>2035</v>
      </c>
      <c r="AI35" s="52">
        <f t="shared" si="5"/>
        <v>928118.0839999998</v>
      </c>
      <c r="AJ35" s="53">
        <f t="shared" si="5"/>
        <v>0.54453287002217288</v>
      </c>
      <c r="AK35">
        <v>0</v>
      </c>
      <c r="BA35">
        <v>2035</v>
      </c>
      <c r="BB35" s="52">
        <v>928118.0839999998</v>
      </c>
      <c r="BC35">
        <f t="shared" si="6"/>
        <v>0.91460276120101447</v>
      </c>
      <c r="BD35" s="52">
        <v>66470.41</v>
      </c>
      <c r="BE35">
        <f t="shared" si="6"/>
        <v>0.75727028247419992</v>
      </c>
      <c r="BF35">
        <v>0</v>
      </c>
      <c r="BG35">
        <v>0.88926356973095289</v>
      </c>
    </row>
    <row r="36" spans="1:59" x14ac:dyDescent="0.25">
      <c r="A36" s="59">
        <v>19</v>
      </c>
      <c r="B36" s="60" t="s">
        <v>309</v>
      </c>
      <c r="C36" s="61" t="s">
        <v>329</v>
      </c>
      <c r="D36" s="62"/>
      <c r="E36" s="62">
        <v>466</v>
      </c>
      <c r="F36" s="62">
        <v>1950</v>
      </c>
      <c r="G36" s="50">
        <v>740.90099999999995</v>
      </c>
      <c r="H36" s="50">
        <v>593.76300000000003</v>
      </c>
      <c r="I36" s="50">
        <v>496.53199999999998</v>
      </c>
      <c r="J36" s="50">
        <v>452.2</v>
      </c>
      <c r="K36" s="50">
        <v>416.77600000000001</v>
      </c>
      <c r="L36" s="50">
        <v>381.71</v>
      </c>
      <c r="M36" s="50">
        <v>352.33699999999999</v>
      </c>
      <c r="N36" s="50">
        <v>307.23099999999999</v>
      </c>
      <c r="O36" s="50">
        <v>258.37799999999999</v>
      </c>
      <c r="P36" s="50">
        <v>208.81100000000001</v>
      </c>
      <c r="Q36" s="50">
        <v>154.708</v>
      </c>
      <c r="R36" s="50">
        <v>119.699</v>
      </c>
      <c r="S36" s="50">
        <v>91.927999999999997</v>
      </c>
      <c r="T36" s="50">
        <v>65.17</v>
      </c>
      <c r="U36" s="50">
        <v>41.23</v>
      </c>
      <c r="V36" s="50">
        <v>19.949000000000002</v>
      </c>
      <c r="W36" s="50">
        <v>7.1059999999999999</v>
      </c>
      <c r="X36" s="50" t="s">
        <v>311</v>
      </c>
      <c r="Y36" s="50" t="s">
        <v>311</v>
      </c>
      <c r="Z36" s="50" t="s">
        <v>311</v>
      </c>
      <c r="AA36" s="50" t="s">
        <v>311</v>
      </c>
      <c r="AB36" s="50" t="s">
        <v>311</v>
      </c>
      <c r="AC36" s="50" t="str">
        <f t="shared" si="1"/>
        <v>Mali-1950</v>
      </c>
      <c r="AD36" s="51">
        <f t="shared" si="2"/>
        <v>2743.7780000000002</v>
      </c>
      <c r="AE36" s="15">
        <f t="shared" si="3"/>
        <v>0.71603861536902758</v>
      </c>
      <c r="AF36">
        <f t="shared" si="4"/>
        <v>2.9170657581879162E-2</v>
      </c>
      <c r="AH36">
        <v>2040</v>
      </c>
      <c r="AI36" s="52">
        <f t="shared" si="5"/>
        <v>882085.01300000004</v>
      </c>
      <c r="AJ36" s="53">
        <f t="shared" si="5"/>
        <v>0.60695714484381569</v>
      </c>
      <c r="AK36">
        <v>0</v>
      </c>
      <c r="BA36">
        <v>2040</v>
      </c>
      <c r="BB36" s="52">
        <v>882085.01300000004</v>
      </c>
      <c r="BC36">
        <f t="shared" si="6"/>
        <v>0.86924002711688675</v>
      </c>
      <c r="BD36" s="52">
        <v>61654.133999999998</v>
      </c>
      <c r="BE36">
        <f t="shared" si="6"/>
        <v>0.70240041350553073</v>
      </c>
      <c r="BF36">
        <v>0</v>
      </c>
      <c r="BG36">
        <v>0.85106972169662809</v>
      </c>
    </row>
    <row r="37" spans="1:59" x14ac:dyDescent="0.25">
      <c r="A37" s="59">
        <v>20</v>
      </c>
      <c r="B37" s="60" t="s">
        <v>309</v>
      </c>
      <c r="C37" s="61" t="s">
        <v>330</v>
      </c>
      <c r="D37" s="62"/>
      <c r="E37" s="62">
        <v>496</v>
      </c>
      <c r="F37" s="62">
        <v>1950</v>
      </c>
      <c r="G37" s="50">
        <v>95.314999999999998</v>
      </c>
      <c r="H37" s="50">
        <v>81.209000000000003</v>
      </c>
      <c r="I37" s="50">
        <v>77.171999999999997</v>
      </c>
      <c r="J37" s="50">
        <v>71.042000000000002</v>
      </c>
      <c r="K37" s="50">
        <v>64.876000000000005</v>
      </c>
      <c r="L37" s="50">
        <v>59.267000000000003</v>
      </c>
      <c r="M37" s="50">
        <v>58.411000000000001</v>
      </c>
      <c r="N37" s="50">
        <v>48.811999999999998</v>
      </c>
      <c r="O37" s="50">
        <v>53.18</v>
      </c>
      <c r="P37" s="50">
        <v>43.033000000000001</v>
      </c>
      <c r="Q37" s="50">
        <v>40.021999999999998</v>
      </c>
      <c r="R37" s="50">
        <v>33.415999999999997</v>
      </c>
      <c r="S37" s="50">
        <v>23.527999999999999</v>
      </c>
      <c r="T37" s="50">
        <v>16.623000000000001</v>
      </c>
      <c r="U37" s="50">
        <v>8.84</v>
      </c>
      <c r="V37" s="50">
        <v>3.431</v>
      </c>
      <c r="W37" s="50">
        <v>2.0219999999999998</v>
      </c>
      <c r="X37" s="50" t="s">
        <v>311</v>
      </c>
      <c r="Y37" s="50" t="s">
        <v>311</v>
      </c>
      <c r="Z37" s="50" t="s">
        <v>311</v>
      </c>
      <c r="AA37" s="50" t="s">
        <v>311</v>
      </c>
      <c r="AB37" s="50" t="s">
        <v>311</v>
      </c>
      <c r="AC37" s="50" t="str">
        <f t="shared" si="1"/>
        <v>Mongolia-1950</v>
      </c>
      <c r="AD37" s="51">
        <f t="shared" si="2"/>
        <v>495.58700000000005</v>
      </c>
      <c r="AE37" s="15">
        <f t="shared" si="3"/>
        <v>0.5742927074358285</v>
      </c>
      <c r="AF37">
        <f t="shared" si="4"/>
        <v>4.1260778637710979E-2</v>
      </c>
      <c r="AH37">
        <v>2045</v>
      </c>
      <c r="AI37" s="52">
        <f t="shared" si="5"/>
        <v>852347.38800000004</v>
      </c>
      <c r="AJ37" s="53">
        <f t="shared" si="5"/>
        <v>0.63590696074263076</v>
      </c>
      <c r="AK37">
        <v>0</v>
      </c>
      <c r="BA37">
        <v>2045</v>
      </c>
      <c r="BB37" s="52">
        <v>852347.38800000004</v>
      </c>
      <c r="BC37">
        <f t="shared" si="6"/>
        <v>0.8399354435671923</v>
      </c>
      <c r="BD37" s="52">
        <v>58227.300999999999</v>
      </c>
      <c r="BE37">
        <f t="shared" si="6"/>
        <v>0.66335990218775931</v>
      </c>
      <c r="BF37">
        <v>0</v>
      </c>
      <c r="BG37">
        <v>0.82565593562319495</v>
      </c>
    </row>
    <row r="38" spans="1:59" x14ac:dyDescent="0.25">
      <c r="A38" s="59">
        <v>21</v>
      </c>
      <c r="B38" s="60" t="s">
        <v>309</v>
      </c>
      <c r="C38" s="61" t="s">
        <v>331</v>
      </c>
      <c r="D38" s="62"/>
      <c r="E38" s="62">
        <v>524</v>
      </c>
      <c r="F38" s="62">
        <v>1950</v>
      </c>
      <c r="G38" s="50">
        <v>1228.223</v>
      </c>
      <c r="H38" s="50">
        <v>1067.723</v>
      </c>
      <c r="I38" s="50">
        <v>980.45299999999997</v>
      </c>
      <c r="J38" s="50">
        <v>882.58799999999997</v>
      </c>
      <c r="K38" s="50">
        <v>816.04200000000003</v>
      </c>
      <c r="L38" s="50">
        <v>720.70399999999995</v>
      </c>
      <c r="M38" s="50">
        <v>615.03</v>
      </c>
      <c r="N38" s="50">
        <v>531.36099999999999</v>
      </c>
      <c r="O38" s="50">
        <v>453.49900000000002</v>
      </c>
      <c r="P38" s="50">
        <v>370.90199999999999</v>
      </c>
      <c r="Q38" s="50">
        <v>281.64499999999998</v>
      </c>
      <c r="R38" s="50">
        <v>216.21700000000001</v>
      </c>
      <c r="S38" s="50">
        <v>159.892</v>
      </c>
      <c r="T38" s="50">
        <v>111.705</v>
      </c>
      <c r="U38" s="50">
        <v>25.135000000000002</v>
      </c>
      <c r="V38" s="50">
        <v>13.44</v>
      </c>
      <c r="W38" s="50">
        <v>8.766</v>
      </c>
      <c r="X38" s="50" t="s">
        <v>311</v>
      </c>
      <c r="Y38" s="50" t="s">
        <v>311</v>
      </c>
      <c r="Z38" s="50" t="s">
        <v>311</v>
      </c>
      <c r="AA38" s="50" t="s">
        <v>311</v>
      </c>
      <c r="AB38" s="50" t="s">
        <v>311</v>
      </c>
      <c r="AC38" s="50" t="str">
        <f t="shared" si="1"/>
        <v>Nepal-1950</v>
      </c>
      <c r="AD38" s="51">
        <f t="shared" si="2"/>
        <v>5047.8799999999983</v>
      </c>
      <c r="AE38" s="15">
        <f t="shared" si="3"/>
        <v>0.68057184402164894</v>
      </c>
      <c r="AF38">
        <f t="shared" si="4"/>
        <v>1.9106279354644408E-2</v>
      </c>
      <c r="AH38">
        <v>2050</v>
      </c>
      <c r="AI38" s="52">
        <f t="shared" si="5"/>
        <v>814862.46500000008</v>
      </c>
      <c r="AJ38" s="53">
        <f t="shared" si="5"/>
        <v>0.67446260148944259</v>
      </c>
      <c r="AK38">
        <v>0</v>
      </c>
      <c r="BA38">
        <v>2050</v>
      </c>
      <c r="BB38" s="52">
        <v>814862.46500000008</v>
      </c>
      <c r="BC38">
        <f t="shared" si="6"/>
        <v>0.8029963787324127</v>
      </c>
      <c r="BD38" s="52">
        <v>55566.218999999997</v>
      </c>
      <c r="BE38">
        <f t="shared" si="6"/>
        <v>0.633043279831631</v>
      </c>
      <c r="BF38">
        <v>0</v>
      </c>
      <c r="BG38">
        <v>0.79632813331748242</v>
      </c>
    </row>
    <row r="39" spans="1:59" x14ac:dyDescent="0.25">
      <c r="A39" s="59">
        <v>22</v>
      </c>
      <c r="B39" s="60" t="s">
        <v>309</v>
      </c>
      <c r="C39" s="61" t="s">
        <v>332</v>
      </c>
      <c r="D39" s="62"/>
      <c r="E39" s="62">
        <v>562</v>
      </c>
      <c r="F39" s="62">
        <v>1950</v>
      </c>
      <c r="G39" s="50">
        <v>514.87099999999998</v>
      </c>
      <c r="H39" s="50">
        <v>415.33699999999999</v>
      </c>
      <c r="I39" s="50">
        <v>336.02699999999999</v>
      </c>
      <c r="J39" s="50">
        <v>275.22300000000001</v>
      </c>
      <c r="K39" s="50">
        <v>223.989</v>
      </c>
      <c r="L39" s="50">
        <v>187.65299999999999</v>
      </c>
      <c r="M39" s="50">
        <v>156.94399999999999</v>
      </c>
      <c r="N39" s="50">
        <v>128.94200000000001</v>
      </c>
      <c r="O39" s="50">
        <v>102.783</v>
      </c>
      <c r="P39" s="50">
        <v>78.375</v>
      </c>
      <c r="Q39" s="50">
        <v>58.295000000000002</v>
      </c>
      <c r="R39" s="50">
        <v>39.622</v>
      </c>
      <c r="S39" s="50">
        <v>17.827999999999999</v>
      </c>
      <c r="T39" s="50">
        <v>10.766999999999999</v>
      </c>
      <c r="U39" s="50">
        <v>6</v>
      </c>
      <c r="V39" s="50">
        <v>4.8899999999999997</v>
      </c>
      <c r="W39" s="50">
        <v>2.157</v>
      </c>
      <c r="X39" s="50" t="s">
        <v>311</v>
      </c>
      <c r="Y39" s="50" t="s">
        <v>311</v>
      </c>
      <c r="Z39" s="50" t="s">
        <v>311</v>
      </c>
      <c r="AA39" s="50" t="s">
        <v>311</v>
      </c>
      <c r="AB39" s="50" t="s">
        <v>311</v>
      </c>
      <c r="AC39" s="50" t="str">
        <f t="shared" si="1"/>
        <v>Niger-1950</v>
      </c>
      <c r="AD39" s="51">
        <f t="shared" si="2"/>
        <v>1269.654</v>
      </c>
      <c r="AE39" s="15">
        <f t="shared" si="3"/>
        <v>1.0160634314545538</v>
      </c>
      <c r="AF39">
        <f t="shared" si="4"/>
        <v>9.3907895810897094E-3</v>
      </c>
      <c r="AH39">
        <v>2055</v>
      </c>
      <c r="AI39" s="52">
        <f t="shared" si="5"/>
        <v>752495.36800000002</v>
      </c>
      <c r="AJ39" s="53">
        <f t="shared" si="5"/>
        <v>0.76546058420388841</v>
      </c>
      <c r="AK39">
        <v>0</v>
      </c>
      <c r="BA39">
        <v>2055</v>
      </c>
      <c r="BB39" s="52">
        <v>752495.36800000002</v>
      </c>
      <c r="BC39">
        <f t="shared" si="6"/>
        <v>0.74153747591860697</v>
      </c>
      <c r="BD39" s="52">
        <v>53639.386000000006</v>
      </c>
      <c r="BE39">
        <f t="shared" si="6"/>
        <v>0.61109165699388102</v>
      </c>
      <c r="BF39">
        <v>0</v>
      </c>
      <c r="BG39">
        <v>0.75727028247419992</v>
      </c>
    </row>
    <row r="40" spans="1:59" x14ac:dyDescent="0.25">
      <c r="A40" s="59">
        <v>23</v>
      </c>
      <c r="B40" s="60" t="s">
        <v>309</v>
      </c>
      <c r="C40" s="61" t="s">
        <v>333</v>
      </c>
      <c r="D40" s="62"/>
      <c r="E40" s="62">
        <v>600</v>
      </c>
      <c r="F40" s="62">
        <v>1950</v>
      </c>
      <c r="G40" s="50">
        <v>269.25599999999997</v>
      </c>
      <c r="H40" s="50">
        <v>229.02699999999999</v>
      </c>
      <c r="I40" s="50">
        <v>194.221</v>
      </c>
      <c r="J40" s="50">
        <v>148.91</v>
      </c>
      <c r="K40" s="50">
        <v>133.05699999999999</v>
      </c>
      <c r="L40" s="50">
        <v>106.435</v>
      </c>
      <c r="M40" s="50">
        <v>84.882999999999996</v>
      </c>
      <c r="N40" s="50">
        <v>68.834000000000003</v>
      </c>
      <c r="O40" s="50">
        <v>56.688000000000002</v>
      </c>
      <c r="P40" s="50">
        <v>46.796999999999997</v>
      </c>
      <c r="Q40" s="50">
        <v>38.158999999999999</v>
      </c>
      <c r="R40" s="50">
        <v>30.501999999999999</v>
      </c>
      <c r="S40" s="50">
        <v>23.757999999999999</v>
      </c>
      <c r="T40" s="50">
        <v>17.765000000000001</v>
      </c>
      <c r="U40" s="50">
        <v>12.388999999999999</v>
      </c>
      <c r="V40" s="50">
        <v>7.52</v>
      </c>
      <c r="W40" s="50">
        <v>5.0519999999999996</v>
      </c>
      <c r="X40" s="50" t="s">
        <v>311</v>
      </c>
      <c r="Y40" s="50" t="s">
        <v>311</v>
      </c>
      <c r="Z40" s="50" t="s">
        <v>311</v>
      </c>
      <c r="AA40" s="50" t="s">
        <v>311</v>
      </c>
      <c r="AB40" s="50" t="s">
        <v>311</v>
      </c>
      <c r="AC40" s="50" t="str">
        <f t="shared" si="1"/>
        <v>Paraguay-1950</v>
      </c>
      <c r="AD40" s="51">
        <f t="shared" si="2"/>
        <v>738.02299999999991</v>
      </c>
      <c r="AE40" s="15">
        <f t="shared" si="3"/>
        <v>0.9962155650975647</v>
      </c>
      <c r="AF40">
        <f t="shared" si="4"/>
        <v>2.9867314632998881E-2</v>
      </c>
      <c r="AH40">
        <v>2060</v>
      </c>
      <c r="AI40" s="52">
        <f t="shared" si="5"/>
        <v>717166.56400000001</v>
      </c>
      <c r="AJ40" s="53">
        <f t="shared" si="5"/>
        <v>0.79694177292961477</v>
      </c>
      <c r="AK40">
        <v>0</v>
      </c>
      <c r="BA40">
        <v>2060</v>
      </c>
      <c r="BB40" s="52">
        <v>717166.56400000001</v>
      </c>
      <c r="BC40">
        <f t="shared" si="6"/>
        <v>0.70672313252269758</v>
      </c>
      <c r="BD40" s="52">
        <v>52188.797999999995</v>
      </c>
      <c r="BE40">
        <f t="shared" si="6"/>
        <v>0.59456569928557601</v>
      </c>
      <c r="BF40">
        <v>0</v>
      </c>
      <c r="BG40">
        <v>0.70240041350553073</v>
      </c>
    </row>
    <row r="41" spans="1:59" x14ac:dyDescent="0.25">
      <c r="A41" s="59">
        <v>24</v>
      </c>
      <c r="B41" s="60" t="s">
        <v>309</v>
      </c>
      <c r="C41" s="61" t="s">
        <v>334</v>
      </c>
      <c r="D41" s="62">
        <v>2</v>
      </c>
      <c r="E41" s="62">
        <v>498</v>
      </c>
      <c r="F41" s="62">
        <v>1950</v>
      </c>
      <c r="G41" s="50">
        <v>202.68600000000001</v>
      </c>
      <c r="H41" s="50">
        <v>204.86199999999999</v>
      </c>
      <c r="I41" s="50">
        <v>249.85</v>
      </c>
      <c r="J41" s="50">
        <v>223.42599999999999</v>
      </c>
      <c r="K41" s="50">
        <v>224.751</v>
      </c>
      <c r="L41" s="50">
        <v>200.602</v>
      </c>
      <c r="M41" s="50">
        <v>131.745</v>
      </c>
      <c r="N41" s="50">
        <v>182.50899999999999</v>
      </c>
      <c r="O41" s="50">
        <v>143.489</v>
      </c>
      <c r="P41" s="50">
        <v>136.57400000000001</v>
      </c>
      <c r="Q41" s="50">
        <v>98.878</v>
      </c>
      <c r="R41" s="50">
        <v>78.421999999999997</v>
      </c>
      <c r="S41" s="50">
        <v>82.492999999999995</v>
      </c>
      <c r="T41" s="50">
        <v>68.001999999999995</v>
      </c>
      <c r="U41" s="50">
        <v>51.807000000000002</v>
      </c>
      <c r="V41" s="50">
        <v>35.326000000000001</v>
      </c>
      <c r="W41" s="50">
        <v>25.574999999999999</v>
      </c>
      <c r="X41" s="50" t="s">
        <v>311</v>
      </c>
      <c r="Y41" s="50" t="s">
        <v>311</v>
      </c>
      <c r="Z41" s="50" t="s">
        <v>311</v>
      </c>
      <c r="AA41" s="50" t="s">
        <v>311</v>
      </c>
      <c r="AB41" s="50" t="s">
        <v>311</v>
      </c>
      <c r="AC41" s="50" t="str">
        <f t="shared" si="1"/>
        <v>Republic of Moldova-1950</v>
      </c>
      <c r="AD41" s="51">
        <f t="shared" si="2"/>
        <v>1502.8889999999999</v>
      </c>
      <c r="AE41" s="15">
        <f t="shared" si="3"/>
        <v>0.55766460463813372</v>
      </c>
      <c r="AF41">
        <f t="shared" si="4"/>
        <v>8.3650922308008149E-2</v>
      </c>
      <c r="AH41">
        <v>2065</v>
      </c>
      <c r="AI41" s="52">
        <f t="shared" si="5"/>
        <v>699776.30099999998</v>
      </c>
      <c r="AJ41" s="53">
        <f t="shared" si="5"/>
        <v>0.78359561793733845</v>
      </c>
      <c r="AK41">
        <v>0</v>
      </c>
      <c r="BA41">
        <v>2065</v>
      </c>
      <c r="BB41" s="52">
        <v>699776.30099999998</v>
      </c>
      <c r="BC41">
        <f t="shared" si="6"/>
        <v>0.68958610779275831</v>
      </c>
      <c r="BD41" s="52">
        <v>50745.740999999995</v>
      </c>
      <c r="BE41">
        <f t="shared" si="6"/>
        <v>0.57812553919003318</v>
      </c>
      <c r="BF41">
        <v>0</v>
      </c>
      <c r="BG41">
        <v>0.66335990218775931</v>
      </c>
    </row>
    <row r="42" spans="1:59" x14ac:dyDescent="0.25">
      <c r="A42" s="59">
        <v>25</v>
      </c>
      <c r="B42" s="60" t="s">
        <v>309</v>
      </c>
      <c r="C42" s="61" t="s">
        <v>335</v>
      </c>
      <c r="D42" s="62"/>
      <c r="E42" s="62">
        <v>646</v>
      </c>
      <c r="F42" s="62">
        <v>1950</v>
      </c>
      <c r="G42" s="50">
        <v>420.90300000000002</v>
      </c>
      <c r="H42" s="50">
        <v>278.00900000000001</v>
      </c>
      <c r="I42" s="50">
        <v>245.679</v>
      </c>
      <c r="J42" s="50">
        <v>246.65799999999999</v>
      </c>
      <c r="K42" s="50">
        <v>220.143</v>
      </c>
      <c r="L42" s="50">
        <v>162.499</v>
      </c>
      <c r="M42" s="50">
        <v>111.426</v>
      </c>
      <c r="N42" s="50">
        <v>98.944999999999993</v>
      </c>
      <c r="O42" s="50">
        <v>89.869</v>
      </c>
      <c r="P42" s="50">
        <v>75.992000000000004</v>
      </c>
      <c r="Q42" s="50">
        <v>69.375</v>
      </c>
      <c r="R42" s="50">
        <v>56.679000000000002</v>
      </c>
      <c r="S42" s="50">
        <v>48.988999999999997</v>
      </c>
      <c r="T42" s="50">
        <v>31.925000000000001</v>
      </c>
      <c r="U42" s="50">
        <v>16.234000000000002</v>
      </c>
      <c r="V42" s="50">
        <v>8.4339999999999993</v>
      </c>
      <c r="W42" s="50">
        <v>4.4260000000000002</v>
      </c>
      <c r="X42" s="50" t="s">
        <v>311</v>
      </c>
      <c r="Y42" s="50" t="s">
        <v>311</v>
      </c>
      <c r="Z42" s="50" t="s">
        <v>311</v>
      </c>
      <c r="AA42" s="50" t="s">
        <v>311</v>
      </c>
      <c r="AB42" s="50" t="s">
        <v>311</v>
      </c>
      <c r="AC42" s="50" t="str">
        <f t="shared" si="1"/>
        <v>Rwanda-1950</v>
      </c>
      <c r="AD42" s="51">
        <f t="shared" si="2"/>
        <v>1180.5750000000003</v>
      </c>
      <c r="AE42" s="15">
        <f t="shared" si="3"/>
        <v>0.8517967939351585</v>
      </c>
      <c r="AF42">
        <f t="shared" si="4"/>
        <v>2.8712580570176643E-2</v>
      </c>
      <c r="AH42">
        <v>2070</v>
      </c>
      <c r="AI42" s="52">
        <f t="shared" si="5"/>
        <v>681613.96800000011</v>
      </c>
      <c r="AJ42" s="53">
        <f t="shared" si="5"/>
        <v>0.77359749617102913</v>
      </c>
      <c r="AK42">
        <v>0</v>
      </c>
      <c r="BA42">
        <v>2070</v>
      </c>
      <c r="BB42" s="52">
        <v>681613.96800000011</v>
      </c>
      <c r="BC42">
        <f t="shared" si="6"/>
        <v>0.67168825600211035</v>
      </c>
      <c r="BD42" s="52">
        <v>49449.925999999999</v>
      </c>
      <c r="BE42">
        <f t="shared" si="6"/>
        <v>0.56336284717287399</v>
      </c>
      <c r="BF42">
        <v>0</v>
      </c>
      <c r="BG42">
        <v>0.633043279831631</v>
      </c>
    </row>
    <row r="43" spans="1:59" x14ac:dyDescent="0.25">
      <c r="A43" s="59">
        <v>26</v>
      </c>
      <c r="B43" s="60" t="s">
        <v>309</v>
      </c>
      <c r="C43" s="61" t="s">
        <v>336</v>
      </c>
      <c r="D43" s="62"/>
      <c r="E43" s="62">
        <v>728</v>
      </c>
      <c r="F43" s="62">
        <v>1950</v>
      </c>
      <c r="G43" s="50">
        <v>461.58300000000003</v>
      </c>
      <c r="H43" s="50">
        <v>361.37700000000001</v>
      </c>
      <c r="I43" s="50">
        <v>305.55500000000001</v>
      </c>
      <c r="J43" s="50">
        <v>264.08</v>
      </c>
      <c r="K43" s="50">
        <v>223.602</v>
      </c>
      <c r="L43" s="50">
        <v>189.32499999999999</v>
      </c>
      <c r="M43" s="50">
        <v>159.16</v>
      </c>
      <c r="N43" s="50">
        <v>134.846</v>
      </c>
      <c r="O43" s="50">
        <v>111.816</v>
      </c>
      <c r="P43" s="50">
        <v>91.757999999999996</v>
      </c>
      <c r="Q43" s="50">
        <v>75.08</v>
      </c>
      <c r="R43" s="50">
        <v>64.734999999999999</v>
      </c>
      <c r="S43" s="50">
        <v>52.006</v>
      </c>
      <c r="T43" s="50">
        <v>39.168999999999997</v>
      </c>
      <c r="U43" s="50">
        <v>26.766999999999999</v>
      </c>
      <c r="V43" s="50">
        <v>14.695</v>
      </c>
      <c r="W43" s="50">
        <v>7.375</v>
      </c>
      <c r="X43" s="50" t="s">
        <v>311</v>
      </c>
      <c r="Y43" s="50" t="s">
        <v>311</v>
      </c>
      <c r="Z43" s="50" t="s">
        <v>311</v>
      </c>
      <c r="AA43" s="50" t="s">
        <v>311</v>
      </c>
      <c r="AB43" s="50" t="s">
        <v>311</v>
      </c>
      <c r="AC43" s="50" t="str">
        <f t="shared" si="1"/>
        <v>South Sudan-1950</v>
      </c>
      <c r="AD43" s="51">
        <f t="shared" si="2"/>
        <v>1366.4079999999999</v>
      </c>
      <c r="AE43" s="15">
        <f t="shared" si="3"/>
        <v>0.89030582373639522</v>
      </c>
      <c r="AF43">
        <f t="shared" si="4"/>
        <v>3.5274034509281453E-2</v>
      </c>
      <c r="AH43">
        <v>2075</v>
      </c>
      <c r="AI43" s="52">
        <f t="shared" si="5"/>
        <v>657333.29500000004</v>
      </c>
      <c r="AJ43" s="53">
        <f t="shared" si="5"/>
        <v>0.78221554257342152</v>
      </c>
      <c r="AK43">
        <v>0</v>
      </c>
      <c r="BA43">
        <v>2075</v>
      </c>
      <c r="BB43" s="52">
        <v>657333.29500000004</v>
      </c>
      <c r="BC43">
        <f t="shared" si="6"/>
        <v>0.64776115992193206</v>
      </c>
      <c r="BD43" s="52">
        <v>48138.177000000003</v>
      </c>
      <c r="BE43">
        <f t="shared" si="6"/>
        <v>0.54841862558968768</v>
      </c>
      <c r="BF43">
        <v>0</v>
      </c>
      <c r="BG43">
        <v>0.61109165699388102</v>
      </c>
    </row>
    <row r="44" spans="1:59" x14ac:dyDescent="0.25">
      <c r="A44" s="59">
        <v>27</v>
      </c>
      <c r="B44" s="60" t="s">
        <v>309</v>
      </c>
      <c r="C44" s="61" t="s">
        <v>337</v>
      </c>
      <c r="D44" s="62"/>
      <c r="E44" s="62">
        <v>748</v>
      </c>
      <c r="F44" s="62">
        <v>1950</v>
      </c>
      <c r="G44" s="50">
        <v>48.673000000000002</v>
      </c>
      <c r="H44" s="50">
        <v>36.924999999999997</v>
      </c>
      <c r="I44" s="50">
        <v>31.791</v>
      </c>
      <c r="J44" s="50">
        <v>27.841999999999999</v>
      </c>
      <c r="K44" s="50">
        <v>24.09</v>
      </c>
      <c r="L44" s="50">
        <v>20.734000000000002</v>
      </c>
      <c r="M44" s="50">
        <v>17.870999999999999</v>
      </c>
      <c r="N44" s="50">
        <v>15.007999999999999</v>
      </c>
      <c r="O44" s="50">
        <v>12.537000000000001</v>
      </c>
      <c r="P44" s="50">
        <v>10.27</v>
      </c>
      <c r="Q44" s="50">
        <v>8.1959999999999997</v>
      </c>
      <c r="R44" s="50">
        <v>6.6180000000000003</v>
      </c>
      <c r="S44" s="50">
        <v>5.1379999999999999</v>
      </c>
      <c r="T44" s="50">
        <v>3.6549999999999998</v>
      </c>
      <c r="U44" s="50">
        <v>2.1739999999999999</v>
      </c>
      <c r="V44" s="50">
        <v>0.98799999999999999</v>
      </c>
      <c r="W44" s="50">
        <v>0.49299999999999999</v>
      </c>
      <c r="X44" s="50" t="s">
        <v>311</v>
      </c>
      <c r="Y44" s="50" t="s">
        <v>311</v>
      </c>
      <c r="Z44" s="50" t="s">
        <v>311</v>
      </c>
      <c r="AA44" s="50" t="s">
        <v>311</v>
      </c>
      <c r="AB44" s="50" t="s">
        <v>311</v>
      </c>
      <c r="AC44" s="50" t="str">
        <f t="shared" si="1"/>
        <v>Swaziland-1950</v>
      </c>
      <c r="AD44" s="51">
        <f t="shared" si="2"/>
        <v>148.304</v>
      </c>
      <c r="AE44" s="15">
        <f t="shared" si="3"/>
        <v>0.84083369295501131</v>
      </c>
      <c r="AF44">
        <f t="shared" si="4"/>
        <v>2.7512956683089129E-2</v>
      </c>
      <c r="AH44">
        <v>2080</v>
      </c>
      <c r="AI44" s="52">
        <f t="shared" si="5"/>
        <v>628046.85499999998</v>
      </c>
      <c r="AJ44" s="53">
        <f t="shared" si="5"/>
        <v>0.80839089943376918</v>
      </c>
      <c r="AK44">
        <v>0</v>
      </c>
      <c r="BA44">
        <v>2080</v>
      </c>
      <c r="BB44" s="52">
        <v>628046.85499999998</v>
      </c>
      <c r="BC44">
        <f t="shared" ref="BC44:BE48" si="7">(BB44/BB43)*BC43</f>
        <v>0.61890119118357056</v>
      </c>
      <c r="BD44" s="52">
        <v>46898.096000000005</v>
      </c>
      <c r="BE44">
        <f t="shared" si="7"/>
        <v>0.53429088831289206</v>
      </c>
      <c r="BF44">
        <v>0</v>
      </c>
      <c r="BG44">
        <v>0.59456569928557601</v>
      </c>
    </row>
    <row r="45" spans="1:59" x14ac:dyDescent="0.25">
      <c r="A45" s="59">
        <v>28</v>
      </c>
      <c r="B45" s="60" t="s">
        <v>309</v>
      </c>
      <c r="C45" s="61" t="s">
        <v>338</v>
      </c>
      <c r="D45" s="62"/>
      <c r="E45" s="62">
        <v>762</v>
      </c>
      <c r="F45" s="62">
        <v>1950</v>
      </c>
      <c r="G45" s="50">
        <v>172.024</v>
      </c>
      <c r="H45" s="50">
        <v>148.82499999999999</v>
      </c>
      <c r="I45" s="50">
        <v>196.893</v>
      </c>
      <c r="J45" s="50">
        <v>172.22</v>
      </c>
      <c r="K45" s="50">
        <v>162.58600000000001</v>
      </c>
      <c r="L45" s="50">
        <v>104.687</v>
      </c>
      <c r="M45" s="50">
        <v>75.394999999999996</v>
      </c>
      <c r="N45" s="50">
        <v>91.614000000000004</v>
      </c>
      <c r="O45" s="50">
        <v>88.863</v>
      </c>
      <c r="P45" s="50">
        <v>87.582999999999998</v>
      </c>
      <c r="Q45" s="50">
        <v>68.515000000000001</v>
      </c>
      <c r="R45" s="50">
        <v>48.07</v>
      </c>
      <c r="S45" s="50">
        <v>47.478999999999999</v>
      </c>
      <c r="T45" s="50">
        <v>31.062999999999999</v>
      </c>
      <c r="U45" s="50">
        <v>18.972000000000001</v>
      </c>
      <c r="V45" s="50">
        <v>10.321999999999999</v>
      </c>
      <c r="W45" s="50">
        <v>6.39</v>
      </c>
      <c r="X45" s="50" t="s">
        <v>311</v>
      </c>
      <c r="Y45" s="50" t="s">
        <v>311</v>
      </c>
      <c r="Z45" s="50" t="s">
        <v>311</v>
      </c>
      <c r="AA45" s="50" t="s">
        <v>311</v>
      </c>
      <c r="AB45" s="50" t="s">
        <v>311</v>
      </c>
      <c r="AC45" s="50" t="str">
        <f t="shared" si="1"/>
        <v>Tajikistan-1950</v>
      </c>
      <c r="AD45" s="51">
        <f t="shared" si="2"/>
        <v>947.01200000000006</v>
      </c>
      <c r="AE45" s="15">
        <f t="shared" si="3"/>
        <v>0.61719281276266813</v>
      </c>
      <c r="AF45">
        <f t="shared" si="4"/>
        <v>4.5568743966563657E-2</v>
      </c>
      <c r="AH45">
        <v>2085</v>
      </c>
      <c r="AI45" s="52">
        <f t="shared" si="5"/>
        <v>602610.77699999989</v>
      </c>
      <c r="AJ45" s="53">
        <f t="shared" si="5"/>
        <v>0.82949839610983267</v>
      </c>
      <c r="AK45">
        <v>0</v>
      </c>
      <c r="BA45">
        <v>2085</v>
      </c>
      <c r="BB45" s="52">
        <v>602610.77699999989</v>
      </c>
      <c r="BC45">
        <f t="shared" si="7"/>
        <v>0.59383551519473321</v>
      </c>
      <c r="BD45" s="52">
        <v>45836.397000000004</v>
      </c>
      <c r="BE45">
        <f t="shared" si="7"/>
        <v>0.52219538443932523</v>
      </c>
      <c r="BF45">
        <v>0</v>
      </c>
      <c r="BG45">
        <v>0.57812553919003318</v>
      </c>
    </row>
    <row r="46" spans="1:59" x14ac:dyDescent="0.25">
      <c r="A46" s="59">
        <v>29</v>
      </c>
      <c r="B46" s="60" t="s">
        <v>309</v>
      </c>
      <c r="C46" s="61" t="s">
        <v>339</v>
      </c>
      <c r="D46" s="62">
        <v>3</v>
      </c>
      <c r="E46" s="62">
        <v>807</v>
      </c>
      <c r="F46" s="62">
        <v>1950</v>
      </c>
      <c r="G46" s="50">
        <v>170.61199999999999</v>
      </c>
      <c r="H46" s="50">
        <v>140.78</v>
      </c>
      <c r="I46" s="50">
        <v>139.935</v>
      </c>
      <c r="J46" s="50">
        <v>132.381</v>
      </c>
      <c r="K46" s="50">
        <v>118.529</v>
      </c>
      <c r="L46" s="50">
        <v>99.540999999999997</v>
      </c>
      <c r="M46" s="50">
        <v>63.59</v>
      </c>
      <c r="N46" s="50">
        <v>77.677000000000007</v>
      </c>
      <c r="O46" s="50">
        <v>66.521000000000001</v>
      </c>
      <c r="P46" s="50">
        <v>52.26</v>
      </c>
      <c r="Q46" s="50">
        <v>40.179000000000002</v>
      </c>
      <c r="R46" s="50">
        <v>32.652999999999999</v>
      </c>
      <c r="S46" s="50">
        <v>30.495000000000001</v>
      </c>
      <c r="T46" s="50">
        <v>28.998000000000001</v>
      </c>
      <c r="U46" s="50">
        <v>25.7</v>
      </c>
      <c r="V46" s="50">
        <v>19.699000000000002</v>
      </c>
      <c r="W46" s="50">
        <v>14.895</v>
      </c>
      <c r="X46" s="50" t="s">
        <v>311</v>
      </c>
      <c r="Y46" s="50" t="s">
        <v>311</v>
      </c>
      <c r="Z46" s="50" t="s">
        <v>311</v>
      </c>
      <c r="AA46" s="50" t="s">
        <v>311</v>
      </c>
      <c r="AB46" s="50" t="s">
        <v>311</v>
      </c>
      <c r="AC46" s="50" t="str">
        <f t="shared" si="1"/>
        <v>TFYR Macedonia-1950</v>
      </c>
      <c r="AD46" s="51">
        <f t="shared" si="2"/>
        <v>713.82600000000002</v>
      </c>
      <c r="AE46" s="15">
        <f t="shared" si="3"/>
        <v>0.7573540330556745</v>
      </c>
      <c r="AF46">
        <f t="shared" si="4"/>
        <v>7.6635428995162014E-2</v>
      </c>
      <c r="AH46">
        <v>2090</v>
      </c>
      <c r="AI46" s="52">
        <f t="shared" si="5"/>
        <v>583783.75299999991</v>
      </c>
      <c r="AJ46" s="53">
        <f t="shared" si="5"/>
        <v>0.83718472891450957</v>
      </c>
      <c r="AK46">
        <v>0</v>
      </c>
      <c r="BA46">
        <v>2090</v>
      </c>
      <c r="BB46" s="52">
        <v>583783.75299999991</v>
      </c>
      <c r="BC46">
        <f t="shared" si="7"/>
        <v>0.57528265168259662</v>
      </c>
      <c r="BD46" s="52">
        <v>44929.474999999999</v>
      </c>
      <c r="BE46">
        <f t="shared" si="7"/>
        <v>0.51186319182727313</v>
      </c>
      <c r="BF46">
        <v>0</v>
      </c>
      <c r="BG46">
        <v>0.56336284717287399</v>
      </c>
    </row>
    <row r="47" spans="1:59" x14ac:dyDescent="0.25">
      <c r="A47" s="59">
        <v>30</v>
      </c>
      <c r="B47" s="60" t="s">
        <v>309</v>
      </c>
      <c r="C47" s="61" t="s">
        <v>340</v>
      </c>
      <c r="D47" s="62"/>
      <c r="E47" s="62">
        <v>795</v>
      </c>
      <c r="F47" s="62">
        <v>1950</v>
      </c>
      <c r="G47" s="50">
        <v>141.78200000000001</v>
      </c>
      <c r="H47" s="50">
        <v>110.008</v>
      </c>
      <c r="I47" s="50">
        <v>145.68</v>
      </c>
      <c r="J47" s="50">
        <v>122.199</v>
      </c>
      <c r="K47" s="50">
        <v>121.399</v>
      </c>
      <c r="L47" s="50">
        <v>80.233000000000004</v>
      </c>
      <c r="M47" s="50">
        <v>62.249000000000002</v>
      </c>
      <c r="N47" s="50">
        <v>79.733999999999995</v>
      </c>
      <c r="O47" s="50">
        <v>73.039000000000001</v>
      </c>
      <c r="P47" s="50">
        <v>67.843000000000004</v>
      </c>
      <c r="Q47" s="50">
        <v>50.658999999999999</v>
      </c>
      <c r="R47" s="50">
        <v>40.765999999999998</v>
      </c>
      <c r="S47" s="50">
        <v>44.462000000000003</v>
      </c>
      <c r="T47" s="50">
        <v>31.474</v>
      </c>
      <c r="U47" s="50">
        <v>20.483000000000001</v>
      </c>
      <c r="V47" s="50">
        <v>11.69</v>
      </c>
      <c r="W47" s="50">
        <v>7.2939999999999996</v>
      </c>
      <c r="X47" s="50" t="s">
        <v>311</v>
      </c>
      <c r="Y47" s="50" t="s">
        <v>311</v>
      </c>
      <c r="Z47" s="50" t="s">
        <v>311</v>
      </c>
      <c r="AA47" s="50" t="s">
        <v>311</v>
      </c>
      <c r="AB47" s="50" t="s">
        <v>311</v>
      </c>
      <c r="AC47" s="50" t="str">
        <f t="shared" si="1"/>
        <v>Turkmenistan-1950</v>
      </c>
      <c r="AD47" s="51">
        <f t="shared" si="2"/>
        <v>742.58299999999997</v>
      </c>
      <c r="AE47" s="15">
        <f t="shared" si="3"/>
        <v>0.63078605354552963</v>
      </c>
      <c r="AF47">
        <f t="shared" si="4"/>
        <v>6.2226054402733905E-2</v>
      </c>
      <c r="AH47">
        <v>2095</v>
      </c>
      <c r="AI47" s="52">
        <f t="shared" si="5"/>
        <v>569009.71500000008</v>
      </c>
      <c r="AJ47" s="53">
        <f t="shared" si="5"/>
        <v>0.83793154041315432</v>
      </c>
      <c r="AK47">
        <v>0</v>
      </c>
      <c r="BA47">
        <v>2095</v>
      </c>
      <c r="BB47" s="52">
        <v>569009.71500000008</v>
      </c>
      <c r="BC47">
        <f t="shared" si="7"/>
        <v>0.56072375429461241</v>
      </c>
      <c r="BD47" s="52">
        <v>44099.133000000002</v>
      </c>
      <c r="BE47">
        <f t="shared" si="7"/>
        <v>0.50240344393508785</v>
      </c>
      <c r="BF47">
        <v>0</v>
      </c>
      <c r="BG47">
        <v>0.54841862558968768</v>
      </c>
    </row>
    <row r="48" spans="1:59" x14ac:dyDescent="0.25">
      <c r="A48" s="59">
        <v>31</v>
      </c>
      <c r="B48" s="60" t="s">
        <v>309</v>
      </c>
      <c r="C48" s="61" t="s">
        <v>341</v>
      </c>
      <c r="D48" s="62"/>
      <c r="E48" s="62">
        <v>800</v>
      </c>
      <c r="F48" s="62">
        <v>1950</v>
      </c>
      <c r="G48" s="50">
        <v>945.09</v>
      </c>
      <c r="H48" s="50">
        <v>722.02800000000002</v>
      </c>
      <c r="I48" s="50">
        <v>554.09199999999998</v>
      </c>
      <c r="J48" s="50">
        <v>560.26900000000001</v>
      </c>
      <c r="K48" s="50">
        <v>479.036</v>
      </c>
      <c r="L48" s="50">
        <v>403.51799999999997</v>
      </c>
      <c r="M48" s="50">
        <v>330.63400000000001</v>
      </c>
      <c r="N48" s="50">
        <v>267.98200000000003</v>
      </c>
      <c r="O48" s="50">
        <v>219.21899999999999</v>
      </c>
      <c r="P48" s="50">
        <v>179.541</v>
      </c>
      <c r="Q48" s="50">
        <v>142.9</v>
      </c>
      <c r="R48" s="50">
        <v>111.19499999999999</v>
      </c>
      <c r="S48" s="50">
        <v>89.998999999999995</v>
      </c>
      <c r="T48" s="50">
        <v>67.631</v>
      </c>
      <c r="U48" s="50">
        <v>45.929000000000002</v>
      </c>
      <c r="V48" s="50">
        <v>25.861000000000001</v>
      </c>
      <c r="W48" s="50">
        <v>13.266</v>
      </c>
      <c r="X48" s="50" t="s">
        <v>311</v>
      </c>
      <c r="Y48" s="50" t="s">
        <v>311</v>
      </c>
      <c r="Z48" s="50" t="s">
        <v>311</v>
      </c>
      <c r="AA48" s="50" t="s">
        <v>311</v>
      </c>
      <c r="AB48" s="50" t="s">
        <v>311</v>
      </c>
      <c r="AC48" s="50" t="str">
        <f t="shared" si="1"/>
        <v>Uganda-1950</v>
      </c>
      <c r="AD48" s="51">
        <f t="shared" si="2"/>
        <v>2784.2930000000001</v>
      </c>
      <c r="AE48" s="15">
        <f t="shared" si="3"/>
        <v>0.85260315634884687</v>
      </c>
      <c r="AF48">
        <f t="shared" si="4"/>
        <v>3.0503827487467293E-2</v>
      </c>
      <c r="AH48">
        <v>2100</v>
      </c>
      <c r="AI48" s="52">
        <f t="shared" si="5"/>
        <v>555300.63</v>
      </c>
      <c r="AJ48" s="53">
        <f t="shared" si="5"/>
        <v>0.83804080323121566</v>
      </c>
      <c r="AK48">
        <v>0</v>
      </c>
      <c r="BA48">
        <v>2100</v>
      </c>
      <c r="BB48" s="52">
        <v>555300.63</v>
      </c>
      <c r="BC48">
        <f t="shared" si="7"/>
        <v>0.54721430198386589</v>
      </c>
      <c r="BD48" s="52">
        <v>43266.84199999999</v>
      </c>
      <c r="BE48">
        <f t="shared" si="7"/>
        <v>0.49292149188047074</v>
      </c>
      <c r="BF48">
        <v>0</v>
      </c>
      <c r="BG48">
        <v>0.53429088831289206</v>
      </c>
    </row>
    <row r="49" spans="1:39" x14ac:dyDescent="0.25">
      <c r="A49" s="59">
        <v>32</v>
      </c>
      <c r="B49" s="60" t="s">
        <v>309</v>
      </c>
      <c r="C49" s="61" t="s">
        <v>342</v>
      </c>
      <c r="D49" s="62"/>
      <c r="E49" s="62">
        <v>860</v>
      </c>
      <c r="F49" s="62">
        <v>1950</v>
      </c>
      <c r="G49" s="50">
        <v>692.56</v>
      </c>
      <c r="H49" s="50">
        <v>551.04899999999998</v>
      </c>
      <c r="I49" s="50">
        <v>693.90700000000004</v>
      </c>
      <c r="J49" s="50">
        <v>667.41099999999994</v>
      </c>
      <c r="K49" s="50">
        <v>677.13</v>
      </c>
      <c r="L49" s="50">
        <v>433.26</v>
      </c>
      <c r="M49" s="50">
        <v>280.08600000000001</v>
      </c>
      <c r="N49" s="50">
        <v>316.51</v>
      </c>
      <c r="O49" s="50">
        <v>323.83</v>
      </c>
      <c r="P49" s="50">
        <v>406.20400000000001</v>
      </c>
      <c r="Q49" s="50">
        <v>372.92200000000003</v>
      </c>
      <c r="R49" s="50">
        <v>259.86399999999998</v>
      </c>
      <c r="S49" s="50">
        <v>218.76499999999999</v>
      </c>
      <c r="T49" s="50">
        <v>162.64699999999999</v>
      </c>
      <c r="U49" s="50">
        <v>106.23</v>
      </c>
      <c r="V49" s="50">
        <v>61.308</v>
      </c>
      <c r="W49" s="50">
        <v>40.372999999999998</v>
      </c>
      <c r="X49" s="50" t="s">
        <v>311</v>
      </c>
      <c r="Y49" s="50" t="s">
        <v>311</v>
      </c>
      <c r="Z49" s="50" t="s">
        <v>311</v>
      </c>
      <c r="AA49" s="50" t="s">
        <v>311</v>
      </c>
      <c r="AB49" s="50" t="s">
        <v>311</v>
      </c>
      <c r="AC49" s="50" t="str">
        <f t="shared" si="1"/>
        <v>Uzbekistan-1950</v>
      </c>
      <c r="AD49" s="51">
        <f t="shared" si="2"/>
        <v>3955.982</v>
      </c>
      <c r="AE49" s="15">
        <f t="shared" si="3"/>
        <v>0.5834389539689514</v>
      </c>
      <c r="AF49">
        <f t="shared" si="4"/>
        <v>6.287573186586301E-2</v>
      </c>
    </row>
    <row r="50" spans="1:39" x14ac:dyDescent="0.25">
      <c r="A50" s="59">
        <v>33</v>
      </c>
      <c r="B50" s="60" t="s">
        <v>309</v>
      </c>
      <c r="C50" s="61" t="s">
        <v>343</v>
      </c>
      <c r="D50" s="62"/>
      <c r="E50" s="62">
        <v>894</v>
      </c>
      <c r="F50" s="62">
        <v>1950</v>
      </c>
      <c r="G50" s="50">
        <v>423.04500000000002</v>
      </c>
      <c r="H50" s="50">
        <v>331.12299999999999</v>
      </c>
      <c r="I50" s="50">
        <v>279.74700000000001</v>
      </c>
      <c r="J50" s="50">
        <v>238.58199999999999</v>
      </c>
      <c r="K50" s="50">
        <v>202.965</v>
      </c>
      <c r="L50" s="50">
        <v>172.58799999999999</v>
      </c>
      <c r="M50" s="50">
        <v>145.178</v>
      </c>
      <c r="N50" s="50">
        <v>121.88800000000001</v>
      </c>
      <c r="O50" s="50">
        <v>100.65</v>
      </c>
      <c r="P50" s="50">
        <v>81.557000000000002</v>
      </c>
      <c r="Q50" s="50">
        <v>64.757999999999996</v>
      </c>
      <c r="R50" s="50">
        <v>46.765000000000001</v>
      </c>
      <c r="S50" s="50">
        <v>37.951000000000001</v>
      </c>
      <c r="T50" s="50">
        <v>28.734000000000002</v>
      </c>
      <c r="U50" s="50">
        <v>19.187999999999999</v>
      </c>
      <c r="V50" s="50">
        <v>10.558999999999999</v>
      </c>
      <c r="W50" s="50">
        <v>5.1639999999999997</v>
      </c>
      <c r="X50" s="50" t="s">
        <v>311</v>
      </c>
      <c r="Y50" s="50" t="s">
        <v>311</v>
      </c>
      <c r="Z50" s="50" t="s">
        <v>311</v>
      </c>
      <c r="AA50" s="50" t="s">
        <v>311</v>
      </c>
      <c r="AB50" s="50" t="s">
        <v>311</v>
      </c>
      <c r="AC50" s="50" t="str">
        <f t="shared" si="1"/>
        <v>Zambia-1950</v>
      </c>
      <c r="AD50" s="51">
        <f t="shared" si="2"/>
        <v>1212.8820000000001</v>
      </c>
      <c r="AE50" s="15">
        <f t="shared" si="3"/>
        <v>0.9049190275723441</v>
      </c>
      <c r="AF50">
        <f t="shared" si="4"/>
        <v>2.8326991713092026E-2</v>
      </c>
      <c r="AH50" t="str">
        <f>AG50&amp;" Demographics - United Nations Estimates"</f>
        <v xml:space="preserve"> Demographics - United Nations Estimates</v>
      </c>
      <c r="AI50" t="s">
        <v>10</v>
      </c>
      <c r="AJ50" t="s">
        <v>344</v>
      </c>
      <c r="AK50" t="s">
        <v>33</v>
      </c>
      <c r="AL50" t="s">
        <v>35</v>
      </c>
      <c r="AM50" t="s">
        <v>345</v>
      </c>
    </row>
    <row r="51" spans="1:39" ht="60" x14ac:dyDescent="0.25">
      <c r="A51" s="59">
        <v>34</v>
      </c>
      <c r="B51" s="60" t="s">
        <v>309</v>
      </c>
      <c r="C51" s="61" t="s">
        <v>346</v>
      </c>
      <c r="D51" s="62"/>
      <c r="E51" s="62">
        <v>716</v>
      </c>
      <c r="F51" s="62">
        <v>1950</v>
      </c>
      <c r="G51" s="50">
        <v>441.553</v>
      </c>
      <c r="H51" s="50">
        <v>389.60500000000002</v>
      </c>
      <c r="I51" s="50">
        <v>321.846</v>
      </c>
      <c r="J51" s="50">
        <v>277.72800000000001</v>
      </c>
      <c r="K51" s="50">
        <v>244.679</v>
      </c>
      <c r="L51" s="50">
        <v>200.762</v>
      </c>
      <c r="M51" s="50">
        <v>188.21299999999999</v>
      </c>
      <c r="N51" s="50">
        <v>145.55099999999999</v>
      </c>
      <c r="O51" s="50">
        <v>121.71299999999999</v>
      </c>
      <c r="P51" s="50">
        <v>105.399</v>
      </c>
      <c r="Q51" s="50">
        <v>89.087999999999994</v>
      </c>
      <c r="R51" s="50">
        <v>74.031000000000006</v>
      </c>
      <c r="S51" s="50">
        <v>57.719000000000001</v>
      </c>
      <c r="T51" s="50">
        <v>41.406999999999996</v>
      </c>
      <c r="U51" s="50">
        <v>26.600999999999999</v>
      </c>
      <c r="V51" s="50">
        <v>14.179</v>
      </c>
      <c r="W51" s="50">
        <v>6.7779999999999996</v>
      </c>
      <c r="X51" s="50" t="s">
        <v>311</v>
      </c>
      <c r="Y51" s="50" t="s">
        <v>311</v>
      </c>
      <c r="Z51" s="50" t="s">
        <v>311</v>
      </c>
      <c r="AA51" s="50" t="s">
        <v>311</v>
      </c>
      <c r="AB51" s="50" t="s">
        <v>311</v>
      </c>
      <c r="AC51" s="50" t="str">
        <f t="shared" si="1"/>
        <v>Zimbabwe-1950</v>
      </c>
      <c r="AD51" s="51">
        <f t="shared" si="2"/>
        <v>1504.883</v>
      </c>
      <c r="AE51" s="15">
        <f t="shared" si="3"/>
        <v>0.82529273039830986</v>
      </c>
      <c r="AF51">
        <f t="shared" si="4"/>
        <v>3.3472077631592316E-2</v>
      </c>
      <c r="AH51" s="13" t="s">
        <v>282</v>
      </c>
      <c r="AI51" s="13" t="s">
        <v>308</v>
      </c>
      <c r="AJ51" s="13" t="s">
        <v>308</v>
      </c>
      <c r="AK51" s="13" t="s">
        <v>308</v>
      </c>
      <c r="AL51" s="13" t="s">
        <v>308</v>
      </c>
      <c r="AM51" s="13" t="s">
        <v>308</v>
      </c>
    </row>
    <row r="52" spans="1:39" x14ac:dyDescent="0.25">
      <c r="A52" s="54">
        <v>35</v>
      </c>
      <c r="B52" s="55" t="s">
        <v>309</v>
      </c>
      <c r="C52" s="56" t="s">
        <v>347</v>
      </c>
      <c r="D52" s="57"/>
      <c r="E52" s="57">
        <v>1674</v>
      </c>
      <c r="F52" s="57">
        <v>1950</v>
      </c>
      <c r="G52" s="58">
        <v>4455.8180000000002</v>
      </c>
      <c r="H52" s="58">
        <v>3860.0549999999998</v>
      </c>
      <c r="I52" s="58">
        <v>3847.2080000000001</v>
      </c>
      <c r="J52" s="58">
        <v>3980.0729999999999</v>
      </c>
      <c r="K52" s="58">
        <v>4114.616</v>
      </c>
      <c r="L52" s="58">
        <v>3911.3319999999999</v>
      </c>
      <c r="M52" s="58">
        <v>2448.0129999999999</v>
      </c>
      <c r="N52" s="58">
        <v>3497.7080000000001</v>
      </c>
      <c r="O52" s="58">
        <v>3565.9580000000001</v>
      </c>
      <c r="P52" s="58">
        <v>3316.6170000000002</v>
      </c>
      <c r="Q52" s="58">
        <v>2819.6149999999998</v>
      </c>
      <c r="R52" s="58">
        <v>2235.5340000000001</v>
      </c>
      <c r="S52" s="58">
        <v>1959.9659999999999</v>
      </c>
      <c r="T52" s="58">
        <v>1600.41</v>
      </c>
      <c r="U52" s="58">
        <v>1195.92</v>
      </c>
      <c r="V52" s="58">
        <v>761.28599999999994</v>
      </c>
      <c r="W52" s="58">
        <v>518.21299999999997</v>
      </c>
      <c r="X52" s="58" t="s">
        <v>311</v>
      </c>
      <c r="Y52" s="58" t="s">
        <v>311</v>
      </c>
      <c r="Z52" s="58" t="s">
        <v>311</v>
      </c>
      <c r="AA52" s="58" t="s">
        <v>311</v>
      </c>
      <c r="AB52" s="58" t="s">
        <v>311</v>
      </c>
      <c r="AC52" s="50" t="str">
        <f t="shared" si="1"/>
        <v>Land-locked Countries (Others)-1950</v>
      </c>
      <c r="AD52" s="51">
        <f t="shared" si="2"/>
        <v>31849.431999999993</v>
      </c>
      <c r="AE52" s="15">
        <f t="shared" si="3"/>
        <v>0.50986497969571332</v>
      </c>
      <c r="AF52">
        <f t="shared" si="4"/>
        <v>9.2606141348938659E-2</v>
      </c>
      <c r="AH52">
        <v>1950</v>
      </c>
      <c r="AI52" s="53">
        <f>VLOOKUP($AI$50&amp;"-"&amp;$AH52,$AC$18:$AF$7643,MATCH(AI$51,$AC$17:$AF$17,0),FALSE)</f>
        <v>4.6346981195082647E-2</v>
      </c>
      <c r="AJ52" s="53">
        <f>VLOOKUP($AJ$50&amp;"-"&amp;$AH52,$AC$18:$AF$7643,MATCH(AJ$51,$AC$17:$AF$17,0),FALSE)</f>
        <v>8.9480195599092455E-2</v>
      </c>
      <c r="AK52" s="53">
        <f>VLOOKUP($AK$50&amp;"-"&amp;$AH52,$AC$18:$AF$7643,MATCH(AK$51,$AC$17:$AF$17,0),FALSE)</f>
        <v>0.12148224390065138</v>
      </c>
      <c r="AL52" s="53">
        <f>VLOOKUP($AL$50&amp;"-"&amp;$AH52,$AC$18:$AF$7643,MATCH(AL$51,$AC$17:$AF$17,0),FALSE)</f>
        <v>5.1646481320078798E-2</v>
      </c>
      <c r="AM52" s="53">
        <f>VLOOKUP($AM$50&amp;"-"&amp;$AH52,$AC$18:$AF$7643,MATCH(AM$51,$AC$17:$AF$17,0),FALSE)</f>
        <v>2.9527573085427111E-2</v>
      </c>
    </row>
    <row r="53" spans="1:39" x14ac:dyDescent="0.25">
      <c r="A53" s="59">
        <v>36</v>
      </c>
      <c r="B53" s="60" t="s">
        <v>309</v>
      </c>
      <c r="C53" s="61" t="s">
        <v>348</v>
      </c>
      <c r="D53" s="62"/>
      <c r="E53" s="62">
        <v>40</v>
      </c>
      <c r="F53" s="62">
        <v>1950</v>
      </c>
      <c r="G53" s="50">
        <v>516.12900000000002</v>
      </c>
      <c r="H53" s="50">
        <v>560.798</v>
      </c>
      <c r="I53" s="50">
        <v>502.14299999999997</v>
      </c>
      <c r="J53" s="50">
        <v>456.61700000000002</v>
      </c>
      <c r="K53" s="50">
        <v>493.32100000000003</v>
      </c>
      <c r="L53" s="50">
        <v>519.58000000000004</v>
      </c>
      <c r="M53" s="50">
        <v>350.42500000000001</v>
      </c>
      <c r="N53" s="50">
        <v>497.35599999999999</v>
      </c>
      <c r="O53" s="50">
        <v>541.05899999999997</v>
      </c>
      <c r="P53" s="50">
        <v>541.75900000000001</v>
      </c>
      <c r="Q53" s="50">
        <v>483.61399999999998</v>
      </c>
      <c r="R53" s="50">
        <v>401.685</v>
      </c>
      <c r="S53" s="50">
        <v>349.46800000000002</v>
      </c>
      <c r="T53" s="50">
        <v>289.18900000000002</v>
      </c>
      <c r="U53" s="50">
        <v>219.18799999999999</v>
      </c>
      <c r="V53" s="50">
        <v>131.91300000000001</v>
      </c>
      <c r="W53" s="50">
        <v>82.194999999999993</v>
      </c>
      <c r="X53" s="50" t="s">
        <v>311</v>
      </c>
      <c r="Y53" s="50" t="s">
        <v>311</v>
      </c>
      <c r="Z53" s="50" t="s">
        <v>311</v>
      </c>
      <c r="AA53" s="50" t="s">
        <v>311</v>
      </c>
      <c r="AB53" s="50" t="s">
        <v>311</v>
      </c>
      <c r="AC53" s="50" t="str">
        <f t="shared" si="1"/>
        <v>Austria-1950</v>
      </c>
      <c r="AD53" s="51">
        <f t="shared" si="2"/>
        <v>4634.884</v>
      </c>
      <c r="AE53" s="15">
        <f t="shared" si="3"/>
        <v>0.49657229824953553</v>
      </c>
      <c r="AF53">
        <f t="shared" si="4"/>
        <v>0.11626816033720234</v>
      </c>
      <c r="AH53">
        <v>1955</v>
      </c>
      <c r="AI53" s="53">
        <f>VLOOKUP($AI$50&amp;"-"&amp;$AH53,$AC$18:$AF$7643,MATCH(AI$51,$AC$17:$AF$17,0),FALSE)</f>
        <v>4.2321643383977578E-2</v>
      </c>
      <c r="AJ53" s="53">
        <f>VLOOKUP($AJ$50&amp;"-"&amp;$AH53,$AC$18:$AF$7643,MATCH(AJ$51,$AC$17:$AF$17,0),FALSE)</f>
        <v>9.6274305308973462E-2</v>
      </c>
      <c r="AK53" s="53">
        <f t="shared" ref="AK53:AK82" si="8">VLOOKUP($AK$50&amp;"-"&amp;$AH53,$AC$18:$AF$7643,MATCH(AK$51,$AC$17:$AF$17,0),FALSE)</f>
        <v>0.12785276199761242</v>
      </c>
      <c r="AL53" s="53">
        <f t="shared" ref="AL53:AL82" si="9">VLOOKUP($AL$50&amp;"-"&amp;$AH53,$AC$18:$AF$7643,MATCH(AL$51,$AC$17:$AF$17,0),FALSE)</f>
        <v>5.5367836088183429E-2</v>
      </c>
      <c r="AM53" s="53">
        <f t="shared" ref="AM53:AM82" si="10">VLOOKUP($AM$50&amp;"-"&amp;$AH53,$AC$18:$AF$7643,MATCH(AM$51,$AC$17:$AF$17,0),FALSE)</f>
        <v>3.447331363167052E-2</v>
      </c>
    </row>
    <row r="54" spans="1:39" x14ac:dyDescent="0.25">
      <c r="A54" s="59">
        <v>37</v>
      </c>
      <c r="B54" s="60" t="s">
        <v>309</v>
      </c>
      <c r="C54" s="61" t="s">
        <v>349</v>
      </c>
      <c r="D54" s="62"/>
      <c r="E54" s="62">
        <v>112</v>
      </c>
      <c r="F54" s="62">
        <v>1950</v>
      </c>
      <c r="G54" s="50">
        <v>659.154</v>
      </c>
      <c r="H54" s="50">
        <v>570.36699999999996</v>
      </c>
      <c r="I54" s="50">
        <v>815.18</v>
      </c>
      <c r="J54" s="50">
        <v>785.68299999999999</v>
      </c>
      <c r="K54" s="50">
        <v>786.57600000000002</v>
      </c>
      <c r="L54" s="50">
        <v>575.928</v>
      </c>
      <c r="M54" s="50">
        <v>374.02100000000002</v>
      </c>
      <c r="N54" s="50">
        <v>533.02499999999998</v>
      </c>
      <c r="O54" s="50">
        <v>519.221</v>
      </c>
      <c r="P54" s="50">
        <v>478.99700000000001</v>
      </c>
      <c r="Q54" s="50">
        <v>356.14499999999998</v>
      </c>
      <c r="R54" s="50">
        <v>317.01400000000001</v>
      </c>
      <c r="S54" s="50">
        <v>307.08300000000003</v>
      </c>
      <c r="T54" s="50">
        <v>251.96299999999999</v>
      </c>
      <c r="U54" s="50">
        <v>188.10300000000001</v>
      </c>
      <c r="V54" s="50">
        <v>127.123</v>
      </c>
      <c r="W54" s="50">
        <v>99.418999999999997</v>
      </c>
      <c r="X54" s="50" t="s">
        <v>311</v>
      </c>
      <c r="Y54" s="50" t="s">
        <v>311</v>
      </c>
      <c r="Z54" s="50" t="s">
        <v>311</v>
      </c>
      <c r="AA54" s="50" t="s">
        <v>311</v>
      </c>
      <c r="AB54" s="50" t="s">
        <v>311</v>
      </c>
      <c r="AC54" s="50" t="str">
        <f t="shared" si="1"/>
        <v>Belarus-1950</v>
      </c>
      <c r="AD54" s="51">
        <f t="shared" si="2"/>
        <v>5033.6929999999993</v>
      </c>
      <c r="AE54" s="15">
        <f t="shared" si="3"/>
        <v>0.53863217323742241</v>
      </c>
      <c r="AF54">
        <f t="shared" si="4"/>
        <v>9.4175034619434897E-2</v>
      </c>
      <c r="AH54">
        <v>1960</v>
      </c>
      <c r="AI54" s="53">
        <f t="shared" ref="AI54:AI82" si="11">VLOOKUP($AI$50&amp;"-"&amp;$AH54,$AC$18:$AF$7643,MATCH(AI$51,$AC$17:$AF$17,0),FALSE)</f>
        <v>3.8463268278204663E-2</v>
      </c>
      <c r="AJ54" s="53">
        <f t="shared" ref="AJ54:AJ82" si="12">VLOOKUP($AJ$50&amp;"-"&amp;$AH54,$AC$18:$AF$7643,MATCH(AJ$51,$AC$17:$AF$17,0),FALSE)</f>
        <v>0.10042035678804485</v>
      </c>
      <c r="AK54" s="53">
        <f t="shared" si="8"/>
        <v>0.13328562278476316</v>
      </c>
      <c r="AL54" s="53">
        <f t="shared" si="9"/>
        <v>5.9555464694416929E-2</v>
      </c>
      <c r="AM54" s="53">
        <f t="shared" si="10"/>
        <v>3.5368610150118114E-2</v>
      </c>
    </row>
    <row r="55" spans="1:39" x14ac:dyDescent="0.25">
      <c r="A55" s="59">
        <v>38</v>
      </c>
      <c r="B55" s="60" t="s">
        <v>309</v>
      </c>
      <c r="C55" s="61" t="s">
        <v>350</v>
      </c>
      <c r="D55" s="62"/>
      <c r="E55" s="62">
        <v>203</v>
      </c>
      <c r="F55" s="62">
        <v>1950</v>
      </c>
      <c r="G55" s="50">
        <v>892.18499999999995</v>
      </c>
      <c r="H55" s="50">
        <v>724.16200000000003</v>
      </c>
      <c r="I55" s="50">
        <v>549.28099999999995</v>
      </c>
      <c r="J55" s="50">
        <v>620.10900000000004</v>
      </c>
      <c r="K55" s="50">
        <v>685.91499999999996</v>
      </c>
      <c r="L55" s="50">
        <v>776.07799999999997</v>
      </c>
      <c r="M55" s="50">
        <v>401.18299999999999</v>
      </c>
      <c r="N55" s="50">
        <v>715.43899999999996</v>
      </c>
      <c r="O55" s="50">
        <v>723.52099999999996</v>
      </c>
      <c r="P55" s="50">
        <v>678.20799999999997</v>
      </c>
      <c r="Q55" s="50">
        <v>571.55999999999995</v>
      </c>
      <c r="R55" s="50">
        <v>449.44200000000001</v>
      </c>
      <c r="S55" s="50">
        <v>370.98599999999999</v>
      </c>
      <c r="T55" s="50">
        <v>300.238</v>
      </c>
      <c r="U55" s="50">
        <v>217.441</v>
      </c>
      <c r="V55" s="50">
        <v>137.33699999999999</v>
      </c>
      <c r="W55" s="50">
        <v>89.534000000000006</v>
      </c>
      <c r="X55" s="50" t="s">
        <v>311</v>
      </c>
      <c r="Y55" s="50" t="s">
        <v>311</v>
      </c>
      <c r="Z55" s="50" t="s">
        <v>311</v>
      </c>
      <c r="AA55" s="50" t="s">
        <v>311</v>
      </c>
      <c r="AB55" s="50" t="s">
        <v>311</v>
      </c>
      <c r="AC55" s="50" t="str">
        <f t="shared" si="1"/>
        <v>Czechia-1950</v>
      </c>
      <c r="AD55" s="51">
        <f t="shared" si="2"/>
        <v>5992.4409999999989</v>
      </c>
      <c r="AE55" s="15">
        <f t="shared" si="3"/>
        <v>0.48564149400886886</v>
      </c>
      <c r="AF55">
        <f t="shared" si="4"/>
        <v>9.1265469806641741E-2</v>
      </c>
      <c r="AH55">
        <v>1965</v>
      </c>
      <c r="AI55" s="53">
        <f t="shared" si="11"/>
        <v>3.5536342393989555E-2</v>
      </c>
      <c r="AJ55" s="53">
        <f t="shared" si="12"/>
        <v>0.10455634743420737</v>
      </c>
      <c r="AK55" s="53">
        <f t="shared" si="8"/>
        <v>0.13895041887171874</v>
      </c>
      <c r="AL55" s="53">
        <f t="shared" si="9"/>
        <v>6.572335856473685E-2</v>
      </c>
      <c r="AM55" s="53">
        <f t="shared" si="10"/>
        <v>3.6343454283032747E-2</v>
      </c>
    </row>
    <row r="56" spans="1:39" x14ac:dyDescent="0.25">
      <c r="A56" s="59">
        <v>39</v>
      </c>
      <c r="B56" s="60" t="s">
        <v>309</v>
      </c>
      <c r="C56" s="61" t="s">
        <v>351</v>
      </c>
      <c r="D56" s="62"/>
      <c r="E56" s="62">
        <v>348</v>
      </c>
      <c r="F56" s="62">
        <v>1950</v>
      </c>
      <c r="G56" s="50">
        <v>824.76300000000003</v>
      </c>
      <c r="H56" s="50">
        <v>769.29399999999998</v>
      </c>
      <c r="I56" s="50">
        <v>733.75900000000001</v>
      </c>
      <c r="J56" s="50">
        <v>758.94600000000003</v>
      </c>
      <c r="K56" s="50">
        <v>783.53499999999997</v>
      </c>
      <c r="L56" s="50">
        <v>788.51499999999999</v>
      </c>
      <c r="M56" s="50">
        <v>495.322</v>
      </c>
      <c r="N56" s="50">
        <v>727.20299999999997</v>
      </c>
      <c r="O56" s="50">
        <v>701.00800000000004</v>
      </c>
      <c r="P56" s="50">
        <v>635.82399999999996</v>
      </c>
      <c r="Q56" s="50">
        <v>567.92100000000005</v>
      </c>
      <c r="R56" s="50">
        <v>446.15499999999997</v>
      </c>
      <c r="S56" s="50">
        <v>376.41300000000001</v>
      </c>
      <c r="T56" s="50">
        <v>309.58699999999999</v>
      </c>
      <c r="U56" s="50">
        <v>212.48</v>
      </c>
      <c r="V56" s="50">
        <v>124.12</v>
      </c>
      <c r="W56" s="50">
        <v>82.878</v>
      </c>
      <c r="X56" s="50" t="s">
        <v>311</v>
      </c>
      <c r="Y56" s="50" t="s">
        <v>311</v>
      </c>
      <c r="Z56" s="50" t="s">
        <v>311</v>
      </c>
      <c r="AA56" s="50" t="s">
        <v>311</v>
      </c>
      <c r="AB56" s="50" t="s">
        <v>311</v>
      </c>
      <c r="AC56" s="50" t="str">
        <f t="shared" si="1"/>
        <v>Hungary-1950</v>
      </c>
      <c r="AD56" s="51">
        <f t="shared" si="2"/>
        <v>6280.8420000000006</v>
      </c>
      <c r="AE56" s="15">
        <f t="shared" si="3"/>
        <v>0.48669923554835476</v>
      </c>
      <c r="AF56">
        <f t="shared" si="4"/>
        <v>8.4689739097545763E-2</v>
      </c>
      <c r="AH56">
        <v>1970</v>
      </c>
      <c r="AI56" s="53">
        <f t="shared" si="11"/>
        <v>3.9078870851052008E-2</v>
      </c>
      <c r="AJ56" s="53">
        <f t="shared" si="12"/>
        <v>0.11209387587806394</v>
      </c>
      <c r="AK56" s="53">
        <f t="shared" si="8"/>
        <v>0.14986141606420383</v>
      </c>
      <c r="AL56" s="53">
        <f t="shared" si="9"/>
        <v>7.383049167174735E-2</v>
      </c>
      <c r="AM56" s="53">
        <f t="shared" si="10"/>
        <v>3.5936305510008808E-2</v>
      </c>
    </row>
    <row r="57" spans="1:39" x14ac:dyDescent="0.25">
      <c r="A57" s="59">
        <v>40</v>
      </c>
      <c r="B57" s="60" t="s">
        <v>309</v>
      </c>
      <c r="C57" s="61" t="s">
        <v>352</v>
      </c>
      <c r="D57" s="62"/>
      <c r="E57" s="62">
        <v>442</v>
      </c>
      <c r="F57" s="62">
        <v>1950</v>
      </c>
      <c r="G57" s="50">
        <v>19</v>
      </c>
      <c r="H57" s="50">
        <v>20</v>
      </c>
      <c r="I57" s="50">
        <v>20</v>
      </c>
      <c r="J57" s="50">
        <v>24.001000000000001</v>
      </c>
      <c r="K57" s="50">
        <v>24.001000000000001</v>
      </c>
      <c r="L57" s="50">
        <v>21</v>
      </c>
      <c r="M57" s="50">
        <v>19.998999999999999</v>
      </c>
      <c r="N57" s="50">
        <v>23.998999999999999</v>
      </c>
      <c r="O57" s="50">
        <v>24.001000000000001</v>
      </c>
      <c r="P57" s="50">
        <v>22</v>
      </c>
      <c r="Q57" s="50">
        <v>19</v>
      </c>
      <c r="R57" s="50">
        <v>15.999000000000001</v>
      </c>
      <c r="S57" s="50">
        <v>13.999000000000001</v>
      </c>
      <c r="T57" s="50">
        <v>12</v>
      </c>
      <c r="U57" s="50">
        <v>8.1270000000000007</v>
      </c>
      <c r="V57" s="50">
        <v>5.1630000000000003</v>
      </c>
      <c r="W57" s="50">
        <v>3.7120000000000002</v>
      </c>
      <c r="X57" s="50" t="s">
        <v>311</v>
      </c>
      <c r="Y57" s="50" t="s">
        <v>311</v>
      </c>
      <c r="Z57" s="50" t="s">
        <v>311</v>
      </c>
      <c r="AA57" s="50" t="s">
        <v>311</v>
      </c>
      <c r="AB57" s="50" t="s">
        <v>311</v>
      </c>
      <c r="AC57" s="50" t="str">
        <f t="shared" si="1"/>
        <v>Luxembourg-1950</v>
      </c>
      <c r="AD57" s="51">
        <f t="shared" si="2"/>
        <v>207.999</v>
      </c>
      <c r="AE57" s="15">
        <f t="shared" si="3"/>
        <v>0.42308857254121413</v>
      </c>
      <c r="AF57">
        <f t="shared" si="4"/>
        <v>0.10862212967089764</v>
      </c>
      <c r="AH57">
        <v>1975</v>
      </c>
      <c r="AI57" s="53">
        <f t="shared" si="11"/>
        <v>4.2841400173320839E-2</v>
      </c>
      <c r="AJ57" s="53">
        <f t="shared" si="12"/>
        <v>0.1203031352561223</v>
      </c>
      <c r="AK57" s="53">
        <f t="shared" si="8"/>
        <v>0.16359505255940954</v>
      </c>
      <c r="AL57" s="53">
        <f t="shared" si="9"/>
        <v>8.3441199074876987E-2</v>
      </c>
      <c r="AM57" s="53">
        <f t="shared" si="10"/>
        <v>3.9247949566095369E-2</v>
      </c>
    </row>
    <row r="58" spans="1:39" x14ac:dyDescent="0.25">
      <c r="A58" s="59">
        <v>41</v>
      </c>
      <c r="B58" s="60" t="s">
        <v>309</v>
      </c>
      <c r="C58" s="61" t="s">
        <v>353</v>
      </c>
      <c r="D58" s="62">
        <v>4</v>
      </c>
      <c r="E58" s="62">
        <v>688</v>
      </c>
      <c r="F58" s="62">
        <v>1950</v>
      </c>
      <c r="G58" s="50">
        <v>747.12300000000005</v>
      </c>
      <c r="H58" s="50">
        <v>524.702</v>
      </c>
      <c r="I58" s="50">
        <v>618.62800000000004</v>
      </c>
      <c r="J58" s="50">
        <v>692.51400000000001</v>
      </c>
      <c r="K58" s="50">
        <v>689.60500000000002</v>
      </c>
      <c r="L58" s="50">
        <v>562.19000000000005</v>
      </c>
      <c r="M58" s="50">
        <v>326.40499999999997</v>
      </c>
      <c r="N58" s="50">
        <v>392.959</v>
      </c>
      <c r="O58" s="50">
        <v>456.64400000000001</v>
      </c>
      <c r="P58" s="50">
        <v>408.39600000000002</v>
      </c>
      <c r="Q58" s="50">
        <v>348.49099999999999</v>
      </c>
      <c r="R58" s="50">
        <v>230.102</v>
      </c>
      <c r="S58" s="50">
        <v>221.46899999999999</v>
      </c>
      <c r="T58" s="50">
        <v>173.815</v>
      </c>
      <c r="U58" s="50">
        <v>148.88399999999999</v>
      </c>
      <c r="V58" s="50">
        <v>111.816</v>
      </c>
      <c r="W58" s="50">
        <v>78.513000000000005</v>
      </c>
      <c r="X58" s="50" t="s">
        <v>311</v>
      </c>
      <c r="Y58" s="50" t="s">
        <v>311</v>
      </c>
      <c r="Z58" s="50" t="s">
        <v>311</v>
      </c>
      <c r="AA58" s="50" t="s">
        <v>311</v>
      </c>
      <c r="AB58" s="50" t="s">
        <v>311</v>
      </c>
      <c r="AC58" s="50" t="str">
        <f t="shared" si="1"/>
        <v>Serbia-1950</v>
      </c>
      <c r="AD58" s="51">
        <f t="shared" si="2"/>
        <v>4328.7750000000005</v>
      </c>
      <c r="AE58" s="15">
        <f t="shared" si="3"/>
        <v>0.55523352449596008</v>
      </c>
      <c r="AF58">
        <f t="shared" si="4"/>
        <v>8.2490624238249502E-2</v>
      </c>
      <c r="AH58">
        <v>1980</v>
      </c>
      <c r="AI58" s="53">
        <f t="shared" si="11"/>
        <v>4.9360072653399568E-2</v>
      </c>
      <c r="AJ58" s="53">
        <f t="shared" si="12"/>
        <v>0.13072285197979852</v>
      </c>
      <c r="AK58" s="53">
        <f t="shared" si="8"/>
        <v>0.17599863993712844</v>
      </c>
      <c r="AL58" s="53">
        <f t="shared" si="9"/>
        <v>9.7866059383932655E-2</v>
      </c>
      <c r="AM58" s="53">
        <f t="shared" si="10"/>
        <v>4.2953671088859738E-2</v>
      </c>
    </row>
    <row r="59" spans="1:39" x14ac:dyDescent="0.25">
      <c r="A59" s="59">
        <v>42</v>
      </c>
      <c r="B59" s="60" t="s">
        <v>309</v>
      </c>
      <c r="C59" s="61" t="s">
        <v>354</v>
      </c>
      <c r="D59" s="62"/>
      <c r="E59" s="62">
        <v>703</v>
      </c>
      <c r="F59" s="62">
        <v>1950</v>
      </c>
      <c r="G59" s="50">
        <v>372.56900000000002</v>
      </c>
      <c r="H59" s="50">
        <v>318.983</v>
      </c>
      <c r="I59" s="50">
        <v>298.11200000000002</v>
      </c>
      <c r="J59" s="50">
        <v>306.13499999999999</v>
      </c>
      <c r="K59" s="50">
        <v>300.60700000000003</v>
      </c>
      <c r="L59" s="50">
        <v>307.12299999999999</v>
      </c>
      <c r="M59" s="50">
        <v>169.41300000000001</v>
      </c>
      <c r="N59" s="50">
        <v>250.30199999999999</v>
      </c>
      <c r="O59" s="50">
        <v>242.441</v>
      </c>
      <c r="P59" s="50">
        <v>219.05600000000001</v>
      </c>
      <c r="Q59" s="50">
        <v>181.24700000000001</v>
      </c>
      <c r="R59" s="50">
        <v>131.29400000000001</v>
      </c>
      <c r="S59" s="50">
        <v>111.715</v>
      </c>
      <c r="T59" s="50">
        <v>88.361000000000004</v>
      </c>
      <c r="U59" s="50">
        <v>66.052999999999997</v>
      </c>
      <c r="V59" s="50">
        <v>44.029000000000003</v>
      </c>
      <c r="W59" s="50">
        <v>29.132999999999999</v>
      </c>
      <c r="X59" s="50" t="s">
        <v>311</v>
      </c>
      <c r="Y59" s="50" t="s">
        <v>311</v>
      </c>
      <c r="Z59" s="50" t="s">
        <v>311</v>
      </c>
      <c r="AA59" s="50" t="s">
        <v>311</v>
      </c>
      <c r="AB59" s="50" t="s">
        <v>311</v>
      </c>
      <c r="AC59" s="50" t="str">
        <f t="shared" si="1"/>
        <v>Slovakia-1950</v>
      </c>
      <c r="AD59" s="51">
        <f t="shared" si="2"/>
        <v>2219.3330000000001</v>
      </c>
      <c r="AE59" s="15">
        <f t="shared" si="3"/>
        <v>0.54847109469376609</v>
      </c>
      <c r="AF59">
        <f t="shared" si="4"/>
        <v>7.091810930331191E-2</v>
      </c>
      <c r="AH59">
        <v>1985</v>
      </c>
      <c r="AI59" s="53">
        <f t="shared" si="11"/>
        <v>5.6342878663040281E-2</v>
      </c>
      <c r="AJ59" s="53">
        <f t="shared" si="12"/>
        <v>0.13808963519444886</v>
      </c>
      <c r="AK59" s="53">
        <f t="shared" si="8"/>
        <v>0.17870129320344791</v>
      </c>
      <c r="AL59" s="53">
        <f t="shared" si="9"/>
        <v>0.11248181131046125</v>
      </c>
      <c r="AM59" s="53">
        <f t="shared" si="10"/>
        <v>4.6912213858545791E-2</v>
      </c>
    </row>
    <row r="60" spans="1:39" x14ac:dyDescent="0.25">
      <c r="A60" s="59">
        <v>43</v>
      </c>
      <c r="B60" s="60" t="s">
        <v>309</v>
      </c>
      <c r="C60" s="61" t="s">
        <v>355</v>
      </c>
      <c r="D60" s="62"/>
      <c r="E60" s="62">
        <v>756</v>
      </c>
      <c r="F60" s="62">
        <v>1950</v>
      </c>
      <c r="G60" s="50">
        <v>421.7</v>
      </c>
      <c r="H60" s="50">
        <v>368.7</v>
      </c>
      <c r="I60" s="50">
        <v>307.3</v>
      </c>
      <c r="J60" s="50">
        <v>333.5</v>
      </c>
      <c r="K60" s="50">
        <v>348.5</v>
      </c>
      <c r="L60" s="50">
        <v>358.2</v>
      </c>
      <c r="M60" s="50">
        <v>309</v>
      </c>
      <c r="N60" s="50">
        <v>355.1</v>
      </c>
      <c r="O60" s="50">
        <v>355.79899999999998</v>
      </c>
      <c r="P60" s="50">
        <v>330.30099999999999</v>
      </c>
      <c r="Q60" s="50">
        <v>289.79899999999998</v>
      </c>
      <c r="R60" s="50">
        <v>242.3</v>
      </c>
      <c r="S60" s="50">
        <v>207.4</v>
      </c>
      <c r="T60" s="50">
        <v>174.1</v>
      </c>
      <c r="U60" s="50">
        <v>134.80000000000001</v>
      </c>
      <c r="V60" s="50">
        <v>79.2</v>
      </c>
      <c r="W60" s="50">
        <v>52.387</v>
      </c>
      <c r="X60" s="50" t="s">
        <v>311</v>
      </c>
      <c r="Y60" s="50" t="s">
        <v>311</v>
      </c>
      <c r="Z60" s="50" t="s">
        <v>311</v>
      </c>
      <c r="AA60" s="50" t="s">
        <v>311</v>
      </c>
      <c r="AB60" s="50" t="s">
        <v>311</v>
      </c>
      <c r="AC60" s="50" t="str">
        <f t="shared" si="1"/>
        <v>Switzerland-1950</v>
      </c>
      <c r="AD60" s="51">
        <f t="shared" si="2"/>
        <v>3129.8990000000003</v>
      </c>
      <c r="AE60" s="15">
        <f t="shared" si="3"/>
        <v>0.49144940459740066</v>
      </c>
      <c r="AF60">
        <f t="shared" si="4"/>
        <v>0.10419318388522657</v>
      </c>
      <c r="AH60">
        <v>1990</v>
      </c>
      <c r="AI60" s="53">
        <f t="shared" si="11"/>
        <v>5.9906433505160402E-2</v>
      </c>
      <c r="AJ60" s="53">
        <f t="shared" si="12"/>
        <v>0.14448023707301205</v>
      </c>
      <c r="AK60" s="53">
        <f t="shared" si="8"/>
        <v>0.18728315255103903</v>
      </c>
      <c r="AL60" s="53">
        <f t="shared" si="9"/>
        <v>0.13467001107964757</v>
      </c>
      <c r="AM60" s="53">
        <f t="shared" si="10"/>
        <v>5.5204897878268509E-2</v>
      </c>
    </row>
    <row r="61" spans="1:39" x14ac:dyDescent="0.25">
      <c r="A61" s="45">
        <v>44</v>
      </c>
      <c r="B61" s="46" t="s">
        <v>309</v>
      </c>
      <c r="C61" s="47" t="s">
        <v>356</v>
      </c>
      <c r="D61" s="48"/>
      <c r="E61" s="48">
        <v>1637</v>
      </c>
      <c r="F61" s="48">
        <v>1950</v>
      </c>
      <c r="G61" s="49">
        <v>3581.73</v>
      </c>
      <c r="H61" s="49">
        <v>3018.779</v>
      </c>
      <c r="I61" s="49">
        <v>2697.5509999999999</v>
      </c>
      <c r="J61" s="49">
        <v>2333.5410000000002</v>
      </c>
      <c r="K61" s="49">
        <v>2038.145</v>
      </c>
      <c r="L61" s="49">
        <v>1779.854</v>
      </c>
      <c r="M61" s="49">
        <v>1584.9680000000001</v>
      </c>
      <c r="N61" s="49">
        <v>1441.1679999999999</v>
      </c>
      <c r="O61" s="49">
        <v>1211.155</v>
      </c>
      <c r="P61" s="49">
        <v>1019.069</v>
      </c>
      <c r="Q61" s="49">
        <v>784.30499999999995</v>
      </c>
      <c r="R61" s="49">
        <v>568.55799999999999</v>
      </c>
      <c r="S61" s="49">
        <v>492.00700000000001</v>
      </c>
      <c r="T61" s="49">
        <v>370.53199999999998</v>
      </c>
      <c r="U61" s="49">
        <v>259.03399999999999</v>
      </c>
      <c r="V61" s="49">
        <v>161.863</v>
      </c>
      <c r="W61" s="49">
        <v>113.754</v>
      </c>
      <c r="X61" s="49" t="s">
        <v>311</v>
      </c>
      <c r="Y61" s="49" t="s">
        <v>311</v>
      </c>
      <c r="Z61" s="49" t="s">
        <v>311</v>
      </c>
      <c r="AA61" s="49" t="s">
        <v>311</v>
      </c>
      <c r="AB61" s="49" t="s">
        <v>311</v>
      </c>
      <c r="AC61" s="50" t="str">
        <f t="shared" si="1"/>
        <v>SMALL ISLAND DEVELOPING STATES (SIDS)-1950</v>
      </c>
      <c r="AD61" s="51">
        <f t="shared" si="2"/>
        <v>13252.769999999999</v>
      </c>
      <c r="AE61" s="15">
        <f t="shared" si="3"/>
        <v>0.7698951238118521</v>
      </c>
      <c r="AF61">
        <f t="shared" si="4"/>
        <v>4.0139675568482407E-2</v>
      </c>
      <c r="AH61">
        <v>1995</v>
      </c>
      <c r="AI61" s="53">
        <f t="shared" si="11"/>
        <v>6.5656068495621556E-2</v>
      </c>
      <c r="AJ61" s="53">
        <f t="shared" si="12"/>
        <v>0.14485117008209522</v>
      </c>
      <c r="AK61" s="53">
        <f t="shared" si="8"/>
        <v>0.18908756400708601</v>
      </c>
      <c r="AL61" s="53">
        <f t="shared" si="9"/>
        <v>0.16682719964582135</v>
      </c>
      <c r="AM61" s="53">
        <f t="shared" si="10"/>
        <v>6.3556567554007598E-2</v>
      </c>
    </row>
    <row r="62" spans="1:39" x14ac:dyDescent="0.25">
      <c r="A62" s="59">
        <v>45</v>
      </c>
      <c r="B62" s="60" t="s">
        <v>309</v>
      </c>
      <c r="C62" s="61" t="s">
        <v>357</v>
      </c>
      <c r="D62" s="62"/>
      <c r="E62" s="62">
        <v>28</v>
      </c>
      <c r="F62" s="62">
        <v>1950</v>
      </c>
      <c r="G62" s="50">
        <v>6.6020000000000003</v>
      </c>
      <c r="H62" s="50">
        <v>6.0309999999999997</v>
      </c>
      <c r="I62" s="50">
        <v>5.5519999999999996</v>
      </c>
      <c r="J62" s="50">
        <v>4.407</v>
      </c>
      <c r="K62" s="50">
        <v>4.7140000000000004</v>
      </c>
      <c r="L62" s="50">
        <v>3.6880000000000002</v>
      </c>
      <c r="M62" s="50">
        <v>2.9980000000000002</v>
      </c>
      <c r="N62" s="50">
        <v>2.9710000000000001</v>
      </c>
      <c r="O62" s="50">
        <v>2.2000000000000002</v>
      </c>
      <c r="P62" s="50">
        <v>1.97</v>
      </c>
      <c r="Q62" s="50">
        <v>1.5349999999999999</v>
      </c>
      <c r="R62" s="50">
        <v>1.107</v>
      </c>
      <c r="S62" s="50">
        <v>0.90500000000000003</v>
      </c>
      <c r="T62" s="50">
        <v>0.59599999999999997</v>
      </c>
      <c r="U62" s="50">
        <v>0.51700000000000002</v>
      </c>
      <c r="V62" s="50">
        <v>0.29099999999999998</v>
      </c>
      <c r="W62" s="50">
        <v>0.219</v>
      </c>
      <c r="X62" s="50" t="s">
        <v>311</v>
      </c>
      <c r="Y62" s="50" t="s">
        <v>311</v>
      </c>
      <c r="Z62" s="50" t="s">
        <v>311</v>
      </c>
      <c r="AA62" s="50" t="s">
        <v>311</v>
      </c>
      <c r="AB62" s="50" t="s">
        <v>311</v>
      </c>
      <c r="AC62" s="50" t="str">
        <f t="shared" si="1"/>
        <v>Antigua and Barbuda-1950</v>
      </c>
      <c r="AD62" s="51">
        <f t="shared" si="2"/>
        <v>26.495000000000001</v>
      </c>
      <c r="AE62" s="15">
        <f t="shared" si="3"/>
        <v>0.74761275712398567</v>
      </c>
      <c r="AF62">
        <f t="shared" si="4"/>
        <v>3.6324977618621315E-2</v>
      </c>
      <c r="AH62">
        <v>2000</v>
      </c>
      <c r="AI62" s="53">
        <f t="shared" si="11"/>
        <v>7.4210631982480402E-2</v>
      </c>
      <c r="AJ62" s="53">
        <f t="shared" si="12"/>
        <v>0.14051522395062582</v>
      </c>
      <c r="AK62" s="53">
        <f t="shared" si="8"/>
        <v>0.18894690185062823</v>
      </c>
      <c r="AL62" s="53">
        <f t="shared" si="9"/>
        <v>0.20459729211330382</v>
      </c>
      <c r="AM62" s="53">
        <f t="shared" si="10"/>
        <v>7.7386934856170833E-2</v>
      </c>
    </row>
    <row r="63" spans="1:39" x14ac:dyDescent="0.25">
      <c r="A63" s="59">
        <v>46</v>
      </c>
      <c r="B63" s="60" t="s">
        <v>309</v>
      </c>
      <c r="C63" s="61" t="s">
        <v>358</v>
      </c>
      <c r="D63" s="62"/>
      <c r="E63" s="62">
        <v>533</v>
      </c>
      <c r="F63" s="62">
        <v>1950</v>
      </c>
      <c r="G63" s="50">
        <v>6.7519999999999998</v>
      </c>
      <c r="H63" s="50">
        <v>5.2750000000000004</v>
      </c>
      <c r="I63" s="50">
        <v>4.3479999999999999</v>
      </c>
      <c r="J63" s="50">
        <v>3.823</v>
      </c>
      <c r="K63" s="50">
        <v>3.133</v>
      </c>
      <c r="L63" s="50">
        <v>2.8479999999999999</v>
      </c>
      <c r="M63" s="50">
        <v>2.7229999999999999</v>
      </c>
      <c r="N63" s="50">
        <v>2.593</v>
      </c>
      <c r="O63" s="50">
        <v>2.3740000000000001</v>
      </c>
      <c r="P63" s="50">
        <v>1.476</v>
      </c>
      <c r="Q63" s="50">
        <v>0.95799999999999996</v>
      </c>
      <c r="R63" s="50">
        <v>0.63900000000000001</v>
      </c>
      <c r="S63" s="50">
        <v>0.44</v>
      </c>
      <c r="T63" s="50">
        <v>0.28299999999999997</v>
      </c>
      <c r="U63" s="50">
        <v>0.14899999999999999</v>
      </c>
      <c r="V63" s="50">
        <v>0.13500000000000001</v>
      </c>
      <c r="W63" s="50">
        <v>0.11899999999999999</v>
      </c>
      <c r="X63" s="50" t="s">
        <v>311</v>
      </c>
      <c r="Y63" s="50" t="s">
        <v>311</v>
      </c>
      <c r="Z63" s="50" t="s">
        <v>311</v>
      </c>
      <c r="AA63" s="50" t="s">
        <v>311</v>
      </c>
      <c r="AB63" s="50" t="s">
        <v>311</v>
      </c>
      <c r="AC63" s="50" t="str">
        <f t="shared" si="1"/>
        <v>Aruba-1950</v>
      </c>
      <c r="AD63" s="51">
        <f t="shared" si="2"/>
        <v>21.006999999999994</v>
      </c>
      <c r="AE63" s="15">
        <f t="shared" si="3"/>
        <v>0.81215785214452363</v>
      </c>
      <c r="AF63">
        <f t="shared" si="4"/>
        <v>1.8351078058958855E-2</v>
      </c>
      <c r="AH63">
        <v>2005</v>
      </c>
      <c r="AI63" s="53">
        <f t="shared" si="11"/>
        <v>8.3362328089311849E-2</v>
      </c>
      <c r="AJ63" s="53">
        <f t="shared" si="12"/>
        <v>0.14017342347954567</v>
      </c>
      <c r="AK63" s="53">
        <f t="shared" si="8"/>
        <v>0.19111551870193541</v>
      </c>
      <c r="AL63" s="53">
        <f t="shared" si="9"/>
        <v>0.24459970267303233</v>
      </c>
      <c r="AM63" s="53">
        <f t="shared" si="10"/>
        <v>9.7241210344634482E-2</v>
      </c>
    </row>
    <row r="64" spans="1:39" x14ac:dyDescent="0.25">
      <c r="A64" s="59">
        <v>47</v>
      </c>
      <c r="B64" s="60" t="s">
        <v>309</v>
      </c>
      <c r="C64" s="61" t="s">
        <v>359</v>
      </c>
      <c r="D64" s="62"/>
      <c r="E64" s="62">
        <v>44</v>
      </c>
      <c r="F64" s="62">
        <v>1950</v>
      </c>
      <c r="G64" s="50">
        <v>12.061</v>
      </c>
      <c r="H64" s="50">
        <v>10.000999999999999</v>
      </c>
      <c r="I64" s="50">
        <v>8.9789999999999992</v>
      </c>
      <c r="J64" s="50">
        <v>7.5149999999999997</v>
      </c>
      <c r="K64" s="50">
        <v>6.8410000000000002</v>
      </c>
      <c r="L64" s="50">
        <v>6.0590000000000002</v>
      </c>
      <c r="M64" s="50">
        <v>5.2229999999999999</v>
      </c>
      <c r="N64" s="50">
        <v>5.0170000000000003</v>
      </c>
      <c r="O64" s="50">
        <v>4.1459999999999999</v>
      </c>
      <c r="P64" s="50">
        <v>3.2570000000000001</v>
      </c>
      <c r="Q64" s="50">
        <v>2.6749999999999998</v>
      </c>
      <c r="R64" s="50">
        <v>2.0579999999999998</v>
      </c>
      <c r="S64" s="50">
        <v>1.7330000000000001</v>
      </c>
      <c r="T64" s="50">
        <v>1.387</v>
      </c>
      <c r="U64" s="50">
        <v>1.0229999999999999</v>
      </c>
      <c r="V64" s="50">
        <v>0.66300000000000003</v>
      </c>
      <c r="W64" s="50">
        <v>0.44700000000000001</v>
      </c>
      <c r="X64" s="50" t="s">
        <v>311</v>
      </c>
      <c r="Y64" s="50" t="s">
        <v>311</v>
      </c>
      <c r="Z64" s="50" t="s">
        <v>311</v>
      </c>
      <c r="AA64" s="50" t="s">
        <v>311</v>
      </c>
      <c r="AB64" s="50" t="s">
        <v>311</v>
      </c>
      <c r="AC64" s="50" t="str">
        <f t="shared" si="1"/>
        <v>Bahamas-1950</v>
      </c>
      <c r="AD64" s="51">
        <f t="shared" si="2"/>
        <v>44.523999999999987</v>
      </c>
      <c r="AE64" s="15">
        <f t="shared" si="3"/>
        <v>0.77623304285329287</v>
      </c>
      <c r="AF64">
        <f t="shared" si="4"/>
        <v>4.6582412492556083E-2</v>
      </c>
      <c r="AH64">
        <v>2010</v>
      </c>
      <c r="AI64" s="53">
        <f t="shared" si="11"/>
        <v>9.1706074920277242E-2</v>
      </c>
      <c r="AJ64" s="53">
        <f t="shared" si="12"/>
        <v>0.14905347332869553</v>
      </c>
      <c r="AK64" s="53">
        <f t="shared" si="8"/>
        <v>0.19901258633946134</v>
      </c>
      <c r="AL64" s="53">
        <f t="shared" si="9"/>
        <v>0.29030546651049666</v>
      </c>
      <c r="AM64" s="53">
        <f t="shared" si="10"/>
        <v>0.11988365542503102</v>
      </c>
    </row>
    <row r="65" spans="1:39" x14ac:dyDescent="0.25">
      <c r="A65" s="59">
        <v>48</v>
      </c>
      <c r="B65" s="60" t="s">
        <v>309</v>
      </c>
      <c r="C65" s="61" t="s">
        <v>360</v>
      </c>
      <c r="D65" s="62"/>
      <c r="E65" s="62">
        <v>48</v>
      </c>
      <c r="F65" s="62">
        <v>1950</v>
      </c>
      <c r="G65" s="50">
        <v>20.239999999999998</v>
      </c>
      <c r="H65" s="50">
        <v>15.83</v>
      </c>
      <c r="I65" s="50">
        <v>12.843999999999999</v>
      </c>
      <c r="J65" s="50">
        <v>11.425000000000001</v>
      </c>
      <c r="K65" s="50">
        <v>10.711</v>
      </c>
      <c r="L65" s="50">
        <v>10.07</v>
      </c>
      <c r="M65" s="50">
        <v>7.8019999999999996</v>
      </c>
      <c r="N65" s="50">
        <v>6.42</v>
      </c>
      <c r="O65" s="50">
        <v>5.0830000000000002</v>
      </c>
      <c r="P65" s="50">
        <v>4.0759999999999996</v>
      </c>
      <c r="Q65" s="50">
        <v>3.278</v>
      </c>
      <c r="R65" s="50">
        <v>2.5139999999999998</v>
      </c>
      <c r="S65" s="50">
        <v>2</v>
      </c>
      <c r="T65" s="50">
        <v>1.4510000000000001</v>
      </c>
      <c r="U65" s="50">
        <v>0.99199999999999999</v>
      </c>
      <c r="V65" s="50">
        <v>0.57999999999999996</v>
      </c>
      <c r="W65" s="50">
        <v>0.29499999999999998</v>
      </c>
      <c r="X65" s="50" t="s">
        <v>311</v>
      </c>
      <c r="Y65" s="50" t="s">
        <v>311</v>
      </c>
      <c r="Z65" s="50" t="s">
        <v>311</v>
      </c>
      <c r="AA65" s="50" t="s">
        <v>311</v>
      </c>
      <c r="AB65" s="50" t="s">
        <v>311</v>
      </c>
      <c r="AC65" s="50" t="str">
        <f t="shared" si="1"/>
        <v>Bahrain-1950</v>
      </c>
      <c r="AD65" s="51">
        <f t="shared" si="2"/>
        <v>63.379000000000005</v>
      </c>
      <c r="AE65" s="15">
        <f t="shared" si="3"/>
        <v>0.8241215544581012</v>
      </c>
      <c r="AF65">
        <f t="shared" si="4"/>
        <v>2.9547701103363525E-2</v>
      </c>
      <c r="AH65">
        <v>2015</v>
      </c>
      <c r="AI65" s="53">
        <f t="shared" si="11"/>
        <v>0.10712723283335232</v>
      </c>
      <c r="AJ65" s="53">
        <f t="shared" si="12"/>
        <v>0.17151361662122519</v>
      </c>
      <c r="AK65" s="53">
        <f t="shared" si="8"/>
        <v>0.22132206808266919</v>
      </c>
      <c r="AL65" s="53">
        <f t="shared" si="9"/>
        <v>0.3516319914725749</v>
      </c>
      <c r="AM65" s="53">
        <f t="shared" si="10"/>
        <v>0.14896921144358635</v>
      </c>
    </row>
    <row r="66" spans="1:39" x14ac:dyDescent="0.25">
      <c r="A66" s="59">
        <v>49</v>
      </c>
      <c r="B66" s="60" t="s">
        <v>309</v>
      </c>
      <c r="C66" s="61" t="s">
        <v>361</v>
      </c>
      <c r="D66" s="62"/>
      <c r="E66" s="62">
        <v>52</v>
      </c>
      <c r="F66" s="62">
        <v>1950</v>
      </c>
      <c r="G66" s="50">
        <v>26</v>
      </c>
      <c r="H66" s="50">
        <v>22</v>
      </c>
      <c r="I66" s="50">
        <v>22.001000000000001</v>
      </c>
      <c r="J66" s="50">
        <v>19.998999999999999</v>
      </c>
      <c r="K66" s="50">
        <v>17</v>
      </c>
      <c r="L66" s="50">
        <v>15</v>
      </c>
      <c r="M66" s="50">
        <v>15.999000000000001</v>
      </c>
      <c r="N66" s="50">
        <v>14.999000000000001</v>
      </c>
      <c r="O66" s="50">
        <v>13</v>
      </c>
      <c r="P66" s="50">
        <v>12</v>
      </c>
      <c r="Q66" s="50">
        <v>8.9979999999999993</v>
      </c>
      <c r="R66" s="50">
        <v>6</v>
      </c>
      <c r="S66" s="50">
        <v>5.9989999999999997</v>
      </c>
      <c r="T66" s="50">
        <v>4</v>
      </c>
      <c r="U66" s="50">
        <v>3.351</v>
      </c>
      <c r="V66" s="50">
        <v>2.7010000000000001</v>
      </c>
      <c r="W66" s="50">
        <v>1.9450000000000001</v>
      </c>
      <c r="X66" s="50" t="s">
        <v>311</v>
      </c>
      <c r="Y66" s="50" t="s">
        <v>311</v>
      </c>
      <c r="Z66" s="50" t="s">
        <v>311</v>
      </c>
      <c r="AA66" s="50" t="s">
        <v>311</v>
      </c>
      <c r="AB66" s="50" t="s">
        <v>311</v>
      </c>
      <c r="AC66" s="50" t="str">
        <f t="shared" si="1"/>
        <v>Barbados-1950</v>
      </c>
      <c r="AD66" s="51">
        <f t="shared" si="2"/>
        <v>128.994</v>
      </c>
      <c r="AE66" s="15">
        <f t="shared" si="3"/>
        <v>0.63567297703769166</v>
      </c>
      <c r="AF66">
        <f t="shared" si="4"/>
        <v>6.0287946933340039E-2</v>
      </c>
      <c r="AH66">
        <v>2020</v>
      </c>
      <c r="AI66" s="53">
        <f t="shared" si="11"/>
        <v>0.13880285358513442</v>
      </c>
      <c r="AJ66" s="53">
        <f t="shared" si="12"/>
        <v>0.19930937208514862</v>
      </c>
      <c r="AK66" s="53">
        <f t="shared" si="8"/>
        <v>0.23418474050225158</v>
      </c>
      <c r="AL66" s="53">
        <f t="shared" si="9"/>
        <v>0.39299067241169733</v>
      </c>
      <c r="AM66" s="53">
        <f t="shared" si="10"/>
        <v>0.18613316233221336</v>
      </c>
    </row>
    <row r="67" spans="1:39" x14ac:dyDescent="0.25">
      <c r="A67" s="59">
        <v>50</v>
      </c>
      <c r="B67" s="60" t="s">
        <v>309</v>
      </c>
      <c r="C67" s="61" t="s">
        <v>362</v>
      </c>
      <c r="D67" s="62"/>
      <c r="E67" s="62">
        <v>84</v>
      </c>
      <c r="F67" s="62">
        <v>1950</v>
      </c>
      <c r="G67" s="50">
        <v>10.858000000000001</v>
      </c>
      <c r="H67" s="50">
        <v>8.15</v>
      </c>
      <c r="I67" s="50">
        <v>7.5720000000000001</v>
      </c>
      <c r="J67" s="50">
        <v>6.8719999999999999</v>
      </c>
      <c r="K67" s="50">
        <v>6.3639999999999999</v>
      </c>
      <c r="L67" s="50">
        <v>5.1859999999999999</v>
      </c>
      <c r="M67" s="50">
        <v>4.3159999999999998</v>
      </c>
      <c r="N67" s="50">
        <v>4.3390000000000004</v>
      </c>
      <c r="O67" s="50">
        <v>3.6190000000000002</v>
      </c>
      <c r="P67" s="50">
        <v>2.9380000000000002</v>
      </c>
      <c r="Q67" s="50">
        <v>2.504</v>
      </c>
      <c r="R67" s="50">
        <v>2.0830000000000002</v>
      </c>
      <c r="S67" s="50">
        <v>1.6140000000000001</v>
      </c>
      <c r="T67" s="50">
        <v>1.165</v>
      </c>
      <c r="U67" s="50">
        <v>0.68899999999999995</v>
      </c>
      <c r="V67" s="50">
        <v>0.4</v>
      </c>
      <c r="W67" s="50">
        <v>0.25</v>
      </c>
      <c r="X67" s="50" t="s">
        <v>311</v>
      </c>
      <c r="Y67" s="50" t="s">
        <v>311</v>
      </c>
      <c r="Z67" s="50" t="s">
        <v>311</v>
      </c>
      <c r="AA67" s="50" t="s">
        <v>311</v>
      </c>
      <c r="AB67" s="50" t="s">
        <v>311</v>
      </c>
      <c r="AC67" s="50" t="str">
        <f t="shared" si="1"/>
        <v>Belize-1950</v>
      </c>
      <c r="AD67" s="51">
        <f t="shared" si="2"/>
        <v>39.834999999999994</v>
      </c>
      <c r="AE67" s="15">
        <f t="shared" si="3"/>
        <v>0.73011171080707926</v>
      </c>
      <c r="AF67">
        <f t="shared" si="4"/>
        <v>3.7702326281713466E-2</v>
      </c>
      <c r="AH67">
        <v>2025</v>
      </c>
      <c r="AI67" s="53">
        <f t="shared" si="11"/>
        <v>0.16491789177775174</v>
      </c>
      <c r="AJ67" s="53">
        <f t="shared" si="12"/>
        <v>0.23003964010710215</v>
      </c>
      <c r="AK67" s="53">
        <f t="shared" si="8"/>
        <v>0.2531109837694121</v>
      </c>
      <c r="AL67" s="53">
        <f t="shared" si="9"/>
        <v>0.41359362903704777</v>
      </c>
      <c r="AM67" s="53">
        <f t="shared" si="10"/>
        <v>0.24779640599029176</v>
      </c>
    </row>
    <row r="68" spans="1:39" x14ac:dyDescent="0.25">
      <c r="A68" s="59">
        <v>51</v>
      </c>
      <c r="B68" s="60" t="s">
        <v>309</v>
      </c>
      <c r="C68" s="61" t="s">
        <v>363</v>
      </c>
      <c r="D68" s="62"/>
      <c r="E68" s="62">
        <v>132</v>
      </c>
      <c r="F68" s="62">
        <v>1950</v>
      </c>
      <c r="G68" s="50">
        <v>19.321000000000002</v>
      </c>
      <c r="H68" s="50">
        <v>17.024999999999999</v>
      </c>
      <c r="I68" s="50">
        <v>21.744</v>
      </c>
      <c r="J68" s="50">
        <v>20.62</v>
      </c>
      <c r="K68" s="50">
        <v>17.152000000000001</v>
      </c>
      <c r="L68" s="50">
        <v>10.226000000000001</v>
      </c>
      <c r="M68" s="50">
        <v>10.112</v>
      </c>
      <c r="N68" s="50">
        <v>11.417</v>
      </c>
      <c r="O68" s="50">
        <v>12.840999999999999</v>
      </c>
      <c r="P68" s="50">
        <v>8.06</v>
      </c>
      <c r="Q68" s="50">
        <v>6.65</v>
      </c>
      <c r="R68" s="50">
        <v>4.2569999999999997</v>
      </c>
      <c r="S68" s="50">
        <v>5.08</v>
      </c>
      <c r="T68" s="50">
        <v>4.8129999999999997</v>
      </c>
      <c r="U68" s="50">
        <v>3.911</v>
      </c>
      <c r="V68" s="50">
        <v>2.8879999999999999</v>
      </c>
      <c r="W68" s="50">
        <v>1.9490000000000001</v>
      </c>
      <c r="X68" s="50" t="s">
        <v>311</v>
      </c>
      <c r="Y68" s="50" t="s">
        <v>311</v>
      </c>
      <c r="Z68" s="50" t="s">
        <v>311</v>
      </c>
      <c r="AA68" s="50" t="s">
        <v>311</v>
      </c>
      <c r="AB68" s="50" t="s">
        <v>311</v>
      </c>
      <c r="AC68" s="50" t="str">
        <f t="shared" si="1"/>
        <v>Cabo Verde-1950</v>
      </c>
      <c r="AD68" s="51">
        <f t="shared" si="2"/>
        <v>106.41500000000001</v>
      </c>
      <c r="AE68" s="15">
        <f t="shared" si="3"/>
        <v>0.67331673166376926</v>
      </c>
      <c r="AF68">
        <f t="shared" si="4"/>
        <v>8.2435184340901482E-2</v>
      </c>
      <c r="AH68">
        <v>2030</v>
      </c>
      <c r="AI68" s="53">
        <f t="shared" si="11"/>
        <v>0.20572759476089153</v>
      </c>
      <c r="AJ68" s="53">
        <f t="shared" si="12"/>
        <v>0.25572930657783077</v>
      </c>
      <c r="AK68" s="53">
        <f t="shared" si="8"/>
        <v>0.2814247587999143</v>
      </c>
      <c r="AL68" s="53">
        <f t="shared" si="9"/>
        <v>0.4347463027881307</v>
      </c>
      <c r="AM68" s="53">
        <f t="shared" si="10"/>
        <v>0.31374669359181184</v>
      </c>
    </row>
    <row r="69" spans="1:39" x14ac:dyDescent="0.25">
      <c r="A69" s="59">
        <v>52</v>
      </c>
      <c r="B69" s="60" t="s">
        <v>309</v>
      </c>
      <c r="C69" s="61" t="s">
        <v>364</v>
      </c>
      <c r="D69" s="62"/>
      <c r="E69" s="62">
        <v>174</v>
      </c>
      <c r="F69" s="62">
        <v>1950</v>
      </c>
      <c r="G69" s="50">
        <v>22.841999999999999</v>
      </c>
      <c r="H69" s="50">
        <v>19.518000000000001</v>
      </c>
      <c r="I69" s="50">
        <v>17.922999999999998</v>
      </c>
      <c r="J69" s="50">
        <v>16.071000000000002</v>
      </c>
      <c r="K69" s="50">
        <v>14.395</v>
      </c>
      <c r="L69" s="50">
        <v>12.887</v>
      </c>
      <c r="M69" s="50">
        <v>11.587999999999999</v>
      </c>
      <c r="N69" s="50">
        <v>10.105</v>
      </c>
      <c r="O69" s="50">
        <v>8.4779999999999998</v>
      </c>
      <c r="P69" s="50">
        <v>6.6159999999999997</v>
      </c>
      <c r="Q69" s="50">
        <v>5.2690000000000001</v>
      </c>
      <c r="R69" s="50">
        <v>4.2779999999999996</v>
      </c>
      <c r="S69" s="50">
        <v>3.3820000000000001</v>
      </c>
      <c r="T69" s="50">
        <v>2.6520000000000001</v>
      </c>
      <c r="U69" s="50">
        <v>1.8280000000000001</v>
      </c>
      <c r="V69" s="50">
        <v>1.044</v>
      </c>
      <c r="W69" s="50">
        <v>0.58299999999999996</v>
      </c>
      <c r="X69" s="50" t="s">
        <v>311</v>
      </c>
      <c r="Y69" s="50" t="s">
        <v>311</v>
      </c>
      <c r="Z69" s="50" t="s">
        <v>311</v>
      </c>
      <c r="AA69" s="50" t="s">
        <v>311</v>
      </c>
      <c r="AB69" s="50" t="s">
        <v>311</v>
      </c>
      <c r="AC69" s="50" t="str">
        <f t="shared" si="1"/>
        <v>Comoros-1950</v>
      </c>
      <c r="AD69" s="51">
        <f t="shared" si="2"/>
        <v>93.069000000000017</v>
      </c>
      <c r="AE69" s="15">
        <f t="shared" si="3"/>
        <v>0.71334171421203607</v>
      </c>
      <c r="AF69">
        <f t="shared" si="4"/>
        <v>3.9823412801919769E-2</v>
      </c>
      <c r="AH69">
        <v>2035</v>
      </c>
      <c r="AI69" s="53">
        <f t="shared" si="11"/>
        <v>0.26375058718746863</v>
      </c>
      <c r="AJ69" s="53">
        <f t="shared" si="12"/>
        <v>0.26983939775429311</v>
      </c>
      <c r="AK69" s="53">
        <f t="shared" si="8"/>
        <v>0.30735822255528322</v>
      </c>
      <c r="AL69" s="53">
        <f t="shared" si="9"/>
        <v>0.46552444107674162</v>
      </c>
      <c r="AM69" s="53">
        <f t="shared" si="10"/>
        <v>0.38408136658709957</v>
      </c>
    </row>
    <row r="70" spans="1:39" x14ac:dyDescent="0.25">
      <c r="A70" s="59">
        <v>53</v>
      </c>
      <c r="B70" s="60" t="s">
        <v>309</v>
      </c>
      <c r="C70" s="61" t="s">
        <v>365</v>
      </c>
      <c r="D70" s="62"/>
      <c r="E70" s="62">
        <v>192</v>
      </c>
      <c r="F70" s="62">
        <v>1950</v>
      </c>
      <c r="G70" s="50">
        <v>775.99699999999996</v>
      </c>
      <c r="H70" s="50">
        <v>715.72299999999996</v>
      </c>
      <c r="I70" s="50">
        <v>660.42</v>
      </c>
      <c r="J70" s="50">
        <v>570.26199999999994</v>
      </c>
      <c r="K70" s="50">
        <v>506.68400000000003</v>
      </c>
      <c r="L70" s="50">
        <v>449.37900000000002</v>
      </c>
      <c r="M70" s="50">
        <v>413.202</v>
      </c>
      <c r="N70" s="50">
        <v>391.01799999999997</v>
      </c>
      <c r="O70" s="50">
        <v>349.23899999999998</v>
      </c>
      <c r="P70" s="50">
        <v>302.66899999999998</v>
      </c>
      <c r="Q70" s="50">
        <v>214.976</v>
      </c>
      <c r="R70" s="50">
        <v>158.471</v>
      </c>
      <c r="S70" s="50">
        <v>151.63300000000001</v>
      </c>
      <c r="T70" s="50">
        <v>108.187</v>
      </c>
      <c r="U70" s="50">
        <v>72.231999999999999</v>
      </c>
      <c r="V70" s="50">
        <v>42.668999999999997</v>
      </c>
      <c r="W70" s="50">
        <v>37.231999999999999</v>
      </c>
      <c r="X70" s="50" t="s">
        <v>311</v>
      </c>
      <c r="Y70" s="50" t="s">
        <v>311</v>
      </c>
      <c r="Z70" s="50" t="s">
        <v>311</v>
      </c>
      <c r="AA70" s="50" t="s">
        <v>311</v>
      </c>
      <c r="AB70" s="50" t="s">
        <v>311</v>
      </c>
      <c r="AC70" s="50" t="str">
        <f t="shared" si="1"/>
        <v>Cuba-1950</v>
      </c>
      <c r="AD70" s="51">
        <f t="shared" si="2"/>
        <v>3507.5329999999994</v>
      </c>
      <c r="AE70" s="15">
        <f t="shared" si="3"/>
        <v>0.68779395660710818</v>
      </c>
      <c r="AF70">
        <f t="shared" si="4"/>
        <v>4.5995590204593088E-2</v>
      </c>
      <c r="AH70">
        <v>2040</v>
      </c>
      <c r="AI70" s="53">
        <f t="shared" si="11"/>
        <v>0.31300803912671887</v>
      </c>
      <c r="AJ70" s="53">
        <f t="shared" si="12"/>
        <v>0.27571840532764308</v>
      </c>
      <c r="AK70" s="53">
        <f t="shared" si="8"/>
        <v>0.32063413786740769</v>
      </c>
      <c r="AL70" s="53">
        <f t="shared" si="9"/>
        <v>0.52083581609297125</v>
      </c>
      <c r="AM70" s="53">
        <f t="shared" si="10"/>
        <v>0.45233479518952235</v>
      </c>
    </row>
    <row r="71" spans="1:39" x14ac:dyDescent="0.25">
      <c r="A71" s="59">
        <v>54</v>
      </c>
      <c r="B71" s="60" t="s">
        <v>309</v>
      </c>
      <c r="C71" s="61" t="s">
        <v>366</v>
      </c>
      <c r="D71" s="62"/>
      <c r="E71" s="62">
        <v>531</v>
      </c>
      <c r="F71" s="62">
        <v>1950</v>
      </c>
      <c r="G71" s="50">
        <v>15.009</v>
      </c>
      <c r="H71" s="50">
        <v>11.698</v>
      </c>
      <c r="I71" s="50">
        <v>9.8040000000000003</v>
      </c>
      <c r="J71" s="50">
        <v>9.1739999999999995</v>
      </c>
      <c r="K71" s="50">
        <v>8.56</v>
      </c>
      <c r="L71" s="50">
        <v>7.7050000000000001</v>
      </c>
      <c r="M71" s="50">
        <v>7.266</v>
      </c>
      <c r="N71" s="50">
        <v>6.0990000000000002</v>
      </c>
      <c r="O71" s="50">
        <v>5.8869999999999996</v>
      </c>
      <c r="P71" s="50">
        <v>4.53</v>
      </c>
      <c r="Q71" s="50">
        <v>3.4169999999999998</v>
      </c>
      <c r="R71" s="50">
        <v>2.9390000000000001</v>
      </c>
      <c r="S71" s="50">
        <v>2.2189999999999999</v>
      </c>
      <c r="T71" s="50">
        <v>1.996</v>
      </c>
      <c r="U71" s="50">
        <v>1.8939999999999999</v>
      </c>
      <c r="V71" s="50">
        <v>1.208</v>
      </c>
      <c r="W71" s="50">
        <v>0.77400000000000002</v>
      </c>
      <c r="X71" s="50" t="s">
        <v>311</v>
      </c>
      <c r="Y71" s="50" t="s">
        <v>311</v>
      </c>
      <c r="Z71" s="50" t="s">
        <v>311</v>
      </c>
      <c r="AA71" s="50" t="s">
        <v>311</v>
      </c>
      <c r="AB71" s="50" t="s">
        <v>311</v>
      </c>
      <c r="AC71" s="50" t="str">
        <f t="shared" si="1"/>
        <v>Curaçao-1950</v>
      </c>
      <c r="AD71" s="51">
        <f t="shared" si="2"/>
        <v>57.796000000000006</v>
      </c>
      <c r="AE71" s="15">
        <f t="shared" si="3"/>
        <v>0.73332064502733751</v>
      </c>
      <c r="AF71">
        <f t="shared" si="4"/>
        <v>6.2264731144029591E-2</v>
      </c>
      <c r="AH71">
        <v>2045</v>
      </c>
      <c r="AI71" s="53">
        <f t="shared" si="11"/>
        <v>0.3331473487894393</v>
      </c>
      <c r="AJ71" s="53">
        <f t="shared" si="12"/>
        <v>0.27840151949749692</v>
      </c>
      <c r="AK71" s="53">
        <f t="shared" si="8"/>
        <v>0.32935545474222822</v>
      </c>
      <c r="AL71" s="53">
        <f t="shared" si="9"/>
        <v>0.55198036019573404</v>
      </c>
      <c r="AM71" s="53">
        <f t="shared" si="10"/>
        <v>0.50081324551263229</v>
      </c>
    </row>
    <row r="72" spans="1:39" x14ac:dyDescent="0.25">
      <c r="A72" s="59">
        <v>55</v>
      </c>
      <c r="B72" s="60" t="s">
        <v>309</v>
      </c>
      <c r="C72" s="61" t="s">
        <v>367</v>
      </c>
      <c r="D72" s="62"/>
      <c r="E72" s="62">
        <v>214</v>
      </c>
      <c r="F72" s="62">
        <v>1950</v>
      </c>
      <c r="G72" s="50">
        <v>439.44400000000002</v>
      </c>
      <c r="H72" s="50">
        <v>331.15300000000002</v>
      </c>
      <c r="I72" s="50">
        <v>302.27300000000002</v>
      </c>
      <c r="J72" s="50">
        <v>260.74299999999999</v>
      </c>
      <c r="K72" s="50">
        <v>212.982</v>
      </c>
      <c r="L72" s="50">
        <v>172.34299999999999</v>
      </c>
      <c r="M72" s="50">
        <v>139.65799999999999</v>
      </c>
      <c r="N72" s="50">
        <v>114.197</v>
      </c>
      <c r="O72" s="50">
        <v>94.313999999999993</v>
      </c>
      <c r="P72" s="50">
        <v>77.927000000000007</v>
      </c>
      <c r="Q72" s="50">
        <v>63.795999999999999</v>
      </c>
      <c r="R72" s="50">
        <v>51.271999999999998</v>
      </c>
      <c r="S72" s="50">
        <v>39.648000000000003</v>
      </c>
      <c r="T72" s="50">
        <v>28.684000000000001</v>
      </c>
      <c r="U72" s="50">
        <v>18.678000000000001</v>
      </c>
      <c r="V72" s="50">
        <v>10.374000000000001</v>
      </c>
      <c r="W72" s="50">
        <v>7.1680000000000001</v>
      </c>
      <c r="X72" s="50" t="s">
        <v>311</v>
      </c>
      <c r="Y72" s="50" t="s">
        <v>311</v>
      </c>
      <c r="Z72" s="50" t="s">
        <v>311</v>
      </c>
      <c r="AA72" s="50" t="s">
        <v>311</v>
      </c>
      <c r="AB72" s="50" t="s">
        <v>311</v>
      </c>
      <c r="AC72" s="50" t="str">
        <f t="shared" si="1"/>
        <v>Dominican Republic-1950</v>
      </c>
      <c r="AD72" s="51">
        <f t="shared" si="2"/>
        <v>1226.8799999999999</v>
      </c>
      <c r="AE72" s="15">
        <f t="shared" si="3"/>
        <v>0.92737187010954614</v>
      </c>
      <c r="AF72">
        <f t="shared" si="4"/>
        <v>2.8222198065007077E-2</v>
      </c>
      <c r="AH72">
        <v>2050</v>
      </c>
      <c r="AI72" s="53">
        <f t="shared" si="11"/>
        <v>0.35690542490273885</v>
      </c>
      <c r="AJ72" s="53">
        <f t="shared" si="12"/>
        <v>0.2838415246679874</v>
      </c>
      <c r="AK72" s="53">
        <f t="shared" si="8"/>
        <v>0.34137891708365853</v>
      </c>
      <c r="AL72" s="53">
        <f t="shared" si="9"/>
        <v>0.57162189533033014</v>
      </c>
      <c r="AM72" s="53">
        <f t="shared" si="10"/>
        <v>0.54493645292101489</v>
      </c>
    </row>
    <row r="73" spans="1:39" x14ac:dyDescent="0.25">
      <c r="A73" s="59">
        <v>56</v>
      </c>
      <c r="B73" s="60" t="s">
        <v>309</v>
      </c>
      <c r="C73" s="61" t="s">
        <v>368</v>
      </c>
      <c r="D73" s="62"/>
      <c r="E73" s="62">
        <v>242</v>
      </c>
      <c r="F73" s="62">
        <v>1950</v>
      </c>
      <c r="G73" s="50">
        <v>55</v>
      </c>
      <c r="H73" s="50">
        <v>44</v>
      </c>
      <c r="I73" s="50">
        <v>36</v>
      </c>
      <c r="J73" s="50">
        <v>29.998999999999999</v>
      </c>
      <c r="K73" s="50">
        <v>24.998999999999999</v>
      </c>
      <c r="L73" s="50">
        <v>21</v>
      </c>
      <c r="M73" s="50">
        <v>18.998999999999999</v>
      </c>
      <c r="N73" s="50">
        <v>15.000999999999999</v>
      </c>
      <c r="O73" s="50">
        <v>11</v>
      </c>
      <c r="P73" s="50">
        <v>7.9989999999999997</v>
      </c>
      <c r="Q73" s="50">
        <v>6.9980000000000002</v>
      </c>
      <c r="R73" s="50">
        <v>4.9989999999999997</v>
      </c>
      <c r="S73" s="50">
        <v>5</v>
      </c>
      <c r="T73" s="50">
        <v>3</v>
      </c>
      <c r="U73" s="50">
        <v>2.298</v>
      </c>
      <c r="V73" s="50">
        <v>1.399</v>
      </c>
      <c r="W73" s="50">
        <v>1.2969999999999999</v>
      </c>
      <c r="X73" s="50" t="s">
        <v>311</v>
      </c>
      <c r="Y73" s="50" t="s">
        <v>311</v>
      </c>
      <c r="Z73" s="50" t="s">
        <v>311</v>
      </c>
      <c r="AA73" s="50" t="s">
        <v>311</v>
      </c>
      <c r="AB73" s="50" t="s">
        <v>311</v>
      </c>
      <c r="AC73" s="50" t="str">
        <f t="shared" si="1"/>
        <v>Fiji-1950</v>
      </c>
      <c r="AD73" s="51">
        <f t="shared" si="2"/>
        <v>145.99399999999997</v>
      </c>
      <c r="AE73" s="15">
        <f t="shared" si="3"/>
        <v>0.97945121032371207</v>
      </c>
      <c r="AF73">
        <f t="shared" si="4"/>
        <v>2.8449006028598473E-2</v>
      </c>
      <c r="AH73">
        <v>2055</v>
      </c>
      <c r="AI73" s="53">
        <f t="shared" si="11"/>
        <v>0.41596283503101888</v>
      </c>
      <c r="AJ73" s="53">
        <f t="shared" si="12"/>
        <v>0.2943981965163705</v>
      </c>
      <c r="AK73" s="53">
        <f t="shared" si="8"/>
        <v>0.35477877264059327</v>
      </c>
      <c r="AL73" s="53">
        <f t="shared" si="9"/>
        <v>0.57902038037818981</v>
      </c>
      <c r="AM73" s="53">
        <f t="shared" si="10"/>
        <v>0.56049101561220871</v>
      </c>
    </row>
    <row r="74" spans="1:39" x14ac:dyDescent="0.25">
      <c r="A74" s="59">
        <v>57</v>
      </c>
      <c r="B74" s="60" t="s">
        <v>309</v>
      </c>
      <c r="C74" s="61" t="s">
        <v>369</v>
      </c>
      <c r="D74" s="62"/>
      <c r="E74" s="62">
        <v>258</v>
      </c>
      <c r="F74" s="62">
        <v>1950</v>
      </c>
      <c r="G74" s="50">
        <v>8.9779999999999998</v>
      </c>
      <c r="H74" s="50">
        <v>8.4559999999999995</v>
      </c>
      <c r="I74" s="50">
        <v>7.7080000000000002</v>
      </c>
      <c r="J74" s="50">
        <v>6.8040000000000003</v>
      </c>
      <c r="K74" s="50">
        <v>5.66</v>
      </c>
      <c r="L74" s="50">
        <v>4.8090000000000002</v>
      </c>
      <c r="M74" s="50">
        <v>3.6909999999999998</v>
      </c>
      <c r="N74" s="50">
        <v>3.47</v>
      </c>
      <c r="O74" s="50">
        <v>3.048</v>
      </c>
      <c r="P74" s="50">
        <v>2.3279999999999998</v>
      </c>
      <c r="Q74" s="50">
        <v>1.706</v>
      </c>
      <c r="R74" s="50">
        <v>1.3640000000000001</v>
      </c>
      <c r="S74" s="50">
        <v>1.0369999999999999</v>
      </c>
      <c r="T74" s="50">
        <v>0.67400000000000004</v>
      </c>
      <c r="U74" s="50">
        <v>0.32200000000000001</v>
      </c>
      <c r="V74" s="50">
        <v>0.13700000000000001</v>
      </c>
      <c r="W74" s="50">
        <v>7.3999999999999996E-2</v>
      </c>
      <c r="X74" s="50" t="s">
        <v>311</v>
      </c>
      <c r="Y74" s="50" t="s">
        <v>311</v>
      </c>
      <c r="Z74" s="50" t="s">
        <v>311</v>
      </c>
      <c r="AA74" s="50" t="s">
        <v>311</v>
      </c>
      <c r="AB74" s="50" t="s">
        <v>311</v>
      </c>
      <c r="AC74" s="50" t="str">
        <f t="shared" si="1"/>
        <v>French Polynesia-1950</v>
      </c>
      <c r="AD74" s="51">
        <f t="shared" si="2"/>
        <v>33.916999999999994</v>
      </c>
      <c r="AE74" s="15">
        <f t="shared" si="3"/>
        <v>0.77686705781761356</v>
      </c>
      <c r="AF74">
        <f t="shared" si="4"/>
        <v>2.0437189928715356E-2</v>
      </c>
      <c r="AH74">
        <v>2060</v>
      </c>
      <c r="AI74" s="53">
        <f t="shared" si="11"/>
        <v>0.43929068064215909</v>
      </c>
      <c r="AJ74" s="53">
        <f t="shared" si="12"/>
        <v>0.30963854385400863</v>
      </c>
      <c r="AK74" s="53">
        <f t="shared" si="8"/>
        <v>0.36391920078840384</v>
      </c>
      <c r="AL74" s="53">
        <f t="shared" si="9"/>
        <v>0.57516136074378488</v>
      </c>
      <c r="AM74" s="53">
        <f t="shared" si="10"/>
        <v>0.59051172406929553</v>
      </c>
    </row>
    <row r="75" spans="1:39" x14ac:dyDescent="0.25">
      <c r="A75" s="59">
        <v>58</v>
      </c>
      <c r="B75" s="60" t="s">
        <v>309</v>
      </c>
      <c r="C75" s="61" t="s">
        <v>370</v>
      </c>
      <c r="D75" s="62"/>
      <c r="E75" s="62">
        <v>308</v>
      </c>
      <c r="F75" s="62">
        <v>1950</v>
      </c>
      <c r="G75" s="50">
        <v>15.214</v>
      </c>
      <c r="H75" s="50">
        <v>12.055</v>
      </c>
      <c r="I75" s="50">
        <v>9.2789999999999999</v>
      </c>
      <c r="J75" s="50">
        <v>6.7389999999999999</v>
      </c>
      <c r="K75" s="50">
        <v>5.41</v>
      </c>
      <c r="L75" s="50">
        <v>4.3490000000000002</v>
      </c>
      <c r="M75" s="50">
        <v>3.6840000000000002</v>
      </c>
      <c r="N75" s="50">
        <v>3.2530000000000001</v>
      </c>
      <c r="O75" s="50">
        <v>2.915</v>
      </c>
      <c r="P75" s="50">
        <v>2.9079999999999999</v>
      </c>
      <c r="Q75" s="50">
        <v>2.8929999999999998</v>
      </c>
      <c r="R75" s="50">
        <v>2.0699999999999998</v>
      </c>
      <c r="S75" s="50">
        <v>1.9239999999999999</v>
      </c>
      <c r="T75" s="50">
        <v>1.325</v>
      </c>
      <c r="U75" s="50">
        <v>1.1120000000000001</v>
      </c>
      <c r="V75" s="50">
        <v>0.69899999999999995</v>
      </c>
      <c r="W75" s="50">
        <v>0.85199999999999998</v>
      </c>
      <c r="X75" s="50" t="s">
        <v>311</v>
      </c>
      <c r="Y75" s="50" t="s">
        <v>311</v>
      </c>
      <c r="Z75" s="50" t="s">
        <v>311</v>
      </c>
      <c r="AA75" s="50" t="s">
        <v>311</v>
      </c>
      <c r="AB75" s="50" t="s">
        <v>311</v>
      </c>
      <c r="AC75" s="50" t="str">
        <f t="shared" si="1"/>
        <v>Grenada-1950</v>
      </c>
      <c r="AD75" s="51">
        <f t="shared" si="2"/>
        <v>36.145000000000003</v>
      </c>
      <c r="AE75" s="15">
        <f t="shared" si="3"/>
        <v>1.1214829160326463</v>
      </c>
      <c r="AF75">
        <f t="shared" si="4"/>
        <v>5.4860853177059687E-2</v>
      </c>
      <c r="AH75">
        <v>2065</v>
      </c>
      <c r="AI75" s="53">
        <f t="shared" si="11"/>
        <v>0.43447709969308052</v>
      </c>
      <c r="AJ75" s="53">
        <f t="shared" si="12"/>
        <v>0.32208574572839993</v>
      </c>
      <c r="AK75" s="53">
        <f t="shared" si="8"/>
        <v>0.36784817392058877</v>
      </c>
      <c r="AL75" s="53">
        <f t="shared" si="9"/>
        <v>0.56801129357118163</v>
      </c>
      <c r="AM75" s="53">
        <f t="shared" si="10"/>
        <v>0.60477693478810823</v>
      </c>
    </row>
    <row r="76" spans="1:39" x14ac:dyDescent="0.25">
      <c r="A76" s="59">
        <v>59</v>
      </c>
      <c r="B76" s="60" t="s">
        <v>309</v>
      </c>
      <c r="C76" s="61" t="s">
        <v>371</v>
      </c>
      <c r="D76" s="62">
        <v>5</v>
      </c>
      <c r="E76" s="62">
        <v>312</v>
      </c>
      <c r="F76" s="62">
        <v>1950</v>
      </c>
      <c r="G76" s="50">
        <v>36</v>
      </c>
      <c r="H76" s="50">
        <v>25</v>
      </c>
      <c r="I76" s="50">
        <v>22.001000000000001</v>
      </c>
      <c r="J76" s="50">
        <v>19.001000000000001</v>
      </c>
      <c r="K76" s="50">
        <v>17</v>
      </c>
      <c r="L76" s="50">
        <v>16</v>
      </c>
      <c r="M76" s="50">
        <v>14</v>
      </c>
      <c r="N76" s="50">
        <v>14.000999999999999</v>
      </c>
      <c r="O76" s="50">
        <v>11</v>
      </c>
      <c r="P76" s="50">
        <v>9.0009999999999994</v>
      </c>
      <c r="Q76" s="50">
        <v>6.9989999999999997</v>
      </c>
      <c r="R76" s="50">
        <v>6</v>
      </c>
      <c r="S76" s="50">
        <v>5.0010000000000003</v>
      </c>
      <c r="T76" s="50">
        <v>3.0019999999999998</v>
      </c>
      <c r="U76" s="50">
        <v>3</v>
      </c>
      <c r="V76" s="50">
        <v>2</v>
      </c>
      <c r="W76" s="50">
        <v>0.997</v>
      </c>
      <c r="X76" s="50" t="s">
        <v>311</v>
      </c>
      <c r="Y76" s="50" t="s">
        <v>311</v>
      </c>
      <c r="Z76" s="50" t="s">
        <v>311</v>
      </c>
      <c r="AA76" s="50" t="s">
        <v>311</v>
      </c>
      <c r="AB76" s="50" t="s">
        <v>311</v>
      </c>
      <c r="AC76" s="50" t="str">
        <f t="shared" si="1"/>
        <v>Guadeloupe-1950</v>
      </c>
      <c r="AD76" s="51">
        <f t="shared" si="2"/>
        <v>118.00300000000001</v>
      </c>
      <c r="AE76" s="15">
        <f t="shared" si="3"/>
        <v>0.77964119556282463</v>
      </c>
      <c r="AF76">
        <f t="shared" si="4"/>
        <v>4.4770253328291966E-2</v>
      </c>
      <c r="AH76">
        <v>2070</v>
      </c>
      <c r="AI76" s="53">
        <f t="shared" si="11"/>
        <v>0.42914618000852167</v>
      </c>
      <c r="AJ76" s="53">
        <f t="shared" si="12"/>
        <v>0.33404359516309934</v>
      </c>
      <c r="AK76" s="53">
        <f t="shared" si="8"/>
        <v>0.3686213693801581</v>
      </c>
      <c r="AL76" s="53">
        <f t="shared" si="9"/>
        <v>0.55567223592667725</v>
      </c>
      <c r="AM76" s="53">
        <f t="shared" si="10"/>
        <v>0.59043891985476682</v>
      </c>
    </row>
    <row r="77" spans="1:39" x14ac:dyDescent="0.25">
      <c r="A77" s="59">
        <v>60</v>
      </c>
      <c r="B77" s="60" t="s">
        <v>309</v>
      </c>
      <c r="C77" s="61" t="s">
        <v>372</v>
      </c>
      <c r="D77" s="62"/>
      <c r="E77" s="62">
        <v>316</v>
      </c>
      <c r="F77" s="62">
        <v>1950</v>
      </c>
      <c r="G77" s="50">
        <v>7.601</v>
      </c>
      <c r="H77" s="50">
        <v>4.4720000000000004</v>
      </c>
      <c r="I77" s="50">
        <v>4.1020000000000003</v>
      </c>
      <c r="J77" s="50">
        <v>7.1740000000000004</v>
      </c>
      <c r="K77" s="50">
        <v>11.387</v>
      </c>
      <c r="L77" s="50">
        <v>7.2910000000000004</v>
      </c>
      <c r="M77" s="50">
        <v>5.4649999999999999</v>
      </c>
      <c r="N77" s="50">
        <v>4.0519999999999996</v>
      </c>
      <c r="O77" s="50">
        <v>2.7690000000000001</v>
      </c>
      <c r="P77" s="50">
        <v>2.02</v>
      </c>
      <c r="Q77" s="50">
        <v>1.2190000000000001</v>
      </c>
      <c r="R77" s="50">
        <v>0.81299999999999994</v>
      </c>
      <c r="S77" s="50">
        <v>0.48399999999999999</v>
      </c>
      <c r="T77" s="50">
        <v>0.34799999999999998</v>
      </c>
      <c r="U77" s="50">
        <v>0.20499999999999999</v>
      </c>
      <c r="V77" s="50">
        <v>0.159</v>
      </c>
      <c r="W77" s="50">
        <v>0.09</v>
      </c>
      <c r="X77" s="50" t="s">
        <v>311</v>
      </c>
      <c r="Y77" s="50" t="s">
        <v>311</v>
      </c>
      <c r="Z77" s="50" t="s">
        <v>311</v>
      </c>
      <c r="AA77" s="50" t="s">
        <v>311</v>
      </c>
      <c r="AB77" s="50" t="s">
        <v>311</v>
      </c>
      <c r="AC77" s="50" t="str">
        <f t="shared" si="1"/>
        <v>Guam-1950</v>
      </c>
      <c r="AD77" s="51">
        <f t="shared" si="2"/>
        <v>42.674000000000007</v>
      </c>
      <c r="AE77" s="15">
        <f t="shared" si="3"/>
        <v>0.39783006045835856</v>
      </c>
      <c r="AF77">
        <f t="shared" si="4"/>
        <v>1.3628099033118657E-2</v>
      </c>
      <c r="AH77">
        <v>2075</v>
      </c>
      <c r="AI77" s="53">
        <f t="shared" si="11"/>
        <v>0.43225730870504764</v>
      </c>
      <c r="AJ77" s="53">
        <f t="shared" si="12"/>
        <v>0.34569130427579997</v>
      </c>
      <c r="AK77" s="53">
        <f t="shared" si="8"/>
        <v>0.37854992599985632</v>
      </c>
      <c r="AL77" s="53">
        <f t="shared" si="9"/>
        <v>0.54645471951111457</v>
      </c>
      <c r="AM77" s="53">
        <f t="shared" si="10"/>
        <v>0.57072650266770719</v>
      </c>
    </row>
    <row r="78" spans="1:39" x14ac:dyDescent="0.25">
      <c r="A78" s="59">
        <v>61</v>
      </c>
      <c r="B78" s="60" t="s">
        <v>309</v>
      </c>
      <c r="C78" s="61" t="s">
        <v>373</v>
      </c>
      <c r="D78" s="62"/>
      <c r="E78" s="62">
        <v>624</v>
      </c>
      <c r="F78" s="62">
        <v>1950</v>
      </c>
      <c r="G78" s="50">
        <v>81.899000000000001</v>
      </c>
      <c r="H78" s="50">
        <v>65.459000000000003</v>
      </c>
      <c r="I78" s="50">
        <v>53.618000000000002</v>
      </c>
      <c r="J78" s="50">
        <v>49.591000000000001</v>
      </c>
      <c r="K78" s="50">
        <v>47.326999999999998</v>
      </c>
      <c r="L78" s="50">
        <v>45.911999999999999</v>
      </c>
      <c r="M78" s="50">
        <v>41.743000000000002</v>
      </c>
      <c r="N78" s="50">
        <v>36.896999999999998</v>
      </c>
      <c r="O78" s="50">
        <v>29.864999999999998</v>
      </c>
      <c r="P78" s="50">
        <v>21.332000000000001</v>
      </c>
      <c r="Q78" s="50">
        <v>18.295000000000002</v>
      </c>
      <c r="R78" s="50">
        <v>13.577999999999999</v>
      </c>
      <c r="S78" s="50">
        <v>11.105</v>
      </c>
      <c r="T78" s="50">
        <v>8.5980000000000008</v>
      </c>
      <c r="U78" s="50">
        <v>5.665</v>
      </c>
      <c r="V78" s="50">
        <v>3.0430000000000001</v>
      </c>
      <c r="W78" s="50">
        <v>1.5029999999999999</v>
      </c>
      <c r="X78" s="50" t="s">
        <v>311</v>
      </c>
      <c r="Y78" s="50" t="s">
        <v>311</v>
      </c>
      <c r="Z78" s="50" t="s">
        <v>311</v>
      </c>
      <c r="AA78" s="50" t="s">
        <v>311</v>
      </c>
      <c r="AB78" s="50" t="s">
        <v>311</v>
      </c>
      <c r="AC78" s="50" t="str">
        <f t="shared" si="1"/>
        <v>Guinea-Bissau-1950</v>
      </c>
      <c r="AD78" s="51">
        <f t="shared" si="2"/>
        <v>315.64500000000004</v>
      </c>
      <c r="AE78" s="15">
        <f t="shared" si="3"/>
        <v>0.69630439259294452</v>
      </c>
      <c r="AF78">
        <f t="shared" si="4"/>
        <v>3.640773410294975E-2</v>
      </c>
      <c r="AH78">
        <v>2080</v>
      </c>
      <c r="AI78" s="53">
        <f t="shared" si="11"/>
        <v>0.44493811407423389</v>
      </c>
      <c r="AJ78" s="53">
        <f t="shared" si="12"/>
        <v>0.35130955238257505</v>
      </c>
      <c r="AK78" s="53">
        <f t="shared" si="8"/>
        <v>0.390849635860331</v>
      </c>
      <c r="AL78" s="53">
        <f t="shared" si="9"/>
        <v>0.54323998321928935</v>
      </c>
      <c r="AM78" s="53">
        <f t="shared" si="10"/>
        <v>0.55475612945725461</v>
      </c>
    </row>
    <row r="79" spans="1:39" x14ac:dyDescent="0.25">
      <c r="A79" s="59">
        <v>62</v>
      </c>
      <c r="B79" s="60" t="s">
        <v>309</v>
      </c>
      <c r="C79" s="61" t="s">
        <v>374</v>
      </c>
      <c r="D79" s="62"/>
      <c r="E79" s="62">
        <v>328</v>
      </c>
      <c r="F79" s="62">
        <v>1950</v>
      </c>
      <c r="G79" s="50">
        <v>68.539000000000001</v>
      </c>
      <c r="H79" s="50">
        <v>49.573999999999998</v>
      </c>
      <c r="I79" s="50">
        <v>44.08</v>
      </c>
      <c r="J79" s="50">
        <v>38.509</v>
      </c>
      <c r="K79" s="50">
        <v>34.755000000000003</v>
      </c>
      <c r="L79" s="50">
        <v>28.45</v>
      </c>
      <c r="M79" s="50">
        <v>26.565999999999999</v>
      </c>
      <c r="N79" s="50">
        <v>24.01</v>
      </c>
      <c r="O79" s="50">
        <v>21.375</v>
      </c>
      <c r="P79" s="50">
        <v>19.445</v>
      </c>
      <c r="Q79" s="50">
        <v>14.484999999999999</v>
      </c>
      <c r="R79" s="50">
        <v>11.494</v>
      </c>
      <c r="S79" s="50">
        <v>8.7590000000000003</v>
      </c>
      <c r="T79" s="50">
        <v>7.125</v>
      </c>
      <c r="U79" s="50">
        <v>4.6500000000000004</v>
      </c>
      <c r="V79" s="50">
        <v>2.4750000000000001</v>
      </c>
      <c r="W79" s="50">
        <v>2.2679999999999998</v>
      </c>
      <c r="X79" s="50" t="s">
        <v>311</v>
      </c>
      <c r="Y79" s="50" t="s">
        <v>311</v>
      </c>
      <c r="Z79" s="50" t="s">
        <v>311</v>
      </c>
      <c r="AA79" s="50" t="s">
        <v>311</v>
      </c>
      <c r="AB79" s="50" t="s">
        <v>311</v>
      </c>
      <c r="AC79" s="50" t="str">
        <f t="shared" si="1"/>
        <v>Guyana-1950</v>
      </c>
      <c r="AD79" s="51">
        <f t="shared" si="2"/>
        <v>227.84799999999996</v>
      </c>
      <c r="AE79" s="15">
        <f t="shared" si="3"/>
        <v>0.78434307081914267</v>
      </c>
      <c r="AF79">
        <f t="shared" si="4"/>
        <v>4.2349394038062677E-2</v>
      </c>
      <c r="AH79">
        <v>2085</v>
      </c>
      <c r="AI79" s="53">
        <f t="shared" si="11"/>
        <v>0.45548854787396298</v>
      </c>
      <c r="AJ79" s="53">
        <f t="shared" si="12"/>
        <v>0.35824764127654501</v>
      </c>
      <c r="AK79" s="53">
        <f t="shared" si="8"/>
        <v>0.40357337578579228</v>
      </c>
      <c r="AL79" s="53">
        <f t="shared" si="9"/>
        <v>0.54264747601240337</v>
      </c>
      <c r="AM79" s="53">
        <f t="shared" si="10"/>
        <v>0.54558568138394192</v>
      </c>
    </row>
    <row r="80" spans="1:39" x14ac:dyDescent="0.25">
      <c r="A80" s="59">
        <v>63</v>
      </c>
      <c r="B80" s="60" t="s">
        <v>309</v>
      </c>
      <c r="C80" s="61" t="s">
        <v>375</v>
      </c>
      <c r="D80" s="62"/>
      <c r="E80" s="62">
        <v>332</v>
      </c>
      <c r="F80" s="62">
        <v>1950</v>
      </c>
      <c r="G80" s="50">
        <v>477.404</v>
      </c>
      <c r="H80" s="50">
        <v>419.13200000000001</v>
      </c>
      <c r="I80" s="50">
        <v>379.69</v>
      </c>
      <c r="J80" s="50">
        <v>323.82100000000003</v>
      </c>
      <c r="K80" s="50">
        <v>275.36500000000001</v>
      </c>
      <c r="L80" s="50">
        <v>245.21199999999999</v>
      </c>
      <c r="M80" s="50">
        <v>220.73500000000001</v>
      </c>
      <c r="N80" s="50">
        <v>197.55799999999999</v>
      </c>
      <c r="O80" s="50">
        <v>171.36799999999999</v>
      </c>
      <c r="P80" s="50">
        <v>144.041</v>
      </c>
      <c r="Q80" s="50">
        <v>109.852</v>
      </c>
      <c r="R80" s="50">
        <v>77.477000000000004</v>
      </c>
      <c r="S80" s="50">
        <v>60.948</v>
      </c>
      <c r="T80" s="50">
        <v>44.676000000000002</v>
      </c>
      <c r="U80" s="50">
        <v>34.713999999999999</v>
      </c>
      <c r="V80" s="50">
        <v>22.669</v>
      </c>
      <c r="W80" s="50">
        <v>16.620999999999999</v>
      </c>
      <c r="X80" s="50" t="s">
        <v>311</v>
      </c>
      <c r="Y80" s="50" t="s">
        <v>311</v>
      </c>
      <c r="Z80" s="50" t="s">
        <v>311</v>
      </c>
      <c r="AA80" s="50" t="s">
        <v>311</v>
      </c>
      <c r="AB80" s="50" t="s">
        <v>311</v>
      </c>
      <c r="AC80" s="50" t="str">
        <f t="shared" si="1"/>
        <v>Haiti-1950</v>
      </c>
      <c r="AD80" s="51">
        <f t="shared" si="2"/>
        <v>1826.3770000000002</v>
      </c>
      <c r="AE80" s="15">
        <f t="shared" si="3"/>
        <v>0.76375578536085376</v>
      </c>
      <c r="AF80">
        <f t="shared" si="4"/>
        <v>3.8251751835474926E-2</v>
      </c>
      <c r="AH80">
        <v>2090</v>
      </c>
      <c r="AI80" s="53">
        <f t="shared" si="11"/>
        <v>0.46039253785712647</v>
      </c>
      <c r="AJ80" s="53">
        <f t="shared" si="12"/>
        <v>0.36704978290681944</v>
      </c>
      <c r="AK80" s="53">
        <f t="shared" si="8"/>
        <v>0.41615997516711523</v>
      </c>
      <c r="AL80" s="53">
        <f t="shared" si="9"/>
        <v>0.54365039246028002</v>
      </c>
      <c r="AM80" s="53">
        <f t="shared" si="10"/>
        <v>0.54349114310638691</v>
      </c>
    </row>
    <row r="81" spans="1:39" x14ac:dyDescent="0.25">
      <c r="A81" s="59">
        <v>64</v>
      </c>
      <c r="B81" s="60" t="s">
        <v>309</v>
      </c>
      <c r="C81" s="61" t="s">
        <v>376</v>
      </c>
      <c r="D81" s="62"/>
      <c r="E81" s="62">
        <v>388</v>
      </c>
      <c r="F81" s="62">
        <v>1950</v>
      </c>
      <c r="G81" s="50">
        <v>188.70099999999999</v>
      </c>
      <c r="H81" s="50">
        <v>166.80099999999999</v>
      </c>
      <c r="I81" s="50">
        <v>150</v>
      </c>
      <c r="J81" s="50">
        <v>143.29900000000001</v>
      </c>
      <c r="K81" s="50">
        <v>120</v>
      </c>
      <c r="L81" s="50">
        <v>109.6</v>
      </c>
      <c r="M81" s="50">
        <v>103.8</v>
      </c>
      <c r="N81" s="50">
        <v>98.5</v>
      </c>
      <c r="O81" s="50">
        <v>78.501000000000005</v>
      </c>
      <c r="P81" s="50">
        <v>71.899000000000001</v>
      </c>
      <c r="Q81" s="50">
        <v>50.600999999999999</v>
      </c>
      <c r="R81" s="50">
        <v>39.701000000000001</v>
      </c>
      <c r="S81" s="50">
        <v>27.4</v>
      </c>
      <c r="T81" s="50">
        <v>24.300999999999998</v>
      </c>
      <c r="U81" s="50">
        <v>17.600000000000001</v>
      </c>
      <c r="V81" s="50">
        <v>8.6999999999999993</v>
      </c>
      <c r="W81" s="50">
        <v>3.4950000000000001</v>
      </c>
      <c r="X81" s="50" t="s">
        <v>311</v>
      </c>
      <c r="Y81" s="50" t="s">
        <v>311</v>
      </c>
      <c r="Z81" s="50" t="s">
        <v>311</v>
      </c>
      <c r="AA81" s="50" t="s">
        <v>311</v>
      </c>
      <c r="AB81" s="50" t="s">
        <v>311</v>
      </c>
      <c r="AC81" s="50" t="str">
        <f t="shared" si="1"/>
        <v>Jamaica-1950</v>
      </c>
      <c r="AD81" s="51">
        <f t="shared" si="2"/>
        <v>843.30100000000004</v>
      </c>
      <c r="AE81" s="15">
        <f t="shared" si="3"/>
        <v>0.66358038233086414</v>
      </c>
      <c r="AF81">
        <f t="shared" si="4"/>
        <v>4.0106672360604168E-2</v>
      </c>
      <c r="AH81">
        <v>2095</v>
      </c>
      <c r="AI81" s="53">
        <f t="shared" si="11"/>
        <v>0.46287904063037288</v>
      </c>
      <c r="AJ81" s="53">
        <f t="shared" si="12"/>
        <v>0.37679069819815703</v>
      </c>
      <c r="AK81" s="53">
        <f t="shared" si="8"/>
        <v>0.42702018115169438</v>
      </c>
      <c r="AL81" s="53">
        <f t="shared" si="9"/>
        <v>0.54602786035861239</v>
      </c>
      <c r="AM81" s="53">
        <f t="shared" si="10"/>
        <v>0.54836130897000568</v>
      </c>
    </row>
    <row r="82" spans="1:39" x14ac:dyDescent="0.25">
      <c r="A82" s="59">
        <v>65</v>
      </c>
      <c r="B82" s="60" t="s">
        <v>309</v>
      </c>
      <c r="C82" s="61" t="s">
        <v>377</v>
      </c>
      <c r="D82" s="62"/>
      <c r="E82" s="62">
        <v>296</v>
      </c>
      <c r="F82" s="62">
        <v>1950</v>
      </c>
      <c r="G82" s="50">
        <v>5.51</v>
      </c>
      <c r="H82" s="50">
        <v>4.0170000000000003</v>
      </c>
      <c r="I82" s="50">
        <v>3.927</v>
      </c>
      <c r="J82" s="50">
        <v>3.6640000000000001</v>
      </c>
      <c r="K82" s="50">
        <v>3.403</v>
      </c>
      <c r="L82" s="50">
        <v>3.2320000000000002</v>
      </c>
      <c r="M82" s="50">
        <v>1.881</v>
      </c>
      <c r="N82" s="50">
        <v>1.3520000000000001</v>
      </c>
      <c r="O82" s="50">
        <v>1.1779999999999999</v>
      </c>
      <c r="P82" s="50">
        <v>1.014</v>
      </c>
      <c r="Q82" s="50">
        <v>0.93600000000000005</v>
      </c>
      <c r="R82" s="50">
        <v>0.93700000000000006</v>
      </c>
      <c r="S82" s="50">
        <v>0.76</v>
      </c>
      <c r="T82" s="50">
        <v>0.503</v>
      </c>
      <c r="U82" s="50">
        <v>0.33800000000000002</v>
      </c>
      <c r="V82" s="50">
        <v>0.222</v>
      </c>
      <c r="W82" s="50">
        <v>0.17399999999999999</v>
      </c>
      <c r="X82" s="50" t="s">
        <v>311</v>
      </c>
      <c r="Y82" s="50" t="s">
        <v>311</v>
      </c>
      <c r="Z82" s="50" t="s">
        <v>311</v>
      </c>
      <c r="AA82" s="50" t="s">
        <v>311</v>
      </c>
      <c r="AB82" s="50" t="s">
        <v>311</v>
      </c>
      <c r="AC82" s="50" t="str">
        <f t="shared" si="1"/>
        <v>Kiribati-1950</v>
      </c>
      <c r="AD82" s="51">
        <f t="shared" si="2"/>
        <v>18.357000000000003</v>
      </c>
      <c r="AE82" s="15">
        <f t="shared" si="3"/>
        <v>0.80029416571335166</v>
      </c>
      <c r="AF82">
        <f t="shared" si="4"/>
        <v>3.8885919964792043E-2</v>
      </c>
      <c r="AH82">
        <v>2100</v>
      </c>
      <c r="AI82" s="53">
        <f t="shared" si="11"/>
        <v>0.46457167970927221</v>
      </c>
      <c r="AJ82" s="53">
        <f t="shared" si="12"/>
        <v>0.38648535196674544</v>
      </c>
      <c r="AK82" s="53">
        <f t="shared" si="8"/>
        <v>0.4368442170081363</v>
      </c>
      <c r="AL82" s="53">
        <f t="shared" si="9"/>
        <v>0.55009341189852057</v>
      </c>
      <c r="AM82" s="53">
        <f t="shared" si="10"/>
        <v>0.55541744672682547</v>
      </c>
    </row>
    <row r="83" spans="1:39" x14ac:dyDescent="0.25">
      <c r="A83" s="59">
        <v>66</v>
      </c>
      <c r="B83" s="60" t="s">
        <v>309</v>
      </c>
      <c r="C83" s="61" t="s">
        <v>378</v>
      </c>
      <c r="D83" s="62"/>
      <c r="E83" s="62">
        <v>462</v>
      </c>
      <c r="F83" s="62">
        <v>1950</v>
      </c>
      <c r="G83" s="50">
        <v>10.157</v>
      </c>
      <c r="H83" s="50">
        <v>10.475</v>
      </c>
      <c r="I83" s="50">
        <v>10.065</v>
      </c>
      <c r="J83" s="50">
        <v>8.6639999999999997</v>
      </c>
      <c r="K83" s="50">
        <v>6.8120000000000003</v>
      </c>
      <c r="L83" s="50">
        <v>5.726</v>
      </c>
      <c r="M83" s="50">
        <v>4.7590000000000003</v>
      </c>
      <c r="N83" s="50">
        <v>3.9180000000000001</v>
      </c>
      <c r="O83" s="50">
        <v>3.1709999999999998</v>
      </c>
      <c r="P83" s="50">
        <v>2.4060000000000001</v>
      </c>
      <c r="Q83" s="50">
        <v>2.0979999999999999</v>
      </c>
      <c r="R83" s="50">
        <v>1.76</v>
      </c>
      <c r="S83" s="50">
        <v>1.4</v>
      </c>
      <c r="T83" s="50">
        <v>1.02</v>
      </c>
      <c r="U83" s="50">
        <v>0.66300000000000003</v>
      </c>
      <c r="V83" s="50">
        <v>0.36699999999999999</v>
      </c>
      <c r="W83" s="50">
        <v>0.253</v>
      </c>
      <c r="X83" s="50" t="s">
        <v>311</v>
      </c>
      <c r="Y83" s="50" t="s">
        <v>311</v>
      </c>
      <c r="Z83" s="50" t="s">
        <v>311</v>
      </c>
      <c r="AA83" s="50" t="s">
        <v>311</v>
      </c>
      <c r="AB83" s="50" t="s">
        <v>311</v>
      </c>
      <c r="AC83" s="50" t="str">
        <f t="shared" ref="AC83:AC146" si="13">C83&amp;"-"&amp;F83</f>
        <v>Maldives-1950</v>
      </c>
      <c r="AD83" s="51">
        <f t="shared" ref="AD83:AD146" si="14">SUM(J83:S83)</f>
        <v>40.713999999999992</v>
      </c>
      <c r="AE83" s="15">
        <f t="shared" ref="AE83:AE146" si="15">IF(W83="…",SUM(G83:I83,T83:V83,X83:AB83)/SUM(J83:S83),SUM(G83:I83,T83:W83)/SUM(J83:S83))</f>
        <v>0.81053200373335954</v>
      </c>
      <c r="AF83">
        <f t="shared" ref="AF83:AF146" si="16">IF(W83="…",SUM(T83:V83,X83:AB83)/SUM(G83:S83),SUM(T83:W83)/SUM(G83:S83))</f>
        <v>3.2249933483636972E-2</v>
      </c>
    </row>
    <row r="84" spans="1:39" x14ac:dyDescent="0.25">
      <c r="A84" s="59">
        <v>67</v>
      </c>
      <c r="B84" s="60" t="s">
        <v>309</v>
      </c>
      <c r="C84" s="61" t="s">
        <v>379</v>
      </c>
      <c r="D84" s="62"/>
      <c r="E84" s="62">
        <v>474</v>
      </c>
      <c r="F84" s="62">
        <v>1950</v>
      </c>
      <c r="G84" s="50">
        <v>34</v>
      </c>
      <c r="H84" s="50">
        <v>25</v>
      </c>
      <c r="I84" s="50">
        <v>24</v>
      </c>
      <c r="J84" s="50">
        <v>21</v>
      </c>
      <c r="K84" s="50">
        <v>18</v>
      </c>
      <c r="L84" s="50">
        <v>17</v>
      </c>
      <c r="M84" s="50">
        <v>14.997999999999999</v>
      </c>
      <c r="N84" s="50">
        <v>13.999000000000001</v>
      </c>
      <c r="O84" s="50">
        <v>12.000999999999999</v>
      </c>
      <c r="P84" s="50">
        <v>9.9990000000000006</v>
      </c>
      <c r="Q84" s="50">
        <v>7.9989999999999997</v>
      </c>
      <c r="R84" s="50">
        <v>7.0010000000000003</v>
      </c>
      <c r="S84" s="50">
        <v>5.4009999999999998</v>
      </c>
      <c r="T84" s="50">
        <v>5</v>
      </c>
      <c r="U84" s="50">
        <v>3.3010000000000002</v>
      </c>
      <c r="V84" s="50">
        <v>2.101</v>
      </c>
      <c r="W84" s="50">
        <v>1.202</v>
      </c>
      <c r="X84" s="50" t="s">
        <v>311</v>
      </c>
      <c r="Y84" s="50" t="s">
        <v>311</v>
      </c>
      <c r="Z84" s="50" t="s">
        <v>311</v>
      </c>
      <c r="AA84" s="50" t="s">
        <v>311</v>
      </c>
      <c r="AB84" s="50" t="s">
        <v>311</v>
      </c>
      <c r="AC84" s="50" t="str">
        <f t="shared" si="13"/>
        <v>Martinique-1950</v>
      </c>
      <c r="AD84" s="51">
        <f t="shared" si="14"/>
        <v>127.398</v>
      </c>
      <c r="AE84" s="15">
        <f t="shared" si="15"/>
        <v>0.74258622584341982</v>
      </c>
      <c r="AF84">
        <f t="shared" si="16"/>
        <v>5.5152615519158933E-2</v>
      </c>
    </row>
    <row r="85" spans="1:39" x14ac:dyDescent="0.25">
      <c r="A85" s="59">
        <v>68</v>
      </c>
      <c r="B85" s="60" t="s">
        <v>309</v>
      </c>
      <c r="C85" s="61" t="s">
        <v>380</v>
      </c>
      <c r="D85" s="62">
        <v>6</v>
      </c>
      <c r="E85" s="62">
        <v>480</v>
      </c>
      <c r="F85" s="62">
        <v>1950</v>
      </c>
      <c r="G85" s="50">
        <v>89.054000000000002</v>
      </c>
      <c r="H85" s="50">
        <v>72.706000000000003</v>
      </c>
      <c r="I85" s="50">
        <v>60.966000000000001</v>
      </c>
      <c r="J85" s="50">
        <v>51.371000000000002</v>
      </c>
      <c r="K85" s="50">
        <v>43.036000000000001</v>
      </c>
      <c r="L85" s="50">
        <v>36.031999999999996</v>
      </c>
      <c r="M85" s="50">
        <v>29.965</v>
      </c>
      <c r="N85" s="50">
        <v>24.812000000000001</v>
      </c>
      <c r="O85" s="50">
        <v>20.62</v>
      </c>
      <c r="P85" s="50">
        <v>16.870999999999999</v>
      </c>
      <c r="Q85" s="50">
        <v>13.715</v>
      </c>
      <c r="R85" s="50">
        <v>10.929</v>
      </c>
      <c r="S85" s="50">
        <v>8.5359999999999996</v>
      </c>
      <c r="T85" s="50">
        <v>6.2919999999999998</v>
      </c>
      <c r="U85" s="50">
        <v>4.2210000000000001</v>
      </c>
      <c r="V85" s="50">
        <v>2.4700000000000002</v>
      </c>
      <c r="W85" s="50">
        <v>1.659</v>
      </c>
      <c r="X85" s="50" t="s">
        <v>311</v>
      </c>
      <c r="Y85" s="50" t="s">
        <v>311</v>
      </c>
      <c r="Z85" s="50" t="s">
        <v>311</v>
      </c>
      <c r="AA85" s="50" t="s">
        <v>311</v>
      </c>
      <c r="AB85" s="50" t="s">
        <v>311</v>
      </c>
      <c r="AC85" s="50" t="str">
        <f t="shared" si="13"/>
        <v>Mauritius-1950</v>
      </c>
      <c r="AD85" s="51">
        <f t="shared" si="14"/>
        <v>255.88700000000006</v>
      </c>
      <c r="AE85" s="15">
        <f t="shared" si="15"/>
        <v>0.92762821088996295</v>
      </c>
      <c r="AF85">
        <f t="shared" si="16"/>
        <v>3.059256643676625E-2</v>
      </c>
    </row>
    <row r="86" spans="1:39" x14ac:dyDescent="0.25">
      <c r="A86" s="59">
        <v>69</v>
      </c>
      <c r="B86" s="60" t="s">
        <v>309</v>
      </c>
      <c r="C86" s="61" t="s">
        <v>381</v>
      </c>
      <c r="D86" s="62"/>
      <c r="E86" s="62">
        <v>583</v>
      </c>
      <c r="F86" s="62">
        <v>1950</v>
      </c>
      <c r="G86" s="50">
        <v>4.9530000000000003</v>
      </c>
      <c r="H86" s="50">
        <v>4.2649999999999997</v>
      </c>
      <c r="I86" s="50">
        <v>3.706</v>
      </c>
      <c r="J86" s="50">
        <v>3.2170000000000001</v>
      </c>
      <c r="K86" s="50">
        <v>2.7829999999999999</v>
      </c>
      <c r="L86" s="50">
        <v>2.4009999999999998</v>
      </c>
      <c r="M86" s="50">
        <v>2.0710000000000002</v>
      </c>
      <c r="N86" s="50">
        <v>1.78</v>
      </c>
      <c r="O86" s="50">
        <v>1.524</v>
      </c>
      <c r="P86" s="50">
        <v>1.2929999999999999</v>
      </c>
      <c r="Q86" s="50">
        <v>1.085</v>
      </c>
      <c r="R86" s="50">
        <v>0.89300000000000002</v>
      </c>
      <c r="S86" s="50">
        <v>0.71099999999999997</v>
      </c>
      <c r="T86" s="50">
        <v>0.53800000000000003</v>
      </c>
      <c r="U86" s="50">
        <v>0.376</v>
      </c>
      <c r="V86" s="50">
        <v>0.23</v>
      </c>
      <c r="W86" s="50">
        <v>0.17499999999999999</v>
      </c>
      <c r="X86" s="50" t="s">
        <v>311</v>
      </c>
      <c r="Y86" s="50" t="s">
        <v>311</v>
      </c>
      <c r="Z86" s="50" t="s">
        <v>311</v>
      </c>
      <c r="AA86" s="50" t="s">
        <v>311</v>
      </c>
      <c r="AB86" s="50" t="s">
        <v>311</v>
      </c>
      <c r="AC86" s="50" t="str">
        <f t="shared" si="13"/>
        <v>Micronesia (Fed. States of)-1950</v>
      </c>
      <c r="AD86" s="51">
        <f t="shared" si="14"/>
        <v>17.757999999999999</v>
      </c>
      <c r="AE86" s="15">
        <f t="shared" si="15"/>
        <v>0.80206104291023772</v>
      </c>
      <c r="AF86">
        <f t="shared" si="16"/>
        <v>4.2989374877778506E-2</v>
      </c>
    </row>
    <row r="87" spans="1:39" x14ac:dyDescent="0.25">
      <c r="A87" s="59">
        <v>70</v>
      </c>
      <c r="B87" s="60" t="s">
        <v>309</v>
      </c>
      <c r="C87" s="61" t="s">
        <v>382</v>
      </c>
      <c r="D87" s="62"/>
      <c r="E87" s="62">
        <v>540</v>
      </c>
      <c r="F87" s="62">
        <v>1950</v>
      </c>
      <c r="G87" s="50">
        <v>8.9849999999999994</v>
      </c>
      <c r="H87" s="50">
        <v>7.9119999999999999</v>
      </c>
      <c r="I87" s="50">
        <v>6.7380000000000004</v>
      </c>
      <c r="J87" s="50">
        <v>6.1239999999999997</v>
      </c>
      <c r="K87" s="50">
        <v>5.3159999999999998</v>
      </c>
      <c r="L87" s="50">
        <v>4.9130000000000003</v>
      </c>
      <c r="M87" s="50">
        <v>4.4969999999999999</v>
      </c>
      <c r="N87" s="50">
        <v>4.0359999999999996</v>
      </c>
      <c r="O87" s="50">
        <v>4.335</v>
      </c>
      <c r="P87" s="50">
        <v>3.427</v>
      </c>
      <c r="Q87" s="50">
        <v>2.6240000000000001</v>
      </c>
      <c r="R87" s="50">
        <v>1.9790000000000001</v>
      </c>
      <c r="S87" s="50">
        <v>1.474</v>
      </c>
      <c r="T87" s="50">
        <v>1.107</v>
      </c>
      <c r="U87" s="50">
        <v>0.73599999999999999</v>
      </c>
      <c r="V87" s="50">
        <v>0.40699999999999997</v>
      </c>
      <c r="W87" s="50">
        <v>0.215</v>
      </c>
      <c r="X87" s="50" t="s">
        <v>311</v>
      </c>
      <c r="Y87" s="50" t="s">
        <v>311</v>
      </c>
      <c r="Z87" s="50" t="s">
        <v>311</v>
      </c>
      <c r="AA87" s="50" t="s">
        <v>311</v>
      </c>
      <c r="AB87" s="50" t="s">
        <v>311</v>
      </c>
      <c r="AC87" s="50" t="str">
        <f t="shared" si="13"/>
        <v>New Caledonia-1950</v>
      </c>
      <c r="AD87" s="51">
        <f t="shared" si="14"/>
        <v>38.725000000000001</v>
      </c>
      <c r="AE87" s="15">
        <f t="shared" si="15"/>
        <v>0.67398321497740465</v>
      </c>
      <c r="AF87">
        <f t="shared" si="16"/>
        <v>3.9528543938422062E-2</v>
      </c>
    </row>
    <row r="88" spans="1:39" x14ac:dyDescent="0.25">
      <c r="A88" s="59">
        <v>71</v>
      </c>
      <c r="B88" s="60" t="s">
        <v>309</v>
      </c>
      <c r="C88" s="61" t="s">
        <v>383</v>
      </c>
      <c r="D88" s="62"/>
      <c r="E88" s="62">
        <v>598</v>
      </c>
      <c r="F88" s="62">
        <v>1950</v>
      </c>
      <c r="G88" s="50">
        <v>256.476</v>
      </c>
      <c r="H88" s="50">
        <v>211.321</v>
      </c>
      <c r="I88" s="50">
        <v>190.542</v>
      </c>
      <c r="J88" s="50">
        <v>170.911</v>
      </c>
      <c r="K88" s="50">
        <v>151.94900000000001</v>
      </c>
      <c r="L88" s="50">
        <v>133.00200000000001</v>
      </c>
      <c r="M88" s="50">
        <v>114.994</v>
      </c>
      <c r="N88" s="50">
        <v>98.36</v>
      </c>
      <c r="O88" s="50">
        <v>83.081999999999994</v>
      </c>
      <c r="P88" s="50">
        <v>69.384</v>
      </c>
      <c r="Q88" s="50">
        <v>56.009</v>
      </c>
      <c r="R88" s="50">
        <v>36.999000000000002</v>
      </c>
      <c r="S88" s="50">
        <v>31.792000000000002</v>
      </c>
      <c r="T88" s="50">
        <v>30.428999999999998</v>
      </c>
      <c r="U88" s="50">
        <v>21.145</v>
      </c>
      <c r="V88" s="50">
        <v>11.77</v>
      </c>
      <c r="W88" s="50">
        <v>5.8710000000000004</v>
      </c>
      <c r="X88" s="50" t="s">
        <v>311</v>
      </c>
      <c r="Y88" s="50" t="s">
        <v>311</v>
      </c>
      <c r="Z88" s="50" t="s">
        <v>311</v>
      </c>
      <c r="AA88" s="50" t="s">
        <v>311</v>
      </c>
      <c r="AB88" s="50" t="s">
        <v>311</v>
      </c>
      <c r="AC88" s="50" t="str">
        <f t="shared" si="13"/>
        <v>Papua New Guinea-1950</v>
      </c>
      <c r="AD88" s="51">
        <f t="shared" si="14"/>
        <v>946.48200000000008</v>
      </c>
      <c r="AE88" s="15">
        <f t="shared" si="15"/>
        <v>0.76869290699664639</v>
      </c>
      <c r="AF88">
        <f t="shared" si="16"/>
        <v>4.31294206643607E-2</v>
      </c>
    </row>
    <row r="89" spans="1:39" x14ac:dyDescent="0.25">
      <c r="A89" s="59">
        <v>72</v>
      </c>
      <c r="B89" s="60" t="s">
        <v>309</v>
      </c>
      <c r="C89" s="61" t="s">
        <v>384</v>
      </c>
      <c r="D89" s="62"/>
      <c r="E89" s="62">
        <v>630</v>
      </c>
      <c r="F89" s="62">
        <v>1950</v>
      </c>
      <c r="G89" s="50">
        <v>366.8</v>
      </c>
      <c r="H89" s="50">
        <v>319</v>
      </c>
      <c r="I89" s="50">
        <v>272.5</v>
      </c>
      <c r="J89" s="50">
        <v>221.4</v>
      </c>
      <c r="K89" s="50">
        <v>192.79900000000001</v>
      </c>
      <c r="L89" s="50">
        <v>157.69900000000001</v>
      </c>
      <c r="M89" s="50">
        <v>131.80000000000001</v>
      </c>
      <c r="N89" s="50">
        <v>133.40100000000001</v>
      </c>
      <c r="O89" s="50">
        <v>91.799000000000007</v>
      </c>
      <c r="P89" s="50">
        <v>76.599000000000004</v>
      </c>
      <c r="Q89" s="50">
        <v>71.501000000000005</v>
      </c>
      <c r="R89" s="50">
        <v>47.1</v>
      </c>
      <c r="S89" s="50">
        <v>49.5</v>
      </c>
      <c r="T89" s="50">
        <v>33.4</v>
      </c>
      <c r="U89" s="50">
        <v>21.901</v>
      </c>
      <c r="V89" s="50">
        <v>19.901</v>
      </c>
      <c r="W89" s="50">
        <v>10.9</v>
      </c>
      <c r="X89" s="50" t="s">
        <v>311</v>
      </c>
      <c r="Y89" s="50" t="s">
        <v>311</v>
      </c>
      <c r="Z89" s="50" t="s">
        <v>311</v>
      </c>
      <c r="AA89" s="50" t="s">
        <v>311</v>
      </c>
      <c r="AB89" s="50" t="s">
        <v>311</v>
      </c>
      <c r="AC89" s="50" t="str">
        <f t="shared" si="13"/>
        <v>Puerto Rico-1950</v>
      </c>
      <c r="AD89" s="51">
        <f t="shared" si="14"/>
        <v>1173.5980000000002</v>
      </c>
      <c r="AE89" s="15">
        <f t="shared" si="15"/>
        <v>0.88991460448978255</v>
      </c>
      <c r="AF89">
        <f t="shared" si="16"/>
        <v>4.0387485705226045E-2</v>
      </c>
    </row>
    <row r="90" spans="1:39" x14ac:dyDescent="0.25">
      <c r="A90" s="59">
        <v>73</v>
      </c>
      <c r="B90" s="60" t="s">
        <v>309</v>
      </c>
      <c r="C90" s="61" t="s">
        <v>385</v>
      </c>
      <c r="D90" s="62"/>
      <c r="E90" s="62">
        <v>662</v>
      </c>
      <c r="F90" s="62">
        <v>1950</v>
      </c>
      <c r="G90" s="50">
        <v>11.771000000000001</v>
      </c>
      <c r="H90" s="50">
        <v>10.746</v>
      </c>
      <c r="I90" s="50">
        <v>9.8889999999999993</v>
      </c>
      <c r="J90" s="50">
        <v>7.8440000000000003</v>
      </c>
      <c r="K90" s="50">
        <v>8.3919999999999995</v>
      </c>
      <c r="L90" s="50">
        <v>6.5570000000000004</v>
      </c>
      <c r="M90" s="50">
        <v>5.3230000000000004</v>
      </c>
      <c r="N90" s="50">
        <v>5.2969999999999997</v>
      </c>
      <c r="O90" s="50">
        <v>3.931</v>
      </c>
      <c r="P90" s="50">
        <v>3.5209999999999999</v>
      </c>
      <c r="Q90" s="50">
        <v>2.7450000000000001</v>
      </c>
      <c r="R90" s="50">
        <v>1.98</v>
      </c>
      <c r="S90" s="50">
        <v>1.617</v>
      </c>
      <c r="T90" s="50">
        <v>1.0680000000000001</v>
      </c>
      <c r="U90" s="50">
        <v>0.92300000000000004</v>
      </c>
      <c r="V90" s="50">
        <v>0.52300000000000002</v>
      </c>
      <c r="W90" s="50">
        <v>0.65700000000000003</v>
      </c>
      <c r="X90" s="50" t="s">
        <v>311</v>
      </c>
      <c r="Y90" s="50" t="s">
        <v>311</v>
      </c>
      <c r="Z90" s="50" t="s">
        <v>311</v>
      </c>
      <c r="AA90" s="50" t="s">
        <v>311</v>
      </c>
      <c r="AB90" s="50" t="s">
        <v>311</v>
      </c>
      <c r="AC90" s="50" t="str">
        <f t="shared" si="13"/>
        <v>Saint Lucia-1950</v>
      </c>
      <c r="AD90" s="51">
        <f t="shared" si="14"/>
        <v>47.206999999999987</v>
      </c>
      <c r="AE90" s="15">
        <f t="shared" si="15"/>
        <v>0.75363823161819266</v>
      </c>
      <c r="AF90">
        <f t="shared" si="16"/>
        <v>3.9830178488437805E-2</v>
      </c>
    </row>
    <row r="91" spans="1:39" x14ac:dyDescent="0.25">
      <c r="A91" s="59">
        <v>74</v>
      </c>
      <c r="B91" s="60" t="s">
        <v>309</v>
      </c>
      <c r="C91" s="61" t="s">
        <v>386</v>
      </c>
      <c r="D91" s="62"/>
      <c r="E91" s="62">
        <v>670</v>
      </c>
      <c r="F91" s="62">
        <v>1950</v>
      </c>
      <c r="G91" s="50">
        <v>13.637</v>
      </c>
      <c r="H91" s="50">
        <v>10.836</v>
      </c>
      <c r="I91" s="50">
        <v>8.59</v>
      </c>
      <c r="J91" s="50">
        <v>6.1310000000000002</v>
      </c>
      <c r="K91" s="50">
        <v>5.0739999999999998</v>
      </c>
      <c r="L91" s="50">
        <v>3.78</v>
      </c>
      <c r="M91" s="50">
        <v>3.2370000000000001</v>
      </c>
      <c r="N91" s="50">
        <v>2.931</v>
      </c>
      <c r="O91" s="50">
        <v>2.6219999999999999</v>
      </c>
      <c r="P91" s="50">
        <v>2.399</v>
      </c>
      <c r="Q91" s="50">
        <v>2.1059999999999999</v>
      </c>
      <c r="R91" s="50">
        <v>1.6080000000000001</v>
      </c>
      <c r="S91" s="50">
        <v>1.456</v>
      </c>
      <c r="T91" s="50">
        <v>0.91</v>
      </c>
      <c r="U91" s="50">
        <v>0.80700000000000005</v>
      </c>
      <c r="V91" s="50">
        <v>0.53</v>
      </c>
      <c r="W91" s="50">
        <v>0.34399999999999997</v>
      </c>
      <c r="X91" s="50" t="s">
        <v>311</v>
      </c>
      <c r="Y91" s="50" t="s">
        <v>311</v>
      </c>
      <c r="Z91" s="50" t="s">
        <v>311</v>
      </c>
      <c r="AA91" s="50" t="s">
        <v>311</v>
      </c>
      <c r="AB91" s="50" t="s">
        <v>311</v>
      </c>
      <c r="AC91" s="50" t="str">
        <f t="shared" si="13"/>
        <v>Saint Vincent and the Grenadines-1950</v>
      </c>
      <c r="AD91" s="51">
        <f t="shared" si="14"/>
        <v>31.344000000000001</v>
      </c>
      <c r="AE91" s="15">
        <f t="shared" si="15"/>
        <v>1.137506380806534</v>
      </c>
      <c r="AF91">
        <f t="shared" si="16"/>
        <v>4.0228546586551152E-2</v>
      </c>
    </row>
    <row r="92" spans="1:39" x14ac:dyDescent="0.25">
      <c r="A92" s="59">
        <v>75</v>
      </c>
      <c r="B92" s="60" t="s">
        <v>309</v>
      </c>
      <c r="C92" s="61" t="s">
        <v>387</v>
      </c>
      <c r="D92" s="62"/>
      <c r="E92" s="62">
        <v>882</v>
      </c>
      <c r="F92" s="62">
        <v>1950</v>
      </c>
      <c r="G92" s="50">
        <v>14.83</v>
      </c>
      <c r="H92" s="50">
        <v>12.744999999999999</v>
      </c>
      <c r="I92" s="50">
        <v>10.906000000000001</v>
      </c>
      <c r="J92" s="50">
        <v>8.2639999999999993</v>
      </c>
      <c r="K92" s="50">
        <v>7.2690000000000001</v>
      </c>
      <c r="L92" s="50">
        <v>6.5570000000000004</v>
      </c>
      <c r="M92" s="50">
        <v>5.0599999999999996</v>
      </c>
      <c r="N92" s="50">
        <v>4.274</v>
      </c>
      <c r="O92" s="50">
        <v>3.2170000000000001</v>
      </c>
      <c r="P92" s="50">
        <v>2.5099999999999998</v>
      </c>
      <c r="Q92" s="50">
        <v>2.008</v>
      </c>
      <c r="R92" s="50">
        <v>1.21</v>
      </c>
      <c r="S92" s="50">
        <v>1.3660000000000001</v>
      </c>
      <c r="T92" s="50">
        <v>0.78</v>
      </c>
      <c r="U92" s="50">
        <v>0.50700000000000001</v>
      </c>
      <c r="V92" s="50">
        <v>0.30499999999999999</v>
      </c>
      <c r="W92" s="50">
        <v>0.28899999999999998</v>
      </c>
      <c r="X92" s="50" t="s">
        <v>311</v>
      </c>
      <c r="Y92" s="50" t="s">
        <v>311</v>
      </c>
      <c r="Z92" s="50" t="s">
        <v>311</v>
      </c>
      <c r="AA92" s="50" t="s">
        <v>311</v>
      </c>
      <c r="AB92" s="50" t="s">
        <v>311</v>
      </c>
      <c r="AC92" s="50" t="str">
        <f t="shared" si="13"/>
        <v>Samoa-1950</v>
      </c>
      <c r="AD92" s="51">
        <f t="shared" si="14"/>
        <v>41.734999999999999</v>
      </c>
      <c r="AE92" s="15">
        <f t="shared" si="15"/>
        <v>0.96710195279741229</v>
      </c>
      <c r="AF92">
        <f t="shared" si="16"/>
        <v>2.3449187194574648E-2</v>
      </c>
    </row>
    <row r="93" spans="1:39" x14ac:dyDescent="0.25">
      <c r="A93" s="59">
        <v>76</v>
      </c>
      <c r="B93" s="60" t="s">
        <v>309</v>
      </c>
      <c r="C93" s="61" t="s">
        <v>388</v>
      </c>
      <c r="D93" s="62"/>
      <c r="E93" s="62">
        <v>678</v>
      </c>
      <c r="F93" s="62">
        <v>1950</v>
      </c>
      <c r="G93" s="50">
        <v>9.7569999999999997</v>
      </c>
      <c r="H93" s="50">
        <v>6.26</v>
      </c>
      <c r="I93" s="50">
        <v>3.7410000000000001</v>
      </c>
      <c r="J93" s="50">
        <v>3.4009999999999998</v>
      </c>
      <c r="K93" s="50">
        <v>7.5460000000000003</v>
      </c>
      <c r="L93" s="50">
        <v>7.2480000000000002</v>
      </c>
      <c r="M93" s="50">
        <v>5.867</v>
      </c>
      <c r="N93" s="50">
        <v>3.8889999999999998</v>
      </c>
      <c r="O93" s="50">
        <v>2.8879999999999999</v>
      </c>
      <c r="P93" s="50">
        <v>2.379</v>
      </c>
      <c r="Q93" s="50">
        <v>2.048</v>
      </c>
      <c r="R93" s="50">
        <v>1.5129999999999999</v>
      </c>
      <c r="S93" s="50">
        <v>1.0820000000000001</v>
      </c>
      <c r="T93" s="50">
        <v>0.84</v>
      </c>
      <c r="U93" s="50">
        <v>0.65900000000000003</v>
      </c>
      <c r="V93" s="50">
        <v>0.45300000000000001</v>
      </c>
      <c r="W93" s="50">
        <v>0.43099999999999999</v>
      </c>
      <c r="X93" s="50" t="s">
        <v>311</v>
      </c>
      <c r="Y93" s="50" t="s">
        <v>311</v>
      </c>
      <c r="Z93" s="50" t="s">
        <v>311</v>
      </c>
      <c r="AA93" s="50" t="s">
        <v>311</v>
      </c>
      <c r="AB93" s="50" t="s">
        <v>311</v>
      </c>
      <c r="AC93" s="50" t="str">
        <f t="shared" si="13"/>
        <v>Sao Tome and Principe-1950</v>
      </c>
      <c r="AD93" s="51">
        <f t="shared" si="14"/>
        <v>37.860999999999997</v>
      </c>
      <c r="AE93" s="15">
        <f t="shared" si="15"/>
        <v>0.58479702068091177</v>
      </c>
      <c r="AF93">
        <f t="shared" si="16"/>
        <v>4.1357885419740024E-2</v>
      </c>
    </row>
    <row r="94" spans="1:39" x14ac:dyDescent="0.25">
      <c r="A94" s="59">
        <v>77</v>
      </c>
      <c r="B94" s="60" t="s">
        <v>309</v>
      </c>
      <c r="C94" s="61" t="s">
        <v>389</v>
      </c>
      <c r="D94" s="62"/>
      <c r="E94" s="62">
        <v>690</v>
      </c>
      <c r="F94" s="62">
        <v>1950</v>
      </c>
      <c r="G94" s="50">
        <v>4.4610000000000003</v>
      </c>
      <c r="H94" s="50">
        <v>3.5950000000000002</v>
      </c>
      <c r="I94" s="50">
        <v>3.3359999999999999</v>
      </c>
      <c r="J94" s="50">
        <v>3.101</v>
      </c>
      <c r="K94" s="50">
        <v>3.0089999999999999</v>
      </c>
      <c r="L94" s="50">
        <v>2.907</v>
      </c>
      <c r="M94" s="50">
        <v>2.4060000000000001</v>
      </c>
      <c r="N94" s="50">
        <v>2.4340000000000002</v>
      </c>
      <c r="O94" s="50">
        <v>2.2469999999999999</v>
      </c>
      <c r="P94" s="50">
        <v>1.921</v>
      </c>
      <c r="Q94" s="50">
        <v>1.639</v>
      </c>
      <c r="R94" s="50">
        <v>1.4390000000000001</v>
      </c>
      <c r="S94" s="50">
        <v>1.1779999999999999</v>
      </c>
      <c r="T94" s="50">
        <v>0.92500000000000004</v>
      </c>
      <c r="U94" s="50">
        <v>0.71299999999999997</v>
      </c>
      <c r="V94" s="50">
        <v>0.54900000000000004</v>
      </c>
      <c r="W94" s="50">
        <v>0.46500000000000002</v>
      </c>
      <c r="X94" s="50" t="s">
        <v>311</v>
      </c>
      <c r="Y94" s="50" t="s">
        <v>311</v>
      </c>
      <c r="Z94" s="50" t="s">
        <v>311</v>
      </c>
      <c r="AA94" s="50" t="s">
        <v>311</v>
      </c>
      <c r="AB94" s="50" t="s">
        <v>311</v>
      </c>
      <c r="AC94" s="50" t="str">
        <f t="shared" si="13"/>
        <v>Seychelles-1950</v>
      </c>
      <c r="AD94" s="51">
        <f t="shared" si="14"/>
        <v>22.280999999999999</v>
      </c>
      <c r="AE94" s="15">
        <f t="shared" si="15"/>
        <v>0.63031282258426469</v>
      </c>
      <c r="AF94">
        <f t="shared" si="16"/>
        <v>7.8757461467644688E-2</v>
      </c>
    </row>
    <row r="95" spans="1:39" x14ac:dyDescent="0.25">
      <c r="A95" s="59">
        <v>78</v>
      </c>
      <c r="B95" s="60" t="s">
        <v>309</v>
      </c>
      <c r="C95" s="61" t="s">
        <v>244</v>
      </c>
      <c r="D95" s="62"/>
      <c r="E95" s="62">
        <v>702</v>
      </c>
      <c r="F95" s="62">
        <v>1950</v>
      </c>
      <c r="G95" s="50">
        <v>164.501</v>
      </c>
      <c r="H95" s="50">
        <v>131.79900000000001</v>
      </c>
      <c r="I95" s="50">
        <v>117.3</v>
      </c>
      <c r="J95" s="50">
        <v>97.9</v>
      </c>
      <c r="K95" s="50">
        <v>84.498999999999995</v>
      </c>
      <c r="L95" s="50">
        <v>81.100999999999999</v>
      </c>
      <c r="M95" s="50">
        <v>81.399000000000001</v>
      </c>
      <c r="N95" s="50">
        <v>72.200999999999993</v>
      </c>
      <c r="O95" s="50">
        <v>59.9</v>
      </c>
      <c r="P95" s="50">
        <v>45.6</v>
      </c>
      <c r="Q95" s="50">
        <v>30.7</v>
      </c>
      <c r="R95" s="50">
        <v>17</v>
      </c>
      <c r="S95" s="50">
        <v>13.699</v>
      </c>
      <c r="T95" s="50">
        <v>10.4</v>
      </c>
      <c r="U95" s="50">
        <v>5.5</v>
      </c>
      <c r="V95" s="50">
        <v>4.399</v>
      </c>
      <c r="W95" s="50">
        <v>4.1980000000000004</v>
      </c>
      <c r="X95" s="50" t="s">
        <v>311</v>
      </c>
      <c r="Y95" s="50" t="s">
        <v>311</v>
      </c>
      <c r="Z95" s="50" t="s">
        <v>311</v>
      </c>
      <c r="AA95" s="50" t="s">
        <v>311</v>
      </c>
      <c r="AB95" s="50" t="s">
        <v>311</v>
      </c>
      <c r="AC95" s="50" t="str">
        <f t="shared" si="13"/>
        <v>Singapore-1950</v>
      </c>
      <c r="AD95" s="51">
        <f t="shared" si="14"/>
        <v>583.99900000000002</v>
      </c>
      <c r="AE95" s="15">
        <f t="shared" si="15"/>
        <v>0.75016738042359654</v>
      </c>
      <c r="AF95">
        <f t="shared" si="16"/>
        <v>2.4555958857216176E-2</v>
      </c>
    </row>
    <row r="96" spans="1:39" x14ac:dyDescent="0.25">
      <c r="A96" s="59">
        <v>79</v>
      </c>
      <c r="B96" s="60" t="s">
        <v>309</v>
      </c>
      <c r="C96" s="61" t="s">
        <v>390</v>
      </c>
      <c r="D96" s="62"/>
      <c r="E96" s="62">
        <v>90</v>
      </c>
      <c r="F96" s="62">
        <v>1950</v>
      </c>
      <c r="G96" s="50">
        <v>14.201000000000001</v>
      </c>
      <c r="H96" s="50">
        <v>13.4</v>
      </c>
      <c r="I96" s="50">
        <v>10.6</v>
      </c>
      <c r="J96" s="50">
        <v>10.1</v>
      </c>
      <c r="K96" s="50">
        <v>7.7</v>
      </c>
      <c r="L96" s="50">
        <v>7</v>
      </c>
      <c r="M96" s="50">
        <v>5.4</v>
      </c>
      <c r="N96" s="50">
        <v>4.5999999999999996</v>
      </c>
      <c r="O96" s="50">
        <v>3.9</v>
      </c>
      <c r="P96" s="50">
        <v>3.2010000000000001</v>
      </c>
      <c r="Q96" s="50">
        <v>4.2990000000000004</v>
      </c>
      <c r="R96" s="50">
        <v>2.5</v>
      </c>
      <c r="S96" s="50">
        <v>1.101</v>
      </c>
      <c r="T96" s="50">
        <v>0.8</v>
      </c>
      <c r="U96" s="50">
        <v>0.499</v>
      </c>
      <c r="V96" s="50">
        <v>0.376</v>
      </c>
      <c r="W96" s="50">
        <v>0.11700000000000001</v>
      </c>
      <c r="X96" s="50" t="s">
        <v>311</v>
      </c>
      <c r="Y96" s="50" t="s">
        <v>311</v>
      </c>
      <c r="Z96" s="50" t="s">
        <v>311</v>
      </c>
      <c r="AA96" s="50" t="s">
        <v>311</v>
      </c>
      <c r="AB96" s="50" t="s">
        <v>311</v>
      </c>
      <c r="AC96" s="50" t="str">
        <f t="shared" si="13"/>
        <v>Solomon Islands-1950</v>
      </c>
      <c r="AD96" s="51">
        <f t="shared" si="14"/>
        <v>49.801000000000002</v>
      </c>
      <c r="AE96" s="15">
        <f t="shared" si="15"/>
        <v>0.80305616353085263</v>
      </c>
      <c r="AF96">
        <f t="shared" si="16"/>
        <v>2.0363173564237173E-2</v>
      </c>
    </row>
    <row r="97" spans="1:32" x14ac:dyDescent="0.25">
      <c r="A97" s="59">
        <v>80</v>
      </c>
      <c r="B97" s="60" t="s">
        <v>309</v>
      </c>
      <c r="C97" s="61" t="s">
        <v>391</v>
      </c>
      <c r="D97" s="62"/>
      <c r="E97" s="62">
        <v>740</v>
      </c>
      <c r="F97" s="62">
        <v>1950</v>
      </c>
      <c r="G97" s="50">
        <v>37</v>
      </c>
      <c r="H97" s="50">
        <v>26</v>
      </c>
      <c r="I97" s="50">
        <v>23</v>
      </c>
      <c r="J97" s="50">
        <v>21.001999999999999</v>
      </c>
      <c r="K97" s="50">
        <v>18</v>
      </c>
      <c r="L97" s="50">
        <v>16.001000000000001</v>
      </c>
      <c r="M97" s="50">
        <v>11.999000000000001</v>
      </c>
      <c r="N97" s="50">
        <v>11.999000000000001</v>
      </c>
      <c r="O97" s="50">
        <v>10</v>
      </c>
      <c r="P97" s="50">
        <v>8.0009999999999994</v>
      </c>
      <c r="Q97" s="50">
        <v>8.0009999999999994</v>
      </c>
      <c r="R97" s="50">
        <v>5.9989999999999997</v>
      </c>
      <c r="S97" s="50">
        <v>5.0010000000000003</v>
      </c>
      <c r="T97" s="50">
        <v>4.0010000000000003</v>
      </c>
      <c r="U97" s="50">
        <v>3.9990000000000001</v>
      </c>
      <c r="V97" s="50">
        <v>2.9990000000000001</v>
      </c>
      <c r="W97" s="50">
        <v>2</v>
      </c>
      <c r="X97" s="50" t="s">
        <v>311</v>
      </c>
      <c r="Y97" s="50" t="s">
        <v>311</v>
      </c>
      <c r="Z97" s="50" t="s">
        <v>311</v>
      </c>
      <c r="AA97" s="50" t="s">
        <v>311</v>
      </c>
      <c r="AB97" s="50" t="s">
        <v>311</v>
      </c>
      <c r="AC97" s="50" t="str">
        <f t="shared" si="13"/>
        <v>Suriname-1950</v>
      </c>
      <c r="AD97" s="51">
        <f t="shared" si="14"/>
        <v>116.003</v>
      </c>
      <c r="AE97" s="15">
        <f t="shared" si="15"/>
        <v>0.85341758402799928</v>
      </c>
      <c r="AF97">
        <f t="shared" si="16"/>
        <v>6.4350529447582475E-2</v>
      </c>
    </row>
    <row r="98" spans="1:32" x14ac:dyDescent="0.25">
      <c r="A98" s="59">
        <v>81</v>
      </c>
      <c r="B98" s="60" t="s">
        <v>309</v>
      </c>
      <c r="C98" s="61" t="s">
        <v>392</v>
      </c>
      <c r="D98" s="62"/>
      <c r="E98" s="62">
        <v>626</v>
      </c>
      <c r="F98" s="62">
        <v>1950</v>
      </c>
      <c r="G98" s="50">
        <v>70.600999999999999</v>
      </c>
      <c r="H98" s="50">
        <v>55.201000000000001</v>
      </c>
      <c r="I98" s="50">
        <v>49.9</v>
      </c>
      <c r="J98" s="50">
        <v>44.2</v>
      </c>
      <c r="K98" s="50">
        <v>40.500999999999998</v>
      </c>
      <c r="L98" s="50">
        <v>34.1</v>
      </c>
      <c r="M98" s="50">
        <v>30.199000000000002</v>
      </c>
      <c r="N98" s="50">
        <v>23.7</v>
      </c>
      <c r="O98" s="50">
        <v>19.600999999999999</v>
      </c>
      <c r="P98" s="50">
        <v>18.5</v>
      </c>
      <c r="Q98" s="50">
        <v>13.8</v>
      </c>
      <c r="R98" s="50">
        <v>8.8989999999999991</v>
      </c>
      <c r="S98" s="50">
        <v>9.6989999999999998</v>
      </c>
      <c r="T98" s="50">
        <v>6.9</v>
      </c>
      <c r="U98" s="50">
        <v>4.4000000000000004</v>
      </c>
      <c r="V98" s="50">
        <v>2.1989999999999998</v>
      </c>
      <c r="W98" s="50">
        <v>0.997</v>
      </c>
      <c r="X98" s="50" t="s">
        <v>311</v>
      </c>
      <c r="Y98" s="50" t="s">
        <v>311</v>
      </c>
      <c r="Z98" s="50" t="s">
        <v>311</v>
      </c>
      <c r="AA98" s="50" t="s">
        <v>311</v>
      </c>
      <c r="AB98" s="50" t="s">
        <v>311</v>
      </c>
      <c r="AC98" s="50" t="str">
        <f t="shared" si="13"/>
        <v>Timor-Leste-1950</v>
      </c>
      <c r="AD98" s="51">
        <f t="shared" si="14"/>
        <v>243.19900000000001</v>
      </c>
      <c r="AE98" s="15">
        <f t="shared" si="15"/>
        <v>0.78206736047434411</v>
      </c>
      <c r="AF98">
        <f t="shared" si="16"/>
        <v>3.4604835032621073E-2</v>
      </c>
    </row>
    <row r="99" spans="1:32" x14ac:dyDescent="0.25">
      <c r="A99" s="59">
        <v>82</v>
      </c>
      <c r="B99" s="60" t="s">
        <v>309</v>
      </c>
      <c r="C99" s="61" t="s">
        <v>393</v>
      </c>
      <c r="D99" s="62"/>
      <c r="E99" s="62">
        <v>776</v>
      </c>
      <c r="F99" s="62">
        <v>1950</v>
      </c>
      <c r="G99" s="50">
        <v>9.4529999999999994</v>
      </c>
      <c r="H99" s="50">
        <v>7.4530000000000003</v>
      </c>
      <c r="I99" s="50">
        <v>6.1589999999999998</v>
      </c>
      <c r="J99" s="50">
        <v>5.09</v>
      </c>
      <c r="K99" s="50">
        <v>4.17</v>
      </c>
      <c r="L99" s="50">
        <v>3.3919999999999999</v>
      </c>
      <c r="M99" s="50">
        <v>2.7490000000000001</v>
      </c>
      <c r="N99" s="50">
        <v>2.214</v>
      </c>
      <c r="O99" s="50">
        <v>1.7689999999999999</v>
      </c>
      <c r="P99" s="50">
        <v>1.399</v>
      </c>
      <c r="Q99" s="50">
        <v>1.0880000000000001</v>
      </c>
      <c r="R99" s="50">
        <v>0.82599999999999996</v>
      </c>
      <c r="S99" s="50">
        <v>0.59799999999999998</v>
      </c>
      <c r="T99" s="50">
        <v>0.40799999999999997</v>
      </c>
      <c r="U99" s="50">
        <v>0.253</v>
      </c>
      <c r="V99" s="50">
        <v>0.13200000000000001</v>
      </c>
      <c r="W99" s="50">
        <v>6.7000000000000004E-2</v>
      </c>
      <c r="X99" s="50" t="s">
        <v>311</v>
      </c>
      <c r="Y99" s="50" t="s">
        <v>311</v>
      </c>
      <c r="Z99" s="50" t="s">
        <v>311</v>
      </c>
      <c r="AA99" s="50" t="s">
        <v>311</v>
      </c>
      <c r="AB99" s="50" t="s">
        <v>311</v>
      </c>
      <c r="AC99" s="50" t="str">
        <f t="shared" si="13"/>
        <v>Tonga-1950</v>
      </c>
      <c r="AD99" s="51">
        <f t="shared" si="14"/>
        <v>23.294999999999998</v>
      </c>
      <c r="AE99" s="15">
        <f t="shared" si="15"/>
        <v>1.0270444301352222</v>
      </c>
      <c r="AF99">
        <f t="shared" si="16"/>
        <v>1.8550474547023299E-2</v>
      </c>
    </row>
    <row r="100" spans="1:32" x14ac:dyDescent="0.25">
      <c r="A100" s="59">
        <v>83</v>
      </c>
      <c r="B100" s="60" t="s">
        <v>309</v>
      </c>
      <c r="C100" s="61" t="s">
        <v>394</v>
      </c>
      <c r="D100" s="62"/>
      <c r="E100" s="62">
        <v>780</v>
      </c>
      <c r="F100" s="62">
        <v>1950</v>
      </c>
      <c r="G100" s="50">
        <v>106.991</v>
      </c>
      <c r="H100" s="50">
        <v>84.840999999999994</v>
      </c>
      <c r="I100" s="50">
        <v>66.075999999999993</v>
      </c>
      <c r="J100" s="50">
        <v>55.613999999999997</v>
      </c>
      <c r="K100" s="50">
        <v>52.984999999999999</v>
      </c>
      <c r="L100" s="50">
        <v>50.024999999999999</v>
      </c>
      <c r="M100" s="50">
        <v>46.106999999999999</v>
      </c>
      <c r="N100" s="50">
        <v>41.655999999999999</v>
      </c>
      <c r="O100" s="50">
        <v>35.308</v>
      </c>
      <c r="P100" s="50">
        <v>29.283999999999999</v>
      </c>
      <c r="Q100" s="50">
        <v>22.25</v>
      </c>
      <c r="R100" s="50">
        <v>16.545999999999999</v>
      </c>
      <c r="S100" s="50">
        <v>12.13</v>
      </c>
      <c r="T100" s="50">
        <v>10.997</v>
      </c>
      <c r="U100" s="50">
        <v>7.8310000000000004</v>
      </c>
      <c r="V100" s="50">
        <v>4.2130000000000001</v>
      </c>
      <c r="W100" s="50">
        <v>2.7810000000000001</v>
      </c>
      <c r="X100" s="50" t="s">
        <v>311</v>
      </c>
      <c r="Y100" s="50" t="s">
        <v>311</v>
      </c>
      <c r="Z100" s="50" t="s">
        <v>311</v>
      </c>
      <c r="AA100" s="50" t="s">
        <v>311</v>
      </c>
      <c r="AB100" s="50" t="s">
        <v>311</v>
      </c>
      <c r="AC100" s="50" t="str">
        <f t="shared" si="13"/>
        <v>Trinidad and Tobago-1950</v>
      </c>
      <c r="AD100" s="51">
        <f t="shared" si="14"/>
        <v>361.90499999999997</v>
      </c>
      <c r="AE100" s="15">
        <f t="shared" si="15"/>
        <v>0.7839902736906097</v>
      </c>
      <c r="AF100">
        <f t="shared" si="16"/>
        <v>4.1660952577632276E-2</v>
      </c>
    </row>
    <row r="101" spans="1:32" x14ac:dyDescent="0.25">
      <c r="A101" s="59">
        <v>84</v>
      </c>
      <c r="B101" s="60" t="s">
        <v>309</v>
      </c>
      <c r="C101" s="61" t="s">
        <v>395</v>
      </c>
      <c r="D101" s="62"/>
      <c r="E101" s="62">
        <v>850</v>
      </c>
      <c r="F101" s="62">
        <v>1950</v>
      </c>
      <c r="G101" s="50">
        <v>3.8839999999999999</v>
      </c>
      <c r="H101" s="50">
        <v>3.7029999999999998</v>
      </c>
      <c r="I101" s="50">
        <v>2.891</v>
      </c>
      <c r="J101" s="50">
        <v>2.2370000000000001</v>
      </c>
      <c r="K101" s="50">
        <v>1.724</v>
      </c>
      <c r="L101" s="50">
        <v>1.821</v>
      </c>
      <c r="M101" s="50">
        <v>1.7050000000000001</v>
      </c>
      <c r="N101" s="50">
        <v>1.5069999999999999</v>
      </c>
      <c r="O101" s="50">
        <v>1.2549999999999999</v>
      </c>
      <c r="P101" s="50">
        <v>1.1499999999999999</v>
      </c>
      <c r="Q101" s="50">
        <v>1.0649999999999999</v>
      </c>
      <c r="R101" s="50">
        <v>0.92500000000000004</v>
      </c>
      <c r="S101" s="50">
        <v>0.91600000000000004</v>
      </c>
      <c r="T101" s="50">
        <v>0.78900000000000003</v>
      </c>
      <c r="U101" s="50">
        <v>0.59599999999999997</v>
      </c>
      <c r="V101" s="50">
        <v>0.35199999999999998</v>
      </c>
      <c r="W101" s="50">
        <v>0.27700000000000002</v>
      </c>
      <c r="X101" s="50" t="s">
        <v>311</v>
      </c>
      <c r="Y101" s="50" t="s">
        <v>311</v>
      </c>
      <c r="Z101" s="50" t="s">
        <v>311</v>
      </c>
      <c r="AA101" s="50" t="s">
        <v>311</v>
      </c>
      <c r="AB101" s="50" t="s">
        <v>311</v>
      </c>
      <c r="AC101" s="50" t="str">
        <f t="shared" si="13"/>
        <v>United States Virgin Islands-1950</v>
      </c>
      <c r="AD101" s="51">
        <f t="shared" si="14"/>
        <v>14.305</v>
      </c>
      <c r="AE101" s="15">
        <f t="shared" si="15"/>
        <v>0.87326109751835013</v>
      </c>
      <c r="AF101">
        <f t="shared" si="16"/>
        <v>8.1265383529031995E-2</v>
      </c>
    </row>
    <row r="102" spans="1:32" x14ac:dyDescent="0.25">
      <c r="A102" s="59">
        <v>85</v>
      </c>
      <c r="B102" s="60" t="s">
        <v>309</v>
      </c>
      <c r="C102" s="61" t="s">
        <v>396</v>
      </c>
      <c r="D102" s="62"/>
      <c r="E102" s="62">
        <v>548</v>
      </c>
      <c r="F102" s="62">
        <v>1950</v>
      </c>
      <c r="G102" s="50">
        <v>8.9849999999999994</v>
      </c>
      <c r="H102" s="50">
        <v>7.1180000000000003</v>
      </c>
      <c r="I102" s="50">
        <v>5.9619999999999997</v>
      </c>
      <c r="J102" s="50">
        <v>5.0019999999999998</v>
      </c>
      <c r="K102" s="50">
        <v>4.1769999999999996</v>
      </c>
      <c r="L102" s="50">
        <v>3.4670000000000001</v>
      </c>
      <c r="M102" s="50">
        <v>2.8610000000000002</v>
      </c>
      <c r="N102" s="50">
        <v>2.35</v>
      </c>
      <c r="O102" s="50">
        <v>1.9319999999999999</v>
      </c>
      <c r="P102" s="50">
        <v>1.56</v>
      </c>
      <c r="Q102" s="50">
        <v>1.2529999999999999</v>
      </c>
      <c r="R102" s="50">
        <v>0.98699999999999999</v>
      </c>
      <c r="S102" s="50">
        <v>0.74</v>
      </c>
      <c r="T102" s="50">
        <v>0.57799999999999996</v>
      </c>
      <c r="U102" s="50">
        <v>0.38900000000000001</v>
      </c>
      <c r="V102" s="50">
        <v>0.223</v>
      </c>
      <c r="W102" s="50">
        <v>0.113</v>
      </c>
      <c r="X102" s="50" t="s">
        <v>311</v>
      </c>
      <c r="Y102" s="50" t="s">
        <v>311</v>
      </c>
      <c r="Z102" s="50" t="s">
        <v>311</v>
      </c>
      <c r="AA102" s="50" t="s">
        <v>311</v>
      </c>
      <c r="AB102" s="50" t="s">
        <v>311</v>
      </c>
      <c r="AC102" s="50" t="str">
        <f t="shared" si="13"/>
        <v>Vanuatu-1950</v>
      </c>
      <c r="AD102" s="51">
        <f t="shared" si="14"/>
        <v>24.328999999999994</v>
      </c>
      <c r="AE102" s="15">
        <f t="shared" si="15"/>
        <v>0.96049981503555448</v>
      </c>
      <c r="AF102">
        <f t="shared" si="16"/>
        <v>2.8085528301073411E-2</v>
      </c>
    </row>
    <row r="103" spans="1:32" x14ac:dyDescent="0.25">
      <c r="A103" s="45">
        <v>86</v>
      </c>
      <c r="B103" s="46" t="s">
        <v>309</v>
      </c>
      <c r="C103" s="47" t="s">
        <v>397</v>
      </c>
      <c r="D103" s="48"/>
      <c r="E103" s="48">
        <v>1638</v>
      </c>
      <c r="F103" s="48">
        <v>1950</v>
      </c>
      <c r="G103" s="49">
        <v>316505.86499999999</v>
      </c>
      <c r="H103" s="49">
        <v>252083.64199999999</v>
      </c>
      <c r="I103" s="49">
        <v>243676.745</v>
      </c>
      <c r="J103" s="49">
        <v>223979.95800000001</v>
      </c>
      <c r="K103" s="49">
        <v>208244.679</v>
      </c>
      <c r="L103" s="49">
        <v>184084.74900000001</v>
      </c>
      <c r="M103" s="49">
        <v>159720.97500000001</v>
      </c>
      <c r="N103" s="49">
        <v>154753.95600000001</v>
      </c>
      <c r="O103" s="49">
        <v>138688.334</v>
      </c>
      <c r="P103" s="49">
        <v>120512.38099999999</v>
      </c>
      <c r="Q103" s="49">
        <v>101243.82</v>
      </c>
      <c r="R103" s="49">
        <v>83542.095000000001</v>
      </c>
      <c r="S103" s="49">
        <v>69016.073999999993</v>
      </c>
      <c r="T103" s="49">
        <v>51715.773000000001</v>
      </c>
      <c r="U103" s="49">
        <v>35027.177000000003</v>
      </c>
      <c r="V103" s="49">
        <v>20494.305</v>
      </c>
      <c r="W103" s="49">
        <v>13332.263000000001</v>
      </c>
      <c r="X103" s="49" t="s">
        <v>311</v>
      </c>
      <c r="Y103" s="49" t="s">
        <v>311</v>
      </c>
      <c r="Z103" s="49" t="s">
        <v>311</v>
      </c>
      <c r="AA103" s="49" t="s">
        <v>311</v>
      </c>
      <c r="AB103" s="49" t="s">
        <v>311</v>
      </c>
      <c r="AC103" s="50" t="str">
        <f t="shared" si="13"/>
        <v>COUNTRIES WITH ACCESS TO THE SEA-1950</v>
      </c>
      <c r="AD103" s="51">
        <f t="shared" si="14"/>
        <v>1443787.0209999999</v>
      </c>
      <c r="AE103" s="15">
        <f t="shared" si="15"/>
        <v>0.64610344630601868</v>
      </c>
      <c r="AF103">
        <f t="shared" si="16"/>
        <v>5.3442673292759597E-2</v>
      </c>
    </row>
    <row r="104" spans="1:32" x14ac:dyDescent="0.25">
      <c r="A104" s="59">
        <v>87</v>
      </c>
      <c r="B104" s="60" t="s">
        <v>309</v>
      </c>
      <c r="C104" s="61" t="s">
        <v>398</v>
      </c>
      <c r="D104" s="62"/>
      <c r="E104" s="62">
        <v>8</v>
      </c>
      <c r="F104" s="62">
        <v>1950</v>
      </c>
      <c r="G104" s="50">
        <v>180.78</v>
      </c>
      <c r="H104" s="50">
        <v>157.804</v>
      </c>
      <c r="I104" s="50">
        <v>146.72499999999999</v>
      </c>
      <c r="J104" s="50">
        <v>121.523</v>
      </c>
      <c r="K104" s="50">
        <v>107.246</v>
      </c>
      <c r="L104" s="50">
        <v>84.421999999999997</v>
      </c>
      <c r="M104" s="50">
        <v>77.191000000000003</v>
      </c>
      <c r="N104" s="50">
        <v>70.284000000000006</v>
      </c>
      <c r="O104" s="50">
        <v>62.825000000000003</v>
      </c>
      <c r="P104" s="50">
        <v>48.878</v>
      </c>
      <c r="Q104" s="50">
        <v>48.226999999999997</v>
      </c>
      <c r="R104" s="50">
        <v>34.335999999999999</v>
      </c>
      <c r="S104" s="50">
        <v>36.290999999999997</v>
      </c>
      <c r="T104" s="50">
        <v>28.876999999999999</v>
      </c>
      <c r="U104" s="50">
        <v>20.771000000000001</v>
      </c>
      <c r="V104" s="50">
        <v>13.009</v>
      </c>
      <c r="W104" s="50">
        <v>23.984999999999999</v>
      </c>
      <c r="X104" s="50" t="s">
        <v>311</v>
      </c>
      <c r="Y104" s="50" t="s">
        <v>311</v>
      </c>
      <c r="Z104" s="50" t="s">
        <v>311</v>
      </c>
      <c r="AA104" s="50" t="s">
        <v>311</v>
      </c>
      <c r="AB104" s="50" t="s">
        <v>311</v>
      </c>
      <c r="AC104" s="50" t="str">
        <f t="shared" si="13"/>
        <v>Albania-1950</v>
      </c>
      <c r="AD104" s="51">
        <f t="shared" si="14"/>
        <v>691.22300000000018</v>
      </c>
      <c r="AE104" s="15">
        <f t="shared" si="15"/>
        <v>0.82744787138159426</v>
      </c>
      <c r="AF104">
        <f t="shared" si="16"/>
        <v>7.364185589512226E-2</v>
      </c>
    </row>
    <row r="105" spans="1:32" x14ac:dyDescent="0.25">
      <c r="A105" s="59">
        <v>88</v>
      </c>
      <c r="B105" s="60" t="s">
        <v>309</v>
      </c>
      <c r="C105" s="61" t="s">
        <v>399</v>
      </c>
      <c r="D105" s="62"/>
      <c r="E105" s="62">
        <v>12</v>
      </c>
      <c r="F105" s="62">
        <v>1950</v>
      </c>
      <c r="G105" s="50">
        <v>1403.134</v>
      </c>
      <c r="H105" s="50">
        <v>1151.6610000000001</v>
      </c>
      <c r="I105" s="50">
        <v>1047.96</v>
      </c>
      <c r="J105" s="50">
        <v>942.221</v>
      </c>
      <c r="K105" s="50">
        <v>782.21</v>
      </c>
      <c r="L105" s="50">
        <v>620.02499999999998</v>
      </c>
      <c r="M105" s="50">
        <v>565.60799999999995</v>
      </c>
      <c r="N105" s="50">
        <v>474.65300000000002</v>
      </c>
      <c r="O105" s="50">
        <v>453.173</v>
      </c>
      <c r="P105" s="50">
        <v>355.21699999999998</v>
      </c>
      <c r="Q105" s="50">
        <v>351.17500000000001</v>
      </c>
      <c r="R105" s="50">
        <v>224.102</v>
      </c>
      <c r="S105" s="50">
        <v>186.61</v>
      </c>
      <c r="T105" s="50">
        <v>131.85</v>
      </c>
      <c r="U105" s="50">
        <v>94.497</v>
      </c>
      <c r="V105" s="50">
        <v>42.859000000000002</v>
      </c>
      <c r="W105" s="50">
        <v>45.292000000000002</v>
      </c>
      <c r="X105" s="50" t="s">
        <v>311</v>
      </c>
      <c r="Y105" s="50" t="s">
        <v>311</v>
      </c>
      <c r="Z105" s="50" t="s">
        <v>311</v>
      </c>
      <c r="AA105" s="50" t="s">
        <v>311</v>
      </c>
      <c r="AB105" s="50" t="s">
        <v>311</v>
      </c>
      <c r="AC105" s="50" t="str">
        <f t="shared" si="13"/>
        <v>Algeria-1950</v>
      </c>
      <c r="AD105" s="51">
        <f t="shared" si="14"/>
        <v>4954.9939999999997</v>
      </c>
      <c r="AE105" s="15">
        <f t="shared" si="15"/>
        <v>0.79056664851662783</v>
      </c>
      <c r="AF105">
        <f t="shared" si="16"/>
        <v>3.6750084630900001E-2</v>
      </c>
    </row>
    <row r="106" spans="1:32" x14ac:dyDescent="0.25">
      <c r="A106" s="59">
        <v>89</v>
      </c>
      <c r="B106" s="60" t="s">
        <v>309</v>
      </c>
      <c r="C106" s="61" t="s">
        <v>400</v>
      </c>
      <c r="D106" s="62"/>
      <c r="E106" s="62">
        <v>24</v>
      </c>
      <c r="F106" s="62">
        <v>1950</v>
      </c>
      <c r="G106" s="50">
        <v>739.23400000000004</v>
      </c>
      <c r="H106" s="50">
        <v>570.78399999999999</v>
      </c>
      <c r="I106" s="50">
        <v>514.86400000000003</v>
      </c>
      <c r="J106" s="50">
        <v>466.35300000000001</v>
      </c>
      <c r="K106" s="50">
        <v>417.93700000000001</v>
      </c>
      <c r="L106" s="50">
        <v>364.90499999999997</v>
      </c>
      <c r="M106" s="50">
        <v>316.42200000000003</v>
      </c>
      <c r="N106" s="50">
        <v>268.33100000000002</v>
      </c>
      <c r="O106" s="50">
        <v>222.089</v>
      </c>
      <c r="P106" s="50">
        <v>181.88499999999999</v>
      </c>
      <c r="Q106" s="50">
        <v>149.52199999999999</v>
      </c>
      <c r="R106" s="50">
        <v>119.714</v>
      </c>
      <c r="S106" s="50">
        <v>82.149000000000001</v>
      </c>
      <c r="T106" s="50">
        <v>61.21</v>
      </c>
      <c r="U106" s="50">
        <v>40.250999999999998</v>
      </c>
      <c r="V106" s="50">
        <v>20.483000000000001</v>
      </c>
      <c r="W106" s="50">
        <v>11.89</v>
      </c>
      <c r="X106" s="50" t="s">
        <v>311</v>
      </c>
      <c r="Y106" s="50" t="s">
        <v>311</v>
      </c>
      <c r="Z106" s="50" t="s">
        <v>311</v>
      </c>
      <c r="AA106" s="50" t="s">
        <v>311</v>
      </c>
      <c r="AB106" s="50" t="s">
        <v>311</v>
      </c>
      <c r="AC106" s="50" t="str">
        <f t="shared" si="13"/>
        <v>Angola-1950</v>
      </c>
      <c r="AD106" s="51">
        <f t="shared" si="14"/>
        <v>2589.3069999999993</v>
      </c>
      <c r="AE106" s="15">
        <f t="shared" si="15"/>
        <v>0.75646340893528674</v>
      </c>
      <c r="AF106">
        <f t="shared" si="16"/>
        <v>3.031904614868099E-2</v>
      </c>
    </row>
    <row r="107" spans="1:32" x14ac:dyDescent="0.25">
      <c r="A107" s="59">
        <v>90</v>
      </c>
      <c r="B107" s="60" t="s">
        <v>309</v>
      </c>
      <c r="C107" s="61" t="s">
        <v>357</v>
      </c>
      <c r="D107" s="62"/>
      <c r="E107" s="62">
        <v>28</v>
      </c>
      <c r="F107" s="62">
        <v>1950</v>
      </c>
      <c r="G107" s="50">
        <v>6.6020000000000003</v>
      </c>
      <c r="H107" s="50">
        <v>6.0309999999999997</v>
      </c>
      <c r="I107" s="50">
        <v>5.5519999999999996</v>
      </c>
      <c r="J107" s="50">
        <v>4.407</v>
      </c>
      <c r="K107" s="50">
        <v>4.7140000000000004</v>
      </c>
      <c r="L107" s="50">
        <v>3.6880000000000002</v>
      </c>
      <c r="M107" s="50">
        <v>2.9980000000000002</v>
      </c>
      <c r="N107" s="50">
        <v>2.9710000000000001</v>
      </c>
      <c r="O107" s="50">
        <v>2.2000000000000002</v>
      </c>
      <c r="P107" s="50">
        <v>1.97</v>
      </c>
      <c r="Q107" s="50">
        <v>1.5349999999999999</v>
      </c>
      <c r="R107" s="50">
        <v>1.107</v>
      </c>
      <c r="S107" s="50">
        <v>0.90500000000000003</v>
      </c>
      <c r="T107" s="50">
        <v>0.59599999999999997</v>
      </c>
      <c r="U107" s="50">
        <v>0.51700000000000002</v>
      </c>
      <c r="V107" s="50">
        <v>0.29099999999999998</v>
      </c>
      <c r="W107" s="50">
        <v>0.219</v>
      </c>
      <c r="X107" s="50" t="s">
        <v>311</v>
      </c>
      <c r="Y107" s="50" t="s">
        <v>311</v>
      </c>
      <c r="Z107" s="50" t="s">
        <v>311</v>
      </c>
      <c r="AA107" s="50" t="s">
        <v>311</v>
      </c>
      <c r="AB107" s="50" t="s">
        <v>311</v>
      </c>
      <c r="AC107" s="50" t="str">
        <f t="shared" si="13"/>
        <v>Antigua and Barbuda-1950</v>
      </c>
      <c r="AD107" s="51">
        <f t="shared" si="14"/>
        <v>26.495000000000001</v>
      </c>
      <c r="AE107" s="15">
        <f t="shared" si="15"/>
        <v>0.74761275712398567</v>
      </c>
      <c r="AF107">
        <f t="shared" si="16"/>
        <v>3.6324977618621315E-2</v>
      </c>
    </row>
    <row r="108" spans="1:32" x14ac:dyDescent="0.25">
      <c r="A108" s="59">
        <v>91</v>
      </c>
      <c r="B108" s="60" t="s">
        <v>309</v>
      </c>
      <c r="C108" s="61" t="s">
        <v>155</v>
      </c>
      <c r="D108" s="62"/>
      <c r="E108" s="62">
        <v>32</v>
      </c>
      <c r="F108" s="62">
        <v>1950</v>
      </c>
      <c r="G108" s="50">
        <v>1947.133</v>
      </c>
      <c r="H108" s="50">
        <v>1709.5509999999999</v>
      </c>
      <c r="I108" s="50">
        <v>1578.7449999999999</v>
      </c>
      <c r="J108" s="50">
        <v>1567.9670000000001</v>
      </c>
      <c r="K108" s="50">
        <v>1578.76</v>
      </c>
      <c r="L108" s="50">
        <v>1469.1110000000001</v>
      </c>
      <c r="M108" s="50">
        <v>1320.36</v>
      </c>
      <c r="N108" s="50">
        <v>1240.8510000000001</v>
      </c>
      <c r="O108" s="50">
        <v>1127.3810000000001</v>
      </c>
      <c r="P108" s="50">
        <v>973.96600000000001</v>
      </c>
      <c r="Q108" s="50">
        <v>797.16700000000003</v>
      </c>
      <c r="R108" s="50">
        <v>632.13499999999999</v>
      </c>
      <c r="S108" s="50">
        <v>485.83800000000002</v>
      </c>
      <c r="T108" s="50">
        <v>328.94600000000003</v>
      </c>
      <c r="U108" s="50">
        <v>201.22800000000001</v>
      </c>
      <c r="V108" s="50">
        <v>109.51</v>
      </c>
      <c r="W108" s="50">
        <v>81.686999999999998</v>
      </c>
      <c r="X108" s="50" t="s">
        <v>311</v>
      </c>
      <c r="Y108" s="50" t="s">
        <v>311</v>
      </c>
      <c r="Z108" s="50" t="s">
        <v>311</v>
      </c>
      <c r="AA108" s="50" t="s">
        <v>311</v>
      </c>
      <c r="AB108" s="50" t="s">
        <v>311</v>
      </c>
      <c r="AC108" s="50" t="str">
        <f t="shared" si="13"/>
        <v>Argentina-1950</v>
      </c>
      <c r="AD108" s="51">
        <f t="shared" si="14"/>
        <v>11193.535999999998</v>
      </c>
      <c r="AE108" s="15">
        <f t="shared" si="15"/>
        <v>0.53216427766882612</v>
      </c>
      <c r="AF108">
        <f t="shared" si="16"/>
        <v>4.3908487235805774E-2</v>
      </c>
    </row>
    <row r="109" spans="1:32" x14ac:dyDescent="0.25">
      <c r="A109" s="59">
        <v>92</v>
      </c>
      <c r="B109" s="60" t="s">
        <v>309</v>
      </c>
      <c r="C109" s="61" t="s">
        <v>358</v>
      </c>
      <c r="D109" s="62"/>
      <c r="E109" s="62">
        <v>533</v>
      </c>
      <c r="F109" s="62">
        <v>1950</v>
      </c>
      <c r="G109" s="50">
        <v>6.7519999999999998</v>
      </c>
      <c r="H109" s="50">
        <v>5.2750000000000004</v>
      </c>
      <c r="I109" s="50">
        <v>4.3479999999999999</v>
      </c>
      <c r="J109" s="50">
        <v>3.823</v>
      </c>
      <c r="K109" s="50">
        <v>3.133</v>
      </c>
      <c r="L109" s="50">
        <v>2.8479999999999999</v>
      </c>
      <c r="M109" s="50">
        <v>2.7229999999999999</v>
      </c>
      <c r="N109" s="50">
        <v>2.593</v>
      </c>
      <c r="O109" s="50">
        <v>2.3740000000000001</v>
      </c>
      <c r="P109" s="50">
        <v>1.476</v>
      </c>
      <c r="Q109" s="50">
        <v>0.95799999999999996</v>
      </c>
      <c r="R109" s="50">
        <v>0.63900000000000001</v>
      </c>
      <c r="S109" s="50">
        <v>0.44</v>
      </c>
      <c r="T109" s="50">
        <v>0.28299999999999997</v>
      </c>
      <c r="U109" s="50">
        <v>0.14899999999999999</v>
      </c>
      <c r="V109" s="50">
        <v>0.13500000000000001</v>
      </c>
      <c r="W109" s="50">
        <v>0.11899999999999999</v>
      </c>
      <c r="X109" s="50" t="s">
        <v>311</v>
      </c>
      <c r="Y109" s="50" t="s">
        <v>311</v>
      </c>
      <c r="Z109" s="50" t="s">
        <v>311</v>
      </c>
      <c r="AA109" s="50" t="s">
        <v>311</v>
      </c>
      <c r="AB109" s="50" t="s">
        <v>311</v>
      </c>
      <c r="AC109" s="50" t="str">
        <f t="shared" si="13"/>
        <v>Aruba-1950</v>
      </c>
      <c r="AD109" s="51">
        <f t="shared" si="14"/>
        <v>21.006999999999994</v>
      </c>
      <c r="AE109" s="15">
        <f t="shared" si="15"/>
        <v>0.81215785214452363</v>
      </c>
      <c r="AF109">
        <f t="shared" si="16"/>
        <v>1.8351078058958855E-2</v>
      </c>
    </row>
    <row r="110" spans="1:32" x14ac:dyDescent="0.25">
      <c r="A110" s="59">
        <v>93</v>
      </c>
      <c r="B110" s="60" t="s">
        <v>309</v>
      </c>
      <c r="C110" s="61" t="s">
        <v>262</v>
      </c>
      <c r="D110" s="62">
        <v>7</v>
      </c>
      <c r="E110" s="62">
        <v>36</v>
      </c>
      <c r="F110" s="62">
        <v>1950</v>
      </c>
      <c r="G110" s="50">
        <v>888.74199999999996</v>
      </c>
      <c r="H110" s="50">
        <v>702.78300000000002</v>
      </c>
      <c r="I110" s="50">
        <v>583.68799999999999</v>
      </c>
      <c r="J110" s="50">
        <v>552.18200000000002</v>
      </c>
      <c r="K110" s="50">
        <v>638.52499999999998</v>
      </c>
      <c r="L110" s="50">
        <v>672.88699999999994</v>
      </c>
      <c r="M110" s="50">
        <v>614.46</v>
      </c>
      <c r="N110" s="50">
        <v>620.471</v>
      </c>
      <c r="O110" s="50">
        <v>549.31200000000001</v>
      </c>
      <c r="P110" s="50">
        <v>483.46800000000002</v>
      </c>
      <c r="Q110" s="50">
        <v>438.61399999999998</v>
      </c>
      <c r="R110" s="50">
        <v>407.85399999999998</v>
      </c>
      <c r="S110" s="50">
        <v>356.43700000000001</v>
      </c>
      <c r="T110" s="50">
        <v>267.03100000000001</v>
      </c>
      <c r="U110" s="50">
        <v>184.559</v>
      </c>
      <c r="V110" s="50">
        <v>115.25700000000001</v>
      </c>
      <c r="W110" s="50">
        <v>101.072</v>
      </c>
      <c r="X110" s="50" t="s">
        <v>311</v>
      </c>
      <c r="Y110" s="50" t="s">
        <v>311</v>
      </c>
      <c r="Z110" s="50" t="s">
        <v>311</v>
      </c>
      <c r="AA110" s="50" t="s">
        <v>311</v>
      </c>
      <c r="AB110" s="50" t="s">
        <v>311</v>
      </c>
      <c r="AC110" s="50" t="str">
        <f t="shared" si="13"/>
        <v>Australia-1950</v>
      </c>
      <c r="AD110" s="51">
        <f t="shared" si="14"/>
        <v>5334.21</v>
      </c>
      <c r="AE110" s="15">
        <f t="shared" si="15"/>
        <v>0.53299963818447349</v>
      </c>
      <c r="AF110">
        <f t="shared" si="16"/>
        <v>8.8944117277718934E-2</v>
      </c>
    </row>
    <row r="111" spans="1:32" x14ac:dyDescent="0.25">
      <c r="A111" s="59">
        <v>94</v>
      </c>
      <c r="B111" s="60" t="s">
        <v>309</v>
      </c>
      <c r="C111" s="61" t="s">
        <v>359</v>
      </c>
      <c r="D111" s="62"/>
      <c r="E111" s="62">
        <v>44</v>
      </c>
      <c r="F111" s="62">
        <v>1950</v>
      </c>
      <c r="G111" s="50">
        <v>12.061</v>
      </c>
      <c r="H111" s="50">
        <v>10.000999999999999</v>
      </c>
      <c r="I111" s="50">
        <v>8.9789999999999992</v>
      </c>
      <c r="J111" s="50">
        <v>7.5149999999999997</v>
      </c>
      <c r="K111" s="50">
        <v>6.8410000000000002</v>
      </c>
      <c r="L111" s="50">
        <v>6.0590000000000002</v>
      </c>
      <c r="M111" s="50">
        <v>5.2229999999999999</v>
      </c>
      <c r="N111" s="50">
        <v>5.0170000000000003</v>
      </c>
      <c r="O111" s="50">
        <v>4.1459999999999999</v>
      </c>
      <c r="P111" s="50">
        <v>3.2570000000000001</v>
      </c>
      <c r="Q111" s="50">
        <v>2.6749999999999998</v>
      </c>
      <c r="R111" s="50">
        <v>2.0579999999999998</v>
      </c>
      <c r="S111" s="50">
        <v>1.7330000000000001</v>
      </c>
      <c r="T111" s="50">
        <v>1.387</v>
      </c>
      <c r="U111" s="50">
        <v>1.0229999999999999</v>
      </c>
      <c r="V111" s="50">
        <v>0.66300000000000003</v>
      </c>
      <c r="W111" s="50">
        <v>0.44700000000000001</v>
      </c>
      <c r="X111" s="50" t="s">
        <v>311</v>
      </c>
      <c r="Y111" s="50" t="s">
        <v>311</v>
      </c>
      <c r="Z111" s="50" t="s">
        <v>311</v>
      </c>
      <c r="AA111" s="50" t="s">
        <v>311</v>
      </c>
      <c r="AB111" s="50" t="s">
        <v>311</v>
      </c>
      <c r="AC111" s="50" t="str">
        <f t="shared" si="13"/>
        <v>Bahamas-1950</v>
      </c>
      <c r="AD111" s="51">
        <f t="shared" si="14"/>
        <v>44.523999999999987</v>
      </c>
      <c r="AE111" s="15">
        <f t="shared" si="15"/>
        <v>0.77623304285329287</v>
      </c>
      <c r="AF111">
        <f t="shared" si="16"/>
        <v>4.6582412492556083E-2</v>
      </c>
    </row>
    <row r="112" spans="1:32" x14ac:dyDescent="0.25">
      <c r="A112" s="59">
        <v>95</v>
      </c>
      <c r="B112" s="60" t="s">
        <v>309</v>
      </c>
      <c r="C112" s="61" t="s">
        <v>360</v>
      </c>
      <c r="D112" s="62"/>
      <c r="E112" s="62">
        <v>48</v>
      </c>
      <c r="F112" s="62">
        <v>1950</v>
      </c>
      <c r="G112" s="50">
        <v>20.239999999999998</v>
      </c>
      <c r="H112" s="50">
        <v>15.83</v>
      </c>
      <c r="I112" s="50">
        <v>12.843999999999999</v>
      </c>
      <c r="J112" s="50">
        <v>11.425000000000001</v>
      </c>
      <c r="K112" s="50">
        <v>10.711</v>
      </c>
      <c r="L112" s="50">
        <v>10.07</v>
      </c>
      <c r="M112" s="50">
        <v>7.8019999999999996</v>
      </c>
      <c r="N112" s="50">
        <v>6.42</v>
      </c>
      <c r="O112" s="50">
        <v>5.0830000000000002</v>
      </c>
      <c r="P112" s="50">
        <v>4.0759999999999996</v>
      </c>
      <c r="Q112" s="50">
        <v>3.278</v>
      </c>
      <c r="R112" s="50">
        <v>2.5139999999999998</v>
      </c>
      <c r="S112" s="50">
        <v>2</v>
      </c>
      <c r="T112" s="50">
        <v>1.4510000000000001</v>
      </c>
      <c r="U112" s="50">
        <v>0.99199999999999999</v>
      </c>
      <c r="V112" s="50">
        <v>0.57999999999999996</v>
      </c>
      <c r="W112" s="50">
        <v>0.29499999999999998</v>
      </c>
      <c r="X112" s="50" t="s">
        <v>311</v>
      </c>
      <c r="Y112" s="50" t="s">
        <v>311</v>
      </c>
      <c r="Z112" s="50" t="s">
        <v>311</v>
      </c>
      <c r="AA112" s="50" t="s">
        <v>311</v>
      </c>
      <c r="AB112" s="50" t="s">
        <v>311</v>
      </c>
      <c r="AC112" s="50" t="str">
        <f t="shared" si="13"/>
        <v>Bahrain-1950</v>
      </c>
      <c r="AD112" s="51">
        <f t="shared" si="14"/>
        <v>63.379000000000005</v>
      </c>
      <c r="AE112" s="15">
        <f t="shared" si="15"/>
        <v>0.8241215544581012</v>
      </c>
      <c r="AF112">
        <f t="shared" si="16"/>
        <v>2.9547701103363525E-2</v>
      </c>
    </row>
    <row r="113" spans="1:32" x14ac:dyDescent="0.25">
      <c r="A113" s="59">
        <v>96</v>
      </c>
      <c r="B113" s="60" t="s">
        <v>309</v>
      </c>
      <c r="C113" s="61" t="s">
        <v>401</v>
      </c>
      <c r="D113" s="62"/>
      <c r="E113" s="62">
        <v>50</v>
      </c>
      <c r="F113" s="62">
        <v>1950</v>
      </c>
      <c r="G113" s="50">
        <v>6237.8530000000001</v>
      </c>
      <c r="H113" s="50">
        <v>5014.7640000000001</v>
      </c>
      <c r="I113" s="50">
        <v>4376.9350000000004</v>
      </c>
      <c r="J113" s="50">
        <v>3830.0120000000002</v>
      </c>
      <c r="K113" s="50">
        <v>3300.355</v>
      </c>
      <c r="L113" s="50">
        <v>2864.36</v>
      </c>
      <c r="M113" s="50">
        <v>2459.6990000000001</v>
      </c>
      <c r="N113" s="50">
        <v>2110.17</v>
      </c>
      <c r="O113" s="50">
        <v>1786.2570000000001</v>
      </c>
      <c r="P113" s="50">
        <v>1516.5820000000001</v>
      </c>
      <c r="Q113" s="50">
        <v>1225.4939999999999</v>
      </c>
      <c r="R113" s="50">
        <v>973.17499999999995</v>
      </c>
      <c r="S113" s="50">
        <v>716.59199999999998</v>
      </c>
      <c r="T113" s="50">
        <v>576.58100000000002</v>
      </c>
      <c r="U113" s="50">
        <v>479.75099999999998</v>
      </c>
      <c r="V113" s="50">
        <v>299.55599999999998</v>
      </c>
      <c r="W113" s="50">
        <v>126.545</v>
      </c>
      <c r="X113" s="50" t="s">
        <v>311</v>
      </c>
      <c r="Y113" s="50" t="s">
        <v>311</v>
      </c>
      <c r="Z113" s="50" t="s">
        <v>311</v>
      </c>
      <c r="AA113" s="50" t="s">
        <v>311</v>
      </c>
      <c r="AB113" s="50" t="s">
        <v>311</v>
      </c>
      <c r="AC113" s="50" t="str">
        <f t="shared" si="13"/>
        <v>Bangladesh-1950</v>
      </c>
      <c r="AD113" s="51">
        <f t="shared" si="14"/>
        <v>20782.696</v>
      </c>
      <c r="AE113" s="15">
        <f t="shared" si="15"/>
        <v>0.82337657251013041</v>
      </c>
      <c r="AF113">
        <f t="shared" si="16"/>
        <v>4.0712482239492601E-2</v>
      </c>
    </row>
    <row r="114" spans="1:32" x14ac:dyDescent="0.25">
      <c r="A114" s="59">
        <v>97</v>
      </c>
      <c r="B114" s="60" t="s">
        <v>309</v>
      </c>
      <c r="C114" s="61" t="s">
        <v>361</v>
      </c>
      <c r="D114" s="62"/>
      <c r="E114" s="62">
        <v>52</v>
      </c>
      <c r="F114" s="62">
        <v>1950</v>
      </c>
      <c r="G114" s="50">
        <v>26</v>
      </c>
      <c r="H114" s="50">
        <v>22</v>
      </c>
      <c r="I114" s="50">
        <v>22.001000000000001</v>
      </c>
      <c r="J114" s="50">
        <v>19.998999999999999</v>
      </c>
      <c r="K114" s="50">
        <v>17</v>
      </c>
      <c r="L114" s="50">
        <v>15</v>
      </c>
      <c r="M114" s="50">
        <v>15.999000000000001</v>
      </c>
      <c r="N114" s="50">
        <v>14.999000000000001</v>
      </c>
      <c r="O114" s="50">
        <v>13</v>
      </c>
      <c r="P114" s="50">
        <v>12</v>
      </c>
      <c r="Q114" s="50">
        <v>8.9979999999999993</v>
      </c>
      <c r="R114" s="50">
        <v>6</v>
      </c>
      <c r="S114" s="50">
        <v>5.9989999999999997</v>
      </c>
      <c r="T114" s="50">
        <v>4</v>
      </c>
      <c r="U114" s="50">
        <v>3.351</v>
      </c>
      <c r="V114" s="50">
        <v>2.7010000000000001</v>
      </c>
      <c r="W114" s="50">
        <v>1.9450000000000001</v>
      </c>
      <c r="X114" s="50" t="s">
        <v>311</v>
      </c>
      <c r="Y114" s="50" t="s">
        <v>311</v>
      </c>
      <c r="Z114" s="50" t="s">
        <v>311</v>
      </c>
      <c r="AA114" s="50" t="s">
        <v>311</v>
      </c>
      <c r="AB114" s="50" t="s">
        <v>311</v>
      </c>
      <c r="AC114" s="50" t="str">
        <f t="shared" si="13"/>
        <v>Barbados-1950</v>
      </c>
      <c r="AD114" s="51">
        <f t="shared" si="14"/>
        <v>128.994</v>
      </c>
      <c r="AE114" s="15">
        <f t="shared" si="15"/>
        <v>0.63567297703769166</v>
      </c>
      <c r="AF114">
        <f t="shared" si="16"/>
        <v>6.0287946933340039E-2</v>
      </c>
    </row>
    <row r="115" spans="1:32" x14ac:dyDescent="0.25">
      <c r="A115" s="59">
        <v>98</v>
      </c>
      <c r="B115" s="60" t="s">
        <v>309</v>
      </c>
      <c r="C115" s="61" t="s">
        <v>402</v>
      </c>
      <c r="D115" s="62"/>
      <c r="E115" s="62">
        <v>56</v>
      </c>
      <c r="F115" s="62">
        <v>1950</v>
      </c>
      <c r="G115" s="50">
        <v>696.81899999999996</v>
      </c>
      <c r="H115" s="50">
        <v>544.47900000000004</v>
      </c>
      <c r="I115" s="50">
        <v>573.15200000000004</v>
      </c>
      <c r="J115" s="50">
        <v>622.51</v>
      </c>
      <c r="K115" s="50">
        <v>654.78499999999997</v>
      </c>
      <c r="L115" s="50">
        <v>694.59400000000005</v>
      </c>
      <c r="M115" s="50">
        <v>470.96499999999997</v>
      </c>
      <c r="N115" s="50">
        <v>626.47199999999998</v>
      </c>
      <c r="O115" s="50">
        <v>652.221</v>
      </c>
      <c r="P115" s="50">
        <v>651.06899999999996</v>
      </c>
      <c r="Q115" s="50">
        <v>585.14099999999996</v>
      </c>
      <c r="R115" s="50">
        <v>491.79199999999997</v>
      </c>
      <c r="S115" s="50">
        <v>423.32900000000001</v>
      </c>
      <c r="T115" s="50">
        <v>365.08800000000002</v>
      </c>
      <c r="U115" s="50">
        <v>281.17899999999997</v>
      </c>
      <c r="V115" s="50">
        <v>180.88900000000001</v>
      </c>
      <c r="W115" s="50">
        <v>123.035</v>
      </c>
      <c r="X115" s="50" t="s">
        <v>311</v>
      </c>
      <c r="Y115" s="50" t="s">
        <v>311</v>
      </c>
      <c r="Z115" s="50" t="s">
        <v>311</v>
      </c>
      <c r="AA115" s="50" t="s">
        <v>311</v>
      </c>
      <c r="AB115" s="50" t="s">
        <v>311</v>
      </c>
      <c r="AC115" s="50" t="str">
        <f t="shared" si="13"/>
        <v>Belgium-1950</v>
      </c>
      <c r="AD115" s="51">
        <f t="shared" si="14"/>
        <v>5872.8779999999997</v>
      </c>
      <c r="AE115" s="15">
        <f t="shared" si="15"/>
        <v>0.47074722137936464</v>
      </c>
      <c r="AF115">
        <f t="shared" si="16"/>
        <v>0.12360484683364625</v>
      </c>
    </row>
    <row r="116" spans="1:32" x14ac:dyDescent="0.25">
      <c r="A116" s="59">
        <v>99</v>
      </c>
      <c r="B116" s="60" t="s">
        <v>309</v>
      </c>
      <c r="C116" s="61" t="s">
        <v>362</v>
      </c>
      <c r="D116" s="62"/>
      <c r="E116" s="62">
        <v>84</v>
      </c>
      <c r="F116" s="62">
        <v>1950</v>
      </c>
      <c r="G116" s="50">
        <v>10.858000000000001</v>
      </c>
      <c r="H116" s="50">
        <v>8.15</v>
      </c>
      <c r="I116" s="50">
        <v>7.5720000000000001</v>
      </c>
      <c r="J116" s="50">
        <v>6.8719999999999999</v>
      </c>
      <c r="K116" s="50">
        <v>6.3639999999999999</v>
      </c>
      <c r="L116" s="50">
        <v>5.1859999999999999</v>
      </c>
      <c r="M116" s="50">
        <v>4.3159999999999998</v>
      </c>
      <c r="N116" s="50">
        <v>4.3390000000000004</v>
      </c>
      <c r="O116" s="50">
        <v>3.6190000000000002</v>
      </c>
      <c r="P116" s="50">
        <v>2.9380000000000002</v>
      </c>
      <c r="Q116" s="50">
        <v>2.504</v>
      </c>
      <c r="R116" s="50">
        <v>2.0830000000000002</v>
      </c>
      <c r="S116" s="50">
        <v>1.6140000000000001</v>
      </c>
      <c r="T116" s="50">
        <v>1.165</v>
      </c>
      <c r="U116" s="50">
        <v>0.68899999999999995</v>
      </c>
      <c r="V116" s="50">
        <v>0.4</v>
      </c>
      <c r="W116" s="50">
        <v>0.25</v>
      </c>
      <c r="X116" s="50" t="s">
        <v>311</v>
      </c>
      <c r="Y116" s="50" t="s">
        <v>311</v>
      </c>
      <c r="Z116" s="50" t="s">
        <v>311</v>
      </c>
      <c r="AA116" s="50" t="s">
        <v>311</v>
      </c>
      <c r="AB116" s="50" t="s">
        <v>311</v>
      </c>
      <c r="AC116" s="50" t="str">
        <f t="shared" si="13"/>
        <v>Belize-1950</v>
      </c>
      <c r="AD116" s="51">
        <f t="shared" si="14"/>
        <v>39.834999999999994</v>
      </c>
      <c r="AE116" s="15">
        <f t="shared" si="15"/>
        <v>0.73011171080707926</v>
      </c>
      <c r="AF116">
        <f t="shared" si="16"/>
        <v>3.7702326281713466E-2</v>
      </c>
    </row>
    <row r="117" spans="1:32" x14ac:dyDescent="0.25">
      <c r="A117" s="59">
        <v>100</v>
      </c>
      <c r="B117" s="60" t="s">
        <v>309</v>
      </c>
      <c r="C117" s="61" t="s">
        <v>403</v>
      </c>
      <c r="D117" s="62"/>
      <c r="E117" s="62">
        <v>204</v>
      </c>
      <c r="F117" s="62">
        <v>1950</v>
      </c>
      <c r="G117" s="50">
        <v>308.82100000000003</v>
      </c>
      <c r="H117" s="50">
        <v>263.50799999999998</v>
      </c>
      <c r="I117" s="50">
        <v>221.06700000000001</v>
      </c>
      <c r="J117" s="50">
        <v>192.726</v>
      </c>
      <c r="K117" s="50">
        <v>169.51</v>
      </c>
      <c r="L117" s="50">
        <v>153.38399999999999</v>
      </c>
      <c r="M117" s="50">
        <v>141.084</v>
      </c>
      <c r="N117" s="50">
        <v>130.398</v>
      </c>
      <c r="O117" s="50">
        <v>121.92700000000001</v>
      </c>
      <c r="P117" s="50">
        <v>111.471</v>
      </c>
      <c r="Q117" s="50">
        <v>101.004</v>
      </c>
      <c r="R117" s="50">
        <v>88.691000000000003</v>
      </c>
      <c r="S117" s="50">
        <v>74.881</v>
      </c>
      <c r="T117" s="50">
        <v>63.122</v>
      </c>
      <c r="U117" s="50">
        <v>52.03</v>
      </c>
      <c r="V117" s="50">
        <v>41.561999999999998</v>
      </c>
      <c r="W117" s="50">
        <v>20.04</v>
      </c>
      <c r="X117" s="50" t="s">
        <v>311</v>
      </c>
      <c r="Y117" s="50" t="s">
        <v>311</v>
      </c>
      <c r="Z117" s="50" t="s">
        <v>311</v>
      </c>
      <c r="AA117" s="50" t="s">
        <v>311</v>
      </c>
      <c r="AB117" s="50" t="s">
        <v>311</v>
      </c>
      <c r="AC117" s="50" t="str">
        <f t="shared" si="13"/>
        <v>Benin-1950</v>
      </c>
      <c r="AD117" s="51">
        <f t="shared" si="14"/>
        <v>1285.076</v>
      </c>
      <c r="AE117" s="15">
        <f t="shared" si="15"/>
        <v>0.75493589484201695</v>
      </c>
      <c r="AF117">
        <f t="shared" si="16"/>
        <v>8.5040356569633851E-2</v>
      </c>
    </row>
    <row r="118" spans="1:32" x14ac:dyDescent="0.25">
      <c r="A118" s="59">
        <v>101</v>
      </c>
      <c r="B118" s="60" t="s">
        <v>309</v>
      </c>
      <c r="C118" s="61" t="s">
        <v>404</v>
      </c>
      <c r="D118" s="62"/>
      <c r="E118" s="62">
        <v>70</v>
      </c>
      <c r="F118" s="62">
        <v>1950</v>
      </c>
      <c r="G118" s="50">
        <v>384.49900000000002</v>
      </c>
      <c r="H118" s="50">
        <v>277.7</v>
      </c>
      <c r="I118" s="50">
        <v>344</v>
      </c>
      <c r="J118" s="50">
        <v>322.3</v>
      </c>
      <c r="K118" s="50">
        <v>277.3</v>
      </c>
      <c r="L118" s="50">
        <v>188.501</v>
      </c>
      <c r="M118" s="50">
        <v>118.8</v>
      </c>
      <c r="N118" s="50">
        <v>139.501</v>
      </c>
      <c r="O118" s="50">
        <v>151.30000000000001</v>
      </c>
      <c r="P118" s="50">
        <v>126.7</v>
      </c>
      <c r="Q118" s="50">
        <v>103.9</v>
      </c>
      <c r="R118" s="50">
        <v>65.099999999999994</v>
      </c>
      <c r="S118" s="50">
        <v>55.201000000000001</v>
      </c>
      <c r="T118" s="50">
        <v>36.499000000000002</v>
      </c>
      <c r="U118" s="50">
        <v>34.299999999999997</v>
      </c>
      <c r="V118" s="50">
        <v>22.1</v>
      </c>
      <c r="W118" s="50">
        <v>13.595000000000001</v>
      </c>
      <c r="X118" s="50" t="s">
        <v>311</v>
      </c>
      <c r="Y118" s="50" t="s">
        <v>311</v>
      </c>
      <c r="Z118" s="50" t="s">
        <v>311</v>
      </c>
      <c r="AA118" s="50" t="s">
        <v>311</v>
      </c>
      <c r="AB118" s="50" t="s">
        <v>311</v>
      </c>
      <c r="AC118" s="50" t="str">
        <f t="shared" si="13"/>
        <v>Bosnia and Herzegovina-1950</v>
      </c>
      <c r="AD118" s="51">
        <f t="shared" si="14"/>
        <v>1548.6030000000001</v>
      </c>
      <c r="AE118" s="15">
        <f t="shared" si="15"/>
        <v>0.71851404136502384</v>
      </c>
      <c r="AF118">
        <f t="shared" si="16"/>
        <v>4.168385651803936E-2</v>
      </c>
    </row>
    <row r="119" spans="1:32" x14ac:dyDescent="0.25">
      <c r="A119" s="59">
        <v>102</v>
      </c>
      <c r="B119" s="60" t="s">
        <v>309</v>
      </c>
      <c r="C119" s="61" t="s">
        <v>31</v>
      </c>
      <c r="D119" s="62"/>
      <c r="E119" s="62">
        <v>76</v>
      </c>
      <c r="F119" s="62">
        <v>1950</v>
      </c>
      <c r="G119" s="50">
        <v>8983.5990000000002</v>
      </c>
      <c r="H119" s="50">
        <v>7012.5469999999996</v>
      </c>
      <c r="I119" s="50">
        <v>6435.8620000000001</v>
      </c>
      <c r="J119" s="50">
        <v>5404.54</v>
      </c>
      <c r="K119" s="50">
        <v>5015.8559999999998</v>
      </c>
      <c r="L119" s="50">
        <v>4127.2979999999998</v>
      </c>
      <c r="M119" s="50">
        <v>3444.6109999999999</v>
      </c>
      <c r="N119" s="50">
        <v>3070.9140000000002</v>
      </c>
      <c r="O119" s="50">
        <v>2591.5129999999999</v>
      </c>
      <c r="P119" s="50">
        <v>2081.875</v>
      </c>
      <c r="Q119" s="50">
        <v>1816.4880000000001</v>
      </c>
      <c r="R119" s="50">
        <v>1362.4559999999999</v>
      </c>
      <c r="S119" s="50">
        <v>1021.623</v>
      </c>
      <c r="T119" s="50">
        <v>723.11800000000005</v>
      </c>
      <c r="U119" s="50">
        <v>462.62900000000002</v>
      </c>
      <c r="V119" s="50">
        <v>267.12599999999998</v>
      </c>
      <c r="W119" s="50">
        <v>152.67400000000001</v>
      </c>
      <c r="X119" s="50" t="s">
        <v>311</v>
      </c>
      <c r="Y119" s="50" t="s">
        <v>311</v>
      </c>
      <c r="Z119" s="50" t="s">
        <v>311</v>
      </c>
      <c r="AA119" s="50" t="s">
        <v>311</v>
      </c>
      <c r="AB119" s="50" t="s">
        <v>311</v>
      </c>
      <c r="AC119" s="50" t="str">
        <f t="shared" si="13"/>
        <v>Brazil-1950</v>
      </c>
      <c r="AD119" s="51">
        <f t="shared" si="14"/>
        <v>29937.173999999999</v>
      </c>
      <c r="AE119" s="15">
        <f t="shared" si="15"/>
        <v>0.80293333632626784</v>
      </c>
      <c r="AF119">
        <f t="shared" si="16"/>
        <v>3.0658240947891838E-2</v>
      </c>
    </row>
    <row r="120" spans="1:32" x14ac:dyDescent="0.25">
      <c r="A120" s="59">
        <v>103</v>
      </c>
      <c r="B120" s="60" t="s">
        <v>309</v>
      </c>
      <c r="C120" s="61" t="s">
        <v>405</v>
      </c>
      <c r="D120" s="62"/>
      <c r="E120" s="62">
        <v>96</v>
      </c>
      <c r="F120" s="62">
        <v>1950</v>
      </c>
      <c r="G120" s="50">
        <v>6.673</v>
      </c>
      <c r="H120" s="50">
        <v>5.7069999999999999</v>
      </c>
      <c r="I120" s="50">
        <v>5.101</v>
      </c>
      <c r="J120" s="50">
        <v>4.5780000000000003</v>
      </c>
      <c r="K120" s="50">
        <v>4.101</v>
      </c>
      <c r="L120" s="50">
        <v>3.6659999999999999</v>
      </c>
      <c r="M120" s="50">
        <v>3.2690000000000001</v>
      </c>
      <c r="N120" s="50">
        <v>2.9060000000000001</v>
      </c>
      <c r="O120" s="50">
        <v>2.5670000000000002</v>
      </c>
      <c r="P120" s="50">
        <v>2.2469999999999999</v>
      </c>
      <c r="Q120" s="50">
        <v>1.931</v>
      </c>
      <c r="R120" s="50">
        <v>1.613</v>
      </c>
      <c r="S120" s="50">
        <v>1.294</v>
      </c>
      <c r="T120" s="50">
        <v>0.97299999999999998</v>
      </c>
      <c r="U120" s="50">
        <v>0.66500000000000004</v>
      </c>
      <c r="V120" s="50">
        <v>0.35699999999999998</v>
      </c>
      <c r="W120" s="50">
        <v>0.35299999999999998</v>
      </c>
      <c r="X120" s="50" t="s">
        <v>311</v>
      </c>
      <c r="Y120" s="50" t="s">
        <v>311</v>
      </c>
      <c r="Z120" s="50" t="s">
        <v>311</v>
      </c>
      <c r="AA120" s="50" t="s">
        <v>311</v>
      </c>
      <c r="AB120" s="50" t="s">
        <v>311</v>
      </c>
      <c r="AC120" s="50" t="str">
        <f t="shared" si="13"/>
        <v>Brunei Darussalam-1950</v>
      </c>
      <c r="AD120" s="51">
        <f t="shared" si="14"/>
        <v>28.172000000000001</v>
      </c>
      <c r="AE120" s="15">
        <f t="shared" si="15"/>
        <v>0.70385489138151347</v>
      </c>
      <c r="AF120">
        <f t="shared" si="16"/>
        <v>5.1431450288042413E-2</v>
      </c>
    </row>
    <row r="121" spans="1:32" x14ac:dyDescent="0.25">
      <c r="A121" s="59">
        <v>104</v>
      </c>
      <c r="B121" s="60" t="s">
        <v>309</v>
      </c>
      <c r="C121" s="61" t="s">
        <v>406</v>
      </c>
      <c r="D121" s="62"/>
      <c r="E121" s="62">
        <v>100</v>
      </c>
      <c r="F121" s="62">
        <v>1950</v>
      </c>
      <c r="G121" s="50">
        <v>733</v>
      </c>
      <c r="H121" s="50">
        <v>610</v>
      </c>
      <c r="I121" s="50">
        <v>599.00099999999998</v>
      </c>
      <c r="J121" s="50">
        <v>681.99900000000002</v>
      </c>
      <c r="K121" s="50">
        <v>689.99900000000002</v>
      </c>
      <c r="L121" s="50">
        <v>677</v>
      </c>
      <c r="M121" s="50">
        <v>413</v>
      </c>
      <c r="N121" s="50">
        <v>535.99900000000002</v>
      </c>
      <c r="O121" s="50">
        <v>514.00099999999998</v>
      </c>
      <c r="P121" s="50">
        <v>441</v>
      </c>
      <c r="Q121" s="50">
        <v>352.99900000000002</v>
      </c>
      <c r="R121" s="50">
        <v>266.00099999999998</v>
      </c>
      <c r="S121" s="50">
        <v>249.001</v>
      </c>
      <c r="T121" s="50">
        <v>207.999</v>
      </c>
      <c r="U121" s="50">
        <v>146.17099999999999</v>
      </c>
      <c r="V121" s="50">
        <v>84.155000000000001</v>
      </c>
      <c r="W121" s="50">
        <v>49.673999999999999</v>
      </c>
      <c r="X121" s="50" t="s">
        <v>311</v>
      </c>
      <c r="Y121" s="50" t="s">
        <v>311</v>
      </c>
      <c r="Z121" s="50" t="s">
        <v>311</v>
      </c>
      <c r="AA121" s="50" t="s">
        <v>311</v>
      </c>
      <c r="AB121" s="50" t="s">
        <v>311</v>
      </c>
      <c r="AC121" s="50" t="str">
        <f t="shared" si="13"/>
        <v>Bulgaria-1950</v>
      </c>
      <c r="AD121" s="51">
        <f t="shared" si="14"/>
        <v>4820.9990000000007</v>
      </c>
      <c r="AE121" s="15">
        <f t="shared" si="15"/>
        <v>0.50404490853451733</v>
      </c>
      <c r="AF121">
        <f t="shared" si="16"/>
        <v>7.2157178766819444E-2</v>
      </c>
    </row>
    <row r="122" spans="1:32" x14ac:dyDescent="0.25">
      <c r="A122" s="59">
        <v>105</v>
      </c>
      <c r="B122" s="60" t="s">
        <v>309</v>
      </c>
      <c r="C122" s="61" t="s">
        <v>363</v>
      </c>
      <c r="D122" s="62"/>
      <c r="E122" s="62">
        <v>132</v>
      </c>
      <c r="F122" s="62">
        <v>1950</v>
      </c>
      <c r="G122" s="50">
        <v>19.321000000000002</v>
      </c>
      <c r="H122" s="50">
        <v>17.024999999999999</v>
      </c>
      <c r="I122" s="50">
        <v>21.744</v>
      </c>
      <c r="J122" s="50">
        <v>20.62</v>
      </c>
      <c r="K122" s="50">
        <v>17.152000000000001</v>
      </c>
      <c r="L122" s="50">
        <v>10.226000000000001</v>
      </c>
      <c r="M122" s="50">
        <v>10.112</v>
      </c>
      <c r="N122" s="50">
        <v>11.417</v>
      </c>
      <c r="O122" s="50">
        <v>12.840999999999999</v>
      </c>
      <c r="P122" s="50">
        <v>8.06</v>
      </c>
      <c r="Q122" s="50">
        <v>6.65</v>
      </c>
      <c r="R122" s="50">
        <v>4.2569999999999997</v>
      </c>
      <c r="S122" s="50">
        <v>5.08</v>
      </c>
      <c r="T122" s="50">
        <v>4.8129999999999997</v>
      </c>
      <c r="U122" s="50">
        <v>3.911</v>
      </c>
      <c r="V122" s="50">
        <v>2.8879999999999999</v>
      </c>
      <c r="W122" s="50">
        <v>1.9490000000000001</v>
      </c>
      <c r="X122" s="50" t="s">
        <v>311</v>
      </c>
      <c r="Y122" s="50" t="s">
        <v>311</v>
      </c>
      <c r="Z122" s="50" t="s">
        <v>311</v>
      </c>
      <c r="AA122" s="50" t="s">
        <v>311</v>
      </c>
      <c r="AB122" s="50" t="s">
        <v>311</v>
      </c>
      <c r="AC122" s="50" t="str">
        <f t="shared" si="13"/>
        <v>Cabo Verde-1950</v>
      </c>
      <c r="AD122" s="51">
        <f t="shared" si="14"/>
        <v>106.41500000000001</v>
      </c>
      <c r="AE122" s="15">
        <f t="shared" si="15"/>
        <v>0.67331673166376926</v>
      </c>
      <c r="AF122">
        <f t="shared" si="16"/>
        <v>8.2435184340901482E-2</v>
      </c>
    </row>
    <row r="123" spans="1:32" x14ac:dyDescent="0.25">
      <c r="A123" s="59">
        <v>106</v>
      </c>
      <c r="B123" s="60" t="s">
        <v>309</v>
      </c>
      <c r="C123" s="61" t="s">
        <v>407</v>
      </c>
      <c r="D123" s="62"/>
      <c r="E123" s="62">
        <v>116</v>
      </c>
      <c r="F123" s="62">
        <v>1950</v>
      </c>
      <c r="G123" s="50">
        <v>739.60199999999998</v>
      </c>
      <c r="H123" s="50">
        <v>604.04399999999998</v>
      </c>
      <c r="I123" s="50">
        <v>527.74800000000005</v>
      </c>
      <c r="J123" s="50">
        <v>461.04</v>
      </c>
      <c r="K123" s="50">
        <v>398.71800000000002</v>
      </c>
      <c r="L123" s="50">
        <v>341.80200000000002</v>
      </c>
      <c r="M123" s="50">
        <v>290.904</v>
      </c>
      <c r="N123" s="50">
        <v>245.922</v>
      </c>
      <c r="O123" s="50">
        <v>205.53100000000001</v>
      </c>
      <c r="P123" s="50">
        <v>170.238</v>
      </c>
      <c r="Q123" s="50">
        <v>137.49600000000001</v>
      </c>
      <c r="R123" s="50">
        <v>108.324</v>
      </c>
      <c r="S123" s="50">
        <v>81.394999999999996</v>
      </c>
      <c r="T123" s="50">
        <v>54.366</v>
      </c>
      <c r="U123" s="50">
        <v>35.700000000000003</v>
      </c>
      <c r="V123" s="50">
        <v>19.888999999999999</v>
      </c>
      <c r="W123" s="50">
        <v>9.9949999999999992</v>
      </c>
      <c r="X123" s="50" t="s">
        <v>311</v>
      </c>
      <c r="Y123" s="50" t="s">
        <v>311</v>
      </c>
      <c r="Z123" s="50" t="s">
        <v>311</v>
      </c>
      <c r="AA123" s="50" t="s">
        <v>311</v>
      </c>
      <c r="AB123" s="50" t="s">
        <v>311</v>
      </c>
      <c r="AC123" s="50" t="str">
        <f t="shared" si="13"/>
        <v>Cambodia-1950</v>
      </c>
      <c r="AD123" s="51">
        <f t="shared" si="14"/>
        <v>2441.37</v>
      </c>
      <c r="AE123" s="15">
        <f t="shared" si="15"/>
        <v>0.81566661341787594</v>
      </c>
      <c r="AF123">
        <f t="shared" si="16"/>
        <v>2.7812790127166708E-2</v>
      </c>
    </row>
    <row r="124" spans="1:32" x14ac:dyDescent="0.25">
      <c r="A124" s="59">
        <v>107</v>
      </c>
      <c r="B124" s="60" t="s">
        <v>309</v>
      </c>
      <c r="C124" s="61" t="s">
        <v>408</v>
      </c>
      <c r="D124" s="62"/>
      <c r="E124" s="62">
        <v>120</v>
      </c>
      <c r="F124" s="62">
        <v>1950</v>
      </c>
      <c r="G124" s="50">
        <v>672.12599999999998</v>
      </c>
      <c r="H124" s="50">
        <v>538.32500000000005</v>
      </c>
      <c r="I124" s="50">
        <v>481.65499999999997</v>
      </c>
      <c r="J124" s="50">
        <v>429.02600000000001</v>
      </c>
      <c r="K124" s="50">
        <v>379.459</v>
      </c>
      <c r="L124" s="50">
        <v>333.14400000000001</v>
      </c>
      <c r="M124" s="50">
        <v>291.13600000000002</v>
      </c>
      <c r="N124" s="50">
        <v>252.374</v>
      </c>
      <c r="O124" s="50">
        <v>216.864</v>
      </c>
      <c r="P124" s="50">
        <v>184.61699999999999</v>
      </c>
      <c r="Q124" s="50">
        <v>154.53299999999999</v>
      </c>
      <c r="R124" s="50">
        <v>125.747</v>
      </c>
      <c r="S124" s="50">
        <v>97.813999999999993</v>
      </c>
      <c r="T124" s="50">
        <v>70.298000000000002</v>
      </c>
      <c r="U124" s="50">
        <v>44.710999999999999</v>
      </c>
      <c r="V124" s="50">
        <v>23.673999999999999</v>
      </c>
      <c r="W124" s="50">
        <v>11.519</v>
      </c>
      <c r="X124" s="50" t="s">
        <v>311</v>
      </c>
      <c r="Y124" s="50" t="s">
        <v>311</v>
      </c>
      <c r="Z124" s="50" t="s">
        <v>311</v>
      </c>
      <c r="AA124" s="50" t="s">
        <v>311</v>
      </c>
      <c r="AB124" s="50" t="s">
        <v>311</v>
      </c>
      <c r="AC124" s="50" t="str">
        <f t="shared" si="13"/>
        <v>Cameroon-1950</v>
      </c>
      <c r="AD124" s="51">
        <f t="shared" si="14"/>
        <v>2464.7139999999995</v>
      </c>
      <c r="AE124" s="15">
        <f t="shared" si="15"/>
        <v>0.74747333767731283</v>
      </c>
      <c r="AF124">
        <f t="shared" si="16"/>
        <v>3.6133871565283082E-2</v>
      </c>
    </row>
    <row r="125" spans="1:32" x14ac:dyDescent="0.25">
      <c r="A125" s="59">
        <v>108</v>
      </c>
      <c r="B125" s="60" t="s">
        <v>309</v>
      </c>
      <c r="C125" s="61" t="s">
        <v>261</v>
      </c>
      <c r="D125" s="62"/>
      <c r="E125" s="62">
        <v>124</v>
      </c>
      <c r="F125" s="62">
        <v>1950</v>
      </c>
      <c r="G125" s="50">
        <v>1636</v>
      </c>
      <c r="H125" s="50">
        <v>1316</v>
      </c>
      <c r="I125" s="50">
        <v>1125</v>
      </c>
      <c r="J125" s="50">
        <v>1078</v>
      </c>
      <c r="K125" s="50">
        <v>1109.999</v>
      </c>
      <c r="L125" s="50">
        <v>1114.001</v>
      </c>
      <c r="M125" s="50">
        <v>1034.001</v>
      </c>
      <c r="N125" s="50">
        <v>965.99900000000002</v>
      </c>
      <c r="O125" s="50">
        <v>843</v>
      </c>
      <c r="P125" s="50">
        <v>730.99900000000002</v>
      </c>
      <c r="Q125" s="50">
        <v>656.00099999999998</v>
      </c>
      <c r="R125" s="50">
        <v>572.00199999999995</v>
      </c>
      <c r="S125" s="50">
        <v>501.99799999999999</v>
      </c>
      <c r="T125" s="50">
        <v>418.00200000000001</v>
      </c>
      <c r="U125" s="50">
        <v>303</v>
      </c>
      <c r="V125" s="50">
        <v>184.001</v>
      </c>
      <c r="W125" s="50">
        <v>145.399</v>
      </c>
      <c r="X125" s="50" t="s">
        <v>311</v>
      </c>
      <c r="Y125" s="50" t="s">
        <v>311</v>
      </c>
      <c r="Z125" s="50" t="s">
        <v>311</v>
      </c>
      <c r="AA125" s="50" t="s">
        <v>311</v>
      </c>
      <c r="AB125" s="50" t="s">
        <v>311</v>
      </c>
      <c r="AC125" s="50" t="str">
        <f t="shared" si="13"/>
        <v>Canada-1950</v>
      </c>
      <c r="AD125" s="51">
        <f t="shared" si="14"/>
        <v>8606</v>
      </c>
      <c r="AE125" s="15">
        <f t="shared" si="15"/>
        <v>0.59579386474552654</v>
      </c>
      <c r="AF125">
        <f t="shared" si="16"/>
        <v>8.2819679886462202E-2</v>
      </c>
    </row>
    <row r="126" spans="1:32" x14ac:dyDescent="0.25">
      <c r="A126" s="59">
        <v>109</v>
      </c>
      <c r="B126" s="60" t="s">
        <v>309</v>
      </c>
      <c r="C126" s="61" t="s">
        <v>409</v>
      </c>
      <c r="D126" s="62">
        <v>8</v>
      </c>
      <c r="E126" s="62">
        <v>830</v>
      </c>
      <c r="F126" s="62">
        <v>1950</v>
      </c>
      <c r="G126" s="50">
        <v>8.5510000000000002</v>
      </c>
      <c r="H126" s="50">
        <v>6.2320000000000002</v>
      </c>
      <c r="I126" s="50">
        <v>7.0650000000000004</v>
      </c>
      <c r="J126" s="50">
        <v>6.7889999999999997</v>
      </c>
      <c r="K126" s="50">
        <v>6.7889999999999997</v>
      </c>
      <c r="L126" s="50">
        <v>7.6779999999999999</v>
      </c>
      <c r="M126" s="50">
        <v>6.8719999999999999</v>
      </c>
      <c r="N126" s="50">
        <v>7.8570000000000002</v>
      </c>
      <c r="O126" s="50">
        <v>7.7629999999999999</v>
      </c>
      <c r="P126" s="50">
        <v>7.1210000000000004</v>
      </c>
      <c r="Q126" s="50">
        <v>6.4349999999999996</v>
      </c>
      <c r="R126" s="50">
        <v>5.5</v>
      </c>
      <c r="S126" s="50">
        <v>5.0709999999999997</v>
      </c>
      <c r="T126" s="50">
        <v>4.4690000000000003</v>
      </c>
      <c r="U126" s="50">
        <v>3.5579999999999998</v>
      </c>
      <c r="V126" s="50">
        <v>2.4390000000000001</v>
      </c>
      <c r="W126" s="50">
        <v>2.0449999999999999</v>
      </c>
      <c r="X126" s="50" t="s">
        <v>311</v>
      </c>
      <c r="Y126" s="50" t="s">
        <v>311</v>
      </c>
      <c r="Z126" s="50" t="s">
        <v>311</v>
      </c>
      <c r="AA126" s="50" t="s">
        <v>311</v>
      </c>
      <c r="AB126" s="50" t="s">
        <v>311</v>
      </c>
      <c r="AC126" s="50" t="str">
        <f t="shared" si="13"/>
        <v>Channel Islands-1950</v>
      </c>
      <c r="AD126" s="51">
        <f t="shared" si="14"/>
        <v>67.875</v>
      </c>
      <c r="AE126" s="15">
        <f t="shared" si="15"/>
        <v>0.50620994475138137</v>
      </c>
      <c r="AF126">
        <f t="shared" si="16"/>
        <v>0.13944027729790578</v>
      </c>
    </row>
    <row r="127" spans="1:32" x14ac:dyDescent="0.25">
      <c r="A127" s="59">
        <v>110</v>
      </c>
      <c r="B127" s="60" t="s">
        <v>309</v>
      </c>
      <c r="C127" s="61" t="s">
        <v>410</v>
      </c>
      <c r="D127" s="62"/>
      <c r="E127" s="62">
        <v>152</v>
      </c>
      <c r="F127" s="62">
        <v>1950</v>
      </c>
      <c r="G127" s="50">
        <v>875.41499999999996</v>
      </c>
      <c r="H127" s="50">
        <v>759.58399999999995</v>
      </c>
      <c r="I127" s="50">
        <v>633.59900000000005</v>
      </c>
      <c r="J127" s="50">
        <v>586.61</v>
      </c>
      <c r="K127" s="50">
        <v>535.98199999999997</v>
      </c>
      <c r="L127" s="50">
        <v>463.08699999999999</v>
      </c>
      <c r="M127" s="50">
        <v>416.81799999999998</v>
      </c>
      <c r="N127" s="50">
        <v>375.25900000000001</v>
      </c>
      <c r="O127" s="50">
        <v>348.27</v>
      </c>
      <c r="P127" s="50">
        <v>296.42099999999999</v>
      </c>
      <c r="Q127" s="50">
        <v>257.05</v>
      </c>
      <c r="R127" s="50">
        <v>214.636</v>
      </c>
      <c r="S127" s="50">
        <v>160.25899999999999</v>
      </c>
      <c r="T127" s="50">
        <v>111.512</v>
      </c>
      <c r="U127" s="50">
        <v>79.132000000000005</v>
      </c>
      <c r="V127" s="50">
        <v>43.252000000000002</v>
      </c>
      <c r="W127" s="50">
        <v>31.398</v>
      </c>
      <c r="X127" s="50" t="s">
        <v>311</v>
      </c>
      <c r="Y127" s="50" t="s">
        <v>311</v>
      </c>
      <c r="Z127" s="50" t="s">
        <v>311</v>
      </c>
      <c r="AA127" s="50" t="s">
        <v>311</v>
      </c>
      <c r="AB127" s="50" t="s">
        <v>311</v>
      </c>
      <c r="AC127" s="50" t="str">
        <f t="shared" si="13"/>
        <v>Chile-1950</v>
      </c>
      <c r="AD127" s="51">
        <f t="shared" si="14"/>
        <v>3654.3920000000003</v>
      </c>
      <c r="AE127" s="15">
        <f t="shared" si="15"/>
        <v>0.69338264751017409</v>
      </c>
      <c r="AF127">
        <f t="shared" si="16"/>
        <v>4.4790553419809927E-2</v>
      </c>
    </row>
    <row r="128" spans="1:32" x14ac:dyDescent="0.25">
      <c r="A128" s="59">
        <v>111</v>
      </c>
      <c r="B128" s="60" t="s">
        <v>309</v>
      </c>
      <c r="C128" s="61" t="s">
        <v>10</v>
      </c>
      <c r="D128" s="62">
        <v>9</v>
      </c>
      <c r="E128" s="62">
        <v>156</v>
      </c>
      <c r="F128" s="62">
        <v>1950</v>
      </c>
      <c r="G128" s="50">
        <v>76507.914000000004</v>
      </c>
      <c r="H128" s="50">
        <v>57397.824000000001</v>
      </c>
      <c r="I128" s="50">
        <v>54824.555999999997</v>
      </c>
      <c r="J128" s="50">
        <v>52244.576000000001</v>
      </c>
      <c r="K128" s="50">
        <v>46260.112999999998</v>
      </c>
      <c r="L128" s="50">
        <v>41709.983</v>
      </c>
      <c r="M128" s="50">
        <v>41132.599000000002</v>
      </c>
      <c r="N128" s="50">
        <v>37135.722999999998</v>
      </c>
      <c r="O128" s="50">
        <v>32148.11</v>
      </c>
      <c r="P128" s="50">
        <v>29043.306</v>
      </c>
      <c r="Q128" s="50">
        <v>23622.566999999999</v>
      </c>
      <c r="R128" s="50">
        <v>21284.262999999999</v>
      </c>
      <c r="S128" s="50">
        <v>16550.246999999999</v>
      </c>
      <c r="T128" s="50">
        <v>12440.896000000001</v>
      </c>
      <c r="U128" s="50">
        <v>6967.9620000000004</v>
      </c>
      <c r="V128" s="50">
        <v>3636.1579999999999</v>
      </c>
      <c r="W128" s="50">
        <v>1512.4780000000001</v>
      </c>
      <c r="X128" s="50" t="s">
        <v>311</v>
      </c>
      <c r="Y128" s="50" t="s">
        <v>311</v>
      </c>
      <c r="Z128" s="50" t="s">
        <v>311</v>
      </c>
      <c r="AA128" s="50" t="s">
        <v>311</v>
      </c>
      <c r="AB128" s="50" t="s">
        <v>311</v>
      </c>
      <c r="AC128" s="50" t="str">
        <f t="shared" si="13"/>
        <v>China-1950</v>
      </c>
      <c r="AD128" s="51">
        <f t="shared" si="14"/>
        <v>341131.48699999991</v>
      </c>
      <c r="AE128" s="15">
        <f t="shared" si="15"/>
        <v>0.62523629781498313</v>
      </c>
      <c r="AF128">
        <f t="shared" si="16"/>
        <v>4.6346981195082647E-2</v>
      </c>
    </row>
    <row r="129" spans="1:32" x14ac:dyDescent="0.25">
      <c r="A129" s="59">
        <v>112</v>
      </c>
      <c r="B129" s="60" t="s">
        <v>309</v>
      </c>
      <c r="C129" s="61" t="s">
        <v>411</v>
      </c>
      <c r="D129" s="62">
        <v>10</v>
      </c>
      <c r="E129" s="62">
        <v>344</v>
      </c>
      <c r="F129" s="62">
        <v>1950</v>
      </c>
      <c r="G129" s="50">
        <v>316.2</v>
      </c>
      <c r="H129" s="50">
        <v>124.8</v>
      </c>
      <c r="I129" s="50">
        <v>158.19999999999999</v>
      </c>
      <c r="J129" s="50">
        <v>214.1</v>
      </c>
      <c r="K129" s="50">
        <v>234.1</v>
      </c>
      <c r="L129" s="50">
        <v>212.3</v>
      </c>
      <c r="M129" s="50">
        <v>186.6</v>
      </c>
      <c r="N129" s="50">
        <v>155.9</v>
      </c>
      <c r="O129" s="50">
        <v>116.29900000000001</v>
      </c>
      <c r="P129" s="50">
        <v>81.8</v>
      </c>
      <c r="Q129" s="50">
        <v>60.6</v>
      </c>
      <c r="R129" s="50">
        <v>39.9</v>
      </c>
      <c r="S129" s="50">
        <v>23.901</v>
      </c>
      <c r="T129" s="50">
        <v>19.600000000000001</v>
      </c>
      <c r="U129" s="50">
        <v>15.499000000000001</v>
      </c>
      <c r="V129" s="50">
        <v>8.5</v>
      </c>
      <c r="W129" s="50">
        <v>5.6989999999999998</v>
      </c>
      <c r="X129" s="50" t="s">
        <v>311</v>
      </c>
      <c r="Y129" s="50" t="s">
        <v>311</v>
      </c>
      <c r="Z129" s="50" t="s">
        <v>311</v>
      </c>
      <c r="AA129" s="50" t="s">
        <v>311</v>
      </c>
      <c r="AB129" s="50" t="s">
        <v>311</v>
      </c>
      <c r="AC129" s="50" t="str">
        <f t="shared" si="13"/>
        <v>China, Hong Kong SAR-1950</v>
      </c>
      <c r="AD129" s="51">
        <f t="shared" si="14"/>
        <v>1325.5</v>
      </c>
      <c r="AE129" s="15">
        <f t="shared" si="15"/>
        <v>0.48924783100716712</v>
      </c>
      <c r="AF129">
        <f t="shared" si="16"/>
        <v>2.5613342339065828E-2</v>
      </c>
    </row>
    <row r="130" spans="1:32" x14ac:dyDescent="0.25">
      <c r="A130" s="59">
        <v>113</v>
      </c>
      <c r="B130" s="60" t="s">
        <v>309</v>
      </c>
      <c r="C130" s="61" t="s">
        <v>412</v>
      </c>
      <c r="D130" s="62">
        <v>11</v>
      </c>
      <c r="E130" s="62">
        <v>446</v>
      </c>
      <c r="F130" s="62">
        <v>1950</v>
      </c>
      <c r="G130" s="50">
        <v>22.102</v>
      </c>
      <c r="H130" s="50">
        <v>15.744</v>
      </c>
      <c r="I130" s="50">
        <v>16.411000000000001</v>
      </c>
      <c r="J130" s="50">
        <v>21.187999999999999</v>
      </c>
      <c r="K130" s="50">
        <v>20.178999999999998</v>
      </c>
      <c r="L130" s="50">
        <v>19.248999999999999</v>
      </c>
      <c r="M130" s="50">
        <v>17.559999999999999</v>
      </c>
      <c r="N130" s="50">
        <v>16.827999999999999</v>
      </c>
      <c r="O130" s="50">
        <v>13.192</v>
      </c>
      <c r="P130" s="50">
        <v>10.648999999999999</v>
      </c>
      <c r="Q130" s="50">
        <v>7.9219999999999997</v>
      </c>
      <c r="R130" s="50">
        <v>5.766</v>
      </c>
      <c r="S130" s="50">
        <v>3.41</v>
      </c>
      <c r="T130" s="50">
        <v>2.4700000000000002</v>
      </c>
      <c r="U130" s="50">
        <v>1.845</v>
      </c>
      <c r="V130" s="50">
        <v>1.125</v>
      </c>
      <c r="W130" s="50">
        <v>0.84299999999999997</v>
      </c>
      <c r="X130" s="50" t="s">
        <v>311</v>
      </c>
      <c r="Y130" s="50" t="s">
        <v>311</v>
      </c>
      <c r="Z130" s="50" t="s">
        <v>311</v>
      </c>
      <c r="AA130" s="50" t="s">
        <v>311</v>
      </c>
      <c r="AB130" s="50" t="s">
        <v>311</v>
      </c>
      <c r="AC130" s="50" t="str">
        <f t="shared" si="13"/>
        <v>China, Macao SAR-1950</v>
      </c>
      <c r="AD130" s="51">
        <f t="shared" si="14"/>
        <v>135.94299999999998</v>
      </c>
      <c r="AE130" s="15">
        <f t="shared" si="15"/>
        <v>0.44533370603856037</v>
      </c>
      <c r="AF130">
        <f t="shared" si="16"/>
        <v>3.3033648790746585E-2</v>
      </c>
    </row>
    <row r="131" spans="1:32" x14ac:dyDescent="0.25">
      <c r="A131" s="59">
        <v>114</v>
      </c>
      <c r="B131" s="60" t="s">
        <v>309</v>
      </c>
      <c r="C131" s="61" t="s">
        <v>413</v>
      </c>
      <c r="D131" s="62"/>
      <c r="E131" s="62">
        <v>170</v>
      </c>
      <c r="F131" s="62">
        <v>1950</v>
      </c>
      <c r="G131" s="50">
        <v>2212.9560000000001</v>
      </c>
      <c r="H131" s="50">
        <v>1655.934</v>
      </c>
      <c r="I131" s="50">
        <v>1394.9949999999999</v>
      </c>
      <c r="J131" s="50">
        <v>1219.941</v>
      </c>
      <c r="K131" s="50">
        <v>1062.4649999999999</v>
      </c>
      <c r="L131" s="50">
        <v>933.27499999999998</v>
      </c>
      <c r="M131" s="50">
        <v>771.10199999999998</v>
      </c>
      <c r="N131" s="50">
        <v>684.32</v>
      </c>
      <c r="O131" s="50">
        <v>581.87400000000002</v>
      </c>
      <c r="P131" s="50">
        <v>480.25099999999998</v>
      </c>
      <c r="Q131" s="50">
        <v>388.197</v>
      </c>
      <c r="R131" s="50">
        <v>303.28800000000001</v>
      </c>
      <c r="S131" s="50">
        <v>233.05500000000001</v>
      </c>
      <c r="T131" s="50">
        <v>175.149</v>
      </c>
      <c r="U131" s="50">
        <v>116.38200000000001</v>
      </c>
      <c r="V131" s="50">
        <v>80.054000000000002</v>
      </c>
      <c r="W131" s="50">
        <v>47.661000000000001</v>
      </c>
      <c r="X131" s="50" t="s">
        <v>311</v>
      </c>
      <c r="Y131" s="50" t="s">
        <v>311</v>
      </c>
      <c r="Z131" s="50" t="s">
        <v>311</v>
      </c>
      <c r="AA131" s="50" t="s">
        <v>311</v>
      </c>
      <c r="AB131" s="50" t="s">
        <v>311</v>
      </c>
      <c r="AC131" s="50" t="str">
        <f t="shared" si="13"/>
        <v>Colombia-1950</v>
      </c>
      <c r="AD131" s="51">
        <f t="shared" si="14"/>
        <v>6657.768</v>
      </c>
      <c r="AE131" s="15">
        <f t="shared" si="15"/>
        <v>0.85360904735641141</v>
      </c>
      <c r="AF131">
        <f t="shared" si="16"/>
        <v>3.5166767561511811E-2</v>
      </c>
    </row>
    <row r="132" spans="1:32" x14ac:dyDescent="0.25">
      <c r="A132" s="59">
        <v>115</v>
      </c>
      <c r="B132" s="60" t="s">
        <v>309</v>
      </c>
      <c r="C132" s="61" t="s">
        <v>364</v>
      </c>
      <c r="D132" s="62"/>
      <c r="E132" s="62">
        <v>174</v>
      </c>
      <c r="F132" s="62">
        <v>1950</v>
      </c>
      <c r="G132" s="50">
        <v>22.841999999999999</v>
      </c>
      <c r="H132" s="50">
        <v>19.518000000000001</v>
      </c>
      <c r="I132" s="50">
        <v>17.922999999999998</v>
      </c>
      <c r="J132" s="50">
        <v>16.071000000000002</v>
      </c>
      <c r="K132" s="50">
        <v>14.395</v>
      </c>
      <c r="L132" s="50">
        <v>12.887</v>
      </c>
      <c r="M132" s="50">
        <v>11.587999999999999</v>
      </c>
      <c r="N132" s="50">
        <v>10.105</v>
      </c>
      <c r="O132" s="50">
        <v>8.4779999999999998</v>
      </c>
      <c r="P132" s="50">
        <v>6.6159999999999997</v>
      </c>
      <c r="Q132" s="50">
        <v>5.2690000000000001</v>
      </c>
      <c r="R132" s="50">
        <v>4.2779999999999996</v>
      </c>
      <c r="S132" s="50">
        <v>3.3820000000000001</v>
      </c>
      <c r="T132" s="50">
        <v>2.6520000000000001</v>
      </c>
      <c r="U132" s="50">
        <v>1.8280000000000001</v>
      </c>
      <c r="V132" s="50">
        <v>1.044</v>
      </c>
      <c r="W132" s="50">
        <v>0.58299999999999996</v>
      </c>
      <c r="X132" s="50" t="s">
        <v>311</v>
      </c>
      <c r="Y132" s="50" t="s">
        <v>311</v>
      </c>
      <c r="Z132" s="50" t="s">
        <v>311</v>
      </c>
      <c r="AA132" s="50" t="s">
        <v>311</v>
      </c>
      <c r="AB132" s="50" t="s">
        <v>311</v>
      </c>
      <c r="AC132" s="50" t="str">
        <f t="shared" si="13"/>
        <v>Comoros-1950</v>
      </c>
      <c r="AD132" s="51">
        <f t="shared" si="14"/>
        <v>93.069000000000017</v>
      </c>
      <c r="AE132" s="15">
        <f t="shared" si="15"/>
        <v>0.71334171421203607</v>
      </c>
      <c r="AF132">
        <f t="shared" si="16"/>
        <v>3.9823412801919769E-2</v>
      </c>
    </row>
    <row r="133" spans="1:32" x14ac:dyDescent="0.25">
      <c r="A133" s="59">
        <v>116</v>
      </c>
      <c r="B133" s="60" t="s">
        <v>309</v>
      </c>
      <c r="C133" s="61" t="s">
        <v>414</v>
      </c>
      <c r="D133" s="62"/>
      <c r="E133" s="62">
        <v>178</v>
      </c>
      <c r="F133" s="62">
        <v>1950</v>
      </c>
      <c r="G133" s="50">
        <v>131.505</v>
      </c>
      <c r="H133" s="50">
        <v>106.11</v>
      </c>
      <c r="I133" s="50">
        <v>92.614999999999995</v>
      </c>
      <c r="J133" s="50">
        <v>82.052000000000007</v>
      </c>
      <c r="K133" s="50">
        <v>72.441999999999993</v>
      </c>
      <c r="L133" s="50">
        <v>63.609000000000002</v>
      </c>
      <c r="M133" s="50">
        <v>55.488</v>
      </c>
      <c r="N133" s="50">
        <v>48.048000000000002</v>
      </c>
      <c r="O133" s="50">
        <v>41.305</v>
      </c>
      <c r="P133" s="50">
        <v>35.313000000000002</v>
      </c>
      <c r="Q133" s="50">
        <v>29.863</v>
      </c>
      <c r="R133" s="50">
        <v>22.954999999999998</v>
      </c>
      <c r="S133" s="50">
        <v>17.898</v>
      </c>
      <c r="T133" s="50">
        <v>12.968</v>
      </c>
      <c r="U133" s="50">
        <v>8.3170000000000002</v>
      </c>
      <c r="V133" s="50">
        <v>4.4930000000000003</v>
      </c>
      <c r="W133" s="50">
        <v>2.2709999999999999</v>
      </c>
      <c r="X133" s="50" t="s">
        <v>311</v>
      </c>
      <c r="Y133" s="50" t="s">
        <v>311</v>
      </c>
      <c r="Z133" s="50" t="s">
        <v>311</v>
      </c>
      <c r="AA133" s="50" t="s">
        <v>311</v>
      </c>
      <c r="AB133" s="50" t="s">
        <v>311</v>
      </c>
      <c r="AC133" s="50" t="str">
        <f t="shared" si="13"/>
        <v>Congo-1950</v>
      </c>
      <c r="AD133" s="51">
        <f t="shared" si="14"/>
        <v>468.97300000000001</v>
      </c>
      <c r="AE133" s="15">
        <f t="shared" si="15"/>
        <v>0.76396508967467225</v>
      </c>
      <c r="AF133">
        <f t="shared" si="16"/>
        <v>3.5096214603799025E-2</v>
      </c>
    </row>
    <row r="134" spans="1:32" x14ac:dyDescent="0.25">
      <c r="A134" s="59">
        <v>117</v>
      </c>
      <c r="B134" s="60" t="s">
        <v>309</v>
      </c>
      <c r="C134" s="61" t="s">
        <v>415</v>
      </c>
      <c r="D134" s="62"/>
      <c r="E134" s="62">
        <v>188</v>
      </c>
      <c r="F134" s="62">
        <v>1950</v>
      </c>
      <c r="G134" s="50">
        <v>175.30600000000001</v>
      </c>
      <c r="H134" s="50">
        <v>132.21199999999999</v>
      </c>
      <c r="I134" s="50">
        <v>110.688</v>
      </c>
      <c r="J134" s="50">
        <v>95.600999999999999</v>
      </c>
      <c r="K134" s="50">
        <v>84.275999999999996</v>
      </c>
      <c r="L134" s="50">
        <v>70.265000000000001</v>
      </c>
      <c r="M134" s="50">
        <v>58.790999999999997</v>
      </c>
      <c r="N134" s="50">
        <v>53.267000000000003</v>
      </c>
      <c r="O134" s="50">
        <v>44.844000000000001</v>
      </c>
      <c r="P134" s="50">
        <v>36.621000000000002</v>
      </c>
      <c r="Q134" s="50">
        <v>28.866</v>
      </c>
      <c r="R134" s="50">
        <v>22.52</v>
      </c>
      <c r="S134" s="50">
        <v>17.878</v>
      </c>
      <c r="T134" s="50">
        <v>12.798</v>
      </c>
      <c r="U134" s="50">
        <v>8.2110000000000003</v>
      </c>
      <c r="V134" s="50">
        <v>4.7190000000000003</v>
      </c>
      <c r="W134" s="50">
        <v>2.6320000000000001</v>
      </c>
      <c r="X134" s="50" t="s">
        <v>311</v>
      </c>
      <c r="Y134" s="50" t="s">
        <v>311</v>
      </c>
      <c r="Z134" s="50" t="s">
        <v>311</v>
      </c>
      <c r="AA134" s="50" t="s">
        <v>311</v>
      </c>
      <c r="AB134" s="50" t="s">
        <v>311</v>
      </c>
      <c r="AC134" s="50" t="str">
        <f t="shared" si="13"/>
        <v>Costa Rica-1950</v>
      </c>
      <c r="AD134" s="51">
        <f t="shared" si="14"/>
        <v>512.92899999999997</v>
      </c>
      <c r="AE134" s="15">
        <f t="shared" si="15"/>
        <v>0.87061952044045088</v>
      </c>
      <c r="AF134">
        <f t="shared" si="16"/>
        <v>3.0457452463928433E-2</v>
      </c>
    </row>
    <row r="135" spans="1:32" x14ac:dyDescent="0.25">
      <c r="A135" s="59">
        <v>118</v>
      </c>
      <c r="B135" s="60" t="s">
        <v>309</v>
      </c>
      <c r="C135" s="61" t="s">
        <v>416</v>
      </c>
      <c r="D135" s="62"/>
      <c r="E135" s="62">
        <v>384</v>
      </c>
      <c r="F135" s="62">
        <v>1950</v>
      </c>
      <c r="G135" s="50">
        <v>453.036</v>
      </c>
      <c r="H135" s="50">
        <v>362.8</v>
      </c>
      <c r="I135" s="50">
        <v>316.94299999999998</v>
      </c>
      <c r="J135" s="50">
        <v>276.67399999999998</v>
      </c>
      <c r="K135" s="50">
        <v>238.476</v>
      </c>
      <c r="L135" s="50">
        <v>203.405</v>
      </c>
      <c r="M135" s="50">
        <v>172.31299999999999</v>
      </c>
      <c r="N135" s="50">
        <v>144.34</v>
      </c>
      <c r="O135" s="50">
        <v>119.779</v>
      </c>
      <c r="P135" s="50">
        <v>97.956000000000003</v>
      </c>
      <c r="Q135" s="50">
        <v>78.41</v>
      </c>
      <c r="R135" s="50">
        <v>60.771000000000001</v>
      </c>
      <c r="S135" s="50">
        <v>44.372999999999998</v>
      </c>
      <c r="T135" s="50">
        <v>29.881</v>
      </c>
      <c r="U135" s="50">
        <v>17.858000000000001</v>
      </c>
      <c r="V135" s="50">
        <v>8.9700000000000006</v>
      </c>
      <c r="W135" s="50">
        <v>4.1459999999999999</v>
      </c>
      <c r="X135" s="50" t="s">
        <v>311</v>
      </c>
      <c r="Y135" s="50" t="s">
        <v>311</v>
      </c>
      <c r="Z135" s="50" t="s">
        <v>311</v>
      </c>
      <c r="AA135" s="50" t="s">
        <v>311</v>
      </c>
      <c r="AB135" s="50" t="s">
        <v>311</v>
      </c>
      <c r="AC135" s="50" t="str">
        <f t="shared" si="13"/>
        <v>Côte d'Ivoire-1950</v>
      </c>
      <c r="AD135" s="51">
        <f t="shared" si="14"/>
        <v>1436.4969999999998</v>
      </c>
      <c r="AE135" s="15">
        <f t="shared" si="15"/>
        <v>0.83093386202686126</v>
      </c>
      <c r="AF135">
        <f t="shared" si="16"/>
        <v>2.368566086321594E-2</v>
      </c>
    </row>
    <row r="136" spans="1:32" x14ac:dyDescent="0.25">
      <c r="A136" s="59">
        <v>119</v>
      </c>
      <c r="B136" s="60" t="s">
        <v>309</v>
      </c>
      <c r="C136" s="61" t="s">
        <v>417</v>
      </c>
      <c r="D136" s="62"/>
      <c r="E136" s="62">
        <v>191</v>
      </c>
      <c r="F136" s="62">
        <v>1950</v>
      </c>
      <c r="G136" s="50">
        <v>389.1</v>
      </c>
      <c r="H136" s="50">
        <v>298</v>
      </c>
      <c r="I136" s="50">
        <v>343.2</v>
      </c>
      <c r="J136" s="50">
        <v>366.3</v>
      </c>
      <c r="K136" s="50">
        <v>353.2</v>
      </c>
      <c r="L136" s="50">
        <v>302.5</v>
      </c>
      <c r="M136" s="50">
        <v>196.40100000000001</v>
      </c>
      <c r="N136" s="50">
        <v>252.5</v>
      </c>
      <c r="O136" s="50">
        <v>287.70100000000002</v>
      </c>
      <c r="P136" s="50">
        <v>255.00200000000001</v>
      </c>
      <c r="Q136" s="50">
        <v>216.69800000000001</v>
      </c>
      <c r="R136" s="50">
        <v>153.5</v>
      </c>
      <c r="S136" s="50">
        <v>132.69900000000001</v>
      </c>
      <c r="T136" s="50">
        <v>111.2</v>
      </c>
      <c r="U136" s="50">
        <v>85.5</v>
      </c>
      <c r="V136" s="50">
        <v>62.000999999999998</v>
      </c>
      <c r="W136" s="50">
        <v>44.795000000000002</v>
      </c>
      <c r="X136" s="50" t="s">
        <v>311</v>
      </c>
      <c r="Y136" s="50" t="s">
        <v>311</v>
      </c>
      <c r="Z136" s="50" t="s">
        <v>311</v>
      </c>
      <c r="AA136" s="50" t="s">
        <v>311</v>
      </c>
      <c r="AB136" s="50" t="s">
        <v>311</v>
      </c>
      <c r="AC136" s="50" t="str">
        <f t="shared" si="13"/>
        <v>Croatia-1950</v>
      </c>
      <c r="AD136" s="51">
        <f t="shared" si="14"/>
        <v>2516.5010000000002</v>
      </c>
      <c r="AE136" s="15">
        <f t="shared" si="15"/>
        <v>0.53002005562485366</v>
      </c>
      <c r="AF136">
        <f t="shared" si="16"/>
        <v>8.556893944712432E-2</v>
      </c>
    </row>
    <row r="137" spans="1:32" x14ac:dyDescent="0.25">
      <c r="A137" s="59">
        <v>120</v>
      </c>
      <c r="B137" s="60" t="s">
        <v>309</v>
      </c>
      <c r="C137" s="61" t="s">
        <v>365</v>
      </c>
      <c r="D137" s="62"/>
      <c r="E137" s="62">
        <v>192</v>
      </c>
      <c r="F137" s="62">
        <v>1950</v>
      </c>
      <c r="G137" s="50">
        <v>775.99699999999996</v>
      </c>
      <c r="H137" s="50">
        <v>715.72299999999996</v>
      </c>
      <c r="I137" s="50">
        <v>660.42</v>
      </c>
      <c r="J137" s="50">
        <v>570.26199999999994</v>
      </c>
      <c r="K137" s="50">
        <v>506.68400000000003</v>
      </c>
      <c r="L137" s="50">
        <v>449.37900000000002</v>
      </c>
      <c r="M137" s="50">
        <v>413.202</v>
      </c>
      <c r="N137" s="50">
        <v>391.01799999999997</v>
      </c>
      <c r="O137" s="50">
        <v>349.23899999999998</v>
      </c>
      <c r="P137" s="50">
        <v>302.66899999999998</v>
      </c>
      <c r="Q137" s="50">
        <v>214.976</v>
      </c>
      <c r="R137" s="50">
        <v>158.471</v>
      </c>
      <c r="S137" s="50">
        <v>151.63300000000001</v>
      </c>
      <c r="T137" s="50">
        <v>108.187</v>
      </c>
      <c r="U137" s="50">
        <v>72.231999999999999</v>
      </c>
      <c r="V137" s="50">
        <v>42.668999999999997</v>
      </c>
      <c r="W137" s="50">
        <v>37.231999999999999</v>
      </c>
      <c r="X137" s="50" t="s">
        <v>311</v>
      </c>
      <c r="Y137" s="50" t="s">
        <v>311</v>
      </c>
      <c r="Z137" s="50" t="s">
        <v>311</v>
      </c>
      <c r="AA137" s="50" t="s">
        <v>311</v>
      </c>
      <c r="AB137" s="50" t="s">
        <v>311</v>
      </c>
      <c r="AC137" s="50" t="str">
        <f t="shared" si="13"/>
        <v>Cuba-1950</v>
      </c>
      <c r="AD137" s="51">
        <f t="shared" si="14"/>
        <v>3507.5329999999994</v>
      </c>
      <c r="AE137" s="15">
        <f t="shared" si="15"/>
        <v>0.68779395660710818</v>
      </c>
      <c r="AF137">
        <f t="shared" si="16"/>
        <v>4.5995590204593088E-2</v>
      </c>
    </row>
    <row r="138" spans="1:32" x14ac:dyDescent="0.25">
      <c r="A138" s="59">
        <v>121</v>
      </c>
      <c r="B138" s="60" t="s">
        <v>309</v>
      </c>
      <c r="C138" s="61" t="s">
        <v>366</v>
      </c>
      <c r="D138" s="62"/>
      <c r="E138" s="62">
        <v>531</v>
      </c>
      <c r="F138" s="62">
        <v>1950</v>
      </c>
      <c r="G138" s="50">
        <v>15.009</v>
      </c>
      <c r="H138" s="50">
        <v>11.698</v>
      </c>
      <c r="I138" s="50">
        <v>9.8040000000000003</v>
      </c>
      <c r="J138" s="50">
        <v>9.1739999999999995</v>
      </c>
      <c r="K138" s="50">
        <v>8.56</v>
      </c>
      <c r="L138" s="50">
        <v>7.7050000000000001</v>
      </c>
      <c r="M138" s="50">
        <v>7.266</v>
      </c>
      <c r="N138" s="50">
        <v>6.0990000000000002</v>
      </c>
      <c r="O138" s="50">
        <v>5.8869999999999996</v>
      </c>
      <c r="P138" s="50">
        <v>4.53</v>
      </c>
      <c r="Q138" s="50">
        <v>3.4169999999999998</v>
      </c>
      <c r="R138" s="50">
        <v>2.9390000000000001</v>
      </c>
      <c r="S138" s="50">
        <v>2.2189999999999999</v>
      </c>
      <c r="T138" s="50">
        <v>1.996</v>
      </c>
      <c r="U138" s="50">
        <v>1.8939999999999999</v>
      </c>
      <c r="V138" s="50">
        <v>1.208</v>
      </c>
      <c r="W138" s="50">
        <v>0.77400000000000002</v>
      </c>
      <c r="X138" s="50" t="s">
        <v>311</v>
      </c>
      <c r="Y138" s="50" t="s">
        <v>311</v>
      </c>
      <c r="Z138" s="50" t="s">
        <v>311</v>
      </c>
      <c r="AA138" s="50" t="s">
        <v>311</v>
      </c>
      <c r="AB138" s="50" t="s">
        <v>311</v>
      </c>
      <c r="AC138" s="50" t="str">
        <f t="shared" si="13"/>
        <v>Curaçao-1950</v>
      </c>
      <c r="AD138" s="51">
        <f t="shared" si="14"/>
        <v>57.796000000000006</v>
      </c>
      <c r="AE138" s="15">
        <f t="shared" si="15"/>
        <v>0.73332064502733751</v>
      </c>
      <c r="AF138">
        <f t="shared" si="16"/>
        <v>6.2264731144029591E-2</v>
      </c>
    </row>
    <row r="139" spans="1:32" x14ac:dyDescent="0.25">
      <c r="A139" s="59">
        <v>122</v>
      </c>
      <c r="B139" s="60" t="s">
        <v>309</v>
      </c>
      <c r="C139" s="61" t="s">
        <v>418</v>
      </c>
      <c r="D139" s="62">
        <v>12</v>
      </c>
      <c r="E139" s="62">
        <v>196</v>
      </c>
      <c r="F139" s="62">
        <v>1950</v>
      </c>
      <c r="G139" s="50">
        <v>66.661000000000001</v>
      </c>
      <c r="H139" s="50">
        <v>52.96</v>
      </c>
      <c r="I139" s="50">
        <v>50.74</v>
      </c>
      <c r="J139" s="50">
        <v>45.7</v>
      </c>
      <c r="K139" s="50">
        <v>41.771000000000001</v>
      </c>
      <c r="L139" s="50">
        <v>36.738999999999997</v>
      </c>
      <c r="M139" s="50">
        <v>32.75</v>
      </c>
      <c r="N139" s="50">
        <v>30.71</v>
      </c>
      <c r="O139" s="50">
        <v>27.85</v>
      </c>
      <c r="P139" s="50">
        <v>24.05</v>
      </c>
      <c r="Q139" s="50">
        <v>22.03</v>
      </c>
      <c r="R139" s="50">
        <v>17.11</v>
      </c>
      <c r="S139" s="50">
        <v>15.241</v>
      </c>
      <c r="T139" s="50">
        <v>11.978999999999999</v>
      </c>
      <c r="U139" s="50">
        <v>9.3829999999999991</v>
      </c>
      <c r="V139" s="50">
        <v>5.3140000000000001</v>
      </c>
      <c r="W139" s="50">
        <v>3.0270000000000001</v>
      </c>
      <c r="X139" s="50" t="s">
        <v>311</v>
      </c>
      <c r="Y139" s="50" t="s">
        <v>311</v>
      </c>
      <c r="Z139" s="50" t="s">
        <v>311</v>
      </c>
      <c r="AA139" s="50" t="s">
        <v>311</v>
      </c>
      <c r="AB139" s="50" t="s">
        <v>311</v>
      </c>
      <c r="AC139" s="50" t="str">
        <f t="shared" si="13"/>
        <v>Cyprus-1950</v>
      </c>
      <c r="AD139" s="51">
        <f t="shared" si="14"/>
        <v>293.95100000000002</v>
      </c>
      <c r="AE139" s="15">
        <f t="shared" si="15"/>
        <v>0.68060322978999899</v>
      </c>
      <c r="AF139">
        <f t="shared" si="16"/>
        <v>6.3972070504316067E-2</v>
      </c>
    </row>
    <row r="140" spans="1:32" x14ac:dyDescent="0.25">
      <c r="A140" s="59">
        <v>123</v>
      </c>
      <c r="B140" s="60" t="s">
        <v>309</v>
      </c>
      <c r="C140" s="61" t="s">
        <v>419</v>
      </c>
      <c r="D140" s="62"/>
      <c r="E140" s="62">
        <v>408</v>
      </c>
      <c r="F140" s="62">
        <v>1950</v>
      </c>
      <c r="G140" s="50">
        <v>1553.9760000000001</v>
      </c>
      <c r="H140" s="50">
        <v>1553.3219999999999</v>
      </c>
      <c r="I140" s="50">
        <v>1475.115</v>
      </c>
      <c r="J140" s="50">
        <v>1148.163</v>
      </c>
      <c r="K140" s="50">
        <v>917.73099999999999</v>
      </c>
      <c r="L140" s="50">
        <v>748.88499999999999</v>
      </c>
      <c r="M140" s="50">
        <v>616.05999999999995</v>
      </c>
      <c r="N140" s="50">
        <v>525.54999999999995</v>
      </c>
      <c r="O140" s="50">
        <v>439.46300000000002</v>
      </c>
      <c r="P140" s="50">
        <v>393.93099999999998</v>
      </c>
      <c r="Q140" s="50">
        <v>340.673</v>
      </c>
      <c r="R140" s="50">
        <v>295.02</v>
      </c>
      <c r="S140" s="50">
        <v>219.43299999999999</v>
      </c>
      <c r="T140" s="50">
        <v>166.57599999999999</v>
      </c>
      <c r="U140" s="50">
        <v>85.614999999999995</v>
      </c>
      <c r="V140" s="50">
        <v>48.201999999999998</v>
      </c>
      <c r="W140" s="50">
        <v>21.757000000000001</v>
      </c>
      <c r="X140" s="50" t="s">
        <v>311</v>
      </c>
      <c r="Y140" s="50" t="s">
        <v>311</v>
      </c>
      <c r="Z140" s="50" t="s">
        <v>311</v>
      </c>
      <c r="AA140" s="50" t="s">
        <v>311</v>
      </c>
      <c r="AB140" s="50" t="s">
        <v>311</v>
      </c>
      <c r="AC140" s="50" t="str">
        <f t="shared" si="13"/>
        <v>Dem. People's Republic of Korea-1950</v>
      </c>
      <c r="AD140" s="51">
        <f t="shared" si="14"/>
        <v>5644.9089999999987</v>
      </c>
      <c r="AE140" s="15">
        <f t="shared" si="15"/>
        <v>0.86884713287672133</v>
      </c>
      <c r="AF140">
        <f t="shared" si="16"/>
        <v>3.1498959356124699E-2</v>
      </c>
    </row>
    <row r="141" spans="1:32" x14ac:dyDescent="0.25">
      <c r="A141" s="59">
        <v>124</v>
      </c>
      <c r="B141" s="60" t="s">
        <v>309</v>
      </c>
      <c r="C141" s="61" t="s">
        <v>420</v>
      </c>
      <c r="D141" s="62"/>
      <c r="E141" s="62">
        <v>180</v>
      </c>
      <c r="F141" s="62">
        <v>1950</v>
      </c>
      <c r="G141" s="50">
        <v>2170.1709999999998</v>
      </c>
      <c r="H141" s="50">
        <v>1708.2449999999999</v>
      </c>
      <c r="I141" s="50">
        <v>1444.048</v>
      </c>
      <c r="J141" s="50">
        <v>1236.2619999999999</v>
      </c>
      <c r="K141" s="50">
        <v>1055.4079999999999</v>
      </c>
      <c r="L141" s="50">
        <v>891.10799999999995</v>
      </c>
      <c r="M141" s="50">
        <v>754.49599999999998</v>
      </c>
      <c r="N141" s="50">
        <v>633.44200000000001</v>
      </c>
      <c r="O141" s="50">
        <v>526.13900000000001</v>
      </c>
      <c r="P141" s="50">
        <v>434.93900000000002</v>
      </c>
      <c r="Q141" s="50">
        <v>357.43700000000001</v>
      </c>
      <c r="R141" s="50">
        <v>292.46800000000002</v>
      </c>
      <c r="S141" s="50">
        <v>218.50899999999999</v>
      </c>
      <c r="T141" s="50">
        <v>164.59200000000001</v>
      </c>
      <c r="U141" s="50">
        <v>123.453</v>
      </c>
      <c r="V141" s="50">
        <v>87.617000000000004</v>
      </c>
      <c r="W141" s="50">
        <v>85.325000000000003</v>
      </c>
      <c r="X141" s="50" t="s">
        <v>311</v>
      </c>
      <c r="Y141" s="50" t="s">
        <v>311</v>
      </c>
      <c r="Z141" s="50" t="s">
        <v>311</v>
      </c>
      <c r="AA141" s="50" t="s">
        <v>311</v>
      </c>
      <c r="AB141" s="50" t="s">
        <v>311</v>
      </c>
      <c r="AC141" s="50" t="str">
        <f t="shared" si="13"/>
        <v>Democratic Republic of the Congo-1950</v>
      </c>
      <c r="AD141" s="51">
        <f t="shared" si="14"/>
        <v>6400.2080000000005</v>
      </c>
      <c r="AE141" s="15">
        <f t="shared" si="15"/>
        <v>0.90363485061735482</v>
      </c>
      <c r="AF141">
        <f t="shared" si="16"/>
        <v>3.9324396349228234E-2</v>
      </c>
    </row>
    <row r="142" spans="1:32" x14ac:dyDescent="0.25">
      <c r="A142" s="59">
        <v>125</v>
      </c>
      <c r="B142" s="60" t="s">
        <v>309</v>
      </c>
      <c r="C142" s="61" t="s">
        <v>421</v>
      </c>
      <c r="D142" s="62"/>
      <c r="E142" s="62">
        <v>208</v>
      </c>
      <c r="F142" s="62">
        <v>1950</v>
      </c>
      <c r="G142" s="50">
        <v>422.80900000000003</v>
      </c>
      <c r="H142" s="50">
        <v>385.90499999999997</v>
      </c>
      <c r="I142" s="50">
        <v>313.63200000000001</v>
      </c>
      <c r="J142" s="50">
        <v>291.88299999999998</v>
      </c>
      <c r="K142" s="50">
        <v>296.51499999999999</v>
      </c>
      <c r="L142" s="50">
        <v>319.78399999999999</v>
      </c>
      <c r="M142" s="50">
        <v>309.47899999999998</v>
      </c>
      <c r="N142" s="50">
        <v>316.51400000000001</v>
      </c>
      <c r="O142" s="50">
        <v>306.10700000000003</v>
      </c>
      <c r="P142" s="50">
        <v>276.86099999999999</v>
      </c>
      <c r="Q142" s="50">
        <v>249.18700000000001</v>
      </c>
      <c r="R142" s="50">
        <v>212.447</v>
      </c>
      <c r="S142" s="50">
        <v>181.82400000000001</v>
      </c>
      <c r="T142" s="50">
        <v>150</v>
      </c>
      <c r="U142" s="50">
        <v>113.038</v>
      </c>
      <c r="V142" s="50">
        <v>70.11</v>
      </c>
      <c r="W142" s="50">
        <v>52.176000000000002</v>
      </c>
      <c r="X142" s="50" t="s">
        <v>311</v>
      </c>
      <c r="Y142" s="50" t="s">
        <v>311</v>
      </c>
      <c r="Z142" s="50" t="s">
        <v>311</v>
      </c>
      <c r="AA142" s="50" t="s">
        <v>311</v>
      </c>
      <c r="AB142" s="50" t="s">
        <v>311</v>
      </c>
      <c r="AC142" s="50" t="str">
        <f t="shared" si="13"/>
        <v>Denmark-1950</v>
      </c>
      <c r="AD142" s="51">
        <f t="shared" si="14"/>
        <v>2760.6009999999997</v>
      </c>
      <c r="AE142" s="15">
        <f t="shared" si="15"/>
        <v>0.54613832277826457</v>
      </c>
      <c r="AF142">
        <f t="shared" si="16"/>
        <v>9.9234936763236789E-2</v>
      </c>
    </row>
    <row r="143" spans="1:32" x14ac:dyDescent="0.25">
      <c r="A143" s="59">
        <v>126</v>
      </c>
      <c r="B143" s="60" t="s">
        <v>309</v>
      </c>
      <c r="C143" s="61" t="s">
        <v>422</v>
      </c>
      <c r="D143" s="62"/>
      <c r="E143" s="62">
        <v>262</v>
      </c>
      <c r="F143" s="62">
        <v>1950</v>
      </c>
      <c r="G143" s="50">
        <v>12.193</v>
      </c>
      <c r="H143" s="50">
        <v>9.1769999999999996</v>
      </c>
      <c r="I143" s="50">
        <v>7.6470000000000002</v>
      </c>
      <c r="J143" s="50">
        <v>6.4850000000000003</v>
      </c>
      <c r="K143" s="50">
        <v>5.4619999999999997</v>
      </c>
      <c r="L143" s="50">
        <v>4.5599999999999996</v>
      </c>
      <c r="M143" s="50">
        <v>3.7839999999999998</v>
      </c>
      <c r="N143" s="50">
        <v>3.113</v>
      </c>
      <c r="O143" s="50">
        <v>2.54</v>
      </c>
      <c r="P143" s="50">
        <v>2.0430000000000001</v>
      </c>
      <c r="Q143" s="50">
        <v>1.6160000000000001</v>
      </c>
      <c r="R143" s="50">
        <v>1.2450000000000001</v>
      </c>
      <c r="S143" s="50">
        <v>0.90900000000000003</v>
      </c>
      <c r="T143" s="50">
        <v>0.61199999999999999</v>
      </c>
      <c r="U143" s="50">
        <v>0.36299999999999999</v>
      </c>
      <c r="V143" s="50">
        <v>0.17399999999999999</v>
      </c>
      <c r="W143" s="50">
        <v>7.8E-2</v>
      </c>
      <c r="X143" s="50" t="s">
        <v>311</v>
      </c>
      <c r="Y143" s="50" t="s">
        <v>311</v>
      </c>
      <c r="Z143" s="50" t="s">
        <v>311</v>
      </c>
      <c r="AA143" s="50" t="s">
        <v>311</v>
      </c>
      <c r="AB143" s="50" t="s">
        <v>311</v>
      </c>
      <c r="AC143" s="50" t="str">
        <f t="shared" si="13"/>
        <v>Djibouti-1950</v>
      </c>
      <c r="AD143" s="51">
        <f t="shared" si="14"/>
        <v>31.756999999999994</v>
      </c>
      <c r="AE143" s="15">
        <f t="shared" si="15"/>
        <v>0.95235696067008846</v>
      </c>
      <c r="AF143">
        <f t="shared" si="16"/>
        <v>2.0189554743804919E-2</v>
      </c>
    </row>
    <row r="144" spans="1:32" x14ac:dyDescent="0.25">
      <c r="A144" s="59">
        <v>127</v>
      </c>
      <c r="B144" s="60" t="s">
        <v>309</v>
      </c>
      <c r="C144" s="61" t="s">
        <v>367</v>
      </c>
      <c r="D144" s="62"/>
      <c r="E144" s="62">
        <v>214</v>
      </c>
      <c r="F144" s="62">
        <v>1950</v>
      </c>
      <c r="G144" s="50">
        <v>439.44400000000002</v>
      </c>
      <c r="H144" s="50">
        <v>331.15300000000002</v>
      </c>
      <c r="I144" s="50">
        <v>302.27300000000002</v>
      </c>
      <c r="J144" s="50">
        <v>260.74299999999999</v>
      </c>
      <c r="K144" s="50">
        <v>212.982</v>
      </c>
      <c r="L144" s="50">
        <v>172.34299999999999</v>
      </c>
      <c r="M144" s="50">
        <v>139.65799999999999</v>
      </c>
      <c r="N144" s="50">
        <v>114.197</v>
      </c>
      <c r="O144" s="50">
        <v>94.313999999999993</v>
      </c>
      <c r="P144" s="50">
        <v>77.927000000000007</v>
      </c>
      <c r="Q144" s="50">
        <v>63.795999999999999</v>
      </c>
      <c r="R144" s="50">
        <v>51.271999999999998</v>
      </c>
      <c r="S144" s="50">
        <v>39.648000000000003</v>
      </c>
      <c r="T144" s="50">
        <v>28.684000000000001</v>
      </c>
      <c r="U144" s="50">
        <v>18.678000000000001</v>
      </c>
      <c r="V144" s="50">
        <v>10.374000000000001</v>
      </c>
      <c r="W144" s="50">
        <v>7.1680000000000001</v>
      </c>
      <c r="X144" s="50" t="s">
        <v>311</v>
      </c>
      <c r="Y144" s="50" t="s">
        <v>311</v>
      </c>
      <c r="Z144" s="50" t="s">
        <v>311</v>
      </c>
      <c r="AA144" s="50" t="s">
        <v>311</v>
      </c>
      <c r="AB144" s="50" t="s">
        <v>311</v>
      </c>
      <c r="AC144" s="50" t="str">
        <f t="shared" si="13"/>
        <v>Dominican Republic-1950</v>
      </c>
      <c r="AD144" s="51">
        <f t="shared" si="14"/>
        <v>1226.8799999999999</v>
      </c>
      <c r="AE144" s="15">
        <f t="shared" si="15"/>
        <v>0.92737187010954614</v>
      </c>
      <c r="AF144">
        <f t="shared" si="16"/>
        <v>2.8222198065007077E-2</v>
      </c>
    </row>
    <row r="145" spans="1:32" x14ac:dyDescent="0.25">
      <c r="A145" s="59">
        <v>128</v>
      </c>
      <c r="B145" s="60" t="s">
        <v>309</v>
      </c>
      <c r="C145" s="61" t="s">
        <v>423</v>
      </c>
      <c r="D145" s="62"/>
      <c r="E145" s="62">
        <v>218</v>
      </c>
      <c r="F145" s="62">
        <v>1950</v>
      </c>
      <c r="G145" s="50">
        <v>543.00199999999995</v>
      </c>
      <c r="H145" s="50">
        <v>455.99</v>
      </c>
      <c r="I145" s="50">
        <v>380.96100000000001</v>
      </c>
      <c r="J145" s="50">
        <v>329.95</v>
      </c>
      <c r="K145" s="50">
        <v>284.14100000000002</v>
      </c>
      <c r="L145" s="50">
        <v>241.256</v>
      </c>
      <c r="M145" s="50">
        <v>209.41</v>
      </c>
      <c r="N145" s="50">
        <v>194.48099999999999</v>
      </c>
      <c r="O145" s="50">
        <v>163.96</v>
      </c>
      <c r="P145" s="50">
        <v>144.93600000000001</v>
      </c>
      <c r="Q145" s="50">
        <v>127.105</v>
      </c>
      <c r="R145" s="50">
        <v>113.46599999999999</v>
      </c>
      <c r="S145" s="50">
        <v>97.59</v>
      </c>
      <c r="T145" s="50">
        <v>78.206999999999994</v>
      </c>
      <c r="U145" s="50">
        <v>54.688000000000002</v>
      </c>
      <c r="V145" s="50">
        <v>31.265000000000001</v>
      </c>
      <c r="W145" s="50">
        <v>19.751000000000001</v>
      </c>
      <c r="X145" s="50" t="s">
        <v>311</v>
      </c>
      <c r="Y145" s="50" t="s">
        <v>311</v>
      </c>
      <c r="Z145" s="50" t="s">
        <v>311</v>
      </c>
      <c r="AA145" s="50" t="s">
        <v>311</v>
      </c>
      <c r="AB145" s="50" t="s">
        <v>311</v>
      </c>
      <c r="AC145" s="50" t="str">
        <f t="shared" si="13"/>
        <v>Ecuador-1950</v>
      </c>
      <c r="AD145" s="51">
        <f t="shared" si="14"/>
        <v>1906.2949999999998</v>
      </c>
      <c r="AE145" s="15">
        <f t="shared" si="15"/>
        <v>0.82036830605966027</v>
      </c>
      <c r="AF145">
        <f t="shared" si="16"/>
        <v>5.5963822572124795E-2</v>
      </c>
    </row>
    <row r="146" spans="1:32" x14ac:dyDescent="0.25">
      <c r="A146" s="59">
        <v>129</v>
      </c>
      <c r="B146" s="60" t="s">
        <v>309</v>
      </c>
      <c r="C146" s="61" t="s">
        <v>424</v>
      </c>
      <c r="D146" s="62"/>
      <c r="E146" s="62">
        <v>818</v>
      </c>
      <c r="F146" s="62">
        <v>1950</v>
      </c>
      <c r="G146" s="50">
        <v>3669.9479999999999</v>
      </c>
      <c r="H146" s="50">
        <v>2225.3589999999999</v>
      </c>
      <c r="I146" s="50">
        <v>2124.4160000000002</v>
      </c>
      <c r="J146" s="50">
        <v>2102.009</v>
      </c>
      <c r="K146" s="50">
        <v>1930.1310000000001</v>
      </c>
      <c r="L146" s="50">
        <v>1643.1869999999999</v>
      </c>
      <c r="M146" s="50">
        <v>1419.0309999999999</v>
      </c>
      <c r="N146" s="50">
        <v>1222.53</v>
      </c>
      <c r="O146" s="50">
        <v>1051.9829999999999</v>
      </c>
      <c r="P146" s="50">
        <v>893.94100000000003</v>
      </c>
      <c r="Q146" s="50">
        <v>746.51</v>
      </c>
      <c r="R146" s="50">
        <v>601.10400000000004</v>
      </c>
      <c r="S146" s="50">
        <v>458.524</v>
      </c>
      <c r="T146" s="50">
        <v>316.714</v>
      </c>
      <c r="U146" s="50">
        <v>187.042</v>
      </c>
      <c r="V146" s="50">
        <v>86.301000000000002</v>
      </c>
      <c r="W146" s="50">
        <v>34.600999999999999</v>
      </c>
      <c r="X146" s="50" t="s">
        <v>311</v>
      </c>
      <c r="Y146" s="50" t="s">
        <v>311</v>
      </c>
      <c r="Z146" s="50" t="s">
        <v>311</v>
      </c>
      <c r="AA146" s="50" t="s">
        <v>311</v>
      </c>
      <c r="AB146" s="50" t="s">
        <v>311</v>
      </c>
      <c r="AC146" s="50" t="str">
        <f t="shared" si="13"/>
        <v>Egypt-1950</v>
      </c>
      <c r="AD146" s="51">
        <f t="shared" si="14"/>
        <v>12068.95</v>
      </c>
      <c r="AE146" s="15">
        <f t="shared" si="15"/>
        <v>0.71624963232095573</v>
      </c>
      <c r="AF146">
        <f t="shared" si="16"/>
        <v>3.1095035495873728E-2</v>
      </c>
    </row>
    <row r="147" spans="1:32" x14ac:dyDescent="0.25">
      <c r="A147" s="59">
        <v>130</v>
      </c>
      <c r="B147" s="60" t="s">
        <v>309</v>
      </c>
      <c r="C147" s="61" t="s">
        <v>425</v>
      </c>
      <c r="D147" s="62"/>
      <c r="E147" s="62">
        <v>222</v>
      </c>
      <c r="F147" s="62">
        <v>1950</v>
      </c>
      <c r="G147" s="50">
        <v>364.75299999999999</v>
      </c>
      <c r="H147" s="50">
        <v>304.87700000000001</v>
      </c>
      <c r="I147" s="50">
        <v>270.02100000000002</v>
      </c>
      <c r="J147" s="50">
        <v>228.98400000000001</v>
      </c>
      <c r="K147" s="50">
        <v>186.74199999999999</v>
      </c>
      <c r="L147" s="50">
        <v>162.85400000000001</v>
      </c>
      <c r="M147" s="50">
        <v>135.53</v>
      </c>
      <c r="N147" s="50">
        <v>112.78100000000001</v>
      </c>
      <c r="O147" s="50">
        <v>95.703000000000003</v>
      </c>
      <c r="P147" s="50">
        <v>80.706999999999994</v>
      </c>
      <c r="Q147" s="50">
        <v>67.613</v>
      </c>
      <c r="R147" s="50">
        <v>55.872999999999998</v>
      </c>
      <c r="S147" s="50">
        <v>46.164999999999999</v>
      </c>
      <c r="T147" s="50">
        <v>36.223999999999997</v>
      </c>
      <c r="U147" s="50">
        <v>26.015000000000001</v>
      </c>
      <c r="V147" s="50">
        <v>15.675000000000001</v>
      </c>
      <c r="W147" s="50">
        <v>9.3810000000000002</v>
      </c>
      <c r="X147" s="50" t="s">
        <v>311</v>
      </c>
      <c r="Y147" s="50" t="s">
        <v>311</v>
      </c>
      <c r="Z147" s="50" t="s">
        <v>311</v>
      </c>
      <c r="AA147" s="50" t="s">
        <v>311</v>
      </c>
      <c r="AB147" s="50" t="s">
        <v>311</v>
      </c>
      <c r="AC147" s="50" t="str">
        <f t="shared" ref="AC147:AC210" si="17">C147&amp;"-"&amp;F147</f>
        <v>El Salvador-1950</v>
      </c>
      <c r="AD147" s="51">
        <f t="shared" ref="AD147:AD210" si="18">SUM(J147:S147)</f>
        <v>1172.952</v>
      </c>
      <c r="AE147" s="15">
        <f t="shared" ref="AE147:AE210" si="19">IF(W147="…",SUM(G147:I147,T147:V147,X147:AB147)/SUM(J147:S147),SUM(G147:I147,T147:W147)/SUM(J147:S147))</f>
        <v>0.87552261303105339</v>
      </c>
      <c r="AF147">
        <f t="shared" ref="AF147:AF210" si="20">IF(W147="…",SUM(T147:V147,X147:AB147)/SUM(G147:S147),SUM(T147:W147)/SUM(G147:S147))</f>
        <v>4.1321062215664763E-2</v>
      </c>
    </row>
    <row r="148" spans="1:32" x14ac:dyDescent="0.25">
      <c r="A148" s="59">
        <v>131</v>
      </c>
      <c r="B148" s="60" t="s">
        <v>309</v>
      </c>
      <c r="C148" s="61" t="s">
        <v>426</v>
      </c>
      <c r="D148" s="62"/>
      <c r="E148" s="62">
        <v>226</v>
      </c>
      <c r="F148" s="62">
        <v>1950</v>
      </c>
      <c r="G148" s="50">
        <v>30.178999999999998</v>
      </c>
      <c r="H148" s="50">
        <v>24.667999999999999</v>
      </c>
      <c r="I148" s="50">
        <v>22.334</v>
      </c>
      <c r="J148" s="50">
        <v>20.963999999999999</v>
      </c>
      <c r="K148" s="50">
        <v>19.045000000000002</v>
      </c>
      <c r="L148" s="50">
        <v>17.263999999999999</v>
      </c>
      <c r="M148" s="50">
        <v>15.706</v>
      </c>
      <c r="N148" s="50">
        <v>13.808999999999999</v>
      </c>
      <c r="O148" s="50">
        <v>12.249000000000001</v>
      </c>
      <c r="P148" s="50">
        <v>10.859</v>
      </c>
      <c r="Q148" s="50">
        <v>9.8680000000000003</v>
      </c>
      <c r="R148" s="50">
        <v>8.6270000000000007</v>
      </c>
      <c r="S148" s="50">
        <v>7.2569999999999997</v>
      </c>
      <c r="T148" s="50">
        <v>5.6959999999999997</v>
      </c>
      <c r="U148" s="50">
        <v>3.8290000000000002</v>
      </c>
      <c r="V148" s="50">
        <v>2.1019999999999999</v>
      </c>
      <c r="W148" s="50">
        <v>1.081</v>
      </c>
      <c r="X148" s="50" t="s">
        <v>311</v>
      </c>
      <c r="Y148" s="50" t="s">
        <v>311</v>
      </c>
      <c r="Z148" s="50" t="s">
        <v>311</v>
      </c>
      <c r="AA148" s="50" t="s">
        <v>311</v>
      </c>
      <c r="AB148" s="50" t="s">
        <v>311</v>
      </c>
      <c r="AC148" s="50" t="str">
        <f t="shared" si="17"/>
        <v>Equatorial Guinea-1950</v>
      </c>
      <c r="AD148" s="51">
        <f t="shared" si="18"/>
        <v>135.648</v>
      </c>
      <c r="AE148" s="15">
        <f t="shared" si="19"/>
        <v>0.66266365888181178</v>
      </c>
      <c r="AF148">
        <f t="shared" si="20"/>
        <v>5.9709907954273146E-2</v>
      </c>
    </row>
    <row r="149" spans="1:32" x14ac:dyDescent="0.25">
      <c r="A149" s="59">
        <v>132</v>
      </c>
      <c r="B149" s="60" t="s">
        <v>309</v>
      </c>
      <c r="C149" s="61" t="s">
        <v>427</v>
      </c>
      <c r="D149" s="62"/>
      <c r="E149" s="62">
        <v>232</v>
      </c>
      <c r="F149" s="62">
        <v>1950</v>
      </c>
      <c r="G149" s="50">
        <v>213.2</v>
      </c>
      <c r="H149" s="50">
        <v>164.6</v>
      </c>
      <c r="I149" s="50">
        <v>138.69999999999999</v>
      </c>
      <c r="J149" s="50">
        <v>118.899</v>
      </c>
      <c r="K149" s="50">
        <v>99.4</v>
      </c>
      <c r="L149" s="50">
        <v>82.801000000000002</v>
      </c>
      <c r="M149" s="50">
        <v>68.099999999999994</v>
      </c>
      <c r="N149" s="50">
        <v>56</v>
      </c>
      <c r="O149" s="50">
        <v>45.698999999999998</v>
      </c>
      <c r="P149" s="50">
        <v>37.700000000000003</v>
      </c>
      <c r="Q149" s="50">
        <v>31.8</v>
      </c>
      <c r="R149" s="50">
        <v>26.5</v>
      </c>
      <c r="S149" s="50">
        <v>22.099</v>
      </c>
      <c r="T149" s="50">
        <v>16.600000000000001</v>
      </c>
      <c r="U149" s="50">
        <v>11.101000000000001</v>
      </c>
      <c r="V149" s="50">
        <v>6.0990000000000002</v>
      </c>
      <c r="W149" s="50">
        <v>2.85</v>
      </c>
      <c r="X149" s="50" t="s">
        <v>311</v>
      </c>
      <c r="Y149" s="50" t="s">
        <v>311</v>
      </c>
      <c r="Z149" s="50" t="s">
        <v>311</v>
      </c>
      <c r="AA149" s="50" t="s">
        <v>311</v>
      </c>
      <c r="AB149" s="50" t="s">
        <v>311</v>
      </c>
      <c r="AC149" s="50" t="str">
        <f t="shared" si="17"/>
        <v>Eritrea-1950</v>
      </c>
      <c r="AD149" s="51">
        <f t="shared" si="18"/>
        <v>588.99800000000005</v>
      </c>
      <c r="AE149" s="15">
        <f t="shared" si="19"/>
        <v>0.93913731455794425</v>
      </c>
      <c r="AF149">
        <f t="shared" si="20"/>
        <v>3.3152479696932968E-2</v>
      </c>
    </row>
    <row r="150" spans="1:32" x14ac:dyDescent="0.25">
      <c r="A150" s="59">
        <v>133</v>
      </c>
      <c r="B150" s="60" t="s">
        <v>309</v>
      </c>
      <c r="C150" s="61" t="s">
        <v>428</v>
      </c>
      <c r="D150" s="62"/>
      <c r="E150" s="62">
        <v>233</v>
      </c>
      <c r="F150" s="62">
        <v>1950</v>
      </c>
      <c r="G150" s="50">
        <v>92.293999999999997</v>
      </c>
      <c r="H150" s="50">
        <v>87.227999999999994</v>
      </c>
      <c r="I150" s="50">
        <v>101.974</v>
      </c>
      <c r="J150" s="50">
        <v>96.555999999999997</v>
      </c>
      <c r="K150" s="50">
        <v>97.087999999999994</v>
      </c>
      <c r="L150" s="50">
        <v>76.478999999999999</v>
      </c>
      <c r="M150" s="50">
        <v>55.872</v>
      </c>
      <c r="N150" s="50">
        <v>75.323999999999998</v>
      </c>
      <c r="O150" s="50">
        <v>73.367999999999995</v>
      </c>
      <c r="P150" s="50">
        <v>70.349000000000004</v>
      </c>
      <c r="Q150" s="50">
        <v>59.600999999999999</v>
      </c>
      <c r="R150" s="50">
        <v>51.872999999999998</v>
      </c>
      <c r="S150" s="50">
        <v>46.277000000000001</v>
      </c>
      <c r="T150" s="50">
        <v>40.148000000000003</v>
      </c>
      <c r="U150" s="50">
        <v>32.865000000000002</v>
      </c>
      <c r="V150" s="50">
        <v>23.983000000000001</v>
      </c>
      <c r="W150" s="50">
        <v>19.716000000000001</v>
      </c>
      <c r="X150" s="50" t="s">
        <v>311</v>
      </c>
      <c r="Y150" s="50" t="s">
        <v>311</v>
      </c>
      <c r="Z150" s="50" t="s">
        <v>311</v>
      </c>
      <c r="AA150" s="50" t="s">
        <v>311</v>
      </c>
      <c r="AB150" s="50" t="s">
        <v>311</v>
      </c>
      <c r="AC150" s="50" t="str">
        <f t="shared" si="17"/>
        <v>Estonia-1950</v>
      </c>
      <c r="AD150" s="51">
        <f t="shared" si="18"/>
        <v>702.78700000000015</v>
      </c>
      <c r="AE150" s="15">
        <f t="shared" si="19"/>
        <v>0.56661264366017006</v>
      </c>
      <c r="AF150">
        <f t="shared" si="20"/>
        <v>0.11857565354679497</v>
      </c>
    </row>
    <row r="151" spans="1:32" x14ac:dyDescent="0.25">
      <c r="A151" s="59">
        <v>134</v>
      </c>
      <c r="B151" s="60" t="s">
        <v>309</v>
      </c>
      <c r="C151" s="61" t="s">
        <v>368</v>
      </c>
      <c r="D151" s="62"/>
      <c r="E151" s="62">
        <v>242</v>
      </c>
      <c r="F151" s="62">
        <v>1950</v>
      </c>
      <c r="G151" s="50">
        <v>55</v>
      </c>
      <c r="H151" s="50">
        <v>44</v>
      </c>
      <c r="I151" s="50">
        <v>36</v>
      </c>
      <c r="J151" s="50">
        <v>29.998999999999999</v>
      </c>
      <c r="K151" s="50">
        <v>24.998999999999999</v>
      </c>
      <c r="L151" s="50">
        <v>21</v>
      </c>
      <c r="M151" s="50">
        <v>18.998999999999999</v>
      </c>
      <c r="N151" s="50">
        <v>15.000999999999999</v>
      </c>
      <c r="O151" s="50">
        <v>11</v>
      </c>
      <c r="P151" s="50">
        <v>7.9989999999999997</v>
      </c>
      <c r="Q151" s="50">
        <v>6.9980000000000002</v>
      </c>
      <c r="R151" s="50">
        <v>4.9989999999999997</v>
      </c>
      <c r="S151" s="50">
        <v>5</v>
      </c>
      <c r="T151" s="50">
        <v>3</v>
      </c>
      <c r="U151" s="50">
        <v>2.298</v>
      </c>
      <c r="V151" s="50">
        <v>1.399</v>
      </c>
      <c r="W151" s="50">
        <v>1.2969999999999999</v>
      </c>
      <c r="X151" s="50" t="s">
        <v>311</v>
      </c>
      <c r="Y151" s="50" t="s">
        <v>311</v>
      </c>
      <c r="Z151" s="50" t="s">
        <v>311</v>
      </c>
      <c r="AA151" s="50" t="s">
        <v>311</v>
      </c>
      <c r="AB151" s="50" t="s">
        <v>311</v>
      </c>
      <c r="AC151" s="50" t="str">
        <f t="shared" si="17"/>
        <v>Fiji-1950</v>
      </c>
      <c r="AD151" s="51">
        <f t="shared" si="18"/>
        <v>145.99399999999997</v>
      </c>
      <c r="AE151" s="15">
        <f t="shared" si="19"/>
        <v>0.97945121032371207</v>
      </c>
      <c r="AF151">
        <f t="shared" si="20"/>
        <v>2.8449006028598473E-2</v>
      </c>
    </row>
    <row r="152" spans="1:32" x14ac:dyDescent="0.25">
      <c r="A152" s="59">
        <v>135</v>
      </c>
      <c r="B152" s="60" t="s">
        <v>309</v>
      </c>
      <c r="C152" s="61" t="s">
        <v>429</v>
      </c>
      <c r="D152" s="62">
        <v>13</v>
      </c>
      <c r="E152" s="62">
        <v>246</v>
      </c>
      <c r="F152" s="62">
        <v>1950</v>
      </c>
      <c r="G152" s="50">
        <v>500.548</v>
      </c>
      <c r="H152" s="50">
        <v>361.44200000000001</v>
      </c>
      <c r="I152" s="50">
        <v>330.89699999999999</v>
      </c>
      <c r="J152" s="50">
        <v>314.25700000000001</v>
      </c>
      <c r="K152" s="50">
        <v>327.12599999999998</v>
      </c>
      <c r="L152" s="50">
        <v>308.70699999999999</v>
      </c>
      <c r="M152" s="50">
        <v>265.40100000000001</v>
      </c>
      <c r="N152" s="50">
        <v>291.565</v>
      </c>
      <c r="O152" s="50">
        <v>286.81400000000002</v>
      </c>
      <c r="P152" s="50">
        <v>244.15700000000001</v>
      </c>
      <c r="Q152" s="50">
        <v>206.14400000000001</v>
      </c>
      <c r="R152" s="50">
        <v>164.76499999999999</v>
      </c>
      <c r="S152" s="50">
        <v>140.52799999999999</v>
      </c>
      <c r="T152" s="50">
        <v>108.94</v>
      </c>
      <c r="U152" s="50">
        <v>78.238</v>
      </c>
      <c r="V152" s="50">
        <v>49.146000000000001</v>
      </c>
      <c r="W152" s="50">
        <v>29.619</v>
      </c>
      <c r="X152" s="50" t="s">
        <v>311</v>
      </c>
      <c r="Y152" s="50" t="s">
        <v>311</v>
      </c>
      <c r="Z152" s="50" t="s">
        <v>311</v>
      </c>
      <c r="AA152" s="50" t="s">
        <v>311</v>
      </c>
      <c r="AB152" s="50" t="s">
        <v>311</v>
      </c>
      <c r="AC152" s="50" t="str">
        <f t="shared" si="17"/>
        <v>Finland-1950</v>
      </c>
      <c r="AD152" s="51">
        <f t="shared" si="18"/>
        <v>2549.4639999999999</v>
      </c>
      <c r="AE152" s="15">
        <f t="shared" si="19"/>
        <v>0.57221047247578316</v>
      </c>
      <c r="AF152">
        <f t="shared" si="20"/>
        <v>7.1063083072646041E-2</v>
      </c>
    </row>
    <row r="153" spans="1:32" x14ac:dyDescent="0.25">
      <c r="A153" s="59">
        <v>136</v>
      </c>
      <c r="B153" s="60" t="s">
        <v>309</v>
      </c>
      <c r="C153" s="61" t="s">
        <v>430</v>
      </c>
      <c r="D153" s="62"/>
      <c r="E153" s="62">
        <v>250</v>
      </c>
      <c r="F153" s="62">
        <v>1950</v>
      </c>
      <c r="G153" s="50">
        <v>3994.8969999999999</v>
      </c>
      <c r="H153" s="50">
        <v>2664.4560000000001</v>
      </c>
      <c r="I153" s="50">
        <v>2826.4630000000002</v>
      </c>
      <c r="J153" s="50">
        <v>3158.9589999999998</v>
      </c>
      <c r="K153" s="50">
        <v>3202.067</v>
      </c>
      <c r="L153" s="50">
        <v>3452.527</v>
      </c>
      <c r="M153" s="50">
        <v>1757.32</v>
      </c>
      <c r="N153" s="50">
        <v>2979.36</v>
      </c>
      <c r="O153" s="50">
        <v>3084.221</v>
      </c>
      <c r="P153" s="50">
        <v>3056.9369999999999</v>
      </c>
      <c r="Q153" s="50">
        <v>2672.1419999999998</v>
      </c>
      <c r="R153" s="50">
        <v>2219.4839999999999</v>
      </c>
      <c r="S153" s="50">
        <v>2038.4090000000001</v>
      </c>
      <c r="T153" s="50">
        <v>1748.14</v>
      </c>
      <c r="U153" s="50">
        <v>1425.9490000000001</v>
      </c>
      <c r="V153" s="50">
        <v>934.38</v>
      </c>
      <c r="W153" s="50">
        <v>663.89400000000001</v>
      </c>
      <c r="X153" s="50" t="s">
        <v>311</v>
      </c>
      <c r="Y153" s="50" t="s">
        <v>311</v>
      </c>
      <c r="Z153" s="50" t="s">
        <v>311</v>
      </c>
      <c r="AA153" s="50" t="s">
        <v>311</v>
      </c>
      <c r="AB153" s="50" t="s">
        <v>311</v>
      </c>
      <c r="AC153" s="50" t="str">
        <f t="shared" si="17"/>
        <v>France-1950</v>
      </c>
      <c r="AD153" s="51">
        <f t="shared" si="18"/>
        <v>27621.426000000003</v>
      </c>
      <c r="AE153" s="15">
        <f t="shared" si="19"/>
        <v>0.51619996013239866</v>
      </c>
      <c r="AF153">
        <f t="shared" si="20"/>
        <v>0.12861001634128455</v>
      </c>
    </row>
    <row r="154" spans="1:32" x14ac:dyDescent="0.25">
      <c r="A154" s="59">
        <v>137</v>
      </c>
      <c r="B154" s="60" t="s">
        <v>309</v>
      </c>
      <c r="C154" s="61" t="s">
        <v>431</v>
      </c>
      <c r="D154" s="62"/>
      <c r="E154" s="62">
        <v>254</v>
      </c>
      <c r="F154" s="62">
        <v>1950</v>
      </c>
      <c r="G154" s="50">
        <v>3.6019999999999999</v>
      </c>
      <c r="H154" s="50">
        <v>2.2639999999999998</v>
      </c>
      <c r="I154" s="50">
        <v>1.9510000000000001</v>
      </c>
      <c r="J154" s="50">
        <v>2.0710000000000002</v>
      </c>
      <c r="K154" s="50">
        <v>2.1429999999999998</v>
      </c>
      <c r="L154" s="50">
        <v>2.206</v>
      </c>
      <c r="M154" s="50">
        <v>2.0350000000000001</v>
      </c>
      <c r="N154" s="50">
        <v>1.837</v>
      </c>
      <c r="O154" s="50">
        <v>1.6220000000000001</v>
      </c>
      <c r="P154" s="50">
        <v>1.3460000000000001</v>
      </c>
      <c r="Q154" s="50">
        <v>1.242</v>
      </c>
      <c r="R154" s="50">
        <v>0.91500000000000004</v>
      </c>
      <c r="S154" s="50">
        <v>0.83399999999999996</v>
      </c>
      <c r="T154" s="50">
        <v>0.65100000000000002</v>
      </c>
      <c r="U154" s="50">
        <v>0.376</v>
      </c>
      <c r="V154" s="50">
        <v>0.23</v>
      </c>
      <c r="W154" s="50">
        <v>0.14699999999999999</v>
      </c>
      <c r="X154" s="50" t="s">
        <v>311</v>
      </c>
      <c r="Y154" s="50" t="s">
        <v>311</v>
      </c>
      <c r="Z154" s="50" t="s">
        <v>311</v>
      </c>
      <c r="AA154" s="50" t="s">
        <v>311</v>
      </c>
      <c r="AB154" s="50" t="s">
        <v>311</v>
      </c>
      <c r="AC154" s="50" t="str">
        <f t="shared" si="17"/>
        <v>French Guiana-1950</v>
      </c>
      <c r="AD154" s="51">
        <f t="shared" si="18"/>
        <v>16.250999999999998</v>
      </c>
      <c r="AE154" s="15">
        <f t="shared" si="19"/>
        <v>0.5674112362316166</v>
      </c>
      <c r="AF154">
        <f t="shared" si="20"/>
        <v>5.8334718298155237E-2</v>
      </c>
    </row>
    <row r="155" spans="1:32" x14ac:dyDescent="0.25">
      <c r="A155" s="59">
        <v>138</v>
      </c>
      <c r="B155" s="60" t="s">
        <v>309</v>
      </c>
      <c r="C155" s="61" t="s">
        <v>369</v>
      </c>
      <c r="D155" s="62"/>
      <c r="E155" s="62">
        <v>258</v>
      </c>
      <c r="F155" s="62">
        <v>1950</v>
      </c>
      <c r="G155" s="50">
        <v>8.9779999999999998</v>
      </c>
      <c r="H155" s="50">
        <v>8.4559999999999995</v>
      </c>
      <c r="I155" s="50">
        <v>7.7080000000000002</v>
      </c>
      <c r="J155" s="50">
        <v>6.8040000000000003</v>
      </c>
      <c r="K155" s="50">
        <v>5.66</v>
      </c>
      <c r="L155" s="50">
        <v>4.8090000000000002</v>
      </c>
      <c r="M155" s="50">
        <v>3.6909999999999998</v>
      </c>
      <c r="N155" s="50">
        <v>3.47</v>
      </c>
      <c r="O155" s="50">
        <v>3.048</v>
      </c>
      <c r="P155" s="50">
        <v>2.3279999999999998</v>
      </c>
      <c r="Q155" s="50">
        <v>1.706</v>
      </c>
      <c r="R155" s="50">
        <v>1.3640000000000001</v>
      </c>
      <c r="S155" s="50">
        <v>1.0369999999999999</v>
      </c>
      <c r="T155" s="50">
        <v>0.67400000000000004</v>
      </c>
      <c r="U155" s="50">
        <v>0.32200000000000001</v>
      </c>
      <c r="V155" s="50">
        <v>0.13700000000000001</v>
      </c>
      <c r="W155" s="50">
        <v>7.3999999999999996E-2</v>
      </c>
      <c r="X155" s="50" t="s">
        <v>311</v>
      </c>
      <c r="Y155" s="50" t="s">
        <v>311</v>
      </c>
      <c r="Z155" s="50" t="s">
        <v>311</v>
      </c>
      <c r="AA155" s="50" t="s">
        <v>311</v>
      </c>
      <c r="AB155" s="50" t="s">
        <v>311</v>
      </c>
      <c r="AC155" s="50" t="str">
        <f t="shared" si="17"/>
        <v>French Polynesia-1950</v>
      </c>
      <c r="AD155" s="51">
        <f t="shared" si="18"/>
        <v>33.916999999999994</v>
      </c>
      <c r="AE155" s="15">
        <f t="shared" si="19"/>
        <v>0.77686705781761356</v>
      </c>
      <c r="AF155">
        <f t="shared" si="20"/>
        <v>2.0437189928715356E-2</v>
      </c>
    </row>
    <row r="156" spans="1:32" x14ac:dyDescent="0.25">
      <c r="A156" s="59">
        <v>139</v>
      </c>
      <c r="B156" s="60" t="s">
        <v>309</v>
      </c>
      <c r="C156" s="61" t="s">
        <v>432</v>
      </c>
      <c r="D156" s="62"/>
      <c r="E156" s="62">
        <v>266</v>
      </c>
      <c r="F156" s="62">
        <v>1950</v>
      </c>
      <c r="G156" s="50">
        <v>53.466000000000001</v>
      </c>
      <c r="H156" s="50">
        <v>42.976999999999997</v>
      </c>
      <c r="I156" s="50">
        <v>40.985999999999997</v>
      </c>
      <c r="J156" s="50">
        <v>39.482999999999997</v>
      </c>
      <c r="K156" s="50">
        <v>37.811</v>
      </c>
      <c r="L156" s="50">
        <v>35.927</v>
      </c>
      <c r="M156" s="50">
        <v>33.969000000000001</v>
      </c>
      <c r="N156" s="50">
        <v>31.905999999999999</v>
      </c>
      <c r="O156" s="50">
        <v>29.704000000000001</v>
      </c>
      <c r="P156" s="50">
        <v>27.382000000000001</v>
      </c>
      <c r="Q156" s="50">
        <v>24.873000000000001</v>
      </c>
      <c r="R156" s="50">
        <v>22.007999999999999</v>
      </c>
      <c r="S156" s="50">
        <v>18.62</v>
      </c>
      <c r="T156" s="50">
        <v>14.64</v>
      </c>
      <c r="U156" s="50">
        <v>10.185</v>
      </c>
      <c r="V156" s="50">
        <v>5.8840000000000003</v>
      </c>
      <c r="W156" s="50">
        <v>3.4769999999999999</v>
      </c>
      <c r="X156" s="50" t="s">
        <v>311</v>
      </c>
      <c r="Y156" s="50" t="s">
        <v>311</v>
      </c>
      <c r="Z156" s="50" t="s">
        <v>311</v>
      </c>
      <c r="AA156" s="50" t="s">
        <v>311</v>
      </c>
      <c r="AB156" s="50" t="s">
        <v>311</v>
      </c>
      <c r="AC156" s="50" t="str">
        <f t="shared" si="17"/>
        <v>Gabon-1950</v>
      </c>
      <c r="AD156" s="51">
        <f t="shared" si="18"/>
        <v>301.68299999999999</v>
      </c>
      <c r="AE156" s="15">
        <f t="shared" si="19"/>
        <v>0.56885870267797667</v>
      </c>
      <c r="AF156">
        <f t="shared" si="20"/>
        <v>7.7852575197216195E-2</v>
      </c>
    </row>
    <row r="157" spans="1:32" x14ac:dyDescent="0.25">
      <c r="A157" s="59">
        <v>140</v>
      </c>
      <c r="B157" s="60" t="s">
        <v>309</v>
      </c>
      <c r="C157" s="61" t="s">
        <v>433</v>
      </c>
      <c r="D157" s="62"/>
      <c r="E157" s="62">
        <v>270</v>
      </c>
      <c r="F157" s="62">
        <v>1950</v>
      </c>
      <c r="G157" s="50">
        <v>45.488999999999997</v>
      </c>
      <c r="H157" s="50">
        <v>35.076999999999998</v>
      </c>
      <c r="I157" s="50">
        <v>30.684999999999999</v>
      </c>
      <c r="J157" s="50">
        <v>27.251000000000001</v>
      </c>
      <c r="K157" s="50">
        <v>24.038</v>
      </c>
      <c r="L157" s="50">
        <v>20.986000000000001</v>
      </c>
      <c r="M157" s="50">
        <v>18.198</v>
      </c>
      <c r="N157" s="50">
        <v>15.635999999999999</v>
      </c>
      <c r="O157" s="50">
        <v>13.282999999999999</v>
      </c>
      <c r="P157" s="50">
        <v>11.146000000000001</v>
      </c>
      <c r="Q157" s="50">
        <v>9.1890000000000001</v>
      </c>
      <c r="R157" s="50">
        <v>7.3330000000000002</v>
      </c>
      <c r="S157" s="50">
        <v>5.53</v>
      </c>
      <c r="T157" s="50">
        <v>3.8069999999999999</v>
      </c>
      <c r="U157" s="50">
        <v>2.25</v>
      </c>
      <c r="V157" s="50">
        <v>1.0509999999999999</v>
      </c>
      <c r="W157" s="50">
        <v>0.42799999999999999</v>
      </c>
      <c r="X157" s="50" t="s">
        <v>311</v>
      </c>
      <c r="Y157" s="50" t="s">
        <v>311</v>
      </c>
      <c r="Z157" s="50" t="s">
        <v>311</v>
      </c>
      <c r="AA157" s="50" t="s">
        <v>311</v>
      </c>
      <c r="AB157" s="50" t="s">
        <v>311</v>
      </c>
      <c r="AC157" s="50" t="str">
        <f t="shared" si="17"/>
        <v>Gambia-1950</v>
      </c>
      <c r="AD157" s="51">
        <f t="shared" si="18"/>
        <v>152.59</v>
      </c>
      <c r="AE157" s="15">
        <f t="shared" si="19"/>
        <v>0.77847172160692057</v>
      </c>
      <c r="AF157">
        <f t="shared" si="20"/>
        <v>2.8562657054817114E-2</v>
      </c>
    </row>
    <row r="158" spans="1:32" x14ac:dyDescent="0.25">
      <c r="A158" s="59">
        <v>141</v>
      </c>
      <c r="B158" s="60" t="s">
        <v>309</v>
      </c>
      <c r="C158" s="61" t="s">
        <v>434</v>
      </c>
      <c r="D158" s="62">
        <v>14</v>
      </c>
      <c r="E158" s="62">
        <v>268</v>
      </c>
      <c r="F158" s="62">
        <v>1950</v>
      </c>
      <c r="G158" s="50">
        <v>286.65199999999999</v>
      </c>
      <c r="H158" s="50">
        <v>266.488</v>
      </c>
      <c r="I158" s="50">
        <v>394.00400000000002</v>
      </c>
      <c r="J158" s="50">
        <v>339.95</v>
      </c>
      <c r="K158" s="50">
        <v>369.67399999999998</v>
      </c>
      <c r="L158" s="50">
        <v>232.21700000000001</v>
      </c>
      <c r="M158" s="50">
        <v>175.79599999999999</v>
      </c>
      <c r="N158" s="50">
        <v>238.75</v>
      </c>
      <c r="O158" s="50">
        <v>216.21899999999999</v>
      </c>
      <c r="P158" s="50">
        <v>192.74100000000001</v>
      </c>
      <c r="Q158" s="50">
        <v>148.53100000000001</v>
      </c>
      <c r="R158" s="50">
        <v>140.29599999999999</v>
      </c>
      <c r="S158" s="50">
        <v>169.45400000000001</v>
      </c>
      <c r="T158" s="50">
        <v>138.78200000000001</v>
      </c>
      <c r="U158" s="50">
        <v>102.524</v>
      </c>
      <c r="V158" s="50">
        <v>64.846999999999994</v>
      </c>
      <c r="W158" s="50">
        <v>50.082999999999998</v>
      </c>
      <c r="X158" s="50" t="s">
        <v>311</v>
      </c>
      <c r="Y158" s="50" t="s">
        <v>311</v>
      </c>
      <c r="Z158" s="50" t="s">
        <v>311</v>
      </c>
      <c r="AA158" s="50" t="s">
        <v>311</v>
      </c>
      <c r="AB158" s="50" t="s">
        <v>311</v>
      </c>
      <c r="AC158" s="50" t="str">
        <f t="shared" si="17"/>
        <v>Georgia-1950</v>
      </c>
      <c r="AD158" s="51">
        <f t="shared" si="18"/>
        <v>2223.6280000000002</v>
      </c>
      <c r="AE158" s="15">
        <f t="shared" si="19"/>
        <v>0.58615020138260532</v>
      </c>
      <c r="AF158">
        <f t="shared" si="20"/>
        <v>0.1123499261378617</v>
      </c>
    </row>
    <row r="159" spans="1:32" x14ac:dyDescent="0.25">
      <c r="A159" s="59">
        <v>142</v>
      </c>
      <c r="B159" s="60" t="s">
        <v>309</v>
      </c>
      <c r="C159" s="61" t="s">
        <v>258</v>
      </c>
      <c r="D159" s="62"/>
      <c r="E159" s="62">
        <v>276</v>
      </c>
      <c r="F159" s="62">
        <v>1950</v>
      </c>
      <c r="G159" s="50">
        <v>4598.768</v>
      </c>
      <c r="H159" s="50">
        <v>5140.8130000000001</v>
      </c>
      <c r="I159" s="50">
        <v>6376.4709999999995</v>
      </c>
      <c r="J159" s="50">
        <v>5252.8410000000003</v>
      </c>
      <c r="K159" s="50">
        <v>4943.7950000000001</v>
      </c>
      <c r="L159" s="50">
        <v>4851.57</v>
      </c>
      <c r="M159" s="50">
        <v>3562.6329999999998</v>
      </c>
      <c r="N159" s="50">
        <v>5207.7269999999999</v>
      </c>
      <c r="O159" s="50">
        <v>5682.2330000000002</v>
      </c>
      <c r="P159" s="50">
        <v>5516.6120000000001</v>
      </c>
      <c r="Q159" s="50">
        <v>4762.884</v>
      </c>
      <c r="R159" s="50">
        <v>3918.3739999999998</v>
      </c>
      <c r="S159" s="50">
        <v>3387.569</v>
      </c>
      <c r="T159" s="50">
        <v>2725.7249999999999</v>
      </c>
      <c r="U159" s="50">
        <v>2121.5189999999998</v>
      </c>
      <c r="V159" s="50">
        <v>1225.029</v>
      </c>
      <c r="W159" s="50">
        <v>691.68</v>
      </c>
      <c r="X159" s="50" t="s">
        <v>311</v>
      </c>
      <c r="Y159" s="50" t="s">
        <v>311</v>
      </c>
      <c r="Z159" s="50" t="s">
        <v>311</v>
      </c>
      <c r="AA159" s="50" t="s">
        <v>311</v>
      </c>
      <c r="AB159" s="50" t="s">
        <v>311</v>
      </c>
      <c r="AC159" s="50" t="str">
        <f t="shared" si="17"/>
        <v>Germany-1950</v>
      </c>
      <c r="AD159" s="51">
        <f t="shared" si="18"/>
        <v>47086.237999999998</v>
      </c>
      <c r="AE159" s="15">
        <f t="shared" si="19"/>
        <v>0.48591703163884103</v>
      </c>
      <c r="AF159">
        <f t="shared" si="20"/>
        <v>0.10702069497798258</v>
      </c>
    </row>
    <row r="160" spans="1:32" x14ac:dyDescent="0.25">
      <c r="A160" s="59">
        <v>143</v>
      </c>
      <c r="B160" s="60" t="s">
        <v>309</v>
      </c>
      <c r="C160" s="61" t="s">
        <v>435</v>
      </c>
      <c r="D160" s="62"/>
      <c r="E160" s="62">
        <v>288</v>
      </c>
      <c r="F160" s="62">
        <v>1950</v>
      </c>
      <c r="G160" s="50">
        <v>925.28200000000004</v>
      </c>
      <c r="H160" s="50">
        <v>717.81100000000004</v>
      </c>
      <c r="I160" s="50">
        <v>603.92399999999998</v>
      </c>
      <c r="J160" s="50">
        <v>516.48599999999999</v>
      </c>
      <c r="K160" s="50">
        <v>438.16899999999998</v>
      </c>
      <c r="L160" s="50">
        <v>370.01600000000002</v>
      </c>
      <c r="M160" s="50">
        <v>309.00700000000001</v>
      </c>
      <c r="N160" s="50">
        <v>258.17200000000003</v>
      </c>
      <c r="O160" s="50">
        <v>213.43700000000001</v>
      </c>
      <c r="P160" s="50">
        <v>173.75399999999999</v>
      </c>
      <c r="Q160" s="50">
        <v>140.173</v>
      </c>
      <c r="R160" s="50">
        <v>109.669</v>
      </c>
      <c r="S160" s="50">
        <v>82.251000000000005</v>
      </c>
      <c r="T160" s="50">
        <v>57.835999999999999</v>
      </c>
      <c r="U160" s="50">
        <v>36.509</v>
      </c>
      <c r="V160" s="50">
        <v>19.248000000000001</v>
      </c>
      <c r="W160" s="50">
        <v>9.1310000000000002</v>
      </c>
      <c r="X160" s="50" t="s">
        <v>311</v>
      </c>
      <c r="Y160" s="50" t="s">
        <v>311</v>
      </c>
      <c r="Z160" s="50" t="s">
        <v>311</v>
      </c>
      <c r="AA160" s="50" t="s">
        <v>311</v>
      </c>
      <c r="AB160" s="50" t="s">
        <v>311</v>
      </c>
      <c r="AC160" s="50" t="str">
        <f t="shared" si="17"/>
        <v>Ghana-1950</v>
      </c>
      <c r="AD160" s="51">
        <f t="shared" si="18"/>
        <v>2611.134</v>
      </c>
      <c r="AE160" s="15">
        <f t="shared" si="19"/>
        <v>0.90755242741276376</v>
      </c>
      <c r="AF160">
        <f t="shared" si="20"/>
        <v>2.5261462642886152E-2</v>
      </c>
    </row>
    <row r="161" spans="1:32" x14ac:dyDescent="0.25">
      <c r="A161" s="59">
        <v>144</v>
      </c>
      <c r="B161" s="60" t="s">
        <v>309</v>
      </c>
      <c r="C161" s="61" t="s">
        <v>436</v>
      </c>
      <c r="D161" s="62"/>
      <c r="E161" s="62">
        <v>300</v>
      </c>
      <c r="F161" s="62">
        <v>1950</v>
      </c>
      <c r="G161" s="50">
        <v>786</v>
      </c>
      <c r="H161" s="50">
        <v>688</v>
      </c>
      <c r="I161" s="50">
        <v>790.00099999999998</v>
      </c>
      <c r="J161" s="50">
        <v>791.00199999999995</v>
      </c>
      <c r="K161" s="50">
        <v>719</v>
      </c>
      <c r="L161" s="50">
        <v>586</v>
      </c>
      <c r="M161" s="50">
        <v>504</v>
      </c>
      <c r="N161" s="50">
        <v>512.99900000000002</v>
      </c>
      <c r="O161" s="50">
        <v>488.00099999999998</v>
      </c>
      <c r="P161" s="50">
        <v>425.00099999999998</v>
      </c>
      <c r="Q161" s="50">
        <v>343.99900000000002</v>
      </c>
      <c r="R161" s="50">
        <v>284.00099999999998</v>
      </c>
      <c r="S161" s="50">
        <v>240</v>
      </c>
      <c r="T161" s="50">
        <v>197.4</v>
      </c>
      <c r="U161" s="50">
        <v>144.69999999999999</v>
      </c>
      <c r="V161" s="50">
        <v>89.8</v>
      </c>
      <c r="W161" s="50">
        <v>78.89</v>
      </c>
      <c r="X161" s="50" t="s">
        <v>311</v>
      </c>
      <c r="Y161" s="50" t="s">
        <v>311</v>
      </c>
      <c r="Z161" s="50" t="s">
        <v>311</v>
      </c>
      <c r="AA161" s="50" t="s">
        <v>311</v>
      </c>
      <c r="AB161" s="50" t="s">
        <v>311</v>
      </c>
      <c r="AC161" s="50" t="str">
        <f t="shared" si="17"/>
        <v>Greece-1950</v>
      </c>
      <c r="AD161" s="51">
        <f t="shared" si="18"/>
        <v>4894.0030000000006</v>
      </c>
      <c r="AE161" s="15">
        <f t="shared" si="19"/>
        <v>0.56697778893882977</v>
      </c>
      <c r="AF161">
        <f t="shared" si="20"/>
        <v>7.1359278368662543E-2</v>
      </c>
    </row>
    <row r="162" spans="1:32" x14ac:dyDescent="0.25">
      <c r="A162" s="59">
        <v>145</v>
      </c>
      <c r="B162" s="60" t="s">
        <v>309</v>
      </c>
      <c r="C162" s="61" t="s">
        <v>370</v>
      </c>
      <c r="D162" s="62"/>
      <c r="E162" s="62">
        <v>308</v>
      </c>
      <c r="F162" s="62">
        <v>1950</v>
      </c>
      <c r="G162" s="50">
        <v>15.214</v>
      </c>
      <c r="H162" s="50">
        <v>12.055</v>
      </c>
      <c r="I162" s="50">
        <v>9.2789999999999999</v>
      </c>
      <c r="J162" s="50">
        <v>6.7389999999999999</v>
      </c>
      <c r="K162" s="50">
        <v>5.41</v>
      </c>
      <c r="L162" s="50">
        <v>4.3490000000000002</v>
      </c>
      <c r="M162" s="50">
        <v>3.6840000000000002</v>
      </c>
      <c r="N162" s="50">
        <v>3.2530000000000001</v>
      </c>
      <c r="O162" s="50">
        <v>2.915</v>
      </c>
      <c r="P162" s="50">
        <v>2.9079999999999999</v>
      </c>
      <c r="Q162" s="50">
        <v>2.8929999999999998</v>
      </c>
      <c r="R162" s="50">
        <v>2.0699999999999998</v>
      </c>
      <c r="S162" s="50">
        <v>1.9239999999999999</v>
      </c>
      <c r="T162" s="50">
        <v>1.325</v>
      </c>
      <c r="U162" s="50">
        <v>1.1120000000000001</v>
      </c>
      <c r="V162" s="50">
        <v>0.69899999999999995</v>
      </c>
      <c r="W162" s="50">
        <v>0.85199999999999998</v>
      </c>
      <c r="X162" s="50" t="s">
        <v>311</v>
      </c>
      <c r="Y162" s="50" t="s">
        <v>311</v>
      </c>
      <c r="Z162" s="50" t="s">
        <v>311</v>
      </c>
      <c r="AA162" s="50" t="s">
        <v>311</v>
      </c>
      <c r="AB162" s="50" t="s">
        <v>311</v>
      </c>
      <c r="AC162" s="50" t="str">
        <f t="shared" si="17"/>
        <v>Grenada-1950</v>
      </c>
      <c r="AD162" s="51">
        <f t="shared" si="18"/>
        <v>36.145000000000003</v>
      </c>
      <c r="AE162" s="15">
        <f t="shared" si="19"/>
        <v>1.1214829160326463</v>
      </c>
      <c r="AF162">
        <f t="shared" si="20"/>
        <v>5.4860853177059687E-2</v>
      </c>
    </row>
    <row r="163" spans="1:32" x14ac:dyDescent="0.25">
      <c r="A163" s="59">
        <v>146</v>
      </c>
      <c r="B163" s="60" t="s">
        <v>309</v>
      </c>
      <c r="C163" s="61" t="s">
        <v>371</v>
      </c>
      <c r="D163" s="62">
        <v>5</v>
      </c>
      <c r="E163" s="62">
        <v>312</v>
      </c>
      <c r="F163" s="62">
        <v>1950</v>
      </c>
      <c r="G163" s="50">
        <v>36</v>
      </c>
      <c r="H163" s="50">
        <v>25</v>
      </c>
      <c r="I163" s="50">
        <v>22.001000000000001</v>
      </c>
      <c r="J163" s="50">
        <v>19.001000000000001</v>
      </c>
      <c r="K163" s="50">
        <v>17</v>
      </c>
      <c r="L163" s="50">
        <v>16</v>
      </c>
      <c r="M163" s="50">
        <v>14</v>
      </c>
      <c r="N163" s="50">
        <v>14.000999999999999</v>
      </c>
      <c r="O163" s="50">
        <v>11</v>
      </c>
      <c r="P163" s="50">
        <v>9.0009999999999994</v>
      </c>
      <c r="Q163" s="50">
        <v>6.9989999999999997</v>
      </c>
      <c r="R163" s="50">
        <v>6</v>
      </c>
      <c r="S163" s="50">
        <v>5.0010000000000003</v>
      </c>
      <c r="T163" s="50">
        <v>3.0019999999999998</v>
      </c>
      <c r="U163" s="50">
        <v>3</v>
      </c>
      <c r="V163" s="50">
        <v>2</v>
      </c>
      <c r="W163" s="50">
        <v>0.997</v>
      </c>
      <c r="X163" s="50" t="s">
        <v>311</v>
      </c>
      <c r="Y163" s="50" t="s">
        <v>311</v>
      </c>
      <c r="Z163" s="50" t="s">
        <v>311</v>
      </c>
      <c r="AA163" s="50" t="s">
        <v>311</v>
      </c>
      <c r="AB163" s="50" t="s">
        <v>311</v>
      </c>
      <c r="AC163" s="50" t="str">
        <f t="shared" si="17"/>
        <v>Guadeloupe-1950</v>
      </c>
      <c r="AD163" s="51">
        <f t="shared" si="18"/>
        <v>118.00300000000001</v>
      </c>
      <c r="AE163" s="15">
        <f t="shared" si="19"/>
        <v>0.77964119556282463</v>
      </c>
      <c r="AF163">
        <f t="shared" si="20"/>
        <v>4.4770253328291966E-2</v>
      </c>
    </row>
    <row r="164" spans="1:32" x14ac:dyDescent="0.25">
      <c r="A164" s="59">
        <v>147</v>
      </c>
      <c r="B164" s="60" t="s">
        <v>309</v>
      </c>
      <c r="C164" s="61" t="s">
        <v>372</v>
      </c>
      <c r="D164" s="62"/>
      <c r="E164" s="62">
        <v>316</v>
      </c>
      <c r="F164" s="62">
        <v>1950</v>
      </c>
      <c r="G164" s="50">
        <v>7.601</v>
      </c>
      <c r="H164" s="50">
        <v>4.4720000000000004</v>
      </c>
      <c r="I164" s="50">
        <v>4.1020000000000003</v>
      </c>
      <c r="J164" s="50">
        <v>7.1740000000000004</v>
      </c>
      <c r="K164" s="50">
        <v>11.387</v>
      </c>
      <c r="L164" s="50">
        <v>7.2910000000000004</v>
      </c>
      <c r="M164" s="50">
        <v>5.4649999999999999</v>
      </c>
      <c r="N164" s="50">
        <v>4.0519999999999996</v>
      </c>
      <c r="O164" s="50">
        <v>2.7690000000000001</v>
      </c>
      <c r="P164" s="50">
        <v>2.02</v>
      </c>
      <c r="Q164" s="50">
        <v>1.2190000000000001</v>
      </c>
      <c r="R164" s="50">
        <v>0.81299999999999994</v>
      </c>
      <c r="S164" s="50">
        <v>0.48399999999999999</v>
      </c>
      <c r="T164" s="50">
        <v>0.34799999999999998</v>
      </c>
      <c r="U164" s="50">
        <v>0.20499999999999999</v>
      </c>
      <c r="V164" s="50">
        <v>0.159</v>
      </c>
      <c r="W164" s="50">
        <v>0.09</v>
      </c>
      <c r="X164" s="50" t="s">
        <v>311</v>
      </c>
      <c r="Y164" s="50" t="s">
        <v>311</v>
      </c>
      <c r="Z164" s="50" t="s">
        <v>311</v>
      </c>
      <c r="AA164" s="50" t="s">
        <v>311</v>
      </c>
      <c r="AB164" s="50" t="s">
        <v>311</v>
      </c>
      <c r="AC164" s="50" t="str">
        <f t="shared" si="17"/>
        <v>Guam-1950</v>
      </c>
      <c r="AD164" s="51">
        <f t="shared" si="18"/>
        <v>42.674000000000007</v>
      </c>
      <c r="AE164" s="15">
        <f t="shared" si="19"/>
        <v>0.39783006045835856</v>
      </c>
      <c r="AF164">
        <f t="shared" si="20"/>
        <v>1.3628099033118657E-2</v>
      </c>
    </row>
    <row r="165" spans="1:32" x14ac:dyDescent="0.25">
      <c r="A165" s="59">
        <v>148</v>
      </c>
      <c r="B165" s="60" t="s">
        <v>309</v>
      </c>
      <c r="C165" s="61" t="s">
        <v>437</v>
      </c>
      <c r="D165" s="62"/>
      <c r="E165" s="62">
        <v>320</v>
      </c>
      <c r="F165" s="62">
        <v>1950</v>
      </c>
      <c r="G165" s="50">
        <v>544.16200000000003</v>
      </c>
      <c r="H165" s="50">
        <v>418.59699999999998</v>
      </c>
      <c r="I165" s="50">
        <v>366.97899999999998</v>
      </c>
      <c r="J165" s="50">
        <v>337.697</v>
      </c>
      <c r="K165" s="50">
        <v>303.31299999999999</v>
      </c>
      <c r="L165" s="50">
        <v>247.51599999999999</v>
      </c>
      <c r="M165" s="50">
        <v>193.74199999999999</v>
      </c>
      <c r="N165" s="50">
        <v>161.68899999999999</v>
      </c>
      <c r="O165" s="50">
        <v>130.03</v>
      </c>
      <c r="P165" s="50">
        <v>115.886</v>
      </c>
      <c r="Q165" s="50">
        <v>92.643000000000001</v>
      </c>
      <c r="R165" s="50">
        <v>69.7</v>
      </c>
      <c r="S165" s="50">
        <v>53.567999999999998</v>
      </c>
      <c r="T165" s="50">
        <v>36.042000000000002</v>
      </c>
      <c r="U165" s="50">
        <v>22.986000000000001</v>
      </c>
      <c r="V165" s="50">
        <v>11.807</v>
      </c>
      <c r="W165" s="50">
        <v>8.6</v>
      </c>
      <c r="X165" s="50" t="s">
        <v>311</v>
      </c>
      <c r="Y165" s="50" t="s">
        <v>311</v>
      </c>
      <c r="Z165" s="50" t="s">
        <v>311</v>
      </c>
      <c r="AA165" s="50" t="s">
        <v>311</v>
      </c>
      <c r="AB165" s="50" t="s">
        <v>311</v>
      </c>
      <c r="AC165" s="50" t="str">
        <f t="shared" si="17"/>
        <v>Guatemala-1950</v>
      </c>
      <c r="AD165" s="51">
        <f t="shared" si="18"/>
        <v>1705.7840000000001</v>
      </c>
      <c r="AE165" s="15">
        <f t="shared" si="19"/>
        <v>0.82611456081191992</v>
      </c>
      <c r="AF165">
        <f t="shared" si="20"/>
        <v>2.6168481071789297E-2</v>
      </c>
    </row>
    <row r="166" spans="1:32" x14ac:dyDescent="0.25">
      <c r="A166" s="59">
        <v>149</v>
      </c>
      <c r="B166" s="60" t="s">
        <v>309</v>
      </c>
      <c r="C166" s="61" t="s">
        <v>438</v>
      </c>
      <c r="D166" s="62"/>
      <c r="E166" s="62">
        <v>324</v>
      </c>
      <c r="F166" s="62">
        <v>1950</v>
      </c>
      <c r="G166" s="50">
        <v>449.42700000000002</v>
      </c>
      <c r="H166" s="50">
        <v>368.57299999999998</v>
      </c>
      <c r="I166" s="50">
        <v>329.96</v>
      </c>
      <c r="J166" s="50">
        <v>298.25799999999998</v>
      </c>
      <c r="K166" s="50">
        <v>270.50099999999998</v>
      </c>
      <c r="L166" s="50">
        <v>241.971</v>
      </c>
      <c r="M166" s="50">
        <v>213.59899999999999</v>
      </c>
      <c r="N166" s="50">
        <v>185.56899999999999</v>
      </c>
      <c r="O166" s="50">
        <v>155.351</v>
      </c>
      <c r="P166" s="50">
        <v>132.29499999999999</v>
      </c>
      <c r="Q166" s="50">
        <v>111.114</v>
      </c>
      <c r="R166" s="50">
        <v>93.951999999999998</v>
      </c>
      <c r="S166" s="50">
        <v>79.542000000000002</v>
      </c>
      <c r="T166" s="50">
        <v>71.058000000000007</v>
      </c>
      <c r="U166" s="50">
        <v>52.908000000000001</v>
      </c>
      <c r="V166" s="50">
        <v>27.102</v>
      </c>
      <c r="W166" s="50">
        <v>12.474</v>
      </c>
      <c r="X166" s="50" t="s">
        <v>311</v>
      </c>
      <c r="Y166" s="50" t="s">
        <v>311</v>
      </c>
      <c r="Z166" s="50" t="s">
        <v>311</v>
      </c>
      <c r="AA166" s="50" t="s">
        <v>311</v>
      </c>
      <c r="AB166" s="50" t="s">
        <v>311</v>
      </c>
      <c r="AC166" s="50" t="str">
        <f t="shared" si="17"/>
        <v>Guinea-1950</v>
      </c>
      <c r="AD166" s="51">
        <f t="shared" si="18"/>
        <v>1782.1519999999998</v>
      </c>
      <c r="AE166" s="15">
        <f t="shared" si="19"/>
        <v>0.73590917048601923</v>
      </c>
      <c r="AF166">
        <f t="shared" si="20"/>
        <v>5.5814248738614763E-2</v>
      </c>
    </row>
    <row r="167" spans="1:32" x14ac:dyDescent="0.25">
      <c r="A167" s="59">
        <v>150</v>
      </c>
      <c r="B167" s="60" t="s">
        <v>309</v>
      </c>
      <c r="C167" s="61" t="s">
        <v>373</v>
      </c>
      <c r="D167" s="62"/>
      <c r="E167" s="62">
        <v>624</v>
      </c>
      <c r="F167" s="62">
        <v>1950</v>
      </c>
      <c r="G167" s="50">
        <v>81.899000000000001</v>
      </c>
      <c r="H167" s="50">
        <v>65.459000000000003</v>
      </c>
      <c r="I167" s="50">
        <v>53.618000000000002</v>
      </c>
      <c r="J167" s="50">
        <v>49.591000000000001</v>
      </c>
      <c r="K167" s="50">
        <v>47.326999999999998</v>
      </c>
      <c r="L167" s="50">
        <v>45.911999999999999</v>
      </c>
      <c r="M167" s="50">
        <v>41.743000000000002</v>
      </c>
      <c r="N167" s="50">
        <v>36.896999999999998</v>
      </c>
      <c r="O167" s="50">
        <v>29.864999999999998</v>
      </c>
      <c r="P167" s="50">
        <v>21.332000000000001</v>
      </c>
      <c r="Q167" s="50">
        <v>18.295000000000002</v>
      </c>
      <c r="R167" s="50">
        <v>13.577999999999999</v>
      </c>
      <c r="S167" s="50">
        <v>11.105</v>
      </c>
      <c r="T167" s="50">
        <v>8.5980000000000008</v>
      </c>
      <c r="U167" s="50">
        <v>5.665</v>
      </c>
      <c r="V167" s="50">
        <v>3.0430000000000001</v>
      </c>
      <c r="W167" s="50">
        <v>1.5029999999999999</v>
      </c>
      <c r="X167" s="50" t="s">
        <v>311</v>
      </c>
      <c r="Y167" s="50" t="s">
        <v>311</v>
      </c>
      <c r="Z167" s="50" t="s">
        <v>311</v>
      </c>
      <c r="AA167" s="50" t="s">
        <v>311</v>
      </c>
      <c r="AB167" s="50" t="s">
        <v>311</v>
      </c>
      <c r="AC167" s="50" t="str">
        <f t="shared" si="17"/>
        <v>Guinea-Bissau-1950</v>
      </c>
      <c r="AD167" s="51">
        <f t="shared" si="18"/>
        <v>315.64500000000004</v>
      </c>
      <c r="AE167" s="15">
        <f t="shared" si="19"/>
        <v>0.69630439259294452</v>
      </c>
      <c r="AF167">
        <f t="shared" si="20"/>
        <v>3.640773410294975E-2</v>
      </c>
    </row>
    <row r="168" spans="1:32" x14ac:dyDescent="0.25">
      <c r="A168" s="59">
        <v>151</v>
      </c>
      <c r="B168" s="60" t="s">
        <v>309</v>
      </c>
      <c r="C168" s="61" t="s">
        <v>374</v>
      </c>
      <c r="D168" s="62"/>
      <c r="E168" s="62">
        <v>328</v>
      </c>
      <c r="F168" s="62">
        <v>1950</v>
      </c>
      <c r="G168" s="50">
        <v>68.539000000000001</v>
      </c>
      <c r="H168" s="50">
        <v>49.573999999999998</v>
      </c>
      <c r="I168" s="50">
        <v>44.08</v>
      </c>
      <c r="J168" s="50">
        <v>38.509</v>
      </c>
      <c r="K168" s="50">
        <v>34.755000000000003</v>
      </c>
      <c r="L168" s="50">
        <v>28.45</v>
      </c>
      <c r="M168" s="50">
        <v>26.565999999999999</v>
      </c>
      <c r="N168" s="50">
        <v>24.01</v>
      </c>
      <c r="O168" s="50">
        <v>21.375</v>
      </c>
      <c r="P168" s="50">
        <v>19.445</v>
      </c>
      <c r="Q168" s="50">
        <v>14.484999999999999</v>
      </c>
      <c r="R168" s="50">
        <v>11.494</v>
      </c>
      <c r="S168" s="50">
        <v>8.7590000000000003</v>
      </c>
      <c r="T168" s="50">
        <v>7.125</v>
      </c>
      <c r="U168" s="50">
        <v>4.6500000000000004</v>
      </c>
      <c r="V168" s="50">
        <v>2.4750000000000001</v>
      </c>
      <c r="W168" s="50">
        <v>2.2679999999999998</v>
      </c>
      <c r="X168" s="50" t="s">
        <v>311</v>
      </c>
      <c r="Y168" s="50" t="s">
        <v>311</v>
      </c>
      <c r="Z168" s="50" t="s">
        <v>311</v>
      </c>
      <c r="AA168" s="50" t="s">
        <v>311</v>
      </c>
      <c r="AB168" s="50" t="s">
        <v>311</v>
      </c>
      <c r="AC168" s="50" t="str">
        <f t="shared" si="17"/>
        <v>Guyana-1950</v>
      </c>
      <c r="AD168" s="51">
        <f t="shared" si="18"/>
        <v>227.84799999999996</v>
      </c>
      <c r="AE168" s="15">
        <f t="shared" si="19"/>
        <v>0.78434307081914267</v>
      </c>
      <c r="AF168">
        <f t="shared" si="20"/>
        <v>4.2349394038062677E-2</v>
      </c>
    </row>
    <row r="169" spans="1:32" x14ac:dyDescent="0.25">
      <c r="A169" s="59">
        <v>152</v>
      </c>
      <c r="B169" s="60" t="s">
        <v>309</v>
      </c>
      <c r="C169" s="61" t="s">
        <v>375</v>
      </c>
      <c r="D169" s="62"/>
      <c r="E169" s="62">
        <v>332</v>
      </c>
      <c r="F169" s="62">
        <v>1950</v>
      </c>
      <c r="G169" s="50">
        <v>477.404</v>
      </c>
      <c r="H169" s="50">
        <v>419.13200000000001</v>
      </c>
      <c r="I169" s="50">
        <v>379.69</v>
      </c>
      <c r="J169" s="50">
        <v>323.82100000000003</v>
      </c>
      <c r="K169" s="50">
        <v>275.36500000000001</v>
      </c>
      <c r="L169" s="50">
        <v>245.21199999999999</v>
      </c>
      <c r="M169" s="50">
        <v>220.73500000000001</v>
      </c>
      <c r="N169" s="50">
        <v>197.55799999999999</v>
      </c>
      <c r="O169" s="50">
        <v>171.36799999999999</v>
      </c>
      <c r="P169" s="50">
        <v>144.041</v>
      </c>
      <c r="Q169" s="50">
        <v>109.852</v>
      </c>
      <c r="R169" s="50">
        <v>77.477000000000004</v>
      </c>
      <c r="S169" s="50">
        <v>60.948</v>
      </c>
      <c r="T169" s="50">
        <v>44.676000000000002</v>
      </c>
      <c r="U169" s="50">
        <v>34.713999999999999</v>
      </c>
      <c r="V169" s="50">
        <v>22.669</v>
      </c>
      <c r="W169" s="50">
        <v>16.620999999999999</v>
      </c>
      <c r="X169" s="50" t="s">
        <v>311</v>
      </c>
      <c r="Y169" s="50" t="s">
        <v>311</v>
      </c>
      <c r="Z169" s="50" t="s">
        <v>311</v>
      </c>
      <c r="AA169" s="50" t="s">
        <v>311</v>
      </c>
      <c r="AB169" s="50" t="s">
        <v>311</v>
      </c>
      <c r="AC169" s="50" t="str">
        <f t="shared" si="17"/>
        <v>Haiti-1950</v>
      </c>
      <c r="AD169" s="51">
        <f t="shared" si="18"/>
        <v>1826.3770000000002</v>
      </c>
      <c r="AE169" s="15">
        <f t="shared" si="19"/>
        <v>0.76375578536085376</v>
      </c>
      <c r="AF169">
        <f t="shared" si="20"/>
        <v>3.8251751835474926E-2</v>
      </c>
    </row>
    <row r="170" spans="1:32" x14ac:dyDescent="0.25">
      <c r="A170" s="59">
        <v>153</v>
      </c>
      <c r="B170" s="60" t="s">
        <v>309</v>
      </c>
      <c r="C170" s="61" t="s">
        <v>439</v>
      </c>
      <c r="D170" s="62"/>
      <c r="E170" s="62">
        <v>340</v>
      </c>
      <c r="F170" s="62">
        <v>1950</v>
      </c>
      <c r="G170" s="50">
        <v>274.27800000000002</v>
      </c>
      <c r="H170" s="50">
        <v>202.28</v>
      </c>
      <c r="I170" s="50">
        <v>176.56399999999999</v>
      </c>
      <c r="J170" s="50">
        <v>156.749</v>
      </c>
      <c r="K170" s="50">
        <v>131.76</v>
      </c>
      <c r="L170" s="50">
        <v>114.78100000000001</v>
      </c>
      <c r="M170" s="50">
        <v>87.765000000000001</v>
      </c>
      <c r="N170" s="50">
        <v>83.281999999999996</v>
      </c>
      <c r="O170" s="50">
        <v>69.924000000000007</v>
      </c>
      <c r="P170" s="50">
        <v>59.664999999999999</v>
      </c>
      <c r="Q170" s="50">
        <v>52.930999999999997</v>
      </c>
      <c r="R170" s="50">
        <v>40.622</v>
      </c>
      <c r="S170" s="50">
        <v>34.146000000000001</v>
      </c>
      <c r="T170" s="50">
        <v>21.425000000000001</v>
      </c>
      <c r="U170" s="50">
        <v>15.784000000000001</v>
      </c>
      <c r="V170" s="50">
        <v>11.752000000000001</v>
      </c>
      <c r="W170" s="50">
        <v>13.016</v>
      </c>
      <c r="X170" s="50" t="s">
        <v>311</v>
      </c>
      <c r="Y170" s="50" t="s">
        <v>311</v>
      </c>
      <c r="Z170" s="50" t="s">
        <v>311</v>
      </c>
      <c r="AA170" s="50" t="s">
        <v>311</v>
      </c>
      <c r="AB170" s="50" t="s">
        <v>311</v>
      </c>
      <c r="AC170" s="50" t="str">
        <f t="shared" si="17"/>
        <v>Honduras-1950</v>
      </c>
      <c r="AD170" s="51">
        <f t="shared" si="18"/>
        <v>831.62499999999989</v>
      </c>
      <c r="AE170" s="15">
        <f t="shared" si="19"/>
        <v>0.85988155719224402</v>
      </c>
      <c r="AF170">
        <f t="shared" si="20"/>
        <v>4.174246521461232E-2</v>
      </c>
    </row>
    <row r="171" spans="1:32" x14ac:dyDescent="0.25">
      <c r="A171" s="59">
        <v>154</v>
      </c>
      <c r="B171" s="60" t="s">
        <v>309</v>
      </c>
      <c r="C171" s="61" t="s">
        <v>440</v>
      </c>
      <c r="D171" s="62"/>
      <c r="E171" s="62">
        <v>352</v>
      </c>
      <c r="F171" s="62">
        <v>1950</v>
      </c>
      <c r="G171" s="50">
        <v>18.044</v>
      </c>
      <c r="H171" s="50">
        <v>14.185</v>
      </c>
      <c r="I171" s="50">
        <v>11.454000000000001</v>
      </c>
      <c r="J171" s="50">
        <v>12.175000000000001</v>
      </c>
      <c r="K171" s="50">
        <v>12.034000000000001</v>
      </c>
      <c r="L171" s="50">
        <v>11.238</v>
      </c>
      <c r="M171" s="50">
        <v>9.875</v>
      </c>
      <c r="N171" s="50">
        <v>9.1370000000000005</v>
      </c>
      <c r="O171" s="50">
        <v>8.3130000000000006</v>
      </c>
      <c r="P171" s="50">
        <v>7.6120000000000001</v>
      </c>
      <c r="Q171" s="50">
        <v>6.923</v>
      </c>
      <c r="R171" s="50">
        <v>6.27</v>
      </c>
      <c r="S171" s="50">
        <v>4.6749999999999998</v>
      </c>
      <c r="T171" s="50">
        <v>3.5419999999999998</v>
      </c>
      <c r="U171" s="50">
        <v>2.9710000000000001</v>
      </c>
      <c r="V171" s="50">
        <v>2.0960000000000001</v>
      </c>
      <c r="W171" s="50">
        <v>2.1150000000000002</v>
      </c>
      <c r="X171" s="50" t="s">
        <v>311</v>
      </c>
      <c r="Y171" s="50" t="s">
        <v>311</v>
      </c>
      <c r="Z171" s="50" t="s">
        <v>311</v>
      </c>
      <c r="AA171" s="50" t="s">
        <v>311</v>
      </c>
      <c r="AB171" s="50" t="s">
        <v>311</v>
      </c>
      <c r="AC171" s="50" t="str">
        <f t="shared" si="17"/>
        <v>Iceland-1950</v>
      </c>
      <c r="AD171" s="51">
        <f t="shared" si="18"/>
        <v>88.251999999999995</v>
      </c>
      <c r="AE171" s="15">
        <f t="shared" si="19"/>
        <v>0.61649594343470981</v>
      </c>
      <c r="AF171">
        <f t="shared" si="20"/>
        <v>8.128244969113578E-2</v>
      </c>
    </row>
    <row r="172" spans="1:32" x14ac:dyDescent="0.25">
      <c r="A172" s="59">
        <v>155</v>
      </c>
      <c r="B172" s="60" t="s">
        <v>309</v>
      </c>
      <c r="C172" s="61" t="s">
        <v>34</v>
      </c>
      <c r="D172" s="62"/>
      <c r="E172" s="62">
        <v>356</v>
      </c>
      <c r="F172" s="62">
        <v>1950</v>
      </c>
      <c r="G172" s="50">
        <v>54170.080000000002</v>
      </c>
      <c r="H172" s="50">
        <v>44774.599000000002</v>
      </c>
      <c r="I172" s="50">
        <v>42141.587</v>
      </c>
      <c r="J172" s="50">
        <v>38463.514999999999</v>
      </c>
      <c r="K172" s="50">
        <v>34405.606</v>
      </c>
      <c r="L172" s="50">
        <v>30386.087</v>
      </c>
      <c r="M172" s="50">
        <v>26933.214</v>
      </c>
      <c r="N172" s="50">
        <v>23481.447</v>
      </c>
      <c r="O172" s="50">
        <v>20601.952000000001</v>
      </c>
      <c r="P172" s="50">
        <v>16488.664000000001</v>
      </c>
      <c r="Q172" s="50">
        <v>14248.402</v>
      </c>
      <c r="R172" s="50">
        <v>9928.0300000000007</v>
      </c>
      <c r="S172" s="50">
        <v>8489.8950000000004</v>
      </c>
      <c r="T172" s="50">
        <v>4800.567</v>
      </c>
      <c r="U172" s="50">
        <v>3598.98</v>
      </c>
      <c r="V172" s="50">
        <v>2048.337</v>
      </c>
      <c r="W172" s="50">
        <v>1364.2380000000001</v>
      </c>
      <c r="X172" s="50" t="s">
        <v>311</v>
      </c>
      <c r="Y172" s="50" t="s">
        <v>311</v>
      </c>
      <c r="Z172" s="50" t="s">
        <v>311</v>
      </c>
      <c r="AA172" s="50" t="s">
        <v>311</v>
      </c>
      <c r="AB172" s="50" t="s">
        <v>311</v>
      </c>
      <c r="AC172" s="50" t="str">
        <f t="shared" si="17"/>
        <v>India-1950</v>
      </c>
      <c r="AD172" s="51">
        <f t="shared" si="18"/>
        <v>223426.81199999998</v>
      </c>
      <c r="AE172" s="15">
        <f t="shared" si="19"/>
        <v>0.68433321243468337</v>
      </c>
      <c r="AF172">
        <f t="shared" si="20"/>
        <v>3.2405207694633106E-2</v>
      </c>
    </row>
    <row r="173" spans="1:32" x14ac:dyDescent="0.25">
      <c r="A173" s="59">
        <v>156</v>
      </c>
      <c r="B173" s="60" t="s">
        <v>309</v>
      </c>
      <c r="C173" s="61" t="s">
        <v>256</v>
      </c>
      <c r="D173" s="62"/>
      <c r="E173" s="62">
        <v>360</v>
      </c>
      <c r="F173" s="62">
        <v>1950</v>
      </c>
      <c r="G173" s="50">
        <v>9960.8410000000003</v>
      </c>
      <c r="H173" s="50">
        <v>8844.57</v>
      </c>
      <c r="I173" s="50">
        <v>8435.4680000000008</v>
      </c>
      <c r="J173" s="50">
        <v>7504.2950000000001</v>
      </c>
      <c r="K173" s="50">
        <v>6433.3990000000003</v>
      </c>
      <c r="L173" s="50">
        <v>5181.2510000000002</v>
      </c>
      <c r="M173" s="50">
        <v>4418.3149999999996</v>
      </c>
      <c r="N173" s="50">
        <v>4083.694</v>
      </c>
      <c r="O173" s="50">
        <v>3511.9650000000001</v>
      </c>
      <c r="P173" s="50">
        <v>2774.2820000000002</v>
      </c>
      <c r="Q173" s="50">
        <v>2170.8980000000001</v>
      </c>
      <c r="R173" s="50">
        <v>1893.903</v>
      </c>
      <c r="S173" s="50">
        <v>1576.4349999999999</v>
      </c>
      <c r="T173" s="50">
        <v>1214.106</v>
      </c>
      <c r="U173" s="50">
        <v>829.04600000000005</v>
      </c>
      <c r="V173" s="50">
        <v>469.95499999999998</v>
      </c>
      <c r="W173" s="50">
        <v>240.893</v>
      </c>
      <c r="X173" s="50" t="s">
        <v>311</v>
      </c>
      <c r="Y173" s="50" t="s">
        <v>311</v>
      </c>
      <c r="Z173" s="50" t="s">
        <v>311</v>
      </c>
      <c r="AA173" s="50" t="s">
        <v>311</v>
      </c>
      <c r="AB173" s="50" t="s">
        <v>311</v>
      </c>
      <c r="AC173" s="50" t="str">
        <f t="shared" si="17"/>
        <v>Indonesia-1950</v>
      </c>
      <c r="AD173" s="51">
        <f t="shared" si="18"/>
        <v>39548.436999999998</v>
      </c>
      <c r="AE173" s="15">
        <f t="shared" si="19"/>
        <v>0.75843399323214722</v>
      </c>
      <c r="AF173">
        <f t="shared" si="20"/>
        <v>4.1234139903454023E-2</v>
      </c>
    </row>
    <row r="174" spans="1:32" x14ac:dyDescent="0.25">
      <c r="A174" s="59">
        <v>157</v>
      </c>
      <c r="B174" s="60" t="s">
        <v>309</v>
      </c>
      <c r="C174" s="61" t="s">
        <v>441</v>
      </c>
      <c r="D174" s="62"/>
      <c r="E174" s="62">
        <v>364</v>
      </c>
      <c r="F174" s="62">
        <v>1950</v>
      </c>
      <c r="G174" s="50">
        <v>2534.4</v>
      </c>
      <c r="H174" s="50">
        <v>1854.8989999999999</v>
      </c>
      <c r="I174" s="50">
        <v>1820.701</v>
      </c>
      <c r="J174" s="50">
        <v>1743.75</v>
      </c>
      <c r="K174" s="50">
        <v>1573.2</v>
      </c>
      <c r="L174" s="50">
        <v>1455.6</v>
      </c>
      <c r="M174" s="50">
        <v>1070.001</v>
      </c>
      <c r="N174" s="50">
        <v>905.72400000000005</v>
      </c>
      <c r="O174" s="50">
        <v>857</v>
      </c>
      <c r="P174" s="50">
        <v>758.00099999999998</v>
      </c>
      <c r="Q174" s="50">
        <v>618</v>
      </c>
      <c r="R174" s="50">
        <v>532</v>
      </c>
      <c r="S174" s="50">
        <v>493</v>
      </c>
      <c r="T174" s="50">
        <v>381</v>
      </c>
      <c r="U174" s="50">
        <v>271</v>
      </c>
      <c r="V174" s="50">
        <v>161.001</v>
      </c>
      <c r="W174" s="50">
        <v>89.991</v>
      </c>
      <c r="X174" s="50" t="s">
        <v>311</v>
      </c>
      <c r="Y174" s="50" t="s">
        <v>311</v>
      </c>
      <c r="Z174" s="50" t="s">
        <v>311</v>
      </c>
      <c r="AA174" s="50" t="s">
        <v>311</v>
      </c>
      <c r="AB174" s="50" t="s">
        <v>311</v>
      </c>
      <c r="AC174" s="50" t="str">
        <f t="shared" si="17"/>
        <v>Iran (Islamic Republic of)-1950</v>
      </c>
      <c r="AD174" s="51">
        <f t="shared" si="18"/>
        <v>10006.276</v>
      </c>
      <c r="AE174" s="15">
        <f t="shared" si="19"/>
        <v>0.71085306861413777</v>
      </c>
      <c r="AF174">
        <f t="shared" si="20"/>
        <v>5.5684301377208915E-2</v>
      </c>
    </row>
    <row r="175" spans="1:32" x14ac:dyDescent="0.25">
      <c r="A175" s="59">
        <v>158</v>
      </c>
      <c r="B175" s="60" t="s">
        <v>309</v>
      </c>
      <c r="C175" s="61" t="s">
        <v>442</v>
      </c>
      <c r="D175" s="62"/>
      <c r="E175" s="62">
        <v>368</v>
      </c>
      <c r="F175" s="62">
        <v>1950</v>
      </c>
      <c r="G175" s="50">
        <v>816.851</v>
      </c>
      <c r="H175" s="50">
        <v>710.92</v>
      </c>
      <c r="I175" s="50">
        <v>609.86500000000001</v>
      </c>
      <c r="J175" s="50">
        <v>533.17399999999998</v>
      </c>
      <c r="K175" s="50">
        <v>461.46800000000002</v>
      </c>
      <c r="L175" s="50">
        <v>425.08300000000003</v>
      </c>
      <c r="M175" s="50">
        <v>420.65100000000001</v>
      </c>
      <c r="N175" s="50">
        <v>389.50900000000001</v>
      </c>
      <c r="O175" s="50">
        <v>358.01600000000002</v>
      </c>
      <c r="P175" s="50">
        <v>312.42899999999997</v>
      </c>
      <c r="Q175" s="50">
        <v>244.429</v>
      </c>
      <c r="R175" s="50">
        <v>179.191</v>
      </c>
      <c r="S175" s="50">
        <v>95.575000000000003</v>
      </c>
      <c r="T175" s="50">
        <v>68.293999999999997</v>
      </c>
      <c r="U175" s="50">
        <v>47.813000000000002</v>
      </c>
      <c r="V175" s="50">
        <v>28.257999999999999</v>
      </c>
      <c r="W175" s="50">
        <v>17.666</v>
      </c>
      <c r="X175" s="50" t="s">
        <v>311</v>
      </c>
      <c r="Y175" s="50" t="s">
        <v>311</v>
      </c>
      <c r="Z175" s="50" t="s">
        <v>311</v>
      </c>
      <c r="AA175" s="50" t="s">
        <v>311</v>
      </c>
      <c r="AB175" s="50" t="s">
        <v>311</v>
      </c>
      <c r="AC175" s="50" t="str">
        <f t="shared" si="17"/>
        <v>Iraq-1950</v>
      </c>
      <c r="AD175" s="51">
        <f t="shared" si="18"/>
        <v>3419.5250000000001</v>
      </c>
      <c r="AE175" s="15">
        <f t="shared" si="19"/>
        <v>0.67251065571972712</v>
      </c>
      <c r="AF175">
        <f t="shared" si="20"/>
        <v>2.9157154165589234E-2</v>
      </c>
    </row>
    <row r="176" spans="1:32" x14ac:dyDescent="0.25">
      <c r="A176" s="59">
        <v>159</v>
      </c>
      <c r="B176" s="60" t="s">
        <v>309</v>
      </c>
      <c r="C176" s="61" t="s">
        <v>259</v>
      </c>
      <c r="D176" s="62"/>
      <c r="E176" s="62">
        <v>372</v>
      </c>
      <c r="F176" s="62">
        <v>1950</v>
      </c>
      <c r="G176" s="50">
        <v>309.89</v>
      </c>
      <c r="H176" s="50">
        <v>270.74400000000003</v>
      </c>
      <c r="I176" s="50">
        <v>252.97200000000001</v>
      </c>
      <c r="J176" s="50">
        <v>228.83600000000001</v>
      </c>
      <c r="K176" s="50">
        <v>196.37899999999999</v>
      </c>
      <c r="L176" s="50">
        <v>197.547</v>
      </c>
      <c r="M176" s="50">
        <v>189.93100000000001</v>
      </c>
      <c r="N176" s="50">
        <v>201.101</v>
      </c>
      <c r="O176" s="50">
        <v>175.09700000000001</v>
      </c>
      <c r="P176" s="50">
        <v>164.74299999999999</v>
      </c>
      <c r="Q176" s="50">
        <v>155.20699999999999</v>
      </c>
      <c r="R176" s="50">
        <v>128.56</v>
      </c>
      <c r="S176" s="50">
        <v>122.401</v>
      </c>
      <c r="T176" s="50">
        <v>110.991</v>
      </c>
      <c r="U176" s="50">
        <v>99.998000000000005</v>
      </c>
      <c r="V176" s="50">
        <v>64.165000000000006</v>
      </c>
      <c r="W176" s="50">
        <v>44.530999999999999</v>
      </c>
      <c r="X176" s="50" t="s">
        <v>311</v>
      </c>
      <c r="Y176" s="50" t="s">
        <v>311</v>
      </c>
      <c r="Z176" s="50" t="s">
        <v>311</v>
      </c>
      <c r="AA176" s="50" t="s">
        <v>311</v>
      </c>
      <c r="AB176" s="50" t="s">
        <v>311</v>
      </c>
      <c r="AC176" s="50" t="str">
        <f t="shared" si="17"/>
        <v>Ireland-1950</v>
      </c>
      <c r="AD176" s="51">
        <f t="shared" si="18"/>
        <v>1759.8019999999999</v>
      </c>
      <c r="AE176" s="15">
        <f t="shared" si="19"/>
        <v>0.65535270445197813</v>
      </c>
      <c r="AF176">
        <f t="shared" si="20"/>
        <v>0.12326830178668378</v>
      </c>
    </row>
    <row r="177" spans="1:32" x14ac:dyDescent="0.25">
      <c r="A177" s="59">
        <v>160</v>
      </c>
      <c r="B177" s="60" t="s">
        <v>309</v>
      </c>
      <c r="C177" s="61" t="s">
        <v>443</v>
      </c>
      <c r="D177" s="62"/>
      <c r="E177" s="62">
        <v>376</v>
      </c>
      <c r="F177" s="62">
        <v>1950</v>
      </c>
      <c r="G177" s="50">
        <v>175.87</v>
      </c>
      <c r="H177" s="50">
        <v>113.74</v>
      </c>
      <c r="I177" s="50">
        <v>108.6</v>
      </c>
      <c r="J177" s="50">
        <v>108.941</v>
      </c>
      <c r="K177" s="50">
        <v>110.099</v>
      </c>
      <c r="L177" s="50">
        <v>113.839</v>
      </c>
      <c r="M177" s="50">
        <v>89.111000000000004</v>
      </c>
      <c r="N177" s="50">
        <v>106.76</v>
      </c>
      <c r="O177" s="50">
        <v>92.74</v>
      </c>
      <c r="P177" s="50">
        <v>69.971000000000004</v>
      </c>
      <c r="Q177" s="50">
        <v>54.02</v>
      </c>
      <c r="R177" s="50">
        <v>35.619999999999997</v>
      </c>
      <c r="S177" s="50">
        <v>29.17</v>
      </c>
      <c r="T177" s="50">
        <v>21.2</v>
      </c>
      <c r="U177" s="50">
        <v>16.077999999999999</v>
      </c>
      <c r="V177" s="50">
        <v>8.32</v>
      </c>
      <c r="W177" s="50">
        <v>3.8919999999999999</v>
      </c>
      <c r="X177" s="50" t="s">
        <v>311</v>
      </c>
      <c r="Y177" s="50" t="s">
        <v>311</v>
      </c>
      <c r="Z177" s="50" t="s">
        <v>311</v>
      </c>
      <c r="AA177" s="50" t="s">
        <v>311</v>
      </c>
      <c r="AB177" s="50" t="s">
        <v>311</v>
      </c>
      <c r="AC177" s="50" t="str">
        <f t="shared" si="17"/>
        <v>Israel-1950</v>
      </c>
      <c r="AD177" s="51">
        <f t="shared" si="18"/>
        <v>810.27099999999996</v>
      </c>
      <c r="AE177" s="15">
        <f t="shared" si="19"/>
        <v>0.55253119018205021</v>
      </c>
      <c r="AF177">
        <f t="shared" si="20"/>
        <v>4.0952236733552277E-2</v>
      </c>
    </row>
    <row r="178" spans="1:32" x14ac:dyDescent="0.25">
      <c r="A178" s="59">
        <v>161</v>
      </c>
      <c r="B178" s="60" t="s">
        <v>309</v>
      </c>
      <c r="C178" s="61" t="s">
        <v>444</v>
      </c>
      <c r="D178" s="62"/>
      <c r="E178" s="62">
        <v>380</v>
      </c>
      <c r="F178" s="62">
        <v>1950</v>
      </c>
      <c r="G178" s="50">
        <v>4391.2979999999998</v>
      </c>
      <c r="H178" s="50">
        <v>3858.0120000000002</v>
      </c>
      <c r="I178" s="50">
        <v>4190.7380000000003</v>
      </c>
      <c r="J178" s="50">
        <v>4047.9850000000001</v>
      </c>
      <c r="K178" s="50">
        <v>3999.2370000000001</v>
      </c>
      <c r="L178" s="50">
        <v>3884.3069999999998</v>
      </c>
      <c r="M178" s="50">
        <v>2625.5790000000002</v>
      </c>
      <c r="N178" s="50">
        <v>3509.5039999999999</v>
      </c>
      <c r="O178" s="50">
        <v>3233.1379999999999</v>
      </c>
      <c r="P178" s="50">
        <v>2765.8</v>
      </c>
      <c r="Q178" s="50">
        <v>2414.105</v>
      </c>
      <c r="R178" s="50">
        <v>2073.7359999999999</v>
      </c>
      <c r="S178" s="50">
        <v>1834.8330000000001</v>
      </c>
      <c r="T178" s="50">
        <v>1487.433</v>
      </c>
      <c r="U178" s="50">
        <v>1110.078</v>
      </c>
      <c r="V178" s="50">
        <v>685.822</v>
      </c>
      <c r="W178" s="50">
        <v>486.99599999999998</v>
      </c>
      <c r="X178" s="50" t="s">
        <v>311</v>
      </c>
      <c r="Y178" s="50" t="s">
        <v>311</v>
      </c>
      <c r="Z178" s="50" t="s">
        <v>311</v>
      </c>
      <c r="AA178" s="50" t="s">
        <v>311</v>
      </c>
      <c r="AB178" s="50" t="s">
        <v>311</v>
      </c>
      <c r="AC178" s="50" t="str">
        <f t="shared" si="17"/>
        <v>Italy-1950</v>
      </c>
      <c r="AD178" s="51">
        <f t="shared" si="18"/>
        <v>30388.223999999995</v>
      </c>
      <c r="AE178" s="15">
        <f t="shared" si="19"/>
        <v>0.53344272439218565</v>
      </c>
      <c r="AF178">
        <f t="shared" si="20"/>
        <v>8.8033647493412762E-2</v>
      </c>
    </row>
    <row r="179" spans="1:32" x14ac:dyDescent="0.25">
      <c r="A179" s="59">
        <v>162</v>
      </c>
      <c r="B179" s="60" t="s">
        <v>309</v>
      </c>
      <c r="C179" s="61" t="s">
        <v>376</v>
      </c>
      <c r="D179" s="62"/>
      <c r="E179" s="62">
        <v>388</v>
      </c>
      <c r="F179" s="62">
        <v>1950</v>
      </c>
      <c r="G179" s="50">
        <v>188.70099999999999</v>
      </c>
      <c r="H179" s="50">
        <v>166.80099999999999</v>
      </c>
      <c r="I179" s="50">
        <v>150</v>
      </c>
      <c r="J179" s="50">
        <v>143.29900000000001</v>
      </c>
      <c r="K179" s="50">
        <v>120</v>
      </c>
      <c r="L179" s="50">
        <v>109.6</v>
      </c>
      <c r="M179" s="50">
        <v>103.8</v>
      </c>
      <c r="N179" s="50">
        <v>98.5</v>
      </c>
      <c r="O179" s="50">
        <v>78.501000000000005</v>
      </c>
      <c r="P179" s="50">
        <v>71.899000000000001</v>
      </c>
      <c r="Q179" s="50">
        <v>50.600999999999999</v>
      </c>
      <c r="R179" s="50">
        <v>39.701000000000001</v>
      </c>
      <c r="S179" s="50">
        <v>27.4</v>
      </c>
      <c r="T179" s="50">
        <v>24.300999999999998</v>
      </c>
      <c r="U179" s="50">
        <v>17.600000000000001</v>
      </c>
      <c r="V179" s="50">
        <v>8.6999999999999993</v>
      </c>
      <c r="W179" s="50">
        <v>3.4950000000000001</v>
      </c>
      <c r="X179" s="50" t="s">
        <v>311</v>
      </c>
      <c r="Y179" s="50" t="s">
        <v>311</v>
      </c>
      <c r="Z179" s="50" t="s">
        <v>311</v>
      </c>
      <c r="AA179" s="50" t="s">
        <v>311</v>
      </c>
      <c r="AB179" s="50" t="s">
        <v>311</v>
      </c>
      <c r="AC179" s="50" t="str">
        <f t="shared" si="17"/>
        <v>Jamaica-1950</v>
      </c>
      <c r="AD179" s="51">
        <f t="shared" si="18"/>
        <v>843.30100000000004</v>
      </c>
      <c r="AE179" s="15">
        <f t="shared" si="19"/>
        <v>0.66358038233086414</v>
      </c>
      <c r="AF179">
        <f t="shared" si="20"/>
        <v>4.0106672360604168E-2</v>
      </c>
    </row>
    <row r="180" spans="1:32" x14ac:dyDescent="0.25">
      <c r="A180" s="59">
        <v>163</v>
      </c>
      <c r="B180" s="60" t="s">
        <v>309</v>
      </c>
      <c r="C180" s="61" t="s">
        <v>35</v>
      </c>
      <c r="D180" s="62"/>
      <c r="E180" s="62">
        <v>392</v>
      </c>
      <c r="F180" s="62">
        <v>1950</v>
      </c>
      <c r="G180" s="50">
        <v>11205.456</v>
      </c>
      <c r="H180" s="50">
        <v>9448.3070000000007</v>
      </c>
      <c r="I180" s="50">
        <v>8634.3420000000006</v>
      </c>
      <c r="J180" s="50">
        <v>8484.0010000000002</v>
      </c>
      <c r="K180" s="50">
        <v>7725.5410000000002</v>
      </c>
      <c r="L180" s="50">
        <v>6185.12</v>
      </c>
      <c r="M180" s="50">
        <v>5202.2070000000003</v>
      </c>
      <c r="N180" s="50">
        <v>5048.0730000000003</v>
      </c>
      <c r="O180" s="50">
        <v>4482.9799999999996</v>
      </c>
      <c r="P180" s="50">
        <v>3959.116</v>
      </c>
      <c r="Q180" s="50">
        <v>3354.1350000000002</v>
      </c>
      <c r="R180" s="50">
        <v>2728.6689999999999</v>
      </c>
      <c r="S180" s="50">
        <v>2277.7170000000001</v>
      </c>
      <c r="T180" s="50">
        <v>1757.864</v>
      </c>
      <c r="U180" s="50">
        <v>1271.3330000000001</v>
      </c>
      <c r="V180" s="50">
        <v>674.86900000000003</v>
      </c>
      <c r="W180" s="50">
        <v>362.35399999999998</v>
      </c>
      <c r="X180" s="50" t="s">
        <v>311</v>
      </c>
      <c r="Y180" s="50" t="s">
        <v>311</v>
      </c>
      <c r="Z180" s="50" t="s">
        <v>311</v>
      </c>
      <c r="AA180" s="50" t="s">
        <v>311</v>
      </c>
      <c r="AB180" s="50" t="s">
        <v>311</v>
      </c>
      <c r="AC180" s="50" t="str">
        <f t="shared" si="17"/>
        <v>Japan-1950</v>
      </c>
      <c r="AD180" s="51">
        <f t="shared" si="18"/>
        <v>49447.559000000001</v>
      </c>
      <c r="AE180" s="15">
        <f t="shared" si="19"/>
        <v>0.67454340870496765</v>
      </c>
      <c r="AF180">
        <f t="shared" si="20"/>
        <v>5.1646481320078798E-2</v>
      </c>
    </row>
    <row r="181" spans="1:32" x14ac:dyDescent="0.25">
      <c r="A181" s="59">
        <v>164</v>
      </c>
      <c r="B181" s="60" t="s">
        <v>309</v>
      </c>
      <c r="C181" s="61" t="s">
        <v>260</v>
      </c>
      <c r="D181" s="62"/>
      <c r="E181" s="62">
        <v>400</v>
      </c>
      <c r="F181" s="62">
        <v>1950</v>
      </c>
      <c r="G181" s="50">
        <v>89.594999999999999</v>
      </c>
      <c r="H181" s="50">
        <v>71.192999999999998</v>
      </c>
      <c r="I181" s="50">
        <v>59.517000000000003</v>
      </c>
      <c r="J181" s="50">
        <v>47.293999999999997</v>
      </c>
      <c r="K181" s="50">
        <v>36.774000000000001</v>
      </c>
      <c r="L181" s="50">
        <v>30.216999999999999</v>
      </c>
      <c r="M181" s="50">
        <v>24.259</v>
      </c>
      <c r="N181" s="50">
        <v>20.498999999999999</v>
      </c>
      <c r="O181" s="50">
        <v>19.103000000000002</v>
      </c>
      <c r="P181" s="50">
        <v>16.722999999999999</v>
      </c>
      <c r="Q181" s="50">
        <v>15.473000000000001</v>
      </c>
      <c r="R181" s="50">
        <v>15.227</v>
      </c>
      <c r="S181" s="50">
        <v>12.342000000000001</v>
      </c>
      <c r="T181" s="50">
        <v>9.61</v>
      </c>
      <c r="U181" s="50">
        <v>7.4269999999999996</v>
      </c>
      <c r="V181" s="50">
        <v>4.0119999999999996</v>
      </c>
      <c r="W181" s="50">
        <v>2.056</v>
      </c>
      <c r="X181" s="50" t="s">
        <v>311</v>
      </c>
      <c r="Y181" s="50" t="s">
        <v>311</v>
      </c>
      <c r="Z181" s="50" t="s">
        <v>311</v>
      </c>
      <c r="AA181" s="50" t="s">
        <v>311</v>
      </c>
      <c r="AB181" s="50" t="s">
        <v>311</v>
      </c>
      <c r="AC181" s="50" t="str">
        <f t="shared" si="17"/>
        <v>Jordan-1950</v>
      </c>
      <c r="AD181" s="51">
        <f t="shared" si="18"/>
        <v>237.911</v>
      </c>
      <c r="AE181" s="15">
        <f t="shared" si="19"/>
        <v>1.0231136853697391</v>
      </c>
      <c r="AF181">
        <f t="shared" si="20"/>
        <v>5.0423817588211677E-2</v>
      </c>
    </row>
    <row r="182" spans="1:32" x14ac:dyDescent="0.25">
      <c r="A182" s="59">
        <v>165</v>
      </c>
      <c r="B182" s="60" t="s">
        <v>309</v>
      </c>
      <c r="C182" s="61" t="s">
        <v>445</v>
      </c>
      <c r="D182" s="62"/>
      <c r="E182" s="62">
        <v>404</v>
      </c>
      <c r="F182" s="62">
        <v>1950</v>
      </c>
      <c r="G182" s="50">
        <v>1056.2329999999999</v>
      </c>
      <c r="H182" s="50">
        <v>706.74199999999996</v>
      </c>
      <c r="I182" s="50">
        <v>653.78099999999995</v>
      </c>
      <c r="J182" s="50">
        <v>623.12800000000004</v>
      </c>
      <c r="K182" s="50">
        <v>526.41899999999998</v>
      </c>
      <c r="L182" s="50">
        <v>438.24599999999998</v>
      </c>
      <c r="M182" s="50">
        <v>378.88200000000001</v>
      </c>
      <c r="N182" s="50">
        <v>334.84300000000002</v>
      </c>
      <c r="O182" s="50">
        <v>300.31200000000001</v>
      </c>
      <c r="P182" s="50">
        <v>262.96699999999998</v>
      </c>
      <c r="Q182" s="50">
        <v>226.20400000000001</v>
      </c>
      <c r="R182" s="50">
        <v>184.3</v>
      </c>
      <c r="S182" s="50">
        <v>146.179</v>
      </c>
      <c r="T182" s="50">
        <v>107.86499999999999</v>
      </c>
      <c r="U182" s="50">
        <v>68.677000000000007</v>
      </c>
      <c r="V182" s="50">
        <v>41.030999999999999</v>
      </c>
      <c r="W182" s="50">
        <v>20.949000000000002</v>
      </c>
      <c r="X182" s="50" t="s">
        <v>311</v>
      </c>
      <c r="Y182" s="50" t="s">
        <v>311</v>
      </c>
      <c r="Z182" s="50" t="s">
        <v>311</v>
      </c>
      <c r="AA182" s="50" t="s">
        <v>311</v>
      </c>
      <c r="AB182" s="50" t="s">
        <v>311</v>
      </c>
      <c r="AC182" s="50" t="str">
        <f t="shared" si="17"/>
        <v>Kenya-1950</v>
      </c>
      <c r="AD182" s="51">
        <f t="shared" si="18"/>
        <v>3421.4800000000005</v>
      </c>
      <c r="AE182" s="15">
        <f t="shared" si="19"/>
        <v>0.77606123665782045</v>
      </c>
      <c r="AF182">
        <f t="shared" si="20"/>
        <v>4.0855148712727621E-2</v>
      </c>
    </row>
    <row r="183" spans="1:32" x14ac:dyDescent="0.25">
      <c r="A183" s="59">
        <v>166</v>
      </c>
      <c r="B183" s="60" t="s">
        <v>309</v>
      </c>
      <c r="C183" s="61" t="s">
        <v>377</v>
      </c>
      <c r="D183" s="62"/>
      <c r="E183" s="62">
        <v>296</v>
      </c>
      <c r="F183" s="62">
        <v>1950</v>
      </c>
      <c r="G183" s="50">
        <v>5.51</v>
      </c>
      <c r="H183" s="50">
        <v>4.0170000000000003</v>
      </c>
      <c r="I183" s="50">
        <v>3.927</v>
      </c>
      <c r="J183" s="50">
        <v>3.6640000000000001</v>
      </c>
      <c r="K183" s="50">
        <v>3.403</v>
      </c>
      <c r="L183" s="50">
        <v>3.2320000000000002</v>
      </c>
      <c r="M183" s="50">
        <v>1.881</v>
      </c>
      <c r="N183" s="50">
        <v>1.3520000000000001</v>
      </c>
      <c r="O183" s="50">
        <v>1.1779999999999999</v>
      </c>
      <c r="P183" s="50">
        <v>1.014</v>
      </c>
      <c r="Q183" s="50">
        <v>0.93600000000000005</v>
      </c>
      <c r="R183" s="50">
        <v>0.93700000000000006</v>
      </c>
      <c r="S183" s="50">
        <v>0.76</v>
      </c>
      <c r="T183" s="50">
        <v>0.503</v>
      </c>
      <c r="U183" s="50">
        <v>0.33800000000000002</v>
      </c>
      <c r="V183" s="50">
        <v>0.222</v>
      </c>
      <c r="W183" s="50">
        <v>0.17399999999999999</v>
      </c>
      <c r="X183" s="50" t="s">
        <v>311</v>
      </c>
      <c r="Y183" s="50" t="s">
        <v>311</v>
      </c>
      <c r="Z183" s="50" t="s">
        <v>311</v>
      </c>
      <c r="AA183" s="50" t="s">
        <v>311</v>
      </c>
      <c r="AB183" s="50" t="s">
        <v>311</v>
      </c>
      <c r="AC183" s="50" t="str">
        <f t="shared" si="17"/>
        <v>Kiribati-1950</v>
      </c>
      <c r="AD183" s="51">
        <f t="shared" si="18"/>
        <v>18.357000000000003</v>
      </c>
      <c r="AE183" s="15">
        <f t="shared" si="19"/>
        <v>0.80029416571335166</v>
      </c>
      <c r="AF183">
        <f t="shared" si="20"/>
        <v>3.8885919964792043E-2</v>
      </c>
    </row>
    <row r="184" spans="1:32" x14ac:dyDescent="0.25">
      <c r="A184" s="59">
        <v>167</v>
      </c>
      <c r="B184" s="60" t="s">
        <v>309</v>
      </c>
      <c r="C184" s="61" t="s">
        <v>446</v>
      </c>
      <c r="D184" s="62"/>
      <c r="E184" s="62">
        <v>414</v>
      </c>
      <c r="F184" s="62">
        <v>1950</v>
      </c>
      <c r="G184" s="50">
        <v>23.099</v>
      </c>
      <c r="H184" s="50">
        <v>18.100000000000001</v>
      </c>
      <c r="I184" s="50">
        <v>14.65</v>
      </c>
      <c r="J184" s="50">
        <v>15.699</v>
      </c>
      <c r="K184" s="50">
        <v>17.649999999999999</v>
      </c>
      <c r="L184" s="50">
        <v>16.100000000000001</v>
      </c>
      <c r="M184" s="50">
        <v>12.6</v>
      </c>
      <c r="N184" s="50">
        <v>9.3510000000000009</v>
      </c>
      <c r="O184" s="50">
        <v>5.9989999999999997</v>
      </c>
      <c r="P184" s="50">
        <v>5.601</v>
      </c>
      <c r="Q184" s="50">
        <v>4.7489999999999997</v>
      </c>
      <c r="R184" s="50">
        <v>2.6989999999999998</v>
      </c>
      <c r="S184" s="50">
        <v>2.35</v>
      </c>
      <c r="T184" s="50">
        <v>2.2000000000000002</v>
      </c>
      <c r="U184" s="50">
        <v>1.35</v>
      </c>
      <c r="V184" s="50">
        <v>0.64400000000000002</v>
      </c>
      <c r="W184" s="50">
        <v>0.255</v>
      </c>
      <c r="X184" s="50" t="s">
        <v>311</v>
      </c>
      <c r="Y184" s="50" t="s">
        <v>311</v>
      </c>
      <c r="Z184" s="50" t="s">
        <v>311</v>
      </c>
      <c r="AA184" s="50" t="s">
        <v>311</v>
      </c>
      <c r="AB184" s="50" t="s">
        <v>311</v>
      </c>
      <c r="AC184" s="50" t="str">
        <f t="shared" si="17"/>
        <v>Kuwait-1950</v>
      </c>
      <c r="AD184" s="51">
        <f t="shared" si="18"/>
        <v>92.797999999999988</v>
      </c>
      <c r="AE184" s="15">
        <f t="shared" si="19"/>
        <v>0.64977693484773391</v>
      </c>
      <c r="AF184">
        <f t="shared" si="20"/>
        <v>2.992996831419403E-2</v>
      </c>
    </row>
    <row r="185" spans="1:32" x14ac:dyDescent="0.25">
      <c r="A185" s="59">
        <v>168</v>
      </c>
      <c r="B185" s="60" t="s">
        <v>309</v>
      </c>
      <c r="C185" s="61" t="s">
        <v>447</v>
      </c>
      <c r="D185" s="62"/>
      <c r="E185" s="62">
        <v>428</v>
      </c>
      <c r="F185" s="62">
        <v>1950</v>
      </c>
      <c r="G185" s="50">
        <v>149.87</v>
      </c>
      <c r="H185" s="50">
        <v>162.53100000000001</v>
      </c>
      <c r="I185" s="50">
        <v>178.33</v>
      </c>
      <c r="J185" s="50">
        <v>167.41</v>
      </c>
      <c r="K185" s="50">
        <v>171.29900000000001</v>
      </c>
      <c r="L185" s="50">
        <v>137.47900000000001</v>
      </c>
      <c r="M185" s="50">
        <v>94.141000000000005</v>
      </c>
      <c r="N185" s="50">
        <v>132.64099999999999</v>
      </c>
      <c r="O185" s="50">
        <v>135.041</v>
      </c>
      <c r="P185" s="50">
        <v>127.3</v>
      </c>
      <c r="Q185" s="50">
        <v>100.06</v>
      </c>
      <c r="R185" s="50">
        <v>90.528999999999996</v>
      </c>
      <c r="S185" s="50">
        <v>85.35</v>
      </c>
      <c r="T185" s="50">
        <v>70.581000000000003</v>
      </c>
      <c r="U185" s="50">
        <v>57.484000000000002</v>
      </c>
      <c r="V185" s="50">
        <v>38.094000000000001</v>
      </c>
      <c r="W185" s="50">
        <v>28.428000000000001</v>
      </c>
      <c r="X185" s="50" t="s">
        <v>311</v>
      </c>
      <c r="Y185" s="50" t="s">
        <v>311</v>
      </c>
      <c r="Z185" s="50" t="s">
        <v>311</v>
      </c>
      <c r="AA185" s="50" t="s">
        <v>311</v>
      </c>
      <c r="AB185" s="50" t="s">
        <v>311</v>
      </c>
      <c r="AC185" s="50" t="str">
        <f t="shared" si="17"/>
        <v>Latvia-1950</v>
      </c>
      <c r="AD185" s="51">
        <f t="shared" si="18"/>
        <v>1241.2499999999998</v>
      </c>
      <c r="AE185" s="15">
        <f t="shared" si="19"/>
        <v>0.55211923464249768</v>
      </c>
      <c r="AF185">
        <f t="shared" si="20"/>
        <v>0.11234938489509989</v>
      </c>
    </row>
    <row r="186" spans="1:32" x14ac:dyDescent="0.25">
      <c r="A186" s="59">
        <v>169</v>
      </c>
      <c r="B186" s="60" t="s">
        <v>309</v>
      </c>
      <c r="C186" s="61" t="s">
        <v>448</v>
      </c>
      <c r="D186" s="62"/>
      <c r="E186" s="62">
        <v>422</v>
      </c>
      <c r="F186" s="62">
        <v>1950</v>
      </c>
      <c r="G186" s="50">
        <v>180.93600000000001</v>
      </c>
      <c r="H186" s="50">
        <v>139.739</v>
      </c>
      <c r="I186" s="50">
        <v>135.98099999999999</v>
      </c>
      <c r="J186" s="50">
        <v>132.73599999999999</v>
      </c>
      <c r="K186" s="50">
        <v>122.59099999999999</v>
      </c>
      <c r="L186" s="50">
        <v>97.218999999999994</v>
      </c>
      <c r="M186" s="50">
        <v>68.421000000000006</v>
      </c>
      <c r="N186" s="50">
        <v>82.804000000000002</v>
      </c>
      <c r="O186" s="50">
        <v>71.584999999999994</v>
      </c>
      <c r="P186" s="50">
        <v>61.55</v>
      </c>
      <c r="Q186" s="50">
        <v>52.499000000000002</v>
      </c>
      <c r="R186" s="50">
        <v>49.631999999999998</v>
      </c>
      <c r="S186" s="50">
        <v>41.731000000000002</v>
      </c>
      <c r="T186" s="50">
        <v>37.445</v>
      </c>
      <c r="U186" s="50">
        <v>29.117000000000001</v>
      </c>
      <c r="V186" s="50">
        <v>18.388000000000002</v>
      </c>
      <c r="W186" s="50">
        <v>12.247</v>
      </c>
      <c r="X186" s="50" t="s">
        <v>311</v>
      </c>
      <c r="Y186" s="50" t="s">
        <v>311</v>
      </c>
      <c r="Z186" s="50" t="s">
        <v>311</v>
      </c>
      <c r="AA186" s="50" t="s">
        <v>311</v>
      </c>
      <c r="AB186" s="50" t="s">
        <v>311</v>
      </c>
      <c r="AC186" s="50" t="str">
        <f t="shared" si="17"/>
        <v>Lebanon-1950</v>
      </c>
      <c r="AD186" s="51">
        <f t="shared" si="18"/>
        <v>780.76799999999992</v>
      </c>
      <c r="AE186" s="15">
        <f t="shared" si="19"/>
        <v>0.70936949260215587</v>
      </c>
      <c r="AF186">
        <f t="shared" si="20"/>
        <v>7.8547854252059124E-2</v>
      </c>
    </row>
    <row r="187" spans="1:32" x14ac:dyDescent="0.25">
      <c r="A187" s="59">
        <v>170</v>
      </c>
      <c r="B187" s="60" t="s">
        <v>309</v>
      </c>
      <c r="C187" s="61" t="s">
        <v>449</v>
      </c>
      <c r="D187" s="62"/>
      <c r="E187" s="62">
        <v>430</v>
      </c>
      <c r="F187" s="62">
        <v>1950</v>
      </c>
      <c r="G187" s="50">
        <v>144.62</v>
      </c>
      <c r="H187" s="50">
        <v>128.97</v>
      </c>
      <c r="I187" s="50">
        <v>112.188</v>
      </c>
      <c r="J187" s="50">
        <v>97.388999999999996</v>
      </c>
      <c r="K187" s="50">
        <v>84.822999999999993</v>
      </c>
      <c r="L187" s="50">
        <v>74.117999999999995</v>
      </c>
      <c r="M187" s="50">
        <v>61.588000000000001</v>
      </c>
      <c r="N187" s="50">
        <v>51.793999999999997</v>
      </c>
      <c r="O187" s="50">
        <v>42.335999999999999</v>
      </c>
      <c r="P187" s="50">
        <v>35.064999999999998</v>
      </c>
      <c r="Q187" s="50">
        <v>28.745000000000001</v>
      </c>
      <c r="R187" s="50">
        <v>23.004999999999999</v>
      </c>
      <c r="S187" s="50">
        <v>17.411999999999999</v>
      </c>
      <c r="T187" s="50">
        <v>12.792999999999999</v>
      </c>
      <c r="U187" s="50">
        <v>8.3529999999999998</v>
      </c>
      <c r="V187" s="50">
        <v>4.4790000000000001</v>
      </c>
      <c r="W187" s="50">
        <v>2.347</v>
      </c>
      <c r="X187" s="50" t="s">
        <v>311</v>
      </c>
      <c r="Y187" s="50" t="s">
        <v>311</v>
      </c>
      <c r="Z187" s="50" t="s">
        <v>311</v>
      </c>
      <c r="AA187" s="50" t="s">
        <v>311</v>
      </c>
      <c r="AB187" s="50" t="s">
        <v>311</v>
      </c>
      <c r="AC187" s="50" t="str">
        <f t="shared" si="17"/>
        <v>Liberia-1950</v>
      </c>
      <c r="AD187" s="51">
        <f t="shared" si="18"/>
        <v>516.27499999999998</v>
      </c>
      <c r="AE187" s="15">
        <f t="shared" si="19"/>
        <v>0.80141397511016421</v>
      </c>
      <c r="AF187">
        <f t="shared" si="20"/>
        <v>3.1009264422378734E-2</v>
      </c>
    </row>
    <row r="188" spans="1:32" x14ac:dyDescent="0.25">
      <c r="A188" s="59">
        <v>171</v>
      </c>
      <c r="B188" s="60" t="s">
        <v>309</v>
      </c>
      <c r="C188" s="61" t="s">
        <v>450</v>
      </c>
      <c r="D188" s="62"/>
      <c r="E188" s="62">
        <v>434</v>
      </c>
      <c r="F188" s="62">
        <v>1950</v>
      </c>
      <c r="G188" s="50">
        <v>174.16399999999999</v>
      </c>
      <c r="H188" s="50">
        <v>141.239</v>
      </c>
      <c r="I188" s="50">
        <v>120.15</v>
      </c>
      <c r="J188" s="50">
        <v>107.928</v>
      </c>
      <c r="K188" s="50">
        <v>98.635999999999996</v>
      </c>
      <c r="L188" s="50">
        <v>88.4</v>
      </c>
      <c r="M188" s="50">
        <v>71.061999999999998</v>
      </c>
      <c r="N188" s="50">
        <v>60.215000000000003</v>
      </c>
      <c r="O188" s="50">
        <v>52.453000000000003</v>
      </c>
      <c r="P188" s="50">
        <v>43.579000000000001</v>
      </c>
      <c r="Q188" s="50">
        <v>39.768999999999998</v>
      </c>
      <c r="R188" s="50">
        <v>37.058999999999997</v>
      </c>
      <c r="S188" s="50">
        <v>31.183</v>
      </c>
      <c r="T188" s="50">
        <v>24.632999999999999</v>
      </c>
      <c r="U188" s="50">
        <v>18.992000000000001</v>
      </c>
      <c r="V188" s="50">
        <v>9.8870000000000005</v>
      </c>
      <c r="W188" s="50">
        <v>5.1660000000000004</v>
      </c>
      <c r="X188" s="50" t="s">
        <v>311</v>
      </c>
      <c r="Y188" s="50" t="s">
        <v>311</v>
      </c>
      <c r="Z188" s="50" t="s">
        <v>311</v>
      </c>
      <c r="AA188" s="50" t="s">
        <v>311</v>
      </c>
      <c r="AB188" s="50" t="s">
        <v>311</v>
      </c>
      <c r="AC188" s="50" t="str">
        <f t="shared" si="17"/>
        <v>Libya-1950</v>
      </c>
      <c r="AD188" s="51">
        <f t="shared" si="18"/>
        <v>630.28399999999988</v>
      </c>
      <c r="AE188" s="15">
        <f t="shared" si="19"/>
        <v>0.7841401653857627</v>
      </c>
      <c r="AF188">
        <f t="shared" si="20"/>
        <v>5.5053446258668065E-2</v>
      </c>
    </row>
    <row r="189" spans="1:32" x14ac:dyDescent="0.25">
      <c r="A189" s="59">
        <v>172</v>
      </c>
      <c r="B189" s="60" t="s">
        <v>309</v>
      </c>
      <c r="C189" s="61" t="s">
        <v>451</v>
      </c>
      <c r="D189" s="62"/>
      <c r="E189" s="62">
        <v>440</v>
      </c>
      <c r="F189" s="62">
        <v>1950</v>
      </c>
      <c r="G189" s="50">
        <v>222.34</v>
      </c>
      <c r="H189" s="50">
        <v>232.52799999999999</v>
      </c>
      <c r="I189" s="50">
        <v>246.57300000000001</v>
      </c>
      <c r="J189" s="50">
        <v>244.595</v>
      </c>
      <c r="K189" s="50">
        <v>234.11</v>
      </c>
      <c r="L189" s="50">
        <v>186.14099999999999</v>
      </c>
      <c r="M189" s="50">
        <v>120.369</v>
      </c>
      <c r="N189" s="50">
        <v>153.40299999999999</v>
      </c>
      <c r="O189" s="50">
        <v>185.64599999999999</v>
      </c>
      <c r="P189" s="50">
        <v>161.51400000000001</v>
      </c>
      <c r="Q189" s="50">
        <v>128.67599999999999</v>
      </c>
      <c r="R189" s="50">
        <v>110.28100000000001</v>
      </c>
      <c r="S189" s="50">
        <v>99.399000000000001</v>
      </c>
      <c r="T189" s="50">
        <v>84.861999999999995</v>
      </c>
      <c r="U189" s="50">
        <v>68.442999999999998</v>
      </c>
      <c r="V189" s="50">
        <v>49.253999999999998</v>
      </c>
      <c r="W189" s="50">
        <v>39.268999999999998</v>
      </c>
      <c r="X189" s="50" t="s">
        <v>311</v>
      </c>
      <c r="Y189" s="50" t="s">
        <v>311</v>
      </c>
      <c r="Z189" s="50" t="s">
        <v>311</v>
      </c>
      <c r="AA189" s="50" t="s">
        <v>311</v>
      </c>
      <c r="AB189" s="50" t="s">
        <v>311</v>
      </c>
      <c r="AC189" s="50" t="str">
        <f t="shared" si="17"/>
        <v>Lithuania-1950</v>
      </c>
      <c r="AD189" s="51">
        <f t="shared" si="18"/>
        <v>1624.134</v>
      </c>
      <c r="AE189" s="15">
        <f t="shared" si="19"/>
        <v>0.58078274329581181</v>
      </c>
      <c r="AF189">
        <f t="shared" si="20"/>
        <v>0.1039863259623964</v>
      </c>
    </row>
    <row r="190" spans="1:32" x14ac:dyDescent="0.25">
      <c r="A190" s="59">
        <v>173</v>
      </c>
      <c r="B190" s="60" t="s">
        <v>309</v>
      </c>
      <c r="C190" s="61" t="s">
        <v>452</v>
      </c>
      <c r="D190" s="62"/>
      <c r="E190" s="62">
        <v>450</v>
      </c>
      <c r="F190" s="62">
        <v>1950</v>
      </c>
      <c r="G190" s="50">
        <v>630.87599999999998</v>
      </c>
      <c r="H190" s="50">
        <v>485.428</v>
      </c>
      <c r="I190" s="50">
        <v>444.23099999999999</v>
      </c>
      <c r="J190" s="50">
        <v>413.38400000000001</v>
      </c>
      <c r="K190" s="50">
        <v>360.334</v>
      </c>
      <c r="L190" s="50">
        <v>311.99299999999999</v>
      </c>
      <c r="M190" s="50">
        <v>253.864</v>
      </c>
      <c r="N190" s="50">
        <v>238.22300000000001</v>
      </c>
      <c r="O190" s="50">
        <v>251.40199999999999</v>
      </c>
      <c r="P190" s="50">
        <v>200.953</v>
      </c>
      <c r="Q190" s="50">
        <v>152.01900000000001</v>
      </c>
      <c r="R190" s="50">
        <v>120.78</v>
      </c>
      <c r="S190" s="50">
        <v>90.861000000000004</v>
      </c>
      <c r="T190" s="50">
        <v>63.14</v>
      </c>
      <c r="U190" s="50">
        <v>38.280999999999999</v>
      </c>
      <c r="V190" s="50">
        <v>19.14</v>
      </c>
      <c r="W190" s="50">
        <v>8.6449999999999996</v>
      </c>
      <c r="X190" s="50" t="s">
        <v>311</v>
      </c>
      <c r="Y190" s="50" t="s">
        <v>311</v>
      </c>
      <c r="Z190" s="50" t="s">
        <v>311</v>
      </c>
      <c r="AA190" s="50" t="s">
        <v>311</v>
      </c>
      <c r="AB190" s="50" t="s">
        <v>311</v>
      </c>
      <c r="AC190" s="50" t="str">
        <f t="shared" si="17"/>
        <v>Madagascar-1950</v>
      </c>
      <c r="AD190" s="51">
        <f t="shared" si="18"/>
        <v>2393.8130000000001</v>
      </c>
      <c r="AE190" s="15">
        <f t="shared" si="19"/>
        <v>0.70587844581009462</v>
      </c>
      <c r="AF190">
        <f t="shared" si="20"/>
        <v>3.2674413076441422E-2</v>
      </c>
    </row>
    <row r="191" spans="1:32" x14ac:dyDescent="0.25">
      <c r="A191" s="59">
        <v>174</v>
      </c>
      <c r="B191" s="60" t="s">
        <v>309</v>
      </c>
      <c r="C191" s="61" t="s">
        <v>453</v>
      </c>
      <c r="D191" s="62">
        <v>15</v>
      </c>
      <c r="E191" s="62">
        <v>458</v>
      </c>
      <c r="F191" s="62">
        <v>1950</v>
      </c>
      <c r="G191" s="50">
        <v>1019.701</v>
      </c>
      <c r="H191" s="50">
        <v>752.1</v>
      </c>
      <c r="I191" s="50">
        <v>727</v>
      </c>
      <c r="J191" s="50">
        <v>579.50099999999998</v>
      </c>
      <c r="K191" s="50">
        <v>516.70000000000005</v>
      </c>
      <c r="L191" s="50">
        <v>440.00099999999998</v>
      </c>
      <c r="M191" s="50">
        <v>402.9</v>
      </c>
      <c r="N191" s="50">
        <v>341.70100000000002</v>
      </c>
      <c r="O191" s="50">
        <v>323.40100000000001</v>
      </c>
      <c r="P191" s="50">
        <v>226.69900000000001</v>
      </c>
      <c r="Q191" s="50">
        <v>195.20099999999999</v>
      </c>
      <c r="R191" s="50">
        <v>137.5</v>
      </c>
      <c r="S191" s="50">
        <v>138.6</v>
      </c>
      <c r="T191" s="50">
        <v>109</v>
      </c>
      <c r="U191" s="50">
        <v>97.900999999999996</v>
      </c>
      <c r="V191" s="50">
        <v>63.301000000000002</v>
      </c>
      <c r="W191" s="50">
        <v>38.707999999999998</v>
      </c>
      <c r="X191" s="50" t="s">
        <v>311</v>
      </c>
      <c r="Y191" s="50" t="s">
        <v>311</v>
      </c>
      <c r="Z191" s="50" t="s">
        <v>311</v>
      </c>
      <c r="AA191" s="50" t="s">
        <v>311</v>
      </c>
      <c r="AB191" s="50" t="s">
        <v>311</v>
      </c>
      <c r="AC191" s="50" t="str">
        <f t="shared" si="17"/>
        <v>Malaysia-1950</v>
      </c>
      <c r="AD191" s="51">
        <f t="shared" si="18"/>
        <v>3302.2039999999997</v>
      </c>
      <c r="AE191" s="15">
        <f t="shared" si="19"/>
        <v>0.85025364877518173</v>
      </c>
      <c r="AF191">
        <f t="shared" si="20"/>
        <v>5.32511176942616E-2</v>
      </c>
    </row>
    <row r="192" spans="1:32" x14ac:dyDescent="0.25">
      <c r="A192" s="59">
        <v>175</v>
      </c>
      <c r="B192" s="60" t="s">
        <v>309</v>
      </c>
      <c r="C192" s="61" t="s">
        <v>378</v>
      </c>
      <c r="D192" s="62"/>
      <c r="E192" s="62">
        <v>462</v>
      </c>
      <c r="F192" s="62">
        <v>1950</v>
      </c>
      <c r="G192" s="50">
        <v>10.157</v>
      </c>
      <c r="H192" s="50">
        <v>10.475</v>
      </c>
      <c r="I192" s="50">
        <v>10.065</v>
      </c>
      <c r="J192" s="50">
        <v>8.6639999999999997</v>
      </c>
      <c r="K192" s="50">
        <v>6.8120000000000003</v>
      </c>
      <c r="L192" s="50">
        <v>5.726</v>
      </c>
      <c r="M192" s="50">
        <v>4.7590000000000003</v>
      </c>
      <c r="N192" s="50">
        <v>3.9180000000000001</v>
      </c>
      <c r="O192" s="50">
        <v>3.1709999999999998</v>
      </c>
      <c r="P192" s="50">
        <v>2.4060000000000001</v>
      </c>
      <c r="Q192" s="50">
        <v>2.0979999999999999</v>
      </c>
      <c r="R192" s="50">
        <v>1.76</v>
      </c>
      <c r="S192" s="50">
        <v>1.4</v>
      </c>
      <c r="T192" s="50">
        <v>1.02</v>
      </c>
      <c r="U192" s="50">
        <v>0.66300000000000003</v>
      </c>
      <c r="V192" s="50">
        <v>0.36699999999999999</v>
      </c>
      <c r="W192" s="50">
        <v>0.253</v>
      </c>
      <c r="X192" s="50" t="s">
        <v>311</v>
      </c>
      <c r="Y192" s="50" t="s">
        <v>311</v>
      </c>
      <c r="Z192" s="50" t="s">
        <v>311</v>
      </c>
      <c r="AA192" s="50" t="s">
        <v>311</v>
      </c>
      <c r="AB192" s="50" t="s">
        <v>311</v>
      </c>
      <c r="AC192" s="50" t="str">
        <f t="shared" si="17"/>
        <v>Maldives-1950</v>
      </c>
      <c r="AD192" s="51">
        <f t="shared" si="18"/>
        <v>40.713999999999992</v>
      </c>
      <c r="AE192" s="15">
        <f t="shared" si="19"/>
        <v>0.81053200373335954</v>
      </c>
      <c r="AF192">
        <f t="shared" si="20"/>
        <v>3.2249933483636972E-2</v>
      </c>
    </row>
    <row r="193" spans="1:32" x14ac:dyDescent="0.25">
      <c r="A193" s="59">
        <v>176</v>
      </c>
      <c r="B193" s="60" t="s">
        <v>309</v>
      </c>
      <c r="C193" s="61" t="s">
        <v>454</v>
      </c>
      <c r="D193" s="62"/>
      <c r="E193" s="62">
        <v>470</v>
      </c>
      <c r="F193" s="62">
        <v>1950</v>
      </c>
      <c r="G193" s="50">
        <v>47</v>
      </c>
      <c r="H193" s="50">
        <v>30</v>
      </c>
      <c r="I193" s="50">
        <v>32</v>
      </c>
      <c r="J193" s="50">
        <v>28.001999999999999</v>
      </c>
      <c r="K193" s="50">
        <v>26.001000000000001</v>
      </c>
      <c r="L193" s="50">
        <v>22.998999999999999</v>
      </c>
      <c r="M193" s="50">
        <v>18.001000000000001</v>
      </c>
      <c r="N193" s="50">
        <v>18.001000000000001</v>
      </c>
      <c r="O193" s="50">
        <v>19</v>
      </c>
      <c r="P193" s="50">
        <v>16.001000000000001</v>
      </c>
      <c r="Q193" s="50">
        <v>14.000999999999999</v>
      </c>
      <c r="R193" s="50">
        <v>12</v>
      </c>
      <c r="S193" s="50">
        <v>11</v>
      </c>
      <c r="T193" s="50">
        <v>7</v>
      </c>
      <c r="U193" s="50">
        <v>5.8380000000000001</v>
      </c>
      <c r="V193" s="50">
        <v>3.2959999999999998</v>
      </c>
      <c r="W193" s="50">
        <v>1.863</v>
      </c>
      <c r="X193" s="50" t="s">
        <v>311</v>
      </c>
      <c r="Y193" s="50" t="s">
        <v>311</v>
      </c>
      <c r="Z193" s="50" t="s">
        <v>311</v>
      </c>
      <c r="AA193" s="50" t="s">
        <v>311</v>
      </c>
      <c r="AB193" s="50" t="s">
        <v>311</v>
      </c>
      <c r="AC193" s="50" t="str">
        <f t="shared" si="17"/>
        <v>Malta-1950</v>
      </c>
      <c r="AD193" s="51">
        <f t="shared" si="18"/>
        <v>185.00600000000003</v>
      </c>
      <c r="AE193" s="15">
        <f t="shared" si="19"/>
        <v>0.68644800709166176</v>
      </c>
      <c r="AF193">
        <f t="shared" si="20"/>
        <v>6.1213036468643504E-2</v>
      </c>
    </row>
    <row r="194" spans="1:32" x14ac:dyDescent="0.25">
      <c r="A194" s="59">
        <v>177</v>
      </c>
      <c r="B194" s="60" t="s">
        <v>309</v>
      </c>
      <c r="C194" s="61" t="s">
        <v>379</v>
      </c>
      <c r="D194" s="62"/>
      <c r="E194" s="62">
        <v>474</v>
      </c>
      <c r="F194" s="62">
        <v>1950</v>
      </c>
      <c r="G194" s="50">
        <v>34</v>
      </c>
      <c r="H194" s="50">
        <v>25</v>
      </c>
      <c r="I194" s="50">
        <v>24</v>
      </c>
      <c r="J194" s="50">
        <v>21</v>
      </c>
      <c r="K194" s="50">
        <v>18</v>
      </c>
      <c r="L194" s="50">
        <v>17</v>
      </c>
      <c r="M194" s="50">
        <v>14.997999999999999</v>
      </c>
      <c r="N194" s="50">
        <v>13.999000000000001</v>
      </c>
      <c r="O194" s="50">
        <v>12.000999999999999</v>
      </c>
      <c r="P194" s="50">
        <v>9.9990000000000006</v>
      </c>
      <c r="Q194" s="50">
        <v>7.9989999999999997</v>
      </c>
      <c r="R194" s="50">
        <v>7.0010000000000003</v>
      </c>
      <c r="S194" s="50">
        <v>5.4009999999999998</v>
      </c>
      <c r="T194" s="50">
        <v>5</v>
      </c>
      <c r="U194" s="50">
        <v>3.3010000000000002</v>
      </c>
      <c r="V194" s="50">
        <v>2.101</v>
      </c>
      <c r="W194" s="50">
        <v>1.202</v>
      </c>
      <c r="X194" s="50" t="s">
        <v>311</v>
      </c>
      <c r="Y194" s="50" t="s">
        <v>311</v>
      </c>
      <c r="Z194" s="50" t="s">
        <v>311</v>
      </c>
      <c r="AA194" s="50" t="s">
        <v>311</v>
      </c>
      <c r="AB194" s="50" t="s">
        <v>311</v>
      </c>
      <c r="AC194" s="50" t="str">
        <f t="shared" si="17"/>
        <v>Martinique-1950</v>
      </c>
      <c r="AD194" s="51">
        <f t="shared" si="18"/>
        <v>127.398</v>
      </c>
      <c r="AE194" s="15">
        <f t="shared" si="19"/>
        <v>0.74258622584341982</v>
      </c>
      <c r="AF194">
        <f t="shared" si="20"/>
        <v>5.5152615519158933E-2</v>
      </c>
    </row>
    <row r="195" spans="1:32" x14ac:dyDescent="0.25">
      <c r="A195" s="59">
        <v>178</v>
      </c>
      <c r="B195" s="60" t="s">
        <v>309</v>
      </c>
      <c r="C195" s="61" t="s">
        <v>455</v>
      </c>
      <c r="D195" s="62"/>
      <c r="E195" s="62">
        <v>478</v>
      </c>
      <c r="F195" s="62">
        <v>1950</v>
      </c>
      <c r="G195" s="50">
        <v>116.342</v>
      </c>
      <c r="H195" s="50">
        <v>92.171000000000006</v>
      </c>
      <c r="I195" s="50">
        <v>80.661000000000001</v>
      </c>
      <c r="J195" s="50">
        <v>70.694999999999993</v>
      </c>
      <c r="K195" s="50">
        <v>60.884999999999998</v>
      </c>
      <c r="L195" s="50">
        <v>51.83</v>
      </c>
      <c r="M195" s="50">
        <v>43.978999999999999</v>
      </c>
      <c r="N195" s="50">
        <v>36.999000000000002</v>
      </c>
      <c r="O195" s="50">
        <v>30.599</v>
      </c>
      <c r="P195" s="50">
        <v>24.634</v>
      </c>
      <c r="Q195" s="50">
        <v>19.059999999999999</v>
      </c>
      <c r="R195" s="50">
        <v>13.89</v>
      </c>
      <c r="S195" s="50">
        <v>9.2850000000000001</v>
      </c>
      <c r="T195" s="50">
        <v>5.492</v>
      </c>
      <c r="U195" s="50">
        <v>2.7029999999999998</v>
      </c>
      <c r="V195" s="50">
        <v>0.98799999999999999</v>
      </c>
      <c r="W195" s="50">
        <v>0.27800000000000002</v>
      </c>
      <c r="X195" s="50" t="s">
        <v>311</v>
      </c>
      <c r="Y195" s="50" t="s">
        <v>311</v>
      </c>
      <c r="Z195" s="50" t="s">
        <v>311</v>
      </c>
      <c r="AA195" s="50" t="s">
        <v>311</v>
      </c>
      <c r="AB195" s="50" t="s">
        <v>311</v>
      </c>
      <c r="AC195" s="50" t="str">
        <f t="shared" si="17"/>
        <v>Mauritania-1950</v>
      </c>
      <c r="AD195" s="51">
        <f t="shared" si="18"/>
        <v>361.85599999999999</v>
      </c>
      <c r="AE195" s="15">
        <f t="shared" si="19"/>
        <v>0.82528685443933492</v>
      </c>
      <c r="AF195">
        <f t="shared" si="20"/>
        <v>1.4532356419827044E-2</v>
      </c>
    </row>
    <row r="196" spans="1:32" x14ac:dyDescent="0.25">
      <c r="A196" s="59">
        <v>179</v>
      </c>
      <c r="B196" s="60" t="s">
        <v>309</v>
      </c>
      <c r="C196" s="61" t="s">
        <v>380</v>
      </c>
      <c r="D196" s="62">
        <v>6</v>
      </c>
      <c r="E196" s="62">
        <v>480</v>
      </c>
      <c r="F196" s="62">
        <v>1950</v>
      </c>
      <c r="G196" s="50">
        <v>89.054000000000002</v>
      </c>
      <c r="H196" s="50">
        <v>72.706000000000003</v>
      </c>
      <c r="I196" s="50">
        <v>60.966000000000001</v>
      </c>
      <c r="J196" s="50">
        <v>51.371000000000002</v>
      </c>
      <c r="K196" s="50">
        <v>43.036000000000001</v>
      </c>
      <c r="L196" s="50">
        <v>36.031999999999996</v>
      </c>
      <c r="M196" s="50">
        <v>29.965</v>
      </c>
      <c r="N196" s="50">
        <v>24.812000000000001</v>
      </c>
      <c r="O196" s="50">
        <v>20.62</v>
      </c>
      <c r="P196" s="50">
        <v>16.870999999999999</v>
      </c>
      <c r="Q196" s="50">
        <v>13.715</v>
      </c>
      <c r="R196" s="50">
        <v>10.929</v>
      </c>
      <c r="S196" s="50">
        <v>8.5359999999999996</v>
      </c>
      <c r="T196" s="50">
        <v>6.2919999999999998</v>
      </c>
      <c r="U196" s="50">
        <v>4.2210000000000001</v>
      </c>
      <c r="V196" s="50">
        <v>2.4700000000000002</v>
      </c>
      <c r="W196" s="50">
        <v>1.659</v>
      </c>
      <c r="X196" s="50" t="s">
        <v>311</v>
      </c>
      <c r="Y196" s="50" t="s">
        <v>311</v>
      </c>
      <c r="Z196" s="50" t="s">
        <v>311</v>
      </c>
      <c r="AA196" s="50" t="s">
        <v>311</v>
      </c>
      <c r="AB196" s="50" t="s">
        <v>311</v>
      </c>
      <c r="AC196" s="50" t="str">
        <f t="shared" si="17"/>
        <v>Mauritius-1950</v>
      </c>
      <c r="AD196" s="51">
        <f t="shared" si="18"/>
        <v>255.88700000000006</v>
      </c>
      <c r="AE196" s="15">
        <f t="shared" si="19"/>
        <v>0.92762821088996295</v>
      </c>
      <c r="AF196">
        <f t="shared" si="20"/>
        <v>3.059256643676625E-2</v>
      </c>
    </row>
    <row r="197" spans="1:32" x14ac:dyDescent="0.25">
      <c r="A197" s="59">
        <v>180</v>
      </c>
      <c r="B197" s="60" t="s">
        <v>309</v>
      </c>
      <c r="C197" s="61" t="s">
        <v>456</v>
      </c>
      <c r="D197" s="62"/>
      <c r="E197" s="62">
        <v>175</v>
      </c>
      <c r="F197" s="62">
        <v>1950</v>
      </c>
      <c r="G197" s="50">
        <v>1.994</v>
      </c>
      <c r="H197" s="50">
        <v>1.5669999999999999</v>
      </c>
      <c r="I197" s="50">
        <v>1.2190000000000001</v>
      </c>
      <c r="J197" s="50">
        <v>1.0429999999999999</v>
      </c>
      <c r="K197" s="50">
        <v>0.86699999999999999</v>
      </c>
      <c r="L197" s="50">
        <v>0.84199999999999997</v>
      </c>
      <c r="M197" s="50">
        <v>0.69099999999999995</v>
      </c>
      <c r="N197" s="50">
        <v>1.071</v>
      </c>
      <c r="O197" s="50">
        <v>0.94599999999999995</v>
      </c>
      <c r="P197" s="50">
        <v>1</v>
      </c>
      <c r="Q197" s="50">
        <v>0.9</v>
      </c>
      <c r="R197" s="50">
        <v>0.8</v>
      </c>
      <c r="S197" s="50">
        <v>0.59899999999999998</v>
      </c>
      <c r="T197" s="50">
        <v>0.40100000000000002</v>
      </c>
      <c r="U197" s="50">
        <v>0.2</v>
      </c>
      <c r="V197" s="50">
        <v>0.10199999999999999</v>
      </c>
      <c r="W197" s="50">
        <v>0.89900000000000002</v>
      </c>
      <c r="X197" s="50" t="s">
        <v>311</v>
      </c>
      <c r="Y197" s="50" t="s">
        <v>311</v>
      </c>
      <c r="Z197" s="50" t="s">
        <v>311</v>
      </c>
      <c r="AA197" s="50" t="s">
        <v>311</v>
      </c>
      <c r="AB197" s="50" t="s">
        <v>311</v>
      </c>
      <c r="AC197" s="50" t="str">
        <f t="shared" si="17"/>
        <v>Mayotte-1950</v>
      </c>
      <c r="AD197" s="51">
        <f t="shared" si="18"/>
        <v>8.7590000000000003</v>
      </c>
      <c r="AE197" s="15">
        <f t="shared" si="19"/>
        <v>0.72862198881150819</v>
      </c>
      <c r="AF197">
        <f t="shared" si="20"/>
        <v>0.11832483935298026</v>
      </c>
    </row>
    <row r="198" spans="1:32" x14ac:dyDescent="0.25">
      <c r="A198" s="59">
        <v>181</v>
      </c>
      <c r="B198" s="60" t="s">
        <v>309</v>
      </c>
      <c r="C198" s="61" t="s">
        <v>457</v>
      </c>
      <c r="D198" s="62"/>
      <c r="E198" s="62">
        <v>484</v>
      </c>
      <c r="F198" s="62">
        <v>1950</v>
      </c>
      <c r="G198" s="50">
        <v>4820.0039999999999</v>
      </c>
      <c r="H198" s="50">
        <v>3902.9279999999999</v>
      </c>
      <c r="I198" s="50">
        <v>3169.7759999999998</v>
      </c>
      <c r="J198" s="50">
        <v>2869.8519999999999</v>
      </c>
      <c r="K198" s="50">
        <v>2512.7049999999999</v>
      </c>
      <c r="L198" s="50">
        <v>2120.0949999999998</v>
      </c>
      <c r="M198" s="50">
        <v>1609.703</v>
      </c>
      <c r="N198" s="50">
        <v>1493.454</v>
      </c>
      <c r="O198" s="50">
        <v>1260.5609999999999</v>
      </c>
      <c r="P198" s="50">
        <v>1136.7819999999999</v>
      </c>
      <c r="Q198" s="50">
        <v>919.726</v>
      </c>
      <c r="R198" s="50">
        <v>695.904</v>
      </c>
      <c r="S198" s="50">
        <v>530.024</v>
      </c>
      <c r="T198" s="50">
        <v>389.98500000000001</v>
      </c>
      <c r="U198" s="50">
        <v>270.44400000000002</v>
      </c>
      <c r="V198" s="50">
        <v>132.89099999999999</v>
      </c>
      <c r="W198" s="50">
        <v>177.727</v>
      </c>
      <c r="X198" s="50" t="s">
        <v>311</v>
      </c>
      <c r="Y198" s="50" t="s">
        <v>311</v>
      </c>
      <c r="Z198" s="50" t="s">
        <v>311</v>
      </c>
      <c r="AA198" s="50" t="s">
        <v>311</v>
      </c>
      <c r="AB198" s="50" t="s">
        <v>311</v>
      </c>
      <c r="AC198" s="50" t="str">
        <f t="shared" si="17"/>
        <v>Mexico-1950</v>
      </c>
      <c r="AD198" s="51">
        <f t="shared" si="18"/>
        <v>15148.805999999999</v>
      </c>
      <c r="AE198" s="15">
        <f t="shared" si="19"/>
        <v>0.84915966314440905</v>
      </c>
      <c r="AF198">
        <f t="shared" si="20"/>
        <v>3.5909490866524701E-2</v>
      </c>
    </row>
    <row r="199" spans="1:32" x14ac:dyDescent="0.25">
      <c r="A199" s="59">
        <v>182</v>
      </c>
      <c r="B199" s="60" t="s">
        <v>309</v>
      </c>
      <c r="C199" s="61" t="s">
        <v>381</v>
      </c>
      <c r="D199" s="62"/>
      <c r="E199" s="62">
        <v>583</v>
      </c>
      <c r="F199" s="62">
        <v>1950</v>
      </c>
      <c r="G199" s="50">
        <v>4.9530000000000003</v>
      </c>
      <c r="H199" s="50">
        <v>4.2649999999999997</v>
      </c>
      <c r="I199" s="50">
        <v>3.706</v>
      </c>
      <c r="J199" s="50">
        <v>3.2170000000000001</v>
      </c>
      <c r="K199" s="50">
        <v>2.7829999999999999</v>
      </c>
      <c r="L199" s="50">
        <v>2.4009999999999998</v>
      </c>
      <c r="M199" s="50">
        <v>2.0710000000000002</v>
      </c>
      <c r="N199" s="50">
        <v>1.78</v>
      </c>
      <c r="O199" s="50">
        <v>1.524</v>
      </c>
      <c r="P199" s="50">
        <v>1.2929999999999999</v>
      </c>
      <c r="Q199" s="50">
        <v>1.085</v>
      </c>
      <c r="R199" s="50">
        <v>0.89300000000000002</v>
      </c>
      <c r="S199" s="50">
        <v>0.71099999999999997</v>
      </c>
      <c r="T199" s="50">
        <v>0.53800000000000003</v>
      </c>
      <c r="U199" s="50">
        <v>0.376</v>
      </c>
      <c r="V199" s="50">
        <v>0.23</v>
      </c>
      <c r="W199" s="50">
        <v>0.17499999999999999</v>
      </c>
      <c r="X199" s="50" t="s">
        <v>311</v>
      </c>
      <c r="Y199" s="50" t="s">
        <v>311</v>
      </c>
      <c r="Z199" s="50" t="s">
        <v>311</v>
      </c>
      <c r="AA199" s="50" t="s">
        <v>311</v>
      </c>
      <c r="AB199" s="50" t="s">
        <v>311</v>
      </c>
      <c r="AC199" s="50" t="str">
        <f t="shared" si="17"/>
        <v>Micronesia (Fed. States of)-1950</v>
      </c>
      <c r="AD199" s="51">
        <f t="shared" si="18"/>
        <v>17.757999999999999</v>
      </c>
      <c r="AE199" s="15">
        <f t="shared" si="19"/>
        <v>0.80206104291023772</v>
      </c>
      <c r="AF199">
        <f t="shared" si="20"/>
        <v>4.2989374877778506E-2</v>
      </c>
    </row>
    <row r="200" spans="1:32" x14ac:dyDescent="0.25">
      <c r="A200" s="59">
        <v>183</v>
      </c>
      <c r="B200" s="60" t="s">
        <v>309</v>
      </c>
      <c r="C200" s="61" t="s">
        <v>458</v>
      </c>
      <c r="D200" s="62"/>
      <c r="E200" s="62">
        <v>499</v>
      </c>
      <c r="F200" s="62">
        <v>1950</v>
      </c>
      <c r="G200" s="50">
        <v>48.375999999999998</v>
      </c>
      <c r="H200" s="50">
        <v>46.497999999999998</v>
      </c>
      <c r="I200" s="50">
        <v>48.072000000000003</v>
      </c>
      <c r="J200" s="50">
        <v>42.987000000000002</v>
      </c>
      <c r="K200" s="50">
        <v>35.494999999999997</v>
      </c>
      <c r="L200" s="50">
        <v>25.707999999999998</v>
      </c>
      <c r="M200" s="50">
        <v>18.195</v>
      </c>
      <c r="N200" s="50">
        <v>19.841999999999999</v>
      </c>
      <c r="O200" s="50">
        <v>20.155000000000001</v>
      </c>
      <c r="P200" s="50">
        <v>17.905000000000001</v>
      </c>
      <c r="Q200" s="50">
        <v>15.51</v>
      </c>
      <c r="R200" s="50">
        <v>14.198</v>
      </c>
      <c r="S200" s="50">
        <v>12.43</v>
      </c>
      <c r="T200" s="50">
        <v>9.9860000000000007</v>
      </c>
      <c r="U200" s="50">
        <v>8.5150000000000006</v>
      </c>
      <c r="V200" s="50">
        <v>6.3849999999999998</v>
      </c>
      <c r="W200" s="50">
        <v>4.4820000000000002</v>
      </c>
      <c r="X200" s="50" t="s">
        <v>311</v>
      </c>
      <c r="Y200" s="50" t="s">
        <v>311</v>
      </c>
      <c r="Z200" s="50" t="s">
        <v>311</v>
      </c>
      <c r="AA200" s="50" t="s">
        <v>311</v>
      </c>
      <c r="AB200" s="50" t="s">
        <v>311</v>
      </c>
      <c r="AC200" s="50" t="str">
        <f t="shared" si="17"/>
        <v>Montenegro-1950</v>
      </c>
      <c r="AD200" s="51">
        <f t="shared" si="18"/>
        <v>222.42499999999998</v>
      </c>
      <c r="AE200" s="15">
        <f t="shared" si="19"/>
        <v>0.77470608070136004</v>
      </c>
      <c r="AF200">
        <f t="shared" si="20"/>
        <v>8.0378574106866746E-2</v>
      </c>
    </row>
    <row r="201" spans="1:32" x14ac:dyDescent="0.25">
      <c r="A201" s="59">
        <v>184</v>
      </c>
      <c r="B201" s="60" t="s">
        <v>309</v>
      </c>
      <c r="C201" s="61" t="s">
        <v>459</v>
      </c>
      <c r="D201" s="62"/>
      <c r="E201" s="62">
        <v>504</v>
      </c>
      <c r="F201" s="62">
        <v>1950</v>
      </c>
      <c r="G201" s="50">
        <v>1388.3489999999999</v>
      </c>
      <c r="H201" s="50">
        <v>1101.6890000000001</v>
      </c>
      <c r="I201" s="50">
        <v>1069.0609999999999</v>
      </c>
      <c r="J201" s="50">
        <v>1031.3040000000001</v>
      </c>
      <c r="K201" s="50">
        <v>958.16800000000001</v>
      </c>
      <c r="L201" s="50">
        <v>740.91899999999998</v>
      </c>
      <c r="M201" s="50">
        <v>515.56299999999999</v>
      </c>
      <c r="N201" s="50">
        <v>401.3</v>
      </c>
      <c r="O201" s="50">
        <v>398.27199999999999</v>
      </c>
      <c r="P201" s="50">
        <v>389.96800000000002</v>
      </c>
      <c r="Q201" s="50">
        <v>320.38900000000001</v>
      </c>
      <c r="R201" s="50">
        <v>248.446</v>
      </c>
      <c r="S201" s="50">
        <v>161.404</v>
      </c>
      <c r="T201" s="50">
        <v>134.374</v>
      </c>
      <c r="U201" s="50">
        <v>72.741</v>
      </c>
      <c r="V201" s="50">
        <v>37.914999999999999</v>
      </c>
      <c r="W201" s="50">
        <v>16.126999999999999</v>
      </c>
      <c r="X201" s="50" t="s">
        <v>311</v>
      </c>
      <c r="Y201" s="50" t="s">
        <v>311</v>
      </c>
      <c r="Z201" s="50" t="s">
        <v>311</v>
      </c>
      <c r="AA201" s="50" t="s">
        <v>311</v>
      </c>
      <c r="AB201" s="50" t="s">
        <v>311</v>
      </c>
      <c r="AC201" s="50" t="str">
        <f t="shared" si="17"/>
        <v>Morocco-1950</v>
      </c>
      <c r="AD201" s="51">
        <f t="shared" si="18"/>
        <v>5165.7330000000002</v>
      </c>
      <c r="AE201" s="15">
        <f t="shared" si="19"/>
        <v>0.73953802877539354</v>
      </c>
      <c r="AF201">
        <f t="shared" si="20"/>
        <v>2.9932610736802721E-2</v>
      </c>
    </row>
    <row r="202" spans="1:32" x14ac:dyDescent="0.25">
      <c r="A202" s="59">
        <v>185</v>
      </c>
      <c r="B202" s="60" t="s">
        <v>309</v>
      </c>
      <c r="C202" s="61" t="s">
        <v>460</v>
      </c>
      <c r="D202" s="62"/>
      <c r="E202" s="62">
        <v>508</v>
      </c>
      <c r="F202" s="62">
        <v>1950</v>
      </c>
      <c r="G202" s="50">
        <v>1050.652</v>
      </c>
      <c r="H202" s="50">
        <v>812.21100000000001</v>
      </c>
      <c r="I202" s="50">
        <v>702.81600000000003</v>
      </c>
      <c r="J202" s="50">
        <v>620.62400000000002</v>
      </c>
      <c r="K202" s="50">
        <v>543.39300000000003</v>
      </c>
      <c r="L202" s="50">
        <v>472.01900000000001</v>
      </c>
      <c r="M202" s="50">
        <v>407.69400000000002</v>
      </c>
      <c r="N202" s="50">
        <v>348.62900000000002</v>
      </c>
      <c r="O202" s="50">
        <v>294.82600000000002</v>
      </c>
      <c r="P202" s="50">
        <v>246.38300000000001</v>
      </c>
      <c r="Q202" s="50">
        <v>202.21</v>
      </c>
      <c r="R202" s="50">
        <v>161.21199999999999</v>
      </c>
      <c r="S202" s="50">
        <v>121.306</v>
      </c>
      <c r="T202" s="50">
        <v>83.781999999999996</v>
      </c>
      <c r="U202" s="50">
        <v>49.930999999999997</v>
      </c>
      <c r="V202" s="50">
        <v>24.024000000000001</v>
      </c>
      <c r="W202" s="50">
        <v>10.525</v>
      </c>
      <c r="X202" s="50" t="s">
        <v>311</v>
      </c>
      <c r="Y202" s="50" t="s">
        <v>311</v>
      </c>
      <c r="Z202" s="50" t="s">
        <v>311</v>
      </c>
      <c r="AA202" s="50" t="s">
        <v>311</v>
      </c>
      <c r="AB202" s="50" t="s">
        <v>311</v>
      </c>
      <c r="AC202" s="50" t="str">
        <f t="shared" si="17"/>
        <v>Mozambique-1950</v>
      </c>
      <c r="AD202" s="51">
        <f t="shared" si="18"/>
        <v>3418.2959999999998</v>
      </c>
      <c r="AE202" s="15">
        <f t="shared" si="19"/>
        <v>0.7997964482888551</v>
      </c>
      <c r="AF202">
        <f t="shared" si="20"/>
        <v>2.8118767207416479E-2</v>
      </c>
    </row>
    <row r="203" spans="1:32" x14ac:dyDescent="0.25">
      <c r="A203" s="59">
        <v>186</v>
      </c>
      <c r="B203" s="60" t="s">
        <v>309</v>
      </c>
      <c r="C203" s="61" t="s">
        <v>461</v>
      </c>
      <c r="D203" s="62"/>
      <c r="E203" s="62">
        <v>104</v>
      </c>
      <c r="F203" s="62">
        <v>1950</v>
      </c>
      <c r="G203" s="50">
        <v>2396.9659999999999</v>
      </c>
      <c r="H203" s="50">
        <v>1793.5219999999999</v>
      </c>
      <c r="I203" s="50">
        <v>1677.788</v>
      </c>
      <c r="J203" s="50">
        <v>1731.028</v>
      </c>
      <c r="K203" s="50">
        <v>1668.002</v>
      </c>
      <c r="L203" s="50">
        <v>1469.598</v>
      </c>
      <c r="M203" s="50">
        <v>1331.192</v>
      </c>
      <c r="N203" s="50">
        <v>1111.0329999999999</v>
      </c>
      <c r="O203" s="50">
        <v>965.40899999999999</v>
      </c>
      <c r="P203" s="50">
        <v>834.43299999999999</v>
      </c>
      <c r="Q203" s="50">
        <v>667.80700000000002</v>
      </c>
      <c r="R203" s="50">
        <v>527.78399999999999</v>
      </c>
      <c r="S203" s="50">
        <v>398.53100000000001</v>
      </c>
      <c r="T203" s="50">
        <v>274.66399999999999</v>
      </c>
      <c r="U203" s="50">
        <v>170.184</v>
      </c>
      <c r="V203" s="50">
        <v>88.323999999999998</v>
      </c>
      <c r="W203" s="50">
        <v>45.244999999999997</v>
      </c>
      <c r="X203" s="50" t="s">
        <v>311</v>
      </c>
      <c r="Y203" s="50" t="s">
        <v>311</v>
      </c>
      <c r="Z203" s="50" t="s">
        <v>311</v>
      </c>
      <c r="AA203" s="50" t="s">
        <v>311</v>
      </c>
      <c r="AB203" s="50" t="s">
        <v>311</v>
      </c>
      <c r="AC203" s="50" t="str">
        <f t="shared" si="17"/>
        <v>Myanmar-1950</v>
      </c>
      <c r="AD203" s="51">
        <f t="shared" si="18"/>
        <v>10704.817000000001</v>
      </c>
      <c r="AE203" s="15">
        <f t="shared" si="19"/>
        <v>0.60222355973016617</v>
      </c>
      <c r="AF203">
        <f t="shared" si="20"/>
        <v>3.4900968696669948E-2</v>
      </c>
    </row>
    <row r="204" spans="1:32" x14ac:dyDescent="0.25">
      <c r="A204" s="59">
        <v>187</v>
      </c>
      <c r="B204" s="60" t="s">
        <v>309</v>
      </c>
      <c r="C204" s="61" t="s">
        <v>462</v>
      </c>
      <c r="D204" s="62"/>
      <c r="E204" s="62">
        <v>516</v>
      </c>
      <c r="F204" s="62">
        <v>1950</v>
      </c>
      <c r="G204" s="50">
        <v>76.114999999999995</v>
      </c>
      <c r="H204" s="50">
        <v>60.722999999999999</v>
      </c>
      <c r="I204" s="50">
        <v>51.23</v>
      </c>
      <c r="J204" s="50">
        <v>46.515000000000001</v>
      </c>
      <c r="K204" s="50">
        <v>44.033000000000001</v>
      </c>
      <c r="L204" s="50">
        <v>37.92</v>
      </c>
      <c r="M204" s="50">
        <v>32.945999999999998</v>
      </c>
      <c r="N204" s="50">
        <v>28.077999999999999</v>
      </c>
      <c r="O204" s="50">
        <v>23.798999999999999</v>
      </c>
      <c r="P204" s="50">
        <v>21.113</v>
      </c>
      <c r="Q204" s="50">
        <v>17.292999999999999</v>
      </c>
      <c r="R204" s="50">
        <v>13.576000000000001</v>
      </c>
      <c r="S204" s="50">
        <v>11.981999999999999</v>
      </c>
      <c r="T204" s="50">
        <v>8.7929999999999993</v>
      </c>
      <c r="U204" s="50">
        <v>6.3780000000000001</v>
      </c>
      <c r="V204" s="50">
        <v>3.1890000000000001</v>
      </c>
      <c r="W204" s="50">
        <v>1.591</v>
      </c>
      <c r="X204" s="50" t="s">
        <v>311</v>
      </c>
      <c r="Y204" s="50" t="s">
        <v>311</v>
      </c>
      <c r="Z204" s="50" t="s">
        <v>311</v>
      </c>
      <c r="AA204" s="50" t="s">
        <v>311</v>
      </c>
      <c r="AB204" s="50" t="s">
        <v>311</v>
      </c>
      <c r="AC204" s="50" t="str">
        <f t="shared" si="17"/>
        <v>Namibia-1950</v>
      </c>
      <c r="AD204" s="51">
        <f t="shared" si="18"/>
        <v>277.255</v>
      </c>
      <c r="AE204" s="15">
        <f t="shared" si="19"/>
        <v>0.75028042776505377</v>
      </c>
      <c r="AF204">
        <f t="shared" si="20"/>
        <v>4.2875593942272361E-2</v>
      </c>
    </row>
    <row r="205" spans="1:32" x14ac:dyDescent="0.25">
      <c r="A205" s="59">
        <v>188</v>
      </c>
      <c r="B205" s="60" t="s">
        <v>309</v>
      </c>
      <c r="C205" s="61" t="s">
        <v>463</v>
      </c>
      <c r="D205" s="62"/>
      <c r="E205" s="62">
        <v>528</v>
      </c>
      <c r="F205" s="62">
        <v>1950</v>
      </c>
      <c r="G205" s="50">
        <v>1190.3710000000001</v>
      </c>
      <c r="H205" s="50">
        <v>921.99699999999996</v>
      </c>
      <c r="I205" s="50">
        <v>815.60199999999998</v>
      </c>
      <c r="J205" s="50">
        <v>814.529</v>
      </c>
      <c r="K205" s="50">
        <v>796.00099999999998</v>
      </c>
      <c r="L205" s="50">
        <v>799.02700000000004</v>
      </c>
      <c r="M205" s="50">
        <v>689.95899999999995</v>
      </c>
      <c r="N205" s="50">
        <v>681.38199999999995</v>
      </c>
      <c r="O205" s="50">
        <v>646.04200000000003</v>
      </c>
      <c r="P205" s="50">
        <v>585.30799999999999</v>
      </c>
      <c r="Q205" s="50">
        <v>515.61800000000005</v>
      </c>
      <c r="R205" s="50">
        <v>441.81700000000001</v>
      </c>
      <c r="S205" s="50">
        <v>373.524</v>
      </c>
      <c r="T205" s="50">
        <v>300.76600000000002</v>
      </c>
      <c r="U205" s="50">
        <v>228.38800000000001</v>
      </c>
      <c r="V205" s="50">
        <v>141.84</v>
      </c>
      <c r="W205" s="50">
        <v>99.872</v>
      </c>
      <c r="X205" s="50" t="s">
        <v>311</v>
      </c>
      <c r="Y205" s="50" t="s">
        <v>311</v>
      </c>
      <c r="Z205" s="50" t="s">
        <v>311</v>
      </c>
      <c r="AA205" s="50" t="s">
        <v>311</v>
      </c>
      <c r="AB205" s="50" t="s">
        <v>311</v>
      </c>
      <c r="AC205" s="50" t="str">
        <f t="shared" si="17"/>
        <v>Netherlands-1950</v>
      </c>
      <c r="AD205" s="51">
        <f t="shared" si="18"/>
        <v>6343.2070000000003</v>
      </c>
      <c r="AE205" s="15">
        <f t="shared" si="19"/>
        <v>0.58311765641575308</v>
      </c>
      <c r="AF205">
        <f t="shared" si="20"/>
        <v>8.3146508798181737E-2</v>
      </c>
    </row>
    <row r="206" spans="1:32" x14ac:dyDescent="0.25">
      <c r="A206" s="59">
        <v>189</v>
      </c>
      <c r="B206" s="60" t="s">
        <v>309</v>
      </c>
      <c r="C206" s="61" t="s">
        <v>382</v>
      </c>
      <c r="D206" s="62"/>
      <c r="E206" s="62">
        <v>540</v>
      </c>
      <c r="F206" s="62">
        <v>1950</v>
      </c>
      <c r="G206" s="50">
        <v>8.9849999999999994</v>
      </c>
      <c r="H206" s="50">
        <v>7.9119999999999999</v>
      </c>
      <c r="I206" s="50">
        <v>6.7380000000000004</v>
      </c>
      <c r="J206" s="50">
        <v>6.1239999999999997</v>
      </c>
      <c r="K206" s="50">
        <v>5.3159999999999998</v>
      </c>
      <c r="L206" s="50">
        <v>4.9130000000000003</v>
      </c>
      <c r="M206" s="50">
        <v>4.4969999999999999</v>
      </c>
      <c r="N206" s="50">
        <v>4.0359999999999996</v>
      </c>
      <c r="O206" s="50">
        <v>4.335</v>
      </c>
      <c r="P206" s="50">
        <v>3.427</v>
      </c>
      <c r="Q206" s="50">
        <v>2.6240000000000001</v>
      </c>
      <c r="R206" s="50">
        <v>1.9790000000000001</v>
      </c>
      <c r="S206" s="50">
        <v>1.474</v>
      </c>
      <c r="T206" s="50">
        <v>1.107</v>
      </c>
      <c r="U206" s="50">
        <v>0.73599999999999999</v>
      </c>
      <c r="V206" s="50">
        <v>0.40699999999999997</v>
      </c>
      <c r="W206" s="50">
        <v>0.215</v>
      </c>
      <c r="X206" s="50" t="s">
        <v>311</v>
      </c>
      <c r="Y206" s="50" t="s">
        <v>311</v>
      </c>
      <c r="Z206" s="50" t="s">
        <v>311</v>
      </c>
      <c r="AA206" s="50" t="s">
        <v>311</v>
      </c>
      <c r="AB206" s="50" t="s">
        <v>311</v>
      </c>
      <c r="AC206" s="50" t="str">
        <f t="shared" si="17"/>
        <v>New Caledonia-1950</v>
      </c>
      <c r="AD206" s="51">
        <f t="shared" si="18"/>
        <v>38.725000000000001</v>
      </c>
      <c r="AE206" s="15">
        <f t="shared" si="19"/>
        <v>0.67398321497740465</v>
      </c>
      <c r="AF206">
        <f t="shared" si="20"/>
        <v>3.9528543938422062E-2</v>
      </c>
    </row>
    <row r="207" spans="1:32" x14ac:dyDescent="0.25">
      <c r="A207" s="59">
        <v>190</v>
      </c>
      <c r="B207" s="60" t="s">
        <v>309</v>
      </c>
      <c r="C207" s="61" t="s">
        <v>464</v>
      </c>
      <c r="D207" s="62"/>
      <c r="E207" s="62">
        <v>554</v>
      </c>
      <c r="F207" s="62">
        <v>1950</v>
      </c>
      <c r="G207" s="50">
        <v>232</v>
      </c>
      <c r="H207" s="50">
        <v>177</v>
      </c>
      <c r="I207" s="50">
        <v>145.999</v>
      </c>
      <c r="J207" s="50">
        <v>133.001</v>
      </c>
      <c r="K207" s="50">
        <v>139.999</v>
      </c>
      <c r="L207" s="50">
        <v>143.001</v>
      </c>
      <c r="M207" s="50">
        <v>135.999</v>
      </c>
      <c r="N207" s="50">
        <v>137.001</v>
      </c>
      <c r="O207" s="50">
        <v>127.002</v>
      </c>
      <c r="P207" s="50">
        <v>108.998</v>
      </c>
      <c r="Q207" s="50">
        <v>94.998999999999995</v>
      </c>
      <c r="R207" s="50">
        <v>83</v>
      </c>
      <c r="S207" s="50">
        <v>78.998999999999995</v>
      </c>
      <c r="T207" s="50">
        <v>69.001000000000005</v>
      </c>
      <c r="U207" s="50">
        <v>52.000999999999998</v>
      </c>
      <c r="V207" s="50">
        <v>28.998000000000001</v>
      </c>
      <c r="W207" s="50">
        <v>21.001999999999999</v>
      </c>
      <c r="X207" s="50" t="s">
        <v>311</v>
      </c>
      <c r="Y207" s="50" t="s">
        <v>311</v>
      </c>
      <c r="Z207" s="50" t="s">
        <v>311</v>
      </c>
      <c r="AA207" s="50" t="s">
        <v>311</v>
      </c>
      <c r="AB207" s="50" t="s">
        <v>311</v>
      </c>
      <c r="AC207" s="50" t="str">
        <f t="shared" si="17"/>
        <v>New Zealand-1950</v>
      </c>
      <c r="AD207" s="51">
        <f t="shared" si="18"/>
        <v>1181.999</v>
      </c>
      <c r="AE207" s="15">
        <f t="shared" si="19"/>
        <v>0.61421456363330251</v>
      </c>
      <c r="AF207">
        <f t="shared" si="20"/>
        <v>9.8446860618146947E-2</v>
      </c>
    </row>
    <row r="208" spans="1:32" x14ac:dyDescent="0.25">
      <c r="A208" s="59">
        <v>191</v>
      </c>
      <c r="B208" s="60" t="s">
        <v>309</v>
      </c>
      <c r="C208" s="61" t="s">
        <v>465</v>
      </c>
      <c r="D208" s="62"/>
      <c r="E208" s="62">
        <v>558</v>
      </c>
      <c r="F208" s="62">
        <v>1950</v>
      </c>
      <c r="G208" s="50">
        <v>211.43899999999999</v>
      </c>
      <c r="H208" s="50">
        <v>185.351</v>
      </c>
      <c r="I208" s="50">
        <v>160.149</v>
      </c>
      <c r="J208" s="50">
        <v>139.41999999999999</v>
      </c>
      <c r="K208" s="50">
        <v>121.255</v>
      </c>
      <c r="L208" s="50">
        <v>102.574</v>
      </c>
      <c r="M208" s="50">
        <v>82.001000000000005</v>
      </c>
      <c r="N208" s="50">
        <v>67.625</v>
      </c>
      <c r="O208" s="50">
        <v>55.415999999999997</v>
      </c>
      <c r="P208" s="50">
        <v>45.06</v>
      </c>
      <c r="Q208" s="50">
        <v>36.186999999999998</v>
      </c>
      <c r="R208" s="50">
        <v>28.542000000000002</v>
      </c>
      <c r="S208" s="50">
        <v>23.747</v>
      </c>
      <c r="T208" s="50">
        <v>16.806000000000001</v>
      </c>
      <c r="U208" s="50">
        <v>11.205</v>
      </c>
      <c r="V208" s="50">
        <v>5.38</v>
      </c>
      <c r="W208" s="50">
        <v>2.835</v>
      </c>
      <c r="X208" s="50" t="s">
        <v>311</v>
      </c>
      <c r="Y208" s="50" t="s">
        <v>311</v>
      </c>
      <c r="Z208" s="50" t="s">
        <v>311</v>
      </c>
      <c r="AA208" s="50" t="s">
        <v>311</v>
      </c>
      <c r="AB208" s="50" t="s">
        <v>311</v>
      </c>
      <c r="AC208" s="50" t="str">
        <f t="shared" si="17"/>
        <v>Nicaragua-1950</v>
      </c>
      <c r="AD208" s="51">
        <f t="shared" si="18"/>
        <v>701.82699999999988</v>
      </c>
      <c r="AE208" s="15">
        <f t="shared" si="19"/>
        <v>0.8451726707578936</v>
      </c>
      <c r="AF208">
        <f t="shared" si="20"/>
        <v>2.8778978777628261E-2</v>
      </c>
    </row>
    <row r="209" spans="1:32" x14ac:dyDescent="0.25">
      <c r="A209" s="59">
        <v>192</v>
      </c>
      <c r="B209" s="60" t="s">
        <v>309</v>
      </c>
      <c r="C209" s="61" t="s">
        <v>466</v>
      </c>
      <c r="D209" s="62"/>
      <c r="E209" s="62">
        <v>566</v>
      </c>
      <c r="F209" s="62">
        <v>1950</v>
      </c>
      <c r="G209" s="50">
        <v>6329.5749999999998</v>
      </c>
      <c r="H209" s="50">
        <v>5081.93</v>
      </c>
      <c r="I209" s="50">
        <v>4386.9359999999997</v>
      </c>
      <c r="J209" s="50">
        <v>3808.665</v>
      </c>
      <c r="K209" s="50">
        <v>3310.8589999999999</v>
      </c>
      <c r="L209" s="50">
        <v>2873.92</v>
      </c>
      <c r="M209" s="50">
        <v>2463.86</v>
      </c>
      <c r="N209" s="50">
        <v>2056.88</v>
      </c>
      <c r="O209" s="50">
        <v>1747.0260000000001</v>
      </c>
      <c r="P209" s="50">
        <v>1479.4159999999999</v>
      </c>
      <c r="Q209" s="50">
        <v>1317.2239999999999</v>
      </c>
      <c r="R209" s="50">
        <v>1072.365</v>
      </c>
      <c r="S209" s="50">
        <v>801.81600000000003</v>
      </c>
      <c r="T209" s="50">
        <v>551.07399999999996</v>
      </c>
      <c r="U209" s="50">
        <v>336.59500000000003</v>
      </c>
      <c r="V209" s="50">
        <v>167.65</v>
      </c>
      <c r="W209" s="50">
        <v>73.953000000000003</v>
      </c>
      <c r="X209" s="50" t="s">
        <v>311</v>
      </c>
      <c r="Y209" s="50" t="s">
        <v>311</v>
      </c>
      <c r="Z209" s="50" t="s">
        <v>311</v>
      </c>
      <c r="AA209" s="50" t="s">
        <v>311</v>
      </c>
      <c r="AB209" s="50" t="s">
        <v>311</v>
      </c>
      <c r="AC209" s="50" t="str">
        <f t="shared" si="17"/>
        <v>Nigeria-1950</v>
      </c>
      <c r="AD209" s="51">
        <f t="shared" si="18"/>
        <v>20932.030999999999</v>
      </c>
      <c r="AE209" s="15">
        <f t="shared" si="19"/>
        <v>0.80869902208725009</v>
      </c>
      <c r="AF209">
        <f t="shared" si="20"/>
        <v>3.0744826802116779E-2</v>
      </c>
    </row>
    <row r="210" spans="1:32" x14ac:dyDescent="0.25">
      <c r="A210" s="59">
        <v>193</v>
      </c>
      <c r="B210" s="60" t="s">
        <v>309</v>
      </c>
      <c r="C210" s="61" t="s">
        <v>467</v>
      </c>
      <c r="D210" s="62">
        <v>16</v>
      </c>
      <c r="E210" s="62">
        <v>578</v>
      </c>
      <c r="F210" s="62">
        <v>1950</v>
      </c>
      <c r="G210" s="50">
        <v>319.77100000000002</v>
      </c>
      <c r="H210" s="50">
        <v>261.32900000000001</v>
      </c>
      <c r="I210" s="50">
        <v>210.464</v>
      </c>
      <c r="J210" s="50">
        <v>207.32400000000001</v>
      </c>
      <c r="K210" s="50">
        <v>231.76400000000001</v>
      </c>
      <c r="L210" s="50">
        <v>267.85000000000002</v>
      </c>
      <c r="M210" s="50">
        <v>259.67700000000002</v>
      </c>
      <c r="N210" s="50">
        <v>250.386</v>
      </c>
      <c r="O210" s="50">
        <v>231.697</v>
      </c>
      <c r="P210" s="50">
        <v>215.47300000000001</v>
      </c>
      <c r="Q210" s="50">
        <v>197.54300000000001</v>
      </c>
      <c r="R210" s="50">
        <v>164.78100000000001</v>
      </c>
      <c r="S210" s="50">
        <v>134.80199999999999</v>
      </c>
      <c r="T210" s="50">
        <v>107.749</v>
      </c>
      <c r="U210" s="50">
        <v>89.438000000000002</v>
      </c>
      <c r="V210" s="50">
        <v>59.637999999999998</v>
      </c>
      <c r="W210" s="50">
        <v>55.587000000000003</v>
      </c>
      <c r="X210" s="50" t="s">
        <v>311</v>
      </c>
      <c r="Y210" s="50" t="s">
        <v>311</v>
      </c>
      <c r="Z210" s="50" t="s">
        <v>311</v>
      </c>
      <c r="AA210" s="50" t="s">
        <v>311</v>
      </c>
      <c r="AB210" s="50" t="s">
        <v>311</v>
      </c>
      <c r="AC210" s="50" t="str">
        <f t="shared" si="17"/>
        <v>Norway-1950</v>
      </c>
      <c r="AD210" s="51">
        <f t="shared" si="18"/>
        <v>2161.2970000000005</v>
      </c>
      <c r="AE210" s="15">
        <f t="shared" si="19"/>
        <v>0.51079328754909659</v>
      </c>
      <c r="AF210">
        <f t="shared" si="20"/>
        <v>0.10579976504142929</v>
      </c>
    </row>
    <row r="211" spans="1:32" x14ac:dyDescent="0.25">
      <c r="A211" s="59">
        <v>194</v>
      </c>
      <c r="B211" s="60" t="s">
        <v>309</v>
      </c>
      <c r="C211" s="61" t="s">
        <v>468</v>
      </c>
      <c r="D211" s="62"/>
      <c r="E211" s="62">
        <v>512</v>
      </c>
      <c r="F211" s="62">
        <v>1950</v>
      </c>
      <c r="G211" s="50">
        <v>78.037999999999997</v>
      </c>
      <c r="H211" s="50">
        <v>61.786999999999999</v>
      </c>
      <c r="I211" s="50">
        <v>53.387999999999998</v>
      </c>
      <c r="J211" s="50">
        <v>46.454000000000001</v>
      </c>
      <c r="K211" s="50">
        <v>39.902999999999999</v>
      </c>
      <c r="L211" s="50">
        <v>34.154000000000003</v>
      </c>
      <c r="M211" s="50">
        <v>29.18</v>
      </c>
      <c r="N211" s="50">
        <v>25.202000000000002</v>
      </c>
      <c r="O211" s="50">
        <v>21.443000000000001</v>
      </c>
      <c r="P211" s="50">
        <v>18.015999999999998</v>
      </c>
      <c r="Q211" s="50">
        <v>14.811999999999999</v>
      </c>
      <c r="R211" s="50">
        <v>11.385</v>
      </c>
      <c r="S211" s="50">
        <v>8.8420000000000005</v>
      </c>
      <c r="T211" s="50">
        <v>6.4109999999999996</v>
      </c>
      <c r="U211" s="50">
        <v>4.1989999999999998</v>
      </c>
      <c r="V211" s="50">
        <v>2.21</v>
      </c>
      <c r="W211" s="50">
        <v>0.995</v>
      </c>
      <c r="X211" s="50" t="s">
        <v>311</v>
      </c>
      <c r="Y211" s="50" t="s">
        <v>311</v>
      </c>
      <c r="Z211" s="50" t="s">
        <v>311</v>
      </c>
      <c r="AA211" s="50" t="s">
        <v>311</v>
      </c>
      <c r="AB211" s="50" t="s">
        <v>311</v>
      </c>
      <c r="AC211" s="50" t="str">
        <f t="shared" ref="AC211:AC274" si="21">C211&amp;"-"&amp;F211</f>
        <v>Oman-1950</v>
      </c>
      <c r="AD211" s="51">
        <f t="shared" ref="AD211:AD274" si="22">SUM(J211:S211)</f>
        <v>249.39100000000002</v>
      </c>
      <c r="AE211" s="15">
        <f t="shared" ref="AE211:AE274" si="23">IF(W211="…",SUM(G211:I211,T211:V211,X211:AB211)/SUM(J211:S211),SUM(G211:I211,T211:W211)/SUM(J211:S211))</f>
        <v>0.83013420692807682</v>
      </c>
      <c r="AF211">
        <f t="shared" ref="AF211:AF274" si="24">IF(W211="…",SUM(T211:V211,X211:AB211)/SUM(G211:S211),SUM(T211:W211)/SUM(G211:S211))</f>
        <v>3.1213003045611878E-2</v>
      </c>
    </row>
    <row r="212" spans="1:32" x14ac:dyDescent="0.25">
      <c r="A212" s="59">
        <v>195</v>
      </c>
      <c r="B212" s="60" t="s">
        <v>309</v>
      </c>
      <c r="C212" s="61" t="s">
        <v>469</v>
      </c>
      <c r="D212" s="62"/>
      <c r="E212" s="62">
        <v>586</v>
      </c>
      <c r="F212" s="62">
        <v>1950</v>
      </c>
      <c r="G212" s="50">
        <v>5778.6030000000001</v>
      </c>
      <c r="H212" s="50">
        <v>5037.7070000000003</v>
      </c>
      <c r="I212" s="50">
        <v>4326.1130000000003</v>
      </c>
      <c r="J212" s="50">
        <v>3761.0410000000002</v>
      </c>
      <c r="K212" s="50">
        <v>3248.7179999999998</v>
      </c>
      <c r="L212" s="50">
        <v>2812.5790000000002</v>
      </c>
      <c r="M212" s="50">
        <v>2409.8249999999998</v>
      </c>
      <c r="N212" s="50">
        <v>2047.567</v>
      </c>
      <c r="O212" s="50">
        <v>1682.2840000000001</v>
      </c>
      <c r="P212" s="50">
        <v>1403.5170000000001</v>
      </c>
      <c r="Q212" s="50">
        <v>1136.617</v>
      </c>
      <c r="R212" s="50">
        <v>962.37800000000004</v>
      </c>
      <c r="S212" s="50">
        <v>841.90300000000002</v>
      </c>
      <c r="T212" s="50">
        <v>705.05100000000004</v>
      </c>
      <c r="U212" s="50">
        <v>568.779</v>
      </c>
      <c r="V212" s="50">
        <v>433.084</v>
      </c>
      <c r="W212" s="50">
        <v>386.61</v>
      </c>
      <c r="X212" s="50" t="s">
        <v>311</v>
      </c>
      <c r="Y212" s="50" t="s">
        <v>311</v>
      </c>
      <c r="Z212" s="50" t="s">
        <v>311</v>
      </c>
      <c r="AA212" s="50" t="s">
        <v>311</v>
      </c>
      <c r="AB212" s="50" t="s">
        <v>311</v>
      </c>
      <c r="AC212" s="50" t="str">
        <f t="shared" si="21"/>
        <v>Pakistan-1950</v>
      </c>
      <c r="AD212" s="51">
        <f t="shared" si="22"/>
        <v>20306.428999999996</v>
      </c>
      <c r="AE212" s="15">
        <f t="shared" si="23"/>
        <v>0.84879261636794945</v>
      </c>
      <c r="AF212">
        <f t="shared" si="24"/>
        <v>5.905759656194226E-2</v>
      </c>
    </row>
    <row r="213" spans="1:32" x14ac:dyDescent="0.25">
      <c r="A213" s="59">
        <v>196</v>
      </c>
      <c r="B213" s="60" t="s">
        <v>309</v>
      </c>
      <c r="C213" s="61" t="s">
        <v>470</v>
      </c>
      <c r="D213" s="62"/>
      <c r="E213" s="62">
        <v>591</v>
      </c>
      <c r="F213" s="62">
        <v>1950</v>
      </c>
      <c r="G213" s="50">
        <v>143.23699999999999</v>
      </c>
      <c r="H213" s="50">
        <v>118.845</v>
      </c>
      <c r="I213" s="50">
        <v>101.461</v>
      </c>
      <c r="J213" s="50">
        <v>86.650999999999996</v>
      </c>
      <c r="K213" s="50">
        <v>74.209000000000003</v>
      </c>
      <c r="L213" s="50">
        <v>63.868000000000002</v>
      </c>
      <c r="M213" s="50">
        <v>55.18</v>
      </c>
      <c r="N213" s="50">
        <v>46.798000000000002</v>
      </c>
      <c r="O213" s="50">
        <v>39.039000000000001</v>
      </c>
      <c r="P213" s="50">
        <v>32.753</v>
      </c>
      <c r="Q213" s="50">
        <v>27.131</v>
      </c>
      <c r="R213" s="50">
        <v>22.228000000000002</v>
      </c>
      <c r="S213" s="50">
        <v>17.603000000000002</v>
      </c>
      <c r="T213" s="50">
        <v>13.08</v>
      </c>
      <c r="U213" s="50">
        <v>8.8179999999999996</v>
      </c>
      <c r="V213" s="50">
        <v>5.1630000000000003</v>
      </c>
      <c r="W213" s="50">
        <v>3.5950000000000002</v>
      </c>
      <c r="X213" s="50" t="s">
        <v>311</v>
      </c>
      <c r="Y213" s="50" t="s">
        <v>311</v>
      </c>
      <c r="Z213" s="50" t="s">
        <v>311</v>
      </c>
      <c r="AA213" s="50" t="s">
        <v>311</v>
      </c>
      <c r="AB213" s="50" t="s">
        <v>311</v>
      </c>
      <c r="AC213" s="50" t="str">
        <f t="shared" si="21"/>
        <v>Panama-1950</v>
      </c>
      <c r="AD213" s="51">
        <f t="shared" si="22"/>
        <v>465.46000000000004</v>
      </c>
      <c r="AE213" s="15">
        <f t="shared" si="23"/>
        <v>0.84690198942981132</v>
      </c>
      <c r="AF213">
        <f t="shared" si="24"/>
        <v>3.6979359543934102E-2</v>
      </c>
    </row>
    <row r="214" spans="1:32" x14ac:dyDescent="0.25">
      <c r="A214" s="59">
        <v>197</v>
      </c>
      <c r="B214" s="60" t="s">
        <v>309</v>
      </c>
      <c r="C214" s="61" t="s">
        <v>383</v>
      </c>
      <c r="D214" s="62"/>
      <c r="E214" s="62">
        <v>598</v>
      </c>
      <c r="F214" s="62">
        <v>1950</v>
      </c>
      <c r="G214" s="50">
        <v>256.476</v>
      </c>
      <c r="H214" s="50">
        <v>211.321</v>
      </c>
      <c r="I214" s="50">
        <v>190.542</v>
      </c>
      <c r="J214" s="50">
        <v>170.911</v>
      </c>
      <c r="K214" s="50">
        <v>151.94900000000001</v>
      </c>
      <c r="L214" s="50">
        <v>133.00200000000001</v>
      </c>
      <c r="M214" s="50">
        <v>114.994</v>
      </c>
      <c r="N214" s="50">
        <v>98.36</v>
      </c>
      <c r="O214" s="50">
        <v>83.081999999999994</v>
      </c>
      <c r="P214" s="50">
        <v>69.384</v>
      </c>
      <c r="Q214" s="50">
        <v>56.009</v>
      </c>
      <c r="R214" s="50">
        <v>36.999000000000002</v>
      </c>
      <c r="S214" s="50">
        <v>31.792000000000002</v>
      </c>
      <c r="T214" s="50">
        <v>30.428999999999998</v>
      </c>
      <c r="U214" s="50">
        <v>21.145</v>
      </c>
      <c r="V214" s="50">
        <v>11.77</v>
      </c>
      <c r="W214" s="50">
        <v>5.8710000000000004</v>
      </c>
      <c r="X214" s="50" t="s">
        <v>311</v>
      </c>
      <c r="Y214" s="50" t="s">
        <v>311</v>
      </c>
      <c r="Z214" s="50" t="s">
        <v>311</v>
      </c>
      <c r="AA214" s="50" t="s">
        <v>311</v>
      </c>
      <c r="AB214" s="50" t="s">
        <v>311</v>
      </c>
      <c r="AC214" s="50" t="str">
        <f t="shared" si="21"/>
        <v>Papua New Guinea-1950</v>
      </c>
      <c r="AD214" s="51">
        <f t="shared" si="22"/>
        <v>946.48200000000008</v>
      </c>
      <c r="AE214" s="15">
        <f t="shared" si="23"/>
        <v>0.76869290699664639</v>
      </c>
      <c r="AF214">
        <f t="shared" si="24"/>
        <v>4.31294206643607E-2</v>
      </c>
    </row>
    <row r="215" spans="1:32" x14ac:dyDescent="0.25">
      <c r="A215" s="59">
        <v>198</v>
      </c>
      <c r="B215" s="60" t="s">
        <v>309</v>
      </c>
      <c r="C215" s="61" t="s">
        <v>471</v>
      </c>
      <c r="D215" s="62"/>
      <c r="E215" s="62">
        <v>604</v>
      </c>
      <c r="F215" s="62">
        <v>1950</v>
      </c>
      <c r="G215" s="50">
        <v>1298.443</v>
      </c>
      <c r="H215" s="50">
        <v>1015.627</v>
      </c>
      <c r="I215" s="50">
        <v>897.96900000000005</v>
      </c>
      <c r="J215" s="50">
        <v>789.197</v>
      </c>
      <c r="K215" s="50">
        <v>661.53800000000001</v>
      </c>
      <c r="L215" s="50">
        <v>550.93100000000004</v>
      </c>
      <c r="M215" s="50">
        <v>470.29</v>
      </c>
      <c r="N215" s="50">
        <v>424.63900000000001</v>
      </c>
      <c r="O215" s="50">
        <v>372.91300000000001</v>
      </c>
      <c r="P215" s="50">
        <v>310.59899999999999</v>
      </c>
      <c r="Q215" s="50">
        <v>274.07900000000001</v>
      </c>
      <c r="R215" s="50">
        <v>222.81700000000001</v>
      </c>
      <c r="S215" s="50">
        <v>171.626</v>
      </c>
      <c r="T215" s="50">
        <v>115.22</v>
      </c>
      <c r="U215" s="50">
        <v>82.265000000000001</v>
      </c>
      <c r="V215" s="50">
        <v>44.401000000000003</v>
      </c>
      <c r="W215" s="50">
        <v>25.18</v>
      </c>
      <c r="X215" s="50" t="s">
        <v>311</v>
      </c>
      <c r="Y215" s="50" t="s">
        <v>311</v>
      </c>
      <c r="Z215" s="50" t="s">
        <v>311</v>
      </c>
      <c r="AA215" s="50" t="s">
        <v>311</v>
      </c>
      <c r="AB215" s="50" t="s">
        <v>311</v>
      </c>
      <c r="AC215" s="50" t="str">
        <f t="shared" si="21"/>
        <v>Peru-1950</v>
      </c>
      <c r="AD215" s="51">
        <f t="shared" si="22"/>
        <v>4248.6290000000008</v>
      </c>
      <c r="AE215" s="15">
        <f t="shared" si="23"/>
        <v>0.81887710129549995</v>
      </c>
      <c r="AF215">
        <f t="shared" si="24"/>
        <v>3.5796526530868282E-2</v>
      </c>
    </row>
    <row r="216" spans="1:32" x14ac:dyDescent="0.25">
      <c r="A216" s="59">
        <v>199</v>
      </c>
      <c r="B216" s="60" t="s">
        <v>309</v>
      </c>
      <c r="C216" s="61" t="s">
        <v>472</v>
      </c>
      <c r="D216" s="62"/>
      <c r="E216" s="62">
        <v>608</v>
      </c>
      <c r="F216" s="62">
        <v>1950</v>
      </c>
      <c r="G216" s="50">
        <v>3252.1689999999999</v>
      </c>
      <c r="H216" s="50">
        <v>2640.0439999999999</v>
      </c>
      <c r="I216" s="50">
        <v>2207.3220000000001</v>
      </c>
      <c r="J216" s="50">
        <v>1878.605</v>
      </c>
      <c r="K216" s="50">
        <v>1450.3320000000001</v>
      </c>
      <c r="L216" s="50">
        <v>1323.047</v>
      </c>
      <c r="M216" s="50">
        <v>1135.652</v>
      </c>
      <c r="N216" s="50">
        <v>1051.4949999999999</v>
      </c>
      <c r="O216" s="50">
        <v>911.83600000000001</v>
      </c>
      <c r="P216" s="50">
        <v>694.07799999999997</v>
      </c>
      <c r="Q216" s="50">
        <v>564.71199999999999</v>
      </c>
      <c r="R216" s="50">
        <v>445.16300000000001</v>
      </c>
      <c r="S216" s="50">
        <v>359.089</v>
      </c>
      <c r="T216" s="50">
        <v>280.94499999999999</v>
      </c>
      <c r="U216" s="50">
        <v>197.792</v>
      </c>
      <c r="V216" s="50">
        <v>120.61199999999999</v>
      </c>
      <c r="W216" s="50">
        <v>67.596999999999994</v>
      </c>
      <c r="X216" s="50" t="s">
        <v>311</v>
      </c>
      <c r="Y216" s="50" t="s">
        <v>311</v>
      </c>
      <c r="Z216" s="50" t="s">
        <v>311</v>
      </c>
      <c r="AA216" s="50" t="s">
        <v>311</v>
      </c>
      <c r="AB216" s="50" t="s">
        <v>311</v>
      </c>
      <c r="AC216" s="50" t="str">
        <f t="shared" si="21"/>
        <v>Philippines-1950</v>
      </c>
      <c r="AD216" s="51">
        <f t="shared" si="22"/>
        <v>9814.009</v>
      </c>
      <c r="AE216" s="15">
        <f t="shared" si="23"/>
        <v>0.89326196868170771</v>
      </c>
      <c r="AF216">
        <f t="shared" si="24"/>
        <v>3.7231382020218882E-2</v>
      </c>
    </row>
    <row r="217" spans="1:32" x14ac:dyDescent="0.25">
      <c r="A217" s="59">
        <v>200</v>
      </c>
      <c r="B217" s="60" t="s">
        <v>309</v>
      </c>
      <c r="C217" s="61" t="s">
        <v>473</v>
      </c>
      <c r="D217" s="62"/>
      <c r="E217" s="62">
        <v>616</v>
      </c>
      <c r="F217" s="62">
        <v>1950</v>
      </c>
      <c r="G217" s="50">
        <v>2950</v>
      </c>
      <c r="H217" s="50">
        <v>2022</v>
      </c>
      <c r="I217" s="50">
        <v>2322.9989999999998</v>
      </c>
      <c r="J217" s="50">
        <v>2412.0010000000002</v>
      </c>
      <c r="K217" s="50">
        <v>2369.0010000000002</v>
      </c>
      <c r="L217" s="50">
        <v>2108</v>
      </c>
      <c r="M217" s="50">
        <v>1354.999</v>
      </c>
      <c r="N217" s="50">
        <v>1765.998</v>
      </c>
      <c r="O217" s="50">
        <v>1793</v>
      </c>
      <c r="P217" s="50">
        <v>1554</v>
      </c>
      <c r="Q217" s="50">
        <v>1226.999</v>
      </c>
      <c r="R217" s="50">
        <v>900.00099999999998</v>
      </c>
      <c r="S217" s="50">
        <v>747.00199999999995</v>
      </c>
      <c r="T217" s="50">
        <v>531.00099999999998</v>
      </c>
      <c r="U217" s="50">
        <v>354.00099999999998</v>
      </c>
      <c r="V217" s="50">
        <v>230.001</v>
      </c>
      <c r="W217" s="50">
        <v>183.01499999999999</v>
      </c>
      <c r="X217" s="50" t="s">
        <v>311</v>
      </c>
      <c r="Y217" s="50" t="s">
        <v>311</v>
      </c>
      <c r="Z217" s="50" t="s">
        <v>311</v>
      </c>
      <c r="AA217" s="50" t="s">
        <v>311</v>
      </c>
      <c r="AB217" s="50" t="s">
        <v>311</v>
      </c>
      <c r="AC217" s="50" t="str">
        <f t="shared" si="21"/>
        <v>Poland-1950</v>
      </c>
      <c r="AD217" s="51">
        <f t="shared" si="22"/>
        <v>16231.001</v>
      </c>
      <c r="AE217" s="15">
        <f t="shared" si="23"/>
        <v>0.5294200277604566</v>
      </c>
      <c r="AF217">
        <f t="shared" si="24"/>
        <v>5.5173765195953413E-2</v>
      </c>
    </row>
    <row r="218" spans="1:32" x14ac:dyDescent="0.25">
      <c r="A218" s="59">
        <v>201</v>
      </c>
      <c r="B218" s="60" t="s">
        <v>309</v>
      </c>
      <c r="C218" s="61" t="s">
        <v>474</v>
      </c>
      <c r="D218" s="62"/>
      <c r="E218" s="62">
        <v>620</v>
      </c>
      <c r="F218" s="62">
        <v>1950</v>
      </c>
      <c r="G218" s="50">
        <v>897.67899999999997</v>
      </c>
      <c r="H218" s="50">
        <v>790.19</v>
      </c>
      <c r="I218" s="50">
        <v>802.96199999999999</v>
      </c>
      <c r="J218" s="50">
        <v>809.17</v>
      </c>
      <c r="K218" s="50">
        <v>759.99800000000005</v>
      </c>
      <c r="L218" s="50">
        <v>679.572</v>
      </c>
      <c r="M218" s="50">
        <v>534.29399999999998</v>
      </c>
      <c r="N218" s="50">
        <v>576.26900000000001</v>
      </c>
      <c r="O218" s="50">
        <v>513.25800000000004</v>
      </c>
      <c r="P218" s="50">
        <v>464.34800000000001</v>
      </c>
      <c r="Q218" s="50">
        <v>376.93799999999999</v>
      </c>
      <c r="R218" s="50">
        <v>337.95400000000001</v>
      </c>
      <c r="S218" s="50">
        <v>284.78399999999999</v>
      </c>
      <c r="T218" s="50">
        <v>232.82400000000001</v>
      </c>
      <c r="U218" s="50">
        <v>162.67599999999999</v>
      </c>
      <c r="V218" s="50">
        <v>106.726</v>
      </c>
      <c r="W218" s="50">
        <v>87.325000000000003</v>
      </c>
      <c r="X218" s="50" t="s">
        <v>311</v>
      </c>
      <c r="Y218" s="50" t="s">
        <v>311</v>
      </c>
      <c r="Z218" s="50" t="s">
        <v>311</v>
      </c>
      <c r="AA218" s="50" t="s">
        <v>311</v>
      </c>
      <c r="AB218" s="50" t="s">
        <v>311</v>
      </c>
      <c r="AC218" s="50" t="str">
        <f t="shared" si="21"/>
        <v>Portugal-1950</v>
      </c>
      <c r="AD218" s="51">
        <f t="shared" si="22"/>
        <v>5336.5849999999991</v>
      </c>
      <c r="AE218" s="15">
        <f t="shared" si="23"/>
        <v>0.57721970136332512</v>
      </c>
      <c r="AF218">
        <f t="shared" si="24"/>
        <v>7.5318725873263936E-2</v>
      </c>
    </row>
    <row r="219" spans="1:32" x14ac:dyDescent="0.25">
      <c r="A219" s="59">
        <v>202</v>
      </c>
      <c r="B219" s="60" t="s">
        <v>309</v>
      </c>
      <c r="C219" s="61" t="s">
        <v>384</v>
      </c>
      <c r="D219" s="62"/>
      <c r="E219" s="62">
        <v>630</v>
      </c>
      <c r="F219" s="62">
        <v>1950</v>
      </c>
      <c r="G219" s="50">
        <v>366.8</v>
      </c>
      <c r="H219" s="50">
        <v>319</v>
      </c>
      <c r="I219" s="50">
        <v>272.5</v>
      </c>
      <c r="J219" s="50">
        <v>221.4</v>
      </c>
      <c r="K219" s="50">
        <v>192.79900000000001</v>
      </c>
      <c r="L219" s="50">
        <v>157.69900000000001</v>
      </c>
      <c r="M219" s="50">
        <v>131.80000000000001</v>
      </c>
      <c r="N219" s="50">
        <v>133.40100000000001</v>
      </c>
      <c r="O219" s="50">
        <v>91.799000000000007</v>
      </c>
      <c r="P219" s="50">
        <v>76.599000000000004</v>
      </c>
      <c r="Q219" s="50">
        <v>71.501000000000005</v>
      </c>
      <c r="R219" s="50">
        <v>47.1</v>
      </c>
      <c r="S219" s="50">
        <v>49.5</v>
      </c>
      <c r="T219" s="50">
        <v>33.4</v>
      </c>
      <c r="U219" s="50">
        <v>21.901</v>
      </c>
      <c r="V219" s="50">
        <v>19.901</v>
      </c>
      <c r="W219" s="50">
        <v>10.9</v>
      </c>
      <c r="X219" s="50" t="s">
        <v>311</v>
      </c>
      <c r="Y219" s="50" t="s">
        <v>311</v>
      </c>
      <c r="Z219" s="50" t="s">
        <v>311</v>
      </c>
      <c r="AA219" s="50" t="s">
        <v>311</v>
      </c>
      <c r="AB219" s="50" t="s">
        <v>311</v>
      </c>
      <c r="AC219" s="50" t="str">
        <f t="shared" si="21"/>
        <v>Puerto Rico-1950</v>
      </c>
      <c r="AD219" s="51">
        <f t="shared" si="22"/>
        <v>1173.5980000000002</v>
      </c>
      <c r="AE219" s="15">
        <f t="shared" si="23"/>
        <v>0.88991460448978255</v>
      </c>
      <c r="AF219">
        <f t="shared" si="24"/>
        <v>4.0387485705226045E-2</v>
      </c>
    </row>
    <row r="220" spans="1:32" x14ac:dyDescent="0.25">
      <c r="A220" s="59">
        <v>203</v>
      </c>
      <c r="B220" s="60" t="s">
        <v>309</v>
      </c>
      <c r="C220" s="61" t="s">
        <v>475</v>
      </c>
      <c r="D220" s="62"/>
      <c r="E220" s="62">
        <v>634</v>
      </c>
      <c r="F220" s="62">
        <v>1950</v>
      </c>
      <c r="G220" s="50">
        <v>4.3209999999999997</v>
      </c>
      <c r="H220" s="50">
        <v>3.3769999999999998</v>
      </c>
      <c r="I220" s="50">
        <v>2.867</v>
      </c>
      <c r="J220" s="50">
        <v>2.4910000000000001</v>
      </c>
      <c r="K220" s="50">
        <v>2.1459999999999999</v>
      </c>
      <c r="L220" s="50">
        <v>1.831</v>
      </c>
      <c r="M220" s="50">
        <v>1.5569999999999999</v>
      </c>
      <c r="N220" s="50">
        <v>1.3180000000000001</v>
      </c>
      <c r="O220" s="50">
        <v>1.1519999999999999</v>
      </c>
      <c r="P220" s="50">
        <v>0.98399999999999999</v>
      </c>
      <c r="Q220" s="50">
        <v>0.84099999999999997</v>
      </c>
      <c r="R220" s="50">
        <v>0.70299999999999996</v>
      </c>
      <c r="S220" s="50">
        <v>0.55500000000000005</v>
      </c>
      <c r="T220" s="50">
        <v>0.40500000000000003</v>
      </c>
      <c r="U220" s="50">
        <v>0.25900000000000001</v>
      </c>
      <c r="V220" s="50">
        <v>0.13300000000000001</v>
      </c>
      <c r="W220" s="50">
        <v>6.3E-2</v>
      </c>
      <c r="X220" s="50" t="s">
        <v>311</v>
      </c>
      <c r="Y220" s="50" t="s">
        <v>311</v>
      </c>
      <c r="Z220" s="50" t="s">
        <v>311</v>
      </c>
      <c r="AA220" s="50" t="s">
        <v>311</v>
      </c>
      <c r="AB220" s="50" t="s">
        <v>311</v>
      </c>
      <c r="AC220" s="50" t="str">
        <f t="shared" si="21"/>
        <v>Qatar-1950</v>
      </c>
      <c r="AD220" s="51">
        <f t="shared" si="22"/>
        <v>13.577999999999998</v>
      </c>
      <c r="AE220" s="15">
        <f t="shared" si="23"/>
        <v>0.84143467373692749</v>
      </c>
      <c r="AF220">
        <f t="shared" si="24"/>
        <v>3.5621090999461549E-2</v>
      </c>
    </row>
    <row r="221" spans="1:32" x14ac:dyDescent="0.25">
      <c r="A221" s="59">
        <v>204</v>
      </c>
      <c r="B221" s="60" t="s">
        <v>309</v>
      </c>
      <c r="C221" s="61" t="s">
        <v>345</v>
      </c>
      <c r="D221" s="62"/>
      <c r="E221" s="62">
        <v>410</v>
      </c>
      <c r="F221" s="62">
        <v>1950</v>
      </c>
      <c r="G221" s="50">
        <v>3043.328</v>
      </c>
      <c r="H221" s="50">
        <v>2677.797</v>
      </c>
      <c r="I221" s="50">
        <v>2441.9749999999999</v>
      </c>
      <c r="J221" s="50">
        <v>1796.41</v>
      </c>
      <c r="K221" s="50">
        <v>1480.2080000000001</v>
      </c>
      <c r="L221" s="50">
        <v>1435.9169999999999</v>
      </c>
      <c r="M221" s="50">
        <v>1215.4939999999999</v>
      </c>
      <c r="N221" s="50">
        <v>1107.5419999999999</v>
      </c>
      <c r="O221" s="50">
        <v>1011.8630000000001</v>
      </c>
      <c r="P221" s="50">
        <v>742.096</v>
      </c>
      <c r="Q221" s="50">
        <v>692.899</v>
      </c>
      <c r="R221" s="50">
        <v>565.58199999999999</v>
      </c>
      <c r="S221" s="50">
        <v>449.27800000000002</v>
      </c>
      <c r="T221" s="50">
        <v>260.72300000000001</v>
      </c>
      <c r="U221" s="50">
        <v>152.61500000000001</v>
      </c>
      <c r="V221" s="50">
        <v>61.308999999999997</v>
      </c>
      <c r="W221" s="50">
        <v>76.349000000000004</v>
      </c>
      <c r="X221" s="50" t="s">
        <v>311</v>
      </c>
      <c r="Y221" s="50" t="s">
        <v>311</v>
      </c>
      <c r="Z221" s="50" t="s">
        <v>311</v>
      </c>
      <c r="AA221" s="50" t="s">
        <v>311</v>
      </c>
      <c r="AB221" s="50" t="s">
        <v>311</v>
      </c>
      <c r="AC221" s="50" t="str">
        <f t="shared" si="21"/>
        <v>Republic of Korea-1950</v>
      </c>
      <c r="AD221" s="51">
        <f t="shared" si="22"/>
        <v>10497.289000000001</v>
      </c>
      <c r="AE221" s="15">
        <f t="shared" si="23"/>
        <v>0.83012823596644802</v>
      </c>
      <c r="AF221">
        <f t="shared" si="24"/>
        <v>2.9527573085427111E-2</v>
      </c>
    </row>
    <row r="222" spans="1:32" x14ac:dyDescent="0.25">
      <c r="A222" s="59">
        <v>205</v>
      </c>
      <c r="B222" s="60" t="s">
        <v>309</v>
      </c>
      <c r="C222" s="61" t="s">
        <v>476</v>
      </c>
      <c r="D222" s="62"/>
      <c r="E222" s="62">
        <v>638</v>
      </c>
      <c r="F222" s="62">
        <v>1950</v>
      </c>
      <c r="G222" s="50">
        <v>41.91</v>
      </c>
      <c r="H222" s="50">
        <v>31.113</v>
      </c>
      <c r="I222" s="50">
        <v>25.401</v>
      </c>
      <c r="J222" s="50">
        <v>24.385999999999999</v>
      </c>
      <c r="K222" s="50">
        <v>21.446999999999999</v>
      </c>
      <c r="L222" s="50">
        <v>20.57</v>
      </c>
      <c r="M222" s="50">
        <v>16.78</v>
      </c>
      <c r="N222" s="50">
        <v>14.816000000000001</v>
      </c>
      <c r="O222" s="50">
        <v>12.45</v>
      </c>
      <c r="P222" s="50">
        <v>9.9969999999999999</v>
      </c>
      <c r="Q222" s="50">
        <v>7.726</v>
      </c>
      <c r="R222" s="50">
        <v>6.5030000000000001</v>
      </c>
      <c r="S222" s="50">
        <v>5.36</v>
      </c>
      <c r="T222" s="50">
        <v>3.7879999999999998</v>
      </c>
      <c r="U222" s="50">
        <v>2.907</v>
      </c>
      <c r="V222" s="50">
        <v>1.8029999999999999</v>
      </c>
      <c r="W222" s="50">
        <v>1.153</v>
      </c>
      <c r="X222" s="50" t="s">
        <v>311</v>
      </c>
      <c r="Y222" s="50" t="s">
        <v>311</v>
      </c>
      <c r="Z222" s="50" t="s">
        <v>311</v>
      </c>
      <c r="AA222" s="50" t="s">
        <v>311</v>
      </c>
      <c r="AB222" s="50" t="s">
        <v>311</v>
      </c>
      <c r="AC222" s="50" t="str">
        <f t="shared" si="21"/>
        <v>Réunion-1950</v>
      </c>
      <c r="AD222" s="51">
        <f t="shared" si="22"/>
        <v>140.03500000000003</v>
      </c>
      <c r="AE222" s="15">
        <f t="shared" si="23"/>
        <v>0.77177134287856586</v>
      </c>
      <c r="AF222">
        <f t="shared" si="24"/>
        <v>4.0472366318738247E-2</v>
      </c>
    </row>
    <row r="223" spans="1:32" x14ac:dyDescent="0.25">
      <c r="A223" s="59">
        <v>206</v>
      </c>
      <c r="B223" s="60" t="s">
        <v>309</v>
      </c>
      <c r="C223" s="61" t="s">
        <v>477</v>
      </c>
      <c r="D223" s="62"/>
      <c r="E223" s="62">
        <v>642</v>
      </c>
      <c r="F223" s="62">
        <v>1950</v>
      </c>
      <c r="G223" s="50">
        <v>1644.6659999999999</v>
      </c>
      <c r="H223" s="50">
        <v>1302.5619999999999</v>
      </c>
      <c r="I223" s="50">
        <v>1640.8979999999999</v>
      </c>
      <c r="J223" s="50">
        <v>1607.82</v>
      </c>
      <c r="K223" s="50">
        <v>1574.6969999999999</v>
      </c>
      <c r="L223" s="50">
        <v>1368.66</v>
      </c>
      <c r="M223" s="50">
        <v>814.29300000000001</v>
      </c>
      <c r="N223" s="50">
        <v>1211.425</v>
      </c>
      <c r="O223" s="50">
        <v>1133.1279999999999</v>
      </c>
      <c r="P223" s="50">
        <v>946.45100000000002</v>
      </c>
      <c r="Q223" s="50">
        <v>840.298</v>
      </c>
      <c r="R223" s="50">
        <v>666.774</v>
      </c>
      <c r="S223" s="50">
        <v>552.83399999999995</v>
      </c>
      <c r="T223" s="50">
        <v>444.62700000000001</v>
      </c>
      <c r="U223" s="50">
        <v>268.51400000000001</v>
      </c>
      <c r="V223" s="50">
        <v>130.43899999999999</v>
      </c>
      <c r="W223" s="50">
        <v>88.21</v>
      </c>
      <c r="X223" s="50" t="s">
        <v>311</v>
      </c>
      <c r="Y223" s="50" t="s">
        <v>311</v>
      </c>
      <c r="Z223" s="50" t="s">
        <v>311</v>
      </c>
      <c r="AA223" s="50" t="s">
        <v>311</v>
      </c>
      <c r="AB223" s="50" t="s">
        <v>311</v>
      </c>
      <c r="AC223" s="50" t="str">
        <f t="shared" si="21"/>
        <v>Romania-1950</v>
      </c>
      <c r="AD223" s="51">
        <f t="shared" si="22"/>
        <v>10716.38</v>
      </c>
      <c r="AE223" s="15">
        <f t="shared" si="23"/>
        <v>0.51509147678600442</v>
      </c>
      <c r="AF223">
        <f t="shared" si="24"/>
        <v>6.088337643828557E-2</v>
      </c>
    </row>
    <row r="224" spans="1:32" x14ac:dyDescent="0.25">
      <c r="A224" s="59">
        <v>207</v>
      </c>
      <c r="B224" s="60" t="s">
        <v>309</v>
      </c>
      <c r="C224" s="61" t="s">
        <v>478</v>
      </c>
      <c r="D224" s="62"/>
      <c r="E224" s="62">
        <v>643</v>
      </c>
      <c r="F224" s="62">
        <v>1950</v>
      </c>
      <c r="G224" s="50">
        <v>11108.269</v>
      </c>
      <c r="H224" s="50">
        <v>6930.348</v>
      </c>
      <c r="I224" s="50">
        <v>12663.864</v>
      </c>
      <c r="J224" s="50">
        <v>10156.781999999999</v>
      </c>
      <c r="K224" s="50">
        <v>12150.037</v>
      </c>
      <c r="L224" s="50">
        <v>8012.741</v>
      </c>
      <c r="M224" s="50">
        <v>6071.51</v>
      </c>
      <c r="N224" s="50">
        <v>7567.6019999999999</v>
      </c>
      <c r="O224" s="50">
        <v>6717.8190000000004</v>
      </c>
      <c r="P224" s="50">
        <v>5600.1580000000004</v>
      </c>
      <c r="Q224" s="50">
        <v>4351.3090000000002</v>
      </c>
      <c r="R224" s="50">
        <v>3576.9659999999999</v>
      </c>
      <c r="S224" s="50">
        <v>2925.7539999999999</v>
      </c>
      <c r="T224" s="50">
        <v>2205.2750000000001</v>
      </c>
      <c r="U224" s="50">
        <v>1389.655</v>
      </c>
      <c r="V224" s="50">
        <v>809.15</v>
      </c>
      <c r="W224" s="50">
        <v>561.41800000000001</v>
      </c>
      <c r="X224" s="50" t="s">
        <v>311</v>
      </c>
      <c r="Y224" s="50" t="s">
        <v>311</v>
      </c>
      <c r="Z224" s="50" t="s">
        <v>311</v>
      </c>
      <c r="AA224" s="50" t="s">
        <v>311</v>
      </c>
      <c r="AB224" s="50" t="s">
        <v>311</v>
      </c>
      <c r="AC224" s="50" t="str">
        <f t="shared" si="21"/>
        <v>Russian Federation-1950</v>
      </c>
      <c r="AD224" s="51">
        <f t="shared" si="22"/>
        <v>67130.678</v>
      </c>
      <c r="AE224" s="15">
        <f t="shared" si="23"/>
        <v>0.53132159636463083</v>
      </c>
      <c r="AF224">
        <f t="shared" si="24"/>
        <v>5.07547548372633E-2</v>
      </c>
    </row>
    <row r="225" spans="1:32" x14ac:dyDescent="0.25">
      <c r="A225" s="59">
        <v>208</v>
      </c>
      <c r="B225" s="60" t="s">
        <v>309</v>
      </c>
      <c r="C225" s="61" t="s">
        <v>385</v>
      </c>
      <c r="D225" s="62"/>
      <c r="E225" s="62">
        <v>662</v>
      </c>
      <c r="F225" s="62">
        <v>1950</v>
      </c>
      <c r="G225" s="50">
        <v>11.771000000000001</v>
      </c>
      <c r="H225" s="50">
        <v>10.746</v>
      </c>
      <c r="I225" s="50">
        <v>9.8889999999999993</v>
      </c>
      <c r="J225" s="50">
        <v>7.8440000000000003</v>
      </c>
      <c r="K225" s="50">
        <v>8.3919999999999995</v>
      </c>
      <c r="L225" s="50">
        <v>6.5570000000000004</v>
      </c>
      <c r="M225" s="50">
        <v>5.3230000000000004</v>
      </c>
      <c r="N225" s="50">
        <v>5.2969999999999997</v>
      </c>
      <c r="O225" s="50">
        <v>3.931</v>
      </c>
      <c r="P225" s="50">
        <v>3.5209999999999999</v>
      </c>
      <c r="Q225" s="50">
        <v>2.7450000000000001</v>
      </c>
      <c r="R225" s="50">
        <v>1.98</v>
      </c>
      <c r="S225" s="50">
        <v>1.617</v>
      </c>
      <c r="T225" s="50">
        <v>1.0680000000000001</v>
      </c>
      <c r="U225" s="50">
        <v>0.92300000000000004</v>
      </c>
      <c r="V225" s="50">
        <v>0.52300000000000002</v>
      </c>
      <c r="W225" s="50">
        <v>0.65700000000000003</v>
      </c>
      <c r="X225" s="50" t="s">
        <v>311</v>
      </c>
      <c r="Y225" s="50" t="s">
        <v>311</v>
      </c>
      <c r="Z225" s="50" t="s">
        <v>311</v>
      </c>
      <c r="AA225" s="50" t="s">
        <v>311</v>
      </c>
      <c r="AB225" s="50" t="s">
        <v>311</v>
      </c>
      <c r="AC225" s="50" t="str">
        <f t="shared" si="21"/>
        <v>Saint Lucia-1950</v>
      </c>
      <c r="AD225" s="51">
        <f t="shared" si="22"/>
        <v>47.206999999999987</v>
      </c>
      <c r="AE225" s="15">
        <f t="shared" si="23"/>
        <v>0.75363823161819266</v>
      </c>
      <c r="AF225">
        <f t="shared" si="24"/>
        <v>3.9830178488437805E-2</v>
      </c>
    </row>
    <row r="226" spans="1:32" x14ac:dyDescent="0.25">
      <c r="A226" s="59">
        <v>209</v>
      </c>
      <c r="B226" s="60" t="s">
        <v>309</v>
      </c>
      <c r="C226" s="61" t="s">
        <v>386</v>
      </c>
      <c r="D226" s="62"/>
      <c r="E226" s="62">
        <v>670</v>
      </c>
      <c r="F226" s="62">
        <v>1950</v>
      </c>
      <c r="G226" s="50">
        <v>13.637</v>
      </c>
      <c r="H226" s="50">
        <v>10.836</v>
      </c>
      <c r="I226" s="50">
        <v>8.59</v>
      </c>
      <c r="J226" s="50">
        <v>6.1310000000000002</v>
      </c>
      <c r="K226" s="50">
        <v>5.0739999999999998</v>
      </c>
      <c r="L226" s="50">
        <v>3.78</v>
      </c>
      <c r="M226" s="50">
        <v>3.2370000000000001</v>
      </c>
      <c r="N226" s="50">
        <v>2.931</v>
      </c>
      <c r="O226" s="50">
        <v>2.6219999999999999</v>
      </c>
      <c r="P226" s="50">
        <v>2.399</v>
      </c>
      <c r="Q226" s="50">
        <v>2.1059999999999999</v>
      </c>
      <c r="R226" s="50">
        <v>1.6080000000000001</v>
      </c>
      <c r="S226" s="50">
        <v>1.456</v>
      </c>
      <c r="T226" s="50">
        <v>0.91</v>
      </c>
      <c r="U226" s="50">
        <v>0.80700000000000005</v>
      </c>
      <c r="V226" s="50">
        <v>0.53</v>
      </c>
      <c r="W226" s="50">
        <v>0.34399999999999997</v>
      </c>
      <c r="X226" s="50" t="s">
        <v>311</v>
      </c>
      <c r="Y226" s="50" t="s">
        <v>311</v>
      </c>
      <c r="Z226" s="50" t="s">
        <v>311</v>
      </c>
      <c r="AA226" s="50" t="s">
        <v>311</v>
      </c>
      <c r="AB226" s="50" t="s">
        <v>311</v>
      </c>
      <c r="AC226" s="50" t="str">
        <f t="shared" si="21"/>
        <v>Saint Vincent and the Grenadines-1950</v>
      </c>
      <c r="AD226" s="51">
        <f t="shared" si="22"/>
        <v>31.344000000000001</v>
      </c>
      <c r="AE226" s="15">
        <f t="shared" si="23"/>
        <v>1.137506380806534</v>
      </c>
      <c r="AF226">
        <f t="shared" si="24"/>
        <v>4.0228546586551152E-2</v>
      </c>
    </row>
    <row r="227" spans="1:32" x14ac:dyDescent="0.25">
      <c r="A227" s="59">
        <v>210</v>
      </c>
      <c r="B227" s="60" t="s">
        <v>309</v>
      </c>
      <c r="C227" s="61" t="s">
        <v>387</v>
      </c>
      <c r="D227" s="62"/>
      <c r="E227" s="62">
        <v>882</v>
      </c>
      <c r="F227" s="62">
        <v>1950</v>
      </c>
      <c r="G227" s="50">
        <v>14.83</v>
      </c>
      <c r="H227" s="50">
        <v>12.744999999999999</v>
      </c>
      <c r="I227" s="50">
        <v>10.906000000000001</v>
      </c>
      <c r="J227" s="50">
        <v>8.2639999999999993</v>
      </c>
      <c r="K227" s="50">
        <v>7.2690000000000001</v>
      </c>
      <c r="L227" s="50">
        <v>6.5570000000000004</v>
      </c>
      <c r="M227" s="50">
        <v>5.0599999999999996</v>
      </c>
      <c r="N227" s="50">
        <v>4.274</v>
      </c>
      <c r="O227" s="50">
        <v>3.2170000000000001</v>
      </c>
      <c r="P227" s="50">
        <v>2.5099999999999998</v>
      </c>
      <c r="Q227" s="50">
        <v>2.008</v>
      </c>
      <c r="R227" s="50">
        <v>1.21</v>
      </c>
      <c r="S227" s="50">
        <v>1.3660000000000001</v>
      </c>
      <c r="T227" s="50">
        <v>0.78</v>
      </c>
      <c r="U227" s="50">
        <v>0.50700000000000001</v>
      </c>
      <c r="V227" s="50">
        <v>0.30499999999999999</v>
      </c>
      <c r="W227" s="50">
        <v>0.28899999999999998</v>
      </c>
      <c r="X227" s="50" t="s">
        <v>311</v>
      </c>
      <c r="Y227" s="50" t="s">
        <v>311</v>
      </c>
      <c r="Z227" s="50" t="s">
        <v>311</v>
      </c>
      <c r="AA227" s="50" t="s">
        <v>311</v>
      </c>
      <c r="AB227" s="50" t="s">
        <v>311</v>
      </c>
      <c r="AC227" s="50" t="str">
        <f t="shared" si="21"/>
        <v>Samoa-1950</v>
      </c>
      <c r="AD227" s="51">
        <f t="shared" si="22"/>
        <v>41.734999999999999</v>
      </c>
      <c r="AE227" s="15">
        <f t="shared" si="23"/>
        <v>0.96710195279741229</v>
      </c>
      <c r="AF227">
        <f t="shared" si="24"/>
        <v>2.3449187194574648E-2</v>
      </c>
    </row>
    <row r="228" spans="1:32" x14ac:dyDescent="0.25">
      <c r="A228" s="59">
        <v>211</v>
      </c>
      <c r="B228" s="60" t="s">
        <v>309</v>
      </c>
      <c r="C228" s="61" t="s">
        <v>388</v>
      </c>
      <c r="D228" s="62"/>
      <c r="E228" s="62">
        <v>678</v>
      </c>
      <c r="F228" s="62">
        <v>1950</v>
      </c>
      <c r="G228" s="50">
        <v>9.7569999999999997</v>
      </c>
      <c r="H228" s="50">
        <v>6.26</v>
      </c>
      <c r="I228" s="50">
        <v>3.7410000000000001</v>
      </c>
      <c r="J228" s="50">
        <v>3.4009999999999998</v>
      </c>
      <c r="K228" s="50">
        <v>7.5460000000000003</v>
      </c>
      <c r="L228" s="50">
        <v>7.2480000000000002</v>
      </c>
      <c r="M228" s="50">
        <v>5.867</v>
      </c>
      <c r="N228" s="50">
        <v>3.8889999999999998</v>
      </c>
      <c r="O228" s="50">
        <v>2.8879999999999999</v>
      </c>
      <c r="P228" s="50">
        <v>2.379</v>
      </c>
      <c r="Q228" s="50">
        <v>2.048</v>
      </c>
      <c r="R228" s="50">
        <v>1.5129999999999999</v>
      </c>
      <c r="S228" s="50">
        <v>1.0820000000000001</v>
      </c>
      <c r="T228" s="50">
        <v>0.84</v>
      </c>
      <c r="U228" s="50">
        <v>0.65900000000000003</v>
      </c>
      <c r="V228" s="50">
        <v>0.45300000000000001</v>
      </c>
      <c r="W228" s="50">
        <v>0.43099999999999999</v>
      </c>
      <c r="X228" s="50" t="s">
        <v>311</v>
      </c>
      <c r="Y228" s="50" t="s">
        <v>311</v>
      </c>
      <c r="Z228" s="50" t="s">
        <v>311</v>
      </c>
      <c r="AA228" s="50" t="s">
        <v>311</v>
      </c>
      <c r="AB228" s="50" t="s">
        <v>311</v>
      </c>
      <c r="AC228" s="50" t="str">
        <f t="shared" si="21"/>
        <v>Sao Tome and Principe-1950</v>
      </c>
      <c r="AD228" s="51">
        <f t="shared" si="22"/>
        <v>37.860999999999997</v>
      </c>
      <c r="AE228" s="15">
        <f t="shared" si="23"/>
        <v>0.58479702068091177</v>
      </c>
      <c r="AF228">
        <f t="shared" si="24"/>
        <v>4.1357885419740024E-2</v>
      </c>
    </row>
    <row r="229" spans="1:32" x14ac:dyDescent="0.25">
      <c r="A229" s="59">
        <v>212</v>
      </c>
      <c r="B229" s="60" t="s">
        <v>309</v>
      </c>
      <c r="C229" s="61" t="s">
        <v>479</v>
      </c>
      <c r="D229" s="62"/>
      <c r="E229" s="62">
        <v>682</v>
      </c>
      <c r="F229" s="62">
        <v>1950</v>
      </c>
      <c r="G229" s="50">
        <v>537.36</v>
      </c>
      <c r="H229" s="50">
        <v>416.904</v>
      </c>
      <c r="I229" s="50">
        <v>357.04599999999999</v>
      </c>
      <c r="J229" s="50">
        <v>309.30700000000002</v>
      </c>
      <c r="K229" s="50">
        <v>265.60399999999998</v>
      </c>
      <c r="L229" s="50">
        <v>225.94300000000001</v>
      </c>
      <c r="M229" s="50">
        <v>193.44200000000001</v>
      </c>
      <c r="N229" s="50">
        <v>167.36699999999999</v>
      </c>
      <c r="O229" s="50">
        <v>146.80199999999999</v>
      </c>
      <c r="P229" s="50">
        <v>127.61499999999999</v>
      </c>
      <c r="Q229" s="50">
        <v>108.795</v>
      </c>
      <c r="R229" s="50">
        <v>90.156999999999996</v>
      </c>
      <c r="S229" s="50">
        <v>70.784999999999997</v>
      </c>
      <c r="T229" s="50">
        <v>50.771000000000001</v>
      </c>
      <c r="U229" s="50">
        <v>31.581</v>
      </c>
      <c r="V229" s="50">
        <v>15.516999999999999</v>
      </c>
      <c r="W229" s="50">
        <v>6.3390000000000004</v>
      </c>
      <c r="X229" s="50" t="s">
        <v>311</v>
      </c>
      <c r="Y229" s="50" t="s">
        <v>311</v>
      </c>
      <c r="Z229" s="50" t="s">
        <v>311</v>
      </c>
      <c r="AA229" s="50" t="s">
        <v>311</v>
      </c>
      <c r="AB229" s="50" t="s">
        <v>311</v>
      </c>
      <c r="AC229" s="50" t="str">
        <f t="shared" si="21"/>
        <v>Saudi Arabia-1950</v>
      </c>
      <c r="AD229" s="51">
        <f t="shared" si="22"/>
        <v>1705.817</v>
      </c>
      <c r="AE229" s="15">
        <f t="shared" si="23"/>
        <v>0.8298182044146587</v>
      </c>
      <c r="AF229">
        <f t="shared" si="24"/>
        <v>3.4538817888673558E-2</v>
      </c>
    </row>
    <row r="230" spans="1:32" x14ac:dyDescent="0.25">
      <c r="A230" s="59">
        <v>213</v>
      </c>
      <c r="B230" s="60" t="s">
        <v>309</v>
      </c>
      <c r="C230" s="61" t="s">
        <v>480</v>
      </c>
      <c r="D230" s="62"/>
      <c r="E230" s="62">
        <v>686</v>
      </c>
      <c r="F230" s="62">
        <v>1950</v>
      </c>
      <c r="G230" s="50">
        <v>427.81200000000001</v>
      </c>
      <c r="H230" s="50">
        <v>326.79300000000001</v>
      </c>
      <c r="I230" s="50">
        <v>285.13799999999998</v>
      </c>
      <c r="J230" s="50">
        <v>250.196</v>
      </c>
      <c r="K230" s="50">
        <v>218.15</v>
      </c>
      <c r="L230" s="50">
        <v>187.245</v>
      </c>
      <c r="M230" s="50">
        <v>160.893</v>
      </c>
      <c r="N230" s="50">
        <v>137.554</v>
      </c>
      <c r="O230" s="50">
        <v>116.11799999999999</v>
      </c>
      <c r="P230" s="50">
        <v>97.281999999999996</v>
      </c>
      <c r="Q230" s="50">
        <v>79.847999999999999</v>
      </c>
      <c r="R230" s="50">
        <v>63.155999999999999</v>
      </c>
      <c r="S230" s="50">
        <v>51.073</v>
      </c>
      <c r="T230" s="50">
        <v>38.960999999999999</v>
      </c>
      <c r="U230" s="50">
        <v>25.872</v>
      </c>
      <c r="V230" s="50">
        <v>13.79</v>
      </c>
      <c r="W230" s="50">
        <v>6.7539999999999996</v>
      </c>
      <c r="X230" s="50" t="s">
        <v>311</v>
      </c>
      <c r="Y230" s="50" t="s">
        <v>311</v>
      </c>
      <c r="Z230" s="50" t="s">
        <v>311</v>
      </c>
      <c r="AA230" s="50" t="s">
        <v>311</v>
      </c>
      <c r="AB230" s="50" t="s">
        <v>311</v>
      </c>
      <c r="AC230" s="50" t="str">
        <f t="shared" si="21"/>
        <v>Senegal-1950</v>
      </c>
      <c r="AD230" s="51">
        <f t="shared" si="22"/>
        <v>1361.5149999999999</v>
      </c>
      <c r="AE230" s="15">
        <f t="shared" si="23"/>
        <v>0.82637356180431354</v>
      </c>
      <c r="AF230">
        <f t="shared" si="24"/>
        <v>3.5555113194833711E-2</v>
      </c>
    </row>
    <row r="231" spans="1:32" x14ac:dyDescent="0.25">
      <c r="A231" s="59">
        <v>214</v>
      </c>
      <c r="B231" s="60" t="s">
        <v>309</v>
      </c>
      <c r="C231" s="61" t="s">
        <v>389</v>
      </c>
      <c r="D231" s="62"/>
      <c r="E231" s="62">
        <v>690</v>
      </c>
      <c r="F231" s="62">
        <v>1950</v>
      </c>
      <c r="G231" s="50">
        <v>4.4610000000000003</v>
      </c>
      <c r="H231" s="50">
        <v>3.5950000000000002</v>
      </c>
      <c r="I231" s="50">
        <v>3.3359999999999999</v>
      </c>
      <c r="J231" s="50">
        <v>3.101</v>
      </c>
      <c r="K231" s="50">
        <v>3.0089999999999999</v>
      </c>
      <c r="L231" s="50">
        <v>2.907</v>
      </c>
      <c r="M231" s="50">
        <v>2.4060000000000001</v>
      </c>
      <c r="N231" s="50">
        <v>2.4340000000000002</v>
      </c>
      <c r="O231" s="50">
        <v>2.2469999999999999</v>
      </c>
      <c r="P231" s="50">
        <v>1.921</v>
      </c>
      <c r="Q231" s="50">
        <v>1.639</v>
      </c>
      <c r="R231" s="50">
        <v>1.4390000000000001</v>
      </c>
      <c r="S231" s="50">
        <v>1.1779999999999999</v>
      </c>
      <c r="T231" s="50">
        <v>0.92500000000000004</v>
      </c>
      <c r="U231" s="50">
        <v>0.71299999999999997</v>
      </c>
      <c r="V231" s="50">
        <v>0.54900000000000004</v>
      </c>
      <c r="W231" s="50">
        <v>0.46500000000000002</v>
      </c>
      <c r="X231" s="50" t="s">
        <v>311</v>
      </c>
      <c r="Y231" s="50" t="s">
        <v>311</v>
      </c>
      <c r="Z231" s="50" t="s">
        <v>311</v>
      </c>
      <c r="AA231" s="50" t="s">
        <v>311</v>
      </c>
      <c r="AB231" s="50" t="s">
        <v>311</v>
      </c>
      <c r="AC231" s="50" t="str">
        <f t="shared" si="21"/>
        <v>Seychelles-1950</v>
      </c>
      <c r="AD231" s="51">
        <f t="shared" si="22"/>
        <v>22.280999999999999</v>
      </c>
      <c r="AE231" s="15">
        <f t="shared" si="23"/>
        <v>0.63031282258426469</v>
      </c>
      <c r="AF231">
        <f t="shared" si="24"/>
        <v>7.8757461467644688E-2</v>
      </c>
    </row>
    <row r="232" spans="1:32" x14ac:dyDescent="0.25">
      <c r="A232" s="59">
        <v>215</v>
      </c>
      <c r="B232" s="60" t="s">
        <v>309</v>
      </c>
      <c r="C232" s="61" t="s">
        <v>481</v>
      </c>
      <c r="D232" s="62"/>
      <c r="E232" s="62">
        <v>694</v>
      </c>
      <c r="F232" s="62">
        <v>1950</v>
      </c>
      <c r="G232" s="50">
        <v>326.86500000000001</v>
      </c>
      <c r="H232" s="50">
        <v>253.89</v>
      </c>
      <c r="I232" s="50">
        <v>223.65</v>
      </c>
      <c r="J232" s="50">
        <v>201.6</v>
      </c>
      <c r="K232" s="50">
        <v>180.18</v>
      </c>
      <c r="L232" s="50">
        <v>159.601</v>
      </c>
      <c r="M232" s="50">
        <v>140.071</v>
      </c>
      <c r="N232" s="50">
        <v>121.801</v>
      </c>
      <c r="O232" s="50">
        <v>104.791</v>
      </c>
      <c r="P232" s="50">
        <v>88.83</v>
      </c>
      <c r="Q232" s="50">
        <v>73.918999999999997</v>
      </c>
      <c r="R232" s="50">
        <v>59.325000000000003</v>
      </c>
      <c r="S232" s="50">
        <v>45.045000000000002</v>
      </c>
      <c r="T232" s="50">
        <v>31.186</v>
      </c>
      <c r="U232" s="50">
        <v>18.375</v>
      </c>
      <c r="V232" s="50">
        <v>8.7149999999999999</v>
      </c>
      <c r="W232" s="50">
        <v>3.359</v>
      </c>
      <c r="X232" s="50" t="s">
        <v>311</v>
      </c>
      <c r="Y232" s="50" t="s">
        <v>311</v>
      </c>
      <c r="Z232" s="50" t="s">
        <v>311</v>
      </c>
      <c r="AA232" s="50" t="s">
        <v>311</v>
      </c>
      <c r="AB232" s="50" t="s">
        <v>311</v>
      </c>
      <c r="AC232" s="50" t="str">
        <f t="shared" si="21"/>
        <v>Sierra Leone-1950</v>
      </c>
      <c r="AD232" s="51">
        <f t="shared" si="22"/>
        <v>1175.1630000000002</v>
      </c>
      <c r="AE232" s="15">
        <f t="shared" si="23"/>
        <v>0.73695308650799918</v>
      </c>
      <c r="AF232">
        <f t="shared" si="24"/>
        <v>3.1135581096481655E-2</v>
      </c>
    </row>
    <row r="233" spans="1:32" x14ac:dyDescent="0.25">
      <c r="A233" s="59">
        <v>216</v>
      </c>
      <c r="B233" s="60" t="s">
        <v>309</v>
      </c>
      <c r="C233" s="61" t="s">
        <v>244</v>
      </c>
      <c r="D233" s="62"/>
      <c r="E233" s="62">
        <v>702</v>
      </c>
      <c r="F233" s="62">
        <v>1950</v>
      </c>
      <c r="G233" s="50">
        <v>164.501</v>
      </c>
      <c r="H233" s="50">
        <v>131.79900000000001</v>
      </c>
      <c r="I233" s="50">
        <v>117.3</v>
      </c>
      <c r="J233" s="50">
        <v>97.9</v>
      </c>
      <c r="K233" s="50">
        <v>84.498999999999995</v>
      </c>
      <c r="L233" s="50">
        <v>81.100999999999999</v>
      </c>
      <c r="M233" s="50">
        <v>81.399000000000001</v>
      </c>
      <c r="N233" s="50">
        <v>72.200999999999993</v>
      </c>
      <c r="O233" s="50">
        <v>59.9</v>
      </c>
      <c r="P233" s="50">
        <v>45.6</v>
      </c>
      <c r="Q233" s="50">
        <v>30.7</v>
      </c>
      <c r="R233" s="50">
        <v>17</v>
      </c>
      <c r="S233" s="50">
        <v>13.699</v>
      </c>
      <c r="T233" s="50">
        <v>10.4</v>
      </c>
      <c r="U233" s="50">
        <v>5.5</v>
      </c>
      <c r="V233" s="50">
        <v>4.399</v>
      </c>
      <c r="W233" s="50">
        <v>4.1980000000000004</v>
      </c>
      <c r="X233" s="50" t="s">
        <v>311</v>
      </c>
      <c r="Y233" s="50" t="s">
        <v>311</v>
      </c>
      <c r="Z233" s="50" t="s">
        <v>311</v>
      </c>
      <c r="AA233" s="50" t="s">
        <v>311</v>
      </c>
      <c r="AB233" s="50" t="s">
        <v>311</v>
      </c>
      <c r="AC233" s="50" t="str">
        <f t="shared" si="21"/>
        <v>Singapore-1950</v>
      </c>
      <c r="AD233" s="51">
        <f t="shared" si="22"/>
        <v>583.99900000000002</v>
      </c>
      <c r="AE233" s="15">
        <f t="shared" si="23"/>
        <v>0.75016738042359654</v>
      </c>
      <c r="AF233">
        <f t="shared" si="24"/>
        <v>2.4555958857216176E-2</v>
      </c>
    </row>
    <row r="234" spans="1:32" x14ac:dyDescent="0.25">
      <c r="A234" s="59">
        <v>217</v>
      </c>
      <c r="B234" s="60" t="s">
        <v>309</v>
      </c>
      <c r="C234" s="61" t="s">
        <v>482</v>
      </c>
      <c r="D234" s="62"/>
      <c r="E234" s="62">
        <v>705</v>
      </c>
      <c r="F234" s="62">
        <v>1950</v>
      </c>
      <c r="G234" s="50">
        <v>149</v>
      </c>
      <c r="H234" s="50">
        <v>126.7</v>
      </c>
      <c r="I234" s="50">
        <v>129.40100000000001</v>
      </c>
      <c r="J234" s="50">
        <v>135.6</v>
      </c>
      <c r="K234" s="50">
        <v>134.1</v>
      </c>
      <c r="L234" s="50">
        <v>114.2</v>
      </c>
      <c r="M234" s="50">
        <v>71.5</v>
      </c>
      <c r="N234" s="50">
        <v>98.7</v>
      </c>
      <c r="O234" s="50">
        <v>108.6</v>
      </c>
      <c r="P234" s="50">
        <v>101</v>
      </c>
      <c r="Q234" s="50">
        <v>86.2</v>
      </c>
      <c r="R234" s="50">
        <v>62.899000000000001</v>
      </c>
      <c r="S234" s="50">
        <v>51.9</v>
      </c>
      <c r="T234" s="50">
        <v>40.999000000000002</v>
      </c>
      <c r="U234" s="50">
        <v>27.7</v>
      </c>
      <c r="V234" s="50">
        <v>19.699000000000002</v>
      </c>
      <c r="W234" s="50">
        <v>14.895</v>
      </c>
      <c r="X234" s="50" t="s">
        <v>311</v>
      </c>
      <c r="Y234" s="50" t="s">
        <v>311</v>
      </c>
      <c r="Z234" s="50" t="s">
        <v>311</v>
      </c>
      <c r="AA234" s="50" t="s">
        <v>311</v>
      </c>
      <c r="AB234" s="50" t="s">
        <v>311</v>
      </c>
      <c r="AC234" s="50" t="str">
        <f t="shared" si="21"/>
        <v>Slovenia-1950</v>
      </c>
      <c r="AD234" s="51">
        <f t="shared" si="22"/>
        <v>964.69900000000007</v>
      </c>
      <c r="AE234" s="15">
        <f t="shared" si="23"/>
        <v>0.52699754016537803</v>
      </c>
      <c r="AF234">
        <f t="shared" si="24"/>
        <v>7.5407358738501962E-2</v>
      </c>
    </row>
    <row r="235" spans="1:32" x14ac:dyDescent="0.25">
      <c r="A235" s="59">
        <v>218</v>
      </c>
      <c r="B235" s="60" t="s">
        <v>309</v>
      </c>
      <c r="C235" s="61" t="s">
        <v>390</v>
      </c>
      <c r="D235" s="62"/>
      <c r="E235" s="62">
        <v>90</v>
      </c>
      <c r="F235" s="62">
        <v>1950</v>
      </c>
      <c r="G235" s="50">
        <v>14.201000000000001</v>
      </c>
      <c r="H235" s="50">
        <v>13.4</v>
      </c>
      <c r="I235" s="50">
        <v>10.6</v>
      </c>
      <c r="J235" s="50">
        <v>10.1</v>
      </c>
      <c r="K235" s="50">
        <v>7.7</v>
      </c>
      <c r="L235" s="50">
        <v>7</v>
      </c>
      <c r="M235" s="50">
        <v>5.4</v>
      </c>
      <c r="N235" s="50">
        <v>4.5999999999999996</v>
      </c>
      <c r="O235" s="50">
        <v>3.9</v>
      </c>
      <c r="P235" s="50">
        <v>3.2010000000000001</v>
      </c>
      <c r="Q235" s="50">
        <v>4.2990000000000004</v>
      </c>
      <c r="R235" s="50">
        <v>2.5</v>
      </c>
      <c r="S235" s="50">
        <v>1.101</v>
      </c>
      <c r="T235" s="50">
        <v>0.8</v>
      </c>
      <c r="U235" s="50">
        <v>0.499</v>
      </c>
      <c r="V235" s="50">
        <v>0.376</v>
      </c>
      <c r="W235" s="50">
        <v>0.11700000000000001</v>
      </c>
      <c r="X235" s="50" t="s">
        <v>311</v>
      </c>
      <c r="Y235" s="50" t="s">
        <v>311</v>
      </c>
      <c r="Z235" s="50" t="s">
        <v>311</v>
      </c>
      <c r="AA235" s="50" t="s">
        <v>311</v>
      </c>
      <c r="AB235" s="50" t="s">
        <v>311</v>
      </c>
      <c r="AC235" s="50" t="str">
        <f t="shared" si="21"/>
        <v>Solomon Islands-1950</v>
      </c>
      <c r="AD235" s="51">
        <f t="shared" si="22"/>
        <v>49.801000000000002</v>
      </c>
      <c r="AE235" s="15">
        <f t="shared" si="23"/>
        <v>0.80305616353085263</v>
      </c>
      <c r="AF235">
        <f t="shared" si="24"/>
        <v>2.0363173564237173E-2</v>
      </c>
    </row>
    <row r="236" spans="1:32" x14ac:dyDescent="0.25">
      <c r="A236" s="59">
        <v>219</v>
      </c>
      <c r="B236" s="60" t="s">
        <v>309</v>
      </c>
      <c r="C236" s="61" t="s">
        <v>483</v>
      </c>
      <c r="D236" s="62"/>
      <c r="E236" s="62">
        <v>706</v>
      </c>
      <c r="F236" s="62">
        <v>1950</v>
      </c>
      <c r="G236" s="50">
        <v>388.87099999999998</v>
      </c>
      <c r="H236" s="50">
        <v>286.54899999999998</v>
      </c>
      <c r="I236" s="50">
        <v>258.41899999999998</v>
      </c>
      <c r="J236" s="50">
        <v>217.98699999999999</v>
      </c>
      <c r="K236" s="50">
        <v>195.29300000000001</v>
      </c>
      <c r="L236" s="50">
        <v>173.36199999999999</v>
      </c>
      <c r="M236" s="50">
        <v>152.95500000000001</v>
      </c>
      <c r="N236" s="50">
        <v>133.404</v>
      </c>
      <c r="O236" s="50">
        <v>113.66800000000001</v>
      </c>
      <c r="P236" s="50">
        <v>96.025999999999996</v>
      </c>
      <c r="Q236" s="50">
        <v>79.337000000000003</v>
      </c>
      <c r="R236" s="50">
        <v>63.222999999999999</v>
      </c>
      <c r="S236" s="50">
        <v>46.25</v>
      </c>
      <c r="T236" s="50">
        <v>31.085000000000001</v>
      </c>
      <c r="U236" s="50">
        <v>17.451000000000001</v>
      </c>
      <c r="V236" s="50">
        <v>7.6289999999999996</v>
      </c>
      <c r="W236" s="50">
        <v>2.573</v>
      </c>
      <c r="X236" s="50" t="s">
        <v>311</v>
      </c>
      <c r="Y236" s="50" t="s">
        <v>311</v>
      </c>
      <c r="Z236" s="50" t="s">
        <v>311</v>
      </c>
      <c r="AA236" s="50" t="s">
        <v>311</v>
      </c>
      <c r="AB236" s="50" t="s">
        <v>311</v>
      </c>
      <c r="AC236" s="50" t="str">
        <f t="shared" si="21"/>
        <v>Somalia-1950</v>
      </c>
      <c r="AD236" s="51">
        <f t="shared" si="22"/>
        <v>1271.5049999999999</v>
      </c>
      <c r="AE236" s="15">
        <f t="shared" si="23"/>
        <v>0.78063161371760248</v>
      </c>
      <c r="AF236">
        <f t="shared" si="24"/>
        <v>2.6634393545859506E-2</v>
      </c>
    </row>
    <row r="237" spans="1:32" x14ac:dyDescent="0.25">
      <c r="A237" s="59">
        <v>220</v>
      </c>
      <c r="B237" s="60" t="s">
        <v>309</v>
      </c>
      <c r="C237" s="61" t="s">
        <v>263</v>
      </c>
      <c r="D237" s="62"/>
      <c r="E237" s="62">
        <v>710</v>
      </c>
      <c r="F237" s="62">
        <v>1950</v>
      </c>
      <c r="G237" s="50">
        <v>2023.75</v>
      </c>
      <c r="H237" s="50">
        <v>1704</v>
      </c>
      <c r="I237" s="50">
        <v>1485</v>
      </c>
      <c r="J237" s="50">
        <v>1336.25</v>
      </c>
      <c r="K237" s="50">
        <v>1199.885</v>
      </c>
      <c r="L237" s="50">
        <v>1051.999</v>
      </c>
      <c r="M237" s="50">
        <v>962.00099999999998</v>
      </c>
      <c r="N237" s="50">
        <v>825</v>
      </c>
      <c r="O237" s="50">
        <v>714.99900000000002</v>
      </c>
      <c r="P237" s="50">
        <v>566</v>
      </c>
      <c r="Q237" s="50">
        <v>488</v>
      </c>
      <c r="R237" s="50">
        <v>393</v>
      </c>
      <c r="S237" s="50">
        <v>323.00099999999998</v>
      </c>
      <c r="T237" s="50">
        <v>227.999</v>
      </c>
      <c r="U237" s="50">
        <v>158.869</v>
      </c>
      <c r="V237" s="50">
        <v>78.875</v>
      </c>
      <c r="W237" s="50">
        <v>89.8</v>
      </c>
      <c r="X237" s="50" t="s">
        <v>311</v>
      </c>
      <c r="Y237" s="50" t="s">
        <v>311</v>
      </c>
      <c r="Z237" s="50" t="s">
        <v>311</v>
      </c>
      <c r="AA237" s="50" t="s">
        <v>311</v>
      </c>
      <c r="AB237" s="50" t="s">
        <v>311</v>
      </c>
      <c r="AC237" s="50" t="str">
        <f t="shared" si="21"/>
        <v>South Africa-1950</v>
      </c>
      <c r="AD237" s="51">
        <f t="shared" si="22"/>
        <v>7860.1350000000002</v>
      </c>
      <c r="AE237" s="15">
        <f t="shared" si="23"/>
        <v>0.73386691195507447</v>
      </c>
      <c r="AF237">
        <f t="shared" si="24"/>
        <v>4.2495822460000221E-2</v>
      </c>
    </row>
    <row r="238" spans="1:32" x14ac:dyDescent="0.25">
      <c r="A238" s="59">
        <v>221</v>
      </c>
      <c r="B238" s="60" t="s">
        <v>309</v>
      </c>
      <c r="C238" s="61" t="s">
        <v>484</v>
      </c>
      <c r="D238" s="62">
        <v>17</v>
      </c>
      <c r="E238" s="62">
        <v>724</v>
      </c>
      <c r="F238" s="62">
        <v>1950</v>
      </c>
      <c r="G238" s="50">
        <v>2663.502</v>
      </c>
      <c r="H238" s="50">
        <v>2439.83</v>
      </c>
      <c r="I238" s="50">
        <v>2332.7739999999999</v>
      </c>
      <c r="J238" s="50">
        <v>2731.0650000000001</v>
      </c>
      <c r="K238" s="50">
        <v>2654.5740000000001</v>
      </c>
      <c r="L238" s="50">
        <v>2387.7570000000001</v>
      </c>
      <c r="M238" s="50">
        <v>1911.4159999999999</v>
      </c>
      <c r="N238" s="50">
        <v>1916.383</v>
      </c>
      <c r="O238" s="50">
        <v>1794.9770000000001</v>
      </c>
      <c r="P238" s="50">
        <v>1673.37</v>
      </c>
      <c r="Q238" s="50">
        <v>1358.86</v>
      </c>
      <c r="R238" s="50">
        <v>1160.404</v>
      </c>
      <c r="S238" s="50">
        <v>1016.648</v>
      </c>
      <c r="T238" s="50">
        <v>804.93799999999999</v>
      </c>
      <c r="U238" s="50">
        <v>573.48800000000006</v>
      </c>
      <c r="V238" s="50">
        <v>361.50799999999998</v>
      </c>
      <c r="W238" s="50">
        <v>288.24099999999999</v>
      </c>
      <c r="X238" s="50" t="s">
        <v>311</v>
      </c>
      <c r="Y238" s="50" t="s">
        <v>311</v>
      </c>
      <c r="Z238" s="50" t="s">
        <v>311</v>
      </c>
      <c r="AA238" s="50" t="s">
        <v>311</v>
      </c>
      <c r="AB238" s="50" t="s">
        <v>311</v>
      </c>
      <c r="AC238" s="50" t="str">
        <f t="shared" si="21"/>
        <v>Spain-1950</v>
      </c>
      <c r="AD238" s="51">
        <f t="shared" si="22"/>
        <v>18605.454000000002</v>
      </c>
      <c r="AE238" s="15">
        <f t="shared" si="23"/>
        <v>0.50868315280024867</v>
      </c>
      <c r="AF238">
        <f t="shared" si="24"/>
        <v>7.7882239005650958E-2</v>
      </c>
    </row>
    <row r="239" spans="1:32" x14ac:dyDescent="0.25">
      <c r="A239" s="59">
        <v>222</v>
      </c>
      <c r="B239" s="60" t="s">
        <v>309</v>
      </c>
      <c r="C239" s="61" t="s">
        <v>485</v>
      </c>
      <c r="D239" s="62"/>
      <c r="E239" s="62">
        <v>144</v>
      </c>
      <c r="F239" s="62">
        <v>1950</v>
      </c>
      <c r="G239" s="50">
        <v>1263.415</v>
      </c>
      <c r="H239" s="50">
        <v>982.38699999999994</v>
      </c>
      <c r="I239" s="50">
        <v>837.41800000000001</v>
      </c>
      <c r="J239" s="50">
        <v>741.04499999999996</v>
      </c>
      <c r="K239" s="50">
        <v>677.43299999999999</v>
      </c>
      <c r="L239" s="50">
        <v>593.29300000000001</v>
      </c>
      <c r="M239" s="50">
        <v>497.57299999999998</v>
      </c>
      <c r="N239" s="50">
        <v>422.19600000000003</v>
      </c>
      <c r="O239" s="50">
        <v>350.25200000000001</v>
      </c>
      <c r="P239" s="50">
        <v>292.73599999999999</v>
      </c>
      <c r="Q239" s="50">
        <v>233.90899999999999</v>
      </c>
      <c r="R239" s="50">
        <v>202.369</v>
      </c>
      <c r="S239" s="50">
        <v>176.64099999999999</v>
      </c>
      <c r="T239" s="50">
        <v>173.74700000000001</v>
      </c>
      <c r="U239" s="50">
        <v>180.143</v>
      </c>
      <c r="V239" s="50">
        <v>156.19999999999999</v>
      </c>
      <c r="W239" s="50">
        <v>190.34100000000001</v>
      </c>
      <c r="X239" s="50" t="s">
        <v>311</v>
      </c>
      <c r="Y239" s="50" t="s">
        <v>311</v>
      </c>
      <c r="Z239" s="50" t="s">
        <v>311</v>
      </c>
      <c r="AA239" s="50" t="s">
        <v>311</v>
      </c>
      <c r="AB239" s="50" t="s">
        <v>311</v>
      </c>
      <c r="AC239" s="50" t="str">
        <f t="shared" si="21"/>
        <v>Sri Lanka-1950</v>
      </c>
      <c r="AD239" s="51">
        <f t="shared" si="22"/>
        <v>4187.4470000000001</v>
      </c>
      <c r="AE239" s="15">
        <f t="shared" si="23"/>
        <v>0.90356988398897931</v>
      </c>
      <c r="AF239">
        <f t="shared" si="24"/>
        <v>9.6336553441383033E-2</v>
      </c>
    </row>
    <row r="240" spans="1:32" x14ac:dyDescent="0.25">
      <c r="A240" s="59">
        <v>223</v>
      </c>
      <c r="B240" s="60" t="s">
        <v>309</v>
      </c>
      <c r="C240" s="61" t="s">
        <v>486</v>
      </c>
      <c r="D240" s="62">
        <v>18</v>
      </c>
      <c r="E240" s="62">
        <v>275</v>
      </c>
      <c r="F240" s="62">
        <v>1950</v>
      </c>
      <c r="G240" s="50">
        <v>171.83600000000001</v>
      </c>
      <c r="H240" s="50">
        <v>136.54300000000001</v>
      </c>
      <c r="I240" s="50">
        <v>115.295</v>
      </c>
      <c r="J240" s="50">
        <v>92.069000000000003</v>
      </c>
      <c r="K240" s="50">
        <v>71.941000000000003</v>
      </c>
      <c r="L240" s="50">
        <v>59.402999999999999</v>
      </c>
      <c r="M240" s="50">
        <v>47.691000000000003</v>
      </c>
      <c r="N240" s="50">
        <v>40.298999999999999</v>
      </c>
      <c r="O240" s="50">
        <v>36.640999999999998</v>
      </c>
      <c r="P240" s="50">
        <v>32.075000000000003</v>
      </c>
      <c r="Q240" s="50">
        <v>29.975999999999999</v>
      </c>
      <c r="R240" s="50">
        <v>29.495000000000001</v>
      </c>
      <c r="S240" s="50">
        <v>23.905999999999999</v>
      </c>
      <c r="T240" s="50">
        <v>18.617000000000001</v>
      </c>
      <c r="U240" s="50">
        <v>14.385</v>
      </c>
      <c r="V240" s="50">
        <v>7.77</v>
      </c>
      <c r="W240" s="50">
        <v>3.9860000000000002</v>
      </c>
      <c r="X240" s="50" t="s">
        <v>311</v>
      </c>
      <c r="Y240" s="50" t="s">
        <v>311</v>
      </c>
      <c r="Z240" s="50" t="s">
        <v>311</v>
      </c>
      <c r="AA240" s="50" t="s">
        <v>311</v>
      </c>
      <c r="AB240" s="50" t="s">
        <v>311</v>
      </c>
      <c r="AC240" s="50" t="str">
        <f t="shared" si="21"/>
        <v>State of Palestine-1950</v>
      </c>
      <c r="AD240" s="51">
        <f t="shared" si="22"/>
        <v>463.49599999999998</v>
      </c>
      <c r="AE240" s="15">
        <f t="shared" si="23"/>
        <v>1.0106494985932997</v>
      </c>
      <c r="AF240">
        <f t="shared" si="24"/>
        <v>5.0450308283643497E-2</v>
      </c>
    </row>
    <row r="241" spans="1:32" x14ac:dyDescent="0.25">
      <c r="A241" s="59">
        <v>224</v>
      </c>
      <c r="B241" s="60" t="s">
        <v>309</v>
      </c>
      <c r="C241" s="61" t="s">
        <v>487</v>
      </c>
      <c r="D241" s="62"/>
      <c r="E241" s="62">
        <v>729</v>
      </c>
      <c r="F241" s="62">
        <v>1950</v>
      </c>
      <c r="G241" s="50">
        <v>1030.239</v>
      </c>
      <c r="H241" s="50">
        <v>800.00300000000004</v>
      </c>
      <c r="I241" s="50">
        <v>676.13499999999999</v>
      </c>
      <c r="J241" s="50">
        <v>579.35900000000004</v>
      </c>
      <c r="K241" s="50">
        <v>494.91199999999998</v>
      </c>
      <c r="L241" s="50">
        <v>421.14800000000002</v>
      </c>
      <c r="M241" s="50">
        <v>353.77800000000002</v>
      </c>
      <c r="N241" s="50">
        <v>299.101</v>
      </c>
      <c r="O241" s="50">
        <v>251.92699999999999</v>
      </c>
      <c r="P241" s="50">
        <v>205.49299999999999</v>
      </c>
      <c r="Q241" s="50">
        <v>168.30699999999999</v>
      </c>
      <c r="R241" s="50">
        <v>143.89500000000001</v>
      </c>
      <c r="S241" s="50">
        <v>116.96599999999999</v>
      </c>
      <c r="T241" s="50">
        <v>86.953999999999994</v>
      </c>
      <c r="U241" s="50">
        <v>58.136000000000003</v>
      </c>
      <c r="V241" s="50">
        <v>31.648</v>
      </c>
      <c r="W241" s="50">
        <v>15.788</v>
      </c>
      <c r="X241" s="50" t="s">
        <v>311</v>
      </c>
      <c r="Y241" s="50" t="s">
        <v>311</v>
      </c>
      <c r="Z241" s="50" t="s">
        <v>311</v>
      </c>
      <c r="AA241" s="50" t="s">
        <v>311</v>
      </c>
      <c r="AB241" s="50" t="s">
        <v>311</v>
      </c>
      <c r="AC241" s="50" t="str">
        <f t="shared" si="21"/>
        <v>Sudan-1950</v>
      </c>
      <c r="AD241" s="51">
        <f t="shared" si="22"/>
        <v>3034.8859999999995</v>
      </c>
      <c r="AE241" s="15">
        <f t="shared" si="23"/>
        <v>0.88929304099066686</v>
      </c>
      <c r="AF241">
        <f t="shared" si="24"/>
        <v>3.4744064665402093E-2</v>
      </c>
    </row>
    <row r="242" spans="1:32" x14ac:dyDescent="0.25">
      <c r="A242" s="59">
        <v>225</v>
      </c>
      <c r="B242" s="60" t="s">
        <v>309</v>
      </c>
      <c r="C242" s="61" t="s">
        <v>391</v>
      </c>
      <c r="D242" s="62"/>
      <c r="E242" s="62">
        <v>740</v>
      </c>
      <c r="F242" s="62">
        <v>1950</v>
      </c>
      <c r="G242" s="50">
        <v>37</v>
      </c>
      <c r="H242" s="50">
        <v>26</v>
      </c>
      <c r="I242" s="50">
        <v>23</v>
      </c>
      <c r="J242" s="50">
        <v>21.001999999999999</v>
      </c>
      <c r="K242" s="50">
        <v>18</v>
      </c>
      <c r="L242" s="50">
        <v>16.001000000000001</v>
      </c>
      <c r="M242" s="50">
        <v>11.999000000000001</v>
      </c>
      <c r="N242" s="50">
        <v>11.999000000000001</v>
      </c>
      <c r="O242" s="50">
        <v>10</v>
      </c>
      <c r="P242" s="50">
        <v>8.0009999999999994</v>
      </c>
      <c r="Q242" s="50">
        <v>8.0009999999999994</v>
      </c>
      <c r="R242" s="50">
        <v>5.9989999999999997</v>
      </c>
      <c r="S242" s="50">
        <v>5.0010000000000003</v>
      </c>
      <c r="T242" s="50">
        <v>4.0010000000000003</v>
      </c>
      <c r="U242" s="50">
        <v>3.9990000000000001</v>
      </c>
      <c r="V242" s="50">
        <v>2.9990000000000001</v>
      </c>
      <c r="W242" s="50">
        <v>2</v>
      </c>
      <c r="X242" s="50" t="s">
        <v>311</v>
      </c>
      <c r="Y242" s="50" t="s">
        <v>311</v>
      </c>
      <c r="Z242" s="50" t="s">
        <v>311</v>
      </c>
      <c r="AA242" s="50" t="s">
        <v>311</v>
      </c>
      <c r="AB242" s="50" t="s">
        <v>311</v>
      </c>
      <c r="AC242" s="50" t="str">
        <f t="shared" si="21"/>
        <v>Suriname-1950</v>
      </c>
      <c r="AD242" s="51">
        <f t="shared" si="22"/>
        <v>116.003</v>
      </c>
      <c r="AE242" s="15">
        <f t="shared" si="23"/>
        <v>0.85341758402799928</v>
      </c>
      <c r="AF242">
        <f t="shared" si="24"/>
        <v>6.4350529447582475E-2</v>
      </c>
    </row>
    <row r="243" spans="1:32" x14ac:dyDescent="0.25">
      <c r="A243" s="59">
        <v>226</v>
      </c>
      <c r="B243" s="60" t="s">
        <v>309</v>
      </c>
      <c r="C243" s="61" t="s">
        <v>488</v>
      </c>
      <c r="D243" s="62"/>
      <c r="E243" s="62">
        <v>752</v>
      </c>
      <c r="F243" s="62">
        <v>1950</v>
      </c>
      <c r="G243" s="50">
        <v>617.94600000000003</v>
      </c>
      <c r="H243" s="50">
        <v>571.50599999999997</v>
      </c>
      <c r="I243" s="50">
        <v>444.93700000000001</v>
      </c>
      <c r="J243" s="50">
        <v>419.053</v>
      </c>
      <c r="K243" s="50">
        <v>463.62200000000001</v>
      </c>
      <c r="L243" s="50">
        <v>544.16099999999994</v>
      </c>
      <c r="M243" s="50">
        <v>532.11</v>
      </c>
      <c r="N243" s="50">
        <v>546.83699999999999</v>
      </c>
      <c r="O243" s="50">
        <v>536.04600000000005</v>
      </c>
      <c r="P243" s="50">
        <v>485.173</v>
      </c>
      <c r="Q243" s="50">
        <v>430.73099999999999</v>
      </c>
      <c r="R243" s="50">
        <v>375.738</v>
      </c>
      <c r="S243" s="50">
        <v>327.81099999999998</v>
      </c>
      <c r="T243" s="50">
        <v>266.90499999999997</v>
      </c>
      <c r="U243" s="50">
        <v>207.46299999999999</v>
      </c>
      <c r="V243" s="50">
        <v>133.078</v>
      </c>
      <c r="W243" s="50">
        <v>106.795</v>
      </c>
      <c r="X243" s="50" t="s">
        <v>311</v>
      </c>
      <c r="Y243" s="50" t="s">
        <v>311</v>
      </c>
      <c r="Z243" s="50" t="s">
        <v>311</v>
      </c>
      <c r="AA243" s="50" t="s">
        <v>311</v>
      </c>
      <c r="AB243" s="50" t="s">
        <v>311</v>
      </c>
      <c r="AC243" s="50" t="str">
        <f t="shared" si="21"/>
        <v>Sweden-1950</v>
      </c>
      <c r="AD243" s="51">
        <f t="shared" si="22"/>
        <v>4661.2819999999992</v>
      </c>
      <c r="AE243" s="15">
        <f t="shared" si="23"/>
        <v>0.50385923872445404</v>
      </c>
      <c r="AF243">
        <f t="shared" si="24"/>
        <v>0.11344954334494287</v>
      </c>
    </row>
    <row r="244" spans="1:32" x14ac:dyDescent="0.25">
      <c r="A244" s="59">
        <v>227</v>
      </c>
      <c r="B244" s="60" t="s">
        <v>309</v>
      </c>
      <c r="C244" s="61" t="s">
        <v>489</v>
      </c>
      <c r="D244" s="62"/>
      <c r="E244" s="62">
        <v>760</v>
      </c>
      <c r="F244" s="62">
        <v>1950</v>
      </c>
      <c r="G244" s="50">
        <v>545.95899999999995</v>
      </c>
      <c r="H244" s="50">
        <v>414.9</v>
      </c>
      <c r="I244" s="50">
        <v>364.86</v>
      </c>
      <c r="J244" s="50">
        <v>363.12</v>
      </c>
      <c r="K244" s="50">
        <v>320.39</v>
      </c>
      <c r="L244" s="50">
        <v>271.101</v>
      </c>
      <c r="M244" s="50">
        <v>213.59</v>
      </c>
      <c r="N244" s="50">
        <v>176.99</v>
      </c>
      <c r="O244" s="50">
        <v>152.15899999999999</v>
      </c>
      <c r="P244" s="50">
        <v>131.34</v>
      </c>
      <c r="Q244" s="50">
        <v>116.07</v>
      </c>
      <c r="R244" s="50">
        <v>104.821</v>
      </c>
      <c r="S244" s="50">
        <v>84.9</v>
      </c>
      <c r="T244" s="50">
        <v>64.771000000000001</v>
      </c>
      <c r="U244" s="50">
        <v>49.41</v>
      </c>
      <c r="V244" s="50">
        <v>26.138000000000002</v>
      </c>
      <c r="W244" s="50">
        <v>12.811999999999999</v>
      </c>
      <c r="X244" s="50" t="s">
        <v>311</v>
      </c>
      <c r="Y244" s="50" t="s">
        <v>311</v>
      </c>
      <c r="Z244" s="50" t="s">
        <v>311</v>
      </c>
      <c r="AA244" s="50" t="s">
        <v>311</v>
      </c>
      <c r="AB244" s="50" t="s">
        <v>311</v>
      </c>
      <c r="AC244" s="50" t="str">
        <f t="shared" si="21"/>
        <v>Syrian Arab Republic-1950</v>
      </c>
      <c r="AD244" s="51">
        <f t="shared" si="22"/>
        <v>1934.4809999999998</v>
      </c>
      <c r="AE244" s="15">
        <f t="shared" si="23"/>
        <v>0.76446860940996586</v>
      </c>
      <c r="AF244">
        <f t="shared" si="24"/>
        <v>4.6969817802588791E-2</v>
      </c>
    </row>
    <row r="245" spans="1:32" x14ac:dyDescent="0.25">
      <c r="A245" s="59">
        <v>228</v>
      </c>
      <c r="B245" s="60" t="s">
        <v>309</v>
      </c>
      <c r="C245" s="61" t="s">
        <v>157</v>
      </c>
      <c r="D245" s="62"/>
      <c r="E245" s="62">
        <v>764</v>
      </c>
      <c r="F245" s="62">
        <v>1950</v>
      </c>
      <c r="G245" s="50">
        <v>3404.7049999999999</v>
      </c>
      <c r="H245" s="50">
        <v>2725.9259999999999</v>
      </c>
      <c r="I245" s="50">
        <v>2595.4079999999999</v>
      </c>
      <c r="J245" s="50">
        <v>2249.5239999999999</v>
      </c>
      <c r="K245" s="50">
        <v>1918.5409999999999</v>
      </c>
      <c r="L245" s="50">
        <v>1518.7349999999999</v>
      </c>
      <c r="M245" s="50">
        <v>1264.386</v>
      </c>
      <c r="N245" s="50">
        <v>1103.7239999999999</v>
      </c>
      <c r="O245" s="50">
        <v>960.19799999999998</v>
      </c>
      <c r="P245" s="50">
        <v>798.404</v>
      </c>
      <c r="Q245" s="50">
        <v>651.43799999999999</v>
      </c>
      <c r="R245" s="50">
        <v>473.59399999999999</v>
      </c>
      <c r="S245" s="50">
        <v>373.714</v>
      </c>
      <c r="T245" s="50">
        <v>296.54599999999999</v>
      </c>
      <c r="U245" s="50">
        <v>174.20699999999999</v>
      </c>
      <c r="V245" s="50">
        <v>116.307</v>
      </c>
      <c r="W245" s="50">
        <v>85.003</v>
      </c>
      <c r="X245" s="50" t="s">
        <v>311</v>
      </c>
      <c r="Y245" s="50" t="s">
        <v>311</v>
      </c>
      <c r="Z245" s="50" t="s">
        <v>311</v>
      </c>
      <c r="AA245" s="50" t="s">
        <v>311</v>
      </c>
      <c r="AB245" s="50" t="s">
        <v>311</v>
      </c>
      <c r="AC245" s="50" t="str">
        <f t="shared" si="21"/>
        <v>Thailand-1950</v>
      </c>
      <c r="AD245" s="51">
        <f t="shared" si="22"/>
        <v>11312.258</v>
      </c>
      <c r="AE245" s="15">
        <f t="shared" si="23"/>
        <v>0.83078921997712574</v>
      </c>
      <c r="AF245">
        <f t="shared" si="24"/>
        <v>3.353892798375032E-2</v>
      </c>
    </row>
    <row r="246" spans="1:32" x14ac:dyDescent="0.25">
      <c r="A246" s="59">
        <v>229</v>
      </c>
      <c r="B246" s="60" t="s">
        <v>309</v>
      </c>
      <c r="C246" s="61" t="s">
        <v>392</v>
      </c>
      <c r="D246" s="62"/>
      <c r="E246" s="62">
        <v>626</v>
      </c>
      <c r="F246" s="62">
        <v>1950</v>
      </c>
      <c r="G246" s="50">
        <v>70.600999999999999</v>
      </c>
      <c r="H246" s="50">
        <v>55.201000000000001</v>
      </c>
      <c r="I246" s="50">
        <v>49.9</v>
      </c>
      <c r="J246" s="50">
        <v>44.2</v>
      </c>
      <c r="K246" s="50">
        <v>40.500999999999998</v>
      </c>
      <c r="L246" s="50">
        <v>34.1</v>
      </c>
      <c r="M246" s="50">
        <v>30.199000000000002</v>
      </c>
      <c r="N246" s="50">
        <v>23.7</v>
      </c>
      <c r="O246" s="50">
        <v>19.600999999999999</v>
      </c>
      <c r="P246" s="50">
        <v>18.5</v>
      </c>
      <c r="Q246" s="50">
        <v>13.8</v>
      </c>
      <c r="R246" s="50">
        <v>8.8989999999999991</v>
      </c>
      <c r="S246" s="50">
        <v>9.6989999999999998</v>
      </c>
      <c r="T246" s="50">
        <v>6.9</v>
      </c>
      <c r="U246" s="50">
        <v>4.4000000000000004</v>
      </c>
      <c r="V246" s="50">
        <v>2.1989999999999998</v>
      </c>
      <c r="W246" s="50">
        <v>0.997</v>
      </c>
      <c r="X246" s="50" t="s">
        <v>311</v>
      </c>
      <c r="Y246" s="50" t="s">
        <v>311</v>
      </c>
      <c r="Z246" s="50" t="s">
        <v>311</v>
      </c>
      <c r="AA246" s="50" t="s">
        <v>311</v>
      </c>
      <c r="AB246" s="50" t="s">
        <v>311</v>
      </c>
      <c r="AC246" s="50" t="str">
        <f t="shared" si="21"/>
        <v>Timor-Leste-1950</v>
      </c>
      <c r="AD246" s="51">
        <f t="shared" si="22"/>
        <v>243.19900000000001</v>
      </c>
      <c r="AE246" s="15">
        <f t="shared" si="23"/>
        <v>0.78206736047434411</v>
      </c>
      <c r="AF246">
        <f t="shared" si="24"/>
        <v>3.4604835032621073E-2</v>
      </c>
    </row>
    <row r="247" spans="1:32" x14ac:dyDescent="0.25">
      <c r="A247" s="59">
        <v>230</v>
      </c>
      <c r="B247" s="60" t="s">
        <v>309</v>
      </c>
      <c r="C247" s="61" t="s">
        <v>490</v>
      </c>
      <c r="D247" s="62"/>
      <c r="E247" s="62">
        <v>768</v>
      </c>
      <c r="F247" s="62">
        <v>1950</v>
      </c>
      <c r="G247" s="50">
        <v>235.155</v>
      </c>
      <c r="H247" s="50">
        <v>183.89699999999999</v>
      </c>
      <c r="I247" s="50">
        <v>157.08500000000001</v>
      </c>
      <c r="J247" s="50">
        <v>136.90799999999999</v>
      </c>
      <c r="K247" s="50">
        <v>118.67700000000001</v>
      </c>
      <c r="L247" s="50">
        <v>102.476</v>
      </c>
      <c r="M247" s="50">
        <v>89.040999999999997</v>
      </c>
      <c r="N247" s="50">
        <v>77.085999999999999</v>
      </c>
      <c r="O247" s="50">
        <v>63.899000000000001</v>
      </c>
      <c r="P247" s="50">
        <v>52.801000000000002</v>
      </c>
      <c r="Q247" s="50">
        <v>44.8</v>
      </c>
      <c r="R247" s="50">
        <v>38.908000000000001</v>
      </c>
      <c r="S247" s="50">
        <v>34.320999999999998</v>
      </c>
      <c r="T247" s="50">
        <v>26.757000000000001</v>
      </c>
      <c r="U247" s="50">
        <v>18.309000000000001</v>
      </c>
      <c r="V247" s="50">
        <v>10.225</v>
      </c>
      <c r="W247" s="50">
        <v>5.1120000000000001</v>
      </c>
      <c r="X247" s="50" t="s">
        <v>311</v>
      </c>
      <c r="Y247" s="50" t="s">
        <v>311</v>
      </c>
      <c r="Z247" s="50" t="s">
        <v>311</v>
      </c>
      <c r="AA247" s="50" t="s">
        <v>311</v>
      </c>
      <c r="AB247" s="50" t="s">
        <v>311</v>
      </c>
      <c r="AC247" s="50" t="str">
        <f t="shared" si="21"/>
        <v>Togo-1950</v>
      </c>
      <c r="AD247" s="51">
        <f t="shared" si="22"/>
        <v>758.91700000000003</v>
      </c>
      <c r="AE247" s="15">
        <f t="shared" si="23"/>
        <v>0.83874784726129459</v>
      </c>
      <c r="AF247">
        <f t="shared" si="24"/>
        <v>4.5243862795062983E-2</v>
      </c>
    </row>
    <row r="248" spans="1:32" x14ac:dyDescent="0.25">
      <c r="A248" s="59">
        <v>231</v>
      </c>
      <c r="B248" s="60" t="s">
        <v>309</v>
      </c>
      <c r="C248" s="61" t="s">
        <v>393</v>
      </c>
      <c r="D248" s="62"/>
      <c r="E248" s="62">
        <v>776</v>
      </c>
      <c r="F248" s="62">
        <v>1950</v>
      </c>
      <c r="G248" s="50">
        <v>9.4529999999999994</v>
      </c>
      <c r="H248" s="50">
        <v>7.4530000000000003</v>
      </c>
      <c r="I248" s="50">
        <v>6.1589999999999998</v>
      </c>
      <c r="J248" s="50">
        <v>5.09</v>
      </c>
      <c r="K248" s="50">
        <v>4.17</v>
      </c>
      <c r="L248" s="50">
        <v>3.3919999999999999</v>
      </c>
      <c r="M248" s="50">
        <v>2.7490000000000001</v>
      </c>
      <c r="N248" s="50">
        <v>2.214</v>
      </c>
      <c r="O248" s="50">
        <v>1.7689999999999999</v>
      </c>
      <c r="P248" s="50">
        <v>1.399</v>
      </c>
      <c r="Q248" s="50">
        <v>1.0880000000000001</v>
      </c>
      <c r="R248" s="50">
        <v>0.82599999999999996</v>
      </c>
      <c r="S248" s="50">
        <v>0.59799999999999998</v>
      </c>
      <c r="T248" s="50">
        <v>0.40799999999999997</v>
      </c>
      <c r="U248" s="50">
        <v>0.253</v>
      </c>
      <c r="V248" s="50">
        <v>0.13200000000000001</v>
      </c>
      <c r="W248" s="50">
        <v>6.7000000000000004E-2</v>
      </c>
      <c r="X248" s="50" t="s">
        <v>311</v>
      </c>
      <c r="Y248" s="50" t="s">
        <v>311</v>
      </c>
      <c r="Z248" s="50" t="s">
        <v>311</v>
      </c>
      <c r="AA248" s="50" t="s">
        <v>311</v>
      </c>
      <c r="AB248" s="50" t="s">
        <v>311</v>
      </c>
      <c r="AC248" s="50" t="str">
        <f t="shared" si="21"/>
        <v>Tonga-1950</v>
      </c>
      <c r="AD248" s="51">
        <f t="shared" si="22"/>
        <v>23.294999999999998</v>
      </c>
      <c r="AE248" s="15">
        <f t="shared" si="23"/>
        <v>1.0270444301352222</v>
      </c>
      <c r="AF248">
        <f t="shared" si="24"/>
        <v>1.8550474547023299E-2</v>
      </c>
    </row>
    <row r="249" spans="1:32" x14ac:dyDescent="0.25">
      <c r="A249" s="59">
        <v>232</v>
      </c>
      <c r="B249" s="60" t="s">
        <v>309</v>
      </c>
      <c r="C249" s="61" t="s">
        <v>394</v>
      </c>
      <c r="D249" s="62"/>
      <c r="E249" s="62">
        <v>780</v>
      </c>
      <c r="F249" s="62">
        <v>1950</v>
      </c>
      <c r="G249" s="50">
        <v>106.991</v>
      </c>
      <c r="H249" s="50">
        <v>84.840999999999994</v>
      </c>
      <c r="I249" s="50">
        <v>66.075999999999993</v>
      </c>
      <c r="J249" s="50">
        <v>55.613999999999997</v>
      </c>
      <c r="K249" s="50">
        <v>52.984999999999999</v>
      </c>
      <c r="L249" s="50">
        <v>50.024999999999999</v>
      </c>
      <c r="M249" s="50">
        <v>46.106999999999999</v>
      </c>
      <c r="N249" s="50">
        <v>41.655999999999999</v>
      </c>
      <c r="O249" s="50">
        <v>35.308</v>
      </c>
      <c r="P249" s="50">
        <v>29.283999999999999</v>
      </c>
      <c r="Q249" s="50">
        <v>22.25</v>
      </c>
      <c r="R249" s="50">
        <v>16.545999999999999</v>
      </c>
      <c r="S249" s="50">
        <v>12.13</v>
      </c>
      <c r="T249" s="50">
        <v>10.997</v>
      </c>
      <c r="U249" s="50">
        <v>7.8310000000000004</v>
      </c>
      <c r="V249" s="50">
        <v>4.2130000000000001</v>
      </c>
      <c r="W249" s="50">
        <v>2.7810000000000001</v>
      </c>
      <c r="X249" s="50" t="s">
        <v>311</v>
      </c>
      <c r="Y249" s="50" t="s">
        <v>311</v>
      </c>
      <c r="Z249" s="50" t="s">
        <v>311</v>
      </c>
      <c r="AA249" s="50" t="s">
        <v>311</v>
      </c>
      <c r="AB249" s="50" t="s">
        <v>311</v>
      </c>
      <c r="AC249" s="50" t="str">
        <f t="shared" si="21"/>
        <v>Trinidad and Tobago-1950</v>
      </c>
      <c r="AD249" s="51">
        <f t="shared" si="22"/>
        <v>361.90499999999997</v>
      </c>
      <c r="AE249" s="15">
        <f t="shared" si="23"/>
        <v>0.7839902736906097</v>
      </c>
      <c r="AF249">
        <f t="shared" si="24"/>
        <v>4.1660952577632276E-2</v>
      </c>
    </row>
    <row r="250" spans="1:32" x14ac:dyDescent="0.25">
      <c r="A250" s="59">
        <v>233</v>
      </c>
      <c r="B250" s="60" t="s">
        <v>309</v>
      </c>
      <c r="C250" s="61" t="s">
        <v>491</v>
      </c>
      <c r="D250" s="62"/>
      <c r="E250" s="62">
        <v>788</v>
      </c>
      <c r="F250" s="62">
        <v>1950</v>
      </c>
      <c r="G250" s="50">
        <v>583.23</v>
      </c>
      <c r="H250" s="50">
        <v>481.15899999999999</v>
      </c>
      <c r="I250" s="50">
        <v>380.86399999999998</v>
      </c>
      <c r="J250" s="50">
        <v>340</v>
      </c>
      <c r="K250" s="50">
        <v>298.339</v>
      </c>
      <c r="L250" s="50">
        <v>267.15300000000002</v>
      </c>
      <c r="M250" s="50">
        <v>237.72399999999999</v>
      </c>
      <c r="N250" s="50">
        <v>213.10400000000001</v>
      </c>
      <c r="O250" s="50">
        <v>177.11</v>
      </c>
      <c r="P250" s="50">
        <v>148.75899999999999</v>
      </c>
      <c r="Q250" s="50">
        <v>126.434</v>
      </c>
      <c r="R250" s="50">
        <v>104.07599999999999</v>
      </c>
      <c r="S250" s="50">
        <v>86.688000000000002</v>
      </c>
      <c r="T250" s="50">
        <v>57.454000000000001</v>
      </c>
      <c r="U250" s="50">
        <v>49.569000000000003</v>
      </c>
      <c r="V250" s="50">
        <v>24.885000000000002</v>
      </c>
      <c r="W250" s="50">
        <v>28.757999999999999</v>
      </c>
      <c r="X250" s="50" t="s">
        <v>311</v>
      </c>
      <c r="Y250" s="50" t="s">
        <v>311</v>
      </c>
      <c r="Z250" s="50" t="s">
        <v>311</v>
      </c>
      <c r="AA250" s="50" t="s">
        <v>311</v>
      </c>
      <c r="AB250" s="50" t="s">
        <v>311</v>
      </c>
      <c r="AC250" s="50" t="str">
        <f t="shared" si="21"/>
        <v>Tunisia-1950</v>
      </c>
      <c r="AD250" s="51">
        <f t="shared" si="22"/>
        <v>1999.3869999999999</v>
      </c>
      <c r="AE250" s="15">
        <f t="shared" si="23"/>
        <v>0.80320568254169911</v>
      </c>
      <c r="AF250">
        <f t="shared" si="24"/>
        <v>4.664231966185145E-2</v>
      </c>
    </row>
    <row r="251" spans="1:32" x14ac:dyDescent="0.25">
      <c r="A251" s="59">
        <v>234</v>
      </c>
      <c r="B251" s="60" t="s">
        <v>309</v>
      </c>
      <c r="C251" s="61" t="s">
        <v>492</v>
      </c>
      <c r="D251" s="62"/>
      <c r="E251" s="62">
        <v>792</v>
      </c>
      <c r="F251" s="62">
        <v>1950</v>
      </c>
      <c r="G251" s="50">
        <v>3368.5459999999998</v>
      </c>
      <c r="H251" s="50">
        <v>2675.326</v>
      </c>
      <c r="I251" s="50">
        <v>2400.2910000000002</v>
      </c>
      <c r="J251" s="50">
        <v>2410.1309999999999</v>
      </c>
      <c r="K251" s="50">
        <v>1980.7750000000001</v>
      </c>
      <c r="L251" s="50">
        <v>1491.626</v>
      </c>
      <c r="M251" s="50">
        <v>1124.373</v>
      </c>
      <c r="N251" s="50">
        <v>1299.22</v>
      </c>
      <c r="O251" s="50">
        <v>1157.404</v>
      </c>
      <c r="P251" s="50">
        <v>953.15899999999999</v>
      </c>
      <c r="Q251" s="50">
        <v>868.61400000000003</v>
      </c>
      <c r="R251" s="50">
        <v>541.47400000000005</v>
      </c>
      <c r="S251" s="50">
        <v>497.92599999999999</v>
      </c>
      <c r="T251" s="50">
        <v>278.37</v>
      </c>
      <c r="U251" s="50">
        <v>216.77699999999999</v>
      </c>
      <c r="V251" s="50">
        <v>87.941999999999993</v>
      </c>
      <c r="W251" s="50">
        <v>56.447000000000003</v>
      </c>
      <c r="X251" s="50" t="s">
        <v>311</v>
      </c>
      <c r="Y251" s="50" t="s">
        <v>311</v>
      </c>
      <c r="Z251" s="50" t="s">
        <v>311</v>
      </c>
      <c r="AA251" s="50" t="s">
        <v>311</v>
      </c>
      <c r="AB251" s="50" t="s">
        <v>311</v>
      </c>
      <c r="AC251" s="50" t="str">
        <f t="shared" si="21"/>
        <v>Turkey-1950</v>
      </c>
      <c r="AD251" s="51">
        <f t="shared" si="22"/>
        <v>12324.701999999999</v>
      </c>
      <c r="AE251" s="15">
        <f t="shared" si="23"/>
        <v>0.73703193797302369</v>
      </c>
      <c r="AF251">
        <f t="shared" si="24"/>
        <v>3.0793016373306871E-2</v>
      </c>
    </row>
    <row r="252" spans="1:32" x14ac:dyDescent="0.25">
      <c r="A252" s="59">
        <v>235</v>
      </c>
      <c r="B252" s="60" t="s">
        <v>309</v>
      </c>
      <c r="C252" s="61" t="s">
        <v>493</v>
      </c>
      <c r="D252" s="62">
        <v>19</v>
      </c>
      <c r="E252" s="62">
        <v>804</v>
      </c>
      <c r="F252" s="62">
        <v>1950</v>
      </c>
      <c r="G252" s="50">
        <v>2987.8890000000001</v>
      </c>
      <c r="H252" s="50">
        <v>2869.623</v>
      </c>
      <c r="I252" s="50">
        <v>4302.2169999999996</v>
      </c>
      <c r="J252" s="50">
        <v>3055.5859999999998</v>
      </c>
      <c r="K252" s="50">
        <v>3927.2710000000002</v>
      </c>
      <c r="L252" s="50">
        <v>2855.8220000000001</v>
      </c>
      <c r="M252" s="50">
        <v>2014.2570000000001</v>
      </c>
      <c r="N252" s="50">
        <v>3055.8870000000002</v>
      </c>
      <c r="O252" s="50">
        <v>2685.1729999999998</v>
      </c>
      <c r="P252" s="50">
        <v>2293.1</v>
      </c>
      <c r="Q252" s="50">
        <v>1709.626</v>
      </c>
      <c r="R252" s="50">
        <v>1458.5840000000001</v>
      </c>
      <c r="S252" s="50">
        <v>1244.414</v>
      </c>
      <c r="T252" s="50">
        <v>1023.3</v>
      </c>
      <c r="U252" s="50">
        <v>798.35</v>
      </c>
      <c r="V252" s="50">
        <v>571.48699999999997</v>
      </c>
      <c r="W252" s="50">
        <v>445.06200000000001</v>
      </c>
      <c r="X252" s="50" t="s">
        <v>311</v>
      </c>
      <c r="Y252" s="50" t="s">
        <v>311</v>
      </c>
      <c r="Z252" s="50" t="s">
        <v>311</v>
      </c>
      <c r="AA252" s="50" t="s">
        <v>311</v>
      </c>
      <c r="AB252" s="50" t="s">
        <v>311</v>
      </c>
      <c r="AC252" s="50" t="str">
        <f t="shared" si="21"/>
        <v>Ukraine-1950</v>
      </c>
      <c r="AD252" s="51">
        <f t="shared" si="22"/>
        <v>24299.719999999998</v>
      </c>
      <c r="AE252" s="15">
        <f t="shared" si="23"/>
        <v>0.53490031983907627</v>
      </c>
      <c r="AF252">
        <f t="shared" si="24"/>
        <v>8.236344696051294E-2</v>
      </c>
    </row>
    <row r="253" spans="1:32" x14ac:dyDescent="0.25">
      <c r="A253" s="59">
        <v>236</v>
      </c>
      <c r="B253" s="60" t="s">
        <v>309</v>
      </c>
      <c r="C253" s="61" t="s">
        <v>494</v>
      </c>
      <c r="D253" s="62"/>
      <c r="E253" s="62">
        <v>784</v>
      </c>
      <c r="F253" s="62">
        <v>1950</v>
      </c>
      <c r="G253" s="50">
        <v>12.03</v>
      </c>
      <c r="H253" s="50">
        <v>9.3949999999999996</v>
      </c>
      <c r="I253" s="50">
        <v>7.9809999999999999</v>
      </c>
      <c r="J253" s="50">
        <v>6.9340000000000002</v>
      </c>
      <c r="K253" s="50">
        <v>5.9720000000000004</v>
      </c>
      <c r="L253" s="50">
        <v>5.093</v>
      </c>
      <c r="M253" s="50">
        <v>4.3339999999999996</v>
      </c>
      <c r="N253" s="50">
        <v>3.67</v>
      </c>
      <c r="O253" s="50">
        <v>3.206</v>
      </c>
      <c r="P253" s="50">
        <v>2.7360000000000002</v>
      </c>
      <c r="Q253" s="50">
        <v>2.3460000000000001</v>
      </c>
      <c r="R253" s="50">
        <v>1.9570000000000001</v>
      </c>
      <c r="S253" s="50">
        <v>1.5509999999999999</v>
      </c>
      <c r="T253" s="50">
        <v>1.133</v>
      </c>
      <c r="U253" s="50">
        <v>0.72199999999999998</v>
      </c>
      <c r="V253" s="50">
        <v>0.37</v>
      </c>
      <c r="W253" s="50">
        <v>0.158</v>
      </c>
      <c r="X253" s="50" t="s">
        <v>311</v>
      </c>
      <c r="Y253" s="50" t="s">
        <v>311</v>
      </c>
      <c r="Z253" s="50" t="s">
        <v>311</v>
      </c>
      <c r="AA253" s="50" t="s">
        <v>311</v>
      </c>
      <c r="AB253" s="50" t="s">
        <v>311</v>
      </c>
      <c r="AC253" s="50" t="str">
        <f t="shared" si="21"/>
        <v>United Arab Emirates-1950</v>
      </c>
      <c r="AD253" s="51">
        <f t="shared" si="22"/>
        <v>37.798999999999999</v>
      </c>
      <c r="AE253" s="15">
        <f t="shared" si="23"/>
        <v>0.84100108468478008</v>
      </c>
      <c r="AF253">
        <f t="shared" si="24"/>
        <v>3.5458671229819209E-2</v>
      </c>
    </row>
    <row r="254" spans="1:32" x14ac:dyDescent="0.25">
      <c r="A254" s="59">
        <v>237</v>
      </c>
      <c r="B254" s="60" t="s">
        <v>309</v>
      </c>
      <c r="C254" s="61" t="s">
        <v>33</v>
      </c>
      <c r="D254" s="62"/>
      <c r="E254" s="62">
        <v>826</v>
      </c>
      <c r="F254" s="62">
        <v>1950</v>
      </c>
      <c r="G254" s="50">
        <v>4370.6459999999997</v>
      </c>
      <c r="H254" s="50">
        <v>3639.7339999999999</v>
      </c>
      <c r="I254" s="50">
        <v>3355.1570000000002</v>
      </c>
      <c r="J254" s="50">
        <v>3191.8609999999999</v>
      </c>
      <c r="K254" s="50">
        <v>3444.2080000000001</v>
      </c>
      <c r="L254" s="50">
        <v>3887.7710000000002</v>
      </c>
      <c r="M254" s="50">
        <v>3498.1010000000001</v>
      </c>
      <c r="N254" s="50">
        <v>3890.4209999999998</v>
      </c>
      <c r="O254" s="50">
        <v>3878.4589999999998</v>
      </c>
      <c r="P254" s="50">
        <v>3606.826</v>
      </c>
      <c r="Q254" s="50">
        <v>3165.41</v>
      </c>
      <c r="R254" s="50">
        <v>2764.1570000000002</v>
      </c>
      <c r="S254" s="50">
        <v>2440.3879999999999</v>
      </c>
      <c r="T254" s="50">
        <v>2075.3919999999998</v>
      </c>
      <c r="U254" s="50">
        <v>1615.2809999999999</v>
      </c>
      <c r="V254" s="50">
        <v>1041.1300000000001</v>
      </c>
      <c r="W254" s="50">
        <v>751.072</v>
      </c>
      <c r="X254" s="50" t="s">
        <v>311</v>
      </c>
      <c r="Y254" s="50" t="s">
        <v>311</v>
      </c>
      <c r="Z254" s="50" t="s">
        <v>311</v>
      </c>
      <c r="AA254" s="50" t="s">
        <v>311</v>
      </c>
      <c r="AB254" s="50" t="s">
        <v>311</v>
      </c>
      <c r="AC254" s="50" t="str">
        <f t="shared" si="21"/>
        <v>United Kingdom-1950</v>
      </c>
      <c r="AD254" s="51">
        <f t="shared" si="22"/>
        <v>33767.601999999999</v>
      </c>
      <c r="AE254" s="15">
        <f t="shared" si="23"/>
        <v>0.49895198362027604</v>
      </c>
      <c r="AF254">
        <f t="shared" si="24"/>
        <v>0.12148224390065138</v>
      </c>
    </row>
    <row r="255" spans="1:32" x14ac:dyDescent="0.25">
      <c r="A255" s="59">
        <v>238</v>
      </c>
      <c r="B255" s="60" t="s">
        <v>309</v>
      </c>
      <c r="C255" s="61" t="s">
        <v>495</v>
      </c>
      <c r="D255" s="62">
        <v>20</v>
      </c>
      <c r="E255" s="62">
        <v>834</v>
      </c>
      <c r="F255" s="62">
        <v>1950</v>
      </c>
      <c r="G255" s="50">
        <v>1460.6369999999999</v>
      </c>
      <c r="H255" s="50">
        <v>1118.152</v>
      </c>
      <c r="I255" s="50">
        <v>936.89099999999996</v>
      </c>
      <c r="J255" s="50">
        <v>796.93700000000001</v>
      </c>
      <c r="K255" s="50">
        <v>673.84900000000005</v>
      </c>
      <c r="L255" s="50">
        <v>564.92600000000004</v>
      </c>
      <c r="M255" s="50">
        <v>471.637</v>
      </c>
      <c r="N255" s="50">
        <v>390.17500000000001</v>
      </c>
      <c r="O255" s="50">
        <v>320.209</v>
      </c>
      <c r="P255" s="50">
        <v>259.81099999999998</v>
      </c>
      <c r="Q255" s="50">
        <v>207.45699999999999</v>
      </c>
      <c r="R255" s="50">
        <v>161.20500000000001</v>
      </c>
      <c r="S255" s="50">
        <v>119.523</v>
      </c>
      <c r="T255" s="50">
        <v>82.02</v>
      </c>
      <c r="U255" s="50">
        <v>49.853000000000002</v>
      </c>
      <c r="V255" s="50">
        <v>24.946000000000002</v>
      </c>
      <c r="W255" s="50">
        <v>11.532999999999999</v>
      </c>
      <c r="X255" s="50" t="s">
        <v>311</v>
      </c>
      <c r="Y255" s="50" t="s">
        <v>311</v>
      </c>
      <c r="Z255" s="50" t="s">
        <v>311</v>
      </c>
      <c r="AA255" s="50" t="s">
        <v>311</v>
      </c>
      <c r="AB255" s="50" t="s">
        <v>311</v>
      </c>
      <c r="AC255" s="50" t="str">
        <f t="shared" si="21"/>
        <v>United Republic of Tanzania-1950</v>
      </c>
      <c r="AD255" s="51">
        <f t="shared" si="22"/>
        <v>3965.7290000000003</v>
      </c>
      <c r="AE255" s="15">
        <f t="shared" si="23"/>
        <v>0.92896715837113419</v>
      </c>
      <c r="AF255">
        <f t="shared" si="24"/>
        <v>2.2502713058462645E-2</v>
      </c>
    </row>
    <row r="256" spans="1:32" x14ac:dyDescent="0.25">
      <c r="A256" s="59">
        <v>239</v>
      </c>
      <c r="B256" s="60" t="s">
        <v>309</v>
      </c>
      <c r="C256" s="61" t="s">
        <v>344</v>
      </c>
      <c r="D256" s="62"/>
      <c r="E256" s="62">
        <v>840</v>
      </c>
      <c r="F256" s="62">
        <v>1950</v>
      </c>
      <c r="G256" s="50">
        <v>17236.887999999999</v>
      </c>
      <c r="H256" s="50">
        <v>13784.767</v>
      </c>
      <c r="I256" s="50">
        <v>11574.07</v>
      </c>
      <c r="J256" s="50">
        <v>11217.036</v>
      </c>
      <c r="K256" s="50">
        <v>12249.726000000001</v>
      </c>
      <c r="L256" s="50">
        <v>12872.04</v>
      </c>
      <c r="M256" s="50">
        <v>12143.468999999999</v>
      </c>
      <c r="N256" s="50">
        <v>11562.518</v>
      </c>
      <c r="O256" s="50">
        <v>10682.236999999999</v>
      </c>
      <c r="P256" s="50">
        <v>9482.6890000000003</v>
      </c>
      <c r="Q256" s="50">
        <v>8636.2099999999991</v>
      </c>
      <c r="R256" s="50">
        <v>7634.71</v>
      </c>
      <c r="S256" s="50">
        <v>6685.2569999999996</v>
      </c>
      <c r="T256" s="50">
        <v>5485.4440000000004</v>
      </c>
      <c r="U256" s="50">
        <v>3540.7190000000001</v>
      </c>
      <c r="V256" s="50">
        <v>2215.991</v>
      </c>
      <c r="W256" s="50">
        <v>1800.624</v>
      </c>
      <c r="X256" s="50" t="s">
        <v>311</v>
      </c>
      <c r="Y256" s="50" t="s">
        <v>311</v>
      </c>
      <c r="Z256" s="50" t="s">
        <v>311</v>
      </c>
      <c r="AA256" s="50" t="s">
        <v>311</v>
      </c>
      <c r="AB256" s="50" t="s">
        <v>311</v>
      </c>
      <c r="AC256" s="50" t="str">
        <f t="shared" si="21"/>
        <v>United States of America-1950</v>
      </c>
      <c r="AD256" s="51">
        <f t="shared" si="22"/>
        <v>103165.89199999999</v>
      </c>
      <c r="AE256" s="15">
        <f t="shared" si="23"/>
        <v>0.53931102539199693</v>
      </c>
      <c r="AF256">
        <f t="shared" si="24"/>
        <v>8.9480195599092455E-2</v>
      </c>
    </row>
    <row r="257" spans="1:32" x14ac:dyDescent="0.25">
      <c r="A257" s="59">
        <v>240</v>
      </c>
      <c r="B257" s="60" t="s">
        <v>309</v>
      </c>
      <c r="C257" s="61" t="s">
        <v>395</v>
      </c>
      <c r="D257" s="62"/>
      <c r="E257" s="62">
        <v>850</v>
      </c>
      <c r="F257" s="62">
        <v>1950</v>
      </c>
      <c r="G257" s="50">
        <v>3.8839999999999999</v>
      </c>
      <c r="H257" s="50">
        <v>3.7029999999999998</v>
      </c>
      <c r="I257" s="50">
        <v>2.891</v>
      </c>
      <c r="J257" s="50">
        <v>2.2370000000000001</v>
      </c>
      <c r="K257" s="50">
        <v>1.724</v>
      </c>
      <c r="L257" s="50">
        <v>1.821</v>
      </c>
      <c r="M257" s="50">
        <v>1.7050000000000001</v>
      </c>
      <c r="N257" s="50">
        <v>1.5069999999999999</v>
      </c>
      <c r="O257" s="50">
        <v>1.2549999999999999</v>
      </c>
      <c r="P257" s="50">
        <v>1.1499999999999999</v>
      </c>
      <c r="Q257" s="50">
        <v>1.0649999999999999</v>
      </c>
      <c r="R257" s="50">
        <v>0.92500000000000004</v>
      </c>
      <c r="S257" s="50">
        <v>0.91600000000000004</v>
      </c>
      <c r="T257" s="50">
        <v>0.78900000000000003</v>
      </c>
      <c r="U257" s="50">
        <v>0.59599999999999997</v>
      </c>
      <c r="V257" s="50">
        <v>0.35199999999999998</v>
      </c>
      <c r="W257" s="50">
        <v>0.27700000000000002</v>
      </c>
      <c r="X257" s="50" t="s">
        <v>311</v>
      </c>
      <c r="Y257" s="50" t="s">
        <v>311</v>
      </c>
      <c r="Z257" s="50" t="s">
        <v>311</v>
      </c>
      <c r="AA257" s="50" t="s">
        <v>311</v>
      </c>
      <c r="AB257" s="50" t="s">
        <v>311</v>
      </c>
      <c r="AC257" s="50" t="str">
        <f t="shared" si="21"/>
        <v>United States Virgin Islands-1950</v>
      </c>
      <c r="AD257" s="51">
        <f t="shared" si="22"/>
        <v>14.305</v>
      </c>
      <c r="AE257" s="15">
        <f t="shared" si="23"/>
        <v>0.87326109751835013</v>
      </c>
      <c r="AF257">
        <f t="shared" si="24"/>
        <v>8.1265383529031995E-2</v>
      </c>
    </row>
    <row r="258" spans="1:32" x14ac:dyDescent="0.25">
      <c r="A258" s="59">
        <v>241</v>
      </c>
      <c r="B258" s="60" t="s">
        <v>309</v>
      </c>
      <c r="C258" s="61" t="s">
        <v>496</v>
      </c>
      <c r="D258" s="62"/>
      <c r="E258" s="62">
        <v>858</v>
      </c>
      <c r="F258" s="62">
        <v>1950</v>
      </c>
      <c r="G258" s="50">
        <v>219.749</v>
      </c>
      <c r="H258" s="50">
        <v>203.81299999999999</v>
      </c>
      <c r="I258" s="50">
        <v>200.42699999999999</v>
      </c>
      <c r="J258" s="50">
        <v>200.108</v>
      </c>
      <c r="K258" s="50">
        <v>194.643</v>
      </c>
      <c r="L258" s="50">
        <v>176.55500000000001</v>
      </c>
      <c r="M258" s="50">
        <v>154.208</v>
      </c>
      <c r="N258" s="50">
        <v>158.15700000000001</v>
      </c>
      <c r="O258" s="50">
        <v>137.876</v>
      </c>
      <c r="P258" s="50">
        <v>126.313</v>
      </c>
      <c r="Q258" s="50">
        <v>108.922</v>
      </c>
      <c r="R258" s="50">
        <v>93.744</v>
      </c>
      <c r="S258" s="50">
        <v>79.676000000000002</v>
      </c>
      <c r="T258" s="50">
        <v>66.275999999999996</v>
      </c>
      <c r="U258" s="50">
        <v>51.223999999999997</v>
      </c>
      <c r="V258" s="50">
        <v>35.026000000000003</v>
      </c>
      <c r="W258" s="50">
        <v>31.79</v>
      </c>
      <c r="X258" s="50" t="s">
        <v>311</v>
      </c>
      <c r="Y258" s="50" t="s">
        <v>311</v>
      </c>
      <c r="Z258" s="50" t="s">
        <v>311</v>
      </c>
      <c r="AA258" s="50" t="s">
        <v>311</v>
      </c>
      <c r="AB258" s="50" t="s">
        <v>311</v>
      </c>
      <c r="AC258" s="50" t="str">
        <f t="shared" si="21"/>
        <v>Uruguay-1950</v>
      </c>
      <c r="AD258" s="51">
        <f t="shared" si="22"/>
        <v>1430.202</v>
      </c>
      <c r="AE258" s="15">
        <f t="shared" si="23"/>
        <v>0.56516841676909968</v>
      </c>
      <c r="AF258">
        <f t="shared" si="24"/>
        <v>8.9726807292992705E-2</v>
      </c>
    </row>
    <row r="259" spans="1:32" x14ac:dyDescent="0.25">
      <c r="A259" s="59">
        <v>242</v>
      </c>
      <c r="B259" s="60" t="s">
        <v>309</v>
      </c>
      <c r="C259" s="61" t="s">
        <v>396</v>
      </c>
      <c r="D259" s="62"/>
      <c r="E259" s="62">
        <v>548</v>
      </c>
      <c r="F259" s="62">
        <v>1950</v>
      </c>
      <c r="G259" s="50">
        <v>8.9849999999999994</v>
      </c>
      <c r="H259" s="50">
        <v>7.1180000000000003</v>
      </c>
      <c r="I259" s="50">
        <v>5.9619999999999997</v>
      </c>
      <c r="J259" s="50">
        <v>5.0019999999999998</v>
      </c>
      <c r="K259" s="50">
        <v>4.1769999999999996</v>
      </c>
      <c r="L259" s="50">
        <v>3.4670000000000001</v>
      </c>
      <c r="M259" s="50">
        <v>2.8610000000000002</v>
      </c>
      <c r="N259" s="50">
        <v>2.35</v>
      </c>
      <c r="O259" s="50">
        <v>1.9319999999999999</v>
      </c>
      <c r="P259" s="50">
        <v>1.56</v>
      </c>
      <c r="Q259" s="50">
        <v>1.2529999999999999</v>
      </c>
      <c r="R259" s="50">
        <v>0.98699999999999999</v>
      </c>
      <c r="S259" s="50">
        <v>0.74</v>
      </c>
      <c r="T259" s="50">
        <v>0.57799999999999996</v>
      </c>
      <c r="U259" s="50">
        <v>0.38900000000000001</v>
      </c>
      <c r="V259" s="50">
        <v>0.223</v>
      </c>
      <c r="W259" s="50">
        <v>0.113</v>
      </c>
      <c r="X259" s="50" t="s">
        <v>311</v>
      </c>
      <c r="Y259" s="50" t="s">
        <v>311</v>
      </c>
      <c r="Z259" s="50" t="s">
        <v>311</v>
      </c>
      <c r="AA259" s="50" t="s">
        <v>311</v>
      </c>
      <c r="AB259" s="50" t="s">
        <v>311</v>
      </c>
      <c r="AC259" s="50" t="str">
        <f t="shared" si="21"/>
        <v>Vanuatu-1950</v>
      </c>
      <c r="AD259" s="51">
        <f t="shared" si="22"/>
        <v>24.328999999999994</v>
      </c>
      <c r="AE259" s="15">
        <f t="shared" si="23"/>
        <v>0.96049981503555448</v>
      </c>
      <c r="AF259">
        <f t="shared" si="24"/>
        <v>2.8085528301073411E-2</v>
      </c>
    </row>
    <row r="260" spans="1:32" x14ac:dyDescent="0.25">
      <c r="A260" s="59">
        <v>243</v>
      </c>
      <c r="B260" s="60" t="s">
        <v>309</v>
      </c>
      <c r="C260" s="61" t="s">
        <v>497</v>
      </c>
      <c r="D260" s="62"/>
      <c r="E260" s="62">
        <v>862</v>
      </c>
      <c r="F260" s="62">
        <v>1950</v>
      </c>
      <c r="G260" s="50">
        <v>1021.7380000000001</v>
      </c>
      <c r="H260" s="50">
        <v>806.21</v>
      </c>
      <c r="I260" s="50">
        <v>666.68700000000001</v>
      </c>
      <c r="J260" s="50">
        <v>560.83399999999995</v>
      </c>
      <c r="K260" s="50">
        <v>474.85500000000002</v>
      </c>
      <c r="L260" s="50">
        <v>403.75599999999997</v>
      </c>
      <c r="M260" s="50">
        <v>343.60599999999999</v>
      </c>
      <c r="N260" s="50">
        <v>290.91699999999997</v>
      </c>
      <c r="O260" s="50">
        <v>243.11799999999999</v>
      </c>
      <c r="P260" s="50">
        <v>196.977</v>
      </c>
      <c r="Q260" s="50">
        <v>152.24600000000001</v>
      </c>
      <c r="R260" s="50">
        <v>113.28</v>
      </c>
      <c r="S260" s="50">
        <v>81.634</v>
      </c>
      <c r="T260" s="50">
        <v>56.067</v>
      </c>
      <c r="U260" s="50">
        <v>35.686999999999998</v>
      </c>
      <c r="V260" s="50">
        <v>20.202999999999999</v>
      </c>
      <c r="W260" s="50">
        <v>14.163</v>
      </c>
      <c r="X260" s="50" t="s">
        <v>311</v>
      </c>
      <c r="Y260" s="50" t="s">
        <v>311</v>
      </c>
      <c r="Z260" s="50" t="s">
        <v>311</v>
      </c>
      <c r="AA260" s="50" t="s">
        <v>311</v>
      </c>
      <c r="AB260" s="50" t="s">
        <v>311</v>
      </c>
      <c r="AC260" s="50" t="str">
        <f t="shared" si="21"/>
        <v>Venezuela (Bolivarian Republic of)-1950</v>
      </c>
      <c r="AD260" s="51">
        <f t="shared" si="22"/>
        <v>2861.223</v>
      </c>
      <c r="AE260" s="15">
        <f t="shared" si="23"/>
        <v>0.91595621872185429</v>
      </c>
      <c r="AF260">
        <f t="shared" si="24"/>
        <v>2.354804776377566E-2</v>
      </c>
    </row>
    <row r="261" spans="1:32" x14ac:dyDescent="0.25">
      <c r="A261" s="59">
        <v>244</v>
      </c>
      <c r="B261" s="60" t="s">
        <v>309</v>
      </c>
      <c r="C261" s="61" t="s">
        <v>498</v>
      </c>
      <c r="D261" s="62"/>
      <c r="E261" s="62">
        <v>704</v>
      </c>
      <c r="F261" s="62">
        <v>1950</v>
      </c>
      <c r="G261" s="50">
        <v>3088.1660000000002</v>
      </c>
      <c r="H261" s="50">
        <v>2452.752</v>
      </c>
      <c r="I261" s="50">
        <v>2375.4720000000002</v>
      </c>
      <c r="J261" s="50">
        <v>2526.5410000000002</v>
      </c>
      <c r="K261" s="50">
        <v>2188.877</v>
      </c>
      <c r="L261" s="50">
        <v>2050.7489999999998</v>
      </c>
      <c r="M261" s="50">
        <v>1782.883</v>
      </c>
      <c r="N261" s="50">
        <v>1702.2190000000001</v>
      </c>
      <c r="O261" s="50">
        <v>1466.453</v>
      </c>
      <c r="P261" s="50">
        <v>1421.4680000000001</v>
      </c>
      <c r="Q261" s="50">
        <v>1120.424</v>
      </c>
      <c r="R261" s="50">
        <v>907.03800000000001</v>
      </c>
      <c r="S261" s="50">
        <v>690.37300000000005</v>
      </c>
      <c r="T261" s="50">
        <v>482.755</v>
      </c>
      <c r="U261" s="50">
        <v>308.41000000000003</v>
      </c>
      <c r="V261" s="50">
        <v>161.125</v>
      </c>
      <c r="W261" s="50">
        <v>84.200999999999993</v>
      </c>
      <c r="X261" s="50" t="s">
        <v>311</v>
      </c>
      <c r="Y261" s="50" t="s">
        <v>311</v>
      </c>
      <c r="Z261" s="50" t="s">
        <v>311</v>
      </c>
      <c r="AA261" s="50" t="s">
        <v>311</v>
      </c>
      <c r="AB261" s="50" t="s">
        <v>311</v>
      </c>
      <c r="AC261" s="50" t="str">
        <f t="shared" si="21"/>
        <v>Viet Nam-1950</v>
      </c>
      <c r="AD261" s="51">
        <f t="shared" si="22"/>
        <v>15857.025000000001</v>
      </c>
      <c r="AE261" s="15">
        <f t="shared" si="23"/>
        <v>0.56460029545264623</v>
      </c>
      <c r="AF261">
        <f t="shared" si="24"/>
        <v>4.3598742544981431E-2</v>
      </c>
    </row>
    <row r="262" spans="1:32" x14ac:dyDescent="0.25">
      <c r="A262" s="59">
        <v>245</v>
      </c>
      <c r="B262" s="60" t="s">
        <v>309</v>
      </c>
      <c r="C262" s="61" t="s">
        <v>499</v>
      </c>
      <c r="D262" s="62"/>
      <c r="E262" s="62">
        <v>732</v>
      </c>
      <c r="F262" s="62">
        <v>1950</v>
      </c>
      <c r="G262" s="50">
        <v>2.3820000000000001</v>
      </c>
      <c r="H262" s="50">
        <v>1.87</v>
      </c>
      <c r="I262" s="50">
        <v>1.607</v>
      </c>
      <c r="J262" s="50">
        <v>1.401</v>
      </c>
      <c r="K262" s="50">
        <v>1.2150000000000001</v>
      </c>
      <c r="L262" s="50">
        <v>1.044</v>
      </c>
      <c r="M262" s="50">
        <v>0.89200000000000002</v>
      </c>
      <c r="N262" s="50">
        <v>0.76</v>
      </c>
      <c r="O262" s="50">
        <v>0.63800000000000001</v>
      </c>
      <c r="P262" s="50">
        <v>0.53</v>
      </c>
      <c r="Q262" s="50">
        <v>0.434</v>
      </c>
      <c r="R262" s="50">
        <v>0.34599999999999997</v>
      </c>
      <c r="S262" s="50">
        <v>0.26200000000000001</v>
      </c>
      <c r="T262" s="50">
        <v>0.185</v>
      </c>
      <c r="U262" s="50">
        <v>0.114</v>
      </c>
      <c r="V262" s="50">
        <v>0.06</v>
      </c>
      <c r="W262" s="50">
        <v>2.5999999999999999E-2</v>
      </c>
      <c r="X262" s="50" t="s">
        <v>311</v>
      </c>
      <c r="Y262" s="50" t="s">
        <v>311</v>
      </c>
      <c r="Z262" s="50" t="s">
        <v>311</v>
      </c>
      <c r="AA262" s="50" t="s">
        <v>311</v>
      </c>
      <c r="AB262" s="50" t="s">
        <v>311</v>
      </c>
      <c r="AC262" s="50" t="str">
        <f t="shared" si="21"/>
        <v>Western Sahara-1950</v>
      </c>
      <c r="AD262" s="51">
        <f t="shared" si="22"/>
        <v>7.5220000000000002</v>
      </c>
      <c r="AE262" s="15">
        <f t="shared" si="23"/>
        <v>0.83009837809093323</v>
      </c>
      <c r="AF262">
        <f t="shared" si="24"/>
        <v>2.8772139600926686E-2</v>
      </c>
    </row>
    <row r="263" spans="1:32" x14ac:dyDescent="0.25">
      <c r="A263" s="59">
        <v>246</v>
      </c>
      <c r="B263" s="60" t="s">
        <v>309</v>
      </c>
      <c r="C263" s="61" t="s">
        <v>500</v>
      </c>
      <c r="D263" s="62"/>
      <c r="E263" s="62">
        <v>887</v>
      </c>
      <c r="F263" s="62">
        <v>1950</v>
      </c>
      <c r="G263" s="50">
        <v>770.202</v>
      </c>
      <c r="H263" s="50">
        <v>586.5</v>
      </c>
      <c r="I263" s="50">
        <v>505.10399999999998</v>
      </c>
      <c r="J263" s="50">
        <v>439.00799999999998</v>
      </c>
      <c r="K263" s="50">
        <v>376.78899999999999</v>
      </c>
      <c r="L263" s="50">
        <v>320.89100000000002</v>
      </c>
      <c r="M263" s="50">
        <v>272.952</v>
      </c>
      <c r="N263" s="50">
        <v>232.35599999999999</v>
      </c>
      <c r="O263" s="50">
        <v>197.982</v>
      </c>
      <c r="P263" s="50">
        <v>167.79</v>
      </c>
      <c r="Q263" s="50">
        <v>143.10599999999999</v>
      </c>
      <c r="R263" s="50">
        <v>116.68899999999999</v>
      </c>
      <c r="S263" s="50">
        <v>99.347999999999999</v>
      </c>
      <c r="T263" s="50">
        <v>77.316000000000003</v>
      </c>
      <c r="U263" s="50">
        <v>53.448</v>
      </c>
      <c r="V263" s="50">
        <v>28.866</v>
      </c>
      <c r="W263" s="50">
        <v>13.973000000000001</v>
      </c>
      <c r="X263" s="50" t="s">
        <v>311</v>
      </c>
      <c r="Y263" s="50" t="s">
        <v>311</v>
      </c>
      <c r="Z263" s="50" t="s">
        <v>311</v>
      </c>
      <c r="AA263" s="50" t="s">
        <v>311</v>
      </c>
      <c r="AB263" s="50" t="s">
        <v>311</v>
      </c>
      <c r="AC263" s="50" t="str">
        <f t="shared" si="21"/>
        <v>Yemen-1950</v>
      </c>
      <c r="AD263" s="51">
        <f t="shared" si="22"/>
        <v>2366.9109999999996</v>
      </c>
      <c r="AE263" s="15">
        <f t="shared" si="23"/>
        <v>0.85994319178034173</v>
      </c>
      <c r="AF263">
        <f t="shared" si="24"/>
        <v>4.1053350224193298E-2</v>
      </c>
    </row>
    <row r="264" spans="1:32" x14ac:dyDescent="0.25">
      <c r="A264" s="45">
        <v>247</v>
      </c>
      <c r="B264" s="46" t="s">
        <v>309</v>
      </c>
      <c r="C264" s="47" t="s">
        <v>310</v>
      </c>
      <c r="D264" s="48"/>
      <c r="E264" s="48">
        <v>1607</v>
      </c>
      <c r="F264" s="48">
        <v>1955</v>
      </c>
      <c r="G264" s="49">
        <v>24319.985000000001</v>
      </c>
      <c r="H264" s="49">
        <v>18831.957999999999</v>
      </c>
      <c r="I264" s="49">
        <v>16263.093000000001</v>
      </c>
      <c r="J264" s="49">
        <v>15787.787</v>
      </c>
      <c r="K264" s="49">
        <v>14174.217000000001</v>
      </c>
      <c r="L264" s="49">
        <v>13408.496999999999</v>
      </c>
      <c r="M264" s="49">
        <v>11269.013000000001</v>
      </c>
      <c r="N264" s="49">
        <v>8365.3950000000004</v>
      </c>
      <c r="O264" s="49">
        <v>9008.348</v>
      </c>
      <c r="P264" s="49">
        <v>8210.0169999999998</v>
      </c>
      <c r="Q264" s="49">
        <v>7321.7330000000002</v>
      </c>
      <c r="R264" s="49">
        <v>5855.52</v>
      </c>
      <c r="S264" s="49">
        <v>4449.1819999999998</v>
      </c>
      <c r="T264" s="49">
        <v>3631.7860000000001</v>
      </c>
      <c r="U264" s="49">
        <v>2557.8670000000002</v>
      </c>
      <c r="V264" s="49">
        <v>1522.06</v>
      </c>
      <c r="W264" s="49">
        <v>1007.183</v>
      </c>
      <c r="X264" s="49" t="s">
        <v>311</v>
      </c>
      <c r="Y264" s="49" t="s">
        <v>311</v>
      </c>
      <c r="Z264" s="49" t="s">
        <v>311</v>
      </c>
      <c r="AA264" s="49" t="s">
        <v>311</v>
      </c>
      <c r="AB264" s="49" t="s">
        <v>311</v>
      </c>
      <c r="AC264" s="50" t="str">
        <f t="shared" si="21"/>
        <v>LAND-LOCKED COUNTRIES-1955</v>
      </c>
      <c r="AD264" s="51">
        <f t="shared" si="22"/>
        <v>97849.709000000017</v>
      </c>
      <c r="AE264" s="15">
        <f t="shared" si="23"/>
        <v>0.69631205546048158</v>
      </c>
      <c r="AF264">
        <f t="shared" si="24"/>
        <v>5.5440880917080299E-2</v>
      </c>
    </row>
    <row r="265" spans="1:32" x14ac:dyDescent="0.25">
      <c r="A265" s="54">
        <v>248</v>
      </c>
      <c r="B265" s="55" t="s">
        <v>309</v>
      </c>
      <c r="C265" s="56" t="s">
        <v>312</v>
      </c>
      <c r="D265" s="57"/>
      <c r="E265" s="57">
        <v>1636</v>
      </c>
      <c r="F265" s="57">
        <v>1955</v>
      </c>
      <c r="G265" s="58">
        <v>19470.281999999999</v>
      </c>
      <c r="H265" s="58">
        <v>14443.284</v>
      </c>
      <c r="I265" s="58">
        <v>12422.115</v>
      </c>
      <c r="J265" s="58">
        <v>11979.244000000001</v>
      </c>
      <c r="K265" s="58">
        <v>10219.014999999999</v>
      </c>
      <c r="L265" s="58">
        <v>9339.2450000000008</v>
      </c>
      <c r="M265" s="58">
        <v>7371.2920000000004</v>
      </c>
      <c r="N265" s="58">
        <v>5995.0349999999999</v>
      </c>
      <c r="O265" s="58">
        <v>5560.94</v>
      </c>
      <c r="P265" s="58">
        <v>4754.3940000000002</v>
      </c>
      <c r="Q265" s="58">
        <v>4135.16</v>
      </c>
      <c r="R265" s="58">
        <v>3205.7550000000001</v>
      </c>
      <c r="S265" s="58">
        <v>2421.3359999999998</v>
      </c>
      <c r="T265" s="58">
        <v>1936.894</v>
      </c>
      <c r="U265" s="58">
        <v>1288.5719999999999</v>
      </c>
      <c r="V265" s="58">
        <v>703.00699999999995</v>
      </c>
      <c r="W265" s="58">
        <v>425.791</v>
      </c>
      <c r="X265" s="58" t="s">
        <v>311</v>
      </c>
      <c r="Y265" s="58" t="s">
        <v>311</v>
      </c>
      <c r="Z265" s="58" t="s">
        <v>311</v>
      </c>
      <c r="AA265" s="58" t="s">
        <v>311</v>
      </c>
      <c r="AB265" s="58" t="s">
        <v>311</v>
      </c>
      <c r="AC265" s="50" t="str">
        <f t="shared" si="21"/>
        <v>Land-locked Developing Countries (LLDC)-1955</v>
      </c>
      <c r="AD265" s="51">
        <f t="shared" si="22"/>
        <v>64981.416000000012</v>
      </c>
      <c r="AE265" s="15">
        <f t="shared" si="23"/>
        <v>0.78006833522987529</v>
      </c>
      <c r="AF265">
        <f t="shared" si="24"/>
        <v>3.911586016297209E-2</v>
      </c>
    </row>
    <row r="266" spans="1:32" x14ac:dyDescent="0.25">
      <c r="A266" s="59">
        <v>249</v>
      </c>
      <c r="B266" s="60" t="s">
        <v>309</v>
      </c>
      <c r="C266" s="61" t="s">
        <v>313</v>
      </c>
      <c r="D266" s="62"/>
      <c r="E266" s="62">
        <v>4</v>
      </c>
      <c r="F266" s="62">
        <v>1955</v>
      </c>
      <c r="G266" s="50">
        <v>1355.056</v>
      </c>
      <c r="H266" s="50">
        <v>1108.53</v>
      </c>
      <c r="I266" s="50">
        <v>964.53</v>
      </c>
      <c r="J266" s="50">
        <v>845.91700000000003</v>
      </c>
      <c r="K266" s="50">
        <v>735.73299999999995</v>
      </c>
      <c r="L266" s="50">
        <v>642.17999999999995</v>
      </c>
      <c r="M266" s="50">
        <v>545.49400000000003</v>
      </c>
      <c r="N266" s="50">
        <v>461.38</v>
      </c>
      <c r="O266" s="50">
        <v>388.226</v>
      </c>
      <c r="P266" s="50">
        <v>324.06299999999999</v>
      </c>
      <c r="Q266" s="50">
        <v>273.10399999999998</v>
      </c>
      <c r="R266" s="50">
        <v>219.56</v>
      </c>
      <c r="S266" s="50">
        <v>170.94300000000001</v>
      </c>
      <c r="T266" s="50">
        <v>118.42400000000001</v>
      </c>
      <c r="U266" s="50">
        <v>71.057000000000002</v>
      </c>
      <c r="V266" s="50">
        <v>33.225999999999999</v>
      </c>
      <c r="W266" s="50">
        <v>13.157999999999999</v>
      </c>
      <c r="X266" s="50" t="s">
        <v>311</v>
      </c>
      <c r="Y266" s="50" t="s">
        <v>311</v>
      </c>
      <c r="Z266" s="50" t="s">
        <v>311</v>
      </c>
      <c r="AA266" s="50" t="s">
        <v>311</v>
      </c>
      <c r="AB266" s="50" t="s">
        <v>311</v>
      </c>
      <c r="AC266" s="50" t="str">
        <f t="shared" si="21"/>
        <v>Afghanistan-1955</v>
      </c>
      <c r="AD266" s="51">
        <f t="shared" si="22"/>
        <v>4606.6000000000013</v>
      </c>
      <c r="AE266" s="15">
        <f t="shared" si="23"/>
        <v>0.79537641644596857</v>
      </c>
      <c r="AF266">
        <f t="shared" si="24"/>
        <v>2.9355735784562881E-2</v>
      </c>
    </row>
    <row r="267" spans="1:32" x14ac:dyDescent="0.25">
      <c r="A267" s="59">
        <v>250</v>
      </c>
      <c r="B267" s="60" t="s">
        <v>309</v>
      </c>
      <c r="C267" s="61" t="s">
        <v>314</v>
      </c>
      <c r="D267" s="62"/>
      <c r="E267" s="62">
        <v>51</v>
      </c>
      <c r="F267" s="62">
        <v>1955</v>
      </c>
      <c r="G267" s="50">
        <v>235.21899999999999</v>
      </c>
      <c r="H267" s="50">
        <v>153.98699999999999</v>
      </c>
      <c r="I267" s="50">
        <v>112.624</v>
      </c>
      <c r="J267" s="50">
        <v>195.74799999999999</v>
      </c>
      <c r="K267" s="50">
        <v>153.78899999999999</v>
      </c>
      <c r="L267" s="50">
        <v>161.364</v>
      </c>
      <c r="M267" s="50">
        <v>81.927000000000007</v>
      </c>
      <c r="N267" s="50">
        <v>49.036000000000001</v>
      </c>
      <c r="O267" s="50">
        <v>75.647000000000006</v>
      </c>
      <c r="P267" s="50">
        <v>74.052999999999997</v>
      </c>
      <c r="Q267" s="50">
        <v>65.283000000000001</v>
      </c>
      <c r="R267" s="50">
        <v>44.451999999999998</v>
      </c>
      <c r="S267" s="50">
        <v>36.579000000000001</v>
      </c>
      <c r="T267" s="50">
        <v>47.043999999999997</v>
      </c>
      <c r="U267" s="50">
        <v>34.683</v>
      </c>
      <c r="V267" s="50">
        <v>23.722000000000001</v>
      </c>
      <c r="W267" s="50">
        <v>18.347999999999999</v>
      </c>
      <c r="X267" s="50" t="s">
        <v>311</v>
      </c>
      <c r="Y267" s="50" t="s">
        <v>311</v>
      </c>
      <c r="Z267" s="50" t="s">
        <v>311</v>
      </c>
      <c r="AA267" s="50" t="s">
        <v>311</v>
      </c>
      <c r="AB267" s="50" t="s">
        <v>311</v>
      </c>
      <c r="AC267" s="50" t="str">
        <f t="shared" si="21"/>
        <v>Armenia-1955</v>
      </c>
      <c r="AD267" s="51">
        <f t="shared" si="22"/>
        <v>937.87800000000004</v>
      </c>
      <c r="AE267" s="15">
        <f t="shared" si="23"/>
        <v>0.66706650545166846</v>
      </c>
      <c r="AF267">
        <f t="shared" si="24"/>
        <v>8.5987575258316296E-2</v>
      </c>
    </row>
    <row r="268" spans="1:32" x14ac:dyDescent="0.25">
      <c r="A268" s="59">
        <v>251</v>
      </c>
      <c r="B268" s="60" t="s">
        <v>309</v>
      </c>
      <c r="C268" s="61" t="s">
        <v>315</v>
      </c>
      <c r="D268" s="62">
        <v>1</v>
      </c>
      <c r="E268" s="62">
        <v>31</v>
      </c>
      <c r="F268" s="62">
        <v>1955</v>
      </c>
      <c r="G268" s="50">
        <v>535.15899999999999</v>
      </c>
      <c r="H268" s="50">
        <v>326.90499999999997</v>
      </c>
      <c r="I268" s="50">
        <v>249.745</v>
      </c>
      <c r="J268" s="50">
        <v>399.048</v>
      </c>
      <c r="K268" s="50">
        <v>358.00400000000002</v>
      </c>
      <c r="L268" s="50">
        <v>321.012</v>
      </c>
      <c r="M268" s="50">
        <v>184.98500000000001</v>
      </c>
      <c r="N268" s="50">
        <v>119.976</v>
      </c>
      <c r="O268" s="50">
        <v>153.251</v>
      </c>
      <c r="P268" s="50">
        <v>140.505</v>
      </c>
      <c r="Q268" s="50">
        <v>135.49100000000001</v>
      </c>
      <c r="R268" s="50">
        <v>116.14400000000001</v>
      </c>
      <c r="S268" s="50">
        <v>73.837999999999994</v>
      </c>
      <c r="T268" s="50">
        <v>82.018000000000001</v>
      </c>
      <c r="U268" s="50">
        <v>60.74</v>
      </c>
      <c r="V268" s="50">
        <v>41.945</v>
      </c>
      <c r="W268" s="50">
        <v>30.620999999999999</v>
      </c>
      <c r="X268" s="50" t="s">
        <v>311</v>
      </c>
      <c r="Y268" s="50" t="s">
        <v>311</v>
      </c>
      <c r="Z268" s="50" t="s">
        <v>311</v>
      </c>
      <c r="AA268" s="50" t="s">
        <v>311</v>
      </c>
      <c r="AB268" s="50" t="s">
        <v>311</v>
      </c>
      <c r="AC268" s="50" t="str">
        <f t="shared" si="21"/>
        <v>Azerbaijan-1955</v>
      </c>
      <c r="AD268" s="51">
        <f t="shared" si="22"/>
        <v>2002.2539999999999</v>
      </c>
      <c r="AE268" s="15">
        <f t="shared" si="23"/>
        <v>0.66281950242077181</v>
      </c>
      <c r="AF268">
        <f t="shared" si="24"/>
        <v>6.914567881253525E-2</v>
      </c>
    </row>
    <row r="269" spans="1:32" x14ac:dyDescent="0.25">
      <c r="A269" s="59">
        <v>252</v>
      </c>
      <c r="B269" s="60" t="s">
        <v>309</v>
      </c>
      <c r="C269" s="61" t="s">
        <v>316</v>
      </c>
      <c r="D269" s="62"/>
      <c r="E269" s="62">
        <v>64</v>
      </c>
      <c r="F269" s="62">
        <v>1955</v>
      </c>
      <c r="G269" s="50">
        <v>32.042999999999999</v>
      </c>
      <c r="H269" s="50">
        <v>28.219000000000001</v>
      </c>
      <c r="I269" s="50">
        <v>23.876000000000001</v>
      </c>
      <c r="J269" s="50">
        <v>20.692</v>
      </c>
      <c r="K269" s="50">
        <v>18.109000000000002</v>
      </c>
      <c r="L269" s="50">
        <v>15.638</v>
      </c>
      <c r="M269" s="50">
        <v>13.191000000000001</v>
      </c>
      <c r="N269" s="50">
        <v>10.933999999999999</v>
      </c>
      <c r="O269" s="50">
        <v>8.9489999999999998</v>
      </c>
      <c r="P269" s="50">
        <v>7.2489999999999997</v>
      </c>
      <c r="Q269" s="50">
        <v>5.8230000000000004</v>
      </c>
      <c r="R269" s="50">
        <v>4.5670000000000002</v>
      </c>
      <c r="S269" s="50">
        <v>3.3839999999999999</v>
      </c>
      <c r="T269" s="50">
        <v>2.3220000000000001</v>
      </c>
      <c r="U269" s="50">
        <v>1.42</v>
      </c>
      <c r="V269" s="50">
        <v>0.70399999999999996</v>
      </c>
      <c r="W269" s="50">
        <v>0.33700000000000002</v>
      </c>
      <c r="X269" s="50" t="s">
        <v>311</v>
      </c>
      <c r="Y269" s="50" t="s">
        <v>311</v>
      </c>
      <c r="Z269" s="50" t="s">
        <v>311</v>
      </c>
      <c r="AA269" s="50" t="s">
        <v>311</v>
      </c>
      <c r="AB269" s="50" t="s">
        <v>311</v>
      </c>
      <c r="AC269" s="50" t="str">
        <f t="shared" si="21"/>
        <v>Bhutan-1955</v>
      </c>
      <c r="AD269" s="51">
        <f t="shared" si="22"/>
        <v>108.53599999999999</v>
      </c>
      <c r="AE269" s="15">
        <f t="shared" si="23"/>
        <v>0.81927655340163652</v>
      </c>
      <c r="AF269">
        <f t="shared" si="24"/>
        <v>2.4824314645463315E-2</v>
      </c>
    </row>
    <row r="270" spans="1:32" x14ac:dyDescent="0.25">
      <c r="A270" s="59">
        <v>253</v>
      </c>
      <c r="B270" s="60" t="s">
        <v>309</v>
      </c>
      <c r="C270" s="61" t="s">
        <v>317</v>
      </c>
      <c r="D270" s="62"/>
      <c r="E270" s="62">
        <v>68</v>
      </c>
      <c r="F270" s="62">
        <v>1955</v>
      </c>
      <c r="G270" s="50">
        <v>580.76900000000001</v>
      </c>
      <c r="H270" s="50">
        <v>432.28199999999998</v>
      </c>
      <c r="I270" s="50">
        <v>388.63</v>
      </c>
      <c r="J270" s="50">
        <v>315.87900000000002</v>
      </c>
      <c r="K270" s="50">
        <v>276.74799999999999</v>
      </c>
      <c r="L270" s="50">
        <v>247.083</v>
      </c>
      <c r="M270" s="50">
        <v>201.989</v>
      </c>
      <c r="N270" s="50">
        <v>170.423</v>
      </c>
      <c r="O270" s="50">
        <v>155.78399999999999</v>
      </c>
      <c r="P270" s="50">
        <v>132.084</v>
      </c>
      <c r="Q270" s="50">
        <v>110.26600000000001</v>
      </c>
      <c r="R270" s="50">
        <v>94.28</v>
      </c>
      <c r="S270" s="50">
        <v>85.82</v>
      </c>
      <c r="T270" s="50">
        <v>72.448999999999998</v>
      </c>
      <c r="U270" s="50">
        <v>51.343000000000004</v>
      </c>
      <c r="V270" s="50">
        <v>29.411999999999999</v>
      </c>
      <c r="W270" s="50">
        <v>20.119</v>
      </c>
      <c r="X270" s="50" t="s">
        <v>311</v>
      </c>
      <c r="Y270" s="50" t="s">
        <v>311</v>
      </c>
      <c r="Z270" s="50" t="s">
        <v>311</v>
      </c>
      <c r="AA270" s="50" t="s">
        <v>311</v>
      </c>
      <c r="AB270" s="50" t="s">
        <v>311</v>
      </c>
      <c r="AC270" s="50" t="str">
        <f t="shared" si="21"/>
        <v>Bolivia (Plurinational State of)-1955</v>
      </c>
      <c r="AD270" s="51">
        <f t="shared" si="22"/>
        <v>1790.356</v>
      </c>
      <c r="AE270" s="15">
        <f t="shared" si="23"/>
        <v>0.87971554260716867</v>
      </c>
      <c r="AF270">
        <f t="shared" si="24"/>
        <v>5.4298556063103277E-2</v>
      </c>
    </row>
    <row r="271" spans="1:32" x14ac:dyDescent="0.25">
      <c r="A271" s="59">
        <v>254</v>
      </c>
      <c r="B271" s="60" t="s">
        <v>309</v>
      </c>
      <c r="C271" s="61" t="s">
        <v>318</v>
      </c>
      <c r="D271" s="62"/>
      <c r="E271" s="62">
        <v>72</v>
      </c>
      <c r="F271" s="62">
        <v>1955</v>
      </c>
      <c r="G271" s="50">
        <v>86.954999999999998</v>
      </c>
      <c r="H271" s="50">
        <v>58.396999999999998</v>
      </c>
      <c r="I271" s="50">
        <v>53.734999999999999</v>
      </c>
      <c r="J271" s="50">
        <v>50.295999999999999</v>
      </c>
      <c r="K271" s="50">
        <v>43.085000000000001</v>
      </c>
      <c r="L271" s="50">
        <v>34.075000000000003</v>
      </c>
      <c r="M271" s="50">
        <v>31.45</v>
      </c>
      <c r="N271" s="50">
        <v>23.13</v>
      </c>
      <c r="O271" s="50">
        <v>17.03</v>
      </c>
      <c r="P271" s="50">
        <v>15.176</v>
      </c>
      <c r="Q271" s="50">
        <v>14.863</v>
      </c>
      <c r="R271" s="50">
        <v>11.083</v>
      </c>
      <c r="S271" s="50">
        <v>10.515000000000001</v>
      </c>
      <c r="T271" s="50">
        <v>8.6790000000000003</v>
      </c>
      <c r="U271" s="50">
        <v>5.9249999999999998</v>
      </c>
      <c r="V271" s="50">
        <v>3.5</v>
      </c>
      <c r="W271" s="50">
        <v>1.8460000000000001</v>
      </c>
      <c r="X271" s="50" t="s">
        <v>311</v>
      </c>
      <c r="Y271" s="50" t="s">
        <v>311</v>
      </c>
      <c r="Z271" s="50" t="s">
        <v>311</v>
      </c>
      <c r="AA271" s="50" t="s">
        <v>311</v>
      </c>
      <c r="AB271" s="50" t="s">
        <v>311</v>
      </c>
      <c r="AC271" s="50" t="str">
        <f t="shared" si="21"/>
        <v>Botswana-1955</v>
      </c>
      <c r="AD271" s="51">
        <f t="shared" si="22"/>
        <v>250.70299999999997</v>
      </c>
      <c r="AE271" s="15">
        <f t="shared" si="23"/>
        <v>0.87369118040071336</v>
      </c>
      <c r="AF271">
        <f t="shared" si="24"/>
        <v>4.4354031881544728E-2</v>
      </c>
    </row>
    <row r="272" spans="1:32" x14ac:dyDescent="0.25">
      <c r="A272" s="59">
        <v>255</v>
      </c>
      <c r="B272" s="60" t="s">
        <v>309</v>
      </c>
      <c r="C272" s="61" t="s">
        <v>319</v>
      </c>
      <c r="D272" s="62"/>
      <c r="E272" s="62">
        <v>854</v>
      </c>
      <c r="F272" s="62">
        <v>1955</v>
      </c>
      <c r="G272" s="50">
        <v>733.59100000000001</v>
      </c>
      <c r="H272" s="50">
        <v>586.40700000000004</v>
      </c>
      <c r="I272" s="50">
        <v>530.92600000000004</v>
      </c>
      <c r="J272" s="50">
        <v>467.86500000000001</v>
      </c>
      <c r="K272" s="50">
        <v>399.39</v>
      </c>
      <c r="L272" s="50">
        <v>346.80099999999999</v>
      </c>
      <c r="M272" s="50">
        <v>306.72699999999998</v>
      </c>
      <c r="N272" s="50">
        <v>268.90499999999997</v>
      </c>
      <c r="O272" s="50">
        <v>230.839</v>
      </c>
      <c r="P272" s="50">
        <v>190.93600000000001</v>
      </c>
      <c r="Q272" s="50">
        <v>154.65199999999999</v>
      </c>
      <c r="R272" s="50">
        <v>117.902</v>
      </c>
      <c r="S272" s="50">
        <v>85.093000000000004</v>
      </c>
      <c r="T272" s="50">
        <v>54.389000000000003</v>
      </c>
      <c r="U272" s="50">
        <v>29.759</v>
      </c>
      <c r="V272" s="50">
        <v>11.241</v>
      </c>
      <c r="W272" s="50">
        <v>1.732</v>
      </c>
      <c r="X272" s="50" t="s">
        <v>311</v>
      </c>
      <c r="Y272" s="50" t="s">
        <v>311</v>
      </c>
      <c r="Z272" s="50" t="s">
        <v>311</v>
      </c>
      <c r="AA272" s="50" t="s">
        <v>311</v>
      </c>
      <c r="AB272" s="50" t="s">
        <v>311</v>
      </c>
      <c r="AC272" s="50" t="str">
        <f t="shared" si="21"/>
        <v>Burkina Faso-1955</v>
      </c>
      <c r="AD272" s="51">
        <f t="shared" si="22"/>
        <v>2569.1099999999997</v>
      </c>
      <c r="AE272" s="15">
        <f t="shared" si="23"/>
        <v>0.75825675039215923</v>
      </c>
      <c r="AF272">
        <f t="shared" si="24"/>
        <v>2.1972907900708463E-2</v>
      </c>
    </row>
    <row r="273" spans="1:32" x14ac:dyDescent="0.25">
      <c r="A273" s="59">
        <v>256</v>
      </c>
      <c r="B273" s="60" t="s">
        <v>309</v>
      </c>
      <c r="C273" s="61" t="s">
        <v>320</v>
      </c>
      <c r="D273" s="62"/>
      <c r="E273" s="62">
        <v>108</v>
      </c>
      <c r="F273" s="62">
        <v>1955</v>
      </c>
      <c r="G273" s="50">
        <v>463.19900000000001</v>
      </c>
      <c r="H273" s="50">
        <v>326.36799999999999</v>
      </c>
      <c r="I273" s="50">
        <v>280.86500000000001</v>
      </c>
      <c r="J273" s="50">
        <v>248.05199999999999</v>
      </c>
      <c r="K273" s="50">
        <v>218.63800000000001</v>
      </c>
      <c r="L273" s="50">
        <v>190.31</v>
      </c>
      <c r="M273" s="50">
        <v>165.649</v>
      </c>
      <c r="N273" s="50">
        <v>142.43799999999999</v>
      </c>
      <c r="O273" s="50">
        <v>121.16200000000001</v>
      </c>
      <c r="P273" s="50">
        <v>101.056</v>
      </c>
      <c r="Q273" s="50">
        <v>82.850999999999999</v>
      </c>
      <c r="R273" s="50">
        <v>65.838999999999999</v>
      </c>
      <c r="S273" s="50">
        <v>46.811999999999998</v>
      </c>
      <c r="T273" s="50">
        <v>34.866999999999997</v>
      </c>
      <c r="U273" s="50">
        <v>23.434999999999999</v>
      </c>
      <c r="V273" s="50">
        <v>12.744</v>
      </c>
      <c r="W273" s="50">
        <v>6.899</v>
      </c>
      <c r="X273" s="50" t="s">
        <v>311</v>
      </c>
      <c r="Y273" s="50" t="s">
        <v>311</v>
      </c>
      <c r="Z273" s="50" t="s">
        <v>311</v>
      </c>
      <c r="AA273" s="50" t="s">
        <v>311</v>
      </c>
      <c r="AB273" s="50" t="s">
        <v>311</v>
      </c>
      <c r="AC273" s="50" t="str">
        <f t="shared" si="21"/>
        <v>Burundi-1955</v>
      </c>
      <c r="AD273" s="51">
        <f t="shared" si="22"/>
        <v>1382.8069999999998</v>
      </c>
      <c r="AE273" s="15">
        <f t="shared" si="23"/>
        <v>0.83046802626830785</v>
      </c>
      <c r="AF273">
        <f t="shared" si="24"/>
        <v>3.177228146136598E-2</v>
      </c>
    </row>
    <row r="274" spans="1:32" x14ac:dyDescent="0.25">
      <c r="A274" s="59">
        <v>257</v>
      </c>
      <c r="B274" s="60" t="s">
        <v>309</v>
      </c>
      <c r="C274" s="61" t="s">
        <v>321</v>
      </c>
      <c r="D274" s="62"/>
      <c r="E274" s="62">
        <v>140</v>
      </c>
      <c r="F274" s="62">
        <v>1955</v>
      </c>
      <c r="G274" s="50">
        <v>211.428</v>
      </c>
      <c r="H274" s="50">
        <v>161.114</v>
      </c>
      <c r="I274" s="50">
        <v>145.50299999999999</v>
      </c>
      <c r="J274" s="50">
        <v>132.03100000000001</v>
      </c>
      <c r="K274" s="50">
        <v>119.77500000000001</v>
      </c>
      <c r="L274" s="50">
        <v>108.04600000000001</v>
      </c>
      <c r="M274" s="50">
        <v>95.052000000000007</v>
      </c>
      <c r="N274" s="50">
        <v>82.171000000000006</v>
      </c>
      <c r="O274" s="50">
        <v>73.736999999999995</v>
      </c>
      <c r="P274" s="50">
        <v>64.956999999999994</v>
      </c>
      <c r="Q274" s="50">
        <v>55.978999999999999</v>
      </c>
      <c r="R274" s="50">
        <v>48.136000000000003</v>
      </c>
      <c r="S274" s="50">
        <v>36.389000000000003</v>
      </c>
      <c r="T274" s="50">
        <v>28.422999999999998</v>
      </c>
      <c r="U274" s="50">
        <v>20.09</v>
      </c>
      <c r="V274" s="50">
        <v>10.955</v>
      </c>
      <c r="W274" s="50">
        <v>5.7009999999999996</v>
      </c>
      <c r="X274" s="50" t="s">
        <v>311</v>
      </c>
      <c r="Y274" s="50" t="s">
        <v>311</v>
      </c>
      <c r="Z274" s="50" t="s">
        <v>311</v>
      </c>
      <c r="AA274" s="50" t="s">
        <v>311</v>
      </c>
      <c r="AB274" s="50" t="s">
        <v>311</v>
      </c>
      <c r="AC274" s="50" t="str">
        <f t="shared" si="21"/>
        <v>Central African Republic-1955</v>
      </c>
      <c r="AD274" s="51">
        <f t="shared" si="22"/>
        <v>816.27300000000002</v>
      </c>
      <c r="AE274" s="15">
        <f t="shared" si="23"/>
        <v>0.71448400228845022</v>
      </c>
      <c r="AF274">
        <f t="shared" si="24"/>
        <v>4.8840681156965569E-2</v>
      </c>
    </row>
    <row r="275" spans="1:32" x14ac:dyDescent="0.25">
      <c r="A275" s="59">
        <v>258</v>
      </c>
      <c r="B275" s="60" t="s">
        <v>309</v>
      </c>
      <c r="C275" s="61" t="s">
        <v>322</v>
      </c>
      <c r="D275" s="62"/>
      <c r="E275" s="62">
        <v>148</v>
      </c>
      <c r="F275" s="62">
        <v>1955</v>
      </c>
      <c r="G275" s="50">
        <v>462.33</v>
      </c>
      <c r="H275" s="50">
        <v>329.13</v>
      </c>
      <c r="I275" s="50">
        <v>287.92399999999998</v>
      </c>
      <c r="J275" s="50">
        <v>258.08600000000001</v>
      </c>
      <c r="K275" s="50">
        <v>228.67099999999999</v>
      </c>
      <c r="L275" s="50">
        <v>203.29499999999999</v>
      </c>
      <c r="M275" s="50">
        <v>182.232</v>
      </c>
      <c r="N275" s="50">
        <v>160.072</v>
      </c>
      <c r="O275" s="50">
        <v>138.37899999999999</v>
      </c>
      <c r="P275" s="50">
        <v>119.872</v>
      </c>
      <c r="Q275" s="50">
        <v>102.45</v>
      </c>
      <c r="R275" s="50">
        <v>86.912000000000006</v>
      </c>
      <c r="S275" s="50">
        <v>63.902000000000001</v>
      </c>
      <c r="T275" s="50">
        <v>49.945</v>
      </c>
      <c r="U275" s="50">
        <v>33.930999999999997</v>
      </c>
      <c r="V275" s="50">
        <v>18.416</v>
      </c>
      <c r="W275" s="50">
        <v>9.6609999999999996</v>
      </c>
      <c r="X275" s="50" t="s">
        <v>311</v>
      </c>
      <c r="Y275" s="50" t="s">
        <v>311</v>
      </c>
      <c r="Z275" s="50" t="s">
        <v>311</v>
      </c>
      <c r="AA275" s="50" t="s">
        <v>311</v>
      </c>
      <c r="AB275" s="50" t="s">
        <v>311</v>
      </c>
      <c r="AC275" s="50" t="str">
        <f t="shared" ref="AC275:AC338" si="25">C275&amp;"-"&amp;F275</f>
        <v>Chad-1955</v>
      </c>
      <c r="AD275" s="51">
        <f t="shared" ref="AD275:AD338" si="26">SUM(J275:S275)</f>
        <v>1543.8710000000001</v>
      </c>
      <c r="AE275" s="15">
        <f t="shared" ref="AE275:AE338" si="27">IF(W275="…",SUM(G275:I275,T275:V275,X275:AB275)/SUM(J275:S275),SUM(G275:I275,T275:W275)/SUM(J275:S275))</f>
        <v>0.77165579248525296</v>
      </c>
      <c r="AF275">
        <f t="shared" ref="AF275:AF338" si="28">IF(W275="…",SUM(T275:V275,X275:AB275)/SUM(G275:S275),SUM(T275:W275)/SUM(G275:S275))</f>
        <v>4.267713203634417E-2</v>
      </c>
    </row>
    <row r="276" spans="1:32" x14ac:dyDescent="0.25">
      <c r="A276" s="59">
        <v>259</v>
      </c>
      <c r="B276" s="60" t="s">
        <v>309</v>
      </c>
      <c r="C276" s="61" t="s">
        <v>323</v>
      </c>
      <c r="D276" s="62"/>
      <c r="E276" s="62">
        <v>231</v>
      </c>
      <c r="F276" s="62">
        <v>1955</v>
      </c>
      <c r="G276" s="50">
        <v>3507.7579999999998</v>
      </c>
      <c r="H276" s="50">
        <v>2837.2220000000002</v>
      </c>
      <c r="I276" s="50">
        <v>2403.3919999999998</v>
      </c>
      <c r="J276" s="50">
        <v>2053.3029999999999</v>
      </c>
      <c r="K276" s="50">
        <v>1753.31</v>
      </c>
      <c r="L276" s="50">
        <v>1489.1679999999999</v>
      </c>
      <c r="M276" s="50">
        <v>1263.4749999999999</v>
      </c>
      <c r="N276" s="50">
        <v>1062.8420000000001</v>
      </c>
      <c r="O276" s="50">
        <v>893.43499999999995</v>
      </c>
      <c r="P276" s="50">
        <v>744.77099999999996</v>
      </c>
      <c r="Q276" s="50">
        <v>612.20000000000005</v>
      </c>
      <c r="R276" s="50">
        <v>431.48599999999999</v>
      </c>
      <c r="S276" s="50">
        <v>340.79599999999999</v>
      </c>
      <c r="T276" s="50">
        <v>252.40100000000001</v>
      </c>
      <c r="U276" s="50">
        <v>167.68299999999999</v>
      </c>
      <c r="V276" s="50">
        <v>89.421000000000006</v>
      </c>
      <c r="W276" s="50">
        <v>44.628999999999998</v>
      </c>
      <c r="X276" s="50" t="s">
        <v>311</v>
      </c>
      <c r="Y276" s="50" t="s">
        <v>311</v>
      </c>
      <c r="Z276" s="50" t="s">
        <v>311</v>
      </c>
      <c r="AA276" s="50" t="s">
        <v>311</v>
      </c>
      <c r="AB276" s="50" t="s">
        <v>311</v>
      </c>
      <c r="AC276" s="50" t="str">
        <f t="shared" si="25"/>
        <v>Ethiopia-1955</v>
      </c>
      <c r="AD276" s="51">
        <f t="shared" si="26"/>
        <v>10644.786000000002</v>
      </c>
      <c r="AE276" s="15">
        <f t="shared" si="27"/>
        <v>0.87390258479597405</v>
      </c>
      <c r="AF276">
        <f t="shared" si="28"/>
        <v>2.8573685626652454E-2</v>
      </c>
    </row>
    <row r="277" spans="1:32" x14ac:dyDescent="0.25">
      <c r="A277" s="59">
        <v>260</v>
      </c>
      <c r="B277" s="60" t="s">
        <v>309</v>
      </c>
      <c r="C277" s="61" t="s">
        <v>324</v>
      </c>
      <c r="D277" s="62"/>
      <c r="E277" s="62">
        <v>398</v>
      </c>
      <c r="F277" s="62">
        <v>1955</v>
      </c>
      <c r="G277" s="50">
        <v>1096.029</v>
      </c>
      <c r="H277" s="50">
        <v>798.56100000000004</v>
      </c>
      <c r="I277" s="50">
        <v>635.31899999999996</v>
      </c>
      <c r="J277" s="50">
        <v>1053.9449999999999</v>
      </c>
      <c r="K277" s="50">
        <v>628.33900000000006</v>
      </c>
      <c r="L277" s="50">
        <v>784.8</v>
      </c>
      <c r="M277" s="50">
        <v>447.745</v>
      </c>
      <c r="N277" s="50">
        <v>342.73899999999998</v>
      </c>
      <c r="O277" s="50">
        <v>456.82</v>
      </c>
      <c r="P277" s="50">
        <v>400.87700000000001</v>
      </c>
      <c r="Q277" s="50">
        <v>354.30599999999998</v>
      </c>
      <c r="R277" s="50">
        <v>260.66899999999998</v>
      </c>
      <c r="S277" s="50">
        <v>214</v>
      </c>
      <c r="T277" s="50">
        <v>215.39599999999999</v>
      </c>
      <c r="U277" s="50">
        <v>146.78700000000001</v>
      </c>
      <c r="V277" s="50">
        <v>92.542000000000002</v>
      </c>
      <c r="W277" s="50">
        <v>63.124000000000002</v>
      </c>
      <c r="X277" s="50" t="s">
        <v>311</v>
      </c>
      <c r="Y277" s="50" t="s">
        <v>311</v>
      </c>
      <c r="Z277" s="50" t="s">
        <v>311</v>
      </c>
      <c r="AA277" s="50" t="s">
        <v>311</v>
      </c>
      <c r="AB277" s="50" t="s">
        <v>311</v>
      </c>
      <c r="AC277" s="50" t="str">
        <f t="shared" si="25"/>
        <v>Kazakhstan-1955</v>
      </c>
      <c r="AD277" s="51">
        <f t="shared" si="26"/>
        <v>4944.24</v>
      </c>
      <c r="AE277" s="15">
        <f t="shared" si="27"/>
        <v>0.61642598255748104</v>
      </c>
      <c r="AF277">
        <f t="shared" si="28"/>
        <v>6.9285346064147241E-2</v>
      </c>
    </row>
    <row r="278" spans="1:32" x14ac:dyDescent="0.25">
      <c r="A278" s="59">
        <v>261</v>
      </c>
      <c r="B278" s="60" t="s">
        <v>309</v>
      </c>
      <c r="C278" s="61" t="s">
        <v>325</v>
      </c>
      <c r="D278" s="62"/>
      <c r="E278" s="62">
        <v>417</v>
      </c>
      <c r="F278" s="62">
        <v>1955</v>
      </c>
      <c r="G278" s="50">
        <v>265.93799999999999</v>
      </c>
      <c r="H278" s="50">
        <v>164.482</v>
      </c>
      <c r="I278" s="50">
        <v>132.58600000000001</v>
      </c>
      <c r="J278" s="50">
        <v>203.97900000000001</v>
      </c>
      <c r="K278" s="50">
        <v>172.982</v>
      </c>
      <c r="L278" s="50">
        <v>183.179</v>
      </c>
      <c r="M278" s="50">
        <v>115.18899999999999</v>
      </c>
      <c r="N278" s="50">
        <v>80.69</v>
      </c>
      <c r="O278" s="50">
        <v>104.19</v>
      </c>
      <c r="P278" s="50">
        <v>94.59</v>
      </c>
      <c r="Q278" s="50">
        <v>96.49</v>
      </c>
      <c r="R278" s="50">
        <v>73.790999999999997</v>
      </c>
      <c r="S278" s="50">
        <v>61.695</v>
      </c>
      <c r="T278" s="50">
        <v>62.393000000000001</v>
      </c>
      <c r="U278" s="50">
        <v>44.895000000000003</v>
      </c>
      <c r="V278" s="50">
        <v>27.696000000000002</v>
      </c>
      <c r="W278" s="50">
        <v>19.295000000000002</v>
      </c>
      <c r="X278" s="50" t="s">
        <v>311</v>
      </c>
      <c r="Y278" s="50" t="s">
        <v>311</v>
      </c>
      <c r="Z278" s="50" t="s">
        <v>311</v>
      </c>
      <c r="AA278" s="50" t="s">
        <v>311</v>
      </c>
      <c r="AB278" s="50" t="s">
        <v>311</v>
      </c>
      <c r="AC278" s="50" t="str">
        <f t="shared" si="25"/>
        <v>Kyrgyzstan-1955</v>
      </c>
      <c r="AD278" s="51">
        <f t="shared" si="26"/>
        <v>1186.7749999999999</v>
      </c>
      <c r="AE278" s="15">
        <f t="shared" si="27"/>
        <v>0.60439847485833464</v>
      </c>
      <c r="AF278">
        <f t="shared" si="28"/>
        <v>8.8170462475018307E-2</v>
      </c>
    </row>
    <row r="279" spans="1:32" x14ac:dyDescent="0.25">
      <c r="A279" s="59">
        <v>262</v>
      </c>
      <c r="B279" s="60" t="s">
        <v>309</v>
      </c>
      <c r="C279" s="61" t="s">
        <v>326</v>
      </c>
      <c r="D279" s="62"/>
      <c r="E279" s="62">
        <v>418</v>
      </c>
      <c r="F279" s="62">
        <v>1955</v>
      </c>
      <c r="G279" s="50">
        <v>320.39999999999998</v>
      </c>
      <c r="H279" s="50">
        <v>251.79300000000001</v>
      </c>
      <c r="I279" s="50">
        <v>211.167</v>
      </c>
      <c r="J279" s="50">
        <v>184.648</v>
      </c>
      <c r="K279" s="50">
        <v>162.21299999999999</v>
      </c>
      <c r="L279" s="50">
        <v>146.92599999999999</v>
      </c>
      <c r="M279" s="50">
        <v>129.97800000000001</v>
      </c>
      <c r="N279" s="50">
        <v>113.52800000000001</v>
      </c>
      <c r="O279" s="50">
        <v>96.83</v>
      </c>
      <c r="P279" s="50">
        <v>79.337000000000003</v>
      </c>
      <c r="Q279" s="50">
        <v>65.230999999999995</v>
      </c>
      <c r="R279" s="50">
        <v>48.926000000000002</v>
      </c>
      <c r="S279" s="50">
        <v>35.406999999999996</v>
      </c>
      <c r="T279" s="50">
        <v>22.684000000000001</v>
      </c>
      <c r="U279" s="50">
        <v>12.677</v>
      </c>
      <c r="V279" s="50">
        <v>6.6470000000000002</v>
      </c>
      <c r="W279" s="50">
        <v>2.46</v>
      </c>
      <c r="X279" s="50" t="s">
        <v>311</v>
      </c>
      <c r="Y279" s="50" t="s">
        <v>311</v>
      </c>
      <c r="Z279" s="50" t="s">
        <v>311</v>
      </c>
      <c r="AA279" s="50" t="s">
        <v>311</v>
      </c>
      <c r="AB279" s="50" t="s">
        <v>311</v>
      </c>
      <c r="AC279" s="50" t="str">
        <f t="shared" si="25"/>
        <v>Lao People's Democratic Republic-1955</v>
      </c>
      <c r="AD279" s="51">
        <f t="shared" si="26"/>
        <v>1063.0239999999999</v>
      </c>
      <c r="AE279" s="15">
        <f t="shared" si="27"/>
        <v>0.77874817501768556</v>
      </c>
      <c r="AF279">
        <f t="shared" si="28"/>
        <v>2.4083830882416665E-2</v>
      </c>
    </row>
    <row r="280" spans="1:32" x14ac:dyDescent="0.25">
      <c r="A280" s="59">
        <v>263</v>
      </c>
      <c r="B280" s="60" t="s">
        <v>309</v>
      </c>
      <c r="C280" s="61" t="s">
        <v>327</v>
      </c>
      <c r="D280" s="62"/>
      <c r="E280" s="62">
        <v>426</v>
      </c>
      <c r="F280" s="62">
        <v>1955</v>
      </c>
      <c r="G280" s="50">
        <v>127.503</v>
      </c>
      <c r="H280" s="50">
        <v>109.38</v>
      </c>
      <c r="I280" s="50">
        <v>93.317999999999998</v>
      </c>
      <c r="J280" s="50">
        <v>78.427999999999997</v>
      </c>
      <c r="K280" s="50">
        <v>63.381999999999998</v>
      </c>
      <c r="L280" s="50">
        <v>52.478000000000002</v>
      </c>
      <c r="M280" s="50">
        <v>47.197000000000003</v>
      </c>
      <c r="N280" s="50">
        <v>42.210999999999999</v>
      </c>
      <c r="O280" s="50">
        <v>37.512</v>
      </c>
      <c r="P280" s="50">
        <v>33.322000000000003</v>
      </c>
      <c r="Q280" s="50">
        <v>27.167999999999999</v>
      </c>
      <c r="R280" s="50">
        <v>22.803000000000001</v>
      </c>
      <c r="S280" s="50">
        <v>18.786000000000001</v>
      </c>
      <c r="T280" s="50">
        <v>14.436</v>
      </c>
      <c r="U280" s="50">
        <v>10.454000000000001</v>
      </c>
      <c r="V280" s="50">
        <v>5.952</v>
      </c>
      <c r="W280" s="50">
        <v>3.476</v>
      </c>
      <c r="X280" s="50" t="s">
        <v>311</v>
      </c>
      <c r="Y280" s="50" t="s">
        <v>311</v>
      </c>
      <c r="Z280" s="50" t="s">
        <v>311</v>
      </c>
      <c r="AA280" s="50" t="s">
        <v>311</v>
      </c>
      <c r="AB280" s="50" t="s">
        <v>311</v>
      </c>
      <c r="AC280" s="50" t="str">
        <f t="shared" si="25"/>
        <v>Lesotho-1955</v>
      </c>
      <c r="AD280" s="51">
        <f t="shared" si="26"/>
        <v>423.28700000000003</v>
      </c>
      <c r="AE280" s="15">
        <f t="shared" si="27"/>
        <v>0.86116275718366009</v>
      </c>
      <c r="AF280">
        <f t="shared" si="28"/>
        <v>4.5545516318773495E-2</v>
      </c>
    </row>
    <row r="281" spans="1:32" x14ac:dyDescent="0.25">
      <c r="A281" s="59">
        <v>264</v>
      </c>
      <c r="B281" s="60" t="s">
        <v>309</v>
      </c>
      <c r="C281" s="61" t="s">
        <v>328</v>
      </c>
      <c r="D281" s="62"/>
      <c r="E281" s="62">
        <v>454</v>
      </c>
      <c r="F281" s="62">
        <v>1955</v>
      </c>
      <c r="G281" s="50">
        <v>565.59900000000005</v>
      </c>
      <c r="H281" s="50">
        <v>492.37099999999998</v>
      </c>
      <c r="I281" s="50">
        <v>413.13099999999997</v>
      </c>
      <c r="J281" s="50">
        <v>342.14499999999998</v>
      </c>
      <c r="K281" s="50">
        <v>282.678</v>
      </c>
      <c r="L281" s="50">
        <v>233.87200000000001</v>
      </c>
      <c r="M281" s="50">
        <v>195.98</v>
      </c>
      <c r="N281" s="50">
        <v>179.63</v>
      </c>
      <c r="O281" s="50">
        <v>133.93100000000001</v>
      </c>
      <c r="P281" s="50">
        <v>97.616</v>
      </c>
      <c r="Q281" s="50">
        <v>90.891000000000005</v>
      </c>
      <c r="R281" s="50">
        <v>72.471000000000004</v>
      </c>
      <c r="S281" s="50">
        <v>58.762999999999998</v>
      </c>
      <c r="T281" s="50">
        <v>43.298999999999999</v>
      </c>
      <c r="U281" s="50">
        <v>28.369</v>
      </c>
      <c r="V281" s="50">
        <v>14.743</v>
      </c>
      <c r="W281" s="50">
        <v>6.843</v>
      </c>
      <c r="X281" s="50" t="s">
        <v>311</v>
      </c>
      <c r="Y281" s="50" t="s">
        <v>311</v>
      </c>
      <c r="Z281" s="50" t="s">
        <v>311</v>
      </c>
      <c r="AA281" s="50" t="s">
        <v>311</v>
      </c>
      <c r="AB281" s="50" t="s">
        <v>311</v>
      </c>
      <c r="AC281" s="50" t="str">
        <f t="shared" si="25"/>
        <v>Malawi-1955</v>
      </c>
      <c r="AD281" s="51">
        <f t="shared" si="26"/>
        <v>1687.9769999999999</v>
      </c>
      <c r="AE281" s="15">
        <f t="shared" si="27"/>
        <v>0.92676322011496615</v>
      </c>
      <c r="AF281">
        <f t="shared" si="28"/>
        <v>2.9519372424485879E-2</v>
      </c>
    </row>
    <row r="282" spans="1:32" x14ac:dyDescent="0.25">
      <c r="A282" s="59">
        <v>265</v>
      </c>
      <c r="B282" s="60" t="s">
        <v>309</v>
      </c>
      <c r="C282" s="61" t="s">
        <v>329</v>
      </c>
      <c r="D282" s="62"/>
      <c r="E282" s="62">
        <v>466</v>
      </c>
      <c r="F282" s="62">
        <v>1955</v>
      </c>
      <c r="G282" s="50">
        <v>844.73800000000006</v>
      </c>
      <c r="H282" s="50">
        <v>602.62099999999998</v>
      </c>
      <c r="I282" s="50">
        <v>559.15300000000002</v>
      </c>
      <c r="J282" s="50">
        <v>471.79700000000003</v>
      </c>
      <c r="K282" s="50">
        <v>417.13600000000002</v>
      </c>
      <c r="L282" s="50">
        <v>377.75799999999998</v>
      </c>
      <c r="M282" s="50">
        <v>346.20499999999998</v>
      </c>
      <c r="N282" s="50">
        <v>319.54000000000002</v>
      </c>
      <c r="O282" s="50">
        <v>277.09899999999999</v>
      </c>
      <c r="P282" s="50">
        <v>231.191</v>
      </c>
      <c r="Q282" s="50">
        <v>183.232</v>
      </c>
      <c r="R282" s="50">
        <v>130.58199999999999</v>
      </c>
      <c r="S282" s="50">
        <v>93.622</v>
      </c>
      <c r="T282" s="50">
        <v>62.984000000000002</v>
      </c>
      <c r="U282" s="50">
        <v>36.177999999999997</v>
      </c>
      <c r="V282" s="50">
        <v>16.128</v>
      </c>
      <c r="W282" s="50">
        <v>5.4340000000000002</v>
      </c>
      <c r="X282" s="50" t="s">
        <v>311</v>
      </c>
      <c r="Y282" s="50" t="s">
        <v>311</v>
      </c>
      <c r="Z282" s="50" t="s">
        <v>311</v>
      </c>
      <c r="AA282" s="50" t="s">
        <v>311</v>
      </c>
      <c r="AB282" s="50" t="s">
        <v>311</v>
      </c>
      <c r="AC282" s="50" t="str">
        <f t="shared" si="25"/>
        <v>Mali-1955</v>
      </c>
      <c r="AD282" s="51">
        <f t="shared" si="26"/>
        <v>2848.1619999999994</v>
      </c>
      <c r="AE282" s="15">
        <f t="shared" si="27"/>
        <v>0.74688026874875824</v>
      </c>
      <c r="AF282">
        <f t="shared" si="28"/>
        <v>2.4867581221725703E-2</v>
      </c>
    </row>
    <row r="283" spans="1:32" x14ac:dyDescent="0.25">
      <c r="A283" s="59">
        <v>266</v>
      </c>
      <c r="B283" s="60" t="s">
        <v>309</v>
      </c>
      <c r="C283" s="61" t="s">
        <v>330</v>
      </c>
      <c r="D283" s="62"/>
      <c r="E283" s="62">
        <v>496</v>
      </c>
      <c r="F283" s="62">
        <v>1955</v>
      </c>
      <c r="G283" s="50">
        <v>126.22199999999999</v>
      </c>
      <c r="H283" s="50">
        <v>85.783000000000001</v>
      </c>
      <c r="I283" s="50">
        <v>79.423000000000002</v>
      </c>
      <c r="J283" s="50">
        <v>76.287000000000006</v>
      </c>
      <c r="K283" s="50">
        <v>69.768000000000001</v>
      </c>
      <c r="L283" s="50">
        <v>63.512999999999998</v>
      </c>
      <c r="M283" s="50">
        <v>57.823999999999998</v>
      </c>
      <c r="N283" s="50">
        <v>56.686</v>
      </c>
      <c r="O283" s="50">
        <v>46.996000000000002</v>
      </c>
      <c r="P283" s="50">
        <v>50.594000000000001</v>
      </c>
      <c r="Q283" s="50">
        <v>40.076999999999998</v>
      </c>
      <c r="R283" s="50">
        <v>36.064</v>
      </c>
      <c r="S283" s="50">
        <v>28.585000000000001</v>
      </c>
      <c r="T283" s="50">
        <v>18.672000000000001</v>
      </c>
      <c r="U283" s="50">
        <v>11.629</v>
      </c>
      <c r="V283" s="50">
        <v>4.976</v>
      </c>
      <c r="W283" s="50">
        <v>2.004</v>
      </c>
      <c r="X283" s="50" t="s">
        <v>311</v>
      </c>
      <c r="Y283" s="50" t="s">
        <v>311</v>
      </c>
      <c r="Z283" s="50" t="s">
        <v>311</v>
      </c>
      <c r="AA283" s="50" t="s">
        <v>311</v>
      </c>
      <c r="AB283" s="50" t="s">
        <v>311</v>
      </c>
      <c r="AC283" s="50" t="str">
        <f t="shared" si="25"/>
        <v>Mongolia-1955</v>
      </c>
      <c r="AD283" s="51">
        <f t="shared" si="26"/>
        <v>526.39400000000001</v>
      </c>
      <c r="AE283" s="15">
        <f t="shared" si="27"/>
        <v>0.6244543060901151</v>
      </c>
      <c r="AF283">
        <f t="shared" si="28"/>
        <v>4.5585714250778279E-2</v>
      </c>
    </row>
    <row r="284" spans="1:32" x14ac:dyDescent="0.25">
      <c r="A284" s="59">
        <v>267</v>
      </c>
      <c r="B284" s="60" t="s">
        <v>309</v>
      </c>
      <c r="C284" s="61" t="s">
        <v>331</v>
      </c>
      <c r="D284" s="62"/>
      <c r="E284" s="62">
        <v>524</v>
      </c>
      <c r="F284" s="62">
        <v>1955</v>
      </c>
      <c r="G284" s="50">
        <v>1549.5440000000001</v>
      </c>
      <c r="H284" s="50">
        <v>1087.73</v>
      </c>
      <c r="I284" s="50">
        <v>1033.4010000000001</v>
      </c>
      <c r="J284" s="50">
        <v>944.202</v>
      </c>
      <c r="K284" s="50">
        <v>834.44200000000001</v>
      </c>
      <c r="L284" s="50">
        <v>761.61400000000003</v>
      </c>
      <c r="M284" s="50">
        <v>668.19100000000003</v>
      </c>
      <c r="N284" s="50">
        <v>565.69299999999998</v>
      </c>
      <c r="O284" s="50">
        <v>484.19200000000001</v>
      </c>
      <c r="P284" s="50">
        <v>408.846</v>
      </c>
      <c r="Q284" s="50">
        <v>327.524</v>
      </c>
      <c r="R284" s="50">
        <v>240.441</v>
      </c>
      <c r="S284" s="50">
        <v>174.68600000000001</v>
      </c>
      <c r="T284" s="50">
        <v>118.65300000000001</v>
      </c>
      <c r="U284" s="50">
        <v>73.352999999999994</v>
      </c>
      <c r="V284" s="50">
        <v>13.44</v>
      </c>
      <c r="W284" s="50">
        <v>7.5410000000000004</v>
      </c>
      <c r="X284" s="50" t="s">
        <v>311</v>
      </c>
      <c r="Y284" s="50" t="s">
        <v>311</v>
      </c>
      <c r="Z284" s="50" t="s">
        <v>311</v>
      </c>
      <c r="AA284" s="50" t="s">
        <v>311</v>
      </c>
      <c r="AB284" s="50" t="s">
        <v>311</v>
      </c>
      <c r="AC284" s="50" t="str">
        <f t="shared" si="25"/>
        <v>Nepal-1955</v>
      </c>
      <c r="AD284" s="51">
        <f t="shared" si="26"/>
        <v>5409.8310000000001</v>
      </c>
      <c r="AE284" s="15">
        <f t="shared" si="27"/>
        <v>0.71788970856945444</v>
      </c>
      <c r="AF284">
        <f t="shared" si="28"/>
        <v>2.3455410964983665E-2</v>
      </c>
    </row>
    <row r="285" spans="1:32" x14ac:dyDescent="0.25">
      <c r="A285" s="59">
        <v>268</v>
      </c>
      <c r="B285" s="60" t="s">
        <v>309</v>
      </c>
      <c r="C285" s="61" t="s">
        <v>332</v>
      </c>
      <c r="D285" s="62"/>
      <c r="E285" s="62">
        <v>562</v>
      </c>
      <c r="F285" s="62">
        <v>1955</v>
      </c>
      <c r="G285" s="50">
        <v>601.86099999999999</v>
      </c>
      <c r="H285" s="50">
        <v>441.2</v>
      </c>
      <c r="I285" s="50">
        <v>395.57900000000001</v>
      </c>
      <c r="J285" s="50">
        <v>323.64999999999998</v>
      </c>
      <c r="K285" s="50">
        <v>261.80500000000001</v>
      </c>
      <c r="L285" s="50">
        <v>211.559</v>
      </c>
      <c r="M285" s="50">
        <v>176.66900000000001</v>
      </c>
      <c r="N285" s="50">
        <v>147.184</v>
      </c>
      <c r="O285" s="50">
        <v>120.295</v>
      </c>
      <c r="P285" s="50">
        <v>95.194999999999993</v>
      </c>
      <c r="Q285" s="50">
        <v>71.319999999999993</v>
      </c>
      <c r="R285" s="50">
        <v>51.445999999999998</v>
      </c>
      <c r="S285" s="50">
        <v>32.878</v>
      </c>
      <c r="T285" s="50">
        <v>13.314</v>
      </c>
      <c r="U285" s="50">
        <v>6.8040000000000003</v>
      </c>
      <c r="V285" s="50">
        <v>2.879</v>
      </c>
      <c r="W285" s="50">
        <v>1.903</v>
      </c>
      <c r="X285" s="50" t="s">
        <v>311</v>
      </c>
      <c r="Y285" s="50" t="s">
        <v>311</v>
      </c>
      <c r="Z285" s="50" t="s">
        <v>311</v>
      </c>
      <c r="AA285" s="50" t="s">
        <v>311</v>
      </c>
      <c r="AB285" s="50" t="s">
        <v>311</v>
      </c>
      <c r="AC285" s="50" t="str">
        <f t="shared" si="25"/>
        <v>Niger-1955</v>
      </c>
      <c r="AD285" s="51">
        <f t="shared" si="26"/>
        <v>1492.0009999999997</v>
      </c>
      <c r="AE285" s="15">
        <f t="shared" si="27"/>
        <v>0.98092427551992267</v>
      </c>
      <c r="AF285">
        <f t="shared" si="28"/>
        <v>8.496434739021258E-3</v>
      </c>
    </row>
    <row r="286" spans="1:32" x14ac:dyDescent="0.25">
      <c r="A286" s="59">
        <v>269</v>
      </c>
      <c r="B286" s="60" t="s">
        <v>309</v>
      </c>
      <c r="C286" s="61" t="s">
        <v>333</v>
      </c>
      <c r="D286" s="62"/>
      <c r="E286" s="62">
        <v>600</v>
      </c>
      <c r="F286" s="62">
        <v>1955</v>
      </c>
      <c r="G286" s="50">
        <v>318.45400000000001</v>
      </c>
      <c r="H286" s="50">
        <v>262.96199999999999</v>
      </c>
      <c r="I286" s="50">
        <v>214.292</v>
      </c>
      <c r="J286" s="50">
        <v>171.19300000000001</v>
      </c>
      <c r="K286" s="50">
        <v>128.58199999999999</v>
      </c>
      <c r="L286" s="50">
        <v>116.73099999999999</v>
      </c>
      <c r="M286" s="50">
        <v>95.873999999999995</v>
      </c>
      <c r="N286" s="50">
        <v>79.962999999999994</v>
      </c>
      <c r="O286" s="50">
        <v>66.665999999999997</v>
      </c>
      <c r="P286" s="50">
        <v>55.414999999999999</v>
      </c>
      <c r="Q286" s="50">
        <v>46.015999999999998</v>
      </c>
      <c r="R286" s="50">
        <v>37.154000000000003</v>
      </c>
      <c r="S286" s="50">
        <v>28.75</v>
      </c>
      <c r="T286" s="50">
        <v>21.225000000000001</v>
      </c>
      <c r="U286" s="50">
        <v>14.653</v>
      </c>
      <c r="V286" s="50">
        <v>8.7859999999999996</v>
      </c>
      <c r="W286" s="50">
        <v>6.2930000000000001</v>
      </c>
      <c r="X286" s="50" t="s">
        <v>311</v>
      </c>
      <c r="Y286" s="50" t="s">
        <v>311</v>
      </c>
      <c r="Z286" s="50" t="s">
        <v>311</v>
      </c>
      <c r="AA286" s="50" t="s">
        <v>311</v>
      </c>
      <c r="AB286" s="50" t="s">
        <v>311</v>
      </c>
      <c r="AC286" s="50" t="str">
        <f t="shared" si="25"/>
        <v>Paraguay-1955</v>
      </c>
      <c r="AD286" s="51">
        <f t="shared" si="26"/>
        <v>826.34399999999994</v>
      </c>
      <c r="AE286" s="15">
        <f t="shared" si="27"/>
        <v>1.0245914534382776</v>
      </c>
      <c r="AF286">
        <f t="shared" si="28"/>
        <v>3.1415145753650314E-2</v>
      </c>
    </row>
    <row r="287" spans="1:32" x14ac:dyDescent="0.25">
      <c r="A287" s="59">
        <v>270</v>
      </c>
      <c r="B287" s="60" t="s">
        <v>309</v>
      </c>
      <c r="C287" s="61" t="s">
        <v>334</v>
      </c>
      <c r="D287" s="62">
        <v>2</v>
      </c>
      <c r="E287" s="62">
        <v>498</v>
      </c>
      <c r="F287" s="62">
        <v>1955</v>
      </c>
      <c r="G287" s="50">
        <v>321.47199999999998</v>
      </c>
      <c r="H287" s="50">
        <v>210.94900000000001</v>
      </c>
      <c r="I287" s="50">
        <v>214.34899999999999</v>
      </c>
      <c r="J287" s="50">
        <v>261.16000000000003</v>
      </c>
      <c r="K287" s="50">
        <v>231.953</v>
      </c>
      <c r="L287" s="50">
        <v>232.25299999999999</v>
      </c>
      <c r="M287" s="50">
        <v>207.047</v>
      </c>
      <c r="N287" s="50">
        <v>135.03</v>
      </c>
      <c r="O287" s="50">
        <v>185.24299999999999</v>
      </c>
      <c r="P287" s="50">
        <v>142.934</v>
      </c>
      <c r="Q287" s="50">
        <v>132.72999999999999</v>
      </c>
      <c r="R287" s="50">
        <v>93.221000000000004</v>
      </c>
      <c r="S287" s="50">
        <v>70.915999999999997</v>
      </c>
      <c r="T287" s="50">
        <v>70.835999999999999</v>
      </c>
      <c r="U287" s="50">
        <v>53.607999999999997</v>
      </c>
      <c r="V287" s="50">
        <v>36.090000000000003</v>
      </c>
      <c r="W287" s="50">
        <v>27.218</v>
      </c>
      <c r="X287" s="50" t="s">
        <v>311</v>
      </c>
      <c r="Y287" s="50" t="s">
        <v>311</v>
      </c>
      <c r="Z287" s="50" t="s">
        <v>311</v>
      </c>
      <c r="AA287" s="50" t="s">
        <v>311</v>
      </c>
      <c r="AB287" s="50" t="s">
        <v>311</v>
      </c>
      <c r="AC287" s="50" t="str">
        <f t="shared" si="25"/>
        <v>Republic of Moldova-1955</v>
      </c>
      <c r="AD287" s="51">
        <f t="shared" si="26"/>
        <v>1692.4869999999999</v>
      </c>
      <c r="AE287" s="15">
        <f t="shared" si="27"/>
        <v>0.55215904169426411</v>
      </c>
      <c r="AF287">
        <f t="shared" si="28"/>
        <v>7.697097927770627E-2</v>
      </c>
    </row>
    <row r="288" spans="1:32" x14ac:dyDescent="0.25">
      <c r="A288" s="59">
        <v>271</v>
      </c>
      <c r="B288" s="60" t="s">
        <v>309</v>
      </c>
      <c r="C288" s="61" t="s">
        <v>335</v>
      </c>
      <c r="D288" s="62"/>
      <c r="E288" s="62">
        <v>646</v>
      </c>
      <c r="F288" s="62">
        <v>1955</v>
      </c>
      <c r="G288" s="50">
        <v>505.31700000000001</v>
      </c>
      <c r="H288" s="50">
        <v>372.84800000000001</v>
      </c>
      <c r="I288" s="50">
        <v>267.10399999999998</v>
      </c>
      <c r="J288" s="50">
        <v>238.429</v>
      </c>
      <c r="K288" s="50">
        <v>237.66</v>
      </c>
      <c r="L288" s="50">
        <v>210.54900000000001</v>
      </c>
      <c r="M288" s="50">
        <v>154.73400000000001</v>
      </c>
      <c r="N288" s="50">
        <v>105.464</v>
      </c>
      <c r="O288" s="50">
        <v>92.902000000000001</v>
      </c>
      <c r="P288" s="50">
        <v>83.606999999999999</v>
      </c>
      <c r="Q288" s="50">
        <v>69.694000000000003</v>
      </c>
      <c r="R288" s="50">
        <v>62.06</v>
      </c>
      <c r="S288" s="50">
        <v>48.597999999999999</v>
      </c>
      <c r="T288" s="50">
        <v>39.152999999999999</v>
      </c>
      <c r="U288" s="50">
        <v>22.67</v>
      </c>
      <c r="V288" s="50">
        <v>9.6519999999999992</v>
      </c>
      <c r="W288" s="50">
        <v>5.0860000000000003</v>
      </c>
      <c r="X288" s="50" t="s">
        <v>311</v>
      </c>
      <c r="Y288" s="50" t="s">
        <v>311</v>
      </c>
      <c r="Z288" s="50" t="s">
        <v>311</v>
      </c>
      <c r="AA288" s="50" t="s">
        <v>311</v>
      </c>
      <c r="AB288" s="50" t="s">
        <v>311</v>
      </c>
      <c r="AC288" s="50" t="str">
        <f t="shared" si="25"/>
        <v>Rwanda-1955</v>
      </c>
      <c r="AD288" s="51">
        <f t="shared" si="26"/>
        <v>1303.6969999999999</v>
      </c>
      <c r="AE288" s="15">
        <f t="shared" si="27"/>
        <v>0.93720396687267071</v>
      </c>
      <c r="AF288">
        <f t="shared" si="28"/>
        <v>3.1262581840662544E-2</v>
      </c>
    </row>
    <row r="289" spans="1:32" x14ac:dyDescent="0.25">
      <c r="A289" s="59">
        <v>272</v>
      </c>
      <c r="B289" s="60" t="s">
        <v>309</v>
      </c>
      <c r="C289" s="61" t="s">
        <v>336</v>
      </c>
      <c r="D289" s="62"/>
      <c r="E289" s="62">
        <v>728</v>
      </c>
      <c r="F289" s="62">
        <v>1955</v>
      </c>
      <c r="G289" s="50">
        <v>433.52800000000002</v>
      </c>
      <c r="H289" s="50">
        <v>381.91800000000001</v>
      </c>
      <c r="I289" s="50">
        <v>336.28899999999999</v>
      </c>
      <c r="J289" s="50">
        <v>291.12</v>
      </c>
      <c r="K289" s="50">
        <v>249.554</v>
      </c>
      <c r="L289" s="50">
        <v>208.953</v>
      </c>
      <c r="M289" s="50">
        <v>175.64400000000001</v>
      </c>
      <c r="N289" s="50">
        <v>146.19800000000001</v>
      </c>
      <c r="O289" s="50">
        <v>122.32899999999999</v>
      </c>
      <c r="P289" s="50">
        <v>100.057</v>
      </c>
      <c r="Q289" s="50">
        <v>80.558999999999997</v>
      </c>
      <c r="R289" s="50">
        <v>63.619</v>
      </c>
      <c r="S289" s="50">
        <v>51.585999999999999</v>
      </c>
      <c r="T289" s="50">
        <v>37.594000000000001</v>
      </c>
      <c r="U289" s="50">
        <v>23.966999999999999</v>
      </c>
      <c r="V289" s="50">
        <v>12.625999999999999</v>
      </c>
      <c r="W289" s="50">
        <v>6.0030000000000001</v>
      </c>
      <c r="X289" s="50" t="s">
        <v>311</v>
      </c>
      <c r="Y289" s="50" t="s">
        <v>311</v>
      </c>
      <c r="Z289" s="50" t="s">
        <v>311</v>
      </c>
      <c r="AA289" s="50" t="s">
        <v>311</v>
      </c>
      <c r="AB289" s="50" t="s">
        <v>311</v>
      </c>
      <c r="AC289" s="50" t="str">
        <f t="shared" si="25"/>
        <v>South Sudan-1955</v>
      </c>
      <c r="AD289" s="51">
        <f t="shared" si="26"/>
        <v>1489.6189999999999</v>
      </c>
      <c r="AE289" s="15">
        <f t="shared" si="27"/>
        <v>0.82700677153016999</v>
      </c>
      <c r="AF289">
        <f t="shared" si="28"/>
        <v>3.0359429292703664E-2</v>
      </c>
    </row>
    <row r="290" spans="1:32" x14ac:dyDescent="0.25">
      <c r="A290" s="59">
        <v>273</v>
      </c>
      <c r="B290" s="60" t="s">
        <v>309</v>
      </c>
      <c r="C290" s="61" t="s">
        <v>337</v>
      </c>
      <c r="D290" s="62"/>
      <c r="E290" s="62">
        <v>748</v>
      </c>
      <c r="F290" s="62">
        <v>1955</v>
      </c>
      <c r="G290" s="50">
        <v>55.228000000000002</v>
      </c>
      <c r="H290" s="50">
        <v>44.636000000000003</v>
      </c>
      <c r="I290" s="50">
        <v>36.021999999999998</v>
      </c>
      <c r="J290" s="50">
        <v>30.808</v>
      </c>
      <c r="K290" s="50">
        <v>26.425000000000001</v>
      </c>
      <c r="L290" s="50">
        <v>22.518000000000001</v>
      </c>
      <c r="M290" s="50">
        <v>19.280999999999999</v>
      </c>
      <c r="N290" s="50">
        <v>16.559999999999999</v>
      </c>
      <c r="O290" s="50">
        <v>13.835000000000001</v>
      </c>
      <c r="P290" s="50">
        <v>11.473000000000001</v>
      </c>
      <c r="Q290" s="50">
        <v>9.2460000000000004</v>
      </c>
      <c r="R290" s="50">
        <v>7.181</v>
      </c>
      <c r="S290" s="50">
        <v>5.5439999999999996</v>
      </c>
      <c r="T290" s="50">
        <v>4.0110000000000001</v>
      </c>
      <c r="U290" s="50">
        <v>2.573</v>
      </c>
      <c r="V290" s="50">
        <v>1.2909999999999999</v>
      </c>
      <c r="W290" s="50">
        <v>0.59399999999999997</v>
      </c>
      <c r="X290" s="50" t="s">
        <v>311</v>
      </c>
      <c r="Y290" s="50" t="s">
        <v>311</v>
      </c>
      <c r="Z290" s="50" t="s">
        <v>311</v>
      </c>
      <c r="AA290" s="50" t="s">
        <v>311</v>
      </c>
      <c r="AB290" s="50" t="s">
        <v>311</v>
      </c>
      <c r="AC290" s="50" t="str">
        <f t="shared" si="25"/>
        <v>Swaziland-1955</v>
      </c>
      <c r="AD290" s="51">
        <f t="shared" si="26"/>
        <v>162.87100000000007</v>
      </c>
      <c r="AE290" s="15">
        <f t="shared" si="27"/>
        <v>0.88631493636067771</v>
      </c>
      <c r="AF290">
        <f t="shared" si="28"/>
        <v>2.8347452946709203E-2</v>
      </c>
    </row>
    <row r="291" spans="1:32" x14ac:dyDescent="0.25">
      <c r="A291" s="59">
        <v>274</v>
      </c>
      <c r="B291" s="60" t="s">
        <v>309</v>
      </c>
      <c r="C291" s="61" t="s">
        <v>338</v>
      </c>
      <c r="D291" s="62"/>
      <c r="E291" s="62">
        <v>762</v>
      </c>
      <c r="F291" s="62">
        <v>1955</v>
      </c>
      <c r="G291" s="50">
        <v>296.452</v>
      </c>
      <c r="H291" s="50">
        <v>166.83600000000001</v>
      </c>
      <c r="I291" s="50">
        <v>151.12299999999999</v>
      </c>
      <c r="J291" s="50">
        <v>200.43100000000001</v>
      </c>
      <c r="K291" s="50">
        <v>174.7</v>
      </c>
      <c r="L291" s="50">
        <v>163.995</v>
      </c>
      <c r="M291" s="50">
        <v>105.1</v>
      </c>
      <c r="N291" s="50">
        <v>75.381</v>
      </c>
      <c r="O291" s="50">
        <v>90.837999999999994</v>
      </c>
      <c r="P291" s="50">
        <v>87.313999999999993</v>
      </c>
      <c r="Q291" s="50">
        <v>84.622</v>
      </c>
      <c r="R291" s="50">
        <v>64.738</v>
      </c>
      <c r="S291" s="50">
        <v>43.755000000000003</v>
      </c>
      <c r="T291" s="50">
        <v>41.281999999999996</v>
      </c>
      <c r="U291" s="50">
        <v>25.222000000000001</v>
      </c>
      <c r="V291" s="50">
        <v>13.576000000000001</v>
      </c>
      <c r="W291" s="50">
        <v>9.0489999999999995</v>
      </c>
      <c r="X291" s="50" t="s">
        <v>311</v>
      </c>
      <c r="Y291" s="50" t="s">
        <v>311</v>
      </c>
      <c r="Z291" s="50" t="s">
        <v>311</v>
      </c>
      <c r="AA291" s="50" t="s">
        <v>311</v>
      </c>
      <c r="AB291" s="50" t="s">
        <v>311</v>
      </c>
      <c r="AC291" s="50" t="str">
        <f t="shared" si="25"/>
        <v>Tajikistan-1955</v>
      </c>
      <c r="AD291" s="51">
        <f t="shared" si="26"/>
        <v>1090.874</v>
      </c>
      <c r="AE291" s="15">
        <f t="shared" si="27"/>
        <v>0.64493241199258577</v>
      </c>
      <c r="AF291">
        <f t="shared" si="28"/>
        <v>5.2266336712045176E-2</v>
      </c>
    </row>
    <row r="292" spans="1:32" x14ac:dyDescent="0.25">
      <c r="A292" s="59">
        <v>275</v>
      </c>
      <c r="B292" s="60" t="s">
        <v>309</v>
      </c>
      <c r="C292" s="61" t="s">
        <v>339</v>
      </c>
      <c r="D292" s="62">
        <v>3</v>
      </c>
      <c r="E292" s="62">
        <v>807</v>
      </c>
      <c r="F292" s="62">
        <v>1955</v>
      </c>
      <c r="G292" s="50">
        <v>209.82900000000001</v>
      </c>
      <c r="H292" s="50">
        <v>165.672</v>
      </c>
      <c r="I292" s="50">
        <v>139.39699999999999</v>
      </c>
      <c r="J292" s="50">
        <v>138.79</v>
      </c>
      <c r="K292" s="50">
        <v>130.745</v>
      </c>
      <c r="L292" s="50">
        <v>116.73399999999999</v>
      </c>
      <c r="M292" s="50">
        <v>97.8</v>
      </c>
      <c r="N292" s="50">
        <v>62.162999999999997</v>
      </c>
      <c r="O292" s="50">
        <v>75.350999999999999</v>
      </c>
      <c r="P292" s="50">
        <v>63.811</v>
      </c>
      <c r="Q292" s="50">
        <v>49.28</v>
      </c>
      <c r="R292" s="50">
        <v>36.899000000000001</v>
      </c>
      <c r="S292" s="50">
        <v>28.765999999999998</v>
      </c>
      <c r="T292" s="50">
        <v>25.167000000000002</v>
      </c>
      <c r="U292" s="50">
        <v>21.597999999999999</v>
      </c>
      <c r="V292" s="50">
        <v>16.452000000000002</v>
      </c>
      <c r="W292" s="50">
        <v>13.994999999999999</v>
      </c>
      <c r="X292" s="50" t="s">
        <v>311</v>
      </c>
      <c r="Y292" s="50" t="s">
        <v>311</v>
      </c>
      <c r="Z292" s="50" t="s">
        <v>311</v>
      </c>
      <c r="AA292" s="50" t="s">
        <v>311</v>
      </c>
      <c r="AB292" s="50" t="s">
        <v>311</v>
      </c>
      <c r="AC292" s="50" t="str">
        <f t="shared" si="25"/>
        <v>TFYR Macedonia-1955</v>
      </c>
      <c r="AD292" s="51">
        <f t="shared" si="26"/>
        <v>800.33899999999994</v>
      </c>
      <c r="AE292" s="15">
        <f t="shared" si="27"/>
        <v>0.73982399958017786</v>
      </c>
      <c r="AF292">
        <f t="shared" si="28"/>
        <v>5.870576937844664E-2</v>
      </c>
    </row>
    <row r="293" spans="1:32" x14ac:dyDescent="0.25">
      <c r="A293" s="59">
        <v>276</v>
      </c>
      <c r="B293" s="60" t="s">
        <v>309</v>
      </c>
      <c r="C293" s="61" t="s">
        <v>340</v>
      </c>
      <c r="D293" s="62"/>
      <c r="E293" s="62">
        <v>795</v>
      </c>
      <c r="F293" s="62">
        <v>1955</v>
      </c>
      <c r="G293" s="50">
        <v>216.37200000000001</v>
      </c>
      <c r="H293" s="50">
        <v>137.19800000000001</v>
      </c>
      <c r="I293" s="50">
        <v>110.256</v>
      </c>
      <c r="J293" s="50">
        <v>145.477</v>
      </c>
      <c r="K293" s="50">
        <v>121.431</v>
      </c>
      <c r="L293" s="50">
        <v>120.03400000000001</v>
      </c>
      <c r="M293" s="50">
        <v>79.125</v>
      </c>
      <c r="N293" s="50">
        <v>60.966000000000001</v>
      </c>
      <c r="O293" s="50">
        <v>77.629000000000005</v>
      </c>
      <c r="P293" s="50">
        <v>70.343999999999994</v>
      </c>
      <c r="Q293" s="50">
        <v>63.26</v>
      </c>
      <c r="R293" s="50">
        <v>45.698</v>
      </c>
      <c r="S293" s="50">
        <v>35.122999999999998</v>
      </c>
      <c r="T293" s="50">
        <v>35.920999999999999</v>
      </c>
      <c r="U293" s="50">
        <v>23.449000000000002</v>
      </c>
      <c r="V293" s="50">
        <v>13.57</v>
      </c>
      <c r="W293" s="50">
        <v>8.7810000000000006</v>
      </c>
      <c r="X293" s="50" t="s">
        <v>311</v>
      </c>
      <c r="Y293" s="50" t="s">
        <v>311</v>
      </c>
      <c r="Z293" s="50" t="s">
        <v>311</v>
      </c>
      <c r="AA293" s="50" t="s">
        <v>311</v>
      </c>
      <c r="AB293" s="50" t="s">
        <v>311</v>
      </c>
      <c r="AC293" s="50" t="str">
        <f t="shared" si="25"/>
        <v>Turkmenistan-1955</v>
      </c>
      <c r="AD293" s="51">
        <f t="shared" si="26"/>
        <v>819.0870000000001</v>
      </c>
      <c r="AE293" s="15">
        <f t="shared" si="27"/>
        <v>0.66604280131414606</v>
      </c>
      <c r="AF293">
        <f t="shared" si="28"/>
        <v>6.3699564974398104E-2</v>
      </c>
    </row>
    <row r="294" spans="1:32" x14ac:dyDescent="0.25">
      <c r="A294" s="59">
        <v>277</v>
      </c>
      <c r="B294" s="60" t="s">
        <v>309</v>
      </c>
      <c r="C294" s="61" t="s">
        <v>341</v>
      </c>
      <c r="D294" s="62"/>
      <c r="E294" s="62">
        <v>800</v>
      </c>
      <c r="F294" s="62">
        <v>1955</v>
      </c>
      <c r="G294" s="50">
        <v>1129.279</v>
      </c>
      <c r="H294" s="50">
        <v>837.23299999999995</v>
      </c>
      <c r="I294" s="50">
        <v>693.72</v>
      </c>
      <c r="J294" s="50">
        <v>537.75</v>
      </c>
      <c r="K294" s="50">
        <v>539.86400000000003</v>
      </c>
      <c r="L294" s="50">
        <v>458.20600000000002</v>
      </c>
      <c r="M294" s="50">
        <v>384.238</v>
      </c>
      <c r="N294" s="50">
        <v>312.91399999999999</v>
      </c>
      <c r="O294" s="50">
        <v>251.52799999999999</v>
      </c>
      <c r="P294" s="50">
        <v>203.82499999999999</v>
      </c>
      <c r="Q294" s="50">
        <v>164.584</v>
      </c>
      <c r="R294" s="50">
        <v>127.74</v>
      </c>
      <c r="S294" s="50">
        <v>95.268000000000001</v>
      </c>
      <c r="T294" s="50">
        <v>71.894999999999996</v>
      </c>
      <c r="U294" s="50">
        <v>48.094999999999999</v>
      </c>
      <c r="V294" s="50">
        <v>27.29</v>
      </c>
      <c r="W294" s="50">
        <v>15.406000000000001</v>
      </c>
      <c r="X294" s="50" t="s">
        <v>311</v>
      </c>
      <c r="Y294" s="50" t="s">
        <v>311</v>
      </c>
      <c r="Z294" s="50" t="s">
        <v>311</v>
      </c>
      <c r="AA294" s="50" t="s">
        <v>311</v>
      </c>
      <c r="AB294" s="50" t="s">
        <v>311</v>
      </c>
      <c r="AC294" s="50" t="str">
        <f t="shared" si="25"/>
        <v>Uganda-1955</v>
      </c>
      <c r="AD294" s="51">
        <f t="shared" si="26"/>
        <v>3075.9169999999995</v>
      </c>
      <c r="AE294" s="15">
        <f t="shared" si="27"/>
        <v>0.9177484307931586</v>
      </c>
      <c r="AF294">
        <f t="shared" si="28"/>
        <v>2.8361536633724128E-2</v>
      </c>
    </row>
    <row r="295" spans="1:32" x14ac:dyDescent="0.25">
      <c r="A295" s="59">
        <v>278</v>
      </c>
      <c r="B295" s="60" t="s">
        <v>309</v>
      </c>
      <c r="C295" s="61" t="s">
        <v>342</v>
      </c>
      <c r="D295" s="62"/>
      <c r="E295" s="62">
        <v>860</v>
      </c>
      <c r="F295" s="62">
        <v>1955</v>
      </c>
      <c r="G295" s="50">
        <v>1184.7260000000001</v>
      </c>
      <c r="H295" s="50">
        <v>693.50400000000002</v>
      </c>
      <c r="I295" s="50">
        <v>566.38300000000004</v>
      </c>
      <c r="J295" s="50">
        <v>711.19</v>
      </c>
      <c r="K295" s="50">
        <v>680.04300000000001</v>
      </c>
      <c r="L295" s="50">
        <v>683.91</v>
      </c>
      <c r="M295" s="50">
        <v>437.411</v>
      </c>
      <c r="N295" s="50">
        <v>282.94799999999998</v>
      </c>
      <c r="O295" s="50">
        <v>316.78399999999999</v>
      </c>
      <c r="P295" s="50">
        <v>320.166</v>
      </c>
      <c r="Q295" s="50">
        <v>392.221</v>
      </c>
      <c r="R295" s="50">
        <v>349.92899999999997</v>
      </c>
      <c r="S295" s="50">
        <v>234.45699999999999</v>
      </c>
      <c r="T295" s="50">
        <v>188.00700000000001</v>
      </c>
      <c r="U295" s="50">
        <v>129.214</v>
      </c>
      <c r="V295" s="50">
        <v>74.248999999999995</v>
      </c>
      <c r="W295" s="50">
        <v>52.154000000000003</v>
      </c>
      <c r="X295" s="50" t="s">
        <v>311</v>
      </c>
      <c r="Y295" s="50" t="s">
        <v>311</v>
      </c>
      <c r="Z295" s="50" t="s">
        <v>311</v>
      </c>
      <c r="AA295" s="50" t="s">
        <v>311</v>
      </c>
      <c r="AB295" s="50" t="s">
        <v>311</v>
      </c>
      <c r="AC295" s="50" t="str">
        <f t="shared" si="25"/>
        <v>Uzbekistan-1955</v>
      </c>
      <c r="AD295" s="51">
        <f t="shared" si="26"/>
        <v>4409.0590000000002</v>
      </c>
      <c r="AE295" s="15">
        <f t="shared" si="27"/>
        <v>0.65506880266288114</v>
      </c>
      <c r="AF295">
        <f t="shared" si="28"/>
        <v>6.4727929787127256E-2</v>
      </c>
    </row>
    <row r="296" spans="1:32" x14ac:dyDescent="0.25">
      <c r="A296" s="59">
        <v>279</v>
      </c>
      <c r="B296" s="60" t="s">
        <v>309</v>
      </c>
      <c r="C296" s="61" t="s">
        <v>343</v>
      </c>
      <c r="D296" s="62"/>
      <c r="E296" s="62">
        <v>894</v>
      </c>
      <c r="F296" s="62">
        <v>1955</v>
      </c>
      <c r="G296" s="50">
        <v>483.34100000000001</v>
      </c>
      <c r="H296" s="50">
        <v>378.96499999999997</v>
      </c>
      <c r="I296" s="50">
        <v>319.221</v>
      </c>
      <c r="J296" s="50">
        <v>272.12400000000002</v>
      </c>
      <c r="K296" s="50">
        <v>230.511</v>
      </c>
      <c r="L296" s="50">
        <v>194.767</v>
      </c>
      <c r="M296" s="50">
        <v>164.93100000000001</v>
      </c>
      <c r="N296" s="50">
        <v>137.95500000000001</v>
      </c>
      <c r="O296" s="50">
        <v>114.93300000000001</v>
      </c>
      <c r="P296" s="50">
        <v>94.063000000000002</v>
      </c>
      <c r="Q296" s="50">
        <v>75.213999999999999</v>
      </c>
      <c r="R296" s="50">
        <v>58.305999999999997</v>
      </c>
      <c r="S296" s="50">
        <v>40.453000000000003</v>
      </c>
      <c r="T296" s="50">
        <v>30.701000000000001</v>
      </c>
      <c r="U296" s="50">
        <v>20.812999999999999</v>
      </c>
      <c r="V296" s="50">
        <v>11.701000000000001</v>
      </c>
      <c r="W296" s="50">
        <v>6.4649999999999999</v>
      </c>
      <c r="X296" s="50" t="s">
        <v>311</v>
      </c>
      <c r="Y296" s="50" t="s">
        <v>311</v>
      </c>
      <c r="Z296" s="50" t="s">
        <v>311</v>
      </c>
      <c r="AA296" s="50" t="s">
        <v>311</v>
      </c>
      <c r="AB296" s="50" t="s">
        <v>311</v>
      </c>
      <c r="AC296" s="50" t="str">
        <f t="shared" si="25"/>
        <v>Zambia-1955</v>
      </c>
      <c r="AD296" s="51">
        <f t="shared" si="26"/>
        <v>1383.2570000000003</v>
      </c>
      <c r="AE296" s="15">
        <f t="shared" si="27"/>
        <v>0.90453690095188377</v>
      </c>
      <c r="AF296">
        <f t="shared" si="28"/>
        <v>2.7167979837678335E-2</v>
      </c>
    </row>
    <row r="297" spans="1:32" x14ac:dyDescent="0.25">
      <c r="A297" s="59">
        <v>280</v>
      </c>
      <c r="B297" s="60" t="s">
        <v>309</v>
      </c>
      <c r="C297" s="61" t="s">
        <v>346</v>
      </c>
      <c r="D297" s="62"/>
      <c r="E297" s="62">
        <v>716</v>
      </c>
      <c r="F297" s="62">
        <v>1955</v>
      </c>
      <c r="G297" s="50">
        <v>614.94299999999998</v>
      </c>
      <c r="H297" s="50">
        <v>408.08100000000002</v>
      </c>
      <c r="I297" s="50">
        <v>379.13200000000001</v>
      </c>
      <c r="J297" s="50">
        <v>314.774</v>
      </c>
      <c r="K297" s="50">
        <v>269.55</v>
      </c>
      <c r="L297" s="50">
        <v>235.92400000000001</v>
      </c>
      <c r="M297" s="50">
        <v>192.958</v>
      </c>
      <c r="N297" s="50">
        <v>180.285</v>
      </c>
      <c r="O297" s="50">
        <v>138.59800000000001</v>
      </c>
      <c r="P297" s="50">
        <v>115.095</v>
      </c>
      <c r="Q297" s="50">
        <v>98.533000000000001</v>
      </c>
      <c r="R297" s="50">
        <v>81.656000000000006</v>
      </c>
      <c r="S297" s="50">
        <v>65.626999999999995</v>
      </c>
      <c r="T297" s="50">
        <v>48.31</v>
      </c>
      <c r="U297" s="50">
        <v>31.498000000000001</v>
      </c>
      <c r="V297" s="50">
        <v>17.434999999999999</v>
      </c>
      <c r="W297" s="50">
        <v>9.6159999999999997</v>
      </c>
      <c r="X297" s="50" t="s">
        <v>311</v>
      </c>
      <c r="Y297" s="50" t="s">
        <v>311</v>
      </c>
      <c r="Z297" s="50" t="s">
        <v>311</v>
      </c>
      <c r="AA297" s="50" t="s">
        <v>311</v>
      </c>
      <c r="AB297" s="50" t="s">
        <v>311</v>
      </c>
      <c r="AC297" s="50" t="str">
        <f t="shared" si="25"/>
        <v>Zimbabwe-1955</v>
      </c>
      <c r="AD297" s="51">
        <f t="shared" si="26"/>
        <v>1692.9999999999998</v>
      </c>
      <c r="AE297" s="15">
        <f t="shared" si="27"/>
        <v>0.89132604843473129</v>
      </c>
      <c r="AF297">
        <f t="shared" si="28"/>
        <v>3.4524592621502773E-2</v>
      </c>
    </row>
    <row r="298" spans="1:32" x14ac:dyDescent="0.25">
      <c r="A298" s="54">
        <v>281</v>
      </c>
      <c r="B298" s="55" t="s">
        <v>309</v>
      </c>
      <c r="C298" s="56" t="s">
        <v>347</v>
      </c>
      <c r="D298" s="57"/>
      <c r="E298" s="57">
        <v>1674</v>
      </c>
      <c r="F298" s="57">
        <v>1955</v>
      </c>
      <c r="G298" s="58">
        <v>4849.7030000000004</v>
      </c>
      <c r="H298" s="58">
        <v>4388.674</v>
      </c>
      <c r="I298" s="58">
        <v>3840.9780000000001</v>
      </c>
      <c r="J298" s="58">
        <v>3808.5430000000001</v>
      </c>
      <c r="K298" s="58">
        <v>3955.2020000000002</v>
      </c>
      <c r="L298" s="58">
        <v>4069.252</v>
      </c>
      <c r="M298" s="58">
        <v>3897.721</v>
      </c>
      <c r="N298" s="58">
        <v>2370.36</v>
      </c>
      <c r="O298" s="58">
        <v>3447.4079999999999</v>
      </c>
      <c r="P298" s="58">
        <v>3455.623</v>
      </c>
      <c r="Q298" s="58">
        <v>3186.5729999999999</v>
      </c>
      <c r="R298" s="58">
        <v>2649.7649999999999</v>
      </c>
      <c r="S298" s="58">
        <v>2027.846</v>
      </c>
      <c r="T298" s="58">
        <v>1694.8920000000001</v>
      </c>
      <c r="U298" s="58">
        <v>1269.2950000000001</v>
      </c>
      <c r="V298" s="58">
        <v>819.053</v>
      </c>
      <c r="W298" s="58">
        <v>581.39200000000005</v>
      </c>
      <c r="X298" s="58" t="s">
        <v>311</v>
      </c>
      <c r="Y298" s="58" t="s">
        <v>311</v>
      </c>
      <c r="Z298" s="58" t="s">
        <v>311</v>
      </c>
      <c r="AA298" s="58" t="s">
        <v>311</v>
      </c>
      <c r="AB298" s="58" t="s">
        <v>311</v>
      </c>
      <c r="AC298" s="50" t="str">
        <f t="shared" si="25"/>
        <v>Land-locked Countries (Others)-1955</v>
      </c>
      <c r="AD298" s="51">
        <f t="shared" si="26"/>
        <v>32868.292999999998</v>
      </c>
      <c r="AE298" s="15">
        <f t="shared" si="27"/>
        <v>0.53072384988170829</v>
      </c>
      <c r="AF298">
        <f t="shared" si="28"/>
        <v>9.4991412835756017E-2</v>
      </c>
    </row>
    <row r="299" spans="1:32" x14ac:dyDescent="0.25">
      <c r="A299" s="59">
        <v>282</v>
      </c>
      <c r="B299" s="60" t="s">
        <v>309</v>
      </c>
      <c r="C299" s="61" t="s">
        <v>348</v>
      </c>
      <c r="D299" s="62"/>
      <c r="E299" s="62">
        <v>40</v>
      </c>
      <c r="F299" s="62">
        <v>1955</v>
      </c>
      <c r="G299" s="50">
        <v>490.87200000000001</v>
      </c>
      <c r="H299" s="50">
        <v>508.28100000000001</v>
      </c>
      <c r="I299" s="50">
        <v>557.23299999999995</v>
      </c>
      <c r="J299" s="50">
        <v>495.1</v>
      </c>
      <c r="K299" s="50">
        <v>441.53899999999999</v>
      </c>
      <c r="L299" s="50">
        <v>474.66</v>
      </c>
      <c r="M299" s="50">
        <v>502.73599999999999</v>
      </c>
      <c r="N299" s="50">
        <v>337.86700000000002</v>
      </c>
      <c r="O299" s="50">
        <v>484.22300000000001</v>
      </c>
      <c r="P299" s="50">
        <v>525.48400000000004</v>
      </c>
      <c r="Q299" s="50">
        <v>520.30999999999995</v>
      </c>
      <c r="R299" s="50">
        <v>456.09300000000002</v>
      </c>
      <c r="S299" s="50">
        <v>368.48500000000001</v>
      </c>
      <c r="T299" s="50">
        <v>305.35700000000003</v>
      </c>
      <c r="U299" s="50">
        <v>232.18600000000001</v>
      </c>
      <c r="V299" s="50">
        <v>152.72499999999999</v>
      </c>
      <c r="W299" s="50">
        <v>100.255</v>
      </c>
      <c r="X299" s="50" t="s">
        <v>311</v>
      </c>
      <c r="Y299" s="50" t="s">
        <v>311</v>
      </c>
      <c r="Z299" s="50" t="s">
        <v>311</v>
      </c>
      <c r="AA299" s="50" t="s">
        <v>311</v>
      </c>
      <c r="AB299" s="50" t="s">
        <v>311</v>
      </c>
      <c r="AC299" s="50" t="str">
        <f t="shared" si="25"/>
        <v>Austria-1955</v>
      </c>
      <c r="AD299" s="51">
        <f t="shared" si="26"/>
        <v>4606.4969999999994</v>
      </c>
      <c r="AE299" s="15">
        <f t="shared" si="27"/>
        <v>0.509478026361463</v>
      </c>
      <c r="AF299">
        <f t="shared" si="28"/>
        <v>0.12827162222615618</v>
      </c>
    </row>
    <row r="300" spans="1:32" x14ac:dyDescent="0.25">
      <c r="A300" s="59">
        <v>283</v>
      </c>
      <c r="B300" s="60" t="s">
        <v>309</v>
      </c>
      <c r="C300" s="61" t="s">
        <v>349</v>
      </c>
      <c r="D300" s="62"/>
      <c r="E300" s="62">
        <v>112</v>
      </c>
      <c r="F300" s="62">
        <v>1955</v>
      </c>
      <c r="G300" s="50">
        <v>811.73</v>
      </c>
      <c r="H300" s="50">
        <v>624.95100000000002</v>
      </c>
      <c r="I300" s="50">
        <v>538.68499999999995</v>
      </c>
      <c r="J300" s="50">
        <v>777.89099999999996</v>
      </c>
      <c r="K300" s="50">
        <v>742.20500000000004</v>
      </c>
      <c r="L300" s="50">
        <v>744.40499999999997</v>
      </c>
      <c r="M300" s="50">
        <v>542.48500000000001</v>
      </c>
      <c r="N300" s="50">
        <v>346.46300000000002</v>
      </c>
      <c r="O300" s="50">
        <v>498.60300000000001</v>
      </c>
      <c r="P300" s="50">
        <v>476.81</v>
      </c>
      <c r="Q300" s="50">
        <v>433.22800000000001</v>
      </c>
      <c r="R300" s="50">
        <v>313.97399999999999</v>
      </c>
      <c r="S300" s="50">
        <v>271.69299999999998</v>
      </c>
      <c r="T300" s="50">
        <v>254.09899999999999</v>
      </c>
      <c r="U300" s="50">
        <v>193.124</v>
      </c>
      <c r="V300" s="50">
        <v>127.15</v>
      </c>
      <c r="W300" s="50">
        <v>106.041</v>
      </c>
      <c r="X300" s="50" t="s">
        <v>311</v>
      </c>
      <c r="Y300" s="50" t="s">
        <v>311</v>
      </c>
      <c r="Z300" s="50" t="s">
        <v>311</v>
      </c>
      <c r="AA300" s="50" t="s">
        <v>311</v>
      </c>
      <c r="AB300" s="50" t="s">
        <v>311</v>
      </c>
      <c r="AC300" s="50" t="str">
        <f t="shared" si="25"/>
        <v>Belarus-1955</v>
      </c>
      <c r="AD300" s="51">
        <f t="shared" si="26"/>
        <v>5147.7570000000014</v>
      </c>
      <c r="AE300" s="15">
        <f t="shared" si="27"/>
        <v>0.51591013328717716</v>
      </c>
      <c r="AF300">
        <f t="shared" si="28"/>
        <v>9.5521865900673048E-2</v>
      </c>
    </row>
    <row r="301" spans="1:32" x14ac:dyDescent="0.25">
      <c r="A301" s="59">
        <v>284</v>
      </c>
      <c r="B301" s="60" t="s">
        <v>309</v>
      </c>
      <c r="C301" s="61" t="s">
        <v>350</v>
      </c>
      <c r="D301" s="62"/>
      <c r="E301" s="62">
        <v>203</v>
      </c>
      <c r="F301" s="62">
        <v>1955</v>
      </c>
      <c r="G301" s="50">
        <v>862.197</v>
      </c>
      <c r="H301" s="50">
        <v>888.5</v>
      </c>
      <c r="I301" s="50">
        <v>723.54899999999998</v>
      </c>
      <c r="J301" s="50">
        <v>551.08799999999997</v>
      </c>
      <c r="K301" s="50">
        <v>625.16600000000005</v>
      </c>
      <c r="L301" s="50">
        <v>691.96699999999998</v>
      </c>
      <c r="M301" s="50">
        <v>778.96</v>
      </c>
      <c r="N301" s="50">
        <v>403.75599999999997</v>
      </c>
      <c r="O301" s="50">
        <v>709.80100000000004</v>
      </c>
      <c r="P301" s="50">
        <v>710.87199999999996</v>
      </c>
      <c r="Q301" s="50">
        <v>656.33</v>
      </c>
      <c r="R301" s="50">
        <v>540.98900000000003</v>
      </c>
      <c r="S301" s="50">
        <v>411.46100000000001</v>
      </c>
      <c r="T301" s="50">
        <v>321.46800000000002</v>
      </c>
      <c r="U301" s="50">
        <v>237.23</v>
      </c>
      <c r="V301" s="50">
        <v>147.422</v>
      </c>
      <c r="W301" s="50">
        <v>101.006</v>
      </c>
      <c r="X301" s="50" t="s">
        <v>311</v>
      </c>
      <c r="Y301" s="50" t="s">
        <v>311</v>
      </c>
      <c r="Z301" s="50" t="s">
        <v>311</v>
      </c>
      <c r="AA301" s="50" t="s">
        <v>311</v>
      </c>
      <c r="AB301" s="50" t="s">
        <v>311</v>
      </c>
      <c r="AC301" s="50" t="str">
        <f t="shared" si="25"/>
        <v>Czechia-1955</v>
      </c>
      <c r="AD301" s="51">
        <f t="shared" si="26"/>
        <v>6080.39</v>
      </c>
      <c r="AE301" s="15">
        <f t="shared" si="27"/>
        <v>0.53966472545346589</v>
      </c>
      <c r="AF301">
        <f t="shared" si="28"/>
        <v>9.4349543335333019E-2</v>
      </c>
    </row>
    <row r="302" spans="1:32" x14ac:dyDescent="0.25">
      <c r="A302" s="59">
        <v>285</v>
      </c>
      <c r="B302" s="60" t="s">
        <v>309</v>
      </c>
      <c r="C302" s="61" t="s">
        <v>351</v>
      </c>
      <c r="D302" s="62"/>
      <c r="E302" s="62">
        <v>348</v>
      </c>
      <c r="F302" s="62">
        <v>1955</v>
      </c>
      <c r="G302" s="50">
        <v>942.80799999999999</v>
      </c>
      <c r="H302" s="50">
        <v>803.29700000000003</v>
      </c>
      <c r="I302" s="50">
        <v>779.19600000000003</v>
      </c>
      <c r="J302" s="50">
        <v>721.21299999999997</v>
      </c>
      <c r="K302" s="50">
        <v>754.54700000000003</v>
      </c>
      <c r="L302" s="50">
        <v>778.30399999999997</v>
      </c>
      <c r="M302" s="50">
        <v>816.51199999999994</v>
      </c>
      <c r="N302" s="50">
        <v>443.20600000000002</v>
      </c>
      <c r="O302" s="50">
        <v>743.33799999999997</v>
      </c>
      <c r="P302" s="50">
        <v>679.88400000000001</v>
      </c>
      <c r="Q302" s="50">
        <v>620.60400000000004</v>
      </c>
      <c r="R302" s="50">
        <v>536.197</v>
      </c>
      <c r="S302" s="50">
        <v>401.45299999999997</v>
      </c>
      <c r="T302" s="50">
        <v>330.05099999999999</v>
      </c>
      <c r="U302" s="50">
        <v>246.21600000000001</v>
      </c>
      <c r="V302" s="50">
        <v>143.76900000000001</v>
      </c>
      <c r="W302" s="50">
        <v>87.846000000000004</v>
      </c>
      <c r="X302" s="50" t="s">
        <v>311</v>
      </c>
      <c r="Y302" s="50" t="s">
        <v>311</v>
      </c>
      <c r="Z302" s="50" t="s">
        <v>311</v>
      </c>
      <c r="AA302" s="50" t="s">
        <v>311</v>
      </c>
      <c r="AB302" s="50" t="s">
        <v>311</v>
      </c>
      <c r="AC302" s="50" t="str">
        <f t="shared" si="25"/>
        <v>Hungary-1955</v>
      </c>
      <c r="AD302" s="51">
        <f t="shared" si="26"/>
        <v>6495.2579999999998</v>
      </c>
      <c r="AE302" s="15">
        <f t="shared" si="27"/>
        <v>0.51317176315398094</v>
      </c>
      <c r="AF302">
        <f t="shared" si="28"/>
        <v>8.9560081586961535E-2</v>
      </c>
    </row>
    <row r="303" spans="1:32" x14ac:dyDescent="0.25">
      <c r="A303" s="59">
        <v>286</v>
      </c>
      <c r="B303" s="60" t="s">
        <v>309</v>
      </c>
      <c r="C303" s="61" t="s">
        <v>352</v>
      </c>
      <c r="D303" s="62"/>
      <c r="E303" s="62">
        <v>442</v>
      </c>
      <c r="F303" s="62">
        <v>1955</v>
      </c>
      <c r="G303" s="50">
        <v>21</v>
      </c>
      <c r="H303" s="50">
        <v>19</v>
      </c>
      <c r="I303" s="50">
        <v>19.998999999999999</v>
      </c>
      <c r="J303" s="50">
        <v>20.001000000000001</v>
      </c>
      <c r="K303" s="50">
        <v>23</v>
      </c>
      <c r="L303" s="50">
        <v>25</v>
      </c>
      <c r="M303" s="50">
        <v>21.998999999999999</v>
      </c>
      <c r="N303" s="50">
        <v>20.001000000000001</v>
      </c>
      <c r="O303" s="50">
        <v>22.998999999999999</v>
      </c>
      <c r="P303" s="50">
        <v>23.998999999999999</v>
      </c>
      <c r="Q303" s="50">
        <v>21.998999999999999</v>
      </c>
      <c r="R303" s="50">
        <v>19</v>
      </c>
      <c r="S303" s="50">
        <v>15</v>
      </c>
      <c r="T303" s="50">
        <v>12</v>
      </c>
      <c r="U303" s="50">
        <v>9.18</v>
      </c>
      <c r="V303" s="50">
        <v>6.08</v>
      </c>
      <c r="W303" s="50">
        <v>5.0039999999999996</v>
      </c>
      <c r="X303" s="50" t="s">
        <v>311</v>
      </c>
      <c r="Y303" s="50" t="s">
        <v>311</v>
      </c>
      <c r="Z303" s="50" t="s">
        <v>311</v>
      </c>
      <c r="AA303" s="50" t="s">
        <v>311</v>
      </c>
      <c r="AB303" s="50" t="s">
        <v>311</v>
      </c>
      <c r="AC303" s="50" t="str">
        <f t="shared" si="25"/>
        <v>Luxembourg-1955</v>
      </c>
      <c r="AD303" s="51">
        <f t="shared" si="26"/>
        <v>212.99799999999999</v>
      </c>
      <c r="AE303" s="15">
        <f t="shared" si="27"/>
        <v>0.43316369167785618</v>
      </c>
      <c r="AF303">
        <f t="shared" si="28"/>
        <v>0.11818444891335803</v>
      </c>
    </row>
    <row r="304" spans="1:32" x14ac:dyDescent="0.25">
      <c r="A304" s="59">
        <v>287</v>
      </c>
      <c r="B304" s="60" t="s">
        <v>309</v>
      </c>
      <c r="C304" s="61" t="s">
        <v>353</v>
      </c>
      <c r="D304" s="62">
        <v>4</v>
      </c>
      <c r="E304" s="62">
        <v>688</v>
      </c>
      <c r="F304" s="62">
        <v>1955</v>
      </c>
      <c r="G304" s="50">
        <v>836.32399999999996</v>
      </c>
      <c r="H304" s="50">
        <v>735.32399999999996</v>
      </c>
      <c r="I304" s="50">
        <v>526.077</v>
      </c>
      <c r="J304" s="50">
        <v>619.471</v>
      </c>
      <c r="K304" s="50">
        <v>691.16099999999994</v>
      </c>
      <c r="L304" s="50">
        <v>686.65099999999995</v>
      </c>
      <c r="M304" s="50">
        <v>558.42899999999997</v>
      </c>
      <c r="N304" s="50">
        <v>323.55399999999997</v>
      </c>
      <c r="O304" s="50">
        <v>386.76400000000001</v>
      </c>
      <c r="P304" s="50">
        <v>443.76400000000001</v>
      </c>
      <c r="Q304" s="50">
        <v>390.15300000000002</v>
      </c>
      <c r="R304" s="50">
        <v>324.74200000000002</v>
      </c>
      <c r="S304" s="50">
        <v>206.97900000000001</v>
      </c>
      <c r="T304" s="50">
        <v>188.61699999999999</v>
      </c>
      <c r="U304" s="50">
        <v>135.69</v>
      </c>
      <c r="V304" s="50">
        <v>99.254000000000005</v>
      </c>
      <c r="W304" s="50">
        <v>81.968000000000004</v>
      </c>
      <c r="X304" s="50" t="s">
        <v>311</v>
      </c>
      <c r="Y304" s="50" t="s">
        <v>311</v>
      </c>
      <c r="Z304" s="50" t="s">
        <v>311</v>
      </c>
      <c r="AA304" s="50" t="s">
        <v>311</v>
      </c>
      <c r="AB304" s="50" t="s">
        <v>311</v>
      </c>
      <c r="AC304" s="50" t="str">
        <f t="shared" si="25"/>
        <v>Serbia-1955</v>
      </c>
      <c r="AD304" s="51">
        <f t="shared" si="26"/>
        <v>4631.6680000000006</v>
      </c>
      <c r="AE304" s="15">
        <f t="shared" si="27"/>
        <v>0.56205539775303404</v>
      </c>
      <c r="AF304">
        <f t="shared" si="28"/>
        <v>7.5122525909840601E-2</v>
      </c>
    </row>
    <row r="305" spans="1:32" x14ac:dyDescent="0.25">
      <c r="A305" s="59">
        <v>288</v>
      </c>
      <c r="B305" s="60" t="s">
        <v>309</v>
      </c>
      <c r="C305" s="61" t="s">
        <v>354</v>
      </c>
      <c r="D305" s="62"/>
      <c r="E305" s="62">
        <v>703</v>
      </c>
      <c r="F305" s="62">
        <v>1955</v>
      </c>
      <c r="G305" s="50">
        <v>466.65499999999997</v>
      </c>
      <c r="H305" s="50">
        <v>381.11799999999999</v>
      </c>
      <c r="I305" s="50">
        <v>321.78300000000002</v>
      </c>
      <c r="J305" s="50">
        <v>296.58</v>
      </c>
      <c r="K305" s="50">
        <v>301.34800000000001</v>
      </c>
      <c r="L305" s="50">
        <v>298.13799999999998</v>
      </c>
      <c r="M305" s="50">
        <v>310.262</v>
      </c>
      <c r="N305" s="50">
        <v>173.73</v>
      </c>
      <c r="O305" s="50">
        <v>247.77799999999999</v>
      </c>
      <c r="P305" s="50">
        <v>241.595</v>
      </c>
      <c r="Q305" s="50">
        <v>219.893</v>
      </c>
      <c r="R305" s="50">
        <v>179.67699999999999</v>
      </c>
      <c r="S305" s="50">
        <v>125.20399999999999</v>
      </c>
      <c r="T305" s="50">
        <v>98.643000000000001</v>
      </c>
      <c r="U305" s="50">
        <v>72.126999999999995</v>
      </c>
      <c r="V305" s="50">
        <v>46.438000000000002</v>
      </c>
      <c r="W305" s="50">
        <v>34.433</v>
      </c>
      <c r="X305" s="50" t="s">
        <v>311</v>
      </c>
      <c r="Y305" s="50" t="s">
        <v>311</v>
      </c>
      <c r="Z305" s="50" t="s">
        <v>311</v>
      </c>
      <c r="AA305" s="50" t="s">
        <v>311</v>
      </c>
      <c r="AB305" s="50" t="s">
        <v>311</v>
      </c>
      <c r="AC305" s="50" t="str">
        <f t="shared" si="25"/>
        <v>Slovakia-1955</v>
      </c>
      <c r="AD305" s="51">
        <f t="shared" si="26"/>
        <v>2394.2050000000004</v>
      </c>
      <c r="AE305" s="15">
        <f t="shared" si="27"/>
        <v>0.59359871021904975</v>
      </c>
      <c r="AF305">
        <f t="shared" si="28"/>
        <v>7.0611076331998687E-2</v>
      </c>
    </row>
    <row r="306" spans="1:32" x14ac:dyDescent="0.25">
      <c r="A306" s="59">
        <v>289</v>
      </c>
      <c r="B306" s="60" t="s">
        <v>309</v>
      </c>
      <c r="C306" s="61" t="s">
        <v>355</v>
      </c>
      <c r="D306" s="62"/>
      <c r="E306" s="62">
        <v>756</v>
      </c>
      <c r="F306" s="62">
        <v>1955</v>
      </c>
      <c r="G306" s="50">
        <v>413.822</v>
      </c>
      <c r="H306" s="50">
        <v>424.59500000000003</v>
      </c>
      <c r="I306" s="50">
        <v>371.04</v>
      </c>
      <c r="J306" s="50">
        <v>324.03800000000001</v>
      </c>
      <c r="K306" s="50">
        <v>373.35599999999999</v>
      </c>
      <c r="L306" s="50">
        <v>367.298</v>
      </c>
      <c r="M306" s="50">
        <v>363.39800000000002</v>
      </c>
      <c r="N306" s="50">
        <v>319.43099999999998</v>
      </c>
      <c r="O306" s="50">
        <v>351.471</v>
      </c>
      <c r="P306" s="50">
        <v>350.89699999999999</v>
      </c>
      <c r="Q306" s="50">
        <v>322.012</v>
      </c>
      <c r="R306" s="50">
        <v>277.32600000000002</v>
      </c>
      <c r="S306" s="50">
        <v>226.12799999999999</v>
      </c>
      <c r="T306" s="50">
        <v>183.41499999999999</v>
      </c>
      <c r="U306" s="50">
        <v>142.608</v>
      </c>
      <c r="V306" s="50">
        <v>95.602000000000004</v>
      </c>
      <c r="W306" s="50">
        <v>64.369</v>
      </c>
      <c r="X306" s="50" t="s">
        <v>311</v>
      </c>
      <c r="Y306" s="50" t="s">
        <v>311</v>
      </c>
      <c r="Z306" s="50" t="s">
        <v>311</v>
      </c>
      <c r="AA306" s="50" t="s">
        <v>311</v>
      </c>
      <c r="AB306" s="50" t="s">
        <v>311</v>
      </c>
      <c r="AC306" s="50" t="str">
        <f t="shared" si="25"/>
        <v>Switzerland-1955</v>
      </c>
      <c r="AD306" s="51">
        <f t="shared" si="26"/>
        <v>3275.3550000000005</v>
      </c>
      <c r="AE306" s="15">
        <f t="shared" si="27"/>
        <v>0.51763885136115007</v>
      </c>
      <c r="AF306">
        <f t="shared" si="28"/>
        <v>0.10836440858613471</v>
      </c>
    </row>
    <row r="307" spans="1:32" x14ac:dyDescent="0.25">
      <c r="A307" s="45">
        <v>290</v>
      </c>
      <c r="B307" s="46" t="s">
        <v>309</v>
      </c>
      <c r="C307" s="47" t="s">
        <v>356</v>
      </c>
      <c r="D307" s="48"/>
      <c r="E307" s="48">
        <v>1637</v>
      </c>
      <c r="F307" s="48">
        <v>1955</v>
      </c>
      <c r="G307" s="49">
        <v>4229.0630000000001</v>
      </c>
      <c r="H307" s="49">
        <v>3337.7820000000002</v>
      </c>
      <c r="I307" s="49">
        <v>2929.4639999999999</v>
      </c>
      <c r="J307" s="49">
        <v>2593.7379999999998</v>
      </c>
      <c r="K307" s="49">
        <v>2220.4520000000002</v>
      </c>
      <c r="L307" s="49">
        <v>1918.0139999999999</v>
      </c>
      <c r="M307" s="49">
        <v>1683.489</v>
      </c>
      <c r="N307" s="49">
        <v>1524.7429999999999</v>
      </c>
      <c r="O307" s="49">
        <v>1332.181</v>
      </c>
      <c r="P307" s="49">
        <v>1152.1890000000001</v>
      </c>
      <c r="Q307" s="49">
        <v>941.77599999999995</v>
      </c>
      <c r="R307" s="49">
        <v>702.71400000000006</v>
      </c>
      <c r="S307" s="49">
        <v>506.779</v>
      </c>
      <c r="T307" s="49">
        <v>410.93799999999999</v>
      </c>
      <c r="U307" s="49">
        <v>280.17200000000003</v>
      </c>
      <c r="V307" s="49">
        <v>166.524</v>
      </c>
      <c r="W307" s="49">
        <v>126.81</v>
      </c>
      <c r="X307" s="49" t="s">
        <v>311</v>
      </c>
      <c r="Y307" s="49" t="s">
        <v>311</v>
      </c>
      <c r="Z307" s="49" t="s">
        <v>311</v>
      </c>
      <c r="AA307" s="49" t="s">
        <v>311</v>
      </c>
      <c r="AB307" s="49" t="s">
        <v>311</v>
      </c>
      <c r="AC307" s="50" t="str">
        <f t="shared" si="25"/>
        <v>SMALL ISLAND DEVELOPING STATES (SIDS)-1955</v>
      </c>
      <c r="AD307" s="51">
        <f t="shared" si="26"/>
        <v>14576.075000000003</v>
      </c>
      <c r="AE307" s="15">
        <f t="shared" si="27"/>
        <v>0.78764365578525075</v>
      </c>
      <c r="AF307">
        <f t="shared" si="28"/>
        <v>3.9264076363859139E-2</v>
      </c>
    </row>
    <row r="308" spans="1:32" x14ac:dyDescent="0.25">
      <c r="A308" s="59">
        <v>291</v>
      </c>
      <c r="B308" s="60" t="s">
        <v>309</v>
      </c>
      <c r="C308" s="61" t="s">
        <v>357</v>
      </c>
      <c r="D308" s="62"/>
      <c r="E308" s="62">
        <v>28</v>
      </c>
      <c r="F308" s="62">
        <v>1955</v>
      </c>
      <c r="G308" s="50">
        <v>8.4350000000000005</v>
      </c>
      <c r="H308" s="50">
        <v>6.5060000000000002</v>
      </c>
      <c r="I308" s="50">
        <v>5.9779999999999998</v>
      </c>
      <c r="J308" s="50">
        <v>5.516</v>
      </c>
      <c r="K308" s="50">
        <v>4.3490000000000002</v>
      </c>
      <c r="L308" s="50">
        <v>4.6369999999999996</v>
      </c>
      <c r="M308" s="50">
        <v>3.6160000000000001</v>
      </c>
      <c r="N308" s="50">
        <v>2.9239999999999999</v>
      </c>
      <c r="O308" s="50">
        <v>2.8730000000000002</v>
      </c>
      <c r="P308" s="50">
        <v>2.1019999999999999</v>
      </c>
      <c r="Q308" s="50">
        <v>1.847</v>
      </c>
      <c r="R308" s="50">
        <v>1.3919999999999999</v>
      </c>
      <c r="S308" s="50">
        <v>0.95499999999999996</v>
      </c>
      <c r="T308" s="50">
        <v>0.73499999999999999</v>
      </c>
      <c r="U308" s="50">
        <v>0.45500000000000002</v>
      </c>
      <c r="V308" s="50">
        <v>0.33200000000000002</v>
      </c>
      <c r="W308" s="50">
        <v>0.245</v>
      </c>
      <c r="X308" s="50" t="s">
        <v>311</v>
      </c>
      <c r="Y308" s="50" t="s">
        <v>311</v>
      </c>
      <c r="Z308" s="50" t="s">
        <v>311</v>
      </c>
      <c r="AA308" s="50" t="s">
        <v>311</v>
      </c>
      <c r="AB308" s="50" t="s">
        <v>311</v>
      </c>
      <c r="AC308" s="50" t="str">
        <f t="shared" si="25"/>
        <v>Antigua and Barbuda-1955</v>
      </c>
      <c r="AD308" s="51">
        <f t="shared" si="26"/>
        <v>30.210999999999999</v>
      </c>
      <c r="AE308" s="15">
        <f t="shared" si="27"/>
        <v>0.75091853960477972</v>
      </c>
      <c r="AF308">
        <f t="shared" si="28"/>
        <v>3.4558967338157637E-2</v>
      </c>
    </row>
    <row r="309" spans="1:32" x14ac:dyDescent="0.25">
      <c r="A309" s="59">
        <v>292</v>
      </c>
      <c r="B309" s="60" t="s">
        <v>309</v>
      </c>
      <c r="C309" s="61" t="s">
        <v>358</v>
      </c>
      <c r="D309" s="62"/>
      <c r="E309" s="62">
        <v>533</v>
      </c>
      <c r="F309" s="62">
        <v>1955</v>
      </c>
      <c r="G309" s="50">
        <v>8.0960000000000001</v>
      </c>
      <c r="H309" s="50">
        <v>6.2009999999999996</v>
      </c>
      <c r="I309" s="50">
        <v>4.976</v>
      </c>
      <c r="J309" s="50">
        <v>4.1740000000000004</v>
      </c>
      <c r="K309" s="50">
        <v>3.7050000000000001</v>
      </c>
      <c r="L309" s="50">
        <v>3.008</v>
      </c>
      <c r="M309" s="50">
        <v>2.6909999999999998</v>
      </c>
      <c r="N309" s="50">
        <v>2.5539999999999998</v>
      </c>
      <c r="O309" s="50">
        <v>2.4300000000000002</v>
      </c>
      <c r="P309" s="50">
        <v>2.2240000000000002</v>
      </c>
      <c r="Q309" s="50">
        <v>1.377</v>
      </c>
      <c r="R309" s="50">
        <v>0.89200000000000002</v>
      </c>
      <c r="S309" s="50">
        <v>0.58099999999999996</v>
      </c>
      <c r="T309" s="50">
        <v>0.376</v>
      </c>
      <c r="U309" s="50">
        <v>0.223</v>
      </c>
      <c r="V309" s="50">
        <v>0.10199999999999999</v>
      </c>
      <c r="W309" s="50">
        <v>0.114</v>
      </c>
      <c r="X309" s="50" t="s">
        <v>311</v>
      </c>
      <c r="Y309" s="50" t="s">
        <v>311</v>
      </c>
      <c r="Z309" s="50" t="s">
        <v>311</v>
      </c>
      <c r="AA309" s="50" t="s">
        <v>311</v>
      </c>
      <c r="AB309" s="50" t="s">
        <v>311</v>
      </c>
      <c r="AC309" s="50" t="str">
        <f t="shared" si="25"/>
        <v>Aruba-1955</v>
      </c>
      <c r="AD309" s="51">
        <f t="shared" si="26"/>
        <v>23.635999999999996</v>
      </c>
      <c r="AE309" s="15">
        <f t="shared" si="27"/>
        <v>0.84988999830766643</v>
      </c>
      <c r="AF309">
        <f t="shared" si="28"/>
        <v>1.8993684308653194E-2</v>
      </c>
    </row>
    <row r="310" spans="1:32" x14ac:dyDescent="0.25">
      <c r="A310" s="59">
        <v>293</v>
      </c>
      <c r="B310" s="60" t="s">
        <v>309</v>
      </c>
      <c r="C310" s="61" t="s">
        <v>359</v>
      </c>
      <c r="D310" s="62"/>
      <c r="E310" s="62">
        <v>44</v>
      </c>
      <c r="F310" s="62">
        <v>1955</v>
      </c>
      <c r="G310" s="50">
        <v>13.587999999999999</v>
      </c>
      <c r="H310" s="50">
        <v>12.189</v>
      </c>
      <c r="I310" s="50">
        <v>9.7919999999999998</v>
      </c>
      <c r="J310" s="50">
        <v>8.6430000000000007</v>
      </c>
      <c r="K310" s="50">
        <v>7.0110000000000001</v>
      </c>
      <c r="L310" s="50">
        <v>6.4880000000000004</v>
      </c>
      <c r="M310" s="50">
        <v>5.6289999999999996</v>
      </c>
      <c r="N310" s="50">
        <v>5.3019999999999996</v>
      </c>
      <c r="O310" s="50">
        <v>5.2160000000000002</v>
      </c>
      <c r="P310" s="50">
        <v>3.927</v>
      </c>
      <c r="Q310" s="50">
        <v>2.99</v>
      </c>
      <c r="R310" s="50">
        <v>2.3069999999999999</v>
      </c>
      <c r="S310" s="50">
        <v>1.7130000000000001</v>
      </c>
      <c r="T310" s="50">
        <v>1.5089999999999999</v>
      </c>
      <c r="U310" s="50">
        <v>1.115</v>
      </c>
      <c r="V310" s="50">
        <v>0.70299999999999996</v>
      </c>
      <c r="W310" s="50">
        <v>0.495</v>
      </c>
      <c r="X310" s="50" t="s">
        <v>311</v>
      </c>
      <c r="Y310" s="50" t="s">
        <v>311</v>
      </c>
      <c r="Z310" s="50" t="s">
        <v>311</v>
      </c>
      <c r="AA310" s="50" t="s">
        <v>311</v>
      </c>
      <c r="AB310" s="50" t="s">
        <v>311</v>
      </c>
      <c r="AC310" s="50" t="str">
        <f t="shared" si="25"/>
        <v>Bahamas-1955</v>
      </c>
      <c r="AD310" s="51">
        <f t="shared" si="26"/>
        <v>49.226000000000006</v>
      </c>
      <c r="AE310" s="15">
        <f t="shared" si="27"/>
        <v>0.80020720757323371</v>
      </c>
      <c r="AF310">
        <f t="shared" si="28"/>
        <v>4.5073412347426151E-2</v>
      </c>
    </row>
    <row r="311" spans="1:32" x14ac:dyDescent="0.25">
      <c r="A311" s="59">
        <v>294</v>
      </c>
      <c r="B311" s="60" t="s">
        <v>309</v>
      </c>
      <c r="C311" s="61" t="s">
        <v>360</v>
      </c>
      <c r="D311" s="62"/>
      <c r="E311" s="62">
        <v>48</v>
      </c>
      <c r="F311" s="62">
        <v>1955</v>
      </c>
      <c r="G311" s="50">
        <v>22.132000000000001</v>
      </c>
      <c r="H311" s="50">
        <v>18.576000000000001</v>
      </c>
      <c r="I311" s="50">
        <v>15.525</v>
      </c>
      <c r="J311" s="50">
        <v>12.574</v>
      </c>
      <c r="K311" s="50">
        <v>11.473000000000001</v>
      </c>
      <c r="L311" s="50">
        <v>11.365</v>
      </c>
      <c r="M311" s="50">
        <v>10.326000000000001</v>
      </c>
      <c r="N311" s="50">
        <v>7.6390000000000002</v>
      </c>
      <c r="O311" s="50">
        <v>6.3029999999999999</v>
      </c>
      <c r="P311" s="50">
        <v>4.8419999999999996</v>
      </c>
      <c r="Q311" s="50">
        <v>3.8090000000000002</v>
      </c>
      <c r="R311" s="50">
        <v>2.9849999999999999</v>
      </c>
      <c r="S311" s="50">
        <v>2.226</v>
      </c>
      <c r="T311" s="50">
        <v>1.7629999999999999</v>
      </c>
      <c r="U311" s="50">
        <v>1.129</v>
      </c>
      <c r="V311" s="50">
        <v>0.58599999999999997</v>
      </c>
      <c r="W311" s="50">
        <v>0.33200000000000002</v>
      </c>
      <c r="X311" s="50" t="s">
        <v>311</v>
      </c>
      <c r="Y311" s="50" t="s">
        <v>311</v>
      </c>
      <c r="Z311" s="50" t="s">
        <v>311</v>
      </c>
      <c r="AA311" s="50" t="s">
        <v>311</v>
      </c>
      <c r="AB311" s="50" t="s">
        <v>311</v>
      </c>
      <c r="AC311" s="50" t="str">
        <f t="shared" si="25"/>
        <v>Bahrain-1955</v>
      </c>
      <c r="AD311" s="51">
        <f t="shared" si="26"/>
        <v>73.542000000000002</v>
      </c>
      <c r="AE311" s="15">
        <f t="shared" si="27"/>
        <v>0.81644502461178636</v>
      </c>
      <c r="AF311">
        <f t="shared" si="28"/>
        <v>2.9358505104989399E-2</v>
      </c>
    </row>
    <row r="312" spans="1:32" x14ac:dyDescent="0.25">
      <c r="A312" s="59">
        <v>295</v>
      </c>
      <c r="B312" s="60" t="s">
        <v>309</v>
      </c>
      <c r="C312" s="61" t="s">
        <v>361</v>
      </c>
      <c r="D312" s="62"/>
      <c r="E312" s="62">
        <v>52</v>
      </c>
      <c r="F312" s="62">
        <v>1955</v>
      </c>
      <c r="G312" s="50">
        <v>30.898</v>
      </c>
      <c r="H312" s="50">
        <v>26.744</v>
      </c>
      <c r="I312" s="50">
        <v>21.558</v>
      </c>
      <c r="J312" s="50">
        <v>19.504000000000001</v>
      </c>
      <c r="K312" s="50">
        <v>17.5</v>
      </c>
      <c r="L312" s="50">
        <v>15.398999999999999</v>
      </c>
      <c r="M312" s="50">
        <v>13.398999999999999</v>
      </c>
      <c r="N312" s="50">
        <v>14.4</v>
      </c>
      <c r="O312" s="50">
        <v>13.4</v>
      </c>
      <c r="P312" s="50">
        <v>13.398999999999999</v>
      </c>
      <c r="Q312" s="50">
        <v>11.298999999999999</v>
      </c>
      <c r="R312" s="50">
        <v>8.1989999999999998</v>
      </c>
      <c r="S312" s="50">
        <v>6.2</v>
      </c>
      <c r="T312" s="50">
        <v>5.101</v>
      </c>
      <c r="U312" s="50">
        <v>4.1029999999999998</v>
      </c>
      <c r="V312" s="50">
        <v>3.1030000000000002</v>
      </c>
      <c r="W312" s="50">
        <v>2.867</v>
      </c>
      <c r="X312" s="50" t="s">
        <v>311</v>
      </c>
      <c r="Y312" s="50" t="s">
        <v>311</v>
      </c>
      <c r="Z312" s="50" t="s">
        <v>311</v>
      </c>
      <c r="AA312" s="50" t="s">
        <v>311</v>
      </c>
      <c r="AB312" s="50" t="s">
        <v>311</v>
      </c>
      <c r="AC312" s="50" t="str">
        <f t="shared" si="25"/>
        <v>Barbados-1955</v>
      </c>
      <c r="AD312" s="51">
        <f t="shared" si="26"/>
        <v>132.69900000000001</v>
      </c>
      <c r="AE312" s="15">
        <f t="shared" si="27"/>
        <v>0.71118847918974504</v>
      </c>
      <c r="AF312">
        <f t="shared" si="28"/>
        <v>7.1609587586538861E-2</v>
      </c>
    </row>
    <row r="313" spans="1:32" x14ac:dyDescent="0.25">
      <c r="A313" s="59">
        <v>296</v>
      </c>
      <c r="B313" s="60" t="s">
        <v>309</v>
      </c>
      <c r="C313" s="61" t="s">
        <v>362</v>
      </c>
      <c r="D313" s="62"/>
      <c r="E313" s="62">
        <v>84</v>
      </c>
      <c r="F313" s="62">
        <v>1955</v>
      </c>
      <c r="G313" s="50">
        <v>16.428000000000001</v>
      </c>
      <c r="H313" s="50">
        <v>10.243</v>
      </c>
      <c r="I313" s="50">
        <v>7.97</v>
      </c>
      <c r="J313" s="50">
        <v>7.319</v>
      </c>
      <c r="K313" s="50">
        <v>6.3650000000000002</v>
      </c>
      <c r="L313" s="50">
        <v>5.7389999999999999</v>
      </c>
      <c r="M313" s="50">
        <v>4.6479999999999997</v>
      </c>
      <c r="N313" s="50">
        <v>3.9009999999999998</v>
      </c>
      <c r="O313" s="50">
        <v>4.0039999999999996</v>
      </c>
      <c r="P313" s="50">
        <v>3.3519999999999999</v>
      </c>
      <c r="Q313" s="50">
        <v>2.7069999999999999</v>
      </c>
      <c r="R313" s="50">
        <v>2.2759999999999998</v>
      </c>
      <c r="S313" s="50">
        <v>1.843</v>
      </c>
      <c r="T313" s="50">
        <v>1.3640000000000001</v>
      </c>
      <c r="U313" s="50">
        <v>0.91100000000000003</v>
      </c>
      <c r="V313" s="50">
        <v>0.48099999999999998</v>
      </c>
      <c r="W313" s="50">
        <v>0.31900000000000001</v>
      </c>
      <c r="X313" s="50" t="s">
        <v>311</v>
      </c>
      <c r="Y313" s="50" t="s">
        <v>311</v>
      </c>
      <c r="Z313" s="50" t="s">
        <v>311</v>
      </c>
      <c r="AA313" s="50" t="s">
        <v>311</v>
      </c>
      <c r="AB313" s="50" t="s">
        <v>311</v>
      </c>
      <c r="AC313" s="50" t="str">
        <f t="shared" si="25"/>
        <v>Belize-1955</v>
      </c>
      <c r="AD313" s="51">
        <f t="shared" si="26"/>
        <v>42.153999999999996</v>
      </c>
      <c r="AE313" s="15">
        <f t="shared" si="27"/>
        <v>0.89471936233809379</v>
      </c>
      <c r="AF313">
        <f t="shared" si="28"/>
        <v>4.0041669379516899E-2</v>
      </c>
    </row>
    <row r="314" spans="1:32" x14ac:dyDescent="0.25">
      <c r="A314" s="59">
        <v>297</v>
      </c>
      <c r="B314" s="60" t="s">
        <v>309</v>
      </c>
      <c r="C314" s="61" t="s">
        <v>363</v>
      </c>
      <c r="D314" s="62"/>
      <c r="E314" s="62">
        <v>132</v>
      </c>
      <c r="F314" s="62">
        <v>1955</v>
      </c>
      <c r="G314" s="50">
        <v>38.414999999999999</v>
      </c>
      <c r="H314" s="50">
        <v>17.803000000000001</v>
      </c>
      <c r="I314" s="50">
        <v>15.996</v>
      </c>
      <c r="J314" s="50">
        <v>20.271000000000001</v>
      </c>
      <c r="K314" s="50">
        <v>18.59</v>
      </c>
      <c r="L314" s="50">
        <v>15.118</v>
      </c>
      <c r="M314" s="50">
        <v>9.2170000000000005</v>
      </c>
      <c r="N314" s="50">
        <v>9.6890000000000001</v>
      </c>
      <c r="O314" s="50">
        <v>10.858000000000001</v>
      </c>
      <c r="P314" s="50">
        <v>12.098000000000001</v>
      </c>
      <c r="Q314" s="50">
        <v>7.4710000000000001</v>
      </c>
      <c r="R314" s="50">
        <v>6.0149999999999997</v>
      </c>
      <c r="S314" s="50">
        <v>3.698</v>
      </c>
      <c r="T314" s="50">
        <v>4.1369999999999996</v>
      </c>
      <c r="U314" s="50">
        <v>3.552</v>
      </c>
      <c r="V314" s="50">
        <v>2.4630000000000001</v>
      </c>
      <c r="W314" s="50">
        <v>2.0299999999999998</v>
      </c>
      <c r="X314" s="50" t="s">
        <v>311</v>
      </c>
      <c r="Y314" s="50" t="s">
        <v>311</v>
      </c>
      <c r="Z314" s="50" t="s">
        <v>311</v>
      </c>
      <c r="AA314" s="50" t="s">
        <v>311</v>
      </c>
      <c r="AB314" s="50" t="s">
        <v>311</v>
      </c>
      <c r="AC314" s="50" t="str">
        <f t="shared" si="25"/>
        <v>Cabo Verde-1955</v>
      </c>
      <c r="AD314" s="51">
        <f t="shared" si="26"/>
        <v>113.02500000000001</v>
      </c>
      <c r="AE314" s="15">
        <f t="shared" si="27"/>
        <v>0.74670205706702053</v>
      </c>
      <c r="AF314">
        <f t="shared" si="28"/>
        <v>6.5763689071955692E-2</v>
      </c>
    </row>
    <row r="315" spans="1:32" x14ac:dyDescent="0.25">
      <c r="A315" s="59">
        <v>298</v>
      </c>
      <c r="B315" s="60" t="s">
        <v>309</v>
      </c>
      <c r="C315" s="61" t="s">
        <v>364</v>
      </c>
      <c r="D315" s="62"/>
      <c r="E315" s="62">
        <v>174</v>
      </c>
      <c r="F315" s="62">
        <v>1955</v>
      </c>
      <c r="G315" s="50">
        <v>29.047999999999998</v>
      </c>
      <c r="H315" s="50">
        <v>20.728000000000002</v>
      </c>
      <c r="I315" s="50">
        <v>19.009</v>
      </c>
      <c r="J315" s="50">
        <v>17.419</v>
      </c>
      <c r="K315" s="50">
        <v>15.445</v>
      </c>
      <c r="L315" s="50">
        <v>13.712999999999999</v>
      </c>
      <c r="M315" s="50">
        <v>12.202999999999999</v>
      </c>
      <c r="N315" s="50">
        <v>10.887</v>
      </c>
      <c r="O315" s="50">
        <v>9.4009999999999998</v>
      </c>
      <c r="P315" s="50">
        <v>7.8</v>
      </c>
      <c r="Q315" s="50">
        <v>5.9690000000000003</v>
      </c>
      <c r="R315" s="50">
        <v>4.609</v>
      </c>
      <c r="S315" s="50">
        <v>3.56</v>
      </c>
      <c r="T315" s="50">
        <v>2.6070000000000002</v>
      </c>
      <c r="U315" s="50">
        <v>1.8280000000000001</v>
      </c>
      <c r="V315" s="50">
        <v>1.0509999999999999</v>
      </c>
      <c r="W315" s="50">
        <v>0.626</v>
      </c>
      <c r="X315" s="50" t="s">
        <v>311</v>
      </c>
      <c r="Y315" s="50" t="s">
        <v>311</v>
      </c>
      <c r="Z315" s="50" t="s">
        <v>311</v>
      </c>
      <c r="AA315" s="50" t="s">
        <v>311</v>
      </c>
      <c r="AB315" s="50" t="s">
        <v>311</v>
      </c>
      <c r="AC315" s="50" t="str">
        <f t="shared" si="25"/>
        <v>Comoros-1955</v>
      </c>
      <c r="AD315" s="51">
        <f t="shared" si="26"/>
        <v>101.00599999999999</v>
      </c>
      <c r="AE315" s="15">
        <f t="shared" si="27"/>
        <v>0.74151040532245627</v>
      </c>
      <c r="AF315">
        <f t="shared" si="28"/>
        <v>3.5997196553409778E-2</v>
      </c>
    </row>
    <row r="316" spans="1:32" x14ac:dyDescent="0.25">
      <c r="A316" s="59">
        <v>299</v>
      </c>
      <c r="B316" s="60" t="s">
        <v>309</v>
      </c>
      <c r="C316" s="61" t="s">
        <v>365</v>
      </c>
      <c r="D316" s="62"/>
      <c r="E316" s="62">
        <v>192</v>
      </c>
      <c r="F316" s="62">
        <v>1955</v>
      </c>
      <c r="G316" s="50">
        <v>891.51300000000003</v>
      </c>
      <c r="H316" s="50">
        <v>752.39300000000003</v>
      </c>
      <c r="I316" s="50">
        <v>708.01199999999994</v>
      </c>
      <c r="J316" s="50">
        <v>651.54200000000003</v>
      </c>
      <c r="K316" s="50">
        <v>558.82500000000005</v>
      </c>
      <c r="L316" s="50">
        <v>494.45400000000001</v>
      </c>
      <c r="M316" s="50">
        <v>437.34</v>
      </c>
      <c r="N316" s="50">
        <v>400.62700000000001</v>
      </c>
      <c r="O316" s="50">
        <v>377.21800000000002</v>
      </c>
      <c r="P316" s="50">
        <v>334.72</v>
      </c>
      <c r="Q316" s="50">
        <v>286.899</v>
      </c>
      <c r="R316" s="50">
        <v>200.833</v>
      </c>
      <c r="S316" s="50">
        <v>144.976</v>
      </c>
      <c r="T316" s="50">
        <v>132.673</v>
      </c>
      <c r="U316" s="50">
        <v>86.13</v>
      </c>
      <c r="V316" s="50">
        <v>47.228999999999999</v>
      </c>
      <c r="W316" s="50">
        <v>34.085000000000001</v>
      </c>
      <c r="X316" s="50" t="s">
        <v>311</v>
      </c>
      <c r="Y316" s="50" t="s">
        <v>311</v>
      </c>
      <c r="Z316" s="50" t="s">
        <v>311</v>
      </c>
      <c r="AA316" s="50" t="s">
        <v>311</v>
      </c>
      <c r="AB316" s="50" t="s">
        <v>311</v>
      </c>
      <c r="AC316" s="50" t="str">
        <f t="shared" si="25"/>
        <v>Cuba-1955</v>
      </c>
      <c r="AD316" s="51">
        <f t="shared" si="26"/>
        <v>3887.4339999999997</v>
      </c>
      <c r="AE316" s="15">
        <f t="shared" si="27"/>
        <v>0.682207080557509</v>
      </c>
      <c r="AF316">
        <f t="shared" si="28"/>
        <v>4.8100668146307493E-2</v>
      </c>
    </row>
    <row r="317" spans="1:32" x14ac:dyDescent="0.25">
      <c r="A317" s="59">
        <v>300</v>
      </c>
      <c r="B317" s="60" t="s">
        <v>309</v>
      </c>
      <c r="C317" s="61" t="s">
        <v>366</v>
      </c>
      <c r="D317" s="62"/>
      <c r="E317" s="62">
        <v>531</v>
      </c>
      <c r="F317" s="62">
        <v>1955</v>
      </c>
      <c r="G317" s="50">
        <v>18.710999999999999</v>
      </c>
      <c r="H317" s="50">
        <v>14.919</v>
      </c>
      <c r="I317" s="50">
        <v>12.108000000000001</v>
      </c>
      <c r="J317" s="50">
        <v>10.146000000000001</v>
      </c>
      <c r="K317" s="50">
        <v>9.2680000000000007</v>
      </c>
      <c r="L317" s="50">
        <v>8.5229999999999997</v>
      </c>
      <c r="M317" s="50">
        <v>7.6029999999999998</v>
      </c>
      <c r="N317" s="50">
        <v>7.14</v>
      </c>
      <c r="O317" s="50">
        <v>6.1139999999999999</v>
      </c>
      <c r="P317" s="50">
        <v>5.8209999999999997</v>
      </c>
      <c r="Q317" s="50">
        <v>4.42</v>
      </c>
      <c r="R317" s="50">
        <v>3.3519999999999999</v>
      </c>
      <c r="S317" s="50">
        <v>2.7309999999999999</v>
      </c>
      <c r="T317" s="50">
        <v>2.0059999999999998</v>
      </c>
      <c r="U317" s="50">
        <v>1.603</v>
      </c>
      <c r="V317" s="50">
        <v>1.3620000000000001</v>
      </c>
      <c r="W317" s="50">
        <v>1.089</v>
      </c>
      <c r="X317" s="50" t="s">
        <v>311</v>
      </c>
      <c r="Y317" s="50" t="s">
        <v>311</v>
      </c>
      <c r="Z317" s="50" t="s">
        <v>311</v>
      </c>
      <c r="AA317" s="50" t="s">
        <v>311</v>
      </c>
      <c r="AB317" s="50" t="s">
        <v>311</v>
      </c>
      <c r="AC317" s="50" t="str">
        <f t="shared" si="25"/>
        <v>Curaçao-1955</v>
      </c>
      <c r="AD317" s="51">
        <f t="shared" si="26"/>
        <v>65.117999999999995</v>
      </c>
      <c r="AE317" s="15">
        <f t="shared" si="27"/>
        <v>0.79544826315304529</v>
      </c>
      <c r="AF317">
        <f t="shared" si="28"/>
        <v>5.4665512015587794E-2</v>
      </c>
    </row>
    <row r="318" spans="1:32" x14ac:dyDescent="0.25">
      <c r="A318" s="59">
        <v>301</v>
      </c>
      <c r="B318" s="60" t="s">
        <v>309</v>
      </c>
      <c r="C318" s="61" t="s">
        <v>367</v>
      </c>
      <c r="D318" s="62"/>
      <c r="E318" s="62">
        <v>214</v>
      </c>
      <c r="F318" s="62">
        <v>1955</v>
      </c>
      <c r="G318" s="50">
        <v>561.13400000000001</v>
      </c>
      <c r="H318" s="50">
        <v>404.68599999999998</v>
      </c>
      <c r="I318" s="50">
        <v>320.58199999999999</v>
      </c>
      <c r="J318" s="50">
        <v>287.43</v>
      </c>
      <c r="K318" s="50">
        <v>247.315</v>
      </c>
      <c r="L318" s="50">
        <v>205.35499999999999</v>
      </c>
      <c r="M318" s="50">
        <v>168.11799999999999</v>
      </c>
      <c r="N318" s="50">
        <v>135.97499999999999</v>
      </c>
      <c r="O318" s="50">
        <v>110.43899999999999</v>
      </c>
      <c r="P318" s="50">
        <v>89.953000000000003</v>
      </c>
      <c r="Q318" s="50">
        <v>73.228999999999999</v>
      </c>
      <c r="R318" s="50">
        <v>58.436</v>
      </c>
      <c r="S318" s="50">
        <v>44.984000000000002</v>
      </c>
      <c r="T318" s="50">
        <v>32.564</v>
      </c>
      <c r="U318" s="50">
        <v>21.213999999999999</v>
      </c>
      <c r="V318" s="50">
        <v>11.731999999999999</v>
      </c>
      <c r="W318" s="50">
        <v>7.5060000000000002</v>
      </c>
      <c r="X318" s="50" t="s">
        <v>311</v>
      </c>
      <c r="Y318" s="50" t="s">
        <v>311</v>
      </c>
      <c r="Z318" s="50" t="s">
        <v>311</v>
      </c>
      <c r="AA318" s="50" t="s">
        <v>311</v>
      </c>
      <c r="AB318" s="50" t="s">
        <v>311</v>
      </c>
      <c r="AC318" s="50" t="str">
        <f t="shared" si="25"/>
        <v>Dominican Republic-1955</v>
      </c>
      <c r="AD318" s="51">
        <f t="shared" si="26"/>
        <v>1421.2339999999999</v>
      </c>
      <c r="AE318" s="15">
        <f t="shared" si="27"/>
        <v>0.9565054030511515</v>
      </c>
      <c r="AF318">
        <f t="shared" si="28"/>
        <v>2.6966697148361151E-2</v>
      </c>
    </row>
    <row r="319" spans="1:32" x14ac:dyDescent="0.25">
      <c r="A319" s="59">
        <v>302</v>
      </c>
      <c r="B319" s="60" t="s">
        <v>309</v>
      </c>
      <c r="C319" s="61" t="s">
        <v>368</v>
      </c>
      <c r="D319" s="62"/>
      <c r="E319" s="62">
        <v>242</v>
      </c>
      <c r="F319" s="62">
        <v>1955</v>
      </c>
      <c r="G319" s="50">
        <v>65</v>
      </c>
      <c r="H319" s="50">
        <v>52.085000000000001</v>
      </c>
      <c r="I319" s="50">
        <v>43.29</v>
      </c>
      <c r="J319" s="50">
        <v>35.502000000000002</v>
      </c>
      <c r="K319" s="50">
        <v>29.385999999999999</v>
      </c>
      <c r="L319" s="50">
        <v>23.995000000000001</v>
      </c>
      <c r="M319" s="50">
        <v>20.071999999999999</v>
      </c>
      <c r="N319" s="50">
        <v>17.536000000000001</v>
      </c>
      <c r="O319" s="50">
        <v>13.569000000000001</v>
      </c>
      <c r="P319" s="50">
        <v>10.045999999999999</v>
      </c>
      <c r="Q319" s="50">
        <v>7.0270000000000001</v>
      </c>
      <c r="R319" s="50">
        <v>5.4619999999999997</v>
      </c>
      <c r="S319" s="50">
        <v>3.5470000000000002</v>
      </c>
      <c r="T319" s="50">
        <v>3.3479999999999999</v>
      </c>
      <c r="U319" s="50">
        <v>2.2599999999999998</v>
      </c>
      <c r="V319" s="50">
        <v>1.7789999999999999</v>
      </c>
      <c r="W319" s="50">
        <v>1.0720000000000001</v>
      </c>
      <c r="X319" s="50" t="s">
        <v>311</v>
      </c>
      <c r="Y319" s="50" t="s">
        <v>311</v>
      </c>
      <c r="Z319" s="50" t="s">
        <v>311</v>
      </c>
      <c r="AA319" s="50" t="s">
        <v>311</v>
      </c>
      <c r="AB319" s="50" t="s">
        <v>311</v>
      </c>
      <c r="AC319" s="50" t="str">
        <f t="shared" si="25"/>
        <v>Fiji-1955</v>
      </c>
      <c r="AD319" s="51">
        <f t="shared" si="26"/>
        <v>166.14199999999997</v>
      </c>
      <c r="AE319" s="15">
        <f t="shared" si="27"/>
        <v>1.0162030070662447</v>
      </c>
      <c r="AF319">
        <f t="shared" si="28"/>
        <v>2.5906767488369672E-2</v>
      </c>
    </row>
    <row r="320" spans="1:32" x14ac:dyDescent="0.25">
      <c r="A320" s="59">
        <v>303</v>
      </c>
      <c r="B320" s="60" t="s">
        <v>309</v>
      </c>
      <c r="C320" s="61" t="s">
        <v>369</v>
      </c>
      <c r="D320" s="62"/>
      <c r="E320" s="62">
        <v>258</v>
      </c>
      <c r="F320" s="62">
        <v>1955</v>
      </c>
      <c r="G320" s="50">
        <v>12.582000000000001</v>
      </c>
      <c r="H320" s="50">
        <v>8.5269999999999992</v>
      </c>
      <c r="I320" s="50">
        <v>8.2270000000000003</v>
      </c>
      <c r="J320" s="50">
        <v>7.2590000000000003</v>
      </c>
      <c r="K320" s="50">
        <v>6.3470000000000004</v>
      </c>
      <c r="L320" s="50">
        <v>5.2629999999999999</v>
      </c>
      <c r="M320" s="50">
        <v>4.5199999999999996</v>
      </c>
      <c r="N320" s="50">
        <v>3.4239999999999999</v>
      </c>
      <c r="O320" s="50">
        <v>3.355</v>
      </c>
      <c r="P320" s="50">
        <v>2.9039999999999999</v>
      </c>
      <c r="Q320" s="50">
        <v>2.1440000000000001</v>
      </c>
      <c r="R320" s="50">
        <v>1.5329999999999999</v>
      </c>
      <c r="S320" s="50">
        <v>1.147</v>
      </c>
      <c r="T320" s="50">
        <v>0.88</v>
      </c>
      <c r="U320" s="50">
        <v>0.46500000000000002</v>
      </c>
      <c r="V320" s="50">
        <v>0.189</v>
      </c>
      <c r="W320" s="50">
        <v>8.7999999999999995E-2</v>
      </c>
      <c r="X320" s="50" t="s">
        <v>311</v>
      </c>
      <c r="Y320" s="50" t="s">
        <v>311</v>
      </c>
      <c r="Z320" s="50" t="s">
        <v>311</v>
      </c>
      <c r="AA320" s="50" t="s">
        <v>311</v>
      </c>
      <c r="AB320" s="50" t="s">
        <v>311</v>
      </c>
      <c r="AC320" s="50" t="str">
        <f t="shared" si="25"/>
        <v>French Polynesia-1955</v>
      </c>
      <c r="AD320" s="51">
        <f t="shared" si="26"/>
        <v>37.896000000000001</v>
      </c>
      <c r="AE320" s="15">
        <f t="shared" si="27"/>
        <v>0.81691999155583706</v>
      </c>
      <c r="AF320">
        <f t="shared" si="28"/>
        <v>2.4125416468348409E-2</v>
      </c>
    </row>
    <row r="321" spans="1:32" x14ac:dyDescent="0.25">
      <c r="A321" s="59">
        <v>304</v>
      </c>
      <c r="B321" s="60" t="s">
        <v>309</v>
      </c>
      <c r="C321" s="61" t="s">
        <v>370</v>
      </c>
      <c r="D321" s="62"/>
      <c r="E321" s="62">
        <v>308</v>
      </c>
      <c r="F321" s="62">
        <v>1955</v>
      </c>
      <c r="G321" s="50">
        <v>14.567</v>
      </c>
      <c r="H321" s="50">
        <v>13.314</v>
      </c>
      <c r="I321" s="50">
        <v>9.41</v>
      </c>
      <c r="J321" s="50">
        <v>7.8559999999999999</v>
      </c>
      <c r="K321" s="50">
        <v>5.8280000000000003</v>
      </c>
      <c r="L321" s="50">
        <v>4.8879999999999999</v>
      </c>
      <c r="M321" s="50">
        <v>4.0380000000000003</v>
      </c>
      <c r="N321" s="50">
        <v>3.5619999999999998</v>
      </c>
      <c r="O321" s="50">
        <v>3.177</v>
      </c>
      <c r="P321" s="50">
        <v>2.8220000000000001</v>
      </c>
      <c r="Q321" s="50">
        <v>2.7829999999999999</v>
      </c>
      <c r="R321" s="50">
        <v>2.714</v>
      </c>
      <c r="S321" s="50">
        <v>1.8819999999999999</v>
      </c>
      <c r="T321" s="50">
        <v>1.6639999999999999</v>
      </c>
      <c r="U321" s="50">
        <v>1.0549999999999999</v>
      </c>
      <c r="V321" s="50">
        <v>0.78</v>
      </c>
      <c r="W321" s="50">
        <v>0.68400000000000005</v>
      </c>
      <c r="X321" s="50" t="s">
        <v>311</v>
      </c>
      <c r="Y321" s="50" t="s">
        <v>311</v>
      </c>
      <c r="Z321" s="50" t="s">
        <v>311</v>
      </c>
      <c r="AA321" s="50" t="s">
        <v>311</v>
      </c>
      <c r="AB321" s="50" t="s">
        <v>311</v>
      </c>
      <c r="AC321" s="50" t="str">
        <f t="shared" si="25"/>
        <v>Grenada-1955</v>
      </c>
      <c r="AD321" s="51">
        <f t="shared" si="26"/>
        <v>39.550000000000004</v>
      </c>
      <c r="AE321" s="15">
        <f t="shared" si="27"/>
        <v>1.0486472819216179</v>
      </c>
      <c r="AF321">
        <f t="shared" si="28"/>
        <v>5.443708436902174E-2</v>
      </c>
    </row>
    <row r="322" spans="1:32" x14ac:dyDescent="0.25">
      <c r="A322" s="59">
        <v>305</v>
      </c>
      <c r="B322" s="60" t="s">
        <v>309</v>
      </c>
      <c r="C322" s="61" t="s">
        <v>371</v>
      </c>
      <c r="D322" s="62">
        <v>5</v>
      </c>
      <c r="E322" s="62">
        <v>312</v>
      </c>
      <c r="F322" s="62">
        <v>1955</v>
      </c>
      <c r="G322" s="50">
        <v>39.109000000000002</v>
      </c>
      <c r="H322" s="50">
        <v>33.768999999999998</v>
      </c>
      <c r="I322" s="50">
        <v>23.907</v>
      </c>
      <c r="J322" s="50">
        <v>20.033000000000001</v>
      </c>
      <c r="K322" s="50">
        <v>19</v>
      </c>
      <c r="L322" s="50">
        <v>17</v>
      </c>
      <c r="M322" s="50">
        <v>15.997</v>
      </c>
      <c r="N322" s="50">
        <v>14.002000000000001</v>
      </c>
      <c r="O322" s="50">
        <v>11.999000000000001</v>
      </c>
      <c r="P322" s="50">
        <v>9.9960000000000004</v>
      </c>
      <c r="Q322" s="50">
        <v>8.0050000000000008</v>
      </c>
      <c r="R322" s="50">
        <v>7.0010000000000003</v>
      </c>
      <c r="S322" s="50">
        <v>4.9950000000000001</v>
      </c>
      <c r="T322" s="50">
        <v>5.0019999999999998</v>
      </c>
      <c r="U322" s="50">
        <v>3.093</v>
      </c>
      <c r="V322" s="50">
        <v>1.792</v>
      </c>
      <c r="W322" s="50">
        <v>1.3640000000000001</v>
      </c>
      <c r="X322" s="50" t="s">
        <v>311</v>
      </c>
      <c r="Y322" s="50" t="s">
        <v>311</v>
      </c>
      <c r="Z322" s="50" t="s">
        <v>311</v>
      </c>
      <c r="AA322" s="50" t="s">
        <v>311</v>
      </c>
      <c r="AB322" s="50" t="s">
        <v>311</v>
      </c>
      <c r="AC322" s="50" t="str">
        <f t="shared" si="25"/>
        <v>Guadeloupe-1955</v>
      </c>
      <c r="AD322" s="51">
        <f t="shared" si="26"/>
        <v>128.02799999999999</v>
      </c>
      <c r="AE322" s="15">
        <f t="shared" si="27"/>
        <v>0.84384665854344365</v>
      </c>
      <c r="AF322">
        <f t="shared" si="28"/>
        <v>5.0046038262911839E-2</v>
      </c>
    </row>
    <row r="323" spans="1:32" x14ac:dyDescent="0.25">
      <c r="A323" s="59">
        <v>306</v>
      </c>
      <c r="B323" s="60" t="s">
        <v>309</v>
      </c>
      <c r="C323" s="61" t="s">
        <v>372</v>
      </c>
      <c r="D323" s="62"/>
      <c r="E323" s="62">
        <v>316</v>
      </c>
      <c r="F323" s="62">
        <v>1955</v>
      </c>
      <c r="G323" s="50">
        <v>8.7789999999999999</v>
      </c>
      <c r="H323" s="50">
        <v>6.6849999999999996</v>
      </c>
      <c r="I323" s="50">
        <v>5.601</v>
      </c>
      <c r="J323" s="50">
        <v>6.0720000000000001</v>
      </c>
      <c r="K323" s="50">
        <v>9.0299999999999994</v>
      </c>
      <c r="L323" s="50">
        <v>6.4530000000000003</v>
      </c>
      <c r="M323" s="50">
        <v>6.048</v>
      </c>
      <c r="N323" s="50">
        <v>4.5940000000000003</v>
      </c>
      <c r="O323" s="50">
        <v>3.0819999999999999</v>
      </c>
      <c r="P323" s="50">
        <v>2.3149999999999999</v>
      </c>
      <c r="Q323" s="50">
        <v>1.4670000000000001</v>
      </c>
      <c r="R323" s="50">
        <v>0.98399999999999999</v>
      </c>
      <c r="S323" s="50">
        <v>0.58899999999999997</v>
      </c>
      <c r="T323" s="50">
        <v>0.41199999999999998</v>
      </c>
      <c r="U323" s="50">
        <v>0.23799999999999999</v>
      </c>
      <c r="V323" s="50">
        <v>0.17899999999999999</v>
      </c>
      <c r="W323" s="50">
        <v>0.113</v>
      </c>
      <c r="X323" s="50" t="s">
        <v>311</v>
      </c>
      <c r="Y323" s="50" t="s">
        <v>311</v>
      </c>
      <c r="Z323" s="50" t="s">
        <v>311</v>
      </c>
      <c r="AA323" s="50" t="s">
        <v>311</v>
      </c>
      <c r="AB323" s="50" t="s">
        <v>311</v>
      </c>
      <c r="AC323" s="50" t="str">
        <f t="shared" si="25"/>
        <v>Guam-1955</v>
      </c>
      <c r="AD323" s="51">
        <f t="shared" si="26"/>
        <v>40.634</v>
      </c>
      <c r="AE323" s="15">
        <f t="shared" si="27"/>
        <v>0.54159078604124611</v>
      </c>
      <c r="AF323">
        <f t="shared" si="28"/>
        <v>1.5267670464675278E-2</v>
      </c>
    </row>
    <row r="324" spans="1:32" x14ac:dyDescent="0.25">
      <c r="A324" s="59">
        <v>307</v>
      </c>
      <c r="B324" s="60" t="s">
        <v>309</v>
      </c>
      <c r="C324" s="61" t="s">
        <v>373</v>
      </c>
      <c r="D324" s="62"/>
      <c r="E324" s="62">
        <v>624</v>
      </c>
      <c r="F324" s="62">
        <v>1955</v>
      </c>
      <c r="G324" s="50">
        <v>96.552000000000007</v>
      </c>
      <c r="H324" s="50">
        <v>70.552000000000007</v>
      </c>
      <c r="I324" s="50">
        <v>61.573</v>
      </c>
      <c r="J324" s="50">
        <v>50.826999999999998</v>
      </c>
      <c r="K324" s="50">
        <v>46.252000000000002</v>
      </c>
      <c r="L324" s="50">
        <v>43.726999999999997</v>
      </c>
      <c r="M324" s="50">
        <v>42.408000000000001</v>
      </c>
      <c r="N324" s="50">
        <v>38.439</v>
      </c>
      <c r="O324" s="50">
        <v>33.783999999999999</v>
      </c>
      <c r="P324" s="50">
        <v>27.140999999999998</v>
      </c>
      <c r="Q324" s="50">
        <v>19.053999999999998</v>
      </c>
      <c r="R324" s="50">
        <v>15.888999999999999</v>
      </c>
      <c r="S324" s="50">
        <v>11.15</v>
      </c>
      <c r="T324" s="50">
        <v>8.3079999999999998</v>
      </c>
      <c r="U324" s="50">
        <v>5.5350000000000001</v>
      </c>
      <c r="V324" s="50">
        <v>2.847</v>
      </c>
      <c r="W324" s="50">
        <v>1.3440000000000001</v>
      </c>
      <c r="X324" s="50" t="s">
        <v>311</v>
      </c>
      <c r="Y324" s="50" t="s">
        <v>311</v>
      </c>
      <c r="Z324" s="50" t="s">
        <v>311</v>
      </c>
      <c r="AA324" s="50" t="s">
        <v>311</v>
      </c>
      <c r="AB324" s="50" t="s">
        <v>311</v>
      </c>
      <c r="AC324" s="50" t="str">
        <f t="shared" si="25"/>
        <v>Guinea-Bissau-1955</v>
      </c>
      <c r="AD324" s="51">
        <f t="shared" si="26"/>
        <v>328.67099999999994</v>
      </c>
      <c r="AE324" s="15">
        <f t="shared" si="27"/>
        <v>0.75063209105762319</v>
      </c>
      <c r="AF324">
        <f t="shared" si="28"/>
        <v>3.235680400755004E-2</v>
      </c>
    </row>
    <row r="325" spans="1:32" x14ac:dyDescent="0.25">
      <c r="A325" s="59">
        <v>308</v>
      </c>
      <c r="B325" s="60" t="s">
        <v>309</v>
      </c>
      <c r="C325" s="61" t="s">
        <v>374</v>
      </c>
      <c r="D325" s="62"/>
      <c r="E325" s="62">
        <v>328</v>
      </c>
      <c r="F325" s="62">
        <v>1955</v>
      </c>
      <c r="G325" s="50">
        <v>91.721000000000004</v>
      </c>
      <c r="H325" s="50">
        <v>67.028000000000006</v>
      </c>
      <c r="I325" s="50">
        <v>49.093000000000004</v>
      </c>
      <c r="J325" s="50">
        <v>45.985999999999997</v>
      </c>
      <c r="K325" s="50">
        <v>38.613999999999997</v>
      </c>
      <c r="L325" s="50">
        <v>33.207999999999998</v>
      </c>
      <c r="M325" s="50">
        <v>28.634</v>
      </c>
      <c r="N325" s="50">
        <v>26.606000000000002</v>
      </c>
      <c r="O325" s="50">
        <v>22.658999999999999</v>
      </c>
      <c r="P325" s="50">
        <v>21.189</v>
      </c>
      <c r="Q325" s="50">
        <v>16.343</v>
      </c>
      <c r="R325" s="50">
        <v>13.398999999999999</v>
      </c>
      <c r="S325" s="50">
        <v>10.09</v>
      </c>
      <c r="T325" s="50">
        <v>7.6180000000000003</v>
      </c>
      <c r="U325" s="50">
        <v>5.0019999999999998</v>
      </c>
      <c r="V325" s="50">
        <v>2.9049999999999998</v>
      </c>
      <c r="W325" s="50">
        <v>2.46</v>
      </c>
      <c r="X325" s="50" t="s">
        <v>311</v>
      </c>
      <c r="Y325" s="50" t="s">
        <v>311</v>
      </c>
      <c r="Z325" s="50" t="s">
        <v>311</v>
      </c>
      <c r="AA325" s="50" t="s">
        <v>311</v>
      </c>
      <c r="AB325" s="50" t="s">
        <v>311</v>
      </c>
      <c r="AC325" s="50" t="str">
        <f t="shared" si="25"/>
        <v>Guyana-1955</v>
      </c>
      <c r="AD325" s="51">
        <f t="shared" si="26"/>
        <v>256.72799999999995</v>
      </c>
      <c r="AE325" s="15">
        <f t="shared" si="27"/>
        <v>0.87963525599077663</v>
      </c>
      <c r="AF325">
        <f t="shared" si="28"/>
        <v>3.8713218675334178E-2</v>
      </c>
    </row>
    <row r="326" spans="1:32" x14ac:dyDescent="0.25">
      <c r="A326" s="59">
        <v>309</v>
      </c>
      <c r="B326" s="60" t="s">
        <v>309</v>
      </c>
      <c r="C326" s="61" t="s">
        <v>375</v>
      </c>
      <c r="D326" s="62"/>
      <c r="E326" s="62">
        <v>332</v>
      </c>
      <c r="F326" s="62">
        <v>1955</v>
      </c>
      <c r="G326" s="50">
        <v>565.44399999999996</v>
      </c>
      <c r="H326" s="50">
        <v>425.68</v>
      </c>
      <c r="I326" s="50">
        <v>404.22199999999998</v>
      </c>
      <c r="J326" s="50">
        <v>363.89</v>
      </c>
      <c r="K326" s="50">
        <v>303.99900000000002</v>
      </c>
      <c r="L326" s="50">
        <v>257.34399999999999</v>
      </c>
      <c r="M326" s="50">
        <v>228.64599999999999</v>
      </c>
      <c r="N326" s="50">
        <v>206.38</v>
      </c>
      <c r="O326" s="50">
        <v>184.64699999999999</v>
      </c>
      <c r="P326" s="50">
        <v>159.31899999999999</v>
      </c>
      <c r="Q326" s="50">
        <v>131.71899999999999</v>
      </c>
      <c r="R326" s="50">
        <v>97.831999999999994</v>
      </c>
      <c r="S326" s="50">
        <v>66.307000000000002</v>
      </c>
      <c r="T326" s="50">
        <v>49.173000000000002</v>
      </c>
      <c r="U326" s="50">
        <v>32.281999999999996</v>
      </c>
      <c r="V326" s="50">
        <v>21.126999999999999</v>
      </c>
      <c r="W326" s="50">
        <v>16.062999999999999</v>
      </c>
      <c r="X326" s="50" t="s">
        <v>311</v>
      </c>
      <c r="Y326" s="50" t="s">
        <v>311</v>
      </c>
      <c r="Z326" s="50" t="s">
        <v>311</v>
      </c>
      <c r="AA326" s="50" t="s">
        <v>311</v>
      </c>
      <c r="AB326" s="50" t="s">
        <v>311</v>
      </c>
      <c r="AC326" s="50" t="str">
        <f t="shared" si="25"/>
        <v>Haiti-1955</v>
      </c>
      <c r="AD326" s="51">
        <f t="shared" si="26"/>
        <v>2000.0829999999999</v>
      </c>
      <c r="AE326" s="15">
        <f t="shared" si="27"/>
        <v>0.75696408599043141</v>
      </c>
      <c r="AF326">
        <f t="shared" si="28"/>
        <v>3.4942565431349028E-2</v>
      </c>
    </row>
    <row r="327" spans="1:32" x14ac:dyDescent="0.25">
      <c r="A327" s="59">
        <v>310</v>
      </c>
      <c r="B327" s="60" t="s">
        <v>309</v>
      </c>
      <c r="C327" s="61" t="s">
        <v>376</v>
      </c>
      <c r="D327" s="62"/>
      <c r="E327" s="62">
        <v>388</v>
      </c>
      <c r="F327" s="62">
        <v>1955</v>
      </c>
      <c r="G327" s="50">
        <v>224.64</v>
      </c>
      <c r="H327" s="50">
        <v>183.179</v>
      </c>
      <c r="I327" s="50">
        <v>161.71700000000001</v>
      </c>
      <c r="J327" s="50">
        <v>148.39699999999999</v>
      </c>
      <c r="K327" s="50">
        <v>133.31899999999999</v>
      </c>
      <c r="L327" s="50">
        <v>112.61499999999999</v>
      </c>
      <c r="M327" s="50">
        <v>101.41200000000001</v>
      </c>
      <c r="N327" s="50">
        <v>101.68600000000001</v>
      </c>
      <c r="O327" s="50">
        <v>86.100999999999999</v>
      </c>
      <c r="P327" s="50">
        <v>77.953999999999994</v>
      </c>
      <c r="Q327" s="50">
        <v>64.492000000000004</v>
      </c>
      <c r="R327" s="50">
        <v>48.384999999999998</v>
      </c>
      <c r="S327" s="50">
        <v>33.145000000000003</v>
      </c>
      <c r="T327" s="50">
        <v>26.439</v>
      </c>
      <c r="U327" s="50">
        <v>20.49</v>
      </c>
      <c r="V327" s="50">
        <v>10.066000000000001</v>
      </c>
      <c r="W327" s="50">
        <v>6.5860000000000003</v>
      </c>
      <c r="X327" s="50" t="s">
        <v>311</v>
      </c>
      <c r="Y327" s="50" t="s">
        <v>311</v>
      </c>
      <c r="Z327" s="50" t="s">
        <v>311</v>
      </c>
      <c r="AA327" s="50" t="s">
        <v>311</v>
      </c>
      <c r="AB327" s="50" t="s">
        <v>311</v>
      </c>
      <c r="AC327" s="50" t="str">
        <f t="shared" si="25"/>
        <v>Jamaica-1955</v>
      </c>
      <c r="AD327" s="51">
        <f t="shared" si="26"/>
        <v>907.50599999999997</v>
      </c>
      <c r="AE327" s="15">
        <f t="shared" si="27"/>
        <v>0.69764497424810412</v>
      </c>
      <c r="AF327">
        <f t="shared" si="28"/>
        <v>4.3046169303242572E-2</v>
      </c>
    </row>
    <row r="328" spans="1:32" x14ac:dyDescent="0.25">
      <c r="A328" s="59">
        <v>311</v>
      </c>
      <c r="B328" s="60" t="s">
        <v>309</v>
      </c>
      <c r="C328" s="61" t="s">
        <v>377</v>
      </c>
      <c r="D328" s="62"/>
      <c r="E328" s="62">
        <v>296</v>
      </c>
      <c r="F328" s="62">
        <v>1955</v>
      </c>
      <c r="G328" s="50">
        <v>6.51</v>
      </c>
      <c r="H328" s="50">
        <v>5.048</v>
      </c>
      <c r="I328" s="50">
        <v>3.907</v>
      </c>
      <c r="J328" s="50">
        <v>3.7650000000000001</v>
      </c>
      <c r="K328" s="50">
        <v>3.2130000000000001</v>
      </c>
      <c r="L328" s="50">
        <v>3.0449999999999999</v>
      </c>
      <c r="M328" s="50">
        <v>2.9830000000000001</v>
      </c>
      <c r="N328" s="50">
        <v>1.752</v>
      </c>
      <c r="O328" s="50">
        <v>1.234</v>
      </c>
      <c r="P328" s="50">
        <v>1.2</v>
      </c>
      <c r="Q328" s="50">
        <v>0.93899999999999995</v>
      </c>
      <c r="R328" s="50">
        <v>0.82499999999999996</v>
      </c>
      <c r="S328" s="50">
        <v>0.80900000000000005</v>
      </c>
      <c r="T328" s="50">
        <v>0.62</v>
      </c>
      <c r="U328" s="50">
        <v>0.372</v>
      </c>
      <c r="V328" s="50">
        <v>0.21199999999999999</v>
      </c>
      <c r="W328" s="50">
        <v>0.16200000000000001</v>
      </c>
      <c r="X328" s="50" t="s">
        <v>311</v>
      </c>
      <c r="Y328" s="50" t="s">
        <v>311</v>
      </c>
      <c r="Z328" s="50" t="s">
        <v>311</v>
      </c>
      <c r="AA328" s="50" t="s">
        <v>311</v>
      </c>
      <c r="AB328" s="50" t="s">
        <v>311</v>
      </c>
      <c r="AC328" s="50" t="str">
        <f t="shared" si="25"/>
        <v>Kiribati-1955</v>
      </c>
      <c r="AD328" s="51">
        <f t="shared" si="26"/>
        <v>19.765000000000001</v>
      </c>
      <c r="AE328" s="15">
        <f t="shared" si="27"/>
        <v>0.85155578041993418</v>
      </c>
      <c r="AF328">
        <f t="shared" si="28"/>
        <v>3.8773772353108138E-2</v>
      </c>
    </row>
    <row r="329" spans="1:32" x14ac:dyDescent="0.25">
      <c r="A329" s="59">
        <v>312</v>
      </c>
      <c r="B329" s="60" t="s">
        <v>309</v>
      </c>
      <c r="C329" s="61" t="s">
        <v>378</v>
      </c>
      <c r="D329" s="62"/>
      <c r="E329" s="62">
        <v>462</v>
      </c>
      <c r="F329" s="62">
        <v>1955</v>
      </c>
      <c r="G329" s="50">
        <v>11.49</v>
      </c>
      <c r="H329" s="50">
        <v>8.8819999999999997</v>
      </c>
      <c r="I329" s="50">
        <v>10.106999999999999</v>
      </c>
      <c r="J329" s="50">
        <v>9.8510000000000009</v>
      </c>
      <c r="K329" s="50">
        <v>8.4469999999999992</v>
      </c>
      <c r="L329" s="50">
        <v>6.5960000000000001</v>
      </c>
      <c r="M329" s="50">
        <v>5.4969999999999999</v>
      </c>
      <c r="N329" s="50">
        <v>4.5410000000000004</v>
      </c>
      <c r="O329" s="50">
        <v>3.6989999999999998</v>
      </c>
      <c r="P329" s="50">
        <v>2.9340000000000002</v>
      </c>
      <c r="Q329" s="50">
        <v>2.1619999999999999</v>
      </c>
      <c r="R329" s="50">
        <v>1.8109999999999999</v>
      </c>
      <c r="S329" s="50">
        <v>1.4450000000000001</v>
      </c>
      <c r="T329" s="50">
        <v>1.052</v>
      </c>
      <c r="U329" s="50">
        <v>0.65600000000000003</v>
      </c>
      <c r="V329" s="50">
        <v>0.34499999999999997</v>
      </c>
      <c r="W329" s="50">
        <v>0.19900000000000001</v>
      </c>
      <c r="X329" s="50" t="s">
        <v>311</v>
      </c>
      <c r="Y329" s="50" t="s">
        <v>311</v>
      </c>
      <c r="Z329" s="50" t="s">
        <v>311</v>
      </c>
      <c r="AA329" s="50" t="s">
        <v>311</v>
      </c>
      <c r="AB329" s="50" t="s">
        <v>311</v>
      </c>
      <c r="AC329" s="50" t="str">
        <f t="shared" si="25"/>
        <v>Maldives-1955</v>
      </c>
      <c r="AD329" s="51">
        <f t="shared" si="26"/>
        <v>46.982999999999997</v>
      </c>
      <c r="AE329" s="15">
        <f t="shared" si="27"/>
        <v>0.69665623736245019</v>
      </c>
      <c r="AF329">
        <f t="shared" si="28"/>
        <v>2.9072319330768637E-2</v>
      </c>
    </row>
    <row r="330" spans="1:32" x14ac:dyDescent="0.25">
      <c r="A330" s="59">
        <v>313</v>
      </c>
      <c r="B330" s="60" t="s">
        <v>309</v>
      </c>
      <c r="C330" s="61" t="s">
        <v>379</v>
      </c>
      <c r="D330" s="62"/>
      <c r="E330" s="62">
        <v>474</v>
      </c>
      <c r="F330" s="62">
        <v>1955</v>
      </c>
      <c r="G330" s="50">
        <v>42.161000000000001</v>
      </c>
      <c r="H330" s="50">
        <v>31.971</v>
      </c>
      <c r="I330" s="50">
        <v>25.042000000000002</v>
      </c>
      <c r="J330" s="50">
        <v>24.119</v>
      </c>
      <c r="K330" s="50">
        <v>18.899000000000001</v>
      </c>
      <c r="L330" s="50">
        <v>16.908000000000001</v>
      </c>
      <c r="M330" s="50">
        <v>14.895</v>
      </c>
      <c r="N330" s="50">
        <v>13.895</v>
      </c>
      <c r="O330" s="50">
        <v>13.901999999999999</v>
      </c>
      <c r="P330" s="50">
        <v>10.897</v>
      </c>
      <c r="Q330" s="50">
        <v>8.9049999999999994</v>
      </c>
      <c r="R330" s="50">
        <v>6.9989999999999997</v>
      </c>
      <c r="S330" s="50">
        <v>5.0019999999999998</v>
      </c>
      <c r="T330" s="50">
        <v>4.9989999999999997</v>
      </c>
      <c r="U330" s="50">
        <v>3.1070000000000002</v>
      </c>
      <c r="V330" s="50">
        <v>1.9059999999999999</v>
      </c>
      <c r="W330" s="50">
        <v>2.069</v>
      </c>
      <c r="X330" s="50" t="s">
        <v>311</v>
      </c>
      <c r="Y330" s="50" t="s">
        <v>311</v>
      </c>
      <c r="Z330" s="50" t="s">
        <v>311</v>
      </c>
      <c r="AA330" s="50" t="s">
        <v>311</v>
      </c>
      <c r="AB330" s="50" t="s">
        <v>311</v>
      </c>
      <c r="AC330" s="50" t="str">
        <f t="shared" si="25"/>
        <v>Martinique-1955</v>
      </c>
      <c r="AD330" s="51">
        <f t="shared" si="26"/>
        <v>134.42100000000002</v>
      </c>
      <c r="AE330" s="15">
        <f t="shared" si="27"/>
        <v>0.82766085656259059</v>
      </c>
      <c r="AF330">
        <f t="shared" si="28"/>
        <v>5.1717716560714048E-2</v>
      </c>
    </row>
    <row r="331" spans="1:32" x14ac:dyDescent="0.25">
      <c r="A331" s="59">
        <v>314</v>
      </c>
      <c r="B331" s="60" t="s">
        <v>309</v>
      </c>
      <c r="C331" s="61" t="s">
        <v>380</v>
      </c>
      <c r="D331" s="62">
        <v>6</v>
      </c>
      <c r="E331" s="62">
        <v>480</v>
      </c>
      <c r="F331" s="62">
        <v>1955</v>
      </c>
      <c r="G331" s="50">
        <v>106.873</v>
      </c>
      <c r="H331" s="50">
        <v>84.718000000000004</v>
      </c>
      <c r="I331" s="50">
        <v>71.272000000000006</v>
      </c>
      <c r="J331" s="50">
        <v>58.442</v>
      </c>
      <c r="K331" s="50">
        <v>49.008000000000003</v>
      </c>
      <c r="L331" s="50">
        <v>41.673000000000002</v>
      </c>
      <c r="M331" s="50">
        <v>34.700000000000003</v>
      </c>
      <c r="N331" s="50">
        <v>28.776</v>
      </c>
      <c r="O331" s="50">
        <v>23.759</v>
      </c>
      <c r="P331" s="50">
        <v>19.376999999999999</v>
      </c>
      <c r="Q331" s="50">
        <v>15.593</v>
      </c>
      <c r="R331" s="50">
        <v>12.214</v>
      </c>
      <c r="S331" s="50">
        <v>9.1669999999999998</v>
      </c>
      <c r="T331" s="50">
        <v>6.6520000000000001</v>
      </c>
      <c r="U331" s="50">
        <v>4.3739999999999997</v>
      </c>
      <c r="V331" s="50">
        <v>2.4910000000000001</v>
      </c>
      <c r="W331" s="50">
        <v>1.5589999999999999</v>
      </c>
      <c r="X331" s="50" t="s">
        <v>311</v>
      </c>
      <c r="Y331" s="50" t="s">
        <v>311</v>
      </c>
      <c r="Z331" s="50" t="s">
        <v>311</v>
      </c>
      <c r="AA331" s="50" t="s">
        <v>311</v>
      </c>
      <c r="AB331" s="50" t="s">
        <v>311</v>
      </c>
      <c r="AC331" s="50" t="str">
        <f t="shared" si="25"/>
        <v>Mauritius-1955</v>
      </c>
      <c r="AD331" s="51">
        <f t="shared" si="26"/>
        <v>292.709</v>
      </c>
      <c r="AE331" s="15">
        <f t="shared" si="27"/>
        <v>0.9495403284490741</v>
      </c>
      <c r="AF331">
        <f t="shared" si="28"/>
        <v>2.7135996774495474E-2</v>
      </c>
    </row>
    <row r="332" spans="1:32" x14ac:dyDescent="0.25">
      <c r="A332" s="59">
        <v>315</v>
      </c>
      <c r="B332" s="60" t="s">
        <v>309</v>
      </c>
      <c r="C332" s="61" t="s">
        <v>381</v>
      </c>
      <c r="D332" s="62"/>
      <c r="E332" s="62">
        <v>583</v>
      </c>
      <c r="F332" s="62">
        <v>1955</v>
      </c>
      <c r="G332" s="50">
        <v>7.43</v>
      </c>
      <c r="H332" s="50">
        <v>4.7699999999999996</v>
      </c>
      <c r="I332" s="50">
        <v>4.2169999999999996</v>
      </c>
      <c r="J332" s="50">
        <v>3.657</v>
      </c>
      <c r="K332" s="50">
        <v>3.1549999999999998</v>
      </c>
      <c r="L332" s="50">
        <v>2.7160000000000002</v>
      </c>
      <c r="M332" s="50">
        <v>2.3370000000000002</v>
      </c>
      <c r="N332" s="50">
        <v>2.008</v>
      </c>
      <c r="O332" s="50">
        <v>1.7150000000000001</v>
      </c>
      <c r="P332" s="50">
        <v>1.4550000000000001</v>
      </c>
      <c r="Q332" s="50">
        <v>1.216</v>
      </c>
      <c r="R332" s="50">
        <v>0.997</v>
      </c>
      <c r="S332" s="50">
        <v>0.79</v>
      </c>
      <c r="T332" s="50">
        <v>0.59399999999999997</v>
      </c>
      <c r="U332" s="50">
        <v>0.41</v>
      </c>
      <c r="V332" s="50">
        <v>0.245</v>
      </c>
      <c r="W332" s="50">
        <v>0.18099999999999999</v>
      </c>
      <c r="X332" s="50" t="s">
        <v>311</v>
      </c>
      <c r="Y332" s="50" t="s">
        <v>311</v>
      </c>
      <c r="Z332" s="50" t="s">
        <v>311</v>
      </c>
      <c r="AA332" s="50" t="s">
        <v>311</v>
      </c>
      <c r="AB332" s="50" t="s">
        <v>311</v>
      </c>
      <c r="AC332" s="50" t="str">
        <f t="shared" si="25"/>
        <v>Micronesia (Fed. States of)-1955</v>
      </c>
      <c r="AD332" s="51">
        <f t="shared" si="26"/>
        <v>20.045999999999999</v>
      </c>
      <c r="AE332" s="15">
        <f t="shared" si="27"/>
        <v>0.89030230469919192</v>
      </c>
      <c r="AF332">
        <f t="shared" si="28"/>
        <v>3.9217837259687909E-2</v>
      </c>
    </row>
    <row r="333" spans="1:32" x14ac:dyDescent="0.25">
      <c r="A333" s="59">
        <v>316</v>
      </c>
      <c r="B333" s="60" t="s">
        <v>309</v>
      </c>
      <c r="C333" s="61" t="s">
        <v>382</v>
      </c>
      <c r="D333" s="62"/>
      <c r="E333" s="62">
        <v>540</v>
      </c>
      <c r="F333" s="62">
        <v>1955</v>
      </c>
      <c r="G333" s="50">
        <v>9.6449999999999996</v>
      </c>
      <c r="H333" s="50">
        <v>8.1010000000000009</v>
      </c>
      <c r="I333" s="50">
        <v>7.27</v>
      </c>
      <c r="J333" s="50">
        <v>6.133</v>
      </c>
      <c r="K333" s="50">
        <v>5.6459999999999999</v>
      </c>
      <c r="L333" s="50">
        <v>4.9329999999999998</v>
      </c>
      <c r="M333" s="50">
        <v>4.7039999999999997</v>
      </c>
      <c r="N333" s="50">
        <v>4.2409999999999997</v>
      </c>
      <c r="O333" s="50">
        <v>4.133</v>
      </c>
      <c r="P333" s="50">
        <v>4.1550000000000002</v>
      </c>
      <c r="Q333" s="50">
        <v>2.7189999999999999</v>
      </c>
      <c r="R333" s="50">
        <v>2.0209999999999999</v>
      </c>
      <c r="S333" s="50">
        <v>1.4930000000000001</v>
      </c>
      <c r="T333" s="50">
        <v>1.1040000000000001</v>
      </c>
      <c r="U333" s="50">
        <v>0.77900000000000003</v>
      </c>
      <c r="V333" s="50">
        <v>0.43</v>
      </c>
      <c r="W333" s="50">
        <v>0.24099999999999999</v>
      </c>
      <c r="X333" s="50" t="s">
        <v>311</v>
      </c>
      <c r="Y333" s="50" t="s">
        <v>311</v>
      </c>
      <c r="Z333" s="50" t="s">
        <v>311</v>
      </c>
      <c r="AA333" s="50" t="s">
        <v>311</v>
      </c>
      <c r="AB333" s="50" t="s">
        <v>311</v>
      </c>
      <c r="AC333" s="50" t="str">
        <f t="shared" si="25"/>
        <v>New Caledonia-1955</v>
      </c>
      <c r="AD333" s="51">
        <f t="shared" si="26"/>
        <v>40.178000000000004</v>
      </c>
      <c r="AE333" s="15">
        <f t="shared" si="27"/>
        <v>0.68619642590472396</v>
      </c>
      <c r="AF333">
        <f t="shared" si="28"/>
        <v>3.9175384237813297E-2</v>
      </c>
    </row>
    <row r="334" spans="1:32" x14ac:dyDescent="0.25">
      <c r="A334" s="59">
        <v>317</v>
      </c>
      <c r="B334" s="60" t="s">
        <v>309</v>
      </c>
      <c r="C334" s="61" t="s">
        <v>383</v>
      </c>
      <c r="D334" s="62"/>
      <c r="E334" s="62">
        <v>598</v>
      </c>
      <c r="F334" s="62">
        <v>1955</v>
      </c>
      <c r="G334" s="50">
        <v>306.79300000000001</v>
      </c>
      <c r="H334" s="50">
        <v>235.25399999999999</v>
      </c>
      <c r="I334" s="50">
        <v>204.405</v>
      </c>
      <c r="J334" s="50">
        <v>184.01599999999999</v>
      </c>
      <c r="K334" s="50">
        <v>162.69300000000001</v>
      </c>
      <c r="L334" s="50">
        <v>142.82300000000001</v>
      </c>
      <c r="M334" s="50">
        <v>124.07</v>
      </c>
      <c r="N334" s="50">
        <v>106.068</v>
      </c>
      <c r="O334" s="50">
        <v>89.156999999999996</v>
      </c>
      <c r="P334" s="50">
        <v>73.683999999999997</v>
      </c>
      <c r="Q334" s="50">
        <v>59.713999999999999</v>
      </c>
      <c r="R334" s="50">
        <v>46.264000000000003</v>
      </c>
      <c r="S334" s="50">
        <v>28.795000000000002</v>
      </c>
      <c r="T334" s="50">
        <v>22.655999999999999</v>
      </c>
      <c r="U334" s="50">
        <v>19.364999999999998</v>
      </c>
      <c r="V334" s="50">
        <v>11.631</v>
      </c>
      <c r="W334" s="50">
        <v>7.3239999999999998</v>
      </c>
      <c r="X334" s="50" t="s">
        <v>311</v>
      </c>
      <c r="Y334" s="50" t="s">
        <v>311</v>
      </c>
      <c r="Z334" s="50" t="s">
        <v>311</v>
      </c>
      <c r="AA334" s="50" t="s">
        <v>311</v>
      </c>
      <c r="AB334" s="50" t="s">
        <v>311</v>
      </c>
      <c r="AC334" s="50" t="str">
        <f t="shared" si="25"/>
        <v>Papua New Guinea-1955</v>
      </c>
      <c r="AD334" s="51">
        <f t="shared" si="26"/>
        <v>1017.2840000000001</v>
      </c>
      <c r="AE334" s="15">
        <f t="shared" si="27"/>
        <v>0.79370952457720734</v>
      </c>
      <c r="AF334">
        <f t="shared" si="28"/>
        <v>3.4572067474950903E-2</v>
      </c>
    </row>
    <row r="335" spans="1:32" x14ac:dyDescent="0.25">
      <c r="A335" s="59">
        <v>318</v>
      </c>
      <c r="B335" s="60" t="s">
        <v>309</v>
      </c>
      <c r="C335" s="61" t="s">
        <v>384</v>
      </c>
      <c r="D335" s="62"/>
      <c r="E335" s="62">
        <v>630</v>
      </c>
      <c r="F335" s="62">
        <v>1955</v>
      </c>
      <c r="G335" s="50">
        <v>354.11700000000002</v>
      </c>
      <c r="H335" s="50">
        <v>317.11399999999998</v>
      </c>
      <c r="I335" s="50">
        <v>292.94</v>
      </c>
      <c r="J335" s="50">
        <v>229.96700000000001</v>
      </c>
      <c r="K335" s="50">
        <v>179.03</v>
      </c>
      <c r="L335" s="50">
        <v>145.01300000000001</v>
      </c>
      <c r="M335" s="50">
        <v>127.994</v>
      </c>
      <c r="N335" s="50">
        <v>130.001</v>
      </c>
      <c r="O335" s="50">
        <v>98.007999999999996</v>
      </c>
      <c r="P335" s="50">
        <v>89.998999999999995</v>
      </c>
      <c r="Q335" s="50">
        <v>71.998999999999995</v>
      </c>
      <c r="R335" s="50">
        <v>55.988999999999997</v>
      </c>
      <c r="S335" s="50">
        <v>53.01</v>
      </c>
      <c r="T335" s="50">
        <v>39.954999999999998</v>
      </c>
      <c r="U335" s="50">
        <v>26.456</v>
      </c>
      <c r="V335" s="50">
        <v>16.573</v>
      </c>
      <c r="W335" s="50">
        <v>19.25</v>
      </c>
      <c r="X335" s="50" t="s">
        <v>311</v>
      </c>
      <c r="Y335" s="50" t="s">
        <v>311</v>
      </c>
      <c r="Z335" s="50" t="s">
        <v>311</v>
      </c>
      <c r="AA335" s="50" t="s">
        <v>311</v>
      </c>
      <c r="AB335" s="50" t="s">
        <v>311</v>
      </c>
      <c r="AC335" s="50" t="str">
        <f t="shared" si="25"/>
        <v>Puerto Rico-1955</v>
      </c>
      <c r="AD335" s="51">
        <f t="shared" si="26"/>
        <v>1181.01</v>
      </c>
      <c r="AE335" s="15">
        <f t="shared" si="27"/>
        <v>0.90296017815259833</v>
      </c>
      <c r="AF335">
        <f t="shared" si="28"/>
        <v>4.7657517011385056E-2</v>
      </c>
    </row>
    <row r="336" spans="1:32" x14ac:dyDescent="0.25">
      <c r="A336" s="59">
        <v>319</v>
      </c>
      <c r="B336" s="60" t="s">
        <v>309</v>
      </c>
      <c r="C336" s="61" t="s">
        <v>385</v>
      </c>
      <c r="D336" s="62"/>
      <c r="E336" s="62">
        <v>662</v>
      </c>
      <c r="F336" s="62">
        <v>1955</v>
      </c>
      <c r="G336" s="50">
        <v>12.821999999999999</v>
      </c>
      <c r="H336" s="50">
        <v>11.872999999999999</v>
      </c>
      <c r="I336" s="50">
        <v>10.222</v>
      </c>
      <c r="J336" s="50">
        <v>8.2100000000000009</v>
      </c>
      <c r="K336" s="50">
        <v>8.39</v>
      </c>
      <c r="L336" s="50">
        <v>6.569</v>
      </c>
      <c r="M336" s="50">
        <v>5.4139999999999997</v>
      </c>
      <c r="N336" s="50">
        <v>5.3860000000000001</v>
      </c>
      <c r="O336" s="50">
        <v>4.3410000000000002</v>
      </c>
      <c r="P336" s="50">
        <v>3.8879999999999999</v>
      </c>
      <c r="Q336" s="50">
        <v>3.1339999999999999</v>
      </c>
      <c r="R336" s="50">
        <v>2.2570000000000001</v>
      </c>
      <c r="S336" s="50">
        <v>1.1990000000000001</v>
      </c>
      <c r="T336" s="50">
        <v>0.79100000000000004</v>
      </c>
      <c r="U336" s="50">
        <v>0.97399999999999998</v>
      </c>
      <c r="V336" s="50">
        <v>0.55100000000000005</v>
      </c>
      <c r="W336" s="50">
        <v>0.63300000000000001</v>
      </c>
      <c r="X336" s="50" t="s">
        <v>311</v>
      </c>
      <c r="Y336" s="50" t="s">
        <v>311</v>
      </c>
      <c r="Z336" s="50" t="s">
        <v>311</v>
      </c>
      <c r="AA336" s="50" t="s">
        <v>311</v>
      </c>
      <c r="AB336" s="50" t="s">
        <v>311</v>
      </c>
      <c r="AC336" s="50" t="str">
        <f t="shared" si="25"/>
        <v>Saint Lucia-1955</v>
      </c>
      <c r="AD336" s="51">
        <f t="shared" si="26"/>
        <v>48.787999999999997</v>
      </c>
      <c r="AE336" s="15">
        <f t="shared" si="27"/>
        <v>0.77613347544478151</v>
      </c>
      <c r="AF336">
        <f t="shared" si="28"/>
        <v>3.5230870318380021E-2</v>
      </c>
    </row>
    <row r="337" spans="1:32" x14ac:dyDescent="0.25">
      <c r="A337" s="59">
        <v>320</v>
      </c>
      <c r="B337" s="60" t="s">
        <v>309</v>
      </c>
      <c r="C337" s="61" t="s">
        <v>386</v>
      </c>
      <c r="D337" s="62"/>
      <c r="E337" s="62">
        <v>670</v>
      </c>
      <c r="F337" s="62">
        <v>1955</v>
      </c>
      <c r="G337" s="50">
        <v>14.776</v>
      </c>
      <c r="H337" s="50">
        <v>12.42</v>
      </c>
      <c r="I337" s="50">
        <v>9.8550000000000004</v>
      </c>
      <c r="J337" s="50">
        <v>7.601</v>
      </c>
      <c r="K337" s="50">
        <v>5.1909999999999998</v>
      </c>
      <c r="L337" s="50">
        <v>4.2759999999999998</v>
      </c>
      <c r="M337" s="50">
        <v>3.177</v>
      </c>
      <c r="N337" s="50">
        <v>2.7320000000000002</v>
      </c>
      <c r="O337" s="50">
        <v>2.5219999999999998</v>
      </c>
      <c r="P337" s="50">
        <v>2.323</v>
      </c>
      <c r="Q337" s="50">
        <v>2.2570000000000001</v>
      </c>
      <c r="R337" s="50">
        <v>2.0169999999999999</v>
      </c>
      <c r="S337" s="50">
        <v>1.504</v>
      </c>
      <c r="T337" s="50">
        <v>1.27</v>
      </c>
      <c r="U337" s="50">
        <v>0.70299999999999996</v>
      </c>
      <c r="V337" s="50">
        <v>0.51900000000000002</v>
      </c>
      <c r="W337" s="50">
        <v>0.38</v>
      </c>
      <c r="X337" s="50" t="s">
        <v>311</v>
      </c>
      <c r="Y337" s="50" t="s">
        <v>311</v>
      </c>
      <c r="Z337" s="50" t="s">
        <v>311</v>
      </c>
      <c r="AA337" s="50" t="s">
        <v>311</v>
      </c>
      <c r="AB337" s="50" t="s">
        <v>311</v>
      </c>
      <c r="AC337" s="50" t="str">
        <f t="shared" si="25"/>
        <v>Saint Vincent and the Grenadines-1955</v>
      </c>
      <c r="AD337" s="51">
        <f t="shared" si="26"/>
        <v>33.599999999999994</v>
      </c>
      <c r="AE337" s="15">
        <f t="shared" si="27"/>
        <v>1.1881845238095243</v>
      </c>
      <c r="AF337">
        <f t="shared" si="28"/>
        <v>4.0650521577896989E-2</v>
      </c>
    </row>
    <row r="338" spans="1:32" x14ac:dyDescent="0.25">
      <c r="A338" s="59">
        <v>321</v>
      </c>
      <c r="B338" s="60" t="s">
        <v>309</v>
      </c>
      <c r="C338" s="61" t="s">
        <v>387</v>
      </c>
      <c r="D338" s="62"/>
      <c r="E338" s="62">
        <v>882</v>
      </c>
      <c r="F338" s="62">
        <v>1955</v>
      </c>
      <c r="G338" s="50">
        <v>19.428000000000001</v>
      </c>
      <c r="H338" s="50">
        <v>14.101000000000001</v>
      </c>
      <c r="I338" s="50">
        <v>12.31</v>
      </c>
      <c r="J338" s="50">
        <v>10.11</v>
      </c>
      <c r="K338" s="50">
        <v>7.2169999999999996</v>
      </c>
      <c r="L338" s="50">
        <v>6.5430000000000001</v>
      </c>
      <c r="M338" s="50">
        <v>5.4409999999999998</v>
      </c>
      <c r="N338" s="50">
        <v>4.8760000000000003</v>
      </c>
      <c r="O338" s="50">
        <v>3.7530000000000001</v>
      </c>
      <c r="P338" s="50">
        <v>3.0139999999999998</v>
      </c>
      <c r="Q338" s="50">
        <v>2.2400000000000002</v>
      </c>
      <c r="R338" s="50">
        <v>1.8129999999999999</v>
      </c>
      <c r="S338" s="50">
        <v>1.17</v>
      </c>
      <c r="T338" s="50">
        <v>1.0980000000000001</v>
      </c>
      <c r="U338" s="50">
        <v>0.59399999999999997</v>
      </c>
      <c r="V338" s="50">
        <v>0.27700000000000002</v>
      </c>
      <c r="W338" s="50">
        <v>0.223</v>
      </c>
      <c r="X338" s="50" t="s">
        <v>311</v>
      </c>
      <c r="Y338" s="50" t="s">
        <v>311</v>
      </c>
      <c r="Z338" s="50" t="s">
        <v>311</v>
      </c>
      <c r="AA338" s="50" t="s">
        <v>311</v>
      </c>
      <c r="AB338" s="50" t="s">
        <v>311</v>
      </c>
      <c r="AC338" s="50" t="str">
        <f t="shared" si="25"/>
        <v>Samoa-1955</v>
      </c>
      <c r="AD338" s="51">
        <f t="shared" si="26"/>
        <v>46.177000000000007</v>
      </c>
      <c r="AE338" s="15">
        <f t="shared" si="27"/>
        <v>1.0401498581544926</v>
      </c>
      <c r="AF338">
        <f t="shared" si="28"/>
        <v>2.3821944009737438E-2</v>
      </c>
    </row>
    <row r="339" spans="1:32" x14ac:dyDescent="0.25">
      <c r="A339" s="59">
        <v>322</v>
      </c>
      <c r="B339" s="60" t="s">
        <v>309</v>
      </c>
      <c r="C339" s="61" t="s">
        <v>388</v>
      </c>
      <c r="D339" s="62"/>
      <c r="E339" s="62">
        <v>678</v>
      </c>
      <c r="F339" s="62">
        <v>1955</v>
      </c>
      <c r="G339" s="50">
        <v>9.5820000000000007</v>
      </c>
      <c r="H339" s="50">
        <v>6.1070000000000002</v>
      </c>
      <c r="I339" s="50">
        <v>3.673</v>
      </c>
      <c r="J339" s="50">
        <v>3.3250000000000002</v>
      </c>
      <c r="K339" s="50">
        <v>7.39</v>
      </c>
      <c r="L339" s="50">
        <v>7.1020000000000003</v>
      </c>
      <c r="M339" s="50">
        <v>5.7489999999999997</v>
      </c>
      <c r="N339" s="50">
        <v>3.81</v>
      </c>
      <c r="O339" s="50">
        <v>2.8260000000000001</v>
      </c>
      <c r="P339" s="50">
        <v>2.3290000000000002</v>
      </c>
      <c r="Q339" s="50">
        <v>2.0049999999999999</v>
      </c>
      <c r="R339" s="50">
        <v>1.482</v>
      </c>
      <c r="S339" s="50">
        <v>1.06</v>
      </c>
      <c r="T339" s="50">
        <v>0.82299999999999995</v>
      </c>
      <c r="U339" s="50">
        <v>0.64900000000000002</v>
      </c>
      <c r="V339" s="50">
        <v>0.44500000000000001</v>
      </c>
      <c r="W339" s="50">
        <v>0.42599999999999999</v>
      </c>
      <c r="X339" s="50" t="s">
        <v>311</v>
      </c>
      <c r="Y339" s="50" t="s">
        <v>311</v>
      </c>
      <c r="Z339" s="50" t="s">
        <v>311</v>
      </c>
      <c r="AA339" s="50" t="s">
        <v>311</v>
      </c>
      <c r="AB339" s="50" t="s">
        <v>311</v>
      </c>
      <c r="AC339" s="50" t="str">
        <f t="shared" ref="AC339:AC402" si="29">C339&amp;"-"&amp;F339</f>
        <v>Sao Tome and Principe-1955</v>
      </c>
      <c r="AD339" s="51">
        <f t="shared" ref="AD339:AD402" si="30">SUM(J339:S339)</f>
        <v>37.078000000000003</v>
      </c>
      <c r="AE339" s="15">
        <f t="shared" ref="AE339:AE402" si="31">IF(W339="…",SUM(G339:I339,T339:V339,X339:AB339)/SUM(J339:S339),SUM(G339:I339,T339:W339)/SUM(J339:S339))</f>
        <v>0.58538756135713899</v>
      </c>
      <c r="AF339">
        <f t="shared" ref="AF339:AF402" si="32">IF(W339="…",SUM(T339:V339,X339:AB339)/SUM(G339:S339),SUM(T339:W339)/SUM(G339:S339))</f>
        <v>4.1513111268603818E-2</v>
      </c>
    </row>
    <row r="340" spans="1:32" x14ac:dyDescent="0.25">
      <c r="A340" s="59">
        <v>323</v>
      </c>
      <c r="B340" s="60" t="s">
        <v>309</v>
      </c>
      <c r="C340" s="61" t="s">
        <v>389</v>
      </c>
      <c r="D340" s="62"/>
      <c r="E340" s="62">
        <v>690</v>
      </c>
      <c r="F340" s="62">
        <v>1955</v>
      </c>
      <c r="G340" s="50">
        <v>6.1529999999999996</v>
      </c>
      <c r="H340" s="50">
        <v>3.8050000000000002</v>
      </c>
      <c r="I340" s="50">
        <v>3.6459999999999999</v>
      </c>
      <c r="J340" s="50">
        <v>3.3889999999999998</v>
      </c>
      <c r="K340" s="50">
        <v>3.0640000000000001</v>
      </c>
      <c r="L340" s="50">
        <v>2.9660000000000002</v>
      </c>
      <c r="M340" s="50">
        <v>2.657</v>
      </c>
      <c r="N340" s="50">
        <v>2.198</v>
      </c>
      <c r="O340" s="50">
        <v>2.2570000000000001</v>
      </c>
      <c r="P340" s="50">
        <v>1.92</v>
      </c>
      <c r="Q340" s="50">
        <v>1.659</v>
      </c>
      <c r="R340" s="50">
        <v>1.4350000000000001</v>
      </c>
      <c r="S340" s="50">
        <v>1.1990000000000001</v>
      </c>
      <c r="T340" s="50">
        <v>0.92100000000000004</v>
      </c>
      <c r="U340" s="50">
        <v>0.68799999999999994</v>
      </c>
      <c r="V340" s="50">
        <v>0.47799999999999998</v>
      </c>
      <c r="W340" s="50">
        <v>0.47399999999999998</v>
      </c>
      <c r="X340" s="50" t="s">
        <v>311</v>
      </c>
      <c r="Y340" s="50" t="s">
        <v>311</v>
      </c>
      <c r="Z340" s="50" t="s">
        <v>311</v>
      </c>
      <c r="AA340" s="50" t="s">
        <v>311</v>
      </c>
      <c r="AB340" s="50" t="s">
        <v>311</v>
      </c>
      <c r="AC340" s="50" t="str">
        <f t="shared" si="29"/>
        <v>Seychelles-1955</v>
      </c>
      <c r="AD340" s="51">
        <f t="shared" si="30"/>
        <v>22.744</v>
      </c>
      <c r="AE340" s="15">
        <f t="shared" si="31"/>
        <v>0.71073689764333448</v>
      </c>
      <c r="AF340">
        <f t="shared" si="32"/>
        <v>7.0457796852646637E-2</v>
      </c>
    </row>
    <row r="341" spans="1:32" x14ac:dyDescent="0.25">
      <c r="A341" s="59">
        <v>324</v>
      </c>
      <c r="B341" s="60" t="s">
        <v>309</v>
      </c>
      <c r="C341" s="61" t="s">
        <v>244</v>
      </c>
      <c r="D341" s="62"/>
      <c r="E341" s="62">
        <v>702</v>
      </c>
      <c r="F341" s="62">
        <v>1955</v>
      </c>
      <c r="G341" s="50">
        <v>234.85400000000001</v>
      </c>
      <c r="H341" s="50">
        <v>167.58699999999999</v>
      </c>
      <c r="I341" s="50">
        <v>137.52500000000001</v>
      </c>
      <c r="J341" s="50">
        <v>126.90300000000001</v>
      </c>
      <c r="K341" s="50">
        <v>111</v>
      </c>
      <c r="L341" s="50">
        <v>97.2</v>
      </c>
      <c r="M341" s="50">
        <v>89.5</v>
      </c>
      <c r="N341" s="50">
        <v>85.900999999999996</v>
      </c>
      <c r="O341" s="50">
        <v>74.698999999999998</v>
      </c>
      <c r="P341" s="50">
        <v>61.2</v>
      </c>
      <c r="Q341" s="50">
        <v>44.7</v>
      </c>
      <c r="R341" s="50">
        <v>29.498999999999999</v>
      </c>
      <c r="S341" s="50">
        <v>15.898999999999999</v>
      </c>
      <c r="T341" s="50">
        <v>12.2</v>
      </c>
      <c r="U341" s="50">
        <v>7.101</v>
      </c>
      <c r="V341" s="50">
        <v>4.9009999999999998</v>
      </c>
      <c r="W341" s="50">
        <v>4.4219999999999997</v>
      </c>
      <c r="X341" s="50" t="s">
        <v>311</v>
      </c>
      <c r="Y341" s="50" t="s">
        <v>311</v>
      </c>
      <c r="Z341" s="50" t="s">
        <v>311</v>
      </c>
      <c r="AA341" s="50" t="s">
        <v>311</v>
      </c>
      <c r="AB341" s="50" t="s">
        <v>311</v>
      </c>
      <c r="AC341" s="50" t="str">
        <f t="shared" si="29"/>
        <v>Singapore-1955</v>
      </c>
      <c r="AD341" s="51">
        <f t="shared" si="30"/>
        <v>736.50100000000009</v>
      </c>
      <c r="AE341" s="15">
        <f t="shared" si="31"/>
        <v>0.77201524505737262</v>
      </c>
      <c r="AF341">
        <f t="shared" si="32"/>
        <v>2.2424394833552293E-2</v>
      </c>
    </row>
    <row r="342" spans="1:32" x14ac:dyDescent="0.25">
      <c r="A342" s="59">
        <v>325</v>
      </c>
      <c r="B342" s="60" t="s">
        <v>309</v>
      </c>
      <c r="C342" s="61" t="s">
        <v>390</v>
      </c>
      <c r="D342" s="62"/>
      <c r="E342" s="62">
        <v>90</v>
      </c>
      <c r="F342" s="62">
        <v>1955</v>
      </c>
      <c r="G342" s="50">
        <v>16.100999999999999</v>
      </c>
      <c r="H342" s="50">
        <v>14.106999999999999</v>
      </c>
      <c r="I342" s="50">
        <v>13.427</v>
      </c>
      <c r="J342" s="50">
        <v>10.239000000000001</v>
      </c>
      <c r="K342" s="50">
        <v>9.7409999999999997</v>
      </c>
      <c r="L342" s="50">
        <v>7.3860000000000001</v>
      </c>
      <c r="M342" s="50">
        <v>6.7030000000000003</v>
      </c>
      <c r="N342" s="50">
        <v>5.1589999999999998</v>
      </c>
      <c r="O342" s="50">
        <v>4.3689999999999998</v>
      </c>
      <c r="P342" s="50">
        <v>3.6859999999999999</v>
      </c>
      <c r="Q342" s="50">
        <v>2.964</v>
      </c>
      <c r="R342" s="50">
        <v>3.8439999999999999</v>
      </c>
      <c r="S342" s="50">
        <v>2.1539999999999999</v>
      </c>
      <c r="T342" s="50">
        <v>0.91</v>
      </c>
      <c r="U342" s="50">
        <v>0.622</v>
      </c>
      <c r="V342" s="50">
        <v>0.35899999999999999</v>
      </c>
      <c r="W342" s="50">
        <v>0.253</v>
      </c>
      <c r="X342" s="50" t="s">
        <v>311</v>
      </c>
      <c r="Y342" s="50" t="s">
        <v>311</v>
      </c>
      <c r="Z342" s="50" t="s">
        <v>311</v>
      </c>
      <c r="AA342" s="50" t="s">
        <v>311</v>
      </c>
      <c r="AB342" s="50" t="s">
        <v>311</v>
      </c>
      <c r="AC342" s="50" t="str">
        <f t="shared" si="29"/>
        <v>Solomon Islands-1955</v>
      </c>
      <c r="AD342" s="51">
        <f t="shared" si="30"/>
        <v>56.245000000000005</v>
      </c>
      <c r="AE342" s="15">
        <f t="shared" si="31"/>
        <v>0.81392123744332812</v>
      </c>
      <c r="AF342">
        <f t="shared" si="32"/>
        <v>2.1465758910692835E-2</v>
      </c>
    </row>
    <row r="343" spans="1:32" x14ac:dyDescent="0.25">
      <c r="A343" s="59">
        <v>326</v>
      </c>
      <c r="B343" s="60" t="s">
        <v>309</v>
      </c>
      <c r="C343" s="61" t="s">
        <v>391</v>
      </c>
      <c r="D343" s="62"/>
      <c r="E343" s="62">
        <v>740</v>
      </c>
      <c r="F343" s="62">
        <v>1955</v>
      </c>
      <c r="G343" s="50">
        <v>47.292999999999999</v>
      </c>
      <c r="H343" s="50">
        <v>34.811</v>
      </c>
      <c r="I343" s="50">
        <v>25.989000000000001</v>
      </c>
      <c r="J343" s="50">
        <v>21.981999999999999</v>
      </c>
      <c r="K343" s="50">
        <v>20.015000000000001</v>
      </c>
      <c r="L343" s="50">
        <v>18.001999999999999</v>
      </c>
      <c r="M343" s="50">
        <v>15.997</v>
      </c>
      <c r="N343" s="50">
        <v>12.000999999999999</v>
      </c>
      <c r="O343" s="50">
        <v>11.000999999999999</v>
      </c>
      <c r="P343" s="50">
        <v>9.9990000000000006</v>
      </c>
      <c r="Q343" s="50">
        <v>8</v>
      </c>
      <c r="R343" s="50">
        <v>6.9989999999999997</v>
      </c>
      <c r="S343" s="50">
        <v>5.9950000000000001</v>
      </c>
      <c r="T343" s="50">
        <v>3.9990000000000001</v>
      </c>
      <c r="U343" s="50">
        <v>3.0009999999999999</v>
      </c>
      <c r="V343" s="50">
        <v>2.996</v>
      </c>
      <c r="W343" s="50">
        <v>2.008</v>
      </c>
      <c r="X343" s="50" t="s">
        <v>311</v>
      </c>
      <c r="Y343" s="50" t="s">
        <v>311</v>
      </c>
      <c r="Z343" s="50" t="s">
        <v>311</v>
      </c>
      <c r="AA343" s="50" t="s">
        <v>311</v>
      </c>
      <c r="AB343" s="50" t="s">
        <v>311</v>
      </c>
      <c r="AC343" s="50" t="str">
        <f t="shared" si="29"/>
        <v>Suriname-1955</v>
      </c>
      <c r="AD343" s="51">
        <f t="shared" si="30"/>
        <v>129.99099999999999</v>
      </c>
      <c r="AE343" s="15">
        <f t="shared" si="31"/>
        <v>0.92388703833342312</v>
      </c>
      <c r="AF343">
        <f t="shared" si="32"/>
        <v>5.0419179785285873E-2</v>
      </c>
    </row>
    <row r="344" spans="1:32" x14ac:dyDescent="0.25">
      <c r="A344" s="59">
        <v>327</v>
      </c>
      <c r="B344" s="60" t="s">
        <v>309</v>
      </c>
      <c r="C344" s="61" t="s">
        <v>392</v>
      </c>
      <c r="D344" s="62"/>
      <c r="E344" s="62">
        <v>626</v>
      </c>
      <c r="F344" s="62">
        <v>1955</v>
      </c>
      <c r="G344" s="50">
        <v>72.616</v>
      </c>
      <c r="H344" s="50">
        <v>63.317</v>
      </c>
      <c r="I344" s="50">
        <v>54.174999999999997</v>
      </c>
      <c r="J344" s="50">
        <v>47.921999999999997</v>
      </c>
      <c r="K344" s="50">
        <v>41.442</v>
      </c>
      <c r="L344" s="50">
        <v>37.369999999999997</v>
      </c>
      <c r="M344" s="50">
        <v>31.097999999999999</v>
      </c>
      <c r="N344" s="50">
        <v>27.222999999999999</v>
      </c>
      <c r="O344" s="50">
        <v>21.048999999999999</v>
      </c>
      <c r="P344" s="50">
        <v>17.109000000000002</v>
      </c>
      <c r="Q344" s="50">
        <v>15.722</v>
      </c>
      <c r="R344" s="50">
        <v>11.182</v>
      </c>
      <c r="S344" s="50">
        <v>6.73</v>
      </c>
      <c r="T344" s="50">
        <v>6.8339999999999996</v>
      </c>
      <c r="U344" s="50">
        <v>4.3029999999999999</v>
      </c>
      <c r="V344" s="50">
        <v>2.2410000000000001</v>
      </c>
      <c r="W344" s="50">
        <v>1.052</v>
      </c>
      <c r="X344" s="50" t="s">
        <v>311</v>
      </c>
      <c r="Y344" s="50" t="s">
        <v>311</v>
      </c>
      <c r="Z344" s="50" t="s">
        <v>311</v>
      </c>
      <c r="AA344" s="50" t="s">
        <v>311</v>
      </c>
      <c r="AB344" s="50" t="s">
        <v>311</v>
      </c>
      <c r="AC344" s="50" t="str">
        <f t="shared" si="29"/>
        <v>Timor-Leste-1955</v>
      </c>
      <c r="AD344" s="51">
        <f t="shared" si="30"/>
        <v>256.84700000000004</v>
      </c>
      <c r="AE344" s="15">
        <f t="shared" si="31"/>
        <v>0.79634179102734304</v>
      </c>
      <c r="AF344">
        <f t="shared" si="32"/>
        <v>3.228512937544048E-2</v>
      </c>
    </row>
    <row r="345" spans="1:32" x14ac:dyDescent="0.25">
      <c r="A345" s="59">
        <v>328</v>
      </c>
      <c r="B345" s="60" t="s">
        <v>309</v>
      </c>
      <c r="C345" s="61" t="s">
        <v>393</v>
      </c>
      <c r="D345" s="62"/>
      <c r="E345" s="62">
        <v>776</v>
      </c>
      <c r="F345" s="62">
        <v>1955</v>
      </c>
      <c r="G345" s="50">
        <v>10.438000000000001</v>
      </c>
      <c r="H345" s="50">
        <v>7.8929999999999998</v>
      </c>
      <c r="I345" s="50">
        <v>6.681</v>
      </c>
      <c r="J345" s="50">
        <v>5.8840000000000003</v>
      </c>
      <c r="K345" s="50">
        <v>4.9539999999999997</v>
      </c>
      <c r="L345" s="50">
        <v>4.2300000000000004</v>
      </c>
      <c r="M345" s="50">
        <v>3.585</v>
      </c>
      <c r="N345" s="50">
        <v>2.7690000000000001</v>
      </c>
      <c r="O345" s="50">
        <v>2.165</v>
      </c>
      <c r="P345" s="50">
        <v>1.7549999999999999</v>
      </c>
      <c r="Q345" s="50">
        <v>1.46</v>
      </c>
      <c r="R345" s="50">
        <v>1.1659999999999999</v>
      </c>
      <c r="S345" s="50">
        <v>0.89900000000000002</v>
      </c>
      <c r="T345" s="50">
        <v>0.65600000000000003</v>
      </c>
      <c r="U345" s="50">
        <v>0.39200000000000002</v>
      </c>
      <c r="V345" s="50">
        <v>0.26300000000000001</v>
      </c>
      <c r="W345" s="50">
        <v>0.13300000000000001</v>
      </c>
      <c r="X345" s="50" t="s">
        <v>311</v>
      </c>
      <c r="Y345" s="50" t="s">
        <v>311</v>
      </c>
      <c r="Z345" s="50" t="s">
        <v>311</v>
      </c>
      <c r="AA345" s="50" t="s">
        <v>311</v>
      </c>
      <c r="AB345" s="50" t="s">
        <v>311</v>
      </c>
      <c r="AC345" s="50" t="str">
        <f t="shared" si="29"/>
        <v>Tonga-1955</v>
      </c>
      <c r="AD345" s="51">
        <f t="shared" si="30"/>
        <v>28.867000000000004</v>
      </c>
      <c r="AE345" s="15">
        <f t="shared" si="31"/>
        <v>0.91647902449163388</v>
      </c>
      <c r="AF345">
        <f t="shared" si="32"/>
        <v>2.6800794372575588E-2</v>
      </c>
    </row>
    <row r="346" spans="1:32" x14ac:dyDescent="0.25">
      <c r="A346" s="59">
        <v>329</v>
      </c>
      <c r="B346" s="60" t="s">
        <v>309</v>
      </c>
      <c r="C346" s="61" t="s">
        <v>394</v>
      </c>
      <c r="D346" s="62"/>
      <c r="E346" s="62">
        <v>780</v>
      </c>
      <c r="F346" s="62">
        <v>1955</v>
      </c>
      <c r="G346" s="50">
        <v>124.429</v>
      </c>
      <c r="H346" s="50">
        <v>103.845</v>
      </c>
      <c r="I346" s="50">
        <v>83.783000000000001</v>
      </c>
      <c r="J346" s="50">
        <v>65.283000000000001</v>
      </c>
      <c r="K346" s="50">
        <v>54.533000000000001</v>
      </c>
      <c r="L346" s="50">
        <v>51.732999999999997</v>
      </c>
      <c r="M346" s="50">
        <v>48.825000000000003</v>
      </c>
      <c r="N346" s="50">
        <v>44.826000000000001</v>
      </c>
      <c r="O346" s="50">
        <v>40.256999999999998</v>
      </c>
      <c r="P346" s="50">
        <v>33.636000000000003</v>
      </c>
      <c r="Q346" s="50">
        <v>27.280999999999999</v>
      </c>
      <c r="R346" s="50">
        <v>20.084</v>
      </c>
      <c r="S346" s="50">
        <v>14.413</v>
      </c>
      <c r="T346" s="50">
        <v>10.093999999999999</v>
      </c>
      <c r="U346" s="50">
        <v>8.2379999999999995</v>
      </c>
      <c r="V346" s="50">
        <v>5.2229999999999999</v>
      </c>
      <c r="W346" s="50">
        <v>3.552</v>
      </c>
      <c r="X346" s="50" t="s">
        <v>311</v>
      </c>
      <c r="Y346" s="50" t="s">
        <v>311</v>
      </c>
      <c r="Z346" s="50" t="s">
        <v>311</v>
      </c>
      <c r="AA346" s="50" t="s">
        <v>311</v>
      </c>
      <c r="AB346" s="50" t="s">
        <v>311</v>
      </c>
      <c r="AC346" s="50" t="str">
        <f t="shared" si="29"/>
        <v>Trinidad and Tobago-1955</v>
      </c>
      <c r="AD346" s="51">
        <f t="shared" si="30"/>
        <v>400.87100000000009</v>
      </c>
      <c r="AE346" s="15">
        <f t="shared" si="31"/>
        <v>0.84606768761022866</v>
      </c>
      <c r="AF346">
        <f t="shared" si="32"/>
        <v>3.8022072355132643E-2</v>
      </c>
    </row>
    <row r="347" spans="1:32" x14ac:dyDescent="0.25">
      <c r="A347" s="59">
        <v>330</v>
      </c>
      <c r="B347" s="60" t="s">
        <v>309</v>
      </c>
      <c r="C347" s="61" t="s">
        <v>395</v>
      </c>
      <c r="D347" s="62"/>
      <c r="E347" s="62">
        <v>850</v>
      </c>
      <c r="F347" s="62">
        <v>1955</v>
      </c>
      <c r="G347" s="50">
        <v>4.7370000000000001</v>
      </c>
      <c r="H347" s="50">
        <v>3.677</v>
      </c>
      <c r="I347" s="50">
        <v>3.4390000000000001</v>
      </c>
      <c r="J347" s="50">
        <v>2.4140000000000001</v>
      </c>
      <c r="K347" s="50">
        <v>1.9710000000000001</v>
      </c>
      <c r="L347" s="50">
        <v>1.778</v>
      </c>
      <c r="M347" s="50">
        <v>1.9079999999999999</v>
      </c>
      <c r="N347" s="50">
        <v>1.704</v>
      </c>
      <c r="O347" s="50">
        <v>1.5229999999999999</v>
      </c>
      <c r="P347" s="50">
        <v>1.298</v>
      </c>
      <c r="Q347" s="50">
        <v>1.129</v>
      </c>
      <c r="R347" s="50">
        <v>0.98599999999999999</v>
      </c>
      <c r="S347" s="50">
        <v>0.88500000000000001</v>
      </c>
      <c r="T347" s="50">
        <v>0.84899999999999998</v>
      </c>
      <c r="U347" s="50">
        <v>0.66300000000000003</v>
      </c>
      <c r="V347" s="50">
        <v>0.41799999999999998</v>
      </c>
      <c r="W347" s="50">
        <v>0.30299999999999999</v>
      </c>
      <c r="X347" s="50" t="s">
        <v>311</v>
      </c>
      <c r="Y347" s="50" t="s">
        <v>311</v>
      </c>
      <c r="Z347" s="50" t="s">
        <v>311</v>
      </c>
      <c r="AA347" s="50" t="s">
        <v>311</v>
      </c>
      <c r="AB347" s="50" t="s">
        <v>311</v>
      </c>
      <c r="AC347" s="50" t="str">
        <f t="shared" si="29"/>
        <v>United States Virgin Islands-1955</v>
      </c>
      <c r="AD347" s="51">
        <f t="shared" si="30"/>
        <v>15.596</v>
      </c>
      <c r="AE347" s="15">
        <f t="shared" si="31"/>
        <v>0.90318030264170301</v>
      </c>
      <c r="AF347">
        <f t="shared" si="32"/>
        <v>8.1350868884112346E-2</v>
      </c>
    </row>
    <row r="348" spans="1:32" x14ac:dyDescent="0.25">
      <c r="A348" s="59">
        <v>331</v>
      </c>
      <c r="B348" s="60" t="s">
        <v>309</v>
      </c>
      <c r="C348" s="61" t="s">
        <v>396</v>
      </c>
      <c r="D348" s="62"/>
      <c r="E348" s="62">
        <v>548</v>
      </c>
      <c r="F348" s="62">
        <v>1955</v>
      </c>
      <c r="G348" s="50">
        <v>10.257999999999999</v>
      </c>
      <c r="H348" s="50">
        <v>8.2040000000000006</v>
      </c>
      <c r="I348" s="50">
        <v>6.9480000000000004</v>
      </c>
      <c r="J348" s="50">
        <v>5.8280000000000003</v>
      </c>
      <c r="K348" s="50">
        <v>4.8319999999999999</v>
      </c>
      <c r="L348" s="50">
        <v>4.0119999999999996</v>
      </c>
      <c r="M348" s="50">
        <v>3.3140000000000001</v>
      </c>
      <c r="N348" s="50">
        <v>2.7170000000000001</v>
      </c>
      <c r="O348" s="50">
        <v>2.2120000000000002</v>
      </c>
      <c r="P348" s="50">
        <v>1.8</v>
      </c>
      <c r="Q348" s="50">
        <v>1.429</v>
      </c>
      <c r="R348" s="50">
        <v>1.1160000000000001</v>
      </c>
      <c r="S348" s="50">
        <v>0.84299999999999997</v>
      </c>
      <c r="T348" s="50">
        <v>0.59399999999999997</v>
      </c>
      <c r="U348" s="50">
        <v>0.42799999999999999</v>
      </c>
      <c r="V348" s="50">
        <v>0.25</v>
      </c>
      <c r="W348" s="50">
        <v>0.13900000000000001</v>
      </c>
      <c r="X348" s="50" t="s">
        <v>311</v>
      </c>
      <c r="Y348" s="50" t="s">
        <v>311</v>
      </c>
      <c r="Z348" s="50" t="s">
        <v>311</v>
      </c>
      <c r="AA348" s="50" t="s">
        <v>311</v>
      </c>
      <c r="AB348" s="50" t="s">
        <v>311</v>
      </c>
      <c r="AC348" s="50" t="str">
        <f t="shared" si="29"/>
        <v>Vanuatu-1955</v>
      </c>
      <c r="AD348" s="51">
        <f t="shared" si="30"/>
        <v>28.102999999999998</v>
      </c>
      <c r="AE348" s="15">
        <f t="shared" si="31"/>
        <v>0.95438209443831634</v>
      </c>
      <c r="AF348">
        <f t="shared" si="32"/>
        <v>2.636742473791415E-2</v>
      </c>
    </row>
    <row r="349" spans="1:32" x14ac:dyDescent="0.25">
      <c r="A349" s="45">
        <v>332</v>
      </c>
      <c r="B349" s="46" t="s">
        <v>309</v>
      </c>
      <c r="C349" s="47" t="s">
        <v>397</v>
      </c>
      <c r="D349" s="48"/>
      <c r="E349" s="48">
        <v>1638</v>
      </c>
      <c r="F349" s="48">
        <v>1955</v>
      </c>
      <c r="G349" s="49">
        <v>379538.652</v>
      </c>
      <c r="H349" s="49">
        <v>295762.10100000002</v>
      </c>
      <c r="I349" s="49">
        <v>246076.06700000001</v>
      </c>
      <c r="J349" s="49">
        <v>238491.837</v>
      </c>
      <c r="K349" s="49">
        <v>217683.18400000001</v>
      </c>
      <c r="L349" s="49">
        <v>201825.50099999999</v>
      </c>
      <c r="M349" s="49">
        <v>177934.774</v>
      </c>
      <c r="N349" s="49">
        <v>153614.82800000001</v>
      </c>
      <c r="O349" s="49">
        <v>147795.397</v>
      </c>
      <c r="P349" s="49">
        <v>130494.503</v>
      </c>
      <c r="Q349" s="49">
        <v>112740.402</v>
      </c>
      <c r="R349" s="49">
        <v>91714.929000000004</v>
      </c>
      <c r="S349" s="49">
        <v>72576.25</v>
      </c>
      <c r="T349" s="49">
        <v>55857.127</v>
      </c>
      <c r="U349" s="49">
        <v>37857.817000000003</v>
      </c>
      <c r="V349" s="49">
        <v>22206.617999999999</v>
      </c>
      <c r="W349" s="49">
        <v>15067.632</v>
      </c>
      <c r="X349" s="49" t="s">
        <v>311</v>
      </c>
      <c r="Y349" s="49" t="s">
        <v>311</v>
      </c>
      <c r="Z349" s="49" t="s">
        <v>311</v>
      </c>
      <c r="AA349" s="49" t="s">
        <v>311</v>
      </c>
      <c r="AB349" s="49" t="s">
        <v>311</v>
      </c>
      <c r="AC349" s="50" t="str">
        <f t="shared" si="29"/>
        <v>COUNTRIES WITH ACCESS TO THE SEA-1955</v>
      </c>
      <c r="AD349" s="51">
        <f t="shared" si="30"/>
        <v>1544871.605</v>
      </c>
      <c r="AE349" s="15">
        <f t="shared" si="31"/>
        <v>0.6811996612495187</v>
      </c>
      <c r="AF349">
        <f t="shared" si="32"/>
        <v>5.3112732955926771E-2</v>
      </c>
    </row>
    <row r="350" spans="1:32" x14ac:dyDescent="0.25">
      <c r="A350" s="59">
        <v>333</v>
      </c>
      <c r="B350" s="60" t="s">
        <v>309</v>
      </c>
      <c r="C350" s="61" t="s">
        <v>398</v>
      </c>
      <c r="D350" s="62"/>
      <c r="E350" s="62">
        <v>8</v>
      </c>
      <c r="F350" s="62">
        <v>1955</v>
      </c>
      <c r="G350" s="50">
        <v>222.524</v>
      </c>
      <c r="H350" s="50">
        <v>171.79599999999999</v>
      </c>
      <c r="I350" s="50">
        <v>156.11500000000001</v>
      </c>
      <c r="J350" s="50">
        <v>145.58099999999999</v>
      </c>
      <c r="K350" s="50">
        <v>119.88800000000001</v>
      </c>
      <c r="L350" s="50">
        <v>105.40300000000001</v>
      </c>
      <c r="M350" s="50">
        <v>82.778999999999996</v>
      </c>
      <c r="N350" s="50">
        <v>75.52</v>
      </c>
      <c r="O350" s="50">
        <v>68.536000000000001</v>
      </c>
      <c r="P350" s="50">
        <v>60.938000000000002</v>
      </c>
      <c r="Q350" s="50">
        <v>47</v>
      </c>
      <c r="R350" s="50">
        <v>45.725000000000001</v>
      </c>
      <c r="S350" s="50">
        <v>31.757000000000001</v>
      </c>
      <c r="T350" s="50">
        <v>32.04</v>
      </c>
      <c r="U350" s="50">
        <v>23.611999999999998</v>
      </c>
      <c r="V350" s="50">
        <v>15.081</v>
      </c>
      <c r="W350" s="50">
        <v>15.675000000000001</v>
      </c>
      <c r="X350" s="50" t="s">
        <v>311</v>
      </c>
      <c r="Y350" s="50" t="s">
        <v>311</v>
      </c>
      <c r="Z350" s="50" t="s">
        <v>311</v>
      </c>
      <c r="AA350" s="50" t="s">
        <v>311</v>
      </c>
      <c r="AB350" s="50" t="s">
        <v>311</v>
      </c>
      <c r="AC350" s="50" t="str">
        <f t="shared" si="29"/>
        <v>Albania-1955</v>
      </c>
      <c r="AD350" s="51">
        <f t="shared" si="30"/>
        <v>783.12700000000007</v>
      </c>
      <c r="AE350" s="15">
        <f t="shared" si="31"/>
        <v>0.81320526555718264</v>
      </c>
      <c r="AF350">
        <f t="shared" si="32"/>
        <v>6.4794887676763432E-2</v>
      </c>
    </row>
    <row r="351" spans="1:32" x14ac:dyDescent="0.25">
      <c r="A351" s="59">
        <v>334</v>
      </c>
      <c r="B351" s="60" t="s">
        <v>309</v>
      </c>
      <c r="C351" s="61" t="s">
        <v>399</v>
      </c>
      <c r="D351" s="62"/>
      <c r="E351" s="62">
        <v>12</v>
      </c>
      <c r="F351" s="62">
        <v>1955</v>
      </c>
      <c r="G351" s="50">
        <v>1830.633</v>
      </c>
      <c r="H351" s="50">
        <v>1246.711</v>
      </c>
      <c r="I351" s="50">
        <v>1115.527</v>
      </c>
      <c r="J351" s="50">
        <v>1004.51</v>
      </c>
      <c r="K351" s="50">
        <v>870.31799999999998</v>
      </c>
      <c r="L351" s="50">
        <v>694.89400000000001</v>
      </c>
      <c r="M351" s="50">
        <v>541.49199999999996</v>
      </c>
      <c r="N351" s="50">
        <v>504.16199999999998</v>
      </c>
      <c r="O351" s="50">
        <v>429.62</v>
      </c>
      <c r="P351" s="50">
        <v>418.84</v>
      </c>
      <c r="Q351" s="50">
        <v>328.21899999999999</v>
      </c>
      <c r="R351" s="50">
        <v>319.81299999999999</v>
      </c>
      <c r="S351" s="50">
        <v>195.88300000000001</v>
      </c>
      <c r="T351" s="50">
        <v>151.66300000000001</v>
      </c>
      <c r="U351" s="50">
        <v>94.816999999999993</v>
      </c>
      <c r="V351" s="50">
        <v>55.238999999999997</v>
      </c>
      <c r="W351" s="50">
        <v>27.378</v>
      </c>
      <c r="X351" s="50" t="s">
        <v>311</v>
      </c>
      <c r="Y351" s="50" t="s">
        <v>311</v>
      </c>
      <c r="Z351" s="50" t="s">
        <v>311</v>
      </c>
      <c r="AA351" s="50" t="s">
        <v>311</v>
      </c>
      <c r="AB351" s="50" t="s">
        <v>311</v>
      </c>
      <c r="AC351" s="50" t="str">
        <f t="shared" si="29"/>
        <v>Algeria-1955</v>
      </c>
      <c r="AD351" s="51">
        <f t="shared" si="30"/>
        <v>5307.7509999999993</v>
      </c>
      <c r="AE351" s="15">
        <f t="shared" si="31"/>
        <v>0.85195556460730726</v>
      </c>
      <c r="AF351">
        <f t="shared" si="32"/>
        <v>3.463952149659253E-2</v>
      </c>
    </row>
    <row r="352" spans="1:32" x14ac:dyDescent="0.25">
      <c r="A352" s="59">
        <v>335</v>
      </c>
      <c r="B352" s="60" t="s">
        <v>309</v>
      </c>
      <c r="C352" s="61" t="s">
        <v>400</v>
      </c>
      <c r="D352" s="62"/>
      <c r="E352" s="62">
        <v>24</v>
      </c>
      <c r="F352" s="62">
        <v>1955</v>
      </c>
      <c r="G352" s="50">
        <v>1023.4930000000001</v>
      </c>
      <c r="H352" s="50">
        <v>618.32500000000005</v>
      </c>
      <c r="I352" s="50">
        <v>539.30100000000004</v>
      </c>
      <c r="J352" s="50">
        <v>494.00200000000001</v>
      </c>
      <c r="K352" s="50">
        <v>443.55500000000001</v>
      </c>
      <c r="L352" s="50">
        <v>393.68400000000003</v>
      </c>
      <c r="M352" s="50">
        <v>341.51400000000001</v>
      </c>
      <c r="N352" s="50">
        <v>293.54599999999999</v>
      </c>
      <c r="O352" s="50">
        <v>246.22900000000001</v>
      </c>
      <c r="P352" s="50">
        <v>201.36099999999999</v>
      </c>
      <c r="Q352" s="50">
        <v>162.12899999999999</v>
      </c>
      <c r="R352" s="50">
        <v>129.15</v>
      </c>
      <c r="S352" s="50">
        <v>97.923000000000002</v>
      </c>
      <c r="T352" s="50">
        <v>61.558</v>
      </c>
      <c r="U352" s="50">
        <v>39.558</v>
      </c>
      <c r="V352" s="50">
        <v>20.725999999999999</v>
      </c>
      <c r="W352" s="50">
        <v>10.016999999999999</v>
      </c>
      <c r="X352" s="50" t="s">
        <v>311</v>
      </c>
      <c r="Y352" s="50" t="s">
        <v>311</v>
      </c>
      <c r="Z352" s="50" t="s">
        <v>311</v>
      </c>
      <c r="AA352" s="50" t="s">
        <v>311</v>
      </c>
      <c r="AB352" s="50" t="s">
        <v>311</v>
      </c>
      <c r="AC352" s="50" t="str">
        <f t="shared" si="29"/>
        <v>Angola-1955</v>
      </c>
      <c r="AD352" s="51">
        <f t="shared" si="30"/>
        <v>2803.0929999999998</v>
      </c>
      <c r="AE352" s="15">
        <f t="shared" si="31"/>
        <v>0.82515207308498151</v>
      </c>
      <c r="AF352">
        <f t="shared" si="32"/>
        <v>2.6455335366954699E-2</v>
      </c>
    </row>
    <row r="353" spans="1:32" x14ac:dyDescent="0.25">
      <c r="A353" s="59">
        <v>336</v>
      </c>
      <c r="B353" s="60" t="s">
        <v>309</v>
      </c>
      <c r="C353" s="61" t="s">
        <v>357</v>
      </c>
      <c r="D353" s="62"/>
      <c r="E353" s="62">
        <v>28</v>
      </c>
      <c r="F353" s="62">
        <v>1955</v>
      </c>
      <c r="G353" s="50">
        <v>8.4350000000000005</v>
      </c>
      <c r="H353" s="50">
        <v>6.5060000000000002</v>
      </c>
      <c r="I353" s="50">
        <v>5.9779999999999998</v>
      </c>
      <c r="J353" s="50">
        <v>5.516</v>
      </c>
      <c r="K353" s="50">
        <v>4.3490000000000002</v>
      </c>
      <c r="L353" s="50">
        <v>4.6369999999999996</v>
      </c>
      <c r="M353" s="50">
        <v>3.6160000000000001</v>
      </c>
      <c r="N353" s="50">
        <v>2.9239999999999999</v>
      </c>
      <c r="O353" s="50">
        <v>2.8730000000000002</v>
      </c>
      <c r="P353" s="50">
        <v>2.1019999999999999</v>
      </c>
      <c r="Q353" s="50">
        <v>1.847</v>
      </c>
      <c r="R353" s="50">
        <v>1.3919999999999999</v>
      </c>
      <c r="S353" s="50">
        <v>0.95499999999999996</v>
      </c>
      <c r="T353" s="50">
        <v>0.73499999999999999</v>
      </c>
      <c r="U353" s="50">
        <v>0.45500000000000002</v>
      </c>
      <c r="V353" s="50">
        <v>0.33200000000000002</v>
      </c>
      <c r="W353" s="50">
        <v>0.245</v>
      </c>
      <c r="X353" s="50" t="s">
        <v>311</v>
      </c>
      <c r="Y353" s="50" t="s">
        <v>311</v>
      </c>
      <c r="Z353" s="50" t="s">
        <v>311</v>
      </c>
      <c r="AA353" s="50" t="s">
        <v>311</v>
      </c>
      <c r="AB353" s="50" t="s">
        <v>311</v>
      </c>
      <c r="AC353" s="50" t="str">
        <f t="shared" si="29"/>
        <v>Antigua and Barbuda-1955</v>
      </c>
      <c r="AD353" s="51">
        <f t="shared" si="30"/>
        <v>30.210999999999999</v>
      </c>
      <c r="AE353" s="15">
        <f t="shared" si="31"/>
        <v>0.75091853960477972</v>
      </c>
      <c r="AF353">
        <f t="shared" si="32"/>
        <v>3.4558967338157637E-2</v>
      </c>
    </row>
    <row r="354" spans="1:32" x14ac:dyDescent="0.25">
      <c r="A354" s="59">
        <v>337</v>
      </c>
      <c r="B354" s="60" t="s">
        <v>309</v>
      </c>
      <c r="C354" s="61" t="s">
        <v>155</v>
      </c>
      <c r="D354" s="62"/>
      <c r="E354" s="62">
        <v>32</v>
      </c>
      <c r="F354" s="62">
        <v>1955</v>
      </c>
      <c r="G354" s="50">
        <v>2150.2620000000002</v>
      </c>
      <c r="H354" s="50">
        <v>1941.9829999999999</v>
      </c>
      <c r="I354" s="50">
        <v>1733.4449999999999</v>
      </c>
      <c r="J354" s="50">
        <v>1614.3030000000001</v>
      </c>
      <c r="K354" s="50">
        <v>1603.596</v>
      </c>
      <c r="L354" s="50">
        <v>1602.104</v>
      </c>
      <c r="M354" s="50">
        <v>1476.7629999999999</v>
      </c>
      <c r="N354" s="50">
        <v>1316.4580000000001</v>
      </c>
      <c r="O354" s="50">
        <v>1225.3389999999999</v>
      </c>
      <c r="P354" s="50">
        <v>1098.8779999999999</v>
      </c>
      <c r="Q354" s="50">
        <v>932.36199999999997</v>
      </c>
      <c r="R354" s="50">
        <v>744.702</v>
      </c>
      <c r="S354" s="50">
        <v>570.16499999999996</v>
      </c>
      <c r="T354" s="50">
        <v>416.69200000000001</v>
      </c>
      <c r="U354" s="50">
        <v>262.77999999999997</v>
      </c>
      <c r="V354" s="50">
        <v>143.023</v>
      </c>
      <c r="W354" s="50">
        <v>96.491</v>
      </c>
      <c r="X354" s="50" t="s">
        <v>311</v>
      </c>
      <c r="Y354" s="50" t="s">
        <v>311</v>
      </c>
      <c r="Z354" s="50" t="s">
        <v>311</v>
      </c>
      <c r="AA354" s="50" t="s">
        <v>311</v>
      </c>
      <c r="AB354" s="50" t="s">
        <v>311</v>
      </c>
      <c r="AC354" s="50" t="str">
        <f t="shared" si="29"/>
        <v>Argentina-1955</v>
      </c>
      <c r="AD354" s="51">
        <f t="shared" si="30"/>
        <v>12184.669999999998</v>
      </c>
      <c r="AE354" s="15">
        <f t="shared" si="31"/>
        <v>0.55353784714727605</v>
      </c>
      <c r="AF354">
        <f t="shared" si="32"/>
        <v>5.1025409819681559E-2</v>
      </c>
    </row>
    <row r="355" spans="1:32" x14ac:dyDescent="0.25">
      <c r="A355" s="59">
        <v>338</v>
      </c>
      <c r="B355" s="60" t="s">
        <v>309</v>
      </c>
      <c r="C355" s="61" t="s">
        <v>358</v>
      </c>
      <c r="D355" s="62"/>
      <c r="E355" s="62">
        <v>533</v>
      </c>
      <c r="F355" s="62">
        <v>1955</v>
      </c>
      <c r="G355" s="50">
        <v>8.0960000000000001</v>
      </c>
      <c r="H355" s="50">
        <v>6.2009999999999996</v>
      </c>
      <c r="I355" s="50">
        <v>4.976</v>
      </c>
      <c r="J355" s="50">
        <v>4.1740000000000004</v>
      </c>
      <c r="K355" s="50">
        <v>3.7050000000000001</v>
      </c>
      <c r="L355" s="50">
        <v>3.008</v>
      </c>
      <c r="M355" s="50">
        <v>2.6909999999999998</v>
      </c>
      <c r="N355" s="50">
        <v>2.5539999999999998</v>
      </c>
      <c r="O355" s="50">
        <v>2.4300000000000002</v>
      </c>
      <c r="P355" s="50">
        <v>2.2240000000000002</v>
      </c>
      <c r="Q355" s="50">
        <v>1.377</v>
      </c>
      <c r="R355" s="50">
        <v>0.89200000000000002</v>
      </c>
      <c r="S355" s="50">
        <v>0.58099999999999996</v>
      </c>
      <c r="T355" s="50">
        <v>0.376</v>
      </c>
      <c r="U355" s="50">
        <v>0.223</v>
      </c>
      <c r="V355" s="50">
        <v>0.10199999999999999</v>
      </c>
      <c r="W355" s="50">
        <v>0.114</v>
      </c>
      <c r="X355" s="50" t="s">
        <v>311</v>
      </c>
      <c r="Y355" s="50" t="s">
        <v>311</v>
      </c>
      <c r="Z355" s="50" t="s">
        <v>311</v>
      </c>
      <c r="AA355" s="50" t="s">
        <v>311</v>
      </c>
      <c r="AB355" s="50" t="s">
        <v>311</v>
      </c>
      <c r="AC355" s="50" t="str">
        <f t="shared" si="29"/>
        <v>Aruba-1955</v>
      </c>
      <c r="AD355" s="51">
        <f t="shared" si="30"/>
        <v>23.635999999999996</v>
      </c>
      <c r="AE355" s="15">
        <f t="shared" si="31"/>
        <v>0.84988999830766643</v>
      </c>
      <c r="AF355">
        <f t="shared" si="32"/>
        <v>1.8993684308653194E-2</v>
      </c>
    </row>
    <row r="356" spans="1:32" x14ac:dyDescent="0.25">
      <c r="A356" s="59">
        <v>339</v>
      </c>
      <c r="B356" s="60" t="s">
        <v>309</v>
      </c>
      <c r="C356" s="61" t="s">
        <v>262</v>
      </c>
      <c r="D356" s="62">
        <v>7</v>
      </c>
      <c r="E356" s="62">
        <v>36</v>
      </c>
      <c r="F356" s="62">
        <v>1955</v>
      </c>
      <c r="G356" s="50">
        <v>993.48099999999999</v>
      </c>
      <c r="H356" s="50">
        <v>940.09500000000003</v>
      </c>
      <c r="I356" s="50">
        <v>738.07</v>
      </c>
      <c r="J356" s="50">
        <v>613.98599999999999</v>
      </c>
      <c r="K356" s="50">
        <v>595.09299999999996</v>
      </c>
      <c r="L356" s="50">
        <v>700.59699999999998</v>
      </c>
      <c r="M356" s="50">
        <v>727.78800000000001</v>
      </c>
      <c r="N356" s="50">
        <v>647.87199999999996</v>
      </c>
      <c r="O356" s="50">
        <v>646.01</v>
      </c>
      <c r="P356" s="50">
        <v>558.11</v>
      </c>
      <c r="Q356" s="50">
        <v>475.58</v>
      </c>
      <c r="R356" s="50">
        <v>420.70100000000002</v>
      </c>
      <c r="S356" s="50">
        <v>377.44200000000001</v>
      </c>
      <c r="T356" s="50">
        <v>313.02499999999998</v>
      </c>
      <c r="U356" s="50">
        <v>217.583</v>
      </c>
      <c r="V356" s="50">
        <v>133.721</v>
      </c>
      <c r="W356" s="50">
        <v>111.754</v>
      </c>
      <c r="X356" s="50" t="s">
        <v>311</v>
      </c>
      <c r="Y356" s="50" t="s">
        <v>311</v>
      </c>
      <c r="Z356" s="50" t="s">
        <v>311</v>
      </c>
      <c r="AA356" s="50" t="s">
        <v>311</v>
      </c>
      <c r="AB356" s="50" t="s">
        <v>311</v>
      </c>
      <c r="AC356" s="50" t="str">
        <f t="shared" si="29"/>
        <v>Australia-1955</v>
      </c>
      <c r="AD356" s="51">
        <f t="shared" si="30"/>
        <v>5763.1789999999992</v>
      </c>
      <c r="AE356" s="15">
        <f t="shared" si="31"/>
        <v>0.59823389139917404</v>
      </c>
      <c r="AF356">
        <f t="shared" si="32"/>
        <v>9.2009377787920898E-2</v>
      </c>
    </row>
    <row r="357" spans="1:32" x14ac:dyDescent="0.25">
      <c r="A357" s="59">
        <v>340</v>
      </c>
      <c r="B357" s="60" t="s">
        <v>309</v>
      </c>
      <c r="C357" s="61" t="s">
        <v>359</v>
      </c>
      <c r="D357" s="62"/>
      <c r="E357" s="62">
        <v>44</v>
      </c>
      <c r="F357" s="62">
        <v>1955</v>
      </c>
      <c r="G357" s="50">
        <v>13.587999999999999</v>
      </c>
      <c r="H357" s="50">
        <v>12.189</v>
      </c>
      <c r="I357" s="50">
        <v>9.7919999999999998</v>
      </c>
      <c r="J357" s="50">
        <v>8.6430000000000007</v>
      </c>
      <c r="K357" s="50">
        <v>7.0110000000000001</v>
      </c>
      <c r="L357" s="50">
        <v>6.4880000000000004</v>
      </c>
      <c r="M357" s="50">
        <v>5.6289999999999996</v>
      </c>
      <c r="N357" s="50">
        <v>5.3019999999999996</v>
      </c>
      <c r="O357" s="50">
        <v>5.2160000000000002</v>
      </c>
      <c r="P357" s="50">
        <v>3.927</v>
      </c>
      <c r="Q357" s="50">
        <v>2.99</v>
      </c>
      <c r="R357" s="50">
        <v>2.3069999999999999</v>
      </c>
      <c r="S357" s="50">
        <v>1.7130000000000001</v>
      </c>
      <c r="T357" s="50">
        <v>1.5089999999999999</v>
      </c>
      <c r="U357" s="50">
        <v>1.115</v>
      </c>
      <c r="V357" s="50">
        <v>0.70299999999999996</v>
      </c>
      <c r="W357" s="50">
        <v>0.495</v>
      </c>
      <c r="X357" s="50" t="s">
        <v>311</v>
      </c>
      <c r="Y357" s="50" t="s">
        <v>311</v>
      </c>
      <c r="Z357" s="50" t="s">
        <v>311</v>
      </c>
      <c r="AA357" s="50" t="s">
        <v>311</v>
      </c>
      <c r="AB357" s="50" t="s">
        <v>311</v>
      </c>
      <c r="AC357" s="50" t="str">
        <f t="shared" si="29"/>
        <v>Bahamas-1955</v>
      </c>
      <c r="AD357" s="51">
        <f t="shared" si="30"/>
        <v>49.226000000000006</v>
      </c>
      <c r="AE357" s="15">
        <f t="shared" si="31"/>
        <v>0.80020720757323371</v>
      </c>
      <c r="AF357">
        <f t="shared" si="32"/>
        <v>4.5073412347426151E-2</v>
      </c>
    </row>
    <row r="358" spans="1:32" x14ac:dyDescent="0.25">
      <c r="A358" s="59">
        <v>341</v>
      </c>
      <c r="B358" s="60" t="s">
        <v>309</v>
      </c>
      <c r="C358" s="61" t="s">
        <v>360</v>
      </c>
      <c r="D358" s="62"/>
      <c r="E358" s="62">
        <v>48</v>
      </c>
      <c r="F358" s="62">
        <v>1955</v>
      </c>
      <c r="G358" s="50">
        <v>22.132000000000001</v>
      </c>
      <c r="H358" s="50">
        <v>18.576000000000001</v>
      </c>
      <c r="I358" s="50">
        <v>15.525</v>
      </c>
      <c r="J358" s="50">
        <v>12.574</v>
      </c>
      <c r="K358" s="50">
        <v>11.473000000000001</v>
      </c>
      <c r="L358" s="50">
        <v>11.365</v>
      </c>
      <c r="M358" s="50">
        <v>10.326000000000001</v>
      </c>
      <c r="N358" s="50">
        <v>7.6390000000000002</v>
      </c>
      <c r="O358" s="50">
        <v>6.3029999999999999</v>
      </c>
      <c r="P358" s="50">
        <v>4.8419999999999996</v>
      </c>
      <c r="Q358" s="50">
        <v>3.8090000000000002</v>
      </c>
      <c r="R358" s="50">
        <v>2.9849999999999999</v>
      </c>
      <c r="S358" s="50">
        <v>2.226</v>
      </c>
      <c r="T358" s="50">
        <v>1.7629999999999999</v>
      </c>
      <c r="U358" s="50">
        <v>1.129</v>
      </c>
      <c r="V358" s="50">
        <v>0.58599999999999997</v>
      </c>
      <c r="W358" s="50">
        <v>0.33200000000000002</v>
      </c>
      <c r="X358" s="50" t="s">
        <v>311</v>
      </c>
      <c r="Y358" s="50" t="s">
        <v>311</v>
      </c>
      <c r="Z358" s="50" t="s">
        <v>311</v>
      </c>
      <c r="AA358" s="50" t="s">
        <v>311</v>
      </c>
      <c r="AB358" s="50" t="s">
        <v>311</v>
      </c>
      <c r="AC358" s="50" t="str">
        <f t="shared" si="29"/>
        <v>Bahrain-1955</v>
      </c>
      <c r="AD358" s="51">
        <f t="shared" si="30"/>
        <v>73.542000000000002</v>
      </c>
      <c r="AE358" s="15">
        <f t="shared" si="31"/>
        <v>0.81644502461178636</v>
      </c>
      <c r="AF358">
        <f t="shared" si="32"/>
        <v>2.9358505104989399E-2</v>
      </c>
    </row>
    <row r="359" spans="1:32" x14ac:dyDescent="0.25">
      <c r="A359" s="59">
        <v>342</v>
      </c>
      <c r="B359" s="60" t="s">
        <v>309</v>
      </c>
      <c r="C359" s="61" t="s">
        <v>401</v>
      </c>
      <c r="D359" s="62"/>
      <c r="E359" s="62">
        <v>50</v>
      </c>
      <c r="F359" s="62">
        <v>1955</v>
      </c>
      <c r="G359" s="50">
        <v>6821.7449999999999</v>
      </c>
      <c r="H359" s="50">
        <v>5588.5550000000003</v>
      </c>
      <c r="I359" s="50">
        <v>4891.7380000000003</v>
      </c>
      <c r="J359" s="50">
        <v>4300.085</v>
      </c>
      <c r="K359" s="50">
        <v>3747.0990000000002</v>
      </c>
      <c r="L359" s="50">
        <v>3220.2359999999999</v>
      </c>
      <c r="M359" s="50">
        <v>2791.0340000000001</v>
      </c>
      <c r="N359" s="50">
        <v>2386</v>
      </c>
      <c r="O359" s="50">
        <v>2029.798</v>
      </c>
      <c r="P359" s="50">
        <v>1697.8810000000001</v>
      </c>
      <c r="Q359" s="50">
        <v>1420.1510000000001</v>
      </c>
      <c r="R359" s="50">
        <v>1125.44</v>
      </c>
      <c r="S359" s="50">
        <v>830.54200000000003</v>
      </c>
      <c r="T359" s="50">
        <v>537.03300000000002</v>
      </c>
      <c r="U359" s="50">
        <v>369.733</v>
      </c>
      <c r="V359" s="50">
        <v>237.90799999999999</v>
      </c>
      <c r="W359" s="50">
        <v>126.54600000000001</v>
      </c>
      <c r="X359" s="50" t="s">
        <v>311</v>
      </c>
      <c r="Y359" s="50" t="s">
        <v>311</v>
      </c>
      <c r="Z359" s="50" t="s">
        <v>311</v>
      </c>
      <c r="AA359" s="50" t="s">
        <v>311</v>
      </c>
      <c r="AB359" s="50" t="s">
        <v>311</v>
      </c>
      <c r="AC359" s="50" t="str">
        <f t="shared" si="29"/>
        <v>Bangladesh-1955</v>
      </c>
      <c r="AD359" s="51">
        <f t="shared" si="30"/>
        <v>23548.266</v>
      </c>
      <c r="AE359" s="15">
        <f t="shared" si="31"/>
        <v>0.78873145054502092</v>
      </c>
      <c r="AF359">
        <f t="shared" si="32"/>
        <v>3.1118985063122172E-2</v>
      </c>
    </row>
    <row r="360" spans="1:32" x14ac:dyDescent="0.25">
      <c r="A360" s="59">
        <v>343</v>
      </c>
      <c r="B360" s="60" t="s">
        <v>309</v>
      </c>
      <c r="C360" s="61" t="s">
        <v>361</v>
      </c>
      <c r="D360" s="62"/>
      <c r="E360" s="62">
        <v>52</v>
      </c>
      <c r="F360" s="62">
        <v>1955</v>
      </c>
      <c r="G360" s="50">
        <v>30.898</v>
      </c>
      <c r="H360" s="50">
        <v>26.744</v>
      </c>
      <c r="I360" s="50">
        <v>21.558</v>
      </c>
      <c r="J360" s="50">
        <v>19.504000000000001</v>
      </c>
      <c r="K360" s="50">
        <v>17.5</v>
      </c>
      <c r="L360" s="50">
        <v>15.398999999999999</v>
      </c>
      <c r="M360" s="50">
        <v>13.398999999999999</v>
      </c>
      <c r="N360" s="50">
        <v>14.4</v>
      </c>
      <c r="O360" s="50">
        <v>13.4</v>
      </c>
      <c r="P360" s="50">
        <v>13.398999999999999</v>
      </c>
      <c r="Q360" s="50">
        <v>11.298999999999999</v>
      </c>
      <c r="R360" s="50">
        <v>8.1989999999999998</v>
      </c>
      <c r="S360" s="50">
        <v>6.2</v>
      </c>
      <c r="T360" s="50">
        <v>5.101</v>
      </c>
      <c r="U360" s="50">
        <v>4.1029999999999998</v>
      </c>
      <c r="V360" s="50">
        <v>3.1030000000000002</v>
      </c>
      <c r="W360" s="50">
        <v>2.867</v>
      </c>
      <c r="X360" s="50" t="s">
        <v>311</v>
      </c>
      <c r="Y360" s="50" t="s">
        <v>311</v>
      </c>
      <c r="Z360" s="50" t="s">
        <v>311</v>
      </c>
      <c r="AA360" s="50" t="s">
        <v>311</v>
      </c>
      <c r="AB360" s="50" t="s">
        <v>311</v>
      </c>
      <c r="AC360" s="50" t="str">
        <f t="shared" si="29"/>
        <v>Barbados-1955</v>
      </c>
      <c r="AD360" s="51">
        <f t="shared" si="30"/>
        <v>132.69900000000001</v>
      </c>
      <c r="AE360" s="15">
        <f t="shared" si="31"/>
        <v>0.71118847918974504</v>
      </c>
      <c r="AF360">
        <f t="shared" si="32"/>
        <v>7.1609587586538861E-2</v>
      </c>
    </row>
    <row r="361" spans="1:32" x14ac:dyDescent="0.25">
      <c r="A361" s="59">
        <v>344</v>
      </c>
      <c r="B361" s="60" t="s">
        <v>309</v>
      </c>
      <c r="C361" s="61" t="s">
        <v>402</v>
      </c>
      <c r="D361" s="62"/>
      <c r="E361" s="62">
        <v>56</v>
      </c>
      <c r="F361" s="62">
        <v>1955</v>
      </c>
      <c r="G361" s="50">
        <v>701.53499999999997</v>
      </c>
      <c r="H361" s="50">
        <v>697.25900000000001</v>
      </c>
      <c r="I361" s="50">
        <v>545.471</v>
      </c>
      <c r="J361" s="50">
        <v>576.28499999999997</v>
      </c>
      <c r="K361" s="50">
        <v>628.66899999999998</v>
      </c>
      <c r="L361" s="50">
        <v>659.43700000000001</v>
      </c>
      <c r="M361" s="50">
        <v>695.74699999999996</v>
      </c>
      <c r="N361" s="50">
        <v>470.97899999999998</v>
      </c>
      <c r="O361" s="50">
        <v>620.90899999999999</v>
      </c>
      <c r="P361" s="50">
        <v>640.06899999999996</v>
      </c>
      <c r="Q361" s="50">
        <v>629.68100000000004</v>
      </c>
      <c r="R361" s="50">
        <v>554.53099999999995</v>
      </c>
      <c r="S361" s="50">
        <v>452.791</v>
      </c>
      <c r="T361" s="50">
        <v>372.00200000000001</v>
      </c>
      <c r="U361" s="50">
        <v>296.52600000000001</v>
      </c>
      <c r="V361" s="50">
        <v>199.375</v>
      </c>
      <c r="W361" s="50">
        <v>146.00800000000001</v>
      </c>
      <c r="X361" s="50" t="s">
        <v>311</v>
      </c>
      <c r="Y361" s="50" t="s">
        <v>311</v>
      </c>
      <c r="Z361" s="50" t="s">
        <v>311</v>
      </c>
      <c r="AA361" s="50" t="s">
        <v>311</v>
      </c>
      <c r="AB361" s="50" t="s">
        <v>311</v>
      </c>
      <c r="AC361" s="50" t="str">
        <f t="shared" si="29"/>
        <v>Belgium-1955</v>
      </c>
      <c r="AD361" s="51">
        <f t="shared" si="30"/>
        <v>5929.098</v>
      </c>
      <c r="AE361" s="15">
        <f t="shared" si="31"/>
        <v>0.49892513161361129</v>
      </c>
      <c r="AF361">
        <f t="shared" si="32"/>
        <v>0.12877737251540416</v>
      </c>
    </row>
    <row r="362" spans="1:32" x14ac:dyDescent="0.25">
      <c r="A362" s="59">
        <v>345</v>
      </c>
      <c r="B362" s="60" t="s">
        <v>309</v>
      </c>
      <c r="C362" s="61" t="s">
        <v>362</v>
      </c>
      <c r="D362" s="62"/>
      <c r="E362" s="62">
        <v>84</v>
      </c>
      <c r="F362" s="62">
        <v>1955</v>
      </c>
      <c r="G362" s="50">
        <v>16.428000000000001</v>
      </c>
      <c r="H362" s="50">
        <v>10.243</v>
      </c>
      <c r="I362" s="50">
        <v>7.97</v>
      </c>
      <c r="J362" s="50">
        <v>7.319</v>
      </c>
      <c r="K362" s="50">
        <v>6.3650000000000002</v>
      </c>
      <c r="L362" s="50">
        <v>5.7389999999999999</v>
      </c>
      <c r="M362" s="50">
        <v>4.6479999999999997</v>
      </c>
      <c r="N362" s="50">
        <v>3.9009999999999998</v>
      </c>
      <c r="O362" s="50">
        <v>4.0039999999999996</v>
      </c>
      <c r="P362" s="50">
        <v>3.3519999999999999</v>
      </c>
      <c r="Q362" s="50">
        <v>2.7069999999999999</v>
      </c>
      <c r="R362" s="50">
        <v>2.2759999999999998</v>
      </c>
      <c r="S362" s="50">
        <v>1.843</v>
      </c>
      <c r="T362" s="50">
        <v>1.3640000000000001</v>
      </c>
      <c r="U362" s="50">
        <v>0.91100000000000003</v>
      </c>
      <c r="V362" s="50">
        <v>0.48099999999999998</v>
      </c>
      <c r="W362" s="50">
        <v>0.31900000000000001</v>
      </c>
      <c r="X362" s="50" t="s">
        <v>311</v>
      </c>
      <c r="Y362" s="50" t="s">
        <v>311</v>
      </c>
      <c r="Z362" s="50" t="s">
        <v>311</v>
      </c>
      <c r="AA362" s="50" t="s">
        <v>311</v>
      </c>
      <c r="AB362" s="50" t="s">
        <v>311</v>
      </c>
      <c r="AC362" s="50" t="str">
        <f t="shared" si="29"/>
        <v>Belize-1955</v>
      </c>
      <c r="AD362" s="51">
        <f t="shared" si="30"/>
        <v>42.153999999999996</v>
      </c>
      <c r="AE362" s="15">
        <f t="shared" si="31"/>
        <v>0.89471936233809379</v>
      </c>
      <c r="AF362">
        <f t="shared" si="32"/>
        <v>4.0041669379516899E-2</v>
      </c>
    </row>
    <row r="363" spans="1:32" x14ac:dyDescent="0.25">
      <c r="A363" s="59">
        <v>346</v>
      </c>
      <c r="B363" s="60" t="s">
        <v>309</v>
      </c>
      <c r="C363" s="61" t="s">
        <v>403</v>
      </c>
      <c r="D363" s="62"/>
      <c r="E363" s="62">
        <v>204</v>
      </c>
      <c r="F363" s="62">
        <v>1955</v>
      </c>
      <c r="G363" s="50">
        <v>339.53699999999998</v>
      </c>
      <c r="H363" s="50">
        <v>266.69299999999998</v>
      </c>
      <c r="I363" s="50">
        <v>251.70699999999999</v>
      </c>
      <c r="J363" s="50">
        <v>211.97399999999999</v>
      </c>
      <c r="K363" s="50">
        <v>179.614</v>
      </c>
      <c r="L363" s="50">
        <v>155.21</v>
      </c>
      <c r="M363" s="50">
        <v>140.501</v>
      </c>
      <c r="N363" s="50">
        <v>129.535</v>
      </c>
      <c r="O363" s="50">
        <v>119.636</v>
      </c>
      <c r="P363" s="50">
        <v>111.461</v>
      </c>
      <c r="Q363" s="50">
        <v>100.45699999999999</v>
      </c>
      <c r="R363" s="50">
        <v>88.325000000000003</v>
      </c>
      <c r="S363" s="50">
        <v>72.998000000000005</v>
      </c>
      <c r="T363" s="50">
        <v>55.472999999999999</v>
      </c>
      <c r="U363" s="50">
        <v>39.548999999999999</v>
      </c>
      <c r="V363" s="50">
        <v>24.7</v>
      </c>
      <c r="W363" s="50">
        <v>16.216999999999999</v>
      </c>
      <c r="X363" s="50" t="s">
        <v>311</v>
      </c>
      <c r="Y363" s="50" t="s">
        <v>311</v>
      </c>
      <c r="Z363" s="50" t="s">
        <v>311</v>
      </c>
      <c r="AA363" s="50" t="s">
        <v>311</v>
      </c>
      <c r="AB363" s="50" t="s">
        <v>311</v>
      </c>
      <c r="AC363" s="50" t="str">
        <f t="shared" si="29"/>
        <v>Benin-1955</v>
      </c>
      <c r="AD363" s="51">
        <f t="shared" si="30"/>
        <v>1309.711</v>
      </c>
      <c r="AE363" s="15">
        <f t="shared" si="31"/>
        <v>0.75885138018998077</v>
      </c>
      <c r="AF363">
        <f t="shared" si="32"/>
        <v>6.2712672906302128E-2</v>
      </c>
    </row>
    <row r="364" spans="1:32" x14ac:dyDescent="0.25">
      <c r="A364" s="59">
        <v>347</v>
      </c>
      <c r="B364" s="60" t="s">
        <v>309</v>
      </c>
      <c r="C364" s="61" t="s">
        <v>404</v>
      </c>
      <c r="D364" s="62"/>
      <c r="E364" s="62">
        <v>70</v>
      </c>
      <c r="F364" s="62">
        <v>1955</v>
      </c>
      <c r="G364" s="50">
        <v>428.37099999999998</v>
      </c>
      <c r="H364" s="50">
        <v>372.47199999999998</v>
      </c>
      <c r="I364" s="50">
        <v>275.46499999999997</v>
      </c>
      <c r="J364" s="50">
        <v>338.959</v>
      </c>
      <c r="K364" s="50">
        <v>312.20499999999998</v>
      </c>
      <c r="L364" s="50">
        <v>265.26400000000001</v>
      </c>
      <c r="M364" s="50">
        <v>178.54300000000001</v>
      </c>
      <c r="N364" s="50">
        <v>111.52500000000001</v>
      </c>
      <c r="O364" s="50">
        <v>133.00800000000001</v>
      </c>
      <c r="P364" s="50">
        <v>144.251</v>
      </c>
      <c r="Q364" s="50">
        <v>119.047</v>
      </c>
      <c r="R364" s="50">
        <v>95.132000000000005</v>
      </c>
      <c r="S364" s="50">
        <v>56.96</v>
      </c>
      <c r="T364" s="50">
        <v>44.953000000000003</v>
      </c>
      <c r="U364" s="50">
        <v>26.033000000000001</v>
      </c>
      <c r="V364" s="50">
        <v>19.965</v>
      </c>
      <c r="W364" s="50">
        <v>14.156000000000001</v>
      </c>
      <c r="X364" s="50" t="s">
        <v>311</v>
      </c>
      <c r="Y364" s="50" t="s">
        <v>311</v>
      </c>
      <c r="Z364" s="50" t="s">
        <v>311</v>
      </c>
      <c r="AA364" s="50" t="s">
        <v>311</v>
      </c>
      <c r="AB364" s="50" t="s">
        <v>311</v>
      </c>
      <c r="AC364" s="50" t="str">
        <f t="shared" si="29"/>
        <v>Bosnia and Herzegovina-1955</v>
      </c>
      <c r="AD364" s="51">
        <f t="shared" si="30"/>
        <v>1754.8940000000002</v>
      </c>
      <c r="AE364" s="15">
        <f t="shared" si="31"/>
        <v>0.67321160138447089</v>
      </c>
      <c r="AF364">
        <f t="shared" si="32"/>
        <v>3.7124514605457327E-2</v>
      </c>
    </row>
    <row r="365" spans="1:32" x14ac:dyDescent="0.25">
      <c r="A365" s="59">
        <v>348</v>
      </c>
      <c r="B365" s="60" t="s">
        <v>309</v>
      </c>
      <c r="C365" s="61" t="s">
        <v>31</v>
      </c>
      <c r="D365" s="62"/>
      <c r="E365" s="62">
        <v>76</v>
      </c>
      <c r="F365" s="62">
        <v>1955</v>
      </c>
      <c r="G365" s="50">
        <v>10804.183999999999</v>
      </c>
      <c r="H365" s="50">
        <v>8568.7170000000006</v>
      </c>
      <c r="I365" s="50">
        <v>6946.6859999999997</v>
      </c>
      <c r="J365" s="50">
        <v>6394.0159999999996</v>
      </c>
      <c r="K365" s="50">
        <v>5352.076</v>
      </c>
      <c r="L365" s="50">
        <v>4938.3980000000001</v>
      </c>
      <c r="M365" s="50">
        <v>4041.0160000000001</v>
      </c>
      <c r="N365" s="50">
        <v>3351.5729999999999</v>
      </c>
      <c r="O365" s="50">
        <v>2965.31</v>
      </c>
      <c r="P365" s="50">
        <v>2477.2660000000001</v>
      </c>
      <c r="Q365" s="50">
        <v>1959.182</v>
      </c>
      <c r="R365" s="50">
        <v>1667.6020000000001</v>
      </c>
      <c r="S365" s="50">
        <v>1205.4670000000001</v>
      </c>
      <c r="T365" s="50">
        <v>853.601</v>
      </c>
      <c r="U365" s="50">
        <v>553.34100000000001</v>
      </c>
      <c r="V365" s="50">
        <v>308.97800000000001</v>
      </c>
      <c r="W365" s="50">
        <v>181.78299999999999</v>
      </c>
      <c r="X365" s="50" t="s">
        <v>311</v>
      </c>
      <c r="Y365" s="50" t="s">
        <v>311</v>
      </c>
      <c r="Z365" s="50" t="s">
        <v>311</v>
      </c>
      <c r="AA365" s="50" t="s">
        <v>311</v>
      </c>
      <c r="AB365" s="50" t="s">
        <v>311</v>
      </c>
      <c r="AC365" s="50" t="str">
        <f t="shared" si="29"/>
        <v>Brazil-1955</v>
      </c>
      <c r="AD365" s="51">
        <f t="shared" si="30"/>
        <v>34351.906000000003</v>
      </c>
      <c r="AE365" s="15">
        <f t="shared" si="31"/>
        <v>0.82141846801746587</v>
      </c>
      <c r="AF365">
        <f t="shared" si="32"/>
        <v>3.1278330335467432E-2</v>
      </c>
    </row>
    <row r="366" spans="1:32" x14ac:dyDescent="0.25">
      <c r="A366" s="59">
        <v>349</v>
      </c>
      <c r="B366" s="60" t="s">
        <v>309</v>
      </c>
      <c r="C366" s="61" t="s">
        <v>405</v>
      </c>
      <c r="D366" s="62"/>
      <c r="E366" s="62">
        <v>96</v>
      </c>
      <c r="F366" s="62">
        <v>1955</v>
      </c>
      <c r="G366" s="50">
        <v>12.618</v>
      </c>
      <c r="H366" s="50">
        <v>6.71</v>
      </c>
      <c r="I366" s="50">
        <v>5.79</v>
      </c>
      <c r="J366" s="50">
        <v>5.4</v>
      </c>
      <c r="K366" s="50">
        <v>5.2</v>
      </c>
      <c r="L366" s="50">
        <v>5</v>
      </c>
      <c r="M366" s="50">
        <v>4.399</v>
      </c>
      <c r="N366" s="50">
        <v>3.8010000000000002</v>
      </c>
      <c r="O366" s="50">
        <v>3.2010000000000001</v>
      </c>
      <c r="P366" s="50">
        <v>2.7010000000000001</v>
      </c>
      <c r="Q366" s="50">
        <v>2.2989999999999999</v>
      </c>
      <c r="R366" s="50">
        <v>1.899</v>
      </c>
      <c r="S366" s="50">
        <v>1.601</v>
      </c>
      <c r="T366" s="50">
        <v>1.2010000000000001</v>
      </c>
      <c r="U366" s="50">
        <v>0.8</v>
      </c>
      <c r="V366" s="50">
        <v>0.501</v>
      </c>
      <c r="W366" s="50">
        <v>0.29899999999999999</v>
      </c>
      <c r="X366" s="50" t="s">
        <v>311</v>
      </c>
      <c r="Y366" s="50" t="s">
        <v>311</v>
      </c>
      <c r="Z366" s="50" t="s">
        <v>311</v>
      </c>
      <c r="AA366" s="50" t="s">
        <v>311</v>
      </c>
      <c r="AB366" s="50" t="s">
        <v>311</v>
      </c>
      <c r="AC366" s="50" t="str">
        <f t="shared" si="29"/>
        <v>Brunei Darussalam-1955</v>
      </c>
      <c r="AD366" s="51">
        <f t="shared" si="30"/>
        <v>35.501000000000005</v>
      </c>
      <c r="AE366" s="15">
        <f t="shared" si="31"/>
        <v>0.78642855130841371</v>
      </c>
      <c r="AF366">
        <f t="shared" si="32"/>
        <v>4.6206634883452377E-2</v>
      </c>
    </row>
    <row r="367" spans="1:32" x14ac:dyDescent="0.25">
      <c r="A367" s="59">
        <v>350</v>
      </c>
      <c r="B367" s="60" t="s">
        <v>309</v>
      </c>
      <c r="C367" s="61" t="s">
        <v>406</v>
      </c>
      <c r="D367" s="62"/>
      <c r="E367" s="62">
        <v>100</v>
      </c>
      <c r="F367" s="62">
        <v>1955</v>
      </c>
      <c r="G367" s="50">
        <v>702.42100000000005</v>
      </c>
      <c r="H367" s="50">
        <v>710.29</v>
      </c>
      <c r="I367" s="50">
        <v>597.57500000000005</v>
      </c>
      <c r="J367" s="50">
        <v>585.90700000000004</v>
      </c>
      <c r="K367" s="50">
        <v>665.86400000000003</v>
      </c>
      <c r="L367" s="50">
        <v>672.31</v>
      </c>
      <c r="M367" s="50">
        <v>660.83699999999999</v>
      </c>
      <c r="N367" s="50">
        <v>404.14600000000002</v>
      </c>
      <c r="O367" s="50">
        <v>516.77700000000004</v>
      </c>
      <c r="P367" s="50">
        <v>495.85700000000003</v>
      </c>
      <c r="Q367" s="50">
        <v>421.45699999999999</v>
      </c>
      <c r="R367" s="50">
        <v>331.58499999999998</v>
      </c>
      <c r="S367" s="50">
        <v>242.583</v>
      </c>
      <c r="T367" s="50">
        <v>216.75</v>
      </c>
      <c r="U367" s="50">
        <v>166.80600000000001</v>
      </c>
      <c r="V367" s="50">
        <v>102.084</v>
      </c>
      <c r="W367" s="50">
        <v>68.156000000000006</v>
      </c>
      <c r="X367" s="50" t="s">
        <v>311</v>
      </c>
      <c r="Y367" s="50" t="s">
        <v>311</v>
      </c>
      <c r="Z367" s="50" t="s">
        <v>311</v>
      </c>
      <c r="AA367" s="50" t="s">
        <v>311</v>
      </c>
      <c r="AB367" s="50" t="s">
        <v>311</v>
      </c>
      <c r="AC367" s="50" t="str">
        <f t="shared" si="29"/>
        <v>Bulgaria-1955</v>
      </c>
      <c r="AD367" s="51">
        <f t="shared" si="30"/>
        <v>4997.3230000000003</v>
      </c>
      <c r="AE367" s="15">
        <f t="shared" si="31"/>
        <v>0.51309110897974775</v>
      </c>
      <c r="AF367">
        <f t="shared" si="32"/>
        <v>7.9027811055097402E-2</v>
      </c>
    </row>
    <row r="368" spans="1:32" x14ac:dyDescent="0.25">
      <c r="A368" s="59">
        <v>351</v>
      </c>
      <c r="B368" s="60" t="s">
        <v>309</v>
      </c>
      <c r="C368" s="61" t="s">
        <v>363</v>
      </c>
      <c r="D368" s="62"/>
      <c r="E368" s="62">
        <v>132</v>
      </c>
      <c r="F368" s="62">
        <v>1955</v>
      </c>
      <c r="G368" s="50">
        <v>38.414999999999999</v>
      </c>
      <c r="H368" s="50">
        <v>17.803000000000001</v>
      </c>
      <c r="I368" s="50">
        <v>15.996</v>
      </c>
      <c r="J368" s="50">
        <v>20.271000000000001</v>
      </c>
      <c r="K368" s="50">
        <v>18.59</v>
      </c>
      <c r="L368" s="50">
        <v>15.118</v>
      </c>
      <c r="M368" s="50">
        <v>9.2170000000000005</v>
      </c>
      <c r="N368" s="50">
        <v>9.6890000000000001</v>
      </c>
      <c r="O368" s="50">
        <v>10.858000000000001</v>
      </c>
      <c r="P368" s="50">
        <v>12.098000000000001</v>
      </c>
      <c r="Q368" s="50">
        <v>7.4710000000000001</v>
      </c>
      <c r="R368" s="50">
        <v>6.0149999999999997</v>
      </c>
      <c r="S368" s="50">
        <v>3.698</v>
      </c>
      <c r="T368" s="50">
        <v>4.1369999999999996</v>
      </c>
      <c r="U368" s="50">
        <v>3.552</v>
      </c>
      <c r="V368" s="50">
        <v>2.4630000000000001</v>
      </c>
      <c r="W368" s="50">
        <v>2.0299999999999998</v>
      </c>
      <c r="X368" s="50" t="s">
        <v>311</v>
      </c>
      <c r="Y368" s="50" t="s">
        <v>311</v>
      </c>
      <c r="Z368" s="50" t="s">
        <v>311</v>
      </c>
      <c r="AA368" s="50" t="s">
        <v>311</v>
      </c>
      <c r="AB368" s="50" t="s">
        <v>311</v>
      </c>
      <c r="AC368" s="50" t="str">
        <f t="shared" si="29"/>
        <v>Cabo Verde-1955</v>
      </c>
      <c r="AD368" s="51">
        <f t="shared" si="30"/>
        <v>113.02500000000001</v>
      </c>
      <c r="AE368" s="15">
        <f t="shared" si="31"/>
        <v>0.74670205706702053</v>
      </c>
      <c r="AF368">
        <f t="shared" si="32"/>
        <v>6.5763689071955692E-2</v>
      </c>
    </row>
    <row r="369" spans="1:32" x14ac:dyDescent="0.25">
      <c r="A369" s="59">
        <v>352</v>
      </c>
      <c r="B369" s="60" t="s">
        <v>309</v>
      </c>
      <c r="C369" s="61" t="s">
        <v>407</v>
      </c>
      <c r="D369" s="62"/>
      <c r="E369" s="62">
        <v>116</v>
      </c>
      <c r="F369" s="62">
        <v>1955</v>
      </c>
      <c r="G369" s="50">
        <v>963.673</v>
      </c>
      <c r="H369" s="50">
        <v>685.03800000000001</v>
      </c>
      <c r="I369" s="50">
        <v>576.827</v>
      </c>
      <c r="J369" s="50">
        <v>503.90699999999998</v>
      </c>
      <c r="K369" s="50">
        <v>437.27800000000002</v>
      </c>
      <c r="L369" s="50">
        <v>375.911</v>
      </c>
      <c r="M369" s="50">
        <v>321.02800000000002</v>
      </c>
      <c r="N369" s="50">
        <v>272.00599999999997</v>
      </c>
      <c r="O369" s="50">
        <v>229.011</v>
      </c>
      <c r="P369" s="50">
        <v>189.61500000000001</v>
      </c>
      <c r="Q369" s="50">
        <v>152.898</v>
      </c>
      <c r="R369" s="50">
        <v>118.988</v>
      </c>
      <c r="S369" s="50">
        <v>88.706999999999994</v>
      </c>
      <c r="T369" s="50">
        <v>60.902999999999999</v>
      </c>
      <c r="U369" s="50">
        <v>36.383000000000003</v>
      </c>
      <c r="V369" s="50">
        <v>20.6</v>
      </c>
      <c r="W369" s="50">
        <v>12.515000000000001</v>
      </c>
      <c r="X369" s="50" t="s">
        <v>311</v>
      </c>
      <c r="Y369" s="50" t="s">
        <v>311</v>
      </c>
      <c r="Z369" s="50" t="s">
        <v>311</v>
      </c>
      <c r="AA369" s="50" t="s">
        <v>311</v>
      </c>
      <c r="AB369" s="50" t="s">
        <v>311</v>
      </c>
      <c r="AC369" s="50" t="str">
        <f t="shared" si="29"/>
        <v>Cambodia-1955</v>
      </c>
      <c r="AD369" s="51">
        <f t="shared" si="30"/>
        <v>2689.3490000000002</v>
      </c>
      <c r="AE369" s="15">
        <f t="shared" si="31"/>
        <v>0.87602575939381588</v>
      </c>
      <c r="AF369">
        <f t="shared" si="32"/>
        <v>2.6531840915162436E-2</v>
      </c>
    </row>
    <row r="370" spans="1:32" x14ac:dyDescent="0.25">
      <c r="A370" s="59">
        <v>353</v>
      </c>
      <c r="B370" s="60" t="s">
        <v>309</v>
      </c>
      <c r="C370" s="61" t="s">
        <v>408</v>
      </c>
      <c r="D370" s="62"/>
      <c r="E370" s="62">
        <v>120</v>
      </c>
      <c r="F370" s="62">
        <v>1955</v>
      </c>
      <c r="G370" s="50">
        <v>749.12800000000004</v>
      </c>
      <c r="H370" s="50">
        <v>590.39700000000005</v>
      </c>
      <c r="I370" s="50">
        <v>515.89099999999996</v>
      </c>
      <c r="J370" s="50">
        <v>466.62200000000001</v>
      </c>
      <c r="K370" s="50">
        <v>412.58800000000002</v>
      </c>
      <c r="L370" s="50">
        <v>362.12</v>
      </c>
      <c r="M370" s="50">
        <v>316.39299999999997</v>
      </c>
      <c r="N370" s="50">
        <v>274.69499999999999</v>
      </c>
      <c r="O370" s="50">
        <v>236.072</v>
      </c>
      <c r="P370" s="50">
        <v>200.89500000000001</v>
      </c>
      <c r="Q370" s="50">
        <v>168.565</v>
      </c>
      <c r="R370" s="50">
        <v>137.477</v>
      </c>
      <c r="S370" s="50">
        <v>107.036</v>
      </c>
      <c r="T370" s="50">
        <v>77.433999999999997</v>
      </c>
      <c r="U370" s="50">
        <v>49.322000000000003</v>
      </c>
      <c r="V370" s="50">
        <v>26.042999999999999</v>
      </c>
      <c r="W370" s="50">
        <v>13.555</v>
      </c>
      <c r="X370" s="50" t="s">
        <v>311</v>
      </c>
      <c r="Y370" s="50" t="s">
        <v>311</v>
      </c>
      <c r="Z370" s="50" t="s">
        <v>311</v>
      </c>
      <c r="AA370" s="50" t="s">
        <v>311</v>
      </c>
      <c r="AB370" s="50" t="s">
        <v>311</v>
      </c>
      <c r="AC370" s="50" t="str">
        <f t="shared" si="29"/>
        <v>Cameroon-1955</v>
      </c>
      <c r="AD370" s="51">
        <f t="shared" si="30"/>
        <v>2682.4629999999997</v>
      </c>
      <c r="AE370" s="15">
        <f t="shared" si="31"/>
        <v>0.75369911905588272</v>
      </c>
      <c r="AF370">
        <f t="shared" si="32"/>
        <v>3.6658976583553687E-2</v>
      </c>
    </row>
    <row r="371" spans="1:32" x14ac:dyDescent="0.25">
      <c r="A371" s="59">
        <v>354</v>
      </c>
      <c r="B371" s="60" t="s">
        <v>309</v>
      </c>
      <c r="C371" s="61" t="s">
        <v>261</v>
      </c>
      <c r="D371" s="62"/>
      <c r="E371" s="62">
        <v>124</v>
      </c>
      <c r="F371" s="62">
        <v>1955</v>
      </c>
      <c r="G371" s="50">
        <v>1943.396</v>
      </c>
      <c r="H371" s="50">
        <v>1735.57</v>
      </c>
      <c r="I371" s="50">
        <v>1373.704</v>
      </c>
      <c r="J371" s="50">
        <v>1140.4670000000001</v>
      </c>
      <c r="K371" s="50">
        <v>1122.7909999999999</v>
      </c>
      <c r="L371" s="50">
        <v>1192.963</v>
      </c>
      <c r="M371" s="50">
        <v>1185.422</v>
      </c>
      <c r="N371" s="50">
        <v>1097.184</v>
      </c>
      <c r="O371" s="50">
        <v>1000.127</v>
      </c>
      <c r="P371" s="50">
        <v>854.38199999999995</v>
      </c>
      <c r="Q371" s="50">
        <v>722.08199999999999</v>
      </c>
      <c r="R371" s="50">
        <v>620.35799999999995</v>
      </c>
      <c r="S371" s="50">
        <v>522.34400000000005</v>
      </c>
      <c r="T371" s="50">
        <v>458.73</v>
      </c>
      <c r="U371" s="50">
        <v>362.15199999999999</v>
      </c>
      <c r="V371" s="50">
        <v>222.09100000000001</v>
      </c>
      <c r="W371" s="50">
        <v>184.59899999999999</v>
      </c>
      <c r="X371" s="50" t="s">
        <v>311</v>
      </c>
      <c r="Y371" s="50" t="s">
        <v>311</v>
      </c>
      <c r="Z371" s="50" t="s">
        <v>311</v>
      </c>
      <c r="AA371" s="50" t="s">
        <v>311</v>
      </c>
      <c r="AB371" s="50" t="s">
        <v>311</v>
      </c>
      <c r="AC371" s="50" t="str">
        <f t="shared" si="29"/>
        <v>Canada-1955</v>
      </c>
      <c r="AD371" s="51">
        <f t="shared" si="30"/>
        <v>9458.119999999999</v>
      </c>
      <c r="AE371" s="15">
        <f t="shared" si="31"/>
        <v>0.66400532029621118</v>
      </c>
      <c r="AF371">
        <f t="shared" si="32"/>
        <v>8.4597185956105755E-2</v>
      </c>
    </row>
    <row r="372" spans="1:32" x14ac:dyDescent="0.25">
      <c r="A372" s="59">
        <v>355</v>
      </c>
      <c r="B372" s="60" t="s">
        <v>309</v>
      </c>
      <c r="C372" s="61" t="s">
        <v>409</v>
      </c>
      <c r="D372" s="62">
        <v>8</v>
      </c>
      <c r="E372" s="62">
        <v>830</v>
      </c>
      <c r="F372" s="62">
        <v>1955</v>
      </c>
      <c r="G372" s="50">
        <v>8.359</v>
      </c>
      <c r="H372" s="50">
        <v>6.6719999999999997</v>
      </c>
      <c r="I372" s="50">
        <v>7.6550000000000002</v>
      </c>
      <c r="J372" s="50">
        <v>6.6440000000000001</v>
      </c>
      <c r="K372" s="50">
        <v>7.242</v>
      </c>
      <c r="L372" s="50">
        <v>7.5839999999999996</v>
      </c>
      <c r="M372" s="50">
        <v>6.9509999999999996</v>
      </c>
      <c r="N372" s="50">
        <v>7.6589999999999998</v>
      </c>
      <c r="O372" s="50">
        <v>7.2949999999999999</v>
      </c>
      <c r="P372" s="50">
        <v>7.4039999999999999</v>
      </c>
      <c r="Q372" s="50">
        <v>7.048</v>
      </c>
      <c r="R372" s="50">
        <v>6.18</v>
      </c>
      <c r="S372" s="50">
        <v>5.556</v>
      </c>
      <c r="T372" s="50">
        <v>4.7359999999999998</v>
      </c>
      <c r="U372" s="50">
        <v>3.7490000000000001</v>
      </c>
      <c r="V372" s="50">
        <v>2.633</v>
      </c>
      <c r="W372" s="50">
        <v>2.242</v>
      </c>
      <c r="X372" s="50" t="s">
        <v>311</v>
      </c>
      <c r="Y372" s="50" t="s">
        <v>311</v>
      </c>
      <c r="Z372" s="50" t="s">
        <v>311</v>
      </c>
      <c r="AA372" s="50" t="s">
        <v>311</v>
      </c>
      <c r="AB372" s="50" t="s">
        <v>311</v>
      </c>
      <c r="AC372" s="50" t="str">
        <f t="shared" si="29"/>
        <v>Channel Islands-1955</v>
      </c>
      <c r="AD372" s="51">
        <f t="shared" si="30"/>
        <v>69.563000000000002</v>
      </c>
      <c r="AE372" s="15">
        <f t="shared" si="31"/>
        <v>0.51817776691632045</v>
      </c>
      <c r="AF372">
        <f t="shared" si="32"/>
        <v>0.14482541816171451</v>
      </c>
    </row>
    <row r="373" spans="1:32" x14ac:dyDescent="0.25">
      <c r="A373" s="59">
        <v>356</v>
      </c>
      <c r="B373" s="60" t="s">
        <v>309</v>
      </c>
      <c r="C373" s="61" t="s">
        <v>410</v>
      </c>
      <c r="D373" s="62"/>
      <c r="E373" s="62">
        <v>152</v>
      </c>
      <c r="F373" s="62">
        <v>1955</v>
      </c>
      <c r="G373" s="50">
        <v>1064.096</v>
      </c>
      <c r="H373" s="50">
        <v>843.70399999999995</v>
      </c>
      <c r="I373" s="50">
        <v>748.69299999999998</v>
      </c>
      <c r="J373" s="50">
        <v>621.84</v>
      </c>
      <c r="K373" s="50">
        <v>570.851</v>
      </c>
      <c r="L373" s="50">
        <v>517.84500000000003</v>
      </c>
      <c r="M373" s="50">
        <v>445.166</v>
      </c>
      <c r="N373" s="50">
        <v>399.416</v>
      </c>
      <c r="O373" s="50">
        <v>357.851</v>
      </c>
      <c r="P373" s="50">
        <v>329.33</v>
      </c>
      <c r="Q373" s="50">
        <v>276.17899999999997</v>
      </c>
      <c r="R373" s="50">
        <v>234.15899999999999</v>
      </c>
      <c r="S373" s="50">
        <v>188.797</v>
      </c>
      <c r="T373" s="50">
        <v>133.63399999999999</v>
      </c>
      <c r="U373" s="50">
        <v>85.866</v>
      </c>
      <c r="V373" s="50">
        <v>54.250999999999998</v>
      </c>
      <c r="W373" s="50">
        <v>35.159999999999997</v>
      </c>
      <c r="X373" s="50" t="s">
        <v>311</v>
      </c>
      <c r="Y373" s="50" t="s">
        <v>311</v>
      </c>
      <c r="Z373" s="50" t="s">
        <v>311</v>
      </c>
      <c r="AA373" s="50" t="s">
        <v>311</v>
      </c>
      <c r="AB373" s="50" t="s">
        <v>311</v>
      </c>
      <c r="AC373" s="50" t="str">
        <f t="shared" si="29"/>
        <v>Chile-1955</v>
      </c>
      <c r="AD373" s="51">
        <f t="shared" si="30"/>
        <v>3941.4340000000007</v>
      </c>
      <c r="AE373" s="15">
        <f t="shared" si="31"/>
        <v>0.75236677818276276</v>
      </c>
      <c r="AF373">
        <f t="shared" si="32"/>
        <v>4.6819402518397057E-2</v>
      </c>
    </row>
    <row r="374" spans="1:32" x14ac:dyDescent="0.25">
      <c r="A374" s="59">
        <v>357</v>
      </c>
      <c r="B374" s="60" t="s">
        <v>309</v>
      </c>
      <c r="C374" s="61" t="s">
        <v>10</v>
      </c>
      <c r="D374" s="62">
        <v>9</v>
      </c>
      <c r="E374" s="62">
        <v>156</v>
      </c>
      <c r="F374" s="62">
        <v>1955</v>
      </c>
      <c r="G374" s="50">
        <v>102596.13800000001</v>
      </c>
      <c r="H374" s="50">
        <v>70863.141000000003</v>
      </c>
      <c r="I374" s="50">
        <v>55408.646000000001</v>
      </c>
      <c r="J374" s="50">
        <v>53369.726000000002</v>
      </c>
      <c r="K374" s="50">
        <v>50747.565999999999</v>
      </c>
      <c r="L374" s="50">
        <v>44762.14</v>
      </c>
      <c r="M374" s="50">
        <v>40182.097999999998</v>
      </c>
      <c r="N374" s="50">
        <v>39405.451000000001</v>
      </c>
      <c r="O374" s="50">
        <v>34996.120000000003</v>
      </c>
      <c r="P374" s="50">
        <v>29558.05</v>
      </c>
      <c r="Q374" s="50">
        <v>26242.883999999998</v>
      </c>
      <c r="R374" s="50">
        <v>20717.398000000001</v>
      </c>
      <c r="S374" s="50">
        <v>17183.178</v>
      </c>
      <c r="T374" s="50">
        <v>11876.153</v>
      </c>
      <c r="U374" s="50">
        <v>7811.3370000000004</v>
      </c>
      <c r="V374" s="50">
        <v>3439.34</v>
      </c>
      <c r="W374" s="50">
        <v>1675.03</v>
      </c>
      <c r="X374" s="50" t="s">
        <v>311</v>
      </c>
      <c r="Y374" s="50" t="s">
        <v>311</v>
      </c>
      <c r="Z374" s="50" t="s">
        <v>311</v>
      </c>
      <c r="AA374" s="50" t="s">
        <v>311</v>
      </c>
      <c r="AB374" s="50" t="s">
        <v>311</v>
      </c>
      <c r="AC374" s="50" t="str">
        <f t="shared" si="29"/>
        <v>China-1955</v>
      </c>
      <c r="AD374" s="51">
        <f t="shared" si="30"/>
        <v>357164.61100000003</v>
      </c>
      <c r="AE374" s="15">
        <f t="shared" si="31"/>
        <v>0.7102321371923378</v>
      </c>
      <c r="AF374">
        <f t="shared" si="32"/>
        <v>4.2321643383977578E-2</v>
      </c>
    </row>
    <row r="375" spans="1:32" x14ac:dyDescent="0.25">
      <c r="A375" s="59">
        <v>358</v>
      </c>
      <c r="B375" s="60" t="s">
        <v>309</v>
      </c>
      <c r="C375" s="61" t="s">
        <v>411</v>
      </c>
      <c r="D375" s="62">
        <v>10</v>
      </c>
      <c r="E375" s="62">
        <v>344</v>
      </c>
      <c r="F375" s="62">
        <v>1955</v>
      </c>
      <c r="G375" s="50">
        <v>410.60700000000003</v>
      </c>
      <c r="H375" s="50">
        <v>326.59100000000001</v>
      </c>
      <c r="I375" s="50">
        <v>145.732</v>
      </c>
      <c r="J375" s="50">
        <v>173.38900000000001</v>
      </c>
      <c r="K375" s="50">
        <v>235.001</v>
      </c>
      <c r="L375" s="50">
        <v>247.9</v>
      </c>
      <c r="M375" s="50">
        <v>223.501</v>
      </c>
      <c r="N375" s="50">
        <v>195</v>
      </c>
      <c r="O375" s="50">
        <v>161.9</v>
      </c>
      <c r="P375" s="50">
        <v>120.7</v>
      </c>
      <c r="Q375" s="50">
        <v>84.900999999999996</v>
      </c>
      <c r="R375" s="50">
        <v>62.7</v>
      </c>
      <c r="S375" s="50">
        <v>41.6</v>
      </c>
      <c r="T375" s="50">
        <v>24.498999999999999</v>
      </c>
      <c r="U375" s="50">
        <v>20</v>
      </c>
      <c r="V375" s="50">
        <v>9.5</v>
      </c>
      <c r="W375" s="50">
        <v>6.5819999999999999</v>
      </c>
      <c r="X375" s="50" t="s">
        <v>311</v>
      </c>
      <c r="Y375" s="50" t="s">
        <v>311</v>
      </c>
      <c r="Z375" s="50" t="s">
        <v>311</v>
      </c>
      <c r="AA375" s="50" t="s">
        <v>311</v>
      </c>
      <c r="AB375" s="50" t="s">
        <v>311</v>
      </c>
      <c r="AC375" s="50" t="str">
        <f t="shared" si="29"/>
        <v>China, Hong Kong SAR-1955</v>
      </c>
      <c r="AD375" s="51">
        <f t="shared" si="30"/>
        <v>1546.5920000000001</v>
      </c>
      <c r="AE375" s="15">
        <f t="shared" si="31"/>
        <v>0.61005811487451123</v>
      </c>
      <c r="AF375">
        <f t="shared" si="32"/>
        <v>2.4935357654715624E-2</v>
      </c>
    </row>
    <row r="376" spans="1:32" x14ac:dyDescent="0.25">
      <c r="A376" s="59">
        <v>359</v>
      </c>
      <c r="B376" s="60" t="s">
        <v>309</v>
      </c>
      <c r="C376" s="61" t="s">
        <v>412</v>
      </c>
      <c r="D376" s="62">
        <v>11</v>
      </c>
      <c r="E376" s="62">
        <v>446</v>
      </c>
      <c r="F376" s="62">
        <v>1955</v>
      </c>
      <c r="G376" s="50">
        <v>29.442</v>
      </c>
      <c r="H376" s="50">
        <v>20.873999999999999</v>
      </c>
      <c r="I376" s="50">
        <v>15.343999999999999</v>
      </c>
      <c r="J376" s="50">
        <v>12.917</v>
      </c>
      <c r="K376" s="50">
        <v>15.534000000000001</v>
      </c>
      <c r="L376" s="50">
        <v>15.481</v>
      </c>
      <c r="M376" s="50">
        <v>15.263</v>
      </c>
      <c r="N376" s="50">
        <v>14.053000000000001</v>
      </c>
      <c r="O376" s="50">
        <v>13.093999999999999</v>
      </c>
      <c r="P376" s="50">
        <v>10.523</v>
      </c>
      <c r="Q376" s="50">
        <v>8.4139999999999997</v>
      </c>
      <c r="R376" s="50">
        <v>6.5250000000000004</v>
      </c>
      <c r="S376" s="50">
        <v>4.7530000000000001</v>
      </c>
      <c r="T376" s="50">
        <v>3.121</v>
      </c>
      <c r="U376" s="50">
        <v>2.0910000000000002</v>
      </c>
      <c r="V376" s="50">
        <v>1.2569999999999999</v>
      </c>
      <c r="W376" s="50">
        <v>0.77500000000000002</v>
      </c>
      <c r="X376" s="50" t="s">
        <v>311</v>
      </c>
      <c r="Y376" s="50" t="s">
        <v>311</v>
      </c>
      <c r="Z376" s="50" t="s">
        <v>311</v>
      </c>
      <c r="AA376" s="50" t="s">
        <v>311</v>
      </c>
      <c r="AB376" s="50" t="s">
        <v>311</v>
      </c>
      <c r="AC376" s="50" t="str">
        <f t="shared" si="29"/>
        <v>China, Macao SAR-1955</v>
      </c>
      <c r="AD376" s="51">
        <f t="shared" si="30"/>
        <v>116.557</v>
      </c>
      <c r="AE376" s="15">
        <f t="shared" si="31"/>
        <v>0.62547937918786511</v>
      </c>
      <c r="AF376">
        <f t="shared" si="32"/>
        <v>3.9754797850914021E-2</v>
      </c>
    </row>
    <row r="377" spans="1:32" x14ac:dyDescent="0.25">
      <c r="A377" s="59">
        <v>360</v>
      </c>
      <c r="B377" s="60" t="s">
        <v>309</v>
      </c>
      <c r="C377" s="61" t="s">
        <v>413</v>
      </c>
      <c r="D377" s="62"/>
      <c r="E377" s="62">
        <v>170</v>
      </c>
      <c r="F377" s="62">
        <v>1955</v>
      </c>
      <c r="G377" s="50">
        <v>2673.56</v>
      </c>
      <c r="H377" s="50">
        <v>2084.4490000000001</v>
      </c>
      <c r="I377" s="50">
        <v>1616.088</v>
      </c>
      <c r="J377" s="50">
        <v>1351.9349999999999</v>
      </c>
      <c r="K377" s="50">
        <v>1166.1400000000001</v>
      </c>
      <c r="L377" s="50">
        <v>1006.309</v>
      </c>
      <c r="M377" s="50">
        <v>881.36099999999999</v>
      </c>
      <c r="N377" s="50">
        <v>727.47699999999998</v>
      </c>
      <c r="O377" s="50">
        <v>646.35799999999995</v>
      </c>
      <c r="P377" s="50">
        <v>548.23699999999997</v>
      </c>
      <c r="Q377" s="50">
        <v>448.06799999999998</v>
      </c>
      <c r="R377" s="50">
        <v>355.18900000000002</v>
      </c>
      <c r="S377" s="50">
        <v>267.93799999999999</v>
      </c>
      <c r="T377" s="50">
        <v>194.22300000000001</v>
      </c>
      <c r="U377" s="50">
        <v>132.52199999999999</v>
      </c>
      <c r="V377" s="50">
        <v>74.174000000000007</v>
      </c>
      <c r="W377" s="50">
        <v>51.176000000000002</v>
      </c>
      <c r="X377" s="50" t="s">
        <v>311</v>
      </c>
      <c r="Y377" s="50" t="s">
        <v>311</v>
      </c>
      <c r="Z377" s="50" t="s">
        <v>311</v>
      </c>
      <c r="AA377" s="50" t="s">
        <v>311</v>
      </c>
      <c r="AB377" s="50" t="s">
        <v>311</v>
      </c>
      <c r="AC377" s="50" t="str">
        <f t="shared" si="29"/>
        <v>Colombia-1955</v>
      </c>
      <c r="AD377" s="51">
        <f t="shared" si="30"/>
        <v>7399.0120000000006</v>
      </c>
      <c r="AE377" s="15">
        <f t="shared" si="31"/>
        <v>0.92258155548335363</v>
      </c>
      <c r="AF377">
        <f t="shared" si="32"/>
        <v>3.2824469769316425E-2</v>
      </c>
    </row>
    <row r="378" spans="1:32" x14ac:dyDescent="0.25">
      <c r="A378" s="59">
        <v>361</v>
      </c>
      <c r="B378" s="60" t="s">
        <v>309</v>
      </c>
      <c r="C378" s="61" t="s">
        <v>364</v>
      </c>
      <c r="D378" s="62"/>
      <c r="E378" s="62">
        <v>174</v>
      </c>
      <c r="F378" s="62">
        <v>1955</v>
      </c>
      <c r="G378" s="50">
        <v>29.047999999999998</v>
      </c>
      <c r="H378" s="50">
        <v>20.728000000000002</v>
      </c>
      <c r="I378" s="50">
        <v>19.009</v>
      </c>
      <c r="J378" s="50">
        <v>17.419</v>
      </c>
      <c r="K378" s="50">
        <v>15.445</v>
      </c>
      <c r="L378" s="50">
        <v>13.712999999999999</v>
      </c>
      <c r="M378" s="50">
        <v>12.202999999999999</v>
      </c>
      <c r="N378" s="50">
        <v>10.887</v>
      </c>
      <c r="O378" s="50">
        <v>9.4009999999999998</v>
      </c>
      <c r="P378" s="50">
        <v>7.8</v>
      </c>
      <c r="Q378" s="50">
        <v>5.9690000000000003</v>
      </c>
      <c r="R378" s="50">
        <v>4.609</v>
      </c>
      <c r="S378" s="50">
        <v>3.56</v>
      </c>
      <c r="T378" s="50">
        <v>2.6070000000000002</v>
      </c>
      <c r="U378" s="50">
        <v>1.8280000000000001</v>
      </c>
      <c r="V378" s="50">
        <v>1.0509999999999999</v>
      </c>
      <c r="W378" s="50">
        <v>0.626</v>
      </c>
      <c r="X378" s="50" t="s">
        <v>311</v>
      </c>
      <c r="Y378" s="50" t="s">
        <v>311</v>
      </c>
      <c r="Z378" s="50" t="s">
        <v>311</v>
      </c>
      <c r="AA378" s="50" t="s">
        <v>311</v>
      </c>
      <c r="AB378" s="50" t="s">
        <v>311</v>
      </c>
      <c r="AC378" s="50" t="str">
        <f t="shared" si="29"/>
        <v>Comoros-1955</v>
      </c>
      <c r="AD378" s="51">
        <f t="shared" si="30"/>
        <v>101.00599999999999</v>
      </c>
      <c r="AE378" s="15">
        <f t="shared" si="31"/>
        <v>0.74151040532245627</v>
      </c>
      <c r="AF378">
        <f t="shared" si="32"/>
        <v>3.5997196553409778E-2</v>
      </c>
    </row>
    <row r="379" spans="1:32" x14ac:dyDescent="0.25">
      <c r="A379" s="59">
        <v>362</v>
      </c>
      <c r="B379" s="60" t="s">
        <v>309</v>
      </c>
      <c r="C379" s="61" t="s">
        <v>414</v>
      </c>
      <c r="D379" s="62"/>
      <c r="E379" s="62">
        <v>178</v>
      </c>
      <c r="F379" s="62">
        <v>1955</v>
      </c>
      <c r="G379" s="50">
        <v>150.63900000000001</v>
      </c>
      <c r="H379" s="50">
        <v>118.452</v>
      </c>
      <c r="I379" s="50">
        <v>102.464</v>
      </c>
      <c r="J379" s="50">
        <v>90.191999999999993</v>
      </c>
      <c r="K379" s="50">
        <v>79.38</v>
      </c>
      <c r="L379" s="50">
        <v>69.625</v>
      </c>
      <c r="M379" s="50">
        <v>60.887999999999998</v>
      </c>
      <c r="N379" s="50">
        <v>52.83</v>
      </c>
      <c r="O379" s="50">
        <v>45.408999999999999</v>
      </c>
      <c r="P379" s="50">
        <v>38.704000000000001</v>
      </c>
      <c r="Q379" s="50">
        <v>32.652999999999999</v>
      </c>
      <c r="R379" s="50">
        <v>26.978000000000002</v>
      </c>
      <c r="S379" s="50">
        <v>19.952999999999999</v>
      </c>
      <c r="T379" s="50">
        <v>14.577999999999999</v>
      </c>
      <c r="U379" s="50">
        <v>9.484</v>
      </c>
      <c r="V379" s="50">
        <v>5.149</v>
      </c>
      <c r="W379" s="50">
        <v>2.84</v>
      </c>
      <c r="X379" s="50" t="s">
        <v>311</v>
      </c>
      <c r="Y379" s="50" t="s">
        <v>311</v>
      </c>
      <c r="Z379" s="50" t="s">
        <v>311</v>
      </c>
      <c r="AA379" s="50" t="s">
        <v>311</v>
      </c>
      <c r="AB379" s="50" t="s">
        <v>311</v>
      </c>
      <c r="AC379" s="50" t="str">
        <f t="shared" si="29"/>
        <v>Congo-1955</v>
      </c>
      <c r="AD379" s="51">
        <f t="shared" si="30"/>
        <v>516.61199999999997</v>
      </c>
      <c r="AE379" s="15">
        <f t="shared" si="31"/>
        <v>0.78125556510495298</v>
      </c>
      <c r="AF379">
        <f t="shared" si="32"/>
        <v>3.608668189653523E-2</v>
      </c>
    </row>
    <row r="380" spans="1:32" x14ac:dyDescent="0.25">
      <c r="A380" s="59">
        <v>363</v>
      </c>
      <c r="B380" s="60" t="s">
        <v>309</v>
      </c>
      <c r="C380" s="61" t="s">
        <v>415</v>
      </c>
      <c r="D380" s="62"/>
      <c r="E380" s="62">
        <v>188</v>
      </c>
      <c r="F380" s="62">
        <v>1955</v>
      </c>
      <c r="G380" s="50">
        <v>191.63</v>
      </c>
      <c r="H380" s="50">
        <v>168.00399999999999</v>
      </c>
      <c r="I380" s="50">
        <v>131.42099999999999</v>
      </c>
      <c r="J380" s="50">
        <v>110.57899999999999</v>
      </c>
      <c r="K380" s="50">
        <v>95.375</v>
      </c>
      <c r="L380" s="50">
        <v>83.734999999999999</v>
      </c>
      <c r="M380" s="50">
        <v>69.543000000000006</v>
      </c>
      <c r="N380" s="50">
        <v>57.985999999999997</v>
      </c>
      <c r="O380" s="50">
        <v>52.18</v>
      </c>
      <c r="P380" s="50">
        <v>43.496000000000002</v>
      </c>
      <c r="Q380" s="50">
        <v>34.841999999999999</v>
      </c>
      <c r="R380" s="50">
        <v>26.79</v>
      </c>
      <c r="S380" s="50">
        <v>20.135000000000002</v>
      </c>
      <c r="T380" s="50">
        <v>15.071</v>
      </c>
      <c r="U380" s="50">
        <v>9.8480000000000008</v>
      </c>
      <c r="V380" s="50">
        <v>5.5019999999999998</v>
      </c>
      <c r="W380" s="50">
        <v>3.48</v>
      </c>
      <c r="X380" s="50" t="s">
        <v>311</v>
      </c>
      <c r="Y380" s="50" t="s">
        <v>311</v>
      </c>
      <c r="Z380" s="50" t="s">
        <v>311</v>
      </c>
      <c r="AA380" s="50" t="s">
        <v>311</v>
      </c>
      <c r="AB380" s="50" t="s">
        <v>311</v>
      </c>
      <c r="AC380" s="50" t="str">
        <f t="shared" si="29"/>
        <v>Costa Rica-1955</v>
      </c>
      <c r="AD380" s="51">
        <f t="shared" si="30"/>
        <v>594.66099999999994</v>
      </c>
      <c r="AE380" s="15">
        <f t="shared" si="31"/>
        <v>0.88278195476077981</v>
      </c>
      <c r="AF380">
        <f t="shared" si="32"/>
        <v>3.1224555961227429E-2</v>
      </c>
    </row>
    <row r="381" spans="1:32" x14ac:dyDescent="0.25">
      <c r="A381" s="59">
        <v>364</v>
      </c>
      <c r="B381" s="60" t="s">
        <v>309</v>
      </c>
      <c r="C381" s="61" t="s">
        <v>416</v>
      </c>
      <c r="D381" s="62"/>
      <c r="E381" s="62">
        <v>384</v>
      </c>
      <c r="F381" s="62">
        <v>1955</v>
      </c>
      <c r="G381" s="50">
        <v>550.92399999999998</v>
      </c>
      <c r="H381" s="50">
        <v>390.17500000000001</v>
      </c>
      <c r="I381" s="50">
        <v>346.21800000000002</v>
      </c>
      <c r="J381" s="50">
        <v>313.78899999999999</v>
      </c>
      <c r="K381" s="50">
        <v>279.25400000000002</v>
      </c>
      <c r="L381" s="50">
        <v>240.053</v>
      </c>
      <c r="M381" s="50">
        <v>202.39</v>
      </c>
      <c r="N381" s="50">
        <v>168.732</v>
      </c>
      <c r="O381" s="50">
        <v>138.93799999999999</v>
      </c>
      <c r="P381" s="50">
        <v>113.38</v>
      </c>
      <c r="Q381" s="50">
        <v>90.905000000000001</v>
      </c>
      <c r="R381" s="50">
        <v>70.593999999999994</v>
      </c>
      <c r="S381" s="50">
        <v>52.14</v>
      </c>
      <c r="T381" s="50">
        <v>35.286000000000001</v>
      </c>
      <c r="U381" s="50">
        <v>20.984999999999999</v>
      </c>
      <c r="V381" s="50">
        <v>10.395</v>
      </c>
      <c r="W381" s="50">
        <v>5.1449999999999996</v>
      </c>
      <c r="X381" s="50" t="s">
        <v>311</v>
      </c>
      <c r="Y381" s="50" t="s">
        <v>311</v>
      </c>
      <c r="Z381" s="50" t="s">
        <v>311</v>
      </c>
      <c r="AA381" s="50" t="s">
        <v>311</v>
      </c>
      <c r="AB381" s="50" t="s">
        <v>311</v>
      </c>
      <c r="AC381" s="50" t="str">
        <f t="shared" si="29"/>
        <v>Côte d'Ivoire-1955</v>
      </c>
      <c r="AD381" s="51">
        <f t="shared" si="30"/>
        <v>1670.1750000000002</v>
      </c>
      <c r="AE381" s="15">
        <f t="shared" si="31"/>
        <v>0.81376382714386208</v>
      </c>
      <c r="AF381">
        <f t="shared" si="32"/>
        <v>2.4281046237825829E-2</v>
      </c>
    </row>
    <row r="382" spans="1:32" x14ac:dyDescent="0.25">
      <c r="A382" s="59">
        <v>365</v>
      </c>
      <c r="B382" s="60" t="s">
        <v>309</v>
      </c>
      <c r="C382" s="61" t="s">
        <v>417</v>
      </c>
      <c r="D382" s="62"/>
      <c r="E382" s="62">
        <v>191</v>
      </c>
      <c r="F382" s="62">
        <v>1955</v>
      </c>
      <c r="G382" s="50">
        <v>400.71899999999999</v>
      </c>
      <c r="H382" s="50">
        <v>384.20400000000001</v>
      </c>
      <c r="I382" s="50">
        <v>297.34199999999998</v>
      </c>
      <c r="J382" s="50">
        <v>342.09100000000001</v>
      </c>
      <c r="K382" s="50">
        <v>364.053</v>
      </c>
      <c r="L382" s="50">
        <v>350.505</v>
      </c>
      <c r="M382" s="50">
        <v>300.00700000000001</v>
      </c>
      <c r="N382" s="50">
        <v>194.22200000000001</v>
      </c>
      <c r="O382" s="50">
        <v>248.17400000000001</v>
      </c>
      <c r="P382" s="50">
        <v>279.61900000000003</v>
      </c>
      <c r="Q382" s="50">
        <v>243.053</v>
      </c>
      <c r="R382" s="50">
        <v>201.005</v>
      </c>
      <c r="S382" s="50">
        <v>136.887</v>
      </c>
      <c r="T382" s="50">
        <v>110.455</v>
      </c>
      <c r="U382" s="50">
        <v>81.335999999999999</v>
      </c>
      <c r="V382" s="50">
        <v>52.365000000000002</v>
      </c>
      <c r="W382" s="50">
        <v>44.377000000000002</v>
      </c>
      <c r="X382" s="50" t="s">
        <v>311</v>
      </c>
      <c r="Y382" s="50" t="s">
        <v>311</v>
      </c>
      <c r="Z382" s="50" t="s">
        <v>311</v>
      </c>
      <c r="AA382" s="50" t="s">
        <v>311</v>
      </c>
      <c r="AB382" s="50" t="s">
        <v>311</v>
      </c>
      <c r="AC382" s="50" t="str">
        <f t="shared" si="29"/>
        <v>Croatia-1955</v>
      </c>
      <c r="AD382" s="51">
        <f t="shared" si="30"/>
        <v>2659.616</v>
      </c>
      <c r="AE382" s="15">
        <f t="shared" si="31"/>
        <v>0.5154119993262184</v>
      </c>
      <c r="AF382">
        <f t="shared" si="32"/>
        <v>7.7109079631340491E-2</v>
      </c>
    </row>
    <row r="383" spans="1:32" x14ac:dyDescent="0.25">
      <c r="A383" s="59">
        <v>366</v>
      </c>
      <c r="B383" s="60" t="s">
        <v>309</v>
      </c>
      <c r="C383" s="61" t="s">
        <v>365</v>
      </c>
      <c r="D383" s="62"/>
      <c r="E383" s="62">
        <v>192</v>
      </c>
      <c r="F383" s="62">
        <v>1955</v>
      </c>
      <c r="G383" s="50">
        <v>891.51300000000003</v>
      </c>
      <c r="H383" s="50">
        <v>752.39300000000003</v>
      </c>
      <c r="I383" s="50">
        <v>708.01199999999994</v>
      </c>
      <c r="J383" s="50">
        <v>651.54200000000003</v>
      </c>
      <c r="K383" s="50">
        <v>558.82500000000005</v>
      </c>
      <c r="L383" s="50">
        <v>494.45400000000001</v>
      </c>
      <c r="M383" s="50">
        <v>437.34</v>
      </c>
      <c r="N383" s="50">
        <v>400.62700000000001</v>
      </c>
      <c r="O383" s="50">
        <v>377.21800000000002</v>
      </c>
      <c r="P383" s="50">
        <v>334.72</v>
      </c>
      <c r="Q383" s="50">
        <v>286.899</v>
      </c>
      <c r="R383" s="50">
        <v>200.833</v>
      </c>
      <c r="S383" s="50">
        <v>144.976</v>
      </c>
      <c r="T383" s="50">
        <v>132.673</v>
      </c>
      <c r="U383" s="50">
        <v>86.13</v>
      </c>
      <c r="V383" s="50">
        <v>47.228999999999999</v>
      </c>
      <c r="W383" s="50">
        <v>34.085000000000001</v>
      </c>
      <c r="X383" s="50" t="s">
        <v>311</v>
      </c>
      <c r="Y383" s="50" t="s">
        <v>311</v>
      </c>
      <c r="Z383" s="50" t="s">
        <v>311</v>
      </c>
      <c r="AA383" s="50" t="s">
        <v>311</v>
      </c>
      <c r="AB383" s="50" t="s">
        <v>311</v>
      </c>
      <c r="AC383" s="50" t="str">
        <f t="shared" si="29"/>
        <v>Cuba-1955</v>
      </c>
      <c r="AD383" s="51">
        <f t="shared" si="30"/>
        <v>3887.4339999999997</v>
      </c>
      <c r="AE383" s="15">
        <f t="shared" si="31"/>
        <v>0.682207080557509</v>
      </c>
      <c r="AF383">
        <f t="shared" si="32"/>
        <v>4.8100668146307493E-2</v>
      </c>
    </row>
    <row r="384" spans="1:32" x14ac:dyDescent="0.25">
      <c r="A384" s="59">
        <v>367</v>
      </c>
      <c r="B384" s="60" t="s">
        <v>309</v>
      </c>
      <c r="C384" s="61" t="s">
        <v>366</v>
      </c>
      <c r="D384" s="62"/>
      <c r="E384" s="62">
        <v>531</v>
      </c>
      <c r="F384" s="62">
        <v>1955</v>
      </c>
      <c r="G384" s="50">
        <v>18.710999999999999</v>
      </c>
      <c r="H384" s="50">
        <v>14.919</v>
      </c>
      <c r="I384" s="50">
        <v>12.108000000000001</v>
      </c>
      <c r="J384" s="50">
        <v>10.146000000000001</v>
      </c>
      <c r="K384" s="50">
        <v>9.2680000000000007</v>
      </c>
      <c r="L384" s="50">
        <v>8.5229999999999997</v>
      </c>
      <c r="M384" s="50">
        <v>7.6029999999999998</v>
      </c>
      <c r="N384" s="50">
        <v>7.14</v>
      </c>
      <c r="O384" s="50">
        <v>6.1139999999999999</v>
      </c>
      <c r="P384" s="50">
        <v>5.8209999999999997</v>
      </c>
      <c r="Q384" s="50">
        <v>4.42</v>
      </c>
      <c r="R384" s="50">
        <v>3.3519999999999999</v>
      </c>
      <c r="S384" s="50">
        <v>2.7309999999999999</v>
      </c>
      <c r="T384" s="50">
        <v>2.0059999999999998</v>
      </c>
      <c r="U384" s="50">
        <v>1.603</v>
      </c>
      <c r="V384" s="50">
        <v>1.3620000000000001</v>
      </c>
      <c r="W384" s="50">
        <v>1.089</v>
      </c>
      <c r="X384" s="50" t="s">
        <v>311</v>
      </c>
      <c r="Y384" s="50" t="s">
        <v>311</v>
      </c>
      <c r="Z384" s="50" t="s">
        <v>311</v>
      </c>
      <c r="AA384" s="50" t="s">
        <v>311</v>
      </c>
      <c r="AB384" s="50" t="s">
        <v>311</v>
      </c>
      <c r="AC384" s="50" t="str">
        <f t="shared" si="29"/>
        <v>Curaçao-1955</v>
      </c>
      <c r="AD384" s="51">
        <f t="shared" si="30"/>
        <v>65.117999999999995</v>
      </c>
      <c r="AE384" s="15">
        <f t="shared" si="31"/>
        <v>0.79544826315304529</v>
      </c>
      <c r="AF384">
        <f t="shared" si="32"/>
        <v>5.4665512015587794E-2</v>
      </c>
    </row>
    <row r="385" spans="1:32" x14ac:dyDescent="0.25">
      <c r="A385" s="59">
        <v>368</v>
      </c>
      <c r="B385" s="60" t="s">
        <v>309</v>
      </c>
      <c r="C385" s="61" t="s">
        <v>418</v>
      </c>
      <c r="D385" s="62">
        <v>12</v>
      </c>
      <c r="E385" s="62">
        <v>196</v>
      </c>
      <c r="F385" s="62">
        <v>1955</v>
      </c>
      <c r="G385" s="50">
        <v>64.944000000000003</v>
      </c>
      <c r="H385" s="50">
        <v>64.846999999999994</v>
      </c>
      <c r="I385" s="50">
        <v>51.566000000000003</v>
      </c>
      <c r="J385" s="50">
        <v>47.320999999999998</v>
      </c>
      <c r="K385" s="50">
        <v>41.457999999999998</v>
      </c>
      <c r="L385" s="50">
        <v>38.622999999999998</v>
      </c>
      <c r="M385" s="50">
        <v>34.957000000000001</v>
      </c>
      <c r="N385" s="50">
        <v>32.018999999999998</v>
      </c>
      <c r="O385" s="50">
        <v>29.613</v>
      </c>
      <c r="P385" s="50">
        <v>27.550999999999998</v>
      </c>
      <c r="Q385" s="50">
        <v>23.338999999999999</v>
      </c>
      <c r="R385" s="50">
        <v>21.439</v>
      </c>
      <c r="S385" s="50">
        <v>16.579999999999998</v>
      </c>
      <c r="T385" s="50">
        <v>14.010999999999999</v>
      </c>
      <c r="U385" s="50">
        <v>11.236000000000001</v>
      </c>
      <c r="V385" s="50">
        <v>6.484</v>
      </c>
      <c r="W385" s="50">
        <v>3.984</v>
      </c>
      <c r="X385" s="50" t="s">
        <v>311</v>
      </c>
      <c r="Y385" s="50" t="s">
        <v>311</v>
      </c>
      <c r="Z385" s="50" t="s">
        <v>311</v>
      </c>
      <c r="AA385" s="50" t="s">
        <v>311</v>
      </c>
      <c r="AB385" s="50" t="s">
        <v>311</v>
      </c>
      <c r="AC385" s="50" t="str">
        <f t="shared" si="29"/>
        <v>Cyprus-1955</v>
      </c>
      <c r="AD385" s="51">
        <f t="shared" si="30"/>
        <v>312.89999999999998</v>
      </c>
      <c r="AE385" s="15">
        <f t="shared" si="31"/>
        <v>0.69374240971556411</v>
      </c>
      <c r="AF385">
        <f t="shared" si="32"/>
        <v>7.2259978108554876E-2</v>
      </c>
    </row>
    <row r="386" spans="1:32" x14ac:dyDescent="0.25">
      <c r="A386" s="59">
        <v>369</v>
      </c>
      <c r="B386" s="60" t="s">
        <v>309</v>
      </c>
      <c r="C386" s="61" t="s">
        <v>419</v>
      </c>
      <c r="D386" s="62"/>
      <c r="E386" s="62">
        <v>408</v>
      </c>
      <c r="F386" s="62">
        <v>1955</v>
      </c>
      <c r="G386" s="50">
        <v>1030.864</v>
      </c>
      <c r="H386" s="50">
        <v>1408.04</v>
      </c>
      <c r="I386" s="50">
        <v>1478.105</v>
      </c>
      <c r="J386" s="50">
        <v>1370.075</v>
      </c>
      <c r="K386" s="50">
        <v>975.07</v>
      </c>
      <c r="L386" s="50">
        <v>731.83900000000006</v>
      </c>
      <c r="M386" s="50">
        <v>596.24599999999998</v>
      </c>
      <c r="N386" s="50">
        <v>503.28</v>
      </c>
      <c r="O386" s="50">
        <v>440.745</v>
      </c>
      <c r="P386" s="50">
        <v>378.233</v>
      </c>
      <c r="Q386" s="50">
        <v>334.84399999999999</v>
      </c>
      <c r="R386" s="50">
        <v>282.54500000000002</v>
      </c>
      <c r="S386" s="50">
        <v>228.11600000000001</v>
      </c>
      <c r="T386" s="50">
        <v>153.82599999999999</v>
      </c>
      <c r="U386" s="50">
        <v>106.34699999999999</v>
      </c>
      <c r="V386" s="50">
        <v>44.959000000000003</v>
      </c>
      <c r="W386" s="50">
        <v>23.856999999999999</v>
      </c>
      <c r="X386" s="50" t="s">
        <v>311</v>
      </c>
      <c r="Y386" s="50" t="s">
        <v>311</v>
      </c>
      <c r="Z386" s="50" t="s">
        <v>311</v>
      </c>
      <c r="AA386" s="50" t="s">
        <v>311</v>
      </c>
      <c r="AB386" s="50" t="s">
        <v>311</v>
      </c>
      <c r="AC386" s="50" t="str">
        <f t="shared" si="29"/>
        <v>Dem. People's Republic of Korea-1955</v>
      </c>
      <c r="AD386" s="51">
        <f t="shared" si="30"/>
        <v>5840.9930000000004</v>
      </c>
      <c r="AE386" s="15">
        <f t="shared" si="31"/>
        <v>0.72693084891558668</v>
      </c>
      <c r="AF386">
        <f t="shared" si="32"/>
        <v>3.3714791204182998E-2</v>
      </c>
    </row>
    <row r="387" spans="1:32" x14ac:dyDescent="0.25">
      <c r="A387" s="59">
        <v>370</v>
      </c>
      <c r="B387" s="60" t="s">
        <v>309</v>
      </c>
      <c r="C387" s="61" t="s">
        <v>420</v>
      </c>
      <c r="D387" s="62"/>
      <c r="E387" s="62">
        <v>180</v>
      </c>
      <c r="F387" s="62">
        <v>1955</v>
      </c>
      <c r="G387" s="50">
        <v>2337.2199999999998</v>
      </c>
      <c r="H387" s="50">
        <v>1911.4010000000001</v>
      </c>
      <c r="I387" s="50">
        <v>1638.3689999999999</v>
      </c>
      <c r="J387" s="50">
        <v>1399.7470000000001</v>
      </c>
      <c r="K387" s="50">
        <v>1189.7619999999999</v>
      </c>
      <c r="L387" s="50">
        <v>1008.144</v>
      </c>
      <c r="M387" s="50">
        <v>847.12300000000005</v>
      </c>
      <c r="N387" s="50">
        <v>712.63499999999999</v>
      </c>
      <c r="O387" s="50">
        <v>593.30600000000004</v>
      </c>
      <c r="P387" s="50">
        <v>488.267</v>
      </c>
      <c r="Q387" s="50">
        <v>398.08600000000001</v>
      </c>
      <c r="R387" s="50">
        <v>318.923</v>
      </c>
      <c r="S387" s="50">
        <v>249.87799999999999</v>
      </c>
      <c r="T387" s="50">
        <v>173.81299999999999</v>
      </c>
      <c r="U387" s="50">
        <v>116.242</v>
      </c>
      <c r="V387" s="50">
        <v>72.590999999999994</v>
      </c>
      <c r="W387" s="50">
        <v>62.006</v>
      </c>
      <c r="X387" s="50" t="s">
        <v>311</v>
      </c>
      <c r="Y387" s="50" t="s">
        <v>311</v>
      </c>
      <c r="Z387" s="50" t="s">
        <v>311</v>
      </c>
      <c r="AA387" s="50" t="s">
        <v>311</v>
      </c>
      <c r="AB387" s="50" t="s">
        <v>311</v>
      </c>
      <c r="AC387" s="50" t="str">
        <f t="shared" si="29"/>
        <v>Democratic Republic of the Congo-1955</v>
      </c>
      <c r="AD387" s="51">
        <f t="shared" si="30"/>
        <v>7205.8710000000001</v>
      </c>
      <c r="AE387" s="15">
        <f t="shared" si="31"/>
        <v>0.87590271876918147</v>
      </c>
      <c r="AF387">
        <f t="shared" si="32"/>
        <v>3.2433858421012797E-2</v>
      </c>
    </row>
    <row r="388" spans="1:32" x14ac:dyDescent="0.25">
      <c r="A388" s="59">
        <v>371</v>
      </c>
      <c r="B388" s="60" t="s">
        <v>309</v>
      </c>
      <c r="C388" s="61" t="s">
        <v>421</v>
      </c>
      <c r="D388" s="62"/>
      <c r="E388" s="62">
        <v>208</v>
      </c>
      <c r="F388" s="62">
        <v>1955</v>
      </c>
      <c r="G388" s="50">
        <v>375.06099999999998</v>
      </c>
      <c r="H388" s="50">
        <v>419.34199999999998</v>
      </c>
      <c r="I388" s="50">
        <v>384.39100000000002</v>
      </c>
      <c r="J388" s="50">
        <v>311.32799999999997</v>
      </c>
      <c r="K388" s="50">
        <v>286.67099999999999</v>
      </c>
      <c r="L388" s="50">
        <v>291.584</v>
      </c>
      <c r="M388" s="50">
        <v>315.67899999999997</v>
      </c>
      <c r="N388" s="50">
        <v>304.04700000000003</v>
      </c>
      <c r="O388" s="50">
        <v>311.37299999999999</v>
      </c>
      <c r="P388" s="50">
        <v>300.54700000000003</v>
      </c>
      <c r="Q388" s="50">
        <v>268.81200000000001</v>
      </c>
      <c r="R388" s="50">
        <v>238.96299999999999</v>
      </c>
      <c r="S388" s="50">
        <v>198.65199999999999</v>
      </c>
      <c r="T388" s="50">
        <v>163.37799999999999</v>
      </c>
      <c r="U388" s="50">
        <v>125.782</v>
      </c>
      <c r="V388" s="50">
        <v>83.322999999999993</v>
      </c>
      <c r="W388" s="50">
        <v>61.844999999999999</v>
      </c>
      <c r="X388" s="50" t="s">
        <v>311</v>
      </c>
      <c r="Y388" s="50" t="s">
        <v>311</v>
      </c>
      <c r="Z388" s="50" t="s">
        <v>311</v>
      </c>
      <c r="AA388" s="50" t="s">
        <v>311</v>
      </c>
      <c r="AB388" s="50" t="s">
        <v>311</v>
      </c>
      <c r="AC388" s="50" t="str">
        <f t="shared" si="29"/>
        <v>Denmark-1955</v>
      </c>
      <c r="AD388" s="51">
        <f t="shared" si="30"/>
        <v>2827.6560000000004</v>
      </c>
      <c r="AE388" s="15">
        <f t="shared" si="31"/>
        <v>0.57048028473053292</v>
      </c>
      <c r="AF388">
        <f t="shared" si="32"/>
        <v>0.10840719340064145</v>
      </c>
    </row>
    <row r="389" spans="1:32" x14ac:dyDescent="0.25">
      <c r="A389" s="59">
        <v>372</v>
      </c>
      <c r="B389" s="60" t="s">
        <v>309</v>
      </c>
      <c r="C389" s="61" t="s">
        <v>422</v>
      </c>
      <c r="D389" s="62"/>
      <c r="E389" s="62">
        <v>262</v>
      </c>
      <c r="F389" s="62">
        <v>1955</v>
      </c>
      <c r="G389" s="50">
        <v>11.038</v>
      </c>
      <c r="H389" s="50">
        <v>11.013999999999999</v>
      </c>
      <c r="I389" s="50">
        <v>8.9570000000000007</v>
      </c>
      <c r="J389" s="50">
        <v>7.5350000000000001</v>
      </c>
      <c r="K389" s="50">
        <v>6.3440000000000003</v>
      </c>
      <c r="L389" s="50">
        <v>5.306</v>
      </c>
      <c r="M389" s="50">
        <v>4.4119999999999999</v>
      </c>
      <c r="N389" s="50">
        <v>3.6389999999999998</v>
      </c>
      <c r="O389" s="50">
        <v>2.97</v>
      </c>
      <c r="P389" s="50">
        <v>2.4</v>
      </c>
      <c r="Q389" s="50">
        <v>1.907</v>
      </c>
      <c r="R389" s="50">
        <v>1.4690000000000001</v>
      </c>
      <c r="S389" s="50">
        <v>1.087</v>
      </c>
      <c r="T389" s="50">
        <v>0.74</v>
      </c>
      <c r="U389" s="50">
        <v>0.44500000000000001</v>
      </c>
      <c r="V389" s="50">
        <v>0.223</v>
      </c>
      <c r="W389" s="50">
        <v>0.10299999999999999</v>
      </c>
      <c r="X389" s="50" t="s">
        <v>311</v>
      </c>
      <c r="Y389" s="50" t="s">
        <v>311</v>
      </c>
      <c r="Z389" s="50" t="s">
        <v>311</v>
      </c>
      <c r="AA389" s="50" t="s">
        <v>311</v>
      </c>
      <c r="AB389" s="50" t="s">
        <v>311</v>
      </c>
      <c r="AC389" s="50" t="str">
        <f t="shared" si="29"/>
        <v>Djibouti-1955</v>
      </c>
      <c r="AD389" s="51">
        <f t="shared" si="30"/>
        <v>37.06900000000001</v>
      </c>
      <c r="AE389" s="15">
        <f t="shared" si="31"/>
        <v>0.87728290485311144</v>
      </c>
      <c r="AF389">
        <f t="shared" si="32"/>
        <v>2.2195129116601552E-2</v>
      </c>
    </row>
    <row r="390" spans="1:32" x14ac:dyDescent="0.25">
      <c r="A390" s="59">
        <v>373</v>
      </c>
      <c r="B390" s="60" t="s">
        <v>309</v>
      </c>
      <c r="C390" s="61" t="s">
        <v>367</v>
      </c>
      <c r="D390" s="62"/>
      <c r="E390" s="62">
        <v>214</v>
      </c>
      <c r="F390" s="62">
        <v>1955</v>
      </c>
      <c r="G390" s="50">
        <v>561.13400000000001</v>
      </c>
      <c r="H390" s="50">
        <v>404.68599999999998</v>
      </c>
      <c r="I390" s="50">
        <v>320.58199999999999</v>
      </c>
      <c r="J390" s="50">
        <v>287.43</v>
      </c>
      <c r="K390" s="50">
        <v>247.315</v>
      </c>
      <c r="L390" s="50">
        <v>205.35499999999999</v>
      </c>
      <c r="M390" s="50">
        <v>168.11799999999999</v>
      </c>
      <c r="N390" s="50">
        <v>135.97499999999999</v>
      </c>
      <c r="O390" s="50">
        <v>110.43899999999999</v>
      </c>
      <c r="P390" s="50">
        <v>89.953000000000003</v>
      </c>
      <c r="Q390" s="50">
        <v>73.228999999999999</v>
      </c>
      <c r="R390" s="50">
        <v>58.436</v>
      </c>
      <c r="S390" s="50">
        <v>44.984000000000002</v>
      </c>
      <c r="T390" s="50">
        <v>32.564</v>
      </c>
      <c r="U390" s="50">
        <v>21.213999999999999</v>
      </c>
      <c r="V390" s="50">
        <v>11.731999999999999</v>
      </c>
      <c r="W390" s="50">
        <v>7.5060000000000002</v>
      </c>
      <c r="X390" s="50" t="s">
        <v>311</v>
      </c>
      <c r="Y390" s="50" t="s">
        <v>311</v>
      </c>
      <c r="Z390" s="50" t="s">
        <v>311</v>
      </c>
      <c r="AA390" s="50" t="s">
        <v>311</v>
      </c>
      <c r="AB390" s="50" t="s">
        <v>311</v>
      </c>
      <c r="AC390" s="50" t="str">
        <f t="shared" si="29"/>
        <v>Dominican Republic-1955</v>
      </c>
      <c r="AD390" s="51">
        <f t="shared" si="30"/>
        <v>1421.2339999999999</v>
      </c>
      <c r="AE390" s="15">
        <f t="shared" si="31"/>
        <v>0.9565054030511515</v>
      </c>
      <c r="AF390">
        <f t="shared" si="32"/>
        <v>2.6966697148361151E-2</v>
      </c>
    </row>
    <row r="391" spans="1:32" x14ac:dyDescent="0.25">
      <c r="A391" s="59">
        <v>374</v>
      </c>
      <c r="B391" s="60" t="s">
        <v>309</v>
      </c>
      <c r="C391" s="61" t="s">
        <v>423</v>
      </c>
      <c r="D391" s="62"/>
      <c r="E391" s="62">
        <v>218</v>
      </c>
      <c r="F391" s="62">
        <v>1955</v>
      </c>
      <c r="G391" s="50">
        <v>707.33500000000004</v>
      </c>
      <c r="H391" s="50">
        <v>507.39</v>
      </c>
      <c r="I391" s="50">
        <v>446.17200000000003</v>
      </c>
      <c r="J391" s="50">
        <v>374.26600000000002</v>
      </c>
      <c r="K391" s="50">
        <v>322.91300000000001</v>
      </c>
      <c r="L391" s="50">
        <v>276.39600000000002</v>
      </c>
      <c r="M391" s="50">
        <v>233.215</v>
      </c>
      <c r="N391" s="50">
        <v>201.274</v>
      </c>
      <c r="O391" s="50">
        <v>185.84399999999999</v>
      </c>
      <c r="P391" s="50">
        <v>155.435</v>
      </c>
      <c r="Q391" s="50">
        <v>135.68</v>
      </c>
      <c r="R391" s="50">
        <v>116.486</v>
      </c>
      <c r="S391" s="50">
        <v>100.33799999999999</v>
      </c>
      <c r="T391" s="50">
        <v>81.299000000000007</v>
      </c>
      <c r="U391" s="50">
        <v>59.012</v>
      </c>
      <c r="V391" s="50">
        <v>35.090000000000003</v>
      </c>
      <c r="W391" s="50">
        <v>19.34</v>
      </c>
      <c r="X391" s="50" t="s">
        <v>311</v>
      </c>
      <c r="Y391" s="50" t="s">
        <v>311</v>
      </c>
      <c r="Z391" s="50" t="s">
        <v>311</v>
      </c>
      <c r="AA391" s="50" t="s">
        <v>311</v>
      </c>
      <c r="AB391" s="50" t="s">
        <v>311</v>
      </c>
      <c r="AC391" s="50" t="str">
        <f t="shared" si="29"/>
        <v>Ecuador-1955</v>
      </c>
      <c r="AD391" s="51">
        <f t="shared" si="30"/>
        <v>2101.8470000000002</v>
      </c>
      <c r="AE391" s="15">
        <f t="shared" si="31"/>
        <v>0.88286064589858326</v>
      </c>
      <c r="AF391">
        <f t="shared" si="32"/>
        <v>5.1755048974897043E-2</v>
      </c>
    </row>
    <row r="392" spans="1:32" x14ac:dyDescent="0.25">
      <c r="A392" s="59">
        <v>375</v>
      </c>
      <c r="B392" s="60" t="s">
        <v>309</v>
      </c>
      <c r="C392" s="61" t="s">
        <v>424</v>
      </c>
      <c r="D392" s="62"/>
      <c r="E392" s="62">
        <v>818</v>
      </c>
      <c r="F392" s="62">
        <v>1955</v>
      </c>
      <c r="G392" s="50">
        <v>3953.502</v>
      </c>
      <c r="H392" s="50">
        <v>3208.8589999999999</v>
      </c>
      <c r="I392" s="50">
        <v>2194.0149999999999</v>
      </c>
      <c r="J392" s="50">
        <v>2095.6179999999999</v>
      </c>
      <c r="K392" s="50">
        <v>2066.7420000000002</v>
      </c>
      <c r="L392" s="50">
        <v>1890.89</v>
      </c>
      <c r="M392" s="50">
        <v>1605.7329999999999</v>
      </c>
      <c r="N392" s="50">
        <v>1382.4359999999999</v>
      </c>
      <c r="O392" s="50">
        <v>1186.884</v>
      </c>
      <c r="P392" s="50">
        <v>1016.937</v>
      </c>
      <c r="Q392" s="50">
        <v>850.55200000000002</v>
      </c>
      <c r="R392" s="50">
        <v>696.02</v>
      </c>
      <c r="S392" s="50">
        <v>545.66200000000003</v>
      </c>
      <c r="T392" s="50">
        <v>395.16899999999998</v>
      </c>
      <c r="U392" s="50">
        <v>249.25800000000001</v>
      </c>
      <c r="V392" s="50">
        <v>126.64400000000001</v>
      </c>
      <c r="W392" s="50">
        <v>58.463000000000001</v>
      </c>
      <c r="X392" s="50" t="s">
        <v>311</v>
      </c>
      <c r="Y392" s="50" t="s">
        <v>311</v>
      </c>
      <c r="Z392" s="50" t="s">
        <v>311</v>
      </c>
      <c r="AA392" s="50" t="s">
        <v>311</v>
      </c>
      <c r="AB392" s="50" t="s">
        <v>311</v>
      </c>
      <c r="AC392" s="50" t="str">
        <f t="shared" si="29"/>
        <v>Egypt-1955</v>
      </c>
      <c r="AD392" s="51">
        <f t="shared" si="30"/>
        <v>13337.474000000002</v>
      </c>
      <c r="AE392" s="15">
        <f t="shared" si="31"/>
        <v>0.7637060810765216</v>
      </c>
      <c r="AF392">
        <f t="shared" si="32"/>
        <v>3.6553251211231229E-2</v>
      </c>
    </row>
    <row r="393" spans="1:32" x14ac:dyDescent="0.25">
      <c r="A393" s="59">
        <v>376</v>
      </c>
      <c r="B393" s="60" t="s">
        <v>309</v>
      </c>
      <c r="C393" s="61" t="s">
        <v>425</v>
      </c>
      <c r="D393" s="62"/>
      <c r="E393" s="62">
        <v>222</v>
      </c>
      <c r="F393" s="62">
        <v>1955</v>
      </c>
      <c r="G393" s="50">
        <v>438.99400000000003</v>
      </c>
      <c r="H393" s="50">
        <v>332.26100000000002</v>
      </c>
      <c r="I393" s="50">
        <v>285.71100000000001</v>
      </c>
      <c r="J393" s="50">
        <v>249.221</v>
      </c>
      <c r="K393" s="50">
        <v>210.21799999999999</v>
      </c>
      <c r="L393" s="50">
        <v>172.857</v>
      </c>
      <c r="M393" s="50">
        <v>152.10400000000001</v>
      </c>
      <c r="N393" s="50">
        <v>126.523</v>
      </c>
      <c r="O393" s="50">
        <v>105.04</v>
      </c>
      <c r="P393" s="50">
        <v>88.715000000000003</v>
      </c>
      <c r="Q393" s="50">
        <v>73.756</v>
      </c>
      <c r="R393" s="50">
        <v>60.125999999999998</v>
      </c>
      <c r="S393" s="50">
        <v>47.38</v>
      </c>
      <c r="T393" s="50">
        <v>36.35</v>
      </c>
      <c r="U393" s="50">
        <v>25.335999999999999</v>
      </c>
      <c r="V393" s="50">
        <v>15.157</v>
      </c>
      <c r="W393" s="50">
        <v>9.5839999999999996</v>
      </c>
      <c r="X393" s="50" t="s">
        <v>311</v>
      </c>
      <c r="Y393" s="50" t="s">
        <v>311</v>
      </c>
      <c r="Z393" s="50" t="s">
        <v>311</v>
      </c>
      <c r="AA393" s="50" t="s">
        <v>311</v>
      </c>
      <c r="AB393" s="50" t="s">
        <v>311</v>
      </c>
      <c r="AC393" s="50" t="str">
        <f t="shared" si="29"/>
        <v>El Salvador-1955</v>
      </c>
      <c r="AD393" s="51">
        <f t="shared" si="30"/>
        <v>1285.94</v>
      </c>
      <c r="AE393" s="15">
        <f t="shared" si="31"/>
        <v>0.88914957151966656</v>
      </c>
      <c r="AF393">
        <f t="shared" si="32"/>
        <v>3.6888803904211259E-2</v>
      </c>
    </row>
    <row r="394" spans="1:32" x14ac:dyDescent="0.25">
      <c r="A394" s="59">
        <v>377</v>
      </c>
      <c r="B394" s="60" t="s">
        <v>309</v>
      </c>
      <c r="C394" s="61" t="s">
        <v>426</v>
      </c>
      <c r="D394" s="62"/>
      <c r="E394" s="62">
        <v>226</v>
      </c>
      <c r="F394" s="62">
        <v>1955</v>
      </c>
      <c r="G394" s="50">
        <v>37.328000000000003</v>
      </c>
      <c r="H394" s="50">
        <v>25.834</v>
      </c>
      <c r="I394" s="50">
        <v>23.462</v>
      </c>
      <c r="J394" s="50">
        <v>21.524999999999999</v>
      </c>
      <c r="K394" s="50">
        <v>20.04</v>
      </c>
      <c r="L394" s="50">
        <v>18.045999999999999</v>
      </c>
      <c r="M394" s="50">
        <v>16.268999999999998</v>
      </c>
      <c r="N394" s="50">
        <v>14.683999999999999</v>
      </c>
      <c r="O394" s="50">
        <v>12.784000000000001</v>
      </c>
      <c r="P394" s="50">
        <v>11.215999999999999</v>
      </c>
      <c r="Q394" s="50">
        <v>9.7880000000000003</v>
      </c>
      <c r="R394" s="50">
        <v>8.6319999999999997</v>
      </c>
      <c r="S394" s="50">
        <v>7.1849999999999996</v>
      </c>
      <c r="T394" s="50">
        <v>5.5759999999999996</v>
      </c>
      <c r="U394" s="50">
        <v>3.82</v>
      </c>
      <c r="V394" s="50">
        <v>2.0840000000000001</v>
      </c>
      <c r="W394" s="50">
        <v>1.1020000000000001</v>
      </c>
      <c r="X394" s="50" t="s">
        <v>311</v>
      </c>
      <c r="Y394" s="50" t="s">
        <v>311</v>
      </c>
      <c r="Z394" s="50" t="s">
        <v>311</v>
      </c>
      <c r="AA394" s="50" t="s">
        <v>311</v>
      </c>
      <c r="AB394" s="50" t="s">
        <v>311</v>
      </c>
      <c r="AC394" s="50" t="str">
        <f t="shared" si="29"/>
        <v>Equatorial Guinea-1955</v>
      </c>
      <c r="AD394" s="51">
        <f t="shared" si="30"/>
        <v>140.16899999999998</v>
      </c>
      <c r="AE394" s="15">
        <f t="shared" si="31"/>
        <v>0.70775991838423624</v>
      </c>
      <c r="AF394">
        <f t="shared" si="32"/>
        <v>5.5477902757139763E-2</v>
      </c>
    </row>
    <row r="395" spans="1:32" x14ac:dyDescent="0.25">
      <c r="A395" s="59">
        <v>378</v>
      </c>
      <c r="B395" s="60" t="s">
        <v>309</v>
      </c>
      <c r="C395" s="61" t="s">
        <v>427</v>
      </c>
      <c r="D395" s="62"/>
      <c r="E395" s="62">
        <v>232</v>
      </c>
      <c r="F395" s="62">
        <v>1955</v>
      </c>
      <c r="G395" s="50">
        <v>212.529</v>
      </c>
      <c r="H395" s="50">
        <v>181.98</v>
      </c>
      <c r="I395" s="50">
        <v>156.43799999999999</v>
      </c>
      <c r="J395" s="50">
        <v>133.709</v>
      </c>
      <c r="K395" s="50">
        <v>113.78400000000001</v>
      </c>
      <c r="L395" s="50">
        <v>94.293999999999997</v>
      </c>
      <c r="M395" s="50">
        <v>78.084999999999994</v>
      </c>
      <c r="N395" s="50">
        <v>63.701999999999998</v>
      </c>
      <c r="O395" s="50">
        <v>51.847999999999999</v>
      </c>
      <c r="P395" s="50">
        <v>41.84</v>
      </c>
      <c r="Q395" s="50">
        <v>33.969000000000001</v>
      </c>
      <c r="R395" s="50">
        <v>27.821000000000002</v>
      </c>
      <c r="S395" s="50">
        <v>22.047999999999998</v>
      </c>
      <c r="T395" s="50">
        <v>16.943000000000001</v>
      </c>
      <c r="U395" s="50">
        <v>11.102</v>
      </c>
      <c r="V395" s="50">
        <v>6.0190000000000001</v>
      </c>
      <c r="W395" s="50">
        <v>3.0819999999999999</v>
      </c>
      <c r="X395" s="50" t="s">
        <v>311</v>
      </c>
      <c r="Y395" s="50" t="s">
        <v>311</v>
      </c>
      <c r="Z395" s="50" t="s">
        <v>311</v>
      </c>
      <c r="AA395" s="50" t="s">
        <v>311</v>
      </c>
      <c r="AB395" s="50" t="s">
        <v>311</v>
      </c>
      <c r="AC395" s="50" t="str">
        <f t="shared" si="29"/>
        <v>Eritrea-1955</v>
      </c>
      <c r="AD395" s="51">
        <f t="shared" si="30"/>
        <v>661.1</v>
      </c>
      <c r="AE395" s="15">
        <f t="shared" si="31"/>
        <v>0.8895673876871879</v>
      </c>
      <c r="AF395">
        <f t="shared" si="32"/>
        <v>3.0647326382557776E-2</v>
      </c>
    </row>
    <row r="396" spans="1:32" x14ac:dyDescent="0.25">
      <c r="A396" s="59">
        <v>379</v>
      </c>
      <c r="B396" s="60" t="s">
        <v>309</v>
      </c>
      <c r="C396" s="61" t="s">
        <v>428</v>
      </c>
      <c r="D396" s="62"/>
      <c r="E396" s="62">
        <v>233</v>
      </c>
      <c r="F396" s="62">
        <v>1955</v>
      </c>
      <c r="G396" s="50">
        <v>90.509</v>
      </c>
      <c r="H396" s="50">
        <v>93.98</v>
      </c>
      <c r="I396" s="50">
        <v>89.68</v>
      </c>
      <c r="J396" s="50">
        <v>104.491</v>
      </c>
      <c r="K396" s="50">
        <v>98.787000000000006</v>
      </c>
      <c r="L396" s="50">
        <v>98.885999999999996</v>
      </c>
      <c r="M396" s="50">
        <v>77.966999999999999</v>
      </c>
      <c r="N396" s="50">
        <v>57.048000000000002</v>
      </c>
      <c r="O396" s="50">
        <v>76.164000000000001</v>
      </c>
      <c r="P396" s="50">
        <v>73.662999999999997</v>
      </c>
      <c r="Q396" s="50">
        <v>69.762</v>
      </c>
      <c r="R396" s="50">
        <v>58.249000000000002</v>
      </c>
      <c r="S396" s="50">
        <v>49.241999999999997</v>
      </c>
      <c r="T396" s="50">
        <v>41.936</v>
      </c>
      <c r="U396" s="50">
        <v>33.628</v>
      </c>
      <c r="V396" s="50">
        <v>24.22</v>
      </c>
      <c r="W396" s="50">
        <v>21.018999999999998</v>
      </c>
      <c r="X396" s="50" t="s">
        <v>311</v>
      </c>
      <c r="Y396" s="50" t="s">
        <v>311</v>
      </c>
      <c r="Z396" s="50" t="s">
        <v>311</v>
      </c>
      <c r="AA396" s="50" t="s">
        <v>311</v>
      </c>
      <c r="AB396" s="50" t="s">
        <v>311</v>
      </c>
      <c r="AC396" s="50" t="str">
        <f t="shared" si="29"/>
        <v>Estonia-1955</v>
      </c>
      <c r="AD396" s="51">
        <f t="shared" si="30"/>
        <v>764.25900000000001</v>
      </c>
      <c r="AE396" s="15">
        <f t="shared" si="31"/>
        <v>0.51680385837785359</v>
      </c>
      <c r="AF396">
        <f t="shared" si="32"/>
        <v>0.11633257192602665</v>
      </c>
    </row>
    <row r="397" spans="1:32" x14ac:dyDescent="0.25">
      <c r="A397" s="59">
        <v>380</v>
      </c>
      <c r="B397" s="60" t="s">
        <v>309</v>
      </c>
      <c r="C397" s="61" t="s">
        <v>368</v>
      </c>
      <c r="D397" s="62"/>
      <c r="E397" s="62">
        <v>242</v>
      </c>
      <c r="F397" s="62">
        <v>1955</v>
      </c>
      <c r="G397" s="50">
        <v>65</v>
      </c>
      <c r="H397" s="50">
        <v>52.085000000000001</v>
      </c>
      <c r="I397" s="50">
        <v>43.29</v>
      </c>
      <c r="J397" s="50">
        <v>35.502000000000002</v>
      </c>
      <c r="K397" s="50">
        <v>29.385999999999999</v>
      </c>
      <c r="L397" s="50">
        <v>23.995000000000001</v>
      </c>
      <c r="M397" s="50">
        <v>20.071999999999999</v>
      </c>
      <c r="N397" s="50">
        <v>17.536000000000001</v>
      </c>
      <c r="O397" s="50">
        <v>13.569000000000001</v>
      </c>
      <c r="P397" s="50">
        <v>10.045999999999999</v>
      </c>
      <c r="Q397" s="50">
        <v>7.0270000000000001</v>
      </c>
      <c r="R397" s="50">
        <v>5.4619999999999997</v>
      </c>
      <c r="S397" s="50">
        <v>3.5470000000000002</v>
      </c>
      <c r="T397" s="50">
        <v>3.3479999999999999</v>
      </c>
      <c r="U397" s="50">
        <v>2.2599999999999998</v>
      </c>
      <c r="V397" s="50">
        <v>1.7789999999999999</v>
      </c>
      <c r="W397" s="50">
        <v>1.0720000000000001</v>
      </c>
      <c r="X397" s="50" t="s">
        <v>311</v>
      </c>
      <c r="Y397" s="50" t="s">
        <v>311</v>
      </c>
      <c r="Z397" s="50" t="s">
        <v>311</v>
      </c>
      <c r="AA397" s="50" t="s">
        <v>311</v>
      </c>
      <c r="AB397" s="50" t="s">
        <v>311</v>
      </c>
      <c r="AC397" s="50" t="str">
        <f t="shared" si="29"/>
        <v>Fiji-1955</v>
      </c>
      <c r="AD397" s="51">
        <f t="shared" si="30"/>
        <v>166.14199999999997</v>
      </c>
      <c r="AE397" s="15">
        <f t="shared" si="31"/>
        <v>1.0162030070662447</v>
      </c>
      <c r="AF397">
        <f t="shared" si="32"/>
        <v>2.5906767488369672E-2</v>
      </c>
    </row>
    <row r="398" spans="1:32" x14ac:dyDescent="0.25">
      <c r="A398" s="59">
        <v>381</v>
      </c>
      <c r="B398" s="60" t="s">
        <v>309</v>
      </c>
      <c r="C398" s="61" t="s">
        <v>429</v>
      </c>
      <c r="D398" s="62">
        <v>13</v>
      </c>
      <c r="E398" s="62">
        <v>246</v>
      </c>
      <c r="F398" s="62">
        <v>1955</v>
      </c>
      <c r="G398" s="50">
        <v>446.54</v>
      </c>
      <c r="H398" s="50">
        <v>494.77</v>
      </c>
      <c r="I398" s="50">
        <v>359.36099999999999</v>
      </c>
      <c r="J398" s="50">
        <v>326.24099999999999</v>
      </c>
      <c r="K398" s="50">
        <v>304.91899999999998</v>
      </c>
      <c r="L398" s="50">
        <v>316.62299999999999</v>
      </c>
      <c r="M398" s="50">
        <v>300.52699999999999</v>
      </c>
      <c r="N398" s="50">
        <v>258.62400000000002</v>
      </c>
      <c r="O398" s="50">
        <v>284.077</v>
      </c>
      <c r="P398" s="50">
        <v>278.03399999999999</v>
      </c>
      <c r="Q398" s="50">
        <v>233.77199999999999</v>
      </c>
      <c r="R398" s="50">
        <v>192.92699999999999</v>
      </c>
      <c r="S398" s="50">
        <v>148.74700000000001</v>
      </c>
      <c r="T398" s="50">
        <v>120.238</v>
      </c>
      <c r="U398" s="50">
        <v>84.903999999999996</v>
      </c>
      <c r="V398" s="50">
        <v>52.44</v>
      </c>
      <c r="W398" s="50">
        <v>35.530999999999999</v>
      </c>
      <c r="X398" s="50" t="s">
        <v>311</v>
      </c>
      <c r="Y398" s="50" t="s">
        <v>311</v>
      </c>
      <c r="Z398" s="50" t="s">
        <v>311</v>
      </c>
      <c r="AA398" s="50" t="s">
        <v>311</v>
      </c>
      <c r="AB398" s="50" t="s">
        <v>311</v>
      </c>
      <c r="AC398" s="50" t="str">
        <f t="shared" si="29"/>
        <v>Finland-1955</v>
      </c>
      <c r="AD398" s="51">
        <f t="shared" si="30"/>
        <v>2644.491</v>
      </c>
      <c r="AE398" s="15">
        <f t="shared" si="31"/>
        <v>0.60268081835029874</v>
      </c>
      <c r="AF398">
        <f t="shared" si="32"/>
        <v>7.4296822285117831E-2</v>
      </c>
    </row>
    <row r="399" spans="1:32" x14ac:dyDescent="0.25">
      <c r="A399" s="59">
        <v>382</v>
      </c>
      <c r="B399" s="60" t="s">
        <v>309</v>
      </c>
      <c r="C399" s="61" t="s">
        <v>430</v>
      </c>
      <c r="D399" s="62"/>
      <c r="E399" s="62">
        <v>250</v>
      </c>
      <c r="F399" s="62">
        <v>1955</v>
      </c>
      <c r="G399" s="50">
        <v>3911.212</v>
      </c>
      <c r="H399" s="50">
        <v>4007.4670000000001</v>
      </c>
      <c r="I399" s="50">
        <v>2681.0129999999999</v>
      </c>
      <c r="J399" s="50">
        <v>2833.8159999999998</v>
      </c>
      <c r="K399" s="50">
        <v>3159.011</v>
      </c>
      <c r="L399" s="50">
        <v>3194.92</v>
      </c>
      <c r="M399" s="50">
        <v>3465.31</v>
      </c>
      <c r="N399" s="50">
        <v>1778.778</v>
      </c>
      <c r="O399" s="50">
        <v>2948.39</v>
      </c>
      <c r="P399" s="50">
        <v>3017.3429999999998</v>
      </c>
      <c r="Q399" s="50">
        <v>2939.4169999999999</v>
      </c>
      <c r="R399" s="50">
        <v>2523.09</v>
      </c>
      <c r="S399" s="50">
        <v>2043.046</v>
      </c>
      <c r="T399" s="50">
        <v>1799.184</v>
      </c>
      <c r="U399" s="50">
        <v>1429.5409999999999</v>
      </c>
      <c r="V399" s="50">
        <v>1019.443</v>
      </c>
      <c r="W399" s="50">
        <v>776.78099999999995</v>
      </c>
      <c r="X399" s="50" t="s">
        <v>311</v>
      </c>
      <c r="Y399" s="50" t="s">
        <v>311</v>
      </c>
      <c r="Z399" s="50" t="s">
        <v>311</v>
      </c>
      <c r="AA399" s="50" t="s">
        <v>311</v>
      </c>
      <c r="AB399" s="50" t="s">
        <v>311</v>
      </c>
      <c r="AC399" s="50" t="str">
        <f t="shared" si="29"/>
        <v>France-1955</v>
      </c>
      <c r="AD399" s="51">
        <f t="shared" si="30"/>
        <v>27903.120999999999</v>
      </c>
      <c r="AE399" s="15">
        <f t="shared" si="31"/>
        <v>0.55996033561980385</v>
      </c>
      <c r="AF399">
        <f t="shared" si="32"/>
        <v>0.13050862024029258</v>
      </c>
    </row>
    <row r="400" spans="1:32" x14ac:dyDescent="0.25">
      <c r="A400" s="59">
        <v>383</v>
      </c>
      <c r="B400" s="60" t="s">
        <v>309</v>
      </c>
      <c r="C400" s="61" t="s">
        <v>431</v>
      </c>
      <c r="D400" s="62"/>
      <c r="E400" s="62">
        <v>254</v>
      </c>
      <c r="F400" s="62">
        <v>1955</v>
      </c>
      <c r="G400" s="50">
        <v>4.3440000000000003</v>
      </c>
      <c r="H400" s="50">
        <v>3.5</v>
      </c>
      <c r="I400" s="50">
        <v>2.2749999999999999</v>
      </c>
      <c r="J400" s="50">
        <v>1.925</v>
      </c>
      <c r="K400" s="50">
        <v>1.9950000000000001</v>
      </c>
      <c r="L400" s="50">
        <v>2.1219999999999999</v>
      </c>
      <c r="M400" s="50">
        <v>2.234</v>
      </c>
      <c r="N400" s="50">
        <v>2.0099999999999998</v>
      </c>
      <c r="O400" s="50">
        <v>1.764</v>
      </c>
      <c r="P400" s="50">
        <v>1.536</v>
      </c>
      <c r="Q400" s="50">
        <v>1.256</v>
      </c>
      <c r="R400" s="50">
        <v>1.1299999999999999</v>
      </c>
      <c r="S400" s="50">
        <v>0.80100000000000005</v>
      </c>
      <c r="T400" s="50">
        <v>0.69399999999999995</v>
      </c>
      <c r="U400" s="50">
        <v>0.49399999999999999</v>
      </c>
      <c r="V400" s="50">
        <v>0.245</v>
      </c>
      <c r="W400" s="50">
        <v>0.16500000000000001</v>
      </c>
      <c r="X400" s="50" t="s">
        <v>311</v>
      </c>
      <c r="Y400" s="50" t="s">
        <v>311</v>
      </c>
      <c r="Z400" s="50" t="s">
        <v>311</v>
      </c>
      <c r="AA400" s="50" t="s">
        <v>311</v>
      </c>
      <c r="AB400" s="50" t="s">
        <v>311</v>
      </c>
      <c r="AC400" s="50" t="str">
        <f t="shared" si="29"/>
        <v>French Guiana-1955</v>
      </c>
      <c r="AD400" s="51">
        <f t="shared" si="30"/>
        <v>16.772999999999996</v>
      </c>
      <c r="AE400" s="15">
        <f t="shared" si="31"/>
        <v>0.69856316699457455</v>
      </c>
      <c r="AF400">
        <f t="shared" si="32"/>
        <v>5.9422876691952994E-2</v>
      </c>
    </row>
    <row r="401" spans="1:32" x14ac:dyDescent="0.25">
      <c r="A401" s="59">
        <v>384</v>
      </c>
      <c r="B401" s="60" t="s">
        <v>309</v>
      </c>
      <c r="C401" s="61" t="s">
        <v>369</v>
      </c>
      <c r="D401" s="62"/>
      <c r="E401" s="62">
        <v>258</v>
      </c>
      <c r="F401" s="62">
        <v>1955</v>
      </c>
      <c r="G401" s="50">
        <v>12.582000000000001</v>
      </c>
      <c r="H401" s="50">
        <v>8.5269999999999992</v>
      </c>
      <c r="I401" s="50">
        <v>8.2270000000000003</v>
      </c>
      <c r="J401" s="50">
        <v>7.2590000000000003</v>
      </c>
      <c r="K401" s="50">
        <v>6.3470000000000004</v>
      </c>
      <c r="L401" s="50">
        <v>5.2629999999999999</v>
      </c>
      <c r="M401" s="50">
        <v>4.5199999999999996</v>
      </c>
      <c r="N401" s="50">
        <v>3.4239999999999999</v>
      </c>
      <c r="O401" s="50">
        <v>3.355</v>
      </c>
      <c r="P401" s="50">
        <v>2.9039999999999999</v>
      </c>
      <c r="Q401" s="50">
        <v>2.1440000000000001</v>
      </c>
      <c r="R401" s="50">
        <v>1.5329999999999999</v>
      </c>
      <c r="S401" s="50">
        <v>1.147</v>
      </c>
      <c r="T401" s="50">
        <v>0.88</v>
      </c>
      <c r="U401" s="50">
        <v>0.46500000000000002</v>
      </c>
      <c r="V401" s="50">
        <v>0.189</v>
      </c>
      <c r="W401" s="50">
        <v>8.7999999999999995E-2</v>
      </c>
      <c r="X401" s="50" t="s">
        <v>311</v>
      </c>
      <c r="Y401" s="50" t="s">
        <v>311</v>
      </c>
      <c r="Z401" s="50" t="s">
        <v>311</v>
      </c>
      <c r="AA401" s="50" t="s">
        <v>311</v>
      </c>
      <c r="AB401" s="50" t="s">
        <v>311</v>
      </c>
      <c r="AC401" s="50" t="str">
        <f t="shared" si="29"/>
        <v>French Polynesia-1955</v>
      </c>
      <c r="AD401" s="51">
        <f t="shared" si="30"/>
        <v>37.896000000000001</v>
      </c>
      <c r="AE401" s="15">
        <f t="shared" si="31"/>
        <v>0.81691999155583706</v>
      </c>
      <c r="AF401">
        <f t="shared" si="32"/>
        <v>2.4125416468348409E-2</v>
      </c>
    </row>
    <row r="402" spans="1:32" x14ac:dyDescent="0.25">
      <c r="A402" s="59">
        <v>385</v>
      </c>
      <c r="B402" s="60" t="s">
        <v>309</v>
      </c>
      <c r="C402" s="61" t="s">
        <v>432</v>
      </c>
      <c r="D402" s="62"/>
      <c r="E402" s="62">
        <v>266</v>
      </c>
      <c r="F402" s="62">
        <v>1955</v>
      </c>
      <c r="G402" s="50">
        <v>56.183</v>
      </c>
      <c r="H402" s="50">
        <v>46.646999999999998</v>
      </c>
      <c r="I402" s="50">
        <v>41.143000000000001</v>
      </c>
      <c r="J402" s="50">
        <v>39.828000000000003</v>
      </c>
      <c r="K402" s="50">
        <v>38.338999999999999</v>
      </c>
      <c r="L402" s="50">
        <v>36.542000000000002</v>
      </c>
      <c r="M402" s="50">
        <v>34.488999999999997</v>
      </c>
      <c r="N402" s="50">
        <v>32.277999999999999</v>
      </c>
      <c r="O402" s="50">
        <v>29.956</v>
      </c>
      <c r="P402" s="50">
        <v>27.545999999999999</v>
      </c>
      <c r="Q402" s="50">
        <v>24.975000000000001</v>
      </c>
      <c r="R402" s="50">
        <v>22.058</v>
      </c>
      <c r="S402" s="50">
        <v>18.626000000000001</v>
      </c>
      <c r="T402" s="50">
        <v>14.605</v>
      </c>
      <c r="U402" s="50">
        <v>10.125</v>
      </c>
      <c r="V402" s="50">
        <v>5.8040000000000003</v>
      </c>
      <c r="W402" s="50">
        <v>3.4159999999999999</v>
      </c>
      <c r="X402" s="50" t="s">
        <v>311</v>
      </c>
      <c r="Y402" s="50" t="s">
        <v>311</v>
      </c>
      <c r="Z402" s="50" t="s">
        <v>311</v>
      </c>
      <c r="AA402" s="50" t="s">
        <v>311</v>
      </c>
      <c r="AB402" s="50" t="s">
        <v>311</v>
      </c>
      <c r="AC402" s="50" t="str">
        <f t="shared" si="29"/>
        <v>Gabon-1955</v>
      </c>
      <c r="AD402" s="51">
        <f t="shared" si="30"/>
        <v>304.63699999999994</v>
      </c>
      <c r="AE402" s="15">
        <f t="shared" si="31"/>
        <v>0.58404921266950516</v>
      </c>
      <c r="AF402">
        <f t="shared" si="32"/>
        <v>7.5678206014132526E-2</v>
      </c>
    </row>
    <row r="403" spans="1:32" x14ac:dyDescent="0.25">
      <c r="A403" s="59">
        <v>386</v>
      </c>
      <c r="B403" s="60" t="s">
        <v>309</v>
      </c>
      <c r="C403" s="61" t="s">
        <v>433</v>
      </c>
      <c r="D403" s="62"/>
      <c r="E403" s="62">
        <v>270</v>
      </c>
      <c r="F403" s="62">
        <v>1955</v>
      </c>
      <c r="G403" s="50">
        <v>46.122</v>
      </c>
      <c r="H403" s="50">
        <v>36.945</v>
      </c>
      <c r="I403" s="50">
        <v>34.302999999999997</v>
      </c>
      <c r="J403" s="50">
        <v>33.756</v>
      </c>
      <c r="K403" s="50">
        <v>31.123999999999999</v>
      </c>
      <c r="L403" s="50">
        <v>25.094999999999999</v>
      </c>
      <c r="M403" s="50">
        <v>20.013000000000002</v>
      </c>
      <c r="N403" s="50">
        <v>16.88</v>
      </c>
      <c r="O403" s="50">
        <v>14.68</v>
      </c>
      <c r="P403" s="50">
        <v>12.757</v>
      </c>
      <c r="Q403" s="50">
        <v>10.739000000000001</v>
      </c>
      <c r="R403" s="50">
        <v>8.27</v>
      </c>
      <c r="S403" s="50">
        <v>5.8849999999999998</v>
      </c>
      <c r="T403" s="50">
        <v>3.931</v>
      </c>
      <c r="U403" s="50">
        <v>2.2330000000000001</v>
      </c>
      <c r="V403" s="50">
        <v>0.96099999999999997</v>
      </c>
      <c r="W403" s="50">
        <v>0.33500000000000002</v>
      </c>
      <c r="X403" s="50" t="s">
        <v>311</v>
      </c>
      <c r="Y403" s="50" t="s">
        <v>311</v>
      </c>
      <c r="Z403" s="50" t="s">
        <v>311</v>
      </c>
      <c r="AA403" s="50" t="s">
        <v>311</v>
      </c>
      <c r="AB403" s="50" t="s">
        <v>311</v>
      </c>
      <c r="AC403" s="50" t="str">
        <f t="shared" ref="AC403:AC466" si="33">C403&amp;"-"&amp;F403</f>
        <v>Gambia-1955</v>
      </c>
      <c r="AD403" s="51">
        <f t="shared" ref="AD403:AD466" si="34">SUM(J403:S403)</f>
        <v>179.19900000000001</v>
      </c>
      <c r="AE403" s="15">
        <f t="shared" ref="AE403:AE466" si="35">IF(W403="…",SUM(G403:I403,T403:V403,X403:AB403)/SUM(J403:S403),SUM(G403:I403,T403:W403)/SUM(J403:S403))</f>
        <v>0.69659986941891416</v>
      </c>
      <c r="AF403">
        <f t="shared" ref="AF403:AF466" si="36">IF(W403="…",SUM(T403:V403,X403:AB403)/SUM(G403:S403),SUM(T403:W403)/SUM(G403:S403))</f>
        <v>2.5154348566438167E-2</v>
      </c>
    </row>
    <row r="404" spans="1:32" x14ac:dyDescent="0.25">
      <c r="A404" s="59">
        <v>387</v>
      </c>
      <c r="B404" s="60" t="s">
        <v>309</v>
      </c>
      <c r="C404" s="61" t="s">
        <v>434</v>
      </c>
      <c r="D404" s="62">
        <v>14</v>
      </c>
      <c r="E404" s="62">
        <v>268</v>
      </c>
      <c r="F404" s="62">
        <v>1955</v>
      </c>
      <c r="G404" s="50">
        <v>382.35199999999998</v>
      </c>
      <c r="H404" s="50">
        <v>290.31700000000001</v>
      </c>
      <c r="I404" s="50">
        <v>268.89800000000002</v>
      </c>
      <c r="J404" s="50">
        <v>394.69499999999999</v>
      </c>
      <c r="K404" s="50">
        <v>340.9</v>
      </c>
      <c r="L404" s="50">
        <v>369.44799999999998</v>
      </c>
      <c r="M404" s="50">
        <v>233.179</v>
      </c>
      <c r="N404" s="50">
        <v>174.74100000000001</v>
      </c>
      <c r="O404" s="50">
        <v>233.12700000000001</v>
      </c>
      <c r="P404" s="50">
        <v>209.047</v>
      </c>
      <c r="Q404" s="50">
        <v>183.83500000000001</v>
      </c>
      <c r="R404" s="50">
        <v>139.096</v>
      </c>
      <c r="S404" s="50">
        <v>127.062</v>
      </c>
      <c r="T404" s="50">
        <v>143.934</v>
      </c>
      <c r="U404" s="50">
        <v>107.015</v>
      </c>
      <c r="V404" s="50">
        <v>67.906999999999996</v>
      </c>
      <c r="W404" s="50">
        <v>47.567999999999998</v>
      </c>
      <c r="X404" s="50" t="s">
        <v>311</v>
      </c>
      <c r="Y404" s="50" t="s">
        <v>311</v>
      </c>
      <c r="Z404" s="50" t="s">
        <v>311</v>
      </c>
      <c r="AA404" s="50" t="s">
        <v>311</v>
      </c>
      <c r="AB404" s="50" t="s">
        <v>311</v>
      </c>
      <c r="AC404" s="50" t="str">
        <f t="shared" si="33"/>
        <v>Georgia-1955</v>
      </c>
      <c r="AD404" s="51">
        <f t="shared" si="34"/>
        <v>2405.13</v>
      </c>
      <c r="AE404" s="15">
        <f t="shared" si="35"/>
        <v>0.54383380524129665</v>
      </c>
      <c r="AF404">
        <f t="shared" si="36"/>
        <v>0.10948825065430184</v>
      </c>
    </row>
    <row r="405" spans="1:32" x14ac:dyDescent="0.25">
      <c r="A405" s="59">
        <v>388</v>
      </c>
      <c r="B405" s="60" t="s">
        <v>309</v>
      </c>
      <c r="C405" s="61" t="s">
        <v>258</v>
      </c>
      <c r="D405" s="62"/>
      <c r="E405" s="62">
        <v>276</v>
      </c>
      <c r="F405" s="62">
        <v>1955</v>
      </c>
      <c r="G405" s="50">
        <v>5276.23</v>
      </c>
      <c r="H405" s="50">
        <v>4561.8159999999998</v>
      </c>
      <c r="I405" s="50">
        <v>5123.9290000000001</v>
      </c>
      <c r="J405" s="50">
        <v>6347.4549999999999</v>
      </c>
      <c r="K405" s="50">
        <v>5209.7349999999997</v>
      </c>
      <c r="L405" s="50">
        <v>4895.7659999999996</v>
      </c>
      <c r="M405" s="50">
        <v>4800.0479999999998</v>
      </c>
      <c r="N405" s="50">
        <v>3519.1260000000002</v>
      </c>
      <c r="O405" s="50">
        <v>5131.7280000000001</v>
      </c>
      <c r="P405" s="50">
        <v>5564.5370000000003</v>
      </c>
      <c r="Q405" s="50">
        <v>5344.7079999999996</v>
      </c>
      <c r="R405" s="50">
        <v>4537.1509999999998</v>
      </c>
      <c r="S405" s="50">
        <v>3635.0970000000002</v>
      </c>
      <c r="T405" s="50">
        <v>2998.8409999999999</v>
      </c>
      <c r="U405" s="50">
        <v>2212.7600000000002</v>
      </c>
      <c r="V405" s="50">
        <v>1476.2560000000001</v>
      </c>
      <c r="W405" s="50">
        <v>902.35400000000004</v>
      </c>
      <c r="X405" s="50" t="s">
        <v>311</v>
      </c>
      <c r="Y405" s="50" t="s">
        <v>311</v>
      </c>
      <c r="Z405" s="50" t="s">
        <v>311</v>
      </c>
      <c r="AA405" s="50" t="s">
        <v>311</v>
      </c>
      <c r="AB405" s="50" t="s">
        <v>311</v>
      </c>
      <c r="AC405" s="50" t="str">
        <f t="shared" si="33"/>
        <v>Germany-1955</v>
      </c>
      <c r="AD405" s="51">
        <f t="shared" si="34"/>
        <v>48985.350999999995</v>
      </c>
      <c r="AE405" s="15">
        <f t="shared" si="35"/>
        <v>0.46038633059912143</v>
      </c>
      <c r="AF405">
        <f t="shared" si="36"/>
        <v>0.11869473635222842</v>
      </c>
    </row>
    <row r="406" spans="1:32" x14ac:dyDescent="0.25">
      <c r="A406" s="59">
        <v>389</v>
      </c>
      <c r="B406" s="60" t="s">
        <v>309</v>
      </c>
      <c r="C406" s="61" t="s">
        <v>435</v>
      </c>
      <c r="D406" s="62"/>
      <c r="E406" s="62">
        <v>288</v>
      </c>
      <c r="F406" s="62">
        <v>1955</v>
      </c>
      <c r="G406" s="50">
        <v>969.50400000000002</v>
      </c>
      <c r="H406" s="50">
        <v>852.55600000000004</v>
      </c>
      <c r="I406" s="50">
        <v>704.95</v>
      </c>
      <c r="J406" s="50">
        <v>596.57600000000002</v>
      </c>
      <c r="K406" s="50">
        <v>503.90899999999999</v>
      </c>
      <c r="L406" s="50">
        <v>424.37700000000001</v>
      </c>
      <c r="M406" s="50">
        <v>358.00599999999997</v>
      </c>
      <c r="N406" s="50">
        <v>298.11500000000001</v>
      </c>
      <c r="O406" s="50">
        <v>247.626</v>
      </c>
      <c r="P406" s="50">
        <v>203.15700000000001</v>
      </c>
      <c r="Q406" s="50">
        <v>162.94499999999999</v>
      </c>
      <c r="R406" s="50">
        <v>127.962</v>
      </c>
      <c r="S406" s="50">
        <v>95.263000000000005</v>
      </c>
      <c r="T406" s="50">
        <v>65.641999999999996</v>
      </c>
      <c r="U406" s="50">
        <v>40.232999999999997</v>
      </c>
      <c r="V406" s="50">
        <v>20.189</v>
      </c>
      <c r="W406" s="50">
        <v>9.4</v>
      </c>
      <c r="X406" s="50" t="s">
        <v>311</v>
      </c>
      <c r="Y406" s="50" t="s">
        <v>311</v>
      </c>
      <c r="Z406" s="50" t="s">
        <v>311</v>
      </c>
      <c r="AA406" s="50" t="s">
        <v>311</v>
      </c>
      <c r="AB406" s="50" t="s">
        <v>311</v>
      </c>
      <c r="AC406" s="50" t="str">
        <f t="shared" si="33"/>
        <v>Ghana-1955</v>
      </c>
      <c r="AD406" s="51">
        <f t="shared" si="34"/>
        <v>3017.9360000000006</v>
      </c>
      <c r="AE406" s="15">
        <f t="shared" si="35"/>
        <v>0.88221685284247231</v>
      </c>
      <c r="AF406">
        <f t="shared" si="36"/>
        <v>2.4430174793406461E-2</v>
      </c>
    </row>
    <row r="407" spans="1:32" x14ac:dyDescent="0.25">
      <c r="A407" s="59">
        <v>390</v>
      </c>
      <c r="B407" s="60" t="s">
        <v>309</v>
      </c>
      <c r="C407" s="61" t="s">
        <v>436</v>
      </c>
      <c r="D407" s="62"/>
      <c r="E407" s="62">
        <v>300</v>
      </c>
      <c r="F407" s="62">
        <v>1955</v>
      </c>
      <c r="G407" s="50">
        <v>740.37800000000004</v>
      </c>
      <c r="H407" s="50">
        <v>769.75699999999995</v>
      </c>
      <c r="I407" s="50">
        <v>678.52800000000002</v>
      </c>
      <c r="J407" s="50">
        <v>777.90099999999995</v>
      </c>
      <c r="K407" s="50">
        <v>775.71400000000006</v>
      </c>
      <c r="L407" s="50">
        <v>702.69100000000003</v>
      </c>
      <c r="M407" s="50">
        <v>570.70399999999995</v>
      </c>
      <c r="N407" s="50">
        <v>491.22199999999998</v>
      </c>
      <c r="O407" s="50">
        <v>500.19400000000002</v>
      </c>
      <c r="P407" s="50">
        <v>473.47899999999998</v>
      </c>
      <c r="Q407" s="50">
        <v>407.47300000000001</v>
      </c>
      <c r="R407" s="50">
        <v>323.51600000000002</v>
      </c>
      <c r="S407" s="50">
        <v>259.142</v>
      </c>
      <c r="T407" s="50">
        <v>208.27</v>
      </c>
      <c r="U407" s="50">
        <v>157.251</v>
      </c>
      <c r="V407" s="50">
        <v>99.787999999999997</v>
      </c>
      <c r="W407" s="50">
        <v>75.116</v>
      </c>
      <c r="X407" s="50" t="s">
        <v>311</v>
      </c>
      <c r="Y407" s="50" t="s">
        <v>311</v>
      </c>
      <c r="Z407" s="50" t="s">
        <v>311</v>
      </c>
      <c r="AA407" s="50" t="s">
        <v>311</v>
      </c>
      <c r="AB407" s="50" t="s">
        <v>311</v>
      </c>
      <c r="AC407" s="50" t="str">
        <f t="shared" si="33"/>
        <v>Greece-1955</v>
      </c>
      <c r="AD407" s="51">
        <f t="shared" si="34"/>
        <v>5282.0359999999991</v>
      </c>
      <c r="AE407" s="15">
        <f t="shared" si="35"/>
        <v>0.51667349484176195</v>
      </c>
      <c r="AF407">
        <f t="shared" si="36"/>
        <v>7.2339281772696246E-2</v>
      </c>
    </row>
    <row r="408" spans="1:32" x14ac:dyDescent="0.25">
      <c r="A408" s="59">
        <v>391</v>
      </c>
      <c r="B408" s="60" t="s">
        <v>309</v>
      </c>
      <c r="C408" s="61" t="s">
        <v>370</v>
      </c>
      <c r="D408" s="62"/>
      <c r="E408" s="62">
        <v>308</v>
      </c>
      <c r="F408" s="62">
        <v>1955</v>
      </c>
      <c r="G408" s="50">
        <v>14.567</v>
      </c>
      <c r="H408" s="50">
        <v>13.314</v>
      </c>
      <c r="I408" s="50">
        <v>9.41</v>
      </c>
      <c r="J408" s="50">
        <v>7.8559999999999999</v>
      </c>
      <c r="K408" s="50">
        <v>5.8280000000000003</v>
      </c>
      <c r="L408" s="50">
        <v>4.8879999999999999</v>
      </c>
      <c r="M408" s="50">
        <v>4.0380000000000003</v>
      </c>
      <c r="N408" s="50">
        <v>3.5619999999999998</v>
      </c>
      <c r="O408" s="50">
        <v>3.177</v>
      </c>
      <c r="P408" s="50">
        <v>2.8220000000000001</v>
      </c>
      <c r="Q408" s="50">
        <v>2.7829999999999999</v>
      </c>
      <c r="R408" s="50">
        <v>2.714</v>
      </c>
      <c r="S408" s="50">
        <v>1.8819999999999999</v>
      </c>
      <c r="T408" s="50">
        <v>1.6639999999999999</v>
      </c>
      <c r="U408" s="50">
        <v>1.0549999999999999</v>
      </c>
      <c r="V408" s="50">
        <v>0.78</v>
      </c>
      <c r="W408" s="50">
        <v>0.68400000000000005</v>
      </c>
      <c r="X408" s="50" t="s">
        <v>311</v>
      </c>
      <c r="Y408" s="50" t="s">
        <v>311</v>
      </c>
      <c r="Z408" s="50" t="s">
        <v>311</v>
      </c>
      <c r="AA408" s="50" t="s">
        <v>311</v>
      </c>
      <c r="AB408" s="50" t="s">
        <v>311</v>
      </c>
      <c r="AC408" s="50" t="str">
        <f t="shared" si="33"/>
        <v>Grenada-1955</v>
      </c>
      <c r="AD408" s="51">
        <f t="shared" si="34"/>
        <v>39.550000000000004</v>
      </c>
      <c r="AE408" s="15">
        <f t="shared" si="35"/>
        <v>1.0486472819216179</v>
      </c>
      <c r="AF408">
        <f t="shared" si="36"/>
        <v>5.443708436902174E-2</v>
      </c>
    </row>
    <row r="409" spans="1:32" x14ac:dyDescent="0.25">
      <c r="A409" s="59">
        <v>392</v>
      </c>
      <c r="B409" s="60" t="s">
        <v>309</v>
      </c>
      <c r="C409" s="61" t="s">
        <v>371</v>
      </c>
      <c r="D409" s="62">
        <v>5</v>
      </c>
      <c r="E409" s="62">
        <v>312</v>
      </c>
      <c r="F409" s="62">
        <v>1955</v>
      </c>
      <c r="G409" s="50">
        <v>39.109000000000002</v>
      </c>
      <c r="H409" s="50">
        <v>33.768999999999998</v>
      </c>
      <c r="I409" s="50">
        <v>23.907</v>
      </c>
      <c r="J409" s="50">
        <v>20.033000000000001</v>
      </c>
      <c r="K409" s="50">
        <v>19</v>
      </c>
      <c r="L409" s="50">
        <v>17</v>
      </c>
      <c r="M409" s="50">
        <v>15.997</v>
      </c>
      <c r="N409" s="50">
        <v>14.002000000000001</v>
      </c>
      <c r="O409" s="50">
        <v>11.999000000000001</v>
      </c>
      <c r="P409" s="50">
        <v>9.9960000000000004</v>
      </c>
      <c r="Q409" s="50">
        <v>8.0050000000000008</v>
      </c>
      <c r="R409" s="50">
        <v>7.0010000000000003</v>
      </c>
      <c r="S409" s="50">
        <v>4.9950000000000001</v>
      </c>
      <c r="T409" s="50">
        <v>5.0019999999999998</v>
      </c>
      <c r="U409" s="50">
        <v>3.093</v>
      </c>
      <c r="V409" s="50">
        <v>1.792</v>
      </c>
      <c r="W409" s="50">
        <v>1.3640000000000001</v>
      </c>
      <c r="X409" s="50" t="s">
        <v>311</v>
      </c>
      <c r="Y409" s="50" t="s">
        <v>311</v>
      </c>
      <c r="Z409" s="50" t="s">
        <v>311</v>
      </c>
      <c r="AA409" s="50" t="s">
        <v>311</v>
      </c>
      <c r="AB409" s="50" t="s">
        <v>311</v>
      </c>
      <c r="AC409" s="50" t="str">
        <f t="shared" si="33"/>
        <v>Guadeloupe-1955</v>
      </c>
      <c r="AD409" s="51">
        <f t="shared" si="34"/>
        <v>128.02799999999999</v>
      </c>
      <c r="AE409" s="15">
        <f t="shared" si="35"/>
        <v>0.84384665854344365</v>
      </c>
      <c r="AF409">
        <f t="shared" si="36"/>
        <v>5.0046038262911839E-2</v>
      </c>
    </row>
    <row r="410" spans="1:32" x14ac:dyDescent="0.25">
      <c r="A410" s="59">
        <v>393</v>
      </c>
      <c r="B410" s="60" t="s">
        <v>309</v>
      </c>
      <c r="C410" s="61" t="s">
        <v>372</v>
      </c>
      <c r="D410" s="62"/>
      <c r="E410" s="62">
        <v>316</v>
      </c>
      <c r="F410" s="62">
        <v>1955</v>
      </c>
      <c r="G410" s="50">
        <v>8.7789999999999999</v>
      </c>
      <c r="H410" s="50">
        <v>6.6849999999999996</v>
      </c>
      <c r="I410" s="50">
        <v>5.601</v>
      </c>
      <c r="J410" s="50">
        <v>6.0720000000000001</v>
      </c>
      <c r="K410" s="50">
        <v>9.0299999999999994</v>
      </c>
      <c r="L410" s="50">
        <v>6.4530000000000003</v>
      </c>
      <c r="M410" s="50">
        <v>6.048</v>
      </c>
      <c r="N410" s="50">
        <v>4.5940000000000003</v>
      </c>
      <c r="O410" s="50">
        <v>3.0819999999999999</v>
      </c>
      <c r="P410" s="50">
        <v>2.3149999999999999</v>
      </c>
      <c r="Q410" s="50">
        <v>1.4670000000000001</v>
      </c>
      <c r="R410" s="50">
        <v>0.98399999999999999</v>
      </c>
      <c r="S410" s="50">
        <v>0.58899999999999997</v>
      </c>
      <c r="T410" s="50">
        <v>0.41199999999999998</v>
      </c>
      <c r="U410" s="50">
        <v>0.23799999999999999</v>
      </c>
      <c r="V410" s="50">
        <v>0.17899999999999999</v>
      </c>
      <c r="W410" s="50">
        <v>0.113</v>
      </c>
      <c r="X410" s="50" t="s">
        <v>311</v>
      </c>
      <c r="Y410" s="50" t="s">
        <v>311</v>
      </c>
      <c r="Z410" s="50" t="s">
        <v>311</v>
      </c>
      <c r="AA410" s="50" t="s">
        <v>311</v>
      </c>
      <c r="AB410" s="50" t="s">
        <v>311</v>
      </c>
      <c r="AC410" s="50" t="str">
        <f t="shared" si="33"/>
        <v>Guam-1955</v>
      </c>
      <c r="AD410" s="51">
        <f t="shared" si="34"/>
        <v>40.634</v>
      </c>
      <c r="AE410" s="15">
        <f t="shared" si="35"/>
        <v>0.54159078604124611</v>
      </c>
      <c r="AF410">
        <f t="shared" si="36"/>
        <v>1.5267670464675278E-2</v>
      </c>
    </row>
    <row r="411" spans="1:32" x14ac:dyDescent="0.25">
      <c r="A411" s="59">
        <v>394</v>
      </c>
      <c r="B411" s="60" t="s">
        <v>309</v>
      </c>
      <c r="C411" s="61" t="s">
        <v>437</v>
      </c>
      <c r="D411" s="62"/>
      <c r="E411" s="62">
        <v>320</v>
      </c>
      <c r="F411" s="62">
        <v>1955</v>
      </c>
      <c r="G411" s="50">
        <v>710.65499999999997</v>
      </c>
      <c r="H411" s="50">
        <v>495.44299999999998</v>
      </c>
      <c r="I411" s="50">
        <v>405.988</v>
      </c>
      <c r="J411" s="50">
        <v>357.685</v>
      </c>
      <c r="K411" s="50">
        <v>326.78300000000002</v>
      </c>
      <c r="L411" s="50">
        <v>291.41500000000002</v>
      </c>
      <c r="M411" s="50">
        <v>236.45599999999999</v>
      </c>
      <c r="N411" s="50">
        <v>184.10400000000001</v>
      </c>
      <c r="O411" s="50">
        <v>152.626</v>
      </c>
      <c r="P411" s="50">
        <v>121.45399999999999</v>
      </c>
      <c r="Q411" s="50">
        <v>106.485</v>
      </c>
      <c r="R411" s="50">
        <v>82.977000000000004</v>
      </c>
      <c r="S411" s="50">
        <v>59.841999999999999</v>
      </c>
      <c r="T411" s="50">
        <v>43.14</v>
      </c>
      <c r="U411" s="50">
        <v>26.905999999999999</v>
      </c>
      <c r="V411" s="50">
        <v>14.885999999999999</v>
      </c>
      <c r="W411" s="50">
        <v>8.4550000000000001</v>
      </c>
      <c r="X411" s="50" t="s">
        <v>311</v>
      </c>
      <c r="Y411" s="50" t="s">
        <v>311</v>
      </c>
      <c r="Z411" s="50" t="s">
        <v>311</v>
      </c>
      <c r="AA411" s="50" t="s">
        <v>311</v>
      </c>
      <c r="AB411" s="50" t="s">
        <v>311</v>
      </c>
      <c r="AC411" s="50" t="str">
        <f t="shared" si="33"/>
        <v>Guatemala-1955</v>
      </c>
      <c r="AD411" s="51">
        <f t="shared" si="34"/>
        <v>1919.827</v>
      </c>
      <c r="AE411" s="15">
        <f t="shared" si="35"/>
        <v>0.88834723128698578</v>
      </c>
      <c r="AF411">
        <f t="shared" si="36"/>
        <v>2.6440911766512927E-2</v>
      </c>
    </row>
    <row r="412" spans="1:32" x14ac:dyDescent="0.25">
      <c r="A412" s="59">
        <v>395</v>
      </c>
      <c r="B412" s="60" t="s">
        <v>309</v>
      </c>
      <c r="C412" s="61" t="s">
        <v>438</v>
      </c>
      <c r="D412" s="62"/>
      <c r="E412" s="62">
        <v>324</v>
      </c>
      <c r="F412" s="62">
        <v>1955</v>
      </c>
      <c r="G412" s="50">
        <v>553.33600000000001</v>
      </c>
      <c r="H412" s="50">
        <v>388.69099999999997</v>
      </c>
      <c r="I412" s="50">
        <v>351.68</v>
      </c>
      <c r="J412" s="50">
        <v>317.86700000000002</v>
      </c>
      <c r="K412" s="50">
        <v>282.31299999999999</v>
      </c>
      <c r="L412" s="50">
        <v>253.37</v>
      </c>
      <c r="M412" s="50">
        <v>226.45099999999999</v>
      </c>
      <c r="N412" s="50">
        <v>199.24</v>
      </c>
      <c r="O412" s="50">
        <v>171.87200000000001</v>
      </c>
      <c r="P412" s="50">
        <v>142.596</v>
      </c>
      <c r="Q412" s="50">
        <v>119.22199999999999</v>
      </c>
      <c r="R412" s="50">
        <v>96.783000000000001</v>
      </c>
      <c r="S412" s="50">
        <v>76.710999999999999</v>
      </c>
      <c r="T412" s="50">
        <v>58.158999999999999</v>
      </c>
      <c r="U412" s="50">
        <v>43.578000000000003</v>
      </c>
      <c r="V412" s="50">
        <v>24.282</v>
      </c>
      <c r="W412" s="50">
        <v>9.984</v>
      </c>
      <c r="X412" s="50" t="s">
        <v>311</v>
      </c>
      <c r="Y412" s="50" t="s">
        <v>311</v>
      </c>
      <c r="Z412" s="50" t="s">
        <v>311</v>
      </c>
      <c r="AA412" s="50" t="s">
        <v>311</v>
      </c>
      <c r="AB412" s="50" t="s">
        <v>311</v>
      </c>
      <c r="AC412" s="50" t="str">
        <f t="shared" si="33"/>
        <v>Guinea-1955</v>
      </c>
      <c r="AD412" s="51">
        <f t="shared" si="34"/>
        <v>1886.425</v>
      </c>
      <c r="AE412" s="15">
        <f t="shared" si="35"/>
        <v>0.75789389983699329</v>
      </c>
      <c r="AF412">
        <f t="shared" si="36"/>
        <v>4.2766463782006527E-2</v>
      </c>
    </row>
    <row r="413" spans="1:32" x14ac:dyDescent="0.25">
      <c r="A413" s="59">
        <v>396</v>
      </c>
      <c r="B413" s="60" t="s">
        <v>309</v>
      </c>
      <c r="C413" s="61" t="s">
        <v>373</v>
      </c>
      <c r="D413" s="62"/>
      <c r="E413" s="62">
        <v>624</v>
      </c>
      <c r="F413" s="62">
        <v>1955</v>
      </c>
      <c r="G413" s="50">
        <v>96.552000000000007</v>
      </c>
      <c r="H413" s="50">
        <v>70.552000000000007</v>
      </c>
      <c r="I413" s="50">
        <v>61.573</v>
      </c>
      <c r="J413" s="50">
        <v>50.826999999999998</v>
      </c>
      <c r="K413" s="50">
        <v>46.252000000000002</v>
      </c>
      <c r="L413" s="50">
        <v>43.726999999999997</v>
      </c>
      <c r="M413" s="50">
        <v>42.408000000000001</v>
      </c>
      <c r="N413" s="50">
        <v>38.439</v>
      </c>
      <c r="O413" s="50">
        <v>33.783999999999999</v>
      </c>
      <c r="P413" s="50">
        <v>27.140999999999998</v>
      </c>
      <c r="Q413" s="50">
        <v>19.053999999999998</v>
      </c>
      <c r="R413" s="50">
        <v>15.888999999999999</v>
      </c>
      <c r="S413" s="50">
        <v>11.15</v>
      </c>
      <c r="T413" s="50">
        <v>8.3079999999999998</v>
      </c>
      <c r="U413" s="50">
        <v>5.5350000000000001</v>
      </c>
      <c r="V413" s="50">
        <v>2.847</v>
      </c>
      <c r="W413" s="50">
        <v>1.3440000000000001</v>
      </c>
      <c r="X413" s="50" t="s">
        <v>311</v>
      </c>
      <c r="Y413" s="50" t="s">
        <v>311</v>
      </c>
      <c r="Z413" s="50" t="s">
        <v>311</v>
      </c>
      <c r="AA413" s="50" t="s">
        <v>311</v>
      </c>
      <c r="AB413" s="50" t="s">
        <v>311</v>
      </c>
      <c r="AC413" s="50" t="str">
        <f t="shared" si="33"/>
        <v>Guinea-Bissau-1955</v>
      </c>
      <c r="AD413" s="51">
        <f t="shared" si="34"/>
        <v>328.67099999999994</v>
      </c>
      <c r="AE413" s="15">
        <f t="shared" si="35"/>
        <v>0.75063209105762319</v>
      </c>
      <c r="AF413">
        <f t="shared" si="36"/>
        <v>3.235680400755004E-2</v>
      </c>
    </row>
    <row r="414" spans="1:32" x14ac:dyDescent="0.25">
      <c r="A414" s="59">
        <v>397</v>
      </c>
      <c r="B414" s="60" t="s">
        <v>309</v>
      </c>
      <c r="C414" s="61" t="s">
        <v>374</v>
      </c>
      <c r="D414" s="62"/>
      <c r="E414" s="62">
        <v>328</v>
      </c>
      <c r="F414" s="62">
        <v>1955</v>
      </c>
      <c r="G414" s="50">
        <v>91.721000000000004</v>
      </c>
      <c r="H414" s="50">
        <v>67.028000000000006</v>
      </c>
      <c r="I414" s="50">
        <v>49.093000000000004</v>
      </c>
      <c r="J414" s="50">
        <v>45.985999999999997</v>
      </c>
      <c r="K414" s="50">
        <v>38.613999999999997</v>
      </c>
      <c r="L414" s="50">
        <v>33.207999999999998</v>
      </c>
      <c r="M414" s="50">
        <v>28.634</v>
      </c>
      <c r="N414" s="50">
        <v>26.606000000000002</v>
      </c>
      <c r="O414" s="50">
        <v>22.658999999999999</v>
      </c>
      <c r="P414" s="50">
        <v>21.189</v>
      </c>
      <c r="Q414" s="50">
        <v>16.343</v>
      </c>
      <c r="R414" s="50">
        <v>13.398999999999999</v>
      </c>
      <c r="S414" s="50">
        <v>10.09</v>
      </c>
      <c r="T414" s="50">
        <v>7.6180000000000003</v>
      </c>
      <c r="U414" s="50">
        <v>5.0019999999999998</v>
      </c>
      <c r="V414" s="50">
        <v>2.9049999999999998</v>
      </c>
      <c r="W414" s="50">
        <v>2.46</v>
      </c>
      <c r="X414" s="50" t="s">
        <v>311</v>
      </c>
      <c r="Y414" s="50" t="s">
        <v>311</v>
      </c>
      <c r="Z414" s="50" t="s">
        <v>311</v>
      </c>
      <c r="AA414" s="50" t="s">
        <v>311</v>
      </c>
      <c r="AB414" s="50" t="s">
        <v>311</v>
      </c>
      <c r="AC414" s="50" t="str">
        <f t="shared" si="33"/>
        <v>Guyana-1955</v>
      </c>
      <c r="AD414" s="51">
        <f t="shared" si="34"/>
        <v>256.72799999999995</v>
      </c>
      <c r="AE414" s="15">
        <f t="shared" si="35"/>
        <v>0.87963525599077663</v>
      </c>
      <c r="AF414">
        <f t="shared" si="36"/>
        <v>3.8713218675334178E-2</v>
      </c>
    </row>
    <row r="415" spans="1:32" x14ac:dyDescent="0.25">
      <c r="A415" s="59">
        <v>398</v>
      </c>
      <c r="B415" s="60" t="s">
        <v>309</v>
      </c>
      <c r="C415" s="61" t="s">
        <v>375</v>
      </c>
      <c r="D415" s="62"/>
      <c r="E415" s="62">
        <v>332</v>
      </c>
      <c r="F415" s="62">
        <v>1955</v>
      </c>
      <c r="G415" s="50">
        <v>565.44399999999996</v>
      </c>
      <c r="H415" s="50">
        <v>425.68</v>
      </c>
      <c r="I415" s="50">
        <v>404.22199999999998</v>
      </c>
      <c r="J415" s="50">
        <v>363.89</v>
      </c>
      <c r="K415" s="50">
        <v>303.99900000000002</v>
      </c>
      <c r="L415" s="50">
        <v>257.34399999999999</v>
      </c>
      <c r="M415" s="50">
        <v>228.64599999999999</v>
      </c>
      <c r="N415" s="50">
        <v>206.38</v>
      </c>
      <c r="O415" s="50">
        <v>184.64699999999999</v>
      </c>
      <c r="P415" s="50">
        <v>159.31899999999999</v>
      </c>
      <c r="Q415" s="50">
        <v>131.71899999999999</v>
      </c>
      <c r="R415" s="50">
        <v>97.831999999999994</v>
      </c>
      <c r="S415" s="50">
        <v>66.307000000000002</v>
      </c>
      <c r="T415" s="50">
        <v>49.173000000000002</v>
      </c>
      <c r="U415" s="50">
        <v>32.281999999999996</v>
      </c>
      <c r="V415" s="50">
        <v>21.126999999999999</v>
      </c>
      <c r="W415" s="50">
        <v>16.062999999999999</v>
      </c>
      <c r="X415" s="50" t="s">
        <v>311</v>
      </c>
      <c r="Y415" s="50" t="s">
        <v>311</v>
      </c>
      <c r="Z415" s="50" t="s">
        <v>311</v>
      </c>
      <c r="AA415" s="50" t="s">
        <v>311</v>
      </c>
      <c r="AB415" s="50" t="s">
        <v>311</v>
      </c>
      <c r="AC415" s="50" t="str">
        <f t="shared" si="33"/>
        <v>Haiti-1955</v>
      </c>
      <c r="AD415" s="51">
        <f t="shared" si="34"/>
        <v>2000.0829999999999</v>
      </c>
      <c r="AE415" s="15">
        <f t="shared" si="35"/>
        <v>0.75696408599043141</v>
      </c>
      <c r="AF415">
        <f t="shared" si="36"/>
        <v>3.4942565431349028E-2</v>
      </c>
    </row>
    <row r="416" spans="1:32" x14ac:dyDescent="0.25">
      <c r="A416" s="59">
        <v>399</v>
      </c>
      <c r="B416" s="60" t="s">
        <v>309</v>
      </c>
      <c r="C416" s="61" t="s">
        <v>439</v>
      </c>
      <c r="D416" s="62"/>
      <c r="E416" s="62">
        <v>340</v>
      </c>
      <c r="F416" s="62">
        <v>1955</v>
      </c>
      <c r="G416" s="50">
        <v>344.08100000000002</v>
      </c>
      <c r="H416" s="50">
        <v>244.59200000000001</v>
      </c>
      <c r="I416" s="50">
        <v>196.929</v>
      </c>
      <c r="J416" s="50">
        <v>172.84</v>
      </c>
      <c r="K416" s="50">
        <v>152.286</v>
      </c>
      <c r="L416" s="50">
        <v>126.80200000000001</v>
      </c>
      <c r="M416" s="50">
        <v>109.447</v>
      </c>
      <c r="N416" s="50">
        <v>83.105999999999995</v>
      </c>
      <c r="O416" s="50">
        <v>78.39</v>
      </c>
      <c r="P416" s="50">
        <v>65.114999999999995</v>
      </c>
      <c r="Q416" s="50">
        <v>54.722999999999999</v>
      </c>
      <c r="R416" s="50">
        <v>47.131</v>
      </c>
      <c r="S416" s="50">
        <v>34.401000000000003</v>
      </c>
      <c r="T416" s="50">
        <v>27.033000000000001</v>
      </c>
      <c r="U416" s="50">
        <v>15.579000000000001</v>
      </c>
      <c r="V416" s="50">
        <v>10.343</v>
      </c>
      <c r="W416" s="50">
        <v>8.5530000000000008</v>
      </c>
      <c r="X416" s="50" t="s">
        <v>311</v>
      </c>
      <c r="Y416" s="50" t="s">
        <v>311</v>
      </c>
      <c r="Z416" s="50" t="s">
        <v>311</v>
      </c>
      <c r="AA416" s="50" t="s">
        <v>311</v>
      </c>
      <c r="AB416" s="50" t="s">
        <v>311</v>
      </c>
      <c r="AC416" s="50" t="str">
        <f t="shared" si="33"/>
        <v>Honduras-1955</v>
      </c>
      <c r="AD416" s="51">
        <f t="shared" si="34"/>
        <v>924.24099999999987</v>
      </c>
      <c r="AE416" s="15">
        <f t="shared" si="35"/>
        <v>0.91654665828501447</v>
      </c>
      <c r="AF416">
        <f t="shared" si="36"/>
        <v>3.5972893417699749E-2</v>
      </c>
    </row>
    <row r="417" spans="1:32" x14ac:dyDescent="0.25">
      <c r="A417" s="59">
        <v>400</v>
      </c>
      <c r="B417" s="60" t="s">
        <v>309</v>
      </c>
      <c r="C417" s="61" t="s">
        <v>440</v>
      </c>
      <c r="D417" s="62"/>
      <c r="E417" s="62">
        <v>352</v>
      </c>
      <c r="F417" s="62">
        <v>1955</v>
      </c>
      <c r="G417" s="50">
        <v>20.289000000000001</v>
      </c>
      <c r="H417" s="50">
        <v>17.933</v>
      </c>
      <c r="I417" s="50">
        <v>14.186</v>
      </c>
      <c r="J417" s="50">
        <v>11.443</v>
      </c>
      <c r="K417" s="50">
        <v>12.058999999999999</v>
      </c>
      <c r="L417" s="50">
        <v>11.869</v>
      </c>
      <c r="M417" s="50">
        <v>11.02</v>
      </c>
      <c r="N417" s="50">
        <v>9.7390000000000008</v>
      </c>
      <c r="O417" s="50">
        <v>8.9420000000000002</v>
      </c>
      <c r="P417" s="50">
        <v>8.1460000000000008</v>
      </c>
      <c r="Q417" s="50">
        <v>7.407</v>
      </c>
      <c r="R417" s="50">
        <v>6.6509999999999998</v>
      </c>
      <c r="S417" s="50">
        <v>5.9610000000000003</v>
      </c>
      <c r="T417" s="50">
        <v>4.2679999999999998</v>
      </c>
      <c r="U417" s="50">
        <v>3.0739999999999998</v>
      </c>
      <c r="V417" s="50">
        <v>2.3420000000000001</v>
      </c>
      <c r="W417" s="50">
        <v>2.3130000000000002</v>
      </c>
      <c r="X417" s="50" t="s">
        <v>311</v>
      </c>
      <c r="Y417" s="50" t="s">
        <v>311</v>
      </c>
      <c r="Z417" s="50" t="s">
        <v>311</v>
      </c>
      <c r="AA417" s="50" t="s">
        <v>311</v>
      </c>
      <c r="AB417" s="50" t="s">
        <v>311</v>
      </c>
      <c r="AC417" s="50" t="str">
        <f t="shared" si="33"/>
        <v>Iceland-1955</v>
      </c>
      <c r="AD417" s="51">
        <f t="shared" si="34"/>
        <v>93.236999999999995</v>
      </c>
      <c r="AE417" s="15">
        <f t="shared" si="35"/>
        <v>0.69076654118000369</v>
      </c>
      <c r="AF417">
        <f t="shared" si="36"/>
        <v>8.2371519791273301E-2</v>
      </c>
    </row>
    <row r="418" spans="1:32" x14ac:dyDescent="0.25">
      <c r="A418" s="59">
        <v>401</v>
      </c>
      <c r="B418" s="60" t="s">
        <v>309</v>
      </c>
      <c r="C418" s="61" t="s">
        <v>34</v>
      </c>
      <c r="D418" s="62"/>
      <c r="E418" s="62">
        <v>356</v>
      </c>
      <c r="F418" s="62">
        <v>1955</v>
      </c>
      <c r="G418" s="50">
        <v>66574.562999999995</v>
      </c>
      <c r="H418" s="50">
        <v>49070.408000000003</v>
      </c>
      <c r="I418" s="50">
        <v>42953.603999999999</v>
      </c>
      <c r="J418" s="50">
        <v>40534.587</v>
      </c>
      <c r="K418" s="50">
        <v>36596.654999999999</v>
      </c>
      <c r="L418" s="50">
        <v>32446.138999999999</v>
      </c>
      <c r="M418" s="50">
        <v>28459.081999999999</v>
      </c>
      <c r="N418" s="50">
        <v>24990.915000000001</v>
      </c>
      <c r="O418" s="50">
        <v>21530.114000000001</v>
      </c>
      <c r="P418" s="50">
        <v>18578.006000000001</v>
      </c>
      <c r="Q418" s="50">
        <v>14509.888999999999</v>
      </c>
      <c r="R418" s="50">
        <v>12105.592000000001</v>
      </c>
      <c r="S418" s="50">
        <v>7995.0349999999999</v>
      </c>
      <c r="T418" s="50">
        <v>6324.4040000000005</v>
      </c>
      <c r="U418" s="50">
        <v>3200.239</v>
      </c>
      <c r="V418" s="50">
        <v>2056.6889999999999</v>
      </c>
      <c r="W418" s="50">
        <v>1343.134</v>
      </c>
      <c r="X418" s="50" t="s">
        <v>311</v>
      </c>
      <c r="Y418" s="50" t="s">
        <v>311</v>
      </c>
      <c r="Z418" s="50" t="s">
        <v>311</v>
      </c>
      <c r="AA418" s="50" t="s">
        <v>311</v>
      </c>
      <c r="AB418" s="50" t="s">
        <v>311</v>
      </c>
      <c r="AC418" s="50" t="str">
        <f t="shared" si="33"/>
        <v>India-1955</v>
      </c>
      <c r="AD418" s="51">
        <f t="shared" si="34"/>
        <v>237746.014</v>
      </c>
      <c r="AE418" s="15">
        <f t="shared" si="35"/>
        <v>0.72145495991364972</v>
      </c>
      <c r="AF418">
        <f t="shared" si="36"/>
        <v>3.2609164748809025E-2</v>
      </c>
    </row>
    <row r="419" spans="1:32" x14ac:dyDescent="0.25">
      <c r="A419" s="59">
        <v>402</v>
      </c>
      <c r="B419" s="60" t="s">
        <v>309</v>
      </c>
      <c r="C419" s="61" t="s">
        <v>256</v>
      </c>
      <c r="D419" s="62"/>
      <c r="E419" s="62">
        <v>360</v>
      </c>
      <c r="F419" s="62">
        <v>1955</v>
      </c>
      <c r="G419" s="50">
        <v>11957.689</v>
      </c>
      <c r="H419" s="50">
        <v>9085.6489999999994</v>
      </c>
      <c r="I419" s="50">
        <v>8683.0730000000003</v>
      </c>
      <c r="J419" s="50">
        <v>8325.4390000000003</v>
      </c>
      <c r="K419" s="50">
        <v>7337.9179999999997</v>
      </c>
      <c r="L419" s="50">
        <v>6231.0379999999996</v>
      </c>
      <c r="M419" s="50">
        <v>4997.5879999999997</v>
      </c>
      <c r="N419" s="50">
        <v>4249.6149999999998</v>
      </c>
      <c r="O419" s="50">
        <v>3915.7919999999999</v>
      </c>
      <c r="P419" s="50">
        <v>3347.9279999999999</v>
      </c>
      <c r="Q419" s="50">
        <v>2606.299</v>
      </c>
      <c r="R419" s="50">
        <v>1987.152</v>
      </c>
      <c r="S419" s="50">
        <v>1657.703</v>
      </c>
      <c r="T419" s="50">
        <v>1281.4169999999999</v>
      </c>
      <c r="U419" s="50">
        <v>882.83699999999999</v>
      </c>
      <c r="V419" s="50">
        <v>502.774</v>
      </c>
      <c r="W419" s="50">
        <v>277.88299999999998</v>
      </c>
      <c r="X419" s="50" t="s">
        <v>311</v>
      </c>
      <c r="Y419" s="50" t="s">
        <v>311</v>
      </c>
      <c r="Z419" s="50" t="s">
        <v>311</v>
      </c>
      <c r="AA419" s="50" t="s">
        <v>311</v>
      </c>
      <c r="AB419" s="50" t="s">
        <v>311</v>
      </c>
      <c r="AC419" s="50" t="str">
        <f t="shared" si="33"/>
        <v>Indonesia-1955</v>
      </c>
      <c r="AD419" s="51">
        <f t="shared" si="34"/>
        <v>44656.472000000002</v>
      </c>
      <c r="AE419" s="15">
        <f t="shared" si="35"/>
        <v>0.73161449028037873</v>
      </c>
      <c r="AF419">
        <f t="shared" si="36"/>
        <v>3.9591245743997312E-2</v>
      </c>
    </row>
    <row r="420" spans="1:32" x14ac:dyDescent="0.25">
      <c r="A420" s="59">
        <v>403</v>
      </c>
      <c r="B420" s="60" t="s">
        <v>309</v>
      </c>
      <c r="C420" s="61" t="s">
        <v>441</v>
      </c>
      <c r="D420" s="62"/>
      <c r="E420" s="62">
        <v>364</v>
      </c>
      <c r="F420" s="62">
        <v>1955</v>
      </c>
      <c r="G420" s="50">
        <v>3477.1840000000002</v>
      </c>
      <c r="H420" s="50">
        <v>2300.047</v>
      </c>
      <c r="I420" s="50">
        <v>1781.654</v>
      </c>
      <c r="J420" s="50">
        <v>1774.7860000000001</v>
      </c>
      <c r="K420" s="50">
        <v>1711.181</v>
      </c>
      <c r="L420" s="50">
        <v>1543.77</v>
      </c>
      <c r="M420" s="50">
        <v>1418.848</v>
      </c>
      <c r="N420" s="50">
        <v>1034.1369999999999</v>
      </c>
      <c r="O420" s="50">
        <v>864.52</v>
      </c>
      <c r="P420" s="50">
        <v>803.226</v>
      </c>
      <c r="Q420" s="50">
        <v>693.44200000000001</v>
      </c>
      <c r="R420" s="50">
        <v>543.93899999999996</v>
      </c>
      <c r="S420" s="50">
        <v>442.71499999999997</v>
      </c>
      <c r="T420" s="50">
        <v>382.49700000000001</v>
      </c>
      <c r="U420" s="50">
        <v>265.96899999999999</v>
      </c>
      <c r="V420" s="50">
        <v>158.374</v>
      </c>
      <c r="W420" s="50">
        <v>97.71</v>
      </c>
      <c r="X420" s="50" t="s">
        <v>311</v>
      </c>
      <c r="Y420" s="50" t="s">
        <v>311</v>
      </c>
      <c r="Z420" s="50" t="s">
        <v>311</v>
      </c>
      <c r="AA420" s="50" t="s">
        <v>311</v>
      </c>
      <c r="AB420" s="50" t="s">
        <v>311</v>
      </c>
      <c r="AC420" s="50" t="str">
        <f t="shared" si="33"/>
        <v>Iran (Islamic Republic of)-1955</v>
      </c>
      <c r="AD420" s="51">
        <f t="shared" si="34"/>
        <v>10830.564</v>
      </c>
      <c r="AE420" s="15">
        <f t="shared" si="35"/>
        <v>0.78143991393245993</v>
      </c>
      <c r="AF420">
        <f t="shared" si="36"/>
        <v>4.9188531967434154E-2</v>
      </c>
    </row>
    <row r="421" spans="1:32" x14ac:dyDescent="0.25">
      <c r="A421" s="59">
        <v>404</v>
      </c>
      <c r="B421" s="60" t="s">
        <v>309</v>
      </c>
      <c r="C421" s="61" t="s">
        <v>442</v>
      </c>
      <c r="D421" s="62"/>
      <c r="E421" s="62">
        <v>368</v>
      </c>
      <c r="F421" s="62">
        <v>1955</v>
      </c>
      <c r="G421" s="50">
        <v>1199.9870000000001</v>
      </c>
      <c r="H421" s="50">
        <v>736.10400000000004</v>
      </c>
      <c r="I421" s="50">
        <v>692.697</v>
      </c>
      <c r="J421" s="50">
        <v>594.45799999999997</v>
      </c>
      <c r="K421" s="50">
        <v>514.51800000000003</v>
      </c>
      <c r="L421" s="50">
        <v>441.91800000000001</v>
      </c>
      <c r="M421" s="50">
        <v>405.01900000000001</v>
      </c>
      <c r="N421" s="50">
        <v>398.00400000000002</v>
      </c>
      <c r="O421" s="50">
        <v>365.31400000000002</v>
      </c>
      <c r="P421" s="50">
        <v>332.274</v>
      </c>
      <c r="Q421" s="50">
        <v>284.78199999999998</v>
      </c>
      <c r="R421" s="50">
        <v>216.46700000000001</v>
      </c>
      <c r="S421" s="50">
        <v>151.45599999999999</v>
      </c>
      <c r="T421" s="50">
        <v>75.12</v>
      </c>
      <c r="U421" s="50">
        <v>48.206000000000003</v>
      </c>
      <c r="V421" s="50">
        <v>28.364000000000001</v>
      </c>
      <c r="W421" s="50">
        <v>17.969000000000001</v>
      </c>
      <c r="X421" s="50" t="s">
        <v>311</v>
      </c>
      <c r="Y421" s="50" t="s">
        <v>311</v>
      </c>
      <c r="Z421" s="50" t="s">
        <v>311</v>
      </c>
      <c r="AA421" s="50" t="s">
        <v>311</v>
      </c>
      <c r="AB421" s="50" t="s">
        <v>311</v>
      </c>
      <c r="AC421" s="50" t="str">
        <f t="shared" si="33"/>
        <v>Iraq-1955</v>
      </c>
      <c r="AD421" s="51">
        <f t="shared" si="34"/>
        <v>3704.2100000000005</v>
      </c>
      <c r="AE421" s="15">
        <f t="shared" si="35"/>
        <v>0.75547741623720033</v>
      </c>
      <c r="AF421">
        <f t="shared" si="36"/>
        <v>2.6789681601036345E-2</v>
      </c>
    </row>
    <row r="422" spans="1:32" x14ac:dyDescent="0.25">
      <c r="A422" s="59">
        <v>405</v>
      </c>
      <c r="B422" s="60" t="s">
        <v>309</v>
      </c>
      <c r="C422" s="61" t="s">
        <v>259</v>
      </c>
      <c r="D422" s="62"/>
      <c r="E422" s="62">
        <v>372</v>
      </c>
      <c r="F422" s="62">
        <v>1955</v>
      </c>
      <c r="G422" s="50">
        <v>300.56299999999999</v>
      </c>
      <c r="H422" s="50">
        <v>299.88900000000001</v>
      </c>
      <c r="I422" s="50">
        <v>256.56099999999998</v>
      </c>
      <c r="J422" s="50">
        <v>224.22800000000001</v>
      </c>
      <c r="K422" s="50">
        <v>194.196</v>
      </c>
      <c r="L422" s="50">
        <v>172.3</v>
      </c>
      <c r="M422" s="50">
        <v>183.58699999999999</v>
      </c>
      <c r="N422" s="50">
        <v>180.18799999999999</v>
      </c>
      <c r="O422" s="50">
        <v>191.55699999999999</v>
      </c>
      <c r="P422" s="50">
        <v>165.4</v>
      </c>
      <c r="Q422" s="50">
        <v>154.15899999999999</v>
      </c>
      <c r="R422" s="50">
        <v>142.88499999999999</v>
      </c>
      <c r="S422" s="50">
        <v>116.024</v>
      </c>
      <c r="T422" s="50">
        <v>108.04600000000001</v>
      </c>
      <c r="U422" s="50">
        <v>90</v>
      </c>
      <c r="V422" s="50">
        <v>68.069000000000003</v>
      </c>
      <c r="W422" s="50">
        <v>52.131999999999998</v>
      </c>
      <c r="X422" s="50" t="s">
        <v>311</v>
      </c>
      <c r="Y422" s="50" t="s">
        <v>311</v>
      </c>
      <c r="Z422" s="50" t="s">
        <v>311</v>
      </c>
      <c r="AA422" s="50" t="s">
        <v>311</v>
      </c>
      <c r="AB422" s="50" t="s">
        <v>311</v>
      </c>
      <c r="AC422" s="50" t="str">
        <f t="shared" si="33"/>
        <v>Ireland-1955</v>
      </c>
      <c r="AD422" s="51">
        <f t="shared" si="34"/>
        <v>1724.5239999999999</v>
      </c>
      <c r="AE422" s="15">
        <f t="shared" si="35"/>
        <v>0.6814981989232971</v>
      </c>
      <c r="AF422">
        <f t="shared" si="36"/>
        <v>0.12327810912646227</v>
      </c>
    </row>
    <row r="423" spans="1:32" x14ac:dyDescent="0.25">
      <c r="A423" s="59">
        <v>406</v>
      </c>
      <c r="B423" s="60" t="s">
        <v>309</v>
      </c>
      <c r="C423" s="61" t="s">
        <v>443</v>
      </c>
      <c r="D423" s="62"/>
      <c r="E423" s="62">
        <v>376</v>
      </c>
      <c r="F423" s="62">
        <v>1955</v>
      </c>
      <c r="G423" s="50">
        <v>250.55199999999999</v>
      </c>
      <c r="H423" s="50">
        <v>205.815</v>
      </c>
      <c r="I423" s="50">
        <v>144.155</v>
      </c>
      <c r="J423" s="50">
        <v>137.21299999999999</v>
      </c>
      <c r="K423" s="50">
        <v>132.06100000000001</v>
      </c>
      <c r="L423" s="50">
        <v>126.77</v>
      </c>
      <c r="M423" s="50">
        <v>126.77500000000001</v>
      </c>
      <c r="N423" s="50">
        <v>102.934</v>
      </c>
      <c r="O423" s="50">
        <v>123.04</v>
      </c>
      <c r="P423" s="50">
        <v>107.867</v>
      </c>
      <c r="Q423" s="50">
        <v>83.272999999999996</v>
      </c>
      <c r="R423" s="50">
        <v>63.478999999999999</v>
      </c>
      <c r="S423" s="50">
        <v>42.08</v>
      </c>
      <c r="T423" s="50">
        <v>32.325000000000003</v>
      </c>
      <c r="U423" s="50">
        <v>19.305</v>
      </c>
      <c r="V423" s="50">
        <v>12.614000000000001</v>
      </c>
      <c r="W423" s="50">
        <v>8.6999999999999993</v>
      </c>
      <c r="X423" s="50" t="s">
        <v>311</v>
      </c>
      <c r="Y423" s="50" t="s">
        <v>311</v>
      </c>
      <c r="Z423" s="50" t="s">
        <v>311</v>
      </c>
      <c r="AA423" s="50" t="s">
        <v>311</v>
      </c>
      <c r="AB423" s="50" t="s">
        <v>311</v>
      </c>
      <c r="AC423" s="50" t="str">
        <f t="shared" si="33"/>
        <v>Israel-1955</v>
      </c>
      <c r="AD423" s="51">
        <f t="shared" si="34"/>
        <v>1045.492</v>
      </c>
      <c r="AE423" s="15">
        <f t="shared" si="35"/>
        <v>0.64416179176885147</v>
      </c>
      <c r="AF423">
        <f t="shared" si="36"/>
        <v>4.4315540451053285E-2</v>
      </c>
    </row>
    <row r="424" spans="1:32" x14ac:dyDescent="0.25">
      <c r="A424" s="59">
        <v>407</v>
      </c>
      <c r="B424" s="60" t="s">
        <v>309</v>
      </c>
      <c r="C424" s="61" t="s">
        <v>444</v>
      </c>
      <c r="D424" s="62"/>
      <c r="E424" s="62">
        <v>380</v>
      </c>
      <c r="F424" s="62">
        <v>1955</v>
      </c>
      <c r="G424" s="50">
        <v>4051.2060000000001</v>
      </c>
      <c r="H424" s="50">
        <v>4328.3959999999997</v>
      </c>
      <c r="I424" s="50">
        <v>3809.7220000000002</v>
      </c>
      <c r="J424" s="50">
        <v>4094.6509999999998</v>
      </c>
      <c r="K424" s="50">
        <v>3911.0340000000001</v>
      </c>
      <c r="L424" s="50">
        <v>3882.7020000000002</v>
      </c>
      <c r="M424" s="50">
        <v>3807.3220000000001</v>
      </c>
      <c r="N424" s="50">
        <v>2580.5360000000001</v>
      </c>
      <c r="O424" s="50">
        <v>3467.9349999999999</v>
      </c>
      <c r="P424" s="50">
        <v>3193.875</v>
      </c>
      <c r="Q424" s="50">
        <v>2707.1689999999999</v>
      </c>
      <c r="R424" s="50">
        <v>2327.223</v>
      </c>
      <c r="S424" s="50">
        <v>1949.8610000000001</v>
      </c>
      <c r="T424" s="50">
        <v>1653.079</v>
      </c>
      <c r="U424" s="50">
        <v>1241.8150000000001</v>
      </c>
      <c r="V424" s="50">
        <v>803.06600000000003</v>
      </c>
      <c r="W424" s="50">
        <v>563.25</v>
      </c>
      <c r="X424" s="50" t="s">
        <v>311</v>
      </c>
      <c r="Y424" s="50" t="s">
        <v>311</v>
      </c>
      <c r="Z424" s="50" t="s">
        <v>311</v>
      </c>
      <c r="AA424" s="50" t="s">
        <v>311</v>
      </c>
      <c r="AB424" s="50" t="s">
        <v>311</v>
      </c>
      <c r="AC424" s="50" t="str">
        <f t="shared" si="33"/>
        <v>Italy-1955</v>
      </c>
      <c r="AD424" s="51">
        <f t="shared" si="34"/>
        <v>31922.308000000001</v>
      </c>
      <c r="AE424" s="15">
        <f t="shared" si="35"/>
        <v>0.51533034516175957</v>
      </c>
      <c r="AF424">
        <f t="shared" si="36"/>
        <v>9.6600597320906201E-2</v>
      </c>
    </row>
    <row r="425" spans="1:32" x14ac:dyDescent="0.25">
      <c r="A425" s="59">
        <v>408</v>
      </c>
      <c r="B425" s="60" t="s">
        <v>309</v>
      </c>
      <c r="C425" s="61" t="s">
        <v>376</v>
      </c>
      <c r="D425" s="62"/>
      <c r="E425" s="62">
        <v>388</v>
      </c>
      <c r="F425" s="62">
        <v>1955</v>
      </c>
      <c r="G425" s="50">
        <v>224.64</v>
      </c>
      <c r="H425" s="50">
        <v>183.179</v>
      </c>
      <c r="I425" s="50">
        <v>161.71700000000001</v>
      </c>
      <c r="J425" s="50">
        <v>148.39699999999999</v>
      </c>
      <c r="K425" s="50">
        <v>133.31899999999999</v>
      </c>
      <c r="L425" s="50">
        <v>112.61499999999999</v>
      </c>
      <c r="M425" s="50">
        <v>101.41200000000001</v>
      </c>
      <c r="N425" s="50">
        <v>101.68600000000001</v>
      </c>
      <c r="O425" s="50">
        <v>86.100999999999999</v>
      </c>
      <c r="P425" s="50">
        <v>77.953999999999994</v>
      </c>
      <c r="Q425" s="50">
        <v>64.492000000000004</v>
      </c>
      <c r="R425" s="50">
        <v>48.384999999999998</v>
      </c>
      <c r="S425" s="50">
        <v>33.145000000000003</v>
      </c>
      <c r="T425" s="50">
        <v>26.439</v>
      </c>
      <c r="U425" s="50">
        <v>20.49</v>
      </c>
      <c r="V425" s="50">
        <v>10.066000000000001</v>
      </c>
      <c r="W425" s="50">
        <v>6.5860000000000003</v>
      </c>
      <c r="X425" s="50" t="s">
        <v>311</v>
      </c>
      <c r="Y425" s="50" t="s">
        <v>311</v>
      </c>
      <c r="Z425" s="50" t="s">
        <v>311</v>
      </c>
      <c r="AA425" s="50" t="s">
        <v>311</v>
      </c>
      <c r="AB425" s="50" t="s">
        <v>311</v>
      </c>
      <c r="AC425" s="50" t="str">
        <f t="shared" si="33"/>
        <v>Jamaica-1955</v>
      </c>
      <c r="AD425" s="51">
        <f t="shared" si="34"/>
        <v>907.50599999999997</v>
      </c>
      <c r="AE425" s="15">
        <f t="shared" si="35"/>
        <v>0.69764497424810412</v>
      </c>
      <c r="AF425">
        <f t="shared" si="36"/>
        <v>4.3046169303242572E-2</v>
      </c>
    </row>
    <row r="426" spans="1:32" x14ac:dyDescent="0.25">
      <c r="A426" s="59">
        <v>409</v>
      </c>
      <c r="B426" s="60" t="s">
        <v>309</v>
      </c>
      <c r="C426" s="61" t="s">
        <v>35</v>
      </c>
      <c r="D426" s="62"/>
      <c r="E426" s="62">
        <v>392</v>
      </c>
      <c r="F426" s="62">
        <v>1955</v>
      </c>
      <c r="G426" s="50">
        <v>9544.6509999999998</v>
      </c>
      <c r="H426" s="50">
        <v>10976.186</v>
      </c>
      <c r="I426" s="50">
        <v>9397.2819999999992</v>
      </c>
      <c r="J426" s="50">
        <v>8585.1440000000002</v>
      </c>
      <c r="K426" s="50">
        <v>8383.0609999999997</v>
      </c>
      <c r="L426" s="50">
        <v>7598.527</v>
      </c>
      <c r="M426" s="50">
        <v>6075.8549999999996</v>
      </c>
      <c r="N426" s="50">
        <v>5103.8220000000001</v>
      </c>
      <c r="O426" s="50">
        <v>4933.7020000000002</v>
      </c>
      <c r="P426" s="50">
        <v>4348.7619999999997</v>
      </c>
      <c r="Q426" s="50">
        <v>3789.15</v>
      </c>
      <c r="R426" s="50">
        <v>3142.431</v>
      </c>
      <c r="S426" s="50">
        <v>2469.5129999999999</v>
      </c>
      <c r="T426" s="50">
        <v>1945.5509999999999</v>
      </c>
      <c r="U426" s="50">
        <v>1367.1469999999999</v>
      </c>
      <c r="V426" s="50">
        <v>860.13300000000004</v>
      </c>
      <c r="W426" s="50">
        <v>497.34</v>
      </c>
      <c r="X426" s="50" t="s">
        <v>311</v>
      </c>
      <c r="Y426" s="50" t="s">
        <v>311</v>
      </c>
      <c r="Z426" s="50" t="s">
        <v>311</v>
      </c>
      <c r="AA426" s="50" t="s">
        <v>311</v>
      </c>
      <c r="AB426" s="50" t="s">
        <v>311</v>
      </c>
      <c r="AC426" s="50" t="str">
        <f t="shared" si="33"/>
        <v>Japan-1955</v>
      </c>
      <c r="AD426" s="51">
        <f t="shared" si="34"/>
        <v>54429.966999999997</v>
      </c>
      <c r="AE426" s="15">
        <f t="shared" si="35"/>
        <v>0.63546410013439836</v>
      </c>
      <c r="AF426">
        <f t="shared" si="36"/>
        <v>5.5367836088183429E-2</v>
      </c>
    </row>
    <row r="427" spans="1:32" x14ac:dyDescent="0.25">
      <c r="A427" s="59">
        <v>410</v>
      </c>
      <c r="B427" s="60" t="s">
        <v>309</v>
      </c>
      <c r="C427" s="61" t="s">
        <v>260</v>
      </c>
      <c r="D427" s="62"/>
      <c r="E427" s="62">
        <v>400</v>
      </c>
      <c r="F427" s="62">
        <v>1955</v>
      </c>
      <c r="G427" s="50">
        <v>117.983</v>
      </c>
      <c r="H427" s="50">
        <v>97.713999999999999</v>
      </c>
      <c r="I427" s="50">
        <v>87.274000000000001</v>
      </c>
      <c r="J427" s="50">
        <v>73.221000000000004</v>
      </c>
      <c r="K427" s="50">
        <v>58.734000000000002</v>
      </c>
      <c r="L427" s="50">
        <v>46.177</v>
      </c>
      <c r="M427" s="50">
        <v>37.972999999999999</v>
      </c>
      <c r="N427" s="50">
        <v>30.515000000000001</v>
      </c>
      <c r="O427" s="50">
        <v>25.382000000000001</v>
      </c>
      <c r="P427" s="50">
        <v>22.992000000000001</v>
      </c>
      <c r="Q427" s="50">
        <v>19.783999999999999</v>
      </c>
      <c r="R427" s="50">
        <v>17.686</v>
      </c>
      <c r="S427" s="50">
        <v>16.568999999999999</v>
      </c>
      <c r="T427" s="50">
        <v>12.823</v>
      </c>
      <c r="U427" s="50">
        <v>9.4860000000000007</v>
      </c>
      <c r="V427" s="50">
        <v>5.8620000000000001</v>
      </c>
      <c r="W427" s="50">
        <v>2.7770000000000001</v>
      </c>
      <c r="X427" s="50" t="s">
        <v>311</v>
      </c>
      <c r="Y427" s="50" t="s">
        <v>311</v>
      </c>
      <c r="Z427" s="50" t="s">
        <v>311</v>
      </c>
      <c r="AA427" s="50" t="s">
        <v>311</v>
      </c>
      <c r="AB427" s="50" t="s">
        <v>311</v>
      </c>
      <c r="AC427" s="50" t="str">
        <f t="shared" si="33"/>
        <v>Jordan-1955</v>
      </c>
      <c r="AD427" s="51">
        <f t="shared" si="34"/>
        <v>349.03300000000002</v>
      </c>
      <c r="AE427" s="15">
        <f t="shared" si="35"/>
        <v>0.95669750424744926</v>
      </c>
      <c r="AF427">
        <f t="shared" si="36"/>
        <v>4.7465966466463401E-2</v>
      </c>
    </row>
    <row r="428" spans="1:32" x14ac:dyDescent="0.25">
      <c r="A428" s="59">
        <v>411</v>
      </c>
      <c r="B428" s="60" t="s">
        <v>309</v>
      </c>
      <c r="C428" s="61" t="s">
        <v>445</v>
      </c>
      <c r="D428" s="62"/>
      <c r="E428" s="62">
        <v>404</v>
      </c>
      <c r="F428" s="62">
        <v>1955</v>
      </c>
      <c r="G428" s="50">
        <v>1360.8</v>
      </c>
      <c r="H428" s="50">
        <v>947.41200000000003</v>
      </c>
      <c r="I428" s="50">
        <v>681.61599999999999</v>
      </c>
      <c r="J428" s="50">
        <v>636.14800000000002</v>
      </c>
      <c r="K428" s="50">
        <v>602.18299999999999</v>
      </c>
      <c r="L428" s="50">
        <v>505.21800000000002</v>
      </c>
      <c r="M428" s="50">
        <v>418.88099999999997</v>
      </c>
      <c r="N428" s="50">
        <v>360.15800000000002</v>
      </c>
      <c r="O428" s="50">
        <v>315.81</v>
      </c>
      <c r="P428" s="50">
        <v>280.65800000000002</v>
      </c>
      <c r="Q428" s="50">
        <v>242.53399999999999</v>
      </c>
      <c r="R428" s="50">
        <v>203.82</v>
      </c>
      <c r="S428" s="50">
        <v>159.63800000000001</v>
      </c>
      <c r="T428" s="50">
        <v>118.535</v>
      </c>
      <c r="U428" s="50">
        <v>78.44</v>
      </c>
      <c r="V428" s="50">
        <v>42.21</v>
      </c>
      <c r="W428" s="50">
        <v>25.87</v>
      </c>
      <c r="X428" s="50" t="s">
        <v>311</v>
      </c>
      <c r="Y428" s="50" t="s">
        <v>311</v>
      </c>
      <c r="Z428" s="50" t="s">
        <v>311</v>
      </c>
      <c r="AA428" s="50" t="s">
        <v>311</v>
      </c>
      <c r="AB428" s="50" t="s">
        <v>311</v>
      </c>
      <c r="AC428" s="50" t="str">
        <f t="shared" si="33"/>
        <v>Kenya-1955</v>
      </c>
      <c r="AD428" s="51">
        <f t="shared" si="34"/>
        <v>3725.0480000000002</v>
      </c>
      <c r="AE428" s="15">
        <f t="shared" si="35"/>
        <v>0.87378283447622673</v>
      </c>
      <c r="AF428">
        <f t="shared" si="36"/>
        <v>3.9472806348173815E-2</v>
      </c>
    </row>
    <row r="429" spans="1:32" x14ac:dyDescent="0.25">
      <c r="A429" s="59">
        <v>412</v>
      </c>
      <c r="B429" s="60" t="s">
        <v>309</v>
      </c>
      <c r="C429" s="61" t="s">
        <v>377</v>
      </c>
      <c r="D429" s="62"/>
      <c r="E429" s="62">
        <v>296</v>
      </c>
      <c r="F429" s="62">
        <v>1955</v>
      </c>
      <c r="G429" s="50">
        <v>6.51</v>
      </c>
      <c r="H429" s="50">
        <v>5.048</v>
      </c>
      <c r="I429" s="50">
        <v>3.907</v>
      </c>
      <c r="J429" s="50">
        <v>3.7650000000000001</v>
      </c>
      <c r="K429" s="50">
        <v>3.2130000000000001</v>
      </c>
      <c r="L429" s="50">
        <v>3.0449999999999999</v>
      </c>
      <c r="M429" s="50">
        <v>2.9830000000000001</v>
      </c>
      <c r="N429" s="50">
        <v>1.752</v>
      </c>
      <c r="O429" s="50">
        <v>1.234</v>
      </c>
      <c r="P429" s="50">
        <v>1.2</v>
      </c>
      <c r="Q429" s="50">
        <v>0.93899999999999995</v>
      </c>
      <c r="R429" s="50">
        <v>0.82499999999999996</v>
      </c>
      <c r="S429" s="50">
        <v>0.80900000000000005</v>
      </c>
      <c r="T429" s="50">
        <v>0.62</v>
      </c>
      <c r="U429" s="50">
        <v>0.372</v>
      </c>
      <c r="V429" s="50">
        <v>0.21199999999999999</v>
      </c>
      <c r="W429" s="50">
        <v>0.16200000000000001</v>
      </c>
      <c r="X429" s="50" t="s">
        <v>311</v>
      </c>
      <c r="Y429" s="50" t="s">
        <v>311</v>
      </c>
      <c r="Z429" s="50" t="s">
        <v>311</v>
      </c>
      <c r="AA429" s="50" t="s">
        <v>311</v>
      </c>
      <c r="AB429" s="50" t="s">
        <v>311</v>
      </c>
      <c r="AC429" s="50" t="str">
        <f t="shared" si="33"/>
        <v>Kiribati-1955</v>
      </c>
      <c r="AD429" s="51">
        <f t="shared" si="34"/>
        <v>19.765000000000001</v>
      </c>
      <c r="AE429" s="15">
        <f t="shared" si="35"/>
        <v>0.85155578041993418</v>
      </c>
      <c r="AF429">
        <f t="shared" si="36"/>
        <v>3.8773772353108138E-2</v>
      </c>
    </row>
    <row r="430" spans="1:32" x14ac:dyDescent="0.25">
      <c r="A430" s="59">
        <v>413</v>
      </c>
      <c r="B430" s="60" t="s">
        <v>309</v>
      </c>
      <c r="C430" s="61" t="s">
        <v>446</v>
      </c>
      <c r="D430" s="62"/>
      <c r="E430" s="62">
        <v>414</v>
      </c>
      <c r="F430" s="62">
        <v>1955</v>
      </c>
      <c r="G430" s="50">
        <v>29.748999999999999</v>
      </c>
      <c r="H430" s="50">
        <v>19.388999999999999</v>
      </c>
      <c r="I430" s="50">
        <v>14.545999999999999</v>
      </c>
      <c r="J430" s="50">
        <v>15.65</v>
      </c>
      <c r="K430" s="50">
        <v>21.524999999999999</v>
      </c>
      <c r="L430" s="50">
        <v>20.87</v>
      </c>
      <c r="M430" s="50">
        <v>16.071000000000002</v>
      </c>
      <c r="N430" s="50">
        <v>12.025</v>
      </c>
      <c r="O430" s="50">
        <v>8.9</v>
      </c>
      <c r="P430" s="50">
        <v>5.8029999999999999</v>
      </c>
      <c r="Q430" s="50">
        <v>5.4459999999999997</v>
      </c>
      <c r="R430" s="50">
        <v>4.4580000000000002</v>
      </c>
      <c r="S430" s="50">
        <v>2.452</v>
      </c>
      <c r="T430" s="50">
        <v>2.0259999999999998</v>
      </c>
      <c r="U430" s="50">
        <v>1.738</v>
      </c>
      <c r="V430" s="50">
        <v>0.879</v>
      </c>
      <c r="W430" s="50">
        <v>0.36099999999999999</v>
      </c>
      <c r="X430" s="50" t="s">
        <v>311</v>
      </c>
      <c r="Y430" s="50" t="s">
        <v>311</v>
      </c>
      <c r="Z430" s="50" t="s">
        <v>311</v>
      </c>
      <c r="AA430" s="50" t="s">
        <v>311</v>
      </c>
      <c r="AB430" s="50" t="s">
        <v>311</v>
      </c>
      <c r="AC430" s="50" t="str">
        <f t="shared" si="33"/>
        <v>Kuwait-1955</v>
      </c>
      <c r="AD430" s="51">
        <f t="shared" si="34"/>
        <v>113.2</v>
      </c>
      <c r="AE430" s="15">
        <f t="shared" si="35"/>
        <v>0.60678445229681977</v>
      </c>
      <c r="AF430">
        <f t="shared" si="36"/>
        <v>2.8289726600483928E-2</v>
      </c>
    </row>
    <row r="431" spans="1:32" x14ac:dyDescent="0.25">
      <c r="A431" s="59">
        <v>414</v>
      </c>
      <c r="B431" s="60" t="s">
        <v>309</v>
      </c>
      <c r="C431" s="61" t="s">
        <v>447</v>
      </c>
      <c r="D431" s="62"/>
      <c r="E431" s="62">
        <v>428</v>
      </c>
      <c r="F431" s="62">
        <v>1955</v>
      </c>
      <c r="G431" s="50">
        <v>154.506</v>
      </c>
      <c r="H431" s="50">
        <v>146.20099999999999</v>
      </c>
      <c r="I431" s="50">
        <v>161.96899999999999</v>
      </c>
      <c r="J431" s="50">
        <v>178.06</v>
      </c>
      <c r="K431" s="50">
        <v>171.767</v>
      </c>
      <c r="L431" s="50">
        <v>174.72800000000001</v>
      </c>
      <c r="M431" s="50">
        <v>139.804</v>
      </c>
      <c r="N431" s="50">
        <v>95.543000000000006</v>
      </c>
      <c r="O431" s="50">
        <v>131.85599999999999</v>
      </c>
      <c r="P431" s="50">
        <v>132.53700000000001</v>
      </c>
      <c r="Q431" s="50">
        <v>123.06399999999999</v>
      </c>
      <c r="R431" s="50">
        <v>95.355999999999995</v>
      </c>
      <c r="S431" s="50">
        <v>84.012</v>
      </c>
      <c r="T431" s="50">
        <v>76.049000000000007</v>
      </c>
      <c r="U431" s="50">
        <v>58.695</v>
      </c>
      <c r="V431" s="50">
        <v>42.500999999999998</v>
      </c>
      <c r="W431" s="50">
        <v>34.921999999999997</v>
      </c>
      <c r="X431" s="50" t="s">
        <v>311</v>
      </c>
      <c r="Y431" s="50" t="s">
        <v>311</v>
      </c>
      <c r="Z431" s="50" t="s">
        <v>311</v>
      </c>
      <c r="AA431" s="50" t="s">
        <v>311</v>
      </c>
      <c r="AB431" s="50" t="s">
        <v>311</v>
      </c>
      <c r="AC431" s="50" t="str">
        <f t="shared" si="33"/>
        <v>Latvia-1955</v>
      </c>
      <c r="AD431" s="51">
        <f t="shared" si="34"/>
        <v>1326.7270000000001</v>
      </c>
      <c r="AE431" s="15">
        <f t="shared" si="35"/>
        <v>0.50865249595432971</v>
      </c>
      <c r="AF431">
        <f t="shared" si="36"/>
        <v>0.11856859522421724</v>
      </c>
    </row>
    <row r="432" spans="1:32" x14ac:dyDescent="0.25">
      <c r="A432" s="59">
        <v>415</v>
      </c>
      <c r="B432" s="60" t="s">
        <v>309</v>
      </c>
      <c r="C432" s="61" t="s">
        <v>448</v>
      </c>
      <c r="D432" s="62"/>
      <c r="E432" s="62">
        <v>422</v>
      </c>
      <c r="F432" s="62">
        <v>1955</v>
      </c>
      <c r="G432" s="50">
        <v>263.91800000000001</v>
      </c>
      <c r="H432" s="50">
        <v>175.27600000000001</v>
      </c>
      <c r="I432" s="50">
        <v>138.60400000000001</v>
      </c>
      <c r="J432" s="50">
        <v>134.92400000000001</v>
      </c>
      <c r="K432" s="50">
        <v>131.191</v>
      </c>
      <c r="L432" s="50">
        <v>120.876</v>
      </c>
      <c r="M432" s="50">
        <v>95.778000000000006</v>
      </c>
      <c r="N432" s="50">
        <v>67.397999999999996</v>
      </c>
      <c r="O432" s="50">
        <v>81.177999999999997</v>
      </c>
      <c r="P432" s="50">
        <v>69.760999999999996</v>
      </c>
      <c r="Q432" s="50">
        <v>59.348999999999997</v>
      </c>
      <c r="R432" s="50">
        <v>47.944000000000003</v>
      </c>
      <c r="S432" s="50">
        <v>45.603999999999999</v>
      </c>
      <c r="T432" s="50">
        <v>37.671999999999997</v>
      </c>
      <c r="U432" s="50">
        <v>29.462</v>
      </c>
      <c r="V432" s="50">
        <v>19.417999999999999</v>
      </c>
      <c r="W432" s="50">
        <v>13.756</v>
      </c>
      <c r="X432" s="50" t="s">
        <v>311</v>
      </c>
      <c r="Y432" s="50" t="s">
        <v>311</v>
      </c>
      <c r="Z432" s="50" t="s">
        <v>311</v>
      </c>
      <c r="AA432" s="50" t="s">
        <v>311</v>
      </c>
      <c r="AB432" s="50" t="s">
        <v>311</v>
      </c>
      <c r="AC432" s="50" t="str">
        <f t="shared" si="33"/>
        <v>Lebanon-1955</v>
      </c>
      <c r="AD432" s="51">
        <f t="shared" si="34"/>
        <v>854.00300000000004</v>
      </c>
      <c r="AE432" s="15">
        <f t="shared" si="35"/>
        <v>0.79403233946484963</v>
      </c>
      <c r="AF432">
        <f t="shared" si="36"/>
        <v>7.0057221639040615E-2</v>
      </c>
    </row>
    <row r="433" spans="1:32" x14ac:dyDescent="0.25">
      <c r="A433" s="59">
        <v>416</v>
      </c>
      <c r="B433" s="60" t="s">
        <v>309</v>
      </c>
      <c r="C433" s="61" t="s">
        <v>449</v>
      </c>
      <c r="D433" s="62"/>
      <c r="E433" s="62">
        <v>430</v>
      </c>
      <c r="F433" s="62">
        <v>1955</v>
      </c>
      <c r="G433" s="50">
        <v>167.482</v>
      </c>
      <c r="H433" s="50">
        <v>127.473</v>
      </c>
      <c r="I433" s="50">
        <v>122.809</v>
      </c>
      <c r="J433" s="50">
        <v>107.907</v>
      </c>
      <c r="K433" s="50">
        <v>91.923000000000002</v>
      </c>
      <c r="L433" s="50">
        <v>79.168999999999997</v>
      </c>
      <c r="M433" s="50">
        <v>69.128</v>
      </c>
      <c r="N433" s="50">
        <v>57.244999999999997</v>
      </c>
      <c r="O433" s="50">
        <v>47.755000000000003</v>
      </c>
      <c r="P433" s="50">
        <v>38.636000000000003</v>
      </c>
      <c r="Q433" s="50">
        <v>31.388000000000002</v>
      </c>
      <c r="R433" s="50">
        <v>24.859000000000002</v>
      </c>
      <c r="S433" s="50">
        <v>18.619</v>
      </c>
      <c r="T433" s="50">
        <v>12.577999999999999</v>
      </c>
      <c r="U433" s="50">
        <v>7.7160000000000002</v>
      </c>
      <c r="V433" s="50">
        <v>3.7440000000000002</v>
      </c>
      <c r="W433" s="50">
        <v>1.6359999999999999</v>
      </c>
      <c r="X433" s="50" t="s">
        <v>311</v>
      </c>
      <c r="Y433" s="50" t="s">
        <v>311</v>
      </c>
      <c r="Z433" s="50" t="s">
        <v>311</v>
      </c>
      <c r="AA433" s="50" t="s">
        <v>311</v>
      </c>
      <c r="AB433" s="50" t="s">
        <v>311</v>
      </c>
      <c r="AC433" s="50" t="str">
        <f t="shared" si="33"/>
        <v>Liberia-1955</v>
      </c>
      <c r="AD433" s="51">
        <f t="shared" si="34"/>
        <v>566.62900000000002</v>
      </c>
      <c r="AE433" s="15">
        <f t="shared" si="35"/>
        <v>0.78258966625428639</v>
      </c>
      <c r="AF433">
        <f t="shared" si="36"/>
        <v>2.6081046898951937E-2</v>
      </c>
    </row>
    <row r="434" spans="1:32" x14ac:dyDescent="0.25">
      <c r="A434" s="59">
        <v>417</v>
      </c>
      <c r="B434" s="60" t="s">
        <v>309</v>
      </c>
      <c r="C434" s="61" t="s">
        <v>450</v>
      </c>
      <c r="D434" s="62"/>
      <c r="E434" s="62">
        <v>434</v>
      </c>
      <c r="F434" s="62">
        <v>1955</v>
      </c>
      <c r="G434" s="50">
        <v>215.07900000000001</v>
      </c>
      <c r="H434" s="50">
        <v>156.62899999999999</v>
      </c>
      <c r="I434" s="50">
        <v>137.75200000000001</v>
      </c>
      <c r="J434" s="50">
        <v>117.45099999999999</v>
      </c>
      <c r="K434" s="50">
        <v>104.28100000000001</v>
      </c>
      <c r="L434" s="50">
        <v>94.620999999999995</v>
      </c>
      <c r="M434" s="50">
        <v>84.477999999999994</v>
      </c>
      <c r="N434" s="50">
        <v>67.466999999999999</v>
      </c>
      <c r="O434" s="50">
        <v>56.679000000000002</v>
      </c>
      <c r="P434" s="50">
        <v>48.832000000000001</v>
      </c>
      <c r="Q434" s="50">
        <v>39.856000000000002</v>
      </c>
      <c r="R434" s="50">
        <v>35.195999999999998</v>
      </c>
      <c r="S434" s="50">
        <v>31.105</v>
      </c>
      <c r="T434" s="50">
        <v>24</v>
      </c>
      <c r="U434" s="50">
        <v>16.542000000000002</v>
      </c>
      <c r="V434" s="50">
        <v>10.331</v>
      </c>
      <c r="W434" s="50">
        <v>5.0590000000000002</v>
      </c>
      <c r="X434" s="50" t="s">
        <v>311</v>
      </c>
      <c r="Y434" s="50" t="s">
        <v>311</v>
      </c>
      <c r="Z434" s="50" t="s">
        <v>311</v>
      </c>
      <c r="AA434" s="50" t="s">
        <v>311</v>
      </c>
      <c r="AB434" s="50" t="s">
        <v>311</v>
      </c>
      <c r="AC434" s="50" t="str">
        <f t="shared" si="33"/>
        <v>Libya-1955</v>
      </c>
      <c r="AD434" s="51">
        <f t="shared" si="34"/>
        <v>679.96600000000001</v>
      </c>
      <c r="AE434" s="15">
        <f t="shared" si="35"/>
        <v>0.83150039854933933</v>
      </c>
      <c r="AF434">
        <f t="shared" si="36"/>
        <v>4.7024363012074737E-2</v>
      </c>
    </row>
    <row r="435" spans="1:32" x14ac:dyDescent="0.25">
      <c r="A435" s="59">
        <v>418</v>
      </c>
      <c r="B435" s="60" t="s">
        <v>309</v>
      </c>
      <c r="C435" s="61" t="s">
        <v>451</v>
      </c>
      <c r="D435" s="62"/>
      <c r="E435" s="62">
        <v>440</v>
      </c>
      <c r="F435" s="62">
        <v>1955</v>
      </c>
      <c r="G435" s="50">
        <v>262.096</v>
      </c>
      <c r="H435" s="50">
        <v>213.84</v>
      </c>
      <c r="I435" s="50">
        <v>225.744</v>
      </c>
      <c r="J435" s="50">
        <v>239.44</v>
      </c>
      <c r="K435" s="50">
        <v>236.64500000000001</v>
      </c>
      <c r="L435" s="50">
        <v>226.143</v>
      </c>
      <c r="M435" s="50">
        <v>179.536</v>
      </c>
      <c r="N435" s="50">
        <v>115.223</v>
      </c>
      <c r="O435" s="50">
        <v>146.82900000000001</v>
      </c>
      <c r="P435" s="50">
        <v>176.53399999999999</v>
      </c>
      <c r="Q435" s="50">
        <v>151.52799999999999</v>
      </c>
      <c r="R435" s="50">
        <v>118.524</v>
      </c>
      <c r="S435" s="50">
        <v>98.316999999999993</v>
      </c>
      <c r="T435" s="50">
        <v>84.616</v>
      </c>
      <c r="U435" s="50">
        <v>66.712000000000003</v>
      </c>
      <c r="V435" s="50">
        <v>47.308</v>
      </c>
      <c r="W435" s="50">
        <v>39.71</v>
      </c>
      <c r="X435" s="50" t="s">
        <v>311</v>
      </c>
      <c r="Y435" s="50" t="s">
        <v>311</v>
      </c>
      <c r="Z435" s="50" t="s">
        <v>311</v>
      </c>
      <c r="AA435" s="50" t="s">
        <v>311</v>
      </c>
      <c r="AB435" s="50" t="s">
        <v>311</v>
      </c>
      <c r="AC435" s="50" t="str">
        <f t="shared" si="33"/>
        <v>Lithuania-1955</v>
      </c>
      <c r="AD435" s="51">
        <f t="shared" si="34"/>
        <v>1688.7190000000001</v>
      </c>
      <c r="AE435" s="15">
        <f t="shared" si="35"/>
        <v>0.55665033673453079</v>
      </c>
      <c r="AF435">
        <f t="shared" si="36"/>
        <v>9.9709713733983324E-2</v>
      </c>
    </row>
    <row r="436" spans="1:32" x14ac:dyDescent="0.25">
      <c r="A436" s="59">
        <v>419</v>
      </c>
      <c r="B436" s="60" t="s">
        <v>309</v>
      </c>
      <c r="C436" s="61" t="s">
        <v>452</v>
      </c>
      <c r="D436" s="62"/>
      <c r="E436" s="62">
        <v>450</v>
      </c>
      <c r="F436" s="62">
        <v>1955</v>
      </c>
      <c r="G436" s="50">
        <v>820.92</v>
      </c>
      <c r="H436" s="50">
        <v>546.53499999999997</v>
      </c>
      <c r="I436" s="50">
        <v>456.30700000000002</v>
      </c>
      <c r="J436" s="50">
        <v>429.86399999999998</v>
      </c>
      <c r="K436" s="50">
        <v>396.91899999999998</v>
      </c>
      <c r="L436" s="50">
        <v>343.40600000000001</v>
      </c>
      <c r="M436" s="50">
        <v>295.03699999999998</v>
      </c>
      <c r="N436" s="50">
        <v>237.63900000000001</v>
      </c>
      <c r="O436" s="50">
        <v>221.15799999999999</v>
      </c>
      <c r="P436" s="50">
        <v>231.58500000000001</v>
      </c>
      <c r="Q436" s="50">
        <v>182.37899999999999</v>
      </c>
      <c r="R436" s="50">
        <v>134.26</v>
      </c>
      <c r="S436" s="50">
        <v>101.785</v>
      </c>
      <c r="T436" s="50">
        <v>70.802999999999997</v>
      </c>
      <c r="U436" s="50">
        <v>43.241999999999997</v>
      </c>
      <c r="V436" s="50">
        <v>21.446999999999999</v>
      </c>
      <c r="W436" s="50">
        <v>10.256</v>
      </c>
      <c r="X436" s="50" t="s">
        <v>311</v>
      </c>
      <c r="Y436" s="50" t="s">
        <v>311</v>
      </c>
      <c r="Z436" s="50" t="s">
        <v>311</v>
      </c>
      <c r="AA436" s="50" t="s">
        <v>311</v>
      </c>
      <c r="AB436" s="50" t="s">
        <v>311</v>
      </c>
      <c r="AC436" s="50" t="str">
        <f t="shared" si="33"/>
        <v>Madagascar-1955</v>
      </c>
      <c r="AD436" s="51">
        <f t="shared" si="34"/>
        <v>2574.0319999999992</v>
      </c>
      <c r="AE436" s="15">
        <f t="shared" si="35"/>
        <v>0.76514588785221027</v>
      </c>
      <c r="AF436">
        <f t="shared" si="36"/>
        <v>3.3141161227651865E-2</v>
      </c>
    </row>
    <row r="437" spans="1:32" x14ac:dyDescent="0.25">
      <c r="A437" s="59">
        <v>420</v>
      </c>
      <c r="B437" s="60" t="s">
        <v>309</v>
      </c>
      <c r="C437" s="61" t="s">
        <v>453</v>
      </c>
      <c r="D437" s="62">
        <v>15</v>
      </c>
      <c r="E437" s="62">
        <v>458</v>
      </c>
      <c r="F437" s="62">
        <v>1955</v>
      </c>
      <c r="G437" s="50">
        <v>1292.0650000000001</v>
      </c>
      <c r="H437" s="50">
        <v>994.64599999999996</v>
      </c>
      <c r="I437" s="50">
        <v>729.90200000000004</v>
      </c>
      <c r="J437" s="50">
        <v>713.03899999999999</v>
      </c>
      <c r="K437" s="50">
        <v>564.15</v>
      </c>
      <c r="L437" s="50">
        <v>500.81</v>
      </c>
      <c r="M437" s="50">
        <v>424.83600000000001</v>
      </c>
      <c r="N437" s="50">
        <v>386.80099999999999</v>
      </c>
      <c r="O437" s="50">
        <v>325.09199999999998</v>
      </c>
      <c r="P437" s="50">
        <v>304.47899999999998</v>
      </c>
      <c r="Q437" s="50">
        <v>209.33099999999999</v>
      </c>
      <c r="R437" s="50">
        <v>176.053</v>
      </c>
      <c r="S437" s="50">
        <v>119.101</v>
      </c>
      <c r="T437" s="50">
        <v>107.967</v>
      </c>
      <c r="U437" s="50">
        <v>82.052000000000007</v>
      </c>
      <c r="V437" s="50">
        <v>66.613</v>
      </c>
      <c r="W437" s="50">
        <v>42.781999999999996</v>
      </c>
      <c r="X437" s="50" t="s">
        <v>311</v>
      </c>
      <c r="Y437" s="50" t="s">
        <v>311</v>
      </c>
      <c r="Z437" s="50" t="s">
        <v>311</v>
      </c>
      <c r="AA437" s="50" t="s">
        <v>311</v>
      </c>
      <c r="AB437" s="50" t="s">
        <v>311</v>
      </c>
      <c r="AC437" s="50" t="str">
        <f t="shared" si="33"/>
        <v>Malaysia-1955</v>
      </c>
      <c r="AD437" s="51">
        <f t="shared" si="34"/>
        <v>3723.692</v>
      </c>
      <c r="AE437" s="15">
        <f t="shared" si="35"/>
        <v>0.89052128908620809</v>
      </c>
      <c r="AF437">
        <f t="shared" si="36"/>
        <v>4.4421431967841214E-2</v>
      </c>
    </row>
    <row r="438" spans="1:32" x14ac:dyDescent="0.25">
      <c r="A438" s="59">
        <v>421</v>
      </c>
      <c r="B438" s="60" t="s">
        <v>309</v>
      </c>
      <c r="C438" s="61" t="s">
        <v>378</v>
      </c>
      <c r="D438" s="62"/>
      <c r="E438" s="62">
        <v>462</v>
      </c>
      <c r="F438" s="62">
        <v>1955</v>
      </c>
      <c r="G438" s="50">
        <v>11.49</v>
      </c>
      <c r="H438" s="50">
        <v>8.8819999999999997</v>
      </c>
      <c r="I438" s="50">
        <v>10.106999999999999</v>
      </c>
      <c r="J438" s="50">
        <v>9.8510000000000009</v>
      </c>
      <c r="K438" s="50">
        <v>8.4469999999999992</v>
      </c>
      <c r="L438" s="50">
        <v>6.5960000000000001</v>
      </c>
      <c r="M438" s="50">
        <v>5.4969999999999999</v>
      </c>
      <c r="N438" s="50">
        <v>4.5410000000000004</v>
      </c>
      <c r="O438" s="50">
        <v>3.6989999999999998</v>
      </c>
      <c r="P438" s="50">
        <v>2.9340000000000002</v>
      </c>
      <c r="Q438" s="50">
        <v>2.1619999999999999</v>
      </c>
      <c r="R438" s="50">
        <v>1.8109999999999999</v>
      </c>
      <c r="S438" s="50">
        <v>1.4450000000000001</v>
      </c>
      <c r="T438" s="50">
        <v>1.052</v>
      </c>
      <c r="U438" s="50">
        <v>0.65600000000000003</v>
      </c>
      <c r="V438" s="50">
        <v>0.34499999999999997</v>
      </c>
      <c r="W438" s="50">
        <v>0.19900000000000001</v>
      </c>
      <c r="X438" s="50" t="s">
        <v>311</v>
      </c>
      <c r="Y438" s="50" t="s">
        <v>311</v>
      </c>
      <c r="Z438" s="50" t="s">
        <v>311</v>
      </c>
      <c r="AA438" s="50" t="s">
        <v>311</v>
      </c>
      <c r="AB438" s="50" t="s">
        <v>311</v>
      </c>
      <c r="AC438" s="50" t="str">
        <f t="shared" si="33"/>
        <v>Maldives-1955</v>
      </c>
      <c r="AD438" s="51">
        <f t="shared" si="34"/>
        <v>46.982999999999997</v>
      </c>
      <c r="AE438" s="15">
        <f t="shared" si="35"/>
        <v>0.69665623736245019</v>
      </c>
      <c r="AF438">
        <f t="shared" si="36"/>
        <v>2.9072319330768637E-2</v>
      </c>
    </row>
    <row r="439" spans="1:32" x14ac:dyDescent="0.25">
      <c r="A439" s="59">
        <v>422</v>
      </c>
      <c r="B439" s="60" t="s">
        <v>309</v>
      </c>
      <c r="C439" s="61" t="s">
        <v>454</v>
      </c>
      <c r="D439" s="62"/>
      <c r="E439" s="62">
        <v>470</v>
      </c>
      <c r="F439" s="62">
        <v>1955</v>
      </c>
      <c r="G439" s="50">
        <v>41.383000000000003</v>
      </c>
      <c r="H439" s="50">
        <v>46.399000000000001</v>
      </c>
      <c r="I439" s="50">
        <v>29.614999999999998</v>
      </c>
      <c r="J439" s="50">
        <v>30.986999999999998</v>
      </c>
      <c r="K439" s="50">
        <v>23.995999999999999</v>
      </c>
      <c r="L439" s="50">
        <v>19.507999999999999</v>
      </c>
      <c r="M439" s="50">
        <v>16.523</v>
      </c>
      <c r="N439" s="50">
        <v>14.531000000000001</v>
      </c>
      <c r="O439" s="50">
        <v>15.984</v>
      </c>
      <c r="P439" s="50">
        <v>17.45</v>
      </c>
      <c r="Q439" s="50">
        <v>14.446999999999999</v>
      </c>
      <c r="R439" s="50">
        <v>11.917999999999999</v>
      </c>
      <c r="S439" s="50">
        <v>9.8510000000000009</v>
      </c>
      <c r="T439" s="50">
        <v>8.2989999999999995</v>
      </c>
      <c r="U439" s="50">
        <v>5.57</v>
      </c>
      <c r="V439" s="50">
        <v>4.33</v>
      </c>
      <c r="W439" s="50">
        <v>2.3330000000000002</v>
      </c>
      <c r="X439" s="50" t="s">
        <v>311</v>
      </c>
      <c r="Y439" s="50" t="s">
        <v>311</v>
      </c>
      <c r="Z439" s="50" t="s">
        <v>311</v>
      </c>
      <c r="AA439" s="50" t="s">
        <v>311</v>
      </c>
      <c r="AB439" s="50" t="s">
        <v>311</v>
      </c>
      <c r="AC439" s="50" t="str">
        <f t="shared" si="33"/>
        <v>Malta-1955</v>
      </c>
      <c r="AD439" s="51">
        <f t="shared" si="34"/>
        <v>175.19499999999999</v>
      </c>
      <c r="AE439" s="15">
        <f t="shared" si="35"/>
        <v>0.78728845001284287</v>
      </c>
      <c r="AF439">
        <f t="shared" si="36"/>
        <v>7.0172800349975376E-2</v>
      </c>
    </row>
    <row r="440" spans="1:32" x14ac:dyDescent="0.25">
      <c r="A440" s="59">
        <v>423</v>
      </c>
      <c r="B440" s="60" t="s">
        <v>309</v>
      </c>
      <c r="C440" s="61" t="s">
        <v>379</v>
      </c>
      <c r="D440" s="62"/>
      <c r="E440" s="62">
        <v>474</v>
      </c>
      <c r="F440" s="62">
        <v>1955</v>
      </c>
      <c r="G440" s="50">
        <v>42.161000000000001</v>
      </c>
      <c r="H440" s="50">
        <v>31.971</v>
      </c>
      <c r="I440" s="50">
        <v>25.042000000000002</v>
      </c>
      <c r="J440" s="50">
        <v>24.119</v>
      </c>
      <c r="K440" s="50">
        <v>18.899000000000001</v>
      </c>
      <c r="L440" s="50">
        <v>16.908000000000001</v>
      </c>
      <c r="M440" s="50">
        <v>14.895</v>
      </c>
      <c r="N440" s="50">
        <v>13.895</v>
      </c>
      <c r="O440" s="50">
        <v>13.901999999999999</v>
      </c>
      <c r="P440" s="50">
        <v>10.897</v>
      </c>
      <c r="Q440" s="50">
        <v>8.9049999999999994</v>
      </c>
      <c r="R440" s="50">
        <v>6.9989999999999997</v>
      </c>
      <c r="S440" s="50">
        <v>5.0019999999999998</v>
      </c>
      <c r="T440" s="50">
        <v>4.9989999999999997</v>
      </c>
      <c r="U440" s="50">
        <v>3.1070000000000002</v>
      </c>
      <c r="V440" s="50">
        <v>1.9059999999999999</v>
      </c>
      <c r="W440" s="50">
        <v>2.069</v>
      </c>
      <c r="X440" s="50" t="s">
        <v>311</v>
      </c>
      <c r="Y440" s="50" t="s">
        <v>311</v>
      </c>
      <c r="Z440" s="50" t="s">
        <v>311</v>
      </c>
      <c r="AA440" s="50" t="s">
        <v>311</v>
      </c>
      <c r="AB440" s="50" t="s">
        <v>311</v>
      </c>
      <c r="AC440" s="50" t="str">
        <f t="shared" si="33"/>
        <v>Martinique-1955</v>
      </c>
      <c r="AD440" s="51">
        <f t="shared" si="34"/>
        <v>134.42100000000002</v>
      </c>
      <c r="AE440" s="15">
        <f t="shared" si="35"/>
        <v>0.82766085656259059</v>
      </c>
      <c r="AF440">
        <f t="shared" si="36"/>
        <v>5.1717716560714048E-2</v>
      </c>
    </row>
    <row r="441" spans="1:32" x14ac:dyDescent="0.25">
      <c r="A441" s="59">
        <v>424</v>
      </c>
      <c r="B441" s="60" t="s">
        <v>309</v>
      </c>
      <c r="C441" s="61" t="s">
        <v>455</v>
      </c>
      <c r="D441" s="62"/>
      <c r="E441" s="62">
        <v>478</v>
      </c>
      <c r="F441" s="62">
        <v>1955</v>
      </c>
      <c r="G441" s="50">
        <v>135.19999999999999</v>
      </c>
      <c r="H441" s="50">
        <v>102.789</v>
      </c>
      <c r="I441" s="50">
        <v>88.784000000000006</v>
      </c>
      <c r="J441" s="50">
        <v>78.162999999999997</v>
      </c>
      <c r="K441" s="50">
        <v>67.382999999999996</v>
      </c>
      <c r="L441" s="50">
        <v>57.463999999999999</v>
      </c>
      <c r="M441" s="50">
        <v>48.872</v>
      </c>
      <c r="N441" s="50">
        <v>41.353999999999999</v>
      </c>
      <c r="O441" s="50">
        <v>34.595999999999997</v>
      </c>
      <c r="P441" s="50">
        <v>28.454999999999998</v>
      </c>
      <c r="Q441" s="50">
        <v>22.579000000000001</v>
      </c>
      <c r="R441" s="50">
        <v>16.957999999999998</v>
      </c>
      <c r="S441" s="50">
        <v>11.692</v>
      </c>
      <c r="T441" s="50">
        <v>7.1130000000000004</v>
      </c>
      <c r="U441" s="50">
        <v>3.6179999999999999</v>
      </c>
      <c r="V441" s="50">
        <v>1.3859999999999999</v>
      </c>
      <c r="W441" s="50">
        <v>0.39800000000000002</v>
      </c>
      <c r="X441" s="50" t="s">
        <v>311</v>
      </c>
      <c r="Y441" s="50" t="s">
        <v>311</v>
      </c>
      <c r="Z441" s="50" t="s">
        <v>311</v>
      </c>
      <c r="AA441" s="50" t="s">
        <v>311</v>
      </c>
      <c r="AB441" s="50" t="s">
        <v>311</v>
      </c>
      <c r="AC441" s="50" t="str">
        <f t="shared" si="33"/>
        <v>Mauritania-1955</v>
      </c>
      <c r="AD441" s="51">
        <f t="shared" si="34"/>
        <v>407.51599999999996</v>
      </c>
      <c r="AE441" s="15">
        <f t="shared" si="35"/>
        <v>0.83257589886041294</v>
      </c>
      <c r="AF441">
        <f t="shared" si="36"/>
        <v>1.7043698053491201E-2</v>
      </c>
    </row>
    <row r="442" spans="1:32" x14ac:dyDescent="0.25">
      <c r="A442" s="59">
        <v>425</v>
      </c>
      <c r="B442" s="60" t="s">
        <v>309</v>
      </c>
      <c r="C442" s="61" t="s">
        <v>380</v>
      </c>
      <c r="D442" s="62">
        <v>6</v>
      </c>
      <c r="E442" s="62">
        <v>480</v>
      </c>
      <c r="F442" s="62">
        <v>1955</v>
      </c>
      <c r="G442" s="50">
        <v>106.873</v>
      </c>
      <c r="H442" s="50">
        <v>84.718000000000004</v>
      </c>
      <c r="I442" s="50">
        <v>71.272000000000006</v>
      </c>
      <c r="J442" s="50">
        <v>58.442</v>
      </c>
      <c r="K442" s="50">
        <v>49.008000000000003</v>
      </c>
      <c r="L442" s="50">
        <v>41.673000000000002</v>
      </c>
      <c r="M442" s="50">
        <v>34.700000000000003</v>
      </c>
      <c r="N442" s="50">
        <v>28.776</v>
      </c>
      <c r="O442" s="50">
        <v>23.759</v>
      </c>
      <c r="P442" s="50">
        <v>19.376999999999999</v>
      </c>
      <c r="Q442" s="50">
        <v>15.593</v>
      </c>
      <c r="R442" s="50">
        <v>12.214</v>
      </c>
      <c r="S442" s="50">
        <v>9.1669999999999998</v>
      </c>
      <c r="T442" s="50">
        <v>6.6520000000000001</v>
      </c>
      <c r="U442" s="50">
        <v>4.3739999999999997</v>
      </c>
      <c r="V442" s="50">
        <v>2.4910000000000001</v>
      </c>
      <c r="W442" s="50">
        <v>1.5589999999999999</v>
      </c>
      <c r="X442" s="50" t="s">
        <v>311</v>
      </c>
      <c r="Y442" s="50" t="s">
        <v>311</v>
      </c>
      <c r="Z442" s="50" t="s">
        <v>311</v>
      </c>
      <c r="AA442" s="50" t="s">
        <v>311</v>
      </c>
      <c r="AB442" s="50" t="s">
        <v>311</v>
      </c>
      <c r="AC442" s="50" t="str">
        <f t="shared" si="33"/>
        <v>Mauritius-1955</v>
      </c>
      <c r="AD442" s="51">
        <f t="shared" si="34"/>
        <v>292.709</v>
      </c>
      <c r="AE442" s="15">
        <f t="shared" si="35"/>
        <v>0.9495403284490741</v>
      </c>
      <c r="AF442">
        <f t="shared" si="36"/>
        <v>2.7135996774495474E-2</v>
      </c>
    </row>
    <row r="443" spans="1:32" x14ac:dyDescent="0.25">
      <c r="A443" s="59">
        <v>426</v>
      </c>
      <c r="B443" s="60" t="s">
        <v>309</v>
      </c>
      <c r="C443" s="61" t="s">
        <v>456</v>
      </c>
      <c r="D443" s="62"/>
      <c r="E443" s="62">
        <v>175</v>
      </c>
      <c r="F443" s="62">
        <v>1955</v>
      </c>
      <c r="G443" s="50">
        <v>3.093</v>
      </c>
      <c r="H443" s="50">
        <v>2.2429999999999999</v>
      </c>
      <c r="I443" s="50">
        <v>1.931</v>
      </c>
      <c r="J443" s="50">
        <v>1.5409999999999999</v>
      </c>
      <c r="K443" s="50">
        <v>1.282</v>
      </c>
      <c r="L443" s="50">
        <v>1.046</v>
      </c>
      <c r="M443" s="50">
        <v>0.98599999999999999</v>
      </c>
      <c r="N443" s="50">
        <v>0.80700000000000005</v>
      </c>
      <c r="O443" s="50">
        <v>1.1299999999999999</v>
      </c>
      <c r="P443" s="50">
        <v>0.97699999999999998</v>
      </c>
      <c r="Q443" s="50">
        <v>0.99</v>
      </c>
      <c r="R443" s="50">
        <v>0.86199999999999999</v>
      </c>
      <c r="S443" s="50">
        <v>0.73599999999999999</v>
      </c>
      <c r="T443" s="50">
        <v>0.52100000000000002</v>
      </c>
      <c r="U443" s="50">
        <v>0.31900000000000001</v>
      </c>
      <c r="V443" s="50">
        <v>0.14199999999999999</v>
      </c>
      <c r="W443" s="50">
        <v>0.379</v>
      </c>
      <c r="X443" s="50" t="s">
        <v>311</v>
      </c>
      <c r="Y443" s="50" t="s">
        <v>311</v>
      </c>
      <c r="Z443" s="50" t="s">
        <v>311</v>
      </c>
      <c r="AA443" s="50" t="s">
        <v>311</v>
      </c>
      <c r="AB443" s="50" t="s">
        <v>311</v>
      </c>
      <c r="AC443" s="50" t="str">
        <f t="shared" si="33"/>
        <v>Mayotte-1955</v>
      </c>
      <c r="AD443" s="51">
        <f t="shared" si="34"/>
        <v>10.357000000000001</v>
      </c>
      <c r="AE443" s="15">
        <f t="shared" si="35"/>
        <v>0.83305976634160461</v>
      </c>
      <c r="AF443">
        <f t="shared" si="36"/>
        <v>7.7224239673172962E-2</v>
      </c>
    </row>
    <row r="444" spans="1:32" x14ac:dyDescent="0.25">
      <c r="A444" s="59">
        <v>427</v>
      </c>
      <c r="B444" s="60" t="s">
        <v>309</v>
      </c>
      <c r="C444" s="61" t="s">
        <v>457</v>
      </c>
      <c r="D444" s="62"/>
      <c r="E444" s="62">
        <v>484</v>
      </c>
      <c r="F444" s="62">
        <v>1955</v>
      </c>
      <c r="G444" s="50">
        <v>6204.65</v>
      </c>
      <c r="H444" s="50">
        <v>4523.5379999999996</v>
      </c>
      <c r="I444" s="50">
        <v>3815.6170000000002</v>
      </c>
      <c r="J444" s="50">
        <v>3087.7179999999998</v>
      </c>
      <c r="K444" s="50">
        <v>2764.91</v>
      </c>
      <c r="L444" s="50">
        <v>2409.4259999999999</v>
      </c>
      <c r="M444" s="50">
        <v>2033.153</v>
      </c>
      <c r="N444" s="50">
        <v>1545.702</v>
      </c>
      <c r="O444" s="50">
        <v>1428.395</v>
      </c>
      <c r="P444" s="50">
        <v>1196.24</v>
      </c>
      <c r="Q444" s="50">
        <v>1065.0940000000001</v>
      </c>
      <c r="R444" s="50">
        <v>843.93200000000002</v>
      </c>
      <c r="S444" s="50">
        <v>617.80899999999997</v>
      </c>
      <c r="T444" s="50">
        <v>446.91899999999998</v>
      </c>
      <c r="U444" s="50">
        <v>304.63</v>
      </c>
      <c r="V444" s="50">
        <v>189.93299999999999</v>
      </c>
      <c r="W444" s="50">
        <v>127.512</v>
      </c>
      <c r="X444" s="50" t="s">
        <v>311</v>
      </c>
      <c r="Y444" s="50" t="s">
        <v>311</v>
      </c>
      <c r="Z444" s="50" t="s">
        <v>311</v>
      </c>
      <c r="AA444" s="50" t="s">
        <v>311</v>
      </c>
      <c r="AB444" s="50" t="s">
        <v>311</v>
      </c>
      <c r="AC444" s="50" t="str">
        <f t="shared" si="33"/>
        <v>Mexico-1955</v>
      </c>
      <c r="AD444" s="51">
        <f t="shared" si="34"/>
        <v>16992.379000000001</v>
      </c>
      <c r="AE444" s="15">
        <f t="shared" si="35"/>
        <v>0.91881183911917197</v>
      </c>
      <c r="AF444">
        <f t="shared" si="36"/>
        <v>3.3897379594182986E-2</v>
      </c>
    </row>
    <row r="445" spans="1:32" x14ac:dyDescent="0.25">
      <c r="A445" s="59">
        <v>428</v>
      </c>
      <c r="B445" s="60" t="s">
        <v>309</v>
      </c>
      <c r="C445" s="61" t="s">
        <v>381</v>
      </c>
      <c r="D445" s="62"/>
      <c r="E445" s="62">
        <v>583</v>
      </c>
      <c r="F445" s="62">
        <v>1955</v>
      </c>
      <c r="G445" s="50">
        <v>7.43</v>
      </c>
      <c r="H445" s="50">
        <v>4.7699999999999996</v>
      </c>
      <c r="I445" s="50">
        <v>4.2169999999999996</v>
      </c>
      <c r="J445" s="50">
        <v>3.657</v>
      </c>
      <c r="K445" s="50">
        <v>3.1549999999999998</v>
      </c>
      <c r="L445" s="50">
        <v>2.7160000000000002</v>
      </c>
      <c r="M445" s="50">
        <v>2.3370000000000002</v>
      </c>
      <c r="N445" s="50">
        <v>2.008</v>
      </c>
      <c r="O445" s="50">
        <v>1.7150000000000001</v>
      </c>
      <c r="P445" s="50">
        <v>1.4550000000000001</v>
      </c>
      <c r="Q445" s="50">
        <v>1.216</v>
      </c>
      <c r="R445" s="50">
        <v>0.997</v>
      </c>
      <c r="S445" s="50">
        <v>0.79</v>
      </c>
      <c r="T445" s="50">
        <v>0.59399999999999997</v>
      </c>
      <c r="U445" s="50">
        <v>0.41</v>
      </c>
      <c r="V445" s="50">
        <v>0.245</v>
      </c>
      <c r="W445" s="50">
        <v>0.18099999999999999</v>
      </c>
      <c r="X445" s="50" t="s">
        <v>311</v>
      </c>
      <c r="Y445" s="50" t="s">
        <v>311</v>
      </c>
      <c r="Z445" s="50" t="s">
        <v>311</v>
      </c>
      <c r="AA445" s="50" t="s">
        <v>311</v>
      </c>
      <c r="AB445" s="50" t="s">
        <v>311</v>
      </c>
      <c r="AC445" s="50" t="str">
        <f t="shared" si="33"/>
        <v>Micronesia (Fed. States of)-1955</v>
      </c>
      <c r="AD445" s="51">
        <f t="shared" si="34"/>
        <v>20.045999999999999</v>
      </c>
      <c r="AE445" s="15">
        <f t="shared" si="35"/>
        <v>0.89030230469919192</v>
      </c>
      <c r="AF445">
        <f t="shared" si="36"/>
        <v>3.9217837259687909E-2</v>
      </c>
    </row>
    <row r="446" spans="1:32" x14ac:dyDescent="0.25">
      <c r="A446" s="59">
        <v>429</v>
      </c>
      <c r="B446" s="60" t="s">
        <v>309</v>
      </c>
      <c r="C446" s="61" t="s">
        <v>458</v>
      </c>
      <c r="D446" s="62"/>
      <c r="E446" s="62">
        <v>499</v>
      </c>
      <c r="F446" s="62">
        <v>1955</v>
      </c>
      <c r="G446" s="50">
        <v>59.09</v>
      </c>
      <c r="H446" s="50">
        <v>47.968000000000004</v>
      </c>
      <c r="I446" s="50">
        <v>46.593000000000004</v>
      </c>
      <c r="J446" s="50">
        <v>48.542999999999999</v>
      </c>
      <c r="K446" s="50">
        <v>44.219000000000001</v>
      </c>
      <c r="L446" s="50">
        <v>37.058</v>
      </c>
      <c r="M446" s="50">
        <v>27.013000000000002</v>
      </c>
      <c r="N446" s="50">
        <v>19.062999999999999</v>
      </c>
      <c r="O446" s="50">
        <v>20.21</v>
      </c>
      <c r="P446" s="50">
        <v>20.102</v>
      </c>
      <c r="Q446" s="50">
        <v>17.478000000000002</v>
      </c>
      <c r="R446" s="50">
        <v>14.676</v>
      </c>
      <c r="S446" s="50">
        <v>12.871</v>
      </c>
      <c r="T446" s="50">
        <v>10.670999999999999</v>
      </c>
      <c r="U446" s="50">
        <v>7.8250000000000002</v>
      </c>
      <c r="V446" s="50">
        <v>5.7130000000000001</v>
      </c>
      <c r="W446" s="50">
        <v>4.702</v>
      </c>
      <c r="X446" s="50" t="s">
        <v>311</v>
      </c>
      <c r="Y446" s="50" t="s">
        <v>311</v>
      </c>
      <c r="Z446" s="50" t="s">
        <v>311</v>
      </c>
      <c r="AA446" s="50" t="s">
        <v>311</v>
      </c>
      <c r="AB446" s="50" t="s">
        <v>311</v>
      </c>
      <c r="AC446" s="50" t="str">
        <f t="shared" si="33"/>
        <v>Montenegro-1955</v>
      </c>
      <c r="AD446" s="51">
        <f t="shared" si="34"/>
        <v>261.233</v>
      </c>
      <c r="AE446" s="15">
        <f t="shared" si="35"/>
        <v>0.69884738911240152</v>
      </c>
      <c r="AF446">
        <f t="shared" si="36"/>
        <v>6.9684538328785892E-2</v>
      </c>
    </row>
    <row r="447" spans="1:32" x14ac:dyDescent="0.25">
      <c r="A447" s="59">
        <v>430</v>
      </c>
      <c r="B447" s="60" t="s">
        <v>309</v>
      </c>
      <c r="C447" s="61" t="s">
        <v>459</v>
      </c>
      <c r="D447" s="62"/>
      <c r="E447" s="62">
        <v>504</v>
      </c>
      <c r="F447" s="62">
        <v>1955</v>
      </c>
      <c r="G447" s="50">
        <v>2010.604</v>
      </c>
      <c r="H447" s="50">
        <v>1270.4010000000001</v>
      </c>
      <c r="I447" s="50">
        <v>1081.9590000000001</v>
      </c>
      <c r="J447" s="50">
        <v>1050.385</v>
      </c>
      <c r="K447" s="50">
        <v>1003.973</v>
      </c>
      <c r="L447" s="50">
        <v>928.245</v>
      </c>
      <c r="M447" s="50">
        <v>716.94899999999996</v>
      </c>
      <c r="N447" s="50">
        <v>497.488</v>
      </c>
      <c r="O447" s="50">
        <v>385.21699999999998</v>
      </c>
      <c r="P447" s="50">
        <v>379.553</v>
      </c>
      <c r="Q447" s="50">
        <v>366.887</v>
      </c>
      <c r="R447" s="50">
        <v>294.77100000000002</v>
      </c>
      <c r="S447" s="50">
        <v>219.48500000000001</v>
      </c>
      <c r="T447" s="50">
        <v>133.208</v>
      </c>
      <c r="U447" s="50">
        <v>98.769000000000005</v>
      </c>
      <c r="V447" s="50">
        <v>44.131999999999998</v>
      </c>
      <c r="W447" s="50">
        <v>20.64</v>
      </c>
      <c r="X447" s="50" t="s">
        <v>311</v>
      </c>
      <c r="Y447" s="50" t="s">
        <v>311</v>
      </c>
      <c r="Z447" s="50" t="s">
        <v>311</v>
      </c>
      <c r="AA447" s="50" t="s">
        <v>311</v>
      </c>
      <c r="AB447" s="50" t="s">
        <v>311</v>
      </c>
      <c r="AC447" s="50" t="str">
        <f t="shared" si="33"/>
        <v>Morocco-1955</v>
      </c>
      <c r="AD447" s="51">
        <f t="shared" si="34"/>
        <v>5842.9529999999986</v>
      </c>
      <c r="AE447" s="15">
        <f t="shared" si="35"/>
        <v>0.79749280885880836</v>
      </c>
      <c r="AF447">
        <f t="shared" si="36"/>
        <v>2.9076172185213727E-2</v>
      </c>
    </row>
    <row r="448" spans="1:32" x14ac:dyDescent="0.25">
      <c r="A448" s="59">
        <v>431</v>
      </c>
      <c r="B448" s="60" t="s">
        <v>309</v>
      </c>
      <c r="C448" s="61" t="s">
        <v>460</v>
      </c>
      <c r="D448" s="62"/>
      <c r="E448" s="62">
        <v>508</v>
      </c>
      <c r="F448" s="62">
        <v>1955</v>
      </c>
      <c r="G448" s="50">
        <v>1188.0630000000001</v>
      </c>
      <c r="H448" s="50">
        <v>877.66600000000005</v>
      </c>
      <c r="I448" s="50">
        <v>766.88900000000001</v>
      </c>
      <c r="J448" s="50">
        <v>672.745</v>
      </c>
      <c r="K448" s="50">
        <v>586.572</v>
      </c>
      <c r="L448" s="50">
        <v>507.19</v>
      </c>
      <c r="M448" s="50">
        <v>437.80500000000001</v>
      </c>
      <c r="N448" s="50">
        <v>375.35199999999998</v>
      </c>
      <c r="O448" s="50">
        <v>317.947</v>
      </c>
      <c r="P448" s="50">
        <v>266.03399999999999</v>
      </c>
      <c r="Q448" s="50">
        <v>218.732</v>
      </c>
      <c r="R448" s="50">
        <v>173.93199999999999</v>
      </c>
      <c r="S448" s="50">
        <v>131.32</v>
      </c>
      <c r="T448" s="50">
        <v>90.656999999999996</v>
      </c>
      <c r="U448" s="50">
        <v>54.067</v>
      </c>
      <c r="V448" s="50">
        <v>25.645</v>
      </c>
      <c r="W448" s="50">
        <v>11.132999999999999</v>
      </c>
      <c r="X448" s="50" t="s">
        <v>311</v>
      </c>
      <c r="Y448" s="50" t="s">
        <v>311</v>
      </c>
      <c r="Z448" s="50" t="s">
        <v>311</v>
      </c>
      <c r="AA448" s="50" t="s">
        <v>311</v>
      </c>
      <c r="AB448" s="50" t="s">
        <v>311</v>
      </c>
      <c r="AC448" s="50" t="str">
        <f t="shared" si="33"/>
        <v>Mozambique-1955</v>
      </c>
      <c r="AD448" s="51">
        <f t="shared" si="34"/>
        <v>3687.6289999999999</v>
      </c>
      <c r="AE448" s="15">
        <f t="shared" si="35"/>
        <v>0.81735988083399946</v>
      </c>
      <c r="AF448">
        <f t="shared" si="36"/>
        <v>2.783667551244608E-2</v>
      </c>
    </row>
    <row r="449" spans="1:32" x14ac:dyDescent="0.25">
      <c r="A449" s="59">
        <v>432</v>
      </c>
      <c r="B449" s="60" t="s">
        <v>309</v>
      </c>
      <c r="C449" s="61" t="s">
        <v>461</v>
      </c>
      <c r="D449" s="62"/>
      <c r="E449" s="62">
        <v>104</v>
      </c>
      <c r="F449" s="62">
        <v>1955</v>
      </c>
      <c r="G449" s="50">
        <v>3199.9650000000001</v>
      </c>
      <c r="H449" s="50">
        <v>2147.2489999999998</v>
      </c>
      <c r="I449" s="50">
        <v>1741.3910000000001</v>
      </c>
      <c r="J449" s="50">
        <v>1625.415</v>
      </c>
      <c r="K449" s="50">
        <v>1656.202</v>
      </c>
      <c r="L449" s="50">
        <v>1580.347</v>
      </c>
      <c r="M449" s="50">
        <v>1383.145</v>
      </c>
      <c r="N449" s="50">
        <v>1241.7080000000001</v>
      </c>
      <c r="O449" s="50">
        <v>1025.0630000000001</v>
      </c>
      <c r="P449" s="50">
        <v>879.923</v>
      </c>
      <c r="Q449" s="50">
        <v>744.92600000000004</v>
      </c>
      <c r="R449" s="50">
        <v>577.30999999999995</v>
      </c>
      <c r="S449" s="50">
        <v>433.26400000000001</v>
      </c>
      <c r="T449" s="50">
        <v>302.01100000000002</v>
      </c>
      <c r="U449" s="50">
        <v>185.351</v>
      </c>
      <c r="V449" s="50">
        <v>95.194999999999993</v>
      </c>
      <c r="W449" s="50">
        <v>49.503</v>
      </c>
      <c r="X449" s="50" t="s">
        <v>311</v>
      </c>
      <c r="Y449" s="50" t="s">
        <v>311</v>
      </c>
      <c r="Z449" s="50" t="s">
        <v>311</v>
      </c>
      <c r="AA449" s="50" t="s">
        <v>311</v>
      </c>
      <c r="AB449" s="50" t="s">
        <v>311</v>
      </c>
      <c r="AC449" s="50" t="str">
        <f t="shared" si="33"/>
        <v>Myanmar-1955</v>
      </c>
      <c r="AD449" s="51">
        <f t="shared" si="34"/>
        <v>11147.303</v>
      </c>
      <c r="AE449" s="15">
        <f t="shared" si="35"/>
        <v>0.69260385225018095</v>
      </c>
      <c r="AF449">
        <f t="shared" si="36"/>
        <v>3.4660188020251038E-2</v>
      </c>
    </row>
    <row r="450" spans="1:32" x14ac:dyDescent="0.25">
      <c r="A450" s="59">
        <v>433</v>
      </c>
      <c r="B450" s="60" t="s">
        <v>309</v>
      </c>
      <c r="C450" s="61" t="s">
        <v>462</v>
      </c>
      <c r="D450" s="62"/>
      <c r="E450" s="62">
        <v>516</v>
      </c>
      <c r="F450" s="62">
        <v>1955</v>
      </c>
      <c r="G450" s="50">
        <v>88.174000000000007</v>
      </c>
      <c r="H450" s="50">
        <v>69.968000000000004</v>
      </c>
      <c r="I450" s="50">
        <v>59.32</v>
      </c>
      <c r="J450" s="50">
        <v>49.95</v>
      </c>
      <c r="K450" s="50">
        <v>44.890999999999998</v>
      </c>
      <c r="L450" s="50">
        <v>42.170999999999999</v>
      </c>
      <c r="M450" s="50">
        <v>36.128</v>
      </c>
      <c r="N450" s="50">
        <v>31.167000000000002</v>
      </c>
      <c r="O450" s="50">
        <v>26.324999999999999</v>
      </c>
      <c r="P450" s="50">
        <v>22.077000000000002</v>
      </c>
      <c r="Q450" s="50">
        <v>19.228999999999999</v>
      </c>
      <c r="R450" s="50">
        <v>15.298999999999999</v>
      </c>
      <c r="S450" s="50">
        <v>11.478</v>
      </c>
      <c r="T450" s="50">
        <v>9.4280000000000008</v>
      </c>
      <c r="U450" s="50">
        <v>6.2220000000000004</v>
      </c>
      <c r="V450" s="50">
        <v>3.7789999999999999</v>
      </c>
      <c r="W450" s="50">
        <v>1.9079999999999999</v>
      </c>
      <c r="X450" s="50" t="s">
        <v>311</v>
      </c>
      <c r="Y450" s="50" t="s">
        <v>311</v>
      </c>
      <c r="Z450" s="50" t="s">
        <v>311</v>
      </c>
      <c r="AA450" s="50" t="s">
        <v>311</v>
      </c>
      <c r="AB450" s="50" t="s">
        <v>311</v>
      </c>
      <c r="AC450" s="50" t="str">
        <f t="shared" si="33"/>
        <v>Namibia-1955</v>
      </c>
      <c r="AD450" s="51">
        <f t="shared" si="34"/>
        <v>298.71499999999997</v>
      </c>
      <c r="AE450" s="15">
        <f t="shared" si="35"/>
        <v>0.79942085265219354</v>
      </c>
      <c r="AF450">
        <f t="shared" si="36"/>
        <v>4.1336595780129701E-2</v>
      </c>
    </row>
    <row r="451" spans="1:32" x14ac:dyDescent="0.25">
      <c r="A451" s="59">
        <v>434</v>
      </c>
      <c r="B451" s="60" t="s">
        <v>309</v>
      </c>
      <c r="C451" s="61" t="s">
        <v>463</v>
      </c>
      <c r="D451" s="62"/>
      <c r="E451" s="62">
        <v>528</v>
      </c>
      <c r="F451" s="62">
        <v>1955</v>
      </c>
      <c r="G451" s="50">
        <v>1112.3879999999999</v>
      </c>
      <c r="H451" s="50">
        <v>1181.6189999999999</v>
      </c>
      <c r="I451" s="50">
        <v>917.17600000000004</v>
      </c>
      <c r="J451" s="50">
        <v>812.22500000000002</v>
      </c>
      <c r="K451" s="50">
        <v>798.57899999999995</v>
      </c>
      <c r="L451" s="50">
        <v>765.05600000000004</v>
      </c>
      <c r="M451" s="50">
        <v>771.63400000000001</v>
      </c>
      <c r="N451" s="50">
        <v>672.78899999999999</v>
      </c>
      <c r="O451" s="50">
        <v>668.45399999999995</v>
      </c>
      <c r="P451" s="50">
        <v>632.79300000000001</v>
      </c>
      <c r="Q451" s="50">
        <v>570.98500000000001</v>
      </c>
      <c r="R451" s="50">
        <v>497.68599999999998</v>
      </c>
      <c r="S451" s="50">
        <v>417.54199999999997</v>
      </c>
      <c r="T451" s="50">
        <v>339.48700000000002</v>
      </c>
      <c r="U451" s="50">
        <v>254.892</v>
      </c>
      <c r="V451" s="50">
        <v>170.96199999999999</v>
      </c>
      <c r="W451" s="50">
        <v>125.363</v>
      </c>
      <c r="X451" s="50" t="s">
        <v>311</v>
      </c>
      <c r="Y451" s="50" t="s">
        <v>311</v>
      </c>
      <c r="Z451" s="50" t="s">
        <v>311</v>
      </c>
      <c r="AA451" s="50" t="s">
        <v>311</v>
      </c>
      <c r="AB451" s="50" t="s">
        <v>311</v>
      </c>
      <c r="AC451" s="50" t="str">
        <f t="shared" si="33"/>
        <v>Netherlands-1955</v>
      </c>
      <c r="AD451" s="51">
        <f t="shared" si="34"/>
        <v>6607.7429999999995</v>
      </c>
      <c r="AE451" s="15">
        <f t="shared" si="35"/>
        <v>0.6207697545137576</v>
      </c>
      <c r="AF451">
        <f t="shared" si="36"/>
        <v>9.0712976144234098E-2</v>
      </c>
    </row>
    <row r="452" spans="1:32" x14ac:dyDescent="0.25">
      <c r="A452" s="59">
        <v>435</v>
      </c>
      <c r="B452" s="60" t="s">
        <v>309</v>
      </c>
      <c r="C452" s="61" t="s">
        <v>382</v>
      </c>
      <c r="D452" s="62"/>
      <c r="E452" s="62">
        <v>540</v>
      </c>
      <c r="F452" s="62">
        <v>1955</v>
      </c>
      <c r="G452" s="50">
        <v>9.6449999999999996</v>
      </c>
      <c r="H452" s="50">
        <v>8.1010000000000009</v>
      </c>
      <c r="I452" s="50">
        <v>7.27</v>
      </c>
      <c r="J452" s="50">
        <v>6.133</v>
      </c>
      <c r="K452" s="50">
        <v>5.6459999999999999</v>
      </c>
      <c r="L452" s="50">
        <v>4.9329999999999998</v>
      </c>
      <c r="M452" s="50">
        <v>4.7039999999999997</v>
      </c>
      <c r="N452" s="50">
        <v>4.2409999999999997</v>
      </c>
      <c r="O452" s="50">
        <v>4.133</v>
      </c>
      <c r="P452" s="50">
        <v>4.1550000000000002</v>
      </c>
      <c r="Q452" s="50">
        <v>2.7189999999999999</v>
      </c>
      <c r="R452" s="50">
        <v>2.0209999999999999</v>
      </c>
      <c r="S452" s="50">
        <v>1.4930000000000001</v>
      </c>
      <c r="T452" s="50">
        <v>1.1040000000000001</v>
      </c>
      <c r="U452" s="50">
        <v>0.77900000000000003</v>
      </c>
      <c r="V452" s="50">
        <v>0.43</v>
      </c>
      <c r="W452" s="50">
        <v>0.24099999999999999</v>
      </c>
      <c r="X452" s="50" t="s">
        <v>311</v>
      </c>
      <c r="Y452" s="50" t="s">
        <v>311</v>
      </c>
      <c r="Z452" s="50" t="s">
        <v>311</v>
      </c>
      <c r="AA452" s="50" t="s">
        <v>311</v>
      </c>
      <c r="AB452" s="50" t="s">
        <v>311</v>
      </c>
      <c r="AC452" s="50" t="str">
        <f t="shared" si="33"/>
        <v>New Caledonia-1955</v>
      </c>
      <c r="AD452" s="51">
        <f t="shared" si="34"/>
        <v>40.178000000000004</v>
      </c>
      <c r="AE452" s="15">
        <f t="shared" si="35"/>
        <v>0.68619642590472396</v>
      </c>
      <c r="AF452">
        <f t="shared" si="36"/>
        <v>3.9175384237813297E-2</v>
      </c>
    </row>
    <row r="453" spans="1:32" x14ac:dyDescent="0.25">
      <c r="A453" s="59">
        <v>436</v>
      </c>
      <c r="B453" s="60" t="s">
        <v>309</v>
      </c>
      <c r="C453" s="61" t="s">
        <v>464</v>
      </c>
      <c r="D453" s="62"/>
      <c r="E453" s="62">
        <v>554</v>
      </c>
      <c r="F453" s="62">
        <v>1955</v>
      </c>
      <c r="G453" s="50">
        <v>253.078</v>
      </c>
      <c r="H453" s="50">
        <v>232.01300000000001</v>
      </c>
      <c r="I453" s="50">
        <v>182.03200000000001</v>
      </c>
      <c r="J453" s="50">
        <v>149.018</v>
      </c>
      <c r="K453" s="50">
        <v>137.989</v>
      </c>
      <c r="L453" s="50">
        <v>153.04300000000001</v>
      </c>
      <c r="M453" s="50">
        <v>153.00200000000001</v>
      </c>
      <c r="N453" s="50">
        <v>140.048</v>
      </c>
      <c r="O453" s="50">
        <v>140.01900000000001</v>
      </c>
      <c r="P453" s="50">
        <v>126.024</v>
      </c>
      <c r="Q453" s="50">
        <v>110.044</v>
      </c>
      <c r="R453" s="50">
        <v>90.033000000000001</v>
      </c>
      <c r="S453" s="50">
        <v>78.013000000000005</v>
      </c>
      <c r="T453" s="50">
        <v>69.912999999999997</v>
      </c>
      <c r="U453" s="50">
        <v>57.218000000000004</v>
      </c>
      <c r="V453" s="50">
        <v>37.893000000000001</v>
      </c>
      <c r="W453" s="50">
        <v>27.010999999999999</v>
      </c>
      <c r="X453" s="50" t="s">
        <v>311</v>
      </c>
      <c r="Y453" s="50" t="s">
        <v>311</v>
      </c>
      <c r="Z453" s="50" t="s">
        <v>311</v>
      </c>
      <c r="AA453" s="50" t="s">
        <v>311</v>
      </c>
      <c r="AB453" s="50" t="s">
        <v>311</v>
      </c>
      <c r="AC453" s="50" t="str">
        <f t="shared" si="33"/>
        <v>New Zealand-1955</v>
      </c>
      <c r="AD453" s="51">
        <f t="shared" si="34"/>
        <v>1277.2329999999999</v>
      </c>
      <c r="AE453" s="15">
        <f t="shared" si="35"/>
        <v>0.67267131369139388</v>
      </c>
      <c r="AF453">
        <f t="shared" si="36"/>
        <v>9.8765349555328341E-2</v>
      </c>
    </row>
    <row r="454" spans="1:32" x14ac:dyDescent="0.25">
      <c r="A454" s="59">
        <v>437</v>
      </c>
      <c r="B454" s="60" t="s">
        <v>309</v>
      </c>
      <c r="C454" s="61" t="s">
        <v>465</v>
      </c>
      <c r="D454" s="62"/>
      <c r="E454" s="62">
        <v>558</v>
      </c>
      <c r="F454" s="62">
        <v>1955</v>
      </c>
      <c r="G454" s="50">
        <v>306.43599999999998</v>
      </c>
      <c r="H454" s="50">
        <v>195.03700000000001</v>
      </c>
      <c r="I454" s="50">
        <v>179.858</v>
      </c>
      <c r="J454" s="50">
        <v>154.63200000000001</v>
      </c>
      <c r="K454" s="50">
        <v>132.94399999999999</v>
      </c>
      <c r="L454" s="50">
        <v>114.752</v>
      </c>
      <c r="M454" s="50">
        <v>96.668999999999997</v>
      </c>
      <c r="N454" s="50">
        <v>76.807000000000002</v>
      </c>
      <c r="O454" s="50">
        <v>62.737000000000002</v>
      </c>
      <c r="P454" s="50">
        <v>50.856000000000002</v>
      </c>
      <c r="Q454" s="50">
        <v>40.683</v>
      </c>
      <c r="R454" s="50">
        <v>31.814</v>
      </c>
      <c r="S454" s="50">
        <v>24.09</v>
      </c>
      <c r="T454" s="50">
        <v>18.788</v>
      </c>
      <c r="U454" s="50">
        <v>12.007</v>
      </c>
      <c r="V454" s="50">
        <v>6.819</v>
      </c>
      <c r="W454" s="50">
        <v>3.0960000000000001</v>
      </c>
      <c r="X454" s="50" t="s">
        <v>311</v>
      </c>
      <c r="Y454" s="50" t="s">
        <v>311</v>
      </c>
      <c r="Z454" s="50" t="s">
        <v>311</v>
      </c>
      <c r="AA454" s="50" t="s">
        <v>311</v>
      </c>
      <c r="AB454" s="50" t="s">
        <v>311</v>
      </c>
      <c r="AC454" s="50" t="str">
        <f t="shared" si="33"/>
        <v>Nicaragua-1955</v>
      </c>
      <c r="AD454" s="51">
        <f t="shared" si="34"/>
        <v>785.98399999999992</v>
      </c>
      <c r="AE454" s="15">
        <f t="shared" si="35"/>
        <v>0.91864592663463873</v>
      </c>
      <c r="AF454">
        <f t="shared" si="36"/>
        <v>2.7744553827910166E-2</v>
      </c>
    </row>
    <row r="455" spans="1:32" x14ac:dyDescent="0.25">
      <c r="A455" s="59">
        <v>438</v>
      </c>
      <c r="B455" s="60" t="s">
        <v>309</v>
      </c>
      <c r="C455" s="61" t="s">
        <v>466</v>
      </c>
      <c r="D455" s="62"/>
      <c r="E455" s="62">
        <v>566</v>
      </c>
      <c r="F455" s="62">
        <v>1955</v>
      </c>
      <c r="G455" s="50">
        <v>6754.0540000000001</v>
      </c>
      <c r="H455" s="50">
        <v>5497.6750000000002</v>
      </c>
      <c r="I455" s="50">
        <v>4842.5680000000002</v>
      </c>
      <c r="J455" s="50">
        <v>4220.027</v>
      </c>
      <c r="K455" s="50">
        <v>3610.1509999999998</v>
      </c>
      <c r="L455" s="50">
        <v>3112.0859999999998</v>
      </c>
      <c r="M455" s="50">
        <v>2696.0149999999999</v>
      </c>
      <c r="N455" s="50">
        <v>2303.982</v>
      </c>
      <c r="O455" s="50">
        <v>1910.0219999999999</v>
      </c>
      <c r="P455" s="50">
        <v>1608.2360000000001</v>
      </c>
      <c r="Q455" s="50">
        <v>1338.0630000000001</v>
      </c>
      <c r="R455" s="50">
        <v>1152.809</v>
      </c>
      <c r="S455" s="50">
        <v>881.82799999999997</v>
      </c>
      <c r="T455" s="50">
        <v>592.58799999999997</v>
      </c>
      <c r="U455" s="50">
        <v>343.49400000000003</v>
      </c>
      <c r="V455" s="50">
        <v>158.47</v>
      </c>
      <c r="W455" s="50">
        <v>63.494999999999997</v>
      </c>
      <c r="X455" s="50" t="s">
        <v>311</v>
      </c>
      <c r="Y455" s="50" t="s">
        <v>311</v>
      </c>
      <c r="Z455" s="50" t="s">
        <v>311</v>
      </c>
      <c r="AA455" s="50" t="s">
        <v>311</v>
      </c>
      <c r="AB455" s="50" t="s">
        <v>311</v>
      </c>
      <c r="AC455" s="50" t="str">
        <f t="shared" si="33"/>
        <v>Nigeria-1955</v>
      </c>
      <c r="AD455" s="51">
        <f t="shared" si="34"/>
        <v>22833.219000000005</v>
      </c>
      <c r="AE455" s="15">
        <f t="shared" si="35"/>
        <v>0.79937673264553688</v>
      </c>
      <c r="AF455">
        <f t="shared" si="36"/>
        <v>2.900373266396036E-2</v>
      </c>
    </row>
    <row r="456" spans="1:32" x14ac:dyDescent="0.25">
      <c r="A456" s="59">
        <v>439</v>
      </c>
      <c r="B456" s="60" t="s">
        <v>309</v>
      </c>
      <c r="C456" s="61" t="s">
        <v>467</v>
      </c>
      <c r="D456" s="62">
        <v>16</v>
      </c>
      <c r="E456" s="62">
        <v>578</v>
      </c>
      <c r="F456" s="62">
        <v>1955</v>
      </c>
      <c r="G456" s="50">
        <v>304.09800000000001</v>
      </c>
      <c r="H456" s="50">
        <v>317.92200000000003</v>
      </c>
      <c r="I456" s="50">
        <v>257.81700000000001</v>
      </c>
      <c r="J456" s="50">
        <v>210.369</v>
      </c>
      <c r="K456" s="50">
        <v>206.03899999999999</v>
      </c>
      <c r="L456" s="50">
        <v>229.494</v>
      </c>
      <c r="M456" s="50">
        <v>264.702</v>
      </c>
      <c r="N456" s="50">
        <v>256.62599999999998</v>
      </c>
      <c r="O456" s="50">
        <v>247.47499999999999</v>
      </c>
      <c r="P456" s="50">
        <v>228.48099999999999</v>
      </c>
      <c r="Q456" s="50">
        <v>210.541</v>
      </c>
      <c r="R456" s="50">
        <v>190.755</v>
      </c>
      <c r="S456" s="50">
        <v>156.364</v>
      </c>
      <c r="T456" s="50">
        <v>123.821</v>
      </c>
      <c r="U456" s="50">
        <v>93.92</v>
      </c>
      <c r="V456" s="50">
        <v>69.525000000000006</v>
      </c>
      <c r="W456" s="50">
        <v>62.390999999999998</v>
      </c>
      <c r="X456" s="50" t="s">
        <v>311</v>
      </c>
      <c r="Y456" s="50" t="s">
        <v>311</v>
      </c>
      <c r="Z456" s="50" t="s">
        <v>311</v>
      </c>
      <c r="AA456" s="50" t="s">
        <v>311</v>
      </c>
      <c r="AB456" s="50" t="s">
        <v>311</v>
      </c>
      <c r="AC456" s="50" t="str">
        <f t="shared" si="33"/>
        <v>Norway-1955</v>
      </c>
      <c r="AD456" s="51">
        <f t="shared" si="34"/>
        <v>2200.846</v>
      </c>
      <c r="AE456" s="15">
        <f t="shared" si="35"/>
        <v>0.55864608427850027</v>
      </c>
      <c r="AF456">
        <f t="shared" si="36"/>
        <v>0.11349983104396004</v>
      </c>
    </row>
    <row r="457" spans="1:32" x14ac:dyDescent="0.25">
      <c r="A457" s="59">
        <v>440</v>
      </c>
      <c r="B457" s="60" t="s">
        <v>309</v>
      </c>
      <c r="C457" s="61" t="s">
        <v>468</v>
      </c>
      <c r="D457" s="62"/>
      <c r="E457" s="62">
        <v>512</v>
      </c>
      <c r="F457" s="62">
        <v>1955</v>
      </c>
      <c r="G457" s="50">
        <v>84.724000000000004</v>
      </c>
      <c r="H457" s="50">
        <v>67.536000000000001</v>
      </c>
      <c r="I457" s="50">
        <v>59.756</v>
      </c>
      <c r="J457" s="50">
        <v>51.603999999999999</v>
      </c>
      <c r="K457" s="50">
        <v>43.718000000000004</v>
      </c>
      <c r="L457" s="50">
        <v>35.6</v>
      </c>
      <c r="M457" s="50">
        <v>29.571000000000002</v>
      </c>
      <c r="N457" s="50">
        <v>26.175999999999998</v>
      </c>
      <c r="O457" s="50">
        <v>23.01</v>
      </c>
      <c r="P457" s="50">
        <v>19.64</v>
      </c>
      <c r="Q457" s="50">
        <v>16.574999999999999</v>
      </c>
      <c r="R457" s="50">
        <v>13.36</v>
      </c>
      <c r="S457" s="50">
        <v>9.7970000000000006</v>
      </c>
      <c r="T457" s="50">
        <v>7.0049999999999999</v>
      </c>
      <c r="U457" s="50">
        <v>4.41</v>
      </c>
      <c r="V457" s="50">
        <v>2.286</v>
      </c>
      <c r="W457" s="50">
        <v>1.048</v>
      </c>
      <c r="X457" s="50" t="s">
        <v>311</v>
      </c>
      <c r="Y457" s="50" t="s">
        <v>311</v>
      </c>
      <c r="Z457" s="50" t="s">
        <v>311</v>
      </c>
      <c r="AA457" s="50" t="s">
        <v>311</v>
      </c>
      <c r="AB457" s="50" t="s">
        <v>311</v>
      </c>
      <c r="AC457" s="50" t="str">
        <f t="shared" si="33"/>
        <v>Oman-1955</v>
      </c>
      <c r="AD457" s="51">
        <f t="shared" si="34"/>
        <v>269.05099999999999</v>
      </c>
      <c r="AE457" s="15">
        <f t="shared" si="35"/>
        <v>0.84283277148198665</v>
      </c>
      <c r="AF457">
        <f t="shared" si="36"/>
        <v>3.0658931084443532E-2</v>
      </c>
    </row>
    <row r="458" spans="1:32" x14ac:dyDescent="0.25">
      <c r="A458" s="59">
        <v>441</v>
      </c>
      <c r="B458" s="60" t="s">
        <v>309</v>
      </c>
      <c r="C458" s="61" t="s">
        <v>469</v>
      </c>
      <c r="D458" s="62"/>
      <c r="E458" s="62">
        <v>586</v>
      </c>
      <c r="F458" s="62">
        <v>1955</v>
      </c>
      <c r="G458" s="50">
        <v>5867.4319999999998</v>
      </c>
      <c r="H458" s="50">
        <v>5169.1819999999998</v>
      </c>
      <c r="I458" s="50">
        <v>4856.13</v>
      </c>
      <c r="J458" s="50">
        <v>4181.4610000000002</v>
      </c>
      <c r="K458" s="50">
        <v>3604.94</v>
      </c>
      <c r="L458" s="50">
        <v>3108.7820000000002</v>
      </c>
      <c r="M458" s="50">
        <v>2686.654</v>
      </c>
      <c r="N458" s="50">
        <v>2292.98</v>
      </c>
      <c r="O458" s="50">
        <v>1936.4069999999999</v>
      </c>
      <c r="P458" s="50">
        <v>1575.941</v>
      </c>
      <c r="Q458" s="50">
        <v>1295.6659999999999</v>
      </c>
      <c r="R458" s="50">
        <v>1026.049</v>
      </c>
      <c r="S458" s="50">
        <v>843.21</v>
      </c>
      <c r="T458" s="50">
        <v>702.37099999999998</v>
      </c>
      <c r="U458" s="50">
        <v>534.64200000000005</v>
      </c>
      <c r="V458" s="50">
        <v>372.01299999999998</v>
      </c>
      <c r="W458" s="50">
        <v>370.43599999999998</v>
      </c>
      <c r="X458" s="50" t="s">
        <v>311</v>
      </c>
      <c r="Y458" s="50" t="s">
        <v>311</v>
      </c>
      <c r="Z458" s="50" t="s">
        <v>311</v>
      </c>
      <c r="AA458" s="50" t="s">
        <v>311</v>
      </c>
      <c r="AB458" s="50" t="s">
        <v>311</v>
      </c>
      <c r="AC458" s="50" t="str">
        <f t="shared" si="33"/>
        <v>Pakistan-1955</v>
      </c>
      <c r="AD458" s="51">
        <f t="shared" si="34"/>
        <v>22552.09</v>
      </c>
      <c r="AE458" s="15">
        <f t="shared" si="35"/>
        <v>0.7924855745077285</v>
      </c>
      <c r="AF458">
        <f t="shared" si="36"/>
        <v>5.14883742247398E-2</v>
      </c>
    </row>
    <row r="459" spans="1:32" x14ac:dyDescent="0.25">
      <c r="A459" s="59">
        <v>442</v>
      </c>
      <c r="B459" s="60" t="s">
        <v>309</v>
      </c>
      <c r="C459" s="61" t="s">
        <v>470</v>
      </c>
      <c r="D459" s="62"/>
      <c r="E459" s="62">
        <v>591</v>
      </c>
      <c r="F459" s="62">
        <v>1955</v>
      </c>
      <c r="G459" s="50">
        <v>168.429</v>
      </c>
      <c r="H459" s="50">
        <v>137.45500000000001</v>
      </c>
      <c r="I459" s="50">
        <v>116.97199999999999</v>
      </c>
      <c r="J459" s="50">
        <v>99.405000000000001</v>
      </c>
      <c r="K459" s="50">
        <v>83.867000000000004</v>
      </c>
      <c r="L459" s="50">
        <v>71.013000000000005</v>
      </c>
      <c r="M459" s="50">
        <v>60.704000000000001</v>
      </c>
      <c r="N459" s="50">
        <v>52.228999999999999</v>
      </c>
      <c r="O459" s="50">
        <v>44.076999999999998</v>
      </c>
      <c r="P459" s="50">
        <v>36.613999999999997</v>
      </c>
      <c r="Q459" s="50">
        <v>30.558</v>
      </c>
      <c r="R459" s="50">
        <v>24.84</v>
      </c>
      <c r="S459" s="50">
        <v>19.635999999999999</v>
      </c>
      <c r="T459" s="50">
        <v>14.71</v>
      </c>
      <c r="U459" s="50">
        <v>10.076000000000001</v>
      </c>
      <c r="V459" s="50">
        <v>6.0369999999999999</v>
      </c>
      <c r="W459" s="50">
        <v>4.41</v>
      </c>
      <c r="X459" s="50" t="s">
        <v>311</v>
      </c>
      <c r="Y459" s="50" t="s">
        <v>311</v>
      </c>
      <c r="Z459" s="50" t="s">
        <v>311</v>
      </c>
      <c r="AA459" s="50" t="s">
        <v>311</v>
      </c>
      <c r="AB459" s="50" t="s">
        <v>311</v>
      </c>
      <c r="AC459" s="50" t="str">
        <f t="shared" si="33"/>
        <v>Panama-1955</v>
      </c>
      <c r="AD459" s="51">
        <f t="shared" si="34"/>
        <v>522.94299999999987</v>
      </c>
      <c r="AE459" s="15">
        <f t="shared" si="35"/>
        <v>0.87598265967801481</v>
      </c>
      <c r="AF459">
        <f t="shared" si="36"/>
        <v>3.7252101133538947E-2</v>
      </c>
    </row>
    <row r="460" spans="1:32" x14ac:dyDescent="0.25">
      <c r="A460" s="59">
        <v>443</v>
      </c>
      <c r="B460" s="60" t="s">
        <v>309</v>
      </c>
      <c r="C460" s="61" t="s">
        <v>383</v>
      </c>
      <c r="D460" s="62"/>
      <c r="E460" s="62">
        <v>598</v>
      </c>
      <c r="F460" s="62">
        <v>1955</v>
      </c>
      <c r="G460" s="50">
        <v>306.79300000000001</v>
      </c>
      <c r="H460" s="50">
        <v>235.25399999999999</v>
      </c>
      <c r="I460" s="50">
        <v>204.405</v>
      </c>
      <c r="J460" s="50">
        <v>184.01599999999999</v>
      </c>
      <c r="K460" s="50">
        <v>162.69300000000001</v>
      </c>
      <c r="L460" s="50">
        <v>142.82300000000001</v>
      </c>
      <c r="M460" s="50">
        <v>124.07</v>
      </c>
      <c r="N460" s="50">
        <v>106.068</v>
      </c>
      <c r="O460" s="50">
        <v>89.156999999999996</v>
      </c>
      <c r="P460" s="50">
        <v>73.683999999999997</v>
      </c>
      <c r="Q460" s="50">
        <v>59.713999999999999</v>
      </c>
      <c r="R460" s="50">
        <v>46.264000000000003</v>
      </c>
      <c r="S460" s="50">
        <v>28.795000000000002</v>
      </c>
      <c r="T460" s="50">
        <v>22.655999999999999</v>
      </c>
      <c r="U460" s="50">
        <v>19.364999999999998</v>
      </c>
      <c r="V460" s="50">
        <v>11.631</v>
      </c>
      <c r="W460" s="50">
        <v>7.3239999999999998</v>
      </c>
      <c r="X460" s="50" t="s">
        <v>311</v>
      </c>
      <c r="Y460" s="50" t="s">
        <v>311</v>
      </c>
      <c r="Z460" s="50" t="s">
        <v>311</v>
      </c>
      <c r="AA460" s="50" t="s">
        <v>311</v>
      </c>
      <c r="AB460" s="50" t="s">
        <v>311</v>
      </c>
      <c r="AC460" s="50" t="str">
        <f t="shared" si="33"/>
        <v>Papua New Guinea-1955</v>
      </c>
      <c r="AD460" s="51">
        <f t="shared" si="34"/>
        <v>1017.2840000000001</v>
      </c>
      <c r="AE460" s="15">
        <f t="shared" si="35"/>
        <v>0.79370952457720734</v>
      </c>
      <c r="AF460">
        <f t="shared" si="36"/>
        <v>3.4572067474950903E-2</v>
      </c>
    </row>
    <row r="461" spans="1:32" x14ac:dyDescent="0.25">
      <c r="A461" s="59">
        <v>444</v>
      </c>
      <c r="B461" s="60" t="s">
        <v>309</v>
      </c>
      <c r="C461" s="61" t="s">
        <v>471</v>
      </c>
      <c r="D461" s="62"/>
      <c r="E461" s="62">
        <v>604</v>
      </c>
      <c r="F461" s="62">
        <v>1955</v>
      </c>
      <c r="G461" s="50">
        <v>1559.9269999999999</v>
      </c>
      <c r="H461" s="50">
        <v>1182.039</v>
      </c>
      <c r="I461" s="50">
        <v>991.84799999999996</v>
      </c>
      <c r="J461" s="50">
        <v>879.07500000000005</v>
      </c>
      <c r="K461" s="50">
        <v>764.92600000000004</v>
      </c>
      <c r="L461" s="50">
        <v>634.70100000000002</v>
      </c>
      <c r="M461" s="50">
        <v>528.99300000000005</v>
      </c>
      <c r="N461" s="50">
        <v>450.75</v>
      </c>
      <c r="O461" s="50">
        <v>405.41399999999999</v>
      </c>
      <c r="P461" s="50">
        <v>353.48399999999998</v>
      </c>
      <c r="Q461" s="50">
        <v>290.5</v>
      </c>
      <c r="R461" s="50">
        <v>250.453</v>
      </c>
      <c r="S461" s="50">
        <v>195.31100000000001</v>
      </c>
      <c r="T461" s="50">
        <v>140.238</v>
      </c>
      <c r="U461" s="50">
        <v>83.817999999999998</v>
      </c>
      <c r="V461" s="50">
        <v>49.417000000000002</v>
      </c>
      <c r="W461" s="50">
        <v>25.863</v>
      </c>
      <c r="X461" s="50" t="s">
        <v>311</v>
      </c>
      <c r="Y461" s="50" t="s">
        <v>311</v>
      </c>
      <c r="Z461" s="50" t="s">
        <v>311</v>
      </c>
      <c r="AA461" s="50" t="s">
        <v>311</v>
      </c>
      <c r="AB461" s="50" t="s">
        <v>311</v>
      </c>
      <c r="AC461" s="50" t="str">
        <f t="shared" si="33"/>
        <v>Peru-1955</v>
      </c>
      <c r="AD461" s="51">
        <f t="shared" si="34"/>
        <v>4753.6070000000009</v>
      </c>
      <c r="AE461" s="15">
        <f t="shared" si="35"/>
        <v>0.84843993203476831</v>
      </c>
      <c r="AF461">
        <f t="shared" si="36"/>
        <v>3.5268192776109486E-2</v>
      </c>
    </row>
    <row r="462" spans="1:32" x14ac:dyDescent="0.25">
      <c r="A462" s="59">
        <v>445</v>
      </c>
      <c r="B462" s="60" t="s">
        <v>309</v>
      </c>
      <c r="C462" s="61" t="s">
        <v>472</v>
      </c>
      <c r="D462" s="62"/>
      <c r="E462" s="62">
        <v>608</v>
      </c>
      <c r="F462" s="62">
        <v>1955</v>
      </c>
      <c r="G462" s="50">
        <v>4399.6350000000002</v>
      </c>
      <c r="H462" s="50">
        <v>3139.6439999999998</v>
      </c>
      <c r="I462" s="50">
        <v>2604.739</v>
      </c>
      <c r="J462" s="50">
        <v>2178.9659999999999</v>
      </c>
      <c r="K462" s="50">
        <v>1842.268</v>
      </c>
      <c r="L462" s="50">
        <v>1416.7280000000001</v>
      </c>
      <c r="M462" s="50">
        <v>1289.9939999999999</v>
      </c>
      <c r="N462" s="50">
        <v>1103.7729999999999</v>
      </c>
      <c r="O462" s="50">
        <v>1016.567</v>
      </c>
      <c r="P462" s="50">
        <v>874.23299999999995</v>
      </c>
      <c r="Q462" s="50">
        <v>655.98800000000006</v>
      </c>
      <c r="R462" s="50">
        <v>521.71400000000006</v>
      </c>
      <c r="S462" s="50">
        <v>397.303</v>
      </c>
      <c r="T462" s="50">
        <v>303.22199999999998</v>
      </c>
      <c r="U462" s="50">
        <v>216.47200000000001</v>
      </c>
      <c r="V462" s="50">
        <v>131.06299999999999</v>
      </c>
      <c r="W462" s="50">
        <v>86.792000000000002</v>
      </c>
      <c r="X462" s="50" t="s">
        <v>311</v>
      </c>
      <c r="Y462" s="50" t="s">
        <v>311</v>
      </c>
      <c r="Z462" s="50" t="s">
        <v>311</v>
      </c>
      <c r="AA462" s="50" t="s">
        <v>311</v>
      </c>
      <c r="AB462" s="50" t="s">
        <v>311</v>
      </c>
      <c r="AC462" s="50" t="str">
        <f t="shared" si="33"/>
        <v>Philippines-1955</v>
      </c>
      <c r="AD462" s="51">
        <f t="shared" si="34"/>
        <v>11297.533999999998</v>
      </c>
      <c r="AE462" s="15">
        <f t="shared" si="35"/>
        <v>0.96318072598852111</v>
      </c>
      <c r="AF462">
        <f t="shared" si="36"/>
        <v>3.4398116330385038E-2</v>
      </c>
    </row>
    <row r="463" spans="1:32" x14ac:dyDescent="0.25">
      <c r="A463" s="59">
        <v>446</v>
      </c>
      <c r="B463" s="60" t="s">
        <v>309</v>
      </c>
      <c r="C463" s="61" t="s">
        <v>473</v>
      </c>
      <c r="D463" s="62"/>
      <c r="E463" s="62">
        <v>616</v>
      </c>
      <c r="F463" s="62">
        <v>1955</v>
      </c>
      <c r="G463" s="50">
        <v>3549.0079999999998</v>
      </c>
      <c r="H463" s="50">
        <v>2907.6860000000001</v>
      </c>
      <c r="I463" s="50">
        <v>2011.6969999999999</v>
      </c>
      <c r="J463" s="50">
        <v>2308.9949999999999</v>
      </c>
      <c r="K463" s="50">
        <v>2384.9989999999998</v>
      </c>
      <c r="L463" s="50">
        <v>2333.9879999999998</v>
      </c>
      <c r="M463" s="50">
        <v>2074.06</v>
      </c>
      <c r="N463" s="50">
        <v>1329.136</v>
      </c>
      <c r="O463" s="50">
        <v>1724.1659999999999</v>
      </c>
      <c r="P463" s="50">
        <v>1736.1679999999999</v>
      </c>
      <c r="Q463" s="50">
        <v>1484.672</v>
      </c>
      <c r="R463" s="50">
        <v>1147.662</v>
      </c>
      <c r="S463" s="50">
        <v>811.92399999999998</v>
      </c>
      <c r="T463" s="50">
        <v>634.64300000000003</v>
      </c>
      <c r="U463" s="50">
        <v>410.495</v>
      </c>
      <c r="V463" s="50">
        <v>236.09800000000001</v>
      </c>
      <c r="W463" s="50">
        <v>184.352</v>
      </c>
      <c r="X463" s="50" t="s">
        <v>311</v>
      </c>
      <c r="Y463" s="50" t="s">
        <v>311</v>
      </c>
      <c r="Z463" s="50" t="s">
        <v>311</v>
      </c>
      <c r="AA463" s="50" t="s">
        <v>311</v>
      </c>
      <c r="AB463" s="50" t="s">
        <v>311</v>
      </c>
      <c r="AC463" s="50" t="str">
        <f t="shared" si="33"/>
        <v>Poland-1955</v>
      </c>
      <c r="AD463" s="51">
        <f t="shared" si="34"/>
        <v>17335.769999999997</v>
      </c>
      <c r="AE463" s="15">
        <f t="shared" si="35"/>
        <v>0.57303361777411688</v>
      </c>
      <c r="AF463">
        <f t="shared" si="36"/>
        <v>5.6796576335111232E-2</v>
      </c>
    </row>
    <row r="464" spans="1:32" x14ac:dyDescent="0.25">
      <c r="A464" s="59">
        <v>447</v>
      </c>
      <c r="B464" s="60" t="s">
        <v>309</v>
      </c>
      <c r="C464" s="61" t="s">
        <v>474</v>
      </c>
      <c r="D464" s="62"/>
      <c r="E464" s="62">
        <v>620</v>
      </c>
      <c r="F464" s="62">
        <v>1955</v>
      </c>
      <c r="G464" s="50">
        <v>896.95899999999995</v>
      </c>
      <c r="H464" s="50">
        <v>857.67399999999998</v>
      </c>
      <c r="I464" s="50">
        <v>766.22900000000004</v>
      </c>
      <c r="J464" s="50">
        <v>758.30499999999995</v>
      </c>
      <c r="K464" s="50">
        <v>746.35</v>
      </c>
      <c r="L464" s="50">
        <v>700.66600000000005</v>
      </c>
      <c r="M464" s="50">
        <v>637.48</v>
      </c>
      <c r="N464" s="50">
        <v>511.822</v>
      </c>
      <c r="O464" s="50">
        <v>549.44200000000001</v>
      </c>
      <c r="P464" s="50">
        <v>493.72899999999998</v>
      </c>
      <c r="Q464" s="50">
        <v>441.59399999999999</v>
      </c>
      <c r="R464" s="50">
        <v>352.50599999999997</v>
      </c>
      <c r="S464" s="50">
        <v>307.41000000000003</v>
      </c>
      <c r="T464" s="50">
        <v>248.423</v>
      </c>
      <c r="U464" s="50">
        <v>188.40299999999999</v>
      </c>
      <c r="V464" s="50">
        <v>115.081</v>
      </c>
      <c r="W464" s="50">
        <v>98.811000000000007</v>
      </c>
      <c r="X464" s="50" t="s">
        <v>311</v>
      </c>
      <c r="Y464" s="50" t="s">
        <v>311</v>
      </c>
      <c r="Z464" s="50" t="s">
        <v>311</v>
      </c>
      <c r="AA464" s="50" t="s">
        <v>311</v>
      </c>
      <c r="AB464" s="50" t="s">
        <v>311</v>
      </c>
      <c r="AC464" s="50" t="str">
        <f t="shared" si="33"/>
        <v>Portugal-1955</v>
      </c>
      <c r="AD464" s="51">
        <f t="shared" si="34"/>
        <v>5499.3040000000001</v>
      </c>
      <c r="AE464" s="15">
        <f t="shared" si="35"/>
        <v>0.57672389087782738</v>
      </c>
      <c r="AF464">
        <f t="shared" si="36"/>
        <v>8.1135228373078558E-2</v>
      </c>
    </row>
    <row r="465" spans="1:32" x14ac:dyDescent="0.25">
      <c r="A465" s="59">
        <v>448</v>
      </c>
      <c r="B465" s="60" t="s">
        <v>309</v>
      </c>
      <c r="C465" s="61" t="s">
        <v>384</v>
      </c>
      <c r="D465" s="62"/>
      <c r="E465" s="62">
        <v>630</v>
      </c>
      <c r="F465" s="62">
        <v>1955</v>
      </c>
      <c r="G465" s="50">
        <v>354.11700000000002</v>
      </c>
      <c r="H465" s="50">
        <v>317.11399999999998</v>
      </c>
      <c r="I465" s="50">
        <v>292.94</v>
      </c>
      <c r="J465" s="50">
        <v>229.96700000000001</v>
      </c>
      <c r="K465" s="50">
        <v>179.03</v>
      </c>
      <c r="L465" s="50">
        <v>145.01300000000001</v>
      </c>
      <c r="M465" s="50">
        <v>127.994</v>
      </c>
      <c r="N465" s="50">
        <v>130.001</v>
      </c>
      <c r="O465" s="50">
        <v>98.007999999999996</v>
      </c>
      <c r="P465" s="50">
        <v>89.998999999999995</v>
      </c>
      <c r="Q465" s="50">
        <v>71.998999999999995</v>
      </c>
      <c r="R465" s="50">
        <v>55.988999999999997</v>
      </c>
      <c r="S465" s="50">
        <v>53.01</v>
      </c>
      <c r="T465" s="50">
        <v>39.954999999999998</v>
      </c>
      <c r="U465" s="50">
        <v>26.456</v>
      </c>
      <c r="V465" s="50">
        <v>16.573</v>
      </c>
      <c r="W465" s="50">
        <v>19.25</v>
      </c>
      <c r="X465" s="50" t="s">
        <v>311</v>
      </c>
      <c r="Y465" s="50" t="s">
        <v>311</v>
      </c>
      <c r="Z465" s="50" t="s">
        <v>311</v>
      </c>
      <c r="AA465" s="50" t="s">
        <v>311</v>
      </c>
      <c r="AB465" s="50" t="s">
        <v>311</v>
      </c>
      <c r="AC465" s="50" t="str">
        <f t="shared" si="33"/>
        <v>Puerto Rico-1955</v>
      </c>
      <c r="AD465" s="51">
        <f t="shared" si="34"/>
        <v>1181.01</v>
      </c>
      <c r="AE465" s="15">
        <f t="shared" si="35"/>
        <v>0.90296017815259833</v>
      </c>
      <c r="AF465">
        <f t="shared" si="36"/>
        <v>4.7657517011385056E-2</v>
      </c>
    </row>
    <row r="466" spans="1:32" x14ac:dyDescent="0.25">
      <c r="A466" s="59">
        <v>449</v>
      </c>
      <c r="B466" s="60" t="s">
        <v>309</v>
      </c>
      <c r="C466" s="61" t="s">
        <v>475</v>
      </c>
      <c r="D466" s="62"/>
      <c r="E466" s="62">
        <v>634</v>
      </c>
      <c r="F466" s="62">
        <v>1955</v>
      </c>
      <c r="G466" s="50">
        <v>6.5149999999999997</v>
      </c>
      <c r="H466" s="50">
        <v>4.532</v>
      </c>
      <c r="I466" s="50">
        <v>3.8149999999999999</v>
      </c>
      <c r="J466" s="50">
        <v>3.5289999999999999</v>
      </c>
      <c r="K466" s="50">
        <v>3.347</v>
      </c>
      <c r="L466" s="50">
        <v>2.9740000000000002</v>
      </c>
      <c r="M466" s="50">
        <v>2.4830000000000001</v>
      </c>
      <c r="N466" s="50">
        <v>2.02</v>
      </c>
      <c r="O466" s="50">
        <v>1.607</v>
      </c>
      <c r="P466" s="50">
        <v>1.3260000000000001</v>
      </c>
      <c r="Q466" s="50">
        <v>1.0640000000000001</v>
      </c>
      <c r="R466" s="50">
        <v>0.86199999999999999</v>
      </c>
      <c r="S466" s="50">
        <v>0.68400000000000005</v>
      </c>
      <c r="T466" s="50">
        <v>0.504</v>
      </c>
      <c r="U466" s="50">
        <v>0.32700000000000001</v>
      </c>
      <c r="V466" s="50">
        <v>0.17799999999999999</v>
      </c>
      <c r="W466" s="50">
        <v>9.9000000000000005E-2</v>
      </c>
      <c r="X466" s="50" t="s">
        <v>311</v>
      </c>
      <c r="Y466" s="50" t="s">
        <v>311</v>
      </c>
      <c r="Z466" s="50" t="s">
        <v>311</v>
      </c>
      <c r="AA466" s="50" t="s">
        <v>311</v>
      </c>
      <c r="AB466" s="50" t="s">
        <v>311</v>
      </c>
      <c r="AC466" s="50" t="str">
        <f t="shared" si="33"/>
        <v>Qatar-1955</v>
      </c>
      <c r="AD466" s="51">
        <f t="shared" si="34"/>
        <v>19.895999999999997</v>
      </c>
      <c r="AE466" s="15">
        <f t="shared" si="35"/>
        <v>0.80267390430237251</v>
      </c>
      <c r="AF466">
        <f t="shared" si="36"/>
        <v>3.1877553369008577E-2</v>
      </c>
    </row>
    <row r="467" spans="1:32" x14ac:dyDescent="0.25">
      <c r="A467" s="59">
        <v>450</v>
      </c>
      <c r="B467" s="60" t="s">
        <v>309</v>
      </c>
      <c r="C467" s="61" t="s">
        <v>345</v>
      </c>
      <c r="D467" s="62"/>
      <c r="E467" s="62">
        <v>410</v>
      </c>
      <c r="F467" s="62">
        <v>1955</v>
      </c>
      <c r="G467" s="50">
        <v>3402.3090000000002</v>
      </c>
      <c r="H467" s="50">
        <v>2864.442</v>
      </c>
      <c r="I467" s="50">
        <v>2610.21</v>
      </c>
      <c r="J467" s="50">
        <v>2397.7660000000001</v>
      </c>
      <c r="K467" s="50">
        <v>1755.498</v>
      </c>
      <c r="L467" s="50">
        <v>1440.086</v>
      </c>
      <c r="M467" s="50">
        <v>1390.3330000000001</v>
      </c>
      <c r="N467" s="50">
        <v>1169.4469999999999</v>
      </c>
      <c r="O467" s="50">
        <v>1055.07</v>
      </c>
      <c r="P467" s="50">
        <v>949.09100000000001</v>
      </c>
      <c r="Q467" s="50">
        <v>681.08</v>
      </c>
      <c r="R467" s="50">
        <v>616.48</v>
      </c>
      <c r="S467" s="50">
        <v>481.99799999999999</v>
      </c>
      <c r="T467" s="50">
        <v>359.904</v>
      </c>
      <c r="U467" s="50">
        <v>191.459</v>
      </c>
      <c r="V467" s="50">
        <v>99.772000000000006</v>
      </c>
      <c r="W467" s="50">
        <v>66.385999999999996</v>
      </c>
      <c r="X467" s="50" t="s">
        <v>311</v>
      </c>
      <c r="Y467" s="50" t="s">
        <v>311</v>
      </c>
      <c r="Z467" s="50" t="s">
        <v>311</v>
      </c>
      <c r="AA467" s="50" t="s">
        <v>311</v>
      </c>
      <c r="AB467" s="50" t="s">
        <v>311</v>
      </c>
      <c r="AC467" s="50" t="str">
        <f t="shared" ref="AC467:AC530" si="37">C467&amp;"-"&amp;F467</f>
        <v>Republic of Korea-1955</v>
      </c>
      <c r="AD467" s="51">
        <f t="shared" ref="AD467:AD530" si="38">SUM(J467:S467)</f>
        <v>11936.849</v>
      </c>
      <c r="AE467" s="15">
        <f t="shared" ref="AE467:AE530" si="39">IF(W467="…",SUM(G467:I467,T467:V467,X467:AB467)/SUM(J467:S467),SUM(G467:I467,T467:W467)/SUM(J467:S467))</f>
        <v>0.80377007366014275</v>
      </c>
      <c r="AF467">
        <f t="shared" ref="AF467:AF530" si="40">IF(W467="…",SUM(T467:V467,X467:AB467)/SUM(G467:S467),SUM(T467:W467)/SUM(G467:S467))</f>
        <v>3.447331363167052E-2</v>
      </c>
    </row>
    <row r="468" spans="1:32" x14ac:dyDescent="0.25">
      <c r="A468" s="59">
        <v>451</v>
      </c>
      <c r="B468" s="60" t="s">
        <v>309</v>
      </c>
      <c r="C468" s="61" t="s">
        <v>476</v>
      </c>
      <c r="D468" s="62"/>
      <c r="E468" s="62">
        <v>638</v>
      </c>
      <c r="F468" s="62">
        <v>1955</v>
      </c>
      <c r="G468" s="50">
        <v>55.555</v>
      </c>
      <c r="H468" s="50">
        <v>40.018999999999998</v>
      </c>
      <c r="I468" s="50">
        <v>31.283999999999999</v>
      </c>
      <c r="J468" s="50">
        <v>25.103000000000002</v>
      </c>
      <c r="K468" s="50">
        <v>23.858000000000001</v>
      </c>
      <c r="L468" s="50">
        <v>20.846</v>
      </c>
      <c r="M468" s="50">
        <v>19.904</v>
      </c>
      <c r="N468" s="50">
        <v>16.260999999999999</v>
      </c>
      <c r="O468" s="50">
        <v>14.003</v>
      </c>
      <c r="P468" s="50">
        <v>11.510999999999999</v>
      </c>
      <c r="Q468" s="50">
        <v>9.4529999999999994</v>
      </c>
      <c r="R468" s="50">
        <v>7.2990000000000004</v>
      </c>
      <c r="S468" s="50">
        <v>5.859</v>
      </c>
      <c r="T468" s="50">
        <v>4.5220000000000002</v>
      </c>
      <c r="U468" s="50">
        <v>2.952</v>
      </c>
      <c r="V468" s="50">
        <v>1.903</v>
      </c>
      <c r="W468" s="50">
        <v>1.3260000000000001</v>
      </c>
      <c r="X468" s="50" t="s">
        <v>311</v>
      </c>
      <c r="Y468" s="50" t="s">
        <v>311</v>
      </c>
      <c r="Z468" s="50" t="s">
        <v>311</v>
      </c>
      <c r="AA468" s="50" t="s">
        <v>311</v>
      </c>
      <c r="AB468" s="50" t="s">
        <v>311</v>
      </c>
      <c r="AC468" s="50" t="str">
        <f t="shared" si="37"/>
        <v>Réunion-1955</v>
      </c>
      <c r="AD468" s="51">
        <f t="shared" si="38"/>
        <v>154.09700000000001</v>
      </c>
      <c r="AE468" s="15">
        <f t="shared" si="39"/>
        <v>0.89269096737769049</v>
      </c>
      <c r="AF468">
        <f t="shared" si="40"/>
        <v>3.8095068605292666E-2</v>
      </c>
    </row>
    <row r="469" spans="1:32" x14ac:dyDescent="0.25">
      <c r="A469" s="59">
        <v>452</v>
      </c>
      <c r="B469" s="60" t="s">
        <v>309</v>
      </c>
      <c r="C469" s="61" t="s">
        <v>477</v>
      </c>
      <c r="D469" s="62"/>
      <c r="E469" s="62">
        <v>642</v>
      </c>
      <c r="F469" s="62">
        <v>1955</v>
      </c>
      <c r="G469" s="50">
        <v>1944.7660000000001</v>
      </c>
      <c r="H469" s="50">
        <v>1609.146</v>
      </c>
      <c r="I469" s="50">
        <v>1294.3340000000001</v>
      </c>
      <c r="J469" s="50">
        <v>1630.346</v>
      </c>
      <c r="K469" s="50">
        <v>1592.98</v>
      </c>
      <c r="L469" s="50">
        <v>1557.3610000000001</v>
      </c>
      <c r="M469" s="50">
        <v>1352.096</v>
      </c>
      <c r="N469" s="50">
        <v>802.36199999999997</v>
      </c>
      <c r="O469" s="50">
        <v>1189.4760000000001</v>
      </c>
      <c r="P469" s="50">
        <v>1104.421</v>
      </c>
      <c r="Q469" s="50">
        <v>909.96699999999998</v>
      </c>
      <c r="R469" s="50">
        <v>791.47</v>
      </c>
      <c r="S469" s="50">
        <v>607.30100000000004</v>
      </c>
      <c r="T469" s="50">
        <v>473.90300000000002</v>
      </c>
      <c r="U469" s="50">
        <v>344.26</v>
      </c>
      <c r="V469" s="50">
        <v>177.53100000000001</v>
      </c>
      <c r="W469" s="50">
        <v>102.215</v>
      </c>
      <c r="X469" s="50" t="s">
        <v>311</v>
      </c>
      <c r="Y469" s="50" t="s">
        <v>311</v>
      </c>
      <c r="Z469" s="50" t="s">
        <v>311</v>
      </c>
      <c r="AA469" s="50" t="s">
        <v>311</v>
      </c>
      <c r="AB469" s="50" t="s">
        <v>311</v>
      </c>
      <c r="AC469" s="50" t="str">
        <f t="shared" si="37"/>
        <v>Romania-1955</v>
      </c>
      <c r="AD469" s="51">
        <f t="shared" si="38"/>
        <v>11537.779999999999</v>
      </c>
      <c r="AE469" s="15">
        <f t="shared" si="39"/>
        <v>0.51536387415950047</v>
      </c>
      <c r="AF469">
        <f t="shared" si="40"/>
        <v>6.7002761987561832E-2</v>
      </c>
    </row>
    <row r="470" spans="1:32" x14ac:dyDescent="0.25">
      <c r="A470" s="59">
        <v>453</v>
      </c>
      <c r="B470" s="60" t="s">
        <v>309</v>
      </c>
      <c r="C470" s="61" t="s">
        <v>478</v>
      </c>
      <c r="D470" s="62"/>
      <c r="E470" s="62">
        <v>643</v>
      </c>
      <c r="F470" s="62">
        <v>1955</v>
      </c>
      <c r="G470" s="50">
        <v>12867.566000000001</v>
      </c>
      <c r="H470" s="50">
        <v>10648.678</v>
      </c>
      <c r="I470" s="50">
        <v>6869.0569999999998</v>
      </c>
      <c r="J470" s="50">
        <v>12667.065000000001</v>
      </c>
      <c r="K470" s="50">
        <v>9987.0229999999992</v>
      </c>
      <c r="L470" s="50">
        <v>11880.536</v>
      </c>
      <c r="M470" s="50">
        <v>7820.8950000000004</v>
      </c>
      <c r="N470" s="50">
        <v>5914.9920000000002</v>
      </c>
      <c r="O470" s="50">
        <v>7373.48</v>
      </c>
      <c r="P470" s="50">
        <v>6498.8649999999998</v>
      </c>
      <c r="Q470" s="50">
        <v>5360.28</v>
      </c>
      <c r="R470" s="50">
        <v>4089.0540000000001</v>
      </c>
      <c r="S470" s="50">
        <v>3263.0880000000002</v>
      </c>
      <c r="T470" s="50">
        <v>2549.81</v>
      </c>
      <c r="U470" s="50">
        <v>1792.78</v>
      </c>
      <c r="V470" s="50">
        <v>997.13699999999994</v>
      </c>
      <c r="W470" s="50">
        <v>774.91499999999996</v>
      </c>
      <c r="X470" s="50" t="s">
        <v>311</v>
      </c>
      <c r="Y470" s="50" t="s">
        <v>311</v>
      </c>
      <c r="Z470" s="50" t="s">
        <v>311</v>
      </c>
      <c r="AA470" s="50" t="s">
        <v>311</v>
      </c>
      <c r="AB470" s="50" t="s">
        <v>311</v>
      </c>
      <c r="AC470" s="50" t="str">
        <f t="shared" si="37"/>
        <v>Russian Federation-1955</v>
      </c>
      <c r="AD470" s="51">
        <f t="shared" si="38"/>
        <v>74855.278000000006</v>
      </c>
      <c r="AE470" s="15">
        <f t="shared" si="39"/>
        <v>0.48760680576191295</v>
      </c>
      <c r="AF470">
        <f t="shared" si="40"/>
        <v>5.8101561755945864E-2</v>
      </c>
    </row>
    <row r="471" spans="1:32" x14ac:dyDescent="0.25">
      <c r="A471" s="59">
        <v>454</v>
      </c>
      <c r="B471" s="60" t="s">
        <v>309</v>
      </c>
      <c r="C471" s="61" t="s">
        <v>385</v>
      </c>
      <c r="D471" s="62"/>
      <c r="E471" s="62">
        <v>662</v>
      </c>
      <c r="F471" s="62">
        <v>1955</v>
      </c>
      <c r="G471" s="50">
        <v>12.821999999999999</v>
      </c>
      <c r="H471" s="50">
        <v>11.872999999999999</v>
      </c>
      <c r="I471" s="50">
        <v>10.222</v>
      </c>
      <c r="J471" s="50">
        <v>8.2100000000000009</v>
      </c>
      <c r="K471" s="50">
        <v>8.39</v>
      </c>
      <c r="L471" s="50">
        <v>6.569</v>
      </c>
      <c r="M471" s="50">
        <v>5.4139999999999997</v>
      </c>
      <c r="N471" s="50">
        <v>5.3860000000000001</v>
      </c>
      <c r="O471" s="50">
        <v>4.3410000000000002</v>
      </c>
      <c r="P471" s="50">
        <v>3.8879999999999999</v>
      </c>
      <c r="Q471" s="50">
        <v>3.1339999999999999</v>
      </c>
      <c r="R471" s="50">
        <v>2.2570000000000001</v>
      </c>
      <c r="S471" s="50">
        <v>1.1990000000000001</v>
      </c>
      <c r="T471" s="50">
        <v>0.79100000000000004</v>
      </c>
      <c r="U471" s="50">
        <v>0.97399999999999998</v>
      </c>
      <c r="V471" s="50">
        <v>0.55100000000000005</v>
      </c>
      <c r="W471" s="50">
        <v>0.63300000000000001</v>
      </c>
      <c r="X471" s="50" t="s">
        <v>311</v>
      </c>
      <c r="Y471" s="50" t="s">
        <v>311</v>
      </c>
      <c r="Z471" s="50" t="s">
        <v>311</v>
      </c>
      <c r="AA471" s="50" t="s">
        <v>311</v>
      </c>
      <c r="AB471" s="50" t="s">
        <v>311</v>
      </c>
      <c r="AC471" s="50" t="str">
        <f t="shared" si="37"/>
        <v>Saint Lucia-1955</v>
      </c>
      <c r="AD471" s="51">
        <f t="shared" si="38"/>
        <v>48.787999999999997</v>
      </c>
      <c r="AE471" s="15">
        <f t="shared" si="39"/>
        <v>0.77613347544478151</v>
      </c>
      <c r="AF471">
        <f t="shared" si="40"/>
        <v>3.5230870318380021E-2</v>
      </c>
    </row>
    <row r="472" spans="1:32" x14ac:dyDescent="0.25">
      <c r="A472" s="59">
        <v>455</v>
      </c>
      <c r="B472" s="60" t="s">
        <v>309</v>
      </c>
      <c r="C472" s="61" t="s">
        <v>386</v>
      </c>
      <c r="D472" s="62"/>
      <c r="E472" s="62">
        <v>670</v>
      </c>
      <c r="F472" s="62">
        <v>1955</v>
      </c>
      <c r="G472" s="50">
        <v>14.776</v>
      </c>
      <c r="H472" s="50">
        <v>12.42</v>
      </c>
      <c r="I472" s="50">
        <v>9.8550000000000004</v>
      </c>
      <c r="J472" s="50">
        <v>7.601</v>
      </c>
      <c r="K472" s="50">
        <v>5.1909999999999998</v>
      </c>
      <c r="L472" s="50">
        <v>4.2759999999999998</v>
      </c>
      <c r="M472" s="50">
        <v>3.177</v>
      </c>
      <c r="N472" s="50">
        <v>2.7320000000000002</v>
      </c>
      <c r="O472" s="50">
        <v>2.5219999999999998</v>
      </c>
      <c r="P472" s="50">
        <v>2.323</v>
      </c>
      <c r="Q472" s="50">
        <v>2.2570000000000001</v>
      </c>
      <c r="R472" s="50">
        <v>2.0169999999999999</v>
      </c>
      <c r="S472" s="50">
        <v>1.504</v>
      </c>
      <c r="T472" s="50">
        <v>1.27</v>
      </c>
      <c r="U472" s="50">
        <v>0.70299999999999996</v>
      </c>
      <c r="V472" s="50">
        <v>0.51900000000000002</v>
      </c>
      <c r="W472" s="50">
        <v>0.38</v>
      </c>
      <c r="X472" s="50" t="s">
        <v>311</v>
      </c>
      <c r="Y472" s="50" t="s">
        <v>311</v>
      </c>
      <c r="Z472" s="50" t="s">
        <v>311</v>
      </c>
      <c r="AA472" s="50" t="s">
        <v>311</v>
      </c>
      <c r="AB472" s="50" t="s">
        <v>311</v>
      </c>
      <c r="AC472" s="50" t="str">
        <f t="shared" si="37"/>
        <v>Saint Vincent and the Grenadines-1955</v>
      </c>
      <c r="AD472" s="51">
        <f t="shared" si="38"/>
        <v>33.599999999999994</v>
      </c>
      <c r="AE472" s="15">
        <f t="shared" si="39"/>
        <v>1.1881845238095243</v>
      </c>
      <c r="AF472">
        <f t="shared" si="40"/>
        <v>4.0650521577896989E-2</v>
      </c>
    </row>
    <row r="473" spans="1:32" x14ac:dyDescent="0.25">
      <c r="A473" s="59">
        <v>456</v>
      </c>
      <c r="B473" s="60" t="s">
        <v>309</v>
      </c>
      <c r="C473" s="61" t="s">
        <v>387</v>
      </c>
      <c r="D473" s="62"/>
      <c r="E473" s="62">
        <v>882</v>
      </c>
      <c r="F473" s="62">
        <v>1955</v>
      </c>
      <c r="G473" s="50">
        <v>19.428000000000001</v>
      </c>
      <c r="H473" s="50">
        <v>14.101000000000001</v>
      </c>
      <c r="I473" s="50">
        <v>12.31</v>
      </c>
      <c r="J473" s="50">
        <v>10.11</v>
      </c>
      <c r="K473" s="50">
        <v>7.2169999999999996</v>
      </c>
      <c r="L473" s="50">
        <v>6.5430000000000001</v>
      </c>
      <c r="M473" s="50">
        <v>5.4409999999999998</v>
      </c>
      <c r="N473" s="50">
        <v>4.8760000000000003</v>
      </c>
      <c r="O473" s="50">
        <v>3.7530000000000001</v>
      </c>
      <c r="P473" s="50">
        <v>3.0139999999999998</v>
      </c>
      <c r="Q473" s="50">
        <v>2.2400000000000002</v>
      </c>
      <c r="R473" s="50">
        <v>1.8129999999999999</v>
      </c>
      <c r="S473" s="50">
        <v>1.17</v>
      </c>
      <c r="T473" s="50">
        <v>1.0980000000000001</v>
      </c>
      <c r="U473" s="50">
        <v>0.59399999999999997</v>
      </c>
      <c r="V473" s="50">
        <v>0.27700000000000002</v>
      </c>
      <c r="W473" s="50">
        <v>0.223</v>
      </c>
      <c r="X473" s="50" t="s">
        <v>311</v>
      </c>
      <c r="Y473" s="50" t="s">
        <v>311</v>
      </c>
      <c r="Z473" s="50" t="s">
        <v>311</v>
      </c>
      <c r="AA473" s="50" t="s">
        <v>311</v>
      </c>
      <c r="AB473" s="50" t="s">
        <v>311</v>
      </c>
      <c r="AC473" s="50" t="str">
        <f t="shared" si="37"/>
        <v>Samoa-1955</v>
      </c>
      <c r="AD473" s="51">
        <f t="shared" si="38"/>
        <v>46.177000000000007</v>
      </c>
      <c r="AE473" s="15">
        <f t="shared" si="39"/>
        <v>1.0401498581544926</v>
      </c>
      <c r="AF473">
        <f t="shared" si="40"/>
        <v>2.3821944009737438E-2</v>
      </c>
    </row>
    <row r="474" spans="1:32" x14ac:dyDescent="0.25">
      <c r="A474" s="59">
        <v>457</v>
      </c>
      <c r="B474" s="60" t="s">
        <v>309</v>
      </c>
      <c r="C474" s="61" t="s">
        <v>388</v>
      </c>
      <c r="D474" s="62"/>
      <c r="E474" s="62">
        <v>678</v>
      </c>
      <c r="F474" s="62">
        <v>1955</v>
      </c>
      <c r="G474" s="50">
        <v>9.5820000000000007</v>
      </c>
      <c r="H474" s="50">
        <v>6.1070000000000002</v>
      </c>
      <c r="I474" s="50">
        <v>3.673</v>
      </c>
      <c r="J474" s="50">
        <v>3.3250000000000002</v>
      </c>
      <c r="K474" s="50">
        <v>7.39</v>
      </c>
      <c r="L474" s="50">
        <v>7.1020000000000003</v>
      </c>
      <c r="M474" s="50">
        <v>5.7489999999999997</v>
      </c>
      <c r="N474" s="50">
        <v>3.81</v>
      </c>
      <c r="O474" s="50">
        <v>2.8260000000000001</v>
      </c>
      <c r="P474" s="50">
        <v>2.3290000000000002</v>
      </c>
      <c r="Q474" s="50">
        <v>2.0049999999999999</v>
      </c>
      <c r="R474" s="50">
        <v>1.482</v>
      </c>
      <c r="S474" s="50">
        <v>1.06</v>
      </c>
      <c r="T474" s="50">
        <v>0.82299999999999995</v>
      </c>
      <c r="U474" s="50">
        <v>0.64900000000000002</v>
      </c>
      <c r="V474" s="50">
        <v>0.44500000000000001</v>
      </c>
      <c r="W474" s="50">
        <v>0.42599999999999999</v>
      </c>
      <c r="X474" s="50" t="s">
        <v>311</v>
      </c>
      <c r="Y474" s="50" t="s">
        <v>311</v>
      </c>
      <c r="Z474" s="50" t="s">
        <v>311</v>
      </c>
      <c r="AA474" s="50" t="s">
        <v>311</v>
      </c>
      <c r="AB474" s="50" t="s">
        <v>311</v>
      </c>
      <c r="AC474" s="50" t="str">
        <f t="shared" si="37"/>
        <v>Sao Tome and Principe-1955</v>
      </c>
      <c r="AD474" s="51">
        <f t="shared" si="38"/>
        <v>37.078000000000003</v>
      </c>
      <c r="AE474" s="15">
        <f t="shared" si="39"/>
        <v>0.58538756135713899</v>
      </c>
      <c r="AF474">
        <f t="shared" si="40"/>
        <v>4.1513111268603818E-2</v>
      </c>
    </row>
    <row r="475" spans="1:32" x14ac:dyDescent="0.25">
      <c r="A475" s="59">
        <v>458</v>
      </c>
      <c r="B475" s="60" t="s">
        <v>309</v>
      </c>
      <c r="C475" s="61" t="s">
        <v>479</v>
      </c>
      <c r="D475" s="62"/>
      <c r="E475" s="62">
        <v>682</v>
      </c>
      <c r="F475" s="62">
        <v>1955</v>
      </c>
      <c r="G475" s="50">
        <v>608.30399999999997</v>
      </c>
      <c r="H475" s="50">
        <v>491.7</v>
      </c>
      <c r="I475" s="50">
        <v>409.959</v>
      </c>
      <c r="J475" s="50">
        <v>351.06200000000001</v>
      </c>
      <c r="K475" s="50">
        <v>301.87900000000002</v>
      </c>
      <c r="L475" s="50">
        <v>257.88099999999997</v>
      </c>
      <c r="M475" s="50">
        <v>219.16499999999999</v>
      </c>
      <c r="N475" s="50">
        <v>187.46700000000001</v>
      </c>
      <c r="O475" s="50">
        <v>161.71799999999999</v>
      </c>
      <c r="P475" s="50">
        <v>140.93600000000001</v>
      </c>
      <c r="Q475" s="50">
        <v>120.96899999999999</v>
      </c>
      <c r="R475" s="50">
        <v>100.968</v>
      </c>
      <c r="S475" s="50">
        <v>80.465999999999994</v>
      </c>
      <c r="T475" s="50">
        <v>59.098999999999997</v>
      </c>
      <c r="U475" s="50">
        <v>38.024000000000001</v>
      </c>
      <c r="V475" s="50">
        <v>19.7</v>
      </c>
      <c r="W475" s="50">
        <v>8.8580000000000005</v>
      </c>
      <c r="X475" s="50" t="s">
        <v>311</v>
      </c>
      <c r="Y475" s="50" t="s">
        <v>311</v>
      </c>
      <c r="Z475" s="50" t="s">
        <v>311</v>
      </c>
      <c r="AA475" s="50" t="s">
        <v>311</v>
      </c>
      <c r="AB475" s="50" t="s">
        <v>311</v>
      </c>
      <c r="AC475" s="50" t="str">
        <f t="shared" si="37"/>
        <v>Saudi Arabia-1955</v>
      </c>
      <c r="AD475" s="51">
        <f t="shared" si="38"/>
        <v>1922.5110000000002</v>
      </c>
      <c r="AE475" s="15">
        <f t="shared" si="39"/>
        <v>0.85078524908309994</v>
      </c>
      <c r="AF475">
        <f t="shared" si="40"/>
        <v>3.6615280989746757E-2</v>
      </c>
    </row>
    <row r="476" spans="1:32" x14ac:dyDescent="0.25">
      <c r="A476" s="59">
        <v>459</v>
      </c>
      <c r="B476" s="60" t="s">
        <v>309</v>
      </c>
      <c r="C476" s="61" t="s">
        <v>480</v>
      </c>
      <c r="D476" s="62"/>
      <c r="E476" s="62">
        <v>686</v>
      </c>
      <c r="F476" s="62">
        <v>1955</v>
      </c>
      <c r="G476" s="50">
        <v>527.75699999999995</v>
      </c>
      <c r="H476" s="50">
        <v>363.952</v>
      </c>
      <c r="I476" s="50">
        <v>313.71600000000001</v>
      </c>
      <c r="J476" s="50">
        <v>277.65699999999998</v>
      </c>
      <c r="K476" s="50">
        <v>242.935</v>
      </c>
      <c r="L476" s="50">
        <v>211.68299999999999</v>
      </c>
      <c r="M476" s="50">
        <v>181.471</v>
      </c>
      <c r="N476" s="50">
        <v>154.70599999999999</v>
      </c>
      <c r="O476" s="50">
        <v>130.726</v>
      </c>
      <c r="P476" s="50">
        <v>108.976</v>
      </c>
      <c r="Q476" s="50">
        <v>89.448999999999998</v>
      </c>
      <c r="R476" s="50">
        <v>70.948999999999998</v>
      </c>
      <c r="S476" s="50">
        <v>52.759</v>
      </c>
      <c r="T476" s="50">
        <v>38.432000000000002</v>
      </c>
      <c r="U476" s="50">
        <v>24.850999999999999</v>
      </c>
      <c r="V476" s="50">
        <v>12.59</v>
      </c>
      <c r="W476" s="50">
        <v>5.6159999999999997</v>
      </c>
      <c r="X476" s="50" t="s">
        <v>311</v>
      </c>
      <c r="Y476" s="50" t="s">
        <v>311</v>
      </c>
      <c r="Z476" s="50" t="s">
        <v>311</v>
      </c>
      <c r="AA476" s="50" t="s">
        <v>311</v>
      </c>
      <c r="AB476" s="50" t="s">
        <v>311</v>
      </c>
      <c r="AC476" s="50" t="str">
        <f t="shared" si="37"/>
        <v>Senegal-1955</v>
      </c>
      <c r="AD476" s="51">
        <f t="shared" si="38"/>
        <v>1521.3110000000001</v>
      </c>
      <c r="AE476" s="15">
        <f t="shared" si="39"/>
        <v>0.84592433762721753</v>
      </c>
      <c r="AF476">
        <f t="shared" si="40"/>
        <v>2.9885181403700247E-2</v>
      </c>
    </row>
    <row r="477" spans="1:32" x14ac:dyDescent="0.25">
      <c r="A477" s="59">
        <v>460</v>
      </c>
      <c r="B477" s="60" t="s">
        <v>309</v>
      </c>
      <c r="C477" s="61" t="s">
        <v>389</v>
      </c>
      <c r="D477" s="62"/>
      <c r="E477" s="62">
        <v>690</v>
      </c>
      <c r="F477" s="62">
        <v>1955</v>
      </c>
      <c r="G477" s="50">
        <v>6.1529999999999996</v>
      </c>
      <c r="H477" s="50">
        <v>3.8050000000000002</v>
      </c>
      <c r="I477" s="50">
        <v>3.6459999999999999</v>
      </c>
      <c r="J477" s="50">
        <v>3.3889999999999998</v>
      </c>
      <c r="K477" s="50">
        <v>3.0640000000000001</v>
      </c>
      <c r="L477" s="50">
        <v>2.9660000000000002</v>
      </c>
      <c r="M477" s="50">
        <v>2.657</v>
      </c>
      <c r="N477" s="50">
        <v>2.198</v>
      </c>
      <c r="O477" s="50">
        <v>2.2570000000000001</v>
      </c>
      <c r="P477" s="50">
        <v>1.92</v>
      </c>
      <c r="Q477" s="50">
        <v>1.659</v>
      </c>
      <c r="R477" s="50">
        <v>1.4350000000000001</v>
      </c>
      <c r="S477" s="50">
        <v>1.1990000000000001</v>
      </c>
      <c r="T477" s="50">
        <v>0.92100000000000004</v>
      </c>
      <c r="U477" s="50">
        <v>0.68799999999999994</v>
      </c>
      <c r="V477" s="50">
        <v>0.47799999999999998</v>
      </c>
      <c r="W477" s="50">
        <v>0.47399999999999998</v>
      </c>
      <c r="X477" s="50" t="s">
        <v>311</v>
      </c>
      <c r="Y477" s="50" t="s">
        <v>311</v>
      </c>
      <c r="Z477" s="50" t="s">
        <v>311</v>
      </c>
      <c r="AA477" s="50" t="s">
        <v>311</v>
      </c>
      <c r="AB477" s="50" t="s">
        <v>311</v>
      </c>
      <c r="AC477" s="50" t="str">
        <f t="shared" si="37"/>
        <v>Seychelles-1955</v>
      </c>
      <c r="AD477" s="51">
        <f t="shared" si="38"/>
        <v>22.744</v>
      </c>
      <c r="AE477" s="15">
        <f t="shared" si="39"/>
        <v>0.71073689764333448</v>
      </c>
      <c r="AF477">
        <f t="shared" si="40"/>
        <v>7.0457796852646637E-2</v>
      </c>
    </row>
    <row r="478" spans="1:32" x14ac:dyDescent="0.25">
      <c r="A478" s="59">
        <v>461</v>
      </c>
      <c r="B478" s="60" t="s">
        <v>309</v>
      </c>
      <c r="C478" s="61" t="s">
        <v>481</v>
      </c>
      <c r="D478" s="62"/>
      <c r="E478" s="62">
        <v>694</v>
      </c>
      <c r="F478" s="62">
        <v>1955</v>
      </c>
      <c r="G478" s="50">
        <v>335.28899999999999</v>
      </c>
      <c r="H478" s="50">
        <v>268.82900000000001</v>
      </c>
      <c r="I478" s="50">
        <v>241.17400000000001</v>
      </c>
      <c r="J478" s="50">
        <v>214.81</v>
      </c>
      <c r="K478" s="50">
        <v>190.03100000000001</v>
      </c>
      <c r="L478" s="50">
        <v>167.96299999999999</v>
      </c>
      <c r="M478" s="50">
        <v>148.61799999999999</v>
      </c>
      <c r="N478" s="50">
        <v>129.97800000000001</v>
      </c>
      <c r="O478" s="50">
        <v>112.23099999999999</v>
      </c>
      <c r="P478" s="50">
        <v>95.721000000000004</v>
      </c>
      <c r="Q478" s="50">
        <v>79.625</v>
      </c>
      <c r="R478" s="50">
        <v>63.94</v>
      </c>
      <c r="S478" s="50">
        <v>47.899000000000001</v>
      </c>
      <c r="T478" s="50">
        <v>32.301000000000002</v>
      </c>
      <c r="U478" s="50">
        <v>18.518999999999998</v>
      </c>
      <c r="V478" s="50">
        <v>7.99</v>
      </c>
      <c r="W478" s="50">
        <v>2.835</v>
      </c>
      <c r="X478" s="50" t="s">
        <v>311</v>
      </c>
      <c r="Y478" s="50" t="s">
        <v>311</v>
      </c>
      <c r="Z478" s="50" t="s">
        <v>311</v>
      </c>
      <c r="AA478" s="50" t="s">
        <v>311</v>
      </c>
      <c r="AB478" s="50" t="s">
        <v>311</v>
      </c>
      <c r="AC478" s="50" t="str">
        <f t="shared" si="37"/>
        <v>Sierra Leone-1955</v>
      </c>
      <c r="AD478" s="51">
        <f t="shared" si="38"/>
        <v>1250.8160000000003</v>
      </c>
      <c r="AE478" s="15">
        <f t="shared" si="39"/>
        <v>0.72507627021080623</v>
      </c>
      <c r="AF478">
        <f t="shared" si="40"/>
        <v>2.9409267079749713E-2</v>
      </c>
    </row>
    <row r="479" spans="1:32" x14ac:dyDescent="0.25">
      <c r="A479" s="59">
        <v>462</v>
      </c>
      <c r="B479" s="60" t="s">
        <v>309</v>
      </c>
      <c r="C479" s="61" t="s">
        <v>244</v>
      </c>
      <c r="D479" s="62"/>
      <c r="E479" s="62">
        <v>702</v>
      </c>
      <c r="F479" s="62">
        <v>1955</v>
      </c>
      <c r="G479" s="50">
        <v>234.85400000000001</v>
      </c>
      <c r="H479" s="50">
        <v>167.58699999999999</v>
      </c>
      <c r="I479" s="50">
        <v>137.52500000000001</v>
      </c>
      <c r="J479" s="50">
        <v>126.90300000000001</v>
      </c>
      <c r="K479" s="50">
        <v>111</v>
      </c>
      <c r="L479" s="50">
        <v>97.2</v>
      </c>
      <c r="M479" s="50">
        <v>89.5</v>
      </c>
      <c r="N479" s="50">
        <v>85.900999999999996</v>
      </c>
      <c r="O479" s="50">
        <v>74.698999999999998</v>
      </c>
      <c r="P479" s="50">
        <v>61.2</v>
      </c>
      <c r="Q479" s="50">
        <v>44.7</v>
      </c>
      <c r="R479" s="50">
        <v>29.498999999999999</v>
      </c>
      <c r="S479" s="50">
        <v>15.898999999999999</v>
      </c>
      <c r="T479" s="50">
        <v>12.2</v>
      </c>
      <c r="U479" s="50">
        <v>7.101</v>
      </c>
      <c r="V479" s="50">
        <v>4.9009999999999998</v>
      </c>
      <c r="W479" s="50">
        <v>4.4219999999999997</v>
      </c>
      <c r="X479" s="50" t="s">
        <v>311</v>
      </c>
      <c r="Y479" s="50" t="s">
        <v>311</v>
      </c>
      <c r="Z479" s="50" t="s">
        <v>311</v>
      </c>
      <c r="AA479" s="50" t="s">
        <v>311</v>
      </c>
      <c r="AB479" s="50" t="s">
        <v>311</v>
      </c>
      <c r="AC479" s="50" t="str">
        <f t="shared" si="37"/>
        <v>Singapore-1955</v>
      </c>
      <c r="AD479" s="51">
        <f t="shared" si="38"/>
        <v>736.50100000000009</v>
      </c>
      <c r="AE479" s="15">
        <f t="shared" si="39"/>
        <v>0.77201524505737262</v>
      </c>
      <c r="AF479">
        <f t="shared" si="40"/>
        <v>2.2424394833552293E-2</v>
      </c>
    </row>
    <row r="480" spans="1:32" x14ac:dyDescent="0.25">
      <c r="A480" s="59">
        <v>463</v>
      </c>
      <c r="B480" s="60" t="s">
        <v>309</v>
      </c>
      <c r="C480" s="61" t="s">
        <v>482</v>
      </c>
      <c r="D480" s="62"/>
      <c r="E480" s="62">
        <v>705</v>
      </c>
      <c r="F480" s="62">
        <v>1955</v>
      </c>
      <c r="G480" s="50">
        <v>151.74</v>
      </c>
      <c r="H480" s="50">
        <v>147.678</v>
      </c>
      <c r="I480" s="50">
        <v>125.895</v>
      </c>
      <c r="J480" s="50">
        <v>126.604</v>
      </c>
      <c r="K480" s="50">
        <v>130.447</v>
      </c>
      <c r="L480" s="50">
        <v>128.93</v>
      </c>
      <c r="M480" s="50">
        <v>110.04900000000001</v>
      </c>
      <c r="N480" s="50">
        <v>68.442999999999998</v>
      </c>
      <c r="O480" s="50">
        <v>95.075999999999993</v>
      </c>
      <c r="P480" s="50">
        <v>103.77800000000001</v>
      </c>
      <c r="Q480" s="50">
        <v>94.811999999999998</v>
      </c>
      <c r="R480" s="50">
        <v>79.016000000000005</v>
      </c>
      <c r="S480" s="50">
        <v>56.006999999999998</v>
      </c>
      <c r="T480" s="50">
        <v>44.073999999999998</v>
      </c>
      <c r="U480" s="50">
        <v>31.838000000000001</v>
      </c>
      <c r="V480" s="50">
        <v>18.298999999999999</v>
      </c>
      <c r="W480" s="50">
        <v>14.52</v>
      </c>
      <c r="X480" s="50" t="s">
        <v>311</v>
      </c>
      <c r="Y480" s="50" t="s">
        <v>311</v>
      </c>
      <c r="Z480" s="50" t="s">
        <v>311</v>
      </c>
      <c r="AA480" s="50" t="s">
        <v>311</v>
      </c>
      <c r="AB480" s="50" t="s">
        <v>311</v>
      </c>
      <c r="AC480" s="50" t="str">
        <f t="shared" si="37"/>
        <v>Slovenia-1955</v>
      </c>
      <c r="AD480" s="51">
        <f t="shared" si="38"/>
        <v>993.16199999999992</v>
      </c>
      <c r="AE480" s="15">
        <f t="shared" si="39"/>
        <v>0.53772093575871815</v>
      </c>
      <c r="AF480">
        <f t="shared" si="40"/>
        <v>7.6653448245474889E-2</v>
      </c>
    </row>
    <row r="481" spans="1:32" x14ac:dyDescent="0.25">
      <c r="A481" s="59">
        <v>464</v>
      </c>
      <c r="B481" s="60" t="s">
        <v>309</v>
      </c>
      <c r="C481" s="61" t="s">
        <v>390</v>
      </c>
      <c r="D481" s="62"/>
      <c r="E481" s="62">
        <v>90</v>
      </c>
      <c r="F481" s="62">
        <v>1955</v>
      </c>
      <c r="G481" s="50">
        <v>16.100999999999999</v>
      </c>
      <c r="H481" s="50">
        <v>14.106999999999999</v>
      </c>
      <c r="I481" s="50">
        <v>13.427</v>
      </c>
      <c r="J481" s="50">
        <v>10.239000000000001</v>
      </c>
      <c r="K481" s="50">
        <v>9.7409999999999997</v>
      </c>
      <c r="L481" s="50">
        <v>7.3860000000000001</v>
      </c>
      <c r="M481" s="50">
        <v>6.7030000000000003</v>
      </c>
      <c r="N481" s="50">
        <v>5.1589999999999998</v>
      </c>
      <c r="O481" s="50">
        <v>4.3689999999999998</v>
      </c>
      <c r="P481" s="50">
        <v>3.6859999999999999</v>
      </c>
      <c r="Q481" s="50">
        <v>2.964</v>
      </c>
      <c r="R481" s="50">
        <v>3.8439999999999999</v>
      </c>
      <c r="S481" s="50">
        <v>2.1539999999999999</v>
      </c>
      <c r="T481" s="50">
        <v>0.91</v>
      </c>
      <c r="U481" s="50">
        <v>0.622</v>
      </c>
      <c r="V481" s="50">
        <v>0.35899999999999999</v>
      </c>
      <c r="W481" s="50">
        <v>0.253</v>
      </c>
      <c r="X481" s="50" t="s">
        <v>311</v>
      </c>
      <c r="Y481" s="50" t="s">
        <v>311</v>
      </c>
      <c r="Z481" s="50" t="s">
        <v>311</v>
      </c>
      <c r="AA481" s="50" t="s">
        <v>311</v>
      </c>
      <c r="AB481" s="50" t="s">
        <v>311</v>
      </c>
      <c r="AC481" s="50" t="str">
        <f t="shared" si="37"/>
        <v>Solomon Islands-1955</v>
      </c>
      <c r="AD481" s="51">
        <f t="shared" si="38"/>
        <v>56.245000000000005</v>
      </c>
      <c r="AE481" s="15">
        <f t="shared" si="39"/>
        <v>0.81392123744332812</v>
      </c>
      <c r="AF481">
        <f t="shared" si="40"/>
        <v>2.1465758910692835E-2</v>
      </c>
    </row>
    <row r="482" spans="1:32" x14ac:dyDescent="0.25">
      <c r="A482" s="59">
        <v>465</v>
      </c>
      <c r="B482" s="60" t="s">
        <v>309</v>
      </c>
      <c r="C482" s="61" t="s">
        <v>483</v>
      </c>
      <c r="D482" s="62"/>
      <c r="E482" s="62">
        <v>706</v>
      </c>
      <c r="F482" s="62">
        <v>1955</v>
      </c>
      <c r="G482" s="50">
        <v>434.81</v>
      </c>
      <c r="H482" s="50">
        <v>331.69600000000003</v>
      </c>
      <c r="I482" s="50">
        <v>272.26100000000002</v>
      </c>
      <c r="J482" s="50">
        <v>248.892</v>
      </c>
      <c r="K482" s="50">
        <v>208.214</v>
      </c>
      <c r="L482" s="50">
        <v>184.85499999999999</v>
      </c>
      <c r="M482" s="50">
        <v>163.166</v>
      </c>
      <c r="N482" s="50">
        <v>142.83699999999999</v>
      </c>
      <c r="O482" s="50">
        <v>123.32899999999999</v>
      </c>
      <c r="P482" s="50">
        <v>103.91800000000001</v>
      </c>
      <c r="Q482" s="50">
        <v>86.384</v>
      </c>
      <c r="R482" s="50">
        <v>69.307000000000002</v>
      </c>
      <c r="S482" s="50">
        <v>52.527999999999999</v>
      </c>
      <c r="T482" s="50">
        <v>35.429000000000002</v>
      </c>
      <c r="U482" s="50">
        <v>20.777000000000001</v>
      </c>
      <c r="V482" s="50">
        <v>9.4589999999999996</v>
      </c>
      <c r="W482" s="50">
        <v>3.6579999999999999</v>
      </c>
      <c r="X482" s="50" t="s">
        <v>311</v>
      </c>
      <c r="Y482" s="50" t="s">
        <v>311</v>
      </c>
      <c r="Z482" s="50" t="s">
        <v>311</v>
      </c>
      <c r="AA482" s="50" t="s">
        <v>311</v>
      </c>
      <c r="AB482" s="50" t="s">
        <v>311</v>
      </c>
      <c r="AC482" s="50" t="str">
        <f t="shared" si="37"/>
        <v>Somalia-1955</v>
      </c>
      <c r="AD482" s="51">
        <f t="shared" si="38"/>
        <v>1383.4299999999998</v>
      </c>
      <c r="AE482" s="15">
        <f t="shared" si="39"/>
        <v>0.80097294405933095</v>
      </c>
      <c r="AF482">
        <f t="shared" si="40"/>
        <v>2.8619885170363936E-2</v>
      </c>
    </row>
    <row r="483" spans="1:32" x14ac:dyDescent="0.25">
      <c r="A483" s="59">
        <v>466</v>
      </c>
      <c r="B483" s="60" t="s">
        <v>309</v>
      </c>
      <c r="C483" s="61" t="s">
        <v>263</v>
      </c>
      <c r="D483" s="62"/>
      <c r="E483" s="62">
        <v>710</v>
      </c>
      <c r="F483" s="62">
        <v>1955</v>
      </c>
      <c r="G483" s="50">
        <v>2563.2919999999999</v>
      </c>
      <c r="H483" s="50">
        <v>1909.63</v>
      </c>
      <c r="I483" s="50">
        <v>1675.588</v>
      </c>
      <c r="J483" s="50">
        <v>1458.0740000000001</v>
      </c>
      <c r="K483" s="50">
        <v>1302.2</v>
      </c>
      <c r="L483" s="50">
        <v>1162.8340000000001</v>
      </c>
      <c r="M483" s="50">
        <v>1015.671</v>
      </c>
      <c r="N483" s="50">
        <v>923.44</v>
      </c>
      <c r="O483" s="50">
        <v>785.78</v>
      </c>
      <c r="P483" s="50">
        <v>674.40499999999997</v>
      </c>
      <c r="Q483" s="50">
        <v>525.10799999999995</v>
      </c>
      <c r="R483" s="50">
        <v>441.596</v>
      </c>
      <c r="S483" s="50">
        <v>341.32</v>
      </c>
      <c r="T483" s="50">
        <v>263.63400000000001</v>
      </c>
      <c r="U483" s="50">
        <v>168.864</v>
      </c>
      <c r="V483" s="50">
        <v>100.21</v>
      </c>
      <c r="W483" s="50">
        <v>65.183000000000007</v>
      </c>
      <c r="X483" s="50" t="s">
        <v>311</v>
      </c>
      <c r="Y483" s="50" t="s">
        <v>311</v>
      </c>
      <c r="Z483" s="50" t="s">
        <v>311</v>
      </c>
      <c r="AA483" s="50" t="s">
        <v>311</v>
      </c>
      <c r="AB483" s="50" t="s">
        <v>311</v>
      </c>
      <c r="AC483" s="50" t="str">
        <f t="shared" si="37"/>
        <v>South Africa-1955</v>
      </c>
      <c r="AD483" s="51">
        <f t="shared" si="38"/>
        <v>8630.4279999999999</v>
      </c>
      <c r="AE483" s="15">
        <f t="shared" si="39"/>
        <v>0.78169947075625912</v>
      </c>
      <c r="AF483">
        <f t="shared" si="40"/>
        <v>4.0455613251777628E-2</v>
      </c>
    </row>
    <row r="484" spans="1:32" x14ac:dyDescent="0.25">
      <c r="A484" s="59">
        <v>467</v>
      </c>
      <c r="B484" s="60" t="s">
        <v>309</v>
      </c>
      <c r="C484" s="61" t="s">
        <v>484</v>
      </c>
      <c r="D484" s="62">
        <v>17</v>
      </c>
      <c r="E484" s="62">
        <v>724</v>
      </c>
      <c r="F484" s="62">
        <v>1955</v>
      </c>
      <c r="G484" s="50">
        <v>2717.873</v>
      </c>
      <c r="H484" s="50">
        <v>2615.9969999999998</v>
      </c>
      <c r="I484" s="50">
        <v>2446.962</v>
      </c>
      <c r="J484" s="50">
        <v>2313.8760000000002</v>
      </c>
      <c r="K484" s="50">
        <v>2650.0279999999998</v>
      </c>
      <c r="L484" s="50">
        <v>2520.038</v>
      </c>
      <c r="M484" s="50">
        <v>2264.6799999999998</v>
      </c>
      <c r="N484" s="50">
        <v>1829.758</v>
      </c>
      <c r="O484" s="50">
        <v>1842.635</v>
      </c>
      <c r="P484" s="50">
        <v>1720.4480000000001</v>
      </c>
      <c r="Q484" s="50">
        <v>1590.453</v>
      </c>
      <c r="R484" s="50">
        <v>1275.1849999999999</v>
      </c>
      <c r="S484" s="50">
        <v>1070.71</v>
      </c>
      <c r="T484" s="50">
        <v>888.65300000000002</v>
      </c>
      <c r="U484" s="50">
        <v>643.00699999999995</v>
      </c>
      <c r="V484" s="50">
        <v>401.03500000000003</v>
      </c>
      <c r="W484" s="50">
        <v>334.01600000000002</v>
      </c>
      <c r="X484" s="50" t="s">
        <v>311</v>
      </c>
      <c r="Y484" s="50" t="s">
        <v>311</v>
      </c>
      <c r="Z484" s="50" t="s">
        <v>311</v>
      </c>
      <c r="AA484" s="50" t="s">
        <v>311</v>
      </c>
      <c r="AB484" s="50" t="s">
        <v>311</v>
      </c>
      <c r="AC484" s="50" t="str">
        <f t="shared" si="37"/>
        <v>Spain-1955</v>
      </c>
      <c r="AD484" s="51">
        <f t="shared" si="38"/>
        <v>19077.811000000002</v>
      </c>
      <c r="AE484" s="15">
        <f t="shared" si="39"/>
        <v>0.52666120866801747</v>
      </c>
      <c r="AF484">
        <f t="shared" si="40"/>
        <v>8.4394099880623144E-2</v>
      </c>
    </row>
    <row r="485" spans="1:32" x14ac:dyDescent="0.25">
      <c r="A485" s="59">
        <v>468</v>
      </c>
      <c r="B485" s="60" t="s">
        <v>309</v>
      </c>
      <c r="C485" s="61" t="s">
        <v>485</v>
      </c>
      <c r="D485" s="62"/>
      <c r="E485" s="62">
        <v>144</v>
      </c>
      <c r="F485" s="62">
        <v>1955</v>
      </c>
      <c r="G485" s="50">
        <v>1396.2760000000001</v>
      </c>
      <c r="H485" s="50">
        <v>1203.2080000000001</v>
      </c>
      <c r="I485" s="50">
        <v>964.81600000000003</v>
      </c>
      <c r="J485" s="50">
        <v>826.846</v>
      </c>
      <c r="K485" s="50">
        <v>727.80499999999995</v>
      </c>
      <c r="L485" s="50">
        <v>661.4</v>
      </c>
      <c r="M485" s="50">
        <v>577.29700000000003</v>
      </c>
      <c r="N485" s="50">
        <v>482.18</v>
      </c>
      <c r="O485" s="50">
        <v>407.166</v>
      </c>
      <c r="P485" s="50">
        <v>335.19299999999998</v>
      </c>
      <c r="Q485" s="50">
        <v>276.13799999999998</v>
      </c>
      <c r="R485" s="50">
        <v>215.15700000000001</v>
      </c>
      <c r="S485" s="50">
        <v>178.79</v>
      </c>
      <c r="T485" s="50">
        <v>146.327</v>
      </c>
      <c r="U485" s="50">
        <v>128.148</v>
      </c>
      <c r="V485" s="50">
        <v>113.47799999999999</v>
      </c>
      <c r="W485" s="50">
        <v>138.22399999999999</v>
      </c>
      <c r="X485" s="50" t="s">
        <v>311</v>
      </c>
      <c r="Y485" s="50" t="s">
        <v>311</v>
      </c>
      <c r="Z485" s="50" t="s">
        <v>311</v>
      </c>
      <c r="AA485" s="50" t="s">
        <v>311</v>
      </c>
      <c r="AB485" s="50" t="s">
        <v>311</v>
      </c>
      <c r="AC485" s="50" t="str">
        <f t="shared" si="37"/>
        <v>Sri Lanka-1955</v>
      </c>
      <c r="AD485" s="51">
        <f t="shared" si="38"/>
        <v>4687.9719999999998</v>
      </c>
      <c r="AE485" s="15">
        <f t="shared" si="39"/>
        <v>0.8725472336438872</v>
      </c>
      <c r="AF485">
        <f t="shared" si="40"/>
        <v>6.3761470780410515E-2</v>
      </c>
    </row>
    <row r="486" spans="1:32" x14ac:dyDescent="0.25">
      <c r="A486" s="59">
        <v>469</v>
      </c>
      <c r="B486" s="60" t="s">
        <v>309</v>
      </c>
      <c r="C486" s="61" t="s">
        <v>486</v>
      </c>
      <c r="D486" s="62">
        <v>18</v>
      </c>
      <c r="E486" s="62">
        <v>275</v>
      </c>
      <c r="F486" s="62">
        <v>1955</v>
      </c>
      <c r="G486" s="50">
        <v>177.36099999999999</v>
      </c>
      <c r="H486" s="50">
        <v>149.989</v>
      </c>
      <c r="I486" s="50">
        <v>124.67700000000001</v>
      </c>
      <c r="J486" s="50">
        <v>105.215</v>
      </c>
      <c r="K486" s="50">
        <v>83.230999999999995</v>
      </c>
      <c r="L486" s="50">
        <v>64.551000000000002</v>
      </c>
      <c r="M486" s="50">
        <v>53.183999999999997</v>
      </c>
      <c r="N486" s="50">
        <v>42.383000000000003</v>
      </c>
      <c r="O486" s="50">
        <v>35.521999999999998</v>
      </c>
      <c r="P486" s="50">
        <v>32.033000000000001</v>
      </c>
      <c r="Q486" s="50">
        <v>27.501999999999999</v>
      </c>
      <c r="R486" s="50">
        <v>25.007999999999999</v>
      </c>
      <c r="S486" s="50">
        <v>23.690999999999999</v>
      </c>
      <c r="T486" s="50">
        <v>17.905999999999999</v>
      </c>
      <c r="U486" s="50">
        <v>12.593999999999999</v>
      </c>
      <c r="V486" s="50">
        <v>8.3119999999999994</v>
      </c>
      <c r="W486" s="50">
        <v>4.601</v>
      </c>
      <c r="X486" s="50" t="s">
        <v>311</v>
      </c>
      <c r="Y486" s="50" t="s">
        <v>311</v>
      </c>
      <c r="Z486" s="50" t="s">
        <v>311</v>
      </c>
      <c r="AA486" s="50" t="s">
        <v>311</v>
      </c>
      <c r="AB486" s="50" t="s">
        <v>311</v>
      </c>
      <c r="AC486" s="50" t="str">
        <f t="shared" si="37"/>
        <v>State of Palestine-1955</v>
      </c>
      <c r="AD486" s="51">
        <f t="shared" si="38"/>
        <v>492.32</v>
      </c>
      <c r="AE486" s="15">
        <f t="shared" si="39"/>
        <v>1.0063373415664609</v>
      </c>
      <c r="AF486">
        <f t="shared" si="40"/>
        <v>4.5971449054214165E-2</v>
      </c>
    </row>
    <row r="487" spans="1:32" x14ac:dyDescent="0.25">
      <c r="A487" s="59">
        <v>470</v>
      </c>
      <c r="B487" s="60" t="s">
        <v>309</v>
      </c>
      <c r="C487" s="61" t="s">
        <v>487</v>
      </c>
      <c r="D487" s="62"/>
      <c r="E487" s="62">
        <v>729</v>
      </c>
      <c r="F487" s="62">
        <v>1955</v>
      </c>
      <c r="G487" s="50">
        <v>1194.779</v>
      </c>
      <c r="H487" s="50">
        <v>934.39</v>
      </c>
      <c r="I487" s="50">
        <v>774.19200000000001</v>
      </c>
      <c r="J487" s="50">
        <v>659.42200000000003</v>
      </c>
      <c r="K487" s="50">
        <v>561.40700000000004</v>
      </c>
      <c r="L487" s="50">
        <v>476.57600000000002</v>
      </c>
      <c r="M487" s="50">
        <v>404.02600000000001</v>
      </c>
      <c r="N487" s="50">
        <v>337.69400000000002</v>
      </c>
      <c r="O487" s="50">
        <v>283.47899999999998</v>
      </c>
      <c r="P487" s="50">
        <v>236.797</v>
      </c>
      <c r="Q487" s="50">
        <v>190.68600000000001</v>
      </c>
      <c r="R487" s="50">
        <v>152.72300000000001</v>
      </c>
      <c r="S487" s="50">
        <v>125.803</v>
      </c>
      <c r="T487" s="50">
        <v>95.995000000000005</v>
      </c>
      <c r="U487" s="50">
        <v>64.313999999999993</v>
      </c>
      <c r="V487" s="50">
        <v>36.584000000000003</v>
      </c>
      <c r="W487" s="50">
        <v>20.431000000000001</v>
      </c>
      <c r="X487" s="50" t="s">
        <v>311</v>
      </c>
      <c r="Y487" s="50" t="s">
        <v>311</v>
      </c>
      <c r="Z487" s="50" t="s">
        <v>311</v>
      </c>
      <c r="AA487" s="50" t="s">
        <v>311</v>
      </c>
      <c r="AB487" s="50" t="s">
        <v>311</v>
      </c>
      <c r="AC487" s="50" t="str">
        <f t="shared" si="37"/>
        <v>Sudan-1955</v>
      </c>
      <c r="AD487" s="51">
        <f t="shared" si="38"/>
        <v>3428.6129999999998</v>
      </c>
      <c r="AE487" s="15">
        <f t="shared" si="39"/>
        <v>0.91018875562800461</v>
      </c>
      <c r="AF487">
        <f t="shared" si="40"/>
        <v>3.4321682306339231E-2</v>
      </c>
    </row>
    <row r="488" spans="1:32" x14ac:dyDescent="0.25">
      <c r="A488" s="59">
        <v>471</v>
      </c>
      <c r="B488" s="60" t="s">
        <v>309</v>
      </c>
      <c r="C488" s="61" t="s">
        <v>391</v>
      </c>
      <c r="D488" s="62"/>
      <c r="E488" s="62">
        <v>740</v>
      </c>
      <c r="F488" s="62">
        <v>1955</v>
      </c>
      <c r="G488" s="50">
        <v>47.292999999999999</v>
      </c>
      <c r="H488" s="50">
        <v>34.811</v>
      </c>
      <c r="I488" s="50">
        <v>25.989000000000001</v>
      </c>
      <c r="J488" s="50">
        <v>21.981999999999999</v>
      </c>
      <c r="K488" s="50">
        <v>20.015000000000001</v>
      </c>
      <c r="L488" s="50">
        <v>18.001999999999999</v>
      </c>
      <c r="M488" s="50">
        <v>15.997</v>
      </c>
      <c r="N488" s="50">
        <v>12.000999999999999</v>
      </c>
      <c r="O488" s="50">
        <v>11.000999999999999</v>
      </c>
      <c r="P488" s="50">
        <v>9.9990000000000006</v>
      </c>
      <c r="Q488" s="50">
        <v>8</v>
      </c>
      <c r="R488" s="50">
        <v>6.9989999999999997</v>
      </c>
      <c r="S488" s="50">
        <v>5.9950000000000001</v>
      </c>
      <c r="T488" s="50">
        <v>3.9990000000000001</v>
      </c>
      <c r="U488" s="50">
        <v>3.0009999999999999</v>
      </c>
      <c r="V488" s="50">
        <v>2.996</v>
      </c>
      <c r="W488" s="50">
        <v>2.008</v>
      </c>
      <c r="X488" s="50" t="s">
        <v>311</v>
      </c>
      <c r="Y488" s="50" t="s">
        <v>311</v>
      </c>
      <c r="Z488" s="50" t="s">
        <v>311</v>
      </c>
      <c r="AA488" s="50" t="s">
        <v>311</v>
      </c>
      <c r="AB488" s="50" t="s">
        <v>311</v>
      </c>
      <c r="AC488" s="50" t="str">
        <f t="shared" si="37"/>
        <v>Suriname-1955</v>
      </c>
      <c r="AD488" s="51">
        <f t="shared" si="38"/>
        <v>129.99099999999999</v>
      </c>
      <c r="AE488" s="15">
        <f t="shared" si="39"/>
        <v>0.92388703833342312</v>
      </c>
      <c r="AF488">
        <f t="shared" si="40"/>
        <v>5.0419179785285873E-2</v>
      </c>
    </row>
    <row r="489" spans="1:32" x14ac:dyDescent="0.25">
      <c r="A489" s="59">
        <v>472</v>
      </c>
      <c r="B489" s="60" t="s">
        <v>309</v>
      </c>
      <c r="C489" s="61" t="s">
        <v>488</v>
      </c>
      <c r="D489" s="62"/>
      <c r="E489" s="62">
        <v>752</v>
      </c>
      <c r="F489" s="62">
        <v>1955</v>
      </c>
      <c r="G489" s="50">
        <v>536.54100000000005</v>
      </c>
      <c r="H489" s="50">
        <v>617.68100000000004</v>
      </c>
      <c r="I489" s="50">
        <v>574.08199999999999</v>
      </c>
      <c r="J489" s="50">
        <v>453.11799999999999</v>
      </c>
      <c r="K489" s="50">
        <v>428.21100000000001</v>
      </c>
      <c r="L489" s="50">
        <v>469.459</v>
      </c>
      <c r="M489" s="50">
        <v>545.52800000000002</v>
      </c>
      <c r="N489" s="50">
        <v>530.00599999999997</v>
      </c>
      <c r="O489" s="50">
        <v>542.87699999999995</v>
      </c>
      <c r="P489" s="50">
        <v>529.01800000000003</v>
      </c>
      <c r="Q489" s="50">
        <v>474.21300000000002</v>
      </c>
      <c r="R489" s="50">
        <v>414.72800000000001</v>
      </c>
      <c r="S489" s="50">
        <v>353.39499999999998</v>
      </c>
      <c r="T489" s="50">
        <v>296.02100000000002</v>
      </c>
      <c r="U489" s="50">
        <v>224.36099999999999</v>
      </c>
      <c r="V489" s="50">
        <v>154.62700000000001</v>
      </c>
      <c r="W489" s="50">
        <v>118.75700000000001</v>
      </c>
      <c r="X489" s="50" t="s">
        <v>311</v>
      </c>
      <c r="Y489" s="50" t="s">
        <v>311</v>
      </c>
      <c r="Z489" s="50" t="s">
        <v>311</v>
      </c>
      <c r="AA489" s="50" t="s">
        <v>311</v>
      </c>
      <c r="AB489" s="50" t="s">
        <v>311</v>
      </c>
      <c r="AC489" s="50" t="str">
        <f t="shared" si="37"/>
        <v>Sweden-1955</v>
      </c>
      <c r="AD489" s="51">
        <f t="shared" si="38"/>
        <v>4740.5529999999999</v>
      </c>
      <c r="AE489" s="15">
        <f t="shared" si="39"/>
        <v>0.53202020945657613</v>
      </c>
      <c r="AF489">
        <f t="shared" si="40"/>
        <v>0.12270575775596834</v>
      </c>
    </row>
    <row r="490" spans="1:32" x14ac:dyDescent="0.25">
      <c r="A490" s="59">
        <v>473</v>
      </c>
      <c r="B490" s="60" t="s">
        <v>309</v>
      </c>
      <c r="C490" s="61" t="s">
        <v>489</v>
      </c>
      <c r="D490" s="62"/>
      <c r="E490" s="62">
        <v>760</v>
      </c>
      <c r="F490" s="62">
        <v>1955</v>
      </c>
      <c r="G490" s="50">
        <v>772.81299999999999</v>
      </c>
      <c r="H490" s="50">
        <v>510.029</v>
      </c>
      <c r="I490" s="50">
        <v>405.08499999999998</v>
      </c>
      <c r="J490" s="50">
        <v>352.815</v>
      </c>
      <c r="K490" s="50">
        <v>341.459</v>
      </c>
      <c r="L490" s="50">
        <v>294.79500000000002</v>
      </c>
      <c r="M490" s="50">
        <v>248.08199999999999</v>
      </c>
      <c r="N490" s="50">
        <v>195.79300000000001</v>
      </c>
      <c r="O490" s="50">
        <v>163.351</v>
      </c>
      <c r="P490" s="50">
        <v>140.72999999999999</v>
      </c>
      <c r="Q490" s="50">
        <v>121.55200000000001</v>
      </c>
      <c r="R490" s="50">
        <v>105.967</v>
      </c>
      <c r="S490" s="50">
        <v>91.968000000000004</v>
      </c>
      <c r="T490" s="50">
        <v>69.933999999999997</v>
      </c>
      <c r="U490" s="50">
        <v>48.393999999999998</v>
      </c>
      <c r="V490" s="50">
        <v>31.582999999999998</v>
      </c>
      <c r="W490" s="50">
        <v>17.151</v>
      </c>
      <c r="X490" s="50" t="s">
        <v>311</v>
      </c>
      <c r="Y490" s="50" t="s">
        <v>311</v>
      </c>
      <c r="Z490" s="50" t="s">
        <v>311</v>
      </c>
      <c r="AA490" s="50" t="s">
        <v>311</v>
      </c>
      <c r="AB490" s="50" t="s">
        <v>311</v>
      </c>
      <c r="AC490" s="50" t="str">
        <f t="shared" si="37"/>
        <v>Syrian Arab Republic-1955</v>
      </c>
      <c r="AD490" s="51">
        <f t="shared" si="38"/>
        <v>2056.5120000000002</v>
      </c>
      <c r="AE490" s="15">
        <f t="shared" si="39"/>
        <v>0.90200737948526444</v>
      </c>
      <c r="AF490">
        <f t="shared" si="40"/>
        <v>4.4616029263662725E-2</v>
      </c>
    </row>
    <row r="491" spans="1:32" x14ac:dyDescent="0.25">
      <c r="A491" s="59">
        <v>474</v>
      </c>
      <c r="B491" s="60" t="s">
        <v>309</v>
      </c>
      <c r="C491" s="61" t="s">
        <v>157</v>
      </c>
      <c r="D491" s="62"/>
      <c r="E491" s="62">
        <v>764</v>
      </c>
      <c r="F491" s="62">
        <v>1955</v>
      </c>
      <c r="G491" s="50">
        <v>4004.3609999999999</v>
      </c>
      <c r="H491" s="50">
        <v>3202.14</v>
      </c>
      <c r="I491" s="50">
        <v>2656.0329999999999</v>
      </c>
      <c r="J491" s="50">
        <v>2550.2559999999999</v>
      </c>
      <c r="K491" s="50">
        <v>2206.3870000000002</v>
      </c>
      <c r="L491" s="50">
        <v>1868.9949999999999</v>
      </c>
      <c r="M491" s="50">
        <v>1472.2750000000001</v>
      </c>
      <c r="N491" s="50">
        <v>1217.3710000000001</v>
      </c>
      <c r="O491" s="50">
        <v>1054.7539999999999</v>
      </c>
      <c r="P491" s="50">
        <v>910.45100000000002</v>
      </c>
      <c r="Q491" s="50">
        <v>747.80899999999997</v>
      </c>
      <c r="R491" s="50">
        <v>601.29999999999995</v>
      </c>
      <c r="S491" s="50">
        <v>425.09399999999999</v>
      </c>
      <c r="T491" s="50">
        <v>321.24700000000001</v>
      </c>
      <c r="U491" s="50">
        <v>236.83</v>
      </c>
      <c r="V491" s="50">
        <v>125.19199999999999</v>
      </c>
      <c r="W491" s="50">
        <v>110.551</v>
      </c>
      <c r="X491" s="50" t="s">
        <v>311</v>
      </c>
      <c r="Y491" s="50" t="s">
        <v>311</v>
      </c>
      <c r="Z491" s="50" t="s">
        <v>311</v>
      </c>
      <c r="AA491" s="50" t="s">
        <v>311</v>
      </c>
      <c r="AB491" s="50" t="s">
        <v>311</v>
      </c>
      <c r="AC491" s="50" t="str">
        <f t="shared" si="37"/>
        <v>Thailand-1955</v>
      </c>
      <c r="AD491" s="51">
        <f t="shared" si="38"/>
        <v>13054.691999999999</v>
      </c>
      <c r="AE491" s="15">
        <f t="shared" si="39"/>
        <v>0.81628536314759459</v>
      </c>
      <c r="AF491">
        <f t="shared" si="40"/>
        <v>3.4638572748726219E-2</v>
      </c>
    </row>
    <row r="492" spans="1:32" x14ac:dyDescent="0.25">
      <c r="A492" s="59">
        <v>475</v>
      </c>
      <c r="B492" s="60" t="s">
        <v>309</v>
      </c>
      <c r="C492" s="61" t="s">
        <v>392</v>
      </c>
      <c r="D492" s="62"/>
      <c r="E492" s="62">
        <v>626</v>
      </c>
      <c r="F492" s="62">
        <v>1955</v>
      </c>
      <c r="G492" s="50">
        <v>72.616</v>
      </c>
      <c r="H492" s="50">
        <v>63.317</v>
      </c>
      <c r="I492" s="50">
        <v>54.174999999999997</v>
      </c>
      <c r="J492" s="50">
        <v>47.921999999999997</v>
      </c>
      <c r="K492" s="50">
        <v>41.442</v>
      </c>
      <c r="L492" s="50">
        <v>37.369999999999997</v>
      </c>
      <c r="M492" s="50">
        <v>31.097999999999999</v>
      </c>
      <c r="N492" s="50">
        <v>27.222999999999999</v>
      </c>
      <c r="O492" s="50">
        <v>21.048999999999999</v>
      </c>
      <c r="P492" s="50">
        <v>17.109000000000002</v>
      </c>
      <c r="Q492" s="50">
        <v>15.722</v>
      </c>
      <c r="R492" s="50">
        <v>11.182</v>
      </c>
      <c r="S492" s="50">
        <v>6.73</v>
      </c>
      <c r="T492" s="50">
        <v>6.8339999999999996</v>
      </c>
      <c r="U492" s="50">
        <v>4.3029999999999999</v>
      </c>
      <c r="V492" s="50">
        <v>2.2410000000000001</v>
      </c>
      <c r="W492" s="50">
        <v>1.052</v>
      </c>
      <c r="X492" s="50" t="s">
        <v>311</v>
      </c>
      <c r="Y492" s="50" t="s">
        <v>311</v>
      </c>
      <c r="Z492" s="50" t="s">
        <v>311</v>
      </c>
      <c r="AA492" s="50" t="s">
        <v>311</v>
      </c>
      <c r="AB492" s="50" t="s">
        <v>311</v>
      </c>
      <c r="AC492" s="50" t="str">
        <f t="shared" si="37"/>
        <v>Timor-Leste-1955</v>
      </c>
      <c r="AD492" s="51">
        <f t="shared" si="38"/>
        <v>256.84700000000004</v>
      </c>
      <c r="AE492" s="15">
        <f t="shared" si="39"/>
        <v>0.79634179102734304</v>
      </c>
      <c r="AF492">
        <f t="shared" si="40"/>
        <v>3.228512937544048E-2</v>
      </c>
    </row>
    <row r="493" spans="1:32" x14ac:dyDescent="0.25">
      <c r="A493" s="59">
        <v>476</v>
      </c>
      <c r="B493" s="60" t="s">
        <v>309</v>
      </c>
      <c r="C493" s="61" t="s">
        <v>490</v>
      </c>
      <c r="D493" s="62"/>
      <c r="E493" s="62">
        <v>768</v>
      </c>
      <c r="F493" s="62">
        <v>1955</v>
      </c>
      <c r="G493" s="50">
        <v>253.15199999999999</v>
      </c>
      <c r="H493" s="50">
        <v>199.053</v>
      </c>
      <c r="I493" s="50">
        <v>170.499</v>
      </c>
      <c r="J493" s="50">
        <v>146.88300000000001</v>
      </c>
      <c r="K493" s="50">
        <v>125.96299999999999</v>
      </c>
      <c r="L493" s="50">
        <v>108.149</v>
      </c>
      <c r="M493" s="50">
        <v>93.302000000000007</v>
      </c>
      <c r="N493" s="50">
        <v>80.814999999999998</v>
      </c>
      <c r="O493" s="50">
        <v>69.524000000000001</v>
      </c>
      <c r="P493" s="50">
        <v>57.13</v>
      </c>
      <c r="Q493" s="50">
        <v>46.387999999999998</v>
      </c>
      <c r="R493" s="50">
        <v>38.119999999999997</v>
      </c>
      <c r="S493" s="50">
        <v>31.157</v>
      </c>
      <c r="T493" s="50">
        <v>24.788</v>
      </c>
      <c r="U493" s="50">
        <v>16.376999999999999</v>
      </c>
      <c r="V493" s="50">
        <v>8.5419999999999998</v>
      </c>
      <c r="W493" s="50">
        <v>3.9969999999999999</v>
      </c>
      <c r="X493" s="50" t="s">
        <v>311</v>
      </c>
      <c r="Y493" s="50" t="s">
        <v>311</v>
      </c>
      <c r="Z493" s="50" t="s">
        <v>311</v>
      </c>
      <c r="AA493" s="50" t="s">
        <v>311</v>
      </c>
      <c r="AB493" s="50" t="s">
        <v>311</v>
      </c>
      <c r="AC493" s="50" t="str">
        <f t="shared" si="37"/>
        <v>Togo-1955</v>
      </c>
      <c r="AD493" s="51">
        <f t="shared" si="38"/>
        <v>797.43100000000015</v>
      </c>
      <c r="AE493" s="15">
        <f t="shared" si="39"/>
        <v>0.84823389108273917</v>
      </c>
      <c r="AF493">
        <f t="shared" si="40"/>
        <v>3.7816123115055965E-2</v>
      </c>
    </row>
    <row r="494" spans="1:32" x14ac:dyDescent="0.25">
      <c r="A494" s="59">
        <v>477</v>
      </c>
      <c r="B494" s="60" t="s">
        <v>309</v>
      </c>
      <c r="C494" s="61" t="s">
        <v>393</v>
      </c>
      <c r="D494" s="62"/>
      <c r="E494" s="62">
        <v>776</v>
      </c>
      <c r="F494" s="62">
        <v>1955</v>
      </c>
      <c r="G494" s="50">
        <v>10.438000000000001</v>
      </c>
      <c r="H494" s="50">
        <v>7.8929999999999998</v>
      </c>
      <c r="I494" s="50">
        <v>6.681</v>
      </c>
      <c r="J494" s="50">
        <v>5.8840000000000003</v>
      </c>
      <c r="K494" s="50">
        <v>4.9539999999999997</v>
      </c>
      <c r="L494" s="50">
        <v>4.2300000000000004</v>
      </c>
      <c r="M494" s="50">
        <v>3.585</v>
      </c>
      <c r="N494" s="50">
        <v>2.7690000000000001</v>
      </c>
      <c r="O494" s="50">
        <v>2.165</v>
      </c>
      <c r="P494" s="50">
        <v>1.7549999999999999</v>
      </c>
      <c r="Q494" s="50">
        <v>1.46</v>
      </c>
      <c r="R494" s="50">
        <v>1.1659999999999999</v>
      </c>
      <c r="S494" s="50">
        <v>0.89900000000000002</v>
      </c>
      <c r="T494" s="50">
        <v>0.65600000000000003</v>
      </c>
      <c r="U494" s="50">
        <v>0.39200000000000002</v>
      </c>
      <c r="V494" s="50">
        <v>0.26300000000000001</v>
      </c>
      <c r="W494" s="50">
        <v>0.13300000000000001</v>
      </c>
      <c r="X494" s="50" t="s">
        <v>311</v>
      </c>
      <c r="Y494" s="50" t="s">
        <v>311</v>
      </c>
      <c r="Z494" s="50" t="s">
        <v>311</v>
      </c>
      <c r="AA494" s="50" t="s">
        <v>311</v>
      </c>
      <c r="AB494" s="50" t="s">
        <v>311</v>
      </c>
      <c r="AC494" s="50" t="str">
        <f t="shared" si="37"/>
        <v>Tonga-1955</v>
      </c>
      <c r="AD494" s="51">
        <f t="shared" si="38"/>
        <v>28.867000000000004</v>
      </c>
      <c r="AE494" s="15">
        <f t="shared" si="39"/>
        <v>0.91647902449163388</v>
      </c>
      <c r="AF494">
        <f t="shared" si="40"/>
        <v>2.6800794372575588E-2</v>
      </c>
    </row>
    <row r="495" spans="1:32" x14ac:dyDescent="0.25">
      <c r="A495" s="59">
        <v>478</v>
      </c>
      <c r="B495" s="60" t="s">
        <v>309</v>
      </c>
      <c r="C495" s="61" t="s">
        <v>394</v>
      </c>
      <c r="D495" s="62"/>
      <c r="E495" s="62">
        <v>780</v>
      </c>
      <c r="F495" s="62">
        <v>1955</v>
      </c>
      <c r="G495" s="50">
        <v>124.429</v>
      </c>
      <c r="H495" s="50">
        <v>103.845</v>
      </c>
      <c r="I495" s="50">
        <v>83.783000000000001</v>
      </c>
      <c r="J495" s="50">
        <v>65.283000000000001</v>
      </c>
      <c r="K495" s="50">
        <v>54.533000000000001</v>
      </c>
      <c r="L495" s="50">
        <v>51.732999999999997</v>
      </c>
      <c r="M495" s="50">
        <v>48.825000000000003</v>
      </c>
      <c r="N495" s="50">
        <v>44.826000000000001</v>
      </c>
      <c r="O495" s="50">
        <v>40.256999999999998</v>
      </c>
      <c r="P495" s="50">
        <v>33.636000000000003</v>
      </c>
      <c r="Q495" s="50">
        <v>27.280999999999999</v>
      </c>
      <c r="R495" s="50">
        <v>20.084</v>
      </c>
      <c r="S495" s="50">
        <v>14.413</v>
      </c>
      <c r="T495" s="50">
        <v>10.093999999999999</v>
      </c>
      <c r="U495" s="50">
        <v>8.2379999999999995</v>
      </c>
      <c r="V495" s="50">
        <v>5.2229999999999999</v>
      </c>
      <c r="W495" s="50">
        <v>3.552</v>
      </c>
      <c r="X495" s="50" t="s">
        <v>311</v>
      </c>
      <c r="Y495" s="50" t="s">
        <v>311</v>
      </c>
      <c r="Z495" s="50" t="s">
        <v>311</v>
      </c>
      <c r="AA495" s="50" t="s">
        <v>311</v>
      </c>
      <c r="AB495" s="50" t="s">
        <v>311</v>
      </c>
      <c r="AC495" s="50" t="str">
        <f t="shared" si="37"/>
        <v>Trinidad and Tobago-1955</v>
      </c>
      <c r="AD495" s="51">
        <f t="shared" si="38"/>
        <v>400.87100000000009</v>
      </c>
      <c r="AE495" s="15">
        <f t="shared" si="39"/>
        <v>0.84606768761022866</v>
      </c>
      <c r="AF495">
        <f t="shared" si="40"/>
        <v>3.8022072355132643E-2</v>
      </c>
    </row>
    <row r="496" spans="1:32" x14ac:dyDescent="0.25">
      <c r="A496" s="59">
        <v>479</v>
      </c>
      <c r="B496" s="60" t="s">
        <v>309</v>
      </c>
      <c r="C496" s="61" t="s">
        <v>491</v>
      </c>
      <c r="D496" s="62"/>
      <c r="E496" s="62">
        <v>788</v>
      </c>
      <c r="F496" s="62">
        <v>1955</v>
      </c>
      <c r="G496" s="50">
        <v>638.82100000000003</v>
      </c>
      <c r="H496" s="50">
        <v>536.95699999999999</v>
      </c>
      <c r="I496" s="50">
        <v>469.67399999999998</v>
      </c>
      <c r="J496" s="50">
        <v>371.755</v>
      </c>
      <c r="K496" s="50">
        <v>324.97899999999998</v>
      </c>
      <c r="L496" s="50">
        <v>283.34800000000001</v>
      </c>
      <c r="M496" s="50">
        <v>252.75299999999999</v>
      </c>
      <c r="N496" s="50">
        <v>222.82400000000001</v>
      </c>
      <c r="O496" s="50">
        <v>196.172</v>
      </c>
      <c r="P496" s="50">
        <v>162.31800000000001</v>
      </c>
      <c r="Q496" s="50">
        <v>133.858</v>
      </c>
      <c r="R496" s="50">
        <v>109.964</v>
      </c>
      <c r="S496" s="50">
        <v>86.058999999999997</v>
      </c>
      <c r="T496" s="50">
        <v>66.623000000000005</v>
      </c>
      <c r="U496" s="50">
        <v>39.357999999999997</v>
      </c>
      <c r="V496" s="50">
        <v>28.446999999999999</v>
      </c>
      <c r="W496" s="50">
        <v>19.617999999999999</v>
      </c>
      <c r="X496" s="50" t="s">
        <v>311</v>
      </c>
      <c r="Y496" s="50" t="s">
        <v>311</v>
      </c>
      <c r="Z496" s="50" t="s">
        <v>311</v>
      </c>
      <c r="AA496" s="50" t="s">
        <v>311</v>
      </c>
      <c r="AB496" s="50" t="s">
        <v>311</v>
      </c>
      <c r="AC496" s="50" t="str">
        <f t="shared" si="37"/>
        <v>Tunisia-1955</v>
      </c>
      <c r="AD496" s="51">
        <f t="shared" si="38"/>
        <v>2144.0300000000002</v>
      </c>
      <c r="AE496" s="15">
        <f t="shared" si="39"/>
        <v>0.83930635298946366</v>
      </c>
      <c r="AF496">
        <f t="shared" si="40"/>
        <v>4.0650938571551463E-2</v>
      </c>
    </row>
    <row r="497" spans="1:32" x14ac:dyDescent="0.25">
      <c r="A497" s="59">
        <v>480</v>
      </c>
      <c r="B497" s="60" t="s">
        <v>309</v>
      </c>
      <c r="C497" s="61" t="s">
        <v>492</v>
      </c>
      <c r="D497" s="62"/>
      <c r="E497" s="62">
        <v>792</v>
      </c>
      <c r="F497" s="62">
        <v>1955</v>
      </c>
      <c r="G497" s="50">
        <v>4279.91</v>
      </c>
      <c r="H497" s="50">
        <v>3035.23</v>
      </c>
      <c r="I497" s="50">
        <v>2568.0459999999998</v>
      </c>
      <c r="J497" s="50">
        <v>2355.2049999999999</v>
      </c>
      <c r="K497" s="50">
        <v>2343.2089999999998</v>
      </c>
      <c r="L497" s="50">
        <v>1917.1590000000001</v>
      </c>
      <c r="M497" s="50">
        <v>1443.877</v>
      </c>
      <c r="N497" s="50">
        <v>1085.635</v>
      </c>
      <c r="O497" s="50">
        <v>1243.472</v>
      </c>
      <c r="P497" s="50">
        <v>1094.0150000000001</v>
      </c>
      <c r="Q497" s="50">
        <v>882</v>
      </c>
      <c r="R497" s="50">
        <v>781.779</v>
      </c>
      <c r="S497" s="50">
        <v>466.23</v>
      </c>
      <c r="T497" s="50">
        <v>398.48899999999998</v>
      </c>
      <c r="U497" s="50">
        <v>197.172</v>
      </c>
      <c r="V497" s="50">
        <v>126.596</v>
      </c>
      <c r="W497" s="50">
        <v>52.561</v>
      </c>
      <c r="X497" s="50" t="s">
        <v>311</v>
      </c>
      <c r="Y497" s="50" t="s">
        <v>311</v>
      </c>
      <c r="Z497" s="50" t="s">
        <v>311</v>
      </c>
      <c r="AA497" s="50" t="s">
        <v>311</v>
      </c>
      <c r="AB497" s="50" t="s">
        <v>311</v>
      </c>
      <c r="AC497" s="50" t="str">
        <f t="shared" si="37"/>
        <v>Turkey-1955</v>
      </c>
      <c r="AD497" s="51">
        <f t="shared" si="38"/>
        <v>13612.581</v>
      </c>
      <c r="AE497" s="15">
        <f t="shared" si="39"/>
        <v>0.78295247609545893</v>
      </c>
      <c r="AF497">
        <f t="shared" si="40"/>
        <v>3.2976918778603828E-2</v>
      </c>
    </row>
    <row r="498" spans="1:32" x14ac:dyDescent="0.25">
      <c r="A498" s="59">
        <v>481</v>
      </c>
      <c r="B498" s="60" t="s">
        <v>309</v>
      </c>
      <c r="C498" s="61" t="s">
        <v>493</v>
      </c>
      <c r="D498" s="62">
        <v>19</v>
      </c>
      <c r="E498" s="62">
        <v>804</v>
      </c>
      <c r="F498" s="62">
        <v>1955</v>
      </c>
      <c r="G498" s="50">
        <v>4150.2060000000001</v>
      </c>
      <c r="H498" s="50">
        <v>2972.2159999999999</v>
      </c>
      <c r="I498" s="50">
        <v>2888.8420000000001</v>
      </c>
      <c r="J498" s="50">
        <v>4318.2879999999996</v>
      </c>
      <c r="K498" s="50">
        <v>3066.1669999999999</v>
      </c>
      <c r="L498" s="50">
        <v>3921.4569999999999</v>
      </c>
      <c r="M498" s="50">
        <v>2850.4259999999999</v>
      </c>
      <c r="N498" s="50">
        <v>2007.8019999999999</v>
      </c>
      <c r="O498" s="50">
        <v>3022.4720000000002</v>
      </c>
      <c r="P498" s="50">
        <v>2634.0050000000001</v>
      </c>
      <c r="Q498" s="50">
        <v>2219.9839999999999</v>
      </c>
      <c r="R498" s="50">
        <v>1626.1079999999999</v>
      </c>
      <c r="S498" s="50">
        <v>1345.625</v>
      </c>
      <c r="T498" s="50">
        <v>1096.769</v>
      </c>
      <c r="U498" s="50">
        <v>836.91099999999994</v>
      </c>
      <c r="V498" s="50">
        <v>573.05499999999995</v>
      </c>
      <c r="W498" s="50">
        <v>489.11599999999999</v>
      </c>
      <c r="X498" s="50" t="s">
        <v>311</v>
      </c>
      <c r="Y498" s="50" t="s">
        <v>311</v>
      </c>
      <c r="Z498" s="50" t="s">
        <v>311</v>
      </c>
      <c r="AA498" s="50" t="s">
        <v>311</v>
      </c>
      <c r="AB498" s="50" t="s">
        <v>311</v>
      </c>
      <c r="AC498" s="50" t="str">
        <f t="shared" si="37"/>
        <v>Ukraine-1955</v>
      </c>
      <c r="AD498" s="51">
        <f t="shared" si="38"/>
        <v>27012.334000000003</v>
      </c>
      <c r="AE498" s="15">
        <f t="shared" si="39"/>
        <v>0.48152503223157245</v>
      </c>
      <c r="AF498">
        <f t="shared" si="40"/>
        <v>8.0917338179827894E-2</v>
      </c>
    </row>
    <row r="499" spans="1:32" x14ac:dyDescent="0.25">
      <c r="A499" s="59">
        <v>482</v>
      </c>
      <c r="B499" s="60" t="s">
        <v>309</v>
      </c>
      <c r="C499" s="61" t="s">
        <v>494</v>
      </c>
      <c r="D499" s="62"/>
      <c r="E499" s="62">
        <v>784</v>
      </c>
      <c r="F499" s="62">
        <v>1955</v>
      </c>
      <c r="G499" s="50">
        <v>14.336</v>
      </c>
      <c r="H499" s="50">
        <v>10.99</v>
      </c>
      <c r="I499" s="50">
        <v>9.1199999999999992</v>
      </c>
      <c r="J499" s="50">
        <v>7.7869999999999999</v>
      </c>
      <c r="K499" s="50">
        <v>6.718</v>
      </c>
      <c r="L499" s="50">
        <v>5.7469999999999999</v>
      </c>
      <c r="M499" s="50">
        <v>4.9020000000000001</v>
      </c>
      <c r="N499" s="50">
        <v>4.17</v>
      </c>
      <c r="O499" s="50">
        <v>3.5219999999999998</v>
      </c>
      <c r="P499" s="50">
        <v>3.0579999999999998</v>
      </c>
      <c r="Q499" s="50">
        <v>2.581</v>
      </c>
      <c r="R499" s="50">
        <v>2.1659999999999999</v>
      </c>
      <c r="S499" s="50">
        <v>1.7330000000000001</v>
      </c>
      <c r="T499" s="50">
        <v>1.276</v>
      </c>
      <c r="U499" s="50">
        <v>0.82599999999999996</v>
      </c>
      <c r="V499" s="50">
        <v>0.434</v>
      </c>
      <c r="W499" s="50">
        <v>0.21199999999999999</v>
      </c>
      <c r="X499" s="50" t="s">
        <v>311</v>
      </c>
      <c r="Y499" s="50" t="s">
        <v>311</v>
      </c>
      <c r="Z499" s="50" t="s">
        <v>311</v>
      </c>
      <c r="AA499" s="50" t="s">
        <v>311</v>
      </c>
      <c r="AB499" s="50" t="s">
        <v>311</v>
      </c>
      <c r="AC499" s="50" t="str">
        <f t="shared" si="37"/>
        <v>United Arab Emirates-1955</v>
      </c>
      <c r="AD499" s="51">
        <f t="shared" si="38"/>
        <v>42.383999999999993</v>
      </c>
      <c r="AE499" s="15">
        <f t="shared" si="39"/>
        <v>0.87754813137032861</v>
      </c>
      <c r="AF499">
        <f t="shared" si="40"/>
        <v>3.576727840687232E-2</v>
      </c>
    </row>
    <row r="500" spans="1:32" x14ac:dyDescent="0.25">
      <c r="A500" s="59">
        <v>483</v>
      </c>
      <c r="B500" s="60" t="s">
        <v>309</v>
      </c>
      <c r="C500" s="61" t="s">
        <v>33</v>
      </c>
      <c r="D500" s="62"/>
      <c r="E500" s="62">
        <v>826</v>
      </c>
      <c r="F500" s="62">
        <v>1955</v>
      </c>
      <c r="G500" s="50">
        <v>3784.9279999999999</v>
      </c>
      <c r="H500" s="50">
        <v>4287.6719999999996</v>
      </c>
      <c r="I500" s="50">
        <v>3618.2420000000002</v>
      </c>
      <c r="J500" s="50">
        <v>3305.9229999999998</v>
      </c>
      <c r="K500" s="50">
        <v>3219.33</v>
      </c>
      <c r="L500" s="50">
        <v>3435.5050000000001</v>
      </c>
      <c r="M500" s="50">
        <v>3813.739</v>
      </c>
      <c r="N500" s="50">
        <v>3401.989</v>
      </c>
      <c r="O500" s="50">
        <v>3776.884</v>
      </c>
      <c r="P500" s="50">
        <v>3730.0349999999999</v>
      </c>
      <c r="Q500" s="50">
        <v>3479.9229999999998</v>
      </c>
      <c r="R500" s="50">
        <v>2953.3029999999999</v>
      </c>
      <c r="S500" s="50">
        <v>2520.8789999999999</v>
      </c>
      <c r="T500" s="50">
        <v>2115.9740000000002</v>
      </c>
      <c r="U500" s="50">
        <v>1666.377</v>
      </c>
      <c r="V500" s="50">
        <v>1137.68</v>
      </c>
      <c r="W500" s="50">
        <v>875.32399999999996</v>
      </c>
      <c r="X500" s="50" t="s">
        <v>311</v>
      </c>
      <c r="Y500" s="50" t="s">
        <v>311</v>
      </c>
      <c r="Z500" s="50" t="s">
        <v>311</v>
      </c>
      <c r="AA500" s="50" t="s">
        <v>311</v>
      </c>
      <c r="AB500" s="50" t="s">
        <v>311</v>
      </c>
      <c r="AC500" s="50" t="str">
        <f t="shared" si="37"/>
        <v>United Kingdom-1955</v>
      </c>
      <c r="AD500" s="51">
        <f t="shared" si="38"/>
        <v>33637.51</v>
      </c>
      <c r="AE500" s="15">
        <f t="shared" si="39"/>
        <v>0.51984219402684684</v>
      </c>
      <c r="AF500">
        <f t="shared" si="40"/>
        <v>0.12785276199761242</v>
      </c>
    </row>
    <row r="501" spans="1:32" x14ac:dyDescent="0.25">
      <c r="A501" s="59">
        <v>484</v>
      </c>
      <c r="B501" s="60" t="s">
        <v>309</v>
      </c>
      <c r="C501" s="61" t="s">
        <v>495</v>
      </c>
      <c r="D501" s="62">
        <v>20</v>
      </c>
      <c r="E501" s="62">
        <v>834</v>
      </c>
      <c r="F501" s="62">
        <v>1955</v>
      </c>
      <c r="G501" s="50">
        <v>1618.873</v>
      </c>
      <c r="H501" s="50">
        <v>1302.712</v>
      </c>
      <c r="I501" s="50">
        <v>1076.5070000000001</v>
      </c>
      <c r="J501" s="50">
        <v>910.52499999999998</v>
      </c>
      <c r="K501" s="50">
        <v>769.17</v>
      </c>
      <c r="L501" s="50">
        <v>645.82000000000005</v>
      </c>
      <c r="M501" s="50">
        <v>539.1</v>
      </c>
      <c r="N501" s="50">
        <v>447.46300000000002</v>
      </c>
      <c r="O501" s="50">
        <v>367.25900000000001</v>
      </c>
      <c r="P501" s="50">
        <v>298.68299999999999</v>
      </c>
      <c r="Q501" s="50">
        <v>239.05699999999999</v>
      </c>
      <c r="R501" s="50">
        <v>186.32400000000001</v>
      </c>
      <c r="S501" s="50">
        <v>138.994</v>
      </c>
      <c r="T501" s="50">
        <v>96.305999999999997</v>
      </c>
      <c r="U501" s="50">
        <v>59.06</v>
      </c>
      <c r="V501" s="50">
        <v>30.175000000000001</v>
      </c>
      <c r="W501" s="50">
        <v>14.958</v>
      </c>
      <c r="X501" s="50" t="s">
        <v>311</v>
      </c>
      <c r="Y501" s="50" t="s">
        <v>311</v>
      </c>
      <c r="Z501" s="50" t="s">
        <v>311</v>
      </c>
      <c r="AA501" s="50" t="s">
        <v>311</v>
      </c>
      <c r="AB501" s="50" t="s">
        <v>311</v>
      </c>
      <c r="AC501" s="50" t="str">
        <f t="shared" si="37"/>
        <v>United Republic of Tanzania-1955</v>
      </c>
      <c r="AD501" s="51">
        <f t="shared" si="38"/>
        <v>4542.3949999999995</v>
      </c>
      <c r="AE501" s="15">
        <f t="shared" si="39"/>
        <v>0.92431217452467274</v>
      </c>
      <c r="AF501">
        <f t="shared" si="40"/>
        <v>2.3476295906779084E-2</v>
      </c>
    </row>
    <row r="502" spans="1:32" x14ac:dyDescent="0.25">
      <c r="A502" s="59">
        <v>485</v>
      </c>
      <c r="B502" s="60" t="s">
        <v>309</v>
      </c>
      <c r="C502" s="61" t="s">
        <v>344</v>
      </c>
      <c r="D502" s="62"/>
      <c r="E502" s="62">
        <v>840</v>
      </c>
      <c r="F502" s="62">
        <v>1955</v>
      </c>
      <c r="G502" s="50">
        <v>19283.067999999999</v>
      </c>
      <c r="H502" s="50">
        <v>17204.124</v>
      </c>
      <c r="I502" s="50">
        <v>13953.633</v>
      </c>
      <c r="J502" s="50">
        <v>11402.904</v>
      </c>
      <c r="K502" s="50">
        <v>10914.08</v>
      </c>
      <c r="L502" s="50">
        <v>12256.875</v>
      </c>
      <c r="M502" s="50">
        <v>12883.977000000001</v>
      </c>
      <c r="N502" s="50">
        <v>12111.485000000001</v>
      </c>
      <c r="O502" s="50">
        <v>11418.695</v>
      </c>
      <c r="P502" s="50">
        <v>10054.303</v>
      </c>
      <c r="Q502" s="50">
        <v>9845.1610000000001</v>
      </c>
      <c r="R502" s="50">
        <v>8093.0940000000001</v>
      </c>
      <c r="S502" s="50">
        <v>7276.4650000000001</v>
      </c>
      <c r="T502" s="50">
        <v>5964.875</v>
      </c>
      <c r="U502" s="50">
        <v>4272.6239999999998</v>
      </c>
      <c r="V502" s="50">
        <v>2647.2849999999999</v>
      </c>
      <c r="W502" s="50">
        <v>2201.194</v>
      </c>
      <c r="X502" s="50" t="s">
        <v>311</v>
      </c>
      <c r="Y502" s="50" t="s">
        <v>311</v>
      </c>
      <c r="Z502" s="50" t="s">
        <v>311</v>
      </c>
      <c r="AA502" s="50" t="s">
        <v>311</v>
      </c>
      <c r="AB502" s="50" t="s">
        <v>311</v>
      </c>
      <c r="AC502" s="50" t="str">
        <f t="shared" si="37"/>
        <v>United States of America-1955</v>
      </c>
      <c r="AD502" s="51">
        <f t="shared" si="38"/>
        <v>106257.039</v>
      </c>
      <c r="AE502" s="15">
        <f t="shared" si="39"/>
        <v>0.61668199694516235</v>
      </c>
      <c r="AF502">
        <f t="shared" si="40"/>
        <v>9.6274305308973462E-2</v>
      </c>
    </row>
    <row r="503" spans="1:32" x14ac:dyDescent="0.25">
      <c r="A503" s="59">
        <v>486</v>
      </c>
      <c r="B503" s="60" t="s">
        <v>309</v>
      </c>
      <c r="C503" s="61" t="s">
        <v>395</v>
      </c>
      <c r="D503" s="62"/>
      <c r="E503" s="62">
        <v>850</v>
      </c>
      <c r="F503" s="62">
        <v>1955</v>
      </c>
      <c r="G503" s="50">
        <v>4.7370000000000001</v>
      </c>
      <c r="H503" s="50">
        <v>3.677</v>
      </c>
      <c r="I503" s="50">
        <v>3.4390000000000001</v>
      </c>
      <c r="J503" s="50">
        <v>2.4140000000000001</v>
      </c>
      <c r="K503" s="50">
        <v>1.9710000000000001</v>
      </c>
      <c r="L503" s="50">
        <v>1.778</v>
      </c>
      <c r="M503" s="50">
        <v>1.9079999999999999</v>
      </c>
      <c r="N503" s="50">
        <v>1.704</v>
      </c>
      <c r="O503" s="50">
        <v>1.5229999999999999</v>
      </c>
      <c r="P503" s="50">
        <v>1.298</v>
      </c>
      <c r="Q503" s="50">
        <v>1.129</v>
      </c>
      <c r="R503" s="50">
        <v>0.98599999999999999</v>
      </c>
      <c r="S503" s="50">
        <v>0.88500000000000001</v>
      </c>
      <c r="T503" s="50">
        <v>0.84899999999999998</v>
      </c>
      <c r="U503" s="50">
        <v>0.66300000000000003</v>
      </c>
      <c r="V503" s="50">
        <v>0.41799999999999998</v>
      </c>
      <c r="W503" s="50">
        <v>0.30299999999999999</v>
      </c>
      <c r="X503" s="50" t="s">
        <v>311</v>
      </c>
      <c r="Y503" s="50" t="s">
        <v>311</v>
      </c>
      <c r="Z503" s="50" t="s">
        <v>311</v>
      </c>
      <c r="AA503" s="50" t="s">
        <v>311</v>
      </c>
      <c r="AB503" s="50" t="s">
        <v>311</v>
      </c>
      <c r="AC503" s="50" t="str">
        <f t="shared" si="37"/>
        <v>United States Virgin Islands-1955</v>
      </c>
      <c r="AD503" s="51">
        <f t="shared" si="38"/>
        <v>15.596</v>
      </c>
      <c r="AE503" s="15">
        <f t="shared" si="39"/>
        <v>0.90318030264170301</v>
      </c>
      <c r="AF503">
        <f t="shared" si="40"/>
        <v>8.1350868884112346E-2</v>
      </c>
    </row>
    <row r="504" spans="1:32" x14ac:dyDescent="0.25">
      <c r="A504" s="59">
        <v>487</v>
      </c>
      <c r="B504" s="60" t="s">
        <v>309</v>
      </c>
      <c r="C504" s="61" t="s">
        <v>496</v>
      </c>
      <c r="D504" s="62"/>
      <c r="E504" s="62">
        <v>858</v>
      </c>
      <c r="F504" s="62">
        <v>1955</v>
      </c>
      <c r="G504" s="50">
        <v>230.76499999999999</v>
      </c>
      <c r="H504" s="50">
        <v>219.35</v>
      </c>
      <c r="I504" s="50">
        <v>203.96899999999999</v>
      </c>
      <c r="J504" s="50">
        <v>200.255</v>
      </c>
      <c r="K504" s="50">
        <v>199.66800000000001</v>
      </c>
      <c r="L504" s="50">
        <v>194.88300000000001</v>
      </c>
      <c r="M504" s="50">
        <v>176.53200000000001</v>
      </c>
      <c r="N504" s="50">
        <v>153.56399999999999</v>
      </c>
      <c r="O504" s="50">
        <v>156.184</v>
      </c>
      <c r="P504" s="50">
        <v>134.57599999999999</v>
      </c>
      <c r="Q504" s="50">
        <v>121.339</v>
      </c>
      <c r="R504" s="50">
        <v>102.342</v>
      </c>
      <c r="S504" s="50">
        <v>85.281000000000006</v>
      </c>
      <c r="T504" s="50">
        <v>69.138999999999996</v>
      </c>
      <c r="U504" s="50">
        <v>53.44</v>
      </c>
      <c r="V504" s="50">
        <v>37.033999999999999</v>
      </c>
      <c r="W504" s="50">
        <v>34.247</v>
      </c>
      <c r="X504" s="50" t="s">
        <v>311</v>
      </c>
      <c r="Y504" s="50" t="s">
        <v>311</v>
      </c>
      <c r="Z504" s="50" t="s">
        <v>311</v>
      </c>
      <c r="AA504" s="50" t="s">
        <v>311</v>
      </c>
      <c r="AB504" s="50" t="s">
        <v>311</v>
      </c>
      <c r="AC504" s="50" t="str">
        <f t="shared" si="37"/>
        <v>Uruguay-1955</v>
      </c>
      <c r="AD504" s="51">
        <f t="shared" si="38"/>
        <v>1524.624</v>
      </c>
      <c r="AE504" s="15">
        <f t="shared" si="39"/>
        <v>0.55616597928407263</v>
      </c>
      <c r="AF504">
        <f t="shared" si="40"/>
        <v>8.8979340049240199E-2</v>
      </c>
    </row>
    <row r="505" spans="1:32" x14ac:dyDescent="0.25">
      <c r="A505" s="59">
        <v>488</v>
      </c>
      <c r="B505" s="60" t="s">
        <v>309</v>
      </c>
      <c r="C505" s="61" t="s">
        <v>396</v>
      </c>
      <c r="D505" s="62"/>
      <c r="E505" s="62">
        <v>548</v>
      </c>
      <c r="F505" s="62">
        <v>1955</v>
      </c>
      <c r="G505" s="50">
        <v>10.257999999999999</v>
      </c>
      <c r="H505" s="50">
        <v>8.2040000000000006</v>
      </c>
      <c r="I505" s="50">
        <v>6.9480000000000004</v>
      </c>
      <c r="J505" s="50">
        <v>5.8280000000000003</v>
      </c>
      <c r="K505" s="50">
        <v>4.8319999999999999</v>
      </c>
      <c r="L505" s="50">
        <v>4.0119999999999996</v>
      </c>
      <c r="M505" s="50">
        <v>3.3140000000000001</v>
      </c>
      <c r="N505" s="50">
        <v>2.7170000000000001</v>
      </c>
      <c r="O505" s="50">
        <v>2.2120000000000002</v>
      </c>
      <c r="P505" s="50">
        <v>1.8</v>
      </c>
      <c r="Q505" s="50">
        <v>1.429</v>
      </c>
      <c r="R505" s="50">
        <v>1.1160000000000001</v>
      </c>
      <c r="S505" s="50">
        <v>0.84299999999999997</v>
      </c>
      <c r="T505" s="50">
        <v>0.59399999999999997</v>
      </c>
      <c r="U505" s="50">
        <v>0.42799999999999999</v>
      </c>
      <c r="V505" s="50">
        <v>0.25</v>
      </c>
      <c r="W505" s="50">
        <v>0.13900000000000001</v>
      </c>
      <c r="X505" s="50" t="s">
        <v>311</v>
      </c>
      <c r="Y505" s="50" t="s">
        <v>311</v>
      </c>
      <c r="Z505" s="50" t="s">
        <v>311</v>
      </c>
      <c r="AA505" s="50" t="s">
        <v>311</v>
      </c>
      <c r="AB505" s="50" t="s">
        <v>311</v>
      </c>
      <c r="AC505" s="50" t="str">
        <f t="shared" si="37"/>
        <v>Vanuatu-1955</v>
      </c>
      <c r="AD505" s="51">
        <f t="shared" si="38"/>
        <v>28.102999999999998</v>
      </c>
      <c r="AE505" s="15">
        <f t="shared" si="39"/>
        <v>0.95438209443831634</v>
      </c>
      <c r="AF505">
        <f t="shared" si="40"/>
        <v>2.636742473791415E-2</v>
      </c>
    </row>
    <row r="506" spans="1:32" x14ac:dyDescent="0.25">
      <c r="A506" s="59">
        <v>489</v>
      </c>
      <c r="B506" s="60" t="s">
        <v>309</v>
      </c>
      <c r="C506" s="61" t="s">
        <v>497</v>
      </c>
      <c r="D506" s="62"/>
      <c r="E506" s="62">
        <v>862</v>
      </c>
      <c r="F506" s="62">
        <v>1955</v>
      </c>
      <c r="G506" s="50">
        <v>1238.288</v>
      </c>
      <c r="H506" s="50">
        <v>996.024</v>
      </c>
      <c r="I506" s="50">
        <v>821.36400000000003</v>
      </c>
      <c r="J506" s="50">
        <v>690.65800000000002</v>
      </c>
      <c r="K506" s="50">
        <v>588.303</v>
      </c>
      <c r="L506" s="50">
        <v>504.24299999999999</v>
      </c>
      <c r="M506" s="50">
        <v>432.41300000000001</v>
      </c>
      <c r="N506" s="50">
        <v>367.08</v>
      </c>
      <c r="O506" s="50">
        <v>302.60500000000002</v>
      </c>
      <c r="P506" s="50">
        <v>240.672</v>
      </c>
      <c r="Q506" s="50">
        <v>186.76</v>
      </c>
      <c r="R506" s="50">
        <v>138.804</v>
      </c>
      <c r="S506" s="50">
        <v>98.713999999999999</v>
      </c>
      <c r="T506" s="50">
        <v>67.198999999999998</v>
      </c>
      <c r="U506" s="50">
        <v>42.7</v>
      </c>
      <c r="V506" s="50">
        <v>24.414000000000001</v>
      </c>
      <c r="W506" s="50">
        <v>18.132000000000001</v>
      </c>
      <c r="X506" s="50" t="s">
        <v>311</v>
      </c>
      <c r="Y506" s="50" t="s">
        <v>311</v>
      </c>
      <c r="Z506" s="50" t="s">
        <v>311</v>
      </c>
      <c r="AA506" s="50" t="s">
        <v>311</v>
      </c>
      <c r="AB506" s="50" t="s">
        <v>311</v>
      </c>
      <c r="AC506" s="50" t="str">
        <f t="shared" si="37"/>
        <v>Venezuela (Bolivarian Republic of)-1955</v>
      </c>
      <c r="AD506" s="51">
        <f t="shared" si="38"/>
        <v>3550.2520000000004</v>
      </c>
      <c r="AE506" s="15">
        <f t="shared" si="39"/>
        <v>0.90363191119954289</v>
      </c>
      <c r="AF506">
        <f t="shared" si="40"/>
        <v>2.3076999930971093E-2</v>
      </c>
    </row>
    <row r="507" spans="1:32" x14ac:dyDescent="0.25">
      <c r="A507" s="59">
        <v>490</v>
      </c>
      <c r="B507" s="60" t="s">
        <v>309</v>
      </c>
      <c r="C507" s="61" t="s">
        <v>498</v>
      </c>
      <c r="D507" s="62"/>
      <c r="E507" s="62">
        <v>704</v>
      </c>
      <c r="F507" s="62">
        <v>1955</v>
      </c>
      <c r="G507" s="50">
        <v>4605.9170000000004</v>
      </c>
      <c r="H507" s="50">
        <v>2924.181</v>
      </c>
      <c r="I507" s="50">
        <v>2389.1750000000002</v>
      </c>
      <c r="J507" s="50">
        <v>2340.1610000000001</v>
      </c>
      <c r="K507" s="50">
        <v>2501.8609999999999</v>
      </c>
      <c r="L507" s="50">
        <v>2162.1469999999999</v>
      </c>
      <c r="M507" s="50">
        <v>2013.4269999999999</v>
      </c>
      <c r="N507" s="50">
        <v>1731.029</v>
      </c>
      <c r="O507" s="50">
        <v>1636.7360000000001</v>
      </c>
      <c r="P507" s="50">
        <v>1396.133</v>
      </c>
      <c r="Q507" s="50">
        <v>1337.17</v>
      </c>
      <c r="R507" s="50">
        <v>1039.72</v>
      </c>
      <c r="S507" s="50">
        <v>809.28700000000003</v>
      </c>
      <c r="T507" s="50">
        <v>574.22500000000002</v>
      </c>
      <c r="U507" s="50">
        <v>363.834</v>
      </c>
      <c r="V507" s="50">
        <v>203.512</v>
      </c>
      <c r="W507" s="50">
        <v>119.271</v>
      </c>
      <c r="X507" s="50" t="s">
        <v>311</v>
      </c>
      <c r="Y507" s="50" t="s">
        <v>311</v>
      </c>
      <c r="Z507" s="50" t="s">
        <v>311</v>
      </c>
      <c r="AA507" s="50" t="s">
        <v>311</v>
      </c>
      <c r="AB507" s="50" t="s">
        <v>311</v>
      </c>
      <c r="AC507" s="50" t="str">
        <f t="shared" si="37"/>
        <v>Viet Nam-1955</v>
      </c>
      <c r="AD507" s="51">
        <f t="shared" si="38"/>
        <v>16967.670999999998</v>
      </c>
      <c r="AE507" s="15">
        <f t="shared" si="39"/>
        <v>0.65890687060115705</v>
      </c>
      <c r="AF507">
        <f t="shared" si="40"/>
        <v>4.6894210067161206E-2</v>
      </c>
    </row>
    <row r="508" spans="1:32" x14ac:dyDescent="0.25">
      <c r="A508" s="59">
        <v>491</v>
      </c>
      <c r="B508" s="60" t="s">
        <v>309</v>
      </c>
      <c r="C508" s="61" t="s">
        <v>499</v>
      </c>
      <c r="D508" s="62"/>
      <c r="E508" s="62">
        <v>732</v>
      </c>
      <c r="F508" s="62">
        <v>1955</v>
      </c>
      <c r="G508" s="50">
        <v>3.2650000000000001</v>
      </c>
      <c r="H508" s="50">
        <v>2.4950000000000001</v>
      </c>
      <c r="I508" s="50">
        <v>2.3690000000000002</v>
      </c>
      <c r="J508" s="50">
        <v>2.423</v>
      </c>
      <c r="K508" s="50">
        <v>2.415</v>
      </c>
      <c r="L508" s="50">
        <v>1.944</v>
      </c>
      <c r="M508" s="50">
        <v>1.3959999999999999</v>
      </c>
      <c r="N508" s="50">
        <v>1.1120000000000001</v>
      </c>
      <c r="O508" s="50">
        <v>0.94499999999999995</v>
      </c>
      <c r="P508" s="50">
        <v>0.76100000000000001</v>
      </c>
      <c r="Q508" s="50">
        <v>0.59899999999999998</v>
      </c>
      <c r="R508" s="50">
        <v>0.47699999999999998</v>
      </c>
      <c r="S508" s="50">
        <v>0.379</v>
      </c>
      <c r="T508" s="50">
        <v>0.27600000000000002</v>
      </c>
      <c r="U508" s="50">
        <v>0.17899999999999999</v>
      </c>
      <c r="V508" s="50">
        <v>7.9000000000000001E-2</v>
      </c>
      <c r="W508" s="50">
        <v>3.3000000000000002E-2</v>
      </c>
      <c r="X508" s="50" t="s">
        <v>311</v>
      </c>
      <c r="Y508" s="50" t="s">
        <v>311</v>
      </c>
      <c r="Z508" s="50" t="s">
        <v>311</v>
      </c>
      <c r="AA508" s="50" t="s">
        <v>311</v>
      </c>
      <c r="AB508" s="50" t="s">
        <v>311</v>
      </c>
      <c r="AC508" s="50" t="str">
        <f t="shared" si="37"/>
        <v>Western Sahara-1955</v>
      </c>
      <c r="AD508" s="51">
        <f t="shared" si="38"/>
        <v>12.451000000000001</v>
      </c>
      <c r="AE508" s="15">
        <f t="shared" si="39"/>
        <v>0.69841779776724755</v>
      </c>
      <c r="AF508">
        <f t="shared" si="40"/>
        <v>2.755102040816327E-2</v>
      </c>
    </row>
    <row r="509" spans="1:32" x14ac:dyDescent="0.25">
      <c r="A509" s="59">
        <v>492</v>
      </c>
      <c r="B509" s="60" t="s">
        <v>309</v>
      </c>
      <c r="C509" s="61" t="s">
        <v>500</v>
      </c>
      <c r="D509" s="62"/>
      <c r="E509" s="62">
        <v>887</v>
      </c>
      <c r="F509" s="62">
        <v>1955</v>
      </c>
      <c r="G509" s="50">
        <v>777.88900000000001</v>
      </c>
      <c r="H509" s="50">
        <v>677.13499999999999</v>
      </c>
      <c r="I509" s="50">
        <v>569.15800000000002</v>
      </c>
      <c r="J509" s="50">
        <v>488.08</v>
      </c>
      <c r="K509" s="50">
        <v>414.84399999999999</v>
      </c>
      <c r="L509" s="50">
        <v>350.13299999999998</v>
      </c>
      <c r="M509" s="50">
        <v>296.53399999999999</v>
      </c>
      <c r="N509" s="50">
        <v>251.315</v>
      </c>
      <c r="O509" s="50">
        <v>212.87799999999999</v>
      </c>
      <c r="P509" s="50">
        <v>180.09700000000001</v>
      </c>
      <c r="Q509" s="50">
        <v>150.203</v>
      </c>
      <c r="R509" s="50">
        <v>124.61</v>
      </c>
      <c r="S509" s="50">
        <v>96.975999999999999</v>
      </c>
      <c r="T509" s="50">
        <v>76.709999999999994</v>
      </c>
      <c r="U509" s="50">
        <v>53.481000000000002</v>
      </c>
      <c r="V509" s="50">
        <v>30.901</v>
      </c>
      <c r="W509" s="50">
        <v>16.643000000000001</v>
      </c>
      <c r="X509" s="50" t="s">
        <v>311</v>
      </c>
      <c r="Y509" s="50" t="s">
        <v>311</v>
      </c>
      <c r="Z509" s="50" t="s">
        <v>311</v>
      </c>
      <c r="AA509" s="50" t="s">
        <v>311</v>
      </c>
      <c r="AB509" s="50" t="s">
        <v>311</v>
      </c>
      <c r="AC509" s="50" t="str">
        <f t="shared" si="37"/>
        <v>Yemen-1955</v>
      </c>
      <c r="AD509" s="51">
        <f t="shared" si="38"/>
        <v>2565.67</v>
      </c>
      <c r="AE509" s="15">
        <f t="shared" si="39"/>
        <v>0.85822299828115067</v>
      </c>
      <c r="AF509">
        <f t="shared" si="40"/>
        <v>3.8723470822152876E-2</v>
      </c>
    </row>
    <row r="510" spans="1:32" x14ac:dyDescent="0.25">
      <c r="A510" s="45">
        <v>493</v>
      </c>
      <c r="B510" s="46" t="s">
        <v>309</v>
      </c>
      <c r="C510" s="47" t="s">
        <v>310</v>
      </c>
      <c r="D510" s="48"/>
      <c r="E510" s="48">
        <v>1607</v>
      </c>
      <c r="F510" s="48">
        <v>1960</v>
      </c>
      <c r="G510" s="49">
        <v>27285.938999999998</v>
      </c>
      <c r="H510" s="49">
        <v>22491.303</v>
      </c>
      <c r="I510" s="49">
        <v>18431.662</v>
      </c>
      <c r="J510" s="49">
        <v>15964.655000000001</v>
      </c>
      <c r="K510" s="49">
        <v>15381.241</v>
      </c>
      <c r="L510" s="49">
        <v>13689.683000000001</v>
      </c>
      <c r="M510" s="49">
        <v>12925.825999999999</v>
      </c>
      <c r="N510" s="49">
        <v>10831.304</v>
      </c>
      <c r="O510" s="49">
        <v>7949.0259999999998</v>
      </c>
      <c r="P510" s="49">
        <v>8579.89</v>
      </c>
      <c r="Q510" s="49">
        <v>7722.415</v>
      </c>
      <c r="R510" s="49">
        <v>6740.7920000000004</v>
      </c>
      <c r="S510" s="49">
        <v>5203.2259999999997</v>
      </c>
      <c r="T510" s="49">
        <v>3723.0070000000001</v>
      </c>
      <c r="U510" s="49">
        <v>2786.424</v>
      </c>
      <c r="V510" s="49">
        <v>1698.1489999999999</v>
      </c>
      <c r="W510" s="49">
        <v>1156.018</v>
      </c>
      <c r="X510" s="49" t="s">
        <v>311</v>
      </c>
      <c r="Y510" s="49" t="s">
        <v>311</v>
      </c>
      <c r="Z510" s="49" t="s">
        <v>311</v>
      </c>
      <c r="AA510" s="49" t="s">
        <v>311</v>
      </c>
      <c r="AB510" s="49" t="s">
        <v>311</v>
      </c>
      <c r="AC510" s="50" t="str">
        <f t="shared" si="37"/>
        <v>LAND-LOCKED COUNTRIES-1960</v>
      </c>
      <c r="AD510" s="51">
        <f t="shared" si="38"/>
        <v>104988.05799999999</v>
      </c>
      <c r="AE510" s="15">
        <f t="shared" si="39"/>
        <v>0.7388697674548852</v>
      </c>
      <c r="AF510">
        <f t="shared" si="40"/>
        <v>5.4063292403477618E-2</v>
      </c>
    </row>
    <row r="511" spans="1:32" x14ac:dyDescent="0.25">
      <c r="A511" s="54">
        <v>494</v>
      </c>
      <c r="B511" s="55" t="s">
        <v>309</v>
      </c>
      <c r="C511" s="56" t="s">
        <v>312</v>
      </c>
      <c r="D511" s="57"/>
      <c r="E511" s="57">
        <v>1636</v>
      </c>
      <c r="F511" s="57">
        <v>1960</v>
      </c>
      <c r="G511" s="58">
        <v>22559.163</v>
      </c>
      <c r="H511" s="58">
        <v>17714.598999999998</v>
      </c>
      <c r="I511" s="58">
        <v>14083.44</v>
      </c>
      <c r="J511" s="58">
        <v>12146.656000000001</v>
      </c>
      <c r="K511" s="58">
        <v>11611.54</v>
      </c>
      <c r="L511" s="58">
        <v>9817.5810000000001</v>
      </c>
      <c r="M511" s="58">
        <v>8950.7090000000007</v>
      </c>
      <c r="N511" s="58">
        <v>7013.6540000000005</v>
      </c>
      <c r="O511" s="58">
        <v>5654.1610000000001</v>
      </c>
      <c r="P511" s="58">
        <v>5221.2160000000003</v>
      </c>
      <c r="Q511" s="58">
        <v>4404.0360000000001</v>
      </c>
      <c r="R511" s="58">
        <v>3739.1860000000001</v>
      </c>
      <c r="S511" s="58">
        <v>2775.6680000000001</v>
      </c>
      <c r="T511" s="58">
        <v>1955.9659999999999</v>
      </c>
      <c r="U511" s="58">
        <v>1419.569</v>
      </c>
      <c r="V511" s="58">
        <v>804.96900000000005</v>
      </c>
      <c r="W511" s="58">
        <v>488.077</v>
      </c>
      <c r="X511" s="58" t="s">
        <v>311</v>
      </c>
      <c r="Y511" s="58" t="s">
        <v>311</v>
      </c>
      <c r="Z511" s="58" t="s">
        <v>311</v>
      </c>
      <c r="AA511" s="58" t="s">
        <v>311</v>
      </c>
      <c r="AB511" s="58" t="s">
        <v>311</v>
      </c>
      <c r="AC511" s="50" t="str">
        <f t="shared" si="37"/>
        <v>Land-locked Developing Countries (LLDC)-1960</v>
      </c>
      <c r="AD511" s="51">
        <f t="shared" si="38"/>
        <v>71334.407000000007</v>
      </c>
      <c r="AE511" s="15">
        <f t="shared" si="39"/>
        <v>0.82745179335408225</v>
      </c>
      <c r="AF511">
        <f t="shared" si="40"/>
        <v>3.7143139762018627E-2</v>
      </c>
    </row>
    <row r="512" spans="1:32" x14ac:dyDescent="0.25">
      <c r="A512" s="59">
        <v>495</v>
      </c>
      <c r="B512" s="60" t="s">
        <v>309</v>
      </c>
      <c r="C512" s="61" t="s">
        <v>313</v>
      </c>
      <c r="D512" s="62"/>
      <c r="E512" s="62">
        <v>4</v>
      </c>
      <c r="F512" s="62">
        <v>1960</v>
      </c>
      <c r="G512" s="50">
        <v>1539.4949999999999</v>
      </c>
      <c r="H512" s="50">
        <v>1182.0899999999999</v>
      </c>
      <c r="I512" s="50">
        <v>1069.193</v>
      </c>
      <c r="J512" s="50">
        <v>925.94600000000003</v>
      </c>
      <c r="K512" s="50">
        <v>798.51099999999997</v>
      </c>
      <c r="L512" s="50">
        <v>686.81500000000005</v>
      </c>
      <c r="M512" s="50">
        <v>594.61900000000003</v>
      </c>
      <c r="N512" s="50">
        <v>499.31299999999999</v>
      </c>
      <c r="O512" s="50">
        <v>416.67399999999998</v>
      </c>
      <c r="P512" s="50">
        <v>345.73599999999999</v>
      </c>
      <c r="Q512" s="50">
        <v>282.04199999999997</v>
      </c>
      <c r="R512" s="50">
        <v>229.72300000000001</v>
      </c>
      <c r="S512" s="50">
        <v>174.43100000000001</v>
      </c>
      <c r="T512" s="50">
        <v>123.90600000000001</v>
      </c>
      <c r="U512" s="50">
        <v>75.400999999999996</v>
      </c>
      <c r="V512" s="50">
        <v>36.671999999999997</v>
      </c>
      <c r="W512" s="50">
        <v>15.784000000000001</v>
      </c>
      <c r="X512" s="50" t="s">
        <v>311</v>
      </c>
      <c r="Y512" s="50" t="s">
        <v>311</v>
      </c>
      <c r="Z512" s="50" t="s">
        <v>311</v>
      </c>
      <c r="AA512" s="50" t="s">
        <v>311</v>
      </c>
      <c r="AB512" s="50" t="s">
        <v>311</v>
      </c>
      <c r="AC512" s="50" t="str">
        <f t="shared" si="37"/>
        <v>Afghanistan-1960</v>
      </c>
      <c r="AD512" s="51">
        <f t="shared" si="38"/>
        <v>4953.8100000000004</v>
      </c>
      <c r="AE512" s="15">
        <f t="shared" si="39"/>
        <v>0.81604684071452072</v>
      </c>
      <c r="AF512">
        <f t="shared" si="40"/>
        <v>2.8790721758417889E-2</v>
      </c>
    </row>
    <row r="513" spans="1:32" x14ac:dyDescent="0.25">
      <c r="A513" s="59">
        <v>496</v>
      </c>
      <c r="B513" s="60" t="s">
        <v>309</v>
      </c>
      <c r="C513" s="61" t="s">
        <v>314</v>
      </c>
      <c r="D513" s="62"/>
      <c r="E513" s="62">
        <v>51</v>
      </c>
      <c r="F513" s="62">
        <v>1960</v>
      </c>
      <c r="G513" s="50">
        <v>323.41199999999998</v>
      </c>
      <c r="H513" s="50">
        <v>241.63499999999999</v>
      </c>
      <c r="I513" s="50">
        <v>159.39099999999999</v>
      </c>
      <c r="J513" s="50">
        <v>117.373</v>
      </c>
      <c r="K513" s="50">
        <v>200.51</v>
      </c>
      <c r="L513" s="50">
        <v>158.49600000000001</v>
      </c>
      <c r="M513" s="50">
        <v>164.68299999999999</v>
      </c>
      <c r="N513" s="50">
        <v>84.037000000000006</v>
      </c>
      <c r="O513" s="50">
        <v>50.302999999999997</v>
      </c>
      <c r="P513" s="50">
        <v>75.954999999999998</v>
      </c>
      <c r="Q513" s="50">
        <v>73.659000000000006</v>
      </c>
      <c r="R513" s="50">
        <v>63.677</v>
      </c>
      <c r="S513" s="50">
        <v>42.018999999999998</v>
      </c>
      <c r="T513" s="50">
        <v>32.837000000000003</v>
      </c>
      <c r="U513" s="50">
        <v>39.225000000000001</v>
      </c>
      <c r="V513" s="50">
        <v>25.651</v>
      </c>
      <c r="W513" s="50">
        <v>21.257000000000001</v>
      </c>
      <c r="X513" s="50" t="s">
        <v>311</v>
      </c>
      <c r="Y513" s="50" t="s">
        <v>311</v>
      </c>
      <c r="Z513" s="50" t="s">
        <v>311</v>
      </c>
      <c r="AA513" s="50" t="s">
        <v>311</v>
      </c>
      <c r="AB513" s="50" t="s">
        <v>311</v>
      </c>
      <c r="AC513" s="50" t="str">
        <f t="shared" si="37"/>
        <v>Armenia-1960</v>
      </c>
      <c r="AD513" s="51">
        <f t="shared" si="38"/>
        <v>1030.712</v>
      </c>
      <c r="AE513" s="15">
        <f t="shared" si="39"/>
        <v>0.81827707448831477</v>
      </c>
      <c r="AF513">
        <f t="shared" si="40"/>
        <v>6.7783380337862867E-2</v>
      </c>
    </row>
    <row r="514" spans="1:32" x14ac:dyDescent="0.25">
      <c r="A514" s="59">
        <v>497</v>
      </c>
      <c r="B514" s="60" t="s">
        <v>309</v>
      </c>
      <c r="C514" s="61" t="s">
        <v>315</v>
      </c>
      <c r="D514" s="62">
        <v>1</v>
      </c>
      <c r="E514" s="62">
        <v>31</v>
      </c>
      <c r="F514" s="62">
        <v>1960</v>
      </c>
      <c r="G514" s="50">
        <v>699.84500000000003</v>
      </c>
      <c r="H514" s="50">
        <v>515.12800000000004</v>
      </c>
      <c r="I514" s="50">
        <v>324.94200000000001</v>
      </c>
      <c r="J514" s="50">
        <v>248.51599999999999</v>
      </c>
      <c r="K514" s="50">
        <v>396.10700000000003</v>
      </c>
      <c r="L514" s="50">
        <v>355.00200000000001</v>
      </c>
      <c r="M514" s="50">
        <v>318.45</v>
      </c>
      <c r="N514" s="50">
        <v>183.44800000000001</v>
      </c>
      <c r="O514" s="50">
        <v>118.735</v>
      </c>
      <c r="P514" s="50">
        <v>150.79300000000001</v>
      </c>
      <c r="Q514" s="50">
        <v>136.904</v>
      </c>
      <c r="R514" s="50">
        <v>130.00200000000001</v>
      </c>
      <c r="S514" s="50">
        <v>107.797</v>
      </c>
      <c r="T514" s="50">
        <v>65.141000000000005</v>
      </c>
      <c r="U514" s="50">
        <v>66.832999999999998</v>
      </c>
      <c r="V514" s="50">
        <v>42.774999999999999</v>
      </c>
      <c r="W514" s="50">
        <v>34.978000000000002</v>
      </c>
      <c r="X514" s="50" t="s">
        <v>311</v>
      </c>
      <c r="Y514" s="50" t="s">
        <v>311</v>
      </c>
      <c r="Z514" s="50" t="s">
        <v>311</v>
      </c>
      <c r="AA514" s="50" t="s">
        <v>311</v>
      </c>
      <c r="AB514" s="50" t="s">
        <v>311</v>
      </c>
      <c r="AC514" s="50" t="str">
        <f t="shared" si="37"/>
        <v>Azerbaijan-1960</v>
      </c>
      <c r="AD514" s="51">
        <f t="shared" si="38"/>
        <v>2145.7539999999999</v>
      </c>
      <c r="AE514" s="15">
        <f t="shared" si="39"/>
        <v>0.81539729158142094</v>
      </c>
      <c r="AF514">
        <f t="shared" si="40"/>
        <v>5.6903373580210269E-2</v>
      </c>
    </row>
    <row r="515" spans="1:32" x14ac:dyDescent="0.25">
      <c r="A515" s="59">
        <v>498</v>
      </c>
      <c r="B515" s="60" t="s">
        <v>309</v>
      </c>
      <c r="C515" s="61" t="s">
        <v>316</v>
      </c>
      <c r="D515" s="62"/>
      <c r="E515" s="62">
        <v>64</v>
      </c>
      <c r="F515" s="62">
        <v>1960</v>
      </c>
      <c r="G515" s="50">
        <v>38.046999999999997</v>
      </c>
      <c r="H515" s="50">
        <v>28.606000000000002</v>
      </c>
      <c r="I515" s="50">
        <v>27.350999999999999</v>
      </c>
      <c r="J515" s="50">
        <v>23.445</v>
      </c>
      <c r="K515" s="50">
        <v>20.527000000000001</v>
      </c>
      <c r="L515" s="50">
        <v>18.021000000000001</v>
      </c>
      <c r="M515" s="50">
        <v>15.411</v>
      </c>
      <c r="N515" s="50">
        <v>12.749000000000001</v>
      </c>
      <c r="O515" s="50">
        <v>10.314</v>
      </c>
      <c r="P515" s="50">
        <v>8.2289999999999992</v>
      </c>
      <c r="Q515" s="50">
        <v>6.508</v>
      </c>
      <c r="R515" s="50">
        <v>5.0640000000000001</v>
      </c>
      <c r="S515" s="50">
        <v>3.7480000000000002</v>
      </c>
      <c r="T515" s="50">
        <v>2.5489999999999999</v>
      </c>
      <c r="U515" s="50">
        <v>1.552</v>
      </c>
      <c r="V515" s="50">
        <v>0.78300000000000003</v>
      </c>
      <c r="W515" s="50">
        <v>0.38400000000000001</v>
      </c>
      <c r="X515" s="50" t="s">
        <v>311</v>
      </c>
      <c r="Y515" s="50" t="s">
        <v>311</v>
      </c>
      <c r="Z515" s="50" t="s">
        <v>311</v>
      </c>
      <c r="AA515" s="50" t="s">
        <v>311</v>
      </c>
      <c r="AB515" s="50" t="s">
        <v>311</v>
      </c>
      <c r="AC515" s="50" t="str">
        <f t="shared" si="37"/>
        <v>Bhutan-1960</v>
      </c>
      <c r="AD515" s="51">
        <f t="shared" si="38"/>
        <v>124.01599999999998</v>
      </c>
      <c r="AE515" s="15">
        <f t="shared" si="39"/>
        <v>0.80047735776028917</v>
      </c>
      <c r="AF515">
        <f t="shared" si="40"/>
        <v>2.4162920832951112E-2</v>
      </c>
    </row>
    <row r="516" spans="1:32" x14ac:dyDescent="0.25">
      <c r="A516" s="59">
        <v>499</v>
      </c>
      <c r="B516" s="60" t="s">
        <v>309</v>
      </c>
      <c r="C516" s="61" t="s">
        <v>317</v>
      </c>
      <c r="D516" s="62"/>
      <c r="E516" s="62">
        <v>68</v>
      </c>
      <c r="F516" s="62">
        <v>1960</v>
      </c>
      <c r="G516" s="50">
        <v>624.85500000000002</v>
      </c>
      <c r="H516" s="50">
        <v>519.41700000000003</v>
      </c>
      <c r="I516" s="50">
        <v>418.78500000000003</v>
      </c>
      <c r="J516" s="50">
        <v>373.875</v>
      </c>
      <c r="K516" s="50">
        <v>297.59300000000002</v>
      </c>
      <c r="L516" s="50">
        <v>258.50099999999998</v>
      </c>
      <c r="M516" s="50">
        <v>231.495</v>
      </c>
      <c r="N516" s="50">
        <v>189.38200000000001</v>
      </c>
      <c r="O516" s="50">
        <v>159.18899999999999</v>
      </c>
      <c r="P516" s="50">
        <v>144.821</v>
      </c>
      <c r="Q516" s="50">
        <v>121.813</v>
      </c>
      <c r="R516" s="50">
        <v>100.547</v>
      </c>
      <c r="S516" s="50">
        <v>83.438000000000002</v>
      </c>
      <c r="T516" s="50">
        <v>70.876999999999995</v>
      </c>
      <c r="U516" s="50">
        <v>52.494999999999997</v>
      </c>
      <c r="V516" s="50">
        <v>29.742999999999999</v>
      </c>
      <c r="W516" s="50">
        <v>16.623000000000001</v>
      </c>
      <c r="X516" s="50" t="s">
        <v>311</v>
      </c>
      <c r="Y516" s="50" t="s">
        <v>311</v>
      </c>
      <c r="Z516" s="50" t="s">
        <v>311</v>
      </c>
      <c r="AA516" s="50" t="s">
        <v>311</v>
      </c>
      <c r="AB516" s="50" t="s">
        <v>311</v>
      </c>
      <c r="AC516" s="50" t="str">
        <f t="shared" si="37"/>
        <v>Bolivia (Plurinational State of)-1960</v>
      </c>
      <c r="AD516" s="51">
        <f t="shared" si="38"/>
        <v>1960.6540000000002</v>
      </c>
      <c r="AE516" s="15">
        <f t="shared" si="39"/>
        <v>0.88378418629702116</v>
      </c>
      <c r="AF516">
        <f t="shared" si="40"/>
        <v>4.8170238705728133E-2</v>
      </c>
    </row>
    <row r="517" spans="1:32" x14ac:dyDescent="0.25">
      <c r="A517" s="59">
        <v>500</v>
      </c>
      <c r="B517" s="60" t="s">
        <v>309</v>
      </c>
      <c r="C517" s="61" t="s">
        <v>318</v>
      </c>
      <c r="D517" s="62"/>
      <c r="E517" s="62">
        <v>72</v>
      </c>
      <c r="F517" s="62">
        <v>1960</v>
      </c>
      <c r="G517" s="50">
        <v>100.434</v>
      </c>
      <c r="H517" s="50">
        <v>81.972999999999999</v>
      </c>
      <c r="I517" s="50">
        <v>57.204999999999998</v>
      </c>
      <c r="J517" s="50">
        <v>51.533999999999999</v>
      </c>
      <c r="K517" s="50">
        <v>45.920999999999999</v>
      </c>
      <c r="L517" s="50">
        <v>37.866999999999997</v>
      </c>
      <c r="M517" s="50">
        <v>29.588000000000001</v>
      </c>
      <c r="N517" s="50">
        <v>27.817</v>
      </c>
      <c r="O517" s="50">
        <v>20.445</v>
      </c>
      <c r="P517" s="50">
        <v>15.029</v>
      </c>
      <c r="Q517" s="50">
        <v>13.429</v>
      </c>
      <c r="R517" s="50">
        <v>13.055999999999999</v>
      </c>
      <c r="S517" s="50">
        <v>9.4</v>
      </c>
      <c r="T517" s="50">
        <v>8.4610000000000003</v>
      </c>
      <c r="U517" s="50">
        <v>6.3719999999999999</v>
      </c>
      <c r="V517" s="50">
        <v>3.722</v>
      </c>
      <c r="W517" s="50">
        <v>2.2989999999999999</v>
      </c>
      <c r="X517" s="50" t="s">
        <v>311</v>
      </c>
      <c r="Y517" s="50" t="s">
        <v>311</v>
      </c>
      <c r="Z517" s="50" t="s">
        <v>311</v>
      </c>
      <c r="AA517" s="50" t="s">
        <v>311</v>
      </c>
      <c r="AB517" s="50" t="s">
        <v>311</v>
      </c>
      <c r="AC517" s="50" t="str">
        <f t="shared" si="37"/>
        <v>Botswana-1960</v>
      </c>
      <c r="AD517" s="51">
        <f t="shared" si="38"/>
        <v>264.08600000000001</v>
      </c>
      <c r="AE517" s="15">
        <f t="shared" si="39"/>
        <v>0.98629234416061407</v>
      </c>
      <c r="AF517">
        <f t="shared" si="40"/>
        <v>4.1401792343825072E-2</v>
      </c>
    </row>
    <row r="518" spans="1:32" x14ac:dyDescent="0.25">
      <c r="A518" s="59">
        <v>501</v>
      </c>
      <c r="B518" s="60" t="s">
        <v>309</v>
      </c>
      <c r="C518" s="61" t="s">
        <v>319</v>
      </c>
      <c r="D518" s="62"/>
      <c r="E518" s="62">
        <v>854</v>
      </c>
      <c r="F518" s="62">
        <v>1960</v>
      </c>
      <c r="G518" s="50">
        <v>805.70799999999997</v>
      </c>
      <c r="H518" s="50">
        <v>630.74099999999999</v>
      </c>
      <c r="I518" s="50">
        <v>559.02</v>
      </c>
      <c r="J518" s="50">
        <v>505.82100000000003</v>
      </c>
      <c r="K518" s="50">
        <v>428.33600000000001</v>
      </c>
      <c r="L518" s="50">
        <v>355.858</v>
      </c>
      <c r="M518" s="50">
        <v>309.15300000000002</v>
      </c>
      <c r="N518" s="50">
        <v>275.20800000000003</v>
      </c>
      <c r="O518" s="50">
        <v>241.86600000000001</v>
      </c>
      <c r="P518" s="50">
        <v>207.26499999999999</v>
      </c>
      <c r="Q518" s="50">
        <v>169.20500000000001</v>
      </c>
      <c r="R518" s="50">
        <v>133.04900000000001</v>
      </c>
      <c r="S518" s="50">
        <v>95.456999999999994</v>
      </c>
      <c r="T518" s="50">
        <v>61.975000000000001</v>
      </c>
      <c r="U518" s="50">
        <v>33.357999999999997</v>
      </c>
      <c r="V518" s="50">
        <v>13.717000000000001</v>
      </c>
      <c r="W518" s="50">
        <v>3.5510000000000002</v>
      </c>
      <c r="X518" s="50" t="s">
        <v>311</v>
      </c>
      <c r="Y518" s="50" t="s">
        <v>311</v>
      </c>
      <c r="Z518" s="50" t="s">
        <v>311</v>
      </c>
      <c r="AA518" s="50" t="s">
        <v>311</v>
      </c>
      <c r="AB518" s="50" t="s">
        <v>311</v>
      </c>
      <c r="AC518" s="50" t="str">
        <f t="shared" si="37"/>
        <v>Burkina Faso-1960</v>
      </c>
      <c r="AD518" s="51">
        <f t="shared" si="38"/>
        <v>2721.2179999999998</v>
      </c>
      <c r="AE518" s="15">
        <f t="shared" si="39"/>
        <v>0.77467883866709697</v>
      </c>
      <c r="AF518">
        <f t="shared" si="40"/>
        <v>2.3872900618590966E-2</v>
      </c>
    </row>
    <row r="519" spans="1:32" x14ac:dyDescent="0.25">
      <c r="A519" s="59">
        <v>502</v>
      </c>
      <c r="B519" s="60" t="s">
        <v>309</v>
      </c>
      <c r="C519" s="61" t="s">
        <v>320</v>
      </c>
      <c r="D519" s="62"/>
      <c r="E519" s="62">
        <v>108</v>
      </c>
      <c r="F519" s="62">
        <v>1960</v>
      </c>
      <c r="G519" s="50">
        <v>504.70600000000002</v>
      </c>
      <c r="H519" s="50">
        <v>405.28699999999998</v>
      </c>
      <c r="I519" s="50">
        <v>304.26299999999998</v>
      </c>
      <c r="J519" s="50">
        <v>265.166</v>
      </c>
      <c r="K519" s="50">
        <v>232.845</v>
      </c>
      <c r="L519" s="50">
        <v>203.91900000000001</v>
      </c>
      <c r="M519" s="50">
        <v>176.74199999999999</v>
      </c>
      <c r="N519" s="50">
        <v>152.90299999999999</v>
      </c>
      <c r="O519" s="50">
        <v>130.39099999999999</v>
      </c>
      <c r="P519" s="50">
        <v>109.893</v>
      </c>
      <c r="Q519" s="50">
        <v>90.397000000000006</v>
      </c>
      <c r="R519" s="50">
        <v>72.308999999999997</v>
      </c>
      <c r="S519" s="50">
        <v>55.156999999999996</v>
      </c>
      <c r="T519" s="50">
        <v>36.542999999999999</v>
      </c>
      <c r="U519" s="50">
        <v>24.263999999999999</v>
      </c>
      <c r="V519" s="50">
        <v>13.670999999999999</v>
      </c>
      <c r="W519" s="50">
        <v>7.65</v>
      </c>
      <c r="X519" s="50" t="s">
        <v>311</v>
      </c>
      <c r="Y519" s="50" t="s">
        <v>311</v>
      </c>
      <c r="Z519" s="50" t="s">
        <v>311</v>
      </c>
      <c r="AA519" s="50" t="s">
        <v>311</v>
      </c>
      <c r="AB519" s="50" t="s">
        <v>311</v>
      </c>
      <c r="AC519" s="50" t="str">
        <f t="shared" si="37"/>
        <v>Burundi-1960</v>
      </c>
      <c r="AD519" s="51">
        <f t="shared" si="38"/>
        <v>1489.7219999999998</v>
      </c>
      <c r="AE519" s="15">
        <f t="shared" si="39"/>
        <v>0.87021873879824563</v>
      </c>
      <c r="AF519">
        <f t="shared" si="40"/>
        <v>3.0373028182921612E-2</v>
      </c>
    </row>
    <row r="520" spans="1:32" x14ac:dyDescent="0.25">
      <c r="A520" s="59">
        <v>503</v>
      </c>
      <c r="B520" s="60" t="s">
        <v>309</v>
      </c>
      <c r="C520" s="61" t="s">
        <v>321</v>
      </c>
      <c r="D520" s="62"/>
      <c r="E520" s="62">
        <v>140</v>
      </c>
      <c r="F520" s="62">
        <v>1960</v>
      </c>
      <c r="G520" s="50">
        <v>239.232</v>
      </c>
      <c r="H520" s="50">
        <v>182.227</v>
      </c>
      <c r="I520" s="50">
        <v>153.541</v>
      </c>
      <c r="J520" s="50">
        <v>140.42699999999999</v>
      </c>
      <c r="K520" s="50">
        <v>126.42</v>
      </c>
      <c r="L520" s="50">
        <v>113.70399999999999</v>
      </c>
      <c r="M520" s="50">
        <v>102.015</v>
      </c>
      <c r="N520" s="50">
        <v>89.087000000000003</v>
      </c>
      <c r="O520" s="50">
        <v>76.275999999999996</v>
      </c>
      <c r="P520" s="50">
        <v>67.72</v>
      </c>
      <c r="Q520" s="50">
        <v>58.735999999999997</v>
      </c>
      <c r="R520" s="50">
        <v>49.207000000000001</v>
      </c>
      <c r="S520" s="50">
        <v>40.323</v>
      </c>
      <c r="T520" s="50">
        <v>28.184000000000001</v>
      </c>
      <c r="U520" s="50">
        <v>19.306999999999999</v>
      </c>
      <c r="V520" s="50">
        <v>11.154999999999999</v>
      </c>
      <c r="W520" s="50">
        <v>5.9470000000000001</v>
      </c>
      <c r="X520" s="50" t="s">
        <v>311</v>
      </c>
      <c r="Y520" s="50" t="s">
        <v>311</v>
      </c>
      <c r="Z520" s="50" t="s">
        <v>311</v>
      </c>
      <c r="AA520" s="50" t="s">
        <v>311</v>
      </c>
      <c r="AB520" s="50" t="s">
        <v>311</v>
      </c>
      <c r="AC520" s="50" t="str">
        <f t="shared" si="37"/>
        <v>Central African Republic-1960</v>
      </c>
      <c r="AD520" s="51">
        <f t="shared" si="38"/>
        <v>863.91499999999996</v>
      </c>
      <c r="AE520" s="15">
        <f t="shared" si="39"/>
        <v>0.74034251054791267</v>
      </c>
      <c r="AF520">
        <f t="shared" si="40"/>
        <v>4.4890073423378023E-2</v>
      </c>
    </row>
    <row r="521" spans="1:32" x14ac:dyDescent="0.25">
      <c r="A521" s="59">
        <v>504</v>
      </c>
      <c r="B521" s="60" t="s">
        <v>309</v>
      </c>
      <c r="C521" s="61" t="s">
        <v>322</v>
      </c>
      <c r="D521" s="62"/>
      <c r="E521" s="62">
        <v>148</v>
      </c>
      <c r="F521" s="62">
        <v>1960</v>
      </c>
      <c r="G521" s="50">
        <v>509.01100000000002</v>
      </c>
      <c r="H521" s="50">
        <v>407.67899999999997</v>
      </c>
      <c r="I521" s="50">
        <v>313.137</v>
      </c>
      <c r="J521" s="50">
        <v>278.06099999999998</v>
      </c>
      <c r="K521" s="50">
        <v>247.559</v>
      </c>
      <c r="L521" s="50">
        <v>217.595</v>
      </c>
      <c r="M521" s="50">
        <v>192.495</v>
      </c>
      <c r="N521" s="50">
        <v>171.386</v>
      </c>
      <c r="O521" s="50">
        <v>149.17599999999999</v>
      </c>
      <c r="P521" s="50">
        <v>127.651</v>
      </c>
      <c r="Q521" s="50">
        <v>108.95699999999999</v>
      </c>
      <c r="R521" s="50">
        <v>90.644000000000005</v>
      </c>
      <c r="S521" s="50">
        <v>73.515000000000001</v>
      </c>
      <c r="T521" s="50">
        <v>50.16</v>
      </c>
      <c r="U521" s="50">
        <v>34.634999999999998</v>
      </c>
      <c r="V521" s="50">
        <v>19.411999999999999</v>
      </c>
      <c r="W521" s="50">
        <v>10.52</v>
      </c>
      <c r="X521" s="50" t="s">
        <v>311</v>
      </c>
      <c r="Y521" s="50" t="s">
        <v>311</v>
      </c>
      <c r="Z521" s="50" t="s">
        <v>311</v>
      </c>
      <c r="AA521" s="50" t="s">
        <v>311</v>
      </c>
      <c r="AB521" s="50" t="s">
        <v>311</v>
      </c>
      <c r="AC521" s="50" t="str">
        <f t="shared" si="37"/>
        <v>Chad-1960</v>
      </c>
      <c r="AD521" s="51">
        <f t="shared" si="38"/>
        <v>1657.0390000000002</v>
      </c>
      <c r="AE521" s="15">
        <f t="shared" si="39"/>
        <v>0.81141964673130806</v>
      </c>
      <c r="AF521">
        <f t="shared" si="40"/>
        <v>3.9741020192831954E-2</v>
      </c>
    </row>
    <row r="522" spans="1:32" x14ac:dyDescent="0.25">
      <c r="A522" s="59">
        <v>505</v>
      </c>
      <c r="B522" s="60" t="s">
        <v>309</v>
      </c>
      <c r="C522" s="61" t="s">
        <v>323</v>
      </c>
      <c r="D522" s="62"/>
      <c r="E522" s="62">
        <v>231</v>
      </c>
      <c r="F522" s="62">
        <v>1960</v>
      </c>
      <c r="G522" s="50">
        <v>3875.9479999999999</v>
      </c>
      <c r="H522" s="50">
        <v>3043.4659999999999</v>
      </c>
      <c r="I522" s="50">
        <v>2707.4560000000001</v>
      </c>
      <c r="J522" s="50">
        <v>2320.9760000000001</v>
      </c>
      <c r="K522" s="50">
        <v>1967.57</v>
      </c>
      <c r="L522" s="50">
        <v>1666.2929999999999</v>
      </c>
      <c r="M522" s="50">
        <v>1407.9960000000001</v>
      </c>
      <c r="N522" s="50">
        <v>1186.231</v>
      </c>
      <c r="O522" s="50">
        <v>988.68899999999996</v>
      </c>
      <c r="P522" s="50">
        <v>822.50300000000004</v>
      </c>
      <c r="Q522" s="50">
        <v>675.28599999999994</v>
      </c>
      <c r="R522" s="50">
        <v>540.18799999999999</v>
      </c>
      <c r="S522" s="50">
        <v>363.81400000000002</v>
      </c>
      <c r="T522" s="50">
        <v>266.30900000000003</v>
      </c>
      <c r="U522" s="50">
        <v>173.76499999999999</v>
      </c>
      <c r="V522" s="50">
        <v>95.069000000000003</v>
      </c>
      <c r="W522" s="50">
        <v>49.719000000000001</v>
      </c>
      <c r="X522" s="50" t="s">
        <v>311</v>
      </c>
      <c r="Y522" s="50" t="s">
        <v>311</v>
      </c>
      <c r="Z522" s="50" t="s">
        <v>311</v>
      </c>
      <c r="AA522" s="50" t="s">
        <v>311</v>
      </c>
      <c r="AB522" s="50" t="s">
        <v>311</v>
      </c>
      <c r="AC522" s="50" t="str">
        <f t="shared" si="37"/>
        <v>Ethiopia-1960</v>
      </c>
      <c r="AD522" s="51">
        <f t="shared" si="38"/>
        <v>11939.546000000002</v>
      </c>
      <c r="AE522" s="15">
        <f t="shared" si="39"/>
        <v>0.85528645729075414</v>
      </c>
      <c r="AF522">
        <f t="shared" si="40"/>
        <v>2.7119109637874009E-2</v>
      </c>
    </row>
    <row r="523" spans="1:32" x14ac:dyDescent="0.25">
      <c r="A523" s="59">
        <v>506</v>
      </c>
      <c r="B523" s="60" t="s">
        <v>309</v>
      </c>
      <c r="C523" s="61" t="s">
        <v>324</v>
      </c>
      <c r="D523" s="62"/>
      <c r="E523" s="62">
        <v>398</v>
      </c>
      <c r="F523" s="62">
        <v>1960</v>
      </c>
      <c r="G523" s="50">
        <v>1520.6420000000001</v>
      </c>
      <c r="H523" s="50">
        <v>1208.375</v>
      </c>
      <c r="I523" s="50">
        <v>893.404</v>
      </c>
      <c r="J523" s="50">
        <v>723.94200000000001</v>
      </c>
      <c r="K523" s="50">
        <v>1138.326</v>
      </c>
      <c r="L523" s="50">
        <v>706.40499999999997</v>
      </c>
      <c r="M523" s="50">
        <v>844.50099999999998</v>
      </c>
      <c r="N523" s="50">
        <v>495.15499999999997</v>
      </c>
      <c r="O523" s="50">
        <v>378.10599999999999</v>
      </c>
      <c r="P523" s="50">
        <v>483.33</v>
      </c>
      <c r="Q523" s="50">
        <v>418.99299999999999</v>
      </c>
      <c r="R523" s="50">
        <v>359.96699999999998</v>
      </c>
      <c r="S523" s="50">
        <v>255.244</v>
      </c>
      <c r="T523" s="50">
        <v>198.12299999999999</v>
      </c>
      <c r="U523" s="50">
        <v>181.78700000000001</v>
      </c>
      <c r="V523" s="50">
        <v>110.033</v>
      </c>
      <c r="W523" s="50">
        <v>79.667000000000002</v>
      </c>
      <c r="X523" s="50" t="s">
        <v>311</v>
      </c>
      <c r="Y523" s="50" t="s">
        <v>311</v>
      </c>
      <c r="Z523" s="50" t="s">
        <v>311</v>
      </c>
      <c r="AA523" s="50" t="s">
        <v>311</v>
      </c>
      <c r="AB523" s="50" t="s">
        <v>311</v>
      </c>
      <c r="AC523" s="50" t="str">
        <f t="shared" si="37"/>
        <v>Kazakhstan-1960</v>
      </c>
      <c r="AD523" s="51">
        <f t="shared" si="38"/>
        <v>5803.9689999999991</v>
      </c>
      <c r="AE523" s="15">
        <f t="shared" si="39"/>
        <v>0.72226970888369679</v>
      </c>
      <c r="AF523">
        <f t="shared" si="40"/>
        <v>6.0427162466225134E-2</v>
      </c>
    </row>
    <row r="524" spans="1:32" x14ac:dyDescent="0.25">
      <c r="A524" s="59">
        <v>507</v>
      </c>
      <c r="B524" s="60" t="s">
        <v>309</v>
      </c>
      <c r="C524" s="61" t="s">
        <v>325</v>
      </c>
      <c r="D524" s="62"/>
      <c r="E524" s="62">
        <v>417</v>
      </c>
      <c r="F524" s="62">
        <v>1960</v>
      </c>
      <c r="G524" s="50">
        <v>357.74400000000003</v>
      </c>
      <c r="H524" s="50">
        <v>263.68700000000001</v>
      </c>
      <c r="I524" s="50">
        <v>166.185</v>
      </c>
      <c r="J524" s="50">
        <v>134.08799999999999</v>
      </c>
      <c r="K524" s="50">
        <v>203.881</v>
      </c>
      <c r="L524" s="50">
        <v>172.184</v>
      </c>
      <c r="M524" s="50">
        <v>180.584</v>
      </c>
      <c r="N524" s="50">
        <v>113.49</v>
      </c>
      <c r="O524" s="50">
        <v>78.992000000000004</v>
      </c>
      <c r="P524" s="50">
        <v>100.29</v>
      </c>
      <c r="Q524" s="50">
        <v>89.691999999999993</v>
      </c>
      <c r="R524" s="50">
        <v>89.492000000000004</v>
      </c>
      <c r="S524" s="50">
        <v>66.094999999999999</v>
      </c>
      <c r="T524" s="50">
        <v>52.496000000000002</v>
      </c>
      <c r="U524" s="50">
        <v>48.595999999999997</v>
      </c>
      <c r="V524" s="50">
        <v>30.696000000000002</v>
      </c>
      <c r="W524" s="50">
        <v>21.901</v>
      </c>
      <c r="X524" s="50" t="s">
        <v>311</v>
      </c>
      <c r="Y524" s="50" t="s">
        <v>311</v>
      </c>
      <c r="Z524" s="50" t="s">
        <v>311</v>
      </c>
      <c r="AA524" s="50" t="s">
        <v>311</v>
      </c>
      <c r="AB524" s="50" t="s">
        <v>311</v>
      </c>
      <c r="AC524" s="50" t="str">
        <f t="shared" si="37"/>
        <v>Kyrgyzstan-1960</v>
      </c>
      <c r="AD524" s="51">
        <f t="shared" si="38"/>
        <v>1228.788</v>
      </c>
      <c r="AE524" s="15">
        <f t="shared" si="39"/>
        <v>0.76604345094515891</v>
      </c>
      <c r="AF524">
        <f t="shared" si="40"/>
        <v>7.6219348900319589E-2</v>
      </c>
    </row>
    <row r="525" spans="1:32" x14ac:dyDescent="0.25">
      <c r="A525" s="59">
        <v>508</v>
      </c>
      <c r="B525" s="60" t="s">
        <v>309</v>
      </c>
      <c r="C525" s="61" t="s">
        <v>326</v>
      </c>
      <c r="D525" s="62"/>
      <c r="E525" s="62">
        <v>418</v>
      </c>
      <c r="F525" s="62">
        <v>1960</v>
      </c>
      <c r="G525" s="50">
        <v>352.3</v>
      </c>
      <c r="H525" s="50">
        <v>295.41000000000003</v>
      </c>
      <c r="I525" s="50">
        <v>246.136</v>
      </c>
      <c r="J525" s="50">
        <v>206.02600000000001</v>
      </c>
      <c r="K525" s="50">
        <v>178.393</v>
      </c>
      <c r="L525" s="50">
        <v>155.55099999999999</v>
      </c>
      <c r="M525" s="50">
        <v>140.19499999999999</v>
      </c>
      <c r="N525" s="50">
        <v>123.163</v>
      </c>
      <c r="O525" s="50">
        <v>106.633</v>
      </c>
      <c r="P525" s="50">
        <v>90</v>
      </c>
      <c r="Q525" s="50">
        <v>72.423000000000002</v>
      </c>
      <c r="R525" s="50">
        <v>57.871000000000002</v>
      </c>
      <c r="S525" s="50">
        <v>41.46</v>
      </c>
      <c r="T525" s="50">
        <v>27.94</v>
      </c>
      <c r="U525" s="50">
        <v>16.096</v>
      </c>
      <c r="V525" s="50">
        <v>7.56</v>
      </c>
      <c r="W525" s="50">
        <v>3.7389999999999999</v>
      </c>
      <c r="X525" s="50" t="s">
        <v>311</v>
      </c>
      <c r="Y525" s="50" t="s">
        <v>311</v>
      </c>
      <c r="Z525" s="50" t="s">
        <v>311</v>
      </c>
      <c r="AA525" s="50" t="s">
        <v>311</v>
      </c>
      <c r="AB525" s="50" t="s">
        <v>311</v>
      </c>
      <c r="AC525" s="50" t="str">
        <f t="shared" si="37"/>
        <v>Lao People's Democratic Republic-1960</v>
      </c>
      <c r="AD525" s="51">
        <f t="shared" si="38"/>
        <v>1171.7150000000001</v>
      </c>
      <c r="AE525" s="15">
        <f t="shared" si="39"/>
        <v>0.81007838936942855</v>
      </c>
      <c r="AF525">
        <f t="shared" si="40"/>
        <v>2.6789332292776635E-2</v>
      </c>
    </row>
    <row r="526" spans="1:32" x14ac:dyDescent="0.25">
      <c r="A526" s="59">
        <v>509</v>
      </c>
      <c r="B526" s="60" t="s">
        <v>309</v>
      </c>
      <c r="C526" s="61" t="s">
        <v>327</v>
      </c>
      <c r="D526" s="62"/>
      <c r="E526" s="62">
        <v>426</v>
      </c>
      <c r="F526" s="62">
        <v>1960</v>
      </c>
      <c r="G526" s="50">
        <v>141.66900000000001</v>
      </c>
      <c r="H526" s="50">
        <v>118.19</v>
      </c>
      <c r="I526" s="50">
        <v>106.83</v>
      </c>
      <c r="J526" s="50">
        <v>88.48</v>
      </c>
      <c r="K526" s="50">
        <v>70.167000000000002</v>
      </c>
      <c r="L526" s="50">
        <v>54.670999999999999</v>
      </c>
      <c r="M526" s="50">
        <v>45.508000000000003</v>
      </c>
      <c r="N526" s="50">
        <v>42.244999999999997</v>
      </c>
      <c r="O526" s="50">
        <v>37.993000000000002</v>
      </c>
      <c r="P526" s="50">
        <v>33.978000000000002</v>
      </c>
      <c r="Q526" s="50">
        <v>30.666</v>
      </c>
      <c r="R526" s="50">
        <v>24.855</v>
      </c>
      <c r="S526" s="50">
        <v>19.945</v>
      </c>
      <c r="T526" s="50">
        <v>15.285</v>
      </c>
      <c r="U526" s="50">
        <v>10.663</v>
      </c>
      <c r="V526" s="50">
        <v>6.5049999999999999</v>
      </c>
      <c r="W526" s="50">
        <v>3.9409999999999998</v>
      </c>
      <c r="X526" s="50" t="s">
        <v>311</v>
      </c>
      <c r="Y526" s="50" t="s">
        <v>311</v>
      </c>
      <c r="Z526" s="50" t="s">
        <v>311</v>
      </c>
      <c r="AA526" s="50" t="s">
        <v>311</v>
      </c>
      <c r="AB526" s="50" t="s">
        <v>311</v>
      </c>
      <c r="AC526" s="50" t="str">
        <f t="shared" si="37"/>
        <v>Lesotho-1960</v>
      </c>
      <c r="AD526" s="51">
        <f t="shared" si="38"/>
        <v>448.50799999999998</v>
      </c>
      <c r="AE526" s="15">
        <f t="shared" si="39"/>
        <v>0.89871975527749792</v>
      </c>
      <c r="AF526">
        <f t="shared" si="40"/>
        <v>4.4644423372509949E-2</v>
      </c>
    </row>
    <row r="527" spans="1:32" x14ac:dyDescent="0.25">
      <c r="A527" s="59">
        <v>510</v>
      </c>
      <c r="B527" s="60" t="s">
        <v>309</v>
      </c>
      <c r="C527" s="61" t="s">
        <v>328</v>
      </c>
      <c r="D527" s="62"/>
      <c r="E527" s="62">
        <v>454</v>
      </c>
      <c r="F527" s="62">
        <v>1960</v>
      </c>
      <c r="G527" s="50">
        <v>648.17999999999995</v>
      </c>
      <c r="H527" s="50">
        <v>491.90300000000002</v>
      </c>
      <c r="I527" s="50">
        <v>477.71899999999999</v>
      </c>
      <c r="J527" s="50">
        <v>399.589</v>
      </c>
      <c r="K527" s="50">
        <v>322.28300000000002</v>
      </c>
      <c r="L527" s="50">
        <v>261.42500000000001</v>
      </c>
      <c r="M527" s="50">
        <v>215.88200000000001</v>
      </c>
      <c r="N527" s="50">
        <v>181.22300000000001</v>
      </c>
      <c r="O527" s="50">
        <v>166.38900000000001</v>
      </c>
      <c r="P527" s="50">
        <v>123.44</v>
      </c>
      <c r="Q527" s="50">
        <v>88.805000000000007</v>
      </c>
      <c r="R527" s="50">
        <v>81.292000000000002</v>
      </c>
      <c r="S527" s="50">
        <v>62.081000000000003</v>
      </c>
      <c r="T527" s="50">
        <v>46.225999999999999</v>
      </c>
      <c r="U527" s="50">
        <v>29.667999999999999</v>
      </c>
      <c r="V527" s="50">
        <v>15.441000000000001</v>
      </c>
      <c r="W527" s="50">
        <v>7.0490000000000004</v>
      </c>
      <c r="X527" s="50" t="s">
        <v>311</v>
      </c>
      <c r="Y527" s="50" t="s">
        <v>311</v>
      </c>
      <c r="Z527" s="50" t="s">
        <v>311</v>
      </c>
      <c r="AA527" s="50" t="s">
        <v>311</v>
      </c>
      <c r="AB527" s="50" t="s">
        <v>311</v>
      </c>
      <c r="AC527" s="50" t="str">
        <f t="shared" si="37"/>
        <v>Malawi-1960</v>
      </c>
      <c r="AD527" s="51">
        <f t="shared" si="38"/>
        <v>1902.4090000000001</v>
      </c>
      <c r="AE527" s="15">
        <f t="shared" si="39"/>
        <v>0.90211200640871658</v>
      </c>
      <c r="AF527">
        <f t="shared" si="40"/>
        <v>2.7948324688491687E-2</v>
      </c>
    </row>
    <row r="528" spans="1:32" x14ac:dyDescent="0.25">
      <c r="A528" s="59">
        <v>511</v>
      </c>
      <c r="B528" s="60" t="s">
        <v>309</v>
      </c>
      <c r="C528" s="61" t="s">
        <v>329</v>
      </c>
      <c r="D528" s="62"/>
      <c r="E528" s="62">
        <v>466</v>
      </c>
      <c r="F528" s="62">
        <v>1960</v>
      </c>
      <c r="G528" s="50">
        <v>891.36300000000006</v>
      </c>
      <c r="H528" s="50">
        <v>689.029</v>
      </c>
      <c r="I528" s="50">
        <v>568.51199999999994</v>
      </c>
      <c r="J528" s="50">
        <v>531.59199999999998</v>
      </c>
      <c r="K528" s="50">
        <v>434.44799999999998</v>
      </c>
      <c r="L528" s="50">
        <v>376.66699999999997</v>
      </c>
      <c r="M528" s="50">
        <v>341.40100000000001</v>
      </c>
      <c r="N528" s="50">
        <v>313.29000000000002</v>
      </c>
      <c r="O528" s="50">
        <v>288.18900000000002</v>
      </c>
      <c r="P528" s="50">
        <v>248.20400000000001</v>
      </c>
      <c r="Q528" s="50">
        <v>203.37</v>
      </c>
      <c r="R528" s="50">
        <v>155.32300000000001</v>
      </c>
      <c r="S528" s="50">
        <v>102.803</v>
      </c>
      <c r="T528" s="50">
        <v>64.858999999999995</v>
      </c>
      <c r="U528" s="50">
        <v>35.572000000000003</v>
      </c>
      <c r="V528" s="50">
        <v>14.563000000000001</v>
      </c>
      <c r="W528" s="50">
        <v>4.548</v>
      </c>
      <c r="X528" s="50" t="s">
        <v>311</v>
      </c>
      <c r="Y528" s="50" t="s">
        <v>311</v>
      </c>
      <c r="Z528" s="50" t="s">
        <v>311</v>
      </c>
      <c r="AA528" s="50" t="s">
        <v>311</v>
      </c>
      <c r="AB528" s="50" t="s">
        <v>311</v>
      </c>
      <c r="AC528" s="50" t="str">
        <f t="shared" si="37"/>
        <v>Mali-1960</v>
      </c>
      <c r="AD528" s="51">
        <f t="shared" si="38"/>
        <v>2995.2869999999998</v>
      </c>
      <c r="AE528" s="15">
        <f t="shared" si="39"/>
        <v>0.75733844536433403</v>
      </c>
      <c r="AF528">
        <f t="shared" si="40"/>
        <v>2.3238250679261326E-2</v>
      </c>
    </row>
    <row r="529" spans="1:32" x14ac:dyDescent="0.25">
      <c r="A529" s="59">
        <v>512</v>
      </c>
      <c r="B529" s="60" t="s">
        <v>309</v>
      </c>
      <c r="C529" s="61" t="s">
        <v>330</v>
      </c>
      <c r="D529" s="62"/>
      <c r="E529" s="62">
        <v>496</v>
      </c>
      <c r="F529" s="62">
        <v>1960</v>
      </c>
      <c r="G529" s="50">
        <v>154.06</v>
      </c>
      <c r="H529" s="50">
        <v>115.059</v>
      </c>
      <c r="I529" s="50">
        <v>84.387</v>
      </c>
      <c r="J529" s="50">
        <v>78.658000000000001</v>
      </c>
      <c r="K529" s="50">
        <v>75.150000000000006</v>
      </c>
      <c r="L529" s="50">
        <v>68.543999999999997</v>
      </c>
      <c r="M529" s="50">
        <v>62.21</v>
      </c>
      <c r="N529" s="50">
        <v>56.368000000000002</v>
      </c>
      <c r="O529" s="50">
        <v>54.860999999999997</v>
      </c>
      <c r="P529" s="50">
        <v>44.936999999999998</v>
      </c>
      <c r="Q529" s="50">
        <v>47.478999999999999</v>
      </c>
      <c r="R529" s="50">
        <v>36.423000000000002</v>
      </c>
      <c r="S529" s="50">
        <v>31.242000000000001</v>
      </c>
      <c r="T529" s="50">
        <v>23.026</v>
      </c>
      <c r="U529" s="50">
        <v>13.377000000000001</v>
      </c>
      <c r="V529" s="50">
        <v>6.9</v>
      </c>
      <c r="W529" s="50">
        <v>2.8239999999999998</v>
      </c>
      <c r="X529" s="50" t="s">
        <v>311</v>
      </c>
      <c r="Y529" s="50" t="s">
        <v>311</v>
      </c>
      <c r="Z529" s="50" t="s">
        <v>311</v>
      </c>
      <c r="AA529" s="50" t="s">
        <v>311</v>
      </c>
      <c r="AB529" s="50" t="s">
        <v>311</v>
      </c>
      <c r="AC529" s="50" t="str">
        <f t="shared" si="37"/>
        <v>Mongolia-1960</v>
      </c>
      <c r="AD529" s="51">
        <f t="shared" si="38"/>
        <v>555.87199999999984</v>
      </c>
      <c r="AE529" s="15">
        <f t="shared" si="39"/>
        <v>0.71892989753036696</v>
      </c>
      <c r="AF529">
        <f t="shared" si="40"/>
        <v>5.0723681461394478E-2</v>
      </c>
    </row>
    <row r="530" spans="1:32" x14ac:dyDescent="0.25">
      <c r="A530" s="59">
        <v>513</v>
      </c>
      <c r="B530" s="60" t="s">
        <v>309</v>
      </c>
      <c r="C530" s="61" t="s">
        <v>331</v>
      </c>
      <c r="D530" s="62"/>
      <c r="E530" s="62">
        <v>524</v>
      </c>
      <c r="F530" s="62">
        <v>1960</v>
      </c>
      <c r="G530" s="50">
        <v>1629.1130000000001</v>
      </c>
      <c r="H530" s="50">
        <v>1374.99</v>
      </c>
      <c r="I530" s="50">
        <v>1052.55</v>
      </c>
      <c r="J530" s="50">
        <v>991.99099999999999</v>
      </c>
      <c r="K530" s="50">
        <v>886.09100000000001</v>
      </c>
      <c r="L530" s="50">
        <v>772.822</v>
      </c>
      <c r="M530" s="50">
        <v>702.94399999999996</v>
      </c>
      <c r="N530" s="50">
        <v>612.79600000000005</v>
      </c>
      <c r="O530" s="50">
        <v>514.21600000000001</v>
      </c>
      <c r="P530" s="50">
        <v>435.78899999999999</v>
      </c>
      <c r="Q530" s="50">
        <v>360.77699999999999</v>
      </c>
      <c r="R530" s="50">
        <v>279.66300000000001</v>
      </c>
      <c r="S530" s="50">
        <v>194.42400000000001</v>
      </c>
      <c r="T530" s="50">
        <v>129.87799999999999</v>
      </c>
      <c r="U530" s="50">
        <v>78.123000000000005</v>
      </c>
      <c r="V530" s="50">
        <v>39.670999999999999</v>
      </c>
      <c r="W530" s="50">
        <v>7.173</v>
      </c>
      <c r="X530" s="50" t="s">
        <v>311</v>
      </c>
      <c r="Y530" s="50" t="s">
        <v>311</v>
      </c>
      <c r="Z530" s="50" t="s">
        <v>311</v>
      </c>
      <c r="AA530" s="50" t="s">
        <v>311</v>
      </c>
      <c r="AB530" s="50" t="s">
        <v>311</v>
      </c>
      <c r="AC530" s="50" t="str">
        <f t="shared" si="37"/>
        <v>Nepal-1960</v>
      </c>
      <c r="AD530" s="51">
        <f t="shared" si="38"/>
        <v>5751.5129999999999</v>
      </c>
      <c r="AE530" s="15">
        <f t="shared" si="39"/>
        <v>0.74962848906018287</v>
      </c>
      <c r="AF530">
        <f t="shared" si="40"/>
        <v>2.5982941153320598E-2</v>
      </c>
    </row>
    <row r="531" spans="1:32" x14ac:dyDescent="0.25">
      <c r="A531" s="59">
        <v>514</v>
      </c>
      <c r="B531" s="60" t="s">
        <v>309</v>
      </c>
      <c r="C531" s="61" t="s">
        <v>332</v>
      </c>
      <c r="D531" s="62"/>
      <c r="E531" s="62">
        <v>562</v>
      </c>
      <c r="F531" s="62">
        <v>1960</v>
      </c>
      <c r="G531" s="50">
        <v>700.44799999999998</v>
      </c>
      <c r="H531" s="50">
        <v>516.09799999999996</v>
      </c>
      <c r="I531" s="50">
        <v>420.05399999999997</v>
      </c>
      <c r="J531" s="50">
        <v>378.65300000000002</v>
      </c>
      <c r="K531" s="50">
        <v>301.77999999999997</v>
      </c>
      <c r="L531" s="50">
        <v>239.602</v>
      </c>
      <c r="M531" s="50">
        <v>192.70599999999999</v>
      </c>
      <c r="N531" s="50">
        <v>161.08199999999999</v>
      </c>
      <c r="O531" s="50">
        <v>134.25399999999999</v>
      </c>
      <c r="P531" s="50">
        <v>111.008</v>
      </c>
      <c r="Q531" s="50">
        <v>87.835999999999999</v>
      </c>
      <c r="R531" s="50">
        <v>63.656999999999996</v>
      </c>
      <c r="S531" s="50">
        <v>43.274999999999999</v>
      </c>
      <c r="T531" s="50">
        <v>24.95</v>
      </c>
      <c r="U531" s="50">
        <v>8.6460000000000008</v>
      </c>
      <c r="V531" s="50">
        <v>3.4049999999999998</v>
      </c>
      <c r="W531" s="50">
        <v>1.31</v>
      </c>
      <c r="X531" s="50" t="s">
        <v>311</v>
      </c>
      <c r="Y531" s="50" t="s">
        <v>311</v>
      </c>
      <c r="Z531" s="50" t="s">
        <v>311</v>
      </c>
      <c r="AA531" s="50" t="s">
        <v>311</v>
      </c>
      <c r="AB531" s="50" t="s">
        <v>311</v>
      </c>
      <c r="AC531" s="50" t="str">
        <f t="shared" ref="AC531:AC594" si="41">C531&amp;"-"&amp;F531</f>
        <v>Niger-1960</v>
      </c>
      <c r="AD531" s="51">
        <f t="shared" ref="AD531:AD594" si="42">SUM(J531:S531)</f>
        <v>1713.8529999999998</v>
      </c>
      <c r="AE531" s="15">
        <f t="shared" ref="AE531:AE594" si="43">IF(W531="…",SUM(G531:I531,T531:V531,X531:AB531)/SUM(J531:S531),SUM(G531:I531,T531:W531)/SUM(J531:S531))</f>
        <v>0.97727809794655662</v>
      </c>
      <c r="AF531">
        <f t="shared" ref="AF531:AF594" si="44">IF(W531="…",SUM(T531:V531,X531:AB531)/SUM(G531:S531),SUM(T531:W531)/SUM(G531:S531))</f>
        <v>1.1434573175627299E-2</v>
      </c>
    </row>
    <row r="532" spans="1:32" x14ac:dyDescent="0.25">
      <c r="A532" s="59">
        <v>515</v>
      </c>
      <c r="B532" s="60" t="s">
        <v>309</v>
      </c>
      <c r="C532" s="61" t="s">
        <v>333</v>
      </c>
      <c r="D532" s="62"/>
      <c r="E532" s="62">
        <v>600</v>
      </c>
      <c r="F532" s="62">
        <v>1960</v>
      </c>
      <c r="G532" s="50">
        <v>350.08600000000001</v>
      </c>
      <c r="H532" s="50">
        <v>311.47300000000001</v>
      </c>
      <c r="I532" s="50">
        <v>250.03100000000001</v>
      </c>
      <c r="J532" s="50">
        <v>191.35400000000001</v>
      </c>
      <c r="K532" s="50">
        <v>150.49</v>
      </c>
      <c r="L532" s="50">
        <v>112.881</v>
      </c>
      <c r="M532" s="50">
        <v>107.845</v>
      </c>
      <c r="N532" s="50">
        <v>91.715000000000003</v>
      </c>
      <c r="O532" s="50">
        <v>77.83</v>
      </c>
      <c r="P532" s="50">
        <v>65.155000000000001</v>
      </c>
      <c r="Q532" s="50">
        <v>54.17</v>
      </c>
      <c r="R532" s="50">
        <v>44.283000000000001</v>
      </c>
      <c r="S532" s="50">
        <v>34.694000000000003</v>
      </c>
      <c r="T532" s="50">
        <v>25.52</v>
      </c>
      <c r="U532" s="50">
        <v>17.297999999999998</v>
      </c>
      <c r="V532" s="50">
        <v>10.525</v>
      </c>
      <c r="W532" s="50">
        <v>7.5250000000000004</v>
      </c>
      <c r="X532" s="50" t="s">
        <v>311</v>
      </c>
      <c r="Y532" s="50" t="s">
        <v>311</v>
      </c>
      <c r="Z532" s="50" t="s">
        <v>311</v>
      </c>
      <c r="AA532" s="50" t="s">
        <v>311</v>
      </c>
      <c r="AB532" s="50" t="s">
        <v>311</v>
      </c>
      <c r="AC532" s="50" t="str">
        <f t="shared" si="41"/>
        <v>Paraguay-1960</v>
      </c>
      <c r="AD532" s="51">
        <f t="shared" si="42"/>
        <v>930.41700000000003</v>
      </c>
      <c r="AE532" s="15">
        <f t="shared" si="43"/>
        <v>1.0451851159211405</v>
      </c>
      <c r="AF532">
        <f t="shared" si="44"/>
        <v>3.3044391253670591E-2</v>
      </c>
    </row>
    <row r="533" spans="1:32" x14ac:dyDescent="0.25">
      <c r="A533" s="59">
        <v>516</v>
      </c>
      <c r="B533" s="60" t="s">
        <v>309</v>
      </c>
      <c r="C533" s="61" t="s">
        <v>334</v>
      </c>
      <c r="D533" s="62">
        <v>2</v>
      </c>
      <c r="E533" s="62">
        <v>498</v>
      </c>
      <c r="F533" s="62">
        <v>1960</v>
      </c>
      <c r="G533" s="50">
        <v>398.28100000000001</v>
      </c>
      <c r="H533" s="50">
        <v>334.101</v>
      </c>
      <c r="I533" s="50">
        <v>222.33199999999999</v>
      </c>
      <c r="J533" s="50">
        <v>224.833</v>
      </c>
      <c r="K533" s="50">
        <v>270.41899999999998</v>
      </c>
      <c r="L533" s="50">
        <v>240.429</v>
      </c>
      <c r="M533" s="50">
        <v>239.828</v>
      </c>
      <c r="N533" s="50">
        <v>212.23599999999999</v>
      </c>
      <c r="O533" s="50">
        <v>139.25800000000001</v>
      </c>
      <c r="P533" s="50">
        <v>184.54400000000001</v>
      </c>
      <c r="Q533" s="50">
        <v>140.25800000000001</v>
      </c>
      <c r="R533" s="50">
        <v>125.861</v>
      </c>
      <c r="S533" s="50">
        <v>85.575000000000003</v>
      </c>
      <c r="T533" s="50">
        <v>61.881999999999998</v>
      </c>
      <c r="U533" s="50">
        <v>56.997999999999998</v>
      </c>
      <c r="V533" s="50">
        <v>38.094999999999999</v>
      </c>
      <c r="W533" s="50">
        <v>28.629000000000001</v>
      </c>
      <c r="X533" s="50" t="s">
        <v>311</v>
      </c>
      <c r="Y533" s="50" t="s">
        <v>311</v>
      </c>
      <c r="Z533" s="50" t="s">
        <v>311</v>
      </c>
      <c r="AA533" s="50" t="s">
        <v>311</v>
      </c>
      <c r="AB533" s="50" t="s">
        <v>311</v>
      </c>
      <c r="AC533" s="50" t="str">
        <f t="shared" si="41"/>
        <v>Republic of Moldova-1960</v>
      </c>
      <c r="AD533" s="51">
        <f t="shared" si="42"/>
        <v>1863.2410000000002</v>
      </c>
      <c r="AE533" s="15">
        <f t="shared" si="43"/>
        <v>0.61200778643235088</v>
      </c>
      <c r="AF533">
        <f t="shared" si="44"/>
        <v>6.5864784923818892E-2</v>
      </c>
    </row>
    <row r="534" spans="1:32" x14ac:dyDescent="0.25">
      <c r="A534" s="59">
        <v>517</v>
      </c>
      <c r="B534" s="60" t="s">
        <v>309</v>
      </c>
      <c r="C534" s="61" t="s">
        <v>335</v>
      </c>
      <c r="D534" s="62"/>
      <c r="E534" s="62">
        <v>646</v>
      </c>
      <c r="F534" s="62">
        <v>1960</v>
      </c>
      <c r="G534" s="50">
        <v>591.00300000000004</v>
      </c>
      <c r="H534" s="50">
        <v>451.26400000000001</v>
      </c>
      <c r="I534" s="50">
        <v>359.09699999999998</v>
      </c>
      <c r="J534" s="50">
        <v>259.65499999999997</v>
      </c>
      <c r="K534" s="50">
        <v>230.173</v>
      </c>
      <c r="L534" s="50">
        <v>227.827</v>
      </c>
      <c r="M534" s="50">
        <v>200.98699999999999</v>
      </c>
      <c r="N534" s="50">
        <v>146.87</v>
      </c>
      <c r="O534" s="50">
        <v>99.334999999999994</v>
      </c>
      <c r="P534" s="50">
        <v>86.763999999999996</v>
      </c>
      <c r="Q534" s="50">
        <v>77.028999999999996</v>
      </c>
      <c r="R534" s="50">
        <v>62.658999999999999</v>
      </c>
      <c r="S534" s="50">
        <v>53.582999999999998</v>
      </c>
      <c r="T534" s="50">
        <v>39.22</v>
      </c>
      <c r="U534" s="50">
        <v>28.238</v>
      </c>
      <c r="V534" s="50">
        <v>13.711</v>
      </c>
      <c r="W534" s="50">
        <v>6.0129999999999999</v>
      </c>
      <c r="X534" s="50" t="s">
        <v>311</v>
      </c>
      <c r="Y534" s="50" t="s">
        <v>311</v>
      </c>
      <c r="Z534" s="50" t="s">
        <v>311</v>
      </c>
      <c r="AA534" s="50" t="s">
        <v>311</v>
      </c>
      <c r="AB534" s="50" t="s">
        <v>311</v>
      </c>
      <c r="AC534" s="50" t="str">
        <f t="shared" si="41"/>
        <v>Rwanda-1960</v>
      </c>
      <c r="AD534" s="51">
        <f t="shared" si="42"/>
        <v>1444.8820000000001</v>
      </c>
      <c r="AE534" s="15">
        <f t="shared" si="43"/>
        <v>1.0302197688115708</v>
      </c>
      <c r="AF534">
        <f t="shared" si="44"/>
        <v>3.063052174689046E-2</v>
      </c>
    </row>
    <row r="535" spans="1:32" x14ac:dyDescent="0.25">
      <c r="A535" s="59">
        <v>518</v>
      </c>
      <c r="B535" s="60" t="s">
        <v>309</v>
      </c>
      <c r="C535" s="61" t="s">
        <v>336</v>
      </c>
      <c r="D535" s="62"/>
      <c r="E535" s="62">
        <v>728</v>
      </c>
      <c r="F535" s="62">
        <v>1960</v>
      </c>
      <c r="G535" s="50">
        <v>505.99200000000002</v>
      </c>
      <c r="H535" s="50">
        <v>366.37099999999998</v>
      </c>
      <c r="I535" s="50">
        <v>357.98700000000002</v>
      </c>
      <c r="J535" s="50">
        <v>321.85300000000001</v>
      </c>
      <c r="K535" s="50">
        <v>276.47500000000002</v>
      </c>
      <c r="L535" s="50">
        <v>234.61799999999999</v>
      </c>
      <c r="M535" s="50">
        <v>195.15899999999999</v>
      </c>
      <c r="N535" s="50">
        <v>162.578</v>
      </c>
      <c r="O535" s="50">
        <v>133.792</v>
      </c>
      <c r="P535" s="50">
        <v>110.562</v>
      </c>
      <c r="Q535" s="50">
        <v>88.834999999999994</v>
      </c>
      <c r="R535" s="50">
        <v>69.227000000000004</v>
      </c>
      <c r="S535" s="50">
        <v>51.688000000000002</v>
      </c>
      <c r="T535" s="50">
        <v>38.286000000000001</v>
      </c>
      <c r="U535" s="50">
        <v>23.948</v>
      </c>
      <c r="V535" s="50">
        <v>12.048999999999999</v>
      </c>
      <c r="W535" s="50">
        <v>5.7320000000000002</v>
      </c>
      <c r="X535" s="50" t="s">
        <v>311</v>
      </c>
      <c r="Y535" s="50" t="s">
        <v>311</v>
      </c>
      <c r="Z535" s="50" t="s">
        <v>311</v>
      </c>
      <c r="AA535" s="50" t="s">
        <v>311</v>
      </c>
      <c r="AB535" s="50" t="s">
        <v>311</v>
      </c>
      <c r="AC535" s="50" t="str">
        <f t="shared" si="41"/>
        <v>South Sudan-1960</v>
      </c>
      <c r="AD535" s="51">
        <f t="shared" si="42"/>
        <v>1644.787</v>
      </c>
      <c r="AE535" s="15">
        <f t="shared" si="43"/>
        <v>0.7966776245191628</v>
      </c>
      <c r="AF535">
        <f t="shared" si="44"/>
        <v>2.7829978188865432E-2</v>
      </c>
    </row>
    <row r="536" spans="1:32" x14ac:dyDescent="0.25">
      <c r="A536" s="59">
        <v>519</v>
      </c>
      <c r="B536" s="60" t="s">
        <v>309</v>
      </c>
      <c r="C536" s="61" t="s">
        <v>337</v>
      </c>
      <c r="D536" s="62"/>
      <c r="E536" s="62">
        <v>748</v>
      </c>
      <c r="F536" s="62">
        <v>1960</v>
      </c>
      <c r="G536" s="50">
        <v>63.1</v>
      </c>
      <c r="H536" s="50">
        <v>51.084000000000003</v>
      </c>
      <c r="I536" s="50">
        <v>43.65</v>
      </c>
      <c r="J536" s="50">
        <v>35.055999999999997</v>
      </c>
      <c r="K536" s="50">
        <v>29.494</v>
      </c>
      <c r="L536" s="50">
        <v>24.992999999999999</v>
      </c>
      <c r="M536" s="50">
        <v>21.193999999999999</v>
      </c>
      <c r="N536" s="50">
        <v>18.068000000000001</v>
      </c>
      <c r="O536" s="50">
        <v>15.43</v>
      </c>
      <c r="P536" s="50">
        <v>12.787000000000001</v>
      </c>
      <c r="Q536" s="50">
        <v>10.433999999999999</v>
      </c>
      <c r="R536" s="50">
        <v>8.1910000000000007</v>
      </c>
      <c r="S536" s="50">
        <v>6.0839999999999996</v>
      </c>
      <c r="T536" s="50">
        <v>4.3890000000000002</v>
      </c>
      <c r="U536" s="50">
        <v>2.87</v>
      </c>
      <c r="V536" s="50">
        <v>1.5589999999999999</v>
      </c>
      <c r="W536" s="50">
        <v>0.79100000000000004</v>
      </c>
      <c r="X536" s="50" t="s">
        <v>311</v>
      </c>
      <c r="Y536" s="50" t="s">
        <v>311</v>
      </c>
      <c r="Z536" s="50" t="s">
        <v>311</v>
      </c>
      <c r="AA536" s="50" t="s">
        <v>311</v>
      </c>
      <c r="AB536" s="50" t="s">
        <v>311</v>
      </c>
      <c r="AC536" s="50" t="str">
        <f t="shared" si="41"/>
        <v>Swaziland-1960</v>
      </c>
      <c r="AD536" s="51">
        <f t="shared" si="42"/>
        <v>181.73100000000002</v>
      </c>
      <c r="AE536" s="15">
        <f t="shared" si="43"/>
        <v>0.92137830089527928</v>
      </c>
      <c r="AF536">
        <f t="shared" si="44"/>
        <v>2.8297969460927958E-2</v>
      </c>
    </row>
    <row r="537" spans="1:32" x14ac:dyDescent="0.25">
      <c r="A537" s="59">
        <v>520</v>
      </c>
      <c r="B537" s="60" t="s">
        <v>309</v>
      </c>
      <c r="C537" s="61" t="s">
        <v>338</v>
      </c>
      <c r="D537" s="62"/>
      <c r="E537" s="62">
        <v>762</v>
      </c>
      <c r="F537" s="62">
        <v>1960</v>
      </c>
      <c r="G537" s="50">
        <v>386.96800000000002</v>
      </c>
      <c r="H537" s="50">
        <v>280.988</v>
      </c>
      <c r="I537" s="50">
        <v>164.57900000000001</v>
      </c>
      <c r="J537" s="50">
        <v>149.08699999999999</v>
      </c>
      <c r="K537" s="50">
        <v>197.09399999999999</v>
      </c>
      <c r="L537" s="50">
        <v>170.87</v>
      </c>
      <c r="M537" s="50">
        <v>159.75399999999999</v>
      </c>
      <c r="N537" s="50">
        <v>101.842</v>
      </c>
      <c r="O537" s="50">
        <v>72.463999999999999</v>
      </c>
      <c r="P537" s="50">
        <v>86.692999999999998</v>
      </c>
      <c r="Q537" s="50">
        <v>81.899000000000001</v>
      </c>
      <c r="R537" s="50">
        <v>77.727000000000004</v>
      </c>
      <c r="S537" s="50">
        <v>57.408000000000001</v>
      </c>
      <c r="T537" s="50">
        <v>37.1</v>
      </c>
      <c r="U537" s="50">
        <v>32.86</v>
      </c>
      <c r="V537" s="50">
        <v>17.739999999999998</v>
      </c>
      <c r="W537" s="50">
        <v>11.965</v>
      </c>
      <c r="X537" s="50" t="s">
        <v>311</v>
      </c>
      <c r="Y537" s="50" t="s">
        <v>311</v>
      </c>
      <c r="Z537" s="50" t="s">
        <v>311</v>
      </c>
      <c r="AA537" s="50" t="s">
        <v>311</v>
      </c>
      <c r="AB537" s="50" t="s">
        <v>311</v>
      </c>
      <c r="AC537" s="50" t="str">
        <f t="shared" si="41"/>
        <v>Tajikistan-1960</v>
      </c>
      <c r="AD537" s="51">
        <f t="shared" si="42"/>
        <v>1154.8379999999997</v>
      </c>
      <c r="AE537" s="15">
        <f t="shared" si="43"/>
        <v>0.80721278655534401</v>
      </c>
      <c r="AF537">
        <f t="shared" si="44"/>
        <v>5.0149116446686147E-2</v>
      </c>
    </row>
    <row r="538" spans="1:32" x14ac:dyDescent="0.25">
      <c r="A538" s="59">
        <v>521</v>
      </c>
      <c r="B538" s="60" t="s">
        <v>309</v>
      </c>
      <c r="C538" s="61" t="s">
        <v>339</v>
      </c>
      <c r="D538" s="62">
        <v>3</v>
      </c>
      <c r="E538" s="62">
        <v>807</v>
      </c>
      <c r="F538" s="62">
        <v>1960</v>
      </c>
      <c r="G538" s="50">
        <v>199.845</v>
      </c>
      <c r="H538" s="50">
        <v>202.47499999999999</v>
      </c>
      <c r="I538" s="50">
        <v>163.25800000000001</v>
      </c>
      <c r="J538" s="50">
        <v>137.63999999999999</v>
      </c>
      <c r="K538" s="50">
        <v>135.96299999999999</v>
      </c>
      <c r="L538" s="50">
        <v>123.312</v>
      </c>
      <c r="M538" s="50">
        <v>106.27500000000001</v>
      </c>
      <c r="N538" s="50">
        <v>89.15</v>
      </c>
      <c r="O538" s="50">
        <v>55.77</v>
      </c>
      <c r="P538" s="50">
        <v>69.644999999999996</v>
      </c>
      <c r="Q538" s="50">
        <v>58.701999999999998</v>
      </c>
      <c r="R538" s="50">
        <v>44.503</v>
      </c>
      <c r="S538" s="50">
        <v>32.216000000000001</v>
      </c>
      <c r="T538" s="50">
        <v>23.757999999999999</v>
      </c>
      <c r="U538" s="50">
        <v>19.001999999999999</v>
      </c>
      <c r="V538" s="50">
        <v>14.198</v>
      </c>
      <c r="W538" s="50">
        <v>12.955</v>
      </c>
      <c r="X538" s="50" t="s">
        <v>311</v>
      </c>
      <c r="Y538" s="50" t="s">
        <v>311</v>
      </c>
      <c r="Z538" s="50" t="s">
        <v>311</v>
      </c>
      <c r="AA538" s="50" t="s">
        <v>311</v>
      </c>
      <c r="AB538" s="50" t="s">
        <v>311</v>
      </c>
      <c r="AC538" s="50" t="str">
        <f t="shared" si="41"/>
        <v>TFYR Macedonia-1960</v>
      </c>
      <c r="AD538" s="51">
        <f t="shared" si="42"/>
        <v>853.17599999999993</v>
      </c>
      <c r="AE538" s="15">
        <f t="shared" si="43"/>
        <v>0.74485334796103031</v>
      </c>
      <c r="AF538">
        <f t="shared" si="44"/>
        <v>4.9277746529701412E-2</v>
      </c>
    </row>
    <row r="539" spans="1:32" x14ac:dyDescent="0.25">
      <c r="A539" s="59">
        <v>522</v>
      </c>
      <c r="B539" s="60" t="s">
        <v>309</v>
      </c>
      <c r="C539" s="61" t="s">
        <v>340</v>
      </c>
      <c r="D539" s="62"/>
      <c r="E539" s="62">
        <v>795</v>
      </c>
      <c r="F539" s="62">
        <v>1960</v>
      </c>
      <c r="G539" s="50">
        <v>287.096</v>
      </c>
      <c r="H539" s="50">
        <v>212.66300000000001</v>
      </c>
      <c r="I539" s="50">
        <v>139.17400000000001</v>
      </c>
      <c r="J539" s="50">
        <v>112.08</v>
      </c>
      <c r="K539" s="50">
        <v>146.173</v>
      </c>
      <c r="L539" s="50">
        <v>122.078</v>
      </c>
      <c r="M539" s="50">
        <v>119.879</v>
      </c>
      <c r="N539" s="50">
        <v>78.786000000000001</v>
      </c>
      <c r="O539" s="50">
        <v>60.487000000000002</v>
      </c>
      <c r="P539" s="50">
        <v>75.887</v>
      </c>
      <c r="Q539" s="50">
        <v>66.885999999999996</v>
      </c>
      <c r="R539" s="50">
        <v>58.289000000000001</v>
      </c>
      <c r="S539" s="50">
        <v>40.393000000000001</v>
      </c>
      <c r="T539" s="50">
        <v>29.094000000000001</v>
      </c>
      <c r="U539" s="50">
        <v>27.396000000000001</v>
      </c>
      <c r="V539" s="50">
        <v>16.097999999999999</v>
      </c>
      <c r="W539" s="50">
        <v>10.798999999999999</v>
      </c>
      <c r="X539" s="50" t="s">
        <v>311</v>
      </c>
      <c r="Y539" s="50" t="s">
        <v>311</v>
      </c>
      <c r="Z539" s="50" t="s">
        <v>311</v>
      </c>
      <c r="AA539" s="50" t="s">
        <v>311</v>
      </c>
      <c r="AB539" s="50" t="s">
        <v>311</v>
      </c>
      <c r="AC539" s="50" t="str">
        <f t="shared" si="41"/>
        <v>Turkmenistan-1960</v>
      </c>
      <c r="AD539" s="51">
        <f t="shared" si="42"/>
        <v>880.9380000000001</v>
      </c>
      <c r="AE539" s="15">
        <f t="shared" si="43"/>
        <v>0.81994419584579148</v>
      </c>
      <c r="AF539">
        <f t="shared" si="44"/>
        <v>5.4864524686634587E-2</v>
      </c>
    </row>
    <row r="540" spans="1:32" x14ac:dyDescent="0.25">
      <c r="A540" s="59">
        <v>523</v>
      </c>
      <c r="B540" s="60" t="s">
        <v>309</v>
      </c>
      <c r="C540" s="61" t="s">
        <v>341</v>
      </c>
      <c r="D540" s="62"/>
      <c r="E540" s="62">
        <v>800</v>
      </c>
      <c r="F540" s="62">
        <v>1960</v>
      </c>
      <c r="G540" s="50">
        <v>1293.671</v>
      </c>
      <c r="H540" s="50">
        <v>1014.4450000000001</v>
      </c>
      <c r="I540" s="50">
        <v>807.82500000000005</v>
      </c>
      <c r="J540" s="50">
        <v>675.20699999999999</v>
      </c>
      <c r="K540" s="50">
        <v>519.87900000000002</v>
      </c>
      <c r="L540" s="50">
        <v>518.43799999999999</v>
      </c>
      <c r="M540" s="50">
        <v>438.24200000000002</v>
      </c>
      <c r="N540" s="50">
        <v>365.49</v>
      </c>
      <c r="O540" s="50">
        <v>295.39</v>
      </c>
      <c r="P540" s="50">
        <v>235.35900000000001</v>
      </c>
      <c r="Q540" s="50">
        <v>188.19200000000001</v>
      </c>
      <c r="R540" s="50">
        <v>148.43700000000001</v>
      </c>
      <c r="S540" s="50">
        <v>110.747</v>
      </c>
      <c r="T540" s="50">
        <v>77.335999999999999</v>
      </c>
      <c r="U540" s="50">
        <v>52.335000000000001</v>
      </c>
      <c r="V540" s="50">
        <v>29.574000000000002</v>
      </c>
      <c r="W540" s="50">
        <v>17.646999999999998</v>
      </c>
      <c r="X540" s="50" t="s">
        <v>311</v>
      </c>
      <c r="Y540" s="50" t="s">
        <v>311</v>
      </c>
      <c r="Z540" s="50" t="s">
        <v>311</v>
      </c>
      <c r="AA540" s="50" t="s">
        <v>311</v>
      </c>
      <c r="AB540" s="50" t="s">
        <v>311</v>
      </c>
      <c r="AC540" s="50" t="str">
        <f t="shared" si="41"/>
        <v>Uganda-1960</v>
      </c>
      <c r="AD540" s="51">
        <f t="shared" si="42"/>
        <v>3495.3809999999999</v>
      </c>
      <c r="AE540" s="15">
        <f t="shared" si="43"/>
        <v>0.94205266893651929</v>
      </c>
      <c r="AF540">
        <f t="shared" si="44"/>
        <v>2.6755919617891848E-2</v>
      </c>
    </row>
    <row r="541" spans="1:32" x14ac:dyDescent="0.25">
      <c r="A541" s="59">
        <v>524</v>
      </c>
      <c r="B541" s="60" t="s">
        <v>309</v>
      </c>
      <c r="C541" s="61" t="s">
        <v>342</v>
      </c>
      <c r="D541" s="62"/>
      <c r="E541" s="62">
        <v>860</v>
      </c>
      <c r="F541" s="62">
        <v>1960</v>
      </c>
      <c r="G541" s="50">
        <v>1523.07</v>
      </c>
      <c r="H541" s="50">
        <v>1167.49</v>
      </c>
      <c r="I541" s="50">
        <v>700.72500000000002</v>
      </c>
      <c r="J541" s="50">
        <v>573.16600000000005</v>
      </c>
      <c r="K541" s="50">
        <v>713.61900000000003</v>
      </c>
      <c r="L541" s="50">
        <v>680.26400000000001</v>
      </c>
      <c r="M541" s="50">
        <v>679.19399999999996</v>
      </c>
      <c r="N541" s="50">
        <v>434.13799999999998</v>
      </c>
      <c r="O541" s="50">
        <v>279.952</v>
      </c>
      <c r="P541" s="50">
        <v>307.89999999999998</v>
      </c>
      <c r="Q541" s="50">
        <v>305.536</v>
      </c>
      <c r="R541" s="50">
        <v>365.14499999999998</v>
      </c>
      <c r="S541" s="50">
        <v>313.93099999999998</v>
      </c>
      <c r="T541" s="50">
        <v>201.18700000000001</v>
      </c>
      <c r="U541" s="50">
        <v>149.09800000000001</v>
      </c>
      <c r="V541" s="50">
        <v>90.287000000000006</v>
      </c>
      <c r="W541" s="50">
        <v>64.790999999999997</v>
      </c>
      <c r="X541" s="50" t="s">
        <v>311</v>
      </c>
      <c r="Y541" s="50" t="s">
        <v>311</v>
      </c>
      <c r="Z541" s="50" t="s">
        <v>311</v>
      </c>
      <c r="AA541" s="50" t="s">
        <v>311</v>
      </c>
      <c r="AB541" s="50" t="s">
        <v>311</v>
      </c>
      <c r="AC541" s="50" t="str">
        <f t="shared" si="41"/>
        <v>Uzbekistan-1960</v>
      </c>
      <c r="AD541" s="51">
        <f t="shared" si="42"/>
        <v>4652.8449999999993</v>
      </c>
      <c r="AE541" s="15">
        <f t="shared" si="43"/>
        <v>0.83747642571373004</v>
      </c>
      <c r="AF541">
        <f t="shared" si="44"/>
        <v>6.2823823085902383E-2</v>
      </c>
    </row>
    <row r="542" spans="1:32" x14ac:dyDescent="0.25">
      <c r="A542" s="59">
        <v>525</v>
      </c>
      <c r="B542" s="60" t="s">
        <v>309</v>
      </c>
      <c r="C542" s="61" t="s">
        <v>343</v>
      </c>
      <c r="D542" s="62"/>
      <c r="E542" s="62">
        <v>894</v>
      </c>
      <c r="F542" s="62">
        <v>1960</v>
      </c>
      <c r="G542" s="50">
        <v>578.82799999999997</v>
      </c>
      <c r="H542" s="50">
        <v>437.47800000000001</v>
      </c>
      <c r="I542" s="50">
        <v>366.50299999999999</v>
      </c>
      <c r="J542" s="50">
        <v>311.19900000000001</v>
      </c>
      <c r="K542" s="50">
        <v>263.56</v>
      </c>
      <c r="L542" s="50">
        <v>221.85300000000001</v>
      </c>
      <c r="M542" s="50">
        <v>186.739</v>
      </c>
      <c r="N542" s="50">
        <v>157.328</v>
      </c>
      <c r="O542" s="50">
        <v>130.643</v>
      </c>
      <c r="P542" s="50">
        <v>107.92700000000001</v>
      </c>
      <c r="Q542" s="50">
        <v>87.19</v>
      </c>
      <c r="R542" s="50">
        <v>68.185000000000002</v>
      </c>
      <c r="S542" s="50">
        <v>50.884999999999998</v>
      </c>
      <c r="T542" s="50">
        <v>33.134999999999998</v>
      </c>
      <c r="U542" s="50">
        <v>22.628</v>
      </c>
      <c r="V542" s="50">
        <v>13.032</v>
      </c>
      <c r="W542" s="50">
        <v>7.7329999999999997</v>
      </c>
      <c r="X542" s="50" t="s">
        <v>311</v>
      </c>
      <c r="Y542" s="50" t="s">
        <v>311</v>
      </c>
      <c r="Z542" s="50" t="s">
        <v>311</v>
      </c>
      <c r="AA542" s="50" t="s">
        <v>311</v>
      </c>
      <c r="AB542" s="50" t="s">
        <v>311</v>
      </c>
      <c r="AC542" s="50" t="str">
        <f t="shared" si="41"/>
        <v>Zambia-1960</v>
      </c>
      <c r="AD542" s="51">
        <f t="shared" si="42"/>
        <v>1585.509</v>
      </c>
      <c r="AE542" s="15">
        <f t="shared" si="43"/>
        <v>0.92042176991742064</v>
      </c>
      <c r="AF542">
        <f t="shared" si="44"/>
        <v>2.578160426207704E-2</v>
      </c>
    </row>
    <row r="543" spans="1:32" x14ac:dyDescent="0.25">
      <c r="A543" s="59">
        <v>526</v>
      </c>
      <c r="B543" s="60" t="s">
        <v>309</v>
      </c>
      <c r="C543" s="61" t="s">
        <v>346</v>
      </c>
      <c r="D543" s="62"/>
      <c r="E543" s="62">
        <v>716</v>
      </c>
      <c r="F543" s="62">
        <v>1960</v>
      </c>
      <c r="G543" s="50">
        <v>725.01099999999997</v>
      </c>
      <c r="H543" s="50">
        <v>573.77700000000004</v>
      </c>
      <c r="I543" s="50">
        <v>398.21800000000002</v>
      </c>
      <c r="J543" s="50">
        <v>371.36700000000002</v>
      </c>
      <c r="K543" s="50">
        <v>305.78300000000002</v>
      </c>
      <c r="L543" s="50">
        <v>260.07600000000002</v>
      </c>
      <c r="M543" s="50">
        <v>227.035</v>
      </c>
      <c r="N543" s="50">
        <v>185.08</v>
      </c>
      <c r="O543" s="50">
        <v>172.119</v>
      </c>
      <c r="P543" s="50">
        <v>131.422</v>
      </c>
      <c r="Q543" s="50">
        <v>107.928</v>
      </c>
      <c r="R543" s="50">
        <v>90.67</v>
      </c>
      <c r="S543" s="50">
        <v>72.796000000000006</v>
      </c>
      <c r="T543" s="50">
        <v>55.334000000000003</v>
      </c>
      <c r="U543" s="50">
        <v>37.162999999999997</v>
      </c>
      <c r="V543" s="50">
        <v>20.957000000000001</v>
      </c>
      <c r="W543" s="50">
        <v>12.632999999999999</v>
      </c>
      <c r="X543" s="50" t="s">
        <v>311</v>
      </c>
      <c r="Y543" s="50" t="s">
        <v>311</v>
      </c>
      <c r="Z543" s="50" t="s">
        <v>311</v>
      </c>
      <c r="AA543" s="50" t="s">
        <v>311</v>
      </c>
      <c r="AB543" s="50" t="s">
        <v>311</v>
      </c>
      <c r="AC543" s="50" t="str">
        <f t="shared" si="41"/>
        <v>Zimbabwe-1960</v>
      </c>
      <c r="AD543" s="51">
        <f t="shared" si="42"/>
        <v>1924.2760000000001</v>
      </c>
      <c r="AE543" s="15">
        <f t="shared" si="43"/>
        <v>0.94741762616173575</v>
      </c>
      <c r="AF543">
        <f t="shared" si="44"/>
        <v>3.4818332292265559E-2</v>
      </c>
    </row>
    <row r="544" spans="1:32" x14ac:dyDescent="0.25">
      <c r="A544" s="54">
        <v>527</v>
      </c>
      <c r="B544" s="55" t="s">
        <v>309</v>
      </c>
      <c r="C544" s="56" t="s">
        <v>347</v>
      </c>
      <c r="D544" s="57"/>
      <c r="E544" s="57">
        <v>1674</v>
      </c>
      <c r="F544" s="57">
        <v>1960</v>
      </c>
      <c r="G544" s="58">
        <v>4726.7759999999998</v>
      </c>
      <c r="H544" s="58">
        <v>4776.7039999999997</v>
      </c>
      <c r="I544" s="58">
        <v>4348.2219999999998</v>
      </c>
      <c r="J544" s="58">
        <v>3817.9989999999998</v>
      </c>
      <c r="K544" s="58">
        <v>3769.701</v>
      </c>
      <c r="L544" s="58">
        <v>3872.1019999999999</v>
      </c>
      <c r="M544" s="58">
        <v>3975.1170000000002</v>
      </c>
      <c r="N544" s="58">
        <v>3817.65</v>
      </c>
      <c r="O544" s="58">
        <v>2294.8649999999998</v>
      </c>
      <c r="P544" s="58">
        <v>3358.674</v>
      </c>
      <c r="Q544" s="58">
        <v>3318.3789999999999</v>
      </c>
      <c r="R544" s="58">
        <v>3001.6060000000002</v>
      </c>
      <c r="S544" s="58">
        <v>2427.558</v>
      </c>
      <c r="T544" s="58">
        <v>1767.0409999999999</v>
      </c>
      <c r="U544" s="58">
        <v>1366.855</v>
      </c>
      <c r="V544" s="58">
        <v>893.18</v>
      </c>
      <c r="W544" s="58">
        <v>667.94100000000003</v>
      </c>
      <c r="X544" s="58" t="s">
        <v>311</v>
      </c>
      <c r="Y544" s="58" t="s">
        <v>311</v>
      </c>
      <c r="Z544" s="58" t="s">
        <v>311</v>
      </c>
      <c r="AA544" s="58" t="s">
        <v>311</v>
      </c>
      <c r="AB544" s="58" t="s">
        <v>311</v>
      </c>
      <c r="AC544" s="50" t="str">
        <f t="shared" si="41"/>
        <v>Land-locked Countries (Others)-1960</v>
      </c>
      <c r="AD544" s="51">
        <f t="shared" si="42"/>
        <v>33653.650999999998</v>
      </c>
      <c r="AE544" s="15">
        <f t="shared" si="43"/>
        <v>0.55110570321181496</v>
      </c>
      <c r="AF544">
        <f t="shared" si="44"/>
        <v>9.8831325387688421E-2</v>
      </c>
    </row>
    <row r="545" spans="1:32" x14ac:dyDescent="0.25">
      <c r="A545" s="59">
        <v>528</v>
      </c>
      <c r="B545" s="60" t="s">
        <v>309</v>
      </c>
      <c r="C545" s="61" t="s">
        <v>348</v>
      </c>
      <c r="D545" s="62"/>
      <c r="E545" s="62">
        <v>40</v>
      </c>
      <c r="F545" s="62">
        <v>1960</v>
      </c>
      <c r="G545" s="50">
        <v>580.91200000000003</v>
      </c>
      <c r="H545" s="50">
        <v>485.37900000000002</v>
      </c>
      <c r="I545" s="50">
        <v>505.73700000000002</v>
      </c>
      <c r="J545" s="50">
        <v>551.80899999999997</v>
      </c>
      <c r="K545" s="50">
        <v>483.64499999999998</v>
      </c>
      <c r="L545" s="50">
        <v>428.05399999999997</v>
      </c>
      <c r="M545" s="50">
        <v>462.39699999999999</v>
      </c>
      <c r="N545" s="50">
        <v>491.928</v>
      </c>
      <c r="O545" s="50">
        <v>329.51900000000001</v>
      </c>
      <c r="P545" s="50">
        <v>472.267</v>
      </c>
      <c r="Q545" s="50">
        <v>507.51299999999998</v>
      </c>
      <c r="R545" s="50">
        <v>492.88200000000001</v>
      </c>
      <c r="S545" s="50">
        <v>419.50400000000002</v>
      </c>
      <c r="T545" s="50">
        <v>324.00799999999998</v>
      </c>
      <c r="U545" s="50">
        <v>248.05</v>
      </c>
      <c r="V545" s="50">
        <v>164.745</v>
      </c>
      <c r="W545" s="50">
        <v>122.417</v>
      </c>
      <c r="X545" s="50" t="s">
        <v>311</v>
      </c>
      <c r="Y545" s="50" t="s">
        <v>311</v>
      </c>
      <c r="Z545" s="50" t="s">
        <v>311</v>
      </c>
      <c r="AA545" s="50" t="s">
        <v>311</v>
      </c>
      <c r="AB545" s="50" t="s">
        <v>311</v>
      </c>
      <c r="AC545" s="50" t="str">
        <f t="shared" si="41"/>
        <v>Austria-1960</v>
      </c>
      <c r="AD545" s="51">
        <f t="shared" si="42"/>
        <v>4639.5179999999991</v>
      </c>
      <c r="AE545" s="15">
        <f t="shared" si="43"/>
        <v>0.52403029797491907</v>
      </c>
      <c r="AF545">
        <f t="shared" si="44"/>
        <v>0.13832627175263615</v>
      </c>
    </row>
    <row r="546" spans="1:32" x14ac:dyDescent="0.25">
      <c r="A546" s="59">
        <v>529</v>
      </c>
      <c r="B546" s="60" t="s">
        <v>309</v>
      </c>
      <c r="C546" s="61" t="s">
        <v>349</v>
      </c>
      <c r="D546" s="62"/>
      <c r="E546" s="62">
        <v>112</v>
      </c>
      <c r="F546" s="62">
        <v>1960</v>
      </c>
      <c r="G546" s="50">
        <v>964.56</v>
      </c>
      <c r="H546" s="50">
        <v>787.30700000000002</v>
      </c>
      <c r="I546" s="50">
        <v>606.42999999999995</v>
      </c>
      <c r="J546" s="50">
        <v>520.71</v>
      </c>
      <c r="K546" s="50">
        <v>753.29100000000005</v>
      </c>
      <c r="L546" s="50">
        <v>715.22699999999998</v>
      </c>
      <c r="M546" s="50">
        <v>717.82399999999996</v>
      </c>
      <c r="N546" s="50">
        <v>520.41099999999994</v>
      </c>
      <c r="O546" s="50">
        <v>328.29300000000001</v>
      </c>
      <c r="P546" s="50">
        <v>471.05799999999999</v>
      </c>
      <c r="Q546" s="50">
        <v>442.08499999999998</v>
      </c>
      <c r="R546" s="50">
        <v>395.12700000000001</v>
      </c>
      <c r="S546" s="50">
        <v>277.64</v>
      </c>
      <c r="T546" s="50">
        <v>231.28200000000001</v>
      </c>
      <c r="U546" s="50">
        <v>202.40799999999999</v>
      </c>
      <c r="V546" s="50">
        <v>136.672</v>
      </c>
      <c r="W546" s="50">
        <v>114.306</v>
      </c>
      <c r="X546" s="50" t="s">
        <v>311</v>
      </c>
      <c r="Y546" s="50" t="s">
        <v>311</v>
      </c>
      <c r="Z546" s="50" t="s">
        <v>311</v>
      </c>
      <c r="AA546" s="50" t="s">
        <v>311</v>
      </c>
      <c r="AB546" s="50" t="s">
        <v>311</v>
      </c>
      <c r="AC546" s="50" t="str">
        <f t="shared" si="41"/>
        <v>Belarus-1960</v>
      </c>
      <c r="AD546" s="51">
        <f t="shared" si="42"/>
        <v>5141.6660000000011</v>
      </c>
      <c r="AE546" s="15">
        <f t="shared" si="43"/>
        <v>0.59182471206803389</v>
      </c>
      <c r="AF546">
        <f t="shared" si="44"/>
        <v>9.1289517028284001E-2</v>
      </c>
    </row>
    <row r="547" spans="1:32" x14ac:dyDescent="0.25">
      <c r="A547" s="59">
        <v>530</v>
      </c>
      <c r="B547" s="60" t="s">
        <v>309</v>
      </c>
      <c r="C547" s="61" t="s">
        <v>350</v>
      </c>
      <c r="D547" s="62"/>
      <c r="E547" s="62">
        <v>203</v>
      </c>
      <c r="F547" s="62">
        <v>1960</v>
      </c>
      <c r="G547" s="50">
        <v>726.91700000000003</v>
      </c>
      <c r="H547" s="50">
        <v>855.88</v>
      </c>
      <c r="I547" s="50">
        <v>885.33199999999999</v>
      </c>
      <c r="J547" s="50">
        <v>721.97799999999995</v>
      </c>
      <c r="K547" s="50">
        <v>549.59199999999998</v>
      </c>
      <c r="L547" s="50">
        <v>617.88300000000004</v>
      </c>
      <c r="M547" s="50">
        <v>674.87300000000005</v>
      </c>
      <c r="N547" s="50">
        <v>758.75199999999995</v>
      </c>
      <c r="O547" s="50">
        <v>393.98599999999999</v>
      </c>
      <c r="P547" s="50">
        <v>697.61400000000003</v>
      </c>
      <c r="Q547" s="50">
        <v>689.83</v>
      </c>
      <c r="R547" s="50">
        <v>623.16099999999994</v>
      </c>
      <c r="S547" s="50">
        <v>497.16</v>
      </c>
      <c r="T547" s="50">
        <v>359.512</v>
      </c>
      <c r="U547" s="50">
        <v>257.38799999999998</v>
      </c>
      <c r="V547" s="50">
        <v>165.09399999999999</v>
      </c>
      <c r="W547" s="50">
        <v>115.235</v>
      </c>
      <c r="X547" s="50" t="s">
        <v>311</v>
      </c>
      <c r="Y547" s="50" t="s">
        <v>311</v>
      </c>
      <c r="Z547" s="50" t="s">
        <v>311</v>
      </c>
      <c r="AA547" s="50" t="s">
        <v>311</v>
      </c>
      <c r="AB547" s="50" t="s">
        <v>311</v>
      </c>
      <c r="AC547" s="50" t="str">
        <f t="shared" si="41"/>
        <v>Czechia-1960</v>
      </c>
      <c r="AD547" s="51">
        <f t="shared" si="42"/>
        <v>6224.8289999999997</v>
      </c>
      <c r="AE547" s="15">
        <f t="shared" si="43"/>
        <v>0.54063461020375025</v>
      </c>
      <c r="AF547">
        <f t="shared" si="44"/>
        <v>0.10321331358094676</v>
      </c>
    </row>
    <row r="548" spans="1:32" x14ac:dyDescent="0.25">
      <c r="A548" s="59">
        <v>531</v>
      </c>
      <c r="B548" s="60" t="s">
        <v>309</v>
      </c>
      <c r="C548" s="61" t="s">
        <v>351</v>
      </c>
      <c r="D548" s="62"/>
      <c r="E548" s="62">
        <v>348</v>
      </c>
      <c r="F548" s="62">
        <v>1960</v>
      </c>
      <c r="G548" s="50">
        <v>816.91800000000001</v>
      </c>
      <c r="H548" s="50">
        <v>928.21199999999999</v>
      </c>
      <c r="I548" s="50">
        <v>787.94500000000005</v>
      </c>
      <c r="J548" s="50">
        <v>757.45699999999999</v>
      </c>
      <c r="K548" s="50">
        <v>671.46</v>
      </c>
      <c r="L548" s="50">
        <v>716.85199999999998</v>
      </c>
      <c r="M548" s="50">
        <v>747.60599999999999</v>
      </c>
      <c r="N548" s="50">
        <v>798.46500000000003</v>
      </c>
      <c r="O548" s="50">
        <v>427.39</v>
      </c>
      <c r="P548" s="50">
        <v>719.13599999999997</v>
      </c>
      <c r="Q548" s="50">
        <v>652.61500000000001</v>
      </c>
      <c r="R548" s="50">
        <v>585.81399999999996</v>
      </c>
      <c r="S548" s="50">
        <v>492.13900000000001</v>
      </c>
      <c r="T548" s="50">
        <v>351.19</v>
      </c>
      <c r="U548" s="50">
        <v>265.36099999999999</v>
      </c>
      <c r="V548" s="50">
        <v>171.762</v>
      </c>
      <c r="W548" s="50">
        <v>110.69499999999999</v>
      </c>
      <c r="X548" s="50" t="s">
        <v>311</v>
      </c>
      <c r="Y548" s="50" t="s">
        <v>311</v>
      </c>
      <c r="Z548" s="50" t="s">
        <v>311</v>
      </c>
      <c r="AA548" s="50" t="s">
        <v>311</v>
      </c>
      <c r="AB548" s="50" t="s">
        <v>311</v>
      </c>
      <c r="AC548" s="50" t="str">
        <f t="shared" si="41"/>
        <v>Hungary-1960</v>
      </c>
      <c r="AD548" s="51">
        <f t="shared" si="42"/>
        <v>6568.9340000000002</v>
      </c>
      <c r="AE548" s="15">
        <f t="shared" si="43"/>
        <v>0.52247183485174309</v>
      </c>
      <c r="AF548">
        <f t="shared" si="44"/>
        <v>9.8770282472803506E-2</v>
      </c>
    </row>
    <row r="549" spans="1:32" x14ac:dyDescent="0.25">
      <c r="A549" s="59">
        <v>532</v>
      </c>
      <c r="B549" s="60" t="s">
        <v>309</v>
      </c>
      <c r="C549" s="61" t="s">
        <v>352</v>
      </c>
      <c r="D549" s="62"/>
      <c r="E549" s="62">
        <v>442</v>
      </c>
      <c r="F549" s="62">
        <v>1960</v>
      </c>
      <c r="G549" s="50">
        <v>24.347000000000001</v>
      </c>
      <c r="H549" s="50">
        <v>22.254000000000001</v>
      </c>
      <c r="I549" s="50">
        <v>20.035</v>
      </c>
      <c r="J549" s="50">
        <v>20.062000000000001</v>
      </c>
      <c r="K549" s="50">
        <v>21.782</v>
      </c>
      <c r="L549" s="50">
        <v>23.372</v>
      </c>
      <c r="M549" s="50">
        <v>24.783999999999999</v>
      </c>
      <c r="N549" s="50">
        <v>21.489000000000001</v>
      </c>
      <c r="O549" s="50">
        <v>18.027999999999999</v>
      </c>
      <c r="P549" s="50">
        <v>22.838999999999999</v>
      </c>
      <c r="Q549" s="50">
        <v>23.224</v>
      </c>
      <c r="R549" s="50">
        <v>21.192</v>
      </c>
      <c r="S549" s="50">
        <v>17.128</v>
      </c>
      <c r="T549" s="50">
        <v>13.026999999999999</v>
      </c>
      <c r="U549" s="50">
        <v>9.4909999999999997</v>
      </c>
      <c r="V549" s="50">
        <v>6.3680000000000003</v>
      </c>
      <c r="W549" s="50">
        <v>5.1660000000000004</v>
      </c>
      <c r="X549" s="50" t="s">
        <v>311</v>
      </c>
      <c r="Y549" s="50" t="s">
        <v>311</v>
      </c>
      <c r="Z549" s="50" t="s">
        <v>311</v>
      </c>
      <c r="AA549" s="50" t="s">
        <v>311</v>
      </c>
      <c r="AB549" s="50" t="s">
        <v>311</v>
      </c>
      <c r="AC549" s="50" t="str">
        <f t="shared" si="41"/>
        <v>Luxembourg-1960</v>
      </c>
      <c r="AD549" s="51">
        <f t="shared" si="42"/>
        <v>213.89999999999998</v>
      </c>
      <c r="AE549" s="15">
        <f t="shared" si="43"/>
        <v>0.47072463768115941</v>
      </c>
      <c r="AF549">
        <f t="shared" si="44"/>
        <v>0.12138192602731918</v>
      </c>
    </row>
    <row r="550" spans="1:32" x14ac:dyDescent="0.25">
      <c r="A550" s="59">
        <v>533</v>
      </c>
      <c r="B550" s="60" t="s">
        <v>309</v>
      </c>
      <c r="C550" s="61" t="s">
        <v>353</v>
      </c>
      <c r="D550" s="62">
        <v>4</v>
      </c>
      <c r="E550" s="62">
        <v>688</v>
      </c>
      <c r="F550" s="62">
        <v>1960</v>
      </c>
      <c r="G550" s="50">
        <v>710.81600000000003</v>
      </c>
      <c r="H550" s="50">
        <v>817.55899999999997</v>
      </c>
      <c r="I550" s="50">
        <v>729.154</v>
      </c>
      <c r="J550" s="50">
        <v>520.33299999999997</v>
      </c>
      <c r="K550" s="50">
        <v>611.36099999999999</v>
      </c>
      <c r="L550" s="50">
        <v>681.35599999999999</v>
      </c>
      <c r="M550" s="50">
        <v>676.31100000000004</v>
      </c>
      <c r="N550" s="50">
        <v>548.73800000000006</v>
      </c>
      <c r="O550" s="50">
        <v>315.27800000000002</v>
      </c>
      <c r="P550" s="50">
        <v>372.91500000000002</v>
      </c>
      <c r="Q550" s="50">
        <v>421.58100000000002</v>
      </c>
      <c r="R550" s="50">
        <v>362.3</v>
      </c>
      <c r="S550" s="50">
        <v>291.61500000000001</v>
      </c>
      <c r="T550" s="50">
        <v>176.452</v>
      </c>
      <c r="U550" s="50">
        <v>148.339</v>
      </c>
      <c r="V550" s="50">
        <v>92.119</v>
      </c>
      <c r="W550" s="50">
        <v>80.498000000000005</v>
      </c>
      <c r="X550" s="50" t="s">
        <v>311</v>
      </c>
      <c r="Y550" s="50" t="s">
        <v>311</v>
      </c>
      <c r="Z550" s="50" t="s">
        <v>311</v>
      </c>
      <c r="AA550" s="50" t="s">
        <v>311</v>
      </c>
      <c r="AB550" s="50" t="s">
        <v>311</v>
      </c>
      <c r="AC550" s="50" t="str">
        <f t="shared" si="41"/>
        <v>Serbia-1960</v>
      </c>
      <c r="AD550" s="51">
        <f t="shared" si="42"/>
        <v>4801.7880000000005</v>
      </c>
      <c r="AE550" s="15">
        <f t="shared" si="43"/>
        <v>0.57373149335205964</v>
      </c>
      <c r="AF550">
        <f t="shared" si="44"/>
        <v>7.0461207507751811E-2</v>
      </c>
    </row>
    <row r="551" spans="1:32" x14ac:dyDescent="0.25">
      <c r="A551" s="59">
        <v>534</v>
      </c>
      <c r="B551" s="60" t="s">
        <v>309</v>
      </c>
      <c r="C551" s="61" t="s">
        <v>354</v>
      </c>
      <c r="D551" s="62"/>
      <c r="E551" s="62">
        <v>703</v>
      </c>
      <c r="F551" s="62">
        <v>1960</v>
      </c>
      <c r="G551" s="50">
        <v>455.78199999999998</v>
      </c>
      <c r="H551" s="50">
        <v>464.35599999999999</v>
      </c>
      <c r="I551" s="50">
        <v>382.48200000000003</v>
      </c>
      <c r="J551" s="50">
        <v>325.82</v>
      </c>
      <c r="K551" s="50">
        <v>288.49</v>
      </c>
      <c r="L551" s="50">
        <v>296.62400000000002</v>
      </c>
      <c r="M551" s="50">
        <v>297.70999999999998</v>
      </c>
      <c r="N551" s="50">
        <v>308.87</v>
      </c>
      <c r="O551" s="50">
        <v>170.232</v>
      </c>
      <c r="P551" s="50">
        <v>250.42099999999999</v>
      </c>
      <c r="Q551" s="50">
        <v>235.28399999999999</v>
      </c>
      <c r="R551" s="50">
        <v>211.02199999999999</v>
      </c>
      <c r="S551" s="50">
        <v>172.49700000000001</v>
      </c>
      <c r="T551" s="50">
        <v>108.554</v>
      </c>
      <c r="U551" s="50">
        <v>82.481999999999999</v>
      </c>
      <c r="V551" s="50">
        <v>51.14</v>
      </c>
      <c r="W551" s="50">
        <v>38.363</v>
      </c>
      <c r="X551" s="50" t="s">
        <v>311</v>
      </c>
      <c r="Y551" s="50" t="s">
        <v>311</v>
      </c>
      <c r="Z551" s="50" t="s">
        <v>311</v>
      </c>
      <c r="AA551" s="50" t="s">
        <v>311</v>
      </c>
      <c r="AB551" s="50" t="s">
        <v>311</v>
      </c>
      <c r="AC551" s="50" t="str">
        <f t="shared" si="41"/>
        <v>Slovakia-1960</v>
      </c>
      <c r="AD551" s="51">
        <f t="shared" si="42"/>
        <v>2556.9699999999998</v>
      </c>
      <c r="AE551" s="15">
        <f t="shared" si="43"/>
        <v>0.61915431154843437</v>
      </c>
      <c r="AF551">
        <f t="shared" si="44"/>
        <v>7.2686217966157027E-2</v>
      </c>
    </row>
    <row r="552" spans="1:32" x14ac:dyDescent="0.25">
      <c r="A552" s="59">
        <v>535</v>
      </c>
      <c r="B552" s="60" t="s">
        <v>309</v>
      </c>
      <c r="C552" s="61" t="s">
        <v>355</v>
      </c>
      <c r="D552" s="62"/>
      <c r="E552" s="62">
        <v>756</v>
      </c>
      <c r="F552" s="62">
        <v>1960</v>
      </c>
      <c r="G552" s="50">
        <v>441.11099999999999</v>
      </c>
      <c r="H552" s="50">
        <v>410.72699999999998</v>
      </c>
      <c r="I552" s="50">
        <v>426.99299999999999</v>
      </c>
      <c r="J552" s="50">
        <v>396.00700000000001</v>
      </c>
      <c r="K552" s="50">
        <v>386.60199999999998</v>
      </c>
      <c r="L552" s="50">
        <v>389.39699999999999</v>
      </c>
      <c r="M552" s="50">
        <v>370.40100000000001</v>
      </c>
      <c r="N552" s="50">
        <v>365.79599999999999</v>
      </c>
      <c r="O552" s="50">
        <v>309.613</v>
      </c>
      <c r="P552" s="50">
        <v>349.89</v>
      </c>
      <c r="Q552" s="50">
        <v>343.90100000000001</v>
      </c>
      <c r="R552" s="50">
        <v>308.10599999999999</v>
      </c>
      <c r="S552" s="50">
        <v>258.209</v>
      </c>
      <c r="T552" s="50">
        <v>201.709</v>
      </c>
      <c r="U552" s="50">
        <v>152.30799999999999</v>
      </c>
      <c r="V552" s="50">
        <v>104.604</v>
      </c>
      <c r="W552" s="50">
        <v>80.744</v>
      </c>
      <c r="X552" s="50" t="s">
        <v>311</v>
      </c>
      <c r="Y552" s="50" t="s">
        <v>311</v>
      </c>
      <c r="Z552" s="50" t="s">
        <v>311</v>
      </c>
      <c r="AA552" s="50" t="s">
        <v>311</v>
      </c>
      <c r="AB552" s="50" t="s">
        <v>311</v>
      </c>
      <c r="AC552" s="50" t="str">
        <f t="shared" si="41"/>
        <v>Switzerland-1960</v>
      </c>
      <c r="AD552" s="51">
        <f t="shared" si="42"/>
        <v>3477.9219999999996</v>
      </c>
      <c r="AE552" s="15">
        <f t="shared" si="43"/>
        <v>0.52278228206383015</v>
      </c>
      <c r="AF552">
        <f t="shared" si="44"/>
        <v>0.11338932250633997</v>
      </c>
    </row>
    <row r="553" spans="1:32" x14ac:dyDescent="0.25">
      <c r="A553" s="45">
        <v>536</v>
      </c>
      <c r="B553" s="46" t="s">
        <v>309</v>
      </c>
      <c r="C553" s="47" t="s">
        <v>356</v>
      </c>
      <c r="D553" s="48"/>
      <c r="E553" s="48">
        <v>1637</v>
      </c>
      <c r="F553" s="48">
        <v>1960</v>
      </c>
      <c r="G553" s="49">
        <v>4704.0200000000004</v>
      </c>
      <c r="H553" s="49">
        <v>4001.4780000000001</v>
      </c>
      <c r="I553" s="49">
        <v>3268.7460000000001</v>
      </c>
      <c r="J553" s="49">
        <v>2801.59</v>
      </c>
      <c r="K553" s="49">
        <v>2432.681</v>
      </c>
      <c r="L553" s="49">
        <v>2079.8290000000002</v>
      </c>
      <c r="M553" s="49">
        <v>1819.59</v>
      </c>
      <c r="N553" s="49">
        <v>1612.173</v>
      </c>
      <c r="O553" s="49">
        <v>1419.32</v>
      </c>
      <c r="P553" s="49">
        <v>1272.7149999999999</v>
      </c>
      <c r="Q553" s="49">
        <v>1058.068</v>
      </c>
      <c r="R553" s="49">
        <v>851.23400000000004</v>
      </c>
      <c r="S553" s="49">
        <v>626.16099999999994</v>
      </c>
      <c r="T553" s="49">
        <v>427.26</v>
      </c>
      <c r="U553" s="49">
        <v>319.55</v>
      </c>
      <c r="V553" s="49">
        <v>190.79599999999999</v>
      </c>
      <c r="W553" s="49">
        <v>139.107</v>
      </c>
      <c r="X553" s="49" t="s">
        <v>311</v>
      </c>
      <c r="Y553" s="49" t="s">
        <v>311</v>
      </c>
      <c r="Z553" s="49" t="s">
        <v>311</v>
      </c>
      <c r="AA553" s="49" t="s">
        <v>311</v>
      </c>
      <c r="AB553" s="49" t="s">
        <v>311</v>
      </c>
      <c r="AC553" s="50" t="str">
        <f t="shared" si="41"/>
        <v>SMALL ISLAND DEVELOPING STATES (SIDS)-1960</v>
      </c>
      <c r="AD553" s="51">
        <f t="shared" si="42"/>
        <v>15973.361000000001</v>
      </c>
      <c r="AE553" s="15">
        <f t="shared" si="43"/>
        <v>0.81704514159543495</v>
      </c>
      <c r="AF553">
        <f t="shared" si="44"/>
        <v>3.8526127730801975E-2</v>
      </c>
    </row>
    <row r="554" spans="1:32" x14ac:dyDescent="0.25">
      <c r="A554" s="59">
        <v>537</v>
      </c>
      <c r="B554" s="60" t="s">
        <v>309</v>
      </c>
      <c r="C554" s="61" t="s">
        <v>357</v>
      </c>
      <c r="D554" s="62"/>
      <c r="E554" s="62">
        <v>28</v>
      </c>
      <c r="F554" s="62">
        <v>1960</v>
      </c>
      <c r="G554" s="50">
        <v>8.9420000000000002</v>
      </c>
      <c r="H554" s="50">
        <v>8.3420000000000005</v>
      </c>
      <c r="I554" s="50">
        <v>6.7469999999999999</v>
      </c>
      <c r="J554" s="50">
        <v>5.9480000000000004</v>
      </c>
      <c r="K554" s="50">
        <v>4.4980000000000002</v>
      </c>
      <c r="L554" s="50">
        <v>3.1850000000000001</v>
      </c>
      <c r="M554" s="50">
        <v>3.343</v>
      </c>
      <c r="N554" s="50">
        <v>2.419</v>
      </c>
      <c r="O554" s="50">
        <v>2.4049999999999998</v>
      </c>
      <c r="P554" s="50">
        <v>2.5419999999999998</v>
      </c>
      <c r="Q554" s="50">
        <v>1.905</v>
      </c>
      <c r="R554" s="50">
        <v>1.6259999999999999</v>
      </c>
      <c r="S554" s="50">
        <v>1.179</v>
      </c>
      <c r="T554" s="50">
        <v>0.83399999999999996</v>
      </c>
      <c r="U554" s="50">
        <v>0.60899999999999999</v>
      </c>
      <c r="V554" s="50">
        <v>0.39900000000000002</v>
      </c>
      <c r="W554" s="50">
        <v>0.41599999999999998</v>
      </c>
      <c r="X554" s="50" t="s">
        <v>311</v>
      </c>
      <c r="Y554" s="50" t="s">
        <v>311</v>
      </c>
      <c r="Z554" s="50" t="s">
        <v>311</v>
      </c>
      <c r="AA554" s="50" t="s">
        <v>311</v>
      </c>
      <c r="AB554" s="50" t="s">
        <v>311</v>
      </c>
      <c r="AC554" s="50" t="str">
        <f t="shared" si="41"/>
        <v>Antigua and Barbuda-1960</v>
      </c>
      <c r="AD554" s="51">
        <f t="shared" si="42"/>
        <v>29.050000000000004</v>
      </c>
      <c r="AE554" s="15">
        <f t="shared" si="43"/>
        <v>0.90495697074010306</v>
      </c>
      <c r="AF554">
        <f t="shared" si="44"/>
        <v>4.2538761515419833E-2</v>
      </c>
    </row>
    <row r="555" spans="1:32" x14ac:dyDescent="0.25">
      <c r="A555" s="59">
        <v>538</v>
      </c>
      <c r="B555" s="60" t="s">
        <v>309</v>
      </c>
      <c r="C555" s="61" t="s">
        <v>358</v>
      </c>
      <c r="D555" s="62"/>
      <c r="E555" s="62">
        <v>533</v>
      </c>
      <c r="F555" s="62">
        <v>1960</v>
      </c>
      <c r="G555" s="50">
        <v>8.76</v>
      </c>
      <c r="H555" s="50">
        <v>8.2059999999999995</v>
      </c>
      <c r="I555" s="50">
        <v>6.8040000000000003</v>
      </c>
      <c r="J555" s="50">
        <v>5.3559999999999999</v>
      </c>
      <c r="K555" s="50">
        <v>4.2770000000000001</v>
      </c>
      <c r="L555" s="50">
        <v>3.7559999999999998</v>
      </c>
      <c r="M555" s="50">
        <v>3.0680000000000001</v>
      </c>
      <c r="N555" s="50">
        <v>2.806</v>
      </c>
      <c r="O555" s="50">
        <v>2.6640000000000001</v>
      </c>
      <c r="P555" s="50">
        <v>2.4649999999999999</v>
      </c>
      <c r="Q555" s="50">
        <v>2.2799999999999998</v>
      </c>
      <c r="R555" s="50">
        <v>1.4770000000000001</v>
      </c>
      <c r="S555" s="50">
        <v>0.94599999999999995</v>
      </c>
      <c r="T555" s="50">
        <v>0.60699999999999998</v>
      </c>
      <c r="U555" s="50">
        <v>0.37</v>
      </c>
      <c r="V555" s="50">
        <v>0.20100000000000001</v>
      </c>
      <c r="W555" s="50">
        <v>0.16800000000000001</v>
      </c>
      <c r="X555" s="50" t="s">
        <v>311</v>
      </c>
      <c r="Y555" s="50" t="s">
        <v>311</v>
      </c>
      <c r="Z555" s="50" t="s">
        <v>311</v>
      </c>
      <c r="AA555" s="50" t="s">
        <v>311</v>
      </c>
      <c r="AB555" s="50" t="s">
        <v>311</v>
      </c>
      <c r="AC555" s="50" t="str">
        <f t="shared" si="41"/>
        <v>Aruba-1960</v>
      </c>
      <c r="AD555" s="51">
        <f t="shared" si="42"/>
        <v>29.095000000000006</v>
      </c>
      <c r="AE555" s="15">
        <f t="shared" si="43"/>
        <v>0.86324110671936749</v>
      </c>
      <c r="AF555">
        <f t="shared" si="44"/>
        <v>2.5461080109713416E-2</v>
      </c>
    </row>
    <row r="556" spans="1:32" x14ac:dyDescent="0.25">
      <c r="A556" s="59">
        <v>539</v>
      </c>
      <c r="B556" s="60" t="s">
        <v>309</v>
      </c>
      <c r="C556" s="61" t="s">
        <v>359</v>
      </c>
      <c r="D556" s="62"/>
      <c r="E556" s="62">
        <v>44</v>
      </c>
      <c r="F556" s="62">
        <v>1960</v>
      </c>
      <c r="G556" s="50">
        <v>17.481999999999999</v>
      </c>
      <c r="H556" s="50">
        <v>15.808999999999999</v>
      </c>
      <c r="I556" s="50">
        <v>13.138</v>
      </c>
      <c r="J556" s="50">
        <v>9.7769999999999992</v>
      </c>
      <c r="K556" s="50">
        <v>8.7929999999999993</v>
      </c>
      <c r="L556" s="50">
        <v>7.891</v>
      </c>
      <c r="M556" s="50">
        <v>7.11</v>
      </c>
      <c r="N556" s="50">
        <v>6.2190000000000003</v>
      </c>
      <c r="O556" s="50">
        <v>5.4779999999999998</v>
      </c>
      <c r="P556" s="50">
        <v>4.8819999999999997</v>
      </c>
      <c r="Q556" s="50">
        <v>3.87</v>
      </c>
      <c r="R556" s="50">
        <v>2.8519999999999999</v>
      </c>
      <c r="S556" s="50">
        <v>2.089</v>
      </c>
      <c r="T556" s="50">
        <v>1.6479999999999999</v>
      </c>
      <c r="U556" s="50">
        <v>1.2170000000000001</v>
      </c>
      <c r="V556" s="50">
        <v>0.69899999999999995</v>
      </c>
      <c r="W556" s="50">
        <v>0.57399999999999995</v>
      </c>
      <c r="X556" s="50" t="s">
        <v>311</v>
      </c>
      <c r="Y556" s="50" t="s">
        <v>311</v>
      </c>
      <c r="Z556" s="50" t="s">
        <v>311</v>
      </c>
      <c r="AA556" s="50" t="s">
        <v>311</v>
      </c>
      <c r="AB556" s="50" t="s">
        <v>311</v>
      </c>
      <c r="AC556" s="50" t="str">
        <f t="shared" si="41"/>
        <v>Bahamas-1960</v>
      </c>
      <c r="AD556" s="51">
        <f t="shared" si="42"/>
        <v>58.960999999999991</v>
      </c>
      <c r="AE556" s="15">
        <f t="shared" si="43"/>
        <v>0.85763470768813288</v>
      </c>
      <c r="AF556">
        <f t="shared" si="44"/>
        <v>3.9263687256855487E-2</v>
      </c>
    </row>
    <row r="557" spans="1:32" x14ac:dyDescent="0.25">
      <c r="A557" s="59">
        <v>540</v>
      </c>
      <c r="B557" s="60" t="s">
        <v>309</v>
      </c>
      <c r="C557" s="61" t="s">
        <v>360</v>
      </c>
      <c r="D557" s="62"/>
      <c r="E557" s="62">
        <v>48</v>
      </c>
      <c r="F557" s="62">
        <v>1960</v>
      </c>
      <c r="G557" s="50">
        <v>27.670999999999999</v>
      </c>
      <c r="H557" s="50">
        <v>20.873000000000001</v>
      </c>
      <c r="I557" s="50">
        <v>18.527000000000001</v>
      </c>
      <c r="J557" s="50">
        <v>15.308</v>
      </c>
      <c r="K557" s="50">
        <v>13.340999999999999</v>
      </c>
      <c r="L557" s="50">
        <v>13.856</v>
      </c>
      <c r="M557" s="50">
        <v>12.718</v>
      </c>
      <c r="N557" s="50">
        <v>10.438000000000001</v>
      </c>
      <c r="O557" s="50">
        <v>7.859</v>
      </c>
      <c r="P557" s="50">
        <v>6.1360000000000001</v>
      </c>
      <c r="Q557" s="50">
        <v>4.5890000000000004</v>
      </c>
      <c r="R557" s="50">
        <v>3.52</v>
      </c>
      <c r="S557" s="50">
        <v>2.7320000000000002</v>
      </c>
      <c r="T557" s="50">
        <v>2.2559999999999998</v>
      </c>
      <c r="U557" s="50">
        <v>1.5549999999999999</v>
      </c>
      <c r="V557" s="50">
        <v>0.69099999999999995</v>
      </c>
      <c r="W557" s="50">
        <v>0.35699999999999998</v>
      </c>
      <c r="X557" s="50" t="s">
        <v>311</v>
      </c>
      <c r="Y557" s="50" t="s">
        <v>311</v>
      </c>
      <c r="Z557" s="50" t="s">
        <v>311</v>
      </c>
      <c r="AA557" s="50" t="s">
        <v>311</v>
      </c>
      <c r="AB557" s="50" t="s">
        <v>311</v>
      </c>
      <c r="AC557" s="50" t="str">
        <f t="shared" si="41"/>
        <v>Bahrain-1960</v>
      </c>
      <c r="AD557" s="51">
        <f t="shared" si="42"/>
        <v>90.496999999999986</v>
      </c>
      <c r="AE557" s="15">
        <f t="shared" si="43"/>
        <v>0.79483297788876994</v>
      </c>
      <c r="AF557">
        <f t="shared" si="44"/>
        <v>3.0837479691307883E-2</v>
      </c>
    </row>
    <row r="558" spans="1:32" x14ac:dyDescent="0.25">
      <c r="A558" s="59">
        <v>541</v>
      </c>
      <c r="B558" s="60" t="s">
        <v>309</v>
      </c>
      <c r="C558" s="61" t="s">
        <v>361</v>
      </c>
      <c r="D558" s="62"/>
      <c r="E558" s="62">
        <v>52</v>
      </c>
      <c r="F558" s="62">
        <v>1960</v>
      </c>
      <c r="G558" s="50">
        <v>32.396000000000001</v>
      </c>
      <c r="H558" s="50">
        <v>28.943999999999999</v>
      </c>
      <c r="I558" s="50">
        <v>26.602</v>
      </c>
      <c r="J558" s="50">
        <v>20.059999999999999</v>
      </c>
      <c r="K558" s="50">
        <v>15.805</v>
      </c>
      <c r="L558" s="50">
        <v>13.500999999999999</v>
      </c>
      <c r="M558" s="50">
        <v>13.2</v>
      </c>
      <c r="N558" s="50">
        <v>11.8</v>
      </c>
      <c r="O558" s="50">
        <v>12.500999999999999</v>
      </c>
      <c r="P558" s="50">
        <v>11.599</v>
      </c>
      <c r="Q558" s="50">
        <v>11</v>
      </c>
      <c r="R558" s="50">
        <v>10.301</v>
      </c>
      <c r="S558" s="50">
        <v>7.5</v>
      </c>
      <c r="T558" s="50">
        <v>6.399</v>
      </c>
      <c r="U558" s="50">
        <v>4.0019999999999998</v>
      </c>
      <c r="V558" s="50">
        <v>2.8660000000000001</v>
      </c>
      <c r="W558" s="50">
        <v>2.4630000000000001</v>
      </c>
      <c r="X558" s="50" t="s">
        <v>311</v>
      </c>
      <c r="Y558" s="50" t="s">
        <v>311</v>
      </c>
      <c r="Z558" s="50" t="s">
        <v>311</v>
      </c>
      <c r="AA558" s="50" t="s">
        <v>311</v>
      </c>
      <c r="AB558" s="50" t="s">
        <v>311</v>
      </c>
      <c r="AC558" s="50" t="str">
        <f t="shared" si="41"/>
        <v>Barbados-1960</v>
      </c>
      <c r="AD558" s="51">
        <f t="shared" si="42"/>
        <v>127.267</v>
      </c>
      <c r="AE558" s="15">
        <f t="shared" si="43"/>
        <v>0.81460237139242697</v>
      </c>
      <c r="AF558">
        <f t="shared" si="44"/>
        <v>7.30917387283989E-2</v>
      </c>
    </row>
    <row r="559" spans="1:32" x14ac:dyDescent="0.25">
      <c r="A559" s="59">
        <v>542</v>
      </c>
      <c r="B559" s="60" t="s">
        <v>309</v>
      </c>
      <c r="C559" s="61" t="s">
        <v>362</v>
      </c>
      <c r="D559" s="62"/>
      <c r="E559" s="62">
        <v>84</v>
      </c>
      <c r="F559" s="62">
        <v>1960</v>
      </c>
      <c r="G559" s="50">
        <v>17.826000000000001</v>
      </c>
      <c r="H559" s="50">
        <v>13.64</v>
      </c>
      <c r="I559" s="50">
        <v>10.218</v>
      </c>
      <c r="J559" s="50">
        <v>7.79</v>
      </c>
      <c r="K559" s="50">
        <v>6.9470000000000001</v>
      </c>
      <c r="L559" s="50">
        <v>6.0529999999999999</v>
      </c>
      <c r="M559" s="50">
        <v>5.58</v>
      </c>
      <c r="N559" s="50">
        <v>4.5609999999999999</v>
      </c>
      <c r="O559" s="50">
        <v>3.831</v>
      </c>
      <c r="P559" s="50">
        <v>3.903</v>
      </c>
      <c r="Q559" s="50">
        <v>3.2330000000000001</v>
      </c>
      <c r="R559" s="50">
        <v>2.5619999999999998</v>
      </c>
      <c r="S559" s="50">
        <v>2.101</v>
      </c>
      <c r="T559" s="50">
        <v>1.619</v>
      </c>
      <c r="U559" s="50">
        <v>1.1140000000000001</v>
      </c>
      <c r="V559" s="50">
        <v>0.67200000000000004</v>
      </c>
      <c r="W559" s="50">
        <v>0.41399999999999998</v>
      </c>
      <c r="X559" s="50" t="s">
        <v>311</v>
      </c>
      <c r="Y559" s="50" t="s">
        <v>311</v>
      </c>
      <c r="Z559" s="50" t="s">
        <v>311</v>
      </c>
      <c r="AA559" s="50" t="s">
        <v>311</v>
      </c>
      <c r="AB559" s="50" t="s">
        <v>311</v>
      </c>
      <c r="AC559" s="50" t="str">
        <f t="shared" si="41"/>
        <v>Belize-1960</v>
      </c>
      <c r="AD559" s="51">
        <f t="shared" si="42"/>
        <v>46.560999999999993</v>
      </c>
      <c r="AE559" s="15">
        <f t="shared" si="43"/>
        <v>0.97727712033676251</v>
      </c>
      <c r="AF559">
        <f t="shared" si="44"/>
        <v>4.3277239503654592E-2</v>
      </c>
    </row>
    <row r="560" spans="1:32" x14ac:dyDescent="0.25">
      <c r="A560" s="59">
        <v>543</v>
      </c>
      <c r="B560" s="60" t="s">
        <v>309</v>
      </c>
      <c r="C560" s="61" t="s">
        <v>363</v>
      </c>
      <c r="D560" s="62"/>
      <c r="E560" s="62">
        <v>132</v>
      </c>
      <c r="F560" s="62">
        <v>1960</v>
      </c>
      <c r="G560" s="50">
        <v>37.279000000000003</v>
      </c>
      <c r="H560" s="50">
        <v>31.844000000000001</v>
      </c>
      <c r="I560" s="50">
        <v>16.145</v>
      </c>
      <c r="J560" s="50">
        <v>14.209</v>
      </c>
      <c r="K560" s="50">
        <v>16.765999999999998</v>
      </c>
      <c r="L560" s="50">
        <v>15.314</v>
      </c>
      <c r="M560" s="50">
        <v>13.361000000000001</v>
      </c>
      <c r="N560" s="50">
        <v>7.8639999999999999</v>
      </c>
      <c r="O560" s="50">
        <v>8.2539999999999996</v>
      </c>
      <c r="P560" s="50">
        <v>9.1240000000000006</v>
      </c>
      <c r="Q560" s="50">
        <v>10.281000000000001</v>
      </c>
      <c r="R560" s="50">
        <v>6.4459999999999997</v>
      </c>
      <c r="S560" s="50">
        <v>5.2290000000000001</v>
      </c>
      <c r="T560" s="50">
        <v>3.02</v>
      </c>
      <c r="U560" s="50">
        <v>3.0649999999999999</v>
      </c>
      <c r="V560" s="50">
        <v>2.2469999999999999</v>
      </c>
      <c r="W560" s="50">
        <v>1.8620000000000001</v>
      </c>
      <c r="X560" s="50" t="s">
        <v>311</v>
      </c>
      <c r="Y560" s="50" t="s">
        <v>311</v>
      </c>
      <c r="Z560" s="50" t="s">
        <v>311</v>
      </c>
      <c r="AA560" s="50" t="s">
        <v>311</v>
      </c>
      <c r="AB560" s="50" t="s">
        <v>311</v>
      </c>
      <c r="AC560" s="50" t="str">
        <f t="shared" si="41"/>
        <v>Cabo Verde-1960</v>
      </c>
      <c r="AD560" s="51">
        <f t="shared" si="42"/>
        <v>106.84800000000001</v>
      </c>
      <c r="AE560" s="15">
        <f t="shared" si="43"/>
        <v>0.8934374064091043</v>
      </c>
      <c r="AF560">
        <f t="shared" si="44"/>
        <v>5.3061691894480428E-2</v>
      </c>
    </row>
    <row r="561" spans="1:32" x14ac:dyDescent="0.25">
      <c r="A561" s="59">
        <v>544</v>
      </c>
      <c r="B561" s="60" t="s">
        <v>309</v>
      </c>
      <c r="C561" s="61" t="s">
        <v>364</v>
      </c>
      <c r="D561" s="62"/>
      <c r="E561" s="62">
        <v>174</v>
      </c>
      <c r="F561" s="62">
        <v>1960</v>
      </c>
      <c r="G561" s="50">
        <v>33.738</v>
      </c>
      <c r="H561" s="50">
        <v>25.695</v>
      </c>
      <c r="I561" s="50">
        <v>19.524000000000001</v>
      </c>
      <c r="J561" s="50">
        <v>17.899999999999999</v>
      </c>
      <c r="K561" s="50">
        <v>16.233000000000001</v>
      </c>
      <c r="L561" s="50">
        <v>14.271000000000001</v>
      </c>
      <c r="M561" s="50">
        <v>12.603</v>
      </c>
      <c r="N561" s="50">
        <v>11.132999999999999</v>
      </c>
      <c r="O561" s="50">
        <v>9.8409999999999993</v>
      </c>
      <c r="P561" s="50">
        <v>8.4060000000000006</v>
      </c>
      <c r="Q561" s="50">
        <v>6.8440000000000003</v>
      </c>
      <c r="R561" s="50">
        <v>5.0789999999999997</v>
      </c>
      <c r="S561" s="50">
        <v>3.7410000000000001</v>
      </c>
      <c r="T561" s="50">
        <v>2.6840000000000002</v>
      </c>
      <c r="U561" s="50">
        <v>1.762</v>
      </c>
      <c r="V561" s="50">
        <v>1.036</v>
      </c>
      <c r="W561" s="50">
        <v>0.63100000000000001</v>
      </c>
      <c r="X561" s="50" t="s">
        <v>311</v>
      </c>
      <c r="Y561" s="50" t="s">
        <v>311</v>
      </c>
      <c r="Z561" s="50" t="s">
        <v>311</v>
      </c>
      <c r="AA561" s="50" t="s">
        <v>311</v>
      </c>
      <c r="AB561" s="50" t="s">
        <v>311</v>
      </c>
      <c r="AC561" s="50" t="str">
        <f t="shared" si="41"/>
        <v>Comoros-1960</v>
      </c>
      <c r="AD561" s="51">
        <f t="shared" si="42"/>
        <v>106.05099999999999</v>
      </c>
      <c r="AE561" s="15">
        <f t="shared" si="43"/>
        <v>0.80216122431660242</v>
      </c>
      <c r="AF561">
        <f t="shared" si="44"/>
        <v>3.3041814408025588E-2</v>
      </c>
    </row>
    <row r="562" spans="1:32" x14ac:dyDescent="0.25">
      <c r="A562" s="59">
        <v>545</v>
      </c>
      <c r="B562" s="60" t="s">
        <v>309</v>
      </c>
      <c r="C562" s="61" t="s">
        <v>365</v>
      </c>
      <c r="D562" s="62"/>
      <c r="E562" s="62">
        <v>192</v>
      </c>
      <c r="F562" s="62">
        <v>1960</v>
      </c>
      <c r="G562" s="50">
        <v>889.96199999999999</v>
      </c>
      <c r="H562" s="50">
        <v>869.59299999999996</v>
      </c>
      <c r="I562" s="50">
        <v>744.16600000000005</v>
      </c>
      <c r="J562" s="50">
        <v>697.29</v>
      </c>
      <c r="K562" s="50">
        <v>637.59699999999998</v>
      </c>
      <c r="L562" s="50">
        <v>544.53399999999999</v>
      </c>
      <c r="M562" s="50">
        <v>480.48200000000003</v>
      </c>
      <c r="N562" s="50">
        <v>423.46100000000001</v>
      </c>
      <c r="O562" s="50">
        <v>386.26299999999998</v>
      </c>
      <c r="P562" s="50">
        <v>362.09699999999998</v>
      </c>
      <c r="Q562" s="50">
        <v>318.298</v>
      </c>
      <c r="R562" s="50">
        <v>269.84800000000001</v>
      </c>
      <c r="S562" s="50">
        <v>185.352</v>
      </c>
      <c r="T562" s="50">
        <v>128.215</v>
      </c>
      <c r="U562" s="50">
        <v>107.69</v>
      </c>
      <c r="V562" s="50">
        <v>58.92</v>
      </c>
      <c r="W562" s="50">
        <v>37.366999999999997</v>
      </c>
      <c r="X562" s="50" t="s">
        <v>311</v>
      </c>
      <c r="Y562" s="50" t="s">
        <v>311</v>
      </c>
      <c r="Z562" s="50" t="s">
        <v>311</v>
      </c>
      <c r="AA562" s="50" t="s">
        <v>311</v>
      </c>
      <c r="AB562" s="50" t="s">
        <v>311</v>
      </c>
      <c r="AC562" s="50" t="str">
        <f t="shared" si="41"/>
        <v>Cuba-1960</v>
      </c>
      <c r="AD562" s="51">
        <f t="shared" si="42"/>
        <v>4305.2219999999988</v>
      </c>
      <c r="AE562" s="15">
        <f t="shared" si="43"/>
        <v>0.65871469578107733</v>
      </c>
      <c r="AF562">
        <f t="shared" si="44"/>
        <v>4.8787601834822239E-2</v>
      </c>
    </row>
    <row r="563" spans="1:32" x14ac:dyDescent="0.25">
      <c r="A563" s="59">
        <v>546</v>
      </c>
      <c r="B563" s="60" t="s">
        <v>309</v>
      </c>
      <c r="C563" s="61" t="s">
        <v>366</v>
      </c>
      <c r="D563" s="62"/>
      <c r="E563" s="62">
        <v>531</v>
      </c>
      <c r="F563" s="62">
        <v>1960</v>
      </c>
      <c r="G563" s="50">
        <v>20.271999999999998</v>
      </c>
      <c r="H563" s="50">
        <v>17.603999999999999</v>
      </c>
      <c r="I563" s="50">
        <v>14.452</v>
      </c>
      <c r="J563" s="50">
        <v>11.337999999999999</v>
      </c>
      <c r="K563" s="50">
        <v>9.1579999999999995</v>
      </c>
      <c r="L563" s="50">
        <v>8.3140000000000001</v>
      </c>
      <c r="M563" s="50">
        <v>7.8220000000000001</v>
      </c>
      <c r="N563" s="50">
        <v>7.1779999999999999</v>
      </c>
      <c r="O563" s="50">
        <v>6.742</v>
      </c>
      <c r="P563" s="50">
        <v>5.7679999999999998</v>
      </c>
      <c r="Q563" s="50">
        <v>5.4109999999999996</v>
      </c>
      <c r="R563" s="50">
        <v>3.8210000000000002</v>
      </c>
      <c r="S563" s="50">
        <v>2.8780000000000001</v>
      </c>
      <c r="T563" s="50">
        <v>2.2639999999999998</v>
      </c>
      <c r="U563" s="50">
        <v>1.53</v>
      </c>
      <c r="V563" s="50">
        <v>1.085</v>
      </c>
      <c r="W563" s="50">
        <v>1.304</v>
      </c>
      <c r="X563" s="50" t="s">
        <v>311</v>
      </c>
      <c r="Y563" s="50" t="s">
        <v>311</v>
      </c>
      <c r="Z563" s="50" t="s">
        <v>311</v>
      </c>
      <c r="AA563" s="50" t="s">
        <v>311</v>
      </c>
      <c r="AB563" s="50" t="s">
        <v>311</v>
      </c>
      <c r="AC563" s="50" t="str">
        <f t="shared" si="41"/>
        <v>Curaçao-1960</v>
      </c>
      <c r="AD563" s="51">
        <f t="shared" si="42"/>
        <v>68.429999999999993</v>
      </c>
      <c r="AE563" s="15">
        <f t="shared" si="43"/>
        <v>0.85504895513663615</v>
      </c>
      <c r="AF563">
        <f t="shared" si="44"/>
        <v>5.1201576707133267E-2</v>
      </c>
    </row>
    <row r="564" spans="1:32" x14ac:dyDescent="0.25">
      <c r="A564" s="59">
        <v>547</v>
      </c>
      <c r="B564" s="60" t="s">
        <v>309</v>
      </c>
      <c r="C564" s="61" t="s">
        <v>367</v>
      </c>
      <c r="D564" s="62"/>
      <c r="E564" s="62">
        <v>214</v>
      </c>
      <c r="F564" s="62">
        <v>1960</v>
      </c>
      <c r="G564" s="50">
        <v>671.04300000000001</v>
      </c>
      <c r="H564" s="50">
        <v>525.69799999999998</v>
      </c>
      <c r="I564" s="50">
        <v>391.00599999999997</v>
      </c>
      <c r="J564" s="50">
        <v>303.76100000000002</v>
      </c>
      <c r="K564" s="50">
        <v>272.23200000000003</v>
      </c>
      <c r="L564" s="50">
        <v>237.64599999999999</v>
      </c>
      <c r="M564" s="50">
        <v>199.65</v>
      </c>
      <c r="N564" s="50">
        <v>164.07</v>
      </c>
      <c r="O564" s="50">
        <v>132.369</v>
      </c>
      <c r="P564" s="50">
        <v>106.47499999999999</v>
      </c>
      <c r="Q564" s="50">
        <v>85.325999999999993</v>
      </c>
      <c r="R564" s="50">
        <v>67.84</v>
      </c>
      <c r="S564" s="50">
        <v>52.048000000000002</v>
      </c>
      <c r="T564" s="50">
        <v>37.665999999999997</v>
      </c>
      <c r="U564" s="50">
        <v>24.677</v>
      </c>
      <c r="V564" s="50">
        <v>13.803000000000001</v>
      </c>
      <c r="W564" s="50">
        <v>8.7319999999999993</v>
      </c>
      <c r="X564" s="50" t="s">
        <v>311</v>
      </c>
      <c r="Y564" s="50" t="s">
        <v>311</v>
      </c>
      <c r="Z564" s="50" t="s">
        <v>311</v>
      </c>
      <c r="AA564" s="50" t="s">
        <v>311</v>
      </c>
      <c r="AB564" s="50" t="s">
        <v>311</v>
      </c>
      <c r="AC564" s="50" t="str">
        <f t="shared" si="41"/>
        <v>Dominican Republic-1960</v>
      </c>
      <c r="AD564" s="51">
        <f t="shared" si="42"/>
        <v>1621.4169999999997</v>
      </c>
      <c r="AE564" s="15">
        <f t="shared" si="43"/>
        <v>1.0315822518204756</v>
      </c>
      <c r="AF564">
        <f t="shared" si="44"/>
        <v>2.6448632728025112E-2</v>
      </c>
    </row>
    <row r="565" spans="1:32" x14ac:dyDescent="0.25">
      <c r="A565" s="59">
        <v>548</v>
      </c>
      <c r="B565" s="60" t="s">
        <v>309</v>
      </c>
      <c r="C565" s="61" t="s">
        <v>368</v>
      </c>
      <c r="D565" s="62"/>
      <c r="E565" s="62">
        <v>242</v>
      </c>
      <c r="F565" s="62">
        <v>1960</v>
      </c>
      <c r="G565" s="50">
        <v>77.391000000000005</v>
      </c>
      <c r="H565" s="50">
        <v>61.460999999999999</v>
      </c>
      <c r="I565" s="50">
        <v>51.256</v>
      </c>
      <c r="J565" s="50">
        <v>41.286999999999999</v>
      </c>
      <c r="K565" s="50">
        <v>33.417999999999999</v>
      </c>
      <c r="L565" s="50">
        <v>27.399000000000001</v>
      </c>
      <c r="M565" s="50">
        <v>22.577999999999999</v>
      </c>
      <c r="N565" s="50">
        <v>19.117000000000001</v>
      </c>
      <c r="O565" s="50">
        <v>17.045000000000002</v>
      </c>
      <c r="P565" s="50">
        <v>13.081</v>
      </c>
      <c r="Q565" s="50">
        <v>9.0640000000000001</v>
      </c>
      <c r="R565" s="50">
        <v>6.5389999999999997</v>
      </c>
      <c r="S565" s="50">
        <v>5.34</v>
      </c>
      <c r="T565" s="50">
        <v>2.984</v>
      </c>
      <c r="U565" s="50">
        <v>2.7309999999999999</v>
      </c>
      <c r="V565" s="50">
        <v>1.601</v>
      </c>
      <c r="W565" s="50">
        <v>1.0940000000000001</v>
      </c>
      <c r="X565" s="50" t="s">
        <v>311</v>
      </c>
      <c r="Y565" s="50" t="s">
        <v>311</v>
      </c>
      <c r="Z565" s="50" t="s">
        <v>311</v>
      </c>
      <c r="AA565" s="50" t="s">
        <v>311</v>
      </c>
      <c r="AB565" s="50" t="s">
        <v>311</v>
      </c>
      <c r="AC565" s="50" t="str">
        <f t="shared" si="41"/>
        <v>Fiji-1960</v>
      </c>
      <c r="AD565" s="51">
        <f t="shared" si="42"/>
        <v>194.86799999999997</v>
      </c>
      <c r="AE565" s="15">
        <f t="shared" si="43"/>
        <v>1.0187306279122279</v>
      </c>
      <c r="AF565">
        <f t="shared" si="44"/>
        <v>2.1845517642658244E-2</v>
      </c>
    </row>
    <row r="566" spans="1:32" x14ac:dyDescent="0.25">
      <c r="A566" s="59">
        <v>549</v>
      </c>
      <c r="B566" s="60" t="s">
        <v>309</v>
      </c>
      <c r="C566" s="61" t="s">
        <v>369</v>
      </c>
      <c r="D566" s="62"/>
      <c r="E566" s="62">
        <v>258</v>
      </c>
      <c r="F566" s="62">
        <v>1960</v>
      </c>
      <c r="G566" s="50">
        <v>13.428000000000001</v>
      </c>
      <c r="H566" s="50">
        <v>12.034000000000001</v>
      </c>
      <c r="I566" s="50">
        <v>8.2230000000000008</v>
      </c>
      <c r="J566" s="50">
        <v>8.0459999999999994</v>
      </c>
      <c r="K566" s="50">
        <v>6.2350000000000003</v>
      </c>
      <c r="L566" s="50">
        <v>5.7640000000000002</v>
      </c>
      <c r="M566" s="50">
        <v>4.8620000000000001</v>
      </c>
      <c r="N566" s="50">
        <v>4.3550000000000004</v>
      </c>
      <c r="O566" s="50">
        <v>3.113</v>
      </c>
      <c r="P566" s="50">
        <v>3.6059999999999999</v>
      </c>
      <c r="Q566" s="50">
        <v>2.8380000000000001</v>
      </c>
      <c r="R566" s="50">
        <v>1.9550000000000001</v>
      </c>
      <c r="S566" s="50">
        <v>1.4179999999999999</v>
      </c>
      <c r="T566" s="50">
        <v>0.93</v>
      </c>
      <c r="U566" s="50">
        <v>0.85599999999999998</v>
      </c>
      <c r="V566" s="50">
        <v>0.28999999999999998</v>
      </c>
      <c r="W566" s="50">
        <v>0.123</v>
      </c>
      <c r="X566" s="50" t="s">
        <v>311</v>
      </c>
      <c r="Y566" s="50" t="s">
        <v>311</v>
      </c>
      <c r="Z566" s="50" t="s">
        <v>311</v>
      </c>
      <c r="AA566" s="50" t="s">
        <v>311</v>
      </c>
      <c r="AB566" s="50" t="s">
        <v>311</v>
      </c>
      <c r="AC566" s="50" t="str">
        <f t="shared" si="41"/>
        <v>French Polynesia-1960</v>
      </c>
      <c r="AD566" s="51">
        <f t="shared" si="42"/>
        <v>42.192</v>
      </c>
      <c r="AE566" s="15">
        <f t="shared" si="43"/>
        <v>0.85049298445202881</v>
      </c>
      <c r="AF566">
        <f t="shared" si="44"/>
        <v>2.8981114171619859E-2</v>
      </c>
    </row>
    <row r="567" spans="1:32" x14ac:dyDescent="0.25">
      <c r="A567" s="59">
        <v>550</v>
      </c>
      <c r="B567" s="60" t="s">
        <v>309</v>
      </c>
      <c r="C567" s="61" t="s">
        <v>370</v>
      </c>
      <c r="D567" s="62"/>
      <c r="E567" s="62">
        <v>308</v>
      </c>
      <c r="F567" s="62">
        <v>1960</v>
      </c>
      <c r="G567" s="50">
        <v>18.27</v>
      </c>
      <c r="H567" s="50">
        <v>14.394</v>
      </c>
      <c r="I567" s="50">
        <v>11.46</v>
      </c>
      <c r="J567" s="50">
        <v>7.2510000000000003</v>
      </c>
      <c r="K567" s="50">
        <v>6.7930000000000001</v>
      </c>
      <c r="L567" s="50">
        <v>4.9169999999999998</v>
      </c>
      <c r="M567" s="50">
        <v>4.37</v>
      </c>
      <c r="N567" s="50">
        <v>3.722</v>
      </c>
      <c r="O567" s="50">
        <v>3.4289999999999998</v>
      </c>
      <c r="P567" s="50">
        <v>3.081</v>
      </c>
      <c r="Q567" s="50">
        <v>2.7080000000000002</v>
      </c>
      <c r="R567" s="50">
        <v>2.6160000000000001</v>
      </c>
      <c r="S567" s="50">
        <v>2.468</v>
      </c>
      <c r="T567" s="50">
        <v>1.6279999999999999</v>
      </c>
      <c r="U567" s="50">
        <v>1.331</v>
      </c>
      <c r="V567" s="50">
        <v>0.73899999999999999</v>
      </c>
      <c r="W567" s="50">
        <v>0.69199999999999995</v>
      </c>
      <c r="X567" s="50" t="s">
        <v>311</v>
      </c>
      <c r="Y567" s="50" t="s">
        <v>311</v>
      </c>
      <c r="Z567" s="50" t="s">
        <v>311</v>
      </c>
      <c r="AA567" s="50" t="s">
        <v>311</v>
      </c>
      <c r="AB567" s="50" t="s">
        <v>311</v>
      </c>
      <c r="AC567" s="50" t="str">
        <f t="shared" si="41"/>
        <v>Grenada-1960</v>
      </c>
      <c r="AD567" s="51">
        <f t="shared" si="42"/>
        <v>41.355000000000004</v>
      </c>
      <c r="AE567" s="15">
        <f t="shared" si="43"/>
        <v>1.1731108693023817</v>
      </c>
      <c r="AF567">
        <f t="shared" si="44"/>
        <v>5.1357643397793605E-2</v>
      </c>
    </row>
    <row r="568" spans="1:32" x14ac:dyDescent="0.25">
      <c r="A568" s="59">
        <v>551</v>
      </c>
      <c r="B568" s="60" t="s">
        <v>309</v>
      </c>
      <c r="C568" s="61" t="s">
        <v>371</v>
      </c>
      <c r="D568" s="62">
        <v>5</v>
      </c>
      <c r="E568" s="62">
        <v>312</v>
      </c>
      <c r="F568" s="62">
        <v>1960</v>
      </c>
      <c r="G568" s="50">
        <v>45.363</v>
      </c>
      <c r="H568" s="50">
        <v>39.155000000000001</v>
      </c>
      <c r="I568" s="50">
        <v>33.685000000000002</v>
      </c>
      <c r="J568" s="50">
        <v>23.029</v>
      </c>
      <c r="K568" s="50">
        <v>19.132999999999999</v>
      </c>
      <c r="L568" s="50">
        <v>17.100000000000001</v>
      </c>
      <c r="M568" s="50">
        <v>17.097000000000001</v>
      </c>
      <c r="N568" s="50">
        <v>16.198</v>
      </c>
      <c r="O568" s="50">
        <v>13.997999999999999</v>
      </c>
      <c r="P568" s="50">
        <v>11.997999999999999</v>
      </c>
      <c r="Q568" s="50">
        <v>10</v>
      </c>
      <c r="R568" s="50">
        <v>8.0030000000000001</v>
      </c>
      <c r="S568" s="50">
        <v>5.9980000000000002</v>
      </c>
      <c r="T568" s="50">
        <v>4.9950000000000001</v>
      </c>
      <c r="U568" s="50">
        <v>4.9930000000000003</v>
      </c>
      <c r="V568" s="50">
        <v>2.859</v>
      </c>
      <c r="W568" s="50">
        <v>1.5569999999999999</v>
      </c>
      <c r="X568" s="50" t="s">
        <v>311</v>
      </c>
      <c r="Y568" s="50" t="s">
        <v>311</v>
      </c>
      <c r="Z568" s="50" t="s">
        <v>311</v>
      </c>
      <c r="AA568" s="50" t="s">
        <v>311</v>
      </c>
      <c r="AB568" s="50" t="s">
        <v>311</v>
      </c>
      <c r="AC568" s="50" t="str">
        <f t="shared" si="41"/>
        <v>Guadeloupe-1960</v>
      </c>
      <c r="AD568" s="51">
        <f t="shared" si="42"/>
        <v>142.55400000000003</v>
      </c>
      <c r="AE568" s="15">
        <f t="shared" si="43"/>
        <v>0.93022293306396153</v>
      </c>
      <c r="AF568">
        <f t="shared" si="44"/>
        <v>5.5239169034771836E-2</v>
      </c>
    </row>
    <row r="569" spans="1:32" x14ac:dyDescent="0.25">
      <c r="A569" s="59">
        <v>552</v>
      </c>
      <c r="B569" s="60" t="s">
        <v>309</v>
      </c>
      <c r="C569" s="61" t="s">
        <v>372</v>
      </c>
      <c r="D569" s="62"/>
      <c r="E569" s="62">
        <v>316</v>
      </c>
      <c r="F569" s="62">
        <v>1960</v>
      </c>
      <c r="G569" s="50">
        <v>10.590999999999999</v>
      </c>
      <c r="H569" s="50">
        <v>8.8239999999999998</v>
      </c>
      <c r="I569" s="50">
        <v>7.2990000000000004</v>
      </c>
      <c r="J569" s="50">
        <v>5.024</v>
      </c>
      <c r="K569" s="50">
        <v>6.7839999999999998</v>
      </c>
      <c r="L569" s="50">
        <v>5.6059999999999999</v>
      </c>
      <c r="M569" s="50">
        <v>6.6539999999999999</v>
      </c>
      <c r="N569" s="50">
        <v>5.18</v>
      </c>
      <c r="O569" s="50">
        <v>3.4209999999999998</v>
      </c>
      <c r="P569" s="50">
        <v>2.645</v>
      </c>
      <c r="Q569" s="50">
        <v>1.746</v>
      </c>
      <c r="R569" s="50">
        <v>1.179</v>
      </c>
      <c r="S569" s="50">
        <v>0.69899999999999995</v>
      </c>
      <c r="T569" s="50">
        <v>0.48099999999999998</v>
      </c>
      <c r="U569" s="50">
        <v>0.27300000000000002</v>
      </c>
      <c r="V569" s="50">
        <v>0.19700000000000001</v>
      </c>
      <c r="W569" s="50">
        <v>0.13900000000000001</v>
      </c>
      <c r="X569" s="50" t="s">
        <v>311</v>
      </c>
      <c r="Y569" s="50" t="s">
        <v>311</v>
      </c>
      <c r="Z569" s="50" t="s">
        <v>311</v>
      </c>
      <c r="AA569" s="50" t="s">
        <v>311</v>
      </c>
      <c r="AB569" s="50" t="s">
        <v>311</v>
      </c>
      <c r="AC569" s="50" t="str">
        <f t="shared" si="41"/>
        <v>Guam-1960</v>
      </c>
      <c r="AD569" s="51">
        <f t="shared" si="42"/>
        <v>38.938000000000009</v>
      </c>
      <c r="AE569" s="15">
        <f t="shared" si="43"/>
        <v>0.71405824644306315</v>
      </c>
      <c r="AF569">
        <f t="shared" si="44"/>
        <v>1.6602692987266191E-2</v>
      </c>
    </row>
    <row r="570" spans="1:32" x14ac:dyDescent="0.25">
      <c r="A570" s="59">
        <v>553</v>
      </c>
      <c r="B570" s="60" t="s">
        <v>309</v>
      </c>
      <c r="C570" s="61" t="s">
        <v>373</v>
      </c>
      <c r="D570" s="62"/>
      <c r="E570" s="62">
        <v>624</v>
      </c>
      <c r="F570" s="62">
        <v>1960</v>
      </c>
      <c r="G570" s="50">
        <v>98.272000000000006</v>
      </c>
      <c r="H570" s="50">
        <v>83.927000000000007</v>
      </c>
      <c r="I570" s="50">
        <v>66.605999999999995</v>
      </c>
      <c r="J570" s="50">
        <v>58.628999999999998</v>
      </c>
      <c r="K570" s="50">
        <v>47.616</v>
      </c>
      <c r="L570" s="50">
        <v>42.959000000000003</v>
      </c>
      <c r="M570" s="50">
        <v>40.588000000000001</v>
      </c>
      <c r="N570" s="50">
        <v>39.267000000000003</v>
      </c>
      <c r="O570" s="50">
        <v>35.380000000000003</v>
      </c>
      <c r="P570" s="50">
        <v>30.867000000000001</v>
      </c>
      <c r="Q570" s="50">
        <v>24.419</v>
      </c>
      <c r="R570" s="50">
        <v>16.638999999999999</v>
      </c>
      <c r="S570" s="50">
        <v>13.183</v>
      </c>
      <c r="T570" s="50">
        <v>8.4489999999999998</v>
      </c>
      <c r="U570" s="50">
        <v>5.4539999999999997</v>
      </c>
      <c r="V570" s="50">
        <v>2.8580000000000001</v>
      </c>
      <c r="W570" s="50">
        <v>1.296</v>
      </c>
      <c r="X570" s="50" t="s">
        <v>311</v>
      </c>
      <c r="Y570" s="50" t="s">
        <v>311</v>
      </c>
      <c r="Z570" s="50" t="s">
        <v>311</v>
      </c>
      <c r="AA570" s="50" t="s">
        <v>311</v>
      </c>
      <c r="AB570" s="50" t="s">
        <v>311</v>
      </c>
      <c r="AC570" s="50" t="str">
        <f t="shared" si="41"/>
        <v>Guinea-Bissau-1960</v>
      </c>
      <c r="AD570" s="51">
        <f t="shared" si="42"/>
        <v>349.54700000000003</v>
      </c>
      <c r="AE570" s="15">
        <f t="shared" si="43"/>
        <v>0.763450980840917</v>
      </c>
      <c r="AF570">
        <f t="shared" si="44"/>
        <v>3.0177888600689894E-2</v>
      </c>
    </row>
    <row r="571" spans="1:32" x14ac:dyDescent="0.25">
      <c r="A571" s="59">
        <v>554</v>
      </c>
      <c r="B571" s="60" t="s">
        <v>309</v>
      </c>
      <c r="C571" s="61" t="s">
        <v>374</v>
      </c>
      <c r="D571" s="62"/>
      <c r="E571" s="62">
        <v>328</v>
      </c>
      <c r="F571" s="62">
        <v>1960</v>
      </c>
      <c r="G571" s="50">
        <v>109.322</v>
      </c>
      <c r="H571" s="50">
        <v>89.57</v>
      </c>
      <c r="I571" s="50">
        <v>67.316999999999993</v>
      </c>
      <c r="J571" s="50">
        <v>52.551000000000002</v>
      </c>
      <c r="K571" s="50">
        <v>43.622</v>
      </c>
      <c r="L571" s="50">
        <v>36.284999999999997</v>
      </c>
      <c r="M571" s="50">
        <v>33.585000000000001</v>
      </c>
      <c r="N571" s="50">
        <v>28.292999999999999</v>
      </c>
      <c r="O571" s="50">
        <v>23.984000000000002</v>
      </c>
      <c r="P571" s="50">
        <v>22.954999999999998</v>
      </c>
      <c r="Q571" s="50">
        <v>18.192</v>
      </c>
      <c r="R571" s="50">
        <v>15.284000000000001</v>
      </c>
      <c r="S571" s="50">
        <v>11.382999999999999</v>
      </c>
      <c r="T571" s="50">
        <v>8.0839999999999996</v>
      </c>
      <c r="U571" s="50">
        <v>5.3090000000000002</v>
      </c>
      <c r="V571" s="50">
        <v>3.32</v>
      </c>
      <c r="W571" s="50">
        <v>2.7629999999999999</v>
      </c>
      <c r="X571" s="50" t="s">
        <v>311</v>
      </c>
      <c r="Y571" s="50" t="s">
        <v>311</v>
      </c>
      <c r="Z571" s="50" t="s">
        <v>311</v>
      </c>
      <c r="AA571" s="50" t="s">
        <v>311</v>
      </c>
      <c r="AB571" s="50" t="s">
        <v>311</v>
      </c>
      <c r="AC571" s="50" t="str">
        <f t="shared" si="41"/>
        <v>Guyana-1960</v>
      </c>
      <c r="AD571" s="51">
        <f t="shared" si="42"/>
        <v>286.13400000000001</v>
      </c>
      <c r="AE571" s="15">
        <f t="shared" si="43"/>
        <v>0.9984308051472387</v>
      </c>
      <c r="AF571">
        <f t="shared" si="44"/>
        <v>3.5260698515234196E-2</v>
      </c>
    </row>
    <row r="572" spans="1:32" x14ac:dyDescent="0.25">
      <c r="A572" s="59">
        <v>555</v>
      </c>
      <c r="B572" s="60" t="s">
        <v>309</v>
      </c>
      <c r="C572" s="61" t="s">
        <v>375</v>
      </c>
      <c r="D572" s="62"/>
      <c r="E572" s="62">
        <v>332</v>
      </c>
      <c r="F572" s="62">
        <v>1960</v>
      </c>
      <c r="G572" s="50">
        <v>631.21799999999996</v>
      </c>
      <c r="H572" s="50">
        <v>513.82899999999995</v>
      </c>
      <c r="I572" s="50">
        <v>412.096</v>
      </c>
      <c r="J572" s="50">
        <v>389.57299999999998</v>
      </c>
      <c r="K572" s="50">
        <v>343.452</v>
      </c>
      <c r="L572" s="50">
        <v>285.29500000000002</v>
      </c>
      <c r="M572" s="50">
        <v>240.76900000000001</v>
      </c>
      <c r="N572" s="50">
        <v>212.952</v>
      </c>
      <c r="O572" s="50">
        <v>193.18100000000001</v>
      </c>
      <c r="P572" s="50">
        <v>171.881</v>
      </c>
      <c r="Q572" s="50">
        <v>145.833</v>
      </c>
      <c r="R572" s="50">
        <v>117.56100000000001</v>
      </c>
      <c r="S572" s="50">
        <v>83.930999999999997</v>
      </c>
      <c r="T572" s="50">
        <v>53.572000000000003</v>
      </c>
      <c r="U572" s="50">
        <v>35.716999999999999</v>
      </c>
      <c r="V572" s="50">
        <v>19.829999999999998</v>
      </c>
      <c r="W572" s="50">
        <v>15.468999999999999</v>
      </c>
      <c r="X572" s="50" t="s">
        <v>311</v>
      </c>
      <c r="Y572" s="50" t="s">
        <v>311</v>
      </c>
      <c r="Z572" s="50" t="s">
        <v>311</v>
      </c>
      <c r="AA572" s="50" t="s">
        <v>311</v>
      </c>
      <c r="AB572" s="50" t="s">
        <v>311</v>
      </c>
      <c r="AC572" s="50" t="str">
        <f t="shared" si="41"/>
        <v>Haiti-1960</v>
      </c>
      <c r="AD572" s="51">
        <f t="shared" si="42"/>
        <v>2184.4280000000003</v>
      </c>
      <c r="AE572" s="15">
        <f t="shared" si="43"/>
        <v>0.76987247920279356</v>
      </c>
      <c r="AF572">
        <f t="shared" si="44"/>
        <v>3.3298312393377001E-2</v>
      </c>
    </row>
    <row r="573" spans="1:32" x14ac:dyDescent="0.25">
      <c r="A573" s="59">
        <v>556</v>
      </c>
      <c r="B573" s="60" t="s">
        <v>309</v>
      </c>
      <c r="C573" s="61" t="s">
        <v>376</v>
      </c>
      <c r="D573" s="62"/>
      <c r="E573" s="62">
        <v>388</v>
      </c>
      <c r="F573" s="62">
        <v>1960</v>
      </c>
      <c r="G573" s="50">
        <v>280.03500000000003</v>
      </c>
      <c r="H573" s="50">
        <v>220.52199999999999</v>
      </c>
      <c r="I573" s="50">
        <v>174.44399999999999</v>
      </c>
      <c r="J573" s="50">
        <v>145.96899999999999</v>
      </c>
      <c r="K573" s="50">
        <v>125.375</v>
      </c>
      <c r="L573" s="50">
        <v>112.60899999999999</v>
      </c>
      <c r="M573" s="50">
        <v>94.44</v>
      </c>
      <c r="N573" s="50">
        <v>90.295000000000002</v>
      </c>
      <c r="O573" s="50">
        <v>82.34</v>
      </c>
      <c r="P573" s="50">
        <v>78.305000000000007</v>
      </c>
      <c r="Q573" s="50">
        <v>67.126999999999995</v>
      </c>
      <c r="R573" s="50">
        <v>48.356000000000002</v>
      </c>
      <c r="S573" s="50">
        <v>38.109000000000002</v>
      </c>
      <c r="T573" s="50">
        <v>24.628</v>
      </c>
      <c r="U573" s="50">
        <v>23.13</v>
      </c>
      <c r="V573" s="50">
        <v>14.032999999999999</v>
      </c>
      <c r="W573" s="50">
        <v>8.5350000000000001</v>
      </c>
      <c r="X573" s="50" t="s">
        <v>311</v>
      </c>
      <c r="Y573" s="50" t="s">
        <v>311</v>
      </c>
      <c r="Z573" s="50" t="s">
        <v>311</v>
      </c>
      <c r="AA573" s="50" t="s">
        <v>311</v>
      </c>
      <c r="AB573" s="50" t="s">
        <v>311</v>
      </c>
      <c r="AC573" s="50" t="str">
        <f t="shared" si="41"/>
        <v>Jamaica-1960</v>
      </c>
      <c r="AD573" s="51">
        <f t="shared" si="42"/>
        <v>882.92500000000007</v>
      </c>
      <c r="AE573" s="15">
        <f t="shared" si="43"/>
        <v>0.84415663844607403</v>
      </c>
      <c r="AF573">
        <f t="shared" si="44"/>
        <v>4.5140783323469789E-2</v>
      </c>
    </row>
    <row r="574" spans="1:32" x14ac:dyDescent="0.25">
      <c r="A574" s="59">
        <v>557</v>
      </c>
      <c r="B574" s="60" t="s">
        <v>309</v>
      </c>
      <c r="C574" s="61" t="s">
        <v>377</v>
      </c>
      <c r="D574" s="62"/>
      <c r="E574" s="62">
        <v>296</v>
      </c>
      <c r="F574" s="62">
        <v>1960</v>
      </c>
      <c r="G574" s="50">
        <v>7.6890000000000001</v>
      </c>
      <c r="H574" s="50">
        <v>6.0030000000000001</v>
      </c>
      <c r="I574" s="50">
        <v>4.92</v>
      </c>
      <c r="J574" s="50">
        <v>3.7330000000000001</v>
      </c>
      <c r="K574" s="50">
        <v>3.298</v>
      </c>
      <c r="L574" s="50">
        <v>2.8479999999999999</v>
      </c>
      <c r="M574" s="50">
        <v>2.8090000000000002</v>
      </c>
      <c r="N574" s="50">
        <v>2.8039999999999998</v>
      </c>
      <c r="O574" s="50">
        <v>1.6120000000000001</v>
      </c>
      <c r="P574" s="50">
        <v>1.254</v>
      </c>
      <c r="Q574" s="50">
        <v>1.1100000000000001</v>
      </c>
      <c r="R574" s="50">
        <v>0.83899999999999997</v>
      </c>
      <c r="S574" s="50">
        <v>0.73599999999999999</v>
      </c>
      <c r="T574" s="50">
        <v>0.69299999999999995</v>
      </c>
      <c r="U574" s="50">
        <v>0.47399999999999998</v>
      </c>
      <c r="V574" s="50">
        <v>0.25</v>
      </c>
      <c r="W574" s="50">
        <v>0.161</v>
      </c>
      <c r="X574" s="50" t="s">
        <v>311</v>
      </c>
      <c r="Y574" s="50" t="s">
        <v>311</v>
      </c>
      <c r="Z574" s="50" t="s">
        <v>311</v>
      </c>
      <c r="AA574" s="50" t="s">
        <v>311</v>
      </c>
      <c r="AB574" s="50" t="s">
        <v>311</v>
      </c>
      <c r="AC574" s="50" t="str">
        <f t="shared" si="41"/>
        <v>Kiribati-1960</v>
      </c>
      <c r="AD574" s="51">
        <f t="shared" si="42"/>
        <v>21.043000000000003</v>
      </c>
      <c r="AE574" s="15">
        <f t="shared" si="43"/>
        <v>0.95946395475930246</v>
      </c>
      <c r="AF574">
        <f t="shared" si="44"/>
        <v>3.9793216492245619E-2</v>
      </c>
    </row>
    <row r="575" spans="1:32" x14ac:dyDescent="0.25">
      <c r="A575" s="59">
        <v>558</v>
      </c>
      <c r="B575" s="60" t="s">
        <v>309</v>
      </c>
      <c r="C575" s="61" t="s">
        <v>378</v>
      </c>
      <c r="D575" s="62"/>
      <c r="E575" s="62">
        <v>462</v>
      </c>
      <c r="F575" s="62">
        <v>1960</v>
      </c>
      <c r="G575" s="50">
        <v>15.837999999999999</v>
      </c>
      <c r="H575" s="50">
        <v>10.083</v>
      </c>
      <c r="I575" s="50">
        <v>8.6180000000000003</v>
      </c>
      <c r="J575" s="50">
        <v>9.9079999999999995</v>
      </c>
      <c r="K575" s="50">
        <v>9.5969999999999995</v>
      </c>
      <c r="L575" s="50">
        <v>8.1620000000000008</v>
      </c>
      <c r="M575" s="50">
        <v>6.3230000000000004</v>
      </c>
      <c r="N575" s="50">
        <v>5.2469999999999999</v>
      </c>
      <c r="O575" s="50">
        <v>4.2969999999999997</v>
      </c>
      <c r="P575" s="50">
        <v>3.4390000000000001</v>
      </c>
      <c r="Q575" s="50">
        <v>2.653</v>
      </c>
      <c r="R575" s="50">
        <v>1.8859999999999999</v>
      </c>
      <c r="S575" s="50">
        <v>1.508</v>
      </c>
      <c r="T575" s="50">
        <v>1.1080000000000001</v>
      </c>
      <c r="U575" s="50">
        <v>0.69299999999999995</v>
      </c>
      <c r="V575" s="50">
        <v>0.34799999999999998</v>
      </c>
      <c r="W575" s="50">
        <v>0.17899999999999999</v>
      </c>
      <c r="X575" s="50" t="s">
        <v>311</v>
      </c>
      <c r="Y575" s="50" t="s">
        <v>311</v>
      </c>
      <c r="Z575" s="50" t="s">
        <v>311</v>
      </c>
      <c r="AA575" s="50" t="s">
        <v>311</v>
      </c>
      <c r="AB575" s="50" t="s">
        <v>311</v>
      </c>
      <c r="AC575" s="50" t="str">
        <f t="shared" si="41"/>
        <v>Maldives-1960</v>
      </c>
      <c r="AD575" s="51">
        <f t="shared" si="42"/>
        <v>53.02</v>
      </c>
      <c r="AE575" s="15">
        <f t="shared" si="43"/>
        <v>0.69534138061109008</v>
      </c>
      <c r="AF575">
        <f t="shared" si="44"/>
        <v>2.6587786521088636E-2</v>
      </c>
    </row>
    <row r="576" spans="1:32" x14ac:dyDescent="0.25">
      <c r="A576" s="59">
        <v>559</v>
      </c>
      <c r="B576" s="60" t="s">
        <v>309</v>
      </c>
      <c r="C576" s="61" t="s">
        <v>379</v>
      </c>
      <c r="D576" s="62"/>
      <c r="E576" s="62">
        <v>474</v>
      </c>
      <c r="F576" s="62">
        <v>1960</v>
      </c>
      <c r="G576" s="50">
        <v>45.436999999999998</v>
      </c>
      <c r="H576" s="50">
        <v>41.555</v>
      </c>
      <c r="I576" s="50">
        <v>32.218000000000004</v>
      </c>
      <c r="J576" s="50">
        <v>25.556999999999999</v>
      </c>
      <c r="K576" s="50">
        <v>23.62</v>
      </c>
      <c r="L576" s="50">
        <v>18.806000000000001</v>
      </c>
      <c r="M576" s="50">
        <v>15.803000000000001</v>
      </c>
      <c r="N576" s="50">
        <v>14.89</v>
      </c>
      <c r="O576" s="50">
        <v>12.795</v>
      </c>
      <c r="P576" s="50">
        <v>12.8</v>
      </c>
      <c r="Q576" s="50">
        <v>10.9</v>
      </c>
      <c r="R576" s="50">
        <v>7.8040000000000003</v>
      </c>
      <c r="S576" s="50">
        <v>6.8</v>
      </c>
      <c r="T576" s="50">
        <v>4.8040000000000003</v>
      </c>
      <c r="U576" s="50">
        <v>2.9119999999999999</v>
      </c>
      <c r="V576" s="50">
        <v>2.827</v>
      </c>
      <c r="W576" s="50">
        <v>2.0939999999999999</v>
      </c>
      <c r="X576" s="50" t="s">
        <v>311</v>
      </c>
      <c r="Y576" s="50" t="s">
        <v>311</v>
      </c>
      <c r="Z576" s="50" t="s">
        <v>311</v>
      </c>
      <c r="AA576" s="50" t="s">
        <v>311</v>
      </c>
      <c r="AB576" s="50" t="s">
        <v>311</v>
      </c>
      <c r="AC576" s="50" t="str">
        <f t="shared" si="41"/>
        <v>Martinique-1960</v>
      </c>
      <c r="AD576" s="51">
        <f t="shared" si="42"/>
        <v>149.77500000000001</v>
      </c>
      <c r="AE576" s="15">
        <f t="shared" si="43"/>
        <v>0.88030045067601403</v>
      </c>
      <c r="AF576">
        <f t="shared" si="44"/>
        <v>4.698031488744725E-2</v>
      </c>
    </row>
    <row r="577" spans="1:32" x14ac:dyDescent="0.25">
      <c r="A577" s="59">
        <v>560</v>
      </c>
      <c r="B577" s="60" t="s">
        <v>309</v>
      </c>
      <c r="C577" s="61" t="s">
        <v>380</v>
      </c>
      <c r="D577" s="62">
        <v>6</v>
      </c>
      <c r="E577" s="62">
        <v>480</v>
      </c>
      <c r="F577" s="62">
        <v>1960</v>
      </c>
      <c r="G577" s="50">
        <v>122.63500000000001</v>
      </c>
      <c r="H577" s="50">
        <v>102.488</v>
      </c>
      <c r="I577" s="50">
        <v>82.483000000000004</v>
      </c>
      <c r="J577" s="50">
        <v>67.816000000000003</v>
      </c>
      <c r="K577" s="50">
        <v>55.505000000000003</v>
      </c>
      <c r="L577" s="50">
        <v>47.223999999999997</v>
      </c>
      <c r="M577" s="50">
        <v>39.984000000000002</v>
      </c>
      <c r="N577" s="50">
        <v>33.271000000000001</v>
      </c>
      <c r="O577" s="50">
        <v>27.545999999999999</v>
      </c>
      <c r="P577" s="50">
        <v>22.346</v>
      </c>
      <c r="Q577" s="50">
        <v>17.972000000000001</v>
      </c>
      <c r="R577" s="50">
        <v>13.994999999999999</v>
      </c>
      <c r="S577" s="50">
        <v>10.414999999999999</v>
      </c>
      <c r="T577" s="50">
        <v>7.343</v>
      </c>
      <c r="U577" s="50">
        <v>4.8</v>
      </c>
      <c r="V577" s="50">
        <v>2.714</v>
      </c>
      <c r="W577" s="50">
        <v>1.486</v>
      </c>
      <c r="X577" s="50" t="s">
        <v>311</v>
      </c>
      <c r="Y577" s="50" t="s">
        <v>311</v>
      </c>
      <c r="Z577" s="50" t="s">
        <v>311</v>
      </c>
      <c r="AA577" s="50" t="s">
        <v>311</v>
      </c>
      <c r="AB577" s="50" t="s">
        <v>311</v>
      </c>
      <c r="AC577" s="50" t="str">
        <f t="shared" si="41"/>
        <v>Mauritius-1960</v>
      </c>
      <c r="AD577" s="51">
        <f t="shared" si="42"/>
        <v>336.07400000000001</v>
      </c>
      <c r="AE577" s="15">
        <f t="shared" si="43"/>
        <v>0.96392163630628969</v>
      </c>
      <c r="AF577">
        <f t="shared" si="44"/>
        <v>2.5389945314441959E-2</v>
      </c>
    </row>
    <row r="578" spans="1:32" x14ac:dyDescent="0.25">
      <c r="A578" s="59">
        <v>561</v>
      </c>
      <c r="B578" s="60" t="s">
        <v>309</v>
      </c>
      <c r="C578" s="61" t="s">
        <v>381</v>
      </c>
      <c r="D578" s="62"/>
      <c r="E578" s="62">
        <v>583</v>
      </c>
      <c r="F578" s="62">
        <v>1960</v>
      </c>
      <c r="G578" s="50">
        <v>8.2989999999999995</v>
      </c>
      <c r="H578" s="50">
        <v>7.1929999999999996</v>
      </c>
      <c r="I578" s="50">
        <v>4.7190000000000003</v>
      </c>
      <c r="J578" s="50">
        <v>4.165</v>
      </c>
      <c r="K578" s="50">
        <v>3.593</v>
      </c>
      <c r="L578" s="50">
        <v>3.089</v>
      </c>
      <c r="M578" s="50">
        <v>2.653</v>
      </c>
      <c r="N578" s="50">
        <v>2.2730000000000001</v>
      </c>
      <c r="O578" s="50">
        <v>1.9430000000000001</v>
      </c>
      <c r="P578" s="50">
        <v>1.645</v>
      </c>
      <c r="Q578" s="50">
        <v>1.375</v>
      </c>
      <c r="R578" s="50">
        <v>1.123</v>
      </c>
      <c r="S578" s="50">
        <v>0.88800000000000001</v>
      </c>
      <c r="T578" s="50">
        <v>0.66400000000000003</v>
      </c>
      <c r="U578" s="50">
        <v>0.45500000000000002</v>
      </c>
      <c r="V578" s="50">
        <v>0.27200000000000002</v>
      </c>
      <c r="W578" s="50">
        <v>0.188</v>
      </c>
      <c r="X578" s="50" t="s">
        <v>311</v>
      </c>
      <c r="Y578" s="50" t="s">
        <v>311</v>
      </c>
      <c r="Z578" s="50" t="s">
        <v>311</v>
      </c>
      <c r="AA578" s="50" t="s">
        <v>311</v>
      </c>
      <c r="AB578" s="50" t="s">
        <v>311</v>
      </c>
      <c r="AC578" s="50" t="str">
        <f t="shared" si="41"/>
        <v>Micronesia (Fed. States of)-1960</v>
      </c>
      <c r="AD578" s="51">
        <f t="shared" si="42"/>
        <v>22.747000000000003</v>
      </c>
      <c r="AE578" s="15">
        <f t="shared" si="43"/>
        <v>0.95792851804633539</v>
      </c>
      <c r="AF578">
        <f t="shared" si="44"/>
        <v>3.6756832254760466E-2</v>
      </c>
    </row>
    <row r="579" spans="1:32" x14ac:dyDescent="0.25">
      <c r="A579" s="59">
        <v>562</v>
      </c>
      <c r="B579" s="60" t="s">
        <v>309</v>
      </c>
      <c r="C579" s="61" t="s">
        <v>382</v>
      </c>
      <c r="D579" s="62"/>
      <c r="E579" s="62">
        <v>540</v>
      </c>
      <c r="F579" s="62">
        <v>1960</v>
      </c>
      <c r="G579" s="50">
        <v>11.097</v>
      </c>
      <c r="H579" s="50">
        <v>9.6940000000000008</v>
      </c>
      <c r="I579" s="50">
        <v>8.3680000000000003</v>
      </c>
      <c r="J579" s="50">
        <v>7.375</v>
      </c>
      <c r="K579" s="50">
        <v>6.2489999999999997</v>
      </c>
      <c r="L579" s="50">
        <v>5.774</v>
      </c>
      <c r="M579" s="50">
        <v>5.2290000000000001</v>
      </c>
      <c r="N579" s="50">
        <v>4.9009999999999998</v>
      </c>
      <c r="O579" s="50">
        <v>4.4569999999999999</v>
      </c>
      <c r="P579" s="50">
        <v>4.0789999999999997</v>
      </c>
      <c r="Q579" s="50">
        <v>3.802</v>
      </c>
      <c r="R579" s="50">
        <v>2.4329999999999998</v>
      </c>
      <c r="S579" s="50">
        <v>1.7490000000000001</v>
      </c>
      <c r="T579" s="50">
        <v>1.246</v>
      </c>
      <c r="U579" s="50">
        <v>0.84099999999999997</v>
      </c>
      <c r="V579" s="50">
        <v>0.5</v>
      </c>
      <c r="W579" s="50">
        <v>0.26200000000000001</v>
      </c>
      <c r="X579" s="50" t="s">
        <v>311</v>
      </c>
      <c r="Y579" s="50" t="s">
        <v>311</v>
      </c>
      <c r="Z579" s="50" t="s">
        <v>311</v>
      </c>
      <c r="AA579" s="50" t="s">
        <v>311</v>
      </c>
      <c r="AB579" s="50" t="s">
        <v>311</v>
      </c>
      <c r="AC579" s="50" t="str">
        <f t="shared" si="41"/>
        <v>New Caledonia-1960</v>
      </c>
      <c r="AD579" s="51">
        <f t="shared" si="42"/>
        <v>46.048000000000002</v>
      </c>
      <c r="AE579" s="15">
        <f t="shared" si="43"/>
        <v>0.69510076441973578</v>
      </c>
      <c r="AF579">
        <f t="shared" si="44"/>
        <v>3.7882112037443322E-2</v>
      </c>
    </row>
    <row r="580" spans="1:32" x14ac:dyDescent="0.25">
      <c r="A580" s="59">
        <v>563</v>
      </c>
      <c r="B580" s="60" t="s">
        <v>309</v>
      </c>
      <c r="C580" s="61" t="s">
        <v>383</v>
      </c>
      <c r="D580" s="62"/>
      <c r="E580" s="62">
        <v>598</v>
      </c>
      <c r="F580" s="62">
        <v>1960</v>
      </c>
      <c r="G580" s="50">
        <v>339.80200000000002</v>
      </c>
      <c r="H580" s="50">
        <v>283.82799999999997</v>
      </c>
      <c r="I580" s="50">
        <v>227.93700000000001</v>
      </c>
      <c r="J580" s="50">
        <v>197.654</v>
      </c>
      <c r="K580" s="50">
        <v>175.60499999999999</v>
      </c>
      <c r="L580" s="50">
        <v>153.393</v>
      </c>
      <c r="M580" s="50">
        <v>133.792</v>
      </c>
      <c r="N580" s="50">
        <v>115.104</v>
      </c>
      <c r="O580" s="50">
        <v>96.894000000000005</v>
      </c>
      <c r="P580" s="50">
        <v>79.927999999999997</v>
      </c>
      <c r="Q580" s="50">
        <v>64.204999999999998</v>
      </c>
      <c r="R580" s="50">
        <v>49.930999999999997</v>
      </c>
      <c r="S580" s="50">
        <v>36.74</v>
      </c>
      <c r="T580" s="50">
        <v>21.236000000000001</v>
      </c>
      <c r="U580" s="50">
        <v>15.05</v>
      </c>
      <c r="V580" s="50">
        <v>11.254</v>
      </c>
      <c r="W580" s="50">
        <v>8.3239999999999998</v>
      </c>
      <c r="X580" s="50" t="s">
        <v>311</v>
      </c>
      <c r="Y580" s="50" t="s">
        <v>311</v>
      </c>
      <c r="Z580" s="50" t="s">
        <v>311</v>
      </c>
      <c r="AA580" s="50" t="s">
        <v>311</v>
      </c>
      <c r="AB580" s="50" t="s">
        <v>311</v>
      </c>
      <c r="AC580" s="50" t="str">
        <f t="shared" si="41"/>
        <v>Papua New Guinea-1960</v>
      </c>
      <c r="AD580" s="51">
        <f t="shared" si="42"/>
        <v>1103.2460000000001</v>
      </c>
      <c r="AE580" s="15">
        <f t="shared" si="43"/>
        <v>0.82251012013639735</v>
      </c>
      <c r="AF580">
        <f t="shared" si="44"/>
        <v>2.857766957760154E-2</v>
      </c>
    </row>
    <row r="581" spans="1:32" x14ac:dyDescent="0.25">
      <c r="A581" s="59">
        <v>564</v>
      </c>
      <c r="B581" s="60" t="s">
        <v>309</v>
      </c>
      <c r="C581" s="61" t="s">
        <v>384</v>
      </c>
      <c r="D581" s="62"/>
      <c r="E581" s="62">
        <v>630</v>
      </c>
      <c r="F581" s="62">
        <v>1960</v>
      </c>
      <c r="G581" s="50">
        <v>355.80599999999998</v>
      </c>
      <c r="H581" s="50">
        <v>327.68400000000003</v>
      </c>
      <c r="I581" s="50">
        <v>320.69600000000003</v>
      </c>
      <c r="J581" s="50">
        <v>250.655</v>
      </c>
      <c r="K581" s="50">
        <v>170.977</v>
      </c>
      <c r="L581" s="50">
        <v>135.03899999999999</v>
      </c>
      <c r="M581" s="50">
        <v>126.813</v>
      </c>
      <c r="N581" s="50">
        <v>130.09700000000001</v>
      </c>
      <c r="O581" s="50">
        <v>107.905</v>
      </c>
      <c r="P581" s="50">
        <v>105.50700000000001</v>
      </c>
      <c r="Q581" s="50">
        <v>76.596999999999994</v>
      </c>
      <c r="R581" s="50">
        <v>66.691000000000003</v>
      </c>
      <c r="S581" s="50">
        <v>58.095999999999997</v>
      </c>
      <c r="T581" s="50">
        <v>47.682000000000002</v>
      </c>
      <c r="U581" s="50">
        <v>31.100999999999999</v>
      </c>
      <c r="V581" s="50">
        <v>22.103999999999999</v>
      </c>
      <c r="W581" s="50">
        <v>22.12</v>
      </c>
      <c r="X581" s="50" t="s">
        <v>311</v>
      </c>
      <c r="Y581" s="50" t="s">
        <v>311</v>
      </c>
      <c r="Z581" s="50" t="s">
        <v>311</v>
      </c>
      <c r="AA581" s="50" t="s">
        <v>311</v>
      </c>
      <c r="AB581" s="50" t="s">
        <v>311</v>
      </c>
      <c r="AC581" s="50" t="str">
        <f t="shared" si="41"/>
        <v>Puerto Rico-1960</v>
      </c>
      <c r="AD581" s="51">
        <f t="shared" si="42"/>
        <v>1228.377</v>
      </c>
      <c r="AE581" s="15">
        <f t="shared" si="43"/>
        <v>0.91762789436793435</v>
      </c>
      <c r="AF581">
        <f t="shared" si="44"/>
        <v>5.5096765466416849E-2</v>
      </c>
    </row>
    <row r="582" spans="1:32" x14ac:dyDescent="0.25">
      <c r="A582" s="59">
        <v>565</v>
      </c>
      <c r="B582" s="60" t="s">
        <v>309</v>
      </c>
      <c r="C582" s="61" t="s">
        <v>385</v>
      </c>
      <c r="D582" s="62"/>
      <c r="E582" s="62">
        <v>662</v>
      </c>
      <c r="F582" s="62">
        <v>1960</v>
      </c>
      <c r="G582" s="50">
        <v>16.027000000000001</v>
      </c>
      <c r="H582" s="50">
        <v>12.87</v>
      </c>
      <c r="I582" s="50">
        <v>11.222</v>
      </c>
      <c r="J582" s="50">
        <v>8.8279999999999994</v>
      </c>
      <c r="K582" s="50">
        <v>6.97</v>
      </c>
      <c r="L582" s="50">
        <v>5.4530000000000003</v>
      </c>
      <c r="M582" s="50">
        <v>4.6500000000000004</v>
      </c>
      <c r="N582" s="50">
        <v>4.633</v>
      </c>
      <c r="O582" s="50">
        <v>4.1050000000000004</v>
      </c>
      <c r="P582" s="50">
        <v>3.6869999999999998</v>
      </c>
      <c r="Q582" s="50">
        <v>3.1320000000000001</v>
      </c>
      <c r="R582" s="50">
        <v>2.2650000000000001</v>
      </c>
      <c r="S582" s="50">
        <v>2.2000000000000002</v>
      </c>
      <c r="T582" s="50">
        <v>1.4610000000000001</v>
      </c>
      <c r="U582" s="50">
        <v>1.171</v>
      </c>
      <c r="V582" s="50">
        <v>0.66300000000000003</v>
      </c>
      <c r="W582" s="50">
        <v>0.56000000000000005</v>
      </c>
      <c r="X582" s="50" t="s">
        <v>311</v>
      </c>
      <c r="Y582" s="50" t="s">
        <v>311</v>
      </c>
      <c r="Z582" s="50" t="s">
        <v>311</v>
      </c>
      <c r="AA582" s="50" t="s">
        <v>311</v>
      </c>
      <c r="AB582" s="50" t="s">
        <v>311</v>
      </c>
      <c r="AC582" s="50" t="str">
        <f t="shared" si="41"/>
        <v>Saint Lucia-1960</v>
      </c>
      <c r="AD582" s="51">
        <f t="shared" si="42"/>
        <v>45.922999999999995</v>
      </c>
      <c r="AE582" s="15">
        <f t="shared" si="43"/>
        <v>0.95755939289680558</v>
      </c>
      <c r="AF582">
        <f t="shared" si="44"/>
        <v>4.4803700518351496E-2</v>
      </c>
    </row>
    <row r="583" spans="1:32" x14ac:dyDescent="0.25">
      <c r="A583" s="59">
        <v>566</v>
      </c>
      <c r="B583" s="60" t="s">
        <v>309</v>
      </c>
      <c r="C583" s="61" t="s">
        <v>386</v>
      </c>
      <c r="D583" s="62"/>
      <c r="E583" s="62">
        <v>670</v>
      </c>
      <c r="F583" s="62">
        <v>1960</v>
      </c>
      <c r="G583" s="50">
        <v>16.094000000000001</v>
      </c>
      <c r="H583" s="50">
        <v>13.532</v>
      </c>
      <c r="I583" s="50">
        <v>10.522</v>
      </c>
      <c r="J583" s="50">
        <v>7.4729999999999999</v>
      </c>
      <c r="K583" s="50">
        <v>5.9009999999999998</v>
      </c>
      <c r="L583" s="50">
        <v>4.3109999999999999</v>
      </c>
      <c r="M583" s="50">
        <v>3.93</v>
      </c>
      <c r="N583" s="50">
        <v>3.319</v>
      </c>
      <c r="O583" s="50">
        <v>3.1160000000000001</v>
      </c>
      <c r="P583" s="50">
        <v>2.9209999999999998</v>
      </c>
      <c r="Q583" s="50">
        <v>2.653</v>
      </c>
      <c r="R583" s="50">
        <v>2.194</v>
      </c>
      <c r="S583" s="50">
        <v>1.7170000000000001</v>
      </c>
      <c r="T583" s="50">
        <v>1.1619999999999999</v>
      </c>
      <c r="U583" s="50">
        <v>0.89600000000000002</v>
      </c>
      <c r="V583" s="50">
        <v>0.54500000000000004</v>
      </c>
      <c r="W583" s="50">
        <v>0.66300000000000003</v>
      </c>
      <c r="X583" s="50" t="s">
        <v>311</v>
      </c>
      <c r="Y583" s="50" t="s">
        <v>311</v>
      </c>
      <c r="Z583" s="50" t="s">
        <v>311</v>
      </c>
      <c r="AA583" s="50" t="s">
        <v>311</v>
      </c>
      <c r="AB583" s="50" t="s">
        <v>311</v>
      </c>
      <c r="AC583" s="50" t="str">
        <f t="shared" si="41"/>
        <v>Saint Vincent and the Grenadines-1960</v>
      </c>
      <c r="AD583" s="51">
        <f t="shared" si="42"/>
        <v>37.534999999999997</v>
      </c>
      <c r="AE583" s="15">
        <f t="shared" si="43"/>
        <v>1.1566271479952046</v>
      </c>
      <c r="AF583">
        <f t="shared" si="44"/>
        <v>4.2042660556363673E-2</v>
      </c>
    </row>
    <row r="584" spans="1:32" x14ac:dyDescent="0.25">
      <c r="A584" s="59">
        <v>567</v>
      </c>
      <c r="B584" s="60" t="s">
        <v>309</v>
      </c>
      <c r="C584" s="61" t="s">
        <v>387</v>
      </c>
      <c r="D584" s="62"/>
      <c r="E584" s="62">
        <v>882</v>
      </c>
      <c r="F584" s="62">
        <v>1960</v>
      </c>
      <c r="G584" s="50">
        <v>21.477</v>
      </c>
      <c r="H584" s="50">
        <v>18.574000000000002</v>
      </c>
      <c r="I584" s="50">
        <v>13.795999999999999</v>
      </c>
      <c r="J584" s="50">
        <v>11.359</v>
      </c>
      <c r="K584" s="50">
        <v>9.1159999999999997</v>
      </c>
      <c r="L584" s="50">
        <v>7.0350000000000001</v>
      </c>
      <c r="M584" s="50">
        <v>5.6859999999999999</v>
      </c>
      <c r="N584" s="50">
        <v>5.2859999999999996</v>
      </c>
      <c r="O584" s="50">
        <v>4.13</v>
      </c>
      <c r="P584" s="50">
        <v>3.7349999999999999</v>
      </c>
      <c r="Q584" s="50">
        <v>2.4940000000000002</v>
      </c>
      <c r="R584" s="50">
        <v>1.958</v>
      </c>
      <c r="S584" s="50">
        <v>1.8220000000000001</v>
      </c>
      <c r="T584" s="50">
        <v>0.89900000000000002</v>
      </c>
      <c r="U584" s="50">
        <v>0.82799999999999996</v>
      </c>
      <c r="V584" s="50">
        <v>0.255</v>
      </c>
      <c r="W584" s="50">
        <v>0.19600000000000001</v>
      </c>
      <c r="X584" s="50" t="s">
        <v>311</v>
      </c>
      <c r="Y584" s="50" t="s">
        <v>311</v>
      </c>
      <c r="Z584" s="50" t="s">
        <v>311</v>
      </c>
      <c r="AA584" s="50" t="s">
        <v>311</v>
      </c>
      <c r="AB584" s="50" t="s">
        <v>311</v>
      </c>
      <c r="AC584" s="50" t="str">
        <f t="shared" si="41"/>
        <v>Samoa-1960</v>
      </c>
      <c r="AD584" s="51">
        <f t="shared" si="42"/>
        <v>52.621000000000002</v>
      </c>
      <c r="AE584" s="15">
        <f t="shared" si="43"/>
        <v>1.0646890024895004</v>
      </c>
      <c r="AF584">
        <f t="shared" si="44"/>
        <v>2.0456850884772889E-2</v>
      </c>
    </row>
    <row r="585" spans="1:32" x14ac:dyDescent="0.25">
      <c r="A585" s="59">
        <v>568</v>
      </c>
      <c r="B585" s="60" t="s">
        <v>309</v>
      </c>
      <c r="C585" s="61" t="s">
        <v>388</v>
      </c>
      <c r="D585" s="62"/>
      <c r="E585" s="62">
        <v>678</v>
      </c>
      <c r="F585" s="62">
        <v>1960</v>
      </c>
      <c r="G585" s="50">
        <v>10.441000000000001</v>
      </c>
      <c r="H585" s="50">
        <v>6.6849999999999996</v>
      </c>
      <c r="I585" s="50">
        <v>3.9830000000000001</v>
      </c>
      <c r="J585" s="50">
        <v>3.637</v>
      </c>
      <c r="K585" s="50">
        <v>8.1059999999999999</v>
      </c>
      <c r="L585" s="50">
        <v>7.79</v>
      </c>
      <c r="M585" s="50">
        <v>6.32</v>
      </c>
      <c r="N585" s="50">
        <v>4.1550000000000002</v>
      </c>
      <c r="O585" s="50">
        <v>3.0830000000000002</v>
      </c>
      <c r="P585" s="50">
        <v>2.536</v>
      </c>
      <c r="Q585" s="50">
        <v>2.1869999999999998</v>
      </c>
      <c r="R585" s="50">
        <v>1.617</v>
      </c>
      <c r="S585" s="50">
        <v>1.157</v>
      </c>
      <c r="T585" s="50">
        <v>0.89600000000000002</v>
      </c>
      <c r="U585" s="50">
        <v>0.70399999999999996</v>
      </c>
      <c r="V585" s="50">
        <v>0.48699999999999999</v>
      </c>
      <c r="W585" s="50">
        <v>0.46899999999999997</v>
      </c>
      <c r="X585" s="50" t="s">
        <v>311</v>
      </c>
      <c r="Y585" s="50" t="s">
        <v>311</v>
      </c>
      <c r="Z585" s="50" t="s">
        <v>311</v>
      </c>
      <c r="AA585" s="50" t="s">
        <v>311</v>
      </c>
      <c r="AB585" s="50" t="s">
        <v>311</v>
      </c>
      <c r="AC585" s="50" t="str">
        <f t="shared" si="41"/>
        <v>Sao Tome and Principe-1960</v>
      </c>
      <c r="AD585" s="51">
        <f t="shared" si="42"/>
        <v>40.587999999999994</v>
      </c>
      <c r="AE585" s="15">
        <f t="shared" si="43"/>
        <v>0.58305410466147645</v>
      </c>
      <c r="AF585">
        <f t="shared" si="44"/>
        <v>4.1428270418334766E-2</v>
      </c>
    </row>
    <row r="586" spans="1:32" x14ac:dyDescent="0.25">
      <c r="A586" s="59">
        <v>569</v>
      </c>
      <c r="B586" s="60" t="s">
        <v>309</v>
      </c>
      <c r="C586" s="61" t="s">
        <v>389</v>
      </c>
      <c r="D586" s="62"/>
      <c r="E586" s="62">
        <v>690</v>
      </c>
      <c r="F586" s="62">
        <v>1960</v>
      </c>
      <c r="G586" s="50">
        <v>6.8390000000000004</v>
      </c>
      <c r="H586" s="50">
        <v>5.7350000000000003</v>
      </c>
      <c r="I586" s="50">
        <v>3.5150000000000001</v>
      </c>
      <c r="J586" s="50">
        <v>3.4289999999999998</v>
      </c>
      <c r="K586" s="50">
        <v>3.1859999999999999</v>
      </c>
      <c r="L586" s="50">
        <v>2.9510000000000001</v>
      </c>
      <c r="M586" s="50">
        <v>2.71</v>
      </c>
      <c r="N586" s="50">
        <v>2.4169999999999998</v>
      </c>
      <c r="O586" s="50">
        <v>1.915</v>
      </c>
      <c r="P586" s="50">
        <v>1.9530000000000001</v>
      </c>
      <c r="Q586" s="50">
        <v>1.766</v>
      </c>
      <c r="R586" s="50">
        <v>1.4550000000000001</v>
      </c>
      <c r="S586" s="50">
        <v>1.159</v>
      </c>
      <c r="T586" s="50">
        <v>0.94199999999999995</v>
      </c>
      <c r="U586" s="50">
        <v>0.68400000000000005</v>
      </c>
      <c r="V586" s="50">
        <v>0.42599999999999999</v>
      </c>
      <c r="W586" s="50">
        <v>0.45800000000000002</v>
      </c>
      <c r="X586" s="50" t="s">
        <v>311</v>
      </c>
      <c r="Y586" s="50" t="s">
        <v>311</v>
      </c>
      <c r="Z586" s="50" t="s">
        <v>311</v>
      </c>
      <c r="AA586" s="50" t="s">
        <v>311</v>
      </c>
      <c r="AB586" s="50" t="s">
        <v>311</v>
      </c>
      <c r="AC586" s="50" t="str">
        <f t="shared" si="41"/>
        <v>Seychelles-1960</v>
      </c>
      <c r="AD586" s="51">
        <f t="shared" si="42"/>
        <v>22.940999999999995</v>
      </c>
      <c r="AE586" s="15">
        <f t="shared" si="43"/>
        <v>0.81073187742469832</v>
      </c>
      <c r="AF586">
        <f t="shared" si="44"/>
        <v>6.4309505508583151E-2</v>
      </c>
    </row>
    <row r="587" spans="1:32" x14ac:dyDescent="0.25">
      <c r="A587" s="59">
        <v>570</v>
      </c>
      <c r="B587" s="60" t="s">
        <v>309</v>
      </c>
      <c r="C587" s="61" t="s">
        <v>244</v>
      </c>
      <c r="D587" s="62"/>
      <c r="E587" s="62">
        <v>702</v>
      </c>
      <c r="F587" s="62">
        <v>1960</v>
      </c>
      <c r="G587" s="50">
        <v>301.99599999999998</v>
      </c>
      <c r="H587" s="50">
        <v>233.751</v>
      </c>
      <c r="I587" s="50">
        <v>170.12299999999999</v>
      </c>
      <c r="J587" s="50">
        <v>145.32400000000001</v>
      </c>
      <c r="K587" s="50">
        <v>138.60300000000001</v>
      </c>
      <c r="L587" s="50">
        <v>122.499</v>
      </c>
      <c r="M587" s="50">
        <v>104.5</v>
      </c>
      <c r="N587" s="50">
        <v>92.6</v>
      </c>
      <c r="O587" s="50">
        <v>87.099000000000004</v>
      </c>
      <c r="P587" s="50">
        <v>74.599999999999994</v>
      </c>
      <c r="Q587" s="50">
        <v>59.1</v>
      </c>
      <c r="R587" s="50">
        <v>42.298999999999999</v>
      </c>
      <c r="S587" s="50">
        <v>27.2</v>
      </c>
      <c r="T587" s="50">
        <v>14</v>
      </c>
      <c r="U587" s="50">
        <v>9.1010000000000009</v>
      </c>
      <c r="V587" s="50">
        <v>5.7</v>
      </c>
      <c r="W587" s="50">
        <v>4.5910000000000002</v>
      </c>
      <c r="X587" s="50" t="s">
        <v>311</v>
      </c>
      <c r="Y587" s="50" t="s">
        <v>311</v>
      </c>
      <c r="Z587" s="50" t="s">
        <v>311</v>
      </c>
      <c r="AA587" s="50" t="s">
        <v>311</v>
      </c>
      <c r="AB587" s="50" t="s">
        <v>311</v>
      </c>
      <c r="AC587" s="50" t="str">
        <f t="shared" si="41"/>
        <v>Singapore-1960</v>
      </c>
      <c r="AD587" s="51">
        <f t="shared" si="42"/>
        <v>893.82400000000018</v>
      </c>
      <c r="AE587" s="15">
        <f t="shared" si="43"/>
        <v>0.82707781397680058</v>
      </c>
      <c r="AF587">
        <f t="shared" si="44"/>
        <v>2.0873992150998881E-2</v>
      </c>
    </row>
    <row r="588" spans="1:32" x14ac:dyDescent="0.25">
      <c r="A588" s="59">
        <v>571</v>
      </c>
      <c r="B588" s="60" t="s">
        <v>309</v>
      </c>
      <c r="C588" s="61" t="s">
        <v>390</v>
      </c>
      <c r="D588" s="62"/>
      <c r="E588" s="62">
        <v>90</v>
      </c>
      <c r="F588" s="62">
        <v>1960</v>
      </c>
      <c r="G588" s="50">
        <v>19.469000000000001</v>
      </c>
      <c r="H588" s="50">
        <v>16.390999999999998</v>
      </c>
      <c r="I588" s="50">
        <v>14.345000000000001</v>
      </c>
      <c r="J588" s="50">
        <v>13.041</v>
      </c>
      <c r="K588" s="50">
        <v>9.9139999999999997</v>
      </c>
      <c r="L588" s="50">
        <v>9.4280000000000008</v>
      </c>
      <c r="M588" s="50">
        <v>7.1479999999999997</v>
      </c>
      <c r="N588" s="50">
        <v>6.4669999999999996</v>
      </c>
      <c r="O588" s="50">
        <v>4.9379999999999997</v>
      </c>
      <c r="P588" s="50">
        <v>4.1260000000000003</v>
      </c>
      <c r="Q588" s="50">
        <v>3.4089999999999998</v>
      </c>
      <c r="R588" s="50">
        <v>2.6829999999999998</v>
      </c>
      <c r="S588" s="50">
        <v>3.3660000000000001</v>
      </c>
      <c r="T588" s="50">
        <v>1.8009999999999999</v>
      </c>
      <c r="U588" s="50">
        <v>0.70099999999999996</v>
      </c>
      <c r="V588" s="50">
        <v>0.39400000000000002</v>
      </c>
      <c r="W588" s="50">
        <v>0.245</v>
      </c>
      <c r="X588" s="50" t="s">
        <v>311</v>
      </c>
      <c r="Y588" s="50" t="s">
        <v>311</v>
      </c>
      <c r="Z588" s="50" t="s">
        <v>311</v>
      </c>
      <c r="AA588" s="50" t="s">
        <v>311</v>
      </c>
      <c r="AB588" s="50" t="s">
        <v>311</v>
      </c>
      <c r="AC588" s="50" t="str">
        <f t="shared" si="41"/>
        <v>Solomon Islands-1960</v>
      </c>
      <c r="AD588" s="51">
        <f t="shared" si="42"/>
        <v>64.52</v>
      </c>
      <c r="AE588" s="15">
        <f t="shared" si="43"/>
        <v>0.82681339119652819</v>
      </c>
      <c r="AF588">
        <f t="shared" si="44"/>
        <v>2.7378513837437349E-2</v>
      </c>
    </row>
    <row r="589" spans="1:32" x14ac:dyDescent="0.25">
      <c r="A589" s="59">
        <v>572</v>
      </c>
      <c r="B589" s="60" t="s">
        <v>309</v>
      </c>
      <c r="C589" s="61" t="s">
        <v>391</v>
      </c>
      <c r="D589" s="62"/>
      <c r="E589" s="62">
        <v>740</v>
      </c>
      <c r="F589" s="62">
        <v>1960</v>
      </c>
      <c r="G589" s="50">
        <v>59.085000000000001</v>
      </c>
      <c r="H589" s="50">
        <v>45.107999999999997</v>
      </c>
      <c r="I589" s="50">
        <v>33.801000000000002</v>
      </c>
      <c r="J589" s="50">
        <v>23.975999999999999</v>
      </c>
      <c r="K589" s="50">
        <v>20.994</v>
      </c>
      <c r="L589" s="50">
        <v>20.015000000000001</v>
      </c>
      <c r="M589" s="50">
        <v>17</v>
      </c>
      <c r="N589" s="50">
        <v>13.996</v>
      </c>
      <c r="O589" s="50">
        <v>11.002000000000001</v>
      </c>
      <c r="P589" s="50">
        <v>11.000999999999999</v>
      </c>
      <c r="Q589" s="50">
        <v>7.9980000000000002</v>
      </c>
      <c r="R589" s="50">
        <v>8</v>
      </c>
      <c r="S589" s="50">
        <v>5.9950000000000001</v>
      </c>
      <c r="T589" s="50">
        <v>3.9950000000000001</v>
      </c>
      <c r="U589" s="50">
        <v>4.0019999999999998</v>
      </c>
      <c r="V589" s="50">
        <v>2</v>
      </c>
      <c r="W589" s="50">
        <v>1.998</v>
      </c>
      <c r="X589" s="50" t="s">
        <v>311</v>
      </c>
      <c r="Y589" s="50" t="s">
        <v>311</v>
      </c>
      <c r="Z589" s="50" t="s">
        <v>311</v>
      </c>
      <c r="AA589" s="50" t="s">
        <v>311</v>
      </c>
      <c r="AB589" s="50" t="s">
        <v>311</v>
      </c>
      <c r="AC589" s="50" t="str">
        <f t="shared" si="41"/>
        <v>Suriname-1960</v>
      </c>
      <c r="AD589" s="51">
        <f t="shared" si="42"/>
        <v>139.977</v>
      </c>
      <c r="AE589" s="15">
        <f t="shared" si="43"/>
        <v>1.071526036420269</v>
      </c>
      <c r="AF589">
        <f t="shared" si="44"/>
        <v>4.3151983480291103E-2</v>
      </c>
    </row>
    <row r="590" spans="1:32" x14ac:dyDescent="0.25">
      <c r="A590" s="59">
        <v>573</v>
      </c>
      <c r="B590" s="60" t="s">
        <v>309</v>
      </c>
      <c r="C590" s="61" t="s">
        <v>392</v>
      </c>
      <c r="D590" s="62"/>
      <c r="E590" s="62">
        <v>626</v>
      </c>
      <c r="F590" s="62">
        <v>1960</v>
      </c>
      <c r="G590" s="50">
        <v>80.010000000000005</v>
      </c>
      <c r="H590" s="50">
        <v>65.869</v>
      </c>
      <c r="I590" s="50">
        <v>62.139000000000003</v>
      </c>
      <c r="J590" s="50">
        <v>52.277000000000001</v>
      </c>
      <c r="K590" s="50">
        <v>45.244</v>
      </c>
      <c r="L590" s="50">
        <v>38.616999999999997</v>
      </c>
      <c r="M590" s="50">
        <v>34.579000000000001</v>
      </c>
      <c r="N590" s="50">
        <v>28.463000000000001</v>
      </c>
      <c r="O590" s="50">
        <v>24.608000000000001</v>
      </c>
      <c r="P590" s="50">
        <v>18.71</v>
      </c>
      <c r="Q590" s="50">
        <v>14.77</v>
      </c>
      <c r="R590" s="50">
        <v>13.108000000000001</v>
      </c>
      <c r="S590" s="50">
        <v>8.7609999999999992</v>
      </c>
      <c r="T590" s="50">
        <v>4.8390000000000004</v>
      </c>
      <c r="U590" s="50">
        <v>4.4539999999999997</v>
      </c>
      <c r="V590" s="50">
        <v>2.3220000000000001</v>
      </c>
      <c r="W590" s="50">
        <v>1.18</v>
      </c>
      <c r="X590" s="50" t="s">
        <v>311</v>
      </c>
      <c r="Y590" s="50" t="s">
        <v>311</v>
      </c>
      <c r="Z590" s="50" t="s">
        <v>311</v>
      </c>
      <c r="AA590" s="50" t="s">
        <v>311</v>
      </c>
      <c r="AB590" s="50" t="s">
        <v>311</v>
      </c>
      <c r="AC590" s="50" t="str">
        <f t="shared" si="41"/>
        <v>Timor-Leste-1960</v>
      </c>
      <c r="AD590" s="51">
        <f t="shared" si="42"/>
        <v>279.13700000000006</v>
      </c>
      <c r="AE590" s="15">
        <f t="shared" si="43"/>
        <v>0.79105600475752047</v>
      </c>
      <c r="AF590">
        <f t="shared" si="44"/>
        <v>2.6264741201465647E-2</v>
      </c>
    </row>
    <row r="591" spans="1:32" x14ac:dyDescent="0.25">
      <c r="A591" s="59">
        <v>574</v>
      </c>
      <c r="B591" s="60" t="s">
        <v>309</v>
      </c>
      <c r="C591" s="61" t="s">
        <v>393</v>
      </c>
      <c r="D591" s="62"/>
      <c r="E591" s="62">
        <v>776</v>
      </c>
      <c r="F591" s="62">
        <v>1960</v>
      </c>
      <c r="G591" s="50">
        <v>11.727</v>
      </c>
      <c r="H591" s="50">
        <v>8.7919999999999998</v>
      </c>
      <c r="I591" s="50">
        <v>7.4509999999999996</v>
      </c>
      <c r="J591" s="50">
        <v>6.1159999999999997</v>
      </c>
      <c r="K591" s="50">
        <v>5.2290000000000001</v>
      </c>
      <c r="L591" s="50">
        <v>4.2619999999999996</v>
      </c>
      <c r="M591" s="50">
        <v>3.706</v>
      </c>
      <c r="N591" s="50">
        <v>3.258</v>
      </c>
      <c r="O591" s="50">
        <v>2.5489999999999999</v>
      </c>
      <c r="P591" s="50">
        <v>2.056</v>
      </c>
      <c r="Q591" s="50">
        <v>1.7529999999999999</v>
      </c>
      <c r="R591" s="50">
        <v>1.45</v>
      </c>
      <c r="S591" s="50">
        <v>1.1479999999999999</v>
      </c>
      <c r="T591" s="50">
        <v>0.83199999999999996</v>
      </c>
      <c r="U591" s="50">
        <v>0.61</v>
      </c>
      <c r="V591" s="50">
        <v>0.378</v>
      </c>
      <c r="W591" s="50">
        <v>0.28399999999999997</v>
      </c>
      <c r="X591" s="50" t="s">
        <v>311</v>
      </c>
      <c r="Y591" s="50" t="s">
        <v>311</v>
      </c>
      <c r="Z591" s="50" t="s">
        <v>311</v>
      </c>
      <c r="AA591" s="50" t="s">
        <v>311</v>
      </c>
      <c r="AB591" s="50" t="s">
        <v>311</v>
      </c>
      <c r="AC591" s="50" t="str">
        <f t="shared" si="41"/>
        <v>Tonga-1960</v>
      </c>
      <c r="AD591" s="51">
        <f t="shared" si="42"/>
        <v>31.526999999999997</v>
      </c>
      <c r="AE591" s="15">
        <f t="shared" si="43"/>
        <v>0.95391251942779209</v>
      </c>
      <c r="AF591">
        <f t="shared" si="44"/>
        <v>3.5363127552649705E-2</v>
      </c>
    </row>
    <row r="592" spans="1:32" x14ac:dyDescent="0.25">
      <c r="A592" s="59">
        <v>575</v>
      </c>
      <c r="B592" s="60" t="s">
        <v>309</v>
      </c>
      <c r="C592" s="61" t="s">
        <v>394</v>
      </c>
      <c r="D592" s="62"/>
      <c r="E592" s="62">
        <v>780</v>
      </c>
      <c r="F592" s="62">
        <v>1960</v>
      </c>
      <c r="G592" s="50">
        <v>138.67599999999999</v>
      </c>
      <c r="H592" s="50">
        <v>121.68300000000001</v>
      </c>
      <c r="I592" s="50">
        <v>102.84399999999999</v>
      </c>
      <c r="J592" s="50">
        <v>82.978999999999999</v>
      </c>
      <c r="K592" s="50">
        <v>64.221999999999994</v>
      </c>
      <c r="L592" s="50">
        <v>53.384999999999998</v>
      </c>
      <c r="M592" s="50">
        <v>50.627000000000002</v>
      </c>
      <c r="N592" s="50">
        <v>47.624000000000002</v>
      </c>
      <c r="O592" s="50">
        <v>43.515999999999998</v>
      </c>
      <c r="P592" s="50">
        <v>38.606999999999999</v>
      </c>
      <c r="Q592" s="50">
        <v>31.635999999999999</v>
      </c>
      <c r="R592" s="50">
        <v>24.983000000000001</v>
      </c>
      <c r="S592" s="50">
        <v>17.792999999999999</v>
      </c>
      <c r="T592" s="50">
        <v>12.121</v>
      </c>
      <c r="U592" s="50">
        <v>7.6630000000000003</v>
      </c>
      <c r="V592" s="50">
        <v>5.5759999999999996</v>
      </c>
      <c r="W592" s="50">
        <v>4.5439999999999996</v>
      </c>
      <c r="X592" s="50" t="s">
        <v>311</v>
      </c>
      <c r="Y592" s="50" t="s">
        <v>311</v>
      </c>
      <c r="Z592" s="50" t="s">
        <v>311</v>
      </c>
      <c r="AA592" s="50" t="s">
        <v>311</v>
      </c>
      <c r="AB592" s="50" t="s">
        <v>311</v>
      </c>
      <c r="AC592" s="50" t="str">
        <f t="shared" si="41"/>
        <v>Trinidad and Tobago-1960</v>
      </c>
      <c r="AD592" s="51">
        <f t="shared" si="42"/>
        <v>455.37200000000007</v>
      </c>
      <c r="AE592" s="15">
        <f t="shared" si="43"/>
        <v>0.86326563776428922</v>
      </c>
      <c r="AF592">
        <f t="shared" si="44"/>
        <v>3.6531777784564651E-2</v>
      </c>
    </row>
    <row r="593" spans="1:32" x14ac:dyDescent="0.25">
      <c r="A593" s="59">
        <v>576</v>
      </c>
      <c r="B593" s="60" t="s">
        <v>309</v>
      </c>
      <c r="C593" s="61" t="s">
        <v>395</v>
      </c>
      <c r="D593" s="62"/>
      <c r="E593" s="62">
        <v>850</v>
      </c>
      <c r="F593" s="62">
        <v>1960</v>
      </c>
      <c r="G593" s="50">
        <v>5.2190000000000003</v>
      </c>
      <c r="H593" s="50">
        <v>4.2380000000000004</v>
      </c>
      <c r="I593" s="50">
        <v>3.5129999999999999</v>
      </c>
      <c r="J593" s="50">
        <v>3.13</v>
      </c>
      <c r="K593" s="50">
        <v>2.1150000000000002</v>
      </c>
      <c r="L593" s="50">
        <v>2.016</v>
      </c>
      <c r="M593" s="50">
        <v>1.913</v>
      </c>
      <c r="N593" s="50">
        <v>2.0179999999999998</v>
      </c>
      <c r="O593" s="50">
        <v>1.7230000000000001</v>
      </c>
      <c r="P593" s="50">
        <v>1.534</v>
      </c>
      <c r="Q593" s="50">
        <v>1.329</v>
      </c>
      <c r="R593" s="50">
        <v>1.0940000000000001</v>
      </c>
      <c r="S593" s="50">
        <v>0.89</v>
      </c>
      <c r="T593" s="50">
        <v>0.82</v>
      </c>
      <c r="U593" s="50">
        <v>0.74</v>
      </c>
      <c r="V593" s="50">
        <v>0.5</v>
      </c>
      <c r="W593" s="50">
        <v>0.34300000000000003</v>
      </c>
      <c r="X593" s="50" t="s">
        <v>311</v>
      </c>
      <c r="Y593" s="50" t="s">
        <v>311</v>
      </c>
      <c r="Z593" s="50" t="s">
        <v>311</v>
      </c>
      <c r="AA593" s="50" t="s">
        <v>311</v>
      </c>
      <c r="AB593" s="50" t="s">
        <v>311</v>
      </c>
      <c r="AC593" s="50" t="str">
        <f t="shared" si="41"/>
        <v>United States Virgin Islands-1960</v>
      </c>
      <c r="AD593" s="51">
        <f t="shared" si="42"/>
        <v>17.762000000000004</v>
      </c>
      <c r="AE593" s="15">
        <f t="shared" si="43"/>
        <v>0.86549938070037147</v>
      </c>
      <c r="AF593">
        <f t="shared" si="44"/>
        <v>7.8192112456071841E-2</v>
      </c>
    </row>
    <row r="594" spans="1:32" x14ac:dyDescent="0.25">
      <c r="A594" s="59">
        <v>577</v>
      </c>
      <c r="B594" s="60" t="s">
        <v>309</v>
      </c>
      <c r="C594" s="61" t="s">
        <v>396</v>
      </c>
      <c r="D594" s="62"/>
      <c r="E594" s="62">
        <v>548</v>
      </c>
      <c r="F594" s="62">
        <v>1960</v>
      </c>
      <c r="G594" s="50">
        <v>11.894</v>
      </c>
      <c r="H594" s="50">
        <v>9.4960000000000004</v>
      </c>
      <c r="I594" s="50">
        <v>8.0340000000000007</v>
      </c>
      <c r="J594" s="50">
        <v>6.8109999999999999</v>
      </c>
      <c r="K594" s="50">
        <v>5.6509999999999998</v>
      </c>
      <c r="L594" s="50">
        <v>4.6619999999999999</v>
      </c>
      <c r="M594" s="50">
        <v>3.8559999999999999</v>
      </c>
      <c r="N594" s="50">
        <v>3.165</v>
      </c>
      <c r="O594" s="50">
        <v>2.5739999999999998</v>
      </c>
      <c r="P594" s="50">
        <v>2.0760000000000001</v>
      </c>
      <c r="Q594" s="50">
        <v>1.663</v>
      </c>
      <c r="R594" s="50">
        <v>1.282</v>
      </c>
      <c r="S594" s="50">
        <v>0.96099999999999997</v>
      </c>
      <c r="T594" s="50">
        <v>0.68400000000000005</v>
      </c>
      <c r="U594" s="50">
        <v>0.44400000000000001</v>
      </c>
      <c r="V594" s="50">
        <v>0.27900000000000003</v>
      </c>
      <c r="W594" s="50">
        <v>0.16700000000000001</v>
      </c>
      <c r="X594" s="50" t="s">
        <v>311</v>
      </c>
      <c r="Y594" s="50" t="s">
        <v>311</v>
      </c>
      <c r="Z594" s="50" t="s">
        <v>311</v>
      </c>
      <c r="AA594" s="50" t="s">
        <v>311</v>
      </c>
      <c r="AB594" s="50" t="s">
        <v>311</v>
      </c>
      <c r="AC594" s="50" t="str">
        <f t="shared" si="41"/>
        <v>Vanuatu-1960</v>
      </c>
      <c r="AD594" s="51">
        <f t="shared" si="42"/>
        <v>32.700999999999993</v>
      </c>
      <c r="AE594" s="15">
        <f t="shared" si="43"/>
        <v>0.94792208189352034</v>
      </c>
      <c r="AF594">
        <f t="shared" si="44"/>
        <v>2.5336016096579483E-2</v>
      </c>
    </row>
    <row r="595" spans="1:32" x14ac:dyDescent="0.25">
      <c r="A595" s="45">
        <v>578</v>
      </c>
      <c r="B595" s="46" t="s">
        <v>309</v>
      </c>
      <c r="C595" s="47" t="s">
        <v>397</v>
      </c>
      <c r="D595" s="48"/>
      <c r="E595" s="48">
        <v>1638</v>
      </c>
      <c r="F595" s="48">
        <v>1960</v>
      </c>
      <c r="G595" s="49">
        <v>403423.4</v>
      </c>
      <c r="H595" s="49">
        <v>357880.99699999997</v>
      </c>
      <c r="I595" s="49">
        <v>290307.32900000003</v>
      </c>
      <c r="J595" s="49">
        <v>241127.87899999999</v>
      </c>
      <c r="K595" s="49">
        <v>232609.236</v>
      </c>
      <c r="L595" s="49">
        <v>212248.76699999999</v>
      </c>
      <c r="M595" s="49">
        <v>196107.55</v>
      </c>
      <c r="N595" s="49">
        <v>172027.75399999999</v>
      </c>
      <c r="O595" s="49">
        <v>146976.46900000001</v>
      </c>
      <c r="P595" s="49">
        <v>140366.99100000001</v>
      </c>
      <c r="Q595" s="49">
        <v>122516.571</v>
      </c>
      <c r="R595" s="49">
        <v>102684.219</v>
      </c>
      <c r="S595" s="49">
        <v>80064.153000000006</v>
      </c>
      <c r="T595" s="49">
        <v>59240.036999999997</v>
      </c>
      <c r="U595" s="49">
        <v>41360.269999999997</v>
      </c>
      <c r="V595" s="49">
        <v>24233.64</v>
      </c>
      <c r="W595" s="49">
        <v>16775.898000000001</v>
      </c>
      <c r="X595" s="49" t="s">
        <v>311</v>
      </c>
      <c r="Y595" s="49" t="s">
        <v>311</v>
      </c>
      <c r="Z595" s="49" t="s">
        <v>311</v>
      </c>
      <c r="AA595" s="49" t="s">
        <v>311</v>
      </c>
      <c r="AB595" s="49" t="s">
        <v>311</v>
      </c>
      <c r="AC595" s="50" t="str">
        <f t="shared" ref="AC595:AC658" si="45">C595&amp;"-"&amp;F595</f>
        <v>COUNTRIES WITH ACCESS TO THE SEA-1960</v>
      </c>
      <c r="AD595" s="51">
        <f t="shared" ref="AD595:AD658" si="46">SUM(J595:S595)</f>
        <v>1646729.5889999999</v>
      </c>
      <c r="AE595" s="15">
        <f t="shared" ref="AE595:AE658" si="47">IF(W595="…",SUM(G595:I595,T595:V595,X595:AB595)/SUM(J595:S595),SUM(G595:I595,T595:W595)/SUM(J595:S595))</f>
        <v>0.72460079600840888</v>
      </c>
      <c r="AF595">
        <f t="shared" ref="AF595:AF658" si="48">IF(W595="…",SUM(T595:V595,X595:AB595)/SUM(G595:S595),SUM(T595:W595)/SUM(G595:S595))</f>
        <v>5.2480330865778559E-2</v>
      </c>
    </row>
    <row r="596" spans="1:32" x14ac:dyDescent="0.25">
      <c r="A596" s="59">
        <v>579</v>
      </c>
      <c r="B596" s="60" t="s">
        <v>309</v>
      </c>
      <c r="C596" s="61" t="s">
        <v>398</v>
      </c>
      <c r="D596" s="62"/>
      <c r="E596" s="62">
        <v>8</v>
      </c>
      <c r="F596" s="62">
        <v>1960</v>
      </c>
      <c r="G596" s="50">
        <v>272.904</v>
      </c>
      <c r="H596" s="50">
        <v>213.58699999999999</v>
      </c>
      <c r="I596" s="50">
        <v>170.46600000000001</v>
      </c>
      <c r="J596" s="50">
        <v>155.226</v>
      </c>
      <c r="K596" s="50">
        <v>144.07599999999999</v>
      </c>
      <c r="L596" s="50">
        <v>118.30200000000001</v>
      </c>
      <c r="M596" s="50">
        <v>103.831</v>
      </c>
      <c r="N596" s="50">
        <v>81.396000000000001</v>
      </c>
      <c r="O596" s="50">
        <v>74.058999999999997</v>
      </c>
      <c r="P596" s="50">
        <v>66.900999999999996</v>
      </c>
      <c r="Q596" s="50">
        <v>59.036000000000001</v>
      </c>
      <c r="R596" s="50">
        <v>44.965000000000003</v>
      </c>
      <c r="S596" s="50">
        <v>42.787999999999997</v>
      </c>
      <c r="T596" s="50">
        <v>28.521999999999998</v>
      </c>
      <c r="U596" s="50">
        <v>26.821000000000002</v>
      </c>
      <c r="V596" s="50">
        <v>17.704999999999998</v>
      </c>
      <c r="W596" s="50">
        <v>15.471</v>
      </c>
      <c r="X596" s="50" t="s">
        <v>311</v>
      </c>
      <c r="Y596" s="50" t="s">
        <v>311</v>
      </c>
      <c r="Z596" s="50" t="s">
        <v>311</v>
      </c>
      <c r="AA596" s="50" t="s">
        <v>311</v>
      </c>
      <c r="AB596" s="50" t="s">
        <v>311</v>
      </c>
      <c r="AC596" s="50" t="str">
        <f t="shared" si="45"/>
        <v>Albania-1960</v>
      </c>
      <c r="AD596" s="51">
        <f t="shared" si="46"/>
        <v>890.58</v>
      </c>
      <c r="AE596" s="15">
        <f t="shared" si="47"/>
        <v>0.83706797817152878</v>
      </c>
      <c r="AF596">
        <f t="shared" si="48"/>
        <v>5.7199924783704698E-2</v>
      </c>
    </row>
    <row r="597" spans="1:32" x14ac:dyDescent="0.25">
      <c r="A597" s="59">
        <v>580</v>
      </c>
      <c r="B597" s="60" t="s">
        <v>309</v>
      </c>
      <c r="C597" s="61" t="s">
        <v>399</v>
      </c>
      <c r="D597" s="62"/>
      <c r="E597" s="62">
        <v>12</v>
      </c>
      <c r="F597" s="62">
        <v>1960</v>
      </c>
      <c r="G597" s="50">
        <v>2081.8290000000002</v>
      </c>
      <c r="H597" s="50">
        <v>1665.3979999999999</v>
      </c>
      <c r="I597" s="50">
        <v>1207.6990000000001</v>
      </c>
      <c r="J597" s="50">
        <v>1059.3240000000001</v>
      </c>
      <c r="K597" s="50">
        <v>929.55899999999997</v>
      </c>
      <c r="L597" s="50">
        <v>807.36300000000006</v>
      </c>
      <c r="M597" s="50">
        <v>654.16899999999998</v>
      </c>
      <c r="N597" s="50">
        <v>510.20299999999997</v>
      </c>
      <c r="O597" s="50">
        <v>475.685</v>
      </c>
      <c r="P597" s="50">
        <v>404.10399999999998</v>
      </c>
      <c r="Q597" s="50">
        <v>390.21699999999998</v>
      </c>
      <c r="R597" s="50">
        <v>299.77600000000001</v>
      </c>
      <c r="S597" s="50">
        <v>281.20999999999998</v>
      </c>
      <c r="T597" s="50">
        <v>160.446</v>
      </c>
      <c r="U597" s="50">
        <v>110.657</v>
      </c>
      <c r="V597" s="50">
        <v>56.741</v>
      </c>
      <c r="W597" s="50">
        <v>30.507999999999999</v>
      </c>
      <c r="X597" s="50" t="s">
        <v>311</v>
      </c>
      <c r="Y597" s="50" t="s">
        <v>311</v>
      </c>
      <c r="Z597" s="50" t="s">
        <v>311</v>
      </c>
      <c r="AA597" s="50" t="s">
        <v>311</v>
      </c>
      <c r="AB597" s="50" t="s">
        <v>311</v>
      </c>
      <c r="AC597" s="50" t="str">
        <f t="shared" si="45"/>
        <v>Algeria-1960</v>
      </c>
      <c r="AD597" s="51">
        <f t="shared" si="46"/>
        <v>5811.61</v>
      </c>
      <c r="AE597" s="15">
        <f t="shared" si="47"/>
        <v>0.91425233283031715</v>
      </c>
      <c r="AF597">
        <f t="shared" si="48"/>
        <v>3.3283871432743091E-2</v>
      </c>
    </row>
    <row r="598" spans="1:32" x14ac:dyDescent="0.25">
      <c r="A598" s="59">
        <v>581</v>
      </c>
      <c r="B598" s="60" t="s">
        <v>309</v>
      </c>
      <c r="C598" s="61" t="s">
        <v>400</v>
      </c>
      <c r="D598" s="62"/>
      <c r="E598" s="62">
        <v>24</v>
      </c>
      <c r="F598" s="62">
        <v>1960</v>
      </c>
      <c r="G598" s="50">
        <v>1095.296</v>
      </c>
      <c r="H598" s="50">
        <v>852.39800000000002</v>
      </c>
      <c r="I598" s="50">
        <v>576.947</v>
      </c>
      <c r="J598" s="50">
        <v>511.09300000000002</v>
      </c>
      <c r="K598" s="50">
        <v>464.25700000000001</v>
      </c>
      <c r="L598" s="50">
        <v>412.92899999999997</v>
      </c>
      <c r="M598" s="50">
        <v>364.31599999999997</v>
      </c>
      <c r="N598" s="50">
        <v>313.375</v>
      </c>
      <c r="O598" s="50">
        <v>266.56599999999997</v>
      </c>
      <c r="P598" s="50">
        <v>221.05</v>
      </c>
      <c r="Q598" s="50">
        <v>177.75</v>
      </c>
      <c r="R598" s="50">
        <v>138.80199999999999</v>
      </c>
      <c r="S598" s="50">
        <v>104.929</v>
      </c>
      <c r="T598" s="50">
        <v>73.099999999999994</v>
      </c>
      <c r="U598" s="50">
        <v>39.801000000000002</v>
      </c>
      <c r="V598" s="50">
        <v>20.545999999999999</v>
      </c>
      <c r="W598" s="50">
        <v>10.026999999999999</v>
      </c>
      <c r="X598" s="50" t="s">
        <v>311</v>
      </c>
      <c r="Y598" s="50" t="s">
        <v>311</v>
      </c>
      <c r="Z598" s="50" t="s">
        <v>311</v>
      </c>
      <c r="AA598" s="50" t="s">
        <v>311</v>
      </c>
      <c r="AB598" s="50" t="s">
        <v>311</v>
      </c>
      <c r="AC598" s="50" t="str">
        <f t="shared" si="45"/>
        <v>Angola-1960</v>
      </c>
      <c r="AD598" s="51">
        <f t="shared" si="46"/>
        <v>2975.0670000000005</v>
      </c>
      <c r="AE598" s="15">
        <f t="shared" si="47"/>
        <v>0.89682518074382844</v>
      </c>
      <c r="AF598">
        <f t="shared" si="48"/>
        <v>2.6087566830820835E-2</v>
      </c>
    </row>
    <row r="599" spans="1:32" x14ac:dyDescent="0.25">
      <c r="A599" s="59">
        <v>582</v>
      </c>
      <c r="B599" s="60" t="s">
        <v>309</v>
      </c>
      <c r="C599" s="61" t="s">
        <v>357</v>
      </c>
      <c r="D599" s="62"/>
      <c r="E599" s="62">
        <v>28</v>
      </c>
      <c r="F599" s="62">
        <v>1960</v>
      </c>
      <c r="G599" s="50">
        <v>8.9420000000000002</v>
      </c>
      <c r="H599" s="50">
        <v>8.3420000000000005</v>
      </c>
      <c r="I599" s="50">
        <v>6.7469999999999999</v>
      </c>
      <c r="J599" s="50">
        <v>5.9480000000000004</v>
      </c>
      <c r="K599" s="50">
        <v>4.4980000000000002</v>
      </c>
      <c r="L599" s="50">
        <v>3.1850000000000001</v>
      </c>
      <c r="M599" s="50">
        <v>3.343</v>
      </c>
      <c r="N599" s="50">
        <v>2.419</v>
      </c>
      <c r="O599" s="50">
        <v>2.4049999999999998</v>
      </c>
      <c r="P599" s="50">
        <v>2.5419999999999998</v>
      </c>
      <c r="Q599" s="50">
        <v>1.905</v>
      </c>
      <c r="R599" s="50">
        <v>1.6259999999999999</v>
      </c>
      <c r="S599" s="50">
        <v>1.179</v>
      </c>
      <c r="T599" s="50">
        <v>0.83399999999999996</v>
      </c>
      <c r="U599" s="50">
        <v>0.60899999999999999</v>
      </c>
      <c r="V599" s="50">
        <v>0.39900000000000002</v>
      </c>
      <c r="W599" s="50">
        <v>0.41599999999999998</v>
      </c>
      <c r="X599" s="50" t="s">
        <v>311</v>
      </c>
      <c r="Y599" s="50" t="s">
        <v>311</v>
      </c>
      <c r="Z599" s="50" t="s">
        <v>311</v>
      </c>
      <c r="AA599" s="50" t="s">
        <v>311</v>
      </c>
      <c r="AB599" s="50" t="s">
        <v>311</v>
      </c>
      <c r="AC599" s="50" t="str">
        <f t="shared" si="45"/>
        <v>Antigua and Barbuda-1960</v>
      </c>
      <c r="AD599" s="51">
        <f t="shared" si="46"/>
        <v>29.050000000000004</v>
      </c>
      <c r="AE599" s="15">
        <f t="shared" si="47"/>
        <v>0.90495697074010306</v>
      </c>
      <c r="AF599">
        <f t="shared" si="48"/>
        <v>4.2538761515419833E-2</v>
      </c>
    </row>
    <row r="600" spans="1:32" x14ac:dyDescent="0.25">
      <c r="A600" s="59">
        <v>583</v>
      </c>
      <c r="B600" s="60" t="s">
        <v>309</v>
      </c>
      <c r="C600" s="61" t="s">
        <v>155</v>
      </c>
      <c r="D600" s="62"/>
      <c r="E600" s="62">
        <v>32</v>
      </c>
      <c r="F600" s="62">
        <v>1960</v>
      </c>
      <c r="G600" s="50">
        <v>2253.9679999999998</v>
      </c>
      <c r="H600" s="50">
        <v>2132.46</v>
      </c>
      <c r="I600" s="50">
        <v>1948.91</v>
      </c>
      <c r="J600" s="50">
        <v>1744.9690000000001</v>
      </c>
      <c r="K600" s="50">
        <v>1624.415</v>
      </c>
      <c r="L600" s="50">
        <v>1606.7090000000001</v>
      </c>
      <c r="M600" s="50">
        <v>1596.221</v>
      </c>
      <c r="N600" s="50">
        <v>1464.1790000000001</v>
      </c>
      <c r="O600" s="50">
        <v>1296.8910000000001</v>
      </c>
      <c r="P600" s="50">
        <v>1194.3320000000001</v>
      </c>
      <c r="Q600" s="50">
        <v>1054.28</v>
      </c>
      <c r="R600" s="50">
        <v>874.68799999999999</v>
      </c>
      <c r="S600" s="50">
        <v>676.71600000000001</v>
      </c>
      <c r="T600" s="50">
        <v>494.387</v>
      </c>
      <c r="U600" s="50">
        <v>337.98</v>
      </c>
      <c r="V600" s="50">
        <v>191.17500000000001</v>
      </c>
      <c r="W600" s="50">
        <v>126.795</v>
      </c>
      <c r="X600" s="50" t="s">
        <v>311</v>
      </c>
      <c r="Y600" s="50" t="s">
        <v>311</v>
      </c>
      <c r="Z600" s="50" t="s">
        <v>311</v>
      </c>
      <c r="AA600" s="50" t="s">
        <v>311</v>
      </c>
      <c r="AB600" s="50" t="s">
        <v>311</v>
      </c>
      <c r="AC600" s="50" t="str">
        <f t="shared" si="45"/>
        <v>Argentina-1960</v>
      </c>
      <c r="AD600" s="51">
        <f t="shared" si="46"/>
        <v>13133.400000000001</v>
      </c>
      <c r="AE600" s="15">
        <f t="shared" si="47"/>
        <v>0.56997236054639311</v>
      </c>
      <c r="AF600">
        <f t="shared" si="48"/>
        <v>5.9086367077311339E-2</v>
      </c>
    </row>
    <row r="601" spans="1:32" x14ac:dyDescent="0.25">
      <c r="A601" s="59">
        <v>584</v>
      </c>
      <c r="B601" s="60" t="s">
        <v>309</v>
      </c>
      <c r="C601" s="61" t="s">
        <v>358</v>
      </c>
      <c r="D601" s="62"/>
      <c r="E601" s="62">
        <v>533</v>
      </c>
      <c r="F601" s="62">
        <v>1960</v>
      </c>
      <c r="G601" s="50">
        <v>8.76</v>
      </c>
      <c r="H601" s="50">
        <v>8.2059999999999995</v>
      </c>
      <c r="I601" s="50">
        <v>6.8040000000000003</v>
      </c>
      <c r="J601" s="50">
        <v>5.3559999999999999</v>
      </c>
      <c r="K601" s="50">
        <v>4.2770000000000001</v>
      </c>
      <c r="L601" s="50">
        <v>3.7559999999999998</v>
      </c>
      <c r="M601" s="50">
        <v>3.0680000000000001</v>
      </c>
      <c r="N601" s="50">
        <v>2.806</v>
      </c>
      <c r="O601" s="50">
        <v>2.6640000000000001</v>
      </c>
      <c r="P601" s="50">
        <v>2.4649999999999999</v>
      </c>
      <c r="Q601" s="50">
        <v>2.2799999999999998</v>
      </c>
      <c r="R601" s="50">
        <v>1.4770000000000001</v>
      </c>
      <c r="S601" s="50">
        <v>0.94599999999999995</v>
      </c>
      <c r="T601" s="50">
        <v>0.60699999999999998</v>
      </c>
      <c r="U601" s="50">
        <v>0.37</v>
      </c>
      <c r="V601" s="50">
        <v>0.20100000000000001</v>
      </c>
      <c r="W601" s="50">
        <v>0.16800000000000001</v>
      </c>
      <c r="X601" s="50" t="s">
        <v>311</v>
      </c>
      <c r="Y601" s="50" t="s">
        <v>311</v>
      </c>
      <c r="Z601" s="50" t="s">
        <v>311</v>
      </c>
      <c r="AA601" s="50" t="s">
        <v>311</v>
      </c>
      <c r="AB601" s="50" t="s">
        <v>311</v>
      </c>
      <c r="AC601" s="50" t="str">
        <f t="shared" si="45"/>
        <v>Aruba-1960</v>
      </c>
      <c r="AD601" s="51">
        <f t="shared" si="46"/>
        <v>29.095000000000006</v>
      </c>
      <c r="AE601" s="15">
        <f t="shared" si="47"/>
        <v>0.86324110671936749</v>
      </c>
      <c r="AF601">
        <f t="shared" si="48"/>
        <v>2.5461080109713416E-2</v>
      </c>
    </row>
    <row r="602" spans="1:32" x14ac:dyDescent="0.25">
      <c r="A602" s="59">
        <v>585</v>
      </c>
      <c r="B602" s="60" t="s">
        <v>309</v>
      </c>
      <c r="C602" s="61" t="s">
        <v>262</v>
      </c>
      <c r="D602" s="62">
        <v>7</v>
      </c>
      <c r="E602" s="62">
        <v>36</v>
      </c>
      <c r="F602" s="62">
        <v>1960</v>
      </c>
      <c r="G602" s="50">
        <v>1094.2090000000001</v>
      </c>
      <c r="H602" s="50">
        <v>1031.7550000000001</v>
      </c>
      <c r="I602" s="50">
        <v>980.56</v>
      </c>
      <c r="J602" s="50">
        <v>768.55200000000002</v>
      </c>
      <c r="K602" s="50">
        <v>670.41499999999996</v>
      </c>
      <c r="L602" s="50">
        <v>655.80799999999999</v>
      </c>
      <c r="M602" s="50">
        <v>743.46799999999996</v>
      </c>
      <c r="N602" s="50">
        <v>756.91200000000003</v>
      </c>
      <c r="O602" s="50">
        <v>660.697</v>
      </c>
      <c r="P602" s="50">
        <v>648.18200000000002</v>
      </c>
      <c r="Q602" s="50">
        <v>548.11500000000001</v>
      </c>
      <c r="R602" s="50">
        <v>456.52600000000001</v>
      </c>
      <c r="S602" s="50">
        <v>391.89499999999998</v>
      </c>
      <c r="T602" s="50">
        <v>333.53199999999998</v>
      </c>
      <c r="U602" s="50">
        <v>258.86</v>
      </c>
      <c r="V602" s="50">
        <v>158.77000000000001</v>
      </c>
      <c r="W602" s="50">
        <v>131.45099999999999</v>
      </c>
      <c r="X602" s="50" t="s">
        <v>311</v>
      </c>
      <c r="Y602" s="50" t="s">
        <v>311</v>
      </c>
      <c r="Z602" s="50" t="s">
        <v>311</v>
      </c>
      <c r="AA602" s="50" t="s">
        <v>311</v>
      </c>
      <c r="AB602" s="50" t="s">
        <v>311</v>
      </c>
      <c r="AC602" s="50" t="str">
        <f t="shared" si="45"/>
        <v>Australia-1960</v>
      </c>
      <c r="AD602" s="51">
        <f t="shared" si="46"/>
        <v>6300.57</v>
      </c>
      <c r="AE602" s="15">
        <f t="shared" si="47"/>
        <v>0.63313906519568874</v>
      </c>
      <c r="AF602">
        <f t="shared" si="48"/>
        <v>9.3824192678419072E-2</v>
      </c>
    </row>
    <row r="603" spans="1:32" x14ac:dyDescent="0.25">
      <c r="A603" s="59">
        <v>586</v>
      </c>
      <c r="B603" s="60" t="s">
        <v>309</v>
      </c>
      <c r="C603" s="61" t="s">
        <v>359</v>
      </c>
      <c r="D603" s="62"/>
      <c r="E603" s="62">
        <v>44</v>
      </c>
      <c r="F603" s="62">
        <v>1960</v>
      </c>
      <c r="G603" s="50">
        <v>17.481999999999999</v>
      </c>
      <c r="H603" s="50">
        <v>15.808999999999999</v>
      </c>
      <c r="I603" s="50">
        <v>13.138</v>
      </c>
      <c r="J603" s="50">
        <v>9.7769999999999992</v>
      </c>
      <c r="K603" s="50">
        <v>8.7929999999999993</v>
      </c>
      <c r="L603" s="50">
        <v>7.891</v>
      </c>
      <c r="M603" s="50">
        <v>7.11</v>
      </c>
      <c r="N603" s="50">
        <v>6.2190000000000003</v>
      </c>
      <c r="O603" s="50">
        <v>5.4779999999999998</v>
      </c>
      <c r="P603" s="50">
        <v>4.8819999999999997</v>
      </c>
      <c r="Q603" s="50">
        <v>3.87</v>
      </c>
      <c r="R603" s="50">
        <v>2.8519999999999999</v>
      </c>
      <c r="S603" s="50">
        <v>2.089</v>
      </c>
      <c r="T603" s="50">
        <v>1.6479999999999999</v>
      </c>
      <c r="U603" s="50">
        <v>1.2170000000000001</v>
      </c>
      <c r="V603" s="50">
        <v>0.69899999999999995</v>
      </c>
      <c r="W603" s="50">
        <v>0.57399999999999995</v>
      </c>
      <c r="X603" s="50" t="s">
        <v>311</v>
      </c>
      <c r="Y603" s="50" t="s">
        <v>311</v>
      </c>
      <c r="Z603" s="50" t="s">
        <v>311</v>
      </c>
      <c r="AA603" s="50" t="s">
        <v>311</v>
      </c>
      <c r="AB603" s="50" t="s">
        <v>311</v>
      </c>
      <c r="AC603" s="50" t="str">
        <f t="shared" si="45"/>
        <v>Bahamas-1960</v>
      </c>
      <c r="AD603" s="51">
        <f t="shared" si="46"/>
        <v>58.960999999999991</v>
      </c>
      <c r="AE603" s="15">
        <f t="shared" si="47"/>
        <v>0.85763470768813288</v>
      </c>
      <c r="AF603">
        <f t="shared" si="48"/>
        <v>3.9263687256855487E-2</v>
      </c>
    </row>
    <row r="604" spans="1:32" x14ac:dyDescent="0.25">
      <c r="A604" s="59">
        <v>587</v>
      </c>
      <c r="B604" s="60" t="s">
        <v>309</v>
      </c>
      <c r="C604" s="61" t="s">
        <v>360</v>
      </c>
      <c r="D604" s="62"/>
      <c r="E604" s="62">
        <v>48</v>
      </c>
      <c r="F604" s="62">
        <v>1960</v>
      </c>
      <c r="G604" s="50">
        <v>27.670999999999999</v>
      </c>
      <c r="H604" s="50">
        <v>20.873000000000001</v>
      </c>
      <c r="I604" s="50">
        <v>18.527000000000001</v>
      </c>
      <c r="J604" s="50">
        <v>15.308</v>
      </c>
      <c r="K604" s="50">
        <v>13.340999999999999</v>
      </c>
      <c r="L604" s="50">
        <v>13.856</v>
      </c>
      <c r="M604" s="50">
        <v>12.718</v>
      </c>
      <c r="N604" s="50">
        <v>10.438000000000001</v>
      </c>
      <c r="O604" s="50">
        <v>7.859</v>
      </c>
      <c r="P604" s="50">
        <v>6.1360000000000001</v>
      </c>
      <c r="Q604" s="50">
        <v>4.5890000000000004</v>
      </c>
      <c r="R604" s="50">
        <v>3.52</v>
      </c>
      <c r="S604" s="50">
        <v>2.7320000000000002</v>
      </c>
      <c r="T604" s="50">
        <v>2.2559999999999998</v>
      </c>
      <c r="U604" s="50">
        <v>1.5549999999999999</v>
      </c>
      <c r="V604" s="50">
        <v>0.69099999999999995</v>
      </c>
      <c r="W604" s="50">
        <v>0.35699999999999998</v>
      </c>
      <c r="X604" s="50" t="s">
        <v>311</v>
      </c>
      <c r="Y604" s="50" t="s">
        <v>311</v>
      </c>
      <c r="Z604" s="50" t="s">
        <v>311</v>
      </c>
      <c r="AA604" s="50" t="s">
        <v>311</v>
      </c>
      <c r="AB604" s="50" t="s">
        <v>311</v>
      </c>
      <c r="AC604" s="50" t="str">
        <f t="shared" si="45"/>
        <v>Bahrain-1960</v>
      </c>
      <c r="AD604" s="51">
        <f t="shared" si="46"/>
        <v>90.496999999999986</v>
      </c>
      <c r="AE604" s="15">
        <f t="shared" si="47"/>
        <v>0.79483297788876994</v>
      </c>
      <c r="AF604">
        <f t="shared" si="48"/>
        <v>3.0837479691307883E-2</v>
      </c>
    </row>
    <row r="605" spans="1:32" x14ac:dyDescent="0.25">
      <c r="A605" s="59">
        <v>588</v>
      </c>
      <c r="B605" s="60" t="s">
        <v>309</v>
      </c>
      <c r="C605" s="61" t="s">
        <v>401</v>
      </c>
      <c r="D605" s="62"/>
      <c r="E605" s="62">
        <v>50</v>
      </c>
      <c r="F605" s="62">
        <v>1960</v>
      </c>
      <c r="G605" s="50">
        <v>8480.2800000000007</v>
      </c>
      <c r="H605" s="50">
        <v>6224.1620000000003</v>
      </c>
      <c r="I605" s="50">
        <v>5468.3220000000001</v>
      </c>
      <c r="J605" s="50">
        <v>4827.7910000000002</v>
      </c>
      <c r="K605" s="50">
        <v>4230.8900000000003</v>
      </c>
      <c r="L605" s="50">
        <v>3674.6750000000002</v>
      </c>
      <c r="M605" s="50">
        <v>3151.163</v>
      </c>
      <c r="N605" s="50">
        <v>2718.3249999999998</v>
      </c>
      <c r="O605" s="50">
        <v>2304.92</v>
      </c>
      <c r="P605" s="50">
        <v>1939.134</v>
      </c>
      <c r="Q605" s="50">
        <v>1600.1880000000001</v>
      </c>
      <c r="R605" s="50">
        <v>1313.8820000000001</v>
      </c>
      <c r="S605" s="50">
        <v>973.14200000000005</v>
      </c>
      <c r="T605" s="50">
        <v>636.57500000000005</v>
      </c>
      <c r="U605" s="50">
        <v>354.55099999999999</v>
      </c>
      <c r="V605" s="50">
        <v>190.602</v>
      </c>
      <c r="W605" s="50">
        <v>111.145</v>
      </c>
      <c r="X605" s="50" t="s">
        <v>311</v>
      </c>
      <c r="Y605" s="50" t="s">
        <v>311</v>
      </c>
      <c r="Z605" s="50" t="s">
        <v>311</v>
      </c>
      <c r="AA605" s="50" t="s">
        <v>311</v>
      </c>
      <c r="AB605" s="50" t="s">
        <v>311</v>
      </c>
      <c r="AC605" s="50" t="str">
        <f t="shared" si="45"/>
        <v>Bangladesh-1960</v>
      </c>
      <c r="AD605" s="51">
        <f t="shared" si="46"/>
        <v>26734.110000000004</v>
      </c>
      <c r="AE605" s="15">
        <f t="shared" si="47"/>
        <v>0.80293067545543872</v>
      </c>
      <c r="AF605">
        <f t="shared" si="48"/>
        <v>2.7562548721537065E-2</v>
      </c>
    </row>
    <row r="606" spans="1:32" x14ac:dyDescent="0.25">
      <c r="A606" s="59">
        <v>589</v>
      </c>
      <c r="B606" s="60" t="s">
        <v>309</v>
      </c>
      <c r="C606" s="61" t="s">
        <v>361</v>
      </c>
      <c r="D606" s="62"/>
      <c r="E606" s="62">
        <v>52</v>
      </c>
      <c r="F606" s="62">
        <v>1960</v>
      </c>
      <c r="G606" s="50">
        <v>32.396000000000001</v>
      </c>
      <c r="H606" s="50">
        <v>28.943999999999999</v>
      </c>
      <c r="I606" s="50">
        <v>26.602</v>
      </c>
      <c r="J606" s="50">
        <v>20.059999999999999</v>
      </c>
      <c r="K606" s="50">
        <v>15.805</v>
      </c>
      <c r="L606" s="50">
        <v>13.500999999999999</v>
      </c>
      <c r="M606" s="50">
        <v>13.2</v>
      </c>
      <c r="N606" s="50">
        <v>11.8</v>
      </c>
      <c r="O606" s="50">
        <v>12.500999999999999</v>
      </c>
      <c r="P606" s="50">
        <v>11.599</v>
      </c>
      <c r="Q606" s="50">
        <v>11</v>
      </c>
      <c r="R606" s="50">
        <v>10.301</v>
      </c>
      <c r="S606" s="50">
        <v>7.5</v>
      </c>
      <c r="T606" s="50">
        <v>6.399</v>
      </c>
      <c r="U606" s="50">
        <v>4.0019999999999998</v>
      </c>
      <c r="V606" s="50">
        <v>2.8660000000000001</v>
      </c>
      <c r="W606" s="50">
        <v>2.4630000000000001</v>
      </c>
      <c r="X606" s="50" t="s">
        <v>311</v>
      </c>
      <c r="Y606" s="50" t="s">
        <v>311</v>
      </c>
      <c r="Z606" s="50" t="s">
        <v>311</v>
      </c>
      <c r="AA606" s="50" t="s">
        <v>311</v>
      </c>
      <c r="AB606" s="50" t="s">
        <v>311</v>
      </c>
      <c r="AC606" s="50" t="str">
        <f t="shared" si="45"/>
        <v>Barbados-1960</v>
      </c>
      <c r="AD606" s="51">
        <f t="shared" si="46"/>
        <v>127.267</v>
      </c>
      <c r="AE606" s="15">
        <f t="shared" si="47"/>
        <v>0.81460237139242697</v>
      </c>
      <c r="AF606">
        <f t="shared" si="48"/>
        <v>7.30917387283989E-2</v>
      </c>
    </row>
    <row r="607" spans="1:32" x14ac:dyDescent="0.25">
      <c r="A607" s="59">
        <v>590</v>
      </c>
      <c r="B607" s="60" t="s">
        <v>309</v>
      </c>
      <c r="C607" s="61" t="s">
        <v>402</v>
      </c>
      <c r="D607" s="62"/>
      <c r="E607" s="62">
        <v>56</v>
      </c>
      <c r="F607" s="62">
        <v>1960</v>
      </c>
      <c r="G607" s="50">
        <v>749.68499999999995</v>
      </c>
      <c r="H607" s="50">
        <v>704.79600000000005</v>
      </c>
      <c r="I607" s="50">
        <v>700.803</v>
      </c>
      <c r="J607" s="50">
        <v>549.30999999999995</v>
      </c>
      <c r="K607" s="50">
        <v>581.95100000000002</v>
      </c>
      <c r="L607" s="50">
        <v>631.17999999999995</v>
      </c>
      <c r="M607" s="50">
        <v>658.72500000000002</v>
      </c>
      <c r="N607" s="50">
        <v>692.70500000000004</v>
      </c>
      <c r="O607" s="50">
        <v>466.58300000000003</v>
      </c>
      <c r="P607" s="50">
        <v>610.28800000000001</v>
      </c>
      <c r="Q607" s="50">
        <v>621.53200000000004</v>
      </c>
      <c r="R607" s="50">
        <v>599.072</v>
      </c>
      <c r="S607" s="50">
        <v>512.20899999999995</v>
      </c>
      <c r="T607" s="50">
        <v>400.28899999999999</v>
      </c>
      <c r="U607" s="50">
        <v>304.93099999999998</v>
      </c>
      <c r="V607" s="50">
        <v>214.005</v>
      </c>
      <c r="W607" s="50">
        <v>169.30099999999999</v>
      </c>
      <c r="X607" s="50" t="s">
        <v>311</v>
      </c>
      <c r="Y607" s="50" t="s">
        <v>311</v>
      </c>
      <c r="Z607" s="50" t="s">
        <v>311</v>
      </c>
      <c r="AA607" s="50" t="s">
        <v>311</v>
      </c>
      <c r="AB607" s="50" t="s">
        <v>311</v>
      </c>
      <c r="AC607" s="50" t="str">
        <f t="shared" si="45"/>
        <v>Belgium-1960</v>
      </c>
      <c r="AD607" s="51">
        <f t="shared" si="46"/>
        <v>5923.5550000000003</v>
      </c>
      <c r="AE607" s="15">
        <f t="shared" si="47"/>
        <v>0.54761203365208899</v>
      </c>
      <c r="AF607">
        <f t="shared" si="48"/>
        <v>0.13473792459535339</v>
      </c>
    </row>
    <row r="608" spans="1:32" x14ac:dyDescent="0.25">
      <c r="A608" s="59">
        <v>591</v>
      </c>
      <c r="B608" s="60" t="s">
        <v>309</v>
      </c>
      <c r="C608" s="61" t="s">
        <v>362</v>
      </c>
      <c r="D608" s="62"/>
      <c r="E608" s="62">
        <v>84</v>
      </c>
      <c r="F608" s="62">
        <v>1960</v>
      </c>
      <c r="G608" s="50">
        <v>17.826000000000001</v>
      </c>
      <c r="H608" s="50">
        <v>13.64</v>
      </c>
      <c r="I608" s="50">
        <v>10.218</v>
      </c>
      <c r="J608" s="50">
        <v>7.79</v>
      </c>
      <c r="K608" s="50">
        <v>6.9470000000000001</v>
      </c>
      <c r="L608" s="50">
        <v>6.0529999999999999</v>
      </c>
      <c r="M608" s="50">
        <v>5.58</v>
      </c>
      <c r="N608" s="50">
        <v>4.5609999999999999</v>
      </c>
      <c r="O608" s="50">
        <v>3.831</v>
      </c>
      <c r="P608" s="50">
        <v>3.903</v>
      </c>
      <c r="Q608" s="50">
        <v>3.2330000000000001</v>
      </c>
      <c r="R608" s="50">
        <v>2.5619999999999998</v>
      </c>
      <c r="S608" s="50">
        <v>2.101</v>
      </c>
      <c r="T608" s="50">
        <v>1.619</v>
      </c>
      <c r="U608" s="50">
        <v>1.1140000000000001</v>
      </c>
      <c r="V608" s="50">
        <v>0.67200000000000004</v>
      </c>
      <c r="W608" s="50">
        <v>0.41399999999999998</v>
      </c>
      <c r="X608" s="50" t="s">
        <v>311</v>
      </c>
      <c r="Y608" s="50" t="s">
        <v>311</v>
      </c>
      <c r="Z608" s="50" t="s">
        <v>311</v>
      </c>
      <c r="AA608" s="50" t="s">
        <v>311</v>
      </c>
      <c r="AB608" s="50" t="s">
        <v>311</v>
      </c>
      <c r="AC608" s="50" t="str">
        <f t="shared" si="45"/>
        <v>Belize-1960</v>
      </c>
      <c r="AD608" s="51">
        <f t="shared" si="46"/>
        <v>46.560999999999993</v>
      </c>
      <c r="AE608" s="15">
        <f t="shared" si="47"/>
        <v>0.97727712033676251</v>
      </c>
      <c r="AF608">
        <f t="shared" si="48"/>
        <v>4.3277239503654592E-2</v>
      </c>
    </row>
    <row r="609" spans="1:32" x14ac:dyDescent="0.25">
      <c r="A609" s="59">
        <v>592</v>
      </c>
      <c r="B609" s="60" t="s">
        <v>309</v>
      </c>
      <c r="C609" s="61" t="s">
        <v>403</v>
      </c>
      <c r="D609" s="62"/>
      <c r="E609" s="62">
        <v>204</v>
      </c>
      <c r="F609" s="62">
        <v>1960</v>
      </c>
      <c r="G609" s="50">
        <v>383.411</v>
      </c>
      <c r="H609" s="50">
        <v>297.678</v>
      </c>
      <c r="I609" s="50">
        <v>255.864</v>
      </c>
      <c r="J609" s="50">
        <v>242.35900000000001</v>
      </c>
      <c r="K609" s="50">
        <v>198.84100000000001</v>
      </c>
      <c r="L609" s="50">
        <v>165.63200000000001</v>
      </c>
      <c r="M609" s="50">
        <v>143.012</v>
      </c>
      <c r="N609" s="50">
        <v>129.726</v>
      </c>
      <c r="O609" s="50">
        <v>119.53400000000001</v>
      </c>
      <c r="P609" s="50">
        <v>110.014</v>
      </c>
      <c r="Q609" s="50">
        <v>101.148</v>
      </c>
      <c r="R609" s="50">
        <v>88.616</v>
      </c>
      <c r="S609" s="50">
        <v>73.686000000000007</v>
      </c>
      <c r="T609" s="50">
        <v>55.24</v>
      </c>
      <c r="U609" s="50">
        <v>35.890999999999998</v>
      </c>
      <c r="V609" s="50">
        <v>19.763999999999999</v>
      </c>
      <c r="W609" s="50">
        <v>11.206</v>
      </c>
      <c r="X609" s="50" t="s">
        <v>311</v>
      </c>
      <c r="Y609" s="50" t="s">
        <v>311</v>
      </c>
      <c r="Z609" s="50" t="s">
        <v>311</v>
      </c>
      <c r="AA609" s="50" t="s">
        <v>311</v>
      </c>
      <c r="AB609" s="50" t="s">
        <v>311</v>
      </c>
      <c r="AC609" s="50" t="str">
        <f t="shared" si="45"/>
        <v>Benin-1960</v>
      </c>
      <c r="AD609" s="51">
        <f t="shared" si="46"/>
        <v>1372.5679999999998</v>
      </c>
      <c r="AE609" s="15">
        <f t="shared" si="47"/>
        <v>0.77158581578471885</v>
      </c>
      <c r="AF609">
        <f t="shared" si="48"/>
        <v>5.2868538541108748E-2</v>
      </c>
    </row>
    <row r="610" spans="1:32" x14ac:dyDescent="0.25">
      <c r="A610" s="59">
        <v>593</v>
      </c>
      <c r="B610" s="60" t="s">
        <v>309</v>
      </c>
      <c r="C610" s="61" t="s">
        <v>404</v>
      </c>
      <c r="D610" s="62"/>
      <c r="E610" s="62">
        <v>70</v>
      </c>
      <c r="F610" s="62">
        <v>1960</v>
      </c>
      <c r="G610" s="50">
        <v>436.99200000000002</v>
      </c>
      <c r="H610" s="50">
        <v>418.38499999999999</v>
      </c>
      <c r="I610" s="50">
        <v>370.06799999999998</v>
      </c>
      <c r="J610" s="50">
        <v>270.971</v>
      </c>
      <c r="K610" s="50">
        <v>329.089</v>
      </c>
      <c r="L610" s="50">
        <v>300.2</v>
      </c>
      <c r="M610" s="50">
        <v>254.75200000000001</v>
      </c>
      <c r="N610" s="50">
        <v>170.72800000000001</v>
      </c>
      <c r="O610" s="50">
        <v>105.81699999999999</v>
      </c>
      <c r="P610" s="50">
        <v>126.94</v>
      </c>
      <c r="Q610" s="50">
        <v>136.346</v>
      </c>
      <c r="R610" s="50">
        <v>109.851</v>
      </c>
      <c r="S610" s="50">
        <v>84.478999999999999</v>
      </c>
      <c r="T610" s="50">
        <v>47.238999999999997</v>
      </c>
      <c r="U610" s="50">
        <v>33.316000000000003</v>
      </c>
      <c r="V610" s="50">
        <v>16.010000000000002</v>
      </c>
      <c r="W610" s="50">
        <v>14.484999999999999</v>
      </c>
      <c r="X610" s="50" t="s">
        <v>311</v>
      </c>
      <c r="Y610" s="50" t="s">
        <v>311</v>
      </c>
      <c r="Z610" s="50" t="s">
        <v>311</v>
      </c>
      <c r="AA610" s="50" t="s">
        <v>311</v>
      </c>
      <c r="AB610" s="50" t="s">
        <v>311</v>
      </c>
      <c r="AC610" s="50" t="str">
        <f t="shared" si="45"/>
        <v>Bosnia and Herzegovina-1960</v>
      </c>
      <c r="AD610" s="51">
        <f t="shared" si="46"/>
        <v>1889.173</v>
      </c>
      <c r="AE610" s="15">
        <f t="shared" si="47"/>
        <v>0.70744976770258727</v>
      </c>
      <c r="AF610">
        <f t="shared" si="48"/>
        <v>3.5654452648767848E-2</v>
      </c>
    </row>
    <row r="611" spans="1:32" x14ac:dyDescent="0.25">
      <c r="A611" s="59">
        <v>594</v>
      </c>
      <c r="B611" s="60" t="s">
        <v>309</v>
      </c>
      <c r="C611" s="61" t="s">
        <v>31</v>
      </c>
      <c r="D611" s="62"/>
      <c r="E611" s="62">
        <v>76</v>
      </c>
      <c r="F611" s="62">
        <v>1960</v>
      </c>
      <c r="G611" s="50">
        <v>12345.401</v>
      </c>
      <c r="H611" s="50">
        <v>10335.126</v>
      </c>
      <c r="I611" s="50">
        <v>8471.009</v>
      </c>
      <c r="J611" s="50">
        <v>6877.4219999999996</v>
      </c>
      <c r="K611" s="50">
        <v>6298.5129999999999</v>
      </c>
      <c r="L611" s="50">
        <v>5239.4089999999997</v>
      </c>
      <c r="M611" s="50">
        <v>4806.3879999999999</v>
      </c>
      <c r="N611" s="50">
        <v>3911.174</v>
      </c>
      <c r="O611" s="50">
        <v>3223.415</v>
      </c>
      <c r="P611" s="50">
        <v>2825.5459999999998</v>
      </c>
      <c r="Q611" s="50">
        <v>2325.3090000000002</v>
      </c>
      <c r="R611" s="50">
        <v>1797.223</v>
      </c>
      <c r="S611" s="50">
        <v>1476.7270000000001</v>
      </c>
      <c r="T611" s="50">
        <v>1011.037</v>
      </c>
      <c r="U611" s="50">
        <v>659.35599999999999</v>
      </c>
      <c r="V611" s="50">
        <v>374.69799999999998</v>
      </c>
      <c r="W611" s="50">
        <v>229.80099999999999</v>
      </c>
      <c r="X611" s="50" t="s">
        <v>311</v>
      </c>
      <c r="Y611" s="50" t="s">
        <v>311</v>
      </c>
      <c r="Z611" s="50" t="s">
        <v>311</v>
      </c>
      <c r="AA611" s="50" t="s">
        <v>311</v>
      </c>
      <c r="AB611" s="50" t="s">
        <v>311</v>
      </c>
      <c r="AC611" s="50" t="str">
        <f t="shared" si="45"/>
        <v>Brazil-1960</v>
      </c>
      <c r="AD611" s="51">
        <f t="shared" si="46"/>
        <v>38781.125999999997</v>
      </c>
      <c r="AE611" s="15">
        <f t="shared" si="47"/>
        <v>0.86192515400403802</v>
      </c>
      <c r="AF611">
        <f t="shared" si="48"/>
        <v>3.2529749832774846E-2</v>
      </c>
    </row>
    <row r="612" spans="1:32" x14ac:dyDescent="0.25">
      <c r="A612" s="59">
        <v>595</v>
      </c>
      <c r="B612" s="60" t="s">
        <v>309</v>
      </c>
      <c r="C612" s="61" t="s">
        <v>405</v>
      </c>
      <c r="D612" s="62"/>
      <c r="E612" s="62">
        <v>96</v>
      </c>
      <c r="F612" s="62">
        <v>1960</v>
      </c>
      <c r="G612" s="50">
        <v>16.100999999999999</v>
      </c>
      <c r="H612" s="50">
        <v>12.632</v>
      </c>
      <c r="I612" s="50">
        <v>6.8019999999999996</v>
      </c>
      <c r="J612" s="50">
        <v>5.992</v>
      </c>
      <c r="K612" s="50">
        <v>6</v>
      </c>
      <c r="L612" s="50">
        <v>6.2009999999999996</v>
      </c>
      <c r="M612" s="50">
        <v>5.6989999999999998</v>
      </c>
      <c r="N612" s="50">
        <v>4.899</v>
      </c>
      <c r="O612" s="50">
        <v>4</v>
      </c>
      <c r="P612" s="50">
        <v>3.4</v>
      </c>
      <c r="Q612" s="50">
        <v>2.7</v>
      </c>
      <c r="R612" s="50">
        <v>2.298</v>
      </c>
      <c r="S612" s="50">
        <v>1.8009999999999999</v>
      </c>
      <c r="T612" s="50">
        <v>1.4</v>
      </c>
      <c r="U612" s="50">
        <v>0.90100000000000002</v>
      </c>
      <c r="V612" s="50">
        <v>0.60199999999999998</v>
      </c>
      <c r="W612" s="50">
        <v>0.317</v>
      </c>
      <c r="X612" s="50" t="s">
        <v>311</v>
      </c>
      <c r="Y612" s="50" t="s">
        <v>311</v>
      </c>
      <c r="Z612" s="50" t="s">
        <v>311</v>
      </c>
      <c r="AA612" s="50" t="s">
        <v>311</v>
      </c>
      <c r="AB612" s="50" t="s">
        <v>311</v>
      </c>
      <c r="AC612" s="50" t="str">
        <f t="shared" si="45"/>
        <v>Brunei Darussalam-1960</v>
      </c>
      <c r="AD612" s="51">
        <f t="shared" si="46"/>
        <v>42.990000000000009</v>
      </c>
      <c r="AE612" s="15">
        <f t="shared" si="47"/>
        <v>0.90148871830658261</v>
      </c>
      <c r="AF612">
        <f t="shared" si="48"/>
        <v>4.1006049028971661E-2</v>
      </c>
    </row>
    <row r="613" spans="1:32" x14ac:dyDescent="0.25">
      <c r="A613" s="59">
        <v>596</v>
      </c>
      <c r="B613" s="60" t="s">
        <v>309</v>
      </c>
      <c r="C613" s="61" t="s">
        <v>406</v>
      </c>
      <c r="D613" s="62"/>
      <c r="E613" s="62">
        <v>100</v>
      </c>
      <c r="F613" s="62">
        <v>1960</v>
      </c>
      <c r="G613" s="50">
        <v>663.29300000000001</v>
      </c>
      <c r="H613" s="50">
        <v>690.423</v>
      </c>
      <c r="I613" s="50">
        <v>703.9</v>
      </c>
      <c r="J613" s="50">
        <v>591.15</v>
      </c>
      <c r="K613" s="50">
        <v>579.61599999999999</v>
      </c>
      <c r="L613" s="50">
        <v>657.31700000000001</v>
      </c>
      <c r="M613" s="50">
        <v>663.63199999999995</v>
      </c>
      <c r="N613" s="50">
        <v>650.05399999999997</v>
      </c>
      <c r="O613" s="50">
        <v>394.57</v>
      </c>
      <c r="P613" s="50">
        <v>506.50200000000001</v>
      </c>
      <c r="Q613" s="50">
        <v>480.33499999999998</v>
      </c>
      <c r="R613" s="50">
        <v>400.82499999999999</v>
      </c>
      <c r="S613" s="50">
        <v>306.565</v>
      </c>
      <c r="T613" s="50">
        <v>214.08699999999999</v>
      </c>
      <c r="U613" s="50">
        <v>176.08600000000001</v>
      </c>
      <c r="V613" s="50">
        <v>119.059</v>
      </c>
      <c r="W613" s="50">
        <v>88.111000000000004</v>
      </c>
      <c r="X613" s="50" t="s">
        <v>311</v>
      </c>
      <c r="Y613" s="50" t="s">
        <v>311</v>
      </c>
      <c r="Z613" s="50" t="s">
        <v>311</v>
      </c>
      <c r="AA613" s="50" t="s">
        <v>311</v>
      </c>
      <c r="AB613" s="50" t="s">
        <v>311</v>
      </c>
      <c r="AC613" s="50" t="str">
        <f t="shared" si="45"/>
        <v>Bulgaria-1960</v>
      </c>
      <c r="AD613" s="51">
        <f t="shared" si="46"/>
        <v>5230.5659999999998</v>
      </c>
      <c r="AE613" s="15">
        <f t="shared" si="47"/>
        <v>0.5075854123626391</v>
      </c>
      <c r="AF613">
        <f t="shared" si="48"/>
        <v>8.1960494400386816E-2</v>
      </c>
    </row>
    <row r="614" spans="1:32" x14ac:dyDescent="0.25">
      <c r="A614" s="59">
        <v>597</v>
      </c>
      <c r="B614" s="60" t="s">
        <v>309</v>
      </c>
      <c r="C614" s="61" t="s">
        <v>363</v>
      </c>
      <c r="D614" s="62"/>
      <c r="E614" s="62">
        <v>132</v>
      </c>
      <c r="F614" s="62">
        <v>1960</v>
      </c>
      <c r="G614" s="50">
        <v>37.279000000000003</v>
      </c>
      <c r="H614" s="50">
        <v>31.844000000000001</v>
      </c>
      <c r="I614" s="50">
        <v>16.145</v>
      </c>
      <c r="J614" s="50">
        <v>14.209</v>
      </c>
      <c r="K614" s="50">
        <v>16.765999999999998</v>
      </c>
      <c r="L614" s="50">
        <v>15.314</v>
      </c>
      <c r="M614" s="50">
        <v>13.361000000000001</v>
      </c>
      <c r="N614" s="50">
        <v>7.8639999999999999</v>
      </c>
      <c r="O614" s="50">
        <v>8.2539999999999996</v>
      </c>
      <c r="P614" s="50">
        <v>9.1240000000000006</v>
      </c>
      <c r="Q614" s="50">
        <v>10.281000000000001</v>
      </c>
      <c r="R614" s="50">
        <v>6.4459999999999997</v>
      </c>
      <c r="S614" s="50">
        <v>5.2290000000000001</v>
      </c>
      <c r="T614" s="50">
        <v>3.02</v>
      </c>
      <c r="U614" s="50">
        <v>3.0649999999999999</v>
      </c>
      <c r="V614" s="50">
        <v>2.2469999999999999</v>
      </c>
      <c r="W614" s="50">
        <v>1.8620000000000001</v>
      </c>
      <c r="X614" s="50" t="s">
        <v>311</v>
      </c>
      <c r="Y614" s="50" t="s">
        <v>311</v>
      </c>
      <c r="Z614" s="50" t="s">
        <v>311</v>
      </c>
      <c r="AA614" s="50" t="s">
        <v>311</v>
      </c>
      <c r="AB614" s="50" t="s">
        <v>311</v>
      </c>
      <c r="AC614" s="50" t="str">
        <f t="shared" si="45"/>
        <v>Cabo Verde-1960</v>
      </c>
      <c r="AD614" s="51">
        <f t="shared" si="46"/>
        <v>106.84800000000001</v>
      </c>
      <c r="AE614" s="15">
        <f t="shared" si="47"/>
        <v>0.8934374064091043</v>
      </c>
      <c r="AF614">
        <f t="shared" si="48"/>
        <v>5.3061691894480428E-2</v>
      </c>
    </row>
    <row r="615" spans="1:32" x14ac:dyDescent="0.25">
      <c r="A615" s="59">
        <v>598</v>
      </c>
      <c r="B615" s="60" t="s">
        <v>309</v>
      </c>
      <c r="C615" s="61" t="s">
        <v>407</v>
      </c>
      <c r="D615" s="62"/>
      <c r="E615" s="62">
        <v>116</v>
      </c>
      <c r="F615" s="62">
        <v>1960</v>
      </c>
      <c r="G615" s="50">
        <v>1067.3699999999999</v>
      </c>
      <c r="H615" s="50">
        <v>895.99300000000005</v>
      </c>
      <c r="I615" s="50">
        <v>654.22199999999998</v>
      </c>
      <c r="J615" s="50">
        <v>550.31200000000001</v>
      </c>
      <c r="K615" s="50">
        <v>477.35899999999998</v>
      </c>
      <c r="L615" s="50">
        <v>411.95499999999998</v>
      </c>
      <c r="M615" s="50">
        <v>352.83699999999999</v>
      </c>
      <c r="N615" s="50">
        <v>300.13299999999998</v>
      </c>
      <c r="O615" s="50">
        <v>253.50200000000001</v>
      </c>
      <c r="P615" s="50">
        <v>211.648</v>
      </c>
      <c r="Q615" s="50">
        <v>171.084</v>
      </c>
      <c r="R615" s="50">
        <v>133.185</v>
      </c>
      <c r="S615" s="50">
        <v>98.299000000000007</v>
      </c>
      <c r="T615" s="50">
        <v>67.472999999999999</v>
      </c>
      <c r="U615" s="50">
        <v>41.597999999999999</v>
      </c>
      <c r="V615" s="50">
        <v>21.533000000000001</v>
      </c>
      <c r="W615" s="50">
        <v>13.867000000000001</v>
      </c>
      <c r="X615" s="50" t="s">
        <v>311</v>
      </c>
      <c r="Y615" s="50" t="s">
        <v>311</v>
      </c>
      <c r="Z615" s="50" t="s">
        <v>311</v>
      </c>
      <c r="AA615" s="50" t="s">
        <v>311</v>
      </c>
      <c r="AB615" s="50" t="s">
        <v>311</v>
      </c>
      <c r="AC615" s="50" t="str">
        <f t="shared" si="45"/>
        <v>Cambodia-1960</v>
      </c>
      <c r="AD615" s="51">
        <f t="shared" si="46"/>
        <v>2960.3139999999999</v>
      </c>
      <c r="AE615" s="15">
        <f t="shared" si="47"/>
        <v>0.93302805040276138</v>
      </c>
      <c r="AF615">
        <f t="shared" si="48"/>
        <v>2.5900612399041283E-2</v>
      </c>
    </row>
    <row r="616" spans="1:32" x14ac:dyDescent="0.25">
      <c r="A616" s="59">
        <v>599</v>
      </c>
      <c r="B616" s="60" t="s">
        <v>309</v>
      </c>
      <c r="C616" s="61" t="s">
        <v>408</v>
      </c>
      <c r="D616" s="62"/>
      <c r="E616" s="62">
        <v>120</v>
      </c>
      <c r="F616" s="62">
        <v>1960</v>
      </c>
      <c r="G616" s="50">
        <v>834.98199999999997</v>
      </c>
      <c r="H616" s="50">
        <v>665.25</v>
      </c>
      <c r="I616" s="50">
        <v>567.65300000000002</v>
      </c>
      <c r="J616" s="50">
        <v>500.91399999999999</v>
      </c>
      <c r="K616" s="50">
        <v>449.89499999999998</v>
      </c>
      <c r="L616" s="50">
        <v>394.93799999999999</v>
      </c>
      <c r="M616" s="50">
        <v>345.08600000000001</v>
      </c>
      <c r="N616" s="50">
        <v>299.69799999999998</v>
      </c>
      <c r="O616" s="50">
        <v>258.096</v>
      </c>
      <c r="P616" s="50">
        <v>219.767</v>
      </c>
      <c r="Q616" s="50">
        <v>184.43899999999999</v>
      </c>
      <c r="R616" s="50">
        <v>150.97800000000001</v>
      </c>
      <c r="S616" s="50">
        <v>118.089</v>
      </c>
      <c r="T616" s="50">
        <v>85.790999999999997</v>
      </c>
      <c r="U616" s="50">
        <v>55.323</v>
      </c>
      <c r="V616" s="50">
        <v>29.513000000000002</v>
      </c>
      <c r="W616" s="50">
        <v>15.856</v>
      </c>
      <c r="X616" s="50" t="s">
        <v>311</v>
      </c>
      <c r="Y616" s="50" t="s">
        <v>311</v>
      </c>
      <c r="Z616" s="50" t="s">
        <v>311</v>
      </c>
      <c r="AA616" s="50" t="s">
        <v>311</v>
      </c>
      <c r="AB616" s="50" t="s">
        <v>311</v>
      </c>
      <c r="AC616" s="50" t="str">
        <f t="shared" si="45"/>
        <v>Cameroon-1960</v>
      </c>
      <c r="AD616" s="51">
        <f t="shared" si="46"/>
        <v>2921.8999999999996</v>
      </c>
      <c r="AE616" s="15">
        <f t="shared" si="47"/>
        <v>0.7715418049899041</v>
      </c>
      <c r="AF616">
        <f t="shared" si="48"/>
        <v>3.7372952942862268E-2</v>
      </c>
    </row>
    <row r="617" spans="1:32" x14ac:dyDescent="0.25">
      <c r="A617" s="59">
        <v>600</v>
      </c>
      <c r="B617" s="60" t="s">
        <v>309</v>
      </c>
      <c r="C617" s="61" t="s">
        <v>261</v>
      </c>
      <c r="D617" s="62"/>
      <c r="E617" s="62">
        <v>124</v>
      </c>
      <c r="F617" s="62">
        <v>1960</v>
      </c>
      <c r="G617" s="50">
        <v>2226.1149999999998</v>
      </c>
      <c r="H617" s="50">
        <v>2035.97</v>
      </c>
      <c r="I617" s="50">
        <v>1783.05</v>
      </c>
      <c r="J617" s="50">
        <v>1380.0740000000001</v>
      </c>
      <c r="K617" s="50">
        <v>1178.479</v>
      </c>
      <c r="L617" s="50">
        <v>1215.8</v>
      </c>
      <c r="M617" s="50">
        <v>1272.923</v>
      </c>
      <c r="N617" s="50">
        <v>1247.884</v>
      </c>
      <c r="O617" s="50">
        <v>1104.039</v>
      </c>
      <c r="P617" s="50">
        <v>993.92899999999997</v>
      </c>
      <c r="Q617" s="50">
        <v>839.31600000000003</v>
      </c>
      <c r="R617" s="50">
        <v>692.06200000000001</v>
      </c>
      <c r="S617" s="50">
        <v>571.57000000000005</v>
      </c>
      <c r="T617" s="50">
        <v>481.23099999999999</v>
      </c>
      <c r="U617" s="50">
        <v>397.88</v>
      </c>
      <c r="V617" s="50">
        <v>267.37599999999998</v>
      </c>
      <c r="W617" s="50">
        <v>229.53800000000001</v>
      </c>
      <c r="X617" s="50" t="s">
        <v>311</v>
      </c>
      <c r="Y617" s="50" t="s">
        <v>311</v>
      </c>
      <c r="Z617" s="50" t="s">
        <v>311</v>
      </c>
      <c r="AA617" s="50" t="s">
        <v>311</v>
      </c>
      <c r="AB617" s="50" t="s">
        <v>311</v>
      </c>
      <c r="AC617" s="50" t="str">
        <f t="shared" si="45"/>
        <v>Canada-1960</v>
      </c>
      <c r="AD617" s="51">
        <f t="shared" si="46"/>
        <v>10496.075999999999</v>
      </c>
      <c r="AE617" s="15">
        <f t="shared" si="47"/>
        <v>0.70704137431931713</v>
      </c>
      <c r="AF617">
        <f t="shared" si="48"/>
        <v>8.3187681965969706E-2</v>
      </c>
    </row>
    <row r="618" spans="1:32" x14ac:dyDescent="0.25">
      <c r="A618" s="59">
        <v>601</v>
      </c>
      <c r="B618" s="60" t="s">
        <v>309</v>
      </c>
      <c r="C618" s="61" t="s">
        <v>409</v>
      </c>
      <c r="D618" s="62">
        <v>8</v>
      </c>
      <c r="E618" s="62">
        <v>830</v>
      </c>
      <c r="F618" s="62">
        <v>1960</v>
      </c>
      <c r="G618" s="50">
        <v>8.2050000000000001</v>
      </c>
      <c r="H618" s="50">
        <v>7.0880000000000001</v>
      </c>
      <c r="I618" s="50">
        <v>8.2530000000000001</v>
      </c>
      <c r="J618" s="50">
        <v>6.484</v>
      </c>
      <c r="K618" s="50">
        <v>7.7530000000000001</v>
      </c>
      <c r="L618" s="50">
        <v>7.4950000000000001</v>
      </c>
      <c r="M618" s="50">
        <v>7.0229999999999997</v>
      </c>
      <c r="N618" s="50">
        <v>7.44</v>
      </c>
      <c r="O618" s="50">
        <v>6.843</v>
      </c>
      <c r="P618" s="50">
        <v>7.6840000000000002</v>
      </c>
      <c r="Q618" s="50">
        <v>7.7110000000000003</v>
      </c>
      <c r="R618" s="50">
        <v>6.944</v>
      </c>
      <c r="S618" s="50">
        <v>6.09</v>
      </c>
      <c r="T618" s="50">
        <v>5.0330000000000004</v>
      </c>
      <c r="U618" s="50">
        <v>3.9729999999999999</v>
      </c>
      <c r="V618" s="50">
        <v>2.8759999999999999</v>
      </c>
      <c r="W618" s="50">
        <v>2.5249999999999999</v>
      </c>
      <c r="X618" s="50" t="s">
        <v>311</v>
      </c>
      <c r="Y618" s="50" t="s">
        <v>311</v>
      </c>
      <c r="Z618" s="50" t="s">
        <v>311</v>
      </c>
      <c r="AA618" s="50" t="s">
        <v>311</v>
      </c>
      <c r="AB618" s="50" t="s">
        <v>311</v>
      </c>
      <c r="AC618" s="50" t="str">
        <f t="shared" si="45"/>
        <v>Channel Islands-1960</v>
      </c>
      <c r="AD618" s="51">
        <f t="shared" si="46"/>
        <v>71.466999999999999</v>
      </c>
      <c r="AE618" s="15">
        <f t="shared" si="47"/>
        <v>0.5310562917150573</v>
      </c>
      <c r="AF618">
        <f t="shared" si="48"/>
        <v>0.1516318819529959</v>
      </c>
    </row>
    <row r="619" spans="1:32" x14ac:dyDescent="0.25">
      <c r="A619" s="59">
        <v>602</v>
      </c>
      <c r="B619" s="60" t="s">
        <v>309</v>
      </c>
      <c r="C619" s="61" t="s">
        <v>410</v>
      </c>
      <c r="D619" s="62"/>
      <c r="E619" s="62">
        <v>152</v>
      </c>
      <c r="F619" s="62">
        <v>1960</v>
      </c>
      <c r="G619" s="50">
        <v>1169.9159999999999</v>
      </c>
      <c r="H619" s="50">
        <v>1030.8920000000001</v>
      </c>
      <c r="I619" s="50">
        <v>833.09799999999996</v>
      </c>
      <c r="J619" s="50">
        <v>736.65800000000002</v>
      </c>
      <c r="K619" s="50">
        <v>605.80799999999999</v>
      </c>
      <c r="L619" s="50">
        <v>552.41800000000001</v>
      </c>
      <c r="M619" s="50">
        <v>499.68700000000001</v>
      </c>
      <c r="N619" s="50">
        <v>428.09399999999999</v>
      </c>
      <c r="O619" s="50">
        <v>382.27100000000002</v>
      </c>
      <c r="P619" s="50">
        <v>339.56400000000002</v>
      </c>
      <c r="Q619" s="50">
        <v>308.28199999999998</v>
      </c>
      <c r="R619" s="50">
        <v>252.88900000000001</v>
      </c>
      <c r="S619" s="50">
        <v>207.32400000000001</v>
      </c>
      <c r="T619" s="50">
        <v>158.90299999999999</v>
      </c>
      <c r="U619" s="50">
        <v>104.23699999999999</v>
      </c>
      <c r="V619" s="50">
        <v>59.947000000000003</v>
      </c>
      <c r="W619" s="50">
        <v>46.637</v>
      </c>
      <c r="X619" s="50" t="s">
        <v>311</v>
      </c>
      <c r="Y619" s="50" t="s">
        <v>311</v>
      </c>
      <c r="Z619" s="50" t="s">
        <v>311</v>
      </c>
      <c r="AA619" s="50" t="s">
        <v>311</v>
      </c>
      <c r="AB619" s="50" t="s">
        <v>311</v>
      </c>
      <c r="AC619" s="50" t="str">
        <f t="shared" si="45"/>
        <v>Chile-1960</v>
      </c>
      <c r="AD619" s="51">
        <f t="shared" si="46"/>
        <v>4312.9949999999999</v>
      </c>
      <c r="AE619" s="15">
        <f t="shared" si="47"/>
        <v>0.789156954737949</v>
      </c>
      <c r="AF619">
        <f t="shared" si="48"/>
        <v>5.0323803192665863E-2</v>
      </c>
    </row>
    <row r="620" spans="1:32" x14ac:dyDescent="0.25">
      <c r="A620" s="59">
        <v>603</v>
      </c>
      <c r="B620" s="60" t="s">
        <v>309</v>
      </c>
      <c r="C620" s="61" t="s">
        <v>10</v>
      </c>
      <c r="D620" s="62">
        <v>9</v>
      </c>
      <c r="E620" s="62">
        <v>156</v>
      </c>
      <c r="F620" s="62">
        <v>1960</v>
      </c>
      <c r="G620" s="50">
        <v>95890.839000000007</v>
      </c>
      <c r="H620" s="50">
        <v>95559.308999999994</v>
      </c>
      <c r="I620" s="50">
        <v>68786.816000000006</v>
      </c>
      <c r="J620" s="50">
        <v>54120.845000000001</v>
      </c>
      <c r="K620" s="50">
        <v>51995.855000000003</v>
      </c>
      <c r="L620" s="50">
        <v>49233.250999999997</v>
      </c>
      <c r="M620" s="50">
        <v>43196.428</v>
      </c>
      <c r="N620" s="50">
        <v>38518.377999999997</v>
      </c>
      <c r="O620" s="50">
        <v>37312.319000000003</v>
      </c>
      <c r="P620" s="50">
        <v>32565.264999999999</v>
      </c>
      <c r="Q620" s="50">
        <v>26834.605</v>
      </c>
      <c r="R620" s="50">
        <v>22755.831999999999</v>
      </c>
      <c r="S620" s="50">
        <v>16556.599999999999</v>
      </c>
      <c r="T620" s="50">
        <v>12269.651</v>
      </c>
      <c r="U620" s="50">
        <v>7220.835</v>
      </c>
      <c r="V620" s="50">
        <v>3575.0680000000002</v>
      </c>
      <c r="W620" s="50">
        <v>1294.2470000000001</v>
      </c>
      <c r="X620" s="50" t="s">
        <v>311</v>
      </c>
      <c r="Y620" s="50" t="s">
        <v>311</v>
      </c>
      <c r="Z620" s="50" t="s">
        <v>311</v>
      </c>
      <c r="AA620" s="50" t="s">
        <v>311</v>
      </c>
      <c r="AB620" s="50" t="s">
        <v>311</v>
      </c>
      <c r="AC620" s="50" t="str">
        <f t="shared" si="45"/>
        <v>China-1960</v>
      </c>
      <c r="AD620" s="51">
        <f t="shared" si="46"/>
        <v>373089.37799999997</v>
      </c>
      <c r="AE620" s="15">
        <f t="shared" si="47"/>
        <v>0.76281122374917909</v>
      </c>
      <c r="AF620">
        <f t="shared" si="48"/>
        <v>3.8463268278204663E-2</v>
      </c>
    </row>
    <row r="621" spans="1:32" x14ac:dyDescent="0.25">
      <c r="A621" s="59">
        <v>604</v>
      </c>
      <c r="B621" s="60" t="s">
        <v>309</v>
      </c>
      <c r="C621" s="61" t="s">
        <v>411</v>
      </c>
      <c r="D621" s="62">
        <v>10</v>
      </c>
      <c r="E621" s="62">
        <v>344</v>
      </c>
      <c r="F621" s="62">
        <v>1960</v>
      </c>
      <c r="G621" s="50">
        <v>489.62400000000002</v>
      </c>
      <c r="H621" s="50">
        <v>419.363</v>
      </c>
      <c r="I621" s="50">
        <v>335.27499999999998</v>
      </c>
      <c r="J621" s="50">
        <v>146.06399999999999</v>
      </c>
      <c r="K621" s="50">
        <v>211.99299999999999</v>
      </c>
      <c r="L621" s="50">
        <v>256.87700000000001</v>
      </c>
      <c r="M621" s="50">
        <v>261.85000000000002</v>
      </c>
      <c r="N621" s="50">
        <v>230.98699999999999</v>
      </c>
      <c r="O621" s="50">
        <v>199.86600000000001</v>
      </c>
      <c r="P621" s="50">
        <v>163.39699999999999</v>
      </c>
      <c r="Q621" s="50">
        <v>119.595</v>
      </c>
      <c r="R621" s="50">
        <v>84.247</v>
      </c>
      <c r="S621" s="50">
        <v>61.982999999999997</v>
      </c>
      <c r="T621" s="50">
        <v>39.613999999999997</v>
      </c>
      <c r="U621" s="50">
        <v>25.021999999999998</v>
      </c>
      <c r="V621" s="50">
        <v>12.055</v>
      </c>
      <c r="W621" s="50">
        <v>7.375</v>
      </c>
      <c r="X621" s="50" t="s">
        <v>311</v>
      </c>
      <c r="Y621" s="50" t="s">
        <v>311</v>
      </c>
      <c r="Z621" s="50" t="s">
        <v>311</v>
      </c>
      <c r="AA621" s="50" t="s">
        <v>311</v>
      </c>
      <c r="AB621" s="50" t="s">
        <v>311</v>
      </c>
      <c r="AC621" s="50" t="str">
        <f t="shared" si="45"/>
        <v>China, Hong Kong SAR-1960</v>
      </c>
      <c r="AD621" s="51">
        <f t="shared" si="46"/>
        <v>1736.8589999999999</v>
      </c>
      <c r="AE621" s="15">
        <f t="shared" si="47"/>
        <v>0.7647874697946121</v>
      </c>
      <c r="AF621">
        <f t="shared" si="48"/>
        <v>2.819945919672499E-2</v>
      </c>
    </row>
    <row r="622" spans="1:32" x14ac:dyDescent="0.25">
      <c r="A622" s="59">
        <v>605</v>
      </c>
      <c r="B622" s="60" t="s">
        <v>309</v>
      </c>
      <c r="C622" s="61" t="s">
        <v>412</v>
      </c>
      <c r="D622" s="62">
        <v>11</v>
      </c>
      <c r="E622" s="62">
        <v>446</v>
      </c>
      <c r="F622" s="62">
        <v>1960</v>
      </c>
      <c r="G622" s="50">
        <v>23.853999999999999</v>
      </c>
      <c r="H622" s="50">
        <v>25.855</v>
      </c>
      <c r="I622" s="50">
        <v>20.45</v>
      </c>
      <c r="J622" s="50">
        <v>11.492000000000001</v>
      </c>
      <c r="K622" s="50">
        <v>8.9740000000000002</v>
      </c>
      <c r="L622" s="50">
        <v>10.106</v>
      </c>
      <c r="M622" s="50">
        <v>10.61</v>
      </c>
      <c r="N622" s="50">
        <v>10.821</v>
      </c>
      <c r="O622" s="50">
        <v>10.090999999999999</v>
      </c>
      <c r="P622" s="50">
        <v>9.0850000000000009</v>
      </c>
      <c r="Q622" s="50">
        <v>7.4329999999999998</v>
      </c>
      <c r="R622" s="50">
        <v>5.8979999999999997</v>
      </c>
      <c r="S622" s="50">
        <v>4.7939999999999996</v>
      </c>
      <c r="T622" s="50">
        <v>3.468</v>
      </c>
      <c r="U622" s="50">
        <v>2.4900000000000002</v>
      </c>
      <c r="V622" s="50">
        <v>1.4750000000000001</v>
      </c>
      <c r="W622" s="50">
        <v>0.9</v>
      </c>
      <c r="X622" s="50" t="s">
        <v>311</v>
      </c>
      <c r="Y622" s="50" t="s">
        <v>311</v>
      </c>
      <c r="Z622" s="50" t="s">
        <v>311</v>
      </c>
      <c r="AA622" s="50" t="s">
        <v>311</v>
      </c>
      <c r="AB622" s="50" t="s">
        <v>311</v>
      </c>
      <c r="AC622" s="50" t="str">
        <f t="shared" si="45"/>
        <v>China, Macao SAR-1960</v>
      </c>
      <c r="AD622" s="51">
        <f t="shared" si="46"/>
        <v>89.303999999999988</v>
      </c>
      <c r="AE622" s="15">
        <f t="shared" si="47"/>
        <v>0.87893039505509285</v>
      </c>
      <c r="AF622">
        <f t="shared" si="48"/>
        <v>5.2256636335701691E-2</v>
      </c>
    </row>
    <row r="623" spans="1:32" x14ac:dyDescent="0.25">
      <c r="A623" s="59">
        <v>606</v>
      </c>
      <c r="B623" s="60" t="s">
        <v>309</v>
      </c>
      <c r="C623" s="61" t="s">
        <v>413</v>
      </c>
      <c r="D623" s="62"/>
      <c r="E623" s="62">
        <v>170</v>
      </c>
      <c r="F623" s="62">
        <v>1960</v>
      </c>
      <c r="G623" s="50">
        <v>3052.2020000000002</v>
      </c>
      <c r="H623" s="50">
        <v>2557.9090000000001</v>
      </c>
      <c r="I623" s="50">
        <v>2043.7</v>
      </c>
      <c r="J623" s="50">
        <v>1571.634</v>
      </c>
      <c r="K623" s="50">
        <v>1295.951</v>
      </c>
      <c r="L623" s="50">
        <v>1106.4580000000001</v>
      </c>
      <c r="M623" s="50">
        <v>951.07600000000002</v>
      </c>
      <c r="N623" s="50">
        <v>833.75800000000004</v>
      </c>
      <c r="O623" s="50">
        <v>688.70299999999997</v>
      </c>
      <c r="P623" s="50">
        <v>611.89400000000001</v>
      </c>
      <c r="Q623" s="50">
        <v>514.84799999999996</v>
      </c>
      <c r="R623" s="50">
        <v>412.75200000000001</v>
      </c>
      <c r="S623" s="50">
        <v>316.678</v>
      </c>
      <c r="T623" s="50">
        <v>226.24299999999999</v>
      </c>
      <c r="U623" s="50">
        <v>150.35400000000001</v>
      </c>
      <c r="V623" s="50">
        <v>88.54</v>
      </c>
      <c r="W623" s="50">
        <v>57.683</v>
      </c>
      <c r="X623" s="50" t="s">
        <v>311</v>
      </c>
      <c r="Y623" s="50" t="s">
        <v>311</v>
      </c>
      <c r="Z623" s="50" t="s">
        <v>311</v>
      </c>
      <c r="AA623" s="50" t="s">
        <v>311</v>
      </c>
      <c r="AB623" s="50" t="s">
        <v>311</v>
      </c>
      <c r="AC623" s="50" t="str">
        <f t="shared" si="45"/>
        <v>Colombia-1960</v>
      </c>
      <c r="AD623" s="51">
        <f t="shared" si="46"/>
        <v>8303.7520000000004</v>
      </c>
      <c r="AE623" s="15">
        <f t="shared" si="47"/>
        <v>0.98469113721122703</v>
      </c>
      <c r="AF623">
        <f t="shared" si="48"/>
        <v>3.2763148107264252E-2</v>
      </c>
    </row>
    <row r="624" spans="1:32" x14ac:dyDescent="0.25">
      <c r="A624" s="59">
        <v>607</v>
      </c>
      <c r="B624" s="60" t="s">
        <v>309</v>
      </c>
      <c r="C624" s="61" t="s">
        <v>364</v>
      </c>
      <c r="D624" s="62"/>
      <c r="E624" s="62">
        <v>174</v>
      </c>
      <c r="F624" s="62">
        <v>1960</v>
      </c>
      <c r="G624" s="50">
        <v>33.738</v>
      </c>
      <c r="H624" s="50">
        <v>25.695</v>
      </c>
      <c r="I624" s="50">
        <v>19.524000000000001</v>
      </c>
      <c r="J624" s="50">
        <v>17.899999999999999</v>
      </c>
      <c r="K624" s="50">
        <v>16.233000000000001</v>
      </c>
      <c r="L624" s="50">
        <v>14.271000000000001</v>
      </c>
      <c r="M624" s="50">
        <v>12.603</v>
      </c>
      <c r="N624" s="50">
        <v>11.132999999999999</v>
      </c>
      <c r="O624" s="50">
        <v>9.8409999999999993</v>
      </c>
      <c r="P624" s="50">
        <v>8.4060000000000006</v>
      </c>
      <c r="Q624" s="50">
        <v>6.8440000000000003</v>
      </c>
      <c r="R624" s="50">
        <v>5.0789999999999997</v>
      </c>
      <c r="S624" s="50">
        <v>3.7410000000000001</v>
      </c>
      <c r="T624" s="50">
        <v>2.6840000000000002</v>
      </c>
      <c r="U624" s="50">
        <v>1.762</v>
      </c>
      <c r="V624" s="50">
        <v>1.036</v>
      </c>
      <c r="W624" s="50">
        <v>0.63100000000000001</v>
      </c>
      <c r="X624" s="50" t="s">
        <v>311</v>
      </c>
      <c r="Y624" s="50" t="s">
        <v>311</v>
      </c>
      <c r="Z624" s="50" t="s">
        <v>311</v>
      </c>
      <c r="AA624" s="50" t="s">
        <v>311</v>
      </c>
      <c r="AB624" s="50" t="s">
        <v>311</v>
      </c>
      <c r="AC624" s="50" t="str">
        <f t="shared" si="45"/>
        <v>Comoros-1960</v>
      </c>
      <c r="AD624" s="51">
        <f t="shared" si="46"/>
        <v>106.05099999999999</v>
      </c>
      <c r="AE624" s="15">
        <f t="shared" si="47"/>
        <v>0.80216122431660242</v>
      </c>
      <c r="AF624">
        <f t="shared" si="48"/>
        <v>3.3041814408025588E-2</v>
      </c>
    </row>
    <row r="625" spans="1:32" x14ac:dyDescent="0.25">
      <c r="A625" s="59">
        <v>608</v>
      </c>
      <c r="B625" s="60" t="s">
        <v>309</v>
      </c>
      <c r="C625" s="61" t="s">
        <v>414</v>
      </c>
      <c r="D625" s="62"/>
      <c r="E625" s="62">
        <v>178</v>
      </c>
      <c r="F625" s="62">
        <v>1960</v>
      </c>
      <c r="G625" s="50">
        <v>174.148</v>
      </c>
      <c r="H625" s="50">
        <v>138.11600000000001</v>
      </c>
      <c r="I625" s="50">
        <v>115.006</v>
      </c>
      <c r="J625" s="50">
        <v>100.149</v>
      </c>
      <c r="K625" s="50">
        <v>87.614000000000004</v>
      </c>
      <c r="L625" s="50">
        <v>76.668000000000006</v>
      </c>
      <c r="M625" s="50">
        <v>67.015000000000001</v>
      </c>
      <c r="N625" s="50">
        <v>58.341000000000001</v>
      </c>
      <c r="O625" s="50">
        <v>50.287999999999997</v>
      </c>
      <c r="P625" s="50">
        <v>42.889000000000003</v>
      </c>
      <c r="Q625" s="50">
        <v>36.109000000000002</v>
      </c>
      <c r="R625" s="50">
        <v>29.831</v>
      </c>
      <c r="S625" s="50">
        <v>23.792999999999999</v>
      </c>
      <c r="T625" s="50">
        <v>16.581</v>
      </c>
      <c r="U625" s="50">
        <v>10.978</v>
      </c>
      <c r="V625" s="50">
        <v>6.125</v>
      </c>
      <c r="W625" s="50">
        <v>3.569</v>
      </c>
      <c r="X625" s="50" t="s">
        <v>311</v>
      </c>
      <c r="Y625" s="50" t="s">
        <v>311</v>
      </c>
      <c r="Z625" s="50" t="s">
        <v>311</v>
      </c>
      <c r="AA625" s="50" t="s">
        <v>311</v>
      </c>
      <c r="AB625" s="50" t="s">
        <v>311</v>
      </c>
      <c r="AC625" s="50" t="str">
        <f t="shared" si="45"/>
        <v>Congo-1960</v>
      </c>
      <c r="AD625" s="51">
        <f t="shared" si="46"/>
        <v>572.69700000000012</v>
      </c>
      <c r="AE625" s="15">
        <f t="shared" si="47"/>
        <v>0.81111477797159748</v>
      </c>
      <c r="AF625">
        <f t="shared" si="48"/>
        <v>3.7254229389569855E-2</v>
      </c>
    </row>
    <row r="626" spans="1:32" x14ac:dyDescent="0.25">
      <c r="A626" s="59">
        <v>609</v>
      </c>
      <c r="B626" s="60" t="s">
        <v>309</v>
      </c>
      <c r="C626" s="61" t="s">
        <v>415</v>
      </c>
      <c r="D626" s="62"/>
      <c r="E626" s="62">
        <v>188</v>
      </c>
      <c r="F626" s="62">
        <v>1960</v>
      </c>
      <c r="G626" s="50">
        <v>243.59200000000001</v>
      </c>
      <c r="H626" s="50">
        <v>185.279</v>
      </c>
      <c r="I626" s="50">
        <v>167.28700000000001</v>
      </c>
      <c r="J626" s="50">
        <v>131.61199999999999</v>
      </c>
      <c r="K626" s="50">
        <v>110.759</v>
      </c>
      <c r="L626" s="50">
        <v>95.278000000000006</v>
      </c>
      <c r="M626" s="50">
        <v>83.340999999999994</v>
      </c>
      <c r="N626" s="50">
        <v>68.998000000000005</v>
      </c>
      <c r="O626" s="50">
        <v>57.183</v>
      </c>
      <c r="P626" s="50">
        <v>50.929000000000002</v>
      </c>
      <c r="Q626" s="50">
        <v>41.67</v>
      </c>
      <c r="R626" s="50">
        <v>32.618000000000002</v>
      </c>
      <c r="S626" s="50">
        <v>24.215</v>
      </c>
      <c r="T626" s="50">
        <v>17.213999999999999</v>
      </c>
      <c r="U626" s="50">
        <v>11.821</v>
      </c>
      <c r="V626" s="50">
        <v>6.81</v>
      </c>
      <c r="W626" s="50">
        <v>4.4340000000000002</v>
      </c>
      <c r="X626" s="50" t="s">
        <v>311</v>
      </c>
      <c r="Y626" s="50" t="s">
        <v>311</v>
      </c>
      <c r="Z626" s="50" t="s">
        <v>311</v>
      </c>
      <c r="AA626" s="50" t="s">
        <v>311</v>
      </c>
      <c r="AB626" s="50" t="s">
        <v>311</v>
      </c>
      <c r="AC626" s="50" t="str">
        <f t="shared" si="45"/>
        <v>Costa Rica-1960</v>
      </c>
      <c r="AD626" s="51">
        <f t="shared" si="46"/>
        <v>696.60300000000007</v>
      </c>
      <c r="AE626" s="15">
        <f t="shared" si="47"/>
        <v>0.91362942737829145</v>
      </c>
      <c r="AF626">
        <f t="shared" si="48"/>
        <v>3.1157344629053629E-2</v>
      </c>
    </row>
    <row r="627" spans="1:32" x14ac:dyDescent="0.25">
      <c r="A627" s="59">
        <v>610</v>
      </c>
      <c r="B627" s="60" t="s">
        <v>309</v>
      </c>
      <c r="C627" s="61" t="s">
        <v>416</v>
      </c>
      <c r="D627" s="62"/>
      <c r="E627" s="62">
        <v>384</v>
      </c>
      <c r="F627" s="62">
        <v>1960</v>
      </c>
      <c r="G627" s="50">
        <v>670.16099999999994</v>
      </c>
      <c r="H627" s="50">
        <v>484.46699999999998</v>
      </c>
      <c r="I627" s="50">
        <v>374.18799999999999</v>
      </c>
      <c r="J627" s="50">
        <v>346.22199999999998</v>
      </c>
      <c r="K627" s="50">
        <v>321.69400000000002</v>
      </c>
      <c r="L627" s="50">
        <v>285.41899999999998</v>
      </c>
      <c r="M627" s="50">
        <v>242.167</v>
      </c>
      <c r="N627" s="50">
        <v>200.70699999999999</v>
      </c>
      <c r="O627" s="50">
        <v>164.31100000000001</v>
      </c>
      <c r="P627" s="50">
        <v>132.94999999999999</v>
      </c>
      <c r="Q627" s="50">
        <v>106.30200000000001</v>
      </c>
      <c r="R627" s="50">
        <v>82.715000000000003</v>
      </c>
      <c r="S627" s="50">
        <v>61.317999999999998</v>
      </c>
      <c r="T627" s="50">
        <v>42.097000000000001</v>
      </c>
      <c r="U627" s="50">
        <v>25.308</v>
      </c>
      <c r="V627" s="50">
        <v>12.59</v>
      </c>
      <c r="W627" s="50">
        <v>6.3719999999999999</v>
      </c>
      <c r="X627" s="50" t="s">
        <v>311</v>
      </c>
      <c r="Y627" s="50" t="s">
        <v>311</v>
      </c>
      <c r="Z627" s="50" t="s">
        <v>311</v>
      </c>
      <c r="AA627" s="50" t="s">
        <v>311</v>
      </c>
      <c r="AB627" s="50" t="s">
        <v>311</v>
      </c>
      <c r="AC627" s="50" t="str">
        <f t="shared" si="45"/>
        <v>Côte d'Ivoire-1960</v>
      </c>
      <c r="AD627" s="51">
        <f t="shared" si="46"/>
        <v>1943.8049999999996</v>
      </c>
      <c r="AE627" s="15">
        <f t="shared" si="47"/>
        <v>0.83093880301779244</v>
      </c>
      <c r="AF627">
        <f t="shared" si="48"/>
        <v>2.4870839633809736E-2</v>
      </c>
    </row>
    <row r="628" spans="1:32" x14ac:dyDescent="0.25">
      <c r="A628" s="59">
        <v>611</v>
      </c>
      <c r="B628" s="60" t="s">
        <v>309</v>
      </c>
      <c r="C628" s="61" t="s">
        <v>417</v>
      </c>
      <c r="D628" s="62"/>
      <c r="E628" s="62">
        <v>191</v>
      </c>
      <c r="F628" s="62">
        <v>1960</v>
      </c>
      <c r="G628" s="50">
        <v>372.66800000000001</v>
      </c>
      <c r="H628" s="50">
        <v>397.30799999999999</v>
      </c>
      <c r="I628" s="50">
        <v>383.41500000000002</v>
      </c>
      <c r="J628" s="50">
        <v>296.42200000000003</v>
      </c>
      <c r="K628" s="50">
        <v>340.06700000000001</v>
      </c>
      <c r="L628" s="50">
        <v>361.33100000000002</v>
      </c>
      <c r="M628" s="50">
        <v>347.59699999999998</v>
      </c>
      <c r="N628" s="50">
        <v>296.78300000000002</v>
      </c>
      <c r="O628" s="50">
        <v>191.00299999999999</v>
      </c>
      <c r="P628" s="50">
        <v>241.441</v>
      </c>
      <c r="Q628" s="50">
        <v>267.149</v>
      </c>
      <c r="R628" s="50">
        <v>226.471</v>
      </c>
      <c r="S628" s="50">
        <v>180.4</v>
      </c>
      <c r="T628" s="50">
        <v>115.456</v>
      </c>
      <c r="U628" s="50">
        <v>83.322000000000003</v>
      </c>
      <c r="V628" s="50">
        <v>51.151000000000003</v>
      </c>
      <c r="W628" s="50">
        <v>40.65</v>
      </c>
      <c r="X628" s="50" t="s">
        <v>311</v>
      </c>
      <c r="Y628" s="50" t="s">
        <v>311</v>
      </c>
      <c r="Z628" s="50" t="s">
        <v>311</v>
      </c>
      <c r="AA628" s="50" t="s">
        <v>311</v>
      </c>
      <c r="AB628" s="50" t="s">
        <v>311</v>
      </c>
      <c r="AC628" s="50" t="str">
        <f t="shared" si="45"/>
        <v>Croatia-1960</v>
      </c>
      <c r="AD628" s="51">
        <f t="shared" si="46"/>
        <v>2748.6639999999998</v>
      </c>
      <c r="AE628" s="15">
        <f t="shared" si="47"/>
        <v>0.52533521740016242</v>
      </c>
      <c r="AF628">
        <f t="shared" si="48"/>
        <v>7.4468196885999816E-2</v>
      </c>
    </row>
    <row r="629" spans="1:32" x14ac:dyDescent="0.25">
      <c r="A629" s="59">
        <v>612</v>
      </c>
      <c r="B629" s="60" t="s">
        <v>309</v>
      </c>
      <c r="C629" s="61" t="s">
        <v>365</v>
      </c>
      <c r="D629" s="62"/>
      <c r="E629" s="62">
        <v>192</v>
      </c>
      <c r="F629" s="62">
        <v>1960</v>
      </c>
      <c r="G629" s="50">
        <v>889.96199999999999</v>
      </c>
      <c r="H629" s="50">
        <v>869.59299999999996</v>
      </c>
      <c r="I629" s="50">
        <v>744.16600000000005</v>
      </c>
      <c r="J629" s="50">
        <v>697.29</v>
      </c>
      <c r="K629" s="50">
        <v>637.59699999999998</v>
      </c>
      <c r="L629" s="50">
        <v>544.53399999999999</v>
      </c>
      <c r="M629" s="50">
        <v>480.48200000000003</v>
      </c>
      <c r="N629" s="50">
        <v>423.46100000000001</v>
      </c>
      <c r="O629" s="50">
        <v>386.26299999999998</v>
      </c>
      <c r="P629" s="50">
        <v>362.09699999999998</v>
      </c>
      <c r="Q629" s="50">
        <v>318.298</v>
      </c>
      <c r="R629" s="50">
        <v>269.84800000000001</v>
      </c>
      <c r="S629" s="50">
        <v>185.352</v>
      </c>
      <c r="T629" s="50">
        <v>128.215</v>
      </c>
      <c r="U629" s="50">
        <v>107.69</v>
      </c>
      <c r="V629" s="50">
        <v>58.92</v>
      </c>
      <c r="W629" s="50">
        <v>37.366999999999997</v>
      </c>
      <c r="X629" s="50" t="s">
        <v>311</v>
      </c>
      <c r="Y629" s="50" t="s">
        <v>311</v>
      </c>
      <c r="Z629" s="50" t="s">
        <v>311</v>
      </c>
      <c r="AA629" s="50" t="s">
        <v>311</v>
      </c>
      <c r="AB629" s="50" t="s">
        <v>311</v>
      </c>
      <c r="AC629" s="50" t="str">
        <f t="shared" si="45"/>
        <v>Cuba-1960</v>
      </c>
      <c r="AD629" s="51">
        <f t="shared" si="46"/>
        <v>4305.2219999999988</v>
      </c>
      <c r="AE629" s="15">
        <f t="shared" si="47"/>
        <v>0.65871469578107733</v>
      </c>
      <c r="AF629">
        <f t="shared" si="48"/>
        <v>4.8787601834822239E-2</v>
      </c>
    </row>
    <row r="630" spans="1:32" x14ac:dyDescent="0.25">
      <c r="A630" s="59">
        <v>613</v>
      </c>
      <c r="B630" s="60" t="s">
        <v>309</v>
      </c>
      <c r="C630" s="61" t="s">
        <v>366</v>
      </c>
      <c r="D630" s="62"/>
      <c r="E630" s="62">
        <v>531</v>
      </c>
      <c r="F630" s="62">
        <v>1960</v>
      </c>
      <c r="G630" s="50">
        <v>20.271999999999998</v>
      </c>
      <c r="H630" s="50">
        <v>17.603999999999999</v>
      </c>
      <c r="I630" s="50">
        <v>14.452</v>
      </c>
      <c r="J630" s="50">
        <v>11.337999999999999</v>
      </c>
      <c r="K630" s="50">
        <v>9.1579999999999995</v>
      </c>
      <c r="L630" s="50">
        <v>8.3140000000000001</v>
      </c>
      <c r="M630" s="50">
        <v>7.8220000000000001</v>
      </c>
      <c r="N630" s="50">
        <v>7.1779999999999999</v>
      </c>
      <c r="O630" s="50">
        <v>6.742</v>
      </c>
      <c r="P630" s="50">
        <v>5.7679999999999998</v>
      </c>
      <c r="Q630" s="50">
        <v>5.4109999999999996</v>
      </c>
      <c r="R630" s="50">
        <v>3.8210000000000002</v>
      </c>
      <c r="S630" s="50">
        <v>2.8780000000000001</v>
      </c>
      <c r="T630" s="50">
        <v>2.2639999999999998</v>
      </c>
      <c r="U630" s="50">
        <v>1.53</v>
      </c>
      <c r="V630" s="50">
        <v>1.085</v>
      </c>
      <c r="W630" s="50">
        <v>1.304</v>
      </c>
      <c r="X630" s="50" t="s">
        <v>311</v>
      </c>
      <c r="Y630" s="50" t="s">
        <v>311</v>
      </c>
      <c r="Z630" s="50" t="s">
        <v>311</v>
      </c>
      <c r="AA630" s="50" t="s">
        <v>311</v>
      </c>
      <c r="AB630" s="50" t="s">
        <v>311</v>
      </c>
      <c r="AC630" s="50" t="str">
        <f t="shared" si="45"/>
        <v>Curaçao-1960</v>
      </c>
      <c r="AD630" s="51">
        <f t="shared" si="46"/>
        <v>68.429999999999993</v>
      </c>
      <c r="AE630" s="15">
        <f t="shared" si="47"/>
        <v>0.85504895513663615</v>
      </c>
      <c r="AF630">
        <f t="shared" si="48"/>
        <v>5.1201576707133267E-2</v>
      </c>
    </row>
    <row r="631" spans="1:32" x14ac:dyDescent="0.25">
      <c r="A631" s="59">
        <v>614</v>
      </c>
      <c r="B631" s="60" t="s">
        <v>309</v>
      </c>
      <c r="C631" s="61" t="s">
        <v>418</v>
      </c>
      <c r="D631" s="62">
        <v>12</v>
      </c>
      <c r="E631" s="62">
        <v>196</v>
      </c>
      <c r="F631" s="62">
        <v>1960</v>
      </c>
      <c r="G631" s="50">
        <v>75.331999999999994</v>
      </c>
      <c r="H631" s="50">
        <v>68.024000000000001</v>
      </c>
      <c r="I631" s="50">
        <v>66.953000000000003</v>
      </c>
      <c r="J631" s="50">
        <v>47.57</v>
      </c>
      <c r="K631" s="50">
        <v>47.06</v>
      </c>
      <c r="L631" s="50">
        <v>38.203000000000003</v>
      </c>
      <c r="M631" s="50">
        <v>37.281999999999996</v>
      </c>
      <c r="N631" s="50">
        <v>30.765999999999998</v>
      </c>
      <c r="O631" s="50">
        <v>32.049999999999997</v>
      </c>
      <c r="P631" s="50">
        <v>27.542000000000002</v>
      </c>
      <c r="Q631" s="50">
        <v>28.251000000000001</v>
      </c>
      <c r="R631" s="50">
        <v>19.277999999999999</v>
      </c>
      <c r="S631" s="50">
        <v>20.797000000000001</v>
      </c>
      <c r="T631" s="50">
        <v>11.18</v>
      </c>
      <c r="U631" s="50">
        <v>11.824</v>
      </c>
      <c r="V631" s="50">
        <v>6.7789999999999999</v>
      </c>
      <c r="W631" s="50">
        <v>4.0389999999999997</v>
      </c>
      <c r="X631" s="50" t="s">
        <v>311</v>
      </c>
      <c r="Y631" s="50" t="s">
        <v>311</v>
      </c>
      <c r="Z631" s="50" t="s">
        <v>311</v>
      </c>
      <c r="AA631" s="50" t="s">
        <v>311</v>
      </c>
      <c r="AB631" s="50" t="s">
        <v>311</v>
      </c>
      <c r="AC631" s="50" t="str">
        <f t="shared" si="45"/>
        <v>Cyprus-1960</v>
      </c>
      <c r="AD631" s="51">
        <f t="shared" si="46"/>
        <v>328.79899999999998</v>
      </c>
      <c r="AE631" s="15">
        <f t="shared" si="47"/>
        <v>0.74249313410320594</v>
      </c>
      <c r="AF631">
        <f t="shared" si="48"/>
        <v>6.2736965505983941E-2</v>
      </c>
    </row>
    <row r="632" spans="1:32" x14ac:dyDescent="0.25">
      <c r="A632" s="59">
        <v>615</v>
      </c>
      <c r="B632" s="60" t="s">
        <v>309</v>
      </c>
      <c r="C632" s="61" t="s">
        <v>419</v>
      </c>
      <c r="D632" s="62"/>
      <c r="E632" s="62">
        <v>408</v>
      </c>
      <c r="F632" s="62">
        <v>1960</v>
      </c>
      <c r="G632" s="50">
        <v>1945.5889999999999</v>
      </c>
      <c r="H632" s="50">
        <v>989.69</v>
      </c>
      <c r="I632" s="50">
        <v>1375.38</v>
      </c>
      <c r="J632" s="50">
        <v>1441.5509999999999</v>
      </c>
      <c r="K632" s="50">
        <v>1319.7090000000001</v>
      </c>
      <c r="L632" s="50">
        <v>931.10199999999998</v>
      </c>
      <c r="M632" s="50">
        <v>696.54399999999998</v>
      </c>
      <c r="N632" s="50">
        <v>566.98</v>
      </c>
      <c r="O632" s="50">
        <v>478.66399999999999</v>
      </c>
      <c r="P632" s="50">
        <v>417.22399999999999</v>
      </c>
      <c r="Q632" s="50">
        <v>355.31900000000002</v>
      </c>
      <c r="R632" s="50">
        <v>303.98899999999998</v>
      </c>
      <c r="S632" s="50">
        <v>235.89500000000001</v>
      </c>
      <c r="T632" s="50">
        <v>173.40199999999999</v>
      </c>
      <c r="U632" s="50">
        <v>106.825</v>
      </c>
      <c r="V632" s="50">
        <v>61.131999999999998</v>
      </c>
      <c r="W632" s="50">
        <v>25.181000000000001</v>
      </c>
      <c r="X632" s="50" t="s">
        <v>311</v>
      </c>
      <c r="Y632" s="50" t="s">
        <v>311</v>
      </c>
      <c r="Z632" s="50" t="s">
        <v>311</v>
      </c>
      <c r="AA632" s="50" t="s">
        <v>311</v>
      </c>
      <c r="AB632" s="50" t="s">
        <v>311</v>
      </c>
      <c r="AC632" s="50" t="str">
        <f t="shared" si="45"/>
        <v>Dem. People's Republic of Korea-1960</v>
      </c>
      <c r="AD632" s="51">
        <f t="shared" si="46"/>
        <v>6746.9770000000008</v>
      </c>
      <c r="AE632" s="15">
        <f t="shared" si="47"/>
        <v>0.69322883418751813</v>
      </c>
      <c r="AF632">
        <f t="shared" si="48"/>
        <v>3.3148134013454594E-2</v>
      </c>
    </row>
    <row r="633" spans="1:32" x14ac:dyDescent="0.25">
      <c r="A633" s="59">
        <v>616</v>
      </c>
      <c r="B633" s="60" t="s">
        <v>309</v>
      </c>
      <c r="C633" s="61" t="s">
        <v>420</v>
      </c>
      <c r="D633" s="62"/>
      <c r="E633" s="62">
        <v>180</v>
      </c>
      <c r="F633" s="62">
        <v>1960</v>
      </c>
      <c r="G633" s="50">
        <v>2677.8420000000001</v>
      </c>
      <c r="H633" s="50">
        <v>2086.9839999999999</v>
      </c>
      <c r="I633" s="50">
        <v>1847.4590000000001</v>
      </c>
      <c r="J633" s="50">
        <v>1599.2080000000001</v>
      </c>
      <c r="K633" s="50">
        <v>1356.835</v>
      </c>
      <c r="L633" s="50">
        <v>1145.0989999999999</v>
      </c>
      <c r="M633" s="50">
        <v>965.93499999999995</v>
      </c>
      <c r="N633" s="50">
        <v>806.77</v>
      </c>
      <c r="O633" s="50">
        <v>673.27700000000004</v>
      </c>
      <c r="P633" s="50">
        <v>555.56600000000003</v>
      </c>
      <c r="Q633" s="50">
        <v>451.06299999999999</v>
      </c>
      <c r="R633" s="50">
        <v>358.92399999999998</v>
      </c>
      <c r="S633" s="50">
        <v>275.82400000000001</v>
      </c>
      <c r="T633" s="50">
        <v>201.68600000000001</v>
      </c>
      <c r="U633" s="50">
        <v>125.157</v>
      </c>
      <c r="V633" s="50">
        <v>70.188999999999993</v>
      </c>
      <c r="W633" s="50">
        <v>50.433</v>
      </c>
      <c r="X633" s="50" t="s">
        <v>311</v>
      </c>
      <c r="Y633" s="50" t="s">
        <v>311</v>
      </c>
      <c r="Z633" s="50" t="s">
        <v>311</v>
      </c>
      <c r="AA633" s="50" t="s">
        <v>311</v>
      </c>
      <c r="AB633" s="50" t="s">
        <v>311</v>
      </c>
      <c r="AC633" s="50" t="str">
        <f t="shared" si="45"/>
        <v>Democratic Republic of the Congo-1960</v>
      </c>
      <c r="AD633" s="51">
        <f t="shared" si="46"/>
        <v>8188.5009999999993</v>
      </c>
      <c r="AE633" s="15">
        <f t="shared" si="47"/>
        <v>0.86215413541501684</v>
      </c>
      <c r="AF633">
        <f t="shared" si="48"/>
        <v>3.023251602989192E-2</v>
      </c>
    </row>
    <row r="634" spans="1:32" x14ac:dyDescent="0.25">
      <c r="A634" s="59">
        <v>617</v>
      </c>
      <c r="B634" s="60" t="s">
        <v>309</v>
      </c>
      <c r="C634" s="61" t="s">
        <v>421</v>
      </c>
      <c r="D634" s="62"/>
      <c r="E634" s="62">
        <v>208</v>
      </c>
      <c r="F634" s="62">
        <v>1960</v>
      </c>
      <c r="G634" s="50">
        <v>367.22</v>
      </c>
      <c r="H634" s="50">
        <v>370.91199999999998</v>
      </c>
      <c r="I634" s="50">
        <v>416.66199999999998</v>
      </c>
      <c r="J634" s="50">
        <v>380.99</v>
      </c>
      <c r="K634" s="50">
        <v>303.10300000000001</v>
      </c>
      <c r="L634" s="50">
        <v>278.51499999999999</v>
      </c>
      <c r="M634" s="50">
        <v>286.67200000000003</v>
      </c>
      <c r="N634" s="50">
        <v>311.53399999999999</v>
      </c>
      <c r="O634" s="50">
        <v>299.85700000000003</v>
      </c>
      <c r="P634" s="50">
        <v>305.68599999999998</v>
      </c>
      <c r="Q634" s="50">
        <v>292.45499999999998</v>
      </c>
      <c r="R634" s="50">
        <v>258.07499999999999</v>
      </c>
      <c r="S634" s="50">
        <v>223.703</v>
      </c>
      <c r="T634" s="50">
        <v>179.67699999999999</v>
      </c>
      <c r="U634" s="50">
        <v>137.476</v>
      </c>
      <c r="V634" s="50">
        <v>94.004000000000005</v>
      </c>
      <c r="W634" s="50">
        <v>74.56</v>
      </c>
      <c r="X634" s="50" t="s">
        <v>311</v>
      </c>
      <c r="Y634" s="50" t="s">
        <v>311</v>
      </c>
      <c r="Z634" s="50" t="s">
        <v>311</v>
      </c>
      <c r="AA634" s="50" t="s">
        <v>311</v>
      </c>
      <c r="AB634" s="50" t="s">
        <v>311</v>
      </c>
      <c r="AC634" s="50" t="str">
        <f t="shared" si="45"/>
        <v>Denmark-1960</v>
      </c>
      <c r="AD634" s="51">
        <f t="shared" si="46"/>
        <v>2940.59</v>
      </c>
      <c r="AE634" s="15">
        <f t="shared" si="47"/>
        <v>0.55788498226546368</v>
      </c>
      <c r="AF634">
        <f t="shared" si="48"/>
        <v>0.11860108844494192</v>
      </c>
    </row>
    <row r="635" spans="1:32" x14ac:dyDescent="0.25">
      <c r="A635" s="59">
        <v>618</v>
      </c>
      <c r="B635" s="60" t="s">
        <v>309</v>
      </c>
      <c r="C635" s="61" t="s">
        <v>422</v>
      </c>
      <c r="D635" s="62"/>
      <c r="E635" s="62">
        <v>262</v>
      </c>
      <c r="F635" s="62">
        <v>1960</v>
      </c>
      <c r="G635" s="50">
        <v>14.301</v>
      </c>
      <c r="H635" s="50">
        <v>10.67</v>
      </c>
      <c r="I635" s="50">
        <v>11.292</v>
      </c>
      <c r="J635" s="50">
        <v>9.2650000000000006</v>
      </c>
      <c r="K635" s="50">
        <v>7.74</v>
      </c>
      <c r="L635" s="50">
        <v>6.4710000000000001</v>
      </c>
      <c r="M635" s="50">
        <v>5.3890000000000002</v>
      </c>
      <c r="N635" s="50">
        <v>4.4530000000000003</v>
      </c>
      <c r="O635" s="50">
        <v>3.6469999999999998</v>
      </c>
      <c r="P635" s="50">
        <v>2.9489999999999998</v>
      </c>
      <c r="Q635" s="50">
        <v>2.35</v>
      </c>
      <c r="R635" s="50">
        <v>1.8220000000000001</v>
      </c>
      <c r="S635" s="50">
        <v>1.351</v>
      </c>
      <c r="T635" s="50">
        <v>0.93200000000000005</v>
      </c>
      <c r="U635" s="50">
        <v>0.57099999999999995</v>
      </c>
      <c r="V635" s="50">
        <v>0.28899999999999998</v>
      </c>
      <c r="W635" s="50">
        <v>0.14399999999999999</v>
      </c>
      <c r="X635" s="50" t="s">
        <v>311</v>
      </c>
      <c r="Y635" s="50" t="s">
        <v>311</v>
      </c>
      <c r="Z635" s="50" t="s">
        <v>311</v>
      </c>
      <c r="AA635" s="50" t="s">
        <v>311</v>
      </c>
      <c r="AB635" s="50" t="s">
        <v>311</v>
      </c>
      <c r="AC635" s="50" t="str">
        <f t="shared" si="45"/>
        <v>Djibouti-1960</v>
      </c>
      <c r="AD635" s="51">
        <f t="shared" si="46"/>
        <v>45.437000000000005</v>
      </c>
      <c r="AE635" s="15">
        <f t="shared" si="47"/>
        <v>0.84070251116931127</v>
      </c>
      <c r="AF635">
        <f t="shared" si="48"/>
        <v>2.3696450428396573E-2</v>
      </c>
    </row>
    <row r="636" spans="1:32" x14ac:dyDescent="0.25">
      <c r="A636" s="59">
        <v>619</v>
      </c>
      <c r="B636" s="60" t="s">
        <v>309</v>
      </c>
      <c r="C636" s="61" t="s">
        <v>367</v>
      </c>
      <c r="D636" s="62"/>
      <c r="E636" s="62">
        <v>214</v>
      </c>
      <c r="F636" s="62">
        <v>1960</v>
      </c>
      <c r="G636" s="50">
        <v>671.04300000000001</v>
      </c>
      <c r="H636" s="50">
        <v>525.69799999999998</v>
      </c>
      <c r="I636" s="50">
        <v>391.00599999999997</v>
      </c>
      <c r="J636" s="50">
        <v>303.76100000000002</v>
      </c>
      <c r="K636" s="50">
        <v>272.23200000000003</v>
      </c>
      <c r="L636" s="50">
        <v>237.64599999999999</v>
      </c>
      <c r="M636" s="50">
        <v>199.65</v>
      </c>
      <c r="N636" s="50">
        <v>164.07</v>
      </c>
      <c r="O636" s="50">
        <v>132.369</v>
      </c>
      <c r="P636" s="50">
        <v>106.47499999999999</v>
      </c>
      <c r="Q636" s="50">
        <v>85.325999999999993</v>
      </c>
      <c r="R636" s="50">
        <v>67.84</v>
      </c>
      <c r="S636" s="50">
        <v>52.048000000000002</v>
      </c>
      <c r="T636" s="50">
        <v>37.665999999999997</v>
      </c>
      <c r="U636" s="50">
        <v>24.677</v>
      </c>
      <c r="V636" s="50">
        <v>13.803000000000001</v>
      </c>
      <c r="W636" s="50">
        <v>8.7319999999999993</v>
      </c>
      <c r="X636" s="50" t="s">
        <v>311</v>
      </c>
      <c r="Y636" s="50" t="s">
        <v>311</v>
      </c>
      <c r="Z636" s="50" t="s">
        <v>311</v>
      </c>
      <c r="AA636" s="50" t="s">
        <v>311</v>
      </c>
      <c r="AB636" s="50" t="s">
        <v>311</v>
      </c>
      <c r="AC636" s="50" t="str">
        <f t="shared" si="45"/>
        <v>Dominican Republic-1960</v>
      </c>
      <c r="AD636" s="51">
        <f t="shared" si="46"/>
        <v>1621.4169999999997</v>
      </c>
      <c r="AE636" s="15">
        <f t="shared" si="47"/>
        <v>1.0315822518204756</v>
      </c>
      <c r="AF636">
        <f t="shared" si="48"/>
        <v>2.6448632728025112E-2</v>
      </c>
    </row>
    <row r="637" spans="1:32" x14ac:dyDescent="0.25">
      <c r="A637" s="59">
        <v>620</v>
      </c>
      <c r="B637" s="60" t="s">
        <v>309</v>
      </c>
      <c r="C637" s="61" t="s">
        <v>423</v>
      </c>
      <c r="D637" s="62"/>
      <c r="E637" s="62">
        <v>218</v>
      </c>
      <c r="F637" s="62">
        <v>1960</v>
      </c>
      <c r="G637" s="50">
        <v>807.33399999999995</v>
      </c>
      <c r="H637" s="50">
        <v>666.86300000000006</v>
      </c>
      <c r="I637" s="50">
        <v>498.73</v>
      </c>
      <c r="J637" s="50">
        <v>439.69099999999997</v>
      </c>
      <c r="K637" s="50">
        <v>366.93799999999999</v>
      </c>
      <c r="L637" s="50">
        <v>314.34699999999998</v>
      </c>
      <c r="M637" s="50">
        <v>267.19499999999999</v>
      </c>
      <c r="N637" s="50">
        <v>224.233</v>
      </c>
      <c r="O637" s="50">
        <v>192.74700000000001</v>
      </c>
      <c r="P637" s="50">
        <v>177.07300000000001</v>
      </c>
      <c r="Q637" s="50">
        <v>146.62299999999999</v>
      </c>
      <c r="R637" s="50">
        <v>125.68600000000001</v>
      </c>
      <c r="S637" s="50">
        <v>104.58199999999999</v>
      </c>
      <c r="T637" s="50">
        <v>85.433999999999997</v>
      </c>
      <c r="U637" s="50">
        <v>63.353000000000002</v>
      </c>
      <c r="V637" s="50">
        <v>39.74</v>
      </c>
      <c r="W637" s="50">
        <v>24.981000000000002</v>
      </c>
      <c r="X637" s="50" t="s">
        <v>311</v>
      </c>
      <c r="Y637" s="50" t="s">
        <v>311</v>
      </c>
      <c r="Z637" s="50" t="s">
        <v>311</v>
      </c>
      <c r="AA637" s="50" t="s">
        <v>311</v>
      </c>
      <c r="AB637" s="50" t="s">
        <v>311</v>
      </c>
      <c r="AC637" s="50" t="str">
        <f t="shared" si="45"/>
        <v>Ecuador-1960</v>
      </c>
      <c r="AD637" s="51">
        <f t="shared" si="46"/>
        <v>2359.1149999999998</v>
      </c>
      <c r="AE637" s="15">
        <f t="shared" si="47"/>
        <v>0.92680305962193477</v>
      </c>
      <c r="AF637">
        <f t="shared" si="48"/>
        <v>4.9285764080772988E-2</v>
      </c>
    </row>
    <row r="638" spans="1:32" x14ac:dyDescent="0.25">
      <c r="A638" s="59">
        <v>621</v>
      </c>
      <c r="B638" s="60" t="s">
        <v>309</v>
      </c>
      <c r="C638" s="61" t="s">
        <v>424</v>
      </c>
      <c r="D638" s="62"/>
      <c r="E638" s="62">
        <v>818</v>
      </c>
      <c r="F638" s="62">
        <v>1960</v>
      </c>
      <c r="G638" s="50">
        <v>4631.3209999999999</v>
      </c>
      <c r="H638" s="50">
        <v>3579.6669999999999</v>
      </c>
      <c r="I638" s="50">
        <v>3170.087</v>
      </c>
      <c r="J638" s="50">
        <v>2167.752</v>
      </c>
      <c r="K638" s="50">
        <v>2063.2429999999999</v>
      </c>
      <c r="L638" s="50">
        <v>2028.2370000000001</v>
      </c>
      <c r="M638" s="50">
        <v>1851.8219999999999</v>
      </c>
      <c r="N638" s="50">
        <v>1568.0239999999999</v>
      </c>
      <c r="O638" s="50">
        <v>1345.4580000000001</v>
      </c>
      <c r="P638" s="50">
        <v>1149.299</v>
      </c>
      <c r="Q638" s="50">
        <v>968.98599999999999</v>
      </c>
      <c r="R638" s="50">
        <v>794.10299999999995</v>
      </c>
      <c r="S638" s="50">
        <v>632.79999999999995</v>
      </c>
      <c r="T638" s="50">
        <v>471.197</v>
      </c>
      <c r="U638" s="50">
        <v>312.358</v>
      </c>
      <c r="V638" s="50">
        <v>170.83199999999999</v>
      </c>
      <c r="W638" s="50">
        <v>91.346999999999994</v>
      </c>
      <c r="X638" s="50" t="s">
        <v>311</v>
      </c>
      <c r="Y638" s="50" t="s">
        <v>311</v>
      </c>
      <c r="Z638" s="50" t="s">
        <v>311</v>
      </c>
      <c r="AA638" s="50" t="s">
        <v>311</v>
      </c>
      <c r="AB638" s="50" t="s">
        <v>311</v>
      </c>
      <c r="AC638" s="50" t="str">
        <f t="shared" si="45"/>
        <v>Egypt-1960</v>
      </c>
      <c r="AD638" s="51">
        <f t="shared" si="46"/>
        <v>14569.723999999998</v>
      </c>
      <c r="AE638" s="15">
        <f t="shared" si="47"/>
        <v>0.8529200004063221</v>
      </c>
      <c r="AF638">
        <f t="shared" si="48"/>
        <v>4.0296793944571807E-2</v>
      </c>
    </row>
    <row r="639" spans="1:32" x14ac:dyDescent="0.25">
      <c r="A639" s="59">
        <v>622</v>
      </c>
      <c r="B639" s="60" t="s">
        <v>309</v>
      </c>
      <c r="C639" s="61" t="s">
        <v>425</v>
      </c>
      <c r="D639" s="62"/>
      <c r="E639" s="62">
        <v>222</v>
      </c>
      <c r="F639" s="62">
        <v>1960</v>
      </c>
      <c r="G639" s="50">
        <v>511.428</v>
      </c>
      <c r="H639" s="50">
        <v>406.63400000000001</v>
      </c>
      <c r="I639" s="50">
        <v>321.77999999999997</v>
      </c>
      <c r="J639" s="50">
        <v>272.24400000000003</v>
      </c>
      <c r="K639" s="50">
        <v>234.12299999999999</v>
      </c>
      <c r="L639" s="50">
        <v>198.38499999999999</v>
      </c>
      <c r="M639" s="50">
        <v>163.62</v>
      </c>
      <c r="N639" s="50">
        <v>143.572</v>
      </c>
      <c r="O639" s="50">
        <v>118.985</v>
      </c>
      <c r="P639" s="50">
        <v>98.204999999999998</v>
      </c>
      <c r="Q639" s="50">
        <v>82.027000000000001</v>
      </c>
      <c r="R639" s="50">
        <v>66.897999999999996</v>
      </c>
      <c r="S639" s="50">
        <v>52.524999999999999</v>
      </c>
      <c r="T639" s="50">
        <v>38.863</v>
      </c>
      <c r="U639" s="50">
        <v>26.972999999999999</v>
      </c>
      <c r="V639" s="50">
        <v>16.036000000000001</v>
      </c>
      <c r="W639" s="50">
        <v>10.601000000000001</v>
      </c>
      <c r="X639" s="50" t="s">
        <v>311</v>
      </c>
      <c r="Y639" s="50" t="s">
        <v>311</v>
      </c>
      <c r="Z639" s="50" t="s">
        <v>311</v>
      </c>
      <c r="AA639" s="50" t="s">
        <v>311</v>
      </c>
      <c r="AB639" s="50" t="s">
        <v>311</v>
      </c>
      <c r="AC639" s="50" t="str">
        <f t="shared" si="45"/>
        <v>El Salvador-1960</v>
      </c>
      <c r="AD639" s="51">
        <f t="shared" si="46"/>
        <v>1430.5839999999998</v>
      </c>
      <c r="AE639" s="15">
        <f t="shared" si="47"/>
        <v>0.93130847262376792</v>
      </c>
      <c r="AF639">
        <f t="shared" si="48"/>
        <v>3.4628557391217722E-2</v>
      </c>
    </row>
    <row r="640" spans="1:32" x14ac:dyDescent="0.25">
      <c r="A640" s="59">
        <v>623</v>
      </c>
      <c r="B640" s="60" t="s">
        <v>309</v>
      </c>
      <c r="C640" s="61" t="s">
        <v>426</v>
      </c>
      <c r="D640" s="62"/>
      <c r="E640" s="62">
        <v>226</v>
      </c>
      <c r="F640" s="62">
        <v>1960</v>
      </c>
      <c r="G640" s="50">
        <v>39.648000000000003</v>
      </c>
      <c r="H640" s="50">
        <v>32.277999999999999</v>
      </c>
      <c r="I640" s="50">
        <v>24.641999999999999</v>
      </c>
      <c r="J640" s="50">
        <v>22.658000000000001</v>
      </c>
      <c r="K640" s="50">
        <v>20.625</v>
      </c>
      <c r="L640" s="50">
        <v>19.042000000000002</v>
      </c>
      <c r="M640" s="50">
        <v>17.056000000000001</v>
      </c>
      <c r="N640" s="50">
        <v>15.265000000000001</v>
      </c>
      <c r="O640" s="50">
        <v>13.65</v>
      </c>
      <c r="P640" s="50">
        <v>11.757</v>
      </c>
      <c r="Q640" s="50">
        <v>10.16</v>
      </c>
      <c r="R640" s="50">
        <v>8.6210000000000004</v>
      </c>
      <c r="S640" s="50">
        <v>7.2480000000000002</v>
      </c>
      <c r="T640" s="50">
        <v>5.5839999999999996</v>
      </c>
      <c r="U640" s="50">
        <v>3.81</v>
      </c>
      <c r="V640" s="50">
        <v>2.1339999999999999</v>
      </c>
      <c r="W640" s="50">
        <v>1.145</v>
      </c>
      <c r="X640" s="50" t="s">
        <v>311</v>
      </c>
      <c r="Y640" s="50" t="s">
        <v>311</v>
      </c>
      <c r="Z640" s="50" t="s">
        <v>311</v>
      </c>
      <c r="AA640" s="50" t="s">
        <v>311</v>
      </c>
      <c r="AB640" s="50" t="s">
        <v>311</v>
      </c>
      <c r="AC640" s="50" t="str">
        <f t="shared" si="45"/>
        <v>Equatorial Guinea-1960</v>
      </c>
      <c r="AD640" s="51">
        <f t="shared" si="46"/>
        <v>146.08200000000002</v>
      </c>
      <c r="AE640" s="15">
        <f t="shared" si="47"/>
        <v>0.74780602675209806</v>
      </c>
      <c r="AF640">
        <f t="shared" si="48"/>
        <v>5.2227488151658764E-2</v>
      </c>
    </row>
    <row r="641" spans="1:32" x14ac:dyDescent="0.25">
      <c r="A641" s="59">
        <v>624</v>
      </c>
      <c r="B641" s="60" t="s">
        <v>309</v>
      </c>
      <c r="C641" s="61" t="s">
        <v>427</v>
      </c>
      <c r="D641" s="62"/>
      <c r="E641" s="62">
        <v>232</v>
      </c>
      <c r="F641" s="62">
        <v>1960</v>
      </c>
      <c r="G641" s="50">
        <v>248.86500000000001</v>
      </c>
      <c r="H641" s="50">
        <v>184.64400000000001</v>
      </c>
      <c r="I641" s="50">
        <v>173.874</v>
      </c>
      <c r="J641" s="50">
        <v>151.54</v>
      </c>
      <c r="K641" s="50">
        <v>128.827</v>
      </c>
      <c r="L641" s="50">
        <v>108.79300000000001</v>
      </c>
      <c r="M641" s="50">
        <v>89.647999999999996</v>
      </c>
      <c r="N641" s="50">
        <v>73.658000000000001</v>
      </c>
      <c r="O641" s="50">
        <v>59.497999999999998</v>
      </c>
      <c r="P641" s="50">
        <v>47.908999999999999</v>
      </c>
      <c r="Q641" s="50">
        <v>38.064</v>
      </c>
      <c r="R641" s="50">
        <v>30.065000000000001</v>
      </c>
      <c r="S641" s="50">
        <v>23.498000000000001</v>
      </c>
      <c r="T641" s="50">
        <v>17.257999999999999</v>
      </c>
      <c r="U641" s="50">
        <v>11.680999999999999</v>
      </c>
      <c r="V641" s="50">
        <v>6.2969999999999997</v>
      </c>
      <c r="W641" s="50">
        <v>3.3719999999999999</v>
      </c>
      <c r="X641" s="50" t="s">
        <v>311</v>
      </c>
      <c r="Y641" s="50" t="s">
        <v>311</v>
      </c>
      <c r="Z641" s="50" t="s">
        <v>311</v>
      </c>
      <c r="AA641" s="50" t="s">
        <v>311</v>
      </c>
      <c r="AB641" s="50" t="s">
        <v>311</v>
      </c>
      <c r="AC641" s="50" t="str">
        <f t="shared" si="45"/>
        <v>Eritrea-1960</v>
      </c>
      <c r="AD641" s="51">
        <f t="shared" si="46"/>
        <v>751.50000000000011</v>
      </c>
      <c r="AE641" s="15">
        <f t="shared" si="47"/>
        <v>0.85960212907518296</v>
      </c>
      <c r="AF641">
        <f t="shared" si="48"/>
        <v>2.8411570385382692E-2</v>
      </c>
    </row>
    <row r="642" spans="1:32" x14ac:dyDescent="0.25">
      <c r="A642" s="59">
        <v>625</v>
      </c>
      <c r="B642" s="60" t="s">
        <v>309</v>
      </c>
      <c r="C642" s="61" t="s">
        <v>428</v>
      </c>
      <c r="D642" s="62"/>
      <c r="E642" s="62">
        <v>233</v>
      </c>
      <c r="F642" s="62">
        <v>1960</v>
      </c>
      <c r="G642" s="50">
        <v>95.245999999999995</v>
      </c>
      <c r="H642" s="50">
        <v>95.088999999999999</v>
      </c>
      <c r="I642" s="50">
        <v>90.748999999999995</v>
      </c>
      <c r="J642" s="50">
        <v>81.546000000000006</v>
      </c>
      <c r="K642" s="50">
        <v>100.441</v>
      </c>
      <c r="L642" s="50">
        <v>99.822000000000003</v>
      </c>
      <c r="M642" s="50">
        <v>103.563</v>
      </c>
      <c r="N642" s="50">
        <v>83.435000000000002</v>
      </c>
      <c r="O642" s="50">
        <v>59.575000000000003</v>
      </c>
      <c r="P642" s="50">
        <v>76.081000000000003</v>
      </c>
      <c r="Q642" s="50">
        <v>74.897999999999996</v>
      </c>
      <c r="R642" s="50">
        <v>69.715000000000003</v>
      </c>
      <c r="S642" s="50">
        <v>58.331000000000003</v>
      </c>
      <c r="T642" s="50">
        <v>47.045000000000002</v>
      </c>
      <c r="U642" s="50">
        <v>37.075000000000003</v>
      </c>
      <c r="V642" s="50">
        <v>24.631</v>
      </c>
      <c r="W642" s="50">
        <v>19.577000000000002</v>
      </c>
      <c r="X642" s="50" t="s">
        <v>311</v>
      </c>
      <c r="Y642" s="50" t="s">
        <v>311</v>
      </c>
      <c r="Z642" s="50" t="s">
        <v>311</v>
      </c>
      <c r="AA642" s="50" t="s">
        <v>311</v>
      </c>
      <c r="AB642" s="50" t="s">
        <v>311</v>
      </c>
      <c r="AC642" s="50" t="str">
        <f t="shared" si="45"/>
        <v>Estonia-1960</v>
      </c>
      <c r="AD642" s="51">
        <f t="shared" si="46"/>
        <v>807.40700000000015</v>
      </c>
      <c r="AE642" s="15">
        <f t="shared" si="47"/>
        <v>0.50707016411797257</v>
      </c>
      <c r="AF642">
        <f t="shared" si="48"/>
        <v>0.11789532481205635</v>
      </c>
    </row>
    <row r="643" spans="1:32" x14ac:dyDescent="0.25">
      <c r="A643" s="59">
        <v>626</v>
      </c>
      <c r="B643" s="60" t="s">
        <v>309</v>
      </c>
      <c r="C643" s="61" t="s">
        <v>368</v>
      </c>
      <c r="D643" s="62"/>
      <c r="E643" s="62">
        <v>242</v>
      </c>
      <c r="F643" s="62">
        <v>1960</v>
      </c>
      <c r="G643" s="50">
        <v>77.391000000000005</v>
      </c>
      <c r="H643" s="50">
        <v>61.460999999999999</v>
      </c>
      <c r="I643" s="50">
        <v>51.256</v>
      </c>
      <c r="J643" s="50">
        <v>41.286999999999999</v>
      </c>
      <c r="K643" s="50">
        <v>33.417999999999999</v>
      </c>
      <c r="L643" s="50">
        <v>27.399000000000001</v>
      </c>
      <c r="M643" s="50">
        <v>22.577999999999999</v>
      </c>
      <c r="N643" s="50">
        <v>19.117000000000001</v>
      </c>
      <c r="O643" s="50">
        <v>17.045000000000002</v>
      </c>
      <c r="P643" s="50">
        <v>13.081</v>
      </c>
      <c r="Q643" s="50">
        <v>9.0640000000000001</v>
      </c>
      <c r="R643" s="50">
        <v>6.5389999999999997</v>
      </c>
      <c r="S643" s="50">
        <v>5.34</v>
      </c>
      <c r="T643" s="50">
        <v>2.984</v>
      </c>
      <c r="U643" s="50">
        <v>2.7309999999999999</v>
      </c>
      <c r="V643" s="50">
        <v>1.601</v>
      </c>
      <c r="W643" s="50">
        <v>1.0940000000000001</v>
      </c>
      <c r="X643" s="50" t="s">
        <v>311</v>
      </c>
      <c r="Y643" s="50" t="s">
        <v>311</v>
      </c>
      <c r="Z643" s="50" t="s">
        <v>311</v>
      </c>
      <c r="AA643" s="50" t="s">
        <v>311</v>
      </c>
      <c r="AB643" s="50" t="s">
        <v>311</v>
      </c>
      <c r="AC643" s="50" t="str">
        <f t="shared" si="45"/>
        <v>Fiji-1960</v>
      </c>
      <c r="AD643" s="51">
        <f t="shared" si="46"/>
        <v>194.86799999999997</v>
      </c>
      <c r="AE643" s="15">
        <f t="shared" si="47"/>
        <v>1.0187306279122279</v>
      </c>
      <c r="AF643">
        <f t="shared" si="48"/>
        <v>2.1845517642658244E-2</v>
      </c>
    </row>
    <row r="644" spans="1:32" x14ac:dyDescent="0.25">
      <c r="A644" s="59">
        <v>627</v>
      </c>
      <c r="B644" s="60" t="s">
        <v>309</v>
      </c>
      <c r="C644" s="61" t="s">
        <v>429</v>
      </c>
      <c r="D644" s="62">
        <v>13</v>
      </c>
      <c r="E644" s="62">
        <v>246</v>
      </c>
      <c r="F644" s="62">
        <v>1960</v>
      </c>
      <c r="G644" s="50">
        <v>413.089</v>
      </c>
      <c r="H644" s="50">
        <v>444.27100000000002</v>
      </c>
      <c r="I644" s="50">
        <v>491.05099999999999</v>
      </c>
      <c r="J644" s="50">
        <v>356.68299999999999</v>
      </c>
      <c r="K644" s="50">
        <v>315.00799999999998</v>
      </c>
      <c r="L644" s="50">
        <v>292.58499999999998</v>
      </c>
      <c r="M644" s="50">
        <v>308.54599999999999</v>
      </c>
      <c r="N644" s="50">
        <v>294.37400000000002</v>
      </c>
      <c r="O644" s="50">
        <v>253.15199999999999</v>
      </c>
      <c r="P644" s="50">
        <v>276.61799999999999</v>
      </c>
      <c r="Q644" s="50">
        <v>267.53300000000002</v>
      </c>
      <c r="R644" s="50">
        <v>220.602</v>
      </c>
      <c r="S644" s="50">
        <v>176.10900000000001</v>
      </c>
      <c r="T644" s="50">
        <v>129.226</v>
      </c>
      <c r="U644" s="50">
        <v>95.590999999999994</v>
      </c>
      <c r="V644" s="50">
        <v>58.718000000000004</v>
      </c>
      <c r="W644" s="50">
        <v>41.433999999999997</v>
      </c>
      <c r="X644" s="50" t="s">
        <v>311</v>
      </c>
      <c r="Y644" s="50" t="s">
        <v>311</v>
      </c>
      <c r="Z644" s="50" t="s">
        <v>311</v>
      </c>
      <c r="AA644" s="50" t="s">
        <v>311</v>
      </c>
      <c r="AB644" s="50" t="s">
        <v>311</v>
      </c>
      <c r="AC644" s="50" t="str">
        <f t="shared" si="45"/>
        <v>Finland-1960</v>
      </c>
      <c r="AD644" s="51">
        <f t="shared" si="46"/>
        <v>2761.21</v>
      </c>
      <c r="AE644" s="15">
        <f t="shared" si="47"/>
        <v>0.60603141376425551</v>
      </c>
      <c r="AF644">
        <f t="shared" si="48"/>
        <v>7.9075175058721969E-2</v>
      </c>
    </row>
    <row r="645" spans="1:32" x14ac:dyDescent="0.25">
      <c r="A645" s="59">
        <v>628</v>
      </c>
      <c r="B645" s="60" t="s">
        <v>309</v>
      </c>
      <c r="C645" s="61" t="s">
        <v>430</v>
      </c>
      <c r="D645" s="62"/>
      <c r="E645" s="62">
        <v>250</v>
      </c>
      <c r="F645" s="62">
        <v>1960</v>
      </c>
      <c r="G645" s="50">
        <v>3963.944</v>
      </c>
      <c r="H645" s="50">
        <v>3989.018</v>
      </c>
      <c r="I645" s="50">
        <v>4093.8440000000001</v>
      </c>
      <c r="J645" s="50">
        <v>2743.9569999999999</v>
      </c>
      <c r="K645" s="50">
        <v>2886.8539999999998</v>
      </c>
      <c r="L645" s="50">
        <v>3225.4670000000001</v>
      </c>
      <c r="M645" s="50">
        <v>3251.7919999999999</v>
      </c>
      <c r="N645" s="50">
        <v>3534.4560000000001</v>
      </c>
      <c r="O645" s="50">
        <v>1832.511</v>
      </c>
      <c r="P645" s="50">
        <v>2920.2420000000002</v>
      </c>
      <c r="Q645" s="50">
        <v>2949.0189999999998</v>
      </c>
      <c r="R645" s="50">
        <v>2806.9070000000002</v>
      </c>
      <c r="S645" s="50">
        <v>2352.7890000000002</v>
      </c>
      <c r="T645" s="50">
        <v>1832.95</v>
      </c>
      <c r="U645" s="50">
        <v>1503.3019999999999</v>
      </c>
      <c r="V645" s="50">
        <v>1059.694</v>
      </c>
      <c r="W645" s="50">
        <v>918.65</v>
      </c>
      <c r="X645" s="50" t="s">
        <v>311</v>
      </c>
      <c r="Y645" s="50" t="s">
        <v>311</v>
      </c>
      <c r="Z645" s="50" t="s">
        <v>311</v>
      </c>
      <c r="AA645" s="50" t="s">
        <v>311</v>
      </c>
      <c r="AB645" s="50" t="s">
        <v>311</v>
      </c>
      <c r="AC645" s="50" t="str">
        <f t="shared" si="45"/>
        <v>France-1960</v>
      </c>
      <c r="AD645" s="51">
        <f t="shared" si="46"/>
        <v>28503.994000000002</v>
      </c>
      <c r="AE645" s="15">
        <f t="shared" si="47"/>
        <v>0.60908664238422172</v>
      </c>
      <c r="AF645">
        <f t="shared" si="48"/>
        <v>0.13106020103179222</v>
      </c>
    </row>
    <row r="646" spans="1:32" x14ac:dyDescent="0.25">
      <c r="A646" s="59">
        <v>629</v>
      </c>
      <c r="B646" s="60" t="s">
        <v>309</v>
      </c>
      <c r="C646" s="61" t="s">
        <v>431</v>
      </c>
      <c r="D646" s="62"/>
      <c r="E646" s="62">
        <v>254</v>
      </c>
      <c r="F646" s="62">
        <v>1960</v>
      </c>
      <c r="G646" s="50">
        <v>4.556</v>
      </c>
      <c r="H646" s="50">
        <v>4.2030000000000003</v>
      </c>
      <c r="I646" s="50">
        <v>3.2890000000000001</v>
      </c>
      <c r="J646" s="50">
        <v>2.109</v>
      </c>
      <c r="K646" s="50">
        <v>1.9410000000000001</v>
      </c>
      <c r="L646" s="50">
        <v>2.153</v>
      </c>
      <c r="M646" s="50">
        <v>2.052</v>
      </c>
      <c r="N646" s="50">
        <v>2.0249999999999999</v>
      </c>
      <c r="O646" s="50">
        <v>2.0129999999999999</v>
      </c>
      <c r="P646" s="50">
        <v>1.7949999999999999</v>
      </c>
      <c r="Q646" s="50">
        <v>1.504</v>
      </c>
      <c r="R646" s="50">
        <v>1.222</v>
      </c>
      <c r="S646" s="50">
        <v>1.0669999999999999</v>
      </c>
      <c r="T646" s="50">
        <v>0.754</v>
      </c>
      <c r="U646" s="50">
        <v>0.65</v>
      </c>
      <c r="V646" s="50">
        <v>0.439</v>
      </c>
      <c r="W646" s="50">
        <v>0.26</v>
      </c>
      <c r="X646" s="50" t="s">
        <v>311</v>
      </c>
      <c r="Y646" s="50" t="s">
        <v>311</v>
      </c>
      <c r="Z646" s="50" t="s">
        <v>311</v>
      </c>
      <c r="AA646" s="50" t="s">
        <v>311</v>
      </c>
      <c r="AB646" s="50" t="s">
        <v>311</v>
      </c>
      <c r="AC646" s="50" t="str">
        <f t="shared" si="45"/>
        <v>French Guiana-1960</v>
      </c>
      <c r="AD646" s="51">
        <f t="shared" si="46"/>
        <v>17.881</v>
      </c>
      <c r="AE646" s="15">
        <f t="shared" si="47"/>
        <v>0.79139869134835861</v>
      </c>
      <c r="AF646">
        <f t="shared" si="48"/>
        <v>7.0266296902669653E-2</v>
      </c>
    </row>
    <row r="647" spans="1:32" x14ac:dyDescent="0.25">
      <c r="A647" s="59">
        <v>630</v>
      </c>
      <c r="B647" s="60" t="s">
        <v>309</v>
      </c>
      <c r="C647" s="61" t="s">
        <v>369</v>
      </c>
      <c r="D647" s="62"/>
      <c r="E647" s="62">
        <v>258</v>
      </c>
      <c r="F647" s="62">
        <v>1960</v>
      </c>
      <c r="G647" s="50">
        <v>13.428000000000001</v>
      </c>
      <c r="H647" s="50">
        <v>12.034000000000001</v>
      </c>
      <c r="I647" s="50">
        <v>8.2230000000000008</v>
      </c>
      <c r="J647" s="50">
        <v>8.0459999999999994</v>
      </c>
      <c r="K647" s="50">
        <v>6.2350000000000003</v>
      </c>
      <c r="L647" s="50">
        <v>5.7640000000000002</v>
      </c>
      <c r="M647" s="50">
        <v>4.8620000000000001</v>
      </c>
      <c r="N647" s="50">
        <v>4.3550000000000004</v>
      </c>
      <c r="O647" s="50">
        <v>3.113</v>
      </c>
      <c r="P647" s="50">
        <v>3.6059999999999999</v>
      </c>
      <c r="Q647" s="50">
        <v>2.8380000000000001</v>
      </c>
      <c r="R647" s="50">
        <v>1.9550000000000001</v>
      </c>
      <c r="S647" s="50">
        <v>1.4179999999999999</v>
      </c>
      <c r="T647" s="50">
        <v>0.93</v>
      </c>
      <c r="U647" s="50">
        <v>0.85599999999999998</v>
      </c>
      <c r="V647" s="50">
        <v>0.28999999999999998</v>
      </c>
      <c r="W647" s="50">
        <v>0.123</v>
      </c>
      <c r="X647" s="50" t="s">
        <v>311</v>
      </c>
      <c r="Y647" s="50" t="s">
        <v>311</v>
      </c>
      <c r="Z647" s="50" t="s">
        <v>311</v>
      </c>
      <c r="AA647" s="50" t="s">
        <v>311</v>
      </c>
      <c r="AB647" s="50" t="s">
        <v>311</v>
      </c>
      <c r="AC647" s="50" t="str">
        <f t="shared" si="45"/>
        <v>French Polynesia-1960</v>
      </c>
      <c r="AD647" s="51">
        <f t="shared" si="46"/>
        <v>42.192</v>
      </c>
      <c r="AE647" s="15">
        <f t="shared" si="47"/>
        <v>0.85049298445202881</v>
      </c>
      <c r="AF647">
        <f t="shared" si="48"/>
        <v>2.8981114171619859E-2</v>
      </c>
    </row>
    <row r="648" spans="1:32" x14ac:dyDescent="0.25">
      <c r="A648" s="59">
        <v>631</v>
      </c>
      <c r="B648" s="60" t="s">
        <v>309</v>
      </c>
      <c r="C648" s="61" t="s">
        <v>432</v>
      </c>
      <c r="D648" s="62"/>
      <c r="E648" s="62">
        <v>266</v>
      </c>
      <c r="F648" s="62">
        <v>1960</v>
      </c>
      <c r="G648" s="50">
        <v>61.216999999999999</v>
      </c>
      <c r="H648" s="50">
        <v>49.606999999999999</v>
      </c>
      <c r="I648" s="50">
        <v>44.81</v>
      </c>
      <c r="J648" s="50">
        <v>40.079000000000001</v>
      </c>
      <c r="K648" s="50">
        <v>38.779000000000003</v>
      </c>
      <c r="L648" s="50">
        <v>37.168999999999997</v>
      </c>
      <c r="M648" s="50">
        <v>35.201999999999998</v>
      </c>
      <c r="N648" s="50">
        <v>32.905999999999999</v>
      </c>
      <c r="O648" s="50">
        <v>30.448</v>
      </c>
      <c r="P648" s="50">
        <v>27.925999999999998</v>
      </c>
      <c r="Q648" s="50">
        <v>25.274000000000001</v>
      </c>
      <c r="R648" s="50">
        <v>22.312999999999999</v>
      </c>
      <c r="S648" s="50">
        <v>18.855</v>
      </c>
      <c r="T648" s="50">
        <v>14.811999999999999</v>
      </c>
      <c r="U648" s="50">
        <v>10.31</v>
      </c>
      <c r="V648" s="50">
        <v>5.9480000000000004</v>
      </c>
      <c r="W648" s="50">
        <v>3.5289999999999999</v>
      </c>
      <c r="X648" s="50" t="s">
        <v>311</v>
      </c>
      <c r="Y648" s="50" t="s">
        <v>311</v>
      </c>
      <c r="Z648" s="50" t="s">
        <v>311</v>
      </c>
      <c r="AA648" s="50" t="s">
        <v>311</v>
      </c>
      <c r="AB648" s="50" t="s">
        <v>311</v>
      </c>
      <c r="AC648" s="50" t="str">
        <f t="shared" si="45"/>
        <v>Gabon-1960</v>
      </c>
      <c r="AD648" s="51">
        <f t="shared" si="46"/>
        <v>308.95100000000002</v>
      </c>
      <c r="AE648" s="15">
        <f t="shared" si="47"/>
        <v>0.61573841806629537</v>
      </c>
      <c r="AF648">
        <f t="shared" si="48"/>
        <v>7.447291668908812E-2</v>
      </c>
    </row>
    <row r="649" spans="1:32" x14ac:dyDescent="0.25">
      <c r="A649" s="59">
        <v>632</v>
      </c>
      <c r="B649" s="60" t="s">
        <v>309</v>
      </c>
      <c r="C649" s="61" t="s">
        <v>433</v>
      </c>
      <c r="D649" s="62"/>
      <c r="E649" s="62">
        <v>270</v>
      </c>
      <c r="F649" s="62">
        <v>1960</v>
      </c>
      <c r="G649" s="50">
        <v>65.881</v>
      </c>
      <c r="H649" s="50">
        <v>42.457000000000001</v>
      </c>
      <c r="I649" s="50">
        <v>35.14</v>
      </c>
      <c r="J649" s="50">
        <v>34.505000000000003</v>
      </c>
      <c r="K649" s="50">
        <v>38.311999999999998</v>
      </c>
      <c r="L649" s="50">
        <v>37.244999999999997</v>
      </c>
      <c r="M649" s="50">
        <v>27.532</v>
      </c>
      <c r="N649" s="50">
        <v>19.376000000000001</v>
      </c>
      <c r="O649" s="50">
        <v>15.621</v>
      </c>
      <c r="P649" s="50">
        <v>13.885</v>
      </c>
      <c r="Q649" s="50">
        <v>12.423</v>
      </c>
      <c r="R649" s="50">
        <v>10.452</v>
      </c>
      <c r="S649" s="50">
        <v>7.194</v>
      </c>
      <c r="T649" s="50">
        <v>4.2409999999999997</v>
      </c>
      <c r="U649" s="50">
        <v>2.3580000000000001</v>
      </c>
      <c r="V649" s="50">
        <v>0.98799999999999999</v>
      </c>
      <c r="W649" s="50">
        <v>0.318</v>
      </c>
      <c r="X649" s="50" t="s">
        <v>311</v>
      </c>
      <c r="Y649" s="50" t="s">
        <v>311</v>
      </c>
      <c r="Z649" s="50" t="s">
        <v>311</v>
      </c>
      <c r="AA649" s="50" t="s">
        <v>311</v>
      </c>
      <c r="AB649" s="50" t="s">
        <v>311</v>
      </c>
      <c r="AC649" s="50" t="str">
        <f t="shared" si="45"/>
        <v>Gambia-1960</v>
      </c>
      <c r="AD649" s="51">
        <f t="shared" si="46"/>
        <v>216.54500000000002</v>
      </c>
      <c r="AE649" s="15">
        <f t="shared" si="47"/>
        <v>0.69908333140917589</v>
      </c>
      <c r="AF649">
        <f t="shared" si="48"/>
        <v>2.1956930529438399E-2</v>
      </c>
    </row>
    <row r="650" spans="1:32" x14ac:dyDescent="0.25">
      <c r="A650" s="59">
        <v>633</v>
      </c>
      <c r="B650" s="60" t="s">
        <v>309</v>
      </c>
      <c r="C650" s="61" t="s">
        <v>434</v>
      </c>
      <c r="D650" s="62">
        <v>14</v>
      </c>
      <c r="E650" s="62">
        <v>268</v>
      </c>
      <c r="F650" s="62">
        <v>1960</v>
      </c>
      <c r="G650" s="50">
        <v>456.30700000000002</v>
      </c>
      <c r="H650" s="50">
        <v>392.79599999999999</v>
      </c>
      <c r="I650" s="50">
        <v>297.33</v>
      </c>
      <c r="J650" s="50">
        <v>271.74</v>
      </c>
      <c r="K650" s="50">
        <v>395.178</v>
      </c>
      <c r="L650" s="50">
        <v>341.86900000000003</v>
      </c>
      <c r="M650" s="50">
        <v>368.94799999999998</v>
      </c>
      <c r="N650" s="50">
        <v>234.36099999999999</v>
      </c>
      <c r="O650" s="50">
        <v>173.72300000000001</v>
      </c>
      <c r="P650" s="50">
        <v>226.92400000000001</v>
      </c>
      <c r="Q650" s="50">
        <v>200.94399999999999</v>
      </c>
      <c r="R650" s="50">
        <v>173.684</v>
      </c>
      <c r="S650" s="50">
        <v>127.599</v>
      </c>
      <c r="T650" s="50">
        <v>109.883</v>
      </c>
      <c r="U650" s="50">
        <v>112.414</v>
      </c>
      <c r="V650" s="50">
        <v>72.290000000000006</v>
      </c>
      <c r="W650" s="50">
        <v>51.722999999999999</v>
      </c>
      <c r="X650" s="50" t="s">
        <v>311</v>
      </c>
      <c r="Y650" s="50" t="s">
        <v>311</v>
      </c>
      <c r="Z650" s="50" t="s">
        <v>311</v>
      </c>
      <c r="AA650" s="50" t="s">
        <v>311</v>
      </c>
      <c r="AB650" s="50" t="s">
        <v>311</v>
      </c>
      <c r="AC650" s="50" t="str">
        <f t="shared" si="45"/>
        <v>Georgia-1960</v>
      </c>
      <c r="AD650" s="51">
        <f t="shared" si="46"/>
        <v>2514.9700000000003</v>
      </c>
      <c r="AE650" s="15">
        <f t="shared" si="47"/>
        <v>0.59354306413197766</v>
      </c>
      <c r="AF650">
        <f t="shared" si="48"/>
        <v>9.4583961394033925E-2</v>
      </c>
    </row>
    <row r="651" spans="1:32" x14ac:dyDescent="0.25">
      <c r="A651" s="59">
        <v>634</v>
      </c>
      <c r="B651" s="60" t="s">
        <v>309</v>
      </c>
      <c r="C651" s="61" t="s">
        <v>258</v>
      </c>
      <c r="D651" s="62"/>
      <c r="E651" s="62">
        <v>276</v>
      </c>
      <c r="F651" s="62">
        <v>1960</v>
      </c>
      <c r="G651" s="50">
        <v>5797.1890000000003</v>
      </c>
      <c r="H651" s="50">
        <v>5289.875</v>
      </c>
      <c r="I651" s="50">
        <v>4660.3069999999998</v>
      </c>
      <c r="J651" s="50">
        <v>5159.6559999999999</v>
      </c>
      <c r="K651" s="50">
        <v>6194.61</v>
      </c>
      <c r="L651" s="50">
        <v>5059.3239999999996</v>
      </c>
      <c r="M651" s="50">
        <v>4883.6940000000004</v>
      </c>
      <c r="N651" s="50">
        <v>4735.183</v>
      </c>
      <c r="O651" s="50">
        <v>3412.5859999999998</v>
      </c>
      <c r="P651" s="50">
        <v>5067.0379999999996</v>
      </c>
      <c r="Q651" s="50">
        <v>5425.3069999999998</v>
      </c>
      <c r="R651" s="50">
        <v>5102.1480000000001</v>
      </c>
      <c r="S651" s="50">
        <v>4203.9440000000004</v>
      </c>
      <c r="T651" s="50">
        <v>3229.3760000000002</v>
      </c>
      <c r="U651" s="50">
        <v>2456.482</v>
      </c>
      <c r="V651" s="50">
        <v>1576.365</v>
      </c>
      <c r="W651" s="50">
        <v>1161.3430000000001</v>
      </c>
      <c r="X651" s="50" t="s">
        <v>311</v>
      </c>
      <c r="Y651" s="50" t="s">
        <v>311</v>
      </c>
      <c r="Z651" s="50" t="s">
        <v>311</v>
      </c>
      <c r="AA651" s="50" t="s">
        <v>311</v>
      </c>
      <c r="AB651" s="50" t="s">
        <v>311</v>
      </c>
      <c r="AC651" s="50" t="str">
        <f t="shared" si="45"/>
        <v>Germany-1960</v>
      </c>
      <c r="AD651" s="51">
        <f t="shared" si="46"/>
        <v>49243.490000000005</v>
      </c>
      <c r="AE651" s="15">
        <f t="shared" si="47"/>
        <v>0.49084532798142455</v>
      </c>
      <c r="AF651">
        <f t="shared" si="48"/>
        <v>0.12961154646035541</v>
      </c>
    </row>
    <row r="652" spans="1:32" x14ac:dyDescent="0.25">
      <c r="A652" s="59">
        <v>635</v>
      </c>
      <c r="B652" s="60" t="s">
        <v>309</v>
      </c>
      <c r="C652" s="61" t="s">
        <v>435</v>
      </c>
      <c r="D652" s="62"/>
      <c r="E652" s="62">
        <v>288</v>
      </c>
      <c r="F652" s="62">
        <v>1960</v>
      </c>
      <c r="G652" s="50">
        <v>1188.0239999999999</v>
      </c>
      <c r="H652" s="50">
        <v>913.09500000000003</v>
      </c>
      <c r="I652" s="50">
        <v>847.75800000000004</v>
      </c>
      <c r="J652" s="50">
        <v>705.02</v>
      </c>
      <c r="K652" s="50">
        <v>589.95699999999999</v>
      </c>
      <c r="L652" s="50">
        <v>495.01600000000002</v>
      </c>
      <c r="M652" s="50">
        <v>416.47199999999998</v>
      </c>
      <c r="N652" s="50">
        <v>350.31099999999998</v>
      </c>
      <c r="O652" s="50">
        <v>290.12299999999999</v>
      </c>
      <c r="P652" s="50">
        <v>239.202</v>
      </c>
      <c r="Q652" s="50">
        <v>193.47800000000001</v>
      </c>
      <c r="R652" s="50">
        <v>151.31299999999999</v>
      </c>
      <c r="S652" s="50">
        <v>113.441</v>
      </c>
      <c r="T652" s="50">
        <v>78.040999999999997</v>
      </c>
      <c r="U652" s="50">
        <v>47.246000000000002</v>
      </c>
      <c r="V652" s="50">
        <v>23.3</v>
      </c>
      <c r="W652" s="50">
        <v>10.49</v>
      </c>
      <c r="X652" s="50" t="s">
        <v>311</v>
      </c>
      <c r="Y652" s="50" t="s">
        <v>311</v>
      </c>
      <c r="Z652" s="50" t="s">
        <v>311</v>
      </c>
      <c r="AA652" s="50" t="s">
        <v>311</v>
      </c>
      <c r="AB652" s="50" t="s">
        <v>311</v>
      </c>
      <c r="AC652" s="50" t="str">
        <f t="shared" si="45"/>
        <v>Ghana-1960</v>
      </c>
      <c r="AD652" s="51">
        <f t="shared" si="46"/>
        <v>3544.3330000000005</v>
      </c>
      <c r="AE652" s="15">
        <f t="shared" si="47"/>
        <v>0.87687979656539028</v>
      </c>
      <c r="AF652">
        <f t="shared" si="48"/>
        <v>2.449897662327263E-2</v>
      </c>
    </row>
    <row r="653" spans="1:32" x14ac:dyDescent="0.25">
      <c r="A653" s="59">
        <v>636</v>
      </c>
      <c r="B653" s="60" t="s">
        <v>309</v>
      </c>
      <c r="C653" s="61" t="s">
        <v>436</v>
      </c>
      <c r="D653" s="62"/>
      <c r="E653" s="62">
        <v>300</v>
      </c>
      <c r="F653" s="62">
        <v>1960</v>
      </c>
      <c r="G653" s="50">
        <v>789.67899999999997</v>
      </c>
      <c r="H653" s="50">
        <v>720.51599999999996</v>
      </c>
      <c r="I653" s="50">
        <v>752.35799999999995</v>
      </c>
      <c r="J653" s="50">
        <v>640.38499999999999</v>
      </c>
      <c r="K653" s="50">
        <v>743.07100000000003</v>
      </c>
      <c r="L653" s="50">
        <v>748.77300000000002</v>
      </c>
      <c r="M653" s="50">
        <v>670.96799999999996</v>
      </c>
      <c r="N653" s="50">
        <v>537.44100000000003</v>
      </c>
      <c r="O653" s="50">
        <v>451.392</v>
      </c>
      <c r="P653" s="50">
        <v>486.69600000000003</v>
      </c>
      <c r="Q653" s="50">
        <v>466.70600000000002</v>
      </c>
      <c r="R653" s="50">
        <v>383.36399999999998</v>
      </c>
      <c r="S653" s="50">
        <v>297.40699999999998</v>
      </c>
      <c r="T653" s="50">
        <v>226.142</v>
      </c>
      <c r="U653" s="50">
        <v>166.78800000000001</v>
      </c>
      <c r="V653" s="50">
        <v>109.34399999999999</v>
      </c>
      <c r="W653" s="50">
        <v>80.757999999999996</v>
      </c>
      <c r="X653" s="50" t="s">
        <v>311</v>
      </c>
      <c r="Y653" s="50" t="s">
        <v>311</v>
      </c>
      <c r="Z653" s="50" t="s">
        <v>311</v>
      </c>
      <c r="AA653" s="50" t="s">
        <v>311</v>
      </c>
      <c r="AB653" s="50" t="s">
        <v>311</v>
      </c>
      <c r="AC653" s="50" t="str">
        <f t="shared" si="45"/>
        <v>Greece-1960</v>
      </c>
      <c r="AD653" s="51">
        <f t="shared" si="46"/>
        <v>5426.2029999999995</v>
      </c>
      <c r="AE653" s="15">
        <f t="shared" si="47"/>
        <v>0.52441550749207133</v>
      </c>
      <c r="AF653">
        <f t="shared" si="48"/>
        <v>7.5829171845224391E-2</v>
      </c>
    </row>
    <row r="654" spans="1:32" x14ac:dyDescent="0.25">
      <c r="A654" s="59">
        <v>637</v>
      </c>
      <c r="B654" s="60" t="s">
        <v>309</v>
      </c>
      <c r="C654" s="61" t="s">
        <v>370</v>
      </c>
      <c r="D654" s="62"/>
      <c r="E654" s="62">
        <v>308</v>
      </c>
      <c r="F654" s="62">
        <v>1960</v>
      </c>
      <c r="G654" s="50">
        <v>18.27</v>
      </c>
      <c r="H654" s="50">
        <v>14.394</v>
      </c>
      <c r="I654" s="50">
        <v>11.46</v>
      </c>
      <c r="J654" s="50">
        <v>7.2510000000000003</v>
      </c>
      <c r="K654" s="50">
        <v>6.7930000000000001</v>
      </c>
      <c r="L654" s="50">
        <v>4.9169999999999998</v>
      </c>
      <c r="M654" s="50">
        <v>4.37</v>
      </c>
      <c r="N654" s="50">
        <v>3.722</v>
      </c>
      <c r="O654" s="50">
        <v>3.4289999999999998</v>
      </c>
      <c r="P654" s="50">
        <v>3.081</v>
      </c>
      <c r="Q654" s="50">
        <v>2.7080000000000002</v>
      </c>
      <c r="R654" s="50">
        <v>2.6160000000000001</v>
      </c>
      <c r="S654" s="50">
        <v>2.468</v>
      </c>
      <c r="T654" s="50">
        <v>1.6279999999999999</v>
      </c>
      <c r="U654" s="50">
        <v>1.331</v>
      </c>
      <c r="V654" s="50">
        <v>0.73899999999999999</v>
      </c>
      <c r="W654" s="50">
        <v>0.69199999999999995</v>
      </c>
      <c r="X654" s="50" t="s">
        <v>311</v>
      </c>
      <c r="Y654" s="50" t="s">
        <v>311</v>
      </c>
      <c r="Z654" s="50" t="s">
        <v>311</v>
      </c>
      <c r="AA654" s="50" t="s">
        <v>311</v>
      </c>
      <c r="AB654" s="50" t="s">
        <v>311</v>
      </c>
      <c r="AC654" s="50" t="str">
        <f t="shared" si="45"/>
        <v>Grenada-1960</v>
      </c>
      <c r="AD654" s="51">
        <f t="shared" si="46"/>
        <v>41.355000000000004</v>
      </c>
      <c r="AE654" s="15">
        <f t="shared" si="47"/>
        <v>1.1731108693023817</v>
      </c>
      <c r="AF654">
        <f t="shared" si="48"/>
        <v>5.1357643397793605E-2</v>
      </c>
    </row>
    <row r="655" spans="1:32" x14ac:dyDescent="0.25">
      <c r="A655" s="59">
        <v>638</v>
      </c>
      <c r="B655" s="60" t="s">
        <v>309</v>
      </c>
      <c r="C655" s="61" t="s">
        <v>371</v>
      </c>
      <c r="D655" s="62">
        <v>5</v>
      </c>
      <c r="E655" s="62">
        <v>312</v>
      </c>
      <c r="F655" s="62">
        <v>1960</v>
      </c>
      <c r="G655" s="50">
        <v>45.363</v>
      </c>
      <c r="H655" s="50">
        <v>39.155000000000001</v>
      </c>
      <c r="I655" s="50">
        <v>33.685000000000002</v>
      </c>
      <c r="J655" s="50">
        <v>23.029</v>
      </c>
      <c r="K655" s="50">
        <v>19.132999999999999</v>
      </c>
      <c r="L655" s="50">
        <v>17.100000000000001</v>
      </c>
      <c r="M655" s="50">
        <v>17.097000000000001</v>
      </c>
      <c r="N655" s="50">
        <v>16.198</v>
      </c>
      <c r="O655" s="50">
        <v>13.997999999999999</v>
      </c>
      <c r="P655" s="50">
        <v>11.997999999999999</v>
      </c>
      <c r="Q655" s="50">
        <v>10</v>
      </c>
      <c r="R655" s="50">
        <v>8.0030000000000001</v>
      </c>
      <c r="S655" s="50">
        <v>5.9980000000000002</v>
      </c>
      <c r="T655" s="50">
        <v>4.9950000000000001</v>
      </c>
      <c r="U655" s="50">
        <v>4.9930000000000003</v>
      </c>
      <c r="V655" s="50">
        <v>2.859</v>
      </c>
      <c r="W655" s="50">
        <v>1.5569999999999999</v>
      </c>
      <c r="X655" s="50" t="s">
        <v>311</v>
      </c>
      <c r="Y655" s="50" t="s">
        <v>311</v>
      </c>
      <c r="Z655" s="50" t="s">
        <v>311</v>
      </c>
      <c r="AA655" s="50" t="s">
        <v>311</v>
      </c>
      <c r="AB655" s="50" t="s">
        <v>311</v>
      </c>
      <c r="AC655" s="50" t="str">
        <f t="shared" si="45"/>
        <v>Guadeloupe-1960</v>
      </c>
      <c r="AD655" s="51">
        <f t="shared" si="46"/>
        <v>142.55400000000003</v>
      </c>
      <c r="AE655" s="15">
        <f t="shared" si="47"/>
        <v>0.93022293306396153</v>
      </c>
      <c r="AF655">
        <f t="shared" si="48"/>
        <v>5.5239169034771836E-2</v>
      </c>
    </row>
    <row r="656" spans="1:32" x14ac:dyDescent="0.25">
      <c r="A656" s="59">
        <v>639</v>
      </c>
      <c r="B656" s="60" t="s">
        <v>309</v>
      </c>
      <c r="C656" s="61" t="s">
        <v>372</v>
      </c>
      <c r="D656" s="62"/>
      <c r="E656" s="62">
        <v>316</v>
      </c>
      <c r="F656" s="62">
        <v>1960</v>
      </c>
      <c r="G656" s="50">
        <v>10.590999999999999</v>
      </c>
      <c r="H656" s="50">
        <v>8.8239999999999998</v>
      </c>
      <c r="I656" s="50">
        <v>7.2990000000000004</v>
      </c>
      <c r="J656" s="50">
        <v>5.024</v>
      </c>
      <c r="K656" s="50">
        <v>6.7839999999999998</v>
      </c>
      <c r="L656" s="50">
        <v>5.6059999999999999</v>
      </c>
      <c r="M656" s="50">
        <v>6.6539999999999999</v>
      </c>
      <c r="N656" s="50">
        <v>5.18</v>
      </c>
      <c r="O656" s="50">
        <v>3.4209999999999998</v>
      </c>
      <c r="P656" s="50">
        <v>2.645</v>
      </c>
      <c r="Q656" s="50">
        <v>1.746</v>
      </c>
      <c r="R656" s="50">
        <v>1.179</v>
      </c>
      <c r="S656" s="50">
        <v>0.69899999999999995</v>
      </c>
      <c r="T656" s="50">
        <v>0.48099999999999998</v>
      </c>
      <c r="U656" s="50">
        <v>0.27300000000000002</v>
      </c>
      <c r="V656" s="50">
        <v>0.19700000000000001</v>
      </c>
      <c r="W656" s="50">
        <v>0.13900000000000001</v>
      </c>
      <c r="X656" s="50" t="s">
        <v>311</v>
      </c>
      <c r="Y656" s="50" t="s">
        <v>311</v>
      </c>
      <c r="Z656" s="50" t="s">
        <v>311</v>
      </c>
      <c r="AA656" s="50" t="s">
        <v>311</v>
      </c>
      <c r="AB656" s="50" t="s">
        <v>311</v>
      </c>
      <c r="AC656" s="50" t="str">
        <f t="shared" si="45"/>
        <v>Guam-1960</v>
      </c>
      <c r="AD656" s="51">
        <f t="shared" si="46"/>
        <v>38.938000000000009</v>
      </c>
      <c r="AE656" s="15">
        <f t="shared" si="47"/>
        <v>0.71405824644306315</v>
      </c>
      <c r="AF656">
        <f t="shared" si="48"/>
        <v>1.6602692987266191E-2</v>
      </c>
    </row>
    <row r="657" spans="1:32" x14ac:dyDescent="0.25">
      <c r="A657" s="59">
        <v>640</v>
      </c>
      <c r="B657" s="60" t="s">
        <v>309</v>
      </c>
      <c r="C657" s="61" t="s">
        <v>437</v>
      </c>
      <c r="D657" s="62"/>
      <c r="E657" s="62">
        <v>320</v>
      </c>
      <c r="F657" s="62">
        <v>1960</v>
      </c>
      <c r="G657" s="50">
        <v>801.58600000000001</v>
      </c>
      <c r="H657" s="50">
        <v>650.65200000000004</v>
      </c>
      <c r="I657" s="50">
        <v>481.81799999999998</v>
      </c>
      <c r="J657" s="50">
        <v>397.04500000000002</v>
      </c>
      <c r="K657" s="50">
        <v>347.38099999999997</v>
      </c>
      <c r="L657" s="50">
        <v>315.43599999999998</v>
      </c>
      <c r="M657" s="50">
        <v>280.00700000000001</v>
      </c>
      <c r="N657" s="50">
        <v>226.21</v>
      </c>
      <c r="O657" s="50">
        <v>175.09399999999999</v>
      </c>
      <c r="P657" s="50">
        <v>143.733</v>
      </c>
      <c r="Q657" s="50">
        <v>112.575</v>
      </c>
      <c r="R657" s="50">
        <v>96.313999999999993</v>
      </c>
      <c r="S657" s="50">
        <v>72.117999999999995</v>
      </c>
      <c r="T657" s="50">
        <v>49.005000000000003</v>
      </c>
      <c r="U657" s="50">
        <v>32.923000000000002</v>
      </c>
      <c r="V657" s="50">
        <v>17.963999999999999</v>
      </c>
      <c r="W657" s="50">
        <v>10.885999999999999</v>
      </c>
      <c r="X657" s="50" t="s">
        <v>311</v>
      </c>
      <c r="Y657" s="50" t="s">
        <v>311</v>
      </c>
      <c r="Z657" s="50" t="s">
        <v>311</v>
      </c>
      <c r="AA657" s="50" t="s">
        <v>311</v>
      </c>
      <c r="AB657" s="50" t="s">
        <v>311</v>
      </c>
      <c r="AC657" s="50" t="str">
        <f t="shared" si="45"/>
        <v>Guatemala-1960</v>
      </c>
      <c r="AD657" s="51">
        <f t="shared" si="46"/>
        <v>2165.913</v>
      </c>
      <c r="AE657" s="15">
        <f t="shared" si="47"/>
        <v>0.94409793929857755</v>
      </c>
      <c r="AF657">
        <f t="shared" si="48"/>
        <v>2.701922868197296E-2</v>
      </c>
    </row>
    <row r="658" spans="1:32" x14ac:dyDescent="0.25">
      <c r="A658" s="59">
        <v>641</v>
      </c>
      <c r="B658" s="60" t="s">
        <v>309</v>
      </c>
      <c r="C658" s="61" t="s">
        <v>438</v>
      </c>
      <c r="D658" s="62"/>
      <c r="E658" s="62">
        <v>324</v>
      </c>
      <c r="F658" s="62">
        <v>1960</v>
      </c>
      <c r="G658" s="50">
        <v>593.96799999999996</v>
      </c>
      <c r="H658" s="50">
        <v>480.53300000000002</v>
      </c>
      <c r="I658" s="50">
        <v>370.89600000000002</v>
      </c>
      <c r="J658" s="50">
        <v>338.61200000000002</v>
      </c>
      <c r="K658" s="50">
        <v>301.03100000000001</v>
      </c>
      <c r="L658" s="50">
        <v>264.74</v>
      </c>
      <c r="M658" s="50">
        <v>237.392</v>
      </c>
      <c r="N658" s="50">
        <v>211.49199999999999</v>
      </c>
      <c r="O658" s="50">
        <v>184.81100000000001</v>
      </c>
      <c r="P658" s="50">
        <v>158.04599999999999</v>
      </c>
      <c r="Q658" s="50">
        <v>128.83500000000001</v>
      </c>
      <c r="R658" s="50">
        <v>104.27500000000001</v>
      </c>
      <c r="S658" s="50">
        <v>79.602999999999994</v>
      </c>
      <c r="T658" s="50">
        <v>56.807000000000002</v>
      </c>
      <c r="U658" s="50">
        <v>36.427</v>
      </c>
      <c r="V658" s="50">
        <v>20.719000000000001</v>
      </c>
      <c r="W658" s="50">
        <v>9.2219999999999995</v>
      </c>
      <c r="X658" s="50" t="s">
        <v>311</v>
      </c>
      <c r="Y658" s="50" t="s">
        <v>311</v>
      </c>
      <c r="Z658" s="50" t="s">
        <v>311</v>
      </c>
      <c r="AA658" s="50" t="s">
        <v>311</v>
      </c>
      <c r="AB658" s="50" t="s">
        <v>311</v>
      </c>
      <c r="AC658" s="50" t="str">
        <f t="shared" si="45"/>
        <v>Guinea-1960</v>
      </c>
      <c r="AD658" s="51">
        <f t="shared" si="46"/>
        <v>2008.8370000000002</v>
      </c>
      <c r="AE658" s="15">
        <f t="shared" si="47"/>
        <v>0.7808358766788942</v>
      </c>
      <c r="AF658">
        <f t="shared" si="48"/>
        <v>3.5659136005261945E-2</v>
      </c>
    </row>
    <row r="659" spans="1:32" x14ac:dyDescent="0.25">
      <c r="A659" s="59">
        <v>642</v>
      </c>
      <c r="B659" s="60" t="s">
        <v>309</v>
      </c>
      <c r="C659" s="61" t="s">
        <v>373</v>
      </c>
      <c r="D659" s="62"/>
      <c r="E659" s="62">
        <v>624</v>
      </c>
      <c r="F659" s="62">
        <v>1960</v>
      </c>
      <c r="G659" s="50">
        <v>98.272000000000006</v>
      </c>
      <c r="H659" s="50">
        <v>83.927000000000007</v>
      </c>
      <c r="I659" s="50">
        <v>66.605999999999995</v>
      </c>
      <c r="J659" s="50">
        <v>58.628999999999998</v>
      </c>
      <c r="K659" s="50">
        <v>47.616</v>
      </c>
      <c r="L659" s="50">
        <v>42.959000000000003</v>
      </c>
      <c r="M659" s="50">
        <v>40.588000000000001</v>
      </c>
      <c r="N659" s="50">
        <v>39.267000000000003</v>
      </c>
      <c r="O659" s="50">
        <v>35.380000000000003</v>
      </c>
      <c r="P659" s="50">
        <v>30.867000000000001</v>
      </c>
      <c r="Q659" s="50">
        <v>24.419</v>
      </c>
      <c r="R659" s="50">
        <v>16.638999999999999</v>
      </c>
      <c r="S659" s="50">
        <v>13.183</v>
      </c>
      <c r="T659" s="50">
        <v>8.4489999999999998</v>
      </c>
      <c r="U659" s="50">
        <v>5.4539999999999997</v>
      </c>
      <c r="V659" s="50">
        <v>2.8580000000000001</v>
      </c>
      <c r="W659" s="50">
        <v>1.296</v>
      </c>
      <c r="X659" s="50" t="s">
        <v>311</v>
      </c>
      <c r="Y659" s="50" t="s">
        <v>311</v>
      </c>
      <c r="Z659" s="50" t="s">
        <v>311</v>
      </c>
      <c r="AA659" s="50" t="s">
        <v>311</v>
      </c>
      <c r="AB659" s="50" t="s">
        <v>311</v>
      </c>
      <c r="AC659" s="50" t="str">
        <f t="shared" ref="AC659:AC722" si="49">C659&amp;"-"&amp;F659</f>
        <v>Guinea-Bissau-1960</v>
      </c>
      <c r="AD659" s="51">
        <f t="shared" ref="AD659:AD722" si="50">SUM(J659:S659)</f>
        <v>349.54700000000003</v>
      </c>
      <c r="AE659" s="15">
        <f t="shared" ref="AE659:AE722" si="51">IF(W659="…",SUM(G659:I659,T659:V659,X659:AB659)/SUM(J659:S659),SUM(G659:I659,T659:W659)/SUM(J659:S659))</f>
        <v>0.763450980840917</v>
      </c>
      <c r="AF659">
        <f t="shared" ref="AF659:AF722" si="52">IF(W659="…",SUM(T659:V659,X659:AB659)/SUM(G659:S659),SUM(T659:W659)/SUM(G659:S659))</f>
        <v>3.0177888600689894E-2</v>
      </c>
    </row>
    <row r="660" spans="1:32" x14ac:dyDescent="0.25">
      <c r="A660" s="59">
        <v>643</v>
      </c>
      <c r="B660" s="60" t="s">
        <v>309</v>
      </c>
      <c r="C660" s="61" t="s">
        <v>374</v>
      </c>
      <c r="D660" s="62"/>
      <c r="E660" s="62">
        <v>328</v>
      </c>
      <c r="F660" s="62">
        <v>1960</v>
      </c>
      <c r="G660" s="50">
        <v>109.322</v>
      </c>
      <c r="H660" s="50">
        <v>89.57</v>
      </c>
      <c r="I660" s="50">
        <v>67.316999999999993</v>
      </c>
      <c r="J660" s="50">
        <v>52.551000000000002</v>
      </c>
      <c r="K660" s="50">
        <v>43.622</v>
      </c>
      <c r="L660" s="50">
        <v>36.284999999999997</v>
      </c>
      <c r="M660" s="50">
        <v>33.585000000000001</v>
      </c>
      <c r="N660" s="50">
        <v>28.292999999999999</v>
      </c>
      <c r="O660" s="50">
        <v>23.984000000000002</v>
      </c>
      <c r="P660" s="50">
        <v>22.954999999999998</v>
      </c>
      <c r="Q660" s="50">
        <v>18.192</v>
      </c>
      <c r="R660" s="50">
        <v>15.284000000000001</v>
      </c>
      <c r="S660" s="50">
        <v>11.382999999999999</v>
      </c>
      <c r="T660" s="50">
        <v>8.0839999999999996</v>
      </c>
      <c r="U660" s="50">
        <v>5.3090000000000002</v>
      </c>
      <c r="V660" s="50">
        <v>3.32</v>
      </c>
      <c r="W660" s="50">
        <v>2.7629999999999999</v>
      </c>
      <c r="X660" s="50" t="s">
        <v>311</v>
      </c>
      <c r="Y660" s="50" t="s">
        <v>311</v>
      </c>
      <c r="Z660" s="50" t="s">
        <v>311</v>
      </c>
      <c r="AA660" s="50" t="s">
        <v>311</v>
      </c>
      <c r="AB660" s="50" t="s">
        <v>311</v>
      </c>
      <c r="AC660" s="50" t="str">
        <f t="shared" si="49"/>
        <v>Guyana-1960</v>
      </c>
      <c r="AD660" s="51">
        <f t="shared" si="50"/>
        <v>286.13400000000001</v>
      </c>
      <c r="AE660" s="15">
        <f t="shared" si="51"/>
        <v>0.9984308051472387</v>
      </c>
      <c r="AF660">
        <f t="shared" si="52"/>
        <v>3.5260698515234196E-2</v>
      </c>
    </row>
    <row r="661" spans="1:32" x14ac:dyDescent="0.25">
      <c r="A661" s="59">
        <v>644</v>
      </c>
      <c r="B661" s="60" t="s">
        <v>309</v>
      </c>
      <c r="C661" s="61" t="s">
        <v>375</v>
      </c>
      <c r="D661" s="62"/>
      <c r="E661" s="62">
        <v>332</v>
      </c>
      <c r="F661" s="62">
        <v>1960</v>
      </c>
      <c r="G661" s="50">
        <v>631.21799999999996</v>
      </c>
      <c r="H661" s="50">
        <v>513.82899999999995</v>
      </c>
      <c r="I661" s="50">
        <v>412.096</v>
      </c>
      <c r="J661" s="50">
        <v>389.57299999999998</v>
      </c>
      <c r="K661" s="50">
        <v>343.452</v>
      </c>
      <c r="L661" s="50">
        <v>285.29500000000002</v>
      </c>
      <c r="M661" s="50">
        <v>240.76900000000001</v>
      </c>
      <c r="N661" s="50">
        <v>212.952</v>
      </c>
      <c r="O661" s="50">
        <v>193.18100000000001</v>
      </c>
      <c r="P661" s="50">
        <v>171.881</v>
      </c>
      <c r="Q661" s="50">
        <v>145.833</v>
      </c>
      <c r="R661" s="50">
        <v>117.56100000000001</v>
      </c>
      <c r="S661" s="50">
        <v>83.930999999999997</v>
      </c>
      <c r="T661" s="50">
        <v>53.572000000000003</v>
      </c>
      <c r="U661" s="50">
        <v>35.716999999999999</v>
      </c>
      <c r="V661" s="50">
        <v>19.829999999999998</v>
      </c>
      <c r="W661" s="50">
        <v>15.468999999999999</v>
      </c>
      <c r="X661" s="50" t="s">
        <v>311</v>
      </c>
      <c r="Y661" s="50" t="s">
        <v>311</v>
      </c>
      <c r="Z661" s="50" t="s">
        <v>311</v>
      </c>
      <c r="AA661" s="50" t="s">
        <v>311</v>
      </c>
      <c r="AB661" s="50" t="s">
        <v>311</v>
      </c>
      <c r="AC661" s="50" t="str">
        <f t="shared" si="49"/>
        <v>Haiti-1960</v>
      </c>
      <c r="AD661" s="51">
        <f t="shared" si="50"/>
        <v>2184.4280000000003</v>
      </c>
      <c r="AE661" s="15">
        <f t="shared" si="51"/>
        <v>0.76987247920279356</v>
      </c>
      <c r="AF661">
        <f t="shared" si="52"/>
        <v>3.3298312393377001E-2</v>
      </c>
    </row>
    <row r="662" spans="1:32" x14ac:dyDescent="0.25">
      <c r="A662" s="59">
        <v>645</v>
      </c>
      <c r="B662" s="60" t="s">
        <v>309</v>
      </c>
      <c r="C662" s="61" t="s">
        <v>439</v>
      </c>
      <c r="D662" s="62"/>
      <c r="E662" s="62">
        <v>340</v>
      </c>
      <c r="F662" s="62">
        <v>1960</v>
      </c>
      <c r="G662" s="50">
        <v>395.24799999999999</v>
      </c>
      <c r="H662" s="50">
        <v>310.83600000000001</v>
      </c>
      <c r="I662" s="50">
        <v>237.733</v>
      </c>
      <c r="J662" s="50">
        <v>191.90799999999999</v>
      </c>
      <c r="K662" s="50">
        <v>167.02</v>
      </c>
      <c r="L662" s="50">
        <v>145.75</v>
      </c>
      <c r="M662" s="50">
        <v>120.151</v>
      </c>
      <c r="N662" s="50">
        <v>103.158</v>
      </c>
      <c r="O662" s="50">
        <v>77.995999999999995</v>
      </c>
      <c r="P662" s="50">
        <v>73.149000000000001</v>
      </c>
      <c r="Q662" s="50">
        <v>60.103999999999999</v>
      </c>
      <c r="R662" s="50">
        <v>49.186999999999998</v>
      </c>
      <c r="S662" s="50">
        <v>40.436</v>
      </c>
      <c r="T662" s="50">
        <v>27.699000000000002</v>
      </c>
      <c r="U662" s="50">
        <v>20.038</v>
      </c>
      <c r="V662" s="50">
        <v>10.419</v>
      </c>
      <c r="W662" s="50">
        <v>7.8049999999999997</v>
      </c>
      <c r="X662" s="50" t="s">
        <v>311</v>
      </c>
      <c r="Y662" s="50" t="s">
        <v>311</v>
      </c>
      <c r="Z662" s="50" t="s">
        <v>311</v>
      </c>
      <c r="AA662" s="50" t="s">
        <v>311</v>
      </c>
      <c r="AB662" s="50" t="s">
        <v>311</v>
      </c>
      <c r="AC662" s="50" t="str">
        <f t="shared" si="49"/>
        <v>Honduras-1960</v>
      </c>
      <c r="AD662" s="51">
        <f t="shared" si="50"/>
        <v>1028.8589999999999</v>
      </c>
      <c r="AE662" s="15">
        <f t="shared" si="51"/>
        <v>0.98145421287076262</v>
      </c>
      <c r="AF662">
        <f t="shared" si="52"/>
        <v>3.3437320675062714E-2</v>
      </c>
    </row>
    <row r="663" spans="1:32" x14ac:dyDescent="0.25">
      <c r="A663" s="59">
        <v>646</v>
      </c>
      <c r="B663" s="60" t="s">
        <v>309</v>
      </c>
      <c r="C663" s="61" t="s">
        <v>440</v>
      </c>
      <c r="D663" s="62"/>
      <c r="E663" s="62">
        <v>352</v>
      </c>
      <c r="F663" s="62">
        <v>1960</v>
      </c>
      <c r="G663" s="50">
        <v>23.032</v>
      </c>
      <c r="H663" s="50">
        <v>20.359000000000002</v>
      </c>
      <c r="I663" s="50">
        <v>17.875</v>
      </c>
      <c r="J663" s="50">
        <v>14.145</v>
      </c>
      <c r="K663" s="50">
        <v>11.375</v>
      </c>
      <c r="L663" s="50">
        <v>12.013999999999999</v>
      </c>
      <c r="M663" s="50">
        <v>11.84</v>
      </c>
      <c r="N663" s="50">
        <v>10.984999999999999</v>
      </c>
      <c r="O663" s="50">
        <v>9.6839999999999993</v>
      </c>
      <c r="P663" s="50">
        <v>8.827</v>
      </c>
      <c r="Q663" s="50">
        <v>7.9720000000000004</v>
      </c>
      <c r="R663" s="50">
        <v>7.1029999999999998</v>
      </c>
      <c r="S663" s="50">
        <v>6.2510000000000003</v>
      </c>
      <c r="T663" s="50">
        <v>5.4909999999999997</v>
      </c>
      <c r="U663" s="50">
        <v>3.726</v>
      </c>
      <c r="V663" s="50">
        <v>2.4380000000000002</v>
      </c>
      <c r="W663" s="50">
        <v>2.4750000000000001</v>
      </c>
      <c r="X663" s="50" t="s">
        <v>311</v>
      </c>
      <c r="Y663" s="50" t="s">
        <v>311</v>
      </c>
      <c r="Z663" s="50" t="s">
        <v>311</v>
      </c>
      <c r="AA663" s="50" t="s">
        <v>311</v>
      </c>
      <c r="AB663" s="50" t="s">
        <v>311</v>
      </c>
      <c r="AC663" s="50" t="str">
        <f t="shared" si="49"/>
        <v>Iceland-1960</v>
      </c>
      <c r="AD663" s="51">
        <f t="shared" si="50"/>
        <v>100.19599999999998</v>
      </c>
      <c r="AE663" s="15">
        <f t="shared" si="51"/>
        <v>0.75248512914687227</v>
      </c>
      <c r="AF663">
        <f t="shared" si="52"/>
        <v>8.7512851321053853E-2</v>
      </c>
    </row>
    <row r="664" spans="1:32" x14ac:dyDescent="0.25">
      <c r="A664" s="59">
        <v>647</v>
      </c>
      <c r="B664" s="60" t="s">
        <v>309</v>
      </c>
      <c r="C664" s="61" t="s">
        <v>34</v>
      </c>
      <c r="D664" s="62"/>
      <c r="E664" s="62">
        <v>356</v>
      </c>
      <c r="F664" s="62">
        <v>1960</v>
      </c>
      <c r="G664" s="50">
        <v>72844.205000000002</v>
      </c>
      <c r="H664" s="50">
        <v>60977.413</v>
      </c>
      <c r="I664" s="50">
        <v>47340.224000000002</v>
      </c>
      <c r="J664" s="50">
        <v>41577.813999999998</v>
      </c>
      <c r="K664" s="50">
        <v>38900.735999999997</v>
      </c>
      <c r="L664" s="50">
        <v>34855.237999999998</v>
      </c>
      <c r="M664" s="50">
        <v>30698.27</v>
      </c>
      <c r="N664" s="50">
        <v>26681.258000000002</v>
      </c>
      <c r="O664" s="50">
        <v>23160.27</v>
      </c>
      <c r="P664" s="50">
        <v>19632.758000000002</v>
      </c>
      <c r="Q664" s="50">
        <v>16562.597000000002</v>
      </c>
      <c r="R664" s="50">
        <v>12539.453</v>
      </c>
      <c r="S664" s="50">
        <v>9959.1659999999993</v>
      </c>
      <c r="T664" s="50">
        <v>6105.0010000000002</v>
      </c>
      <c r="U664" s="50">
        <v>4334.9309999999996</v>
      </c>
      <c r="V664" s="50">
        <v>1889.74</v>
      </c>
      <c r="W664" s="50">
        <v>1421.5340000000001</v>
      </c>
      <c r="X664" s="50" t="s">
        <v>311</v>
      </c>
      <c r="Y664" s="50" t="s">
        <v>311</v>
      </c>
      <c r="Z664" s="50" t="s">
        <v>311</v>
      </c>
      <c r="AA664" s="50" t="s">
        <v>311</v>
      </c>
      <c r="AB664" s="50" t="s">
        <v>311</v>
      </c>
      <c r="AC664" s="50" t="str">
        <f t="shared" si="49"/>
        <v>India-1960</v>
      </c>
      <c r="AD664" s="51">
        <f t="shared" si="50"/>
        <v>254567.56</v>
      </c>
      <c r="AE664" s="15">
        <f t="shared" si="51"/>
        <v>0.7656633390366</v>
      </c>
      <c r="AF664">
        <f t="shared" si="52"/>
        <v>3.1559050036288339E-2</v>
      </c>
    </row>
    <row r="665" spans="1:32" x14ac:dyDescent="0.25">
      <c r="A665" s="59">
        <v>648</v>
      </c>
      <c r="B665" s="60" t="s">
        <v>309</v>
      </c>
      <c r="C665" s="61" t="s">
        <v>256</v>
      </c>
      <c r="D665" s="62"/>
      <c r="E665" s="62">
        <v>360</v>
      </c>
      <c r="F665" s="62">
        <v>1960</v>
      </c>
      <c r="G665" s="50">
        <v>14899.523999999999</v>
      </c>
      <c r="H665" s="50">
        <v>11161.536</v>
      </c>
      <c r="I665" s="50">
        <v>8941.1</v>
      </c>
      <c r="J665" s="50">
        <v>8568.86</v>
      </c>
      <c r="K665" s="50">
        <v>8140.567</v>
      </c>
      <c r="L665" s="50">
        <v>7122.2669999999998</v>
      </c>
      <c r="M665" s="50">
        <v>6022.3819999999996</v>
      </c>
      <c r="N665" s="50">
        <v>4804.8959999999997</v>
      </c>
      <c r="O665" s="50">
        <v>4059.886</v>
      </c>
      <c r="P665" s="50">
        <v>3709.866</v>
      </c>
      <c r="Q665" s="50">
        <v>3121.4059999999999</v>
      </c>
      <c r="R665" s="50">
        <v>2366.69</v>
      </c>
      <c r="S665" s="50">
        <v>1726.9010000000001</v>
      </c>
      <c r="T665" s="50">
        <v>1345.4259999999999</v>
      </c>
      <c r="U665" s="50">
        <v>937.33699999999999</v>
      </c>
      <c r="V665" s="50">
        <v>546.49199999999996</v>
      </c>
      <c r="W665" s="50">
        <v>317.37900000000002</v>
      </c>
      <c r="X665" s="50" t="s">
        <v>311</v>
      </c>
      <c r="Y665" s="50" t="s">
        <v>311</v>
      </c>
      <c r="Z665" s="50" t="s">
        <v>311</v>
      </c>
      <c r="AA665" s="50" t="s">
        <v>311</v>
      </c>
      <c r="AB665" s="50" t="s">
        <v>311</v>
      </c>
      <c r="AC665" s="50" t="str">
        <f t="shared" si="49"/>
        <v>Indonesia-1960</v>
      </c>
      <c r="AD665" s="51">
        <f t="shared" si="50"/>
        <v>49643.721000000005</v>
      </c>
      <c r="AE665" s="15">
        <f t="shared" si="51"/>
        <v>0.76845154294538054</v>
      </c>
      <c r="AF665">
        <f t="shared" si="52"/>
        <v>3.7174094744196709E-2</v>
      </c>
    </row>
    <row r="666" spans="1:32" x14ac:dyDescent="0.25">
      <c r="A666" s="59">
        <v>649</v>
      </c>
      <c r="B666" s="60" t="s">
        <v>309</v>
      </c>
      <c r="C666" s="61" t="s">
        <v>441</v>
      </c>
      <c r="D666" s="62"/>
      <c r="E666" s="62">
        <v>364</v>
      </c>
      <c r="F666" s="62">
        <v>1960</v>
      </c>
      <c r="G666" s="50">
        <v>3929.4009999999998</v>
      </c>
      <c r="H666" s="50">
        <v>3204.395</v>
      </c>
      <c r="I666" s="50">
        <v>2227.4549999999999</v>
      </c>
      <c r="J666" s="50">
        <v>1742.8219999999999</v>
      </c>
      <c r="K666" s="50">
        <v>1742.9</v>
      </c>
      <c r="L666" s="50">
        <v>1679.8030000000001</v>
      </c>
      <c r="M666" s="50">
        <v>1506.9849999999999</v>
      </c>
      <c r="N666" s="50">
        <v>1375.0219999999999</v>
      </c>
      <c r="O666" s="50">
        <v>990.79</v>
      </c>
      <c r="P666" s="50">
        <v>814.97699999999998</v>
      </c>
      <c r="Q666" s="50">
        <v>739.57399999999996</v>
      </c>
      <c r="R666" s="50">
        <v>615.65099999999995</v>
      </c>
      <c r="S666" s="50">
        <v>457.84399999999999</v>
      </c>
      <c r="T666" s="50">
        <v>347.59300000000002</v>
      </c>
      <c r="U666" s="50">
        <v>271.27100000000002</v>
      </c>
      <c r="V666" s="50">
        <v>159.09899999999999</v>
      </c>
      <c r="W666" s="50">
        <v>101.321</v>
      </c>
      <c r="X666" s="50" t="s">
        <v>311</v>
      </c>
      <c r="Y666" s="50" t="s">
        <v>311</v>
      </c>
      <c r="Z666" s="50" t="s">
        <v>311</v>
      </c>
      <c r="AA666" s="50" t="s">
        <v>311</v>
      </c>
      <c r="AB666" s="50" t="s">
        <v>311</v>
      </c>
      <c r="AC666" s="50" t="str">
        <f t="shared" si="49"/>
        <v>Iran (Islamic Republic of)-1960</v>
      </c>
      <c r="AD666" s="51">
        <f t="shared" si="50"/>
        <v>11666.368</v>
      </c>
      <c r="AE666" s="15">
        <f t="shared" si="51"/>
        <v>0.87778261409206371</v>
      </c>
      <c r="AF666">
        <f t="shared" si="52"/>
        <v>4.1815671094287937E-2</v>
      </c>
    </row>
    <row r="667" spans="1:32" x14ac:dyDescent="0.25">
      <c r="A667" s="59">
        <v>650</v>
      </c>
      <c r="B667" s="60" t="s">
        <v>309</v>
      </c>
      <c r="C667" s="61" t="s">
        <v>442</v>
      </c>
      <c r="D667" s="62"/>
      <c r="E667" s="62">
        <v>368</v>
      </c>
      <c r="F667" s="62">
        <v>1960</v>
      </c>
      <c r="G667" s="50">
        <v>1183.4179999999999</v>
      </c>
      <c r="H667" s="50">
        <v>1116.8030000000001</v>
      </c>
      <c r="I667" s="50">
        <v>721.601</v>
      </c>
      <c r="J667" s="50">
        <v>678.995</v>
      </c>
      <c r="K667" s="50">
        <v>577.78700000000003</v>
      </c>
      <c r="L667" s="50">
        <v>497.096</v>
      </c>
      <c r="M667" s="50">
        <v>425.29199999999997</v>
      </c>
      <c r="N667" s="50">
        <v>387.66699999999997</v>
      </c>
      <c r="O667" s="50">
        <v>378.262</v>
      </c>
      <c r="P667" s="50">
        <v>343.99099999999999</v>
      </c>
      <c r="Q667" s="50">
        <v>307.77699999999999</v>
      </c>
      <c r="R667" s="50">
        <v>256.952</v>
      </c>
      <c r="S667" s="50">
        <v>187.19900000000001</v>
      </c>
      <c r="T667" s="50">
        <v>122.61199999999999</v>
      </c>
      <c r="U667" s="50">
        <v>55.000999999999998</v>
      </c>
      <c r="V667" s="50">
        <v>29.998000000000001</v>
      </c>
      <c r="W667" s="50">
        <v>19.309999999999999</v>
      </c>
      <c r="X667" s="50" t="s">
        <v>311</v>
      </c>
      <c r="Y667" s="50" t="s">
        <v>311</v>
      </c>
      <c r="Z667" s="50" t="s">
        <v>311</v>
      </c>
      <c r="AA667" s="50" t="s">
        <v>311</v>
      </c>
      <c r="AB667" s="50" t="s">
        <v>311</v>
      </c>
      <c r="AC667" s="50" t="str">
        <f t="shared" si="49"/>
        <v>Iraq-1960</v>
      </c>
      <c r="AD667" s="51">
        <f t="shared" si="50"/>
        <v>4041.0180000000005</v>
      </c>
      <c r="AE667" s="15">
        <f t="shared" si="51"/>
        <v>0.80394172953448861</v>
      </c>
      <c r="AF667">
        <f t="shared" si="52"/>
        <v>3.2128860345130281E-2</v>
      </c>
    </row>
    <row r="668" spans="1:32" x14ac:dyDescent="0.25">
      <c r="A668" s="59">
        <v>651</v>
      </c>
      <c r="B668" s="60" t="s">
        <v>309</v>
      </c>
      <c r="C668" s="61" t="s">
        <v>259</v>
      </c>
      <c r="D668" s="62"/>
      <c r="E668" s="62">
        <v>372</v>
      </c>
      <c r="F668" s="62">
        <v>1960</v>
      </c>
      <c r="G668" s="50">
        <v>289.185</v>
      </c>
      <c r="H668" s="50">
        <v>293.45699999999999</v>
      </c>
      <c r="I668" s="50">
        <v>289.95</v>
      </c>
      <c r="J668" s="50">
        <v>236.75800000000001</v>
      </c>
      <c r="K668" s="50">
        <v>183.328</v>
      </c>
      <c r="L668" s="50">
        <v>145.727</v>
      </c>
      <c r="M668" s="50">
        <v>139.11799999999999</v>
      </c>
      <c r="N668" s="50">
        <v>164.98099999999999</v>
      </c>
      <c r="O668" s="50">
        <v>167.297</v>
      </c>
      <c r="P668" s="50">
        <v>178.983</v>
      </c>
      <c r="Q668" s="50">
        <v>152.14699999999999</v>
      </c>
      <c r="R668" s="50">
        <v>140.054</v>
      </c>
      <c r="S668" s="50">
        <v>126.452</v>
      </c>
      <c r="T668" s="50">
        <v>100.27800000000001</v>
      </c>
      <c r="U668" s="50">
        <v>90.168999999999997</v>
      </c>
      <c r="V668" s="50">
        <v>64.623000000000005</v>
      </c>
      <c r="W668" s="50">
        <v>59.603000000000002</v>
      </c>
      <c r="X668" s="50" t="s">
        <v>311</v>
      </c>
      <c r="Y668" s="50" t="s">
        <v>311</v>
      </c>
      <c r="Z668" s="50" t="s">
        <v>311</v>
      </c>
      <c r="AA668" s="50" t="s">
        <v>311</v>
      </c>
      <c r="AB668" s="50" t="s">
        <v>311</v>
      </c>
      <c r="AC668" s="50" t="str">
        <f t="shared" si="49"/>
        <v>Ireland-1960</v>
      </c>
      <c r="AD668" s="51">
        <f t="shared" si="50"/>
        <v>1634.845</v>
      </c>
      <c r="AE668" s="15">
        <f t="shared" si="51"/>
        <v>0.72622481030311758</v>
      </c>
      <c r="AF668">
        <f t="shared" si="52"/>
        <v>0.12549587487143246</v>
      </c>
    </row>
    <row r="669" spans="1:32" x14ac:dyDescent="0.25">
      <c r="A669" s="59">
        <v>652</v>
      </c>
      <c r="B669" s="60" t="s">
        <v>309</v>
      </c>
      <c r="C669" s="61" t="s">
        <v>443</v>
      </c>
      <c r="D669" s="62"/>
      <c r="E669" s="62">
        <v>376</v>
      </c>
      <c r="F669" s="62">
        <v>1960</v>
      </c>
      <c r="G669" s="50">
        <v>263.02199999999999</v>
      </c>
      <c r="H669" s="50">
        <v>272.77600000000001</v>
      </c>
      <c r="I669" s="50">
        <v>226.196</v>
      </c>
      <c r="J669" s="50">
        <v>160.554</v>
      </c>
      <c r="K669" s="50">
        <v>150.101</v>
      </c>
      <c r="L669" s="50">
        <v>141.59399999999999</v>
      </c>
      <c r="M669" s="50">
        <v>136.29499999999999</v>
      </c>
      <c r="N669" s="50">
        <v>136.54599999999999</v>
      </c>
      <c r="O669" s="50">
        <v>112.386</v>
      </c>
      <c r="P669" s="50">
        <v>131.42099999999999</v>
      </c>
      <c r="Q669" s="50">
        <v>113.379</v>
      </c>
      <c r="R669" s="50">
        <v>85.403999999999996</v>
      </c>
      <c r="S669" s="50">
        <v>62.767000000000003</v>
      </c>
      <c r="T669" s="50">
        <v>39.707999999999998</v>
      </c>
      <c r="U669" s="50">
        <v>28.597000000000001</v>
      </c>
      <c r="V669" s="50">
        <v>16.027000000000001</v>
      </c>
      <c r="W669" s="50">
        <v>13.116</v>
      </c>
      <c r="X669" s="50" t="s">
        <v>311</v>
      </c>
      <c r="Y669" s="50" t="s">
        <v>311</v>
      </c>
      <c r="Z669" s="50" t="s">
        <v>311</v>
      </c>
      <c r="AA669" s="50" t="s">
        <v>311</v>
      </c>
      <c r="AB669" s="50" t="s">
        <v>311</v>
      </c>
      <c r="AC669" s="50" t="str">
        <f t="shared" si="49"/>
        <v>Israel-1960</v>
      </c>
      <c r="AD669" s="51">
        <f t="shared" si="50"/>
        <v>1230.4469999999999</v>
      </c>
      <c r="AE669" s="15">
        <f t="shared" si="51"/>
        <v>0.69847949566295831</v>
      </c>
      <c r="AF669">
        <f t="shared" si="52"/>
        <v>4.8908851002363439E-2</v>
      </c>
    </row>
    <row r="670" spans="1:32" x14ac:dyDescent="0.25">
      <c r="A670" s="59">
        <v>653</v>
      </c>
      <c r="B670" s="60" t="s">
        <v>309</v>
      </c>
      <c r="C670" s="61" t="s">
        <v>444</v>
      </c>
      <c r="D670" s="62"/>
      <c r="E670" s="62">
        <v>380</v>
      </c>
      <c r="F670" s="62">
        <v>1960</v>
      </c>
      <c r="G670" s="50">
        <v>4128.1729999999998</v>
      </c>
      <c r="H670" s="50">
        <v>4051.1869999999999</v>
      </c>
      <c r="I670" s="50">
        <v>4293.1490000000003</v>
      </c>
      <c r="J670" s="50">
        <v>3729.1930000000002</v>
      </c>
      <c r="K670" s="50">
        <v>3936.2170000000001</v>
      </c>
      <c r="L670" s="50">
        <v>3714.9589999999998</v>
      </c>
      <c r="M670" s="50">
        <v>3722.527</v>
      </c>
      <c r="N670" s="50">
        <v>3700.1950000000002</v>
      </c>
      <c r="O670" s="50">
        <v>2515.5140000000001</v>
      </c>
      <c r="P670" s="50">
        <v>3386.9810000000002</v>
      </c>
      <c r="Q670" s="50">
        <v>3090.8119999999999</v>
      </c>
      <c r="R670" s="50">
        <v>2583.3159999999998</v>
      </c>
      <c r="S670" s="50">
        <v>2167.1660000000002</v>
      </c>
      <c r="T670" s="50">
        <v>1744.0640000000001</v>
      </c>
      <c r="U670" s="50">
        <v>1380.1510000000001</v>
      </c>
      <c r="V670" s="50">
        <v>915.39700000000005</v>
      </c>
      <c r="W670" s="50">
        <v>683.19500000000005</v>
      </c>
      <c r="X670" s="50" t="s">
        <v>311</v>
      </c>
      <c r="Y670" s="50" t="s">
        <v>311</v>
      </c>
      <c r="Z670" s="50" t="s">
        <v>311</v>
      </c>
      <c r="AA670" s="50" t="s">
        <v>311</v>
      </c>
      <c r="AB670" s="50" t="s">
        <v>311</v>
      </c>
      <c r="AC670" s="50" t="str">
        <f t="shared" si="49"/>
        <v>Italy-1960</v>
      </c>
      <c r="AD670" s="51">
        <f t="shared" si="50"/>
        <v>32546.880000000001</v>
      </c>
      <c r="AE670" s="15">
        <f t="shared" si="51"/>
        <v>0.52832455829867553</v>
      </c>
      <c r="AF670">
        <f t="shared" si="52"/>
        <v>0.10490606613963598</v>
      </c>
    </row>
    <row r="671" spans="1:32" x14ac:dyDescent="0.25">
      <c r="A671" s="59">
        <v>654</v>
      </c>
      <c r="B671" s="60" t="s">
        <v>309</v>
      </c>
      <c r="C671" s="61" t="s">
        <v>376</v>
      </c>
      <c r="D671" s="62"/>
      <c r="E671" s="62">
        <v>388</v>
      </c>
      <c r="F671" s="62">
        <v>1960</v>
      </c>
      <c r="G671" s="50">
        <v>280.03500000000003</v>
      </c>
      <c r="H671" s="50">
        <v>220.52199999999999</v>
      </c>
      <c r="I671" s="50">
        <v>174.44399999999999</v>
      </c>
      <c r="J671" s="50">
        <v>145.96899999999999</v>
      </c>
      <c r="K671" s="50">
        <v>125.375</v>
      </c>
      <c r="L671" s="50">
        <v>112.60899999999999</v>
      </c>
      <c r="M671" s="50">
        <v>94.44</v>
      </c>
      <c r="N671" s="50">
        <v>90.295000000000002</v>
      </c>
      <c r="O671" s="50">
        <v>82.34</v>
      </c>
      <c r="P671" s="50">
        <v>78.305000000000007</v>
      </c>
      <c r="Q671" s="50">
        <v>67.126999999999995</v>
      </c>
      <c r="R671" s="50">
        <v>48.356000000000002</v>
      </c>
      <c r="S671" s="50">
        <v>38.109000000000002</v>
      </c>
      <c r="T671" s="50">
        <v>24.628</v>
      </c>
      <c r="U671" s="50">
        <v>23.13</v>
      </c>
      <c r="V671" s="50">
        <v>14.032999999999999</v>
      </c>
      <c r="W671" s="50">
        <v>8.5350000000000001</v>
      </c>
      <c r="X671" s="50" t="s">
        <v>311</v>
      </c>
      <c r="Y671" s="50" t="s">
        <v>311</v>
      </c>
      <c r="Z671" s="50" t="s">
        <v>311</v>
      </c>
      <c r="AA671" s="50" t="s">
        <v>311</v>
      </c>
      <c r="AB671" s="50" t="s">
        <v>311</v>
      </c>
      <c r="AC671" s="50" t="str">
        <f t="shared" si="49"/>
        <v>Jamaica-1960</v>
      </c>
      <c r="AD671" s="51">
        <f t="shared" si="50"/>
        <v>882.92500000000007</v>
      </c>
      <c r="AE671" s="15">
        <f t="shared" si="51"/>
        <v>0.84415663844607403</v>
      </c>
      <c r="AF671">
        <f t="shared" si="52"/>
        <v>4.5140783323469789E-2</v>
      </c>
    </row>
    <row r="672" spans="1:32" x14ac:dyDescent="0.25">
      <c r="A672" s="59">
        <v>655</v>
      </c>
      <c r="B672" s="60" t="s">
        <v>309</v>
      </c>
      <c r="C672" s="61" t="s">
        <v>35</v>
      </c>
      <c r="D672" s="62"/>
      <c r="E672" s="62">
        <v>392</v>
      </c>
      <c r="F672" s="62">
        <v>1960</v>
      </c>
      <c r="G672" s="50">
        <v>7983.6729999999998</v>
      </c>
      <c r="H672" s="50">
        <v>9433.27</v>
      </c>
      <c r="I672" s="50">
        <v>10932.346</v>
      </c>
      <c r="J672" s="50">
        <v>9348.9689999999991</v>
      </c>
      <c r="K672" s="50">
        <v>8494.9330000000009</v>
      </c>
      <c r="L672" s="50">
        <v>8273.5409999999993</v>
      </c>
      <c r="M672" s="50">
        <v>7496.8010000000004</v>
      </c>
      <c r="N672" s="50">
        <v>5985.2550000000001</v>
      </c>
      <c r="O672" s="50">
        <v>5012.2420000000002</v>
      </c>
      <c r="P672" s="50">
        <v>4812.8130000000001</v>
      </c>
      <c r="Q672" s="50">
        <v>4188.0169999999998</v>
      </c>
      <c r="R672" s="50">
        <v>3575.828</v>
      </c>
      <c r="S672" s="50">
        <v>2870.723</v>
      </c>
      <c r="T672" s="50">
        <v>2140</v>
      </c>
      <c r="U672" s="50">
        <v>1538.4559999999999</v>
      </c>
      <c r="V672" s="50">
        <v>935.75</v>
      </c>
      <c r="W672" s="50">
        <v>650.99800000000005</v>
      </c>
      <c r="X672" s="50" t="s">
        <v>311</v>
      </c>
      <c r="Y672" s="50" t="s">
        <v>311</v>
      </c>
      <c r="Z672" s="50" t="s">
        <v>311</v>
      </c>
      <c r="AA672" s="50" t="s">
        <v>311</v>
      </c>
      <c r="AB672" s="50" t="s">
        <v>311</v>
      </c>
      <c r="AC672" s="50" t="str">
        <f t="shared" si="49"/>
        <v>Japan-1960</v>
      </c>
      <c r="AD672" s="51">
        <f t="shared" si="50"/>
        <v>60059.121999999996</v>
      </c>
      <c r="AE672" s="15">
        <f t="shared" si="51"/>
        <v>0.55969005008098516</v>
      </c>
      <c r="AF672">
        <f t="shared" si="52"/>
        <v>5.9555464694416929E-2</v>
      </c>
    </row>
    <row r="673" spans="1:32" x14ac:dyDescent="0.25">
      <c r="A673" s="59">
        <v>656</v>
      </c>
      <c r="B673" s="60" t="s">
        <v>309</v>
      </c>
      <c r="C673" s="61" t="s">
        <v>260</v>
      </c>
      <c r="D673" s="62"/>
      <c r="E673" s="62">
        <v>400</v>
      </c>
      <c r="F673" s="62">
        <v>1960</v>
      </c>
      <c r="G673" s="50">
        <v>170.542</v>
      </c>
      <c r="H673" s="50">
        <v>121.498</v>
      </c>
      <c r="I673" s="50">
        <v>113.905</v>
      </c>
      <c r="J673" s="50">
        <v>101.566</v>
      </c>
      <c r="K673" s="50">
        <v>85.334999999999994</v>
      </c>
      <c r="L673" s="50">
        <v>69.036000000000001</v>
      </c>
      <c r="M673" s="50">
        <v>54.695</v>
      </c>
      <c r="N673" s="50">
        <v>44.731999999999999</v>
      </c>
      <c r="O673" s="50">
        <v>35.741999999999997</v>
      </c>
      <c r="P673" s="50">
        <v>29.28</v>
      </c>
      <c r="Q673" s="50">
        <v>25.812999999999999</v>
      </c>
      <c r="R673" s="50">
        <v>21.733000000000001</v>
      </c>
      <c r="S673" s="50">
        <v>18.631</v>
      </c>
      <c r="T673" s="50">
        <v>16.34</v>
      </c>
      <c r="U673" s="50">
        <v>12.185</v>
      </c>
      <c r="V673" s="50">
        <v>7.25</v>
      </c>
      <c r="W673" s="50">
        <v>3.9740000000000002</v>
      </c>
      <c r="X673" s="50" t="s">
        <v>311</v>
      </c>
      <c r="Y673" s="50" t="s">
        <v>311</v>
      </c>
      <c r="Z673" s="50" t="s">
        <v>311</v>
      </c>
      <c r="AA673" s="50" t="s">
        <v>311</v>
      </c>
      <c r="AB673" s="50" t="s">
        <v>311</v>
      </c>
      <c r="AC673" s="50" t="str">
        <f t="shared" si="49"/>
        <v>Jordan-1960</v>
      </c>
      <c r="AD673" s="51">
        <f t="shared" si="50"/>
        <v>486.5630000000001</v>
      </c>
      <c r="AE673" s="15">
        <f t="shared" si="51"/>
        <v>0.91600471059246169</v>
      </c>
      <c r="AF673">
        <f t="shared" si="52"/>
        <v>4.4536295472981755E-2</v>
      </c>
    </row>
    <row r="674" spans="1:32" x14ac:dyDescent="0.25">
      <c r="A674" s="59">
        <v>657</v>
      </c>
      <c r="B674" s="60" t="s">
        <v>309</v>
      </c>
      <c r="C674" s="61" t="s">
        <v>445</v>
      </c>
      <c r="D674" s="62"/>
      <c r="E674" s="62">
        <v>404</v>
      </c>
      <c r="F674" s="62">
        <v>1960</v>
      </c>
      <c r="G674" s="50">
        <v>1611.5260000000001</v>
      </c>
      <c r="H674" s="50">
        <v>1235.3879999999999</v>
      </c>
      <c r="I674" s="50">
        <v>917.12800000000004</v>
      </c>
      <c r="J674" s="50">
        <v>664.91300000000001</v>
      </c>
      <c r="K674" s="50">
        <v>616.58199999999999</v>
      </c>
      <c r="L674" s="50">
        <v>579.99199999999996</v>
      </c>
      <c r="M674" s="50">
        <v>484.79700000000003</v>
      </c>
      <c r="N674" s="50">
        <v>399.94799999999998</v>
      </c>
      <c r="O674" s="50">
        <v>341.42599999999999</v>
      </c>
      <c r="P674" s="50">
        <v>296.80200000000002</v>
      </c>
      <c r="Q674" s="50">
        <v>260.35300000000001</v>
      </c>
      <c r="R674" s="50">
        <v>220.16499999999999</v>
      </c>
      <c r="S674" s="50">
        <v>178.345</v>
      </c>
      <c r="T674" s="50">
        <v>131.26300000000001</v>
      </c>
      <c r="U674" s="50">
        <v>87.921000000000006</v>
      </c>
      <c r="V674" s="50">
        <v>49.607999999999997</v>
      </c>
      <c r="W674" s="50">
        <v>29.283000000000001</v>
      </c>
      <c r="X674" s="50" t="s">
        <v>311</v>
      </c>
      <c r="Y674" s="50" t="s">
        <v>311</v>
      </c>
      <c r="Z674" s="50" t="s">
        <v>311</v>
      </c>
      <c r="AA674" s="50" t="s">
        <v>311</v>
      </c>
      <c r="AB674" s="50" t="s">
        <v>311</v>
      </c>
      <c r="AC674" s="50" t="str">
        <f t="shared" si="49"/>
        <v>Kenya-1960</v>
      </c>
      <c r="AD674" s="51">
        <f t="shared" si="50"/>
        <v>4043.3229999999994</v>
      </c>
      <c r="AE674" s="15">
        <f t="shared" si="51"/>
        <v>1.0046481569738555</v>
      </c>
      <c r="AF674">
        <f t="shared" si="52"/>
        <v>3.8178694092052823E-2</v>
      </c>
    </row>
    <row r="675" spans="1:32" x14ac:dyDescent="0.25">
      <c r="A675" s="59">
        <v>658</v>
      </c>
      <c r="B675" s="60" t="s">
        <v>309</v>
      </c>
      <c r="C675" s="61" t="s">
        <v>377</v>
      </c>
      <c r="D675" s="62"/>
      <c r="E675" s="62">
        <v>296</v>
      </c>
      <c r="F675" s="62">
        <v>1960</v>
      </c>
      <c r="G675" s="50">
        <v>7.6890000000000001</v>
      </c>
      <c r="H675" s="50">
        <v>6.0030000000000001</v>
      </c>
      <c r="I675" s="50">
        <v>4.92</v>
      </c>
      <c r="J675" s="50">
        <v>3.7330000000000001</v>
      </c>
      <c r="K675" s="50">
        <v>3.298</v>
      </c>
      <c r="L675" s="50">
        <v>2.8479999999999999</v>
      </c>
      <c r="M675" s="50">
        <v>2.8090000000000002</v>
      </c>
      <c r="N675" s="50">
        <v>2.8039999999999998</v>
      </c>
      <c r="O675" s="50">
        <v>1.6120000000000001</v>
      </c>
      <c r="P675" s="50">
        <v>1.254</v>
      </c>
      <c r="Q675" s="50">
        <v>1.1100000000000001</v>
      </c>
      <c r="R675" s="50">
        <v>0.83899999999999997</v>
      </c>
      <c r="S675" s="50">
        <v>0.73599999999999999</v>
      </c>
      <c r="T675" s="50">
        <v>0.69299999999999995</v>
      </c>
      <c r="U675" s="50">
        <v>0.47399999999999998</v>
      </c>
      <c r="V675" s="50">
        <v>0.25</v>
      </c>
      <c r="W675" s="50">
        <v>0.161</v>
      </c>
      <c r="X675" s="50" t="s">
        <v>311</v>
      </c>
      <c r="Y675" s="50" t="s">
        <v>311</v>
      </c>
      <c r="Z675" s="50" t="s">
        <v>311</v>
      </c>
      <c r="AA675" s="50" t="s">
        <v>311</v>
      </c>
      <c r="AB675" s="50" t="s">
        <v>311</v>
      </c>
      <c r="AC675" s="50" t="str">
        <f t="shared" si="49"/>
        <v>Kiribati-1960</v>
      </c>
      <c r="AD675" s="51">
        <f t="shared" si="50"/>
        <v>21.043000000000003</v>
      </c>
      <c r="AE675" s="15">
        <f t="shared" si="51"/>
        <v>0.95946395475930246</v>
      </c>
      <c r="AF675">
        <f t="shared" si="52"/>
        <v>3.9793216492245619E-2</v>
      </c>
    </row>
    <row r="676" spans="1:32" x14ac:dyDescent="0.25">
      <c r="A676" s="59">
        <v>659</v>
      </c>
      <c r="B676" s="60" t="s">
        <v>309</v>
      </c>
      <c r="C676" s="61" t="s">
        <v>446</v>
      </c>
      <c r="D676" s="62"/>
      <c r="E676" s="62">
        <v>414</v>
      </c>
      <c r="F676" s="62">
        <v>1960</v>
      </c>
      <c r="G676" s="50">
        <v>42.347000000000001</v>
      </c>
      <c r="H676" s="50">
        <v>31.109000000000002</v>
      </c>
      <c r="I676" s="50">
        <v>19.72</v>
      </c>
      <c r="J676" s="50">
        <v>20.45</v>
      </c>
      <c r="K676" s="50">
        <v>31.911000000000001</v>
      </c>
      <c r="L676" s="50">
        <v>37.982999999999997</v>
      </c>
      <c r="M676" s="50">
        <v>28.312999999999999</v>
      </c>
      <c r="N676" s="50">
        <v>16.523</v>
      </c>
      <c r="O676" s="50">
        <v>12.25</v>
      </c>
      <c r="P676" s="50">
        <v>8.875</v>
      </c>
      <c r="Q676" s="50">
        <v>5.5620000000000003</v>
      </c>
      <c r="R676" s="50">
        <v>5.1269999999999998</v>
      </c>
      <c r="S676" s="50">
        <v>4.0720000000000001</v>
      </c>
      <c r="T676" s="50">
        <v>2.1139999999999999</v>
      </c>
      <c r="U676" s="50">
        <v>1.609</v>
      </c>
      <c r="V676" s="50">
        <v>1.1439999999999999</v>
      </c>
      <c r="W676" s="50">
        <v>0.50900000000000001</v>
      </c>
      <c r="X676" s="50" t="s">
        <v>311</v>
      </c>
      <c r="Y676" s="50" t="s">
        <v>311</v>
      </c>
      <c r="Z676" s="50" t="s">
        <v>311</v>
      </c>
      <c r="AA676" s="50" t="s">
        <v>311</v>
      </c>
      <c r="AB676" s="50" t="s">
        <v>311</v>
      </c>
      <c r="AC676" s="50" t="str">
        <f t="shared" si="49"/>
        <v>Kuwait-1960</v>
      </c>
      <c r="AD676" s="51">
        <f t="shared" si="50"/>
        <v>171.06600000000003</v>
      </c>
      <c r="AE676" s="15">
        <f t="shared" si="51"/>
        <v>0.57610512901453237</v>
      </c>
      <c r="AF676">
        <f t="shared" si="52"/>
        <v>2.0344986792409987E-2</v>
      </c>
    </row>
    <row r="677" spans="1:32" x14ac:dyDescent="0.25">
      <c r="A677" s="59">
        <v>660</v>
      </c>
      <c r="B677" s="60" t="s">
        <v>309</v>
      </c>
      <c r="C677" s="61" t="s">
        <v>447</v>
      </c>
      <c r="D677" s="62"/>
      <c r="E677" s="62">
        <v>428</v>
      </c>
      <c r="F677" s="62">
        <v>1960</v>
      </c>
      <c r="G677" s="50">
        <v>167.68700000000001</v>
      </c>
      <c r="H677" s="50">
        <v>155.82300000000001</v>
      </c>
      <c r="I677" s="50">
        <v>145.87799999999999</v>
      </c>
      <c r="J677" s="50">
        <v>160.94399999999999</v>
      </c>
      <c r="K677" s="50">
        <v>176.64500000000001</v>
      </c>
      <c r="L677" s="50">
        <v>174.87200000000001</v>
      </c>
      <c r="M677" s="50">
        <v>180.86699999999999</v>
      </c>
      <c r="N677" s="50">
        <v>146.71100000000001</v>
      </c>
      <c r="O677" s="50">
        <v>98.227999999999994</v>
      </c>
      <c r="P677" s="50">
        <v>136.74600000000001</v>
      </c>
      <c r="Q677" s="50">
        <v>138.18700000000001</v>
      </c>
      <c r="R677" s="50">
        <v>126.956</v>
      </c>
      <c r="S677" s="50">
        <v>94.852000000000004</v>
      </c>
      <c r="T677" s="50">
        <v>79.703999999999994</v>
      </c>
      <c r="U677" s="50">
        <v>62.421999999999997</v>
      </c>
      <c r="V677" s="50">
        <v>44.680999999999997</v>
      </c>
      <c r="W677" s="50">
        <v>38.383000000000003</v>
      </c>
      <c r="X677" s="50" t="s">
        <v>311</v>
      </c>
      <c r="Y677" s="50" t="s">
        <v>311</v>
      </c>
      <c r="Z677" s="50" t="s">
        <v>311</v>
      </c>
      <c r="AA677" s="50" t="s">
        <v>311</v>
      </c>
      <c r="AB677" s="50" t="s">
        <v>311</v>
      </c>
      <c r="AC677" s="50" t="str">
        <f t="shared" si="49"/>
        <v>Latvia-1960</v>
      </c>
      <c r="AD677" s="51">
        <f t="shared" si="50"/>
        <v>1435.0079999999998</v>
      </c>
      <c r="AE677" s="15">
        <f t="shared" si="51"/>
        <v>0.48402378244581229</v>
      </c>
      <c r="AF677">
        <f t="shared" si="52"/>
        <v>0.11824746533809143</v>
      </c>
    </row>
    <row r="678" spans="1:32" x14ac:dyDescent="0.25">
      <c r="A678" s="59">
        <v>661</v>
      </c>
      <c r="B678" s="60" t="s">
        <v>309</v>
      </c>
      <c r="C678" s="61" t="s">
        <v>448</v>
      </c>
      <c r="D678" s="62"/>
      <c r="E678" s="62">
        <v>422</v>
      </c>
      <c r="F678" s="62">
        <v>1960</v>
      </c>
      <c r="G678" s="50">
        <v>307.57900000000001</v>
      </c>
      <c r="H678" s="50">
        <v>264.90800000000002</v>
      </c>
      <c r="I678" s="50">
        <v>178.55699999999999</v>
      </c>
      <c r="J678" s="50">
        <v>141.142</v>
      </c>
      <c r="K678" s="50">
        <v>136.661</v>
      </c>
      <c r="L678" s="50">
        <v>132.49</v>
      </c>
      <c r="M678" s="50">
        <v>121.828</v>
      </c>
      <c r="N678" s="50">
        <v>96.295000000000002</v>
      </c>
      <c r="O678" s="50">
        <v>67.695999999999998</v>
      </c>
      <c r="P678" s="50">
        <v>80.436000000000007</v>
      </c>
      <c r="Q678" s="50">
        <v>68.353999999999999</v>
      </c>
      <c r="R678" s="50">
        <v>56.975000000000001</v>
      </c>
      <c r="S678" s="50">
        <v>44.600999999999999</v>
      </c>
      <c r="T678" s="50">
        <v>40.186</v>
      </c>
      <c r="U678" s="50">
        <v>30.548999999999999</v>
      </c>
      <c r="V678" s="50">
        <v>20.795999999999999</v>
      </c>
      <c r="W678" s="50">
        <v>15.872999999999999</v>
      </c>
      <c r="X678" s="50" t="s">
        <v>311</v>
      </c>
      <c r="Y678" s="50" t="s">
        <v>311</v>
      </c>
      <c r="Z678" s="50" t="s">
        <v>311</v>
      </c>
      <c r="AA678" s="50" t="s">
        <v>311</v>
      </c>
      <c r="AB678" s="50" t="s">
        <v>311</v>
      </c>
      <c r="AC678" s="50" t="str">
        <f t="shared" si="49"/>
        <v>Lebanon-1960</v>
      </c>
      <c r="AD678" s="51">
        <f t="shared" si="50"/>
        <v>946.47800000000007</v>
      </c>
      <c r="AE678" s="15">
        <f t="shared" si="51"/>
        <v>0.90699202728431105</v>
      </c>
      <c r="AF678">
        <f t="shared" si="52"/>
        <v>6.3271050389921313E-2</v>
      </c>
    </row>
    <row r="679" spans="1:32" x14ac:dyDescent="0.25">
      <c r="A679" s="59">
        <v>662</v>
      </c>
      <c r="B679" s="60" t="s">
        <v>309</v>
      </c>
      <c r="C679" s="61" t="s">
        <v>449</v>
      </c>
      <c r="D679" s="62"/>
      <c r="E679" s="62">
        <v>430</v>
      </c>
      <c r="F679" s="62">
        <v>1960</v>
      </c>
      <c r="G679" s="50">
        <v>192.24199999999999</v>
      </c>
      <c r="H679" s="50">
        <v>149.40299999999999</v>
      </c>
      <c r="I679" s="50">
        <v>122.70399999999999</v>
      </c>
      <c r="J679" s="50">
        <v>119.262</v>
      </c>
      <c r="K679" s="50">
        <v>102.968</v>
      </c>
      <c r="L679" s="50">
        <v>86.802000000000007</v>
      </c>
      <c r="M679" s="50">
        <v>74.709999999999994</v>
      </c>
      <c r="N679" s="50">
        <v>65.010000000000005</v>
      </c>
      <c r="O679" s="50">
        <v>53.426000000000002</v>
      </c>
      <c r="P679" s="50">
        <v>44.128</v>
      </c>
      <c r="Q679" s="50">
        <v>35.045000000000002</v>
      </c>
      <c r="R679" s="50">
        <v>27.527000000000001</v>
      </c>
      <c r="S679" s="50">
        <v>20.474</v>
      </c>
      <c r="T679" s="50">
        <v>13.765000000000001</v>
      </c>
      <c r="U679" s="50">
        <v>7.827</v>
      </c>
      <c r="V679" s="50">
        <v>3.6160000000000001</v>
      </c>
      <c r="W679" s="50">
        <v>1.4039999999999999</v>
      </c>
      <c r="X679" s="50" t="s">
        <v>311</v>
      </c>
      <c r="Y679" s="50" t="s">
        <v>311</v>
      </c>
      <c r="Z679" s="50" t="s">
        <v>311</v>
      </c>
      <c r="AA679" s="50" t="s">
        <v>311</v>
      </c>
      <c r="AB679" s="50" t="s">
        <v>311</v>
      </c>
      <c r="AC679" s="50" t="str">
        <f t="shared" si="49"/>
        <v>Liberia-1960</v>
      </c>
      <c r="AD679" s="51">
        <f t="shared" si="50"/>
        <v>629.35200000000009</v>
      </c>
      <c r="AE679" s="15">
        <f t="shared" si="51"/>
        <v>0.78010556890261706</v>
      </c>
      <c r="AF679">
        <f t="shared" si="52"/>
        <v>2.4332061504926849E-2</v>
      </c>
    </row>
    <row r="680" spans="1:32" x14ac:dyDescent="0.25">
      <c r="A680" s="59">
        <v>663</v>
      </c>
      <c r="B680" s="60" t="s">
        <v>309</v>
      </c>
      <c r="C680" s="61" t="s">
        <v>450</v>
      </c>
      <c r="D680" s="62"/>
      <c r="E680" s="62">
        <v>434</v>
      </c>
      <c r="F680" s="62">
        <v>1960</v>
      </c>
      <c r="G680" s="50">
        <v>253.959</v>
      </c>
      <c r="H680" s="50">
        <v>196.827</v>
      </c>
      <c r="I680" s="50">
        <v>153.88800000000001</v>
      </c>
      <c r="J680" s="50">
        <v>137.79</v>
      </c>
      <c r="K680" s="50">
        <v>120.773</v>
      </c>
      <c r="L680" s="50">
        <v>109.065</v>
      </c>
      <c r="M680" s="50">
        <v>98.117999999999995</v>
      </c>
      <c r="N680" s="50">
        <v>85.802000000000007</v>
      </c>
      <c r="O680" s="50">
        <v>67.323999999999998</v>
      </c>
      <c r="P680" s="50">
        <v>55.344999999999999</v>
      </c>
      <c r="Q680" s="50">
        <v>46.357999999999997</v>
      </c>
      <c r="R680" s="50">
        <v>36.478000000000002</v>
      </c>
      <c r="S680" s="50">
        <v>30.408000000000001</v>
      </c>
      <c r="T680" s="50">
        <v>24.629000000000001</v>
      </c>
      <c r="U680" s="50">
        <v>16.670000000000002</v>
      </c>
      <c r="V680" s="50">
        <v>9.3970000000000002</v>
      </c>
      <c r="W680" s="50">
        <v>5.5860000000000003</v>
      </c>
      <c r="X680" s="50" t="s">
        <v>311</v>
      </c>
      <c r="Y680" s="50" t="s">
        <v>311</v>
      </c>
      <c r="Z680" s="50" t="s">
        <v>311</v>
      </c>
      <c r="AA680" s="50" t="s">
        <v>311</v>
      </c>
      <c r="AB680" s="50" t="s">
        <v>311</v>
      </c>
      <c r="AC680" s="50" t="str">
        <f t="shared" si="49"/>
        <v>Libya-1960</v>
      </c>
      <c r="AD680" s="51">
        <f t="shared" si="50"/>
        <v>787.4609999999999</v>
      </c>
      <c r="AE680" s="15">
        <f t="shared" si="51"/>
        <v>0.83935077419707149</v>
      </c>
      <c r="AF680">
        <f t="shared" si="52"/>
        <v>4.0428550392023768E-2</v>
      </c>
    </row>
    <row r="681" spans="1:32" x14ac:dyDescent="0.25">
      <c r="A681" s="59">
        <v>664</v>
      </c>
      <c r="B681" s="60" t="s">
        <v>309</v>
      </c>
      <c r="C681" s="61" t="s">
        <v>451</v>
      </c>
      <c r="D681" s="62"/>
      <c r="E681" s="62">
        <v>440</v>
      </c>
      <c r="F681" s="62">
        <v>1960</v>
      </c>
      <c r="G681" s="50">
        <v>276.42899999999997</v>
      </c>
      <c r="H681" s="50">
        <v>245.73500000000001</v>
      </c>
      <c r="I681" s="50">
        <v>229.52</v>
      </c>
      <c r="J681" s="50">
        <v>233.071</v>
      </c>
      <c r="K681" s="50">
        <v>232.553</v>
      </c>
      <c r="L681" s="50">
        <v>237.89</v>
      </c>
      <c r="M681" s="50">
        <v>230.18299999999999</v>
      </c>
      <c r="N681" s="50">
        <v>183.119</v>
      </c>
      <c r="O681" s="50">
        <v>120.625</v>
      </c>
      <c r="P681" s="50">
        <v>140.25399999999999</v>
      </c>
      <c r="Q681" s="50">
        <v>165.04400000000001</v>
      </c>
      <c r="R681" s="50">
        <v>141.73500000000001</v>
      </c>
      <c r="S681" s="50">
        <v>114.179</v>
      </c>
      <c r="T681" s="50">
        <v>88.802000000000007</v>
      </c>
      <c r="U681" s="50">
        <v>61.347999999999999</v>
      </c>
      <c r="V681" s="50">
        <v>36.993000000000002</v>
      </c>
      <c r="W681" s="50">
        <v>32.386000000000003</v>
      </c>
      <c r="X681" s="50" t="s">
        <v>311</v>
      </c>
      <c r="Y681" s="50" t="s">
        <v>311</v>
      </c>
      <c r="Z681" s="50" t="s">
        <v>311</v>
      </c>
      <c r="AA681" s="50" t="s">
        <v>311</v>
      </c>
      <c r="AB681" s="50" t="s">
        <v>311</v>
      </c>
      <c r="AC681" s="50" t="str">
        <f t="shared" si="49"/>
        <v>Lithuania-1960</v>
      </c>
      <c r="AD681" s="51">
        <f t="shared" si="50"/>
        <v>1798.6530000000002</v>
      </c>
      <c r="AE681" s="15">
        <f t="shared" si="51"/>
        <v>0.53996685297275226</v>
      </c>
      <c r="AF681">
        <f t="shared" si="52"/>
        <v>8.6078428066565321E-2</v>
      </c>
    </row>
    <row r="682" spans="1:32" x14ac:dyDescent="0.25">
      <c r="A682" s="59">
        <v>665</v>
      </c>
      <c r="B682" s="60" t="s">
        <v>309</v>
      </c>
      <c r="C682" s="61" t="s">
        <v>452</v>
      </c>
      <c r="D682" s="62"/>
      <c r="E682" s="62">
        <v>450</v>
      </c>
      <c r="F682" s="62">
        <v>1960</v>
      </c>
      <c r="G682" s="50">
        <v>936.73900000000003</v>
      </c>
      <c r="H682" s="50">
        <v>722.58900000000006</v>
      </c>
      <c r="I682" s="50">
        <v>517.553</v>
      </c>
      <c r="J682" s="50">
        <v>443.37400000000002</v>
      </c>
      <c r="K682" s="50">
        <v>414.59699999999998</v>
      </c>
      <c r="L682" s="50">
        <v>380.03500000000003</v>
      </c>
      <c r="M682" s="50">
        <v>326.39800000000002</v>
      </c>
      <c r="N682" s="50">
        <v>277.86599999999999</v>
      </c>
      <c r="O682" s="50">
        <v>222.06</v>
      </c>
      <c r="P682" s="50">
        <v>204.905</v>
      </c>
      <c r="Q682" s="50">
        <v>211.1</v>
      </c>
      <c r="R682" s="50">
        <v>161.77699999999999</v>
      </c>
      <c r="S682" s="50">
        <v>114.03400000000001</v>
      </c>
      <c r="T682" s="50">
        <v>80.263999999999996</v>
      </c>
      <c r="U682" s="50">
        <v>49.27</v>
      </c>
      <c r="V682" s="50">
        <v>24.762</v>
      </c>
      <c r="W682" s="50">
        <v>12.05</v>
      </c>
      <c r="X682" s="50" t="s">
        <v>311</v>
      </c>
      <c r="Y682" s="50" t="s">
        <v>311</v>
      </c>
      <c r="Z682" s="50" t="s">
        <v>311</v>
      </c>
      <c r="AA682" s="50" t="s">
        <v>311</v>
      </c>
      <c r="AB682" s="50" t="s">
        <v>311</v>
      </c>
      <c r="AC682" s="50" t="str">
        <f t="shared" si="49"/>
        <v>Madagascar-1960</v>
      </c>
      <c r="AD682" s="51">
        <f t="shared" si="50"/>
        <v>2756.1460000000002</v>
      </c>
      <c r="AE682" s="15">
        <f t="shared" si="51"/>
        <v>0.85018246493473137</v>
      </c>
      <c r="AF682">
        <f t="shared" si="52"/>
        <v>3.3720877668011955E-2</v>
      </c>
    </row>
    <row r="683" spans="1:32" x14ac:dyDescent="0.25">
      <c r="A683" s="59">
        <v>666</v>
      </c>
      <c r="B683" s="60" t="s">
        <v>309</v>
      </c>
      <c r="C683" s="61" t="s">
        <v>453</v>
      </c>
      <c r="D683" s="62">
        <v>15</v>
      </c>
      <c r="E683" s="62">
        <v>458</v>
      </c>
      <c r="F683" s="62">
        <v>1960</v>
      </c>
      <c r="G683" s="50">
        <v>1478.23</v>
      </c>
      <c r="H683" s="50">
        <v>1260.1110000000001</v>
      </c>
      <c r="I683" s="50">
        <v>971.03899999999999</v>
      </c>
      <c r="J683" s="50">
        <v>717.44799999999998</v>
      </c>
      <c r="K683" s="50">
        <v>697.52700000000004</v>
      </c>
      <c r="L683" s="50">
        <v>549.09299999999996</v>
      </c>
      <c r="M683" s="50">
        <v>486.07299999999998</v>
      </c>
      <c r="N683" s="50">
        <v>410.00099999999998</v>
      </c>
      <c r="O683" s="50">
        <v>370.709</v>
      </c>
      <c r="P683" s="50">
        <v>308.19499999999999</v>
      </c>
      <c r="Q683" s="50">
        <v>284.31099999999998</v>
      </c>
      <c r="R683" s="50">
        <v>190.29599999999999</v>
      </c>
      <c r="S683" s="50">
        <v>154.21600000000001</v>
      </c>
      <c r="T683" s="50">
        <v>98.24</v>
      </c>
      <c r="U683" s="50">
        <v>80.295000000000002</v>
      </c>
      <c r="V683" s="50">
        <v>54.110999999999997</v>
      </c>
      <c r="W683" s="50">
        <v>47.210999999999999</v>
      </c>
      <c r="X683" s="50" t="s">
        <v>311</v>
      </c>
      <c r="Y683" s="50" t="s">
        <v>311</v>
      </c>
      <c r="Z683" s="50" t="s">
        <v>311</v>
      </c>
      <c r="AA683" s="50" t="s">
        <v>311</v>
      </c>
      <c r="AB683" s="50" t="s">
        <v>311</v>
      </c>
      <c r="AC683" s="50" t="str">
        <f t="shared" si="49"/>
        <v>Malaysia-1960</v>
      </c>
      <c r="AD683" s="51">
        <f t="shared" si="50"/>
        <v>4167.8689999999997</v>
      </c>
      <c r="AE683" s="15">
        <f t="shared" si="51"/>
        <v>0.95714068748321979</v>
      </c>
      <c r="AF683">
        <f t="shared" si="52"/>
        <v>3.5527250693738376E-2</v>
      </c>
    </row>
    <row r="684" spans="1:32" x14ac:dyDescent="0.25">
      <c r="A684" s="59">
        <v>667</v>
      </c>
      <c r="B684" s="60" t="s">
        <v>309</v>
      </c>
      <c r="C684" s="61" t="s">
        <v>378</v>
      </c>
      <c r="D684" s="62"/>
      <c r="E684" s="62">
        <v>462</v>
      </c>
      <c r="F684" s="62">
        <v>1960</v>
      </c>
      <c r="G684" s="50">
        <v>15.837999999999999</v>
      </c>
      <c r="H684" s="50">
        <v>10.083</v>
      </c>
      <c r="I684" s="50">
        <v>8.6180000000000003</v>
      </c>
      <c r="J684" s="50">
        <v>9.9079999999999995</v>
      </c>
      <c r="K684" s="50">
        <v>9.5969999999999995</v>
      </c>
      <c r="L684" s="50">
        <v>8.1620000000000008</v>
      </c>
      <c r="M684" s="50">
        <v>6.3230000000000004</v>
      </c>
      <c r="N684" s="50">
        <v>5.2469999999999999</v>
      </c>
      <c r="O684" s="50">
        <v>4.2969999999999997</v>
      </c>
      <c r="P684" s="50">
        <v>3.4390000000000001</v>
      </c>
      <c r="Q684" s="50">
        <v>2.653</v>
      </c>
      <c r="R684" s="50">
        <v>1.8859999999999999</v>
      </c>
      <c r="S684" s="50">
        <v>1.508</v>
      </c>
      <c r="T684" s="50">
        <v>1.1080000000000001</v>
      </c>
      <c r="U684" s="50">
        <v>0.69299999999999995</v>
      </c>
      <c r="V684" s="50">
        <v>0.34799999999999998</v>
      </c>
      <c r="W684" s="50">
        <v>0.17899999999999999</v>
      </c>
      <c r="X684" s="50" t="s">
        <v>311</v>
      </c>
      <c r="Y684" s="50" t="s">
        <v>311</v>
      </c>
      <c r="Z684" s="50" t="s">
        <v>311</v>
      </c>
      <c r="AA684" s="50" t="s">
        <v>311</v>
      </c>
      <c r="AB684" s="50" t="s">
        <v>311</v>
      </c>
      <c r="AC684" s="50" t="str">
        <f t="shared" si="49"/>
        <v>Maldives-1960</v>
      </c>
      <c r="AD684" s="51">
        <f t="shared" si="50"/>
        <v>53.02</v>
      </c>
      <c r="AE684" s="15">
        <f t="shared" si="51"/>
        <v>0.69534138061109008</v>
      </c>
      <c r="AF684">
        <f t="shared" si="52"/>
        <v>2.6587786521088636E-2</v>
      </c>
    </row>
    <row r="685" spans="1:32" x14ac:dyDescent="0.25">
      <c r="A685" s="59">
        <v>668</v>
      </c>
      <c r="B685" s="60" t="s">
        <v>309</v>
      </c>
      <c r="C685" s="61" t="s">
        <v>454</v>
      </c>
      <c r="D685" s="62"/>
      <c r="E685" s="62">
        <v>470</v>
      </c>
      <c r="F685" s="62">
        <v>1960</v>
      </c>
      <c r="G685" s="50">
        <v>39.69</v>
      </c>
      <c r="H685" s="50">
        <v>42.680999999999997</v>
      </c>
      <c r="I685" s="50">
        <v>38.945</v>
      </c>
      <c r="J685" s="50">
        <v>21.148</v>
      </c>
      <c r="K685" s="50">
        <v>25.475999999999999</v>
      </c>
      <c r="L685" s="50">
        <v>19.016999999999999</v>
      </c>
      <c r="M685" s="50">
        <v>18.509</v>
      </c>
      <c r="N685" s="50">
        <v>16.524999999999999</v>
      </c>
      <c r="O685" s="50">
        <v>14.04</v>
      </c>
      <c r="P685" s="50">
        <v>14.702</v>
      </c>
      <c r="Q685" s="50">
        <v>15.384</v>
      </c>
      <c r="R685" s="50">
        <v>12.432</v>
      </c>
      <c r="S685" s="50">
        <v>10.326000000000001</v>
      </c>
      <c r="T685" s="50">
        <v>9.0739999999999998</v>
      </c>
      <c r="U685" s="50">
        <v>7.3689999999999998</v>
      </c>
      <c r="V685" s="50">
        <v>3.6629999999999998</v>
      </c>
      <c r="W685" s="50">
        <v>2.5529999999999999</v>
      </c>
      <c r="X685" s="50" t="s">
        <v>311</v>
      </c>
      <c r="Y685" s="50" t="s">
        <v>311</v>
      </c>
      <c r="Z685" s="50" t="s">
        <v>311</v>
      </c>
      <c r="AA685" s="50" t="s">
        <v>311</v>
      </c>
      <c r="AB685" s="50" t="s">
        <v>311</v>
      </c>
      <c r="AC685" s="50" t="str">
        <f t="shared" si="49"/>
        <v>Malta-1960</v>
      </c>
      <c r="AD685" s="51">
        <f t="shared" si="50"/>
        <v>167.55899999999997</v>
      </c>
      <c r="AE685" s="15">
        <f t="shared" si="51"/>
        <v>0.85924957776066968</v>
      </c>
      <c r="AF685">
        <f t="shared" si="52"/>
        <v>7.8438771094764145E-2</v>
      </c>
    </row>
    <row r="686" spans="1:32" x14ac:dyDescent="0.25">
      <c r="A686" s="59">
        <v>669</v>
      </c>
      <c r="B686" s="60" t="s">
        <v>309</v>
      </c>
      <c r="C686" s="61" t="s">
        <v>379</v>
      </c>
      <c r="D686" s="62"/>
      <c r="E686" s="62">
        <v>474</v>
      </c>
      <c r="F686" s="62">
        <v>1960</v>
      </c>
      <c r="G686" s="50">
        <v>45.436999999999998</v>
      </c>
      <c r="H686" s="50">
        <v>41.555</v>
      </c>
      <c r="I686" s="50">
        <v>32.218000000000004</v>
      </c>
      <c r="J686" s="50">
        <v>25.556999999999999</v>
      </c>
      <c r="K686" s="50">
        <v>23.62</v>
      </c>
      <c r="L686" s="50">
        <v>18.806000000000001</v>
      </c>
      <c r="M686" s="50">
        <v>15.803000000000001</v>
      </c>
      <c r="N686" s="50">
        <v>14.89</v>
      </c>
      <c r="O686" s="50">
        <v>12.795</v>
      </c>
      <c r="P686" s="50">
        <v>12.8</v>
      </c>
      <c r="Q686" s="50">
        <v>10.9</v>
      </c>
      <c r="R686" s="50">
        <v>7.8040000000000003</v>
      </c>
      <c r="S686" s="50">
        <v>6.8</v>
      </c>
      <c r="T686" s="50">
        <v>4.8040000000000003</v>
      </c>
      <c r="U686" s="50">
        <v>2.9119999999999999</v>
      </c>
      <c r="V686" s="50">
        <v>2.827</v>
      </c>
      <c r="W686" s="50">
        <v>2.0939999999999999</v>
      </c>
      <c r="X686" s="50" t="s">
        <v>311</v>
      </c>
      <c r="Y686" s="50" t="s">
        <v>311</v>
      </c>
      <c r="Z686" s="50" t="s">
        <v>311</v>
      </c>
      <c r="AA686" s="50" t="s">
        <v>311</v>
      </c>
      <c r="AB686" s="50" t="s">
        <v>311</v>
      </c>
      <c r="AC686" s="50" t="str">
        <f t="shared" si="49"/>
        <v>Martinique-1960</v>
      </c>
      <c r="AD686" s="51">
        <f t="shared" si="50"/>
        <v>149.77500000000001</v>
      </c>
      <c r="AE686" s="15">
        <f t="shared" si="51"/>
        <v>0.88030045067601403</v>
      </c>
      <c r="AF686">
        <f t="shared" si="52"/>
        <v>4.698031488744725E-2</v>
      </c>
    </row>
    <row r="687" spans="1:32" x14ac:dyDescent="0.25">
      <c r="A687" s="59">
        <v>670</v>
      </c>
      <c r="B687" s="60" t="s">
        <v>309</v>
      </c>
      <c r="C687" s="61" t="s">
        <v>455</v>
      </c>
      <c r="D687" s="62"/>
      <c r="E687" s="62">
        <v>478</v>
      </c>
      <c r="F687" s="62">
        <v>1960</v>
      </c>
      <c r="G687" s="50">
        <v>161.76499999999999</v>
      </c>
      <c r="H687" s="50">
        <v>121.55200000000001</v>
      </c>
      <c r="I687" s="50">
        <v>99.552999999999997</v>
      </c>
      <c r="J687" s="50">
        <v>86.501000000000005</v>
      </c>
      <c r="K687" s="50">
        <v>75.016999999999996</v>
      </c>
      <c r="L687" s="50">
        <v>63.68</v>
      </c>
      <c r="M687" s="50">
        <v>54.264000000000003</v>
      </c>
      <c r="N687" s="50">
        <v>46.408000000000001</v>
      </c>
      <c r="O687" s="50">
        <v>39.125</v>
      </c>
      <c r="P687" s="50">
        <v>32.484000000000002</v>
      </c>
      <c r="Q687" s="50">
        <v>26.32</v>
      </c>
      <c r="R687" s="50">
        <v>20.324999999999999</v>
      </c>
      <c r="S687" s="50">
        <v>14.522</v>
      </c>
      <c r="T687" s="50">
        <v>9.1940000000000008</v>
      </c>
      <c r="U687" s="50">
        <v>4.8730000000000002</v>
      </c>
      <c r="V687" s="50">
        <v>1.97</v>
      </c>
      <c r="W687" s="50">
        <v>0.61499999999999999</v>
      </c>
      <c r="X687" s="50" t="s">
        <v>311</v>
      </c>
      <c r="Y687" s="50" t="s">
        <v>311</v>
      </c>
      <c r="Z687" s="50" t="s">
        <v>311</v>
      </c>
      <c r="AA687" s="50" t="s">
        <v>311</v>
      </c>
      <c r="AB687" s="50" t="s">
        <v>311</v>
      </c>
      <c r="AC687" s="50" t="str">
        <f t="shared" si="49"/>
        <v>Mauritania-1960</v>
      </c>
      <c r="AD687" s="51">
        <f t="shared" si="50"/>
        <v>458.64599999999996</v>
      </c>
      <c r="AE687" s="15">
        <f t="shared" si="51"/>
        <v>0.87109012179327872</v>
      </c>
      <c r="AF687">
        <f t="shared" si="52"/>
        <v>1.9788096720680291E-2</v>
      </c>
    </row>
    <row r="688" spans="1:32" x14ac:dyDescent="0.25">
      <c r="A688" s="59">
        <v>671</v>
      </c>
      <c r="B688" s="60" t="s">
        <v>309</v>
      </c>
      <c r="C688" s="61" t="s">
        <v>380</v>
      </c>
      <c r="D688" s="62">
        <v>6</v>
      </c>
      <c r="E688" s="62">
        <v>480</v>
      </c>
      <c r="F688" s="62">
        <v>1960</v>
      </c>
      <c r="G688" s="50">
        <v>122.63500000000001</v>
      </c>
      <c r="H688" s="50">
        <v>102.488</v>
      </c>
      <c r="I688" s="50">
        <v>82.483000000000004</v>
      </c>
      <c r="J688" s="50">
        <v>67.816000000000003</v>
      </c>
      <c r="K688" s="50">
        <v>55.505000000000003</v>
      </c>
      <c r="L688" s="50">
        <v>47.223999999999997</v>
      </c>
      <c r="M688" s="50">
        <v>39.984000000000002</v>
      </c>
      <c r="N688" s="50">
        <v>33.271000000000001</v>
      </c>
      <c r="O688" s="50">
        <v>27.545999999999999</v>
      </c>
      <c r="P688" s="50">
        <v>22.346</v>
      </c>
      <c r="Q688" s="50">
        <v>17.972000000000001</v>
      </c>
      <c r="R688" s="50">
        <v>13.994999999999999</v>
      </c>
      <c r="S688" s="50">
        <v>10.414999999999999</v>
      </c>
      <c r="T688" s="50">
        <v>7.343</v>
      </c>
      <c r="U688" s="50">
        <v>4.8</v>
      </c>
      <c r="V688" s="50">
        <v>2.714</v>
      </c>
      <c r="W688" s="50">
        <v>1.486</v>
      </c>
      <c r="X688" s="50" t="s">
        <v>311</v>
      </c>
      <c r="Y688" s="50" t="s">
        <v>311</v>
      </c>
      <c r="Z688" s="50" t="s">
        <v>311</v>
      </c>
      <c r="AA688" s="50" t="s">
        <v>311</v>
      </c>
      <c r="AB688" s="50" t="s">
        <v>311</v>
      </c>
      <c r="AC688" s="50" t="str">
        <f t="shared" si="49"/>
        <v>Mauritius-1960</v>
      </c>
      <c r="AD688" s="51">
        <f t="shared" si="50"/>
        <v>336.07400000000001</v>
      </c>
      <c r="AE688" s="15">
        <f t="shared" si="51"/>
        <v>0.96392163630628969</v>
      </c>
      <c r="AF688">
        <f t="shared" si="52"/>
        <v>2.5389945314441959E-2</v>
      </c>
    </row>
    <row r="689" spans="1:32" x14ac:dyDescent="0.25">
      <c r="A689" s="59">
        <v>672</v>
      </c>
      <c r="B689" s="60" t="s">
        <v>309</v>
      </c>
      <c r="C689" s="61" t="s">
        <v>456</v>
      </c>
      <c r="D689" s="62"/>
      <c r="E689" s="62">
        <v>175</v>
      </c>
      <c r="F689" s="62">
        <v>1960</v>
      </c>
      <c r="G689" s="50">
        <v>4.1619999999999999</v>
      </c>
      <c r="H689" s="50">
        <v>3.294</v>
      </c>
      <c r="I689" s="50">
        <v>2.5880000000000001</v>
      </c>
      <c r="J689" s="50">
        <v>2.246</v>
      </c>
      <c r="K689" s="50">
        <v>1.774</v>
      </c>
      <c r="L689" s="50">
        <v>1.454</v>
      </c>
      <c r="M689" s="50">
        <v>1.1839999999999999</v>
      </c>
      <c r="N689" s="50">
        <v>1.0920000000000001</v>
      </c>
      <c r="O689" s="50">
        <v>0.88200000000000001</v>
      </c>
      <c r="P689" s="50">
        <v>1.153</v>
      </c>
      <c r="Q689" s="50">
        <v>0.97599999999999998</v>
      </c>
      <c r="R689" s="50">
        <v>0.94799999999999995</v>
      </c>
      <c r="S689" s="50">
        <v>0.79100000000000004</v>
      </c>
      <c r="T689" s="50">
        <v>0.64</v>
      </c>
      <c r="U689" s="50">
        <v>0.41799999999999998</v>
      </c>
      <c r="V689" s="50">
        <v>0.222</v>
      </c>
      <c r="W689" s="50">
        <v>0.191</v>
      </c>
      <c r="X689" s="50" t="s">
        <v>311</v>
      </c>
      <c r="Y689" s="50" t="s">
        <v>311</v>
      </c>
      <c r="Z689" s="50" t="s">
        <v>311</v>
      </c>
      <c r="AA689" s="50" t="s">
        <v>311</v>
      </c>
      <c r="AB689" s="50" t="s">
        <v>311</v>
      </c>
      <c r="AC689" s="50" t="str">
        <f t="shared" si="49"/>
        <v>Mayotte-1960</v>
      </c>
      <c r="AD689" s="51">
        <f t="shared" si="50"/>
        <v>12.5</v>
      </c>
      <c r="AE689" s="15">
        <f t="shared" si="51"/>
        <v>0.92120000000000002</v>
      </c>
      <c r="AF689">
        <f t="shared" si="52"/>
        <v>6.5250177430801984E-2</v>
      </c>
    </row>
    <row r="690" spans="1:32" x14ac:dyDescent="0.25">
      <c r="A690" s="59">
        <v>673</v>
      </c>
      <c r="B690" s="60" t="s">
        <v>309</v>
      </c>
      <c r="C690" s="61" t="s">
        <v>457</v>
      </c>
      <c r="D690" s="62"/>
      <c r="E690" s="62">
        <v>484</v>
      </c>
      <c r="F690" s="62">
        <v>1960</v>
      </c>
      <c r="G690" s="50">
        <v>7191.5320000000002</v>
      </c>
      <c r="H690" s="50">
        <v>5909.54</v>
      </c>
      <c r="I690" s="50">
        <v>4432.2309999999998</v>
      </c>
      <c r="J690" s="50">
        <v>3719.5030000000002</v>
      </c>
      <c r="K690" s="50">
        <v>2970.527</v>
      </c>
      <c r="L690" s="50">
        <v>2652.5369999999998</v>
      </c>
      <c r="M690" s="50">
        <v>2316.9879999999998</v>
      </c>
      <c r="N690" s="50">
        <v>1963.7629999999999</v>
      </c>
      <c r="O690" s="50">
        <v>1488.2059999999999</v>
      </c>
      <c r="P690" s="50">
        <v>1366.05</v>
      </c>
      <c r="Q690" s="50">
        <v>1130.8130000000001</v>
      </c>
      <c r="R690" s="50">
        <v>988.11500000000001</v>
      </c>
      <c r="S690" s="50">
        <v>760.23500000000001</v>
      </c>
      <c r="T690" s="50">
        <v>532.17399999999998</v>
      </c>
      <c r="U690" s="50">
        <v>360.55599999999998</v>
      </c>
      <c r="V690" s="50">
        <v>223.905</v>
      </c>
      <c r="W690" s="50">
        <v>167.43700000000001</v>
      </c>
      <c r="X690" s="50" t="s">
        <v>311</v>
      </c>
      <c r="Y690" s="50" t="s">
        <v>311</v>
      </c>
      <c r="Z690" s="50" t="s">
        <v>311</v>
      </c>
      <c r="AA690" s="50" t="s">
        <v>311</v>
      </c>
      <c r="AB690" s="50" t="s">
        <v>311</v>
      </c>
      <c r="AC690" s="50" t="str">
        <f t="shared" si="49"/>
        <v>Mexico-1960</v>
      </c>
      <c r="AD690" s="51">
        <f t="shared" si="50"/>
        <v>19356.737000000005</v>
      </c>
      <c r="AE690" s="15">
        <f t="shared" si="51"/>
        <v>0.9721356962178076</v>
      </c>
      <c r="AF690">
        <f t="shared" si="52"/>
        <v>3.480809454259199E-2</v>
      </c>
    </row>
    <row r="691" spans="1:32" x14ac:dyDescent="0.25">
      <c r="A691" s="59">
        <v>674</v>
      </c>
      <c r="B691" s="60" t="s">
        <v>309</v>
      </c>
      <c r="C691" s="61" t="s">
        <v>381</v>
      </c>
      <c r="D691" s="62"/>
      <c r="E691" s="62">
        <v>583</v>
      </c>
      <c r="F691" s="62">
        <v>1960</v>
      </c>
      <c r="G691" s="50">
        <v>8.2989999999999995</v>
      </c>
      <c r="H691" s="50">
        <v>7.1929999999999996</v>
      </c>
      <c r="I691" s="50">
        <v>4.7190000000000003</v>
      </c>
      <c r="J691" s="50">
        <v>4.165</v>
      </c>
      <c r="K691" s="50">
        <v>3.593</v>
      </c>
      <c r="L691" s="50">
        <v>3.089</v>
      </c>
      <c r="M691" s="50">
        <v>2.653</v>
      </c>
      <c r="N691" s="50">
        <v>2.2730000000000001</v>
      </c>
      <c r="O691" s="50">
        <v>1.9430000000000001</v>
      </c>
      <c r="P691" s="50">
        <v>1.645</v>
      </c>
      <c r="Q691" s="50">
        <v>1.375</v>
      </c>
      <c r="R691" s="50">
        <v>1.123</v>
      </c>
      <c r="S691" s="50">
        <v>0.88800000000000001</v>
      </c>
      <c r="T691" s="50">
        <v>0.66400000000000003</v>
      </c>
      <c r="U691" s="50">
        <v>0.45500000000000002</v>
      </c>
      <c r="V691" s="50">
        <v>0.27200000000000002</v>
      </c>
      <c r="W691" s="50">
        <v>0.188</v>
      </c>
      <c r="X691" s="50" t="s">
        <v>311</v>
      </c>
      <c r="Y691" s="50" t="s">
        <v>311</v>
      </c>
      <c r="Z691" s="50" t="s">
        <v>311</v>
      </c>
      <c r="AA691" s="50" t="s">
        <v>311</v>
      </c>
      <c r="AB691" s="50" t="s">
        <v>311</v>
      </c>
      <c r="AC691" s="50" t="str">
        <f t="shared" si="49"/>
        <v>Micronesia (Fed. States of)-1960</v>
      </c>
      <c r="AD691" s="51">
        <f t="shared" si="50"/>
        <v>22.747000000000003</v>
      </c>
      <c r="AE691" s="15">
        <f t="shared" si="51"/>
        <v>0.95792851804633539</v>
      </c>
      <c r="AF691">
        <f t="shared" si="52"/>
        <v>3.6756832254760466E-2</v>
      </c>
    </row>
    <row r="692" spans="1:32" x14ac:dyDescent="0.25">
      <c r="A692" s="59">
        <v>675</v>
      </c>
      <c r="B692" s="60" t="s">
        <v>309</v>
      </c>
      <c r="C692" s="61" t="s">
        <v>458</v>
      </c>
      <c r="D692" s="62"/>
      <c r="E692" s="62">
        <v>499</v>
      </c>
      <c r="F692" s="62">
        <v>1960</v>
      </c>
      <c r="G692" s="50">
        <v>63.878999999999998</v>
      </c>
      <c r="H692" s="50">
        <v>58.101999999999997</v>
      </c>
      <c r="I692" s="50">
        <v>47.792000000000002</v>
      </c>
      <c r="J692" s="50">
        <v>46.301000000000002</v>
      </c>
      <c r="K692" s="50">
        <v>47.939</v>
      </c>
      <c r="L692" s="50">
        <v>43.469000000000001</v>
      </c>
      <c r="M692" s="50">
        <v>36.347000000000001</v>
      </c>
      <c r="N692" s="50">
        <v>26.411000000000001</v>
      </c>
      <c r="O692" s="50">
        <v>18.556000000000001</v>
      </c>
      <c r="P692" s="50">
        <v>19.596</v>
      </c>
      <c r="Q692" s="50">
        <v>19.274999999999999</v>
      </c>
      <c r="R692" s="50">
        <v>16.382999999999999</v>
      </c>
      <c r="S692" s="50">
        <v>13.304</v>
      </c>
      <c r="T692" s="50">
        <v>11.169</v>
      </c>
      <c r="U692" s="50">
        <v>8.5839999999999996</v>
      </c>
      <c r="V692" s="50">
        <v>5.4550000000000001</v>
      </c>
      <c r="W692" s="50">
        <v>4.851</v>
      </c>
      <c r="X692" s="50" t="s">
        <v>311</v>
      </c>
      <c r="Y692" s="50" t="s">
        <v>311</v>
      </c>
      <c r="Z692" s="50" t="s">
        <v>311</v>
      </c>
      <c r="AA692" s="50" t="s">
        <v>311</v>
      </c>
      <c r="AB692" s="50" t="s">
        <v>311</v>
      </c>
      <c r="AC692" s="50" t="str">
        <f t="shared" si="49"/>
        <v>Montenegro-1960</v>
      </c>
      <c r="AD692" s="51">
        <f t="shared" si="50"/>
        <v>287.58099999999996</v>
      </c>
      <c r="AE692" s="15">
        <f t="shared" si="51"/>
        <v>0.69487205343885738</v>
      </c>
      <c r="AF692">
        <f t="shared" si="52"/>
        <v>6.5723706363123538E-2</v>
      </c>
    </row>
    <row r="693" spans="1:32" x14ac:dyDescent="0.25">
      <c r="A693" s="59">
        <v>676</v>
      </c>
      <c r="B693" s="60" t="s">
        <v>309</v>
      </c>
      <c r="C693" s="61" t="s">
        <v>459</v>
      </c>
      <c r="D693" s="62"/>
      <c r="E693" s="62">
        <v>504</v>
      </c>
      <c r="F693" s="62">
        <v>1960</v>
      </c>
      <c r="G693" s="50">
        <v>2403.8629999999998</v>
      </c>
      <c r="H693" s="50">
        <v>1858.403</v>
      </c>
      <c r="I693" s="50">
        <v>1249.2619999999999</v>
      </c>
      <c r="J693" s="50">
        <v>1063.5219999999999</v>
      </c>
      <c r="K693" s="50">
        <v>1022.646</v>
      </c>
      <c r="L693" s="50">
        <v>972.41399999999999</v>
      </c>
      <c r="M693" s="50">
        <v>897.99699999999996</v>
      </c>
      <c r="N693" s="50">
        <v>691.66499999999996</v>
      </c>
      <c r="O693" s="50">
        <v>477.45299999999997</v>
      </c>
      <c r="P693" s="50">
        <v>367.11599999999999</v>
      </c>
      <c r="Q693" s="50">
        <v>357.279</v>
      </c>
      <c r="R693" s="50">
        <v>338.01799999999997</v>
      </c>
      <c r="S693" s="50">
        <v>261.286</v>
      </c>
      <c r="T693" s="50">
        <v>182.18100000000001</v>
      </c>
      <c r="U693" s="50">
        <v>99.037999999999997</v>
      </c>
      <c r="V693" s="50">
        <v>60.706000000000003</v>
      </c>
      <c r="W693" s="50">
        <v>25.683</v>
      </c>
      <c r="X693" s="50" t="s">
        <v>311</v>
      </c>
      <c r="Y693" s="50" t="s">
        <v>311</v>
      </c>
      <c r="Z693" s="50" t="s">
        <v>311</v>
      </c>
      <c r="AA693" s="50" t="s">
        <v>311</v>
      </c>
      <c r="AB693" s="50" t="s">
        <v>311</v>
      </c>
      <c r="AC693" s="50" t="str">
        <f t="shared" si="49"/>
        <v>Morocco-1960</v>
      </c>
      <c r="AD693" s="51">
        <f t="shared" si="50"/>
        <v>6449.3959999999988</v>
      </c>
      <c r="AE693" s="15">
        <f t="shared" si="51"/>
        <v>0.91157931688486793</v>
      </c>
      <c r="AF693">
        <f t="shared" si="52"/>
        <v>3.0734080410510099E-2</v>
      </c>
    </row>
    <row r="694" spans="1:32" x14ac:dyDescent="0.25">
      <c r="A694" s="59">
        <v>677</v>
      </c>
      <c r="B694" s="60" t="s">
        <v>309</v>
      </c>
      <c r="C694" s="61" t="s">
        <v>460</v>
      </c>
      <c r="D694" s="62"/>
      <c r="E694" s="62">
        <v>508</v>
      </c>
      <c r="F694" s="62">
        <v>1960</v>
      </c>
      <c r="G694" s="50">
        <v>1329.059</v>
      </c>
      <c r="H694" s="50">
        <v>1011.375</v>
      </c>
      <c r="I694" s="50">
        <v>833.18</v>
      </c>
      <c r="J694" s="50">
        <v>736.89599999999996</v>
      </c>
      <c r="K694" s="50">
        <v>638.80499999999995</v>
      </c>
      <c r="L694" s="50">
        <v>550.59799999999996</v>
      </c>
      <c r="M694" s="50">
        <v>473.35899999999998</v>
      </c>
      <c r="N694" s="50">
        <v>405.88400000000001</v>
      </c>
      <c r="O694" s="50">
        <v>344.97</v>
      </c>
      <c r="P694" s="50">
        <v>289.334</v>
      </c>
      <c r="Q694" s="50">
        <v>238.39599999999999</v>
      </c>
      <c r="R694" s="50">
        <v>190.32900000000001</v>
      </c>
      <c r="S694" s="50">
        <v>143.88999999999999</v>
      </c>
      <c r="T694" s="50">
        <v>100.245</v>
      </c>
      <c r="U694" s="50">
        <v>60.398000000000003</v>
      </c>
      <c r="V694" s="50">
        <v>29.155999999999999</v>
      </c>
      <c r="W694" s="50">
        <v>12.821</v>
      </c>
      <c r="X694" s="50" t="s">
        <v>311</v>
      </c>
      <c r="Y694" s="50" t="s">
        <v>311</v>
      </c>
      <c r="Z694" s="50" t="s">
        <v>311</v>
      </c>
      <c r="AA694" s="50" t="s">
        <v>311</v>
      </c>
      <c r="AB694" s="50" t="s">
        <v>311</v>
      </c>
      <c r="AC694" s="50" t="str">
        <f t="shared" si="49"/>
        <v>Mozambique-1960</v>
      </c>
      <c r="AD694" s="51">
        <f t="shared" si="50"/>
        <v>4012.4609999999998</v>
      </c>
      <c r="AE694" s="15">
        <f t="shared" si="51"/>
        <v>0.84143721272306449</v>
      </c>
      <c r="AF694">
        <f t="shared" si="52"/>
        <v>2.8196198898564236E-2</v>
      </c>
    </row>
    <row r="695" spans="1:32" x14ac:dyDescent="0.25">
      <c r="A695" s="59">
        <v>678</v>
      </c>
      <c r="B695" s="60" t="s">
        <v>309</v>
      </c>
      <c r="C695" s="61" t="s">
        <v>461</v>
      </c>
      <c r="D695" s="62"/>
      <c r="E695" s="62">
        <v>104</v>
      </c>
      <c r="F695" s="62">
        <v>1960</v>
      </c>
      <c r="G695" s="50">
        <v>3516.2060000000001</v>
      </c>
      <c r="H695" s="50">
        <v>2936.3690000000001</v>
      </c>
      <c r="I695" s="50">
        <v>2096.6930000000002</v>
      </c>
      <c r="J695" s="50">
        <v>1697.0619999999999</v>
      </c>
      <c r="K695" s="50">
        <v>1567.777</v>
      </c>
      <c r="L695" s="50">
        <v>1584.7819999999999</v>
      </c>
      <c r="M695" s="50">
        <v>1504.2249999999999</v>
      </c>
      <c r="N695" s="50">
        <v>1306.816</v>
      </c>
      <c r="O695" s="50">
        <v>1162.2729999999999</v>
      </c>
      <c r="P695" s="50">
        <v>949.01599999999996</v>
      </c>
      <c r="Q695" s="50">
        <v>799.66800000000001</v>
      </c>
      <c r="R695" s="50">
        <v>657.678</v>
      </c>
      <c r="S695" s="50">
        <v>486.64400000000001</v>
      </c>
      <c r="T695" s="50">
        <v>339.84300000000002</v>
      </c>
      <c r="U695" s="50">
        <v>212.922</v>
      </c>
      <c r="V695" s="50">
        <v>109.94799999999999</v>
      </c>
      <c r="W695" s="50">
        <v>58.201000000000001</v>
      </c>
      <c r="X695" s="50" t="s">
        <v>311</v>
      </c>
      <c r="Y695" s="50" t="s">
        <v>311</v>
      </c>
      <c r="Z695" s="50" t="s">
        <v>311</v>
      </c>
      <c r="AA695" s="50" t="s">
        <v>311</v>
      </c>
      <c r="AB695" s="50" t="s">
        <v>311</v>
      </c>
      <c r="AC695" s="50" t="str">
        <f t="shared" si="49"/>
        <v>Myanmar-1960</v>
      </c>
      <c r="AD695" s="51">
        <f t="shared" si="50"/>
        <v>11715.940999999999</v>
      </c>
      <c r="AE695" s="15">
        <f t="shared" si="51"/>
        <v>0.79124519319446907</v>
      </c>
      <c r="AF695">
        <f t="shared" si="52"/>
        <v>3.5573973108296089E-2</v>
      </c>
    </row>
    <row r="696" spans="1:32" x14ac:dyDescent="0.25">
      <c r="A696" s="59">
        <v>679</v>
      </c>
      <c r="B696" s="60" t="s">
        <v>309</v>
      </c>
      <c r="C696" s="61" t="s">
        <v>462</v>
      </c>
      <c r="D696" s="62"/>
      <c r="E696" s="62">
        <v>516</v>
      </c>
      <c r="F696" s="62">
        <v>1960</v>
      </c>
      <c r="G696" s="50">
        <v>100.086</v>
      </c>
      <c r="H696" s="50">
        <v>82.182000000000002</v>
      </c>
      <c r="I696" s="50">
        <v>68.584999999999994</v>
      </c>
      <c r="J696" s="50">
        <v>58.042999999999999</v>
      </c>
      <c r="K696" s="50">
        <v>48.441000000000003</v>
      </c>
      <c r="L696" s="50">
        <v>43.246000000000002</v>
      </c>
      <c r="M696" s="50">
        <v>40.447000000000003</v>
      </c>
      <c r="N696" s="50">
        <v>34.433</v>
      </c>
      <c r="O696" s="50">
        <v>29.469000000000001</v>
      </c>
      <c r="P696" s="50">
        <v>24.645</v>
      </c>
      <c r="Q696" s="50">
        <v>20.32</v>
      </c>
      <c r="R696" s="50">
        <v>17.23</v>
      </c>
      <c r="S696" s="50">
        <v>13.129</v>
      </c>
      <c r="T696" s="50">
        <v>9.218</v>
      </c>
      <c r="U696" s="50">
        <v>6.8440000000000003</v>
      </c>
      <c r="V696" s="50">
        <v>3.8330000000000002</v>
      </c>
      <c r="W696" s="50">
        <v>2.3929999999999998</v>
      </c>
      <c r="X696" s="50" t="s">
        <v>311</v>
      </c>
      <c r="Y696" s="50" t="s">
        <v>311</v>
      </c>
      <c r="Z696" s="50" t="s">
        <v>311</v>
      </c>
      <c r="AA696" s="50" t="s">
        <v>311</v>
      </c>
      <c r="AB696" s="50" t="s">
        <v>311</v>
      </c>
      <c r="AC696" s="50" t="str">
        <f t="shared" si="49"/>
        <v>Namibia-1960</v>
      </c>
      <c r="AD696" s="51">
        <f t="shared" si="50"/>
        <v>329.40300000000002</v>
      </c>
      <c r="AE696" s="15">
        <f t="shared" si="51"/>
        <v>0.82920009835975994</v>
      </c>
      <c r="AF696">
        <f t="shared" si="52"/>
        <v>3.8410632548392436E-2</v>
      </c>
    </row>
    <row r="697" spans="1:32" x14ac:dyDescent="0.25">
      <c r="A697" s="59">
        <v>680</v>
      </c>
      <c r="B697" s="60" t="s">
        <v>309</v>
      </c>
      <c r="C697" s="61" t="s">
        <v>463</v>
      </c>
      <c r="D697" s="62"/>
      <c r="E697" s="62">
        <v>528</v>
      </c>
      <c r="F697" s="62">
        <v>1960</v>
      </c>
      <c r="G697" s="50">
        <v>1155.7950000000001</v>
      </c>
      <c r="H697" s="50">
        <v>1105.7180000000001</v>
      </c>
      <c r="I697" s="50">
        <v>1179.578</v>
      </c>
      <c r="J697" s="50">
        <v>913.95699999999999</v>
      </c>
      <c r="K697" s="50">
        <v>804.79399999999998</v>
      </c>
      <c r="L697" s="50">
        <v>783.69299999999998</v>
      </c>
      <c r="M697" s="50">
        <v>750.46400000000006</v>
      </c>
      <c r="N697" s="50">
        <v>762.95</v>
      </c>
      <c r="O697" s="50">
        <v>666.15300000000002</v>
      </c>
      <c r="P697" s="50">
        <v>660.01599999999996</v>
      </c>
      <c r="Q697" s="50">
        <v>620.97199999999998</v>
      </c>
      <c r="R697" s="50">
        <v>553.32299999999998</v>
      </c>
      <c r="S697" s="50">
        <v>471.33800000000002</v>
      </c>
      <c r="T697" s="50">
        <v>381.09</v>
      </c>
      <c r="U697" s="50">
        <v>290.25299999999999</v>
      </c>
      <c r="V697" s="50">
        <v>193.37899999999999</v>
      </c>
      <c r="W697" s="50">
        <v>155.34399999999999</v>
      </c>
      <c r="X697" s="50" t="s">
        <v>311</v>
      </c>
      <c r="Y697" s="50" t="s">
        <v>311</v>
      </c>
      <c r="Z697" s="50" t="s">
        <v>311</v>
      </c>
      <c r="AA697" s="50" t="s">
        <v>311</v>
      </c>
      <c r="AB697" s="50" t="s">
        <v>311</v>
      </c>
      <c r="AC697" s="50" t="str">
        <f t="shared" si="49"/>
        <v>Netherlands-1960</v>
      </c>
      <c r="AD697" s="51">
        <f t="shared" si="50"/>
        <v>6987.66</v>
      </c>
      <c r="AE697" s="15">
        <f t="shared" si="51"/>
        <v>0.63843361010695998</v>
      </c>
      <c r="AF697">
        <f t="shared" si="52"/>
        <v>9.7812863688086907E-2</v>
      </c>
    </row>
    <row r="698" spans="1:32" x14ac:dyDescent="0.25">
      <c r="A698" s="59">
        <v>681</v>
      </c>
      <c r="B698" s="60" t="s">
        <v>309</v>
      </c>
      <c r="C698" s="61" t="s">
        <v>382</v>
      </c>
      <c r="D698" s="62"/>
      <c r="E698" s="62">
        <v>540</v>
      </c>
      <c r="F698" s="62">
        <v>1960</v>
      </c>
      <c r="G698" s="50">
        <v>11.097</v>
      </c>
      <c r="H698" s="50">
        <v>9.6940000000000008</v>
      </c>
      <c r="I698" s="50">
        <v>8.3680000000000003</v>
      </c>
      <c r="J698" s="50">
        <v>7.375</v>
      </c>
      <c r="K698" s="50">
        <v>6.2489999999999997</v>
      </c>
      <c r="L698" s="50">
        <v>5.774</v>
      </c>
      <c r="M698" s="50">
        <v>5.2290000000000001</v>
      </c>
      <c r="N698" s="50">
        <v>4.9009999999999998</v>
      </c>
      <c r="O698" s="50">
        <v>4.4569999999999999</v>
      </c>
      <c r="P698" s="50">
        <v>4.0789999999999997</v>
      </c>
      <c r="Q698" s="50">
        <v>3.802</v>
      </c>
      <c r="R698" s="50">
        <v>2.4329999999999998</v>
      </c>
      <c r="S698" s="50">
        <v>1.7490000000000001</v>
      </c>
      <c r="T698" s="50">
        <v>1.246</v>
      </c>
      <c r="U698" s="50">
        <v>0.84099999999999997</v>
      </c>
      <c r="V698" s="50">
        <v>0.5</v>
      </c>
      <c r="W698" s="50">
        <v>0.26200000000000001</v>
      </c>
      <c r="X698" s="50" t="s">
        <v>311</v>
      </c>
      <c r="Y698" s="50" t="s">
        <v>311</v>
      </c>
      <c r="Z698" s="50" t="s">
        <v>311</v>
      </c>
      <c r="AA698" s="50" t="s">
        <v>311</v>
      </c>
      <c r="AB698" s="50" t="s">
        <v>311</v>
      </c>
      <c r="AC698" s="50" t="str">
        <f t="shared" si="49"/>
        <v>New Caledonia-1960</v>
      </c>
      <c r="AD698" s="51">
        <f t="shared" si="50"/>
        <v>46.048000000000002</v>
      </c>
      <c r="AE698" s="15">
        <f t="shared" si="51"/>
        <v>0.69510076441973578</v>
      </c>
      <c r="AF698">
        <f t="shared" si="52"/>
        <v>3.7882112037443322E-2</v>
      </c>
    </row>
    <row r="699" spans="1:32" x14ac:dyDescent="0.25">
      <c r="A699" s="59">
        <v>682</v>
      </c>
      <c r="B699" s="60" t="s">
        <v>309</v>
      </c>
      <c r="C699" s="61" t="s">
        <v>464</v>
      </c>
      <c r="D699" s="62"/>
      <c r="E699" s="62">
        <v>554</v>
      </c>
      <c r="F699" s="62">
        <v>1960</v>
      </c>
      <c r="G699" s="50">
        <v>289.13600000000002</v>
      </c>
      <c r="H699" s="50">
        <v>254.07900000000001</v>
      </c>
      <c r="I699" s="50">
        <v>237.05699999999999</v>
      </c>
      <c r="J699" s="50">
        <v>183.053</v>
      </c>
      <c r="K699" s="50">
        <v>152.006</v>
      </c>
      <c r="L699" s="50">
        <v>146.024</v>
      </c>
      <c r="M699" s="50">
        <v>158.03899999999999</v>
      </c>
      <c r="N699" s="50">
        <v>154.018</v>
      </c>
      <c r="O699" s="50">
        <v>143.05000000000001</v>
      </c>
      <c r="P699" s="50">
        <v>139.024</v>
      </c>
      <c r="Q699" s="50">
        <v>124.065</v>
      </c>
      <c r="R699" s="50">
        <v>103.06399999999999</v>
      </c>
      <c r="S699" s="50">
        <v>85.09</v>
      </c>
      <c r="T699" s="50">
        <v>68.933999999999997</v>
      </c>
      <c r="U699" s="50">
        <v>58.125999999999998</v>
      </c>
      <c r="V699" s="50">
        <v>43.051000000000002</v>
      </c>
      <c r="W699" s="50">
        <v>34.777999999999999</v>
      </c>
      <c r="X699" s="50" t="s">
        <v>311</v>
      </c>
      <c r="Y699" s="50" t="s">
        <v>311</v>
      </c>
      <c r="Z699" s="50" t="s">
        <v>311</v>
      </c>
      <c r="AA699" s="50" t="s">
        <v>311</v>
      </c>
      <c r="AB699" s="50" t="s">
        <v>311</v>
      </c>
      <c r="AC699" s="50" t="str">
        <f t="shared" si="49"/>
        <v>New Zealand-1960</v>
      </c>
      <c r="AD699" s="51">
        <f t="shared" si="50"/>
        <v>1387.433</v>
      </c>
      <c r="AE699" s="15">
        <f t="shared" si="51"/>
        <v>0.71006023353920522</v>
      </c>
      <c r="AF699">
        <f t="shared" si="52"/>
        <v>9.4518857501366654E-2</v>
      </c>
    </row>
    <row r="700" spans="1:32" x14ac:dyDescent="0.25">
      <c r="A700" s="59">
        <v>683</v>
      </c>
      <c r="B700" s="60" t="s">
        <v>309</v>
      </c>
      <c r="C700" s="61" t="s">
        <v>465</v>
      </c>
      <c r="D700" s="62"/>
      <c r="E700" s="62">
        <v>558</v>
      </c>
      <c r="F700" s="62">
        <v>1960</v>
      </c>
      <c r="G700" s="50">
        <v>364.65600000000001</v>
      </c>
      <c r="H700" s="50">
        <v>285.721</v>
      </c>
      <c r="I700" s="50">
        <v>189.88800000000001</v>
      </c>
      <c r="J700" s="50">
        <v>174.32599999999999</v>
      </c>
      <c r="K700" s="50">
        <v>148.148</v>
      </c>
      <c r="L700" s="50">
        <v>126.51</v>
      </c>
      <c r="M700" s="50">
        <v>108.869</v>
      </c>
      <c r="N700" s="50">
        <v>91.308000000000007</v>
      </c>
      <c r="O700" s="50">
        <v>71.930999999999997</v>
      </c>
      <c r="P700" s="50">
        <v>58.177999999999997</v>
      </c>
      <c r="Q700" s="50">
        <v>46.46</v>
      </c>
      <c r="R700" s="50">
        <v>36.304000000000002</v>
      </c>
      <c r="S700" s="50">
        <v>27.308</v>
      </c>
      <c r="T700" s="50">
        <v>19.498000000000001</v>
      </c>
      <c r="U700" s="50">
        <v>13.823</v>
      </c>
      <c r="V700" s="50">
        <v>7.58</v>
      </c>
      <c r="W700" s="50">
        <v>4.1909999999999998</v>
      </c>
      <c r="X700" s="50" t="s">
        <v>311</v>
      </c>
      <c r="Y700" s="50" t="s">
        <v>311</v>
      </c>
      <c r="Z700" s="50" t="s">
        <v>311</v>
      </c>
      <c r="AA700" s="50" t="s">
        <v>311</v>
      </c>
      <c r="AB700" s="50" t="s">
        <v>311</v>
      </c>
      <c r="AC700" s="50" t="str">
        <f t="shared" si="49"/>
        <v>Nicaragua-1960</v>
      </c>
      <c r="AD700" s="51">
        <f t="shared" si="50"/>
        <v>889.34199999999998</v>
      </c>
      <c r="AE700" s="15">
        <f t="shared" si="51"/>
        <v>0.99551915910864452</v>
      </c>
      <c r="AF700">
        <f t="shared" si="52"/>
        <v>2.6070662294960648E-2</v>
      </c>
    </row>
    <row r="701" spans="1:32" x14ac:dyDescent="0.25">
      <c r="A701" s="59">
        <v>684</v>
      </c>
      <c r="B701" s="60" t="s">
        <v>309</v>
      </c>
      <c r="C701" s="61" t="s">
        <v>466</v>
      </c>
      <c r="D701" s="62"/>
      <c r="E701" s="62">
        <v>566</v>
      </c>
      <c r="F701" s="62">
        <v>1960</v>
      </c>
      <c r="G701" s="50">
        <v>7584.6329999999998</v>
      </c>
      <c r="H701" s="50">
        <v>5938.4309999999996</v>
      </c>
      <c r="I701" s="50">
        <v>5258.2349999999997</v>
      </c>
      <c r="J701" s="50">
        <v>4671.4530000000004</v>
      </c>
      <c r="K701" s="50">
        <v>4015.6489999999999</v>
      </c>
      <c r="L701" s="50">
        <v>3408.9989999999998</v>
      </c>
      <c r="M701" s="50">
        <v>2933.0160000000001</v>
      </c>
      <c r="N701" s="50">
        <v>2533.0250000000001</v>
      </c>
      <c r="O701" s="50">
        <v>2150.2330000000002</v>
      </c>
      <c r="P701" s="50">
        <v>1767.6369999999999</v>
      </c>
      <c r="Q701" s="50">
        <v>1463.4269999999999</v>
      </c>
      <c r="R701" s="50">
        <v>1180.28</v>
      </c>
      <c r="S701" s="50">
        <v>958.69899999999996</v>
      </c>
      <c r="T701" s="50">
        <v>663.17200000000003</v>
      </c>
      <c r="U701" s="50">
        <v>379.40699999999998</v>
      </c>
      <c r="V701" s="50">
        <v>168.63200000000001</v>
      </c>
      <c r="W701" s="50">
        <v>62.884</v>
      </c>
      <c r="X701" s="50" t="s">
        <v>311</v>
      </c>
      <c r="Y701" s="50" t="s">
        <v>311</v>
      </c>
      <c r="Z701" s="50" t="s">
        <v>311</v>
      </c>
      <c r="AA701" s="50" t="s">
        <v>311</v>
      </c>
      <c r="AB701" s="50" t="s">
        <v>311</v>
      </c>
      <c r="AC701" s="50" t="str">
        <f t="shared" si="49"/>
        <v>Nigeria-1960</v>
      </c>
      <c r="AD701" s="51">
        <f t="shared" si="50"/>
        <v>25082.417999999998</v>
      </c>
      <c r="AE701" s="15">
        <f t="shared" si="51"/>
        <v>0.79957976938268072</v>
      </c>
      <c r="AF701">
        <f t="shared" si="52"/>
        <v>2.9046671990884853E-2</v>
      </c>
    </row>
    <row r="702" spans="1:32" x14ac:dyDescent="0.25">
      <c r="A702" s="59">
        <v>685</v>
      </c>
      <c r="B702" s="60" t="s">
        <v>309</v>
      </c>
      <c r="C702" s="61" t="s">
        <v>467</v>
      </c>
      <c r="D702" s="62">
        <v>16</v>
      </c>
      <c r="E702" s="62">
        <v>578</v>
      </c>
      <c r="F702" s="62">
        <v>1960</v>
      </c>
      <c r="G702" s="50">
        <v>308.84100000000001</v>
      </c>
      <c r="H702" s="50">
        <v>302.64400000000001</v>
      </c>
      <c r="I702" s="50">
        <v>317.399</v>
      </c>
      <c r="J702" s="50">
        <v>258.64400000000001</v>
      </c>
      <c r="K702" s="50">
        <v>207.69800000000001</v>
      </c>
      <c r="L702" s="50">
        <v>201.14599999999999</v>
      </c>
      <c r="M702" s="50">
        <v>225.011</v>
      </c>
      <c r="N702" s="50">
        <v>260.45499999999998</v>
      </c>
      <c r="O702" s="50">
        <v>254.04599999999999</v>
      </c>
      <c r="P702" s="50">
        <v>243.44499999999999</v>
      </c>
      <c r="Q702" s="50">
        <v>223.73400000000001</v>
      </c>
      <c r="R702" s="50">
        <v>203.68700000000001</v>
      </c>
      <c r="S702" s="50">
        <v>180.35499999999999</v>
      </c>
      <c r="T702" s="50">
        <v>143.97300000000001</v>
      </c>
      <c r="U702" s="50">
        <v>107.276</v>
      </c>
      <c r="V702" s="50">
        <v>73.278000000000006</v>
      </c>
      <c r="W702" s="50">
        <v>70.875</v>
      </c>
      <c r="X702" s="50" t="s">
        <v>311</v>
      </c>
      <c r="Y702" s="50" t="s">
        <v>311</v>
      </c>
      <c r="Z702" s="50" t="s">
        <v>311</v>
      </c>
      <c r="AA702" s="50" t="s">
        <v>311</v>
      </c>
      <c r="AB702" s="50" t="s">
        <v>311</v>
      </c>
      <c r="AC702" s="50" t="str">
        <f t="shared" si="49"/>
        <v>Norway-1960</v>
      </c>
      <c r="AD702" s="51">
        <f t="shared" si="50"/>
        <v>2258.221</v>
      </c>
      <c r="AE702" s="15">
        <f t="shared" si="51"/>
        <v>0.58642887476469308</v>
      </c>
      <c r="AF702">
        <f t="shared" si="52"/>
        <v>0.1240630603635588</v>
      </c>
    </row>
    <row r="703" spans="1:32" x14ac:dyDescent="0.25">
      <c r="A703" s="59">
        <v>686</v>
      </c>
      <c r="B703" s="60" t="s">
        <v>309</v>
      </c>
      <c r="C703" s="61" t="s">
        <v>468</v>
      </c>
      <c r="D703" s="62"/>
      <c r="E703" s="62">
        <v>512</v>
      </c>
      <c r="F703" s="62">
        <v>1960</v>
      </c>
      <c r="G703" s="50">
        <v>99.435000000000002</v>
      </c>
      <c r="H703" s="50">
        <v>75.736000000000004</v>
      </c>
      <c r="I703" s="50">
        <v>65.635000000000005</v>
      </c>
      <c r="J703" s="50">
        <v>58.008000000000003</v>
      </c>
      <c r="K703" s="50">
        <v>48.914999999999999</v>
      </c>
      <c r="L703" s="50">
        <v>39.481999999999999</v>
      </c>
      <c r="M703" s="50">
        <v>31.131</v>
      </c>
      <c r="N703" s="50">
        <v>26.702000000000002</v>
      </c>
      <c r="O703" s="50">
        <v>24.076000000000001</v>
      </c>
      <c r="P703" s="50">
        <v>21.24</v>
      </c>
      <c r="Q703" s="50">
        <v>18.202000000000002</v>
      </c>
      <c r="R703" s="50">
        <v>15.073</v>
      </c>
      <c r="S703" s="50">
        <v>11.624000000000001</v>
      </c>
      <c r="T703" s="50">
        <v>7.891</v>
      </c>
      <c r="U703" s="50">
        <v>4.9429999999999996</v>
      </c>
      <c r="V703" s="50">
        <v>2.492</v>
      </c>
      <c r="W703" s="50">
        <v>1.155</v>
      </c>
      <c r="X703" s="50" t="s">
        <v>311</v>
      </c>
      <c r="Y703" s="50" t="s">
        <v>311</v>
      </c>
      <c r="Z703" s="50" t="s">
        <v>311</v>
      </c>
      <c r="AA703" s="50" t="s">
        <v>311</v>
      </c>
      <c r="AB703" s="50" t="s">
        <v>311</v>
      </c>
      <c r="AC703" s="50" t="str">
        <f t="shared" si="49"/>
        <v>Oman-1960</v>
      </c>
      <c r="AD703" s="51">
        <f t="shared" si="50"/>
        <v>294.45300000000003</v>
      </c>
      <c r="AE703" s="15">
        <f t="shared" si="51"/>
        <v>0.87377951659517805</v>
      </c>
      <c r="AF703">
        <f t="shared" si="52"/>
        <v>3.079070132403192E-2</v>
      </c>
    </row>
    <row r="704" spans="1:32" x14ac:dyDescent="0.25">
      <c r="A704" s="59">
        <v>687</v>
      </c>
      <c r="B704" s="60" t="s">
        <v>309</v>
      </c>
      <c r="C704" s="61" t="s">
        <v>469</v>
      </c>
      <c r="D704" s="62"/>
      <c r="E704" s="62">
        <v>586</v>
      </c>
      <c r="F704" s="62">
        <v>1960</v>
      </c>
      <c r="G704" s="50">
        <v>7171.8649999999998</v>
      </c>
      <c r="H704" s="50">
        <v>5394.1679999999997</v>
      </c>
      <c r="I704" s="50">
        <v>5021.259</v>
      </c>
      <c r="J704" s="50">
        <v>4724.674</v>
      </c>
      <c r="K704" s="50">
        <v>4038.35</v>
      </c>
      <c r="L704" s="50">
        <v>3475.29</v>
      </c>
      <c r="M704" s="50">
        <v>2991.5230000000001</v>
      </c>
      <c r="N704" s="50">
        <v>2576.0509999999999</v>
      </c>
      <c r="O704" s="50">
        <v>2185.9690000000001</v>
      </c>
      <c r="P704" s="50">
        <v>1829.498</v>
      </c>
      <c r="Q704" s="50">
        <v>1468.2840000000001</v>
      </c>
      <c r="R704" s="50">
        <v>1180.5609999999999</v>
      </c>
      <c r="S704" s="50">
        <v>907.65300000000002</v>
      </c>
      <c r="T704" s="50">
        <v>711.28399999999999</v>
      </c>
      <c r="U704" s="50">
        <v>540.16499999999996</v>
      </c>
      <c r="V704" s="50">
        <v>355.82</v>
      </c>
      <c r="W704" s="50">
        <v>335.87900000000002</v>
      </c>
      <c r="X704" s="50" t="s">
        <v>311</v>
      </c>
      <c r="Y704" s="50" t="s">
        <v>311</v>
      </c>
      <c r="Z704" s="50" t="s">
        <v>311</v>
      </c>
      <c r="AA704" s="50" t="s">
        <v>311</v>
      </c>
      <c r="AB704" s="50" t="s">
        <v>311</v>
      </c>
      <c r="AC704" s="50" t="str">
        <f t="shared" si="49"/>
        <v>Pakistan-1960</v>
      </c>
      <c r="AD704" s="51">
        <f t="shared" si="50"/>
        <v>25377.852999999999</v>
      </c>
      <c r="AE704" s="15">
        <f t="shared" si="51"/>
        <v>0.76958598507131404</v>
      </c>
      <c r="AF704">
        <f t="shared" si="52"/>
        <v>4.522614784612039E-2</v>
      </c>
    </row>
    <row r="705" spans="1:32" x14ac:dyDescent="0.25">
      <c r="A705" s="59">
        <v>688</v>
      </c>
      <c r="B705" s="60" t="s">
        <v>309</v>
      </c>
      <c r="C705" s="61" t="s">
        <v>470</v>
      </c>
      <c r="D705" s="62"/>
      <c r="E705" s="62">
        <v>591</v>
      </c>
      <c r="F705" s="62">
        <v>1960</v>
      </c>
      <c r="G705" s="50">
        <v>198.74700000000001</v>
      </c>
      <c r="H705" s="50">
        <v>162.548</v>
      </c>
      <c r="I705" s="50">
        <v>135.595</v>
      </c>
      <c r="J705" s="50">
        <v>114.979</v>
      </c>
      <c r="K705" s="50">
        <v>96.762</v>
      </c>
      <c r="L705" s="50">
        <v>80.83</v>
      </c>
      <c r="M705" s="50">
        <v>67.981999999999999</v>
      </c>
      <c r="N705" s="50">
        <v>57.877000000000002</v>
      </c>
      <c r="O705" s="50">
        <v>49.616</v>
      </c>
      <c r="P705" s="50">
        <v>41.756</v>
      </c>
      <c r="Q705" s="50">
        <v>34.546999999999997</v>
      </c>
      <c r="R705" s="50">
        <v>28.367999999999999</v>
      </c>
      <c r="S705" s="50">
        <v>22.337</v>
      </c>
      <c r="T705" s="50">
        <v>16.783000000000001</v>
      </c>
      <c r="U705" s="50">
        <v>11.651999999999999</v>
      </c>
      <c r="V705" s="50">
        <v>7.1310000000000002</v>
      </c>
      <c r="W705" s="50">
        <v>5.4109999999999996</v>
      </c>
      <c r="X705" s="50" t="s">
        <v>311</v>
      </c>
      <c r="Y705" s="50" t="s">
        <v>311</v>
      </c>
      <c r="Z705" s="50" t="s">
        <v>311</v>
      </c>
      <c r="AA705" s="50" t="s">
        <v>311</v>
      </c>
      <c r="AB705" s="50" t="s">
        <v>311</v>
      </c>
      <c r="AC705" s="50" t="str">
        <f t="shared" si="49"/>
        <v>Panama-1960</v>
      </c>
      <c r="AD705" s="51">
        <f t="shared" si="50"/>
        <v>595.05400000000009</v>
      </c>
      <c r="AE705" s="15">
        <f t="shared" si="51"/>
        <v>0.90389611699106276</v>
      </c>
      <c r="AF705">
        <f t="shared" si="52"/>
        <v>3.7526649718300574E-2</v>
      </c>
    </row>
    <row r="706" spans="1:32" x14ac:dyDescent="0.25">
      <c r="A706" s="59">
        <v>689</v>
      </c>
      <c r="B706" s="60" t="s">
        <v>309</v>
      </c>
      <c r="C706" s="61" t="s">
        <v>383</v>
      </c>
      <c r="D706" s="62"/>
      <c r="E706" s="62">
        <v>598</v>
      </c>
      <c r="F706" s="62">
        <v>1960</v>
      </c>
      <c r="G706" s="50">
        <v>339.80200000000002</v>
      </c>
      <c r="H706" s="50">
        <v>283.82799999999997</v>
      </c>
      <c r="I706" s="50">
        <v>227.93700000000001</v>
      </c>
      <c r="J706" s="50">
        <v>197.654</v>
      </c>
      <c r="K706" s="50">
        <v>175.60499999999999</v>
      </c>
      <c r="L706" s="50">
        <v>153.393</v>
      </c>
      <c r="M706" s="50">
        <v>133.792</v>
      </c>
      <c r="N706" s="50">
        <v>115.104</v>
      </c>
      <c r="O706" s="50">
        <v>96.894000000000005</v>
      </c>
      <c r="P706" s="50">
        <v>79.927999999999997</v>
      </c>
      <c r="Q706" s="50">
        <v>64.204999999999998</v>
      </c>
      <c r="R706" s="50">
        <v>49.930999999999997</v>
      </c>
      <c r="S706" s="50">
        <v>36.74</v>
      </c>
      <c r="T706" s="50">
        <v>21.236000000000001</v>
      </c>
      <c r="U706" s="50">
        <v>15.05</v>
      </c>
      <c r="V706" s="50">
        <v>11.254</v>
      </c>
      <c r="W706" s="50">
        <v>8.3239999999999998</v>
      </c>
      <c r="X706" s="50" t="s">
        <v>311</v>
      </c>
      <c r="Y706" s="50" t="s">
        <v>311</v>
      </c>
      <c r="Z706" s="50" t="s">
        <v>311</v>
      </c>
      <c r="AA706" s="50" t="s">
        <v>311</v>
      </c>
      <c r="AB706" s="50" t="s">
        <v>311</v>
      </c>
      <c r="AC706" s="50" t="str">
        <f t="shared" si="49"/>
        <v>Papua New Guinea-1960</v>
      </c>
      <c r="AD706" s="51">
        <f t="shared" si="50"/>
        <v>1103.2460000000001</v>
      </c>
      <c r="AE706" s="15">
        <f t="shared" si="51"/>
        <v>0.82251012013639735</v>
      </c>
      <c r="AF706">
        <f t="shared" si="52"/>
        <v>2.857766957760154E-2</v>
      </c>
    </row>
    <row r="707" spans="1:32" x14ac:dyDescent="0.25">
      <c r="A707" s="59">
        <v>690</v>
      </c>
      <c r="B707" s="60" t="s">
        <v>309</v>
      </c>
      <c r="C707" s="61" t="s">
        <v>471</v>
      </c>
      <c r="D707" s="62"/>
      <c r="E707" s="62">
        <v>604</v>
      </c>
      <c r="F707" s="62">
        <v>1960</v>
      </c>
      <c r="G707" s="50">
        <v>1800.68</v>
      </c>
      <c r="H707" s="50">
        <v>1433.7460000000001</v>
      </c>
      <c r="I707" s="50">
        <v>1157.6880000000001</v>
      </c>
      <c r="J707" s="50">
        <v>973.15700000000004</v>
      </c>
      <c r="K707" s="50">
        <v>854.77599999999995</v>
      </c>
      <c r="L707" s="50">
        <v>737.01499999999999</v>
      </c>
      <c r="M707" s="50">
        <v>611.78599999999994</v>
      </c>
      <c r="N707" s="50">
        <v>508.92599999999999</v>
      </c>
      <c r="O707" s="50">
        <v>431.964</v>
      </c>
      <c r="P707" s="50">
        <v>385.78500000000003</v>
      </c>
      <c r="Q707" s="50">
        <v>332.07</v>
      </c>
      <c r="R707" s="50">
        <v>266.86399999999998</v>
      </c>
      <c r="S707" s="50">
        <v>221.255</v>
      </c>
      <c r="T707" s="50">
        <v>161.43199999999999</v>
      </c>
      <c r="U707" s="50">
        <v>103.717</v>
      </c>
      <c r="V707" s="50">
        <v>51.521000000000001</v>
      </c>
      <c r="W707" s="50">
        <v>29.132999999999999</v>
      </c>
      <c r="X707" s="50" t="s">
        <v>311</v>
      </c>
      <c r="Y707" s="50" t="s">
        <v>311</v>
      </c>
      <c r="Z707" s="50" t="s">
        <v>311</v>
      </c>
      <c r="AA707" s="50" t="s">
        <v>311</v>
      </c>
      <c r="AB707" s="50" t="s">
        <v>311</v>
      </c>
      <c r="AC707" s="50" t="str">
        <f t="shared" si="49"/>
        <v>Peru-1960</v>
      </c>
      <c r="AD707" s="51">
        <f t="shared" si="50"/>
        <v>5323.597999999999</v>
      </c>
      <c r="AE707" s="15">
        <f t="shared" si="51"/>
        <v>0.88998399202945078</v>
      </c>
      <c r="AF707">
        <f t="shared" si="52"/>
        <v>3.5592141883168213E-2</v>
      </c>
    </row>
    <row r="708" spans="1:32" x14ac:dyDescent="0.25">
      <c r="A708" s="59">
        <v>691</v>
      </c>
      <c r="B708" s="60" t="s">
        <v>309</v>
      </c>
      <c r="C708" s="61" t="s">
        <v>472</v>
      </c>
      <c r="D708" s="62"/>
      <c r="E708" s="62">
        <v>608</v>
      </c>
      <c r="F708" s="62">
        <v>1960</v>
      </c>
      <c r="G708" s="50">
        <v>4977.78</v>
      </c>
      <c r="H708" s="50">
        <v>4268.585</v>
      </c>
      <c r="I708" s="50">
        <v>3102.1660000000002</v>
      </c>
      <c r="J708" s="50">
        <v>2574.748</v>
      </c>
      <c r="K708" s="50">
        <v>2141.2579999999998</v>
      </c>
      <c r="L708" s="50">
        <v>1803.7750000000001</v>
      </c>
      <c r="M708" s="50">
        <v>1384.4179999999999</v>
      </c>
      <c r="N708" s="50">
        <v>1256.3219999999999</v>
      </c>
      <c r="O708" s="50">
        <v>1069.173</v>
      </c>
      <c r="P708" s="50">
        <v>976.53499999999997</v>
      </c>
      <c r="Q708" s="50">
        <v>827.92600000000004</v>
      </c>
      <c r="R708" s="50">
        <v>607.29300000000001</v>
      </c>
      <c r="S708" s="50">
        <v>466.18900000000002</v>
      </c>
      <c r="T708" s="50">
        <v>336.541</v>
      </c>
      <c r="U708" s="50">
        <v>235.089</v>
      </c>
      <c r="V708" s="50">
        <v>145.024</v>
      </c>
      <c r="W708" s="50">
        <v>100.203</v>
      </c>
      <c r="X708" s="50" t="s">
        <v>311</v>
      </c>
      <c r="Y708" s="50" t="s">
        <v>311</v>
      </c>
      <c r="Z708" s="50" t="s">
        <v>311</v>
      </c>
      <c r="AA708" s="50" t="s">
        <v>311</v>
      </c>
      <c r="AB708" s="50" t="s">
        <v>311</v>
      </c>
      <c r="AC708" s="50" t="str">
        <f t="shared" si="49"/>
        <v>Philippines-1960</v>
      </c>
      <c r="AD708" s="51">
        <f t="shared" si="50"/>
        <v>13107.636999999999</v>
      </c>
      <c r="AE708" s="15">
        <f t="shared" si="51"/>
        <v>1.0044059047408773</v>
      </c>
      <c r="AF708">
        <f t="shared" si="52"/>
        <v>3.2088765284704279E-2</v>
      </c>
    </row>
    <row r="709" spans="1:32" x14ac:dyDescent="0.25">
      <c r="A709" s="59">
        <v>692</v>
      </c>
      <c r="B709" s="60" t="s">
        <v>309</v>
      </c>
      <c r="C709" s="61" t="s">
        <v>473</v>
      </c>
      <c r="D709" s="62"/>
      <c r="E709" s="62">
        <v>616</v>
      </c>
      <c r="F709" s="62">
        <v>1960</v>
      </c>
      <c r="G709" s="50">
        <v>3591.739</v>
      </c>
      <c r="H709" s="50">
        <v>3478.88</v>
      </c>
      <c r="I709" s="50">
        <v>2865.424</v>
      </c>
      <c r="J709" s="50">
        <v>1952.925</v>
      </c>
      <c r="K709" s="50">
        <v>2217.683</v>
      </c>
      <c r="L709" s="50">
        <v>2328.9780000000001</v>
      </c>
      <c r="M709" s="50">
        <v>2305.549</v>
      </c>
      <c r="N709" s="50">
        <v>2050.9490000000001</v>
      </c>
      <c r="O709" s="50">
        <v>1250.3789999999999</v>
      </c>
      <c r="P709" s="50">
        <v>1677.6869999999999</v>
      </c>
      <c r="Q709" s="50">
        <v>1721.076</v>
      </c>
      <c r="R709" s="50">
        <v>1416.63</v>
      </c>
      <c r="S709" s="50">
        <v>1067.453</v>
      </c>
      <c r="T709" s="50">
        <v>698.745</v>
      </c>
      <c r="U709" s="50">
        <v>504.01400000000001</v>
      </c>
      <c r="V709" s="50">
        <v>283.64800000000002</v>
      </c>
      <c r="W709" s="50">
        <v>199.797</v>
      </c>
      <c r="X709" s="50" t="s">
        <v>311</v>
      </c>
      <c r="Y709" s="50" t="s">
        <v>311</v>
      </c>
      <c r="Z709" s="50" t="s">
        <v>311</v>
      </c>
      <c r="AA709" s="50" t="s">
        <v>311</v>
      </c>
      <c r="AB709" s="50" t="s">
        <v>311</v>
      </c>
      <c r="AC709" s="50" t="str">
        <f t="shared" si="49"/>
        <v>Poland-1960</v>
      </c>
      <c r="AD709" s="51">
        <f t="shared" si="50"/>
        <v>17989.309000000001</v>
      </c>
      <c r="AE709" s="15">
        <f t="shared" si="51"/>
        <v>0.64606411508079609</v>
      </c>
      <c r="AF709">
        <f t="shared" si="52"/>
        <v>6.0382551310364865E-2</v>
      </c>
    </row>
    <row r="710" spans="1:32" x14ac:dyDescent="0.25">
      <c r="A710" s="59">
        <v>693</v>
      </c>
      <c r="B710" s="60" t="s">
        <v>309</v>
      </c>
      <c r="C710" s="61" t="s">
        <v>474</v>
      </c>
      <c r="D710" s="62"/>
      <c r="E710" s="62">
        <v>620</v>
      </c>
      <c r="F710" s="62">
        <v>1960</v>
      </c>
      <c r="G710" s="50">
        <v>909.245</v>
      </c>
      <c r="H710" s="50">
        <v>853.83100000000002</v>
      </c>
      <c r="I710" s="50">
        <v>841.33600000000001</v>
      </c>
      <c r="J710" s="50">
        <v>739.05</v>
      </c>
      <c r="K710" s="50">
        <v>708.899</v>
      </c>
      <c r="L710" s="50">
        <v>679.39200000000005</v>
      </c>
      <c r="M710" s="50">
        <v>638.53099999999995</v>
      </c>
      <c r="N710" s="50">
        <v>594.94200000000001</v>
      </c>
      <c r="O710" s="50">
        <v>491.738</v>
      </c>
      <c r="P710" s="50">
        <v>520.1</v>
      </c>
      <c r="Q710" s="50">
        <v>471.10599999999999</v>
      </c>
      <c r="R710" s="50">
        <v>413.67700000000002</v>
      </c>
      <c r="S710" s="50">
        <v>321.65499999999997</v>
      </c>
      <c r="T710" s="50">
        <v>266.851</v>
      </c>
      <c r="U710" s="50">
        <v>201.03200000000001</v>
      </c>
      <c r="V710" s="50">
        <v>131.899</v>
      </c>
      <c r="W710" s="50">
        <v>110.687</v>
      </c>
      <c r="X710" s="50" t="s">
        <v>311</v>
      </c>
      <c r="Y710" s="50" t="s">
        <v>311</v>
      </c>
      <c r="Z710" s="50" t="s">
        <v>311</v>
      </c>
      <c r="AA710" s="50" t="s">
        <v>311</v>
      </c>
      <c r="AB710" s="50" t="s">
        <v>311</v>
      </c>
      <c r="AC710" s="50" t="str">
        <f t="shared" si="49"/>
        <v>Portugal-1960</v>
      </c>
      <c r="AD710" s="51">
        <f t="shared" si="50"/>
        <v>5579.0899999999992</v>
      </c>
      <c r="AE710" s="15">
        <f t="shared" si="51"/>
        <v>0.59416159266116886</v>
      </c>
      <c r="AF710">
        <f t="shared" si="52"/>
        <v>8.6817233013445835E-2</v>
      </c>
    </row>
    <row r="711" spans="1:32" x14ac:dyDescent="0.25">
      <c r="A711" s="59">
        <v>694</v>
      </c>
      <c r="B711" s="60" t="s">
        <v>309</v>
      </c>
      <c r="C711" s="61" t="s">
        <v>384</v>
      </c>
      <c r="D711" s="62"/>
      <c r="E711" s="62">
        <v>630</v>
      </c>
      <c r="F711" s="62">
        <v>1960</v>
      </c>
      <c r="G711" s="50">
        <v>355.80599999999998</v>
      </c>
      <c r="H711" s="50">
        <v>327.68400000000003</v>
      </c>
      <c r="I711" s="50">
        <v>320.69600000000003</v>
      </c>
      <c r="J711" s="50">
        <v>250.655</v>
      </c>
      <c r="K711" s="50">
        <v>170.977</v>
      </c>
      <c r="L711" s="50">
        <v>135.03899999999999</v>
      </c>
      <c r="M711" s="50">
        <v>126.813</v>
      </c>
      <c r="N711" s="50">
        <v>130.09700000000001</v>
      </c>
      <c r="O711" s="50">
        <v>107.905</v>
      </c>
      <c r="P711" s="50">
        <v>105.50700000000001</v>
      </c>
      <c r="Q711" s="50">
        <v>76.596999999999994</v>
      </c>
      <c r="R711" s="50">
        <v>66.691000000000003</v>
      </c>
      <c r="S711" s="50">
        <v>58.095999999999997</v>
      </c>
      <c r="T711" s="50">
        <v>47.682000000000002</v>
      </c>
      <c r="U711" s="50">
        <v>31.100999999999999</v>
      </c>
      <c r="V711" s="50">
        <v>22.103999999999999</v>
      </c>
      <c r="W711" s="50">
        <v>22.12</v>
      </c>
      <c r="X711" s="50" t="s">
        <v>311</v>
      </c>
      <c r="Y711" s="50" t="s">
        <v>311</v>
      </c>
      <c r="Z711" s="50" t="s">
        <v>311</v>
      </c>
      <c r="AA711" s="50" t="s">
        <v>311</v>
      </c>
      <c r="AB711" s="50" t="s">
        <v>311</v>
      </c>
      <c r="AC711" s="50" t="str">
        <f t="shared" si="49"/>
        <v>Puerto Rico-1960</v>
      </c>
      <c r="AD711" s="51">
        <f t="shared" si="50"/>
        <v>1228.377</v>
      </c>
      <c r="AE711" s="15">
        <f t="shared" si="51"/>
        <v>0.91762789436793435</v>
      </c>
      <c r="AF711">
        <f t="shared" si="52"/>
        <v>5.5096765466416849E-2</v>
      </c>
    </row>
    <row r="712" spans="1:32" x14ac:dyDescent="0.25">
      <c r="A712" s="59">
        <v>695</v>
      </c>
      <c r="B712" s="60" t="s">
        <v>309</v>
      </c>
      <c r="C712" s="61" t="s">
        <v>475</v>
      </c>
      <c r="D712" s="62"/>
      <c r="E712" s="62">
        <v>634</v>
      </c>
      <c r="F712" s="62">
        <v>1960</v>
      </c>
      <c r="G712" s="50">
        <v>8.2899999999999991</v>
      </c>
      <c r="H712" s="50">
        <v>6.4219999999999997</v>
      </c>
      <c r="I712" s="50">
        <v>4.8840000000000003</v>
      </c>
      <c r="J712" s="50">
        <v>4.6310000000000002</v>
      </c>
      <c r="K712" s="50">
        <v>4.5519999999999996</v>
      </c>
      <c r="L712" s="50">
        <v>4.125</v>
      </c>
      <c r="M712" s="50">
        <v>3.4260000000000002</v>
      </c>
      <c r="N712" s="50">
        <v>2.738</v>
      </c>
      <c r="O712" s="50">
        <v>2.1240000000000001</v>
      </c>
      <c r="P712" s="50">
        <v>1.663</v>
      </c>
      <c r="Q712" s="50">
        <v>1.3109999999999999</v>
      </c>
      <c r="R712" s="50">
        <v>1.0209999999999999</v>
      </c>
      <c r="S712" s="50">
        <v>0.80400000000000005</v>
      </c>
      <c r="T712" s="50">
        <v>0.60399999999999998</v>
      </c>
      <c r="U712" s="50">
        <v>0.40699999999999997</v>
      </c>
      <c r="V712" s="50">
        <v>0.23</v>
      </c>
      <c r="W712" s="50">
        <v>0.152</v>
      </c>
      <c r="X712" s="50" t="s">
        <v>311</v>
      </c>
      <c r="Y712" s="50" t="s">
        <v>311</v>
      </c>
      <c r="Z712" s="50" t="s">
        <v>311</v>
      </c>
      <c r="AA712" s="50" t="s">
        <v>311</v>
      </c>
      <c r="AB712" s="50" t="s">
        <v>311</v>
      </c>
      <c r="AC712" s="50" t="str">
        <f t="shared" si="49"/>
        <v>Qatar-1960</v>
      </c>
      <c r="AD712" s="51">
        <f t="shared" si="50"/>
        <v>26.395</v>
      </c>
      <c r="AE712" s="15">
        <f t="shared" si="51"/>
        <v>0.7951884826671719</v>
      </c>
      <c r="AF712">
        <f t="shared" si="52"/>
        <v>3.028853471331347E-2</v>
      </c>
    </row>
    <row r="713" spans="1:32" x14ac:dyDescent="0.25">
      <c r="A713" s="59">
        <v>696</v>
      </c>
      <c r="B713" s="60" t="s">
        <v>309</v>
      </c>
      <c r="C713" s="61" t="s">
        <v>345</v>
      </c>
      <c r="D713" s="62"/>
      <c r="E713" s="62">
        <v>410</v>
      </c>
      <c r="F713" s="62">
        <v>1960</v>
      </c>
      <c r="G713" s="50">
        <v>4628.8249999999998</v>
      </c>
      <c r="H713" s="50">
        <v>3457.9319999999998</v>
      </c>
      <c r="I713" s="50">
        <v>2855.9870000000001</v>
      </c>
      <c r="J713" s="50">
        <v>2368.5889999999999</v>
      </c>
      <c r="K713" s="50">
        <v>2189.31</v>
      </c>
      <c r="L713" s="50">
        <v>1863.1869999999999</v>
      </c>
      <c r="M713" s="50">
        <v>1505.297</v>
      </c>
      <c r="N713" s="50">
        <v>1424.0409999999999</v>
      </c>
      <c r="O713" s="50">
        <v>1149.6559999999999</v>
      </c>
      <c r="P713" s="50">
        <v>1014.0309999999999</v>
      </c>
      <c r="Q713" s="50">
        <v>877.07600000000002</v>
      </c>
      <c r="R713" s="50">
        <v>611.03200000000004</v>
      </c>
      <c r="S713" s="50">
        <v>530.29899999999998</v>
      </c>
      <c r="T713" s="50">
        <v>390.72399999999999</v>
      </c>
      <c r="U713" s="50">
        <v>268.577</v>
      </c>
      <c r="V713" s="50">
        <v>126.756</v>
      </c>
      <c r="W713" s="50">
        <v>79.599000000000004</v>
      </c>
      <c r="X713" s="50" t="s">
        <v>311</v>
      </c>
      <c r="Y713" s="50" t="s">
        <v>311</v>
      </c>
      <c r="Z713" s="50" t="s">
        <v>311</v>
      </c>
      <c r="AA713" s="50" t="s">
        <v>311</v>
      </c>
      <c r="AB713" s="50" t="s">
        <v>311</v>
      </c>
      <c r="AC713" s="50" t="str">
        <f t="shared" si="49"/>
        <v>Republic of Korea-1960</v>
      </c>
      <c r="AD713" s="51">
        <f t="shared" si="50"/>
        <v>13532.517999999996</v>
      </c>
      <c r="AE713" s="15">
        <f t="shared" si="51"/>
        <v>0.87259444251247265</v>
      </c>
      <c r="AF713">
        <f t="shared" si="52"/>
        <v>3.5368610150118114E-2</v>
      </c>
    </row>
    <row r="714" spans="1:32" x14ac:dyDescent="0.25">
      <c r="A714" s="59">
        <v>697</v>
      </c>
      <c r="B714" s="60" t="s">
        <v>309</v>
      </c>
      <c r="C714" s="61" t="s">
        <v>476</v>
      </c>
      <c r="D714" s="62"/>
      <c r="E714" s="62">
        <v>638</v>
      </c>
      <c r="F714" s="62">
        <v>1960</v>
      </c>
      <c r="G714" s="50">
        <v>59.569000000000003</v>
      </c>
      <c r="H714" s="50">
        <v>51.542999999999999</v>
      </c>
      <c r="I714" s="50">
        <v>39.722999999999999</v>
      </c>
      <c r="J714" s="50">
        <v>30.745000000000001</v>
      </c>
      <c r="K714" s="50">
        <v>24.486999999999998</v>
      </c>
      <c r="L714" s="50">
        <v>23.222000000000001</v>
      </c>
      <c r="M714" s="50">
        <v>20.236999999999998</v>
      </c>
      <c r="N714" s="50">
        <v>19.257999999999999</v>
      </c>
      <c r="O714" s="50">
        <v>15.552</v>
      </c>
      <c r="P714" s="50">
        <v>13.571</v>
      </c>
      <c r="Q714" s="50">
        <v>11.132</v>
      </c>
      <c r="R714" s="50">
        <v>8.5820000000000007</v>
      </c>
      <c r="S714" s="50">
        <v>6.2130000000000001</v>
      </c>
      <c r="T714" s="50">
        <v>4.8170000000000002</v>
      </c>
      <c r="U714" s="50">
        <v>3.5129999999999999</v>
      </c>
      <c r="V714" s="50">
        <v>1.9730000000000001</v>
      </c>
      <c r="W714" s="50">
        <v>1.556</v>
      </c>
      <c r="X714" s="50" t="s">
        <v>311</v>
      </c>
      <c r="Y714" s="50" t="s">
        <v>311</v>
      </c>
      <c r="Z714" s="50" t="s">
        <v>311</v>
      </c>
      <c r="AA714" s="50" t="s">
        <v>311</v>
      </c>
      <c r="AB714" s="50" t="s">
        <v>311</v>
      </c>
      <c r="AC714" s="50" t="str">
        <f t="shared" si="49"/>
        <v>Réunion-1960</v>
      </c>
      <c r="AD714" s="51">
        <f t="shared" si="50"/>
        <v>172.999</v>
      </c>
      <c r="AE714" s="15">
        <f t="shared" si="51"/>
        <v>0.94043318169469203</v>
      </c>
      <c r="AF714">
        <f t="shared" si="52"/>
        <v>3.6620614265333473E-2</v>
      </c>
    </row>
    <row r="715" spans="1:32" x14ac:dyDescent="0.25">
      <c r="A715" s="59">
        <v>698</v>
      </c>
      <c r="B715" s="60" t="s">
        <v>309</v>
      </c>
      <c r="C715" s="61" t="s">
        <v>477</v>
      </c>
      <c r="D715" s="62"/>
      <c r="E715" s="62">
        <v>642</v>
      </c>
      <c r="F715" s="62">
        <v>1960</v>
      </c>
      <c r="G715" s="50">
        <v>1863.0930000000001</v>
      </c>
      <c r="H715" s="50">
        <v>1910.8309999999999</v>
      </c>
      <c r="I715" s="50">
        <v>1600.8440000000001</v>
      </c>
      <c r="J715" s="50">
        <v>1287.396</v>
      </c>
      <c r="K715" s="50">
        <v>1617.9590000000001</v>
      </c>
      <c r="L715" s="50">
        <v>1578.403</v>
      </c>
      <c r="M715" s="50">
        <v>1541.63</v>
      </c>
      <c r="N715" s="50">
        <v>1335.521</v>
      </c>
      <c r="O715" s="50">
        <v>789.87099999999998</v>
      </c>
      <c r="P715" s="50">
        <v>1163.25</v>
      </c>
      <c r="Q715" s="50">
        <v>1066.5350000000001</v>
      </c>
      <c r="R715" s="50">
        <v>861.61099999999999</v>
      </c>
      <c r="S715" s="50">
        <v>725.95799999999997</v>
      </c>
      <c r="T715" s="50">
        <v>526.70299999999997</v>
      </c>
      <c r="U715" s="50">
        <v>373.43299999999999</v>
      </c>
      <c r="V715" s="50">
        <v>233.095</v>
      </c>
      <c r="W715" s="50">
        <v>137.80600000000001</v>
      </c>
      <c r="X715" s="50" t="s">
        <v>311</v>
      </c>
      <c r="Y715" s="50" t="s">
        <v>311</v>
      </c>
      <c r="Z715" s="50" t="s">
        <v>311</v>
      </c>
      <c r="AA715" s="50" t="s">
        <v>311</v>
      </c>
      <c r="AB715" s="50" t="s">
        <v>311</v>
      </c>
      <c r="AC715" s="50" t="str">
        <f t="shared" si="49"/>
        <v>Romania-1960</v>
      </c>
      <c r="AD715" s="51">
        <f t="shared" si="50"/>
        <v>11968.134</v>
      </c>
      <c r="AE715" s="15">
        <f t="shared" si="51"/>
        <v>0.55529166033735911</v>
      </c>
      <c r="AF715">
        <f t="shared" si="52"/>
        <v>7.3288599566554674E-2</v>
      </c>
    </row>
    <row r="716" spans="1:32" x14ac:dyDescent="0.25">
      <c r="A716" s="59">
        <v>699</v>
      </c>
      <c r="B716" s="60" t="s">
        <v>309</v>
      </c>
      <c r="C716" s="61" t="s">
        <v>478</v>
      </c>
      <c r="D716" s="62"/>
      <c r="E716" s="62">
        <v>643</v>
      </c>
      <c r="F716" s="62">
        <v>1960</v>
      </c>
      <c r="G716" s="50">
        <v>13274.099</v>
      </c>
      <c r="H716" s="50">
        <v>12568.686</v>
      </c>
      <c r="I716" s="50">
        <v>10554.335999999999</v>
      </c>
      <c r="J716" s="50">
        <v>6855.009</v>
      </c>
      <c r="K716" s="50">
        <v>12355.78</v>
      </c>
      <c r="L716" s="50">
        <v>9794.8359999999993</v>
      </c>
      <c r="M716" s="50">
        <v>11718.51</v>
      </c>
      <c r="N716" s="50">
        <v>7496.6710000000003</v>
      </c>
      <c r="O716" s="50">
        <v>5613.3549999999996</v>
      </c>
      <c r="P716" s="50">
        <v>7296.6980000000003</v>
      </c>
      <c r="Q716" s="50">
        <v>6232.6790000000001</v>
      </c>
      <c r="R716" s="50">
        <v>5070.1790000000001</v>
      </c>
      <c r="S716" s="50">
        <v>3735.6779999999999</v>
      </c>
      <c r="T716" s="50">
        <v>2860.819</v>
      </c>
      <c r="U716" s="50">
        <v>2093.873</v>
      </c>
      <c r="V716" s="50">
        <v>1332.557</v>
      </c>
      <c r="W716" s="50">
        <v>1006.523</v>
      </c>
      <c r="X716" s="50" t="s">
        <v>311</v>
      </c>
      <c r="Y716" s="50" t="s">
        <v>311</v>
      </c>
      <c r="Z716" s="50" t="s">
        <v>311</v>
      </c>
      <c r="AA716" s="50" t="s">
        <v>311</v>
      </c>
      <c r="AB716" s="50" t="s">
        <v>311</v>
      </c>
      <c r="AC716" s="50" t="str">
        <f t="shared" si="49"/>
        <v>Russian Federation-1960</v>
      </c>
      <c r="AD716" s="51">
        <f t="shared" si="50"/>
        <v>76169.395000000019</v>
      </c>
      <c r="AE716" s="15">
        <f t="shared" si="51"/>
        <v>0.57360168083257057</v>
      </c>
      <c r="AF716">
        <f t="shared" si="52"/>
        <v>6.4795218499966722E-2</v>
      </c>
    </row>
    <row r="717" spans="1:32" x14ac:dyDescent="0.25">
      <c r="A717" s="59">
        <v>700</v>
      </c>
      <c r="B717" s="60" t="s">
        <v>309</v>
      </c>
      <c r="C717" s="61" t="s">
        <v>385</v>
      </c>
      <c r="D717" s="62"/>
      <c r="E717" s="62">
        <v>662</v>
      </c>
      <c r="F717" s="62">
        <v>1960</v>
      </c>
      <c r="G717" s="50">
        <v>16.027000000000001</v>
      </c>
      <c r="H717" s="50">
        <v>12.87</v>
      </c>
      <c r="I717" s="50">
        <v>11.222</v>
      </c>
      <c r="J717" s="50">
        <v>8.8279999999999994</v>
      </c>
      <c r="K717" s="50">
        <v>6.97</v>
      </c>
      <c r="L717" s="50">
        <v>5.4530000000000003</v>
      </c>
      <c r="M717" s="50">
        <v>4.6500000000000004</v>
      </c>
      <c r="N717" s="50">
        <v>4.633</v>
      </c>
      <c r="O717" s="50">
        <v>4.1050000000000004</v>
      </c>
      <c r="P717" s="50">
        <v>3.6869999999999998</v>
      </c>
      <c r="Q717" s="50">
        <v>3.1320000000000001</v>
      </c>
      <c r="R717" s="50">
        <v>2.2650000000000001</v>
      </c>
      <c r="S717" s="50">
        <v>2.2000000000000002</v>
      </c>
      <c r="T717" s="50">
        <v>1.4610000000000001</v>
      </c>
      <c r="U717" s="50">
        <v>1.171</v>
      </c>
      <c r="V717" s="50">
        <v>0.66300000000000003</v>
      </c>
      <c r="W717" s="50">
        <v>0.56000000000000005</v>
      </c>
      <c r="X717" s="50" t="s">
        <v>311</v>
      </c>
      <c r="Y717" s="50" t="s">
        <v>311</v>
      </c>
      <c r="Z717" s="50" t="s">
        <v>311</v>
      </c>
      <c r="AA717" s="50" t="s">
        <v>311</v>
      </c>
      <c r="AB717" s="50" t="s">
        <v>311</v>
      </c>
      <c r="AC717" s="50" t="str">
        <f t="shared" si="49"/>
        <v>Saint Lucia-1960</v>
      </c>
      <c r="AD717" s="51">
        <f t="shared" si="50"/>
        <v>45.922999999999995</v>
      </c>
      <c r="AE717" s="15">
        <f t="shared" si="51"/>
        <v>0.95755939289680558</v>
      </c>
      <c r="AF717">
        <f t="shared" si="52"/>
        <v>4.4803700518351496E-2</v>
      </c>
    </row>
    <row r="718" spans="1:32" x14ac:dyDescent="0.25">
      <c r="A718" s="59">
        <v>701</v>
      </c>
      <c r="B718" s="60" t="s">
        <v>309</v>
      </c>
      <c r="C718" s="61" t="s">
        <v>386</v>
      </c>
      <c r="D718" s="62"/>
      <c r="E718" s="62">
        <v>670</v>
      </c>
      <c r="F718" s="62">
        <v>1960</v>
      </c>
      <c r="G718" s="50">
        <v>16.094000000000001</v>
      </c>
      <c r="H718" s="50">
        <v>13.532</v>
      </c>
      <c r="I718" s="50">
        <v>10.522</v>
      </c>
      <c r="J718" s="50">
        <v>7.4729999999999999</v>
      </c>
      <c r="K718" s="50">
        <v>5.9009999999999998</v>
      </c>
      <c r="L718" s="50">
        <v>4.3109999999999999</v>
      </c>
      <c r="M718" s="50">
        <v>3.93</v>
      </c>
      <c r="N718" s="50">
        <v>3.319</v>
      </c>
      <c r="O718" s="50">
        <v>3.1160000000000001</v>
      </c>
      <c r="P718" s="50">
        <v>2.9209999999999998</v>
      </c>
      <c r="Q718" s="50">
        <v>2.653</v>
      </c>
      <c r="R718" s="50">
        <v>2.194</v>
      </c>
      <c r="S718" s="50">
        <v>1.7170000000000001</v>
      </c>
      <c r="T718" s="50">
        <v>1.1619999999999999</v>
      </c>
      <c r="U718" s="50">
        <v>0.89600000000000002</v>
      </c>
      <c r="V718" s="50">
        <v>0.54500000000000004</v>
      </c>
      <c r="W718" s="50">
        <v>0.66300000000000003</v>
      </c>
      <c r="X718" s="50" t="s">
        <v>311</v>
      </c>
      <c r="Y718" s="50" t="s">
        <v>311</v>
      </c>
      <c r="Z718" s="50" t="s">
        <v>311</v>
      </c>
      <c r="AA718" s="50" t="s">
        <v>311</v>
      </c>
      <c r="AB718" s="50" t="s">
        <v>311</v>
      </c>
      <c r="AC718" s="50" t="str">
        <f t="shared" si="49"/>
        <v>Saint Vincent and the Grenadines-1960</v>
      </c>
      <c r="AD718" s="51">
        <f t="shared" si="50"/>
        <v>37.534999999999997</v>
      </c>
      <c r="AE718" s="15">
        <f t="shared" si="51"/>
        <v>1.1566271479952046</v>
      </c>
      <c r="AF718">
        <f t="shared" si="52"/>
        <v>4.2042660556363673E-2</v>
      </c>
    </row>
    <row r="719" spans="1:32" x14ac:dyDescent="0.25">
      <c r="A719" s="59">
        <v>702</v>
      </c>
      <c r="B719" s="60" t="s">
        <v>309</v>
      </c>
      <c r="C719" s="61" t="s">
        <v>387</v>
      </c>
      <c r="D719" s="62"/>
      <c r="E719" s="62">
        <v>882</v>
      </c>
      <c r="F719" s="62">
        <v>1960</v>
      </c>
      <c r="G719" s="50">
        <v>21.477</v>
      </c>
      <c r="H719" s="50">
        <v>18.574000000000002</v>
      </c>
      <c r="I719" s="50">
        <v>13.795999999999999</v>
      </c>
      <c r="J719" s="50">
        <v>11.359</v>
      </c>
      <c r="K719" s="50">
        <v>9.1159999999999997</v>
      </c>
      <c r="L719" s="50">
        <v>7.0350000000000001</v>
      </c>
      <c r="M719" s="50">
        <v>5.6859999999999999</v>
      </c>
      <c r="N719" s="50">
        <v>5.2859999999999996</v>
      </c>
      <c r="O719" s="50">
        <v>4.13</v>
      </c>
      <c r="P719" s="50">
        <v>3.7349999999999999</v>
      </c>
      <c r="Q719" s="50">
        <v>2.4940000000000002</v>
      </c>
      <c r="R719" s="50">
        <v>1.958</v>
      </c>
      <c r="S719" s="50">
        <v>1.8220000000000001</v>
      </c>
      <c r="T719" s="50">
        <v>0.89900000000000002</v>
      </c>
      <c r="U719" s="50">
        <v>0.82799999999999996</v>
      </c>
      <c r="V719" s="50">
        <v>0.255</v>
      </c>
      <c r="W719" s="50">
        <v>0.19600000000000001</v>
      </c>
      <c r="X719" s="50" t="s">
        <v>311</v>
      </c>
      <c r="Y719" s="50" t="s">
        <v>311</v>
      </c>
      <c r="Z719" s="50" t="s">
        <v>311</v>
      </c>
      <c r="AA719" s="50" t="s">
        <v>311</v>
      </c>
      <c r="AB719" s="50" t="s">
        <v>311</v>
      </c>
      <c r="AC719" s="50" t="str">
        <f t="shared" si="49"/>
        <v>Samoa-1960</v>
      </c>
      <c r="AD719" s="51">
        <f t="shared" si="50"/>
        <v>52.621000000000002</v>
      </c>
      <c r="AE719" s="15">
        <f t="shared" si="51"/>
        <v>1.0646890024895004</v>
      </c>
      <c r="AF719">
        <f t="shared" si="52"/>
        <v>2.0456850884772889E-2</v>
      </c>
    </row>
    <row r="720" spans="1:32" x14ac:dyDescent="0.25">
      <c r="A720" s="59">
        <v>703</v>
      </c>
      <c r="B720" s="60" t="s">
        <v>309</v>
      </c>
      <c r="C720" s="61" t="s">
        <v>388</v>
      </c>
      <c r="D720" s="62"/>
      <c r="E720" s="62">
        <v>678</v>
      </c>
      <c r="F720" s="62">
        <v>1960</v>
      </c>
      <c r="G720" s="50">
        <v>10.441000000000001</v>
      </c>
      <c r="H720" s="50">
        <v>6.6849999999999996</v>
      </c>
      <c r="I720" s="50">
        <v>3.9830000000000001</v>
      </c>
      <c r="J720" s="50">
        <v>3.637</v>
      </c>
      <c r="K720" s="50">
        <v>8.1059999999999999</v>
      </c>
      <c r="L720" s="50">
        <v>7.79</v>
      </c>
      <c r="M720" s="50">
        <v>6.32</v>
      </c>
      <c r="N720" s="50">
        <v>4.1550000000000002</v>
      </c>
      <c r="O720" s="50">
        <v>3.0830000000000002</v>
      </c>
      <c r="P720" s="50">
        <v>2.536</v>
      </c>
      <c r="Q720" s="50">
        <v>2.1869999999999998</v>
      </c>
      <c r="R720" s="50">
        <v>1.617</v>
      </c>
      <c r="S720" s="50">
        <v>1.157</v>
      </c>
      <c r="T720" s="50">
        <v>0.89600000000000002</v>
      </c>
      <c r="U720" s="50">
        <v>0.70399999999999996</v>
      </c>
      <c r="V720" s="50">
        <v>0.48699999999999999</v>
      </c>
      <c r="W720" s="50">
        <v>0.46899999999999997</v>
      </c>
      <c r="X720" s="50" t="s">
        <v>311</v>
      </c>
      <c r="Y720" s="50" t="s">
        <v>311</v>
      </c>
      <c r="Z720" s="50" t="s">
        <v>311</v>
      </c>
      <c r="AA720" s="50" t="s">
        <v>311</v>
      </c>
      <c r="AB720" s="50" t="s">
        <v>311</v>
      </c>
      <c r="AC720" s="50" t="str">
        <f t="shared" si="49"/>
        <v>Sao Tome and Principe-1960</v>
      </c>
      <c r="AD720" s="51">
        <f t="shared" si="50"/>
        <v>40.587999999999994</v>
      </c>
      <c r="AE720" s="15">
        <f t="shared" si="51"/>
        <v>0.58305410466147645</v>
      </c>
      <c r="AF720">
        <f t="shared" si="52"/>
        <v>4.1428270418334766E-2</v>
      </c>
    </row>
    <row r="721" spans="1:32" x14ac:dyDescent="0.25">
      <c r="A721" s="59">
        <v>704</v>
      </c>
      <c r="B721" s="60" t="s">
        <v>309</v>
      </c>
      <c r="C721" s="61" t="s">
        <v>479</v>
      </c>
      <c r="D721" s="62"/>
      <c r="E721" s="62">
        <v>682</v>
      </c>
      <c r="F721" s="62">
        <v>1960</v>
      </c>
      <c r="G721" s="50">
        <v>714.69799999999998</v>
      </c>
      <c r="H721" s="50">
        <v>563.80700000000002</v>
      </c>
      <c r="I721" s="50">
        <v>484.61599999999999</v>
      </c>
      <c r="J721" s="50">
        <v>403.56299999999999</v>
      </c>
      <c r="K721" s="50">
        <v>342.99799999999999</v>
      </c>
      <c r="L721" s="50">
        <v>293.44299999999998</v>
      </c>
      <c r="M721" s="50">
        <v>250.38800000000001</v>
      </c>
      <c r="N721" s="50">
        <v>212.47499999999999</v>
      </c>
      <c r="O721" s="50">
        <v>181.10400000000001</v>
      </c>
      <c r="P721" s="50">
        <v>155.24799999999999</v>
      </c>
      <c r="Q721" s="50">
        <v>133.64599999999999</v>
      </c>
      <c r="R721" s="50">
        <v>112.29</v>
      </c>
      <c r="S721" s="50">
        <v>90.256</v>
      </c>
      <c r="T721" s="50">
        <v>67.509</v>
      </c>
      <c r="U721" s="50">
        <v>44.621000000000002</v>
      </c>
      <c r="V721" s="50">
        <v>24.013000000000002</v>
      </c>
      <c r="W721" s="50">
        <v>11.864000000000001</v>
      </c>
      <c r="X721" s="50" t="s">
        <v>311</v>
      </c>
      <c r="Y721" s="50" t="s">
        <v>311</v>
      </c>
      <c r="Z721" s="50" t="s">
        <v>311</v>
      </c>
      <c r="AA721" s="50" t="s">
        <v>311</v>
      </c>
      <c r="AB721" s="50" t="s">
        <v>311</v>
      </c>
      <c r="AC721" s="50" t="str">
        <f t="shared" si="49"/>
        <v>Saudi Arabia-1960</v>
      </c>
      <c r="AD721" s="51">
        <f t="shared" si="50"/>
        <v>2175.4109999999996</v>
      </c>
      <c r="AE721" s="15">
        <f t="shared" si="51"/>
        <v>0.8785135314660083</v>
      </c>
      <c r="AF721">
        <f t="shared" si="52"/>
        <v>3.7579230027837786E-2</v>
      </c>
    </row>
    <row r="722" spans="1:32" x14ac:dyDescent="0.25">
      <c r="A722" s="59">
        <v>705</v>
      </c>
      <c r="B722" s="60" t="s">
        <v>309</v>
      </c>
      <c r="C722" s="61" t="s">
        <v>480</v>
      </c>
      <c r="D722" s="62"/>
      <c r="E722" s="62">
        <v>686</v>
      </c>
      <c r="F722" s="62">
        <v>1960</v>
      </c>
      <c r="G722" s="50">
        <v>601.279</v>
      </c>
      <c r="H722" s="50">
        <v>455.73200000000003</v>
      </c>
      <c r="I722" s="50">
        <v>350.971</v>
      </c>
      <c r="J722" s="50">
        <v>306.94</v>
      </c>
      <c r="K722" s="50">
        <v>271.95100000000002</v>
      </c>
      <c r="L722" s="50">
        <v>238.375</v>
      </c>
      <c r="M722" s="50">
        <v>207.34100000000001</v>
      </c>
      <c r="N722" s="50">
        <v>176.24199999999999</v>
      </c>
      <c r="O722" s="50">
        <v>148.417</v>
      </c>
      <c r="P722" s="50">
        <v>123.779</v>
      </c>
      <c r="Q722" s="50">
        <v>101.137</v>
      </c>
      <c r="R722" s="50">
        <v>80.341999999999999</v>
      </c>
      <c r="S722" s="50">
        <v>60.134</v>
      </c>
      <c r="T722" s="50">
        <v>40.598999999999997</v>
      </c>
      <c r="U722" s="50">
        <v>25.346</v>
      </c>
      <c r="V722" s="50">
        <v>12.728</v>
      </c>
      <c r="W722" s="50">
        <v>5.4359999999999999</v>
      </c>
      <c r="X722" s="50" t="s">
        <v>311</v>
      </c>
      <c r="Y722" s="50" t="s">
        <v>311</v>
      </c>
      <c r="Z722" s="50" t="s">
        <v>311</v>
      </c>
      <c r="AA722" s="50" t="s">
        <v>311</v>
      </c>
      <c r="AB722" s="50" t="s">
        <v>311</v>
      </c>
      <c r="AC722" s="50" t="str">
        <f t="shared" si="49"/>
        <v>Senegal-1960</v>
      </c>
      <c r="AD722" s="51">
        <f t="shared" si="50"/>
        <v>1714.6579999999999</v>
      </c>
      <c r="AE722" s="15">
        <f t="shared" si="51"/>
        <v>0.87019743878954281</v>
      </c>
      <c r="AF722">
        <f t="shared" si="52"/>
        <v>2.693522147926113E-2</v>
      </c>
    </row>
    <row r="723" spans="1:32" x14ac:dyDescent="0.25">
      <c r="A723" s="59">
        <v>706</v>
      </c>
      <c r="B723" s="60" t="s">
        <v>309</v>
      </c>
      <c r="C723" s="61" t="s">
        <v>389</v>
      </c>
      <c r="D723" s="62"/>
      <c r="E723" s="62">
        <v>690</v>
      </c>
      <c r="F723" s="62">
        <v>1960</v>
      </c>
      <c r="G723" s="50">
        <v>6.8390000000000004</v>
      </c>
      <c r="H723" s="50">
        <v>5.7350000000000003</v>
      </c>
      <c r="I723" s="50">
        <v>3.5150000000000001</v>
      </c>
      <c r="J723" s="50">
        <v>3.4289999999999998</v>
      </c>
      <c r="K723" s="50">
        <v>3.1859999999999999</v>
      </c>
      <c r="L723" s="50">
        <v>2.9510000000000001</v>
      </c>
      <c r="M723" s="50">
        <v>2.71</v>
      </c>
      <c r="N723" s="50">
        <v>2.4169999999999998</v>
      </c>
      <c r="O723" s="50">
        <v>1.915</v>
      </c>
      <c r="P723" s="50">
        <v>1.9530000000000001</v>
      </c>
      <c r="Q723" s="50">
        <v>1.766</v>
      </c>
      <c r="R723" s="50">
        <v>1.4550000000000001</v>
      </c>
      <c r="S723" s="50">
        <v>1.159</v>
      </c>
      <c r="T723" s="50">
        <v>0.94199999999999995</v>
      </c>
      <c r="U723" s="50">
        <v>0.68400000000000005</v>
      </c>
      <c r="V723" s="50">
        <v>0.42599999999999999</v>
      </c>
      <c r="W723" s="50">
        <v>0.45800000000000002</v>
      </c>
      <c r="X723" s="50" t="s">
        <v>311</v>
      </c>
      <c r="Y723" s="50" t="s">
        <v>311</v>
      </c>
      <c r="Z723" s="50" t="s">
        <v>311</v>
      </c>
      <c r="AA723" s="50" t="s">
        <v>311</v>
      </c>
      <c r="AB723" s="50" t="s">
        <v>311</v>
      </c>
      <c r="AC723" s="50" t="str">
        <f t="shared" ref="AC723:AC786" si="53">C723&amp;"-"&amp;F723</f>
        <v>Seychelles-1960</v>
      </c>
      <c r="AD723" s="51">
        <f t="shared" ref="AD723:AD786" si="54">SUM(J723:S723)</f>
        <v>22.940999999999995</v>
      </c>
      <c r="AE723" s="15">
        <f t="shared" ref="AE723:AE786" si="55">IF(W723="…",SUM(G723:I723,T723:V723,X723:AB723)/SUM(J723:S723),SUM(G723:I723,T723:W723)/SUM(J723:S723))</f>
        <v>0.81073187742469832</v>
      </c>
      <c r="AF723">
        <f t="shared" ref="AF723:AF786" si="56">IF(W723="…",SUM(T723:V723,X723:AB723)/SUM(G723:S723),SUM(T723:W723)/SUM(G723:S723))</f>
        <v>6.4309505508583151E-2</v>
      </c>
    </row>
    <row r="724" spans="1:32" x14ac:dyDescent="0.25">
      <c r="A724" s="59">
        <v>707</v>
      </c>
      <c r="B724" s="60" t="s">
        <v>309</v>
      </c>
      <c r="C724" s="61" t="s">
        <v>481</v>
      </c>
      <c r="D724" s="62"/>
      <c r="E724" s="62">
        <v>694</v>
      </c>
      <c r="F724" s="62">
        <v>1960</v>
      </c>
      <c r="G724" s="50">
        <v>359.596</v>
      </c>
      <c r="H724" s="50">
        <v>278.56</v>
      </c>
      <c r="I724" s="50">
        <v>255.88300000000001</v>
      </c>
      <c r="J724" s="50">
        <v>232.00899999999999</v>
      </c>
      <c r="K724" s="50">
        <v>202.946</v>
      </c>
      <c r="L724" s="50">
        <v>177.62799999999999</v>
      </c>
      <c r="M724" s="50">
        <v>156.83000000000001</v>
      </c>
      <c r="N724" s="50">
        <v>138.29300000000001</v>
      </c>
      <c r="O724" s="50">
        <v>120.114</v>
      </c>
      <c r="P724" s="50">
        <v>102.83</v>
      </c>
      <c r="Q724" s="50">
        <v>86.100999999999999</v>
      </c>
      <c r="R724" s="50">
        <v>69.177999999999997</v>
      </c>
      <c r="S724" s="50">
        <v>51.963000000000001</v>
      </c>
      <c r="T724" s="50">
        <v>34.707000000000001</v>
      </c>
      <c r="U724" s="50">
        <v>19.501999999999999</v>
      </c>
      <c r="V724" s="50">
        <v>8.2810000000000006</v>
      </c>
      <c r="W724" s="50">
        <v>2.6890000000000001</v>
      </c>
      <c r="X724" s="50" t="s">
        <v>311</v>
      </c>
      <c r="Y724" s="50" t="s">
        <v>311</v>
      </c>
      <c r="Z724" s="50" t="s">
        <v>311</v>
      </c>
      <c r="AA724" s="50" t="s">
        <v>311</v>
      </c>
      <c r="AB724" s="50" t="s">
        <v>311</v>
      </c>
      <c r="AC724" s="50" t="str">
        <f t="shared" si="53"/>
        <v>Sierra Leone-1960</v>
      </c>
      <c r="AD724" s="51">
        <f t="shared" si="54"/>
        <v>1337.8919999999996</v>
      </c>
      <c r="AE724" s="15">
        <f t="shared" si="55"/>
        <v>0.7169622062169444</v>
      </c>
      <c r="AF724">
        <f t="shared" si="56"/>
        <v>2.9202963711691805E-2</v>
      </c>
    </row>
    <row r="725" spans="1:32" x14ac:dyDescent="0.25">
      <c r="A725" s="59">
        <v>708</v>
      </c>
      <c r="B725" s="60" t="s">
        <v>309</v>
      </c>
      <c r="C725" s="61" t="s">
        <v>244</v>
      </c>
      <c r="D725" s="62"/>
      <c r="E725" s="62">
        <v>702</v>
      </c>
      <c r="F725" s="62">
        <v>1960</v>
      </c>
      <c r="G725" s="50">
        <v>301.99599999999998</v>
      </c>
      <c r="H725" s="50">
        <v>233.751</v>
      </c>
      <c r="I725" s="50">
        <v>170.12299999999999</v>
      </c>
      <c r="J725" s="50">
        <v>145.32400000000001</v>
      </c>
      <c r="K725" s="50">
        <v>138.60300000000001</v>
      </c>
      <c r="L725" s="50">
        <v>122.499</v>
      </c>
      <c r="M725" s="50">
        <v>104.5</v>
      </c>
      <c r="N725" s="50">
        <v>92.6</v>
      </c>
      <c r="O725" s="50">
        <v>87.099000000000004</v>
      </c>
      <c r="P725" s="50">
        <v>74.599999999999994</v>
      </c>
      <c r="Q725" s="50">
        <v>59.1</v>
      </c>
      <c r="R725" s="50">
        <v>42.298999999999999</v>
      </c>
      <c r="S725" s="50">
        <v>27.2</v>
      </c>
      <c r="T725" s="50">
        <v>14</v>
      </c>
      <c r="U725" s="50">
        <v>9.1010000000000009</v>
      </c>
      <c r="V725" s="50">
        <v>5.7</v>
      </c>
      <c r="W725" s="50">
        <v>4.5910000000000002</v>
      </c>
      <c r="X725" s="50" t="s">
        <v>311</v>
      </c>
      <c r="Y725" s="50" t="s">
        <v>311</v>
      </c>
      <c r="Z725" s="50" t="s">
        <v>311</v>
      </c>
      <c r="AA725" s="50" t="s">
        <v>311</v>
      </c>
      <c r="AB725" s="50" t="s">
        <v>311</v>
      </c>
      <c r="AC725" s="50" t="str">
        <f t="shared" si="53"/>
        <v>Singapore-1960</v>
      </c>
      <c r="AD725" s="51">
        <f t="shared" si="54"/>
        <v>893.82400000000018</v>
      </c>
      <c r="AE725" s="15">
        <f t="shared" si="55"/>
        <v>0.82707781397680058</v>
      </c>
      <c r="AF725">
        <f t="shared" si="56"/>
        <v>2.0873992150998881E-2</v>
      </c>
    </row>
    <row r="726" spans="1:32" x14ac:dyDescent="0.25">
      <c r="A726" s="59">
        <v>709</v>
      </c>
      <c r="B726" s="60" t="s">
        <v>309</v>
      </c>
      <c r="C726" s="61" t="s">
        <v>482</v>
      </c>
      <c r="D726" s="62"/>
      <c r="E726" s="62">
        <v>705</v>
      </c>
      <c r="F726" s="62">
        <v>1960</v>
      </c>
      <c r="G726" s="50">
        <v>141.334</v>
      </c>
      <c r="H726" s="50">
        <v>150.626</v>
      </c>
      <c r="I726" s="50">
        <v>146.929</v>
      </c>
      <c r="J726" s="50">
        <v>122.142</v>
      </c>
      <c r="K726" s="50">
        <v>124.06</v>
      </c>
      <c r="L726" s="50">
        <v>129.16999999999999</v>
      </c>
      <c r="M726" s="50">
        <v>127.628</v>
      </c>
      <c r="N726" s="50">
        <v>108.319</v>
      </c>
      <c r="O726" s="50">
        <v>66.536000000000001</v>
      </c>
      <c r="P726" s="50">
        <v>90.744</v>
      </c>
      <c r="Q726" s="50">
        <v>97.123999999999995</v>
      </c>
      <c r="R726" s="50">
        <v>87.227999999999994</v>
      </c>
      <c r="S726" s="50">
        <v>71.381</v>
      </c>
      <c r="T726" s="50">
        <v>48.622999999999998</v>
      </c>
      <c r="U726" s="50">
        <v>35.585000000000001</v>
      </c>
      <c r="V726" s="50">
        <v>22.981000000000002</v>
      </c>
      <c r="W726" s="50">
        <v>16.227</v>
      </c>
      <c r="X726" s="50" t="s">
        <v>311</v>
      </c>
      <c r="Y726" s="50" t="s">
        <v>311</v>
      </c>
      <c r="Z726" s="50" t="s">
        <v>311</v>
      </c>
      <c r="AA726" s="50" t="s">
        <v>311</v>
      </c>
      <c r="AB726" s="50" t="s">
        <v>311</v>
      </c>
      <c r="AC726" s="50" t="str">
        <f t="shared" si="53"/>
        <v>Slovenia-1960</v>
      </c>
      <c r="AD726" s="51">
        <f t="shared" si="54"/>
        <v>1024.3320000000001</v>
      </c>
      <c r="AE726" s="15">
        <f t="shared" si="55"/>
        <v>0.54894799732899091</v>
      </c>
      <c r="AF726">
        <f t="shared" si="56"/>
        <v>8.4345426972412235E-2</v>
      </c>
    </row>
    <row r="727" spans="1:32" x14ac:dyDescent="0.25">
      <c r="A727" s="59">
        <v>710</v>
      </c>
      <c r="B727" s="60" t="s">
        <v>309</v>
      </c>
      <c r="C727" s="61" t="s">
        <v>390</v>
      </c>
      <c r="D727" s="62"/>
      <c r="E727" s="62">
        <v>90</v>
      </c>
      <c r="F727" s="62">
        <v>1960</v>
      </c>
      <c r="G727" s="50">
        <v>19.469000000000001</v>
      </c>
      <c r="H727" s="50">
        <v>16.390999999999998</v>
      </c>
      <c r="I727" s="50">
        <v>14.345000000000001</v>
      </c>
      <c r="J727" s="50">
        <v>13.041</v>
      </c>
      <c r="K727" s="50">
        <v>9.9139999999999997</v>
      </c>
      <c r="L727" s="50">
        <v>9.4280000000000008</v>
      </c>
      <c r="M727" s="50">
        <v>7.1479999999999997</v>
      </c>
      <c r="N727" s="50">
        <v>6.4669999999999996</v>
      </c>
      <c r="O727" s="50">
        <v>4.9379999999999997</v>
      </c>
      <c r="P727" s="50">
        <v>4.1260000000000003</v>
      </c>
      <c r="Q727" s="50">
        <v>3.4089999999999998</v>
      </c>
      <c r="R727" s="50">
        <v>2.6829999999999998</v>
      </c>
      <c r="S727" s="50">
        <v>3.3660000000000001</v>
      </c>
      <c r="T727" s="50">
        <v>1.8009999999999999</v>
      </c>
      <c r="U727" s="50">
        <v>0.70099999999999996</v>
      </c>
      <c r="V727" s="50">
        <v>0.39400000000000002</v>
      </c>
      <c r="W727" s="50">
        <v>0.245</v>
      </c>
      <c r="X727" s="50" t="s">
        <v>311</v>
      </c>
      <c r="Y727" s="50" t="s">
        <v>311</v>
      </c>
      <c r="Z727" s="50" t="s">
        <v>311</v>
      </c>
      <c r="AA727" s="50" t="s">
        <v>311</v>
      </c>
      <c r="AB727" s="50" t="s">
        <v>311</v>
      </c>
      <c r="AC727" s="50" t="str">
        <f t="shared" si="53"/>
        <v>Solomon Islands-1960</v>
      </c>
      <c r="AD727" s="51">
        <f t="shared" si="54"/>
        <v>64.52</v>
      </c>
      <c r="AE727" s="15">
        <f t="shared" si="55"/>
        <v>0.82681339119652819</v>
      </c>
      <c r="AF727">
        <f t="shared" si="56"/>
        <v>2.7378513837437349E-2</v>
      </c>
    </row>
    <row r="728" spans="1:32" x14ac:dyDescent="0.25">
      <c r="A728" s="59">
        <v>711</v>
      </c>
      <c r="B728" s="60" t="s">
        <v>309</v>
      </c>
      <c r="C728" s="61" t="s">
        <v>483</v>
      </c>
      <c r="D728" s="62"/>
      <c r="E728" s="62">
        <v>706</v>
      </c>
      <c r="F728" s="62">
        <v>1960</v>
      </c>
      <c r="G728" s="50">
        <v>481.56700000000001</v>
      </c>
      <c r="H728" s="50">
        <v>375.93700000000001</v>
      </c>
      <c r="I728" s="50">
        <v>316.37799999999999</v>
      </c>
      <c r="J728" s="50">
        <v>262.839</v>
      </c>
      <c r="K728" s="50">
        <v>238.279</v>
      </c>
      <c r="L728" s="50">
        <v>197.55500000000001</v>
      </c>
      <c r="M728" s="50">
        <v>174.48400000000001</v>
      </c>
      <c r="N728" s="50">
        <v>152.941</v>
      </c>
      <c r="O728" s="50">
        <v>132.65700000000001</v>
      </c>
      <c r="P728" s="50">
        <v>113.352</v>
      </c>
      <c r="Q728" s="50">
        <v>94.070999999999998</v>
      </c>
      <c r="R728" s="50">
        <v>76.058999999999997</v>
      </c>
      <c r="S728" s="50">
        <v>58.204999999999998</v>
      </c>
      <c r="T728" s="50">
        <v>40.832999999999998</v>
      </c>
      <c r="U728" s="50">
        <v>24.213000000000001</v>
      </c>
      <c r="V728" s="50">
        <v>11.648999999999999</v>
      </c>
      <c r="W728" s="50">
        <v>4.9279999999999999</v>
      </c>
      <c r="X728" s="50" t="s">
        <v>311</v>
      </c>
      <c r="Y728" s="50" t="s">
        <v>311</v>
      </c>
      <c r="Z728" s="50" t="s">
        <v>311</v>
      </c>
      <c r="AA728" s="50" t="s">
        <v>311</v>
      </c>
      <c r="AB728" s="50" t="s">
        <v>311</v>
      </c>
      <c r="AC728" s="50" t="str">
        <f t="shared" si="53"/>
        <v>Somalia-1960</v>
      </c>
      <c r="AD728" s="51">
        <f t="shared" si="54"/>
        <v>1500.4419999999998</v>
      </c>
      <c r="AE728" s="15">
        <f t="shared" si="55"/>
        <v>0.83675676900539997</v>
      </c>
      <c r="AF728">
        <f t="shared" si="56"/>
        <v>3.0520983994459905E-2</v>
      </c>
    </row>
    <row r="729" spans="1:32" x14ac:dyDescent="0.25">
      <c r="A729" s="59">
        <v>712</v>
      </c>
      <c r="B729" s="60" t="s">
        <v>309</v>
      </c>
      <c r="C729" s="61" t="s">
        <v>263</v>
      </c>
      <c r="D729" s="62"/>
      <c r="E729" s="62">
        <v>710</v>
      </c>
      <c r="F729" s="62">
        <v>1960</v>
      </c>
      <c r="G729" s="50">
        <v>2893.7779999999998</v>
      </c>
      <c r="H729" s="50">
        <v>2442.643</v>
      </c>
      <c r="I729" s="50">
        <v>1882.49</v>
      </c>
      <c r="J729" s="50">
        <v>1649.6579999999999</v>
      </c>
      <c r="K729" s="50">
        <v>1426.4290000000001</v>
      </c>
      <c r="L729" s="50">
        <v>1268.018</v>
      </c>
      <c r="M729" s="50">
        <v>1128.4580000000001</v>
      </c>
      <c r="N729" s="50">
        <v>980.41300000000001</v>
      </c>
      <c r="O729" s="50">
        <v>884.88599999999997</v>
      </c>
      <c r="P729" s="50">
        <v>745.65499999999997</v>
      </c>
      <c r="Q729" s="50">
        <v>629.98199999999997</v>
      </c>
      <c r="R729" s="50">
        <v>478.51299999999998</v>
      </c>
      <c r="S729" s="50">
        <v>387.27</v>
      </c>
      <c r="T729" s="50">
        <v>281.399</v>
      </c>
      <c r="U729" s="50">
        <v>198.083</v>
      </c>
      <c r="V729" s="50">
        <v>108.827</v>
      </c>
      <c r="W729" s="50">
        <v>70.352999999999994</v>
      </c>
      <c r="X729" s="50" t="s">
        <v>311</v>
      </c>
      <c r="Y729" s="50" t="s">
        <v>311</v>
      </c>
      <c r="Z729" s="50" t="s">
        <v>311</v>
      </c>
      <c r="AA729" s="50" t="s">
        <v>311</v>
      </c>
      <c r="AB729" s="50" t="s">
        <v>311</v>
      </c>
      <c r="AC729" s="50" t="str">
        <f t="shared" si="53"/>
        <v>South Africa-1960</v>
      </c>
      <c r="AD729" s="51">
        <f t="shared" si="54"/>
        <v>9579.2820000000011</v>
      </c>
      <c r="AE729" s="15">
        <f t="shared" si="55"/>
        <v>0.82235526629240052</v>
      </c>
      <c r="AF729">
        <f t="shared" si="56"/>
        <v>3.9210288868570552E-2</v>
      </c>
    </row>
    <row r="730" spans="1:32" x14ac:dyDescent="0.25">
      <c r="A730" s="59">
        <v>713</v>
      </c>
      <c r="B730" s="60" t="s">
        <v>309</v>
      </c>
      <c r="C730" s="61" t="s">
        <v>484</v>
      </c>
      <c r="D730" s="62">
        <v>17</v>
      </c>
      <c r="E730" s="62">
        <v>724</v>
      </c>
      <c r="F730" s="62">
        <v>1960</v>
      </c>
      <c r="G730" s="50">
        <v>3021.944</v>
      </c>
      <c r="H730" s="50">
        <v>2679.7669999999998</v>
      </c>
      <c r="I730" s="50">
        <v>2643.453</v>
      </c>
      <c r="J730" s="50">
        <v>2466.5219999999999</v>
      </c>
      <c r="K730" s="50">
        <v>2288.8130000000001</v>
      </c>
      <c r="L730" s="50">
        <v>2563.0509999999999</v>
      </c>
      <c r="M730" s="50">
        <v>2378.6950000000002</v>
      </c>
      <c r="N730" s="50">
        <v>2136.944</v>
      </c>
      <c r="O730" s="50">
        <v>1749.42</v>
      </c>
      <c r="P730" s="50">
        <v>1768.203</v>
      </c>
      <c r="Q730" s="50">
        <v>1634.7650000000001</v>
      </c>
      <c r="R730" s="50">
        <v>1489.5609999999999</v>
      </c>
      <c r="S730" s="50">
        <v>1170.431</v>
      </c>
      <c r="T730" s="50">
        <v>949.995</v>
      </c>
      <c r="U730" s="50">
        <v>726.07600000000002</v>
      </c>
      <c r="V730" s="50">
        <v>449.73099999999999</v>
      </c>
      <c r="W730" s="50">
        <v>371.87099999999998</v>
      </c>
      <c r="X730" s="50" t="s">
        <v>311</v>
      </c>
      <c r="Y730" s="50" t="s">
        <v>311</v>
      </c>
      <c r="Z730" s="50" t="s">
        <v>311</v>
      </c>
      <c r="AA730" s="50" t="s">
        <v>311</v>
      </c>
      <c r="AB730" s="50" t="s">
        <v>311</v>
      </c>
      <c r="AC730" s="50" t="str">
        <f t="shared" si="53"/>
        <v>Spain-1960</v>
      </c>
      <c r="AD730" s="51">
        <f t="shared" si="54"/>
        <v>19646.405000000002</v>
      </c>
      <c r="AE730" s="15">
        <f t="shared" si="55"/>
        <v>0.55189929149887718</v>
      </c>
      <c r="AF730">
        <f t="shared" si="56"/>
        <v>8.9229474775065307E-2</v>
      </c>
    </row>
    <row r="731" spans="1:32" x14ac:dyDescent="0.25">
      <c r="A731" s="59">
        <v>714</v>
      </c>
      <c r="B731" s="60" t="s">
        <v>309</v>
      </c>
      <c r="C731" s="61" t="s">
        <v>485</v>
      </c>
      <c r="D731" s="62"/>
      <c r="E731" s="62">
        <v>144</v>
      </c>
      <c r="F731" s="62">
        <v>1960</v>
      </c>
      <c r="G731" s="50">
        <v>1627.211</v>
      </c>
      <c r="H731" s="50">
        <v>1341.694</v>
      </c>
      <c r="I731" s="50">
        <v>1181.5070000000001</v>
      </c>
      <c r="J731" s="50">
        <v>950.06200000000001</v>
      </c>
      <c r="K731" s="50">
        <v>809.90300000000002</v>
      </c>
      <c r="L731" s="50">
        <v>707.69200000000001</v>
      </c>
      <c r="M731" s="50">
        <v>640.36400000000003</v>
      </c>
      <c r="N731" s="50">
        <v>557.01</v>
      </c>
      <c r="O731" s="50">
        <v>463.255</v>
      </c>
      <c r="P731" s="50">
        <v>388.70100000000002</v>
      </c>
      <c r="Q731" s="50">
        <v>315.77800000000002</v>
      </c>
      <c r="R731" s="50">
        <v>254.10300000000001</v>
      </c>
      <c r="S731" s="50">
        <v>190.727</v>
      </c>
      <c r="T731" s="50">
        <v>149.679</v>
      </c>
      <c r="U731" s="50">
        <v>110.36199999999999</v>
      </c>
      <c r="V731" s="50">
        <v>83.784999999999997</v>
      </c>
      <c r="W731" s="50">
        <v>102.648</v>
      </c>
      <c r="X731" s="50" t="s">
        <v>311</v>
      </c>
      <c r="Y731" s="50" t="s">
        <v>311</v>
      </c>
      <c r="Z731" s="50" t="s">
        <v>311</v>
      </c>
      <c r="AA731" s="50" t="s">
        <v>311</v>
      </c>
      <c r="AB731" s="50" t="s">
        <v>311</v>
      </c>
      <c r="AC731" s="50" t="str">
        <f t="shared" si="53"/>
        <v>Sri Lanka-1960</v>
      </c>
      <c r="AD731" s="51">
        <f t="shared" si="54"/>
        <v>5277.5950000000003</v>
      </c>
      <c r="AE731" s="15">
        <f t="shared" si="55"/>
        <v>0.87101909108220699</v>
      </c>
      <c r="AF731">
        <f t="shared" si="56"/>
        <v>4.735613794092431E-2</v>
      </c>
    </row>
    <row r="732" spans="1:32" x14ac:dyDescent="0.25">
      <c r="A732" s="59">
        <v>715</v>
      </c>
      <c r="B732" s="60" t="s">
        <v>309</v>
      </c>
      <c r="C732" s="61" t="s">
        <v>486</v>
      </c>
      <c r="D732" s="62">
        <v>18</v>
      </c>
      <c r="E732" s="62">
        <v>275</v>
      </c>
      <c r="F732" s="62">
        <v>1960</v>
      </c>
      <c r="G732" s="50">
        <v>200.124</v>
      </c>
      <c r="H732" s="50">
        <v>156.24299999999999</v>
      </c>
      <c r="I732" s="50">
        <v>138.125</v>
      </c>
      <c r="J732" s="50">
        <v>114.459</v>
      </c>
      <c r="K732" s="50">
        <v>95.924999999999997</v>
      </c>
      <c r="L732" s="50">
        <v>75.364999999999995</v>
      </c>
      <c r="M732" s="50">
        <v>58.164999999999999</v>
      </c>
      <c r="N732" s="50">
        <v>47.743000000000002</v>
      </c>
      <c r="O732" s="50">
        <v>37.709000000000003</v>
      </c>
      <c r="P732" s="50">
        <v>31.288</v>
      </c>
      <c r="Q732" s="50">
        <v>27.803999999999998</v>
      </c>
      <c r="R732" s="50">
        <v>23.206</v>
      </c>
      <c r="S732" s="50">
        <v>20.231999999999999</v>
      </c>
      <c r="T732" s="50">
        <v>18.048999999999999</v>
      </c>
      <c r="U732" s="50">
        <v>12.319000000000001</v>
      </c>
      <c r="V732" s="50">
        <v>7.3769999999999998</v>
      </c>
      <c r="W732" s="50">
        <v>5.1829999999999998</v>
      </c>
      <c r="X732" s="50" t="s">
        <v>311</v>
      </c>
      <c r="Y732" s="50" t="s">
        <v>311</v>
      </c>
      <c r="Z732" s="50" t="s">
        <v>311</v>
      </c>
      <c r="AA732" s="50" t="s">
        <v>311</v>
      </c>
      <c r="AB732" s="50" t="s">
        <v>311</v>
      </c>
      <c r="AC732" s="50" t="str">
        <f t="shared" si="53"/>
        <v>State of Palestine-1960</v>
      </c>
      <c r="AD732" s="51">
        <f t="shared" si="54"/>
        <v>531.89600000000007</v>
      </c>
      <c r="AE732" s="15">
        <f t="shared" si="55"/>
        <v>1.010385488892565</v>
      </c>
      <c r="AF732">
        <f t="shared" si="56"/>
        <v>4.18243393336633E-2</v>
      </c>
    </row>
    <row r="733" spans="1:32" x14ac:dyDescent="0.25">
      <c r="A733" s="59">
        <v>716</v>
      </c>
      <c r="B733" s="60" t="s">
        <v>309</v>
      </c>
      <c r="C733" s="61" t="s">
        <v>487</v>
      </c>
      <c r="D733" s="62"/>
      <c r="E733" s="62">
        <v>729</v>
      </c>
      <c r="F733" s="62">
        <v>1960</v>
      </c>
      <c r="G733" s="50">
        <v>1390.1089999999999</v>
      </c>
      <c r="H733" s="50">
        <v>1096.9010000000001</v>
      </c>
      <c r="I733" s="50">
        <v>907.60199999999998</v>
      </c>
      <c r="J733" s="50">
        <v>756.89400000000001</v>
      </c>
      <c r="K733" s="50">
        <v>640.74099999999999</v>
      </c>
      <c r="L733" s="50">
        <v>542.37</v>
      </c>
      <c r="M733" s="50">
        <v>458.88400000000001</v>
      </c>
      <c r="N733" s="50">
        <v>387.27100000000002</v>
      </c>
      <c r="O733" s="50">
        <v>321.57799999999997</v>
      </c>
      <c r="P733" s="50">
        <v>267.85700000000003</v>
      </c>
      <c r="Q733" s="50">
        <v>221.04499999999999</v>
      </c>
      <c r="R733" s="50">
        <v>174.33199999999999</v>
      </c>
      <c r="S733" s="50">
        <v>134.82900000000001</v>
      </c>
      <c r="T733" s="50">
        <v>104.661</v>
      </c>
      <c r="U733" s="50">
        <v>72.363</v>
      </c>
      <c r="V733" s="50">
        <v>41.585999999999999</v>
      </c>
      <c r="W733" s="50">
        <v>25.468</v>
      </c>
      <c r="X733" s="50" t="s">
        <v>311</v>
      </c>
      <c r="Y733" s="50" t="s">
        <v>311</v>
      </c>
      <c r="Z733" s="50" t="s">
        <v>311</v>
      </c>
      <c r="AA733" s="50" t="s">
        <v>311</v>
      </c>
      <c r="AB733" s="50" t="s">
        <v>311</v>
      </c>
      <c r="AC733" s="50" t="str">
        <f t="shared" si="53"/>
        <v>Sudan-1960</v>
      </c>
      <c r="AD733" s="51">
        <f t="shared" si="54"/>
        <v>3905.8010000000004</v>
      </c>
      <c r="AE733" s="15">
        <f t="shared" si="55"/>
        <v>0.93161172317790875</v>
      </c>
      <c r="AF733">
        <f t="shared" si="56"/>
        <v>3.3433450956815727E-2</v>
      </c>
    </row>
    <row r="734" spans="1:32" x14ac:dyDescent="0.25">
      <c r="A734" s="59">
        <v>717</v>
      </c>
      <c r="B734" s="60" t="s">
        <v>309</v>
      </c>
      <c r="C734" s="61" t="s">
        <v>391</v>
      </c>
      <c r="D734" s="62"/>
      <c r="E734" s="62">
        <v>740</v>
      </c>
      <c r="F734" s="62">
        <v>1960</v>
      </c>
      <c r="G734" s="50">
        <v>59.085000000000001</v>
      </c>
      <c r="H734" s="50">
        <v>45.107999999999997</v>
      </c>
      <c r="I734" s="50">
        <v>33.801000000000002</v>
      </c>
      <c r="J734" s="50">
        <v>23.975999999999999</v>
      </c>
      <c r="K734" s="50">
        <v>20.994</v>
      </c>
      <c r="L734" s="50">
        <v>20.015000000000001</v>
      </c>
      <c r="M734" s="50">
        <v>17</v>
      </c>
      <c r="N734" s="50">
        <v>13.996</v>
      </c>
      <c r="O734" s="50">
        <v>11.002000000000001</v>
      </c>
      <c r="P734" s="50">
        <v>11.000999999999999</v>
      </c>
      <c r="Q734" s="50">
        <v>7.9980000000000002</v>
      </c>
      <c r="R734" s="50">
        <v>8</v>
      </c>
      <c r="S734" s="50">
        <v>5.9950000000000001</v>
      </c>
      <c r="T734" s="50">
        <v>3.9950000000000001</v>
      </c>
      <c r="U734" s="50">
        <v>4.0019999999999998</v>
      </c>
      <c r="V734" s="50">
        <v>2</v>
      </c>
      <c r="W734" s="50">
        <v>1.998</v>
      </c>
      <c r="X734" s="50" t="s">
        <v>311</v>
      </c>
      <c r="Y734" s="50" t="s">
        <v>311</v>
      </c>
      <c r="Z734" s="50" t="s">
        <v>311</v>
      </c>
      <c r="AA734" s="50" t="s">
        <v>311</v>
      </c>
      <c r="AB734" s="50" t="s">
        <v>311</v>
      </c>
      <c r="AC734" s="50" t="str">
        <f t="shared" si="53"/>
        <v>Suriname-1960</v>
      </c>
      <c r="AD734" s="51">
        <f t="shared" si="54"/>
        <v>139.977</v>
      </c>
      <c r="AE734" s="15">
        <f t="shared" si="55"/>
        <v>1.071526036420269</v>
      </c>
      <c r="AF734">
        <f t="shared" si="56"/>
        <v>4.3151983480291103E-2</v>
      </c>
    </row>
    <row r="735" spans="1:32" x14ac:dyDescent="0.25">
      <c r="A735" s="59">
        <v>718</v>
      </c>
      <c r="B735" s="60" t="s">
        <v>309</v>
      </c>
      <c r="C735" s="61" t="s">
        <v>488</v>
      </c>
      <c r="D735" s="62"/>
      <c r="E735" s="62">
        <v>752</v>
      </c>
      <c r="F735" s="62">
        <v>1960</v>
      </c>
      <c r="G735" s="50">
        <v>522.44000000000005</v>
      </c>
      <c r="H735" s="50">
        <v>537.17999999999995</v>
      </c>
      <c r="I735" s="50">
        <v>618.90200000000004</v>
      </c>
      <c r="J735" s="50">
        <v>576.18600000000004</v>
      </c>
      <c r="K735" s="50">
        <v>460.96100000000001</v>
      </c>
      <c r="L735" s="50">
        <v>437.68200000000002</v>
      </c>
      <c r="M735" s="50">
        <v>474.291</v>
      </c>
      <c r="N735" s="50">
        <v>545.053</v>
      </c>
      <c r="O735" s="50">
        <v>526.26499999999999</v>
      </c>
      <c r="P735" s="50">
        <v>536.19100000000003</v>
      </c>
      <c r="Q735" s="50">
        <v>518.02599999999995</v>
      </c>
      <c r="R735" s="50">
        <v>457.93599999999998</v>
      </c>
      <c r="S735" s="50">
        <v>391.54</v>
      </c>
      <c r="T735" s="50">
        <v>320.77</v>
      </c>
      <c r="U735" s="50">
        <v>250.673</v>
      </c>
      <c r="V735" s="50">
        <v>168.49299999999999</v>
      </c>
      <c r="W735" s="50">
        <v>139.95400000000001</v>
      </c>
      <c r="X735" s="50" t="s">
        <v>311</v>
      </c>
      <c r="Y735" s="50" t="s">
        <v>311</v>
      </c>
      <c r="Z735" s="50" t="s">
        <v>311</v>
      </c>
      <c r="AA735" s="50" t="s">
        <v>311</v>
      </c>
      <c r="AB735" s="50" t="s">
        <v>311</v>
      </c>
      <c r="AC735" s="50" t="str">
        <f t="shared" si="53"/>
        <v>Sweden-1960</v>
      </c>
      <c r="AD735" s="51">
        <f t="shared" si="54"/>
        <v>4924.1309999999994</v>
      </c>
      <c r="AE735" s="15">
        <f t="shared" si="55"/>
        <v>0.51956619350703714</v>
      </c>
      <c r="AF735">
        <f t="shared" si="56"/>
        <v>0.13326309893916885</v>
      </c>
    </row>
    <row r="736" spans="1:32" x14ac:dyDescent="0.25">
      <c r="A736" s="59">
        <v>719</v>
      </c>
      <c r="B736" s="60" t="s">
        <v>309</v>
      </c>
      <c r="C736" s="61" t="s">
        <v>489</v>
      </c>
      <c r="D736" s="62"/>
      <c r="E736" s="62">
        <v>760</v>
      </c>
      <c r="F736" s="62">
        <v>1960</v>
      </c>
      <c r="G736" s="50">
        <v>892.38199999999995</v>
      </c>
      <c r="H736" s="50">
        <v>732.36</v>
      </c>
      <c r="I736" s="50">
        <v>500.84899999999999</v>
      </c>
      <c r="J736" s="50">
        <v>396.928</v>
      </c>
      <c r="K736" s="50">
        <v>341.738</v>
      </c>
      <c r="L736" s="50">
        <v>328.26900000000001</v>
      </c>
      <c r="M736" s="50">
        <v>282.32299999999998</v>
      </c>
      <c r="N736" s="50">
        <v>236.994</v>
      </c>
      <c r="O736" s="50">
        <v>186.518</v>
      </c>
      <c r="P736" s="50">
        <v>154.91399999999999</v>
      </c>
      <c r="Q736" s="50">
        <v>132.09299999999999</v>
      </c>
      <c r="R736" s="50">
        <v>111.664</v>
      </c>
      <c r="S736" s="50">
        <v>93.706000000000003</v>
      </c>
      <c r="T736" s="50">
        <v>76.510999999999996</v>
      </c>
      <c r="U736" s="50">
        <v>52.918999999999997</v>
      </c>
      <c r="V736" s="50">
        <v>31.440999999999999</v>
      </c>
      <c r="W736" s="50">
        <v>21.902999999999999</v>
      </c>
      <c r="X736" s="50" t="s">
        <v>311</v>
      </c>
      <c r="Y736" s="50" t="s">
        <v>311</v>
      </c>
      <c r="Z736" s="50" t="s">
        <v>311</v>
      </c>
      <c r="AA736" s="50" t="s">
        <v>311</v>
      </c>
      <c r="AB736" s="50" t="s">
        <v>311</v>
      </c>
      <c r="AC736" s="50" t="str">
        <f t="shared" si="53"/>
        <v>Syrian Arab Republic-1960</v>
      </c>
      <c r="AD736" s="51">
        <f t="shared" si="54"/>
        <v>2265.1469999999999</v>
      </c>
      <c r="AE736" s="15">
        <f t="shared" si="55"/>
        <v>1.019079556426139</v>
      </c>
      <c r="AF736">
        <f t="shared" si="56"/>
        <v>4.1627170648761105E-2</v>
      </c>
    </row>
    <row r="737" spans="1:32" x14ac:dyDescent="0.25">
      <c r="A737" s="59">
        <v>720</v>
      </c>
      <c r="B737" s="60" t="s">
        <v>309</v>
      </c>
      <c r="C737" s="61" t="s">
        <v>157</v>
      </c>
      <c r="D737" s="62"/>
      <c r="E737" s="62">
        <v>764</v>
      </c>
      <c r="F737" s="62">
        <v>1960</v>
      </c>
      <c r="G737" s="50">
        <v>4776.8050000000003</v>
      </c>
      <c r="H737" s="50">
        <v>3804.819</v>
      </c>
      <c r="I737" s="50">
        <v>3126.5230000000001</v>
      </c>
      <c r="J737" s="50">
        <v>2614.694</v>
      </c>
      <c r="K737" s="50">
        <v>2506.8249999999998</v>
      </c>
      <c r="L737" s="50">
        <v>2158.91</v>
      </c>
      <c r="M737" s="50">
        <v>1821.0050000000001</v>
      </c>
      <c r="N737" s="50">
        <v>1423.9939999999999</v>
      </c>
      <c r="O737" s="50">
        <v>1167.95</v>
      </c>
      <c r="P737" s="50">
        <v>1002.934</v>
      </c>
      <c r="Q737" s="50">
        <v>854.89700000000005</v>
      </c>
      <c r="R737" s="50">
        <v>689.976</v>
      </c>
      <c r="S737" s="50">
        <v>539.67200000000003</v>
      </c>
      <c r="T737" s="50">
        <v>364.52199999999999</v>
      </c>
      <c r="U737" s="50">
        <v>252.251</v>
      </c>
      <c r="V737" s="50">
        <v>166.21</v>
      </c>
      <c r="W737" s="50">
        <v>125.188</v>
      </c>
      <c r="X737" s="50" t="s">
        <v>311</v>
      </c>
      <c r="Y737" s="50" t="s">
        <v>311</v>
      </c>
      <c r="Z737" s="50" t="s">
        <v>311</v>
      </c>
      <c r="AA737" s="50" t="s">
        <v>311</v>
      </c>
      <c r="AB737" s="50" t="s">
        <v>311</v>
      </c>
      <c r="AC737" s="50" t="str">
        <f t="shared" si="53"/>
        <v>Thailand-1960</v>
      </c>
      <c r="AD737" s="51">
        <f t="shared" si="54"/>
        <v>14780.857000000004</v>
      </c>
      <c r="AE737" s="15">
        <f t="shared" si="55"/>
        <v>0.85355794998896195</v>
      </c>
      <c r="AF737">
        <f t="shared" si="56"/>
        <v>3.4284830037399669E-2</v>
      </c>
    </row>
    <row r="738" spans="1:32" x14ac:dyDescent="0.25">
      <c r="A738" s="59">
        <v>721</v>
      </c>
      <c r="B738" s="60" t="s">
        <v>309</v>
      </c>
      <c r="C738" s="61" t="s">
        <v>392</v>
      </c>
      <c r="D738" s="62"/>
      <c r="E738" s="62">
        <v>626</v>
      </c>
      <c r="F738" s="62">
        <v>1960</v>
      </c>
      <c r="G738" s="50">
        <v>80.010000000000005</v>
      </c>
      <c r="H738" s="50">
        <v>65.869</v>
      </c>
      <c r="I738" s="50">
        <v>62.139000000000003</v>
      </c>
      <c r="J738" s="50">
        <v>52.277000000000001</v>
      </c>
      <c r="K738" s="50">
        <v>45.244</v>
      </c>
      <c r="L738" s="50">
        <v>38.616999999999997</v>
      </c>
      <c r="M738" s="50">
        <v>34.579000000000001</v>
      </c>
      <c r="N738" s="50">
        <v>28.463000000000001</v>
      </c>
      <c r="O738" s="50">
        <v>24.608000000000001</v>
      </c>
      <c r="P738" s="50">
        <v>18.71</v>
      </c>
      <c r="Q738" s="50">
        <v>14.77</v>
      </c>
      <c r="R738" s="50">
        <v>13.108000000000001</v>
      </c>
      <c r="S738" s="50">
        <v>8.7609999999999992</v>
      </c>
      <c r="T738" s="50">
        <v>4.8390000000000004</v>
      </c>
      <c r="U738" s="50">
        <v>4.4539999999999997</v>
      </c>
      <c r="V738" s="50">
        <v>2.3220000000000001</v>
      </c>
      <c r="W738" s="50">
        <v>1.18</v>
      </c>
      <c r="X738" s="50" t="s">
        <v>311</v>
      </c>
      <c r="Y738" s="50" t="s">
        <v>311</v>
      </c>
      <c r="Z738" s="50" t="s">
        <v>311</v>
      </c>
      <c r="AA738" s="50" t="s">
        <v>311</v>
      </c>
      <c r="AB738" s="50" t="s">
        <v>311</v>
      </c>
      <c r="AC738" s="50" t="str">
        <f t="shared" si="53"/>
        <v>Timor-Leste-1960</v>
      </c>
      <c r="AD738" s="51">
        <f t="shared" si="54"/>
        <v>279.13700000000006</v>
      </c>
      <c r="AE738" s="15">
        <f t="shared" si="55"/>
        <v>0.79105600475752047</v>
      </c>
      <c r="AF738">
        <f t="shared" si="56"/>
        <v>2.6264741201465647E-2</v>
      </c>
    </row>
    <row r="739" spans="1:32" x14ac:dyDescent="0.25">
      <c r="A739" s="59">
        <v>722</v>
      </c>
      <c r="B739" s="60" t="s">
        <v>309</v>
      </c>
      <c r="C739" s="61" t="s">
        <v>490</v>
      </c>
      <c r="D739" s="62"/>
      <c r="E739" s="62">
        <v>768</v>
      </c>
      <c r="F739" s="62">
        <v>1960</v>
      </c>
      <c r="G739" s="50">
        <v>277.31799999999998</v>
      </c>
      <c r="H739" s="50">
        <v>216.88300000000001</v>
      </c>
      <c r="I739" s="50">
        <v>184.80500000000001</v>
      </c>
      <c r="J739" s="50">
        <v>159.43100000000001</v>
      </c>
      <c r="K739" s="50">
        <v>135.42099999999999</v>
      </c>
      <c r="L739" s="50">
        <v>115.176</v>
      </c>
      <c r="M739" s="50">
        <v>98.801000000000002</v>
      </c>
      <c r="N739" s="50">
        <v>84.977999999999994</v>
      </c>
      <c r="O739" s="50">
        <v>73.16</v>
      </c>
      <c r="P739" s="50">
        <v>62.466000000000001</v>
      </c>
      <c r="Q739" s="50">
        <v>50.500999999999998</v>
      </c>
      <c r="R739" s="50">
        <v>39.822000000000003</v>
      </c>
      <c r="S739" s="50">
        <v>30.998999999999999</v>
      </c>
      <c r="T739" s="50">
        <v>23.091999999999999</v>
      </c>
      <c r="U739" s="50">
        <v>15.837</v>
      </c>
      <c r="V739" s="50">
        <v>8.1739999999999995</v>
      </c>
      <c r="W739" s="50">
        <v>3.649</v>
      </c>
      <c r="X739" s="50" t="s">
        <v>311</v>
      </c>
      <c r="Y739" s="50" t="s">
        <v>311</v>
      </c>
      <c r="Z739" s="50" t="s">
        <v>311</v>
      </c>
      <c r="AA739" s="50" t="s">
        <v>311</v>
      </c>
      <c r="AB739" s="50" t="s">
        <v>311</v>
      </c>
      <c r="AC739" s="50" t="str">
        <f t="shared" si="53"/>
        <v>Togo-1960</v>
      </c>
      <c r="AD739" s="51">
        <f t="shared" si="54"/>
        <v>850.75499999999988</v>
      </c>
      <c r="AE739" s="15">
        <f t="shared" si="55"/>
        <v>0.85777691579832049</v>
      </c>
      <c r="AF739">
        <f t="shared" si="56"/>
        <v>3.3176424291114753E-2</v>
      </c>
    </row>
    <row r="740" spans="1:32" x14ac:dyDescent="0.25">
      <c r="A740" s="59">
        <v>723</v>
      </c>
      <c r="B740" s="60" t="s">
        <v>309</v>
      </c>
      <c r="C740" s="61" t="s">
        <v>393</v>
      </c>
      <c r="D740" s="62"/>
      <c r="E740" s="62">
        <v>776</v>
      </c>
      <c r="F740" s="62">
        <v>1960</v>
      </c>
      <c r="G740" s="50">
        <v>11.727</v>
      </c>
      <c r="H740" s="50">
        <v>8.7919999999999998</v>
      </c>
      <c r="I740" s="50">
        <v>7.4509999999999996</v>
      </c>
      <c r="J740" s="50">
        <v>6.1159999999999997</v>
      </c>
      <c r="K740" s="50">
        <v>5.2290000000000001</v>
      </c>
      <c r="L740" s="50">
        <v>4.2619999999999996</v>
      </c>
      <c r="M740" s="50">
        <v>3.706</v>
      </c>
      <c r="N740" s="50">
        <v>3.258</v>
      </c>
      <c r="O740" s="50">
        <v>2.5489999999999999</v>
      </c>
      <c r="P740" s="50">
        <v>2.056</v>
      </c>
      <c r="Q740" s="50">
        <v>1.7529999999999999</v>
      </c>
      <c r="R740" s="50">
        <v>1.45</v>
      </c>
      <c r="S740" s="50">
        <v>1.1479999999999999</v>
      </c>
      <c r="T740" s="50">
        <v>0.83199999999999996</v>
      </c>
      <c r="U740" s="50">
        <v>0.61</v>
      </c>
      <c r="V740" s="50">
        <v>0.378</v>
      </c>
      <c r="W740" s="50">
        <v>0.28399999999999997</v>
      </c>
      <c r="X740" s="50" t="s">
        <v>311</v>
      </c>
      <c r="Y740" s="50" t="s">
        <v>311</v>
      </c>
      <c r="Z740" s="50" t="s">
        <v>311</v>
      </c>
      <c r="AA740" s="50" t="s">
        <v>311</v>
      </c>
      <c r="AB740" s="50" t="s">
        <v>311</v>
      </c>
      <c r="AC740" s="50" t="str">
        <f t="shared" si="53"/>
        <v>Tonga-1960</v>
      </c>
      <c r="AD740" s="51">
        <f t="shared" si="54"/>
        <v>31.526999999999997</v>
      </c>
      <c r="AE740" s="15">
        <f t="shared" si="55"/>
        <v>0.95391251942779209</v>
      </c>
      <c r="AF740">
        <f t="shared" si="56"/>
        <v>3.5363127552649705E-2</v>
      </c>
    </row>
    <row r="741" spans="1:32" x14ac:dyDescent="0.25">
      <c r="A741" s="59">
        <v>724</v>
      </c>
      <c r="B741" s="60" t="s">
        <v>309</v>
      </c>
      <c r="C741" s="61" t="s">
        <v>394</v>
      </c>
      <c r="D741" s="62"/>
      <c r="E741" s="62">
        <v>780</v>
      </c>
      <c r="F741" s="62">
        <v>1960</v>
      </c>
      <c r="G741" s="50">
        <v>138.67599999999999</v>
      </c>
      <c r="H741" s="50">
        <v>121.68300000000001</v>
      </c>
      <c r="I741" s="50">
        <v>102.84399999999999</v>
      </c>
      <c r="J741" s="50">
        <v>82.978999999999999</v>
      </c>
      <c r="K741" s="50">
        <v>64.221999999999994</v>
      </c>
      <c r="L741" s="50">
        <v>53.384999999999998</v>
      </c>
      <c r="M741" s="50">
        <v>50.627000000000002</v>
      </c>
      <c r="N741" s="50">
        <v>47.624000000000002</v>
      </c>
      <c r="O741" s="50">
        <v>43.515999999999998</v>
      </c>
      <c r="P741" s="50">
        <v>38.606999999999999</v>
      </c>
      <c r="Q741" s="50">
        <v>31.635999999999999</v>
      </c>
      <c r="R741" s="50">
        <v>24.983000000000001</v>
      </c>
      <c r="S741" s="50">
        <v>17.792999999999999</v>
      </c>
      <c r="T741" s="50">
        <v>12.121</v>
      </c>
      <c r="U741" s="50">
        <v>7.6630000000000003</v>
      </c>
      <c r="V741" s="50">
        <v>5.5759999999999996</v>
      </c>
      <c r="W741" s="50">
        <v>4.5439999999999996</v>
      </c>
      <c r="X741" s="50" t="s">
        <v>311</v>
      </c>
      <c r="Y741" s="50" t="s">
        <v>311</v>
      </c>
      <c r="Z741" s="50" t="s">
        <v>311</v>
      </c>
      <c r="AA741" s="50" t="s">
        <v>311</v>
      </c>
      <c r="AB741" s="50" t="s">
        <v>311</v>
      </c>
      <c r="AC741" s="50" t="str">
        <f t="shared" si="53"/>
        <v>Trinidad and Tobago-1960</v>
      </c>
      <c r="AD741" s="51">
        <f t="shared" si="54"/>
        <v>455.37200000000007</v>
      </c>
      <c r="AE741" s="15">
        <f t="shared" si="55"/>
        <v>0.86326563776428922</v>
      </c>
      <c r="AF741">
        <f t="shared" si="56"/>
        <v>3.6531777784564651E-2</v>
      </c>
    </row>
    <row r="742" spans="1:32" x14ac:dyDescent="0.25">
      <c r="A742" s="59">
        <v>725</v>
      </c>
      <c r="B742" s="60" t="s">
        <v>309</v>
      </c>
      <c r="C742" s="61" t="s">
        <v>491</v>
      </c>
      <c r="D742" s="62"/>
      <c r="E742" s="62">
        <v>788</v>
      </c>
      <c r="F742" s="62">
        <v>1960</v>
      </c>
      <c r="G742" s="50">
        <v>699.57600000000002</v>
      </c>
      <c r="H742" s="50">
        <v>591.78</v>
      </c>
      <c r="I742" s="50">
        <v>524.33699999999999</v>
      </c>
      <c r="J742" s="50">
        <v>389.43200000000002</v>
      </c>
      <c r="K742" s="50">
        <v>301.49700000000001</v>
      </c>
      <c r="L742" s="50">
        <v>284.62299999999999</v>
      </c>
      <c r="M742" s="50">
        <v>263.04500000000002</v>
      </c>
      <c r="N742" s="50">
        <v>233.71199999999999</v>
      </c>
      <c r="O742" s="50">
        <v>195.023</v>
      </c>
      <c r="P742" s="50">
        <v>180.28399999999999</v>
      </c>
      <c r="Q742" s="50">
        <v>146.82900000000001</v>
      </c>
      <c r="R742" s="50">
        <v>117.776</v>
      </c>
      <c r="S742" s="50">
        <v>92.537999999999997</v>
      </c>
      <c r="T742" s="50">
        <v>67.429000000000002</v>
      </c>
      <c r="U742" s="50">
        <v>46.646000000000001</v>
      </c>
      <c r="V742" s="50">
        <v>23.158999999999999</v>
      </c>
      <c r="W742" s="50">
        <v>18.579999999999998</v>
      </c>
      <c r="X742" s="50" t="s">
        <v>311</v>
      </c>
      <c r="Y742" s="50" t="s">
        <v>311</v>
      </c>
      <c r="Z742" s="50" t="s">
        <v>311</v>
      </c>
      <c r="AA742" s="50" t="s">
        <v>311</v>
      </c>
      <c r="AB742" s="50" t="s">
        <v>311</v>
      </c>
      <c r="AC742" s="50" t="str">
        <f t="shared" si="53"/>
        <v>Tunisia-1960</v>
      </c>
      <c r="AD742" s="51">
        <f t="shared" si="54"/>
        <v>2204.759</v>
      </c>
      <c r="AE742" s="15">
        <f t="shared" si="55"/>
        <v>0.89420521698743494</v>
      </c>
      <c r="AF742">
        <f t="shared" si="56"/>
        <v>3.8755343926503788E-2</v>
      </c>
    </row>
    <row r="743" spans="1:32" x14ac:dyDescent="0.25">
      <c r="A743" s="59">
        <v>726</v>
      </c>
      <c r="B743" s="60" t="s">
        <v>309</v>
      </c>
      <c r="C743" s="61" t="s">
        <v>492</v>
      </c>
      <c r="D743" s="62"/>
      <c r="E743" s="62">
        <v>792</v>
      </c>
      <c r="F743" s="62">
        <v>1960</v>
      </c>
      <c r="G743" s="50">
        <v>4710.0379999999996</v>
      </c>
      <c r="H743" s="50">
        <v>3879.0360000000001</v>
      </c>
      <c r="I743" s="50">
        <v>2922.2979999999998</v>
      </c>
      <c r="J743" s="50">
        <v>2520.4839999999999</v>
      </c>
      <c r="K743" s="50">
        <v>2290.59</v>
      </c>
      <c r="L743" s="50">
        <v>2273.9029999999998</v>
      </c>
      <c r="M743" s="50">
        <v>1861.2850000000001</v>
      </c>
      <c r="N743" s="50">
        <v>1398.097</v>
      </c>
      <c r="O743" s="50">
        <v>1044.3389999999999</v>
      </c>
      <c r="P743" s="50">
        <v>1182.9659999999999</v>
      </c>
      <c r="Q743" s="50">
        <v>1025.021</v>
      </c>
      <c r="R743" s="50">
        <v>803.18299999999999</v>
      </c>
      <c r="S743" s="50">
        <v>684.62900000000002</v>
      </c>
      <c r="T743" s="50">
        <v>384.15699999999998</v>
      </c>
      <c r="U743" s="50">
        <v>294.51299999999998</v>
      </c>
      <c r="V743" s="50">
        <v>122.154</v>
      </c>
      <c r="W743" s="50">
        <v>75.638000000000005</v>
      </c>
      <c r="X743" s="50" t="s">
        <v>311</v>
      </c>
      <c r="Y743" s="50" t="s">
        <v>311</v>
      </c>
      <c r="Z743" s="50" t="s">
        <v>311</v>
      </c>
      <c r="AA743" s="50" t="s">
        <v>311</v>
      </c>
      <c r="AB743" s="50" t="s">
        <v>311</v>
      </c>
      <c r="AC743" s="50" t="str">
        <f t="shared" si="53"/>
        <v>Turkey-1960</v>
      </c>
      <c r="AD743" s="51">
        <f t="shared" si="54"/>
        <v>15084.497000000003</v>
      </c>
      <c r="AE743" s="15">
        <f t="shared" si="55"/>
        <v>0.82122950470274203</v>
      </c>
      <c r="AF743">
        <f t="shared" si="56"/>
        <v>3.295481715600268E-2</v>
      </c>
    </row>
    <row r="744" spans="1:32" x14ac:dyDescent="0.25">
      <c r="A744" s="59">
        <v>727</v>
      </c>
      <c r="B744" s="60" t="s">
        <v>309</v>
      </c>
      <c r="C744" s="61" t="s">
        <v>493</v>
      </c>
      <c r="D744" s="62">
        <v>19</v>
      </c>
      <c r="E744" s="62">
        <v>804</v>
      </c>
      <c r="F744" s="62">
        <v>1960</v>
      </c>
      <c r="G744" s="50">
        <v>4008.7429999999999</v>
      </c>
      <c r="H744" s="50">
        <v>4256.5829999999996</v>
      </c>
      <c r="I744" s="50">
        <v>3360.665</v>
      </c>
      <c r="J744" s="50">
        <v>2905.4789999999998</v>
      </c>
      <c r="K744" s="50">
        <v>4395.5119999999997</v>
      </c>
      <c r="L744" s="50">
        <v>3092.8209999999999</v>
      </c>
      <c r="M744" s="50">
        <v>3847.2489999999998</v>
      </c>
      <c r="N744" s="50">
        <v>2946.1570000000002</v>
      </c>
      <c r="O744" s="50">
        <v>2055.3290000000002</v>
      </c>
      <c r="P744" s="50">
        <v>2704.4189999999999</v>
      </c>
      <c r="Q744" s="50">
        <v>2447.578</v>
      </c>
      <c r="R744" s="50">
        <v>2045.2059999999999</v>
      </c>
      <c r="S744" s="50">
        <v>1553.5409999999999</v>
      </c>
      <c r="T744" s="50">
        <v>1229.432</v>
      </c>
      <c r="U744" s="50">
        <v>892.59799999999996</v>
      </c>
      <c r="V744" s="50">
        <v>526.65300000000002</v>
      </c>
      <c r="W744" s="50">
        <v>394.18400000000003</v>
      </c>
      <c r="X744" s="50" t="s">
        <v>311</v>
      </c>
      <c r="Y744" s="50" t="s">
        <v>311</v>
      </c>
      <c r="Z744" s="50" t="s">
        <v>311</v>
      </c>
      <c r="AA744" s="50" t="s">
        <v>311</v>
      </c>
      <c r="AB744" s="50" t="s">
        <v>311</v>
      </c>
      <c r="AC744" s="50" t="str">
        <f t="shared" si="53"/>
        <v>Ukraine-1960</v>
      </c>
      <c r="AD744" s="51">
        <f t="shared" si="54"/>
        <v>27993.291000000001</v>
      </c>
      <c r="AE744" s="15">
        <f t="shared" si="55"/>
        <v>0.52401334305423386</v>
      </c>
      <c r="AF744">
        <f t="shared" si="56"/>
        <v>7.6802679059151072E-2</v>
      </c>
    </row>
    <row r="745" spans="1:32" x14ac:dyDescent="0.25">
      <c r="A745" s="59">
        <v>728</v>
      </c>
      <c r="B745" s="60" t="s">
        <v>309</v>
      </c>
      <c r="C745" s="61" t="s">
        <v>494</v>
      </c>
      <c r="D745" s="62"/>
      <c r="E745" s="62">
        <v>784</v>
      </c>
      <c r="F745" s="62">
        <v>1960</v>
      </c>
      <c r="G745" s="50">
        <v>17.234999999999999</v>
      </c>
      <c r="H745" s="50">
        <v>13.417999999999999</v>
      </c>
      <c r="I745" s="50">
        <v>10.747999999999999</v>
      </c>
      <c r="J745" s="50">
        <v>8.9450000000000003</v>
      </c>
      <c r="K745" s="50">
        <v>7.6040000000000001</v>
      </c>
      <c r="L745" s="50">
        <v>6.5309999999999997</v>
      </c>
      <c r="M745" s="50">
        <v>5.585</v>
      </c>
      <c r="N745" s="50">
        <v>4.7590000000000003</v>
      </c>
      <c r="O745" s="50">
        <v>4.0339999999999998</v>
      </c>
      <c r="P745" s="50">
        <v>3.3820000000000001</v>
      </c>
      <c r="Q745" s="50">
        <v>2.899</v>
      </c>
      <c r="R745" s="50">
        <v>2.391</v>
      </c>
      <c r="S745" s="50">
        <v>1.929</v>
      </c>
      <c r="T745" s="50">
        <v>1.44</v>
      </c>
      <c r="U745" s="50">
        <v>0.95</v>
      </c>
      <c r="V745" s="50">
        <v>0.51300000000000001</v>
      </c>
      <c r="W745" s="50">
        <v>0.27100000000000002</v>
      </c>
      <c r="X745" s="50" t="s">
        <v>311</v>
      </c>
      <c r="Y745" s="50" t="s">
        <v>311</v>
      </c>
      <c r="Z745" s="50" t="s">
        <v>311</v>
      </c>
      <c r="AA745" s="50" t="s">
        <v>311</v>
      </c>
      <c r="AB745" s="50" t="s">
        <v>311</v>
      </c>
      <c r="AC745" s="50" t="str">
        <f t="shared" si="53"/>
        <v>United Arab Emirates-1960</v>
      </c>
      <c r="AD745" s="51">
        <f t="shared" si="54"/>
        <v>48.058999999999997</v>
      </c>
      <c r="AE745" s="15">
        <f t="shared" si="55"/>
        <v>0.92750577415260405</v>
      </c>
      <c r="AF745">
        <f t="shared" si="56"/>
        <v>3.5479543930248145E-2</v>
      </c>
    </row>
    <row r="746" spans="1:32" x14ac:dyDescent="0.25">
      <c r="A746" s="59">
        <v>729</v>
      </c>
      <c r="B746" s="60" t="s">
        <v>309</v>
      </c>
      <c r="C746" s="61" t="s">
        <v>33</v>
      </c>
      <c r="D746" s="62"/>
      <c r="E746" s="62">
        <v>826</v>
      </c>
      <c r="F746" s="62">
        <v>1960</v>
      </c>
      <c r="G746" s="50">
        <v>4107.3969999999999</v>
      </c>
      <c r="H746" s="50">
        <v>3755.2049999999999</v>
      </c>
      <c r="I746" s="50">
        <v>4273.62</v>
      </c>
      <c r="J746" s="50">
        <v>3633.029</v>
      </c>
      <c r="K746" s="50">
        <v>3314.0630000000001</v>
      </c>
      <c r="L746" s="50">
        <v>3276.924</v>
      </c>
      <c r="M746" s="50">
        <v>3419.6289999999999</v>
      </c>
      <c r="N746" s="50">
        <v>3758.933</v>
      </c>
      <c r="O746" s="50">
        <v>3383.221</v>
      </c>
      <c r="P746" s="50">
        <v>3693.3490000000002</v>
      </c>
      <c r="Q746" s="50">
        <v>3614.828</v>
      </c>
      <c r="R746" s="50">
        <v>3308.625</v>
      </c>
      <c r="S746" s="50">
        <v>2727.6750000000002</v>
      </c>
      <c r="T746" s="50">
        <v>2218.797</v>
      </c>
      <c r="U746" s="50">
        <v>1731.2370000000001</v>
      </c>
      <c r="V746" s="50">
        <v>1196.912</v>
      </c>
      <c r="W746" s="50">
        <v>1019.713</v>
      </c>
      <c r="X746" s="50" t="s">
        <v>311</v>
      </c>
      <c r="Y746" s="50" t="s">
        <v>311</v>
      </c>
      <c r="Z746" s="50" t="s">
        <v>311</v>
      </c>
      <c r="AA746" s="50" t="s">
        <v>311</v>
      </c>
      <c r="AB746" s="50" t="s">
        <v>311</v>
      </c>
      <c r="AC746" s="50" t="str">
        <f t="shared" si="53"/>
        <v>United Kingdom-1960</v>
      </c>
      <c r="AD746" s="51">
        <f t="shared" si="54"/>
        <v>34130.276000000005</v>
      </c>
      <c r="AE746" s="15">
        <f t="shared" si="55"/>
        <v>0.53626525024292215</v>
      </c>
      <c r="AF746">
        <f t="shared" si="56"/>
        <v>0.13328562278476316</v>
      </c>
    </row>
    <row r="747" spans="1:32" x14ac:dyDescent="0.25">
      <c r="A747" s="59">
        <v>730</v>
      </c>
      <c r="B747" s="60" t="s">
        <v>309</v>
      </c>
      <c r="C747" s="61" t="s">
        <v>495</v>
      </c>
      <c r="D747" s="62">
        <v>20</v>
      </c>
      <c r="E747" s="62">
        <v>834</v>
      </c>
      <c r="F747" s="62">
        <v>1960</v>
      </c>
      <c r="G747" s="50">
        <v>1900.0419999999999</v>
      </c>
      <c r="H747" s="50">
        <v>1457.184</v>
      </c>
      <c r="I747" s="50">
        <v>1257.7470000000001</v>
      </c>
      <c r="J747" s="50">
        <v>1048.2360000000001</v>
      </c>
      <c r="K747" s="50">
        <v>880.74900000000002</v>
      </c>
      <c r="L747" s="50">
        <v>739.11800000000005</v>
      </c>
      <c r="M747" s="50">
        <v>618.10799999999995</v>
      </c>
      <c r="N747" s="50">
        <v>513.19799999999998</v>
      </c>
      <c r="O747" s="50">
        <v>422.79700000000003</v>
      </c>
      <c r="P747" s="50">
        <v>344.029</v>
      </c>
      <c r="Q747" s="50">
        <v>276.12900000000002</v>
      </c>
      <c r="R747" s="50">
        <v>215.95500000000001</v>
      </c>
      <c r="S747" s="50">
        <v>161.90700000000001</v>
      </c>
      <c r="T747" s="50">
        <v>113.181</v>
      </c>
      <c r="U747" s="50">
        <v>70.424000000000007</v>
      </c>
      <c r="V747" s="50">
        <v>36.557000000000002</v>
      </c>
      <c r="W747" s="50">
        <v>19.146000000000001</v>
      </c>
      <c r="X747" s="50" t="s">
        <v>311</v>
      </c>
      <c r="Y747" s="50" t="s">
        <v>311</v>
      </c>
      <c r="Z747" s="50" t="s">
        <v>311</v>
      </c>
      <c r="AA747" s="50" t="s">
        <v>311</v>
      </c>
      <c r="AB747" s="50" t="s">
        <v>311</v>
      </c>
      <c r="AC747" s="50" t="str">
        <f t="shared" si="53"/>
        <v>United Republic of Tanzania-1960</v>
      </c>
      <c r="AD747" s="51">
        <f t="shared" si="54"/>
        <v>5220.2260000000006</v>
      </c>
      <c r="AE747" s="15">
        <f t="shared" si="55"/>
        <v>0.9298986289099358</v>
      </c>
      <c r="AF747">
        <f t="shared" si="56"/>
        <v>2.4331790337948429E-2</v>
      </c>
    </row>
    <row r="748" spans="1:32" x14ac:dyDescent="0.25">
      <c r="A748" s="59">
        <v>731</v>
      </c>
      <c r="B748" s="60" t="s">
        <v>309</v>
      </c>
      <c r="C748" s="61" t="s">
        <v>344</v>
      </c>
      <c r="D748" s="62"/>
      <c r="E748" s="62">
        <v>840</v>
      </c>
      <c r="F748" s="62">
        <v>1960</v>
      </c>
      <c r="G748" s="50">
        <v>20741.741000000002</v>
      </c>
      <c r="H748" s="50">
        <v>19292.991000000002</v>
      </c>
      <c r="I748" s="50">
        <v>17291.506000000001</v>
      </c>
      <c r="J748" s="50">
        <v>13742.666999999999</v>
      </c>
      <c r="K748" s="50">
        <v>11516.065000000001</v>
      </c>
      <c r="L748" s="50">
        <v>11375.722</v>
      </c>
      <c r="M748" s="50">
        <v>12395.227999999999</v>
      </c>
      <c r="N748" s="50">
        <v>12879.361999999999</v>
      </c>
      <c r="O748" s="50">
        <v>11982.216</v>
      </c>
      <c r="P748" s="50">
        <v>11267.769</v>
      </c>
      <c r="Q748" s="50">
        <v>10288.243</v>
      </c>
      <c r="R748" s="50">
        <v>9403.4210000000003</v>
      </c>
      <c r="S748" s="50">
        <v>7583.8580000000002</v>
      </c>
      <c r="T748" s="50">
        <v>6393.8450000000003</v>
      </c>
      <c r="U748" s="50">
        <v>4759.3819999999996</v>
      </c>
      <c r="V748" s="50">
        <v>3268.4029999999998</v>
      </c>
      <c r="W748" s="50">
        <v>2625.8090000000002</v>
      </c>
      <c r="X748" s="50" t="s">
        <v>311</v>
      </c>
      <c r="Y748" s="50" t="s">
        <v>311</v>
      </c>
      <c r="Z748" s="50" t="s">
        <v>311</v>
      </c>
      <c r="AA748" s="50" t="s">
        <v>311</v>
      </c>
      <c r="AB748" s="50" t="s">
        <v>311</v>
      </c>
      <c r="AC748" s="50" t="str">
        <f t="shared" si="53"/>
        <v>United States of America-1960</v>
      </c>
      <c r="AD748" s="51">
        <f t="shared" si="54"/>
        <v>112434.55100000001</v>
      </c>
      <c r="AE748" s="15">
        <f t="shared" si="55"/>
        <v>0.66148418202870762</v>
      </c>
      <c r="AF748">
        <f t="shared" si="56"/>
        <v>0.10042035678804485</v>
      </c>
    </row>
    <row r="749" spans="1:32" x14ac:dyDescent="0.25">
      <c r="A749" s="59">
        <v>732</v>
      </c>
      <c r="B749" s="60" t="s">
        <v>309</v>
      </c>
      <c r="C749" s="61" t="s">
        <v>395</v>
      </c>
      <c r="D749" s="62"/>
      <c r="E749" s="62">
        <v>850</v>
      </c>
      <c r="F749" s="62">
        <v>1960</v>
      </c>
      <c r="G749" s="50">
        <v>5.2190000000000003</v>
      </c>
      <c r="H749" s="50">
        <v>4.2380000000000004</v>
      </c>
      <c r="I749" s="50">
        <v>3.5129999999999999</v>
      </c>
      <c r="J749" s="50">
        <v>3.13</v>
      </c>
      <c r="K749" s="50">
        <v>2.1150000000000002</v>
      </c>
      <c r="L749" s="50">
        <v>2.016</v>
      </c>
      <c r="M749" s="50">
        <v>1.913</v>
      </c>
      <c r="N749" s="50">
        <v>2.0179999999999998</v>
      </c>
      <c r="O749" s="50">
        <v>1.7230000000000001</v>
      </c>
      <c r="P749" s="50">
        <v>1.534</v>
      </c>
      <c r="Q749" s="50">
        <v>1.329</v>
      </c>
      <c r="R749" s="50">
        <v>1.0940000000000001</v>
      </c>
      <c r="S749" s="50">
        <v>0.89</v>
      </c>
      <c r="T749" s="50">
        <v>0.82</v>
      </c>
      <c r="U749" s="50">
        <v>0.74</v>
      </c>
      <c r="V749" s="50">
        <v>0.5</v>
      </c>
      <c r="W749" s="50">
        <v>0.34300000000000003</v>
      </c>
      <c r="X749" s="50" t="s">
        <v>311</v>
      </c>
      <c r="Y749" s="50" t="s">
        <v>311</v>
      </c>
      <c r="Z749" s="50" t="s">
        <v>311</v>
      </c>
      <c r="AA749" s="50" t="s">
        <v>311</v>
      </c>
      <c r="AB749" s="50" t="s">
        <v>311</v>
      </c>
      <c r="AC749" s="50" t="str">
        <f t="shared" si="53"/>
        <v>United States Virgin Islands-1960</v>
      </c>
      <c r="AD749" s="51">
        <f t="shared" si="54"/>
        <v>17.762000000000004</v>
      </c>
      <c r="AE749" s="15">
        <f t="shared" si="55"/>
        <v>0.86549938070037147</v>
      </c>
      <c r="AF749">
        <f t="shared" si="56"/>
        <v>7.8192112456071841E-2</v>
      </c>
    </row>
    <row r="750" spans="1:32" x14ac:dyDescent="0.25">
      <c r="A750" s="59">
        <v>733</v>
      </c>
      <c r="B750" s="60" t="s">
        <v>309</v>
      </c>
      <c r="C750" s="61" t="s">
        <v>496</v>
      </c>
      <c r="D750" s="62"/>
      <c r="E750" s="62">
        <v>858</v>
      </c>
      <c r="F750" s="62">
        <v>1960</v>
      </c>
      <c r="G750" s="50">
        <v>255.56399999999999</v>
      </c>
      <c r="H750" s="50">
        <v>231.48099999999999</v>
      </c>
      <c r="I750" s="50">
        <v>220.22</v>
      </c>
      <c r="J750" s="50">
        <v>204.47200000000001</v>
      </c>
      <c r="K750" s="50">
        <v>200.71600000000001</v>
      </c>
      <c r="L750" s="50">
        <v>201.72200000000001</v>
      </c>
      <c r="M750" s="50">
        <v>196.40799999999999</v>
      </c>
      <c r="N750" s="50">
        <v>176.989</v>
      </c>
      <c r="O750" s="50">
        <v>152.65700000000001</v>
      </c>
      <c r="P750" s="50">
        <v>153.09399999999999</v>
      </c>
      <c r="Q750" s="50">
        <v>129.87</v>
      </c>
      <c r="R750" s="50">
        <v>114.61199999999999</v>
      </c>
      <c r="S750" s="50">
        <v>93.685000000000002</v>
      </c>
      <c r="T750" s="50">
        <v>74.634</v>
      </c>
      <c r="U750" s="50">
        <v>56.374000000000002</v>
      </c>
      <c r="V750" s="50">
        <v>39.140999999999998</v>
      </c>
      <c r="W750" s="50">
        <v>37.012</v>
      </c>
      <c r="X750" s="50" t="s">
        <v>311</v>
      </c>
      <c r="Y750" s="50" t="s">
        <v>311</v>
      </c>
      <c r="Z750" s="50" t="s">
        <v>311</v>
      </c>
      <c r="AA750" s="50" t="s">
        <v>311</v>
      </c>
      <c r="AB750" s="50" t="s">
        <v>311</v>
      </c>
      <c r="AC750" s="50" t="str">
        <f t="shared" si="53"/>
        <v>Uruguay-1960</v>
      </c>
      <c r="AD750" s="51">
        <f t="shared" si="54"/>
        <v>1624.2249999999999</v>
      </c>
      <c r="AE750" s="15">
        <f t="shared" si="55"/>
        <v>0.56299219627822494</v>
      </c>
      <c r="AF750">
        <f t="shared" si="56"/>
        <v>8.8853479963456855E-2</v>
      </c>
    </row>
    <row r="751" spans="1:32" x14ac:dyDescent="0.25">
      <c r="A751" s="59">
        <v>734</v>
      </c>
      <c r="B751" s="60" t="s">
        <v>309</v>
      </c>
      <c r="C751" s="61" t="s">
        <v>396</v>
      </c>
      <c r="D751" s="62"/>
      <c r="E751" s="62">
        <v>548</v>
      </c>
      <c r="F751" s="62">
        <v>1960</v>
      </c>
      <c r="G751" s="50">
        <v>11.894</v>
      </c>
      <c r="H751" s="50">
        <v>9.4960000000000004</v>
      </c>
      <c r="I751" s="50">
        <v>8.0340000000000007</v>
      </c>
      <c r="J751" s="50">
        <v>6.8109999999999999</v>
      </c>
      <c r="K751" s="50">
        <v>5.6509999999999998</v>
      </c>
      <c r="L751" s="50">
        <v>4.6619999999999999</v>
      </c>
      <c r="M751" s="50">
        <v>3.8559999999999999</v>
      </c>
      <c r="N751" s="50">
        <v>3.165</v>
      </c>
      <c r="O751" s="50">
        <v>2.5739999999999998</v>
      </c>
      <c r="P751" s="50">
        <v>2.0760000000000001</v>
      </c>
      <c r="Q751" s="50">
        <v>1.663</v>
      </c>
      <c r="R751" s="50">
        <v>1.282</v>
      </c>
      <c r="S751" s="50">
        <v>0.96099999999999997</v>
      </c>
      <c r="T751" s="50">
        <v>0.68400000000000005</v>
      </c>
      <c r="U751" s="50">
        <v>0.44400000000000001</v>
      </c>
      <c r="V751" s="50">
        <v>0.27900000000000003</v>
      </c>
      <c r="W751" s="50">
        <v>0.16700000000000001</v>
      </c>
      <c r="X751" s="50" t="s">
        <v>311</v>
      </c>
      <c r="Y751" s="50" t="s">
        <v>311</v>
      </c>
      <c r="Z751" s="50" t="s">
        <v>311</v>
      </c>
      <c r="AA751" s="50" t="s">
        <v>311</v>
      </c>
      <c r="AB751" s="50" t="s">
        <v>311</v>
      </c>
      <c r="AC751" s="50" t="str">
        <f t="shared" si="53"/>
        <v>Vanuatu-1960</v>
      </c>
      <c r="AD751" s="51">
        <f t="shared" si="54"/>
        <v>32.700999999999993</v>
      </c>
      <c r="AE751" s="15">
        <f t="shared" si="55"/>
        <v>0.94792208189352034</v>
      </c>
      <c r="AF751">
        <f t="shared" si="56"/>
        <v>2.5336016096579483E-2</v>
      </c>
    </row>
    <row r="752" spans="1:32" x14ac:dyDescent="0.25">
      <c r="A752" s="59">
        <v>735</v>
      </c>
      <c r="B752" s="60" t="s">
        <v>309</v>
      </c>
      <c r="C752" s="61" t="s">
        <v>497</v>
      </c>
      <c r="D752" s="62"/>
      <c r="E752" s="62">
        <v>862</v>
      </c>
      <c r="F752" s="62">
        <v>1960</v>
      </c>
      <c r="G752" s="50">
        <v>1529.8030000000001</v>
      </c>
      <c r="H752" s="50">
        <v>1204.894</v>
      </c>
      <c r="I752" s="50">
        <v>996.38699999999994</v>
      </c>
      <c r="J752" s="50">
        <v>824.779</v>
      </c>
      <c r="K752" s="50">
        <v>693.78499999999997</v>
      </c>
      <c r="L752" s="50">
        <v>591.49300000000005</v>
      </c>
      <c r="M752" s="50">
        <v>507.17399999999998</v>
      </c>
      <c r="N752" s="50">
        <v>433.21</v>
      </c>
      <c r="O752" s="50">
        <v>363.08</v>
      </c>
      <c r="P752" s="50">
        <v>292.88900000000001</v>
      </c>
      <c r="Q752" s="50">
        <v>227.39500000000001</v>
      </c>
      <c r="R752" s="50">
        <v>171.42099999999999</v>
      </c>
      <c r="S752" s="50">
        <v>122.595</v>
      </c>
      <c r="T752" s="50">
        <v>82.71</v>
      </c>
      <c r="U752" s="50">
        <v>52.298000000000002</v>
      </c>
      <c r="V752" s="50">
        <v>29.972000000000001</v>
      </c>
      <c r="W752" s="50">
        <v>22.962</v>
      </c>
      <c r="X752" s="50" t="s">
        <v>311</v>
      </c>
      <c r="Y752" s="50" t="s">
        <v>311</v>
      </c>
      <c r="Z752" s="50" t="s">
        <v>311</v>
      </c>
      <c r="AA752" s="50" t="s">
        <v>311</v>
      </c>
      <c r="AB752" s="50" t="s">
        <v>311</v>
      </c>
      <c r="AC752" s="50" t="str">
        <f t="shared" si="53"/>
        <v>Venezuela (Bolivarian Republic of)-1960</v>
      </c>
      <c r="AD752" s="51">
        <f t="shared" si="54"/>
        <v>4227.8209999999999</v>
      </c>
      <c r="AE752" s="15">
        <f t="shared" si="55"/>
        <v>0.92696119348477624</v>
      </c>
      <c r="AF752">
        <f t="shared" si="56"/>
        <v>2.3614052435605146E-2</v>
      </c>
    </row>
    <row r="753" spans="1:32" x14ac:dyDescent="0.25">
      <c r="A753" s="59">
        <v>736</v>
      </c>
      <c r="B753" s="60" t="s">
        <v>309</v>
      </c>
      <c r="C753" s="61" t="s">
        <v>498</v>
      </c>
      <c r="D753" s="62"/>
      <c r="E753" s="62">
        <v>704</v>
      </c>
      <c r="F753" s="62">
        <v>1960</v>
      </c>
      <c r="G753" s="50">
        <v>5842.2489999999998</v>
      </c>
      <c r="H753" s="50">
        <v>4409.6880000000001</v>
      </c>
      <c r="I753" s="50">
        <v>2860.3620000000001</v>
      </c>
      <c r="J753" s="50">
        <v>2355.8580000000002</v>
      </c>
      <c r="K753" s="50">
        <v>2318.288</v>
      </c>
      <c r="L753" s="50">
        <v>2473.7820000000002</v>
      </c>
      <c r="M753" s="50">
        <v>2127.3670000000002</v>
      </c>
      <c r="N753" s="50">
        <v>1964.9449999999999</v>
      </c>
      <c r="O753" s="50">
        <v>1676.126</v>
      </c>
      <c r="P753" s="50">
        <v>1571.8430000000001</v>
      </c>
      <c r="Q753" s="50">
        <v>1327.9369999999999</v>
      </c>
      <c r="R753" s="50">
        <v>1254.826</v>
      </c>
      <c r="S753" s="50">
        <v>944.64</v>
      </c>
      <c r="T753" s="50">
        <v>688.78700000000003</v>
      </c>
      <c r="U753" s="50">
        <v>443.27499999999998</v>
      </c>
      <c r="V753" s="50">
        <v>247.25200000000001</v>
      </c>
      <c r="W753" s="50">
        <v>163.404</v>
      </c>
      <c r="X753" s="50" t="s">
        <v>311</v>
      </c>
      <c r="Y753" s="50" t="s">
        <v>311</v>
      </c>
      <c r="Z753" s="50" t="s">
        <v>311</v>
      </c>
      <c r="AA753" s="50" t="s">
        <v>311</v>
      </c>
      <c r="AB753" s="50" t="s">
        <v>311</v>
      </c>
      <c r="AC753" s="50" t="str">
        <f t="shared" si="53"/>
        <v>Viet Nam-1960</v>
      </c>
      <c r="AD753" s="51">
        <f t="shared" si="54"/>
        <v>18015.612000000001</v>
      </c>
      <c r="AE753" s="15">
        <f t="shared" si="55"/>
        <v>0.81346206834383417</v>
      </c>
      <c r="AF753">
        <f t="shared" si="56"/>
        <v>4.9560601737778029E-2</v>
      </c>
    </row>
    <row r="754" spans="1:32" x14ac:dyDescent="0.25">
      <c r="A754" s="59">
        <v>737</v>
      </c>
      <c r="B754" s="60" t="s">
        <v>309</v>
      </c>
      <c r="C754" s="61" t="s">
        <v>499</v>
      </c>
      <c r="D754" s="62"/>
      <c r="E754" s="62">
        <v>732</v>
      </c>
      <c r="F754" s="62">
        <v>1960</v>
      </c>
      <c r="G754" s="50">
        <v>5.3949999999999996</v>
      </c>
      <c r="H754" s="50">
        <v>3.4929999999999999</v>
      </c>
      <c r="I754" s="50">
        <v>3.2519999999999998</v>
      </c>
      <c r="J754" s="50">
        <v>3.5870000000000002</v>
      </c>
      <c r="K754" s="50">
        <v>3.923</v>
      </c>
      <c r="L754" s="50">
        <v>3.476</v>
      </c>
      <c r="M754" s="50">
        <v>2.4510000000000001</v>
      </c>
      <c r="N754" s="50">
        <v>1.7250000000000001</v>
      </c>
      <c r="O754" s="50">
        <v>1.395</v>
      </c>
      <c r="P754" s="50">
        <v>1.131</v>
      </c>
      <c r="Q754" s="50">
        <v>0.86799999999999999</v>
      </c>
      <c r="R754" s="50">
        <v>0.67700000000000005</v>
      </c>
      <c r="S754" s="50">
        <v>0.53900000000000003</v>
      </c>
      <c r="T754" s="50">
        <v>0.40799999999999997</v>
      </c>
      <c r="U754" s="50">
        <v>0.27300000000000002</v>
      </c>
      <c r="V754" s="50">
        <v>0.126</v>
      </c>
      <c r="W754" s="50">
        <v>4.2000000000000003E-2</v>
      </c>
      <c r="X754" s="50" t="s">
        <v>311</v>
      </c>
      <c r="Y754" s="50" t="s">
        <v>311</v>
      </c>
      <c r="Z754" s="50" t="s">
        <v>311</v>
      </c>
      <c r="AA754" s="50" t="s">
        <v>311</v>
      </c>
      <c r="AB754" s="50" t="s">
        <v>311</v>
      </c>
      <c r="AC754" s="50" t="str">
        <f t="shared" si="53"/>
        <v>Western Sahara-1960</v>
      </c>
      <c r="AD754" s="51">
        <f t="shared" si="54"/>
        <v>19.772000000000002</v>
      </c>
      <c r="AE754" s="15">
        <f t="shared" si="55"/>
        <v>0.65693910580619042</v>
      </c>
      <c r="AF754">
        <f t="shared" si="56"/>
        <v>2.6604412133366763E-2</v>
      </c>
    </row>
    <row r="755" spans="1:32" x14ac:dyDescent="0.25">
      <c r="A755" s="59">
        <v>738</v>
      </c>
      <c r="B755" s="60" t="s">
        <v>309</v>
      </c>
      <c r="C755" s="61" t="s">
        <v>500</v>
      </c>
      <c r="D755" s="62"/>
      <c r="E755" s="62">
        <v>887</v>
      </c>
      <c r="F755" s="62">
        <v>1960</v>
      </c>
      <c r="G755" s="50">
        <v>860.26800000000003</v>
      </c>
      <c r="H755" s="50">
        <v>683.149</v>
      </c>
      <c r="I755" s="50">
        <v>656.78499999999997</v>
      </c>
      <c r="J755" s="50">
        <v>548.77499999999998</v>
      </c>
      <c r="K755" s="50">
        <v>458.255</v>
      </c>
      <c r="L755" s="50">
        <v>381.72699999999998</v>
      </c>
      <c r="M755" s="50">
        <v>320.286</v>
      </c>
      <c r="N755" s="50">
        <v>270.661</v>
      </c>
      <c r="O755" s="50">
        <v>228.65199999999999</v>
      </c>
      <c r="P755" s="50">
        <v>192.59399999999999</v>
      </c>
      <c r="Q755" s="50">
        <v>160.53399999999999</v>
      </c>
      <c r="R755" s="50">
        <v>130.32900000000001</v>
      </c>
      <c r="S755" s="50">
        <v>103.254</v>
      </c>
      <c r="T755" s="50">
        <v>74.680999999999997</v>
      </c>
      <c r="U755" s="50">
        <v>52.957999999999998</v>
      </c>
      <c r="V755" s="50">
        <v>30.879000000000001</v>
      </c>
      <c r="W755" s="50">
        <v>18.347999999999999</v>
      </c>
      <c r="X755" s="50" t="s">
        <v>311</v>
      </c>
      <c r="Y755" s="50" t="s">
        <v>311</v>
      </c>
      <c r="Z755" s="50" t="s">
        <v>311</v>
      </c>
      <c r="AA755" s="50" t="s">
        <v>311</v>
      </c>
      <c r="AB755" s="50" t="s">
        <v>311</v>
      </c>
      <c r="AC755" s="50" t="str">
        <f t="shared" si="53"/>
        <v>Yemen-1960</v>
      </c>
      <c r="AD755" s="51">
        <f t="shared" si="54"/>
        <v>2795.0670000000005</v>
      </c>
      <c r="AE755" s="15">
        <f t="shared" si="55"/>
        <v>0.85045116986462199</v>
      </c>
      <c r="AF755">
        <f t="shared" si="56"/>
        <v>3.5406701821263278E-2</v>
      </c>
    </row>
    <row r="756" spans="1:32" x14ac:dyDescent="0.25">
      <c r="A756" s="45">
        <v>739</v>
      </c>
      <c r="B756" s="46" t="s">
        <v>309</v>
      </c>
      <c r="C756" s="47" t="s">
        <v>310</v>
      </c>
      <c r="D756" s="48"/>
      <c r="E756" s="48">
        <v>1607</v>
      </c>
      <c r="F756" s="48">
        <v>1965</v>
      </c>
      <c r="G756" s="49">
        <v>30271.269</v>
      </c>
      <c r="H756" s="49">
        <v>25464.347000000002</v>
      </c>
      <c r="I756" s="49">
        <v>22096.555</v>
      </c>
      <c r="J756" s="49">
        <v>18148.494999999999</v>
      </c>
      <c r="K756" s="49">
        <v>15573.044</v>
      </c>
      <c r="L756" s="49">
        <v>14945.038</v>
      </c>
      <c r="M756" s="49">
        <v>13243.402</v>
      </c>
      <c r="N756" s="49">
        <v>12478.79</v>
      </c>
      <c r="O756" s="49">
        <v>10412.797</v>
      </c>
      <c r="P756" s="49">
        <v>7552.4390000000003</v>
      </c>
      <c r="Q756" s="49">
        <v>8121.1390000000001</v>
      </c>
      <c r="R756" s="49">
        <v>7172.5140000000001</v>
      </c>
      <c r="S756" s="49">
        <v>6033.1949999999997</v>
      </c>
      <c r="T756" s="49">
        <v>4398.8909999999996</v>
      </c>
      <c r="U756" s="49">
        <v>2885.5320000000002</v>
      </c>
      <c r="V756" s="49">
        <v>1893.2470000000001</v>
      </c>
      <c r="W756" s="49">
        <v>1343.7629999999999</v>
      </c>
      <c r="X756" s="49" t="s">
        <v>311</v>
      </c>
      <c r="Y756" s="49" t="s">
        <v>311</v>
      </c>
      <c r="Z756" s="49" t="s">
        <v>311</v>
      </c>
      <c r="AA756" s="49" t="s">
        <v>311</v>
      </c>
      <c r="AB756" s="49" t="s">
        <v>311</v>
      </c>
      <c r="AC756" s="50" t="str">
        <f t="shared" si="53"/>
        <v>LAND-LOCKED COUNTRIES-1965</v>
      </c>
      <c r="AD756" s="51">
        <f t="shared" si="54"/>
        <v>113680.853</v>
      </c>
      <c r="AE756" s="15">
        <f t="shared" si="55"/>
        <v>0.77720743351565125</v>
      </c>
      <c r="AF756">
        <f t="shared" si="56"/>
        <v>5.4938472487385509E-2</v>
      </c>
    </row>
    <row r="757" spans="1:32" x14ac:dyDescent="0.25">
      <c r="A757" s="54">
        <v>740</v>
      </c>
      <c r="B757" s="55" t="s">
        <v>309</v>
      </c>
      <c r="C757" s="56" t="s">
        <v>312</v>
      </c>
      <c r="D757" s="57"/>
      <c r="E757" s="57">
        <v>1636</v>
      </c>
      <c r="F757" s="57">
        <v>1965</v>
      </c>
      <c r="G757" s="58">
        <v>25779.223000000002</v>
      </c>
      <c r="H757" s="58">
        <v>20774.41</v>
      </c>
      <c r="I757" s="58">
        <v>17308.664000000001</v>
      </c>
      <c r="J757" s="58">
        <v>13766.578</v>
      </c>
      <c r="K757" s="58">
        <v>11709.248</v>
      </c>
      <c r="L757" s="58">
        <v>11172.248</v>
      </c>
      <c r="M757" s="58">
        <v>9390.0570000000007</v>
      </c>
      <c r="N757" s="58">
        <v>8542.1839999999993</v>
      </c>
      <c r="O757" s="58">
        <v>6640.6319999999996</v>
      </c>
      <c r="P757" s="58">
        <v>5307.8940000000002</v>
      </c>
      <c r="Q757" s="58">
        <v>4868.6970000000001</v>
      </c>
      <c r="R757" s="58">
        <v>4023.1840000000002</v>
      </c>
      <c r="S757" s="58">
        <v>3266.6410000000001</v>
      </c>
      <c r="T757" s="58">
        <v>2261.2860000000001</v>
      </c>
      <c r="U757" s="58">
        <v>1441.4690000000001</v>
      </c>
      <c r="V757" s="58">
        <v>909.92</v>
      </c>
      <c r="W757" s="58">
        <v>583.02800000000002</v>
      </c>
      <c r="X757" s="58" t="s">
        <v>311</v>
      </c>
      <c r="Y757" s="58" t="s">
        <v>311</v>
      </c>
      <c r="Z757" s="58" t="s">
        <v>311</v>
      </c>
      <c r="AA757" s="58" t="s">
        <v>311</v>
      </c>
      <c r="AB757" s="58" t="s">
        <v>311</v>
      </c>
      <c r="AC757" s="50" t="str">
        <f t="shared" si="53"/>
        <v>Land-locked Developing Countries (LLDC)-1965</v>
      </c>
      <c r="AD757" s="51">
        <f t="shared" si="54"/>
        <v>78687.362999999998</v>
      </c>
      <c r="AE757" s="15">
        <f t="shared" si="55"/>
        <v>0.87762503872445208</v>
      </c>
      <c r="AF757">
        <f t="shared" si="56"/>
        <v>3.6448371746379479E-2</v>
      </c>
    </row>
    <row r="758" spans="1:32" x14ac:dyDescent="0.25">
      <c r="A758" s="59">
        <v>741</v>
      </c>
      <c r="B758" s="60" t="s">
        <v>309</v>
      </c>
      <c r="C758" s="61" t="s">
        <v>313</v>
      </c>
      <c r="D758" s="62"/>
      <c r="E758" s="62">
        <v>4</v>
      </c>
      <c r="F758" s="62">
        <v>1965</v>
      </c>
      <c r="G758" s="50">
        <v>1762.117</v>
      </c>
      <c r="H758" s="50">
        <v>1359.6759999999999</v>
      </c>
      <c r="I758" s="50">
        <v>1143.71</v>
      </c>
      <c r="J758" s="50">
        <v>1029.7760000000001</v>
      </c>
      <c r="K758" s="50">
        <v>878.15099999999995</v>
      </c>
      <c r="L758" s="50">
        <v>749.59799999999996</v>
      </c>
      <c r="M758" s="50">
        <v>639.95699999999999</v>
      </c>
      <c r="N758" s="50">
        <v>548.25900000000001</v>
      </c>
      <c r="O758" s="50">
        <v>454.64699999999999</v>
      </c>
      <c r="P758" s="50">
        <v>374.39100000000002</v>
      </c>
      <c r="Q758" s="50">
        <v>303.96199999999999</v>
      </c>
      <c r="R758" s="50">
        <v>240.161</v>
      </c>
      <c r="S758" s="50">
        <v>185.25800000000001</v>
      </c>
      <c r="T758" s="50">
        <v>128.99799999999999</v>
      </c>
      <c r="U758" s="50">
        <v>80.897000000000006</v>
      </c>
      <c r="V758" s="50">
        <v>40.28</v>
      </c>
      <c r="W758" s="50">
        <v>18.576000000000001</v>
      </c>
      <c r="X758" s="50" t="s">
        <v>311</v>
      </c>
      <c r="Y758" s="50" t="s">
        <v>311</v>
      </c>
      <c r="Z758" s="50" t="s">
        <v>311</v>
      </c>
      <c r="AA758" s="50" t="s">
        <v>311</v>
      </c>
      <c r="AB758" s="50" t="s">
        <v>311</v>
      </c>
      <c r="AC758" s="50" t="str">
        <f t="shared" si="53"/>
        <v>Afghanistan-1965</v>
      </c>
      <c r="AD758" s="51">
        <f t="shared" si="54"/>
        <v>5404.16</v>
      </c>
      <c r="AE758" s="15">
        <f t="shared" si="55"/>
        <v>0.83903030258171463</v>
      </c>
      <c r="AF758">
        <f t="shared" si="56"/>
        <v>2.7793212648672454E-2</v>
      </c>
    </row>
    <row r="759" spans="1:32" x14ac:dyDescent="0.25">
      <c r="A759" s="59">
        <v>742</v>
      </c>
      <c r="B759" s="60" t="s">
        <v>309</v>
      </c>
      <c r="C759" s="61" t="s">
        <v>314</v>
      </c>
      <c r="D759" s="62"/>
      <c r="E759" s="62">
        <v>51</v>
      </c>
      <c r="F759" s="62">
        <v>1965</v>
      </c>
      <c r="G759" s="50">
        <v>346.34</v>
      </c>
      <c r="H759" s="50">
        <v>330.99200000000002</v>
      </c>
      <c r="I759" s="50">
        <v>248.72399999999999</v>
      </c>
      <c r="J759" s="50">
        <v>164.45500000000001</v>
      </c>
      <c r="K759" s="50">
        <v>121.72199999999999</v>
      </c>
      <c r="L759" s="50">
        <v>204.49799999999999</v>
      </c>
      <c r="M759" s="50">
        <v>162.661</v>
      </c>
      <c r="N759" s="50">
        <v>167.14500000000001</v>
      </c>
      <c r="O759" s="50">
        <v>85.665999999999997</v>
      </c>
      <c r="P759" s="50">
        <v>51.298000000000002</v>
      </c>
      <c r="Q759" s="50">
        <v>75.504000000000005</v>
      </c>
      <c r="R759" s="50">
        <v>71.918000000000006</v>
      </c>
      <c r="S759" s="50">
        <v>60.363</v>
      </c>
      <c r="T759" s="50">
        <v>38.151000000000003</v>
      </c>
      <c r="U759" s="50">
        <v>27.89</v>
      </c>
      <c r="V759" s="50">
        <v>29.582999999999998</v>
      </c>
      <c r="W759" s="50">
        <v>24.405999999999999</v>
      </c>
      <c r="X759" s="50" t="s">
        <v>311</v>
      </c>
      <c r="Y759" s="50" t="s">
        <v>311</v>
      </c>
      <c r="Z759" s="50" t="s">
        <v>311</v>
      </c>
      <c r="AA759" s="50" t="s">
        <v>311</v>
      </c>
      <c r="AB759" s="50" t="s">
        <v>311</v>
      </c>
      <c r="AC759" s="50" t="str">
        <f t="shared" si="53"/>
        <v>Armenia-1965</v>
      </c>
      <c r="AD759" s="51">
        <f t="shared" si="54"/>
        <v>1165.2299999999998</v>
      </c>
      <c r="AE759" s="15">
        <f t="shared" si="55"/>
        <v>0.89775065866824588</v>
      </c>
      <c r="AF759">
        <f t="shared" si="56"/>
        <v>5.739530604613622E-2</v>
      </c>
    </row>
    <row r="760" spans="1:32" x14ac:dyDescent="0.25">
      <c r="A760" s="59">
        <v>743</v>
      </c>
      <c r="B760" s="60" t="s">
        <v>309</v>
      </c>
      <c r="C760" s="61" t="s">
        <v>315</v>
      </c>
      <c r="D760" s="62">
        <v>1</v>
      </c>
      <c r="E760" s="62">
        <v>31</v>
      </c>
      <c r="F760" s="62">
        <v>1965</v>
      </c>
      <c r="G760" s="50">
        <v>839.75199999999995</v>
      </c>
      <c r="H760" s="50">
        <v>677.39700000000005</v>
      </c>
      <c r="I760" s="50">
        <v>512.327</v>
      </c>
      <c r="J760" s="50">
        <v>323.464</v>
      </c>
      <c r="K760" s="50">
        <v>246.78</v>
      </c>
      <c r="L760" s="50">
        <v>393.09100000000001</v>
      </c>
      <c r="M760" s="50">
        <v>352.28800000000001</v>
      </c>
      <c r="N760" s="50">
        <v>315.62</v>
      </c>
      <c r="O760" s="50">
        <v>181.446</v>
      </c>
      <c r="P760" s="50">
        <v>116.84699999999999</v>
      </c>
      <c r="Q760" s="50">
        <v>146.77000000000001</v>
      </c>
      <c r="R760" s="50">
        <v>130.887</v>
      </c>
      <c r="S760" s="50">
        <v>120.99</v>
      </c>
      <c r="T760" s="50">
        <v>95.537999999999997</v>
      </c>
      <c r="U760" s="50">
        <v>53.213000000000001</v>
      </c>
      <c r="V760" s="50">
        <v>47.637</v>
      </c>
      <c r="W760" s="50">
        <v>38.563000000000002</v>
      </c>
      <c r="X760" s="50" t="s">
        <v>311</v>
      </c>
      <c r="Y760" s="50" t="s">
        <v>311</v>
      </c>
      <c r="Z760" s="50" t="s">
        <v>311</v>
      </c>
      <c r="AA760" s="50" t="s">
        <v>311</v>
      </c>
      <c r="AB760" s="50" t="s">
        <v>311</v>
      </c>
      <c r="AC760" s="50" t="str">
        <f t="shared" si="53"/>
        <v>Azerbaijan-1965</v>
      </c>
      <c r="AD760" s="51">
        <f t="shared" si="54"/>
        <v>2328.183</v>
      </c>
      <c r="AE760" s="15">
        <f t="shared" si="55"/>
        <v>0.97261555470510697</v>
      </c>
      <c r="AF760">
        <f t="shared" si="56"/>
        <v>5.3916793397555896E-2</v>
      </c>
    </row>
    <row r="761" spans="1:32" x14ac:dyDescent="0.25">
      <c r="A761" s="59">
        <v>744</v>
      </c>
      <c r="B761" s="60" t="s">
        <v>309</v>
      </c>
      <c r="C761" s="61" t="s">
        <v>316</v>
      </c>
      <c r="D761" s="62"/>
      <c r="E761" s="62">
        <v>64</v>
      </c>
      <c r="F761" s="62">
        <v>1965</v>
      </c>
      <c r="G761" s="50">
        <v>44.972000000000001</v>
      </c>
      <c r="H761" s="50">
        <v>34.134999999999998</v>
      </c>
      <c r="I761" s="50">
        <v>27.696999999999999</v>
      </c>
      <c r="J761" s="50">
        <v>26.827000000000002</v>
      </c>
      <c r="K761" s="50">
        <v>23.215</v>
      </c>
      <c r="L761" s="50">
        <v>20.364000000000001</v>
      </c>
      <c r="M761" s="50">
        <v>17.68</v>
      </c>
      <c r="N761" s="50">
        <v>14.827</v>
      </c>
      <c r="O761" s="50">
        <v>11.997999999999999</v>
      </c>
      <c r="P761" s="50">
        <v>9.4909999999999997</v>
      </c>
      <c r="Q761" s="50">
        <v>7.4089999999999998</v>
      </c>
      <c r="R761" s="50">
        <v>5.6870000000000003</v>
      </c>
      <c r="S761" s="50">
        <v>4.194</v>
      </c>
      <c r="T761" s="50">
        <v>2.871</v>
      </c>
      <c r="U761" s="50">
        <v>1.7470000000000001</v>
      </c>
      <c r="V761" s="50">
        <v>0.88900000000000001</v>
      </c>
      <c r="W761" s="50">
        <v>0.46100000000000002</v>
      </c>
      <c r="X761" s="50" t="s">
        <v>311</v>
      </c>
      <c r="Y761" s="50" t="s">
        <v>311</v>
      </c>
      <c r="Z761" s="50" t="s">
        <v>311</v>
      </c>
      <c r="AA761" s="50" t="s">
        <v>311</v>
      </c>
      <c r="AB761" s="50" t="s">
        <v>311</v>
      </c>
      <c r="AC761" s="50" t="str">
        <f t="shared" si="53"/>
        <v>Bhutan-1965</v>
      </c>
      <c r="AD761" s="51">
        <f t="shared" si="54"/>
        <v>141.69200000000001</v>
      </c>
      <c r="AE761" s="15">
        <f t="shared" si="55"/>
        <v>0.79589532224825665</v>
      </c>
      <c r="AF761">
        <f t="shared" si="56"/>
        <v>2.4016483162706846E-2</v>
      </c>
    </row>
    <row r="762" spans="1:32" x14ac:dyDescent="0.25">
      <c r="A762" s="59">
        <v>745</v>
      </c>
      <c r="B762" s="60" t="s">
        <v>309</v>
      </c>
      <c r="C762" s="61" t="s">
        <v>317</v>
      </c>
      <c r="D762" s="62"/>
      <c r="E762" s="62">
        <v>68</v>
      </c>
      <c r="F762" s="62">
        <v>1965</v>
      </c>
      <c r="G762" s="50">
        <v>678.59500000000003</v>
      </c>
      <c r="H762" s="50">
        <v>564.95799999999997</v>
      </c>
      <c r="I762" s="50">
        <v>504.47699999999998</v>
      </c>
      <c r="J762" s="50">
        <v>403.12299999999999</v>
      </c>
      <c r="K762" s="50">
        <v>353.33100000000002</v>
      </c>
      <c r="L762" s="50">
        <v>278.16899999999998</v>
      </c>
      <c r="M762" s="50">
        <v>242.20699999999999</v>
      </c>
      <c r="N762" s="50">
        <v>217.51599999999999</v>
      </c>
      <c r="O762" s="50">
        <v>177.15</v>
      </c>
      <c r="P762" s="50">
        <v>147.99299999999999</v>
      </c>
      <c r="Q762" s="50">
        <v>133.74799999999999</v>
      </c>
      <c r="R762" s="50">
        <v>111.33799999999999</v>
      </c>
      <c r="S762" s="50">
        <v>89.415000000000006</v>
      </c>
      <c r="T762" s="50">
        <v>69.665999999999997</v>
      </c>
      <c r="U762" s="50">
        <v>51.975999999999999</v>
      </c>
      <c r="V762" s="50">
        <v>30.651</v>
      </c>
      <c r="W762" s="50">
        <v>16.277000000000001</v>
      </c>
      <c r="X762" s="50" t="s">
        <v>311</v>
      </c>
      <c r="Y762" s="50" t="s">
        <v>311</v>
      </c>
      <c r="Z762" s="50" t="s">
        <v>311</v>
      </c>
      <c r="AA762" s="50" t="s">
        <v>311</v>
      </c>
      <c r="AB762" s="50" t="s">
        <v>311</v>
      </c>
      <c r="AC762" s="50" t="str">
        <f t="shared" si="53"/>
        <v>Bolivia (Plurinational State of)-1965</v>
      </c>
      <c r="AD762" s="51">
        <f t="shared" si="54"/>
        <v>2153.9900000000002</v>
      </c>
      <c r="AE762" s="15">
        <f t="shared" si="55"/>
        <v>0.88979057470090361</v>
      </c>
      <c r="AF762">
        <f t="shared" si="56"/>
        <v>4.3200701175288694E-2</v>
      </c>
    </row>
    <row r="763" spans="1:32" x14ac:dyDescent="0.25">
      <c r="A763" s="59">
        <v>746</v>
      </c>
      <c r="B763" s="60" t="s">
        <v>309</v>
      </c>
      <c r="C763" s="61" t="s">
        <v>318</v>
      </c>
      <c r="D763" s="62"/>
      <c r="E763" s="62">
        <v>72</v>
      </c>
      <c r="F763" s="62">
        <v>1965</v>
      </c>
      <c r="G763" s="50">
        <v>113.788</v>
      </c>
      <c r="H763" s="50">
        <v>95.45</v>
      </c>
      <c r="I763" s="50">
        <v>80.602999999999994</v>
      </c>
      <c r="J763" s="50">
        <v>55.348999999999997</v>
      </c>
      <c r="K763" s="50">
        <v>48.012</v>
      </c>
      <c r="L763" s="50">
        <v>41.701999999999998</v>
      </c>
      <c r="M763" s="50">
        <v>34.186</v>
      </c>
      <c r="N763" s="50">
        <v>26.722000000000001</v>
      </c>
      <c r="O763" s="50">
        <v>25.423999999999999</v>
      </c>
      <c r="P763" s="50">
        <v>18.606000000000002</v>
      </c>
      <c r="Q763" s="50">
        <v>13.523999999999999</v>
      </c>
      <c r="R763" s="50">
        <v>11.922000000000001</v>
      </c>
      <c r="S763" s="50">
        <v>11.257999999999999</v>
      </c>
      <c r="T763" s="50">
        <v>7.6479999999999997</v>
      </c>
      <c r="U763" s="50">
        <v>6.2969999999999997</v>
      </c>
      <c r="V763" s="50">
        <v>4.077</v>
      </c>
      <c r="W763" s="50">
        <v>2.6219999999999999</v>
      </c>
      <c r="X763" s="50" t="s">
        <v>311</v>
      </c>
      <c r="Y763" s="50" t="s">
        <v>311</v>
      </c>
      <c r="Z763" s="50" t="s">
        <v>311</v>
      </c>
      <c r="AA763" s="50" t="s">
        <v>311</v>
      </c>
      <c r="AB763" s="50" t="s">
        <v>311</v>
      </c>
      <c r="AC763" s="50" t="str">
        <f t="shared" si="53"/>
        <v>Botswana-1965</v>
      </c>
      <c r="AD763" s="51">
        <f t="shared" si="54"/>
        <v>286.70499999999998</v>
      </c>
      <c r="AE763" s="15">
        <f t="shared" si="55"/>
        <v>1.0829423972375789</v>
      </c>
      <c r="AF763">
        <f t="shared" si="56"/>
        <v>3.5806336354774808E-2</v>
      </c>
    </row>
    <row r="764" spans="1:32" x14ac:dyDescent="0.25">
      <c r="A764" s="59">
        <v>747</v>
      </c>
      <c r="B764" s="60" t="s">
        <v>309</v>
      </c>
      <c r="C764" s="61" t="s">
        <v>319</v>
      </c>
      <c r="D764" s="62"/>
      <c r="E764" s="62">
        <v>854</v>
      </c>
      <c r="F764" s="62">
        <v>1965</v>
      </c>
      <c r="G764" s="50">
        <v>880.63300000000004</v>
      </c>
      <c r="H764" s="50">
        <v>700.56600000000003</v>
      </c>
      <c r="I764" s="50">
        <v>603.35400000000004</v>
      </c>
      <c r="J764" s="50">
        <v>532.03800000000001</v>
      </c>
      <c r="K764" s="50">
        <v>460.22500000000002</v>
      </c>
      <c r="L764" s="50">
        <v>377.34300000000002</v>
      </c>
      <c r="M764" s="50">
        <v>312.75599999999997</v>
      </c>
      <c r="N764" s="50">
        <v>274.286</v>
      </c>
      <c r="O764" s="50">
        <v>246.06399999999999</v>
      </c>
      <c r="P764" s="50">
        <v>216.79599999999999</v>
      </c>
      <c r="Q764" s="50">
        <v>184.09</v>
      </c>
      <c r="R764" s="50">
        <v>146.42400000000001</v>
      </c>
      <c r="S764" s="50">
        <v>108.992</v>
      </c>
      <c r="T764" s="50">
        <v>70.91</v>
      </c>
      <c r="U764" s="50">
        <v>39.252000000000002</v>
      </c>
      <c r="V764" s="50">
        <v>16.155000000000001</v>
      </c>
      <c r="W764" s="50">
        <v>4.9859999999999998</v>
      </c>
      <c r="X764" s="50" t="s">
        <v>311</v>
      </c>
      <c r="Y764" s="50" t="s">
        <v>311</v>
      </c>
      <c r="Z764" s="50" t="s">
        <v>311</v>
      </c>
      <c r="AA764" s="50" t="s">
        <v>311</v>
      </c>
      <c r="AB764" s="50" t="s">
        <v>311</v>
      </c>
      <c r="AC764" s="50" t="str">
        <f t="shared" si="53"/>
        <v>Burkina Faso-1965</v>
      </c>
      <c r="AD764" s="51">
        <f t="shared" si="54"/>
        <v>2859.0140000000001</v>
      </c>
      <c r="AE764" s="15">
        <f t="shared" si="55"/>
        <v>0.81001911847930774</v>
      </c>
      <c r="AF764">
        <f t="shared" si="56"/>
        <v>2.6033757457767488E-2</v>
      </c>
    </row>
    <row r="765" spans="1:32" x14ac:dyDescent="0.25">
      <c r="A765" s="59">
        <v>748</v>
      </c>
      <c r="B765" s="60" t="s">
        <v>309</v>
      </c>
      <c r="C765" s="61" t="s">
        <v>320</v>
      </c>
      <c r="D765" s="62"/>
      <c r="E765" s="62">
        <v>108</v>
      </c>
      <c r="F765" s="62">
        <v>1965</v>
      </c>
      <c r="G765" s="50">
        <v>562.43299999999999</v>
      </c>
      <c r="H765" s="50">
        <v>443.09300000000002</v>
      </c>
      <c r="I765" s="50">
        <v>378.42200000000003</v>
      </c>
      <c r="J765" s="50">
        <v>286.78399999999999</v>
      </c>
      <c r="K765" s="50">
        <v>248.53100000000001</v>
      </c>
      <c r="L765" s="50">
        <v>217.02699999999999</v>
      </c>
      <c r="M765" s="50">
        <v>189.48</v>
      </c>
      <c r="N765" s="50">
        <v>163.316</v>
      </c>
      <c r="O765" s="50">
        <v>140.15100000000001</v>
      </c>
      <c r="P765" s="50">
        <v>118.411</v>
      </c>
      <c r="Q765" s="50">
        <v>98.433999999999997</v>
      </c>
      <c r="R765" s="50">
        <v>79.061999999999998</v>
      </c>
      <c r="S765" s="50">
        <v>60.756</v>
      </c>
      <c r="T765" s="50">
        <v>43.398000000000003</v>
      </c>
      <c r="U765" s="50">
        <v>25.701000000000001</v>
      </c>
      <c r="V765" s="50">
        <v>14.384</v>
      </c>
      <c r="W765" s="50">
        <v>8.4930000000000003</v>
      </c>
      <c r="X765" s="50" t="s">
        <v>311</v>
      </c>
      <c r="Y765" s="50" t="s">
        <v>311</v>
      </c>
      <c r="Z765" s="50" t="s">
        <v>311</v>
      </c>
      <c r="AA765" s="50" t="s">
        <v>311</v>
      </c>
      <c r="AB765" s="50" t="s">
        <v>311</v>
      </c>
      <c r="AC765" s="50" t="str">
        <f t="shared" si="53"/>
        <v>Burundi-1965</v>
      </c>
      <c r="AD765" s="51">
        <f t="shared" si="54"/>
        <v>1601.9520000000002</v>
      </c>
      <c r="AE765" s="15">
        <f t="shared" si="55"/>
        <v>0.92132847925530836</v>
      </c>
      <c r="AF765">
        <f t="shared" si="56"/>
        <v>3.0803442848052517E-2</v>
      </c>
    </row>
    <row r="766" spans="1:32" x14ac:dyDescent="0.25">
      <c r="A766" s="59">
        <v>749</v>
      </c>
      <c r="B766" s="60" t="s">
        <v>309</v>
      </c>
      <c r="C766" s="61" t="s">
        <v>321</v>
      </c>
      <c r="D766" s="62"/>
      <c r="E766" s="62">
        <v>140</v>
      </c>
      <c r="F766" s="62">
        <v>1965</v>
      </c>
      <c r="G766" s="50">
        <v>268.95800000000003</v>
      </c>
      <c r="H766" s="50">
        <v>209.41200000000001</v>
      </c>
      <c r="I766" s="50">
        <v>174.61699999999999</v>
      </c>
      <c r="J766" s="50">
        <v>149.358</v>
      </c>
      <c r="K766" s="50">
        <v>136.655</v>
      </c>
      <c r="L766" s="50">
        <v>122.648</v>
      </c>
      <c r="M766" s="50">
        <v>109.646</v>
      </c>
      <c r="N766" s="50">
        <v>97.379000000000005</v>
      </c>
      <c r="O766" s="50">
        <v>84.021000000000001</v>
      </c>
      <c r="P766" s="50">
        <v>71.037000000000006</v>
      </c>
      <c r="Q766" s="50">
        <v>62.006</v>
      </c>
      <c r="R766" s="50">
        <v>52.29</v>
      </c>
      <c r="S766" s="50">
        <v>41.826000000000001</v>
      </c>
      <c r="T766" s="50">
        <v>31.797000000000001</v>
      </c>
      <c r="U766" s="50">
        <v>19.632000000000001</v>
      </c>
      <c r="V766" s="50">
        <v>11.113</v>
      </c>
      <c r="W766" s="50">
        <v>6.4379999999999997</v>
      </c>
      <c r="X766" s="50" t="s">
        <v>311</v>
      </c>
      <c r="Y766" s="50" t="s">
        <v>311</v>
      </c>
      <c r="Z766" s="50" t="s">
        <v>311</v>
      </c>
      <c r="AA766" s="50" t="s">
        <v>311</v>
      </c>
      <c r="AB766" s="50" t="s">
        <v>311</v>
      </c>
      <c r="AC766" s="50" t="str">
        <f t="shared" si="53"/>
        <v>Central African Republic-1965</v>
      </c>
      <c r="AD766" s="51">
        <f t="shared" si="54"/>
        <v>926.86599999999999</v>
      </c>
      <c r="AE766" s="15">
        <f t="shared" si="55"/>
        <v>0.7789335243713762</v>
      </c>
      <c r="AF766">
        <f t="shared" si="56"/>
        <v>4.3662290099142145E-2</v>
      </c>
    </row>
    <row r="767" spans="1:32" x14ac:dyDescent="0.25">
      <c r="A767" s="59">
        <v>750</v>
      </c>
      <c r="B767" s="60" t="s">
        <v>309</v>
      </c>
      <c r="C767" s="61" t="s">
        <v>322</v>
      </c>
      <c r="D767" s="62"/>
      <c r="E767" s="62">
        <v>148</v>
      </c>
      <c r="F767" s="62">
        <v>1965</v>
      </c>
      <c r="G767" s="50">
        <v>562.05200000000002</v>
      </c>
      <c r="H767" s="50">
        <v>451.79399999999998</v>
      </c>
      <c r="I767" s="50">
        <v>388.65199999999999</v>
      </c>
      <c r="J767" s="50">
        <v>302.68700000000001</v>
      </c>
      <c r="K767" s="50">
        <v>267.02800000000002</v>
      </c>
      <c r="L767" s="50">
        <v>235.91399999999999</v>
      </c>
      <c r="M767" s="50">
        <v>206.39500000000001</v>
      </c>
      <c r="N767" s="50">
        <v>181.41399999999999</v>
      </c>
      <c r="O767" s="50">
        <v>160.136</v>
      </c>
      <c r="P767" s="50">
        <v>138.017</v>
      </c>
      <c r="Q767" s="50">
        <v>116.411</v>
      </c>
      <c r="R767" s="50">
        <v>96.847999999999999</v>
      </c>
      <c r="S767" s="50">
        <v>77.097999999999999</v>
      </c>
      <c r="T767" s="50">
        <v>58.209000000000003</v>
      </c>
      <c r="U767" s="50">
        <v>35.210999999999999</v>
      </c>
      <c r="V767" s="50">
        <v>20.22</v>
      </c>
      <c r="W767" s="50">
        <v>11.487</v>
      </c>
      <c r="X767" s="50" t="s">
        <v>311</v>
      </c>
      <c r="Y767" s="50" t="s">
        <v>311</v>
      </c>
      <c r="Z767" s="50" t="s">
        <v>311</v>
      </c>
      <c r="AA767" s="50" t="s">
        <v>311</v>
      </c>
      <c r="AB767" s="50" t="s">
        <v>311</v>
      </c>
      <c r="AC767" s="50" t="str">
        <f t="shared" si="53"/>
        <v>Chad-1965</v>
      </c>
      <c r="AD767" s="51">
        <f t="shared" si="54"/>
        <v>1781.9480000000001</v>
      </c>
      <c r="AE767" s="15">
        <f t="shared" si="55"/>
        <v>0.85727810239131563</v>
      </c>
      <c r="AF767">
        <f t="shared" si="56"/>
        <v>3.929317689795965E-2</v>
      </c>
    </row>
    <row r="768" spans="1:32" x14ac:dyDescent="0.25">
      <c r="A768" s="59">
        <v>751</v>
      </c>
      <c r="B768" s="60" t="s">
        <v>309</v>
      </c>
      <c r="C768" s="61" t="s">
        <v>323</v>
      </c>
      <c r="D768" s="62"/>
      <c r="E768" s="62">
        <v>231</v>
      </c>
      <c r="F768" s="62">
        <v>1965</v>
      </c>
      <c r="G768" s="50">
        <v>4507.7839999999997</v>
      </c>
      <c r="H768" s="50">
        <v>3432.2330000000002</v>
      </c>
      <c r="I768" s="50">
        <v>2922.13</v>
      </c>
      <c r="J768" s="50">
        <v>2625.732</v>
      </c>
      <c r="K768" s="50">
        <v>2234.8409999999999</v>
      </c>
      <c r="L768" s="50">
        <v>1880.693</v>
      </c>
      <c r="M768" s="50">
        <v>1585.59</v>
      </c>
      <c r="N768" s="50">
        <v>1331.6559999999999</v>
      </c>
      <c r="O768" s="50">
        <v>1112.6959999999999</v>
      </c>
      <c r="P768" s="50">
        <v>918.66700000000003</v>
      </c>
      <c r="Q768" s="50">
        <v>753.49800000000005</v>
      </c>
      <c r="R768" s="50">
        <v>603.34500000000003</v>
      </c>
      <c r="S768" s="50">
        <v>462.75200000000001</v>
      </c>
      <c r="T768" s="50">
        <v>290.98500000000001</v>
      </c>
      <c r="U768" s="50">
        <v>189.71799999999999</v>
      </c>
      <c r="V768" s="50">
        <v>103.581</v>
      </c>
      <c r="W768" s="50">
        <v>57.725000000000001</v>
      </c>
      <c r="X768" s="50" t="s">
        <v>311</v>
      </c>
      <c r="Y768" s="50" t="s">
        <v>311</v>
      </c>
      <c r="Z768" s="50" t="s">
        <v>311</v>
      </c>
      <c r="AA768" s="50" t="s">
        <v>311</v>
      </c>
      <c r="AB768" s="50" t="s">
        <v>311</v>
      </c>
      <c r="AC768" s="50" t="str">
        <f t="shared" si="53"/>
        <v>Ethiopia-1965</v>
      </c>
      <c r="AD768" s="51">
        <f t="shared" si="54"/>
        <v>13509.469999999998</v>
      </c>
      <c r="AE768" s="15">
        <f t="shared" si="55"/>
        <v>0.85156234848591428</v>
      </c>
      <c r="AF768">
        <f t="shared" si="56"/>
        <v>2.6342486836224283E-2</v>
      </c>
    </row>
    <row r="769" spans="1:32" x14ac:dyDescent="0.25">
      <c r="A769" s="59">
        <v>752</v>
      </c>
      <c r="B769" s="60" t="s">
        <v>309</v>
      </c>
      <c r="C769" s="61" t="s">
        <v>324</v>
      </c>
      <c r="D769" s="62"/>
      <c r="E769" s="62">
        <v>398</v>
      </c>
      <c r="F769" s="62">
        <v>1965</v>
      </c>
      <c r="G769" s="50">
        <v>1755.5650000000001</v>
      </c>
      <c r="H769" s="50">
        <v>1597.3869999999999</v>
      </c>
      <c r="I769" s="50">
        <v>1281.528</v>
      </c>
      <c r="J769" s="50">
        <v>949.27300000000002</v>
      </c>
      <c r="K769" s="50">
        <v>772.69600000000003</v>
      </c>
      <c r="L769" s="50">
        <v>1177.943</v>
      </c>
      <c r="M769" s="50">
        <v>747.4</v>
      </c>
      <c r="N769" s="50">
        <v>870.18299999999999</v>
      </c>
      <c r="O769" s="50">
        <v>516.43100000000004</v>
      </c>
      <c r="P769" s="50">
        <v>390.24700000000001</v>
      </c>
      <c r="Q769" s="50">
        <v>481.63499999999999</v>
      </c>
      <c r="R769" s="50">
        <v>409.44499999999999</v>
      </c>
      <c r="S769" s="50">
        <v>338.65499999999997</v>
      </c>
      <c r="T769" s="50">
        <v>228.56899999999999</v>
      </c>
      <c r="U769" s="50">
        <v>164.078</v>
      </c>
      <c r="V769" s="50">
        <v>132.08199999999999</v>
      </c>
      <c r="W769" s="50">
        <v>95.885999999999996</v>
      </c>
      <c r="X769" s="50" t="s">
        <v>311</v>
      </c>
      <c r="Y769" s="50" t="s">
        <v>311</v>
      </c>
      <c r="Z769" s="50" t="s">
        <v>311</v>
      </c>
      <c r="AA769" s="50" t="s">
        <v>311</v>
      </c>
      <c r="AB769" s="50" t="s">
        <v>311</v>
      </c>
      <c r="AC769" s="50" t="str">
        <f t="shared" si="53"/>
        <v>Kazakhstan-1965</v>
      </c>
      <c r="AD769" s="51">
        <f t="shared" si="54"/>
        <v>6653.9080000000013</v>
      </c>
      <c r="AE769" s="15">
        <f t="shared" si="55"/>
        <v>0.78977572277825314</v>
      </c>
      <c r="AF769">
        <f t="shared" si="56"/>
        <v>5.4978177575044362E-2</v>
      </c>
    </row>
    <row r="770" spans="1:32" x14ac:dyDescent="0.25">
      <c r="A770" s="59">
        <v>753</v>
      </c>
      <c r="B770" s="60" t="s">
        <v>309</v>
      </c>
      <c r="C770" s="61" t="s">
        <v>325</v>
      </c>
      <c r="D770" s="62"/>
      <c r="E770" s="62">
        <v>417</v>
      </c>
      <c r="F770" s="62">
        <v>1965</v>
      </c>
      <c r="G770" s="50">
        <v>425.80099999999999</v>
      </c>
      <c r="H770" s="50">
        <v>365.97500000000002</v>
      </c>
      <c r="I770" s="50">
        <v>273.78699999999998</v>
      </c>
      <c r="J770" s="50">
        <v>173.38200000000001</v>
      </c>
      <c r="K770" s="50">
        <v>139.78100000000001</v>
      </c>
      <c r="L770" s="50">
        <v>207.97900000000001</v>
      </c>
      <c r="M770" s="50">
        <v>176.17400000000001</v>
      </c>
      <c r="N770" s="50">
        <v>182.45500000000001</v>
      </c>
      <c r="O770" s="50">
        <v>114.857</v>
      </c>
      <c r="P770" s="50">
        <v>79.364000000000004</v>
      </c>
      <c r="Q770" s="50">
        <v>98.105000000000004</v>
      </c>
      <c r="R770" s="50">
        <v>86.340999999999994</v>
      </c>
      <c r="S770" s="50">
        <v>83.251999999999995</v>
      </c>
      <c r="T770" s="50">
        <v>58.822000000000003</v>
      </c>
      <c r="U770" s="50">
        <v>42.872</v>
      </c>
      <c r="V770" s="50">
        <v>34.795000000000002</v>
      </c>
      <c r="W770" s="50">
        <v>25.716000000000001</v>
      </c>
      <c r="X770" s="50" t="s">
        <v>311</v>
      </c>
      <c r="Y770" s="50" t="s">
        <v>311</v>
      </c>
      <c r="Z770" s="50" t="s">
        <v>311</v>
      </c>
      <c r="AA770" s="50" t="s">
        <v>311</v>
      </c>
      <c r="AB770" s="50" t="s">
        <v>311</v>
      </c>
      <c r="AC770" s="50" t="str">
        <f t="shared" si="53"/>
        <v>Kyrgyzstan-1965</v>
      </c>
      <c r="AD770" s="51">
        <f t="shared" si="54"/>
        <v>1341.6899999999998</v>
      </c>
      <c r="AE770" s="15">
        <f t="shared" si="55"/>
        <v>0.91509066923059756</v>
      </c>
      <c r="AF770">
        <f t="shared" si="56"/>
        <v>6.7381783302378276E-2</v>
      </c>
    </row>
    <row r="771" spans="1:32" x14ac:dyDescent="0.25">
      <c r="A771" s="59">
        <v>754</v>
      </c>
      <c r="B771" s="60" t="s">
        <v>309</v>
      </c>
      <c r="C771" s="61" t="s">
        <v>326</v>
      </c>
      <c r="D771" s="62"/>
      <c r="E771" s="62">
        <v>418</v>
      </c>
      <c r="F771" s="62">
        <v>1965</v>
      </c>
      <c r="G771" s="50">
        <v>393.28699999999998</v>
      </c>
      <c r="H771" s="50">
        <v>326.77100000000002</v>
      </c>
      <c r="I771" s="50">
        <v>289.20600000000002</v>
      </c>
      <c r="J771" s="50">
        <v>240.51599999999999</v>
      </c>
      <c r="K771" s="50">
        <v>199.46799999999999</v>
      </c>
      <c r="L771" s="50">
        <v>171.511</v>
      </c>
      <c r="M771" s="50">
        <v>148.86199999999999</v>
      </c>
      <c r="N771" s="50">
        <v>133.28800000000001</v>
      </c>
      <c r="O771" s="50">
        <v>116.11</v>
      </c>
      <c r="P771" s="50">
        <v>99.507000000000005</v>
      </c>
      <c r="Q771" s="50">
        <v>82.531999999999996</v>
      </c>
      <c r="R771" s="50">
        <v>64.608999999999995</v>
      </c>
      <c r="S771" s="50">
        <v>49.384999999999998</v>
      </c>
      <c r="T771" s="50">
        <v>33.017000000000003</v>
      </c>
      <c r="U771" s="50">
        <v>20.058</v>
      </c>
      <c r="V771" s="50">
        <v>9.7669999999999995</v>
      </c>
      <c r="W771" s="50">
        <v>4.7</v>
      </c>
      <c r="X771" s="50" t="s">
        <v>311</v>
      </c>
      <c r="Y771" s="50" t="s">
        <v>311</v>
      </c>
      <c r="Z771" s="50" t="s">
        <v>311</v>
      </c>
      <c r="AA771" s="50" t="s">
        <v>311</v>
      </c>
      <c r="AB771" s="50" t="s">
        <v>311</v>
      </c>
      <c r="AC771" s="50" t="str">
        <f t="shared" si="53"/>
        <v>Lao People's Democratic Republic-1965</v>
      </c>
      <c r="AD771" s="51">
        <f t="shared" si="54"/>
        <v>1305.7879999999998</v>
      </c>
      <c r="AE771" s="15">
        <f t="shared" si="55"/>
        <v>0.82464075332289788</v>
      </c>
      <c r="AF771">
        <f t="shared" si="56"/>
        <v>2.9175154596959376E-2</v>
      </c>
    </row>
    <row r="772" spans="1:32" x14ac:dyDescent="0.25">
      <c r="A772" s="59">
        <v>755</v>
      </c>
      <c r="B772" s="60" t="s">
        <v>309</v>
      </c>
      <c r="C772" s="61" t="s">
        <v>327</v>
      </c>
      <c r="D772" s="62"/>
      <c r="E772" s="62">
        <v>426</v>
      </c>
      <c r="F772" s="62">
        <v>1965</v>
      </c>
      <c r="G772" s="50">
        <v>158.25200000000001</v>
      </c>
      <c r="H772" s="50">
        <v>132.69499999999999</v>
      </c>
      <c r="I772" s="50">
        <v>115.747</v>
      </c>
      <c r="J772" s="50">
        <v>101.566</v>
      </c>
      <c r="K772" s="50">
        <v>76.394999999999996</v>
      </c>
      <c r="L772" s="50">
        <v>59.582999999999998</v>
      </c>
      <c r="M772" s="50">
        <v>49.957000000000001</v>
      </c>
      <c r="N772" s="50">
        <v>42.402000000000001</v>
      </c>
      <c r="O772" s="50">
        <v>40.122999999999998</v>
      </c>
      <c r="P772" s="50">
        <v>36.040999999999997</v>
      </c>
      <c r="Q772" s="50">
        <v>31.585000000000001</v>
      </c>
      <c r="R772" s="50">
        <v>27.943000000000001</v>
      </c>
      <c r="S772" s="50">
        <v>21.957999999999998</v>
      </c>
      <c r="T772" s="50">
        <v>16.602</v>
      </c>
      <c r="U772" s="50">
        <v>11.548999999999999</v>
      </c>
      <c r="V772" s="50">
        <v>6.7880000000000003</v>
      </c>
      <c r="W772" s="50">
        <v>4.4690000000000003</v>
      </c>
      <c r="X772" s="50" t="s">
        <v>311</v>
      </c>
      <c r="Y772" s="50" t="s">
        <v>311</v>
      </c>
      <c r="Z772" s="50" t="s">
        <v>311</v>
      </c>
      <c r="AA772" s="50" t="s">
        <v>311</v>
      </c>
      <c r="AB772" s="50" t="s">
        <v>311</v>
      </c>
      <c r="AC772" s="50" t="str">
        <f t="shared" si="53"/>
        <v>Lesotho-1965</v>
      </c>
      <c r="AD772" s="51">
        <f t="shared" si="54"/>
        <v>487.553</v>
      </c>
      <c r="AE772" s="15">
        <f t="shared" si="55"/>
        <v>0.91498155072371612</v>
      </c>
      <c r="AF772">
        <f t="shared" si="56"/>
        <v>4.4068361425870034E-2</v>
      </c>
    </row>
    <row r="773" spans="1:32" x14ac:dyDescent="0.25">
      <c r="A773" s="59">
        <v>756</v>
      </c>
      <c r="B773" s="60" t="s">
        <v>309</v>
      </c>
      <c r="C773" s="61" t="s">
        <v>328</v>
      </c>
      <c r="D773" s="62"/>
      <c r="E773" s="62">
        <v>454</v>
      </c>
      <c r="F773" s="62">
        <v>1965</v>
      </c>
      <c r="G773" s="50">
        <v>755.19600000000003</v>
      </c>
      <c r="H773" s="50">
        <v>567.68499999999995</v>
      </c>
      <c r="I773" s="50">
        <v>477.62400000000002</v>
      </c>
      <c r="J773" s="50">
        <v>461.83100000000002</v>
      </c>
      <c r="K773" s="50">
        <v>375.21300000000002</v>
      </c>
      <c r="L773" s="50">
        <v>296.137</v>
      </c>
      <c r="M773" s="50">
        <v>239.50200000000001</v>
      </c>
      <c r="N773" s="50">
        <v>198.30699999999999</v>
      </c>
      <c r="O773" s="50">
        <v>166.75800000000001</v>
      </c>
      <c r="P773" s="50">
        <v>153.26400000000001</v>
      </c>
      <c r="Q773" s="50">
        <v>112.375</v>
      </c>
      <c r="R773" s="50">
        <v>79.465000000000003</v>
      </c>
      <c r="S773" s="50">
        <v>70.007999999999996</v>
      </c>
      <c r="T773" s="50">
        <v>49.238</v>
      </c>
      <c r="U773" s="50">
        <v>32.06</v>
      </c>
      <c r="V773" s="50">
        <v>16.442</v>
      </c>
      <c r="W773" s="50">
        <v>7.5679999999999996</v>
      </c>
      <c r="X773" s="50" t="s">
        <v>311</v>
      </c>
      <c r="Y773" s="50" t="s">
        <v>311</v>
      </c>
      <c r="Z773" s="50" t="s">
        <v>311</v>
      </c>
      <c r="AA773" s="50" t="s">
        <v>311</v>
      </c>
      <c r="AB773" s="50" t="s">
        <v>311</v>
      </c>
      <c r="AC773" s="50" t="str">
        <f t="shared" si="53"/>
        <v>Malawi-1965</v>
      </c>
      <c r="AD773" s="51">
        <f t="shared" si="54"/>
        <v>2152.86</v>
      </c>
      <c r="AE773" s="15">
        <f t="shared" si="55"/>
        <v>0.8852470666926785</v>
      </c>
      <c r="AF773">
        <f t="shared" si="56"/>
        <v>2.6637560660348846E-2</v>
      </c>
    </row>
    <row r="774" spans="1:32" x14ac:dyDescent="0.25">
      <c r="A774" s="59">
        <v>757</v>
      </c>
      <c r="B774" s="60" t="s">
        <v>309</v>
      </c>
      <c r="C774" s="61" t="s">
        <v>329</v>
      </c>
      <c r="D774" s="62"/>
      <c r="E774" s="62">
        <v>466</v>
      </c>
      <c r="F774" s="62">
        <v>1965</v>
      </c>
      <c r="G774" s="50">
        <v>948.904</v>
      </c>
      <c r="H774" s="50">
        <v>724.55700000000002</v>
      </c>
      <c r="I774" s="50">
        <v>650.96100000000001</v>
      </c>
      <c r="J774" s="50">
        <v>539.91099999999994</v>
      </c>
      <c r="K774" s="50">
        <v>488.214</v>
      </c>
      <c r="L774" s="50">
        <v>389.67399999999998</v>
      </c>
      <c r="M774" s="50">
        <v>337.87900000000002</v>
      </c>
      <c r="N774" s="50">
        <v>307.22699999999998</v>
      </c>
      <c r="O774" s="50">
        <v>281.57100000000003</v>
      </c>
      <c r="P774" s="50">
        <v>257.84500000000003</v>
      </c>
      <c r="Q774" s="50">
        <v>218.381</v>
      </c>
      <c r="R774" s="50">
        <v>172.761</v>
      </c>
      <c r="S774" s="50">
        <v>122.883</v>
      </c>
      <c r="T774" s="50">
        <v>71.790999999999997</v>
      </c>
      <c r="U774" s="50">
        <v>37.119</v>
      </c>
      <c r="V774" s="50">
        <v>14.619</v>
      </c>
      <c r="W774" s="50">
        <v>4.1870000000000003</v>
      </c>
      <c r="X774" s="50" t="s">
        <v>311</v>
      </c>
      <c r="Y774" s="50" t="s">
        <v>311</v>
      </c>
      <c r="Z774" s="50" t="s">
        <v>311</v>
      </c>
      <c r="AA774" s="50" t="s">
        <v>311</v>
      </c>
      <c r="AB774" s="50" t="s">
        <v>311</v>
      </c>
      <c r="AC774" s="50" t="str">
        <f t="shared" si="53"/>
        <v>Mali-1965</v>
      </c>
      <c r="AD774" s="51">
        <f t="shared" si="54"/>
        <v>3116.3459999999995</v>
      </c>
      <c r="AE774" s="15">
        <f t="shared" si="55"/>
        <v>0.78686320453505509</v>
      </c>
      <c r="AF774">
        <f t="shared" si="56"/>
        <v>2.3473891921140539E-2</v>
      </c>
    </row>
    <row r="775" spans="1:32" x14ac:dyDescent="0.25">
      <c r="A775" s="59">
        <v>758</v>
      </c>
      <c r="B775" s="60" t="s">
        <v>309</v>
      </c>
      <c r="C775" s="61" t="s">
        <v>330</v>
      </c>
      <c r="D775" s="62"/>
      <c r="E775" s="62">
        <v>496</v>
      </c>
      <c r="F775" s="62">
        <v>1965</v>
      </c>
      <c r="G775" s="50">
        <v>206.49100000000001</v>
      </c>
      <c r="H775" s="50">
        <v>143.80000000000001</v>
      </c>
      <c r="I775" s="50">
        <v>113.15900000000001</v>
      </c>
      <c r="J775" s="50">
        <v>83.715000000000003</v>
      </c>
      <c r="K775" s="50">
        <v>77.692999999999998</v>
      </c>
      <c r="L775" s="50">
        <v>74.058999999999997</v>
      </c>
      <c r="M775" s="50">
        <v>67.370999999999995</v>
      </c>
      <c r="N775" s="50">
        <v>60.884</v>
      </c>
      <c r="O775" s="50">
        <v>54.798000000000002</v>
      </c>
      <c r="P775" s="50">
        <v>52.762</v>
      </c>
      <c r="Q775" s="50">
        <v>42.414000000000001</v>
      </c>
      <c r="R775" s="50">
        <v>43.558999999999997</v>
      </c>
      <c r="S775" s="50">
        <v>31.899000000000001</v>
      </c>
      <c r="T775" s="50">
        <v>25.582999999999998</v>
      </c>
      <c r="U775" s="50">
        <v>16.829999999999998</v>
      </c>
      <c r="V775" s="50">
        <v>8.0969999999999995</v>
      </c>
      <c r="W775" s="50">
        <v>4.01</v>
      </c>
      <c r="X775" s="50" t="s">
        <v>311</v>
      </c>
      <c r="Y775" s="50" t="s">
        <v>311</v>
      </c>
      <c r="Z775" s="50" t="s">
        <v>311</v>
      </c>
      <c r="AA775" s="50" t="s">
        <v>311</v>
      </c>
      <c r="AB775" s="50" t="s">
        <v>311</v>
      </c>
      <c r="AC775" s="50" t="str">
        <f t="shared" si="53"/>
        <v>Mongolia-1965</v>
      </c>
      <c r="AD775" s="51">
        <f t="shared" si="54"/>
        <v>589.154</v>
      </c>
      <c r="AE775" s="15">
        <f t="shared" si="55"/>
        <v>0.87917590307457816</v>
      </c>
      <c r="AF775">
        <f t="shared" si="56"/>
        <v>5.179535703835441E-2</v>
      </c>
    </row>
    <row r="776" spans="1:32" x14ac:dyDescent="0.25">
      <c r="A776" s="59">
        <v>759</v>
      </c>
      <c r="B776" s="60" t="s">
        <v>309</v>
      </c>
      <c r="C776" s="61" t="s">
        <v>331</v>
      </c>
      <c r="D776" s="62"/>
      <c r="E776" s="62">
        <v>524</v>
      </c>
      <c r="F776" s="62">
        <v>1965</v>
      </c>
      <c r="G776" s="50">
        <v>1730.56</v>
      </c>
      <c r="H776" s="50">
        <v>1459.327</v>
      </c>
      <c r="I776" s="50">
        <v>1334.175</v>
      </c>
      <c r="J776" s="50">
        <v>1014.783</v>
      </c>
      <c r="K776" s="50">
        <v>937.52099999999996</v>
      </c>
      <c r="L776" s="50">
        <v>825.76900000000001</v>
      </c>
      <c r="M776" s="50">
        <v>716.00400000000002</v>
      </c>
      <c r="N776" s="50">
        <v>647.66899999999998</v>
      </c>
      <c r="O776" s="50">
        <v>560.28899999999999</v>
      </c>
      <c r="P776" s="50">
        <v>465.69900000000001</v>
      </c>
      <c r="Q776" s="50">
        <v>387.34500000000003</v>
      </c>
      <c r="R776" s="50">
        <v>310.72500000000002</v>
      </c>
      <c r="S776" s="50">
        <v>228.59200000000001</v>
      </c>
      <c r="T776" s="50">
        <v>146.52600000000001</v>
      </c>
      <c r="U776" s="50">
        <v>86.974999999999994</v>
      </c>
      <c r="V776" s="50">
        <v>43.204000000000001</v>
      </c>
      <c r="W776" s="50">
        <v>18.561</v>
      </c>
      <c r="X776" s="50" t="s">
        <v>311</v>
      </c>
      <c r="Y776" s="50" t="s">
        <v>311</v>
      </c>
      <c r="Z776" s="50" t="s">
        <v>311</v>
      </c>
      <c r="AA776" s="50" t="s">
        <v>311</v>
      </c>
      <c r="AB776" s="50" t="s">
        <v>311</v>
      </c>
      <c r="AC776" s="50" t="str">
        <f t="shared" si="53"/>
        <v>Nepal-1965</v>
      </c>
      <c r="AD776" s="51">
        <f t="shared" si="54"/>
        <v>6094.3959999999997</v>
      </c>
      <c r="AE776" s="15">
        <f t="shared" si="55"/>
        <v>0.79078025123408446</v>
      </c>
      <c r="AF776">
        <f t="shared" si="56"/>
        <v>2.7806862352330243E-2</v>
      </c>
    </row>
    <row r="777" spans="1:32" x14ac:dyDescent="0.25">
      <c r="A777" s="59">
        <v>760</v>
      </c>
      <c r="B777" s="60" t="s">
        <v>309</v>
      </c>
      <c r="C777" s="61" t="s">
        <v>332</v>
      </c>
      <c r="D777" s="62"/>
      <c r="E777" s="62">
        <v>562</v>
      </c>
      <c r="F777" s="62">
        <v>1965</v>
      </c>
      <c r="G777" s="50">
        <v>813.98800000000006</v>
      </c>
      <c r="H777" s="50">
        <v>601.23500000000001</v>
      </c>
      <c r="I777" s="50">
        <v>492.596</v>
      </c>
      <c r="J777" s="50">
        <v>404.017</v>
      </c>
      <c r="K777" s="50">
        <v>357.70600000000002</v>
      </c>
      <c r="L777" s="50">
        <v>281.60199999999998</v>
      </c>
      <c r="M777" s="50">
        <v>222.709</v>
      </c>
      <c r="N777" s="50">
        <v>178.791</v>
      </c>
      <c r="O777" s="50">
        <v>149.08199999999999</v>
      </c>
      <c r="P777" s="50">
        <v>124.374</v>
      </c>
      <c r="Q777" s="50">
        <v>101.831</v>
      </c>
      <c r="R777" s="50">
        <v>78.049000000000007</v>
      </c>
      <c r="S777" s="50">
        <v>53.317</v>
      </c>
      <c r="T777" s="50">
        <v>32.820999999999998</v>
      </c>
      <c r="U777" s="50">
        <v>16.123999999999999</v>
      </c>
      <c r="V777" s="50">
        <v>4.3150000000000004</v>
      </c>
      <c r="W777" s="50">
        <v>1.377</v>
      </c>
      <c r="X777" s="50" t="s">
        <v>311</v>
      </c>
      <c r="Y777" s="50" t="s">
        <v>311</v>
      </c>
      <c r="Z777" s="50" t="s">
        <v>311</v>
      </c>
      <c r="AA777" s="50" t="s">
        <v>311</v>
      </c>
      <c r="AB777" s="50" t="s">
        <v>311</v>
      </c>
      <c r="AC777" s="50" t="str">
        <f t="shared" si="53"/>
        <v>Niger-1965</v>
      </c>
      <c r="AD777" s="51">
        <f t="shared" si="54"/>
        <v>1951.4779999999996</v>
      </c>
      <c r="AE777" s="15">
        <f t="shared" si="55"/>
        <v>1.0056254797645683</v>
      </c>
      <c r="AF777">
        <f t="shared" si="56"/>
        <v>1.4157241590890777E-2</v>
      </c>
    </row>
    <row r="778" spans="1:32" x14ac:dyDescent="0.25">
      <c r="A778" s="59">
        <v>761</v>
      </c>
      <c r="B778" s="60" t="s">
        <v>309</v>
      </c>
      <c r="C778" s="61" t="s">
        <v>333</v>
      </c>
      <c r="D778" s="62"/>
      <c r="E778" s="62">
        <v>600</v>
      </c>
      <c r="F778" s="62">
        <v>1965</v>
      </c>
      <c r="G778" s="50">
        <v>389.07299999999998</v>
      </c>
      <c r="H778" s="50">
        <v>343.42</v>
      </c>
      <c r="I778" s="50">
        <v>299.81099999999998</v>
      </c>
      <c r="J778" s="50">
        <v>227.44800000000001</v>
      </c>
      <c r="K778" s="50">
        <v>169.977</v>
      </c>
      <c r="L778" s="50">
        <v>135.57599999999999</v>
      </c>
      <c r="M778" s="50">
        <v>106.664</v>
      </c>
      <c r="N778" s="50">
        <v>105.03700000000001</v>
      </c>
      <c r="O778" s="50">
        <v>89.552000000000007</v>
      </c>
      <c r="P778" s="50">
        <v>75.837000000000003</v>
      </c>
      <c r="Q778" s="50">
        <v>63.08</v>
      </c>
      <c r="R778" s="50">
        <v>51.494999999999997</v>
      </c>
      <c r="S778" s="50">
        <v>41.046999999999997</v>
      </c>
      <c r="T778" s="50">
        <v>30.6</v>
      </c>
      <c r="U778" s="50">
        <v>20.718</v>
      </c>
      <c r="V778" s="50">
        <v>12.477</v>
      </c>
      <c r="W778" s="50">
        <v>9.0470000000000006</v>
      </c>
      <c r="X778" s="50" t="s">
        <v>311</v>
      </c>
      <c r="Y778" s="50" t="s">
        <v>311</v>
      </c>
      <c r="Z778" s="50" t="s">
        <v>311</v>
      </c>
      <c r="AA778" s="50" t="s">
        <v>311</v>
      </c>
      <c r="AB778" s="50" t="s">
        <v>311</v>
      </c>
      <c r="AC778" s="50" t="str">
        <f t="shared" si="53"/>
        <v>Paraguay-1965</v>
      </c>
      <c r="AD778" s="51">
        <f t="shared" si="54"/>
        <v>1065.713</v>
      </c>
      <c r="AE778" s="15">
        <f t="shared" si="55"/>
        <v>1.0370015191707336</v>
      </c>
      <c r="AF778">
        <f t="shared" si="56"/>
        <v>3.4719451748961044E-2</v>
      </c>
    </row>
    <row r="779" spans="1:32" x14ac:dyDescent="0.25">
      <c r="A779" s="59">
        <v>762</v>
      </c>
      <c r="B779" s="60" t="s">
        <v>309</v>
      </c>
      <c r="C779" s="61" t="s">
        <v>334</v>
      </c>
      <c r="D779" s="62">
        <v>2</v>
      </c>
      <c r="E779" s="62">
        <v>498</v>
      </c>
      <c r="F779" s="62">
        <v>1965</v>
      </c>
      <c r="G779" s="50">
        <v>393.16399999999999</v>
      </c>
      <c r="H779" s="50">
        <v>407.24700000000001</v>
      </c>
      <c r="I779" s="50">
        <v>343.12099999999998</v>
      </c>
      <c r="J779" s="50">
        <v>229.54599999999999</v>
      </c>
      <c r="K779" s="50">
        <v>230.14400000000001</v>
      </c>
      <c r="L779" s="50">
        <v>274.79599999999999</v>
      </c>
      <c r="M779" s="50">
        <v>244.73</v>
      </c>
      <c r="N779" s="50">
        <v>242.43199999999999</v>
      </c>
      <c r="O779" s="50">
        <v>212.86500000000001</v>
      </c>
      <c r="P779" s="50">
        <v>138.74600000000001</v>
      </c>
      <c r="Q779" s="50">
        <v>177.703</v>
      </c>
      <c r="R779" s="50">
        <v>132.255</v>
      </c>
      <c r="S779" s="50">
        <v>113.97199999999999</v>
      </c>
      <c r="T779" s="50">
        <v>74.019000000000005</v>
      </c>
      <c r="U779" s="50">
        <v>49.844999999999999</v>
      </c>
      <c r="V779" s="50">
        <v>40.453000000000003</v>
      </c>
      <c r="W779" s="50">
        <v>30.593</v>
      </c>
      <c r="X779" s="50" t="s">
        <v>311</v>
      </c>
      <c r="Y779" s="50" t="s">
        <v>311</v>
      </c>
      <c r="Z779" s="50" t="s">
        <v>311</v>
      </c>
      <c r="AA779" s="50" t="s">
        <v>311</v>
      </c>
      <c r="AB779" s="50" t="s">
        <v>311</v>
      </c>
      <c r="AC779" s="50" t="str">
        <f t="shared" si="53"/>
        <v>Republic of Moldova-1965</v>
      </c>
      <c r="AD779" s="51">
        <f t="shared" si="54"/>
        <v>1997.1890000000001</v>
      </c>
      <c r="AE779" s="15">
        <f t="shared" si="55"/>
        <v>0.6701629139755928</v>
      </c>
      <c r="AF779">
        <f t="shared" si="56"/>
        <v>6.2058998554790433E-2</v>
      </c>
    </row>
    <row r="780" spans="1:32" x14ac:dyDescent="0.25">
      <c r="A780" s="59">
        <v>763</v>
      </c>
      <c r="B780" s="60" t="s">
        <v>309</v>
      </c>
      <c r="C780" s="61" t="s">
        <v>335</v>
      </c>
      <c r="D780" s="62"/>
      <c r="E780" s="62">
        <v>646</v>
      </c>
      <c r="F780" s="62">
        <v>1965</v>
      </c>
      <c r="G780" s="50">
        <v>631.08500000000004</v>
      </c>
      <c r="H780" s="50">
        <v>528.17200000000003</v>
      </c>
      <c r="I780" s="50">
        <v>432.69900000000001</v>
      </c>
      <c r="J780" s="50">
        <v>334.21800000000002</v>
      </c>
      <c r="K780" s="50">
        <v>223.839</v>
      </c>
      <c r="L780" s="50">
        <v>195.40799999999999</v>
      </c>
      <c r="M780" s="50">
        <v>198.89500000000001</v>
      </c>
      <c r="N780" s="50">
        <v>178.285</v>
      </c>
      <c r="O780" s="50">
        <v>130.17599999999999</v>
      </c>
      <c r="P780" s="50">
        <v>87.474999999999994</v>
      </c>
      <c r="Q780" s="50">
        <v>76.644999999999996</v>
      </c>
      <c r="R780" s="50">
        <v>67.275000000000006</v>
      </c>
      <c r="S780" s="50">
        <v>52.926000000000002</v>
      </c>
      <c r="T780" s="50">
        <v>42.643999999999998</v>
      </c>
      <c r="U780" s="50">
        <v>28.030999999999999</v>
      </c>
      <c r="V780" s="50">
        <v>17.041</v>
      </c>
      <c r="W780" s="50">
        <v>8.1199999999999992</v>
      </c>
      <c r="X780" s="50" t="s">
        <v>311</v>
      </c>
      <c r="Y780" s="50" t="s">
        <v>311</v>
      </c>
      <c r="Z780" s="50" t="s">
        <v>311</v>
      </c>
      <c r="AA780" s="50" t="s">
        <v>311</v>
      </c>
      <c r="AB780" s="50" t="s">
        <v>311</v>
      </c>
      <c r="AC780" s="50" t="str">
        <f t="shared" si="53"/>
        <v>Rwanda-1965</v>
      </c>
      <c r="AD780" s="51">
        <f t="shared" si="54"/>
        <v>1545.1419999999998</v>
      </c>
      <c r="AE780" s="15">
        <f t="shared" si="55"/>
        <v>1.0923216118647996</v>
      </c>
      <c r="AF780">
        <f t="shared" si="56"/>
        <v>3.0549252844507886E-2</v>
      </c>
    </row>
    <row r="781" spans="1:32" x14ac:dyDescent="0.25">
      <c r="A781" s="59">
        <v>764</v>
      </c>
      <c r="B781" s="60" t="s">
        <v>309</v>
      </c>
      <c r="C781" s="61" t="s">
        <v>336</v>
      </c>
      <c r="D781" s="62"/>
      <c r="E781" s="62">
        <v>728</v>
      </c>
      <c r="F781" s="62">
        <v>1965</v>
      </c>
      <c r="G781" s="50">
        <v>583.39300000000003</v>
      </c>
      <c r="H781" s="50">
        <v>434.14400000000001</v>
      </c>
      <c r="I781" s="50">
        <v>345.24299999999999</v>
      </c>
      <c r="J781" s="50">
        <v>343.76600000000002</v>
      </c>
      <c r="K781" s="50">
        <v>306.78899999999999</v>
      </c>
      <c r="L781" s="50">
        <v>261.06</v>
      </c>
      <c r="M781" s="50">
        <v>220.21899999999999</v>
      </c>
      <c r="N781" s="50">
        <v>181.67</v>
      </c>
      <c r="O781" s="50">
        <v>149.74600000000001</v>
      </c>
      <c r="P781" s="50">
        <v>121.789</v>
      </c>
      <c r="Q781" s="50">
        <v>98.978999999999999</v>
      </c>
      <c r="R781" s="50">
        <v>77.123000000000005</v>
      </c>
      <c r="S781" s="50">
        <v>57.026000000000003</v>
      </c>
      <c r="T781" s="50">
        <v>39.113999999999997</v>
      </c>
      <c r="U781" s="50">
        <v>25.105</v>
      </c>
      <c r="V781" s="50">
        <v>12.590999999999999</v>
      </c>
      <c r="W781" s="50">
        <v>5.8810000000000002</v>
      </c>
      <c r="X781" s="50" t="s">
        <v>311</v>
      </c>
      <c r="Y781" s="50" t="s">
        <v>311</v>
      </c>
      <c r="Z781" s="50" t="s">
        <v>311</v>
      </c>
      <c r="AA781" s="50" t="s">
        <v>311</v>
      </c>
      <c r="AB781" s="50" t="s">
        <v>311</v>
      </c>
      <c r="AC781" s="50" t="str">
        <f t="shared" si="53"/>
        <v>South Sudan-1965</v>
      </c>
      <c r="AD781" s="51">
        <f t="shared" si="54"/>
        <v>1818.1670000000004</v>
      </c>
      <c r="AE781" s="15">
        <f t="shared" si="55"/>
        <v>0.79501552937656428</v>
      </c>
      <c r="AF781">
        <f t="shared" si="56"/>
        <v>2.5995717627486401E-2</v>
      </c>
    </row>
    <row r="782" spans="1:32" x14ac:dyDescent="0.25">
      <c r="A782" s="59">
        <v>765</v>
      </c>
      <c r="B782" s="60" t="s">
        <v>309</v>
      </c>
      <c r="C782" s="61" t="s">
        <v>337</v>
      </c>
      <c r="D782" s="62"/>
      <c r="E782" s="62">
        <v>748</v>
      </c>
      <c r="F782" s="62">
        <v>1965</v>
      </c>
      <c r="G782" s="50">
        <v>72.587000000000003</v>
      </c>
      <c r="H782" s="50">
        <v>58.603999999999999</v>
      </c>
      <c r="I782" s="50">
        <v>49.951000000000001</v>
      </c>
      <c r="J782" s="50">
        <v>41.631</v>
      </c>
      <c r="K782" s="50">
        <v>31.532</v>
      </c>
      <c r="L782" s="50">
        <v>26.058</v>
      </c>
      <c r="M782" s="50">
        <v>22.463000000000001</v>
      </c>
      <c r="N782" s="50">
        <v>19.175000000000001</v>
      </c>
      <c r="O782" s="50">
        <v>16.619</v>
      </c>
      <c r="P782" s="50">
        <v>14.353999999999999</v>
      </c>
      <c r="Q782" s="50">
        <v>11.711</v>
      </c>
      <c r="R782" s="50">
        <v>9.2430000000000003</v>
      </c>
      <c r="S782" s="50">
        <v>6.9029999999999996</v>
      </c>
      <c r="T782" s="50">
        <v>4.8</v>
      </c>
      <c r="U782" s="50">
        <v>3.1560000000000001</v>
      </c>
      <c r="V782" s="50">
        <v>1.766</v>
      </c>
      <c r="W782" s="50">
        <v>0.99299999999999999</v>
      </c>
      <c r="X782" s="50" t="s">
        <v>311</v>
      </c>
      <c r="Y782" s="50" t="s">
        <v>311</v>
      </c>
      <c r="Z782" s="50" t="s">
        <v>311</v>
      </c>
      <c r="AA782" s="50" t="s">
        <v>311</v>
      </c>
      <c r="AB782" s="50" t="s">
        <v>311</v>
      </c>
      <c r="AC782" s="50" t="str">
        <f t="shared" si="53"/>
        <v>Swaziland-1965</v>
      </c>
      <c r="AD782" s="51">
        <f t="shared" si="54"/>
        <v>199.68899999999999</v>
      </c>
      <c r="AE782" s="15">
        <f t="shared" si="55"/>
        <v>0.96077901136266897</v>
      </c>
      <c r="AF782">
        <f t="shared" si="56"/>
        <v>2.8135839781950521E-2</v>
      </c>
    </row>
    <row r="783" spans="1:32" x14ac:dyDescent="0.25">
      <c r="A783" s="59">
        <v>766</v>
      </c>
      <c r="B783" s="60" t="s">
        <v>309</v>
      </c>
      <c r="C783" s="61" t="s">
        <v>338</v>
      </c>
      <c r="D783" s="62"/>
      <c r="E783" s="62">
        <v>762</v>
      </c>
      <c r="F783" s="62">
        <v>1965</v>
      </c>
      <c r="G783" s="50">
        <v>468.935</v>
      </c>
      <c r="H783" s="50">
        <v>375.71199999999999</v>
      </c>
      <c r="I783" s="50">
        <v>281.68799999999999</v>
      </c>
      <c r="J783" s="50">
        <v>165.54</v>
      </c>
      <c r="K783" s="50">
        <v>149.446</v>
      </c>
      <c r="L783" s="50">
        <v>196.36600000000001</v>
      </c>
      <c r="M783" s="50">
        <v>169.73099999999999</v>
      </c>
      <c r="N783" s="50">
        <v>157.71199999999999</v>
      </c>
      <c r="O783" s="50">
        <v>100.07599999999999</v>
      </c>
      <c r="P783" s="50">
        <v>70.691000000000003</v>
      </c>
      <c r="Q783" s="50">
        <v>83.221999999999994</v>
      </c>
      <c r="R783" s="50">
        <v>77.025000000000006</v>
      </c>
      <c r="S783" s="50">
        <v>70.849000000000004</v>
      </c>
      <c r="T783" s="50">
        <v>50.222999999999999</v>
      </c>
      <c r="U783" s="50">
        <v>30.411999999999999</v>
      </c>
      <c r="V783" s="50">
        <v>23.978999999999999</v>
      </c>
      <c r="W783" s="50">
        <v>16.346</v>
      </c>
      <c r="X783" s="50" t="s">
        <v>311</v>
      </c>
      <c r="Y783" s="50" t="s">
        <v>311</v>
      </c>
      <c r="Z783" s="50" t="s">
        <v>311</v>
      </c>
      <c r="AA783" s="50" t="s">
        <v>311</v>
      </c>
      <c r="AB783" s="50" t="s">
        <v>311</v>
      </c>
      <c r="AC783" s="50" t="str">
        <f t="shared" si="53"/>
        <v>Tajikistan-1965</v>
      </c>
      <c r="AD783" s="51">
        <f t="shared" si="54"/>
        <v>1240.6580000000001</v>
      </c>
      <c r="AE783" s="15">
        <f t="shared" si="55"/>
        <v>1.0053495806257646</v>
      </c>
      <c r="AF783">
        <f t="shared" si="56"/>
        <v>5.1102812724836952E-2</v>
      </c>
    </row>
    <row r="784" spans="1:32" x14ac:dyDescent="0.25">
      <c r="A784" s="59">
        <v>767</v>
      </c>
      <c r="B784" s="60" t="s">
        <v>309</v>
      </c>
      <c r="C784" s="61" t="s">
        <v>339</v>
      </c>
      <c r="D784" s="62">
        <v>3</v>
      </c>
      <c r="E784" s="62">
        <v>807</v>
      </c>
      <c r="F784" s="62">
        <v>1965</v>
      </c>
      <c r="G784" s="50">
        <v>195.98</v>
      </c>
      <c r="H784" s="50">
        <v>193.733</v>
      </c>
      <c r="I784" s="50">
        <v>200.16300000000001</v>
      </c>
      <c r="J784" s="50">
        <v>161.596</v>
      </c>
      <c r="K784" s="50">
        <v>135.023</v>
      </c>
      <c r="L784" s="50">
        <v>130.23099999999999</v>
      </c>
      <c r="M784" s="50">
        <v>115.215</v>
      </c>
      <c r="N784" s="50">
        <v>98.451999999999998</v>
      </c>
      <c r="O784" s="50">
        <v>82.522000000000006</v>
      </c>
      <c r="P784" s="50">
        <v>51.021000000000001</v>
      </c>
      <c r="Q784" s="50">
        <v>64.745000000000005</v>
      </c>
      <c r="R784" s="50">
        <v>53.790999999999997</v>
      </c>
      <c r="S784" s="50">
        <v>39.529000000000003</v>
      </c>
      <c r="T784" s="50">
        <v>27.141999999999999</v>
      </c>
      <c r="U784" s="50">
        <v>18.373000000000001</v>
      </c>
      <c r="V784" s="50">
        <v>12.888</v>
      </c>
      <c r="W784" s="50">
        <v>12.028</v>
      </c>
      <c r="X784" s="50" t="s">
        <v>311</v>
      </c>
      <c r="Y784" s="50" t="s">
        <v>311</v>
      </c>
      <c r="Z784" s="50" t="s">
        <v>311</v>
      </c>
      <c r="AA784" s="50" t="s">
        <v>311</v>
      </c>
      <c r="AB784" s="50" t="s">
        <v>311</v>
      </c>
      <c r="AC784" s="50" t="str">
        <f t="shared" si="53"/>
        <v>TFYR Macedonia-1965</v>
      </c>
      <c r="AD784" s="51">
        <f t="shared" si="54"/>
        <v>932.125</v>
      </c>
      <c r="AE784" s="15">
        <f t="shared" si="55"/>
        <v>0.70838889633901048</v>
      </c>
      <c r="AF784">
        <f t="shared" si="56"/>
        <v>4.6275265259352653E-2</v>
      </c>
    </row>
    <row r="785" spans="1:32" x14ac:dyDescent="0.25">
      <c r="A785" s="59">
        <v>768</v>
      </c>
      <c r="B785" s="60" t="s">
        <v>309</v>
      </c>
      <c r="C785" s="61" t="s">
        <v>340</v>
      </c>
      <c r="D785" s="62"/>
      <c r="E785" s="62">
        <v>795</v>
      </c>
      <c r="F785" s="62">
        <v>1965</v>
      </c>
      <c r="G785" s="50">
        <v>344.18700000000001</v>
      </c>
      <c r="H785" s="50">
        <v>282.43200000000002</v>
      </c>
      <c r="I785" s="50">
        <v>214.56299999999999</v>
      </c>
      <c r="J785" s="50">
        <v>140.648</v>
      </c>
      <c r="K785" s="50">
        <v>112.759</v>
      </c>
      <c r="L785" s="50">
        <v>146.047</v>
      </c>
      <c r="M785" s="50">
        <v>121.855</v>
      </c>
      <c r="N785" s="50">
        <v>118.65600000000001</v>
      </c>
      <c r="O785" s="50">
        <v>77.772000000000006</v>
      </c>
      <c r="P785" s="50">
        <v>59.277000000000001</v>
      </c>
      <c r="Q785" s="50">
        <v>72.274000000000001</v>
      </c>
      <c r="R785" s="50">
        <v>61.878</v>
      </c>
      <c r="S785" s="50">
        <v>51.781999999999996</v>
      </c>
      <c r="T785" s="50">
        <v>33.887</v>
      </c>
      <c r="U785" s="50">
        <v>22.492000000000001</v>
      </c>
      <c r="V785" s="50">
        <v>18.992999999999999</v>
      </c>
      <c r="W785" s="50">
        <v>13.097</v>
      </c>
      <c r="X785" s="50" t="s">
        <v>311</v>
      </c>
      <c r="Y785" s="50" t="s">
        <v>311</v>
      </c>
      <c r="Z785" s="50" t="s">
        <v>311</v>
      </c>
      <c r="AA785" s="50" t="s">
        <v>311</v>
      </c>
      <c r="AB785" s="50" t="s">
        <v>311</v>
      </c>
      <c r="AC785" s="50" t="str">
        <f t="shared" si="53"/>
        <v>Turkmenistan-1965</v>
      </c>
      <c r="AD785" s="51">
        <f t="shared" si="54"/>
        <v>962.94800000000009</v>
      </c>
      <c r="AE785" s="15">
        <f t="shared" si="55"/>
        <v>0.96542180886195295</v>
      </c>
      <c r="AF785">
        <f t="shared" si="56"/>
        <v>4.903693192840871E-2</v>
      </c>
    </row>
    <row r="786" spans="1:32" x14ac:dyDescent="0.25">
      <c r="A786" s="59">
        <v>769</v>
      </c>
      <c r="B786" s="60" t="s">
        <v>309</v>
      </c>
      <c r="C786" s="61" t="s">
        <v>341</v>
      </c>
      <c r="D786" s="62"/>
      <c r="E786" s="62">
        <v>800</v>
      </c>
      <c r="F786" s="62">
        <v>1965</v>
      </c>
      <c r="G786" s="50">
        <v>1534.37</v>
      </c>
      <c r="H786" s="50">
        <v>1198.242</v>
      </c>
      <c r="I786" s="50">
        <v>999.64599999999996</v>
      </c>
      <c r="J786" s="50">
        <v>802.23199999999997</v>
      </c>
      <c r="K786" s="50">
        <v>665.97900000000004</v>
      </c>
      <c r="L786" s="50">
        <v>510.36700000000002</v>
      </c>
      <c r="M786" s="50">
        <v>506.19099999999997</v>
      </c>
      <c r="N786" s="50">
        <v>426.11099999999999</v>
      </c>
      <c r="O786" s="50">
        <v>352.91199999999998</v>
      </c>
      <c r="P786" s="50">
        <v>282.93</v>
      </c>
      <c r="Q786" s="50">
        <v>222.62299999999999</v>
      </c>
      <c r="R786" s="50">
        <v>174.179</v>
      </c>
      <c r="S786" s="50">
        <v>132.45699999999999</v>
      </c>
      <c r="T786" s="50">
        <v>92.924999999999997</v>
      </c>
      <c r="U786" s="50">
        <v>58.625999999999998</v>
      </c>
      <c r="V786" s="50">
        <v>33.847999999999999</v>
      </c>
      <c r="W786" s="50">
        <v>20.763000000000002</v>
      </c>
      <c r="X786" s="50" t="s">
        <v>311</v>
      </c>
      <c r="Y786" s="50" t="s">
        <v>311</v>
      </c>
      <c r="Z786" s="50" t="s">
        <v>311</v>
      </c>
      <c r="AA786" s="50" t="s">
        <v>311</v>
      </c>
      <c r="AB786" s="50" t="s">
        <v>311</v>
      </c>
      <c r="AC786" s="50" t="str">
        <f t="shared" si="53"/>
        <v>Uganda-1965</v>
      </c>
      <c r="AD786" s="51">
        <f t="shared" si="54"/>
        <v>4075.9809999999993</v>
      </c>
      <c r="AE786" s="15">
        <f t="shared" si="55"/>
        <v>0.96625082403475404</v>
      </c>
      <c r="AF786">
        <f t="shared" si="56"/>
        <v>2.6403136481862297E-2</v>
      </c>
    </row>
    <row r="787" spans="1:32" x14ac:dyDescent="0.25">
      <c r="A787" s="59">
        <v>770</v>
      </c>
      <c r="B787" s="60" t="s">
        <v>309</v>
      </c>
      <c r="C787" s="61" t="s">
        <v>342</v>
      </c>
      <c r="D787" s="62"/>
      <c r="E787" s="62">
        <v>860</v>
      </c>
      <c r="F787" s="62">
        <v>1965</v>
      </c>
      <c r="G787" s="50">
        <v>1848.384</v>
      </c>
      <c r="H787" s="50">
        <v>1522.9</v>
      </c>
      <c r="I787" s="50">
        <v>1142.6759999999999</v>
      </c>
      <c r="J787" s="50">
        <v>702.95500000000004</v>
      </c>
      <c r="K787" s="50">
        <v>577.62</v>
      </c>
      <c r="L787" s="50">
        <v>741.79399999999998</v>
      </c>
      <c r="M787" s="50">
        <v>661.84500000000003</v>
      </c>
      <c r="N787" s="50">
        <v>658.63199999999995</v>
      </c>
      <c r="O787" s="50">
        <v>422.53399999999999</v>
      </c>
      <c r="P787" s="50">
        <v>278.31900000000002</v>
      </c>
      <c r="Q787" s="50">
        <v>322.08100000000002</v>
      </c>
      <c r="R787" s="50">
        <v>316.99799999999999</v>
      </c>
      <c r="S787" s="50">
        <v>336.07100000000003</v>
      </c>
      <c r="T787" s="50">
        <v>260.851</v>
      </c>
      <c r="U787" s="50">
        <v>157.70500000000001</v>
      </c>
      <c r="V787" s="50">
        <v>107.622</v>
      </c>
      <c r="W787" s="50">
        <v>84.753</v>
      </c>
      <c r="X787" s="50" t="s">
        <v>311</v>
      </c>
      <c r="Y787" s="50" t="s">
        <v>311</v>
      </c>
      <c r="Z787" s="50" t="s">
        <v>311</v>
      </c>
      <c r="AA787" s="50" t="s">
        <v>311</v>
      </c>
      <c r="AB787" s="50" t="s">
        <v>311</v>
      </c>
      <c r="AC787" s="50" t="str">
        <f t="shared" ref="AC787:AC850" si="57">C787&amp;"-"&amp;F787</f>
        <v>Uzbekistan-1965</v>
      </c>
      <c r="AD787" s="51">
        <f t="shared" ref="AD787:AD850" si="58">SUM(J787:S787)</f>
        <v>5018.8489999999993</v>
      </c>
      <c r="AE787" s="15">
        <f t="shared" ref="AE787:AE850" si="59">IF(W787="…",SUM(G787:I787,T787:V787,X787:AB787)/SUM(J787:S787),SUM(G787:I787,T787:W787)/SUM(J787:S787))</f>
        <v>1.0211287488426133</v>
      </c>
      <c r="AF787">
        <f t="shared" ref="AF787:AF850" si="60">IF(W787="…",SUM(T787:V787,X787:AB787)/SUM(G787:S787),SUM(T787:W787)/SUM(G787:S787))</f>
        <v>6.4087196124458179E-2</v>
      </c>
    </row>
    <row r="788" spans="1:32" x14ac:dyDescent="0.25">
      <c r="A788" s="59">
        <v>771</v>
      </c>
      <c r="B788" s="60" t="s">
        <v>309</v>
      </c>
      <c r="C788" s="61" t="s">
        <v>343</v>
      </c>
      <c r="D788" s="62"/>
      <c r="E788" s="62">
        <v>894</v>
      </c>
      <c r="F788" s="62">
        <v>1965</v>
      </c>
      <c r="G788" s="50">
        <v>698.26099999999997</v>
      </c>
      <c r="H788" s="50">
        <v>528.84699999999998</v>
      </c>
      <c r="I788" s="50">
        <v>424.36700000000002</v>
      </c>
      <c r="J788" s="50">
        <v>358.14400000000001</v>
      </c>
      <c r="K788" s="50">
        <v>302.44299999999998</v>
      </c>
      <c r="L788" s="50">
        <v>254.768</v>
      </c>
      <c r="M788" s="50">
        <v>213.71700000000001</v>
      </c>
      <c r="N788" s="50">
        <v>178.99799999999999</v>
      </c>
      <c r="O788" s="50">
        <v>149.751</v>
      </c>
      <c r="P788" s="50">
        <v>123.32899999999999</v>
      </c>
      <c r="Q788" s="50">
        <v>100.60599999999999</v>
      </c>
      <c r="R788" s="50">
        <v>79.548000000000002</v>
      </c>
      <c r="S788" s="50">
        <v>60.040999999999997</v>
      </c>
      <c r="T788" s="50">
        <v>42.158000000000001</v>
      </c>
      <c r="U788" s="50">
        <v>24.838000000000001</v>
      </c>
      <c r="V788" s="50">
        <v>14.503</v>
      </c>
      <c r="W788" s="50">
        <v>9.0879999999999992</v>
      </c>
      <c r="X788" s="50" t="s">
        <v>311</v>
      </c>
      <c r="Y788" s="50" t="s">
        <v>311</v>
      </c>
      <c r="Z788" s="50" t="s">
        <v>311</v>
      </c>
      <c r="AA788" s="50" t="s">
        <v>311</v>
      </c>
      <c r="AB788" s="50" t="s">
        <v>311</v>
      </c>
      <c r="AC788" s="50" t="str">
        <f t="shared" si="57"/>
        <v>Zambia-1965</v>
      </c>
      <c r="AD788" s="51">
        <f t="shared" si="58"/>
        <v>1821.345</v>
      </c>
      <c r="AE788" s="15">
        <f t="shared" si="59"/>
        <v>0.95647008117627341</v>
      </c>
      <c r="AF788">
        <f t="shared" si="60"/>
        <v>2.6084565281241177E-2</v>
      </c>
    </row>
    <row r="789" spans="1:32" x14ac:dyDescent="0.25">
      <c r="A789" s="59">
        <v>772</v>
      </c>
      <c r="B789" s="60" t="s">
        <v>309</v>
      </c>
      <c r="C789" s="61" t="s">
        <v>346</v>
      </c>
      <c r="D789" s="62"/>
      <c r="E789" s="62">
        <v>716</v>
      </c>
      <c r="F789" s="62">
        <v>1965</v>
      </c>
      <c r="G789" s="50">
        <v>864.33600000000001</v>
      </c>
      <c r="H789" s="50">
        <v>681.81899999999996</v>
      </c>
      <c r="I789" s="50">
        <v>561.24</v>
      </c>
      <c r="J789" s="50">
        <v>390.267</v>
      </c>
      <c r="K789" s="50">
        <v>360.51900000000001</v>
      </c>
      <c r="L789" s="50">
        <v>294.47300000000001</v>
      </c>
      <c r="M789" s="50">
        <v>249.828</v>
      </c>
      <c r="N789" s="50">
        <v>217.678</v>
      </c>
      <c r="O789" s="50">
        <v>176.68899999999999</v>
      </c>
      <c r="P789" s="50">
        <v>163.46899999999999</v>
      </c>
      <c r="Q789" s="50">
        <v>123.46899999999999</v>
      </c>
      <c r="R789" s="50">
        <v>99.594999999999999</v>
      </c>
      <c r="S789" s="50">
        <v>81.186999999999998</v>
      </c>
      <c r="T789" s="50">
        <v>61.783000000000001</v>
      </c>
      <c r="U789" s="50">
        <v>42.969000000000001</v>
      </c>
      <c r="V789" s="50">
        <v>25.08</v>
      </c>
      <c r="W789" s="50">
        <v>15.811</v>
      </c>
      <c r="X789" s="50" t="s">
        <v>311</v>
      </c>
      <c r="Y789" s="50" t="s">
        <v>311</v>
      </c>
      <c r="Z789" s="50" t="s">
        <v>311</v>
      </c>
      <c r="AA789" s="50" t="s">
        <v>311</v>
      </c>
      <c r="AB789" s="50" t="s">
        <v>311</v>
      </c>
      <c r="AC789" s="50" t="str">
        <f t="shared" si="57"/>
        <v>Zimbabwe-1965</v>
      </c>
      <c r="AD789" s="51">
        <f t="shared" si="58"/>
        <v>2157.174</v>
      </c>
      <c r="AE789" s="15">
        <f t="shared" si="59"/>
        <v>1.0444396233219944</v>
      </c>
      <c r="AF789">
        <f t="shared" si="60"/>
        <v>3.4151868571009172E-2</v>
      </c>
    </row>
    <row r="790" spans="1:32" x14ac:dyDescent="0.25">
      <c r="A790" s="54">
        <v>773</v>
      </c>
      <c r="B790" s="55" t="s">
        <v>309</v>
      </c>
      <c r="C790" s="56" t="s">
        <v>347</v>
      </c>
      <c r="D790" s="57"/>
      <c r="E790" s="57">
        <v>1674</v>
      </c>
      <c r="F790" s="57">
        <v>1965</v>
      </c>
      <c r="G790" s="58">
        <v>4492.0460000000003</v>
      </c>
      <c r="H790" s="58">
        <v>4689.9369999999999</v>
      </c>
      <c r="I790" s="58">
        <v>4787.8909999999996</v>
      </c>
      <c r="J790" s="58">
        <v>4381.9170000000004</v>
      </c>
      <c r="K790" s="58">
        <v>3863.7959999999998</v>
      </c>
      <c r="L790" s="58">
        <v>3772.79</v>
      </c>
      <c r="M790" s="58">
        <v>3853.3449999999998</v>
      </c>
      <c r="N790" s="58">
        <v>3936.6060000000002</v>
      </c>
      <c r="O790" s="58">
        <v>3772.165</v>
      </c>
      <c r="P790" s="58">
        <v>2244.5450000000001</v>
      </c>
      <c r="Q790" s="58">
        <v>3252.442</v>
      </c>
      <c r="R790" s="58">
        <v>3149.33</v>
      </c>
      <c r="S790" s="58">
        <v>2766.5540000000001</v>
      </c>
      <c r="T790" s="58">
        <v>2137.605</v>
      </c>
      <c r="U790" s="58">
        <v>1444.0630000000001</v>
      </c>
      <c r="V790" s="58">
        <v>983.327</v>
      </c>
      <c r="W790" s="58">
        <v>760.73500000000001</v>
      </c>
      <c r="X790" s="58" t="s">
        <v>311</v>
      </c>
      <c r="Y790" s="58" t="s">
        <v>311</v>
      </c>
      <c r="Z790" s="58" t="s">
        <v>311</v>
      </c>
      <c r="AA790" s="58" t="s">
        <v>311</v>
      </c>
      <c r="AB790" s="58" t="s">
        <v>311</v>
      </c>
      <c r="AC790" s="50" t="str">
        <f t="shared" si="57"/>
        <v>Land-locked Countries (Others)-1965</v>
      </c>
      <c r="AD790" s="51">
        <f t="shared" si="58"/>
        <v>34993.490000000005</v>
      </c>
      <c r="AE790" s="15">
        <f t="shared" si="59"/>
        <v>0.55140553285768301</v>
      </c>
      <c r="AF790">
        <f t="shared" si="60"/>
        <v>0.10876969155959136</v>
      </c>
    </row>
    <row r="791" spans="1:32" x14ac:dyDescent="0.25">
      <c r="A791" s="59">
        <v>774</v>
      </c>
      <c r="B791" s="60" t="s">
        <v>309</v>
      </c>
      <c r="C791" s="61" t="s">
        <v>348</v>
      </c>
      <c r="D791" s="62"/>
      <c r="E791" s="62">
        <v>40</v>
      </c>
      <c r="F791" s="62">
        <v>1965</v>
      </c>
      <c r="G791" s="50">
        <v>646.65300000000002</v>
      </c>
      <c r="H791" s="50">
        <v>578.79300000000001</v>
      </c>
      <c r="I791" s="50">
        <v>484.74200000000002</v>
      </c>
      <c r="J791" s="50">
        <v>505.25799999999998</v>
      </c>
      <c r="K791" s="50">
        <v>551.23699999999997</v>
      </c>
      <c r="L791" s="50">
        <v>483.72300000000001</v>
      </c>
      <c r="M791" s="50">
        <v>427.57</v>
      </c>
      <c r="N791" s="50">
        <v>460.04899999999998</v>
      </c>
      <c r="O791" s="50">
        <v>487.19299999999998</v>
      </c>
      <c r="P791" s="50">
        <v>324.42</v>
      </c>
      <c r="Q791" s="50">
        <v>459.42200000000003</v>
      </c>
      <c r="R791" s="50">
        <v>484.57900000000001</v>
      </c>
      <c r="S791" s="50">
        <v>455.47899999999998</v>
      </c>
      <c r="T791" s="50">
        <v>369.92099999999999</v>
      </c>
      <c r="U791" s="50">
        <v>265.64400000000001</v>
      </c>
      <c r="V791" s="50">
        <v>179.333</v>
      </c>
      <c r="W791" s="50">
        <v>141.142</v>
      </c>
      <c r="X791" s="50" t="s">
        <v>311</v>
      </c>
      <c r="Y791" s="50" t="s">
        <v>311</v>
      </c>
      <c r="Z791" s="50" t="s">
        <v>311</v>
      </c>
      <c r="AA791" s="50" t="s">
        <v>311</v>
      </c>
      <c r="AB791" s="50" t="s">
        <v>311</v>
      </c>
      <c r="AC791" s="50" t="str">
        <f t="shared" si="57"/>
        <v>Austria-1965</v>
      </c>
      <c r="AD791" s="51">
        <f t="shared" si="58"/>
        <v>4638.93</v>
      </c>
      <c r="AE791" s="15">
        <f t="shared" si="59"/>
        <v>0.57475064292843381</v>
      </c>
      <c r="AF791">
        <f t="shared" si="60"/>
        <v>0.15057839529837058</v>
      </c>
    </row>
    <row r="792" spans="1:32" x14ac:dyDescent="0.25">
      <c r="A792" s="59">
        <v>775</v>
      </c>
      <c r="B792" s="60" t="s">
        <v>309</v>
      </c>
      <c r="C792" s="61" t="s">
        <v>349</v>
      </c>
      <c r="D792" s="62"/>
      <c r="E792" s="62">
        <v>112</v>
      </c>
      <c r="F792" s="62">
        <v>1965</v>
      </c>
      <c r="G792" s="50">
        <v>879.86800000000005</v>
      </c>
      <c r="H792" s="50">
        <v>947.32500000000005</v>
      </c>
      <c r="I792" s="50">
        <v>773.63499999999999</v>
      </c>
      <c r="J792" s="50">
        <v>595.01700000000005</v>
      </c>
      <c r="K792" s="50">
        <v>508.07799999999997</v>
      </c>
      <c r="L792" s="50">
        <v>736.34299999999996</v>
      </c>
      <c r="M792" s="50">
        <v>696.86400000000003</v>
      </c>
      <c r="N792" s="50">
        <v>698.03399999999999</v>
      </c>
      <c r="O792" s="50">
        <v>503.28300000000002</v>
      </c>
      <c r="P792" s="50">
        <v>312.72899999999998</v>
      </c>
      <c r="Q792" s="50">
        <v>445.12</v>
      </c>
      <c r="R792" s="50">
        <v>409.68200000000002</v>
      </c>
      <c r="S792" s="50">
        <v>357.48599999999999</v>
      </c>
      <c r="T792" s="50">
        <v>241.51900000000001</v>
      </c>
      <c r="U792" s="50">
        <v>188.11600000000001</v>
      </c>
      <c r="V792" s="50">
        <v>148.03200000000001</v>
      </c>
      <c r="W792" s="50">
        <v>127.32299999999999</v>
      </c>
      <c r="X792" s="50" t="s">
        <v>311</v>
      </c>
      <c r="Y792" s="50" t="s">
        <v>311</v>
      </c>
      <c r="Z792" s="50" t="s">
        <v>311</v>
      </c>
      <c r="AA792" s="50" t="s">
        <v>311</v>
      </c>
      <c r="AB792" s="50" t="s">
        <v>311</v>
      </c>
      <c r="AC792" s="50" t="str">
        <f t="shared" si="57"/>
        <v>Belarus-1965</v>
      </c>
      <c r="AD792" s="51">
        <f t="shared" si="58"/>
        <v>5262.6359999999995</v>
      </c>
      <c r="AE792" s="15">
        <f t="shared" si="59"/>
        <v>0.6281677091100355</v>
      </c>
      <c r="AF792">
        <f t="shared" si="60"/>
        <v>8.9653872644422344E-2</v>
      </c>
    </row>
    <row r="793" spans="1:32" x14ac:dyDescent="0.25">
      <c r="A793" s="59">
        <v>776</v>
      </c>
      <c r="B793" s="60" t="s">
        <v>309</v>
      </c>
      <c r="C793" s="61" t="s">
        <v>350</v>
      </c>
      <c r="D793" s="62"/>
      <c r="E793" s="62">
        <v>203</v>
      </c>
      <c r="F793" s="62">
        <v>1965</v>
      </c>
      <c r="G793" s="50">
        <v>689.80399999999997</v>
      </c>
      <c r="H793" s="50">
        <v>724.649</v>
      </c>
      <c r="I793" s="50">
        <v>854.44299999999998</v>
      </c>
      <c r="J793" s="50">
        <v>883.57399999999996</v>
      </c>
      <c r="K793" s="50">
        <v>722.24300000000005</v>
      </c>
      <c r="L793" s="50">
        <v>553.39800000000002</v>
      </c>
      <c r="M793" s="50">
        <v>620.68200000000002</v>
      </c>
      <c r="N793" s="50">
        <v>673.10599999999999</v>
      </c>
      <c r="O793" s="50">
        <v>750.84299999999996</v>
      </c>
      <c r="P793" s="50">
        <v>387.76499999999999</v>
      </c>
      <c r="Q793" s="50">
        <v>678.56200000000001</v>
      </c>
      <c r="R793" s="50">
        <v>657.70600000000002</v>
      </c>
      <c r="S793" s="50">
        <v>574.17499999999995</v>
      </c>
      <c r="T793" s="50">
        <v>435.46100000000001</v>
      </c>
      <c r="U793" s="50">
        <v>290.36599999999999</v>
      </c>
      <c r="V793" s="50">
        <v>181.76400000000001</v>
      </c>
      <c r="W793" s="50">
        <v>132.86600000000001</v>
      </c>
      <c r="X793" s="50" t="s">
        <v>311</v>
      </c>
      <c r="Y793" s="50" t="s">
        <v>311</v>
      </c>
      <c r="Z793" s="50" t="s">
        <v>311</v>
      </c>
      <c r="AA793" s="50" t="s">
        <v>311</v>
      </c>
      <c r="AB793" s="50" t="s">
        <v>311</v>
      </c>
      <c r="AC793" s="50" t="str">
        <f t="shared" si="57"/>
        <v>Czechia-1965</v>
      </c>
      <c r="AD793" s="51">
        <f t="shared" si="58"/>
        <v>6502.0540000000001</v>
      </c>
      <c r="AE793" s="15">
        <f t="shared" si="59"/>
        <v>0.50897039612405559</v>
      </c>
      <c r="AF793">
        <f t="shared" si="60"/>
        <v>0.11862534845142204</v>
      </c>
    </row>
    <row r="794" spans="1:32" x14ac:dyDescent="0.25">
      <c r="A794" s="59">
        <v>777</v>
      </c>
      <c r="B794" s="60" t="s">
        <v>309</v>
      </c>
      <c r="C794" s="61" t="s">
        <v>351</v>
      </c>
      <c r="D794" s="62"/>
      <c r="E794" s="62">
        <v>348</v>
      </c>
      <c r="F794" s="62">
        <v>1965</v>
      </c>
      <c r="G794" s="50">
        <v>634.38199999999995</v>
      </c>
      <c r="H794" s="50">
        <v>813.52300000000002</v>
      </c>
      <c r="I794" s="50">
        <v>930.28300000000002</v>
      </c>
      <c r="J794" s="50">
        <v>783.63</v>
      </c>
      <c r="K794" s="50">
        <v>754.53499999999997</v>
      </c>
      <c r="L794" s="50">
        <v>670.28700000000003</v>
      </c>
      <c r="M794" s="50">
        <v>714.29</v>
      </c>
      <c r="N794" s="50">
        <v>740.60500000000002</v>
      </c>
      <c r="O794" s="50">
        <v>791.59199999999998</v>
      </c>
      <c r="P794" s="50">
        <v>419.875</v>
      </c>
      <c r="Q794" s="50">
        <v>700.24099999999999</v>
      </c>
      <c r="R794" s="50">
        <v>623.53200000000004</v>
      </c>
      <c r="S794" s="50">
        <v>543.49599999999998</v>
      </c>
      <c r="T794" s="50">
        <v>436.887</v>
      </c>
      <c r="U794" s="50">
        <v>288.36599999999999</v>
      </c>
      <c r="V794" s="50">
        <v>188.834</v>
      </c>
      <c r="W794" s="50">
        <v>135.57300000000001</v>
      </c>
      <c r="X794" s="50" t="s">
        <v>311</v>
      </c>
      <c r="Y794" s="50" t="s">
        <v>311</v>
      </c>
      <c r="Z794" s="50" t="s">
        <v>311</v>
      </c>
      <c r="AA794" s="50" t="s">
        <v>311</v>
      </c>
      <c r="AB794" s="50" t="s">
        <v>311</v>
      </c>
      <c r="AC794" s="50" t="str">
        <f t="shared" si="57"/>
        <v>Hungary-1965</v>
      </c>
      <c r="AD794" s="51">
        <f t="shared" si="58"/>
        <v>6742.0830000000005</v>
      </c>
      <c r="AE794" s="15">
        <f t="shared" si="59"/>
        <v>0.5084256601409386</v>
      </c>
      <c r="AF794">
        <f t="shared" si="60"/>
        <v>0.11509087833026016</v>
      </c>
    </row>
    <row r="795" spans="1:32" x14ac:dyDescent="0.25">
      <c r="A795" s="59">
        <v>778</v>
      </c>
      <c r="B795" s="60" t="s">
        <v>309</v>
      </c>
      <c r="C795" s="61" t="s">
        <v>352</v>
      </c>
      <c r="D795" s="62"/>
      <c r="E795" s="62">
        <v>442</v>
      </c>
      <c r="F795" s="62">
        <v>1965</v>
      </c>
      <c r="G795" s="50">
        <v>25.629000000000001</v>
      </c>
      <c r="H795" s="50">
        <v>24.952000000000002</v>
      </c>
      <c r="I795" s="50">
        <v>23.02</v>
      </c>
      <c r="J795" s="50">
        <v>21.724</v>
      </c>
      <c r="K795" s="50">
        <v>21.542000000000002</v>
      </c>
      <c r="L795" s="50">
        <v>22.992000000000001</v>
      </c>
      <c r="M795" s="50">
        <v>23.937000000000001</v>
      </c>
      <c r="N795" s="50">
        <v>25.123999999999999</v>
      </c>
      <c r="O795" s="50">
        <v>21.585000000000001</v>
      </c>
      <c r="P795" s="50">
        <v>17.913</v>
      </c>
      <c r="Q795" s="50">
        <v>22.195</v>
      </c>
      <c r="R795" s="50">
        <v>22.067</v>
      </c>
      <c r="S795" s="50">
        <v>19.443000000000001</v>
      </c>
      <c r="T795" s="50">
        <v>15.039</v>
      </c>
      <c r="U795" s="50">
        <v>10.513</v>
      </c>
      <c r="V795" s="50">
        <v>6.7759999999999998</v>
      </c>
      <c r="W795" s="50">
        <v>5.71</v>
      </c>
      <c r="X795" s="50" t="s">
        <v>311</v>
      </c>
      <c r="Y795" s="50" t="s">
        <v>311</v>
      </c>
      <c r="Z795" s="50" t="s">
        <v>311</v>
      </c>
      <c r="AA795" s="50" t="s">
        <v>311</v>
      </c>
      <c r="AB795" s="50" t="s">
        <v>311</v>
      </c>
      <c r="AC795" s="50" t="str">
        <f t="shared" si="57"/>
        <v>Luxembourg-1965</v>
      </c>
      <c r="AD795" s="51">
        <f t="shared" si="58"/>
        <v>218.52200000000002</v>
      </c>
      <c r="AE795" s="15">
        <f t="shared" si="59"/>
        <v>0.51088219950394009</v>
      </c>
      <c r="AF795">
        <f t="shared" si="60"/>
        <v>0.13021227359708071</v>
      </c>
    </row>
    <row r="796" spans="1:32" x14ac:dyDescent="0.25">
      <c r="A796" s="59">
        <v>779</v>
      </c>
      <c r="B796" s="60" t="s">
        <v>309</v>
      </c>
      <c r="C796" s="61" t="s">
        <v>353</v>
      </c>
      <c r="D796" s="62">
        <v>4</v>
      </c>
      <c r="E796" s="62">
        <v>688</v>
      </c>
      <c r="F796" s="62">
        <v>1965</v>
      </c>
      <c r="G796" s="50">
        <v>681.77599999999995</v>
      </c>
      <c r="H796" s="50">
        <v>693.38199999999995</v>
      </c>
      <c r="I796" s="50">
        <v>807.24</v>
      </c>
      <c r="J796" s="50">
        <v>719.96400000000006</v>
      </c>
      <c r="K796" s="50">
        <v>511.34199999999998</v>
      </c>
      <c r="L796" s="50">
        <v>600.30899999999997</v>
      </c>
      <c r="M796" s="50">
        <v>668.71199999999999</v>
      </c>
      <c r="N796" s="50">
        <v>662.74400000000003</v>
      </c>
      <c r="O796" s="50">
        <v>535.64</v>
      </c>
      <c r="P796" s="50">
        <v>303.755</v>
      </c>
      <c r="Q796" s="50">
        <v>354.44299999999998</v>
      </c>
      <c r="R796" s="50">
        <v>392.935</v>
      </c>
      <c r="S796" s="50">
        <v>327.05099999999999</v>
      </c>
      <c r="T796" s="50">
        <v>251.328</v>
      </c>
      <c r="U796" s="50">
        <v>140.80500000000001</v>
      </c>
      <c r="V796" s="50">
        <v>103.465</v>
      </c>
      <c r="W796" s="50">
        <v>80.191000000000003</v>
      </c>
      <c r="X796" s="50" t="s">
        <v>311</v>
      </c>
      <c r="Y796" s="50" t="s">
        <v>311</v>
      </c>
      <c r="Z796" s="50" t="s">
        <v>311</v>
      </c>
      <c r="AA796" s="50" t="s">
        <v>311</v>
      </c>
      <c r="AB796" s="50" t="s">
        <v>311</v>
      </c>
      <c r="AC796" s="50" t="str">
        <f t="shared" si="57"/>
        <v>Serbia-1965</v>
      </c>
      <c r="AD796" s="51">
        <f t="shared" si="58"/>
        <v>5076.8950000000013</v>
      </c>
      <c r="AE796" s="15">
        <f t="shared" si="59"/>
        <v>0.54328226209129782</v>
      </c>
      <c r="AF796">
        <f t="shared" si="60"/>
        <v>7.9317503784459453E-2</v>
      </c>
    </row>
    <row r="797" spans="1:32" x14ac:dyDescent="0.25">
      <c r="A797" s="59">
        <v>780</v>
      </c>
      <c r="B797" s="60" t="s">
        <v>309</v>
      </c>
      <c r="C797" s="61" t="s">
        <v>354</v>
      </c>
      <c r="D797" s="62"/>
      <c r="E797" s="62">
        <v>703</v>
      </c>
      <c r="F797" s="62">
        <v>1965</v>
      </c>
      <c r="G797" s="50">
        <v>420.726</v>
      </c>
      <c r="H797" s="50">
        <v>449.80900000000003</v>
      </c>
      <c r="I797" s="50">
        <v>462.97</v>
      </c>
      <c r="J797" s="50">
        <v>376.59899999999999</v>
      </c>
      <c r="K797" s="50">
        <v>315.90499999999997</v>
      </c>
      <c r="L797" s="50">
        <v>280.06400000000002</v>
      </c>
      <c r="M797" s="50">
        <v>293.72500000000002</v>
      </c>
      <c r="N797" s="50">
        <v>293.75900000000001</v>
      </c>
      <c r="O797" s="50">
        <v>305.42899999999997</v>
      </c>
      <c r="P797" s="50">
        <v>166.89599999999999</v>
      </c>
      <c r="Q797" s="50">
        <v>245.01400000000001</v>
      </c>
      <c r="R797" s="50">
        <v>226.17599999999999</v>
      </c>
      <c r="S797" s="50">
        <v>198.66300000000001</v>
      </c>
      <c r="T797" s="50">
        <v>154.21799999999999</v>
      </c>
      <c r="U797" s="50">
        <v>89.611000000000004</v>
      </c>
      <c r="V797" s="50">
        <v>60.957999999999998</v>
      </c>
      <c r="W797" s="50">
        <v>42.93</v>
      </c>
      <c r="X797" s="50" t="s">
        <v>311</v>
      </c>
      <c r="Y797" s="50" t="s">
        <v>311</v>
      </c>
      <c r="Z797" s="50" t="s">
        <v>311</v>
      </c>
      <c r="AA797" s="50" t="s">
        <v>311</v>
      </c>
      <c r="AB797" s="50" t="s">
        <v>311</v>
      </c>
      <c r="AC797" s="50" t="str">
        <f t="shared" si="57"/>
        <v>Slovakia-1965</v>
      </c>
      <c r="AD797" s="51">
        <f t="shared" si="58"/>
        <v>2702.23</v>
      </c>
      <c r="AE797" s="15">
        <f t="shared" si="59"/>
        <v>0.62216095595119603</v>
      </c>
      <c r="AF797">
        <f t="shared" si="60"/>
        <v>8.6159522367053348E-2</v>
      </c>
    </row>
    <row r="798" spans="1:32" x14ac:dyDescent="0.25">
      <c r="A798" s="59">
        <v>781</v>
      </c>
      <c r="B798" s="60" t="s">
        <v>309</v>
      </c>
      <c r="C798" s="61" t="s">
        <v>355</v>
      </c>
      <c r="D798" s="62"/>
      <c r="E798" s="62">
        <v>756</v>
      </c>
      <c r="F798" s="62">
        <v>1965</v>
      </c>
      <c r="G798" s="50">
        <v>507.63799999999998</v>
      </c>
      <c r="H798" s="50">
        <v>451.07299999999998</v>
      </c>
      <c r="I798" s="50">
        <v>445.78199999999998</v>
      </c>
      <c r="J798" s="50">
        <v>491.322</v>
      </c>
      <c r="K798" s="50">
        <v>474.31400000000002</v>
      </c>
      <c r="L798" s="50">
        <v>421.76400000000001</v>
      </c>
      <c r="M798" s="50">
        <v>403.822</v>
      </c>
      <c r="N798" s="50">
        <v>379.59</v>
      </c>
      <c r="O798" s="50">
        <v>373.14</v>
      </c>
      <c r="P798" s="50">
        <v>308.50799999999998</v>
      </c>
      <c r="Q798" s="50">
        <v>344.80099999999999</v>
      </c>
      <c r="R798" s="50">
        <v>330.30599999999998</v>
      </c>
      <c r="S798" s="50">
        <v>288.834</v>
      </c>
      <c r="T798" s="50">
        <v>231.72399999999999</v>
      </c>
      <c r="U798" s="50">
        <v>169.542</v>
      </c>
      <c r="V798" s="50">
        <v>113.41</v>
      </c>
      <c r="W798" s="50">
        <v>94.385999999999996</v>
      </c>
      <c r="X798" s="50" t="s">
        <v>311</v>
      </c>
      <c r="Y798" s="50" t="s">
        <v>311</v>
      </c>
      <c r="Z798" s="50" t="s">
        <v>311</v>
      </c>
      <c r="AA798" s="50" t="s">
        <v>311</v>
      </c>
      <c r="AB798" s="50" t="s">
        <v>311</v>
      </c>
      <c r="AC798" s="50" t="str">
        <f t="shared" si="57"/>
        <v>Switzerland-1965</v>
      </c>
      <c r="AD798" s="51">
        <f t="shared" si="58"/>
        <v>3816.4009999999998</v>
      </c>
      <c r="AE798" s="15">
        <f t="shared" si="59"/>
        <v>0.52760572067767508</v>
      </c>
      <c r="AF798">
        <f t="shared" si="60"/>
        <v>0.11665856460598507</v>
      </c>
    </row>
    <row r="799" spans="1:32" x14ac:dyDescent="0.25">
      <c r="A799" s="45">
        <v>782</v>
      </c>
      <c r="B799" s="46" t="s">
        <v>309</v>
      </c>
      <c r="C799" s="47" t="s">
        <v>356</v>
      </c>
      <c r="D799" s="48"/>
      <c r="E799" s="48">
        <v>1637</v>
      </c>
      <c r="F799" s="48">
        <v>1965</v>
      </c>
      <c r="G799" s="49">
        <v>5363.7929999999997</v>
      </c>
      <c r="H799" s="49">
        <v>4458.0439999999999</v>
      </c>
      <c r="I799" s="49">
        <v>3875.49</v>
      </c>
      <c r="J799" s="49">
        <v>3093.15</v>
      </c>
      <c r="K799" s="49">
        <v>2621.3910000000001</v>
      </c>
      <c r="L799" s="49">
        <v>2301.0700000000002</v>
      </c>
      <c r="M799" s="49">
        <v>1982.5119999999999</v>
      </c>
      <c r="N799" s="49">
        <v>1740.194</v>
      </c>
      <c r="O799" s="49">
        <v>1511.925</v>
      </c>
      <c r="P799" s="49">
        <v>1335</v>
      </c>
      <c r="Q799" s="49">
        <v>1170.962</v>
      </c>
      <c r="R799" s="49">
        <v>970.99300000000005</v>
      </c>
      <c r="S799" s="49">
        <v>763.678</v>
      </c>
      <c r="T799" s="49">
        <v>531.51700000000005</v>
      </c>
      <c r="U799" s="49">
        <v>343.97199999999998</v>
      </c>
      <c r="V799" s="49">
        <v>223.184</v>
      </c>
      <c r="W799" s="49">
        <v>163.85300000000001</v>
      </c>
      <c r="X799" s="49" t="s">
        <v>311</v>
      </c>
      <c r="Y799" s="49" t="s">
        <v>311</v>
      </c>
      <c r="Z799" s="49" t="s">
        <v>311</v>
      </c>
      <c r="AA799" s="49" t="s">
        <v>311</v>
      </c>
      <c r="AB799" s="49" t="s">
        <v>311</v>
      </c>
      <c r="AC799" s="50" t="str">
        <f t="shared" si="57"/>
        <v>SMALL ISLAND DEVELOPING STATES (SIDS)-1965</v>
      </c>
      <c r="AD799" s="51">
        <f t="shared" si="58"/>
        <v>17490.875</v>
      </c>
      <c r="AE799" s="15">
        <f t="shared" si="59"/>
        <v>0.85529471796007905</v>
      </c>
      <c r="AF799">
        <f t="shared" si="60"/>
        <v>4.0480884406225159E-2</v>
      </c>
    </row>
    <row r="800" spans="1:32" x14ac:dyDescent="0.25">
      <c r="A800" s="59">
        <v>783</v>
      </c>
      <c r="B800" s="60" t="s">
        <v>309</v>
      </c>
      <c r="C800" s="61" t="s">
        <v>357</v>
      </c>
      <c r="D800" s="62"/>
      <c r="E800" s="62">
        <v>28</v>
      </c>
      <c r="F800" s="62">
        <v>1965</v>
      </c>
      <c r="G800" s="50">
        <v>9.1669999999999998</v>
      </c>
      <c r="H800" s="50">
        <v>8.8469999999999995</v>
      </c>
      <c r="I800" s="50">
        <v>8.18</v>
      </c>
      <c r="J800" s="50">
        <v>6.5049999999999999</v>
      </c>
      <c r="K800" s="50">
        <v>5.641</v>
      </c>
      <c r="L800" s="50">
        <v>4.2309999999999999</v>
      </c>
      <c r="M800" s="50">
        <v>2.8420000000000001</v>
      </c>
      <c r="N800" s="50">
        <v>3.0830000000000002</v>
      </c>
      <c r="O800" s="50">
        <v>2.1920000000000002</v>
      </c>
      <c r="P800" s="50">
        <v>2.2170000000000001</v>
      </c>
      <c r="Q800" s="50">
        <v>2.3519999999999999</v>
      </c>
      <c r="R800" s="50">
        <v>1.7230000000000001</v>
      </c>
      <c r="S800" s="50">
        <v>1.405</v>
      </c>
      <c r="T800" s="50">
        <v>0.96299999999999997</v>
      </c>
      <c r="U800" s="50">
        <v>0.60299999999999998</v>
      </c>
      <c r="V800" s="50">
        <v>0.40500000000000003</v>
      </c>
      <c r="W800" s="50">
        <v>0.42499999999999999</v>
      </c>
      <c r="X800" s="50" t="s">
        <v>311</v>
      </c>
      <c r="Y800" s="50" t="s">
        <v>311</v>
      </c>
      <c r="Z800" s="50" t="s">
        <v>311</v>
      </c>
      <c r="AA800" s="50" t="s">
        <v>311</v>
      </c>
      <c r="AB800" s="50" t="s">
        <v>311</v>
      </c>
      <c r="AC800" s="50" t="str">
        <f t="shared" si="57"/>
        <v>Antigua and Barbuda-1965</v>
      </c>
      <c r="AD800" s="51">
        <f t="shared" si="58"/>
        <v>32.190999999999995</v>
      </c>
      <c r="AE800" s="15">
        <f t="shared" si="59"/>
        <v>0.88813643564971601</v>
      </c>
      <c r="AF800">
        <f t="shared" si="60"/>
        <v>4.1037937826496534E-2</v>
      </c>
    </row>
    <row r="801" spans="1:32" x14ac:dyDescent="0.25">
      <c r="A801" s="59">
        <v>784</v>
      </c>
      <c r="B801" s="60" t="s">
        <v>309</v>
      </c>
      <c r="C801" s="61" t="s">
        <v>358</v>
      </c>
      <c r="D801" s="62"/>
      <c r="E801" s="62">
        <v>533</v>
      </c>
      <c r="F801" s="62">
        <v>1965</v>
      </c>
      <c r="G801" s="50">
        <v>8.4139999999999997</v>
      </c>
      <c r="H801" s="50">
        <v>7.9359999999999999</v>
      </c>
      <c r="I801" s="50">
        <v>7.3339999999999996</v>
      </c>
      <c r="J801" s="50">
        <v>6.0469999999999997</v>
      </c>
      <c r="K801" s="50">
        <v>4.8499999999999996</v>
      </c>
      <c r="L801" s="50">
        <v>3.9929999999999999</v>
      </c>
      <c r="M801" s="50">
        <v>3.5979999999999999</v>
      </c>
      <c r="N801" s="50">
        <v>2.8969999999999998</v>
      </c>
      <c r="O801" s="50">
        <v>2.57</v>
      </c>
      <c r="P801" s="50">
        <v>2.4049999999999998</v>
      </c>
      <c r="Q801" s="50">
        <v>2.2080000000000002</v>
      </c>
      <c r="R801" s="50">
        <v>2.0350000000000001</v>
      </c>
      <c r="S801" s="50">
        <v>1.3069999999999999</v>
      </c>
      <c r="T801" s="50">
        <v>0.82899999999999996</v>
      </c>
      <c r="U801" s="50">
        <v>0.498</v>
      </c>
      <c r="V801" s="50">
        <v>0.26200000000000001</v>
      </c>
      <c r="W801" s="50">
        <v>0.17699999999999999</v>
      </c>
      <c r="X801" s="50" t="s">
        <v>311</v>
      </c>
      <c r="Y801" s="50" t="s">
        <v>311</v>
      </c>
      <c r="Z801" s="50" t="s">
        <v>311</v>
      </c>
      <c r="AA801" s="50" t="s">
        <v>311</v>
      </c>
      <c r="AB801" s="50" t="s">
        <v>311</v>
      </c>
      <c r="AC801" s="50" t="str">
        <f t="shared" si="57"/>
        <v>Aruba-1965</v>
      </c>
      <c r="AD801" s="51">
        <f t="shared" si="58"/>
        <v>31.909999999999997</v>
      </c>
      <c r="AE801" s="15">
        <f t="shared" si="59"/>
        <v>0.79755562519586354</v>
      </c>
      <c r="AF801">
        <f t="shared" si="60"/>
        <v>3.17660179156024E-2</v>
      </c>
    </row>
    <row r="802" spans="1:32" x14ac:dyDescent="0.25">
      <c r="A802" s="59">
        <v>785</v>
      </c>
      <c r="B802" s="60" t="s">
        <v>309</v>
      </c>
      <c r="C802" s="61" t="s">
        <v>359</v>
      </c>
      <c r="D802" s="62"/>
      <c r="E802" s="62">
        <v>44</v>
      </c>
      <c r="F802" s="62">
        <v>1965</v>
      </c>
      <c r="G802" s="50">
        <v>22.672000000000001</v>
      </c>
      <c r="H802" s="50">
        <v>21.253</v>
      </c>
      <c r="I802" s="50">
        <v>16.692</v>
      </c>
      <c r="J802" s="50">
        <v>12.816000000000001</v>
      </c>
      <c r="K802" s="50">
        <v>10.651</v>
      </c>
      <c r="L802" s="50">
        <v>10.632999999999999</v>
      </c>
      <c r="M802" s="50">
        <v>8.9559999999999995</v>
      </c>
      <c r="N802" s="50">
        <v>7.76</v>
      </c>
      <c r="O802" s="50">
        <v>6.5110000000000001</v>
      </c>
      <c r="P802" s="50">
        <v>5.5620000000000003</v>
      </c>
      <c r="Q802" s="50">
        <v>5.3170000000000002</v>
      </c>
      <c r="R802" s="50">
        <v>3.839</v>
      </c>
      <c r="S802" s="50">
        <v>2.56</v>
      </c>
      <c r="T802" s="50">
        <v>2.0670000000000002</v>
      </c>
      <c r="U802" s="50">
        <v>1.321</v>
      </c>
      <c r="V802" s="50">
        <v>0.753</v>
      </c>
      <c r="W802" s="50">
        <v>0.69099999999999995</v>
      </c>
      <c r="X802" s="50" t="s">
        <v>311</v>
      </c>
      <c r="Y802" s="50" t="s">
        <v>311</v>
      </c>
      <c r="Z802" s="50" t="s">
        <v>311</v>
      </c>
      <c r="AA802" s="50" t="s">
        <v>311</v>
      </c>
      <c r="AB802" s="50" t="s">
        <v>311</v>
      </c>
      <c r="AC802" s="50" t="str">
        <f t="shared" si="57"/>
        <v>Bahamas-1965</v>
      </c>
      <c r="AD802" s="51">
        <f t="shared" si="58"/>
        <v>74.60499999999999</v>
      </c>
      <c r="AE802" s="15">
        <f t="shared" si="59"/>
        <v>0.8772736411768649</v>
      </c>
      <c r="AF802">
        <f t="shared" si="60"/>
        <v>3.5733830293887096E-2</v>
      </c>
    </row>
    <row r="803" spans="1:32" x14ac:dyDescent="0.25">
      <c r="A803" s="59">
        <v>786</v>
      </c>
      <c r="B803" s="60" t="s">
        <v>309</v>
      </c>
      <c r="C803" s="61" t="s">
        <v>360</v>
      </c>
      <c r="D803" s="62"/>
      <c r="E803" s="62">
        <v>48</v>
      </c>
      <c r="F803" s="62">
        <v>1965</v>
      </c>
      <c r="G803" s="50">
        <v>31.609000000000002</v>
      </c>
      <c r="H803" s="50">
        <v>30.321000000000002</v>
      </c>
      <c r="I803" s="50">
        <v>26.023</v>
      </c>
      <c r="J803" s="50">
        <v>16.184999999999999</v>
      </c>
      <c r="K803" s="50">
        <v>18.033999999999999</v>
      </c>
      <c r="L803" s="50">
        <v>15.95</v>
      </c>
      <c r="M803" s="50">
        <v>12.686999999999999</v>
      </c>
      <c r="N803" s="50">
        <v>10.781000000000001</v>
      </c>
      <c r="O803" s="50">
        <v>7.5149999999999997</v>
      </c>
      <c r="P803" s="50">
        <v>6.0789999999999997</v>
      </c>
      <c r="Q803" s="50">
        <v>4.3170000000000002</v>
      </c>
      <c r="R803" s="50">
        <v>2.7050000000000001</v>
      </c>
      <c r="S803" s="50">
        <v>1.879</v>
      </c>
      <c r="T803" s="50">
        <v>1.28</v>
      </c>
      <c r="U803" s="50">
        <v>0.96499999999999997</v>
      </c>
      <c r="V803" s="50">
        <v>0.66500000000000004</v>
      </c>
      <c r="W803" s="50">
        <v>0.436</v>
      </c>
      <c r="X803" s="50" t="s">
        <v>311</v>
      </c>
      <c r="Y803" s="50" t="s">
        <v>311</v>
      </c>
      <c r="Z803" s="50" t="s">
        <v>311</v>
      </c>
      <c r="AA803" s="50" t="s">
        <v>311</v>
      </c>
      <c r="AB803" s="50" t="s">
        <v>311</v>
      </c>
      <c r="AC803" s="50" t="str">
        <f t="shared" si="57"/>
        <v>Bahrain-1965</v>
      </c>
      <c r="AD803" s="51">
        <f t="shared" si="58"/>
        <v>96.132000000000005</v>
      </c>
      <c r="AE803" s="15">
        <f t="shared" si="59"/>
        <v>0.94972537760579223</v>
      </c>
      <c r="AF803">
        <f t="shared" si="60"/>
        <v>1.8176385908683489E-2</v>
      </c>
    </row>
    <row r="804" spans="1:32" x14ac:dyDescent="0.25">
      <c r="A804" s="59">
        <v>787</v>
      </c>
      <c r="B804" s="60" t="s">
        <v>309</v>
      </c>
      <c r="C804" s="61" t="s">
        <v>361</v>
      </c>
      <c r="D804" s="62"/>
      <c r="E804" s="62">
        <v>52</v>
      </c>
      <c r="F804" s="62">
        <v>1965</v>
      </c>
      <c r="G804" s="50">
        <v>32.493000000000002</v>
      </c>
      <c r="H804" s="50">
        <v>31.314</v>
      </c>
      <c r="I804" s="50">
        <v>28.113</v>
      </c>
      <c r="J804" s="50">
        <v>23.82</v>
      </c>
      <c r="K804" s="50">
        <v>14.656000000000001</v>
      </c>
      <c r="L804" s="50">
        <v>12.335000000000001</v>
      </c>
      <c r="M804" s="50">
        <v>11.311</v>
      </c>
      <c r="N804" s="50">
        <v>11.775</v>
      </c>
      <c r="O804" s="50">
        <v>10.673</v>
      </c>
      <c r="P804" s="50">
        <v>11.547000000000001</v>
      </c>
      <c r="Q804" s="50">
        <v>10.94</v>
      </c>
      <c r="R804" s="50">
        <v>10.207000000000001</v>
      </c>
      <c r="S804" s="50">
        <v>9.2680000000000007</v>
      </c>
      <c r="T804" s="50">
        <v>6.4630000000000001</v>
      </c>
      <c r="U804" s="50">
        <v>5.1070000000000002</v>
      </c>
      <c r="V804" s="50">
        <v>2.84</v>
      </c>
      <c r="W804" s="50">
        <v>2.512</v>
      </c>
      <c r="X804" s="50" t="s">
        <v>311</v>
      </c>
      <c r="Y804" s="50" t="s">
        <v>311</v>
      </c>
      <c r="Z804" s="50" t="s">
        <v>311</v>
      </c>
      <c r="AA804" s="50" t="s">
        <v>311</v>
      </c>
      <c r="AB804" s="50" t="s">
        <v>311</v>
      </c>
      <c r="AC804" s="50" t="str">
        <f t="shared" si="57"/>
        <v>Barbados-1965</v>
      </c>
      <c r="AD804" s="51">
        <f t="shared" si="58"/>
        <v>126.53200000000001</v>
      </c>
      <c r="AE804" s="15">
        <f t="shared" si="59"/>
        <v>0.86019346884582548</v>
      </c>
      <c r="AF804">
        <f t="shared" si="60"/>
        <v>7.7463241352791451E-2</v>
      </c>
    </row>
    <row r="805" spans="1:32" x14ac:dyDescent="0.25">
      <c r="A805" s="59">
        <v>788</v>
      </c>
      <c r="B805" s="60" t="s">
        <v>309</v>
      </c>
      <c r="C805" s="61" t="s">
        <v>362</v>
      </c>
      <c r="D805" s="62"/>
      <c r="E805" s="62">
        <v>84</v>
      </c>
      <c r="F805" s="62">
        <v>1965</v>
      </c>
      <c r="G805" s="50">
        <v>19.341999999999999</v>
      </c>
      <c r="H805" s="50">
        <v>17.181999999999999</v>
      </c>
      <c r="I805" s="50">
        <v>13.457000000000001</v>
      </c>
      <c r="J805" s="50">
        <v>10.009</v>
      </c>
      <c r="K805" s="50">
        <v>7.3890000000000002</v>
      </c>
      <c r="L805" s="50">
        <v>6.452</v>
      </c>
      <c r="M805" s="50">
        <v>5.6210000000000004</v>
      </c>
      <c r="N805" s="50">
        <v>5.2350000000000003</v>
      </c>
      <c r="O805" s="50">
        <v>4.298</v>
      </c>
      <c r="P805" s="50">
        <v>3.613</v>
      </c>
      <c r="Q805" s="50">
        <v>3.68</v>
      </c>
      <c r="R805" s="50">
        <v>3.0110000000000001</v>
      </c>
      <c r="S805" s="50">
        <v>2.3210000000000002</v>
      </c>
      <c r="T805" s="50">
        <v>1.821</v>
      </c>
      <c r="U805" s="50">
        <v>1.3089999999999999</v>
      </c>
      <c r="V805" s="50">
        <v>0.81200000000000006</v>
      </c>
      <c r="W805" s="50">
        <v>0.56699999999999995</v>
      </c>
      <c r="X805" s="50" t="s">
        <v>311</v>
      </c>
      <c r="Y805" s="50" t="s">
        <v>311</v>
      </c>
      <c r="Z805" s="50" t="s">
        <v>311</v>
      </c>
      <c r="AA805" s="50" t="s">
        <v>311</v>
      </c>
      <c r="AB805" s="50" t="s">
        <v>311</v>
      </c>
      <c r="AC805" s="50" t="str">
        <f t="shared" si="57"/>
        <v>Belize-1965</v>
      </c>
      <c r="AD805" s="51">
        <f t="shared" si="58"/>
        <v>51.629000000000005</v>
      </c>
      <c r="AE805" s="15">
        <f t="shared" si="59"/>
        <v>1.0554145925739409</v>
      </c>
      <c r="AF805">
        <f t="shared" si="60"/>
        <v>4.4375553587245355E-2</v>
      </c>
    </row>
    <row r="806" spans="1:32" x14ac:dyDescent="0.25">
      <c r="A806" s="59">
        <v>789</v>
      </c>
      <c r="B806" s="60" t="s">
        <v>309</v>
      </c>
      <c r="C806" s="61" t="s">
        <v>363</v>
      </c>
      <c r="D806" s="62"/>
      <c r="E806" s="62">
        <v>132</v>
      </c>
      <c r="F806" s="62">
        <v>1965</v>
      </c>
      <c r="G806" s="50">
        <v>44.064</v>
      </c>
      <c r="H806" s="50">
        <v>35.343000000000004</v>
      </c>
      <c r="I806" s="50">
        <v>30.824000000000002</v>
      </c>
      <c r="J806" s="50">
        <v>15.759</v>
      </c>
      <c r="K806" s="50">
        <v>13.621</v>
      </c>
      <c r="L806" s="50">
        <v>15.974</v>
      </c>
      <c r="M806" s="50">
        <v>14.554</v>
      </c>
      <c r="N806" s="50">
        <v>12.667</v>
      </c>
      <c r="O806" s="50">
        <v>7.3890000000000002</v>
      </c>
      <c r="P806" s="50">
        <v>7.7279999999999998</v>
      </c>
      <c r="Q806" s="50">
        <v>8.4440000000000008</v>
      </c>
      <c r="R806" s="50">
        <v>9.298</v>
      </c>
      <c r="S806" s="50">
        <v>5.6</v>
      </c>
      <c r="T806" s="50">
        <v>4.2759999999999998</v>
      </c>
      <c r="U806" s="50">
        <v>2.2440000000000002</v>
      </c>
      <c r="V806" s="50">
        <v>1.9470000000000001</v>
      </c>
      <c r="W806" s="50">
        <v>1.696</v>
      </c>
      <c r="X806" s="50" t="s">
        <v>311</v>
      </c>
      <c r="Y806" s="50" t="s">
        <v>311</v>
      </c>
      <c r="Z806" s="50" t="s">
        <v>311</v>
      </c>
      <c r="AA806" s="50" t="s">
        <v>311</v>
      </c>
      <c r="AB806" s="50" t="s">
        <v>311</v>
      </c>
      <c r="AC806" s="50" t="str">
        <f t="shared" si="57"/>
        <v>Cabo Verde-1965</v>
      </c>
      <c r="AD806" s="51">
        <f t="shared" si="58"/>
        <v>111.03399999999999</v>
      </c>
      <c r="AE806" s="15">
        <f t="shared" si="59"/>
        <v>1.084298503161194</v>
      </c>
      <c r="AF806">
        <f t="shared" si="60"/>
        <v>4.5931349287053974E-2</v>
      </c>
    </row>
    <row r="807" spans="1:32" x14ac:dyDescent="0.25">
      <c r="A807" s="59">
        <v>790</v>
      </c>
      <c r="B807" s="60" t="s">
        <v>309</v>
      </c>
      <c r="C807" s="61" t="s">
        <v>364</v>
      </c>
      <c r="D807" s="62"/>
      <c r="E807" s="62">
        <v>174</v>
      </c>
      <c r="F807" s="62">
        <v>1965</v>
      </c>
      <c r="G807" s="50">
        <v>36.954000000000001</v>
      </c>
      <c r="H807" s="50">
        <v>29.821000000000002</v>
      </c>
      <c r="I807" s="50">
        <v>24.074000000000002</v>
      </c>
      <c r="J807" s="50">
        <v>18.21</v>
      </c>
      <c r="K807" s="50">
        <v>16.571000000000002</v>
      </c>
      <c r="L807" s="50">
        <v>14.919</v>
      </c>
      <c r="M807" s="50">
        <v>13.048</v>
      </c>
      <c r="N807" s="50">
        <v>11.443</v>
      </c>
      <c r="O807" s="50">
        <v>10.018000000000001</v>
      </c>
      <c r="P807" s="50">
        <v>8.7680000000000007</v>
      </c>
      <c r="Q807" s="50">
        <v>7.3540000000000001</v>
      </c>
      <c r="R807" s="50">
        <v>5.8209999999999997</v>
      </c>
      <c r="S807" s="50">
        <v>4.1239999999999997</v>
      </c>
      <c r="T807" s="50">
        <v>2.8290000000000002</v>
      </c>
      <c r="U807" s="50">
        <v>1.8260000000000001</v>
      </c>
      <c r="V807" s="50">
        <v>1.01</v>
      </c>
      <c r="W807" s="50">
        <v>0.63400000000000001</v>
      </c>
      <c r="X807" s="50" t="s">
        <v>311</v>
      </c>
      <c r="Y807" s="50" t="s">
        <v>311</v>
      </c>
      <c r="Z807" s="50" t="s">
        <v>311</v>
      </c>
      <c r="AA807" s="50" t="s">
        <v>311</v>
      </c>
      <c r="AB807" s="50" t="s">
        <v>311</v>
      </c>
      <c r="AC807" s="50" t="str">
        <f t="shared" si="57"/>
        <v>Comoros-1965</v>
      </c>
      <c r="AD807" s="51">
        <f t="shared" si="58"/>
        <v>110.276</v>
      </c>
      <c r="AE807" s="15">
        <f t="shared" si="59"/>
        <v>0.88095324458631075</v>
      </c>
      <c r="AF807">
        <f t="shared" si="60"/>
        <v>3.1318831572405219E-2</v>
      </c>
    </row>
    <row r="808" spans="1:32" x14ac:dyDescent="0.25">
      <c r="A808" s="59">
        <v>791</v>
      </c>
      <c r="B808" s="60" t="s">
        <v>309</v>
      </c>
      <c r="C808" s="61" t="s">
        <v>365</v>
      </c>
      <c r="D808" s="62"/>
      <c r="E808" s="62">
        <v>192</v>
      </c>
      <c r="F808" s="62">
        <v>1965</v>
      </c>
      <c r="G808" s="50">
        <v>1231.412</v>
      </c>
      <c r="H808" s="50">
        <v>864.90099999999995</v>
      </c>
      <c r="I808" s="50">
        <v>853.01199999999994</v>
      </c>
      <c r="J808" s="50">
        <v>719.58600000000001</v>
      </c>
      <c r="K808" s="50">
        <v>666.78599999999994</v>
      </c>
      <c r="L808" s="50">
        <v>606.48199999999997</v>
      </c>
      <c r="M808" s="50">
        <v>514.71500000000003</v>
      </c>
      <c r="N808" s="50">
        <v>452.28800000000001</v>
      </c>
      <c r="O808" s="50">
        <v>397.01</v>
      </c>
      <c r="P808" s="50">
        <v>362.39400000000001</v>
      </c>
      <c r="Q808" s="50">
        <v>338.21</v>
      </c>
      <c r="R808" s="50">
        <v>298.11099999999999</v>
      </c>
      <c r="S808" s="50">
        <v>251.18100000000001</v>
      </c>
      <c r="T808" s="50">
        <v>165.566</v>
      </c>
      <c r="U808" s="50">
        <v>105.971</v>
      </c>
      <c r="V808" s="50">
        <v>76.799000000000007</v>
      </c>
      <c r="W808" s="50">
        <v>47.509</v>
      </c>
      <c r="X808" s="50" t="s">
        <v>311</v>
      </c>
      <c r="Y808" s="50" t="s">
        <v>311</v>
      </c>
      <c r="Z808" s="50" t="s">
        <v>311</v>
      </c>
      <c r="AA808" s="50" t="s">
        <v>311</v>
      </c>
      <c r="AB808" s="50" t="s">
        <v>311</v>
      </c>
      <c r="AC808" s="50" t="str">
        <f t="shared" si="57"/>
        <v>Cuba-1965</v>
      </c>
      <c r="AD808" s="51">
        <f t="shared" si="58"/>
        <v>4606.7629999999999</v>
      </c>
      <c r="AE808" s="15">
        <f t="shared" si="59"/>
        <v>0.72614328108478765</v>
      </c>
      <c r="AF808">
        <f t="shared" si="60"/>
        <v>5.2387558217956168E-2</v>
      </c>
    </row>
    <row r="809" spans="1:32" x14ac:dyDescent="0.25">
      <c r="A809" s="59">
        <v>792</v>
      </c>
      <c r="B809" s="60" t="s">
        <v>309</v>
      </c>
      <c r="C809" s="61" t="s">
        <v>366</v>
      </c>
      <c r="D809" s="62"/>
      <c r="E809" s="62">
        <v>531</v>
      </c>
      <c r="F809" s="62">
        <v>1965</v>
      </c>
      <c r="G809" s="50">
        <v>18.495000000000001</v>
      </c>
      <c r="H809" s="50">
        <v>19.783000000000001</v>
      </c>
      <c r="I809" s="50">
        <v>16.753</v>
      </c>
      <c r="J809" s="50">
        <v>12.946</v>
      </c>
      <c r="K809" s="50">
        <v>10.821</v>
      </c>
      <c r="L809" s="50">
        <v>8.4369999999999994</v>
      </c>
      <c r="M809" s="50">
        <v>7.883</v>
      </c>
      <c r="N809" s="50">
        <v>7.4359999999999999</v>
      </c>
      <c r="O809" s="50">
        <v>6.657</v>
      </c>
      <c r="P809" s="50">
        <v>6.0910000000000002</v>
      </c>
      <c r="Q809" s="50">
        <v>5.1070000000000002</v>
      </c>
      <c r="R809" s="50">
        <v>4.4630000000000001</v>
      </c>
      <c r="S809" s="50">
        <v>3.0619999999999998</v>
      </c>
      <c r="T809" s="50">
        <v>2.2090000000000001</v>
      </c>
      <c r="U809" s="50">
        <v>1.605</v>
      </c>
      <c r="V809" s="50">
        <v>0.998</v>
      </c>
      <c r="W809" s="50">
        <v>1.1319999999999999</v>
      </c>
      <c r="X809" s="50" t="s">
        <v>311</v>
      </c>
      <c r="Y809" s="50" t="s">
        <v>311</v>
      </c>
      <c r="Z809" s="50" t="s">
        <v>311</v>
      </c>
      <c r="AA809" s="50" t="s">
        <v>311</v>
      </c>
      <c r="AB809" s="50" t="s">
        <v>311</v>
      </c>
      <c r="AC809" s="50" t="str">
        <f t="shared" si="57"/>
        <v>Curaçao-1965</v>
      </c>
      <c r="AD809" s="51">
        <f t="shared" si="58"/>
        <v>72.903000000000006</v>
      </c>
      <c r="AE809" s="15">
        <f t="shared" si="59"/>
        <v>0.83638533393687498</v>
      </c>
      <c r="AF809">
        <f t="shared" si="60"/>
        <v>4.6461456688605067E-2</v>
      </c>
    </row>
    <row r="810" spans="1:32" x14ac:dyDescent="0.25">
      <c r="A810" s="59">
        <v>793</v>
      </c>
      <c r="B810" s="60" t="s">
        <v>309</v>
      </c>
      <c r="C810" s="61" t="s">
        <v>367</v>
      </c>
      <c r="D810" s="62"/>
      <c r="E810" s="62">
        <v>214</v>
      </c>
      <c r="F810" s="62">
        <v>1965</v>
      </c>
      <c r="G810" s="50">
        <v>754.25699999999995</v>
      </c>
      <c r="H810" s="50">
        <v>637.35</v>
      </c>
      <c r="I810" s="50">
        <v>508.76900000000001</v>
      </c>
      <c r="J810" s="50">
        <v>371.92200000000003</v>
      </c>
      <c r="K810" s="50">
        <v>286.87700000000001</v>
      </c>
      <c r="L810" s="50">
        <v>261.66899999999998</v>
      </c>
      <c r="M810" s="50">
        <v>231.298</v>
      </c>
      <c r="N810" s="50">
        <v>194.98699999999999</v>
      </c>
      <c r="O810" s="50">
        <v>160.08199999999999</v>
      </c>
      <c r="P810" s="50">
        <v>128.34800000000001</v>
      </c>
      <c r="Q810" s="50">
        <v>101.85</v>
      </c>
      <c r="R810" s="50">
        <v>79.751000000000005</v>
      </c>
      <c r="S810" s="50">
        <v>61.179000000000002</v>
      </c>
      <c r="T810" s="50">
        <v>44.255000000000003</v>
      </c>
      <c r="U810" s="50">
        <v>29.140999999999998</v>
      </c>
      <c r="V810" s="50">
        <v>16.526</v>
      </c>
      <c r="W810" s="50">
        <v>10.686999999999999</v>
      </c>
      <c r="X810" s="50" t="s">
        <v>311</v>
      </c>
      <c r="Y810" s="50" t="s">
        <v>311</v>
      </c>
      <c r="Z810" s="50" t="s">
        <v>311</v>
      </c>
      <c r="AA810" s="50" t="s">
        <v>311</v>
      </c>
      <c r="AB810" s="50" t="s">
        <v>311</v>
      </c>
      <c r="AC810" s="50" t="str">
        <f t="shared" si="57"/>
        <v>Dominican Republic-1965</v>
      </c>
      <c r="AD810" s="51">
        <f t="shared" si="58"/>
        <v>1877.963</v>
      </c>
      <c r="AE810" s="15">
        <f t="shared" si="59"/>
        <v>1.0655082128881135</v>
      </c>
      <c r="AF810">
        <f t="shared" si="60"/>
        <v>2.6627838317313506E-2</v>
      </c>
    </row>
    <row r="811" spans="1:32" x14ac:dyDescent="0.25">
      <c r="A811" s="59">
        <v>794</v>
      </c>
      <c r="B811" s="60" t="s">
        <v>309</v>
      </c>
      <c r="C811" s="61" t="s">
        <v>368</v>
      </c>
      <c r="D811" s="62"/>
      <c r="E811" s="62">
        <v>242</v>
      </c>
      <c r="F811" s="62">
        <v>1965</v>
      </c>
      <c r="G811" s="50">
        <v>82.081999999999994</v>
      </c>
      <c r="H811" s="50">
        <v>74.040999999999997</v>
      </c>
      <c r="I811" s="50">
        <v>61.561999999999998</v>
      </c>
      <c r="J811" s="50">
        <v>50.521000000000001</v>
      </c>
      <c r="K811" s="50">
        <v>40.826000000000001</v>
      </c>
      <c r="L811" s="50">
        <v>32.844000000000001</v>
      </c>
      <c r="M811" s="50">
        <v>27.091999999999999</v>
      </c>
      <c r="N811" s="50">
        <v>22.324999999999999</v>
      </c>
      <c r="O811" s="50">
        <v>18.692</v>
      </c>
      <c r="P811" s="50">
        <v>16.439</v>
      </c>
      <c r="Q811" s="50">
        <v>12.532999999999999</v>
      </c>
      <c r="R811" s="50">
        <v>8.9160000000000004</v>
      </c>
      <c r="S811" s="50">
        <v>6.0880000000000001</v>
      </c>
      <c r="T811" s="50">
        <v>4.5069999999999997</v>
      </c>
      <c r="U811" s="50">
        <v>2.633</v>
      </c>
      <c r="V811" s="50">
        <v>1.819</v>
      </c>
      <c r="W811" s="50">
        <v>0.96299999999999997</v>
      </c>
      <c r="X811" s="50" t="s">
        <v>311</v>
      </c>
      <c r="Y811" s="50" t="s">
        <v>311</v>
      </c>
      <c r="Z811" s="50" t="s">
        <v>311</v>
      </c>
      <c r="AA811" s="50" t="s">
        <v>311</v>
      </c>
      <c r="AB811" s="50" t="s">
        <v>311</v>
      </c>
      <c r="AC811" s="50" t="str">
        <f t="shared" si="57"/>
        <v>Fiji-1965</v>
      </c>
      <c r="AD811" s="51">
        <f t="shared" si="58"/>
        <v>236.27599999999998</v>
      </c>
      <c r="AE811" s="15">
        <f t="shared" si="59"/>
        <v>0.96330985796272162</v>
      </c>
      <c r="AF811">
        <f t="shared" si="60"/>
        <v>2.1856503091675271E-2</v>
      </c>
    </row>
    <row r="812" spans="1:32" x14ac:dyDescent="0.25">
      <c r="A812" s="59">
        <v>795</v>
      </c>
      <c r="B812" s="60" t="s">
        <v>309</v>
      </c>
      <c r="C812" s="61" t="s">
        <v>369</v>
      </c>
      <c r="D812" s="62"/>
      <c r="E812" s="62">
        <v>258</v>
      </c>
      <c r="F812" s="62">
        <v>1965</v>
      </c>
      <c r="G812" s="50">
        <v>16.344000000000001</v>
      </c>
      <c r="H812" s="50">
        <v>13.962</v>
      </c>
      <c r="I812" s="50">
        <v>12.657</v>
      </c>
      <c r="J812" s="50">
        <v>7.72</v>
      </c>
      <c r="K812" s="50">
        <v>7.766</v>
      </c>
      <c r="L812" s="50">
        <v>6.0110000000000001</v>
      </c>
      <c r="M812" s="50">
        <v>6.07</v>
      </c>
      <c r="N812" s="50">
        <v>5.218</v>
      </c>
      <c r="O812" s="50">
        <v>4.4359999999999999</v>
      </c>
      <c r="P812" s="50">
        <v>3.0030000000000001</v>
      </c>
      <c r="Q812" s="50">
        <v>3.54</v>
      </c>
      <c r="R812" s="50">
        <v>2.5139999999999998</v>
      </c>
      <c r="S812" s="50">
        <v>1.643</v>
      </c>
      <c r="T812" s="50">
        <v>1.173</v>
      </c>
      <c r="U812" s="50">
        <v>0.65</v>
      </c>
      <c r="V812" s="50">
        <v>0.55200000000000005</v>
      </c>
      <c r="W812" s="50">
        <v>0.17899999999999999</v>
      </c>
      <c r="X812" s="50" t="s">
        <v>311</v>
      </c>
      <c r="Y812" s="50" t="s">
        <v>311</v>
      </c>
      <c r="Z812" s="50" t="s">
        <v>311</v>
      </c>
      <c r="AA812" s="50" t="s">
        <v>311</v>
      </c>
      <c r="AB812" s="50" t="s">
        <v>311</v>
      </c>
      <c r="AC812" s="50" t="str">
        <f t="shared" si="57"/>
        <v>French Polynesia-1965</v>
      </c>
      <c r="AD812" s="51">
        <f t="shared" si="58"/>
        <v>47.920999999999999</v>
      </c>
      <c r="AE812" s="15">
        <f t="shared" si="59"/>
        <v>0.94983410195947504</v>
      </c>
      <c r="AF812">
        <f t="shared" si="60"/>
        <v>2.810175608467937E-2</v>
      </c>
    </row>
    <row r="813" spans="1:32" x14ac:dyDescent="0.25">
      <c r="A813" s="59">
        <v>796</v>
      </c>
      <c r="B813" s="60" t="s">
        <v>309</v>
      </c>
      <c r="C813" s="61" t="s">
        <v>370</v>
      </c>
      <c r="D813" s="62"/>
      <c r="E813" s="62">
        <v>308</v>
      </c>
      <c r="F813" s="62">
        <v>1965</v>
      </c>
      <c r="G813" s="50">
        <v>17.638999999999999</v>
      </c>
      <c r="H813" s="50">
        <v>17.233000000000001</v>
      </c>
      <c r="I813" s="50">
        <v>12.112</v>
      </c>
      <c r="J813" s="50">
        <v>8.9960000000000004</v>
      </c>
      <c r="K813" s="50">
        <v>5.8090000000000002</v>
      </c>
      <c r="L813" s="50">
        <v>5.4989999999999997</v>
      </c>
      <c r="M813" s="50">
        <v>3.8610000000000002</v>
      </c>
      <c r="N813" s="50">
        <v>4.1340000000000003</v>
      </c>
      <c r="O813" s="50">
        <v>3.4609999999999999</v>
      </c>
      <c r="P813" s="50">
        <v>3.15</v>
      </c>
      <c r="Q813" s="50">
        <v>2.8559999999999999</v>
      </c>
      <c r="R813" s="50">
        <v>2.7069999999999999</v>
      </c>
      <c r="S813" s="50">
        <v>2.4409999999999998</v>
      </c>
      <c r="T813" s="50">
        <v>1.889</v>
      </c>
      <c r="U813" s="50">
        <v>1.1839999999999999</v>
      </c>
      <c r="V813" s="50">
        <v>0.93500000000000005</v>
      </c>
      <c r="W813" s="50">
        <v>0.67500000000000004</v>
      </c>
      <c r="X813" s="50" t="s">
        <v>311</v>
      </c>
      <c r="Y813" s="50" t="s">
        <v>311</v>
      </c>
      <c r="Z813" s="50" t="s">
        <v>311</v>
      </c>
      <c r="AA813" s="50" t="s">
        <v>311</v>
      </c>
      <c r="AB813" s="50" t="s">
        <v>311</v>
      </c>
      <c r="AC813" s="50" t="str">
        <f t="shared" si="57"/>
        <v>Grenada-1965</v>
      </c>
      <c r="AD813" s="51">
        <f t="shared" si="58"/>
        <v>42.914000000000001</v>
      </c>
      <c r="AE813" s="15">
        <f t="shared" si="59"/>
        <v>1.2039660716782401</v>
      </c>
      <c r="AF813">
        <f t="shared" si="60"/>
        <v>5.2092371354201431E-2</v>
      </c>
    </row>
    <row r="814" spans="1:32" x14ac:dyDescent="0.25">
      <c r="A814" s="59">
        <v>797</v>
      </c>
      <c r="B814" s="60" t="s">
        <v>309</v>
      </c>
      <c r="C814" s="61" t="s">
        <v>371</v>
      </c>
      <c r="D814" s="62">
        <v>5</v>
      </c>
      <c r="E814" s="62">
        <v>312</v>
      </c>
      <c r="F814" s="62">
        <v>1965</v>
      </c>
      <c r="G814" s="50">
        <v>49.298999999999999</v>
      </c>
      <c r="H814" s="50">
        <v>44.359000000000002</v>
      </c>
      <c r="I814" s="50">
        <v>39.395000000000003</v>
      </c>
      <c r="J814" s="50">
        <v>32.508000000000003</v>
      </c>
      <c r="K814" s="50">
        <v>23.132000000000001</v>
      </c>
      <c r="L814" s="50">
        <v>16.431999999999999</v>
      </c>
      <c r="M814" s="50">
        <v>14.499000000000001</v>
      </c>
      <c r="N814" s="50">
        <v>14.5</v>
      </c>
      <c r="O814" s="50">
        <v>14.497</v>
      </c>
      <c r="P814" s="50">
        <v>11.6</v>
      </c>
      <c r="Q814" s="50">
        <v>10.601000000000001</v>
      </c>
      <c r="R814" s="50">
        <v>9.5969999999999995</v>
      </c>
      <c r="S814" s="50">
        <v>6.8019999999999996</v>
      </c>
      <c r="T814" s="50">
        <v>4.7990000000000004</v>
      </c>
      <c r="U814" s="50">
        <v>2.89</v>
      </c>
      <c r="V814" s="50">
        <v>2.875</v>
      </c>
      <c r="W814" s="50">
        <v>2.3860000000000001</v>
      </c>
      <c r="X814" s="50" t="s">
        <v>311</v>
      </c>
      <c r="Y814" s="50" t="s">
        <v>311</v>
      </c>
      <c r="Z814" s="50" t="s">
        <v>311</v>
      </c>
      <c r="AA814" s="50" t="s">
        <v>311</v>
      </c>
      <c r="AB814" s="50" t="s">
        <v>311</v>
      </c>
      <c r="AC814" s="50" t="str">
        <f t="shared" si="57"/>
        <v>Guadeloupe-1965</v>
      </c>
      <c r="AD814" s="51">
        <f t="shared" si="58"/>
        <v>154.16800000000001</v>
      </c>
      <c r="AE814" s="15">
        <f t="shared" si="59"/>
        <v>0.94703829588500843</v>
      </c>
      <c r="AF814">
        <f t="shared" si="60"/>
        <v>4.5087232479519256E-2</v>
      </c>
    </row>
    <row r="815" spans="1:32" x14ac:dyDescent="0.25">
      <c r="A815" s="59">
        <v>798</v>
      </c>
      <c r="B815" s="60" t="s">
        <v>309</v>
      </c>
      <c r="C815" s="61" t="s">
        <v>372</v>
      </c>
      <c r="D815" s="62"/>
      <c r="E815" s="62">
        <v>316</v>
      </c>
      <c r="F815" s="62">
        <v>1965</v>
      </c>
      <c r="G815" s="50">
        <v>10.942</v>
      </c>
      <c r="H815" s="50">
        <v>10.157999999999999</v>
      </c>
      <c r="I815" s="50">
        <v>8.3230000000000004</v>
      </c>
      <c r="J815" s="50">
        <v>6.41</v>
      </c>
      <c r="K815" s="50">
        <v>8.407</v>
      </c>
      <c r="L815" s="50">
        <v>6.0110000000000001</v>
      </c>
      <c r="M815" s="50">
        <v>6.4820000000000002</v>
      </c>
      <c r="N815" s="50">
        <v>5.3520000000000003</v>
      </c>
      <c r="O815" s="50">
        <v>4.069</v>
      </c>
      <c r="P815" s="50">
        <v>3.0670000000000002</v>
      </c>
      <c r="Q815" s="50">
        <v>2.012</v>
      </c>
      <c r="R815" s="50">
        <v>1.4450000000000001</v>
      </c>
      <c r="S815" s="50">
        <v>0.873</v>
      </c>
      <c r="T815" s="50">
        <v>0.57799999999999996</v>
      </c>
      <c r="U815" s="50">
        <v>0.313</v>
      </c>
      <c r="V815" s="50">
        <v>0.221</v>
      </c>
      <c r="W815" s="50">
        <v>0.16700000000000001</v>
      </c>
      <c r="X815" s="50" t="s">
        <v>311</v>
      </c>
      <c r="Y815" s="50" t="s">
        <v>311</v>
      </c>
      <c r="Z815" s="50" t="s">
        <v>311</v>
      </c>
      <c r="AA815" s="50" t="s">
        <v>311</v>
      </c>
      <c r="AB815" s="50" t="s">
        <v>311</v>
      </c>
      <c r="AC815" s="50" t="str">
        <f t="shared" si="57"/>
        <v>Guam-1965</v>
      </c>
      <c r="AD815" s="51">
        <f t="shared" si="58"/>
        <v>44.128</v>
      </c>
      <c r="AE815" s="15">
        <f t="shared" si="59"/>
        <v>0.69574873096446699</v>
      </c>
      <c r="AF815">
        <f t="shared" si="60"/>
        <v>1.7389294503133881E-2</v>
      </c>
    </row>
    <row r="816" spans="1:32" x14ac:dyDescent="0.25">
      <c r="A816" s="59">
        <v>799</v>
      </c>
      <c r="B816" s="60" t="s">
        <v>309</v>
      </c>
      <c r="C816" s="61" t="s">
        <v>373</v>
      </c>
      <c r="D816" s="62"/>
      <c r="E816" s="62">
        <v>624</v>
      </c>
      <c r="F816" s="62">
        <v>1965</v>
      </c>
      <c r="G816" s="50">
        <v>102.313</v>
      </c>
      <c r="H816" s="50">
        <v>84.709000000000003</v>
      </c>
      <c r="I816" s="50">
        <v>78.45</v>
      </c>
      <c r="J816" s="50">
        <v>62.570999999999998</v>
      </c>
      <c r="K816" s="50">
        <v>54.363999999999997</v>
      </c>
      <c r="L816" s="50">
        <v>43.725000000000001</v>
      </c>
      <c r="M816" s="50">
        <v>39.441000000000003</v>
      </c>
      <c r="N816" s="50">
        <v>37.165999999999997</v>
      </c>
      <c r="O816" s="50">
        <v>35.781999999999996</v>
      </c>
      <c r="P816" s="50">
        <v>31.988</v>
      </c>
      <c r="Q816" s="50">
        <v>27.503</v>
      </c>
      <c r="R816" s="50">
        <v>21.170999999999999</v>
      </c>
      <c r="S816" s="50">
        <v>13.682</v>
      </c>
      <c r="T816" s="50">
        <v>9.9779999999999998</v>
      </c>
      <c r="U816" s="50">
        <v>5.5540000000000003</v>
      </c>
      <c r="V816" s="50">
        <v>2.8490000000000002</v>
      </c>
      <c r="W816" s="50">
        <v>1.3160000000000001</v>
      </c>
      <c r="X816" s="50" t="s">
        <v>311</v>
      </c>
      <c r="Y816" s="50" t="s">
        <v>311</v>
      </c>
      <c r="Z816" s="50" t="s">
        <v>311</v>
      </c>
      <c r="AA816" s="50" t="s">
        <v>311</v>
      </c>
      <c r="AB816" s="50" t="s">
        <v>311</v>
      </c>
      <c r="AC816" s="50" t="str">
        <f t="shared" si="57"/>
        <v>Guinea-Bissau-1965</v>
      </c>
      <c r="AD816" s="51">
        <f t="shared" si="58"/>
        <v>367.39299999999997</v>
      </c>
      <c r="AE816" s="15">
        <f t="shared" si="59"/>
        <v>0.77619606252704854</v>
      </c>
      <c r="AF816">
        <f t="shared" si="60"/>
        <v>3.1123541355581357E-2</v>
      </c>
    </row>
    <row r="817" spans="1:32" x14ac:dyDescent="0.25">
      <c r="A817" s="59">
        <v>800</v>
      </c>
      <c r="B817" s="60" t="s">
        <v>309</v>
      </c>
      <c r="C817" s="61" t="s">
        <v>374</v>
      </c>
      <c r="D817" s="62"/>
      <c r="E817" s="62">
        <v>328</v>
      </c>
      <c r="F817" s="62">
        <v>1965</v>
      </c>
      <c r="G817" s="50">
        <v>115.209</v>
      </c>
      <c r="H817" s="50">
        <v>107.01</v>
      </c>
      <c r="I817" s="50">
        <v>88.912000000000006</v>
      </c>
      <c r="J817" s="50">
        <v>65.227999999999994</v>
      </c>
      <c r="K817" s="50">
        <v>50.276000000000003</v>
      </c>
      <c r="L817" s="50">
        <v>39.500999999999998</v>
      </c>
      <c r="M817" s="50">
        <v>33.472000000000001</v>
      </c>
      <c r="N817" s="50">
        <v>31.667999999999999</v>
      </c>
      <c r="O817" s="50">
        <v>25.486999999999998</v>
      </c>
      <c r="P817" s="50">
        <v>24.013000000000002</v>
      </c>
      <c r="Q817" s="50">
        <v>19.306000000000001</v>
      </c>
      <c r="R817" s="50">
        <v>16.943000000000001</v>
      </c>
      <c r="S817" s="50">
        <v>12.262</v>
      </c>
      <c r="T817" s="50">
        <v>9.9380000000000006</v>
      </c>
      <c r="U817" s="50">
        <v>6.1059999999999999</v>
      </c>
      <c r="V817" s="50">
        <v>3.5379999999999998</v>
      </c>
      <c r="W817" s="50">
        <v>2.9990000000000001</v>
      </c>
      <c r="X817" s="50" t="s">
        <v>311</v>
      </c>
      <c r="Y817" s="50" t="s">
        <v>311</v>
      </c>
      <c r="Z817" s="50" t="s">
        <v>311</v>
      </c>
      <c r="AA817" s="50" t="s">
        <v>311</v>
      </c>
      <c r="AB817" s="50" t="s">
        <v>311</v>
      </c>
      <c r="AC817" s="50" t="str">
        <f t="shared" si="57"/>
        <v>Guyana-1965</v>
      </c>
      <c r="AD817" s="51">
        <f t="shared" si="58"/>
        <v>318.15599999999995</v>
      </c>
      <c r="AE817" s="15">
        <f t="shared" si="59"/>
        <v>1.0488942531336829</v>
      </c>
      <c r="AF817">
        <f t="shared" si="60"/>
        <v>3.5883468115502144E-2</v>
      </c>
    </row>
    <row r="818" spans="1:32" x14ac:dyDescent="0.25">
      <c r="A818" s="59">
        <v>801</v>
      </c>
      <c r="B818" s="60" t="s">
        <v>309</v>
      </c>
      <c r="C818" s="61" t="s">
        <v>375</v>
      </c>
      <c r="D818" s="62"/>
      <c r="E818" s="62">
        <v>332</v>
      </c>
      <c r="F818" s="62">
        <v>1965</v>
      </c>
      <c r="G818" s="50">
        <v>704.44399999999996</v>
      </c>
      <c r="H818" s="50">
        <v>581.22900000000004</v>
      </c>
      <c r="I818" s="50">
        <v>498.666</v>
      </c>
      <c r="J818" s="50">
        <v>396.077</v>
      </c>
      <c r="K818" s="50">
        <v>368.56</v>
      </c>
      <c r="L818" s="50">
        <v>321.23200000000003</v>
      </c>
      <c r="M818" s="50">
        <v>266.66300000000001</v>
      </c>
      <c r="N818" s="50">
        <v>224.12299999999999</v>
      </c>
      <c r="O818" s="50">
        <v>198.30799999999999</v>
      </c>
      <c r="P818" s="50">
        <v>179.43</v>
      </c>
      <c r="Q818" s="50">
        <v>157.059</v>
      </c>
      <c r="R818" s="50">
        <v>130.267</v>
      </c>
      <c r="S818" s="50">
        <v>101.02200000000001</v>
      </c>
      <c r="T818" s="50">
        <v>67.929000000000002</v>
      </c>
      <c r="U818" s="50">
        <v>39.094999999999999</v>
      </c>
      <c r="V818" s="50">
        <v>22.14</v>
      </c>
      <c r="W818" s="50">
        <v>14.888999999999999</v>
      </c>
      <c r="X818" s="50" t="s">
        <v>311</v>
      </c>
      <c r="Y818" s="50" t="s">
        <v>311</v>
      </c>
      <c r="Z818" s="50" t="s">
        <v>311</v>
      </c>
      <c r="AA818" s="50" t="s">
        <v>311</v>
      </c>
      <c r="AB818" s="50" t="s">
        <v>311</v>
      </c>
      <c r="AC818" s="50" t="str">
        <f t="shared" si="57"/>
        <v>Haiti-1965</v>
      </c>
      <c r="AD818" s="51">
        <f t="shared" si="58"/>
        <v>2342.741</v>
      </c>
      <c r="AE818" s="15">
        <f t="shared" si="59"/>
        <v>0.82313495175096185</v>
      </c>
      <c r="AF818">
        <f t="shared" si="60"/>
        <v>3.490433914535216E-2</v>
      </c>
    </row>
    <row r="819" spans="1:32" x14ac:dyDescent="0.25">
      <c r="A819" s="59">
        <v>802</v>
      </c>
      <c r="B819" s="60" t="s">
        <v>309</v>
      </c>
      <c r="C819" s="61" t="s">
        <v>376</v>
      </c>
      <c r="D819" s="62"/>
      <c r="E819" s="62">
        <v>388</v>
      </c>
      <c r="F819" s="62">
        <v>1965</v>
      </c>
      <c r="G819" s="50">
        <v>312.08300000000003</v>
      </c>
      <c r="H819" s="50">
        <v>254.52099999999999</v>
      </c>
      <c r="I819" s="50">
        <v>188.17099999999999</v>
      </c>
      <c r="J819" s="50">
        <v>170.471</v>
      </c>
      <c r="K819" s="50">
        <v>129.005</v>
      </c>
      <c r="L819" s="50">
        <v>100.992</v>
      </c>
      <c r="M819" s="50">
        <v>93.606999999999999</v>
      </c>
      <c r="N819" s="50">
        <v>88.498999999999995</v>
      </c>
      <c r="O819" s="50">
        <v>77.382000000000005</v>
      </c>
      <c r="P819" s="50">
        <v>73.861999999999995</v>
      </c>
      <c r="Q819" s="50">
        <v>64.856999999999999</v>
      </c>
      <c r="R819" s="50">
        <v>60.093000000000004</v>
      </c>
      <c r="S819" s="50">
        <v>47.591000000000001</v>
      </c>
      <c r="T819" s="50">
        <v>34.954999999999998</v>
      </c>
      <c r="U819" s="50">
        <v>27.863</v>
      </c>
      <c r="V819" s="50">
        <v>18.241</v>
      </c>
      <c r="W819" s="50">
        <v>14.073</v>
      </c>
      <c r="X819" s="50" t="s">
        <v>311</v>
      </c>
      <c r="Y819" s="50" t="s">
        <v>311</v>
      </c>
      <c r="Z819" s="50" t="s">
        <v>311</v>
      </c>
      <c r="AA819" s="50" t="s">
        <v>311</v>
      </c>
      <c r="AB819" s="50" t="s">
        <v>311</v>
      </c>
      <c r="AC819" s="50" t="str">
        <f t="shared" si="57"/>
        <v>Jamaica-1965</v>
      </c>
      <c r="AD819" s="51">
        <f t="shared" si="58"/>
        <v>906.35900000000004</v>
      </c>
      <c r="AE819" s="15">
        <f t="shared" si="59"/>
        <v>0.93771562923742136</v>
      </c>
      <c r="AF819">
        <f t="shared" si="60"/>
        <v>5.7269311205477701E-2</v>
      </c>
    </row>
    <row r="820" spans="1:32" x14ac:dyDescent="0.25">
      <c r="A820" s="59">
        <v>803</v>
      </c>
      <c r="B820" s="60" t="s">
        <v>309</v>
      </c>
      <c r="C820" s="61" t="s">
        <v>377</v>
      </c>
      <c r="D820" s="62"/>
      <c r="E820" s="62">
        <v>296</v>
      </c>
      <c r="F820" s="62">
        <v>1965</v>
      </c>
      <c r="G820" s="50">
        <v>8.4030000000000005</v>
      </c>
      <c r="H820" s="50">
        <v>7.173</v>
      </c>
      <c r="I820" s="50">
        <v>5.8550000000000004</v>
      </c>
      <c r="J820" s="50">
        <v>4.7290000000000001</v>
      </c>
      <c r="K820" s="50">
        <v>3.2250000000000001</v>
      </c>
      <c r="L820" s="50">
        <v>2.93</v>
      </c>
      <c r="M820" s="50">
        <v>2.63</v>
      </c>
      <c r="N820" s="50">
        <v>2.6429999999999998</v>
      </c>
      <c r="O820" s="50">
        <v>2.621</v>
      </c>
      <c r="P820" s="50">
        <v>1.6160000000000001</v>
      </c>
      <c r="Q820" s="50">
        <v>1.167</v>
      </c>
      <c r="R820" s="50">
        <v>0.999</v>
      </c>
      <c r="S820" s="50">
        <v>0.75800000000000001</v>
      </c>
      <c r="T820" s="50">
        <v>0.63700000000000001</v>
      </c>
      <c r="U820" s="50">
        <v>0.54500000000000004</v>
      </c>
      <c r="V820" s="50">
        <v>0.33</v>
      </c>
      <c r="W820" s="50">
        <v>0.192</v>
      </c>
      <c r="X820" s="50" t="s">
        <v>311</v>
      </c>
      <c r="Y820" s="50" t="s">
        <v>311</v>
      </c>
      <c r="Z820" s="50" t="s">
        <v>311</v>
      </c>
      <c r="AA820" s="50" t="s">
        <v>311</v>
      </c>
      <c r="AB820" s="50" t="s">
        <v>311</v>
      </c>
      <c r="AC820" s="50" t="str">
        <f t="shared" si="57"/>
        <v>Kiribati-1965</v>
      </c>
      <c r="AD820" s="51">
        <f t="shared" si="58"/>
        <v>23.317999999999998</v>
      </c>
      <c r="AE820" s="15">
        <f t="shared" si="59"/>
        <v>0.99215198559053108</v>
      </c>
      <c r="AF820">
        <f t="shared" si="60"/>
        <v>3.8079063219289805E-2</v>
      </c>
    </row>
    <row r="821" spans="1:32" x14ac:dyDescent="0.25">
      <c r="A821" s="59">
        <v>804</v>
      </c>
      <c r="B821" s="60" t="s">
        <v>309</v>
      </c>
      <c r="C821" s="61" t="s">
        <v>378</v>
      </c>
      <c r="D821" s="62"/>
      <c r="E821" s="62">
        <v>462</v>
      </c>
      <c r="F821" s="62">
        <v>1965</v>
      </c>
      <c r="G821" s="50">
        <v>19.346</v>
      </c>
      <c r="H821" s="50">
        <v>14.143000000000001</v>
      </c>
      <c r="I821" s="50">
        <v>9.8309999999999995</v>
      </c>
      <c r="J821" s="50">
        <v>8.3859999999999992</v>
      </c>
      <c r="K821" s="50">
        <v>9.5030000000000001</v>
      </c>
      <c r="L821" s="50">
        <v>9.1440000000000001</v>
      </c>
      <c r="M821" s="50">
        <v>7.7759999999999998</v>
      </c>
      <c r="N821" s="50">
        <v>6.0430000000000001</v>
      </c>
      <c r="O821" s="50">
        <v>4.9809999999999999</v>
      </c>
      <c r="P821" s="50">
        <v>4.0170000000000003</v>
      </c>
      <c r="Q821" s="50">
        <v>3.1349999999999998</v>
      </c>
      <c r="R821" s="50">
        <v>2.3380000000000001</v>
      </c>
      <c r="S821" s="50">
        <v>1.6040000000000001</v>
      </c>
      <c r="T821" s="50">
        <v>1.196</v>
      </c>
      <c r="U821" s="50">
        <v>0.75900000000000001</v>
      </c>
      <c r="V821" s="50">
        <v>0.38200000000000001</v>
      </c>
      <c r="W821" s="50">
        <v>0.182</v>
      </c>
      <c r="X821" s="50" t="s">
        <v>311</v>
      </c>
      <c r="Y821" s="50" t="s">
        <v>311</v>
      </c>
      <c r="Z821" s="50" t="s">
        <v>311</v>
      </c>
      <c r="AA821" s="50" t="s">
        <v>311</v>
      </c>
      <c r="AB821" s="50" t="s">
        <v>311</v>
      </c>
      <c r="AC821" s="50" t="str">
        <f t="shared" si="57"/>
        <v>Maldives-1965</v>
      </c>
      <c r="AD821" s="51">
        <f t="shared" si="58"/>
        <v>56.927</v>
      </c>
      <c r="AE821" s="15">
        <f t="shared" si="59"/>
        <v>0.80522423454599756</v>
      </c>
      <c r="AF821">
        <f t="shared" si="60"/>
        <v>2.512793400301256E-2</v>
      </c>
    </row>
    <row r="822" spans="1:32" x14ac:dyDescent="0.25">
      <c r="A822" s="59">
        <v>805</v>
      </c>
      <c r="B822" s="60" t="s">
        <v>309</v>
      </c>
      <c r="C822" s="61" t="s">
        <v>379</v>
      </c>
      <c r="D822" s="62"/>
      <c r="E822" s="62">
        <v>474</v>
      </c>
      <c r="F822" s="62">
        <v>1965</v>
      </c>
      <c r="G822" s="50">
        <v>50.808999999999997</v>
      </c>
      <c r="H822" s="50">
        <v>46.558999999999997</v>
      </c>
      <c r="I822" s="50">
        <v>40.506999999999998</v>
      </c>
      <c r="J822" s="50">
        <v>30.132000000000001</v>
      </c>
      <c r="K822" s="50">
        <v>19.158000000000001</v>
      </c>
      <c r="L822" s="50">
        <v>18.126999999999999</v>
      </c>
      <c r="M822" s="50">
        <v>17.202000000000002</v>
      </c>
      <c r="N822" s="50">
        <v>17.100000000000001</v>
      </c>
      <c r="O822" s="50">
        <v>15.092000000000001</v>
      </c>
      <c r="P822" s="50">
        <v>12.096</v>
      </c>
      <c r="Q822" s="50">
        <v>12.102</v>
      </c>
      <c r="R822" s="50">
        <v>10.099</v>
      </c>
      <c r="S822" s="50">
        <v>7.1020000000000003</v>
      </c>
      <c r="T822" s="50">
        <v>5.0039999999999996</v>
      </c>
      <c r="U822" s="50">
        <v>5.016</v>
      </c>
      <c r="V822" s="50">
        <v>2.9449999999999998</v>
      </c>
      <c r="W822" s="50">
        <v>2.077</v>
      </c>
      <c r="X822" s="50" t="s">
        <v>311</v>
      </c>
      <c r="Y822" s="50" t="s">
        <v>311</v>
      </c>
      <c r="Z822" s="50" t="s">
        <v>311</v>
      </c>
      <c r="AA822" s="50" t="s">
        <v>311</v>
      </c>
      <c r="AB822" s="50" t="s">
        <v>311</v>
      </c>
      <c r="AC822" s="50" t="str">
        <f t="shared" si="57"/>
        <v>Martinique-1965</v>
      </c>
      <c r="AD822" s="51">
        <f t="shared" si="58"/>
        <v>158.20999999999998</v>
      </c>
      <c r="AE822" s="15">
        <f t="shared" si="59"/>
        <v>0.96654446621578904</v>
      </c>
      <c r="AF822">
        <f t="shared" si="60"/>
        <v>5.0802978874309748E-2</v>
      </c>
    </row>
    <row r="823" spans="1:32" x14ac:dyDescent="0.25">
      <c r="A823" s="59">
        <v>806</v>
      </c>
      <c r="B823" s="60" t="s">
        <v>309</v>
      </c>
      <c r="C823" s="61" t="s">
        <v>380</v>
      </c>
      <c r="D823" s="62">
        <v>6</v>
      </c>
      <c r="E823" s="62">
        <v>480</v>
      </c>
      <c r="F823" s="62">
        <v>1965</v>
      </c>
      <c r="G823" s="50">
        <v>135.12100000000001</v>
      </c>
      <c r="H823" s="50">
        <v>116.57</v>
      </c>
      <c r="I823" s="50">
        <v>98.725999999999999</v>
      </c>
      <c r="J823" s="50">
        <v>78.239000000000004</v>
      </c>
      <c r="K823" s="50">
        <v>64.182000000000002</v>
      </c>
      <c r="L823" s="50">
        <v>53.002000000000002</v>
      </c>
      <c r="M823" s="50">
        <v>44.94</v>
      </c>
      <c r="N823" s="50">
        <v>38.005000000000003</v>
      </c>
      <c r="O823" s="50">
        <v>31.538</v>
      </c>
      <c r="P823" s="50">
        <v>25.736000000000001</v>
      </c>
      <c r="Q823" s="50">
        <v>20.577999999999999</v>
      </c>
      <c r="R823" s="50">
        <v>16.065000000000001</v>
      </c>
      <c r="S823" s="50">
        <v>11.930999999999999</v>
      </c>
      <c r="T823" s="50">
        <v>8.3510000000000009</v>
      </c>
      <c r="U823" s="50">
        <v>5.3440000000000003</v>
      </c>
      <c r="V823" s="50">
        <v>3.0110000000000001</v>
      </c>
      <c r="W823" s="50">
        <v>1.946</v>
      </c>
      <c r="X823" s="50" t="s">
        <v>311</v>
      </c>
      <c r="Y823" s="50" t="s">
        <v>311</v>
      </c>
      <c r="Z823" s="50" t="s">
        <v>311</v>
      </c>
      <c r="AA823" s="50" t="s">
        <v>311</v>
      </c>
      <c r="AB823" s="50" t="s">
        <v>311</v>
      </c>
      <c r="AC823" s="50" t="str">
        <f t="shared" si="57"/>
        <v>Mauritius-1965</v>
      </c>
      <c r="AD823" s="51">
        <f t="shared" si="58"/>
        <v>384.21599999999995</v>
      </c>
      <c r="AE823" s="15">
        <f t="shared" si="59"/>
        <v>0.96057686301455458</v>
      </c>
      <c r="AF823">
        <f t="shared" si="60"/>
        <v>2.53895482506231E-2</v>
      </c>
    </row>
    <row r="824" spans="1:32" x14ac:dyDescent="0.25">
      <c r="A824" s="59">
        <v>807</v>
      </c>
      <c r="B824" s="60" t="s">
        <v>309</v>
      </c>
      <c r="C824" s="61" t="s">
        <v>381</v>
      </c>
      <c r="D824" s="62"/>
      <c r="E824" s="62">
        <v>583</v>
      </c>
      <c r="F824" s="62">
        <v>1965</v>
      </c>
      <c r="G824" s="50">
        <v>9.4250000000000007</v>
      </c>
      <c r="H824" s="50">
        <v>8.0760000000000005</v>
      </c>
      <c r="I824" s="50">
        <v>7.1280000000000001</v>
      </c>
      <c r="J824" s="50">
        <v>4.67</v>
      </c>
      <c r="K824" s="50">
        <v>4.1020000000000003</v>
      </c>
      <c r="L824" s="50">
        <v>3.5249999999999999</v>
      </c>
      <c r="M824" s="50">
        <v>3.024</v>
      </c>
      <c r="N824" s="50">
        <v>2.5880000000000001</v>
      </c>
      <c r="O824" s="50">
        <v>2.206</v>
      </c>
      <c r="P824" s="50">
        <v>1.87</v>
      </c>
      <c r="Q824" s="50">
        <v>1.5609999999999999</v>
      </c>
      <c r="R824" s="50">
        <v>1.2749999999999999</v>
      </c>
      <c r="S824" s="50">
        <v>1.0069999999999999</v>
      </c>
      <c r="T824" s="50">
        <v>0.753</v>
      </c>
      <c r="U824" s="50">
        <v>0.51500000000000001</v>
      </c>
      <c r="V824" s="50">
        <v>0.307</v>
      </c>
      <c r="W824" s="50">
        <v>0.21</v>
      </c>
      <c r="X824" s="50" t="s">
        <v>311</v>
      </c>
      <c r="Y824" s="50" t="s">
        <v>311</v>
      </c>
      <c r="Z824" s="50" t="s">
        <v>311</v>
      </c>
      <c r="AA824" s="50" t="s">
        <v>311</v>
      </c>
      <c r="AB824" s="50" t="s">
        <v>311</v>
      </c>
      <c r="AC824" s="50" t="str">
        <f t="shared" si="57"/>
        <v>Micronesia (Fed. States of)-1965</v>
      </c>
      <c r="AD824" s="51">
        <f t="shared" si="58"/>
        <v>25.828000000000003</v>
      </c>
      <c r="AE824" s="15">
        <f t="shared" si="59"/>
        <v>1.0226885550565277</v>
      </c>
      <c r="AF824">
        <f t="shared" si="60"/>
        <v>3.5376657351804508E-2</v>
      </c>
    </row>
    <row r="825" spans="1:32" x14ac:dyDescent="0.25">
      <c r="A825" s="59">
        <v>808</v>
      </c>
      <c r="B825" s="60" t="s">
        <v>309</v>
      </c>
      <c r="C825" s="61" t="s">
        <v>382</v>
      </c>
      <c r="D825" s="62"/>
      <c r="E825" s="62">
        <v>540</v>
      </c>
      <c r="F825" s="62">
        <v>1965</v>
      </c>
      <c r="G825" s="50">
        <v>13.36</v>
      </c>
      <c r="H825" s="50">
        <v>11.257999999999999</v>
      </c>
      <c r="I825" s="50">
        <v>9.9459999999999997</v>
      </c>
      <c r="J825" s="50">
        <v>8.6080000000000005</v>
      </c>
      <c r="K825" s="50">
        <v>7.6849999999999996</v>
      </c>
      <c r="L825" s="50">
        <v>6.609</v>
      </c>
      <c r="M825" s="50">
        <v>6.2030000000000003</v>
      </c>
      <c r="N825" s="50">
        <v>5.55</v>
      </c>
      <c r="O825" s="50">
        <v>4.9710000000000001</v>
      </c>
      <c r="P825" s="50">
        <v>4.3849999999999998</v>
      </c>
      <c r="Q825" s="50">
        <v>3.847</v>
      </c>
      <c r="R825" s="50">
        <v>3.427</v>
      </c>
      <c r="S825" s="50">
        <v>2.1230000000000002</v>
      </c>
      <c r="T825" s="50">
        <v>1.444</v>
      </c>
      <c r="U825" s="50">
        <v>0.93300000000000005</v>
      </c>
      <c r="V825" s="50">
        <v>0.53800000000000003</v>
      </c>
      <c r="W825" s="50">
        <v>0.313</v>
      </c>
      <c r="X825" s="50" t="s">
        <v>311</v>
      </c>
      <c r="Y825" s="50" t="s">
        <v>311</v>
      </c>
      <c r="Z825" s="50" t="s">
        <v>311</v>
      </c>
      <c r="AA825" s="50" t="s">
        <v>311</v>
      </c>
      <c r="AB825" s="50" t="s">
        <v>311</v>
      </c>
      <c r="AC825" s="50" t="str">
        <f t="shared" si="57"/>
        <v>New Caledonia-1965</v>
      </c>
      <c r="AD825" s="51">
        <f t="shared" si="58"/>
        <v>53.408000000000001</v>
      </c>
      <c r="AE825" s="15">
        <f t="shared" si="59"/>
        <v>0.70760934691431998</v>
      </c>
      <c r="AF825">
        <f t="shared" si="60"/>
        <v>3.6693493384258619E-2</v>
      </c>
    </row>
    <row r="826" spans="1:32" x14ac:dyDescent="0.25">
      <c r="A826" s="59">
        <v>809</v>
      </c>
      <c r="B826" s="60" t="s">
        <v>309</v>
      </c>
      <c r="C826" s="61" t="s">
        <v>383</v>
      </c>
      <c r="D826" s="62"/>
      <c r="E826" s="62">
        <v>598</v>
      </c>
      <c r="F826" s="62">
        <v>1965</v>
      </c>
      <c r="G826" s="50">
        <v>378.39100000000002</v>
      </c>
      <c r="H826" s="50">
        <v>317.84399999999999</v>
      </c>
      <c r="I826" s="50">
        <v>276.39999999999998</v>
      </c>
      <c r="J826" s="50">
        <v>221.26300000000001</v>
      </c>
      <c r="K826" s="50">
        <v>189.292</v>
      </c>
      <c r="L826" s="50">
        <v>166.25299999999999</v>
      </c>
      <c r="M826" s="50">
        <v>144.346</v>
      </c>
      <c r="N826" s="50">
        <v>124.82</v>
      </c>
      <c r="O826" s="50">
        <v>105.887</v>
      </c>
      <c r="P826" s="50">
        <v>87.54</v>
      </c>
      <c r="Q826" s="50">
        <v>70.171999999999997</v>
      </c>
      <c r="R826" s="50">
        <v>54.191000000000003</v>
      </c>
      <c r="S826" s="50">
        <v>40.19</v>
      </c>
      <c r="T826" s="50">
        <v>27.582000000000001</v>
      </c>
      <c r="U826" s="50">
        <v>14.395</v>
      </c>
      <c r="V826" s="50">
        <v>8.9510000000000005</v>
      </c>
      <c r="W826" s="50">
        <v>8.6890000000000001</v>
      </c>
      <c r="X826" s="50" t="s">
        <v>311</v>
      </c>
      <c r="Y826" s="50" t="s">
        <v>311</v>
      </c>
      <c r="Z826" s="50" t="s">
        <v>311</v>
      </c>
      <c r="AA826" s="50" t="s">
        <v>311</v>
      </c>
      <c r="AB826" s="50" t="s">
        <v>311</v>
      </c>
      <c r="AC826" s="50" t="str">
        <f t="shared" si="57"/>
        <v>Papua New Guinea-1965</v>
      </c>
      <c r="AD826" s="51">
        <f t="shared" si="58"/>
        <v>1203.954</v>
      </c>
      <c r="AE826" s="15">
        <f t="shared" si="59"/>
        <v>0.85738491669947525</v>
      </c>
      <c r="AF826">
        <f t="shared" si="60"/>
        <v>2.7390104424859271E-2</v>
      </c>
    </row>
    <row r="827" spans="1:32" x14ac:dyDescent="0.25">
      <c r="A827" s="59">
        <v>810</v>
      </c>
      <c r="B827" s="60" t="s">
        <v>309</v>
      </c>
      <c r="C827" s="61" t="s">
        <v>384</v>
      </c>
      <c r="D827" s="62"/>
      <c r="E827" s="62">
        <v>630</v>
      </c>
      <c r="F827" s="62">
        <v>1965</v>
      </c>
      <c r="G827" s="50">
        <v>358.92899999999997</v>
      </c>
      <c r="H827" s="50">
        <v>326.40899999999999</v>
      </c>
      <c r="I827" s="50">
        <v>311.97000000000003</v>
      </c>
      <c r="J827" s="50">
        <v>245.023</v>
      </c>
      <c r="K827" s="50">
        <v>206.059</v>
      </c>
      <c r="L827" s="50">
        <v>178.19300000000001</v>
      </c>
      <c r="M827" s="50">
        <v>158.352</v>
      </c>
      <c r="N827" s="50">
        <v>142.434</v>
      </c>
      <c r="O827" s="50">
        <v>135.42099999999999</v>
      </c>
      <c r="P827" s="50">
        <v>120.517</v>
      </c>
      <c r="Q827" s="50">
        <v>104.52</v>
      </c>
      <c r="R827" s="50">
        <v>79.706000000000003</v>
      </c>
      <c r="S827" s="50">
        <v>64.697999999999993</v>
      </c>
      <c r="T827" s="50">
        <v>51.817</v>
      </c>
      <c r="U827" s="50">
        <v>39.735999999999997</v>
      </c>
      <c r="V827" s="50">
        <v>26.675999999999998</v>
      </c>
      <c r="W827" s="50">
        <v>27.064</v>
      </c>
      <c r="X827" s="50" t="s">
        <v>311</v>
      </c>
      <c r="Y827" s="50" t="s">
        <v>311</v>
      </c>
      <c r="Z827" s="50" t="s">
        <v>311</v>
      </c>
      <c r="AA827" s="50" t="s">
        <v>311</v>
      </c>
      <c r="AB827" s="50" t="s">
        <v>311</v>
      </c>
      <c r="AC827" s="50" t="str">
        <f t="shared" si="57"/>
        <v>Puerto Rico-1965</v>
      </c>
      <c r="AD827" s="51">
        <f t="shared" si="58"/>
        <v>1434.923</v>
      </c>
      <c r="AE827" s="15">
        <f t="shared" si="59"/>
        <v>0.79628035790073759</v>
      </c>
      <c r="AF827">
        <f t="shared" si="60"/>
        <v>5.9736513513724651E-2</v>
      </c>
    </row>
    <row r="828" spans="1:32" x14ac:dyDescent="0.25">
      <c r="A828" s="59">
        <v>811</v>
      </c>
      <c r="B828" s="60" t="s">
        <v>309</v>
      </c>
      <c r="C828" s="61" t="s">
        <v>385</v>
      </c>
      <c r="D828" s="62"/>
      <c r="E828" s="62">
        <v>662</v>
      </c>
      <c r="F828" s="62">
        <v>1965</v>
      </c>
      <c r="G828" s="50">
        <v>17.486000000000001</v>
      </c>
      <c r="H828" s="50">
        <v>15.323</v>
      </c>
      <c r="I828" s="50">
        <v>12.666</v>
      </c>
      <c r="J828" s="50">
        <v>9.5510000000000002</v>
      </c>
      <c r="K828" s="50">
        <v>6.9649999999999999</v>
      </c>
      <c r="L828" s="50">
        <v>5.2919999999999998</v>
      </c>
      <c r="M828" s="50">
        <v>4.3239999999999998</v>
      </c>
      <c r="N828" s="50">
        <v>4.343</v>
      </c>
      <c r="O828" s="50">
        <v>4.0549999999999997</v>
      </c>
      <c r="P828" s="50">
        <v>3.8220000000000001</v>
      </c>
      <c r="Q828" s="50">
        <v>3.2490000000000001</v>
      </c>
      <c r="R828" s="50">
        <v>2.5790000000000002</v>
      </c>
      <c r="S828" s="50">
        <v>2.3450000000000002</v>
      </c>
      <c r="T828" s="50">
        <v>1.645</v>
      </c>
      <c r="U828" s="50">
        <v>1.2789999999999999</v>
      </c>
      <c r="V828" s="50">
        <v>0.79900000000000004</v>
      </c>
      <c r="W828" s="50">
        <v>0.57899999999999996</v>
      </c>
      <c r="X828" s="50" t="s">
        <v>311</v>
      </c>
      <c r="Y828" s="50" t="s">
        <v>311</v>
      </c>
      <c r="Z828" s="50" t="s">
        <v>311</v>
      </c>
      <c r="AA828" s="50" t="s">
        <v>311</v>
      </c>
      <c r="AB828" s="50" t="s">
        <v>311</v>
      </c>
      <c r="AC828" s="50" t="str">
        <f t="shared" si="57"/>
        <v>Saint Lucia-1965</v>
      </c>
      <c r="AD828" s="51">
        <f t="shared" si="58"/>
        <v>46.525000000000006</v>
      </c>
      <c r="AE828" s="15">
        <f t="shared" si="59"/>
        <v>1.0698979043524985</v>
      </c>
      <c r="AF828">
        <f t="shared" si="60"/>
        <v>4.6760869565217397E-2</v>
      </c>
    </row>
    <row r="829" spans="1:32" x14ac:dyDescent="0.25">
      <c r="A829" s="59">
        <v>812</v>
      </c>
      <c r="B829" s="60" t="s">
        <v>309</v>
      </c>
      <c r="C829" s="61" t="s">
        <v>386</v>
      </c>
      <c r="D829" s="62"/>
      <c r="E829" s="62">
        <v>670</v>
      </c>
      <c r="F829" s="62">
        <v>1965</v>
      </c>
      <c r="G829" s="50">
        <v>16.829000000000001</v>
      </c>
      <c r="H829" s="50">
        <v>14.634</v>
      </c>
      <c r="I829" s="50">
        <v>11.961</v>
      </c>
      <c r="J829" s="50">
        <v>8.9160000000000004</v>
      </c>
      <c r="K829" s="50">
        <v>5.9489999999999998</v>
      </c>
      <c r="L829" s="50">
        <v>4.6369999999999996</v>
      </c>
      <c r="M829" s="50">
        <v>3.3639999999999999</v>
      </c>
      <c r="N829" s="50">
        <v>3.1360000000000001</v>
      </c>
      <c r="O829" s="50">
        <v>2.6949999999999998</v>
      </c>
      <c r="P829" s="50">
        <v>2.694</v>
      </c>
      <c r="Q829" s="50">
        <v>2.7890000000000001</v>
      </c>
      <c r="R829" s="50">
        <v>2.6179999999999999</v>
      </c>
      <c r="S829" s="50">
        <v>2.1219999999999999</v>
      </c>
      <c r="T829" s="50">
        <v>1.5609999999999999</v>
      </c>
      <c r="U829" s="50">
        <v>0.92700000000000005</v>
      </c>
      <c r="V829" s="50">
        <v>0.60299999999999998</v>
      </c>
      <c r="W829" s="50">
        <v>0.53500000000000003</v>
      </c>
      <c r="X829" s="50" t="s">
        <v>311</v>
      </c>
      <c r="Y829" s="50" t="s">
        <v>311</v>
      </c>
      <c r="Z829" s="50" t="s">
        <v>311</v>
      </c>
      <c r="AA829" s="50" t="s">
        <v>311</v>
      </c>
      <c r="AB829" s="50" t="s">
        <v>311</v>
      </c>
      <c r="AC829" s="50" t="str">
        <f t="shared" si="57"/>
        <v>Saint Vincent and the Grenadines-1965</v>
      </c>
      <c r="AD829" s="51">
        <f t="shared" si="58"/>
        <v>38.92</v>
      </c>
      <c r="AE829" s="15">
        <f t="shared" si="59"/>
        <v>1.2088900308324768</v>
      </c>
      <c r="AF829">
        <f t="shared" si="60"/>
        <v>4.4034780919071217E-2</v>
      </c>
    </row>
    <row r="830" spans="1:32" x14ac:dyDescent="0.25">
      <c r="A830" s="59">
        <v>813</v>
      </c>
      <c r="B830" s="60" t="s">
        <v>309</v>
      </c>
      <c r="C830" s="61" t="s">
        <v>387</v>
      </c>
      <c r="D830" s="62"/>
      <c r="E830" s="62">
        <v>882</v>
      </c>
      <c r="F830" s="62">
        <v>1965</v>
      </c>
      <c r="G830" s="50">
        <v>25.827999999999999</v>
      </c>
      <c r="H830" s="50">
        <v>21.655000000000001</v>
      </c>
      <c r="I830" s="50">
        <v>17.867000000000001</v>
      </c>
      <c r="J830" s="50">
        <v>12.409000000000001</v>
      </c>
      <c r="K830" s="50">
        <v>9.7620000000000005</v>
      </c>
      <c r="L830" s="50">
        <v>8.359</v>
      </c>
      <c r="M830" s="50">
        <v>6.8639999999999999</v>
      </c>
      <c r="N830" s="50">
        <v>5.6849999999999996</v>
      </c>
      <c r="O830" s="50">
        <v>4.5599999999999996</v>
      </c>
      <c r="P830" s="50">
        <v>4.0030000000000001</v>
      </c>
      <c r="Q830" s="50">
        <v>3.214</v>
      </c>
      <c r="R830" s="50">
        <v>2.2890000000000001</v>
      </c>
      <c r="S830" s="50">
        <v>1.74</v>
      </c>
      <c r="T830" s="50">
        <v>1.488</v>
      </c>
      <c r="U830" s="50">
        <v>0.68799999999999994</v>
      </c>
      <c r="V830" s="50">
        <v>0.47299999999999998</v>
      </c>
      <c r="W830" s="50">
        <v>0.184</v>
      </c>
      <c r="X830" s="50" t="s">
        <v>311</v>
      </c>
      <c r="Y830" s="50" t="s">
        <v>311</v>
      </c>
      <c r="Z830" s="50" t="s">
        <v>311</v>
      </c>
      <c r="AA830" s="50" t="s">
        <v>311</v>
      </c>
      <c r="AB830" s="50" t="s">
        <v>311</v>
      </c>
      <c r="AC830" s="50" t="str">
        <f t="shared" si="57"/>
        <v>Samoa-1965</v>
      </c>
      <c r="AD830" s="51">
        <f t="shared" si="58"/>
        <v>58.885000000000005</v>
      </c>
      <c r="AE830" s="15">
        <f t="shared" si="59"/>
        <v>1.1579009934618325</v>
      </c>
      <c r="AF830">
        <f t="shared" si="60"/>
        <v>2.2803557773574273E-2</v>
      </c>
    </row>
    <row r="831" spans="1:32" x14ac:dyDescent="0.25">
      <c r="A831" s="59">
        <v>814</v>
      </c>
      <c r="B831" s="60" t="s">
        <v>309</v>
      </c>
      <c r="C831" s="61" t="s">
        <v>388</v>
      </c>
      <c r="D831" s="62"/>
      <c r="E831" s="62">
        <v>678</v>
      </c>
      <c r="F831" s="62">
        <v>1965</v>
      </c>
      <c r="G831" s="50">
        <v>12.028</v>
      </c>
      <c r="H831" s="50">
        <v>8.41</v>
      </c>
      <c r="I831" s="50">
        <v>6.1870000000000003</v>
      </c>
      <c r="J831" s="50">
        <v>5.4429999999999996</v>
      </c>
      <c r="K831" s="50">
        <v>6.9130000000000003</v>
      </c>
      <c r="L831" s="50">
        <v>5.9370000000000003</v>
      </c>
      <c r="M831" s="50">
        <v>4.4160000000000004</v>
      </c>
      <c r="N831" s="50">
        <v>3.2210000000000001</v>
      </c>
      <c r="O831" s="50">
        <v>3.0139999999999998</v>
      </c>
      <c r="P831" s="50">
        <v>2.6480000000000001</v>
      </c>
      <c r="Q831" s="50">
        <v>2.2570000000000001</v>
      </c>
      <c r="R831" s="50">
        <v>1.84</v>
      </c>
      <c r="S831" s="50">
        <v>0.77200000000000002</v>
      </c>
      <c r="T831" s="50">
        <v>0.59899999999999998</v>
      </c>
      <c r="U831" s="50">
        <v>0.46899999999999997</v>
      </c>
      <c r="V831" s="50">
        <v>0.32300000000000001</v>
      </c>
      <c r="W831" s="50">
        <v>0.31900000000000001</v>
      </c>
      <c r="X831" s="50" t="s">
        <v>311</v>
      </c>
      <c r="Y831" s="50" t="s">
        <v>311</v>
      </c>
      <c r="Z831" s="50" t="s">
        <v>311</v>
      </c>
      <c r="AA831" s="50" t="s">
        <v>311</v>
      </c>
      <c r="AB831" s="50" t="s">
        <v>311</v>
      </c>
      <c r="AC831" s="50" t="str">
        <f t="shared" si="57"/>
        <v>Sao Tome and Principe-1965</v>
      </c>
      <c r="AD831" s="51">
        <f t="shared" si="58"/>
        <v>36.460999999999999</v>
      </c>
      <c r="AE831" s="15">
        <f t="shared" si="59"/>
        <v>0.77713172979347811</v>
      </c>
      <c r="AF831">
        <f t="shared" si="60"/>
        <v>2.7105855498842844E-2</v>
      </c>
    </row>
    <row r="832" spans="1:32" x14ac:dyDescent="0.25">
      <c r="A832" s="59">
        <v>815</v>
      </c>
      <c r="B832" s="60" t="s">
        <v>309</v>
      </c>
      <c r="C832" s="61" t="s">
        <v>389</v>
      </c>
      <c r="D832" s="62"/>
      <c r="E832" s="62">
        <v>690</v>
      </c>
      <c r="F832" s="62">
        <v>1965</v>
      </c>
      <c r="G832" s="50">
        <v>7.5330000000000004</v>
      </c>
      <c r="H832" s="50">
        <v>6.3479999999999999</v>
      </c>
      <c r="I832" s="50">
        <v>5.8860000000000001</v>
      </c>
      <c r="J832" s="50">
        <v>3.6989999999999998</v>
      </c>
      <c r="K832" s="50">
        <v>3.3039999999999998</v>
      </c>
      <c r="L832" s="50">
        <v>2.9729999999999999</v>
      </c>
      <c r="M832" s="50">
        <v>2.629</v>
      </c>
      <c r="N832" s="50">
        <v>2.5539999999999998</v>
      </c>
      <c r="O832" s="50">
        <v>2.3130000000000002</v>
      </c>
      <c r="P832" s="50">
        <v>1.873</v>
      </c>
      <c r="Q832" s="50">
        <v>1.9490000000000001</v>
      </c>
      <c r="R832" s="50">
        <v>1.6040000000000001</v>
      </c>
      <c r="S832" s="50">
        <v>1.2609999999999999</v>
      </c>
      <c r="T832" s="50">
        <v>1.0509999999999999</v>
      </c>
      <c r="U832" s="50">
        <v>0.82499999999999996</v>
      </c>
      <c r="V832" s="50">
        <v>0.48899999999999999</v>
      </c>
      <c r="W832" s="50">
        <v>0.48099999999999998</v>
      </c>
      <c r="X832" s="50" t="s">
        <v>311</v>
      </c>
      <c r="Y832" s="50" t="s">
        <v>311</v>
      </c>
      <c r="Z832" s="50" t="s">
        <v>311</v>
      </c>
      <c r="AA832" s="50" t="s">
        <v>311</v>
      </c>
      <c r="AB832" s="50" t="s">
        <v>311</v>
      </c>
      <c r="AC832" s="50" t="str">
        <f t="shared" si="57"/>
        <v>Seychelles-1965</v>
      </c>
      <c r="AD832" s="51">
        <f t="shared" si="58"/>
        <v>24.158999999999999</v>
      </c>
      <c r="AE832" s="15">
        <f t="shared" si="59"/>
        <v>0.93600728506974629</v>
      </c>
      <c r="AF832">
        <f t="shared" si="60"/>
        <v>6.4790784501206566E-2</v>
      </c>
    </row>
    <row r="833" spans="1:32" x14ac:dyDescent="0.25">
      <c r="A833" s="59">
        <v>816</v>
      </c>
      <c r="B833" s="60" t="s">
        <v>309</v>
      </c>
      <c r="C833" s="61" t="s">
        <v>244</v>
      </c>
      <c r="D833" s="62"/>
      <c r="E833" s="62">
        <v>702</v>
      </c>
      <c r="F833" s="62">
        <v>1965</v>
      </c>
      <c r="G833" s="50">
        <v>281.84500000000003</v>
      </c>
      <c r="H833" s="50">
        <v>297.05200000000002</v>
      </c>
      <c r="I833" s="50">
        <v>240.304</v>
      </c>
      <c r="J833" s="50">
        <v>190.72399999999999</v>
      </c>
      <c r="K833" s="50">
        <v>138.923</v>
      </c>
      <c r="L833" s="50">
        <v>137.80199999999999</v>
      </c>
      <c r="M833" s="50">
        <v>117.29900000000001</v>
      </c>
      <c r="N833" s="50">
        <v>102</v>
      </c>
      <c r="O833" s="50">
        <v>83.700999999999993</v>
      </c>
      <c r="P833" s="50">
        <v>76.799000000000007</v>
      </c>
      <c r="Q833" s="50">
        <v>70.099000000000004</v>
      </c>
      <c r="R833" s="50">
        <v>53.3</v>
      </c>
      <c r="S833" s="50">
        <v>38.200000000000003</v>
      </c>
      <c r="T833" s="50">
        <v>23.201000000000001</v>
      </c>
      <c r="U833" s="50">
        <v>13.1</v>
      </c>
      <c r="V833" s="50">
        <v>7.9009999999999998</v>
      </c>
      <c r="W833" s="50">
        <v>5.5579999999999998</v>
      </c>
      <c r="X833" s="50" t="s">
        <v>311</v>
      </c>
      <c r="Y833" s="50" t="s">
        <v>311</v>
      </c>
      <c r="Z833" s="50" t="s">
        <v>311</v>
      </c>
      <c r="AA833" s="50" t="s">
        <v>311</v>
      </c>
      <c r="AB833" s="50" t="s">
        <v>311</v>
      </c>
      <c r="AC833" s="50" t="str">
        <f t="shared" si="57"/>
        <v>Singapore-1965</v>
      </c>
      <c r="AD833" s="51">
        <f t="shared" si="58"/>
        <v>1008.847</v>
      </c>
      <c r="AE833" s="15">
        <f t="shared" si="59"/>
        <v>0.86134071866199735</v>
      </c>
      <c r="AF833">
        <f t="shared" si="60"/>
        <v>2.7220291808530195E-2</v>
      </c>
    </row>
    <row r="834" spans="1:32" x14ac:dyDescent="0.25">
      <c r="A834" s="59">
        <v>817</v>
      </c>
      <c r="B834" s="60" t="s">
        <v>309</v>
      </c>
      <c r="C834" s="61" t="s">
        <v>390</v>
      </c>
      <c r="D834" s="62"/>
      <c r="E834" s="62">
        <v>90</v>
      </c>
      <c r="F834" s="62">
        <v>1965</v>
      </c>
      <c r="G834" s="50">
        <v>23.126999999999999</v>
      </c>
      <c r="H834" s="50">
        <v>19.556999999999999</v>
      </c>
      <c r="I834" s="50">
        <v>16.553999999999998</v>
      </c>
      <c r="J834" s="50">
        <v>13.976000000000001</v>
      </c>
      <c r="K834" s="50">
        <v>12.673</v>
      </c>
      <c r="L834" s="50">
        <v>9.6059999999999999</v>
      </c>
      <c r="M834" s="50">
        <v>9.1110000000000007</v>
      </c>
      <c r="N834" s="50">
        <v>6.9119999999999999</v>
      </c>
      <c r="O834" s="50">
        <v>6.2510000000000003</v>
      </c>
      <c r="P834" s="50">
        <v>4.7450000000000001</v>
      </c>
      <c r="Q834" s="50">
        <v>3.8980000000000001</v>
      </c>
      <c r="R834" s="50">
        <v>3.1379999999999999</v>
      </c>
      <c r="S834" s="50">
        <v>2.3809999999999998</v>
      </c>
      <c r="T834" s="50">
        <v>2.7949999999999999</v>
      </c>
      <c r="U834" s="50">
        <v>1.387</v>
      </c>
      <c r="V834" s="50">
        <v>0.46400000000000002</v>
      </c>
      <c r="W834" s="50">
        <v>0.27200000000000002</v>
      </c>
      <c r="X834" s="50" t="s">
        <v>311</v>
      </c>
      <c r="Y834" s="50" t="s">
        <v>311</v>
      </c>
      <c r="Z834" s="50" t="s">
        <v>311</v>
      </c>
      <c r="AA834" s="50" t="s">
        <v>311</v>
      </c>
      <c r="AB834" s="50" t="s">
        <v>311</v>
      </c>
      <c r="AC834" s="50" t="str">
        <f t="shared" si="57"/>
        <v>Solomon Islands-1965</v>
      </c>
      <c r="AD834" s="51">
        <f t="shared" si="58"/>
        <v>72.691000000000003</v>
      </c>
      <c r="AE834" s="15">
        <f t="shared" si="59"/>
        <v>0.88258518936319497</v>
      </c>
      <c r="AF834">
        <f t="shared" si="60"/>
        <v>3.7277626602187544E-2</v>
      </c>
    </row>
    <row r="835" spans="1:32" x14ac:dyDescent="0.25">
      <c r="A835" s="59">
        <v>818</v>
      </c>
      <c r="B835" s="60" t="s">
        <v>309</v>
      </c>
      <c r="C835" s="61" t="s">
        <v>391</v>
      </c>
      <c r="D835" s="62"/>
      <c r="E835" s="62">
        <v>740</v>
      </c>
      <c r="F835" s="62">
        <v>1965</v>
      </c>
      <c r="G835" s="50">
        <v>63.834000000000003</v>
      </c>
      <c r="H835" s="50">
        <v>54.3</v>
      </c>
      <c r="I835" s="50">
        <v>41.898000000000003</v>
      </c>
      <c r="J835" s="50">
        <v>30.481999999999999</v>
      </c>
      <c r="K835" s="50">
        <v>23.286999999999999</v>
      </c>
      <c r="L835" s="50">
        <v>21.294</v>
      </c>
      <c r="M835" s="50">
        <v>19.114999999999998</v>
      </c>
      <c r="N835" s="50">
        <v>16.5</v>
      </c>
      <c r="O835" s="50">
        <v>13.797000000000001</v>
      </c>
      <c r="P835" s="50">
        <v>10.103</v>
      </c>
      <c r="Q835" s="50">
        <v>9.5</v>
      </c>
      <c r="R835" s="50">
        <v>7.798</v>
      </c>
      <c r="S835" s="50">
        <v>6.5949999999999998</v>
      </c>
      <c r="T835" s="50">
        <v>5.3949999999999996</v>
      </c>
      <c r="U835" s="50">
        <v>3.6970000000000001</v>
      </c>
      <c r="V835" s="50">
        <v>2.2989999999999999</v>
      </c>
      <c r="W835" s="50">
        <v>1.899</v>
      </c>
      <c r="X835" s="50" t="s">
        <v>311</v>
      </c>
      <c r="Y835" s="50" t="s">
        <v>311</v>
      </c>
      <c r="Z835" s="50" t="s">
        <v>311</v>
      </c>
      <c r="AA835" s="50" t="s">
        <v>311</v>
      </c>
      <c r="AB835" s="50" t="s">
        <v>311</v>
      </c>
      <c r="AC835" s="50" t="str">
        <f t="shared" si="57"/>
        <v>Suriname-1965</v>
      </c>
      <c r="AD835" s="51">
        <f t="shared" si="58"/>
        <v>158.471</v>
      </c>
      <c r="AE835" s="15">
        <f t="shared" si="59"/>
        <v>1.0937143073496098</v>
      </c>
      <c r="AF835">
        <f t="shared" si="60"/>
        <v>4.1726451556186268E-2</v>
      </c>
    </row>
    <row r="836" spans="1:32" x14ac:dyDescent="0.25">
      <c r="A836" s="59">
        <v>819</v>
      </c>
      <c r="B836" s="60" t="s">
        <v>309</v>
      </c>
      <c r="C836" s="61" t="s">
        <v>392</v>
      </c>
      <c r="D836" s="62"/>
      <c r="E836" s="62">
        <v>626</v>
      </c>
      <c r="F836" s="62">
        <v>1965</v>
      </c>
      <c r="G836" s="50">
        <v>89.88</v>
      </c>
      <c r="H836" s="50">
        <v>72.894000000000005</v>
      </c>
      <c r="I836" s="50">
        <v>64.597999999999999</v>
      </c>
      <c r="J836" s="50">
        <v>60.158999999999999</v>
      </c>
      <c r="K836" s="50">
        <v>49.651000000000003</v>
      </c>
      <c r="L836" s="50">
        <v>42.447000000000003</v>
      </c>
      <c r="M836" s="50">
        <v>35.889000000000003</v>
      </c>
      <c r="N836" s="50">
        <v>31.791</v>
      </c>
      <c r="O836" s="50">
        <v>25.867000000000001</v>
      </c>
      <c r="P836" s="50">
        <v>22.077000000000002</v>
      </c>
      <c r="Q836" s="50">
        <v>16.376000000000001</v>
      </c>
      <c r="R836" s="50">
        <v>12.488</v>
      </c>
      <c r="S836" s="50">
        <v>10.558</v>
      </c>
      <c r="T836" s="50">
        <v>6.51</v>
      </c>
      <c r="U836" s="50">
        <v>3.2280000000000002</v>
      </c>
      <c r="V836" s="50">
        <v>2.5070000000000001</v>
      </c>
      <c r="W836" s="50">
        <v>1.298</v>
      </c>
      <c r="X836" s="50" t="s">
        <v>311</v>
      </c>
      <c r="Y836" s="50" t="s">
        <v>311</v>
      </c>
      <c r="Z836" s="50" t="s">
        <v>311</v>
      </c>
      <c r="AA836" s="50" t="s">
        <v>311</v>
      </c>
      <c r="AB836" s="50" t="s">
        <v>311</v>
      </c>
      <c r="AC836" s="50" t="str">
        <f t="shared" si="57"/>
        <v>Timor-Leste-1965</v>
      </c>
      <c r="AD836" s="51">
        <f t="shared" si="58"/>
        <v>307.303</v>
      </c>
      <c r="AE836" s="15">
        <f t="shared" si="59"/>
        <v>0.78396566255454725</v>
      </c>
      <c r="AF836">
        <f t="shared" si="60"/>
        <v>2.5329405713751346E-2</v>
      </c>
    </row>
    <row r="837" spans="1:32" x14ac:dyDescent="0.25">
      <c r="A837" s="59">
        <v>820</v>
      </c>
      <c r="B837" s="60" t="s">
        <v>309</v>
      </c>
      <c r="C837" s="61" t="s">
        <v>393</v>
      </c>
      <c r="D837" s="62"/>
      <c r="E837" s="62">
        <v>776</v>
      </c>
      <c r="F837" s="62">
        <v>1965</v>
      </c>
      <c r="G837" s="50">
        <v>14.683999999999999</v>
      </c>
      <c r="H837" s="50">
        <v>11.215999999999999</v>
      </c>
      <c r="I837" s="50">
        <v>8.5139999999999993</v>
      </c>
      <c r="J837" s="50">
        <v>7.3979999999999997</v>
      </c>
      <c r="K837" s="50">
        <v>6.0410000000000004</v>
      </c>
      <c r="L837" s="50">
        <v>5.32</v>
      </c>
      <c r="M837" s="50">
        <v>4.3840000000000003</v>
      </c>
      <c r="N837" s="50">
        <v>3.9020000000000001</v>
      </c>
      <c r="O837" s="50">
        <v>3.3679999999999999</v>
      </c>
      <c r="P837" s="50">
        <v>2.5070000000000001</v>
      </c>
      <c r="Q837" s="50">
        <v>1.9259999999999999</v>
      </c>
      <c r="R837" s="50">
        <v>1.5289999999999999</v>
      </c>
      <c r="S837" s="50">
        <v>1.274</v>
      </c>
      <c r="T837" s="50">
        <v>0.97699999999999998</v>
      </c>
      <c r="U837" s="50">
        <v>0.622</v>
      </c>
      <c r="V837" s="50">
        <v>0.38600000000000001</v>
      </c>
      <c r="W837" s="50">
        <v>0.314</v>
      </c>
      <c r="X837" s="50" t="s">
        <v>311</v>
      </c>
      <c r="Y837" s="50" t="s">
        <v>311</v>
      </c>
      <c r="Z837" s="50" t="s">
        <v>311</v>
      </c>
      <c r="AA837" s="50" t="s">
        <v>311</v>
      </c>
      <c r="AB837" s="50" t="s">
        <v>311</v>
      </c>
      <c r="AC837" s="50" t="str">
        <f t="shared" si="57"/>
        <v>Tonga-1965</v>
      </c>
      <c r="AD837" s="51">
        <f t="shared" si="58"/>
        <v>37.649000000000001</v>
      </c>
      <c r="AE837" s="15">
        <f t="shared" si="59"/>
        <v>0.97513878190655789</v>
      </c>
      <c r="AF837">
        <f t="shared" si="60"/>
        <v>3.190264074490376E-2</v>
      </c>
    </row>
    <row r="838" spans="1:32" x14ac:dyDescent="0.25">
      <c r="A838" s="59">
        <v>821</v>
      </c>
      <c r="B838" s="60" t="s">
        <v>309</v>
      </c>
      <c r="C838" s="61" t="s">
        <v>394</v>
      </c>
      <c r="D838" s="62"/>
      <c r="E838" s="62">
        <v>780</v>
      </c>
      <c r="F838" s="62">
        <v>1965</v>
      </c>
      <c r="G838" s="50">
        <v>146.291</v>
      </c>
      <c r="H838" s="50">
        <v>134.125</v>
      </c>
      <c r="I838" s="50">
        <v>115.58799999999999</v>
      </c>
      <c r="J838" s="50">
        <v>92.138000000000005</v>
      </c>
      <c r="K838" s="50">
        <v>76.781000000000006</v>
      </c>
      <c r="L838" s="50">
        <v>58.267000000000003</v>
      </c>
      <c r="M838" s="50">
        <v>49.664000000000001</v>
      </c>
      <c r="N838" s="50">
        <v>46.579000000000001</v>
      </c>
      <c r="O838" s="50">
        <v>43.41</v>
      </c>
      <c r="P838" s="50">
        <v>37.432000000000002</v>
      </c>
      <c r="Q838" s="50">
        <v>33.72</v>
      </c>
      <c r="R838" s="50">
        <v>26.789000000000001</v>
      </c>
      <c r="S838" s="50">
        <v>20.75</v>
      </c>
      <c r="T838" s="50">
        <v>13.997</v>
      </c>
      <c r="U838" s="50">
        <v>8.2759999999999998</v>
      </c>
      <c r="V838" s="50">
        <v>4.165</v>
      </c>
      <c r="W838" s="50">
        <v>4.4450000000000003</v>
      </c>
      <c r="X838" s="50" t="s">
        <v>311</v>
      </c>
      <c r="Y838" s="50" t="s">
        <v>311</v>
      </c>
      <c r="Z838" s="50" t="s">
        <v>311</v>
      </c>
      <c r="AA838" s="50" t="s">
        <v>311</v>
      </c>
      <c r="AB838" s="50" t="s">
        <v>311</v>
      </c>
      <c r="AC838" s="50" t="str">
        <f t="shared" si="57"/>
        <v>Trinidad and Tobago-1965</v>
      </c>
      <c r="AD838" s="51">
        <f t="shared" si="58"/>
        <v>485.53000000000009</v>
      </c>
      <c r="AE838" s="15">
        <f t="shared" si="59"/>
        <v>0.87921858587522905</v>
      </c>
      <c r="AF838">
        <f t="shared" si="60"/>
        <v>3.5033248859374679E-2</v>
      </c>
    </row>
    <row r="839" spans="1:32" x14ac:dyDescent="0.25">
      <c r="A839" s="59">
        <v>822</v>
      </c>
      <c r="B839" s="60" t="s">
        <v>309</v>
      </c>
      <c r="C839" s="61" t="s">
        <v>395</v>
      </c>
      <c r="D839" s="62"/>
      <c r="E839" s="62">
        <v>850</v>
      </c>
      <c r="F839" s="62">
        <v>1965</v>
      </c>
      <c r="G839" s="50">
        <v>8.8819999999999997</v>
      </c>
      <c r="H839" s="50">
        <v>6.4269999999999996</v>
      </c>
      <c r="I839" s="50">
        <v>4.9640000000000004</v>
      </c>
      <c r="J839" s="50">
        <v>4.53</v>
      </c>
      <c r="K839" s="50">
        <v>4.9020000000000001</v>
      </c>
      <c r="L839" s="50">
        <v>3.782</v>
      </c>
      <c r="M839" s="50">
        <v>3.1179999999999999</v>
      </c>
      <c r="N839" s="50">
        <v>2.5649999999999999</v>
      </c>
      <c r="O839" s="50">
        <v>2.4340000000000002</v>
      </c>
      <c r="P839" s="50">
        <v>2.0209999999999999</v>
      </c>
      <c r="Q839" s="50">
        <v>1.7230000000000001</v>
      </c>
      <c r="R839" s="50">
        <v>1.3779999999999999</v>
      </c>
      <c r="S839" s="50">
        <v>1.0629999999999999</v>
      </c>
      <c r="T839" s="50">
        <v>0.81599999999999995</v>
      </c>
      <c r="U839" s="50">
        <v>0.67800000000000005</v>
      </c>
      <c r="V839" s="50">
        <v>0.52500000000000002</v>
      </c>
      <c r="W839" s="50">
        <v>0.42499999999999999</v>
      </c>
      <c r="X839" s="50" t="s">
        <v>311</v>
      </c>
      <c r="Y839" s="50" t="s">
        <v>311</v>
      </c>
      <c r="Z839" s="50" t="s">
        <v>311</v>
      </c>
      <c r="AA839" s="50" t="s">
        <v>311</v>
      </c>
      <c r="AB839" s="50" t="s">
        <v>311</v>
      </c>
      <c r="AC839" s="50" t="str">
        <f t="shared" si="57"/>
        <v>United States Virgin Islands-1965</v>
      </c>
      <c r="AD839" s="51">
        <f t="shared" si="58"/>
        <v>27.516000000000002</v>
      </c>
      <c r="AE839" s="15">
        <f t="shared" si="59"/>
        <v>0.8255923826137519</v>
      </c>
      <c r="AF839">
        <f t="shared" si="60"/>
        <v>5.1141476071899387E-2</v>
      </c>
    </row>
    <row r="840" spans="1:32" x14ac:dyDescent="0.25">
      <c r="A840" s="59">
        <v>823</v>
      </c>
      <c r="B840" s="60" t="s">
        <v>309</v>
      </c>
      <c r="C840" s="61" t="s">
        <v>396</v>
      </c>
      <c r="D840" s="62"/>
      <c r="E840" s="62">
        <v>548</v>
      </c>
      <c r="F840" s="62">
        <v>1965</v>
      </c>
      <c r="G840" s="50">
        <v>13.711</v>
      </c>
      <c r="H840" s="50">
        <v>11.247999999999999</v>
      </c>
      <c r="I840" s="50">
        <v>9.3260000000000005</v>
      </c>
      <c r="J840" s="50">
        <v>7.8929999999999998</v>
      </c>
      <c r="K840" s="50">
        <v>6.6280000000000001</v>
      </c>
      <c r="L840" s="50">
        <v>5.4720000000000004</v>
      </c>
      <c r="M840" s="50">
        <v>4.5</v>
      </c>
      <c r="N840" s="50">
        <v>3.7040000000000002</v>
      </c>
      <c r="O840" s="50">
        <v>3.0169999999999999</v>
      </c>
      <c r="P840" s="50">
        <v>2.4329999999999998</v>
      </c>
      <c r="Q840" s="50">
        <v>1.93</v>
      </c>
      <c r="R840" s="50">
        <v>1.504</v>
      </c>
      <c r="S840" s="50">
        <v>1.117</v>
      </c>
      <c r="T840" s="50">
        <v>0.79200000000000004</v>
      </c>
      <c r="U840" s="50">
        <v>0.52100000000000002</v>
      </c>
      <c r="V840" s="50">
        <v>0.29899999999999999</v>
      </c>
      <c r="W840" s="50">
        <v>0.19400000000000001</v>
      </c>
      <c r="X840" s="50" t="s">
        <v>311</v>
      </c>
      <c r="Y840" s="50" t="s">
        <v>311</v>
      </c>
      <c r="Z840" s="50" t="s">
        <v>311</v>
      </c>
      <c r="AA840" s="50" t="s">
        <v>311</v>
      </c>
      <c r="AB840" s="50" t="s">
        <v>311</v>
      </c>
      <c r="AC840" s="50" t="str">
        <f t="shared" si="57"/>
        <v>Vanuatu-1965</v>
      </c>
      <c r="AD840" s="51">
        <f t="shared" si="58"/>
        <v>38.198</v>
      </c>
      <c r="AE840" s="15">
        <f t="shared" si="59"/>
        <v>0.94484004398136034</v>
      </c>
      <c r="AF840">
        <f t="shared" si="60"/>
        <v>2.4916187243905468E-2</v>
      </c>
    </row>
    <row r="841" spans="1:32" x14ac:dyDescent="0.25">
      <c r="A841" s="45">
        <v>824</v>
      </c>
      <c r="B841" s="46" t="s">
        <v>309</v>
      </c>
      <c r="C841" s="47" t="s">
        <v>397</v>
      </c>
      <c r="D841" s="48"/>
      <c r="E841" s="48">
        <v>1638</v>
      </c>
      <c r="F841" s="48">
        <v>1965</v>
      </c>
      <c r="G841" s="49">
        <v>448418.13900000002</v>
      </c>
      <c r="H841" s="49">
        <v>382264.12699999998</v>
      </c>
      <c r="I841" s="49">
        <v>350714.59899999999</v>
      </c>
      <c r="J841" s="49">
        <v>285111.05300000001</v>
      </c>
      <c r="K841" s="49">
        <v>235911.18400000001</v>
      </c>
      <c r="L841" s="49">
        <v>227327.12400000001</v>
      </c>
      <c r="M841" s="49">
        <v>206670.25399999999</v>
      </c>
      <c r="N841" s="49">
        <v>190264.70499999999</v>
      </c>
      <c r="O841" s="49">
        <v>165668.42800000001</v>
      </c>
      <c r="P841" s="49">
        <v>139750.17000000001</v>
      </c>
      <c r="Q841" s="49">
        <v>131845.30499999999</v>
      </c>
      <c r="R841" s="49">
        <v>112558.158</v>
      </c>
      <c r="S841" s="49">
        <v>90208.428</v>
      </c>
      <c r="T841" s="49">
        <v>66212.566000000006</v>
      </c>
      <c r="U841" s="49">
        <v>44782.642</v>
      </c>
      <c r="V841" s="49">
        <v>27606.312999999998</v>
      </c>
      <c r="W841" s="49">
        <v>19596.164000000001</v>
      </c>
      <c r="X841" s="49" t="s">
        <v>311</v>
      </c>
      <c r="Y841" s="49" t="s">
        <v>311</v>
      </c>
      <c r="Z841" s="49" t="s">
        <v>311</v>
      </c>
      <c r="AA841" s="49" t="s">
        <v>311</v>
      </c>
      <c r="AB841" s="49" t="s">
        <v>311</v>
      </c>
      <c r="AC841" s="50" t="str">
        <f t="shared" si="57"/>
        <v>COUNTRIES WITH ACCESS TO THE SEA-1965</v>
      </c>
      <c r="AD841" s="51">
        <f t="shared" si="58"/>
        <v>1785314.8090000001</v>
      </c>
      <c r="AE841" s="15">
        <f t="shared" si="59"/>
        <v>0.75034080446032991</v>
      </c>
      <c r="AF841">
        <f t="shared" si="60"/>
        <v>5.3324253376703441E-2</v>
      </c>
    </row>
    <row r="842" spans="1:32" x14ac:dyDescent="0.25">
      <c r="A842" s="59">
        <v>825</v>
      </c>
      <c r="B842" s="60" t="s">
        <v>309</v>
      </c>
      <c r="C842" s="61" t="s">
        <v>398</v>
      </c>
      <c r="D842" s="62"/>
      <c r="E842" s="62">
        <v>8</v>
      </c>
      <c r="F842" s="62">
        <v>1965</v>
      </c>
      <c r="G842" s="50">
        <v>309.70999999999998</v>
      </c>
      <c r="H842" s="50">
        <v>265.14999999999998</v>
      </c>
      <c r="I842" s="50">
        <v>212.64</v>
      </c>
      <c r="J842" s="50">
        <v>169.898</v>
      </c>
      <c r="K842" s="50">
        <v>154.17500000000001</v>
      </c>
      <c r="L842" s="50">
        <v>142.81899999999999</v>
      </c>
      <c r="M842" s="50">
        <v>117.137</v>
      </c>
      <c r="N842" s="50">
        <v>102.702</v>
      </c>
      <c r="O842" s="50">
        <v>80.352999999999994</v>
      </c>
      <c r="P842" s="50">
        <v>72.843000000000004</v>
      </c>
      <c r="Q842" s="50">
        <v>65.394000000000005</v>
      </c>
      <c r="R842" s="50">
        <v>57.118000000000002</v>
      </c>
      <c r="S842" s="50">
        <v>42.7</v>
      </c>
      <c r="T842" s="50">
        <v>39.241</v>
      </c>
      <c r="U842" s="50">
        <v>24.622</v>
      </c>
      <c r="V842" s="50">
        <v>20.966000000000001</v>
      </c>
      <c r="W842" s="50">
        <v>18.657</v>
      </c>
      <c r="X842" s="50" t="s">
        <v>311</v>
      </c>
      <c r="Y842" s="50" t="s">
        <v>311</v>
      </c>
      <c r="Z842" s="50" t="s">
        <v>311</v>
      </c>
      <c r="AA842" s="50" t="s">
        <v>311</v>
      </c>
      <c r="AB842" s="50" t="s">
        <v>311</v>
      </c>
      <c r="AC842" s="50" t="str">
        <f t="shared" si="57"/>
        <v>Albania-1965</v>
      </c>
      <c r="AD842" s="51">
        <f t="shared" si="58"/>
        <v>1005.139</v>
      </c>
      <c r="AE842" s="15">
        <f t="shared" si="59"/>
        <v>0.88643063297713043</v>
      </c>
      <c r="AF842">
        <f t="shared" si="60"/>
        <v>5.7728298893419148E-2</v>
      </c>
    </row>
    <row r="843" spans="1:32" x14ac:dyDescent="0.25">
      <c r="A843" s="59">
        <v>826</v>
      </c>
      <c r="B843" s="60" t="s">
        <v>309</v>
      </c>
      <c r="C843" s="61" t="s">
        <v>399</v>
      </c>
      <c r="D843" s="62"/>
      <c r="E843" s="62">
        <v>12</v>
      </c>
      <c r="F843" s="62">
        <v>1965</v>
      </c>
      <c r="G843" s="50">
        <v>2398.0279999999998</v>
      </c>
      <c r="H843" s="50">
        <v>1915.4059999999999</v>
      </c>
      <c r="I843" s="50">
        <v>1631.894</v>
      </c>
      <c r="J843" s="50">
        <v>1145.3710000000001</v>
      </c>
      <c r="K843" s="50">
        <v>944.43399999999997</v>
      </c>
      <c r="L843" s="50">
        <v>835.85500000000002</v>
      </c>
      <c r="M843" s="50">
        <v>756.16399999999999</v>
      </c>
      <c r="N843" s="50">
        <v>618.93700000000001</v>
      </c>
      <c r="O843" s="50">
        <v>481.50799999999998</v>
      </c>
      <c r="P843" s="50">
        <v>447.59899999999999</v>
      </c>
      <c r="Q843" s="50">
        <v>376.04500000000002</v>
      </c>
      <c r="R843" s="50">
        <v>357.52600000000001</v>
      </c>
      <c r="S843" s="50">
        <v>264.97199999999998</v>
      </c>
      <c r="T843" s="50">
        <v>232.714</v>
      </c>
      <c r="U843" s="50">
        <v>118.751</v>
      </c>
      <c r="V843" s="50">
        <v>67.875</v>
      </c>
      <c r="W843" s="50">
        <v>33.872999999999998</v>
      </c>
      <c r="X843" s="50" t="s">
        <v>311</v>
      </c>
      <c r="Y843" s="50" t="s">
        <v>311</v>
      </c>
      <c r="Z843" s="50" t="s">
        <v>311</v>
      </c>
      <c r="AA843" s="50" t="s">
        <v>311</v>
      </c>
      <c r="AB843" s="50" t="s">
        <v>311</v>
      </c>
      <c r="AC843" s="50" t="str">
        <f t="shared" si="57"/>
        <v>Algeria-1965</v>
      </c>
      <c r="AD843" s="51">
        <f t="shared" si="58"/>
        <v>6228.4110000000001</v>
      </c>
      <c r="AE843" s="15">
        <f t="shared" si="59"/>
        <v>1.0273151530944247</v>
      </c>
      <c r="AF843">
        <f t="shared" si="60"/>
        <v>3.7228742952350138E-2</v>
      </c>
    </row>
    <row r="844" spans="1:32" x14ac:dyDescent="0.25">
      <c r="A844" s="59">
        <v>827</v>
      </c>
      <c r="B844" s="60" t="s">
        <v>309</v>
      </c>
      <c r="C844" s="61" t="s">
        <v>400</v>
      </c>
      <c r="D844" s="62"/>
      <c r="E844" s="62">
        <v>24</v>
      </c>
      <c r="F844" s="62">
        <v>1965</v>
      </c>
      <c r="G844" s="50">
        <v>1196.5170000000001</v>
      </c>
      <c r="H844" s="50">
        <v>913.63599999999997</v>
      </c>
      <c r="I844" s="50">
        <v>792.65899999999999</v>
      </c>
      <c r="J844" s="50">
        <v>542.21</v>
      </c>
      <c r="K844" s="50">
        <v>477.17599999999999</v>
      </c>
      <c r="L844" s="50">
        <v>429.69</v>
      </c>
      <c r="M844" s="50">
        <v>379.99200000000002</v>
      </c>
      <c r="N844" s="50">
        <v>332.673</v>
      </c>
      <c r="O844" s="50">
        <v>283.29500000000002</v>
      </c>
      <c r="P844" s="50">
        <v>238.392</v>
      </c>
      <c r="Q844" s="50">
        <v>194.54400000000001</v>
      </c>
      <c r="R844" s="50">
        <v>151.864</v>
      </c>
      <c r="S844" s="50">
        <v>112.782</v>
      </c>
      <c r="T844" s="50">
        <v>78.608999999999995</v>
      </c>
      <c r="U844" s="50">
        <v>47.805999999999997</v>
      </c>
      <c r="V844" s="50">
        <v>21.079000000000001</v>
      </c>
      <c r="W844" s="50">
        <v>10.375</v>
      </c>
      <c r="X844" s="50" t="s">
        <v>311</v>
      </c>
      <c r="Y844" s="50" t="s">
        <v>311</v>
      </c>
      <c r="Z844" s="50" t="s">
        <v>311</v>
      </c>
      <c r="AA844" s="50" t="s">
        <v>311</v>
      </c>
      <c r="AB844" s="50" t="s">
        <v>311</v>
      </c>
      <c r="AC844" s="50" t="str">
        <f t="shared" si="57"/>
        <v>Angola-1965</v>
      </c>
      <c r="AD844" s="51">
        <f t="shared" si="58"/>
        <v>3142.6179999999999</v>
      </c>
      <c r="AE844" s="15">
        <f t="shared" si="59"/>
        <v>0.97392715245696437</v>
      </c>
      <c r="AF844">
        <f t="shared" si="60"/>
        <v>2.6113775198786524E-2</v>
      </c>
    </row>
    <row r="845" spans="1:32" x14ac:dyDescent="0.25">
      <c r="A845" s="59">
        <v>828</v>
      </c>
      <c r="B845" s="60" t="s">
        <v>309</v>
      </c>
      <c r="C845" s="61" t="s">
        <v>357</v>
      </c>
      <c r="D845" s="62"/>
      <c r="E845" s="62">
        <v>28</v>
      </c>
      <c r="F845" s="62">
        <v>1965</v>
      </c>
      <c r="G845" s="50">
        <v>9.1669999999999998</v>
      </c>
      <c r="H845" s="50">
        <v>8.8469999999999995</v>
      </c>
      <c r="I845" s="50">
        <v>8.18</v>
      </c>
      <c r="J845" s="50">
        <v>6.5049999999999999</v>
      </c>
      <c r="K845" s="50">
        <v>5.641</v>
      </c>
      <c r="L845" s="50">
        <v>4.2309999999999999</v>
      </c>
      <c r="M845" s="50">
        <v>2.8420000000000001</v>
      </c>
      <c r="N845" s="50">
        <v>3.0830000000000002</v>
      </c>
      <c r="O845" s="50">
        <v>2.1920000000000002</v>
      </c>
      <c r="P845" s="50">
        <v>2.2170000000000001</v>
      </c>
      <c r="Q845" s="50">
        <v>2.3519999999999999</v>
      </c>
      <c r="R845" s="50">
        <v>1.7230000000000001</v>
      </c>
      <c r="S845" s="50">
        <v>1.405</v>
      </c>
      <c r="T845" s="50">
        <v>0.96299999999999997</v>
      </c>
      <c r="U845" s="50">
        <v>0.60299999999999998</v>
      </c>
      <c r="V845" s="50">
        <v>0.40500000000000003</v>
      </c>
      <c r="W845" s="50">
        <v>0.42499999999999999</v>
      </c>
      <c r="X845" s="50" t="s">
        <v>311</v>
      </c>
      <c r="Y845" s="50" t="s">
        <v>311</v>
      </c>
      <c r="Z845" s="50" t="s">
        <v>311</v>
      </c>
      <c r="AA845" s="50" t="s">
        <v>311</v>
      </c>
      <c r="AB845" s="50" t="s">
        <v>311</v>
      </c>
      <c r="AC845" s="50" t="str">
        <f t="shared" si="57"/>
        <v>Antigua and Barbuda-1965</v>
      </c>
      <c r="AD845" s="51">
        <f t="shared" si="58"/>
        <v>32.190999999999995</v>
      </c>
      <c r="AE845" s="15">
        <f t="shared" si="59"/>
        <v>0.88813643564971601</v>
      </c>
      <c r="AF845">
        <f t="shared" si="60"/>
        <v>4.1037937826496534E-2</v>
      </c>
    </row>
    <row r="846" spans="1:32" x14ac:dyDescent="0.25">
      <c r="A846" s="59">
        <v>829</v>
      </c>
      <c r="B846" s="60" t="s">
        <v>309</v>
      </c>
      <c r="C846" s="61" t="s">
        <v>155</v>
      </c>
      <c r="D846" s="62"/>
      <c r="E846" s="62">
        <v>32</v>
      </c>
      <c r="F846" s="62">
        <v>1965</v>
      </c>
      <c r="G846" s="50">
        <v>2335.8829999999998</v>
      </c>
      <c r="H846" s="50">
        <v>2237.7049999999999</v>
      </c>
      <c r="I846" s="50">
        <v>2137.8809999999999</v>
      </c>
      <c r="J846" s="50">
        <v>1958.463</v>
      </c>
      <c r="K846" s="50">
        <v>1753.424</v>
      </c>
      <c r="L846" s="50">
        <v>1627.3989999999999</v>
      </c>
      <c r="M846" s="50">
        <v>1601.135</v>
      </c>
      <c r="N846" s="50">
        <v>1582.634</v>
      </c>
      <c r="O846" s="50">
        <v>1443.777</v>
      </c>
      <c r="P846" s="50">
        <v>1267.6479999999999</v>
      </c>
      <c r="Q846" s="50">
        <v>1149.9749999999999</v>
      </c>
      <c r="R846" s="50">
        <v>993.04600000000005</v>
      </c>
      <c r="S846" s="50">
        <v>797.26300000000003</v>
      </c>
      <c r="T846" s="50">
        <v>588.84400000000005</v>
      </c>
      <c r="U846" s="50">
        <v>401.48200000000003</v>
      </c>
      <c r="V846" s="50">
        <v>247.697</v>
      </c>
      <c r="W846" s="50">
        <v>159.13399999999999</v>
      </c>
      <c r="X846" s="50" t="s">
        <v>311</v>
      </c>
      <c r="Y846" s="50" t="s">
        <v>311</v>
      </c>
      <c r="Z846" s="50" t="s">
        <v>311</v>
      </c>
      <c r="AA846" s="50" t="s">
        <v>311</v>
      </c>
      <c r="AB846" s="50" t="s">
        <v>311</v>
      </c>
      <c r="AC846" s="50" t="str">
        <f t="shared" si="57"/>
        <v>Argentina-1965</v>
      </c>
      <c r="AD846" s="51">
        <f t="shared" si="58"/>
        <v>14174.764000000001</v>
      </c>
      <c r="AE846" s="15">
        <f t="shared" si="59"/>
        <v>0.57204663160529512</v>
      </c>
      <c r="AF846">
        <f t="shared" si="60"/>
        <v>6.6893680636426894E-2</v>
      </c>
    </row>
    <row r="847" spans="1:32" x14ac:dyDescent="0.25">
      <c r="A847" s="59">
        <v>830</v>
      </c>
      <c r="B847" s="60" t="s">
        <v>309</v>
      </c>
      <c r="C847" s="61" t="s">
        <v>358</v>
      </c>
      <c r="D847" s="62"/>
      <c r="E847" s="62">
        <v>533</v>
      </c>
      <c r="F847" s="62">
        <v>1965</v>
      </c>
      <c r="G847" s="50">
        <v>8.4139999999999997</v>
      </c>
      <c r="H847" s="50">
        <v>7.9359999999999999</v>
      </c>
      <c r="I847" s="50">
        <v>7.3339999999999996</v>
      </c>
      <c r="J847" s="50">
        <v>6.0469999999999997</v>
      </c>
      <c r="K847" s="50">
        <v>4.8499999999999996</v>
      </c>
      <c r="L847" s="50">
        <v>3.9929999999999999</v>
      </c>
      <c r="M847" s="50">
        <v>3.5979999999999999</v>
      </c>
      <c r="N847" s="50">
        <v>2.8969999999999998</v>
      </c>
      <c r="O847" s="50">
        <v>2.57</v>
      </c>
      <c r="P847" s="50">
        <v>2.4049999999999998</v>
      </c>
      <c r="Q847" s="50">
        <v>2.2080000000000002</v>
      </c>
      <c r="R847" s="50">
        <v>2.0350000000000001</v>
      </c>
      <c r="S847" s="50">
        <v>1.3069999999999999</v>
      </c>
      <c r="T847" s="50">
        <v>0.82899999999999996</v>
      </c>
      <c r="U847" s="50">
        <v>0.498</v>
      </c>
      <c r="V847" s="50">
        <v>0.26200000000000001</v>
      </c>
      <c r="W847" s="50">
        <v>0.17699999999999999</v>
      </c>
      <c r="X847" s="50" t="s">
        <v>311</v>
      </c>
      <c r="Y847" s="50" t="s">
        <v>311</v>
      </c>
      <c r="Z847" s="50" t="s">
        <v>311</v>
      </c>
      <c r="AA847" s="50" t="s">
        <v>311</v>
      </c>
      <c r="AB847" s="50" t="s">
        <v>311</v>
      </c>
      <c r="AC847" s="50" t="str">
        <f t="shared" si="57"/>
        <v>Aruba-1965</v>
      </c>
      <c r="AD847" s="51">
        <f t="shared" si="58"/>
        <v>31.909999999999997</v>
      </c>
      <c r="AE847" s="15">
        <f t="shared" si="59"/>
        <v>0.79755562519586354</v>
      </c>
      <c r="AF847">
        <f t="shared" si="60"/>
        <v>3.17660179156024E-2</v>
      </c>
    </row>
    <row r="848" spans="1:32" x14ac:dyDescent="0.25">
      <c r="A848" s="59">
        <v>831</v>
      </c>
      <c r="B848" s="60" t="s">
        <v>309</v>
      </c>
      <c r="C848" s="61" t="s">
        <v>262</v>
      </c>
      <c r="D848" s="62">
        <v>7</v>
      </c>
      <c r="E848" s="62">
        <v>36</v>
      </c>
      <c r="F848" s="62">
        <v>1965</v>
      </c>
      <c r="G848" s="50">
        <v>1163.443</v>
      </c>
      <c r="H848" s="50">
        <v>1134.722</v>
      </c>
      <c r="I848" s="50">
        <v>1067.383</v>
      </c>
      <c r="J848" s="50">
        <v>1013.9930000000001</v>
      </c>
      <c r="K848" s="50">
        <v>817.59199999999998</v>
      </c>
      <c r="L848" s="50">
        <v>722.63800000000003</v>
      </c>
      <c r="M848" s="50">
        <v>691.61500000000001</v>
      </c>
      <c r="N848" s="50">
        <v>765.88900000000001</v>
      </c>
      <c r="O848" s="50">
        <v>766.71500000000003</v>
      </c>
      <c r="P848" s="50">
        <v>658.40200000000004</v>
      </c>
      <c r="Q848" s="50">
        <v>633.09100000000001</v>
      </c>
      <c r="R848" s="50">
        <v>526.69399999999996</v>
      </c>
      <c r="S848" s="50">
        <v>425.30599999999998</v>
      </c>
      <c r="T848" s="50">
        <v>349.459</v>
      </c>
      <c r="U848" s="50">
        <v>276.24400000000003</v>
      </c>
      <c r="V848" s="50">
        <v>190.95400000000001</v>
      </c>
      <c r="W848" s="50">
        <v>159.173</v>
      </c>
      <c r="X848" s="50" t="s">
        <v>311</v>
      </c>
      <c r="Y848" s="50" t="s">
        <v>311</v>
      </c>
      <c r="Z848" s="50" t="s">
        <v>311</v>
      </c>
      <c r="AA848" s="50" t="s">
        <v>311</v>
      </c>
      <c r="AB848" s="50" t="s">
        <v>311</v>
      </c>
      <c r="AC848" s="50" t="str">
        <f t="shared" si="57"/>
        <v>Australia-1965</v>
      </c>
      <c r="AD848" s="51">
        <f t="shared" si="58"/>
        <v>7021.9350000000004</v>
      </c>
      <c r="AE848" s="15">
        <f t="shared" si="59"/>
        <v>0.61825949684809089</v>
      </c>
      <c r="AF848">
        <f t="shared" si="60"/>
        <v>9.3942873360177814E-2</v>
      </c>
    </row>
    <row r="849" spans="1:32" x14ac:dyDescent="0.25">
      <c r="A849" s="59">
        <v>832</v>
      </c>
      <c r="B849" s="60" t="s">
        <v>309</v>
      </c>
      <c r="C849" s="61" t="s">
        <v>359</v>
      </c>
      <c r="D849" s="62"/>
      <c r="E849" s="62">
        <v>44</v>
      </c>
      <c r="F849" s="62">
        <v>1965</v>
      </c>
      <c r="G849" s="50">
        <v>22.672000000000001</v>
      </c>
      <c r="H849" s="50">
        <v>21.253</v>
      </c>
      <c r="I849" s="50">
        <v>16.692</v>
      </c>
      <c r="J849" s="50">
        <v>12.816000000000001</v>
      </c>
      <c r="K849" s="50">
        <v>10.651</v>
      </c>
      <c r="L849" s="50">
        <v>10.632999999999999</v>
      </c>
      <c r="M849" s="50">
        <v>8.9559999999999995</v>
      </c>
      <c r="N849" s="50">
        <v>7.76</v>
      </c>
      <c r="O849" s="50">
        <v>6.5110000000000001</v>
      </c>
      <c r="P849" s="50">
        <v>5.5620000000000003</v>
      </c>
      <c r="Q849" s="50">
        <v>5.3170000000000002</v>
      </c>
      <c r="R849" s="50">
        <v>3.839</v>
      </c>
      <c r="S849" s="50">
        <v>2.56</v>
      </c>
      <c r="T849" s="50">
        <v>2.0670000000000002</v>
      </c>
      <c r="U849" s="50">
        <v>1.321</v>
      </c>
      <c r="V849" s="50">
        <v>0.753</v>
      </c>
      <c r="W849" s="50">
        <v>0.69099999999999995</v>
      </c>
      <c r="X849" s="50" t="s">
        <v>311</v>
      </c>
      <c r="Y849" s="50" t="s">
        <v>311</v>
      </c>
      <c r="Z849" s="50" t="s">
        <v>311</v>
      </c>
      <c r="AA849" s="50" t="s">
        <v>311</v>
      </c>
      <c r="AB849" s="50" t="s">
        <v>311</v>
      </c>
      <c r="AC849" s="50" t="str">
        <f t="shared" si="57"/>
        <v>Bahamas-1965</v>
      </c>
      <c r="AD849" s="51">
        <f t="shared" si="58"/>
        <v>74.60499999999999</v>
      </c>
      <c r="AE849" s="15">
        <f t="shared" si="59"/>
        <v>0.8772736411768649</v>
      </c>
      <c r="AF849">
        <f t="shared" si="60"/>
        <v>3.5733830293887096E-2</v>
      </c>
    </row>
    <row r="850" spans="1:32" x14ac:dyDescent="0.25">
      <c r="A850" s="59">
        <v>833</v>
      </c>
      <c r="B850" s="60" t="s">
        <v>309</v>
      </c>
      <c r="C850" s="61" t="s">
        <v>360</v>
      </c>
      <c r="D850" s="62"/>
      <c r="E850" s="62">
        <v>48</v>
      </c>
      <c r="F850" s="62">
        <v>1965</v>
      </c>
      <c r="G850" s="50">
        <v>31.609000000000002</v>
      </c>
      <c r="H850" s="50">
        <v>30.321000000000002</v>
      </c>
      <c r="I850" s="50">
        <v>26.023</v>
      </c>
      <c r="J850" s="50">
        <v>16.184999999999999</v>
      </c>
      <c r="K850" s="50">
        <v>18.033999999999999</v>
      </c>
      <c r="L850" s="50">
        <v>15.95</v>
      </c>
      <c r="M850" s="50">
        <v>12.686999999999999</v>
      </c>
      <c r="N850" s="50">
        <v>10.781000000000001</v>
      </c>
      <c r="O850" s="50">
        <v>7.5149999999999997</v>
      </c>
      <c r="P850" s="50">
        <v>6.0789999999999997</v>
      </c>
      <c r="Q850" s="50">
        <v>4.3170000000000002</v>
      </c>
      <c r="R850" s="50">
        <v>2.7050000000000001</v>
      </c>
      <c r="S850" s="50">
        <v>1.879</v>
      </c>
      <c r="T850" s="50">
        <v>1.28</v>
      </c>
      <c r="U850" s="50">
        <v>0.96499999999999997</v>
      </c>
      <c r="V850" s="50">
        <v>0.66500000000000004</v>
      </c>
      <c r="W850" s="50">
        <v>0.436</v>
      </c>
      <c r="X850" s="50" t="s">
        <v>311</v>
      </c>
      <c r="Y850" s="50" t="s">
        <v>311</v>
      </c>
      <c r="Z850" s="50" t="s">
        <v>311</v>
      </c>
      <c r="AA850" s="50" t="s">
        <v>311</v>
      </c>
      <c r="AB850" s="50" t="s">
        <v>311</v>
      </c>
      <c r="AC850" s="50" t="str">
        <f t="shared" si="57"/>
        <v>Bahrain-1965</v>
      </c>
      <c r="AD850" s="51">
        <f t="shared" si="58"/>
        <v>96.132000000000005</v>
      </c>
      <c r="AE850" s="15">
        <f t="shared" si="59"/>
        <v>0.94972537760579223</v>
      </c>
      <c r="AF850">
        <f t="shared" si="60"/>
        <v>1.8176385908683489E-2</v>
      </c>
    </row>
    <row r="851" spans="1:32" x14ac:dyDescent="0.25">
      <c r="A851" s="59">
        <v>834</v>
      </c>
      <c r="B851" s="60" t="s">
        <v>309</v>
      </c>
      <c r="C851" s="61" t="s">
        <v>401</v>
      </c>
      <c r="D851" s="62"/>
      <c r="E851" s="62">
        <v>50</v>
      </c>
      <c r="F851" s="62">
        <v>1965</v>
      </c>
      <c r="G851" s="50">
        <v>10234.473</v>
      </c>
      <c r="H851" s="50">
        <v>7838.2370000000001</v>
      </c>
      <c r="I851" s="50">
        <v>6087.2640000000001</v>
      </c>
      <c r="J851" s="50">
        <v>5365.7169999999996</v>
      </c>
      <c r="K851" s="50">
        <v>4715.4660000000003</v>
      </c>
      <c r="L851" s="50">
        <v>4130.0060000000003</v>
      </c>
      <c r="M851" s="50">
        <v>3591.431</v>
      </c>
      <c r="N851" s="50">
        <v>3072.6179999999999</v>
      </c>
      <c r="O851" s="50">
        <v>2633.0790000000002</v>
      </c>
      <c r="P851" s="50">
        <v>2210.6640000000002</v>
      </c>
      <c r="Q851" s="50">
        <v>1837.38</v>
      </c>
      <c r="R851" s="50">
        <v>1489.2370000000001</v>
      </c>
      <c r="S851" s="50">
        <v>1148.5250000000001</v>
      </c>
      <c r="T851" s="50">
        <v>760.80700000000002</v>
      </c>
      <c r="U851" s="50">
        <v>432.24099999999999</v>
      </c>
      <c r="V851" s="50">
        <v>190.422</v>
      </c>
      <c r="W851" s="50">
        <v>96.471000000000004</v>
      </c>
      <c r="X851" s="50" t="s">
        <v>311</v>
      </c>
      <c r="Y851" s="50" t="s">
        <v>311</v>
      </c>
      <c r="Z851" s="50" t="s">
        <v>311</v>
      </c>
      <c r="AA851" s="50" t="s">
        <v>311</v>
      </c>
      <c r="AB851" s="50" t="s">
        <v>311</v>
      </c>
      <c r="AC851" s="50" t="str">
        <f t="shared" ref="AC851:AC914" si="61">C851&amp;"-"&amp;F851</f>
        <v>Bangladesh-1965</v>
      </c>
      <c r="AD851" s="51">
        <f t="shared" ref="AD851:AD914" si="62">SUM(J851:S851)</f>
        <v>30194.123000000007</v>
      </c>
      <c r="AE851" s="15">
        <f t="shared" ref="AE851:AE914" si="63">IF(W851="…",SUM(G851:I851,T851:V851,X851:AB851)/SUM(J851:S851),SUM(G851:I851,T851:W851)/SUM(J851:S851))</f>
        <v>0.84916905849525726</v>
      </c>
      <c r="AF851">
        <f t="shared" ref="AF851:AF914" si="64">IF(W851="…",SUM(T851:V851,X851:AB851)/SUM(G851:S851),SUM(T851:W851)/SUM(G851:S851))</f>
        <v>2.7227772728889234E-2</v>
      </c>
    </row>
    <row r="852" spans="1:32" x14ac:dyDescent="0.25">
      <c r="A852" s="59">
        <v>835</v>
      </c>
      <c r="B852" s="60" t="s">
        <v>309</v>
      </c>
      <c r="C852" s="61" t="s">
        <v>361</v>
      </c>
      <c r="D852" s="62"/>
      <c r="E852" s="62">
        <v>52</v>
      </c>
      <c r="F852" s="62">
        <v>1965</v>
      </c>
      <c r="G852" s="50">
        <v>32.493000000000002</v>
      </c>
      <c r="H852" s="50">
        <v>31.314</v>
      </c>
      <c r="I852" s="50">
        <v>28.113</v>
      </c>
      <c r="J852" s="50">
        <v>23.82</v>
      </c>
      <c r="K852" s="50">
        <v>14.656000000000001</v>
      </c>
      <c r="L852" s="50">
        <v>12.335000000000001</v>
      </c>
      <c r="M852" s="50">
        <v>11.311</v>
      </c>
      <c r="N852" s="50">
        <v>11.775</v>
      </c>
      <c r="O852" s="50">
        <v>10.673</v>
      </c>
      <c r="P852" s="50">
        <v>11.547000000000001</v>
      </c>
      <c r="Q852" s="50">
        <v>10.94</v>
      </c>
      <c r="R852" s="50">
        <v>10.207000000000001</v>
      </c>
      <c r="S852" s="50">
        <v>9.2680000000000007</v>
      </c>
      <c r="T852" s="50">
        <v>6.4630000000000001</v>
      </c>
      <c r="U852" s="50">
        <v>5.1070000000000002</v>
      </c>
      <c r="V852" s="50">
        <v>2.84</v>
      </c>
      <c r="W852" s="50">
        <v>2.512</v>
      </c>
      <c r="X852" s="50" t="s">
        <v>311</v>
      </c>
      <c r="Y852" s="50" t="s">
        <v>311</v>
      </c>
      <c r="Z852" s="50" t="s">
        <v>311</v>
      </c>
      <c r="AA852" s="50" t="s">
        <v>311</v>
      </c>
      <c r="AB852" s="50" t="s">
        <v>311</v>
      </c>
      <c r="AC852" s="50" t="str">
        <f t="shared" si="61"/>
        <v>Barbados-1965</v>
      </c>
      <c r="AD852" s="51">
        <f t="shared" si="62"/>
        <v>126.53200000000001</v>
      </c>
      <c r="AE852" s="15">
        <f t="shared" si="63"/>
        <v>0.86019346884582548</v>
      </c>
      <c r="AF852">
        <f t="shared" si="64"/>
        <v>7.7463241352791451E-2</v>
      </c>
    </row>
    <row r="853" spans="1:32" x14ac:dyDescent="0.25">
      <c r="A853" s="59">
        <v>836</v>
      </c>
      <c r="B853" s="60" t="s">
        <v>309</v>
      </c>
      <c r="C853" s="61" t="s">
        <v>402</v>
      </c>
      <c r="D853" s="62"/>
      <c r="E853" s="62">
        <v>56</v>
      </c>
      <c r="F853" s="62">
        <v>1965</v>
      </c>
      <c r="G853" s="50">
        <v>783.72500000000002</v>
      </c>
      <c r="H853" s="50">
        <v>756.803</v>
      </c>
      <c r="I853" s="50">
        <v>710.28700000000003</v>
      </c>
      <c r="J853" s="50">
        <v>705.67899999999997</v>
      </c>
      <c r="K853" s="50">
        <v>557.12300000000005</v>
      </c>
      <c r="L853" s="50">
        <v>587.73599999999999</v>
      </c>
      <c r="M853" s="50">
        <v>633.85900000000004</v>
      </c>
      <c r="N853" s="50">
        <v>653.80499999999995</v>
      </c>
      <c r="O853" s="50">
        <v>679.96299999999997</v>
      </c>
      <c r="P853" s="50">
        <v>454.08</v>
      </c>
      <c r="Q853" s="50">
        <v>589.00199999999995</v>
      </c>
      <c r="R853" s="50">
        <v>589.34400000000005</v>
      </c>
      <c r="S853" s="50">
        <v>551.66700000000003</v>
      </c>
      <c r="T853" s="50">
        <v>451.13799999999998</v>
      </c>
      <c r="U853" s="50">
        <v>328.87700000000001</v>
      </c>
      <c r="V853" s="50">
        <v>221.571</v>
      </c>
      <c r="W853" s="50">
        <v>189.28</v>
      </c>
      <c r="X853" s="50" t="s">
        <v>311</v>
      </c>
      <c r="Y853" s="50" t="s">
        <v>311</v>
      </c>
      <c r="Z853" s="50" t="s">
        <v>311</v>
      </c>
      <c r="AA853" s="50" t="s">
        <v>311</v>
      </c>
      <c r="AB853" s="50" t="s">
        <v>311</v>
      </c>
      <c r="AC853" s="50" t="str">
        <f t="shared" si="61"/>
        <v>Belgium-1965</v>
      </c>
      <c r="AD853" s="51">
        <f t="shared" si="62"/>
        <v>6002.2579999999998</v>
      </c>
      <c r="AE853" s="15">
        <f t="shared" si="63"/>
        <v>0.57339771132797024</v>
      </c>
      <c r="AF853">
        <f t="shared" si="64"/>
        <v>0.14429364674224981</v>
      </c>
    </row>
    <row r="854" spans="1:32" x14ac:dyDescent="0.25">
      <c r="A854" s="59">
        <v>837</v>
      </c>
      <c r="B854" s="60" t="s">
        <v>309</v>
      </c>
      <c r="C854" s="61" t="s">
        <v>362</v>
      </c>
      <c r="D854" s="62"/>
      <c r="E854" s="62">
        <v>84</v>
      </c>
      <c r="F854" s="62">
        <v>1965</v>
      </c>
      <c r="G854" s="50">
        <v>19.341999999999999</v>
      </c>
      <c r="H854" s="50">
        <v>17.181999999999999</v>
      </c>
      <c r="I854" s="50">
        <v>13.457000000000001</v>
      </c>
      <c r="J854" s="50">
        <v>10.009</v>
      </c>
      <c r="K854" s="50">
        <v>7.3890000000000002</v>
      </c>
      <c r="L854" s="50">
        <v>6.452</v>
      </c>
      <c r="M854" s="50">
        <v>5.6210000000000004</v>
      </c>
      <c r="N854" s="50">
        <v>5.2350000000000003</v>
      </c>
      <c r="O854" s="50">
        <v>4.298</v>
      </c>
      <c r="P854" s="50">
        <v>3.613</v>
      </c>
      <c r="Q854" s="50">
        <v>3.68</v>
      </c>
      <c r="R854" s="50">
        <v>3.0110000000000001</v>
      </c>
      <c r="S854" s="50">
        <v>2.3210000000000002</v>
      </c>
      <c r="T854" s="50">
        <v>1.821</v>
      </c>
      <c r="U854" s="50">
        <v>1.3089999999999999</v>
      </c>
      <c r="V854" s="50">
        <v>0.81200000000000006</v>
      </c>
      <c r="W854" s="50">
        <v>0.56699999999999995</v>
      </c>
      <c r="X854" s="50" t="s">
        <v>311</v>
      </c>
      <c r="Y854" s="50" t="s">
        <v>311</v>
      </c>
      <c r="Z854" s="50" t="s">
        <v>311</v>
      </c>
      <c r="AA854" s="50" t="s">
        <v>311</v>
      </c>
      <c r="AB854" s="50" t="s">
        <v>311</v>
      </c>
      <c r="AC854" s="50" t="str">
        <f t="shared" si="61"/>
        <v>Belize-1965</v>
      </c>
      <c r="AD854" s="51">
        <f t="shared" si="62"/>
        <v>51.629000000000005</v>
      </c>
      <c r="AE854" s="15">
        <f t="shared" si="63"/>
        <v>1.0554145925739409</v>
      </c>
      <c r="AF854">
        <f t="shared" si="64"/>
        <v>4.4375553587245355E-2</v>
      </c>
    </row>
    <row r="855" spans="1:32" x14ac:dyDescent="0.25">
      <c r="A855" s="59">
        <v>838</v>
      </c>
      <c r="B855" s="60" t="s">
        <v>309</v>
      </c>
      <c r="C855" s="61" t="s">
        <v>403</v>
      </c>
      <c r="D855" s="62"/>
      <c r="E855" s="62">
        <v>204</v>
      </c>
      <c r="F855" s="62">
        <v>1965</v>
      </c>
      <c r="G855" s="50">
        <v>442.35700000000003</v>
      </c>
      <c r="H855" s="50">
        <v>340.56900000000002</v>
      </c>
      <c r="I855" s="50">
        <v>286.74</v>
      </c>
      <c r="J855" s="50">
        <v>246.971</v>
      </c>
      <c r="K855" s="50">
        <v>228.54499999999999</v>
      </c>
      <c r="L855" s="50">
        <v>184.435</v>
      </c>
      <c r="M855" s="50">
        <v>153.36199999999999</v>
      </c>
      <c r="N855" s="50">
        <v>132.566</v>
      </c>
      <c r="O855" s="50">
        <v>120.206</v>
      </c>
      <c r="P855" s="50">
        <v>110.426</v>
      </c>
      <c r="Q855" s="50">
        <v>100.371</v>
      </c>
      <c r="R855" s="50">
        <v>89.867000000000004</v>
      </c>
      <c r="S855" s="50">
        <v>74.72</v>
      </c>
      <c r="T855" s="50">
        <v>56.73</v>
      </c>
      <c r="U855" s="50">
        <v>36.692999999999998</v>
      </c>
      <c r="V855" s="50">
        <v>18.655000000000001</v>
      </c>
      <c r="W855" s="50">
        <v>9.1430000000000007</v>
      </c>
      <c r="X855" s="50" t="s">
        <v>311</v>
      </c>
      <c r="Y855" s="50" t="s">
        <v>311</v>
      </c>
      <c r="Z855" s="50" t="s">
        <v>311</v>
      </c>
      <c r="AA855" s="50" t="s">
        <v>311</v>
      </c>
      <c r="AB855" s="50" t="s">
        <v>311</v>
      </c>
      <c r="AC855" s="50" t="str">
        <f t="shared" si="61"/>
        <v>Benin-1965</v>
      </c>
      <c r="AD855" s="51">
        <f t="shared" si="62"/>
        <v>1441.4690000000001</v>
      </c>
      <c r="AE855" s="15">
        <f t="shared" si="63"/>
        <v>0.82616206106409507</v>
      </c>
      <c r="AF855">
        <f t="shared" si="64"/>
        <v>4.8273390319516871E-2</v>
      </c>
    </row>
    <row r="856" spans="1:32" x14ac:dyDescent="0.25">
      <c r="A856" s="59">
        <v>839</v>
      </c>
      <c r="B856" s="60" t="s">
        <v>309</v>
      </c>
      <c r="C856" s="61" t="s">
        <v>404</v>
      </c>
      <c r="D856" s="62"/>
      <c r="E856" s="62">
        <v>70</v>
      </c>
      <c r="F856" s="62">
        <v>1965</v>
      </c>
      <c r="G856" s="50">
        <v>459.26400000000001</v>
      </c>
      <c r="H856" s="50">
        <v>428.92899999999997</v>
      </c>
      <c r="I856" s="50">
        <v>415.97699999999998</v>
      </c>
      <c r="J856" s="50">
        <v>365.31299999999999</v>
      </c>
      <c r="K856" s="50">
        <v>261.71300000000002</v>
      </c>
      <c r="L856" s="50">
        <v>317.14999999999998</v>
      </c>
      <c r="M856" s="50">
        <v>289.58199999999999</v>
      </c>
      <c r="N856" s="50">
        <v>246.173</v>
      </c>
      <c r="O856" s="50">
        <v>164.202</v>
      </c>
      <c r="P856" s="50">
        <v>100.709</v>
      </c>
      <c r="Q856" s="50">
        <v>120.261</v>
      </c>
      <c r="R856" s="50">
        <v>126.61</v>
      </c>
      <c r="S856" s="50">
        <v>98.337999999999994</v>
      </c>
      <c r="T856" s="50">
        <v>71.203000000000003</v>
      </c>
      <c r="U856" s="50">
        <v>35.792000000000002</v>
      </c>
      <c r="V856" s="50">
        <v>21.509</v>
      </c>
      <c r="W856" s="50">
        <v>12.914999999999999</v>
      </c>
      <c r="X856" s="50" t="s">
        <v>311</v>
      </c>
      <c r="Y856" s="50" t="s">
        <v>311</v>
      </c>
      <c r="Z856" s="50" t="s">
        <v>311</v>
      </c>
      <c r="AA856" s="50" t="s">
        <v>311</v>
      </c>
      <c r="AB856" s="50" t="s">
        <v>311</v>
      </c>
      <c r="AC856" s="50" t="str">
        <f t="shared" si="61"/>
        <v>Bosnia and Herzegovina-1965</v>
      </c>
      <c r="AD856" s="51">
        <f t="shared" si="62"/>
        <v>2090.0509999999999</v>
      </c>
      <c r="AE856" s="15">
        <f t="shared" si="63"/>
        <v>0.69165250034568537</v>
      </c>
      <c r="AF856">
        <f t="shared" si="64"/>
        <v>4.166464116508619E-2</v>
      </c>
    </row>
    <row r="857" spans="1:32" x14ac:dyDescent="0.25">
      <c r="A857" s="59">
        <v>840</v>
      </c>
      <c r="B857" s="60" t="s">
        <v>309</v>
      </c>
      <c r="C857" s="61" t="s">
        <v>31</v>
      </c>
      <c r="D857" s="62"/>
      <c r="E857" s="62">
        <v>76</v>
      </c>
      <c r="F857" s="62">
        <v>1965</v>
      </c>
      <c r="G857" s="50">
        <v>14113.69</v>
      </c>
      <c r="H857" s="50">
        <v>11877.128000000001</v>
      </c>
      <c r="I857" s="50">
        <v>10235.237999999999</v>
      </c>
      <c r="J857" s="50">
        <v>8400.2209999999995</v>
      </c>
      <c r="K857" s="50">
        <v>6791.2030000000004</v>
      </c>
      <c r="L857" s="50">
        <v>6187.018</v>
      </c>
      <c r="M857" s="50">
        <v>5121.174</v>
      </c>
      <c r="N857" s="50">
        <v>4675.3360000000002</v>
      </c>
      <c r="O857" s="50">
        <v>3783.569</v>
      </c>
      <c r="P857" s="50">
        <v>3092.2370000000001</v>
      </c>
      <c r="Q857" s="50">
        <v>2671.6019999999999</v>
      </c>
      <c r="R857" s="50">
        <v>2150.1280000000002</v>
      </c>
      <c r="S857" s="50">
        <v>1606.9549999999999</v>
      </c>
      <c r="T857" s="50">
        <v>1253.923</v>
      </c>
      <c r="U857" s="50">
        <v>793.08799999999997</v>
      </c>
      <c r="V857" s="50">
        <v>456.42599999999999</v>
      </c>
      <c r="W857" s="50">
        <v>289.084</v>
      </c>
      <c r="X857" s="50" t="s">
        <v>311</v>
      </c>
      <c r="Y857" s="50" t="s">
        <v>311</v>
      </c>
      <c r="Z857" s="50" t="s">
        <v>311</v>
      </c>
      <c r="AA857" s="50" t="s">
        <v>311</v>
      </c>
      <c r="AB857" s="50" t="s">
        <v>311</v>
      </c>
      <c r="AC857" s="50" t="str">
        <f t="shared" si="61"/>
        <v>Brazil-1965</v>
      </c>
      <c r="AD857" s="51">
        <f t="shared" si="62"/>
        <v>44479.442999999999</v>
      </c>
      <c r="AE857" s="15">
        <f t="shared" si="63"/>
        <v>0.87722719459414111</v>
      </c>
      <c r="AF857">
        <f t="shared" si="64"/>
        <v>3.4601372082464915E-2</v>
      </c>
    </row>
    <row r="858" spans="1:32" x14ac:dyDescent="0.25">
      <c r="A858" s="59">
        <v>841</v>
      </c>
      <c r="B858" s="60" t="s">
        <v>309</v>
      </c>
      <c r="C858" s="61" t="s">
        <v>405</v>
      </c>
      <c r="D858" s="62"/>
      <c r="E858" s="62">
        <v>96</v>
      </c>
      <c r="F858" s="62">
        <v>1965</v>
      </c>
      <c r="G858" s="50">
        <v>18.678000000000001</v>
      </c>
      <c r="H858" s="50">
        <v>16.015000000000001</v>
      </c>
      <c r="I858" s="50">
        <v>12.72</v>
      </c>
      <c r="J858" s="50">
        <v>7.1020000000000003</v>
      </c>
      <c r="K858" s="50">
        <v>6.6920000000000002</v>
      </c>
      <c r="L858" s="50">
        <v>6.9</v>
      </c>
      <c r="M858" s="50">
        <v>6.9</v>
      </c>
      <c r="N858" s="50">
        <v>6.101</v>
      </c>
      <c r="O858" s="50">
        <v>5.0999999999999996</v>
      </c>
      <c r="P858" s="50">
        <v>4.2009999999999996</v>
      </c>
      <c r="Q858" s="50">
        <v>3.4009999999999998</v>
      </c>
      <c r="R858" s="50">
        <v>2.6989999999999998</v>
      </c>
      <c r="S858" s="50">
        <v>2.0990000000000002</v>
      </c>
      <c r="T858" s="50">
        <v>1.6</v>
      </c>
      <c r="U858" s="50">
        <v>1.1000000000000001</v>
      </c>
      <c r="V858" s="50">
        <v>0.70199999999999996</v>
      </c>
      <c r="W858" s="50">
        <v>0.41499999999999998</v>
      </c>
      <c r="X858" s="50" t="s">
        <v>311</v>
      </c>
      <c r="Y858" s="50" t="s">
        <v>311</v>
      </c>
      <c r="Z858" s="50" t="s">
        <v>311</v>
      </c>
      <c r="AA858" s="50" t="s">
        <v>311</v>
      </c>
      <c r="AB858" s="50" t="s">
        <v>311</v>
      </c>
      <c r="AC858" s="50" t="str">
        <f t="shared" si="61"/>
        <v>Brunei Darussalam-1965</v>
      </c>
      <c r="AD858" s="51">
        <f t="shared" si="62"/>
        <v>51.195000000000007</v>
      </c>
      <c r="AE858" s="15">
        <f t="shared" si="63"/>
        <v>1.0006836605137219</v>
      </c>
      <c r="AF858">
        <f t="shared" si="64"/>
        <v>3.8708826870030834E-2</v>
      </c>
    </row>
    <row r="859" spans="1:32" x14ac:dyDescent="0.25">
      <c r="A859" s="59">
        <v>842</v>
      </c>
      <c r="B859" s="60" t="s">
        <v>309</v>
      </c>
      <c r="C859" s="61" t="s">
        <v>406</v>
      </c>
      <c r="D859" s="62"/>
      <c r="E859" s="62">
        <v>100</v>
      </c>
      <c r="F859" s="62">
        <v>1965</v>
      </c>
      <c r="G859" s="50">
        <v>644.149</v>
      </c>
      <c r="H859" s="50">
        <v>659.50400000000002</v>
      </c>
      <c r="I859" s="50">
        <v>689.87900000000002</v>
      </c>
      <c r="J859" s="50">
        <v>696.32</v>
      </c>
      <c r="K859" s="50">
        <v>584.12699999999995</v>
      </c>
      <c r="L859" s="50">
        <v>576.33699999999999</v>
      </c>
      <c r="M859" s="50">
        <v>654.84400000000005</v>
      </c>
      <c r="N859" s="50">
        <v>658.38199999999995</v>
      </c>
      <c r="O859" s="50">
        <v>644.00400000000002</v>
      </c>
      <c r="P859" s="50">
        <v>387.83</v>
      </c>
      <c r="Q859" s="50">
        <v>494.19600000000003</v>
      </c>
      <c r="R859" s="50">
        <v>463.40499999999997</v>
      </c>
      <c r="S859" s="50">
        <v>377.42899999999997</v>
      </c>
      <c r="T859" s="50">
        <v>274.88600000000002</v>
      </c>
      <c r="U859" s="50">
        <v>177.89599999999999</v>
      </c>
      <c r="V859" s="50">
        <v>128.26</v>
      </c>
      <c r="W859" s="50">
        <v>111.02200000000001</v>
      </c>
      <c r="X859" s="50" t="s">
        <v>311</v>
      </c>
      <c r="Y859" s="50" t="s">
        <v>311</v>
      </c>
      <c r="Z859" s="50" t="s">
        <v>311</v>
      </c>
      <c r="AA859" s="50" t="s">
        <v>311</v>
      </c>
      <c r="AB859" s="50" t="s">
        <v>311</v>
      </c>
      <c r="AC859" s="50" t="str">
        <f t="shared" si="61"/>
        <v>Bulgaria-1965</v>
      </c>
      <c r="AD859" s="51">
        <f t="shared" si="62"/>
        <v>5536.8739999999998</v>
      </c>
      <c r="AE859" s="15">
        <f t="shared" si="63"/>
        <v>0.48503830861962915</v>
      </c>
      <c r="AF859">
        <f t="shared" si="64"/>
        <v>9.1902614546944775E-2</v>
      </c>
    </row>
    <row r="860" spans="1:32" x14ac:dyDescent="0.25">
      <c r="A860" s="59">
        <v>843</v>
      </c>
      <c r="B860" s="60" t="s">
        <v>309</v>
      </c>
      <c r="C860" s="61" t="s">
        <v>363</v>
      </c>
      <c r="D860" s="62"/>
      <c r="E860" s="62">
        <v>132</v>
      </c>
      <c r="F860" s="62">
        <v>1965</v>
      </c>
      <c r="G860" s="50">
        <v>44.064</v>
      </c>
      <c r="H860" s="50">
        <v>35.343000000000004</v>
      </c>
      <c r="I860" s="50">
        <v>30.824000000000002</v>
      </c>
      <c r="J860" s="50">
        <v>15.759</v>
      </c>
      <c r="K860" s="50">
        <v>13.621</v>
      </c>
      <c r="L860" s="50">
        <v>15.974</v>
      </c>
      <c r="M860" s="50">
        <v>14.554</v>
      </c>
      <c r="N860" s="50">
        <v>12.667</v>
      </c>
      <c r="O860" s="50">
        <v>7.3890000000000002</v>
      </c>
      <c r="P860" s="50">
        <v>7.7279999999999998</v>
      </c>
      <c r="Q860" s="50">
        <v>8.4440000000000008</v>
      </c>
      <c r="R860" s="50">
        <v>9.298</v>
      </c>
      <c r="S860" s="50">
        <v>5.6</v>
      </c>
      <c r="T860" s="50">
        <v>4.2759999999999998</v>
      </c>
      <c r="U860" s="50">
        <v>2.2440000000000002</v>
      </c>
      <c r="V860" s="50">
        <v>1.9470000000000001</v>
      </c>
      <c r="W860" s="50">
        <v>1.696</v>
      </c>
      <c r="X860" s="50" t="s">
        <v>311</v>
      </c>
      <c r="Y860" s="50" t="s">
        <v>311</v>
      </c>
      <c r="Z860" s="50" t="s">
        <v>311</v>
      </c>
      <c r="AA860" s="50" t="s">
        <v>311</v>
      </c>
      <c r="AB860" s="50" t="s">
        <v>311</v>
      </c>
      <c r="AC860" s="50" t="str">
        <f t="shared" si="61"/>
        <v>Cabo Verde-1965</v>
      </c>
      <c r="AD860" s="51">
        <f t="shared" si="62"/>
        <v>111.03399999999999</v>
      </c>
      <c r="AE860" s="15">
        <f t="shared" si="63"/>
        <v>1.084298503161194</v>
      </c>
      <c r="AF860">
        <f t="shared" si="64"/>
        <v>4.5931349287053974E-2</v>
      </c>
    </row>
    <row r="861" spans="1:32" x14ac:dyDescent="0.25">
      <c r="A861" s="59">
        <v>844</v>
      </c>
      <c r="B861" s="60" t="s">
        <v>309</v>
      </c>
      <c r="C861" s="61" t="s">
        <v>407</v>
      </c>
      <c r="D861" s="62"/>
      <c r="E861" s="62">
        <v>116</v>
      </c>
      <c r="F861" s="62">
        <v>1965</v>
      </c>
      <c r="G861" s="50">
        <v>1176.633</v>
      </c>
      <c r="H861" s="50">
        <v>993.41</v>
      </c>
      <c r="I861" s="50">
        <v>855.95600000000002</v>
      </c>
      <c r="J861" s="50">
        <v>623.84900000000005</v>
      </c>
      <c r="K861" s="50">
        <v>520.90499999999997</v>
      </c>
      <c r="L861" s="50">
        <v>449.53300000000002</v>
      </c>
      <c r="M861" s="50">
        <v>386.53800000000001</v>
      </c>
      <c r="N861" s="50">
        <v>329.92500000000001</v>
      </c>
      <c r="O861" s="50">
        <v>280.005</v>
      </c>
      <c r="P861" s="50">
        <v>234.745</v>
      </c>
      <c r="Q861" s="50">
        <v>191.84100000000001</v>
      </c>
      <c r="R861" s="50">
        <v>150.04499999999999</v>
      </c>
      <c r="S861" s="50">
        <v>111.069</v>
      </c>
      <c r="T861" s="50">
        <v>75.911000000000001</v>
      </c>
      <c r="U861" s="50">
        <v>47.014000000000003</v>
      </c>
      <c r="V861" s="50">
        <v>25.018999999999998</v>
      </c>
      <c r="W861" s="50">
        <v>14.798999999999999</v>
      </c>
      <c r="X861" s="50" t="s">
        <v>311</v>
      </c>
      <c r="Y861" s="50" t="s">
        <v>311</v>
      </c>
      <c r="Z861" s="50" t="s">
        <v>311</v>
      </c>
      <c r="AA861" s="50" t="s">
        <v>311</v>
      </c>
      <c r="AB861" s="50" t="s">
        <v>311</v>
      </c>
      <c r="AC861" s="50" t="str">
        <f t="shared" si="61"/>
        <v>Cambodia-1965</v>
      </c>
      <c r="AD861" s="51">
        <f t="shared" si="62"/>
        <v>3278.4549999999999</v>
      </c>
      <c r="AE861" s="15">
        <f t="shared" si="63"/>
        <v>0.97263558596961075</v>
      </c>
      <c r="AF861">
        <f t="shared" si="64"/>
        <v>2.5813972153655176E-2</v>
      </c>
    </row>
    <row r="862" spans="1:32" x14ac:dyDescent="0.25">
      <c r="A862" s="59">
        <v>845</v>
      </c>
      <c r="B862" s="60" t="s">
        <v>309</v>
      </c>
      <c r="C862" s="61" t="s">
        <v>408</v>
      </c>
      <c r="D862" s="62"/>
      <c r="E862" s="62">
        <v>120</v>
      </c>
      <c r="F862" s="62">
        <v>1965</v>
      </c>
      <c r="G862" s="50">
        <v>974.24</v>
      </c>
      <c r="H862" s="50">
        <v>750.3</v>
      </c>
      <c r="I862" s="50">
        <v>641.93700000000001</v>
      </c>
      <c r="J862" s="50">
        <v>552.53499999999997</v>
      </c>
      <c r="K862" s="50">
        <v>484.32100000000003</v>
      </c>
      <c r="L862" s="50">
        <v>432.09500000000003</v>
      </c>
      <c r="M862" s="50">
        <v>377.76900000000001</v>
      </c>
      <c r="N862" s="50">
        <v>328.28199999999998</v>
      </c>
      <c r="O862" s="50">
        <v>282.96499999999997</v>
      </c>
      <c r="P862" s="50">
        <v>241.57599999999999</v>
      </c>
      <c r="Q862" s="50">
        <v>202.98500000000001</v>
      </c>
      <c r="R862" s="50">
        <v>166.423</v>
      </c>
      <c r="S862" s="50">
        <v>130.97999999999999</v>
      </c>
      <c r="T862" s="50">
        <v>95.94</v>
      </c>
      <c r="U862" s="50">
        <v>62.518000000000001</v>
      </c>
      <c r="V862" s="50">
        <v>34.067999999999998</v>
      </c>
      <c r="W862" s="50">
        <v>18.899999999999999</v>
      </c>
      <c r="X862" s="50" t="s">
        <v>311</v>
      </c>
      <c r="Y862" s="50" t="s">
        <v>311</v>
      </c>
      <c r="Z862" s="50" t="s">
        <v>311</v>
      </c>
      <c r="AA862" s="50" t="s">
        <v>311</v>
      </c>
      <c r="AB862" s="50" t="s">
        <v>311</v>
      </c>
      <c r="AC862" s="50" t="str">
        <f t="shared" si="61"/>
        <v>Cameroon-1965</v>
      </c>
      <c r="AD862" s="51">
        <f t="shared" si="62"/>
        <v>3199.931</v>
      </c>
      <c r="AE862" s="15">
        <f t="shared" si="63"/>
        <v>0.80561205851001172</v>
      </c>
      <c r="AF862">
        <f t="shared" si="64"/>
        <v>3.7982483497436777E-2</v>
      </c>
    </row>
    <row r="863" spans="1:32" x14ac:dyDescent="0.25">
      <c r="A863" s="59">
        <v>846</v>
      </c>
      <c r="B863" s="60" t="s">
        <v>309</v>
      </c>
      <c r="C863" s="61" t="s">
        <v>261</v>
      </c>
      <c r="D863" s="62"/>
      <c r="E863" s="62">
        <v>124</v>
      </c>
      <c r="F863" s="62">
        <v>1965</v>
      </c>
      <c r="G863" s="50">
        <v>2249.7930000000001</v>
      </c>
      <c r="H863" s="50">
        <v>2261.2600000000002</v>
      </c>
      <c r="I863" s="50">
        <v>2046.5550000000001</v>
      </c>
      <c r="J863" s="50">
        <v>1777.759</v>
      </c>
      <c r="K863" s="50">
        <v>1393.1579999999999</v>
      </c>
      <c r="L863" s="50">
        <v>1214.4349999999999</v>
      </c>
      <c r="M863" s="50">
        <v>1240.7080000000001</v>
      </c>
      <c r="N863" s="50">
        <v>1283.575</v>
      </c>
      <c r="O863" s="50">
        <v>1233.617</v>
      </c>
      <c r="P863" s="50">
        <v>1073.0160000000001</v>
      </c>
      <c r="Q863" s="50">
        <v>966.65</v>
      </c>
      <c r="R863" s="50">
        <v>794.79700000000003</v>
      </c>
      <c r="S863" s="50">
        <v>645.91600000000005</v>
      </c>
      <c r="T863" s="50">
        <v>521.96299999999997</v>
      </c>
      <c r="U863" s="50">
        <v>419.649</v>
      </c>
      <c r="V863" s="50">
        <v>297.20100000000002</v>
      </c>
      <c r="W863" s="50">
        <v>283.83100000000002</v>
      </c>
      <c r="X863" s="50" t="s">
        <v>311</v>
      </c>
      <c r="Y863" s="50" t="s">
        <v>311</v>
      </c>
      <c r="Z863" s="50" t="s">
        <v>311</v>
      </c>
      <c r="AA863" s="50" t="s">
        <v>311</v>
      </c>
      <c r="AB863" s="50" t="s">
        <v>311</v>
      </c>
      <c r="AC863" s="50" t="str">
        <f t="shared" si="61"/>
        <v>Canada-1965</v>
      </c>
      <c r="AD863" s="51">
        <f t="shared" si="62"/>
        <v>11623.630999999999</v>
      </c>
      <c r="AE863" s="15">
        <f t="shared" si="63"/>
        <v>0.69515730497638828</v>
      </c>
      <c r="AF863">
        <f t="shared" si="64"/>
        <v>8.3748087795336726E-2</v>
      </c>
    </row>
    <row r="864" spans="1:32" x14ac:dyDescent="0.25">
      <c r="A864" s="59">
        <v>847</v>
      </c>
      <c r="B864" s="60" t="s">
        <v>309</v>
      </c>
      <c r="C864" s="61" t="s">
        <v>409</v>
      </c>
      <c r="D864" s="62">
        <v>8</v>
      </c>
      <c r="E864" s="62">
        <v>830</v>
      </c>
      <c r="F864" s="62">
        <v>1965</v>
      </c>
      <c r="G864" s="50">
        <v>8.4090000000000007</v>
      </c>
      <c r="H864" s="50">
        <v>8.0690000000000008</v>
      </c>
      <c r="I864" s="50">
        <v>8.3219999999999992</v>
      </c>
      <c r="J864" s="50">
        <v>6.9020000000000001</v>
      </c>
      <c r="K864" s="50">
        <v>8.8879999999999999</v>
      </c>
      <c r="L864" s="50">
        <v>7.8170000000000002</v>
      </c>
      <c r="M864" s="50">
        <v>7.4980000000000002</v>
      </c>
      <c r="N864" s="50">
        <v>7.4169999999999998</v>
      </c>
      <c r="O864" s="50">
        <v>6.9729999999999999</v>
      </c>
      <c r="P864" s="50">
        <v>7.7050000000000001</v>
      </c>
      <c r="Q864" s="50">
        <v>7.452</v>
      </c>
      <c r="R864" s="50">
        <v>7.3150000000000004</v>
      </c>
      <c r="S864" s="50">
        <v>6.62</v>
      </c>
      <c r="T864" s="50">
        <v>5.53</v>
      </c>
      <c r="U864" s="50">
        <v>4.2690000000000001</v>
      </c>
      <c r="V864" s="50">
        <v>2.9950000000000001</v>
      </c>
      <c r="W864" s="50">
        <v>2.8140000000000001</v>
      </c>
      <c r="X864" s="50" t="s">
        <v>311</v>
      </c>
      <c r="Y864" s="50" t="s">
        <v>311</v>
      </c>
      <c r="Z864" s="50" t="s">
        <v>311</v>
      </c>
      <c r="AA864" s="50" t="s">
        <v>311</v>
      </c>
      <c r="AB864" s="50" t="s">
        <v>311</v>
      </c>
      <c r="AC864" s="50" t="str">
        <f t="shared" si="61"/>
        <v>Channel Islands-1965</v>
      </c>
      <c r="AD864" s="51">
        <f t="shared" si="62"/>
        <v>74.587000000000003</v>
      </c>
      <c r="AE864" s="15">
        <f t="shared" si="63"/>
        <v>0.5417566063791277</v>
      </c>
      <c r="AF864">
        <f t="shared" si="64"/>
        <v>0.15704267157676557</v>
      </c>
    </row>
    <row r="865" spans="1:32" x14ac:dyDescent="0.25">
      <c r="A865" s="59">
        <v>848</v>
      </c>
      <c r="B865" s="60" t="s">
        <v>309</v>
      </c>
      <c r="C865" s="61" t="s">
        <v>410</v>
      </c>
      <c r="D865" s="62"/>
      <c r="E865" s="62">
        <v>152</v>
      </c>
      <c r="F865" s="62">
        <v>1965</v>
      </c>
      <c r="G865" s="50">
        <v>1260.296</v>
      </c>
      <c r="H865" s="50">
        <v>1140.9960000000001</v>
      </c>
      <c r="I865" s="50">
        <v>1021.373</v>
      </c>
      <c r="J865" s="50">
        <v>822.70899999999995</v>
      </c>
      <c r="K865" s="50">
        <v>721.69600000000003</v>
      </c>
      <c r="L865" s="50">
        <v>589.64</v>
      </c>
      <c r="M865" s="50">
        <v>536.90200000000004</v>
      </c>
      <c r="N865" s="50">
        <v>484.32100000000003</v>
      </c>
      <c r="O865" s="50">
        <v>412.65</v>
      </c>
      <c r="P865" s="50">
        <v>365.32499999999999</v>
      </c>
      <c r="Q865" s="50">
        <v>320.11500000000001</v>
      </c>
      <c r="R865" s="50">
        <v>284.53300000000002</v>
      </c>
      <c r="S865" s="50">
        <v>225.79300000000001</v>
      </c>
      <c r="T865" s="50">
        <v>176.09899999999999</v>
      </c>
      <c r="U865" s="50">
        <v>125.235</v>
      </c>
      <c r="V865" s="50">
        <v>73.63</v>
      </c>
      <c r="W865" s="50">
        <v>55.764000000000003</v>
      </c>
      <c r="X865" s="50" t="s">
        <v>311</v>
      </c>
      <c r="Y865" s="50" t="s">
        <v>311</v>
      </c>
      <c r="Z865" s="50" t="s">
        <v>311</v>
      </c>
      <c r="AA865" s="50" t="s">
        <v>311</v>
      </c>
      <c r="AB865" s="50" t="s">
        <v>311</v>
      </c>
      <c r="AC865" s="50" t="str">
        <f t="shared" si="61"/>
        <v>Chile-1965</v>
      </c>
      <c r="AD865" s="51">
        <f t="shared" si="62"/>
        <v>4763.6840000000002</v>
      </c>
      <c r="AE865" s="15">
        <f t="shared" si="63"/>
        <v>0.80891028875970794</v>
      </c>
      <c r="AF865">
        <f t="shared" si="64"/>
        <v>5.2615396680498229E-2</v>
      </c>
    </row>
    <row r="866" spans="1:32" x14ac:dyDescent="0.25">
      <c r="A866" s="59">
        <v>849</v>
      </c>
      <c r="B866" s="60" t="s">
        <v>309</v>
      </c>
      <c r="C866" s="61" t="s">
        <v>10</v>
      </c>
      <c r="D866" s="62">
        <v>9</v>
      </c>
      <c r="E866" s="62">
        <v>156</v>
      </c>
      <c r="F866" s="62">
        <v>1965</v>
      </c>
      <c r="G866" s="50">
        <v>114710.30499999999</v>
      </c>
      <c r="H866" s="50">
        <v>89103.657999999996</v>
      </c>
      <c r="I866" s="50">
        <v>92727.188999999998</v>
      </c>
      <c r="J866" s="50">
        <v>67090.475000000006</v>
      </c>
      <c r="K866" s="50">
        <v>52574.048999999999</v>
      </c>
      <c r="L866" s="50">
        <v>50371.904000000002</v>
      </c>
      <c r="M866" s="50">
        <v>47473.661</v>
      </c>
      <c r="N866" s="50">
        <v>41354.097000000002</v>
      </c>
      <c r="O866" s="50">
        <v>36453.675000000003</v>
      </c>
      <c r="P866" s="50">
        <v>34748.898999999998</v>
      </c>
      <c r="Q866" s="50">
        <v>29579.827000000001</v>
      </c>
      <c r="R866" s="50">
        <v>23272.428</v>
      </c>
      <c r="S866" s="50">
        <v>18305.96</v>
      </c>
      <c r="T866" s="50">
        <v>11974.941000000001</v>
      </c>
      <c r="U866" s="50">
        <v>7597.2809999999999</v>
      </c>
      <c r="V866" s="50">
        <v>3595.1579999999999</v>
      </c>
      <c r="W866" s="50">
        <v>1628.6759999999999</v>
      </c>
      <c r="X866" s="50" t="s">
        <v>311</v>
      </c>
      <c r="Y866" s="50" t="s">
        <v>311</v>
      </c>
      <c r="Z866" s="50" t="s">
        <v>311</v>
      </c>
      <c r="AA866" s="50" t="s">
        <v>311</v>
      </c>
      <c r="AB866" s="50" t="s">
        <v>311</v>
      </c>
      <c r="AC866" s="50" t="str">
        <f t="shared" si="61"/>
        <v>China-1965</v>
      </c>
      <c r="AD866" s="51">
        <f t="shared" si="62"/>
        <v>401224.97500000003</v>
      </c>
      <c r="AE866" s="15">
        <f t="shared" si="63"/>
        <v>0.80089034337904796</v>
      </c>
      <c r="AF866">
        <f t="shared" si="64"/>
        <v>3.5536342393989555E-2</v>
      </c>
    </row>
    <row r="867" spans="1:32" x14ac:dyDescent="0.25">
      <c r="A867" s="59">
        <v>850</v>
      </c>
      <c r="B867" s="60" t="s">
        <v>309</v>
      </c>
      <c r="C867" s="61" t="s">
        <v>411</v>
      </c>
      <c r="D867" s="62">
        <v>10</v>
      </c>
      <c r="E867" s="62">
        <v>344</v>
      </c>
      <c r="F867" s="62">
        <v>1965</v>
      </c>
      <c r="G867" s="50">
        <v>510.28699999999998</v>
      </c>
      <c r="H867" s="50">
        <v>480.05399999999997</v>
      </c>
      <c r="I867" s="50">
        <v>396.28100000000001</v>
      </c>
      <c r="J867" s="50">
        <v>308.78300000000002</v>
      </c>
      <c r="K867" s="50">
        <v>181.78899999999999</v>
      </c>
      <c r="L867" s="50">
        <v>230.69399999999999</v>
      </c>
      <c r="M867" s="50">
        <v>261.75599999999997</v>
      </c>
      <c r="N867" s="50">
        <v>258.27100000000002</v>
      </c>
      <c r="O867" s="50">
        <v>225.84700000000001</v>
      </c>
      <c r="P867" s="50">
        <v>190.83799999999999</v>
      </c>
      <c r="Q867" s="50">
        <v>150.99799999999999</v>
      </c>
      <c r="R867" s="50">
        <v>109.233</v>
      </c>
      <c r="S867" s="50">
        <v>75.2</v>
      </c>
      <c r="T867" s="50">
        <v>52.475999999999999</v>
      </c>
      <c r="U867" s="50">
        <v>30.196000000000002</v>
      </c>
      <c r="V867" s="50">
        <v>16.943000000000001</v>
      </c>
      <c r="W867" s="50">
        <v>9.5670000000000002</v>
      </c>
      <c r="X867" s="50" t="s">
        <v>311</v>
      </c>
      <c r="Y867" s="50" t="s">
        <v>311</v>
      </c>
      <c r="Z867" s="50" t="s">
        <v>311</v>
      </c>
      <c r="AA867" s="50" t="s">
        <v>311</v>
      </c>
      <c r="AB867" s="50" t="s">
        <v>311</v>
      </c>
      <c r="AC867" s="50" t="str">
        <f t="shared" si="61"/>
        <v>China, Hong Kong SAR-1965</v>
      </c>
      <c r="AD867" s="51">
        <f t="shared" si="62"/>
        <v>1993.4089999999999</v>
      </c>
      <c r="AE867" s="15">
        <f t="shared" si="63"/>
        <v>0.75037486035229095</v>
      </c>
      <c r="AF867">
        <f t="shared" si="64"/>
        <v>3.2302070602311037E-2</v>
      </c>
    </row>
    <row r="868" spans="1:32" x14ac:dyDescent="0.25">
      <c r="A868" s="59">
        <v>851</v>
      </c>
      <c r="B868" s="60" t="s">
        <v>309</v>
      </c>
      <c r="C868" s="61" t="s">
        <v>412</v>
      </c>
      <c r="D868" s="62">
        <v>11</v>
      </c>
      <c r="E868" s="62">
        <v>446</v>
      </c>
      <c r="F868" s="62">
        <v>1965</v>
      </c>
      <c r="G868" s="50">
        <v>27.614999999999998</v>
      </c>
      <c r="H868" s="50">
        <v>30.542999999999999</v>
      </c>
      <c r="I868" s="50">
        <v>33.07</v>
      </c>
      <c r="J868" s="50">
        <v>19.701000000000001</v>
      </c>
      <c r="K868" s="50">
        <v>10.76</v>
      </c>
      <c r="L868" s="50">
        <v>8.0419999999999998</v>
      </c>
      <c r="M868" s="50">
        <v>11.345000000000001</v>
      </c>
      <c r="N868" s="50">
        <v>11.93</v>
      </c>
      <c r="O868" s="50">
        <v>11.145</v>
      </c>
      <c r="P868" s="50">
        <v>9.3689999999999998</v>
      </c>
      <c r="Q868" s="50">
        <v>8.2360000000000007</v>
      </c>
      <c r="R868" s="50">
        <v>6.8040000000000003</v>
      </c>
      <c r="S868" s="50">
        <v>5.202</v>
      </c>
      <c r="T868" s="50">
        <v>4.1349999999999998</v>
      </c>
      <c r="U868" s="50">
        <v>2.569</v>
      </c>
      <c r="V868" s="50">
        <v>1.722</v>
      </c>
      <c r="W868" s="50">
        <v>1.0429999999999999</v>
      </c>
      <c r="X868" s="50" t="s">
        <v>311</v>
      </c>
      <c r="Y868" s="50" t="s">
        <v>311</v>
      </c>
      <c r="Z868" s="50" t="s">
        <v>311</v>
      </c>
      <c r="AA868" s="50" t="s">
        <v>311</v>
      </c>
      <c r="AB868" s="50" t="s">
        <v>311</v>
      </c>
      <c r="AC868" s="50" t="str">
        <f t="shared" si="61"/>
        <v>China, Macao SAR-1965</v>
      </c>
      <c r="AD868" s="51">
        <f t="shared" si="62"/>
        <v>102.53400000000001</v>
      </c>
      <c r="AE868" s="15">
        <f t="shared" si="63"/>
        <v>0.9820839916515498</v>
      </c>
      <c r="AF868">
        <f t="shared" si="64"/>
        <v>4.8869231325027608E-2</v>
      </c>
    </row>
    <row r="869" spans="1:32" x14ac:dyDescent="0.25">
      <c r="A869" s="59">
        <v>852</v>
      </c>
      <c r="B869" s="60" t="s">
        <v>309</v>
      </c>
      <c r="C869" s="61" t="s">
        <v>413</v>
      </c>
      <c r="D869" s="62"/>
      <c r="E869" s="62">
        <v>170</v>
      </c>
      <c r="F869" s="62">
        <v>1965</v>
      </c>
      <c r="G869" s="50">
        <v>3514.9279999999999</v>
      </c>
      <c r="H869" s="50">
        <v>2943.857</v>
      </c>
      <c r="I869" s="50">
        <v>2514.672</v>
      </c>
      <c r="J869" s="50">
        <v>1994.5709999999999</v>
      </c>
      <c r="K869" s="50">
        <v>1510.6849999999999</v>
      </c>
      <c r="L869" s="50">
        <v>1231.1079999999999</v>
      </c>
      <c r="M869" s="50">
        <v>1046.346</v>
      </c>
      <c r="N869" s="50">
        <v>899.86300000000006</v>
      </c>
      <c r="O869" s="50">
        <v>791.29100000000005</v>
      </c>
      <c r="P869" s="50">
        <v>653.09699999999998</v>
      </c>
      <c r="Q869" s="50">
        <v>576.50199999999995</v>
      </c>
      <c r="R869" s="50">
        <v>476.09899999999999</v>
      </c>
      <c r="S869" s="50">
        <v>369.69600000000003</v>
      </c>
      <c r="T869" s="50">
        <v>269.24200000000002</v>
      </c>
      <c r="U869" s="50">
        <v>177.18100000000001</v>
      </c>
      <c r="V869" s="50">
        <v>102.81</v>
      </c>
      <c r="W869" s="50">
        <v>72.275000000000006</v>
      </c>
      <c r="X869" s="50" t="s">
        <v>311</v>
      </c>
      <c r="Y869" s="50" t="s">
        <v>311</v>
      </c>
      <c r="Z869" s="50" t="s">
        <v>311</v>
      </c>
      <c r="AA869" s="50" t="s">
        <v>311</v>
      </c>
      <c r="AB869" s="50" t="s">
        <v>311</v>
      </c>
      <c r="AC869" s="50" t="str">
        <f t="shared" si="61"/>
        <v>Colombia-1965</v>
      </c>
      <c r="AD869" s="51">
        <f t="shared" si="62"/>
        <v>9549.2579999999998</v>
      </c>
      <c r="AE869" s="15">
        <f t="shared" si="63"/>
        <v>1.0047864451876785</v>
      </c>
      <c r="AF869">
        <f t="shared" si="64"/>
        <v>3.355382836695376E-2</v>
      </c>
    </row>
    <row r="870" spans="1:32" x14ac:dyDescent="0.25">
      <c r="A870" s="59">
        <v>853</v>
      </c>
      <c r="B870" s="60" t="s">
        <v>309</v>
      </c>
      <c r="C870" s="61" t="s">
        <v>364</v>
      </c>
      <c r="D870" s="62"/>
      <c r="E870" s="62">
        <v>174</v>
      </c>
      <c r="F870" s="62">
        <v>1965</v>
      </c>
      <c r="G870" s="50">
        <v>36.954000000000001</v>
      </c>
      <c r="H870" s="50">
        <v>29.821000000000002</v>
      </c>
      <c r="I870" s="50">
        <v>24.074000000000002</v>
      </c>
      <c r="J870" s="50">
        <v>18.21</v>
      </c>
      <c r="K870" s="50">
        <v>16.571000000000002</v>
      </c>
      <c r="L870" s="50">
        <v>14.919</v>
      </c>
      <c r="M870" s="50">
        <v>13.048</v>
      </c>
      <c r="N870" s="50">
        <v>11.443</v>
      </c>
      <c r="O870" s="50">
        <v>10.018000000000001</v>
      </c>
      <c r="P870" s="50">
        <v>8.7680000000000007</v>
      </c>
      <c r="Q870" s="50">
        <v>7.3540000000000001</v>
      </c>
      <c r="R870" s="50">
        <v>5.8209999999999997</v>
      </c>
      <c r="S870" s="50">
        <v>4.1239999999999997</v>
      </c>
      <c r="T870" s="50">
        <v>2.8290000000000002</v>
      </c>
      <c r="U870" s="50">
        <v>1.8260000000000001</v>
      </c>
      <c r="V870" s="50">
        <v>1.01</v>
      </c>
      <c r="W870" s="50">
        <v>0.63400000000000001</v>
      </c>
      <c r="X870" s="50" t="s">
        <v>311</v>
      </c>
      <c r="Y870" s="50" t="s">
        <v>311</v>
      </c>
      <c r="Z870" s="50" t="s">
        <v>311</v>
      </c>
      <c r="AA870" s="50" t="s">
        <v>311</v>
      </c>
      <c r="AB870" s="50" t="s">
        <v>311</v>
      </c>
      <c r="AC870" s="50" t="str">
        <f t="shared" si="61"/>
        <v>Comoros-1965</v>
      </c>
      <c r="AD870" s="51">
        <f t="shared" si="62"/>
        <v>110.276</v>
      </c>
      <c r="AE870" s="15">
        <f t="shared" si="63"/>
        <v>0.88095324458631075</v>
      </c>
      <c r="AF870">
        <f t="shared" si="64"/>
        <v>3.1318831572405219E-2</v>
      </c>
    </row>
    <row r="871" spans="1:32" x14ac:dyDescent="0.25">
      <c r="A871" s="59">
        <v>854</v>
      </c>
      <c r="B871" s="60" t="s">
        <v>309</v>
      </c>
      <c r="C871" s="61" t="s">
        <v>414</v>
      </c>
      <c r="D871" s="62"/>
      <c r="E871" s="62">
        <v>178</v>
      </c>
      <c r="F871" s="62">
        <v>1965</v>
      </c>
      <c r="G871" s="50">
        <v>205.04300000000001</v>
      </c>
      <c r="H871" s="50">
        <v>162.25399999999999</v>
      </c>
      <c r="I871" s="50">
        <v>134.749</v>
      </c>
      <c r="J871" s="50">
        <v>112.753</v>
      </c>
      <c r="K871" s="50">
        <v>97.614999999999995</v>
      </c>
      <c r="L871" s="50">
        <v>84.956000000000003</v>
      </c>
      <c r="M871" s="50">
        <v>74.126999999999995</v>
      </c>
      <c r="N871" s="50">
        <v>64.536000000000001</v>
      </c>
      <c r="O871" s="50">
        <v>55.847000000000001</v>
      </c>
      <c r="P871" s="50">
        <v>47.786000000000001</v>
      </c>
      <c r="Q871" s="50">
        <v>40.28</v>
      </c>
      <c r="R871" s="50">
        <v>33.252000000000002</v>
      </c>
      <c r="S871" s="50">
        <v>26.59</v>
      </c>
      <c r="T871" s="50">
        <v>20.039000000000001</v>
      </c>
      <c r="U871" s="50">
        <v>12.734</v>
      </c>
      <c r="V871" s="50">
        <v>7.2859999999999996</v>
      </c>
      <c r="W871" s="50">
        <v>4.4690000000000003</v>
      </c>
      <c r="X871" s="50" t="s">
        <v>311</v>
      </c>
      <c r="Y871" s="50" t="s">
        <v>311</v>
      </c>
      <c r="Z871" s="50" t="s">
        <v>311</v>
      </c>
      <c r="AA871" s="50" t="s">
        <v>311</v>
      </c>
      <c r="AB871" s="50" t="s">
        <v>311</v>
      </c>
      <c r="AC871" s="50" t="str">
        <f t="shared" si="61"/>
        <v>Congo-1965</v>
      </c>
      <c r="AD871" s="51">
        <f t="shared" si="62"/>
        <v>637.74199999999996</v>
      </c>
      <c r="AE871" s="15">
        <f t="shared" si="63"/>
        <v>0.85704563914561072</v>
      </c>
      <c r="AF871">
        <f t="shared" si="64"/>
        <v>3.9066914198078943E-2</v>
      </c>
    </row>
    <row r="872" spans="1:32" x14ac:dyDescent="0.25">
      <c r="A872" s="59">
        <v>855</v>
      </c>
      <c r="B872" s="60" t="s">
        <v>309</v>
      </c>
      <c r="C872" s="61" t="s">
        <v>415</v>
      </c>
      <c r="D872" s="62"/>
      <c r="E872" s="62">
        <v>188</v>
      </c>
      <c r="F872" s="62">
        <v>1965</v>
      </c>
      <c r="G872" s="50">
        <v>285.64699999999999</v>
      </c>
      <c r="H872" s="50">
        <v>237.559</v>
      </c>
      <c r="I872" s="50">
        <v>184.8</v>
      </c>
      <c r="J872" s="50">
        <v>167.59399999999999</v>
      </c>
      <c r="K872" s="50">
        <v>132.03</v>
      </c>
      <c r="L872" s="50">
        <v>110.977</v>
      </c>
      <c r="M872" s="50">
        <v>95.227999999999994</v>
      </c>
      <c r="N872" s="50">
        <v>83.025999999999996</v>
      </c>
      <c r="O872" s="50">
        <v>68.356999999999999</v>
      </c>
      <c r="P872" s="50">
        <v>56.171999999999997</v>
      </c>
      <c r="Q872" s="50">
        <v>49.225999999999999</v>
      </c>
      <c r="R872" s="50">
        <v>39.5</v>
      </c>
      <c r="S872" s="50">
        <v>29.972000000000001</v>
      </c>
      <c r="T872" s="50">
        <v>21.146000000000001</v>
      </c>
      <c r="U872" s="50">
        <v>13.896000000000001</v>
      </c>
      <c r="V872" s="50">
        <v>8.5640000000000001</v>
      </c>
      <c r="W872" s="50">
        <v>5.9269999999999996</v>
      </c>
      <c r="X872" s="50" t="s">
        <v>311</v>
      </c>
      <c r="Y872" s="50" t="s">
        <v>311</v>
      </c>
      <c r="Z872" s="50" t="s">
        <v>311</v>
      </c>
      <c r="AA872" s="50" t="s">
        <v>311</v>
      </c>
      <c r="AB872" s="50" t="s">
        <v>311</v>
      </c>
      <c r="AC872" s="50" t="str">
        <f t="shared" si="61"/>
        <v>Costa Rica-1965</v>
      </c>
      <c r="AD872" s="51">
        <f t="shared" si="62"/>
        <v>832.08199999999999</v>
      </c>
      <c r="AE872" s="15">
        <f t="shared" si="63"/>
        <v>0.91041387747842162</v>
      </c>
      <c r="AF872">
        <f t="shared" si="64"/>
        <v>3.2162447860122269E-2</v>
      </c>
    </row>
    <row r="873" spans="1:32" x14ac:dyDescent="0.25">
      <c r="A873" s="59">
        <v>856</v>
      </c>
      <c r="B873" s="60" t="s">
        <v>309</v>
      </c>
      <c r="C873" s="61" t="s">
        <v>416</v>
      </c>
      <c r="D873" s="62"/>
      <c r="E873" s="62">
        <v>384</v>
      </c>
      <c r="F873" s="62">
        <v>1965</v>
      </c>
      <c r="G873" s="50">
        <v>828.24</v>
      </c>
      <c r="H873" s="50">
        <v>604.11699999999996</v>
      </c>
      <c r="I873" s="50">
        <v>467.63299999999998</v>
      </c>
      <c r="J873" s="50">
        <v>385.17599999999999</v>
      </c>
      <c r="K873" s="50">
        <v>373.57499999999999</v>
      </c>
      <c r="L873" s="50">
        <v>345.69299999999998</v>
      </c>
      <c r="M873" s="50">
        <v>300.25799999999998</v>
      </c>
      <c r="N873" s="50">
        <v>248.767</v>
      </c>
      <c r="O873" s="50">
        <v>201.42400000000001</v>
      </c>
      <c r="P873" s="50">
        <v>161.35400000000001</v>
      </c>
      <c r="Q873" s="50">
        <v>127.526</v>
      </c>
      <c r="R873" s="50">
        <v>98.784000000000006</v>
      </c>
      <c r="S873" s="50">
        <v>73.388999999999996</v>
      </c>
      <c r="T873" s="50">
        <v>50.682000000000002</v>
      </c>
      <c r="U873" s="50">
        <v>31.088000000000001</v>
      </c>
      <c r="V873" s="50">
        <v>15.804</v>
      </c>
      <c r="W873" s="50">
        <v>8.2810000000000006</v>
      </c>
      <c r="X873" s="50" t="s">
        <v>311</v>
      </c>
      <c r="Y873" s="50" t="s">
        <v>311</v>
      </c>
      <c r="Z873" s="50" t="s">
        <v>311</v>
      </c>
      <c r="AA873" s="50" t="s">
        <v>311</v>
      </c>
      <c r="AB873" s="50" t="s">
        <v>311</v>
      </c>
      <c r="AC873" s="50" t="str">
        <f t="shared" si="61"/>
        <v>Côte d'Ivoire-1965</v>
      </c>
      <c r="AD873" s="51">
        <f t="shared" si="62"/>
        <v>2315.9460000000004</v>
      </c>
      <c r="AE873" s="15">
        <f t="shared" si="63"/>
        <v>0.86610180030104311</v>
      </c>
      <c r="AF873">
        <f t="shared" si="64"/>
        <v>2.5108303351853545E-2</v>
      </c>
    </row>
    <row r="874" spans="1:32" x14ac:dyDescent="0.25">
      <c r="A874" s="59">
        <v>857</v>
      </c>
      <c r="B874" s="60" t="s">
        <v>309</v>
      </c>
      <c r="C874" s="61" t="s">
        <v>417</v>
      </c>
      <c r="D874" s="62"/>
      <c r="E874" s="62">
        <v>191</v>
      </c>
      <c r="F874" s="62">
        <v>1965</v>
      </c>
      <c r="G874" s="50">
        <v>346.37099999999998</v>
      </c>
      <c r="H874" s="50">
        <v>371.15499999999997</v>
      </c>
      <c r="I874" s="50">
        <v>396.80799999999999</v>
      </c>
      <c r="J874" s="50">
        <v>376.53699999999998</v>
      </c>
      <c r="K874" s="50">
        <v>286.56400000000002</v>
      </c>
      <c r="L874" s="50">
        <v>336.33300000000003</v>
      </c>
      <c r="M874" s="50">
        <v>360.185</v>
      </c>
      <c r="N874" s="50">
        <v>343.57299999999998</v>
      </c>
      <c r="O874" s="50">
        <v>289.30200000000002</v>
      </c>
      <c r="P874" s="50">
        <v>184.17</v>
      </c>
      <c r="Q874" s="50">
        <v>234.023</v>
      </c>
      <c r="R874" s="50">
        <v>254.08</v>
      </c>
      <c r="S874" s="50">
        <v>207.10900000000001</v>
      </c>
      <c r="T874" s="50">
        <v>155.815</v>
      </c>
      <c r="U874" s="50">
        <v>91.063999999999993</v>
      </c>
      <c r="V874" s="50">
        <v>56.290999999999997</v>
      </c>
      <c r="W874" s="50">
        <v>39.54</v>
      </c>
      <c r="X874" s="50" t="s">
        <v>311</v>
      </c>
      <c r="Y874" s="50" t="s">
        <v>311</v>
      </c>
      <c r="Z874" s="50" t="s">
        <v>311</v>
      </c>
      <c r="AA874" s="50" t="s">
        <v>311</v>
      </c>
      <c r="AB874" s="50" t="s">
        <v>311</v>
      </c>
      <c r="AC874" s="50" t="str">
        <f t="shared" si="61"/>
        <v>Croatia-1965</v>
      </c>
      <c r="AD874" s="51">
        <f t="shared" si="62"/>
        <v>2871.8760000000002</v>
      </c>
      <c r="AE874" s="15">
        <f t="shared" si="63"/>
        <v>0.5073492030992981</v>
      </c>
      <c r="AF874">
        <f t="shared" si="64"/>
        <v>8.597389500302291E-2</v>
      </c>
    </row>
    <row r="875" spans="1:32" x14ac:dyDescent="0.25">
      <c r="A875" s="59">
        <v>858</v>
      </c>
      <c r="B875" s="60" t="s">
        <v>309</v>
      </c>
      <c r="C875" s="61" t="s">
        <v>365</v>
      </c>
      <c r="D875" s="62"/>
      <c r="E875" s="62">
        <v>192</v>
      </c>
      <c r="F875" s="62">
        <v>1965</v>
      </c>
      <c r="G875" s="50">
        <v>1231.412</v>
      </c>
      <c r="H875" s="50">
        <v>864.90099999999995</v>
      </c>
      <c r="I875" s="50">
        <v>853.01199999999994</v>
      </c>
      <c r="J875" s="50">
        <v>719.58600000000001</v>
      </c>
      <c r="K875" s="50">
        <v>666.78599999999994</v>
      </c>
      <c r="L875" s="50">
        <v>606.48199999999997</v>
      </c>
      <c r="M875" s="50">
        <v>514.71500000000003</v>
      </c>
      <c r="N875" s="50">
        <v>452.28800000000001</v>
      </c>
      <c r="O875" s="50">
        <v>397.01</v>
      </c>
      <c r="P875" s="50">
        <v>362.39400000000001</v>
      </c>
      <c r="Q875" s="50">
        <v>338.21</v>
      </c>
      <c r="R875" s="50">
        <v>298.11099999999999</v>
      </c>
      <c r="S875" s="50">
        <v>251.18100000000001</v>
      </c>
      <c r="T875" s="50">
        <v>165.566</v>
      </c>
      <c r="U875" s="50">
        <v>105.971</v>
      </c>
      <c r="V875" s="50">
        <v>76.799000000000007</v>
      </c>
      <c r="W875" s="50">
        <v>47.509</v>
      </c>
      <c r="X875" s="50" t="s">
        <v>311</v>
      </c>
      <c r="Y875" s="50" t="s">
        <v>311</v>
      </c>
      <c r="Z875" s="50" t="s">
        <v>311</v>
      </c>
      <c r="AA875" s="50" t="s">
        <v>311</v>
      </c>
      <c r="AB875" s="50" t="s">
        <v>311</v>
      </c>
      <c r="AC875" s="50" t="str">
        <f t="shared" si="61"/>
        <v>Cuba-1965</v>
      </c>
      <c r="AD875" s="51">
        <f t="shared" si="62"/>
        <v>4606.7629999999999</v>
      </c>
      <c r="AE875" s="15">
        <f t="shared" si="63"/>
        <v>0.72614328108478765</v>
      </c>
      <c r="AF875">
        <f t="shared" si="64"/>
        <v>5.2387558217956168E-2</v>
      </c>
    </row>
    <row r="876" spans="1:32" x14ac:dyDescent="0.25">
      <c r="A876" s="59">
        <v>859</v>
      </c>
      <c r="B876" s="60" t="s">
        <v>309</v>
      </c>
      <c r="C876" s="61" t="s">
        <v>366</v>
      </c>
      <c r="D876" s="62"/>
      <c r="E876" s="62">
        <v>531</v>
      </c>
      <c r="F876" s="62">
        <v>1965</v>
      </c>
      <c r="G876" s="50">
        <v>18.495000000000001</v>
      </c>
      <c r="H876" s="50">
        <v>19.783000000000001</v>
      </c>
      <c r="I876" s="50">
        <v>16.753</v>
      </c>
      <c r="J876" s="50">
        <v>12.946</v>
      </c>
      <c r="K876" s="50">
        <v>10.821</v>
      </c>
      <c r="L876" s="50">
        <v>8.4369999999999994</v>
      </c>
      <c r="M876" s="50">
        <v>7.883</v>
      </c>
      <c r="N876" s="50">
        <v>7.4359999999999999</v>
      </c>
      <c r="O876" s="50">
        <v>6.657</v>
      </c>
      <c r="P876" s="50">
        <v>6.0910000000000002</v>
      </c>
      <c r="Q876" s="50">
        <v>5.1070000000000002</v>
      </c>
      <c r="R876" s="50">
        <v>4.4630000000000001</v>
      </c>
      <c r="S876" s="50">
        <v>3.0619999999999998</v>
      </c>
      <c r="T876" s="50">
        <v>2.2090000000000001</v>
      </c>
      <c r="U876" s="50">
        <v>1.605</v>
      </c>
      <c r="V876" s="50">
        <v>0.998</v>
      </c>
      <c r="W876" s="50">
        <v>1.1319999999999999</v>
      </c>
      <c r="X876" s="50" t="s">
        <v>311</v>
      </c>
      <c r="Y876" s="50" t="s">
        <v>311</v>
      </c>
      <c r="Z876" s="50" t="s">
        <v>311</v>
      </c>
      <c r="AA876" s="50" t="s">
        <v>311</v>
      </c>
      <c r="AB876" s="50" t="s">
        <v>311</v>
      </c>
      <c r="AC876" s="50" t="str">
        <f t="shared" si="61"/>
        <v>Curaçao-1965</v>
      </c>
      <c r="AD876" s="51">
        <f t="shared" si="62"/>
        <v>72.903000000000006</v>
      </c>
      <c r="AE876" s="15">
        <f t="shared" si="63"/>
        <v>0.83638533393687498</v>
      </c>
      <c r="AF876">
        <f t="shared" si="64"/>
        <v>4.6461456688605067E-2</v>
      </c>
    </row>
    <row r="877" spans="1:32" x14ac:dyDescent="0.25">
      <c r="A877" s="59">
        <v>860</v>
      </c>
      <c r="B877" s="60" t="s">
        <v>309</v>
      </c>
      <c r="C877" s="61" t="s">
        <v>418</v>
      </c>
      <c r="D877" s="62">
        <v>12</v>
      </c>
      <c r="E877" s="62">
        <v>196</v>
      </c>
      <c r="F877" s="62">
        <v>1965</v>
      </c>
      <c r="G877" s="50">
        <v>69.263999999999996</v>
      </c>
      <c r="H877" s="50">
        <v>65.733999999999995</v>
      </c>
      <c r="I877" s="50">
        <v>64.522999999999996</v>
      </c>
      <c r="J877" s="50">
        <v>59.325000000000003</v>
      </c>
      <c r="K877" s="50">
        <v>46.761000000000003</v>
      </c>
      <c r="L877" s="50">
        <v>39.921999999999997</v>
      </c>
      <c r="M877" s="50">
        <v>36.399000000000001</v>
      </c>
      <c r="N877" s="50">
        <v>32.701000000000001</v>
      </c>
      <c r="O877" s="50">
        <v>30.795999999999999</v>
      </c>
      <c r="P877" s="50">
        <v>25.9</v>
      </c>
      <c r="Q877" s="50">
        <v>28.102</v>
      </c>
      <c r="R877" s="50">
        <v>22.899000000000001</v>
      </c>
      <c r="S877" s="50">
        <v>20.997</v>
      </c>
      <c r="T877" s="50">
        <v>13.096</v>
      </c>
      <c r="U877" s="50">
        <v>12.708</v>
      </c>
      <c r="V877" s="50">
        <v>7.2510000000000003</v>
      </c>
      <c r="W877" s="50">
        <v>4.5880000000000001</v>
      </c>
      <c r="X877" s="50" t="s">
        <v>311</v>
      </c>
      <c r="Y877" s="50" t="s">
        <v>311</v>
      </c>
      <c r="Z877" s="50" t="s">
        <v>311</v>
      </c>
      <c r="AA877" s="50" t="s">
        <v>311</v>
      </c>
      <c r="AB877" s="50" t="s">
        <v>311</v>
      </c>
      <c r="AC877" s="50" t="str">
        <f t="shared" si="61"/>
        <v>Cyprus-1965</v>
      </c>
      <c r="AD877" s="51">
        <f t="shared" si="62"/>
        <v>343.80199999999996</v>
      </c>
      <c r="AE877" s="15">
        <f t="shared" si="63"/>
        <v>0.68982728430899187</v>
      </c>
      <c r="AF877">
        <f t="shared" si="64"/>
        <v>6.928291274251229E-2</v>
      </c>
    </row>
    <row r="878" spans="1:32" x14ac:dyDescent="0.25">
      <c r="A878" s="59">
        <v>861</v>
      </c>
      <c r="B878" s="60" t="s">
        <v>309</v>
      </c>
      <c r="C878" s="61" t="s">
        <v>419</v>
      </c>
      <c r="D878" s="62"/>
      <c r="E878" s="62">
        <v>408</v>
      </c>
      <c r="F878" s="62">
        <v>1965</v>
      </c>
      <c r="G878" s="50">
        <v>1764.99</v>
      </c>
      <c r="H878" s="50">
        <v>1875.04</v>
      </c>
      <c r="I878" s="50">
        <v>969.46900000000005</v>
      </c>
      <c r="J878" s="50">
        <v>1345.425</v>
      </c>
      <c r="K878" s="50">
        <v>1394.8979999999999</v>
      </c>
      <c r="L878" s="50">
        <v>1266.9860000000001</v>
      </c>
      <c r="M878" s="50">
        <v>890.96900000000005</v>
      </c>
      <c r="N878" s="50">
        <v>665.91</v>
      </c>
      <c r="O878" s="50">
        <v>542.11199999999997</v>
      </c>
      <c r="P878" s="50">
        <v>455.471</v>
      </c>
      <c r="Q878" s="50">
        <v>393.221</v>
      </c>
      <c r="R878" s="50">
        <v>324.35700000000003</v>
      </c>
      <c r="S878" s="50">
        <v>256.387</v>
      </c>
      <c r="T878" s="50">
        <v>181.702</v>
      </c>
      <c r="U878" s="50">
        <v>123.075</v>
      </c>
      <c r="V878" s="50">
        <v>63.567</v>
      </c>
      <c r="W878" s="50">
        <v>33.945999999999998</v>
      </c>
      <c r="X878" s="50" t="s">
        <v>311</v>
      </c>
      <c r="Y878" s="50" t="s">
        <v>311</v>
      </c>
      <c r="Z878" s="50" t="s">
        <v>311</v>
      </c>
      <c r="AA878" s="50" t="s">
        <v>311</v>
      </c>
      <c r="AB878" s="50" t="s">
        <v>311</v>
      </c>
      <c r="AC878" s="50" t="str">
        <f t="shared" si="61"/>
        <v>Dem. People's Republic of Korea-1965</v>
      </c>
      <c r="AD878" s="51">
        <f t="shared" si="62"/>
        <v>7535.7359999999999</v>
      </c>
      <c r="AE878" s="15">
        <f t="shared" si="63"/>
        <v>0.66506960965723849</v>
      </c>
      <c r="AF878">
        <f t="shared" si="64"/>
        <v>3.3123278388602601E-2</v>
      </c>
    </row>
    <row r="879" spans="1:32" x14ac:dyDescent="0.25">
      <c r="A879" s="59">
        <v>862</v>
      </c>
      <c r="B879" s="60" t="s">
        <v>309</v>
      </c>
      <c r="C879" s="61" t="s">
        <v>420</v>
      </c>
      <c r="D879" s="62"/>
      <c r="E879" s="62">
        <v>180</v>
      </c>
      <c r="F879" s="62">
        <v>1965</v>
      </c>
      <c r="G879" s="50">
        <v>3098.3870000000002</v>
      </c>
      <c r="H879" s="50">
        <v>2410.605</v>
      </c>
      <c r="I879" s="50">
        <v>2025.7239999999999</v>
      </c>
      <c r="J879" s="50">
        <v>1809.588</v>
      </c>
      <c r="K879" s="50">
        <v>1555.8489999999999</v>
      </c>
      <c r="L879" s="50">
        <v>1311.0409999999999</v>
      </c>
      <c r="M879" s="50">
        <v>1101.722</v>
      </c>
      <c r="N879" s="50">
        <v>923.98500000000001</v>
      </c>
      <c r="O879" s="50">
        <v>765.81</v>
      </c>
      <c r="P879" s="50">
        <v>633.54700000000003</v>
      </c>
      <c r="Q879" s="50">
        <v>515.90599999999995</v>
      </c>
      <c r="R879" s="50">
        <v>409.02699999999999</v>
      </c>
      <c r="S879" s="50">
        <v>312.66300000000001</v>
      </c>
      <c r="T879" s="50">
        <v>224.65</v>
      </c>
      <c r="U879" s="50">
        <v>146.94300000000001</v>
      </c>
      <c r="V879" s="50">
        <v>76.837999999999994</v>
      </c>
      <c r="W879" s="50">
        <v>47.597999999999999</v>
      </c>
      <c r="X879" s="50" t="s">
        <v>311</v>
      </c>
      <c r="Y879" s="50" t="s">
        <v>311</v>
      </c>
      <c r="Z879" s="50" t="s">
        <v>311</v>
      </c>
      <c r="AA879" s="50" t="s">
        <v>311</v>
      </c>
      <c r="AB879" s="50" t="s">
        <v>311</v>
      </c>
      <c r="AC879" s="50" t="str">
        <f t="shared" si="61"/>
        <v>Democratic Republic of the Congo-1965</v>
      </c>
      <c r="AD879" s="51">
        <f t="shared" si="62"/>
        <v>9339.1380000000008</v>
      </c>
      <c r="AE879" s="15">
        <f t="shared" si="63"/>
        <v>0.85990216655969742</v>
      </c>
      <c r="AF879">
        <f t="shared" si="64"/>
        <v>2.9396307447012406E-2</v>
      </c>
    </row>
    <row r="880" spans="1:32" x14ac:dyDescent="0.25">
      <c r="A880" s="59">
        <v>863</v>
      </c>
      <c r="B880" s="60" t="s">
        <v>309</v>
      </c>
      <c r="C880" s="61" t="s">
        <v>421</v>
      </c>
      <c r="D880" s="62"/>
      <c r="E880" s="62">
        <v>208</v>
      </c>
      <c r="F880" s="62">
        <v>1965</v>
      </c>
      <c r="G880" s="50">
        <v>392.60899999999998</v>
      </c>
      <c r="H880" s="50">
        <v>368.22800000000001</v>
      </c>
      <c r="I880" s="50">
        <v>371.71600000000001</v>
      </c>
      <c r="J880" s="50">
        <v>415.21100000000001</v>
      </c>
      <c r="K880" s="50">
        <v>376.44400000000002</v>
      </c>
      <c r="L880" s="50">
        <v>301.35000000000002</v>
      </c>
      <c r="M880" s="50">
        <v>278.77</v>
      </c>
      <c r="N880" s="50">
        <v>286.23099999999999</v>
      </c>
      <c r="O880" s="50">
        <v>309.89499999999998</v>
      </c>
      <c r="P880" s="50">
        <v>295.63400000000001</v>
      </c>
      <c r="Q880" s="50">
        <v>298.56299999999999</v>
      </c>
      <c r="R880" s="50">
        <v>280.90300000000002</v>
      </c>
      <c r="S880" s="50">
        <v>242.24299999999999</v>
      </c>
      <c r="T880" s="50">
        <v>201.28399999999999</v>
      </c>
      <c r="U880" s="50">
        <v>151.58699999999999</v>
      </c>
      <c r="V880" s="50">
        <v>103.06100000000001</v>
      </c>
      <c r="W880" s="50">
        <v>86.730999999999995</v>
      </c>
      <c r="X880" s="50" t="s">
        <v>311</v>
      </c>
      <c r="Y880" s="50" t="s">
        <v>311</v>
      </c>
      <c r="Z880" s="50" t="s">
        <v>311</v>
      </c>
      <c r="AA880" s="50" t="s">
        <v>311</v>
      </c>
      <c r="AB880" s="50" t="s">
        <v>311</v>
      </c>
      <c r="AC880" s="50" t="str">
        <f t="shared" si="61"/>
        <v>Denmark-1965</v>
      </c>
      <c r="AD880" s="51">
        <f t="shared" si="62"/>
        <v>3085.2440000000001</v>
      </c>
      <c r="AE880" s="15">
        <f t="shared" si="63"/>
        <v>0.54297682776467593</v>
      </c>
      <c r="AF880">
        <f t="shared" si="64"/>
        <v>0.12866029351341468</v>
      </c>
    </row>
    <row r="881" spans="1:32" x14ac:dyDescent="0.25">
      <c r="A881" s="59">
        <v>864</v>
      </c>
      <c r="B881" s="60" t="s">
        <v>309</v>
      </c>
      <c r="C881" s="61" t="s">
        <v>422</v>
      </c>
      <c r="D881" s="62"/>
      <c r="E881" s="62">
        <v>262</v>
      </c>
      <c r="F881" s="62">
        <v>1965</v>
      </c>
      <c r="G881" s="50">
        <v>21.614000000000001</v>
      </c>
      <c r="H881" s="50">
        <v>15.558999999999999</v>
      </c>
      <c r="I881" s="50">
        <v>12.596</v>
      </c>
      <c r="J881" s="50">
        <v>13.037000000000001</v>
      </c>
      <c r="K881" s="50">
        <v>10.632999999999999</v>
      </c>
      <c r="L881" s="50">
        <v>8.8119999999999994</v>
      </c>
      <c r="M881" s="50">
        <v>7.3319999999999999</v>
      </c>
      <c r="N881" s="50">
        <v>6.069</v>
      </c>
      <c r="O881" s="50">
        <v>4.9720000000000004</v>
      </c>
      <c r="P881" s="50">
        <v>4.0359999999999996</v>
      </c>
      <c r="Q881" s="50">
        <v>3.2170000000000001</v>
      </c>
      <c r="R881" s="50">
        <v>2.5009999999999999</v>
      </c>
      <c r="S881" s="50">
        <v>1.861</v>
      </c>
      <c r="T881" s="50">
        <v>1.292</v>
      </c>
      <c r="U881" s="50">
        <v>0.80300000000000005</v>
      </c>
      <c r="V881" s="50">
        <v>0.41399999999999998</v>
      </c>
      <c r="W881" s="50">
        <v>0.215</v>
      </c>
      <c r="X881" s="50" t="s">
        <v>311</v>
      </c>
      <c r="Y881" s="50" t="s">
        <v>311</v>
      </c>
      <c r="Z881" s="50" t="s">
        <v>311</v>
      </c>
      <c r="AA881" s="50" t="s">
        <v>311</v>
      </c>
      <c r="AB881" s="50" t="s">
        <v>311</v>
      </c>
      <c r="AC881" s="50" t="str">
        <f t="shared" si="61"/>
        <v>Djibouti-1965</v>
      </c>
      <c r="AD881" s="51">
        <f t="shared" si="62"/>
        <v>62.47</v>
      </c>
      <c r="AE881" s="15">
        <f t="shared" si="63"/>
        <v>0.84029133984312487</v>
      </c>
      <c r="AF881">
        <f t="shared" si="64"/>
        <v>2.4269638895571058E-2</v>
      </c>
    </row>
    <row r="882" spans="1:32" x14ac:dyDescent="0.25">
      <c r="A882" s="59">
        <v>865</v>
      </c>
      <c r="B882" s="60" t="s">
        <v>309</v>
      </c>
      <c r="C882" s="61" t="s">
        <v>367</v>
      </c>
      <c r="D882" s="62"/>
      <c r="E882" s="62">
        <v>214</v>
      </c>
      <c r="F882" s="62">
        <v>1965</v>
      </c>
      <c r="G882" s="50">
        <v>754.25699999999995</v>
      </c>
      <c r="H882" s="50">
        <v>637.35</v>
      </c>
      <c r="I882" s="50">
        <v>508.76900000000001</v>
      </c>
      <c r="J882" s="50">
        <v>371.92200000000003</v>
      </c>
      <c r="K882" s="50">
        <v>286.87700000000001</v>
      </c>
      <c r="L882" s="50">
        <v>261.66899999999998</v>
      </c>
      <c r="M882" s="50">
        <v>231.298</v>
      </c>
      <c r="N882" s="50">
        <v>194.98699999999999</v>
      </c>
      <c r="O882" s="50">
        <v>160.08199999999999</v>
      </c>
      <c r="P882" s="50">
        <v>128.34800000000001</v>
      </c>
      <c r="Q882" s="50">
        <v>101.85</v>
      </c>
      <c r="R882" s="50">
        <v>79.751000000000005</v>
      </c>
      <c r="S882" s="50">
        <v>61.179000000000002</v>
      </c>
      <c r="T882" s="50">
        <v>44.255000000000003</v>
      </c>
      <c r="U882" s="50">
        <v>29.140999999999998</v>
      </c>
      <c r="V882" s="50">
        <v>16.526</v>
      </c>
      <c r="W882" s="50">
        <v>10.686999999999999</v>
      </c>
      <c r="X882" s="50" t="s">
        <v>311</v>
      </c>
      <c r="Y882" s="50" t="s">
        <v>311</v>
      </c>
      <c r="Z882" s="50" t="s">
        <v>311</v>
      </c>
      <c r="AA882" s="50" t="s">
        <v>311</v>
      </c>
      <c r="AB882" s="50" t="s">
        <v>311</v>
      </c>
      <c r="AC882" s="50" t="str">
        <f t="shared" si="61"/>
        <v>Dominican Republic-1965</v>
      </c>
      <c r="AD882" s="51">
        <f t="shared" si="62"/>
        <v>1877.963</v>
      </c>
      <c r="AE882" s="15">
        <f t="shared" si="63"/>
        <v>1.0655082128881135</v>
      </c>
      <c r="AF882">
        <f t="shared" si="64"/>
        <v>2.6627838317313506E-2</v>
      </c>
    </row>
    <row r="883" spans="1:32" x14ac:dyDescent="0.25">
      <c r="A883" s="59">
        <v>866</v>
      </c>
      <c r="B883" s="60" t="s">
        <v>309</v>
      </c>
      <c r="C883" s="61" t="s">
        <v>423</v>
      </c>
      <c r="D883" s="62"/>
      <c r="E883" s="62">
        <v>218</v>
      </c>
      <c r="F883" s="62">
        <v>1965</v>
      </c>
      <c r="G883" s="50">
        <v>917.94899999999996</v>
      </c>
      <c r="H883" s="50">
        <v>767.93899999999996</v>
      </c>
      <c r="I883" s="50">
        <v>658.66099999999994</v>
      </c>
      <c r="J883" s="50">
        <v>493.14699999999999</v>
      </c>
      <c r="K883" s="50">
        <v>432.541</v>
      </c>
      <c r="L883" s="50">
        <v>358.596</v>
      </c>
      <c r="M883" s="50">
        <v>305.298</v>
      </c>
      <c r="N883" s="50">
        <v>258.31799999999998</v>
      </c>
      <c r="O883" s="50">
        <v>216.05799999999999</v>
      </c>
      <c r="P883" s="50">
        <v>184.94499999999999</v>
      </c>
      <c r="Q883" s="50">
        <v>168.535</v>
      </c>
      <c r="R883" s="50">
        <v>137.38800000000001</v>
      </c>
      <c r="S883" s="50">
        <v>114.62</v>
      </c>
      <c r="T883" s="50">
        <v>91.03</v>
      </c>
      <c r="U883" s="50">
        <v>68.727000000000004</v>
      </c>
      <c r="V883" s="50">
        <v>44.704000000000001</v>
      </c>
      <c r="W883" s="50">
        <v>31.663</v>
      </c>
      <c r="X883" s="50" t="s">
        <v>311</v>
      </c>
      <c r="Y883" s="50" t="s">
        <v>311</v>
      </c>
      <c r="Z883" s="50" t="s">
        <v>311</v>
      </c>
      <c r="AA883" s="50" t="s">
        <v>311</v>
      </c>
      <c r="AB883" s="50" t="s">
        <v>311</v>
      </c>
      <c r="AC883" s="50" t="str">
        <f t="shared" si="61"/>
        <v>Ecuador-1965</v>
      </c>
      <c r="AD883" s="51">
        <f t="shared" si="62"/>
        <v>2669.4459999999999</v>
      </c>
      <c r="AE883" s="15">
        <f t="shared" si="63"/>
        <v>0.96674478524757579</v>
      </c>
      <c r="AF883">
        <f t="shared" si="64"/>
        <v>4.7092986730142339E-2</v>
      </c>
    </row>
    <row r="884" spans="1:32" x14ac:dyDescent="0.25">
      <c r="A884" s="59">
        <v>867</v>
      </c>
      <c r="B884" s="60" t="s">
        <v>309</v>
      </c>
      <c r="C884" s="61" t="s">
        <v>424</v>
      </c>
      <c r="D884" s="62"/>
      <c r="E884" s="62">
        <v>818</v>
      </c>
      <c r="F884" s="62">
        <v>1965</v>
      </c>
      <c r="G884" s="50">
        <v>5136.8029999999999</v>
      </c>
      <c r="H884" s="50">
        <v>4267.9380000000001</v>
      </c>
      <c r="I884" s="50">
        <v>3542.3049999999998</v>
      </c>
      <c r="J884" s="50">
        <v>3137.7339999999999</v>
      </c>
      <c r="K884" s="50">
        <v>2137.125</v>
      </c>
      <c r="L884" s="50">
        <v>2027.3679999999999</v>
      </c>
      <c r="M884" s="50">
        <v>1989.691</v>
      </c>
      <c r="N884" s="50">
        <v>1812.28</v>
      </c>
      <c r="O884" s="50">
        <v>1529.56</v>
      </c>
      <c r="P884" s="50">
        <v>1305.0039999999999</v>
      </c>
      <c r="Q884" s="50">
        <v>1096.539</v>
      </c>
      <c r="R884" s="50">
        <v>905.73599999999999</v>
      </c>
      <c r="S884" s="50">
        <v>722.63900000000001</v>
      </c>
      <c r="T884" s="50">
        <v>546.97400000000005</v>
      </c>
      <c r="U884" s="50">
        <v>374.685</v>
      </c>
      <c r="V884" s="50">
        <v>215.745</v>
      </c>
      <c r="W884" s="50">
        <v>127.83799999999999</v>
      </c>
      <c r="X884" s="50" t="s">
        <v>311</v>
      </c>
      <c r="Y884" s="50" t="s">
        <v>311</v>
      </c>
      <c r="Z884" s="50" t="s">
        <v>311</v>
      </c>
      <c r="AA884" s="50" t="s">
        <v>311</v>
      </c>
      <c r="AB884" s="50" t="s">
        <v>311</v>
      </c>
      <c r="AC884" s="50" t="str">
        <f t="shared" si="61"/>
        <v>Egypt-1965</v>
      </c>
      <c r="AD884" s="51">
        <f t="shared" si="62"/>
        <v>16663.676000000003</v>
      </c>
      <c r="AE884" s="15">
        <f t="shared" si="63"/>
        <v>0.85289032263949427</v>
      </c>
      <c r="AF884">
        <f t="shared" si="64"/>
        <v>4.2729184381252172E-2</v>
      </c>
    </row>
    <row r="885" spans="1:32" x14ac:dyDescent="0.25">
      <c r="A885" s="59">
        <v>868</v>
      </c>
      <c r="B885" s="60" t="s">
        <v>309</v>
      </c>
      <c r="C885" s="61" t="s">
        <v>425</v>
      </c>
      <c r="D885" s="62"/>
      <c r="E885" s="62">
        <v>222</v>
      </c>
      <c r="F885" s="62">
        <v>1965</v>
      </c>
      <c r="G885" s="50">
        <v>587.529</v>
      </c>
      <c r="H885" s="50">
        <v>478.43099999999998</v>
      </c>
      <c r="I885" s="50">
        <v>399.63400000000001</v>
      </c>
      <c r="J885" s="50">
        <v>312.74400000000003</v>
      </c>
      <c r="K885" s="50">
        <v>261.75299999999999</v>
      </c>
      <c r="L885" s="50">
        <v>227.608</v>
      </c>
      <c r="M885" s="50">
        <v>192.839</v>
      </c>
      <c r="N885" s="50">
        <v>157.22300000000001</v>
      </c>
      <c r="O885" s="50">
        <v>137.00399999999999</v>
      </c>
      <c r="P885" s="50">
        <v>112.578</v>
      </c>
      <c r="Q885" s="50">
        <v>91.703999999999994</v>
      </c>
      <c r="R885" s="50">
        <v>75.245000000000005</v>
      </c>
      <c r="S885" s="50">
        <v>59.463000000000001</v>
      </c>
      <c r="T885" s="50">
        <v>44.197000000000003</v>
      </c>
      <c r="U885" s="50">
        <v>29.905000000000001</v>
      </c>
      <c r="V885" s="50">
        <v>17.940999999999999</v>
      </c>
      <c r="W885" s="50">
        <v>12.065</v>
      </c>
      <c r="X885" s="50" t="s">
        <v>311</v>
      </c>
      <c r="Y885" s="50" t="s">
        <v>311</v>
      </c>
      <c r="Z885" s="50" t="s">
        <v>311</v>
      </c>
      <c r="AA885" s="50" t="s">
        <v>311</v>
      </c>
      <c r="AB885" s="50" t="s">
        <v>311</v>
      </c>
      <c r="AC885" s="50" t="str">
        <f t="shared" si="61"/>
        <v>El Salvador-1965</v>
      </c>
      <c r="AD885" s="51">
        <f t="shared" si="62"/>
        <v>1628.1609999999998</v>
      </c>
      <c r="AE885" s="15">
        <f t="shared" si="63"/>
        <v>0.96409507413578899</v>
      </c>
      <c r="AF885">
        <f t="shared" si="64"/>
        <v>3.3651016321589781E-2</v>
      </c>
    </row>
    <row r="886" spans="1:32" x14ac:dyDescent="0.25">
      <c r="A886" s="59">
        <v>869</v>
      </c>
      <c r="B886" s="60" t="s">
        <v>309</v>
      </c>
      <c r="C886" s="61" t="s">
        <v>426</v>
      </c>
      <c r="D886" s="62"/>
      <c r="E886" s="62">
        <v>226</v>
      </c>
      <c r="F886" s="62">
        <v>1965</v>
      </c>
      <c r="G886" s="50">
        <v>42.881</v>
      </c>
      <c r="H886" s="50">
        <v>34.670999999999999</v>
      </c>
      <c r="I886" s="50">
        <v>30.928999999999998</v>
      </c>
      <c r="J886" s="50">
        <v>24.111000000000001</v>
      </c>
      <c r="K886" s="50">
        <v>22.393999999999998</v>
      </c>
      <c r="L886" s="50">
        <v>20.254999999999999</v>
      </c>
      <c r="M886" s="50">
        <v>18.440000000000001</v>
      </c>
      <c r="N886" s="50">
        <v>16.347999999999999</v>
      </c>
      <c r="O886" s="50">
        <v>14.435</v>
      </c>
      <c r="P886" s="50">
        <v>12.734</v>
      </c>
      <c r="Q886" s="50">
        <v>10.784000000000001</v>
      </c>
      <c r="R886" s="50">
        <v>9.0549999999999997</v>
      </c>
      <c r="S886" s="50">
        <v>7.3330000000000002</v>
      </c>
      <c r="T886" s="50">
        <v>5.7169999999999996</v>
      </c>
      <c r="U886" s="50">
        <v>3.8889999999999998</v>
      </c>
      <c r="V886" s="50">
        <v>2.1930000000000001</v>
      </c>
      <c r="W886" s="50">
        <v>1.2270000000000001</v>
      </c>
      <c r="X886" s="50" t="s">
        <v>311</v>
      </c>
      <c r="Y886" s="50" t="s">
        <v>311</v>
      </c>
      <c r="Z886" s="50" t="s">
        <v>311</v>
      </c>
      <c r="AA886" s="50" t="s">
        <v>311</v>
      </c>
      <c r="AB886" s="50" t="s">
        <v>311</v>
      </c>
      <c r="AC886" s="50" t="str">
        <f t="shared" si="61"/>
        <v>Equatorial Guinea-1965</v>
      </c>
      <c r="AD886" s="51">
        <f t="shared" si="62"/>
        <v>155.88899999999998</v>
      </c>
      <c r="AE886" s="15">
        <f t="shared" si="63"/>
        <v>0.77944563118629284</v>
      </c>
      <c r="AF886">
        <f t="shared" si="64"/>
        <v>4.92718538412074E-2</v>
      </c>
    </row>
    <row r="887" spans="1:32" x14ac:dyDescent="0.25">
      <c r="A887" s="59">
        <v>870</v>
      </c>
      <c r="B887" s="60" t="s">
        <v>309</v>
      </c>
      <c r="C887" s="61" t="s">
        <v>427</v>
      </c>
      <c r="D887" s="62"/>
      <c r="E887" s="62">
        <v>232</v>
      </c>
      <c r="F887" s="62">
        <v>1965</v>
      </c>
      <c r="G887" s="50">
        <v>287.976</v>
      </c>
      <c r="H887" s="50">
        <v>220.732</v>
      </c>
      <c r="I887" s="50">
        <v>177.572</v>
      </c>
      <c r="J887" s="50">
        <v>169.529</v>
      </c>
      <c r="K887" s="50">
        <v>147.39400000000001</v>
      </c>
      <c r="L887" s="50">
        <v>124.526</v>
      </c>
      <c r="M887" s="50">
        <v>104.568</v>
      </c>
      <c r="N887" s="50">
        <v>85.509</v>
      </c>
      <c r="O887" s="50">
        <v>69.581999999999994</v>
      </c>
      <c r="P887" s="50">
        <v>55.619</v>
      </c>
      <c r="Q887" s="50">
        <v>44.121000000000002</v>
      </c>
      <c r="R887" s="50">
        <v>34.168999999999997</v>
      </c>
      <c r="S887" s="50">
        <v>25.864000000000001</v>
      </c>
      <c r="T887" s="50">
        <v>18.847999999999999</v>
      </c>
      <c r="U887" s="50">
        <v>12.33</v>
      </c>
      <c r="V887" s="50">
        <v>6.9790000000000001</v>
      </c>
      <c r="W887" s="50">
        <v>3.8610000000000002</v>
      </c>
      <c r="X887" s="50" t="s">
        <v>311</v>
      </c>
      <c r="Y887" s="50" t="s">
        <v>311</v>
      </c>
      <c r="Z887" s="50" t="s">
        <v>311</v>
      </c>
      <c r="AA887" s="50" t="s">
        <v>311</v>
      </c>
      <c r="AB887" s="50" t="s">
        <v>311</v>
      </c>
      <c r="AC887" s="50" t="str">
        <f t="shared" si="61"/>
        <v>Eritrea-1965</v>
      </c>
      <c r="AD887" s="51">
        <f t="shared" si="62"/>
        <v>860.88100000000009</v>
      </c>
      <c r="AE887" s="15">
        <f t="shared" si="63"/>
        <v>0.84599149011303532</v>
      </c>
      <c r="AF887">
        <f t="shared" si="64"/>
        <v>2.7158130278619998E-2</v>
      </c>
    </row>
    <row r="888" spans="1:32" x14ac:dyDescent="0.25">
      <c r="A888" s="59">
        <v>871</v>
      </c>
      <c r="B888" s="60" t="s">
        <v>309</v>
      </c>
      <c r="C888" s="61" t="s">
        <v>428</v>
      </c>
      <c r="D888" s="62"/>
      <c r="E888" s="62">
        <v>233</v>
      </c>
      <c r="F888" s="62">
        <v>1965</v>
      </c>
      <c r="G888" s="50">
        <v>97.677999999999997</v>
      </c>
      <c r="H888" s="50">
        <v>97.951999999999998</v>
      </c>
      <c r="I888" s="50">
        <v>97.45</v>
      </c>
      <c r="J888" s="50">
        <v>97.087999999999994</v>
      </c>
      <c r="K888" s="50">
        <v>87.655000000000001</v>
      </c>
      <c r="L888" s="50">
        <v>106.157</v>
      </c>
      <c r="M888" s="50">
        <v>101.834</v>
      </c>
      <c r="N888" s="50">
        <v>104.866</v>
      </c>
      <c r="O888" s="50">
        <v>83.602000000000004</v>
      </c>
      <c r="P888" s="50">
        <v>58.972999999999999</v>
      </c>
      <c r="Q888" s="50">
        <v>75.415000000000006</v>
      </c>
      <c r="R888" s="50">
        <v>73.052000000000007</v>
      </c>
      <c r="S888" s="50">
        <v>66.14</v>
      </c>
      <c r="T888" s="50">
        <v>52.706000000000003</v>
      </c>
      <c r="U888" s="50">
        <v>39.450000000000003</v>
      </c>
      <c r="V888" s="50">
        <v>27.66</v>
      </c>
      <c r="W888" s="50">
        <v>22.718</v>
      </c>
      <c r="X888" s="50" t="s">
        <v>311</v>
      </c>
      <c r="Y888" s="50" t="s">
        <v>311</v>
      </c>
      <c r="Z888" s="50" t="s">
        <v>311</v>
      </c>
      <c r="AA888" s="50" t="s">
        <v>311</v>
      </c>
      <c r="AB888" s="50" t="s">
        <v>311</v>
      </c>
      <c r="AC888" s="50" t="str">
        <f t="shared" si="61"/>
        <v>Estonia-1965</v>
      </c>
      <c r="AD888" s="51">
        <f t="shared" si="62"/>
        <v>854.78199999999993</v>
      </c>
      <c r="AE888" s="15">
        <f t="shared" si="63"/>
        <v>0.50961999667751556</v>
      </c>
      <c r="AF888">
        <f t="shared" si="64"/>
        <v>0.12417346336057818</v>
      </c>
    </row>
    <row r="889" spans="1:32" x14ac:dyDescent="0.25">
      <c r="A889" s="59">
        <v>872</v>
      </c>
      <c r="B889" s="60" t="s">
        <v>309</v>
      </c>
      <c r="C889" s="61" t="s">
        <v>368</v>
      </c>
      <c r="D889" s="62"/>
      <c r="E889" s="62">
        <v>242</v>
      </c>
      <c r="F889" s="62">
        <v>1965</v>
      </c>
      <c r="G889" s="50">
        <v>82.081999999999994</v>
      </c>
      <c r="H889" s="50">
        <v>74.040999999999997</v>
      </c>
      <c r="I889" s="50">
        <v>61.561999999999998</v>
      </c>
      <c r="J889" s="50">
        <v>50.521000000000001</v>
      </c>
      <c r="K889" s="50">
        <v>40.826000000000001</v>
      </c>
      <c r="L889" s="50">
        <v>32.844000000000001</v>
      </c>
      <c r="M889" s="50">
        <v>27.091999999999999</v>
      </c>
      <c r="N889" s="50">
        <v>22.324999999999999</v>
      </c>
      <c r="O889" s="50">
        <v>18.692</v>
      </c>
      <c r="P889" s="50">
        <v>16.439</v>
      </c>
      <c r="Q889" s="50">
        <v>12.532999999999999</v>
      </c>
      <c r="R889" s="50">
        <v>8.9160000000000004</v>
      </c>
      <c r="S889" s="50">
        <v>6.0880000000000001</v>
      </c>
      <c r="T889" s="50">
        <v>4.5069999999999997</v>
      </c>
      <c r="U889" s="50">
        <v>2.633</v>
      </c>
      <c r="V889" s="50">
        <v>1.819</v>
      </c>
      <c r="W889" s="50">
        <v>0.96299999999999997</v>
      </c>
      <c r="X889" s="50" t="s">
        <v>311</v>
      </c>
      <c r="Y889" s="50" t="s">
        <v>311</v>
      </c>
      <c r="Z889" s="50" t="s">
        <v>311</v>
      </c>
      <c r="AA889" s="50" t="s">
        <v>311</v>
      </c>
      <c r="AB889" s="50" t="s">
        <v>311</v>
      </c>
      <c r="AC889" s="50" t="str">
        <f t="shared" si="61"/>
        <v>Fiji-1965</v>
      </c>
      <c r="AD889" s="51">
        <f t="shared" si="62"/>
        <v>236.27599999999998</v>
      </c>
      <c r="AE889" s="15">
        <f t="shared" si="63"/>
        <v>0.96330985796272162</v>
      </c>
      <c r="AF889">
        <f t="shared" si="64"/>
        <v>2.1856503091675271E-2</v>
      </c>
    </row>
    <row r="890" spans="1:32" x14ac:dyDescent="0.25">
      <c r="A890" s="59">
        <v>873</v>
      </c>
      <c r="B890" s="60" t="s">
        <v>309</v>
      </c>
      <c r="C890" s="61" t="s">
        <v>429</v>
      </c>
      <c r="D890" s="62">
        <v>13</v>
      </c>
      <c r="E890" s="62">
        <v>246</v>
      </c>
      <c r="F890" s="62">
        <v>1965</v>
      </c>
      <c r="G890" s="50">
        <v>393.51100000000002</v>
      </c>
      <c r="H890" s="50">
        <v>406.505</v>
      </c>
      <c r="I890" s="50">
        <v>440.86799999999999</v>
      </c>
      <c r="J890" s="50">
        <v>482.31200000000001</v>
      </c>
      <c r="K890" s="50">
        <v>341.87900000000002</v>
      </c>
      <c r="L890" s="50">
        <v>299.48899999999998</v>
      </c>
      <c r="M890" s="50">
        <v>281.55799999999999</v>
      </c>
      <c r="N890" s="50">
        <v>302.04700000000003</v>
      </c>
      <c r="O890" s="50">
        <v>287.83100000000002</v>
      </c>
      <c r="P890" s="50">
        <v>245.821</v>
      </c>
      <c r="Q890" s="50">
        <v>265.69400000000002</v>
      </c>
      <c r="R890" s="50">
        <v>251.86600000000001</v>
      </c>
      <c r="S890" s="50">
        <v>201.43100000000001</v>
      </c>
      <c r="T890" s="50">
        <v>152.78299999999999</v>
      </c>
      <c r="U890" s="50">
        <v>103.1</v>
      </c>
      <c r="V890" s="50">
        <v>65.953000000000003</v>
      </c>
      <c r="W890" s="50">
        <v>45.95</v>
      </c>
      <c r="X890" s="50" t="s">
        <v>311</v>
      </c>
      <c r="Y890" s="50" t="s">
        <v>311</v>
      </c>
      <c r="Z890" s="50" t="s">
        <v>311</v>
      </c>
      <c r="AA890" s="50" t="s">
        <v>311</v>
      </c>
      <c r="AB890" s="50" t="s">
        <v>311</v>
      </c>
      <c r="AC890" s="50" t="str">
        <f t="shared" si="61"/>
        <v>Finland-1965</v>
      </c>
      <c r="AD890" s="51">
        <f t="shared" si="62"/>
        <v>2959.9279999999999</v>
      </c>
      <c r="AE890" s="15">
        <f t="shared" si="63"/>
        <v>0.54348281444683788</v>
      </c>
      <c r="AF890">
        <f t="shared" si="64"/>
        <v>8.7551168678817334E-2</v>
      </c>
    </row>
    <row r="891" spans="1:32" x14ac:dyDescent="0.25">
      <c r="A891" s="59">
        <v>874</v>
      </c>
      <c r="B891" s="60" t="s">
        <v>309</v>
      </c>
      <c r="C891" s="61" t="s">
        <v>430</v>
      </c>
      <c r="D891" s="62"/>
      <c r="E891" s="62">
        <v>250</v>
      </c>
      <c r="F891" s="62">
        <v>1965</v>
      </c>
      <c r="G891" s="50">
        <v>4248.9740000000002</v>
      </c>
      <c r="H891" s="50">
        <v>4093.904</v>
      </c>
      <c r="I891" s="50">
        <v>4121.5219999999999</v>
      </c>
      <c r="J891" s="50">
        <v>4210.4070000000002</v>
      </c>
      <c r="K891" s="50">
        <v>2880.069</v>
      </c>
      <c r="L891" s="50">
        <v>3030.165</v>
      </c>
      <c r="M891" s="50">
        <v>3340.1680000000001</v>
      </c>
      <c r="N891" s="50">
        <v>3334.444</v>
      </c>
      <c r="O891" s="50">
        <v>3554.3820000000001</v>
      </c>
      <c r="P891" s="50">
        <v>1847.962</v>
      </c>
      <c r="Q891" s="50">
        <v>2887.18</v>
      </c>
      <c r="R891" s="50">
        <v>2853.989</v>
      </c>
      <c r="S891" s="50">
        <v>2647.377</v>
      </c>
      <c r="T891" s="50">
        <v>2139.7089999999998</v>
      </c>
      <c r="U891" s="50">
        <v>1576.3689999999999</v>
      </c>
      <c r="V891" s="50">
        <v>1152.9190000000001</v>
      </c>
      <c r="W891" s="50">
        <v>1032.7149999999999</v>
      </c>
      <c r="X891" s="50" t="s">
        <v>311</v>
      </c>
      <c r="Y891" s="50" t="s">
        <v>311</v>
      </c>
      <c r="Z891" s="50" t="s">
        <v>311</v>
      </c>
      <c r="AA891" s="50" t="s">
        <v>311</v>
      </c>
      <c r="AB891" s="50" t="s">
        <v>311</v>
      </c>
      <c r="AC891" s="50" t="str">
        <f t="shared" si="61"/>
        <v>France-1965</v>
      </c>
      <c r="AD891" s="51">
        <f t="shared" si="62"/>
        <v>30586.143000000004</v>
      </c>
      <c r="AE891" s="15">
        <f t="shared" si="63"/>
        <v>0.60047165803154712</v>
      </c>
      <c r="AF891">
        <f t="shared" si="64"/>
        <v>0.13708798051629684</v>
      </c>
    </row>
    <row r="892" spans="1:32" x14ac:dyDescent="0.25">
      <c r="A892" s="59">
        <v>875</v>
      </c>
      <c r="B892" s="60" t="s">
        <v>309</v>
      </c>
      <c r="C892" s="61" t="s">
        <v>431</v>
      </c>
      <c r="D892" s="62"/>
      <c r="E892" s="62">
        <v>254</v>
      </c>
      <c r="F892" s="62">
        <v>1965</v>
      </c>
      <c r="G892" s="50">
        <v>5.69</v>
      </c>
      <c r="H892" s="50">
        <v>5.19</v>
      </c>
      <c r="I892" s="50">
        <v>4.0590000000000002</v>
      </c>
      <c r="J892" s="50">
        <v>3.1589999999999998</v>
      </c>
      <c r="K892" s="50">
        <v>2.673</v>
      </c>
      <c r="L892" s="50">
        <v>2.5550000000000002</v>
      </c>
      <c r="M892" s="50">
        <v>2.4009999999999998</v>
      </c>
      <c r="N892" s="50">
        <v>2.3969999999999998</v>
      </c>
      <c r="O892" s="50">
        <v>2.3460000000000001</v>
      </c>
      <c r="P892" s="50">
        <v>2.0489999999999999</v>
      </c>
      <c r="Q892" s="50">
        <v>1.7270000000000001</v>
      </c>
      <c r="R892" s="50">
        <v>1.2869999999999999</v>
      </c>
      <c r="S892" s="50">
        <v>1.0229999999999999</v>
      </c>
      <c r="T892" s="50">
        <v>0.92</v>
      </c>
      <c r="U892" s="50">
        <v>0.63300000000000001</v>
      </c>
      <c r="V892" s="50">
        <v>0.44900000000000001</v>
      </c>
      <c r="W892" s="50">
        <v>0.33400000000000002</v>
      </c>
      <c r="X892" s="50" t="s">
        <v>311</v>
      </c>
      <c r="Y892" s="50" t="s">
        <v>311</v>
      </c>
      <c r="Z892" s="50" t="s">
        <v>311</v>
      </c>
      <c r="AA892" s="50" t="s">
        <v>311</v>
      </c>
      <c r="AB892" s="50" t="s">
        <v>311</v>
      </c>
      <c r="AC892" s="50" t="str">
        <f t="shared" si="61"/>
        <v>French Guiana-1965</v>
      </c>
      <c r="AD892" s="51">
        <f t="shared" si="62"/>
        <v>21.617000000000001</v>
      </c>
      <c r="AE892" s="15">
        <f t="shared" si="63"/>
        <v>0.79913956608225012</v>
      </c>
      <c r="AF892">
        <f t="shared" si="64"/>
        <v>6.3901958638800743E-2</v>
      </c>
    </row>
    <row r="893" spans="1:32" x14ac:dyDescent="0.25">
      <c r="A893" s="59">
        <v>876</v>
      </c>
      <c r="B893" s="60" t="s">
        <v>309</v>
      </c>
      <c r="C893" s="61" t="s">
        <v>369</v>
      </c>
      <c r="D893" s="62"/>
      <c r="E893" s="62">
        <v>258</v>
      </c>
      <c r="F893" s="62">
        <v>1965</v>
      </c>
      <c r="G893" s="50">
        <v>16.344000000000001</v>
      </c>
      <c r="H893" s="50">
        <v>13.962</v>
      </c>
      <c r="I893" s="50">
        <v>12.657</v>
      </c>
      <c r="J893" s="50">
        <v>7.72</v>
      </c>
      <c r="K893" s="50">
        <v>7.766</v>
      </c>
      <c r="L893" s="50">
        <v>6.0110000000000001</v>
      </c>
      <c r="M893" s="50">
        <v>6.07</v>
      </c>
      <c r="N893" s="50">
        <v>5.218</v>
      </c>
      <c r="O893" s="50">
        <v>4.4359999999999999</v>
      </c>
      <c r="P893" s="50">
        <v>3.0030000000000001</v>
      </c>
      <c r="Q893" s="50">
        <v>3.54</v>
      </c>
      <c r="R893" s="50">
        <v>2.5139999999999998</v>
      </c>
      <c r="S893" s="50">
        <v>1.643</v>
      </c>
      <c r="T893" s="50">
        <v>1.173</v>
      </c>
      <c r="U893" s="50">
        <v>0.65</v>
      </c>
      <c r="V893" s="50">
        <v>0.55200000000000005</v>
      </c>
      <c r="W893" s="50">
        <v>0.17899999999999999</v>
      </c>
      <c r="X893" s="50" t="s">
        <v>311</v>
      </c>
      <c r="Y893" s="50" t="s">
        <v>311</v>
      </c>
      <c r="Z893" s="50" t="s">
        <v>311</v>
      </c>
      <c r="AA893" s="50" t="s">
        <v>311</v>
      </c>
      <c r="AB893" s="50" t="s">
        <v>311</v>
      </c>
      <c r="AC893" s="50" t="str">
        <f t="shared" si="61"/>
        <v>French Polynesia-1965</v>
      </c>
      <c r="AD893" s="51">
        <f t="shared" si="62"/>
        <v>47.920999999999999</v>
      </c>
      <c r="AE893" s="15">
        <f t="shared" si="63"/>
        <v>0.94983410195947504</v>
      </c>
      <c r="AF893">
        <f t="shared" si="64"/>
        <v>2.810175608467937E-2</v>
      </c>
    </row>
    <row r="894" spans="1:32" x14ac:dyDescent="0.25">
      <c r="A894" s="59">
        <v>877</v>
      </c>
      <c r="B894" s="60" t="s">
        <v>309</v>
      </c>
      <c r="C894" s="61" t="s">
        <v>432</v>
      </c>
      <c r="D894" s="62"/>
      <c r="E894" s="62">
        <v>266</v>
      </c>
      <c r="F894" s="62">
        <v>1965</v>
      </c>
      <c r="G894" s="50">
        <v>70.968000000000004</v>
      </c>
      <c r="H894" s="50">
        <v>54.5</v>
      </c>
      <c r="I894" s="50">
        <v>47.771000000000001</v>
      </c>
      <c r="J894" s="50">
        <v>43.71</v>
      </c>
      <c r="K894" s="50">
        <v>40.25</v>
      </c>
      <c r="L894" s="50">
        <v>39.393999999999998</v>
      </c>
      <c r="M894" s="50">
        <v>37.917000000000002</v>
      </c>
      <c r="N894" s="50">
        <v>35.051000000000002</v>
      </c>
      <c r="O894" s="50">
        <v>31.143000000000001</v>
      </c>
      <c r="P894" s="50">
        <v>28.492999999999999</v>
      </c>
      <c r="Q894" s="50">
        <v>25.734000000000002</v>
      </c>
      <c r="R894" s="50">
        <v>22.7</v>
      </c>
      <c r="S894" s="50">
        <v>19.207999999999998</v>
      </c>
      <c r="T894" s="50">
        <v>15.141</v>
      </c>
      <c r="U894" s="50">
        <v>10.603999999999999</v>
      </c>
      <c r="V894" s="50">
        <v>6.1840000000000002</v>
      </c>
      <c r="W894" s="50">
        <v>3.7429999999999999</v>
      </c>
      <c r="X894" s="50" t="s">
        <v>311</v>
      </c>
      <c r="Y894" s="50" t="s">
        <v>311</v>
      </c>
      <c r="Z894" s="50" t="s">
        <v>311</v>
      </c>
      <c r="AA894" s="50" t="s">
        <v>311</v>
      </c>
      <c r="AB894" s="50" t="s">
        <v>311</v>
      </c>
      <c r="AC894" s="50" t="str">
        <f t="shared" si="61"/>
        <v>Gabon-1965</v>
      </c>
      <c r="AD894" s="51">
        <f t="shared" si="62"/>
        <v>323.60000000000002</v>
      </c>
      <c r="AE894" s="15">
        <f t="shared" si="63"/>
        <v>0.64558405438813338</v>
      </c>
      <c r="AF894">
        <f t="shared" si="64"/>
        <v>7.1797906364033423E-2</v>
      </c>
    </row>
    <row r="895" spans="1:32" x14ac:dyDescent="0.25">
      <c r="A895" s="59">
        <v>878</v>
      </c>
      <c r="B895" s="60" t="s">
        <v>309</v>
      </c>
      <c r="C895" s="61" t="s">
        <v>433</v>
      </c>
      <c r="D895" s="62"/>
      <c r="E895" s="62">
        <v>270</v>
      </c>
      <c r="F895" s="62">
        <v>1965</v>
      </c>
      <c r="G895" s="50">
        <v>68.965999999999994</v>
      </c>
      <c r="H895" s="50">
        <v>50.116999999999997</v>
      </c>
      <c r="I895" s="50">
        <v>40.354999999999997</v>
      </c>
      <c r="J895" s="50">
        <v>39.655000000000001</v>
      </c>
      <c r="K895" s="50">
        <v>37.691000000000003</v>
      </c>
      <c r="L895" s="50">
        <v>34.884</v>
      </c>
      <c r="M895" s="50">
        <v>31.486000000000001</v>
      </c>
      <c r="N895" s="50">
        <v>23.114999999999998</v>
      </c>
      <c r="O895" s="50">
        <v>17.445</v>
      </c>
      <c r="P895" s="50">
        <v>14.913</v>
      </c>
      <c r="Q895" s="50">
        <v>13.138</v>
      </c>
      <c r="R895" s="50">
        <v>11.343999999999999</v>
      </c>
      <c r="S895" s="50">
        <v>8.4990000000000006</v>
      </c>
      <c r="T895" s="50">
        <v>5.242</v>
      </c>
      <c r="U895" s="50">
        <v>2.5950000000000002</v>
      </c>
      <c r="V895" s="50">
        <v>1.077</v>
      </c>
      <c r="W895" s="50">
        <v>0.33900000000000002</v>
      </c>
      <c r="X895" s="50" t="s">
        <v>311</v>
      </c>
      <c r="Y895" s="50" t="s">
        <v>311</v>
      </c>
      <c r="Z895" s="50" t="s">
        <v>311</v>
      </c>
      <c r="AA895" s="50" t="s">
        <v>311</v>
      </c>
      <c r="AB895" s="50" t="s">
        <v>311</v>
      </c>
      <c r="AC895" s="50" t="str">
        <f t="shared" si="61"/>
        <v>Gambia-1965</v>
      </c>
      <c r="AD895" s="51">
        <f t="shared" si="62"/>
        <v>232.17000000000002</v>
      </c>
      <c r="AE895" s="15">
        <f t="shared" si="63"/>
        <v>0.72658396864366614</v>
      </c>
      <c r="AF895">
        <f t="shared" si="64"/>
        <v>2.3628220056791487E-2</v>
      </c>
    </row>
    <row r="896" spans="1:32" x14ac:dyDescent="0.25">
      <c r="A896" s="59">
        <v>879</v>
      </c>
      <c r="B896" s="60" t="s">
        <v>309</v>
      </c>
      <c r="C896" s="61" t="s">
        <v>434</v>
      </c>
      <c r="D896" s="62">
        <v>14</v>
      </c>
      <c r="E896" s="62">
        <v>268</v>
      </c>
      <c r="F896" s="62">
        <v>1965</v>
      </c>
      <c r="G896" s="50">
        <v>490.26900000000001</v>
      </c>
      <c r="H896" s="50">
        <v>473.72300000000001</v>
      </c>
      <c r="I896" s="50">
        <v>406.35599999999999</v>
      </c>
      <c r="J896" s="50">
        <v>307.05</v>
      </c>
      <c r="K896" s="50">
        <v>274.27499999999998</v>
      </c>
      <c r="L896" s="50">
        <v>395.28699999999998</v>
      </c>
      <c r="M896" s="50">
        <v>342.22699999999998</v>
      </c>
      <c r="N896" s="50">
        <v>367.952</v>
      </c>
      <c r="O896" s="50">
        <v>235.11</v>
      </c>
      <c r="P896" s="50">
        <v>172.101</v>
      </c>
      <c r="Q896" s="50">
        <v>219.58699999999999</v>
      </c>
      <c r="R896" s="50">
        <v>191.32599999999999</v>
      </c>
      <c r="S896" s="50">
        <v>160.85900000000001</v>
      </c>
      <c r="T896" s="50">
        <v>112.149</v>
      </c>
      <c r="U896" s="50">
        <v>88</v>
      </c>
      <c r="V896" s="50">
        <v>77.415999999999997</v>
      </c>
      <c r="W896" s="50">
        <v>57.834000000000003</v>
      </c>
      <c r="X896" s="50" t="s">
        <v>311</v>
      </c>
      <c r="Y896" s="50" t="s">
        <v>311</v>
      </c>
      <c r="Z896" s="50" t="s">
        <v>311</v>
      </c>
      <c r="AA896" s="50" t="s">
        <v>311</v>
      </c>
      <c r="AB896" s="50" t="s">
        <v>311</v>
      </c>
      <c r="AC896" s="50" t="str">
        <f t="shared" si="61"/>
        <v>Georgia-1965</v>
      </c>
      <c r="AD896" s="51">
        <f t="shared" si="62"/>
        <v>2665.7739999999999</v>
      </c>
      <c r="AE896" s="15">
        <f t="shared" si="63"/>
        <v>0.63986932125529017</v>
      </c>
      <c r="AF896">
        <f t="shared" si="64"/>
        <v>8.3099321576503404E-2</v>
      </c>
    </row>
    <row r="897" spans="1:32" x14ac:dyDescent="0.25">
      <c r="A897" s="59">
        <v>880</v>
      </c>
      <c r="B897" s="60" t="s">
        <v>309</v>
      </c>
      <c r="C897" s="61" t="s">
        <v>258</v>
      </c>
      <c r="D897" s="62"/>
      <c r="E897" s="62">
        <v>276</v>
      </c>
      <c r="F897" s="62">
        <v>1965</v>
      </c>
      <c r="G897" s="50">
        <v>6381.393</v>
      </c>
      <c r="H897" s="50">
        <v>5777.2879999999996</v>
      </c>
      <c r="I897" s="50">
        <v>5315.1120000000001</v>
      </c>
      <c r="J897" s="50">
        <v>4760.8639999999996</v>
      </c>
      <c r="K897" s="50">
        <v>5290.68</v>
      </c>
      <c r="L897" s="50">
        <v>6228.79</v>
      </c>
      <c r="M897" s="50">
        <v>5075.5020000000004</v>
      </c>
      <c r="N897" s="50">
        <v>4932.7569999999996</v>
      </c>
      <c r="O897" s="50">
        <v>4707.6170000000002</v>
      </c>
      <c r="P897" s="50">
        <v>3355.6550000000002</v>
      </c>
      <c r="Q897" s="50">
        <v>4969.1310000000003</v>
      </c>
      <c r="R897" s="50">
        <v>5210.7870000000003</v>
      </c>
      <c r="S897" s="50">
        <v>4744.2259999999997</v>
      </c>
      <c r="T897" s="50">
        <v>3724.5819999999999</v>
      </c>
      <c r="U897" s="50">
        <v>2663.538</v>
      </c>
      <c r="V897" s="50">
        <v>1779.585</v>
      </c>
      <c r="W897" s="50">
        <v>1338.4190000000001</v>
      </c>
      <c r="X897" s="50" t="s">
        <v>311</v>
      </c>
      <c r="Y897" s="50" t="s">
        <v>311</v>
      </c>
      <c r="Z897" s="50" t="s">
        <v>311</v>
      </c>
      <c r="AA897" s="50" t="s">
        <v>311</v>
      </c>
      <c r="AB897" s="50" t="s">
        <v>311</v>
      </c>
      <c r="AC897" s="50" t="str">
        <f t="shared" si="61"/>
        <v>Germany-1965</v>
      </c>
      <c r="AD897" s="51">
        <f t="shared" si="62"/>
        <v>49276.008999999998</v>
      </c>
      <c r="AE897" s="15">
        <f t="shared" si="63"/>
        <v>0.54752642406571528</v>
      </c>
      <c r="AF897">
        <f t="shared" si="64"/>
        <v>0.14241426513894379</v>
      </c>
    </row>
    <row r="898" spans="1:32" x14ac:dyDescent="0.25">
      <c r="A898" s="59">
        <v>881</v>
      </c>
      <c r="B898" s="60" t="s">
        <v>309</v>
      </c>
      <c r="C898" s="61" t="s">
        <v>435</v>
      </c>
      <c r="D898" s="62"/>
      <c r="E898" s="62">
        <v>288</v>
      </c>
      <c r="F898" s="62">
        <v>1965</v>
      </c>
      <c r="G898" s="50">
        <v>1429.037</v>
      </c>
      <c r="H898" s="50">
        <v>1103.183</v>
      </c>
      <c r="I898" s="50">
        <v>890.65800000000002</v>
      </c>
      <c r="J898" s="50">
        <v>830.22</v>
      </c>
      <c r="K898" s="50">
        <v>683.37199999999996</v>
      </c>
      <c r="L898" s="50">
        <v>568.41200000000003</v>
      </c>
      <c r="M898" s="50">
        <v>476.41899999999998</v>
      </c>
      <c r="N898" s="50">
        <v>399.697</v>
      </c>
      <c r="O898" s="50">
        <v>334.43099999999998</v>
      </c>
      <c r="P898" s="50">
        <v>274.95999999999998</v>
      </c>
      <c r="Q898" s="50">
        <v>223.65</v>
      </c>
      <c r="R898" s="50">
        <v>176.59399999999999</v>
      </c>
      <c r="S898" s="50">
        <v>132.21100000000001</v>
      </c>
      <c r="T898" s="50">
        <v>92.013999999999996</v>
      </c>
      <c r="U898" s="50">
        <v>55.954000000000001</v>
      </c>
      <c r="V898" s="50">
        <v>27.49</v>
      </c>
      <c r="W898" s="50">
        <v>12.247</v>
      </c>
      <c r="X898" s="50" t="s">
        <v>311</v>
      </c>
      <c r="Y898" s="50" t="s">
        <v>311</v>
      </c>
      <c r="Z898" s="50" t="s">
        <v>311</v>
      </c>
      <c r="AA898" s="50" t="s">
        <v>311</v>
      </c>
      <c r="AB898" s="50" t="s">
        <v>311</v>
      </c>
      <c r="AC898" s="50" t="str">
        <f t="shared" si="61"/>
        <v>Ghana-1965</v>
      </c>
      <c r="AD898" s="51">
        <f t="shared" si="62"/>
        <v>4099.9660000000003</v>
      </c>
      <c r="AE898" s="15">
        <f t="shared" si="63"/>
        <v>0.88063730284592601</v>
      </c>
      <c r="AF898">
        <f t="shared" si="64"/>
        <v>2.4951334894090585E-2</v>
      </c>
    </row>
    <row r="899" spans="1:32" x14ac:dyDescent="0.25">
      <c r="A899" s="59">
        <v>882</v>
      </c>
      <c r="B899" s="60" t="s">
        <v>309</v>
      </c>
      <c r="C899" s="61" t="s">
        <v>436</v>
      </c>
      <c r="D899" s="62"/>
      <c r="E899" s="62">
        <v>300</v>
      </c>
      <c r="F899" s="62">
        <v>1965</v>
      </c>
      <c r="G899" s="50">
        <v>752.91300000000001</v>
      </c>
      <c r="H899" s="50">
        <v>774.35900000000004</v>
      </c>
      <c r="I899" s="50">
        <v>712.25199999999995</v>
      </c>
      <c r="J899" s="50">
        <v>724.03399999999999</v>
      </c>
      <c r="K899" s="50">
        <v>587.03</v>
      </c>
      <c r="L899" s="50">
        <v>687.16200000000003</v>
      </c>
      <c r="M899" s="50">
        <v>707.822</v>
      </c>
      <c r="N899" s="50">
        <v>627.447</v>
      </c>
      <c r="O899" s="50">
        <v>507.92200000000003</v>
      </c>
      <c r="P899" s="50">
        <v>449.68700000000001</v>
      </c>
      <c r="Q899" s="50">
        <v>473.01600000000002</v>
      </c>
      <c r="R899" s="50">
        <v>439.81700000000001</v>
      </c>
      <c r="S899" s="50">
        <v>351.25900000000001</v>
      </c>
      <c r="T899" s="50">
        <v>260.57600000000002</v>
      </c>
      <c r="U899" s="50">
        <v>183.78299999999999</v>
      </c>
      <c r="V899" s="50">
        <v>118.749</v>
      </c>
      <c r="W899" s="50">
        <v>92.676000000000002</v>
      </c>
      <c r="X899" s="50" t="s">
        <v>311</v>
      </c>
      <c r="Y899" s="50" t="s">
        <v>311</v>
      </c>
      <c r="Z899" s="50" t="s">
        <v>311</v>
      </c>
      <c r="AA899" s="50" t="s">
        <v>311</v>
      </c>
      <c r="AB899" s="50" t="s">
        <v>311</v>
      </c>
      <c r="AC899" s="50" t="str">
        <f t="shared" si="61"/>
        <v>Greece-1965</v>
      </c>
      <c r="AD899" s="51">
        <f t="shared" si="62"/>
        <v>5555.1959999999999</v>
      </c>
      <c r="AE899" s="15">
        <f t="shared" si="63"/>
        <v>0.52118917136317056</v>
      </c>
      <c r="AF899">
        <f t="shared" si="64"/>
        <v>8.4131822567071052E-2</v>
      </c>
    </row>
    <row r="900" spans="1:32" x14ac:dyDescent="0.25">
      <c r="A900" s="59">
        <v>883</v>
      </c>
      <c r="B900" s="60" t="s">
        <v>309</v>
      </c>
      <c r="C900" s="61" t="s">
        <v>370</v>
      </c>
      <c r="D900" s="62"/>
      <c r="E900" s="62">
        <v>308</v>
      </c>
      <c r="F900" s="62">
        <v>1965</v>
      </c>
      <c r="G900" s="50">
        <v>17.638999999999999</v>
      </c>
      <c r="H900" s="50">
        <v>17.233000000000001</v>
      </c>
      <c r="I900" s="50">
        <v>12.112</v>
      </c>
      <c r="J900" s="50">
        <v>8.9960000000000004</v>
      </c>
      <c r="K900" s="50">
        <v>5.8090000000000002</v>
      </c>
      <c r="L900" s="50">
        <v>5.4989999999999997</v>
      </c>
      <c r="M900" s="50">
        <v>3.8610000000000002</v>
      </c>
      <c r="N900" s="50">
        <v>4.1340000000000003</v>
      </c>
      <c r="O900" s="50">
        <v>3.4609999999999999</v>
      </c>
      <c r="P900" s="50">
        <v>3.15</v>
      </c>
      <c r="Q900" s="50">
        <v>2.8559999999999999</v>
      </c>
      <c r="R900" s="50">
        <v>2.7069999999999999</v>
      </c>
      <c r="S900" s="50">
        <v>2.4409999999999998</v>
      </c>
      <c r="T900" s="50">
        <v>1.889</v>
      </c>
      <c r="U900" s="50">
        <v>1.1839999999999999</v>
      </c>
      <c r="V900" s="50">
        <v>0.93500000000000005</v>
      </c>
      <c r="W900" s="50">
        <v>0.67500000000000004</v>
      </c>
      <c r="X900" s="50" t="s">
        <v>311</v>
      </c>
      <c r="Y900" s="50" t="s">
        <v>311</v>
      </c>
      <c r="Z900" s="50" t="s">
        <v>311</v>
      </c>
      <c r="AA900" s="50" t="s">
        <v>311</v>
      </c>
      <c r="AB900" s="50" t="s">
        <v>311</v>
      </c>
      <c r="AC900" s="50" t="str">
        <f t="shared" si="61"/>
        <v>Grenada-1965</v>
      </c>
      <c r="AD900" s="51">
        <f t="shared" si="62"/>
        <v>42.914000000000001</v>
      </c>
      <c r="AE900" s="15">
        <f t="shared" si="63"/>
        <v>1.2039660716782401</v>
      </c>
      <c r="AF900">
        <f t="shared" si="64"/>
        <v>5.2092371354201431E-2</v>
      </c>
    </row>
    <row r="901" spans="1:32" x14ac:dyDescent="0.25">
      <c r="A901" s="59">
        <v>884</v>
      </c>
      <c r="B901" s="60" t="s">
        <v>309</v>
      </c>
      <c r="C901" s="61" t="s">
        <v>371</v>
      </c>
      <c r="D901" s="62">
        <v>5</v>
      </c>
      <c r="E901" s="62">
        <v>312</v>
      </c>
      <c r="F901" s="62">
        <v>1965</v>
      </c>
      <c r="G901" s="50">
        <v>49.298999999999999</v>
      </c>
      <c r="H901" s="50">
        <v>44.359000000000002</v>
      </c>
      <c r="I901" s="50">
        <v>39.395000000000003</v>
      </c>
      <c r="J901" s="50">
        <v>32.508000000000003</v>
      </c>
      <c r="K901" s="50">
        <v>23.132000000000001</v>
      </c>
      <c r="L901" s="50">
        <v>16.431999999999999</v>
      </c>
      <c r="M901" s="50">
        <v>14.499000000000001</v>
      </c>
      <c r="N901" s="50">
        <v>14.5</v>
      </c>
      <c r="O901" s="50">
        <v>14.497</v>
      </c>
      <c r="P901" s="50">
        <v>11.6</v>
      </c>
      <c r="Q901" s="50">
        <v>10.601000000000001</v>
      </c>
      <c r="R901" s="50">
        <v>9.5969999999999995</v>
      </c>
      <c r="S901" s="50">
        <v>6.8019999999999996</v>
      </c>
      <c r="T901" s="50">
        <v>4.7990000000000004</v>
      </c>
      <c r="U901" s="50">
        <v>2.89</v>
      </c>
      <c r="V901" s="50">
        <v>2.875</v>
      </c>
      <c r="W901" s="50">
        <v>2.3860000000000001</v>
      </c>
      <c r="X901" s="50" t="s">
        <v>311</v>
      </c>
      <c r="Y901" s="50" t="s">
        <v>311</v>
      </c>
      <c r="Z901" s="50" t="s">
        <v>311</v>
      </c>
      <c r="AA901" s="50" t="s">
        <v>311</v>
      </c>
      <c r="AB901" s="50" t="s">
        <v>311</v>
      </c>
      <c r="AC901" s="50" t="str">
        <f t="shared" si="61"/>
        <v>Guadeloupe-1965</v>
      </c>
      <c r="AD901" s="51">
        <f t="shared" si="62"/>
        <v>154.16800000000001</v>
      </c>
      <c r="AE901" s="15">
        <f t="shared" si="63"/>
        <v>0.94703829588500843</v>
      </c>
      <c r="AF901">
        <f t="shared" si="64"/>
        <v>4.5087232479519256E-2</v>
      </c>
    </row>
    <row r="902" spans="1:32" x14ac:dyDescent="0.25">
      <c r="A902" s="59">
        <v>885</v>
      </c>
      <c r="B902" s="60" t="s">
        <v>309</v>
      </c>
      <c r="C902" s="61" t="s">
        <v>372</v>
      </c>
      <c r="D902" s="62"/>
      <c r="E902" s="62">
        <v>316</v>
      </c>
      <c r="F902" s="62">
        <v>1965</v>
      </c>
      <c r="G902" s="50">
        <v>10.942</v>
      </c>
      <c r="H902" s="50">
        <v>10.157999999999999</v>
      </c>
      <c r="I902" s="50">
        <v>8.3230000000000004</v>
      </c>
      <c r="J902" s="50">
        <v>6.41</v>
      </c>
      <c r="K902" s="50">
        <v>8.407</v>
      </c>
      <c r="L902" s="50">
        <v>6.0110000000000001</v>
      </c>
      <c r="M902" s="50">
        <v>6.4820000000000002</v>
      </c>
      <c r="N902" s="50">
        <v>5.3520000000000003</v>
      </c>
      <c r="O902" s="50">
        <v>4.069</v>
      </c>
      <c r="P902" s="50">
        <v>3.0670000000000002</v>
      </c>
      <c r="Q902" s="50">
        <v>2.012</v>
      </c>
      <c r="R902" s="50">
        <v>1.4450000000000001</v>
      </c>
      <c r="S902" s="50">
        <v>0.873</v>
      </c>
      <c r="T902" s="50">
        <v>0.57799999999999996</v>
      </c>
      <c r="U902" s="50">
        <v>0.313</v>
      </c>
      <c r="V902" s="50">
        <v>0.221</v>
      </c>
      <c r="W902" s="50">
        <v>0.16700000000000001</v>
      </c>
      <c r="X902" s="50" t="s">
        <v>311</v>
      </c>
      <c r="Y902" s="50" t="s">
        <v>311</v>
      </c>
      <c r="Z902" s="50" t="s">
        <v>311</v>
      </c>
      <c r="AA902" s="50" t="s">
        <v>311</v>
      </c>
      <c r="AB902" s="50" t="s">
        <v>311</v>
      </c>
      <c r="AC902" s="50" t="str">
        <f t="shared" si="61"/>
        <v>Guam-1965</v>
      </c>
      <c r="AD902" s="51">
        <f t="shared" si="62"/>
        <v>44.128</v>
      </c>
      <c r="AE902" s="15">
        <f t="shared" si="63"/>
        <v>0.69574873096446699</v>
      </c>
      <c r="AF902">
        <f t="shared" si="64"/>
        <v>1.7389294503133881E-2</v>
      </c>
    </row>
    <row r="903" spans="1:32" x14ac:dyDescent="0.25">
      <c r="A903" s="59">
        <v>886</v>
      </c>
      <c r="B903" s="60" t="s">
        <v>309</v>
      </c>
      <c r="C903" s="61" t="s">
        <v>437</v>
      </c>
      <c r="D903" s="62"/>
      <c r="E903" s="62">
        <v>320</v>
      </c>
      <c r="F903" s="62">
        <v>1965</v>
      </c>
      <c r="G903" s="50">
        <v>892.774</v>
      </c>
      <c r="H903" s="50">
        <v>740.12699999999995</v>
      </c>
      <c r="I903" s="50">
        <v>634.08299999999997</v>
      </c>
      <c r="J903" s="50">
        <v>472.02499999999998</v>
      </c>
      <c r="K903" s="50">
        <v>385.99900000000002</v>
      </c>
      <c r="L903" s="50">
        <v>335.43200000000002</v>
      </c>
      <c r="M903" s="50">
        <v>303.93799999999999</v>
      </c>
      <c r="N903" s="50">
        <v>269.00099999999998</v>
      </c>
      <c r="O903" s="50">
        <v>216.26400000000001</v>
      </c>
      <c r="P903" s="50">
        <v>165.81399999999999</v>
      </c>
      <c r="Q903" s="50">
        <v>134.00399999999999</v>
      </c>
      <c r="R903" s="50">
        <v>102.423</v>
      </c>
      <c r="S903" s="50">
        <v>84.3</v>
      </c>
      <c r="T903" s="50">
        <v>59.622999999999998</v>
      </c>
      <c r="U903" s="50">
        <v>37.862000000000002</v>
      </c>
      <c r="V903" s="50">
        <v>22.33</v>
      </c>
      <c r="W903" s="50">
        <v>13.717000000000001</v>
      </c>
      <c r="X903" s="50" t="s">
        <v>311</v>
      </c>
      <c r="Y903" s="50" t="s">
        <v>311</v>
      </c>
      <c r="Z903" s="50" t="s">
        <v>311</v>
      </c>
      <c r="AA903" s="50" t="s">
        <v>311</v>
      </c>
      <c r="AB903" s="50" t="s">
        <v>311</v>
      </c>
      <c r="AC903" s="50" t="str">
        <f t="shared" si="61"/>
        <v>Guatemala-1965</v>
      </c>
      <c r="AD903" s="51">
        <f t="shared" si="62"/>
        <v>2469.1999999999998</v>
      </c>
      <c r="AE903" s="15">
        <f t="shared" si="63"/>
        <v>0.97218370322371628</v>
      </c>
      <c r="AF903">
        <f t="shared" si="64"/>
        <v>2.8194005976119173E-2</v>
      </c>
    </row>
    <row r="904" spans="1:32" x14ac:dyDescent="0.25">
      <c r="A904" s="59">
        <v>887</v>
      </c>
      <c r="B904" s="60" t="s">
        <v>309</v>
      </c>
      <c r="C904" s="61" t="s">
        <v>438</v>
      </c>
      <c r="D904" s="62"/>
      <c r="E904" s="62">
        <v>324</v>
      </c>
      <c r="F904" s="62">
        <v>1965</v>
      </c>
      <c r="G904" s="50">
        <v>635.101</v>
      </c>
      <c r="H904" s="50">
        <v>518.16300000000001</v>
      </c>
      <c r="I904" s="50">
        <v>459.42399999999998</v>
      </c>
      <c r="J904" s="50">
        <v>357.44299999999998</v>
      </c>
      <c r="K904" s="50">
        <v>321.32100000000003</v>
      </c>
      <c r="L904" s="50">
        <v>283.017</v>
      </c>
      <c r="M904" s="50">
        <v>248.672</v>
      </c>
      <c r="N904" s="50">
        <v>222.28899999999999</v>
      </c>
      <c r="O904" s="50">
        <v>196.73599999999999</v>
      </c>
      <c r="P904" s="50">
        <v>170.46600000000001</v>
      </c>
      <c r="Q904" s="50">
        <v>143.328</v>
      </c>
      <c r="R904" s="50">
        <v>113.246</v>
      </c>
      <c r="S904" s="50">
        <v>86.424999999999997</v>
      </c>
      <c r="T904" s="50">
        <v>59.671999999999997</v>
      </c>
      <c r="U904" s="50">
        <v>36.265999999999998</v>
      </c>
      <c r="V904" s="50">
        <v>17.846</v>
      </c>
      <c r="W904" s="50">
        <v>8.391</v>
      </c>
      <c r="X904" s="50" t="s">
        <v>311</v>
      </c>
      <c r="Y904" s="50" t="s">
        <v>311</v>
      </c>
      <c r="Z904" s="50" t="s">
        <v>311</v>
      </c>
      <c r="AA904" s="50" t="s">
        <v>311</v>
      </c>
      <c r="AB904" s="50" t="s">
        <v>311</v>
      </c>
      <c r="AC904" s="50" t="str">
        <f t="shared" si="61"/>
        <v>Guinea-1965</v>
      </c>
      <c r="AD904" s="51">
        <f t="shared" si="62"/>
        <v>2142.9430000000002</v>
      </c>
      <c r="AE904" s="15">
        <f t="shared" si="63"/>
        <v>0.80957029655011825</v>
      </c>
      <c r="AF904">
        <f t="shared" si="64"/>
        <v>3.2531151223323056E-2</v>
      </c>
    </row>
    <row r="905" spans="1:32" x14ac:dyDescent="0.25">
      <c r="A905" s="59">
        <v>888</v>
      </c>
      <c r="B905" s="60" t="s">
        <v>309</v>
      </c>
      <c r="C905" s="61" t="s">
        <v>373</v>
      </c>
      <c r="D905" s="62"/>
      <c r="E905" s="62">
        <v>624</v>
      </c>
      <c r="F905" s="62">
        <v>1965</v>
      </c>
      <c r="G905" s="50">
        <v>102.313</v>
      </c>
      <c r="H905" s="50">
        <v>84.709000000000003</v>
      </c>
      <c r="I905" s="50">
        <v>78.45</v>
      </c>
      <c r="J905" s="50">
        <v>62.570999999999998</v>
      </c>
      <c r="K905" s="50">
        <v>54.363999999999997</v>
      </c>
      <c r="L905" s="50">
        <v>43.725000000000001</v>
      </c>
      <c r="M905" s="50">
        <v>39.441000000000003</v>
      </c>
      <c r="N905" s="50">
        <v>37.165999999999997</v>
      </c>
      <c r="O905" s="50">
        <v>35.781999999999996</v>
      </c>
      <c r="P905" s="50">
        <v>31.988</v>
      </c>
      <c r="Q905" s="50">
        <v>27.503</v>
      </c>
      <c r="R905" s="50">
        <v>21.170999999999999</v>
      </c>
      <c r="S905" s="50">
        <v>13.682</v>
      </c>
      <c r="T905" s="50">
        <v>9.9779999999999998</v>
      </c>
      <c r="U905" s="50">
        <v>5.5540000000000003</v>
      </c>
      <c r="V905" s="50">
        <v>2.8490000000000002</v>
      </c>
      <c r="W905" s="50">
        <v>1.3160000000000001</v>
      </c>
      <c r="X905" s="50" t="s">
        <v>311</v>
      </c>
      <c r="Y905" s="50" t="s">
        <v>311</v>
      </c>
      <c r="Z905" s="50" t="s">
        <v>311</v>
      </c>
      <c r="AA905" s="50" t="s">
        <v>311</v>
      </c>
      <c r="AB905" s="50" t="s">
        <v>311</v>
      </c>
      <c r="AC905" s="50" t="str">
        <f t="shared" si="61"/>
        <v>Guinea-Bissau-1965</v>
      </c>
      <c r="AD905" s="51">
        <f t="shared" si="62"/>
        <v>367.39299999999997</v>
      </c>
      <c r="AE905" s="15">
        <f t="shared" si="63"/>
        <v>0.77619606252704854</v>
      </c>
      <c r="AF905">
        <f t="shared" si="64"/>
        <v>3.1123541355581357E-2</v>
      </c>
    </row>
    <row r="906" spans="1:32" x14ac:dyDescent="0.25">
      <c r="A906" s="59">
        <v>889</v>
      </c>
      <c r="B906" s="60" t="s">
        <v>309</v>
      </c>
      <c r="C906" s="61" t="s">
        <v>374</v>
      </c>
      <c r="D906" s="62"/>
      <c r="E906" s="62">
        <v>328</v>
      </c>
      <c r="F906" s="62">
        <v>1965</v>
      </c>
      <c r="G906" s="50">
        <v>115.209</v>
      </c>
      <c r="H906" s="50">
        <v>107.01</v>
      </c>
      <c r="I906" s="50">
        <v>88.912000000000006</v>
      </c>
      <c r="J906" s="50">
        <v>65.227999999999994</v>
      </c>
      <c r="K906" s="50">
        <v>50.276000000000003</v>
      </c>
      <c r="L906" s="50">
        <v>39.500999999999998</v>
      </c>
      <c r="M906" s="50">
        <v>33.472000000000001</v>
      </c>
      <c r="N906" s="50">
        <v>31.667999999999999</v>
      </c>
      <c r="O906" s="50">
        <v>25.486999999999998</v>
      </c>
      <c r="P906" s="50">
        <v>24.013000000000002</v>
      </c>
      <c r="Q906" s="50">
        <v>19.306000000000001</v>
      </c>
      <c r="R906" s="50">
        <v>16.943000000000001</v>
      </c>
      <c r="S906" s="50">
        <v>12.262</v>
      </c>
      <c r="T906" s="50">
        <v>9.9380000000000006</v>
      </c>
      <c r="U906" s="50">
        <v>6.1059999999999999</v>
      </c>
      <c r="V906" s="50">
        <v>3.5379999999999998</v>
      </c>
      <c r="W906" s="50">
        <v>2.9990000000000001</v>
      </c>
      <c r="X906" s="50" t="s">
        <v>311</v>
      </c>
      <c r="Y906" s="50" t="s">
        <v>311</v>
      </c>
      <c r="Z906" s="50" t="s">
        <v>311</v>
      </c>
      <c r="AA906" s="50" t="s">
        <v>311</v>
      </c>
      <c r="AB906" s="50" t="s">
        <v>311</v>
      </c>
      <c r="AC906" s="50" t="str">
        <f t="shared" si="61"/>
        <v>Guyana-1965</v>
      </c>
      <c r="AD906" s="51">
        <f t="shared" si="62"/>
        <v>318.15599999999995</v>
      </c>
      <c r="AE906" s="15">
        <f t="shared" si="63"/>
        <v>1.0488942531336829</v>
      </c>
      <c r="AF906">
        <f t="shared" si="64"/>
        <v>3.5883468115502144E-2</v>
      </c>
    </row>
    <row r="907" spans="1:32" x14ac:dyDescent="0.25">
      <c r="A907" s="59">
        <v>890</v>
      </c>
      <c r="B907" s="60" t="s">
        <v>309</v>
      </c>
      <c r="C907" s="61" t="s">
        <v>375</v>
      </c>
      <c r="D907" s="62"/>
      <c r="E907" s="62">
        <v>332</v>
      </c>
      <c r="F907" s="62">
        <v>1965</v>
      </c>
      <c r="G907" s="50">
        <v>704.44399999999996</v>
      </c>
      <c r="H907" s="50">
        <v>581.22900000000004</v>
      </c>
      <c r="I907" s="50">
        <v>498.666</v>
      </c>
      <c r="J907" s="50">
        <v>396.077</v>
      </c>
      <c r="K907" s="50">
        <v>368.56</v>
      </c>
      <c r="L907" s="50">
        <v>321.23200000000003</v>
      </c>
      <c r="M907" s="50">
        <v>266.66300000000001</v>
      </c>
      <c r="N907" s="50">
        <v>224.12299999999999</v>
      </c>
      <c r="O907" s="50">
        <v>198.30799999999999</v>
      </c>
      <c r="P907" s="50">
        <v>179.43</v>
      </c>
      <c r="Q907" s="50">
        <v>157.059</v>
      </c>
      <c r="R907" s="50">
        <v>130.267</v>
      </c>
      <c r="S907" s="50">
        <v>101.02200000000001</v>
      </c>
      <c r="T907" s="50">
        <v>67.929000000000002</v>
      </c>
      <c r="U907" s="50">
        <v>39.094999999999999</v>
      </c>
      <c r="V907" s="50">
        <v>22.14</v>
      </c>
      <c r="W907" s="50">
        <v>14.888999999999999</v>
      </c>
      <c r="X907" s="50" t="s">
        <v>311</v>
      </c>
      <c r="Y907" s="50" t="s">
        <v>311</v>
      </c>
      <c r="Z907" s="50" t="s">
        <v>311</v>
      </c>
      <c r="AA907" s="50" t="s">
        <v>311</v>
      </c>
      <c r="AB907" s="50" t="s">
        <v>311</v>
      </c>
      <c r="AC907" s="50" t="str">
        <f t="shared" si="61"/>
        <v>Haiti-1965</v>
      </c>
      <c r="AD907" s="51">
        <f t="shared" si="62"/>
        <v>2342.741</v>
      </c>
      <c r="AE907" s="15">
        <f t="shared" si="63"/>
        <v>0.82313495175096185</v>
      </c>
      <c r="AF907">
        <f t="shared" si="64"/>
        <v>3.490433914535216E-2</v>
      </c>
    </row>
    <row r="908" spans="1:32" x14ac:dyDescent="0.25">
      <c r="A908" s="59">
        <v>891</v>
      </c>
      <c r="B908" s="60" t="s">
        <v>309</v>
      </c>
      <c r="C908" s="61" t="s">
        <v>439</v>
      </c>
      <c r="D908" s="62"/>
      <c r="E908" s="62">
        <v>340</v>
      </c>
      <c r="F908" s="62">
        <v>1965</v>
      </c>
      <c r="G908" s="50">
        <v>450.12700000000001</v>
      </c>
      <c r="H908" s="50">
        <v>362.42</v>
      </c>
      <c r="I908" s="50">
        <v>301.60700000000003</v>
      </c>
      <c r="J908" s="50">
        <v>230.33799999999999</v>
      </c>
      <c r="K908" s="50">
        <v>183.84800000000001</v>
      </c>
      <c r="L908" s="50">
        <v>158.30799999999999</v>
      </c>
      <c r="M908" s="50">
        <v>136.76300000000001</v>
      </c>
      <c r="N908" s="50">
        <v>112.191</v>
      </c>
      <c r="O908" s="50">
        <v>96.472999999999999</v>
      </c>
      <c r="P908" s="50">
        <v>72.721999999999994</v>
      </c>
      <c r="Q908" s="50">
        <v>67.977000000000004</v>
      </c>
      <c r="R908" s="50">
        <v>54.600999999999999</v>
      </c>
      <c r="S908" s="50">
        <v>42.831000000000003</v>
      </c>
      <c r="T908" s="50">
        <v>33.229999999999997</v>
      </c>
      <c r="U908" s="50">
        <v>21.05</v>
      </c>
      <c r="V908" s="50">
        <v>13.775</v>
      </c>
      <c r="W908" s="50">
        <v>7.7489999999999997</v>
      </c>
      <c r="X908" s="50" t="s">
        <v>311</v>
      </c>
      <c r="Y908" s="50" t="s">
        <v>311</v>
      </c>
      <c r="Z908" s="50" t="s">
        <v>311</v>
      </c>
      <c r="AA908" s="50" t="s">
        <v>311</v>
      </c>
      <c r="AB908" s="50" t="s">
        <v>311</v>
      </c>
      <c r="AC908" s="50" t="str">
        <f t="shared" si="61"/>
        <v>Honduras-1965</v>
      </c>
      <c r="AD908" s="51">
        <f t="shared" si="62"/>
        <v>1156.0519999999999</v>
      </c>
      <c r="AE908" s="15">
        <f t="shared" si="63"/>
        <v>1.0293291305235406</v>
      </c>
      <c r="AF908">
        <f t="shared" si="64"/>
        <v>3.3390802420573289E-2</v>
      </c>
    </row>
    <row r="909" spans="1:32" x14ac:dyDescent="0.25">
      <c r="A909" s="59">
        <v>892</v>
      </c>
      <c r="B909" s="60" t="s">
        <v>309</v>
      </c>
      <c r="C909" s="61" t="s">
        <v>440</v>
      </c>
      <c r="D909" s="62"/>
      <c r="E909" s="62">
        <v>352</v>
      </c>
      <c r="F909" s="62">
        <v>1965</v>
      </c>
      <c r="G909" s="50">
        <v>23.265000000000001</v>
      </c>
      <c r="H909" s="50">
        <v>22.809000000000001</v>
      </c>
      <c r="I909" s="50">
        <v>20.312000000000001</v>
      </c>
      <c r="J909" s="50">
        <v>17.802</v>
      </c>
      <c r="K909" s="50">
        <v>14.134</v>
      </c>
      <c r="L909" s="50">
        <v>11.342000000000001</v>
      </c>
      <c r="M909" s="50">
        <v>11.789</v>
      </c>
      <c r="N909" s="50">
        <v>11.577999999999999</v>
      </c>
      <c r="O909" s="50">
        <v>10.724</v>
      </c>
      <c r="P909" s="50">
        <v>9.4260000000000002</v>
      </c>
      <c r="Q909" s="50">
        <v>8.625</v>
      </c>
      <c r="R909" s="50">
        <v>7.6239999999999997</v>
      </c>
      <c r="S909" s="50">
        <v>6.69</v>
      </c>
      <c r="T909" s="50">
        <v>5.8</v>
      </c>
      <c r="U909" s="50">
        <v>4.8079999999999998</v>
      </c>
      <c r="V909" s="50">
        <v>2.9670000000000001</v>
      </c>
      <c r="W909" s="50">
        <v>2.6179999999999999</v>
      </c>
      <c r="X909" s="50" t="s">
        <v>311</v>
      </c>
      <c r="Y909" s="50" t="s">
        <v>311</v>
      </c>
      <c r="Z909" s="50" t="s">
        <v>311</v>
      </c>
      <c r="AA909" s="50" t="s">
        <v>311</v>
      </c>
      <c r="AB909" s="50" t="s">
        <v>311</v>
      </c>
      <c r="AC909" s="50" t="str">
        <f t="shared" si="61"/>
        <v>Iceland-1965</v>
      </c>
      <c r="AD909" s="51">
        <f t="shared" si="62"/>
        <v>109.73399999999999</v>
      </c>
      <c r="AE909" s="15">
        <f t="shared" si="63"/>
        <v>0.75253795541946888</v>
      </c>
      <c r="AF909">
        <f t="shared" si="64"/>
        <v>9.1942993413581683E-2</v>
      </c>
    </row>
    <row r="910" spans="1:32" x14ac:dyDescent="0.25">
      <c r="A910" s="59">
        <v>893</v>
      </c>
      <c r="B910" s="60" t="s">
        <v>309</v>
      </c>
      <c r="C910" s="61" t="s">
        <v>34</v>
      </c>
      <c r="D910" s="62"/>
      <c r="E910" s="62">
        <v>356</v>
      </c>
      <c r="F910" s="62">
        <v>1965</v>
      </c>
      <c r="G910" s="50">
        <v>79720.415999999997</v>
      </c>
      <c r="H910" s="50">
        <v>67298.256999999998</v>
      </c>
      <c r="I910" s="50">
        <v>59102.004999999997</v>
      </c>
      <c r="J910" s="50">
        <v>46118.267</v>
      </c>
      <c r="K910" s="50">
        <v>40310.275999999998</v>
      </c>
      <c r="L910" s="50">
        <v>37483.724000000002</v>
      </c>
      <c r="M910" s="50">
        <v>33350.5</v>
      </c>
      <c r="N910" s="50">
        <v>29103.316999999999</v>
      </c>
      <c r="O910" s="50">
        <v>25012.234</v>
      </c>
      <c r="P910" s="50">
        <v>21368.177</v>
      </c>
      <c r="Q910" s="50">
        <v>17724.932000000001</v>
      </c>
      <c r="R910" s="50">
        <v>14532.736000000001</v>
      </c>
      <c r="S910" s="50">
        <v>10488.81</v>
      </c>
      <c r="T910" s="50">
        <v>7737.0860000000002</v>
      </c>
      <c r="U910" s="50">
        <v>4276.1859999999997</v>
      </c>
      <c r="V910" s="50">
        <v>2641.15</v>
      </c>
      <c r="W910" s="50">
        <v>1434.2919999999999</v>
      </c>
      <c r="X910" s="50" t="s">
        <v>311</v>
      </c>
      <c r="Y910" s="50" t="s">
        <v>311</v>
      </c>
      <c r="Z910" s="50" t="s">
        <v>311</v>
      </c>
      <c r="AA910" s="50" t="s">
        <v>311</v>
      </c>
      <c r="AB910" s="50" t="s">
        <v>311</v>
      </c>
      <c r="AC910" s="50" t="str">
        <f t="shared" si="61"/>
        <v>India-1965</v>
      </c>
      <c r="AD910" s="51">
        <f t="shared" si="62"/>
        <v>275492.973</v>
      </c>
      <c r="AE910" s="15">
        <f t="shared" si="63"/>
        <v>0.80658823918532396</v>
      </c>
      <c r="AF910">
        <f t="shared" si="64"/>
        <v>3.3405851280573447E-2</v>
      </c>
    </row>
    <row r="911" spans="1:32" x14ac:dyDescent="0.25">
      <c r="A911" s="59">
        <v>894</v>
      </c>
      <c r="B911" s="60" t="s">
        <v>309</v>
      </c>
      <c r="C911" s="61" t="s">
        <v>256</v>
      </c>
      <c r="D911" s="62"/>
      <c r="E911" s="62">
        <v>360</v>
      </c>
      <c r="F911" s="62">
        <v>1965</v>
      </c>
      <c r="G911" s="50">
        <v>17153.648000000001</v>
      </c>
      <c r="H911" s="50">
        <v>14129.411</v>
      </c>
      <c r="I911" s="50">
        <v>11013.349</v>
      </c>
      <c r="J911" s="50">
        <v>8832.7849999999999</v>
      </c>
      <c r="K911" s="50">
        <v>8386.152</v>
      </c>
      <c r="L911" s="50">
        <v>7913.1319999999996</v>
      </c>
      <c r="M911" s="50">
        <v>6896.991</v>
      </c>
      <c r="N911" s="50">
        <v>5802.3360000000002</v>
      </c>
      <c r="O911" s="50">
        <v>4598.07</v>
      </c>
      <c r="P911" s="50">
        <v>3851.172</v>
      </c>
      <c r="Q911" s="50">
        <v>3464.1880000000001</v>
      </c>
      <c r="R911" s="50">
        <v>2841.2</v>
      </c>
      <c r="S911" s="50">
        <v>2066.817</v>
      </c>
      <c r="T911" s="50">
        <v>1412.605</v>
      </c>
      <c r="U911" s="50">
        <v>996.87</v>
      </c>
      <c r="V911" s="50">
        <v>590.65099999999995</v>
      </c>
      <c r="W911" s="50">
        <v>359.517</v>
      </c>
      <c r="X911" s="50" t="s">
        <v>311</v>
      </c>
      <c r="Y911" s="50" t="s">
        <v>311</v>
      </c>
      <c r="Z911" s="50" t="s">
        <v>311</v>
      </c>
      <c r="AA911" s="50" t="s">
        <v>311</v>
      </c>
      <c r="AB911" s="50" t="s">
        <v>311</v>
      </c>
      <c r="AC911" s="50" t="str">
        <f t="shared" si="61"/>
        <v>Indonesia-1965</v>
      </c>
      <c r="AD911" s="51">
        <f t="shared" si="62"/>
        <v>54652.843000000001</v>
      </c>
      <c r="AE911" s="15">
        <f t="shared" si="63"/>
        <v>0.83538290954049743</v>
      </c>
      <c r="AF911">
        <f t="shared" si="64"/>
        <v>3.4653625121869175E-2</v>
      </c>
    </row>
    <row r="912" spans="1:32" x14ac:dyDescent="0.25">
      <c r="A912" s="59">
        <v>895</v>
      </c>
      <c r="B912" s="60" t="s">
        <v>309</v>
      </c>
      <c r="C912" s="61" t="s">
        <v>441</v>
      </c>
      <c r="D912" s="62"/>
      <c r="E912" s="62">
        <v>364</v>
      </c>
      <c r="F912" s="62">
        <v>1965</v>
      </c>
      <c r="G912" s="50">
        <v>4370.72</v>
      </c>
      <c r="H912" s="50">
        <v>3671.1529999999998</v>
      </c>
      <c r="I912" s="50">
        <v>3123.5970000000002</v>
      </c>
      <c r="J912" s="50">
        <v>2185.0349999999999</v>
      </c>
      <c r="K912" s="50">
        <v>1711.7650000000001</v>
      </c>
      <c r="L912" s="50">
        <v>1710.3920000000001</v>
      </c>
      <c r="M912" s="50">
        <v>1640.9849999999999</v>
      </c>
      <c r="N912" s="50">
        <v>1463.2049999999999</v>
      </c>
      <c r="O912" s="50">
        <v>1321.7149999999999</v>
      </c>
      <c r="P912" s="50">
        <v>938.09799999999996</v>
      </c>
      <c r="Q912" s="50">
        <v>754.54499999999996</v>
      </c>
      <c r="R912" s="50">
        <v>661.68600000000004</v>
      </c>
      <c r="S912" s="50">
        <v>523.35799999999995</v>
      </c>
      <c r="T912" s="50">
        <v>363.44</v>
      </c>
      <c r="U912" s="50">
        <v>249.239</v>
      </c>
      <c r="V912" s="50">
        <v>163.589</v>
      </c>
      <c r="W912" s="50">
        <v>102.593</v>
      </c>
      <c r="X912" s="50" t="s">
        <v>311</v>
      </c>
      <c r="Y912" s="50" t="s">
        <v>311</v>
      </c>
      <c r="Z912" s="50" t="s">
        <v>311</v>
      </c>
      <c r="AA912" s="50" t="s">
        <v>311</v>
      </c>
      <c r="AB912" s="50" t="s">
        <v>311</v>
      </c>
      <c r="AC912" s="50" t="str">
        <f t="shared" si="61"/>
        <v>Iran (Islamic Republic of)-1965</v>
      </c>
      <c r="AD912" s="51">
        <f t="shared" si="62"/>
        <v>12910.784</v>
      </c>
      <c r="AE912" s="15">
        <f t="shared" si="63"/>
        <v>0.93288920332026315</v>
      </c>
      <c r="AF912">
        <f t="shared" si="64"/>
        <v>3.6503228450738223E-2</v>
      </c>
    </row>
    <row r="913" spans="1:32" x14ac:dyDescent="0.25">
      <c r="A913" s="59">
        <v>896</v>
      </c>
      <c r="B913" s="60" t="s">
        <v>309</v>
      </c>
      <c r="C913" s="61" t="s">
        <v>442</v>
      </c>
      <c r="D913" s="62"/>
      <c r="E913" s="62">
        <v>368</v>
      </c>
      <c r="F913" s="62">
        <v>1965</v>
      </c>
      <c r="G913" s="50">
        <v>1453.511</v>
      </c>
      <c r="H913" s="50">
        <v>1124.3620000000001</v>
      </c>
      <c r="I913" s="50">
        <v>1099.9000000000001</v>
      </c>
      <c r="J913" s="50">
        <v>710.51599999999996</v>
      </c>
      <c r="K913" s="50">
        <v>663.94200000000001</v>
      </c>
      <c r="L913" s="50">
        <v>562.29100000000005</v>
      </c>
      <c r="M913" s="50">
        <v>482.34800000000001</v>
      </c>
      <c r="N913" s="50">
        <v>410.89</v>
      </c>
      <c r="O913" s="50">
        <v>372.322</v>
      </c>
      <c r="P913" s="50">
        <v>360.21100000000001</v>
      </c>
      <c r="Q913" s="50">
        <v>322.67599999999999</v>
      </c>
      <c r="R913" s="50">
        <v>281.8</v>
      </c>
      <c r="S913" s="50">
        <v>226.29300000000001</v>
      </c>
      <c r="T913" s="50">
        <v>155.14400000000001</v>
      </c>
      <c r="U913" s="50">
        <v>92.457999999999998</v>
      </c>
      <c r="V913" s="50">
        <v>35.569000000000003</v>
      </c>
      <c r="W913" s="50">
        <v>21.56</v>
      </c>
      <c r="X913" s="50" t="s">
        <v>311</v>
      </c>
      <c r="Y913" s="50" t="s">
        <v>311</v>
      </c>
      <c r="Z913" s="50" t="s">
        <v>311</v>
      </c>
      <c r="AA913" s="50" t="s">
        <v>311</v>
      </c>
      <c r="AB913" s="50" t="s">
        <v>311</v>
      </c>
      <c r="AC913" s="50" t="str">
        <f t="shared" si="61"/>
        <v>Iraq-1965</v>
      </c>
      <c r="AD913" s="51">
        <f t="shared" si="62"/>
        <v>4393.2889999999998</v>
      </c>
      <c r="AE913" s="15">
        <f t="shared" si="63"/>
        <v>0.90649715964508604</v>
      </c>
      <c r="AF913">
        <f t="shared" si="64"/>
        <v>3.7755997909568774E-2</v>
      </c>
    </row>
    <row r="914" spans="1:32" x14ac:dyDescent="0.25">
      <c r="A914" s="59">
        <v>897</v>
      </c>
      <c r="B914" s="60" t="s">
        <v>309</v>
      </c>
      <c r="C914" s="61" t="s">
        <v>259</v>
      </c>
      <c r="D914" s="62"/>
      <c r="E914" s="62">
        <v>372</v>
      </c>
      <c r="F914" s="62">
        <v>1965</v>
      </c>
      <c r="G914" s="50">
        <v>304.48599999999999</v>
      </c>
      <c r="H914" s="50">
        <v>287.27199999999999</v>
      </c>
      <c r="I914" s="50">
        <v>291.66800000000001</v>
      </c>
      <c r="J914" s="50">
        <v>271.274</v>
      </c>
      <c r="K914" s="50">
        <v>199.828</v>
      </c>
      <c r="L914" s="50">
        <v>156.39699999999999</v>
      </c>
      <c r="M914" s="50">
        <v>136.226</v>
      </c>
      <c r="N914" s="50">
        <v>135.25700000000001</v>
      </c>
      <c r="O914" s="50">
        <v>160.75200000000001</v>
      </c>
      <c r="P914" s="50">
        <v>161.727</v>
      </c>
      <c r="Q914" s="50">
        <v>169.95500000000001</v>
      </c>
      <c r="R914" s="50">
        <v>140.56100000000001</v>
      </c>
      <c r="S914" s="50">
        <v>126.544</v>
      </c>
      <c r="T914" s="50">
        <v>109.893</v>
      </c>
      <c r="U914" s="50">
        <v>83.888000000000005</v>
      </c>
      <c r="V914" s="50">
        <v>64.266999999999996</v>
      </c>
      <c r="W914" s="50">
        <v>59.96</v>
      </c>
      <c r="X914" s="50" t="s">
        <v>311</v>
      </c>
      <c r="Y914" s="50" t="s">
        <v>311</v>
      </c>
      <c r="Z914" s="50" t="s">
        <v>311</v>
      </c>
      <c r="AA914" s="50" t="s">
        <v>311</v>
      </c>
      <c r="AB914" s="50" t="s">
        <v>311</v>
      </c>
      <c r="AC914" s="50" t="str">
        <f t="shared" si="61"/>
        <v>Ireland-1965</v>
      </c>
      <c r="AD914" s="51">
        <f t="shared" si="62"/>
        <v>1658.521</v>
      </c>
      <c r="AE914" s="15">
        <f t="shared" si="63"/>
        <v>0.72440083664903865</v>
      </c>
      <c r="AF914">
        <f t="shared" si="64"/>
        <v>0.12510410327201946</v>
      </c>
    </row>
    <row r="915" spans="1:32" x14ac:dyDescent="0.25">
      <c r="A915" s="59">
        <v>898</v>
      </c>
      <c r="B915" s="60" t="s">
        <v>309</v>
      </c>
      <c r="C915" s="61" t="s">
        <v>443</v>
      </c>
      <c r="D915" s="62"/>
      <c r="E915" s="62">
        <v>376</v>
      </c>
      <c r="F915" s="62">
        <v>1965</v>
      </c>
      <c r="G915" s="50">
        <v>299.27699999999999</v>
      </c>
      <c r="H915" s="50">
        <v>288.54500000000002</v>
      </c>
      <c r="I915" s="50">
        <v>302.72500000000002</v>
      </c>
      <c r="J915" s="50">
        <v>251.94</v>
      </c>
      <c r="K915" s="50">
        <v>172.56200000000001</v>
      </c>
      <c r="L915" s="50">
        <v>156.63800000000001</v>
      </c>
      <c r="M915" s="50">
        <v>149.39699999999999</v>
      </c>
      <c r="N915" s="50">
        <v>147.32900000000001</v>
      </c>
      <c r="O915" s="50">
        <v>148.01400000000001</v>
      </c>
      <c r="P915" s="50">
        <v>122.712</v>
      </c>
      <c r="Q915" s="50">
        <v>138.87799999999999</v>
      </c>
      <c r="R915" s="50">
        <v>117.56</v>
      </c>
      <c r="S915" s="50">
        <v>86.805000000000007</v>
      </c>
      <c r="T915" s="50">
        <v>61.447000000000003</v>
      </c>
      <c r="U915" s="50">
        <v>36.459000000000003</v>
      </c>
      <c r="V915" s="50">
        <v>23.922000000000001</v>
      </c>
      <c r="W915" s="50">
        <v>18.32</v>
      </c>
      <c r="X915" s="50" t="s">
        <v>311</v>
      </c>
      <c r="Y915" s="50" t="s">
        <v>311</v>
      </c>
      <c r="Z915" s="50" t="s">
        <v>311</v>
      </c>
      <c r="AA915" s="50" t="s">
        <v>311</v>
      </c>
      <c r="AB915" s="50" t="s">
        <v>311</v>
      </c>
      <c r="AC915" s="50" t="str">
        <f t="shared" ref="AC915:AC978" si="65">C915&amp;"-"&amp;F915</f>
        <v>Israel-1965</v>
      </c>
      <c r="AD915" s="51">
        <f t="shared" ref="AD915:AD978" si="66">SUM(J915:S915)</f>
        <v>1491.835</v>
      </c>
      <c r="AE915" s="15">
        <f t="shared" ref="AE915:AE978" si="67">IF(W915="…",SUM(G915:I915,T915:V915,X915:AB915)/SUM(J915:S915),SUM(G915:I915,T915:W915)/SUM(J915:S915))</f>
        <v>0.69089074864177336</v>
      </c>
      <c r="AF915">
        <f t="shared" ref="AF915:AF978" si="68">IF(W915="…",SUM(T915:V915,X915:AB915)/SUM(G915:S915),SUM(T915:W915)/SUM(G915:S915))</f>
        <v>5.8826838013383252E-2</v>
      </c>
    </row>
    <row r="916" spans="1:32" x14ac:dyDescent="0.25">
      <c r="A916" s="59">
        <v>899</v>
      </c>
      <c r="B916" s="60" t="s">
        <v>309</v>
      </c>
      <c r="C916" s="61" t="s">
        <v>444</v>
      </c>
      <c r="D916" s="62"/>
      <c r="E916" s="62">
        <v>380</v>
      </c>
      <c r="F916" s="62">
        <v>1965</v>
      </c>
      <c r="G916" s="50">
        <v>4580.5029999999997</v>
      </c>
      <c r="H916" s="50">
        <v>4149.2690000000002</v>
      </c>
      <c r="I916" s="50">
        <v>3987.194</v>
      </c>
      <c r="J916" s="50">
        <v>4184.7579999999998</v>
      </c>
      <c r="K916" s="50">
        <v>3610.0079999999998</v>
      </c>
      <c r="L916" s="50">
        <v>3851.3110000000001</v>
      </c>
      <c r="M916" s="50">
        <v>3659.2240000000002</v>
      </c>
      <c r="N916" s="50">
        <v>3665.7779999999998</v>
      </c>
      <c r="O916" s="50">
        <v>3636.5459999999998</v>
      </c>
      <c r="P916" s="50">
        <v>2458.049</v>
      </c>
      <c r="Q916" s="50">
        <v>3284.748</v>
      </c>
      <c r="R916" s="50">
        <v>2967.6320000000001</v>
      </c>
      <c r="S916" s="50">
        <v>2440.3139999999999</v>
      </c>
      <c r="T916" s="50">
        <v>1957.5039999999999</v>
      </c>
      <c r="U916" s="50">
        <v>1460.163</v>
      </c>
      <c r="V916" s="50">
        <v>1025.183</v>
      </c>
      <c r="W916" s="50">
        <v>810.48</v>
      </c>
      <c r="X916" s="50" t="s">
        <v>311</v>
      </c>
      <c r="Y916" s="50" t="s">
        <v>311</v>
      </c>
      <c r="Z916" s="50" t="s">
        <v>311</v>
      </c>
      <c r="AA916" s="50" t="s">
        <v>311</v>
      </c>
      <c r="AB916" s="50" t="s">
        <v>311</v>
      </c>
      <c r="AC916" s="50" t="str">
        <f t="shared" si="65"/>
        <v>Italy-1965</v>
      </c>
      <c r="AD916" s="51">
        <f t="shared" si="66"/>
        <v>33758.367999999995</v>
      </c>
      <c r="AE916" s="15">
        <f t="shared" si="67"/>
        <v>0.5323212306945645</v>
      </c>
      <c r="AF916">
        <f t="shared" si="68"/>
        <v>0.11303479820069716</v>
      </c>
    </row>
    <row r="917" spans="1:32" x14ac:dyDescent="0.25">
      <c r="A917" s="59">
        <v>900</v>
      </c>
      <c r="B917" s="60" t="s">
        <v>309</v>
      </c>
      <c r="C917" s="61" t="s">
        <v>376</v>
      </c>
      <c r="D917" s="62"/>
      <c r="E917" s="62">
        <v>388</v>
      </c>
      <c r="F917" s="62">
        <v>1965</v>
      </c>
      <c r="G917" s="50">
        <v>312.08300000000003</v>
      </c>
      <c r="H917" s="50">
        <v>254.52099999999999</v>
      </c>
      <c r="I917" s="50">
        <v>188.17099999999999</v>
      </c>
      <c r="J917" s="50">
        <v>170.471</v>
      </c>
      <c r="K917" s="50">
        <v>129.005</v>
      </c>
      <c r="L917" s="50">
        <v>100.992</v>
      </c>
      <c r="M917" s="50">
        <v>93.606999999999999</v>
      </c>
      <c r="N917" s="50">
        <v>88.498999999999995</v>
      </c>
      <c r="O917" s="50">
        <v>77.382000000000005</v>
      </c>
      <c r="P917" s="50">
        <v>73.861999999999995</v>
      </c>
      <c r="Q917" s="50">
        <v>64.856999999999999</v>
      </c>
      <c r="R917" s="50">
        <v>60.093000000000004</v>
      </c>
      <c r="S917" s="50">
        <v>47.591000000000001</v>
      </c>
      <c r="T917" s="50">
        <v>34.954999999999998</v>
      </c>
      <c r="U917" s="50">
        <v>27.863</v>
      </c>
      <c r="V917" s="50">
        <v>18.241</v>
      </c>
      <c r="W917" s="50">
        <v>14.073</v>
      </c>
      <c r="X917" s="50" t="s">
        <v>311</v>
      </c>
      <c r="Y917" s="50" t="s">
        <v>311</v>
      </c>
      <c r="Z917" s="50" t="s">
        <v>311</v>
      </c>
      <c r="AA917" s="50" t="s">
        <v>311</v>
      </c>
      <c r="AB917" s="50" t="s">
        <v>311</v>
      </c>
      <c r="AC917" s="50" t="str">
        <f t="shared" si="65"/>
        <v>Jamaica-1965</v>
      </c>
      <c r="AD917" s="51">
        <f t="shared" si="66"/>
        <v>906.35900000000004</v>
      </c>
      <c r="AE917" s="15">
        <f t="shared" si="67"/>
        <v>0.93771562923742136</v>
      </c>
      <c r="AF917">
        <f t="shared" si="68"/>
        <v>5.7269311205477701E-2</v>
      </c>
    </row>
    <row r="918" spans="1:32" x14ac:dyDescent="0.25">
      <c r="A918" s="59">
        <v>901</v>
      </c>
      <c r="B918" s="60" t="s">
        <v>309</v>
      </c>
      <c r="C918" s="61" t="s">
        <v>35</v>
      </c>
      <c r="D918" s="62"/>
      <c r="E918" s="62">
        <v>392</v>
      </c>
      <c r="F918" s="62">
        <v>1965</v>
      </c>
      <c r="G918" s="50">
        <v>8173.88</v>
      </c>
      <c r="H918" s="50">
        <v>7932.3710000000001</v>
      </c>
      <c r="I918" s="50">
        <v>9357.7029999999995</v>
      </c>
      <c r="J918" s="50">
        <v>10840.17</v>
      </c>
      <c r="K918" s="50">
        <v>9253.1149999999998</v>
      </c>
      <c r="L918" s="50">
        <v>8430.0570000000007</v>
      </c>
      <c r="M918" s="50">
        <v>8203.1129999999994</v>
      </c>
      <c r="N918" s="50">
        <v>7418.7060000000001</v>
      </c>
      <c r="O918" s="50">
        <v>5903.1180000000004</v>
      </c>
      <c r="P918" s="50">
        <v>4913.0469999999996</v>
      </c>
      <c r="Q918" s="50">
        <v>4665.0839999999998</v>
      </c>
      <c r="R918" s="50">
        <v>3984.81</v>
      </c>
      <c r="S918" s="50">
        <v>3300.5830000000001</v>
      </c>
      <c r="T918" s="50">
        <v>2520.8229999999999</v>
      </c>
      <c r="U918" s="50">
        <v>1726.605</v>
      </c>
      <c r="V918" s="50">
        <v>1073.4770000000001</v>
      </c>
      <c r="W918" s="50">
        <v>750.34</v>
      </c>
      <c r="X918" s="50" t="s">
        <v>311</v>
      </c>
      <c r="Y918" s="50" t="s">
        <v>311</v>
      </c>
      <c r="Z918" s="50" t="s">
        <v>311</v>
      </c>
      <c r="AA918" s="50" t="s">
        <v>311</v>
      </c>
      <c r="AB918" s="50" t="s">
        <v>311</v>
      </c>
      <c r="AC918" s="50" t="str">
        <f t="shared" si="65"/>
        <v>Japan-1965</v>
      </c>
      <c r="AD918" s="51">
        <f t="shared" si="66"/>
        <v>66911.803</v>
      </c>
      <c r="AE918" s="15">
        <f t="shared" si="67"/>
        <v>0.47129501203248098</v>
      </c>
      <c r="AF918">
        <f t="shared" si="68"/>
        <v>6.572335856473685E-2</v>
      </c>
    </row>
    <row r="919" spans="1:32" x14ac:dyDescent="0.25">
      <c r="A919" s="59">
        <v>902</v>
      </c>
      <c r="B919" s="60" t="s">
        <v>309</v>
      </c>
      <c r="C919" s="61" t="s">
        <v>260</v>
      </c>
      <c r="D919" s="62"/>
      <c r="E919" s="62">
        <v>400</v>
      </c>
      <c r="F919" s="62">
        <v>1965</v>
      </c>
      <c r="G919" s="50">
        <v>240.26499999999999</v>
      </c>
      <c r="H919" s="50">
        <v>160.06800000000001</v>
      </c>
      <c r="I919" s="50">
        <v>128.357</v>
      </c>
      <c r="J919" s="50">
        <v>118.95699999999999</v>
      </c>
      <c r="K919" s="50">
        <v>105.65600000000001</v>
      </c>
      <c r="L919" s="50">
        <v>88.846000000000004</v>
      </c>
      <c r="M919" s="50">
        <v>71.637</v>
      </c>
      <c r="N919" s="50">
        <v>56.859000000000002</v>
      </c>
      <c r="O919" s="50">
        <v>46.271999999999998</v>
      </c>
      <c r="P919" s="50">
        <v>36.572000000000003</v>
      </c>
      <c r="Q919" s="50">
        <v>29.574000000000002</v>
      </c>
      <c r="R919" s="50">
        <v>25.402000000000001</v>
      </c>
      <c r="S919" s="50">
        <v>20.501999999999999</v>
      </c>
      <c r="T919" s="50">
        <v>16.802</v>
      </c>
      <c r="U919" s="50">
        <v>12.682</v>
      </c>
      <c r="V919" s="50">
        <v>8.2750000000000004</v>
      </c>
      <c r="W919" s="50">
        <v>5.8239999999999998</v>
      </c>
      <c r="X919" s="50" t="s">
        <v>311</v>
      </c>
      <c r="Y919" s="50" t="s">
        <v>311</v>
      </c>
      <c r="Z919" s="50" t="s">
        <v>311</v>
      </c>
      <c r="AA919" s="50" t="s">
        <v>311</v>
      </c>
      <c r="AB919" s="50" t="s">
        <v>311</v>
      </c>
      <c r="AC919" s="50" t="str">
        <f t="shared" si="65"/>
        <v>Jordan-1965</v>
      </c>
      <c r="AD919" s="51">
        <f t="shared" si="66"/>
        <v>600.27699999999993</v>
      </c>
      <c r="AE919" s="15">
        <f t="shared" si="67"/>
        <v>0.95334820424570654</v>
      </c>
      <c r="AF919">
        <f t="shared" si="68"/>
        <v>3.8604317043810843E-2</v>
      </c>
    </row>
    <row r="920" spans="1:32" x14ac:dyDescent="0.25">
      <c r="A920" s="59">
        <v>903</v>
      </c>
      <c r="B920" s="60" t="s">
        <v>309</v>
      </c>
      <c r="C920" s="61" t="s">
        <v>445</v>
      </c>
      <c r="D920" s="62"/>
      <c r="E920" s="62">
        <v>404</v>
      </c>
      <c r="F920" s="62">
        <v>1965</v>
      </c>
      <c r="G920" s="50">
        <v>1913.567</v>
      </c>
      <c r="H920" s="50">
        <v>1485.808</v>
      </c>
      <c r="I920" s="50">
        <v>1201.2929999999999</v>
      </c>
      <c r="J920" s="50">
        <v>896.16399999999999</v>
      </c>
      <c r="K920" s="50">
        <v>643.63900000000001</v>
      </c>
      <c r="L920" s="50">
        <v>592.55600000000004</v>
      </c>
      <c r="M920" s="50">
        <v>555.97199999999998</v>
      </c>
      <c r="N920" s="50">
        <v>463.06599999999997</v>
      </c>
      <c r="O920" s="50">
        <v>379.88200000000001</v>
      </c>
      <c r="P920" s="50">
        <v>322.05599999999998</v>
      </c>
      <c r="Q920" s="50">
        <v>276.71199999999999</v>
      </c>
      <c r="R920" s="50">
        <v>237.95699999999999</v>
      </c>
      <c r="S920" s="50">
        <v>194.70599999999999</v>
      </c>
      <c r="T920" s="50">
        <v>148.881</v>
      </c>
      <c r="U920" s="50">
        <v>99.563999999999993</v>
      </c>
      <c r="V920" s="50">
        <v>57.384999999999998</v>
      </c>
      <c r="W920" s="50">
        <v>35.494999999999997</v>
      </c>
      <c r="X920" s="50" t="s">
        <v>311</v>
      </c>
      <c r="Y920" s="50" t="s">
        <v>311</v>
      </c>
      <c r="Z920" s="50" t="s">
        <v>311</v>
      </c>
      <c r="AA920" s="50" t="s">
        <v>311</v>
      </c>
      <c r="AB920" s="50" t="s">
        <v>311</v>
      </c>
      <c r="AC920" s="50" t="str">
        <f t="shared" si="65"/>
        <v>Kenya-1965</v>
      </c>
      <c r="AD920" s="51">
        <f t="shared" si="66"/>
        <v>4562.7100000000009</v>
      </c>
      <c r="AE920" s="15">
        <f t="shared" si="67"/>
        <v>1.083126694442557</v>
      </c>
      <c r="AF920">
        <f t="shared" si="68"/>
        <v>3.7248818066874467E-2</v>
      </c>
    </row>
    <row r="921" spans="1:32" x14ac:dyDescent="0.25">
      <c r="A921" s="59">
        <v>904</v>
      </c>
      <c r="B921" s="60" t="s">
        <v>309</v>
      </c>
      <c r="C921" s="61" t="s">
        <v>377</v>
      </c>
      <c r="D921" s="62"/>
      <c r="E921" s="62">
        <v>296</v>
      </c>
      <c r="F921" s="62">
        <v>1965</v>
      </c>
      <c r="G921" s="50">
        <v>8.4030000000000005</v>
      </c>
      <c r="H921" s="50">
        <v>7.173</v>
      </c>
      <c r="I921" s="50">
        <v>5.8550000000000004</v>
      </c>
      <c r="J921" s="50">
        <v>4.7290000000000001</v>
      </c>
      <c r="K921" s="50">
        <v>3.2250000000000001</v>
      </c>
      <c r="L921" s="50">
        <v>2.93</v>
      </c>
      <c r="M921" s="50">
        <v>2.63</v>
      </c>
      <c r="N921" s="50">
        <v>2.6429999999999998</v>
      </c>
      <c r="O921" s="50">
        <v>2.621</v>
      </c>
      <c r="P921" s="50">
        <v>1.6160000000000001</v>
      </c>
      <c r="Q921" s="50">
        <v>1.167</v>
      </c>
      <c r="R921" s="50">
        <v>0.999</v>
      </c>
      <c r="S921" s="50">
        <v>0.75800000000000001</v>
      </c>
      <c r="T921" s="50">
        <v>0.63700000000000001</v>
      </c>
      <c r="U921" s="50">
        <v>0.54500000000000004</v>
      </c>
      <c r="V921" s="50">
        <v>0.33</v>
      </c>
      <c r="W921" s="50">
        <v>0.192</v>
      </c>
      <c r="X921" s="50" t="s">
        <v>311</v>
      </c>
      <c r="Y921" s="50" t="s">
        <v>311</v>
      </c>
      <c r="Z921" s="50" t="s">
        <v>311</v>
      </c>
      <c r="AA921" s="50" t="s">
        <v>311</v>
      </c>
      <c r="AB921" s="50" t="s">
        <v>311</v>
      </c>
      <c r="AC921" s="50" t="str">
        <f t="shared" si="65"/>
        <v>Kiribati-1965</v>
      </c>
      <c r="AD921" s="51">
        <f t="shared" si="66"/>
        <v>23.317999999999998</v>
      </c>
      <c r="AE921" s="15">
        <f t="shared" si="67"/>
        <v>0.99215198559053108</v>
      </c>
      <c r="AF921">
        <f t="shared" si="68"/>
        <v>3.8079063219289805E-2</v>
      </c>
    </row>
    <row r="922" spans="1:32" x14ac:dyDescent="0.25">
      <c r="A922" s="59">
        <v>905</v>
      </c>
      <c r="B922" s="60" t="s">
        <v>309</v>
      </c>
      <c r="C922" s="61" t="s">
        <v>446</v>
      </c>
      <c r="D922" s="62"/>
      <c r="E922" s="62">
        <v>414</v>
      </c>
      <c r="F922" s="62">
        <v>1965</v>
      </c>
      <c r="G922" s="50">
        <v>85.813000000000002</v>
      </c>
      <c r="H922" s="50">
        <v>57.712000000000003</v>
      </c>
      <c r="I922" s="50">
        <v>40.536999999999999</v>
      </c>
      <c r="J922" s="50">
        <v>38.837000000000003</v>
      </c>
      <c r="K922" s="50">
        <v>55.927</v>
      </c>
      <c r="L922" s="50">
        <v>59.627000000000002</v>
      </c>
      <c r="M922" s="50">
        <v>41.933999999999997</v>
      </c>
      <c r="N922" s="50">
        <v>30.689</v>
      </c>
      <c r="O922" s="50">
        <v>20.408000000000001</v>
      </c>
      <c r="P922" s="50">
        <v>12.317</v>
      </c>
      <c r="Q922" s="50">
        <v>10.898999999999999</v>
      </c>
      <c r="R922" s="50">
        <v>5.7869999999999999</v>
      </c>
      <c r="S922" s="50">
        <v>5.1790000000000003</v>
      </c>
      <c r="T922" s="50">
        <v>4.1829999999999998</v>
      </c>
      <c r="U922" s="50">
        <v>1.9590000000000001</v>
      </c>
      <c r="V922" s="50">
        <v>1.0660000000000001</v>
      </c>
      <c r="W922" s="50">
        <v>0.68</v>
      </c>
      <c r="X922" s="50" t="s">
        <v>311</v>
      </c>
      <c r="Y922" s="50" t="s">
        <v>311</v>
      </c>
      <c r="Z922" s="50" t="s">
        <v>311</v>
      </c>
      <c r="AA922" s="50" t="s">
        <v>311</v>
      </c>
      <c r="AB922" s="50" t="s">
        <v>311</v>
      </c>
      <c r="AC922" s="50" t="str">
        <f t="shared" si="65"/>
        <v>Kuwait-1965</v>
      </c>
      <c r="AD922" s="51">
        <f t="shared" si="66"/>
        <v>281.60399999999998</v>
      </c>
      <c r="AE922" s="15">
        <f t="shared" si="67"/>
        <v>0.68163094274229064</v>
      </c>
      <c r="AF922">
        <f t="shared" si="68"/>
        <v>1.6939179583650078E-2</v>
      </c>
    </row>
    <row r="923" spans="1:32" x14ac:dyDescent="0.25">
      <c r="A923" s="59">
        <v>906</v>
      </c>
      <c r="B923" s="60" t="s">
        <v>309</v>
      </c>
      <c r="C923" s="61" t="s">
        <v>447</v>
      </c>
      <c r="D923" s="62"/>
      <c r="E923" s="62">
        <v>428</v>
      </c>
      <c r="F923" s="62">
        <v>1965</v>
      </c>
      <c r="G923" s="50">
        <v>172.68199999999999</v>
      </c>
      <c r="H923" s="50">
        <v>171.28200000000001</v>
      </c>
      <c r="I923" s="50">
        <v>162.15700000000001</v>
      </c>
      <c r="J923" s="50">
        <v>155.56</v>
      </c>
      <c r="K923" s="50">
        <v>170.16900000000001</v>
      </c>
      <c r="L923" s="50">
        <v>187.875</v>
      </c>
      <c r="M923" s="50">
        <v>178.48500000000001</v>
      </c>
      <c r="N923" s="50">
        <v>184.01900000000001</v>
      </c>
      <c r="O923" s="50">
        <v>148.43899999999999</v>
      </c>
      <c r="P923" s="50">
        <v>97.878</v>
      </c>
      <c r="Q923" s="50">
        <v>135.90100000000001</v>
      </c>
      <c r="R923" s="50">
        <v>134.71199999999999</v>
      </c>
      <c r="S923" s="50">
        <v>121.027</v>
      </c>
      <c r="T923" s="50">
        <v>87.031000000000006</v>
      </c>
      <c r="U923" s="50">
        <v>68.194000000000003</v>
      </c>
      <c r="V923" s="50">
        <v>47.484000000000002</v>
      </c>
      <c r="W923" s="50">
        <v>44.045999999999999</v>
      </c>
      <c r="X923" s="50" t="s">
        <v>311</v>
      </c>
      <c r="Y923" s="50" t="s">
        <v>311</v>
      </c>
      <c r="Z923" s="50" t="s">
        <v>311</v>
      </c>
      <c r="AA923" s="50" t="s">
        <v>311</v>
      </c>
      <c r="AB923" s="50" t="s">
        <v>311</v>
      </c>
      <c r="AC923" s="50" t="str">
        <f t="shared" si="65"/>
        <v>Latvia-1965</v>
      </c>
      <c r="AD923" s="51">
        <f t="shared" si="66"/>
        <v>1514.0650000000001</v>
      </c>
      <c r="AE923" s="15">
        <f t="shared" si="67"/>
        <v>0.49725474137504011</v>
      </c>
      <c r="AF923">
        <f t="shared" si="68"/>
        <v>0.12214469360742031</v>
      </c>
    </row>
    <row r="924" spans="1:32" x14ac:dyDescent="0.25">
      <c r="A924" s="59">
        <v>907</v>
      </c>
      <c r="B924" s="60" t="s">
        <v>309</v>
      </c>
      <c r="C924" s="61" t="s">
        <v>448</v>
      </c>
      <c r="D924" s="62"/>
      <c r="E924" s="62">
        <v>422</v>
      </c>
      <c r="F924" s="62">
        <v>1965</v>
      </c>
      <c r="G924" s="50">
        <v>342.46</v>
      </c>
      <c r="H924" s="50">
        <v>305.11599999999999</v>
      </c>
      <c r="I924" s="50">
        <v>265.298</v>
      </c>
      <c r="J924" s="50">
        <v>179.12200000000001</v>
      </c>
      <c r="K924" s="50">
        <v>141.62799999999999</v>
      </c>
      <c r="L924" s="50">
        <v>137.209</v>
      </c>
      <c r="M924" s="50">
        <v>132.84899999999999</v>
      </c>
      <c r="N924" s="50">
        <v>121.26</v>
      </c>
      <c r="O924" s="50">
        <v>95.081000000000003</v>
      </c>
      <c r="P924" s="50">
        <v>66.540999999999997</v>
      </c>
      <c r="Q924" s="50">
        <v>77.899000000000001</v>
      </c>
      <c r="R924" s="50">
        <v>64.95</v>
      </c>
      <c r="S924" s="50">
        <v>52.481000000000002</v>
      </c>
      <c r="T924" s="50">
        <v>39.101999999999997</v>
      </c>
      <c r="U924" s="50">
        <v>32.418999999999997</v>
      </c>
      <c r="V924" s="50">
        <v>21.523</v>
      </c>
      <c r="W924" s="50">
        <v>17.41</v>
      </c>
      <c r="X924" s="50" t="s">
        <v>311</v>
      </c>
      <c r="Y924" s="50" t="s">
        <v>311</v>
      </c>
      <c r="Z924" s="50" t="s">
        <v>311</v>
      </c>
      <c r="AA924" s="50" t="s">
        <v>311</v>
      </c>
      <c r="AB924" s="50" t="s">
        <v>311</v>
      </c>
      <c r="AC924" s="50" t="str">
        <f t="shared" si="65"/>
        <v>Lebanon-1965</v>
      </c>
      <c r="AD924" s="51">
        <f t="shared" si="66"/>
        <v>1069.0200000000002</v>
      </c>
      <c r="AE924" s="15">
        <f t="shared" si="67"/>
        <v>0.95725804942844828</v>
      </c>
      <c r="AF924">
        <f t="shared" si="68"/>
        <v>5.5731537609983173E-2</v>
      </c>
    </row>
    <row r="925" spans="1:32" x14ac:dyDescent="0.25">
      <c r="A925" s="59">
        <v>908</v>
      </c>
      <c r="B925" s="60" t="s">
        <v>309</v>
      </c>
      <c r="C925" s="61" t="s">
        <v>449</v>
      </c>
      <c r="D925" s="62"/>
      <c r="E925" s="62">
        <v>430</v>
      </c>
      <c r="F925" s="62">
        <v>1965</v>
      </c>
      <c r="G925" s="50">
        <v>218.90100000000001</v>
      </c>
      <c r="H925" s="50">
        <v>172.26900000000001</v>
      </c>
      <c r="I925" s="50">
        <v>144.10400000000001</v>
      </c>
      <c r="J925" s="50">
        <v>119.40900000000001</v>
      </c>
      <c r="K925" s="50">
        <v>114.1</v>
      </c>
      <c r="L925" s="50">
        <v>97.563999999999993</v>
      </c>
      <c r="M925" s="50">
        <v>82.194999999999993</v>
      </c>
      <c r="N925" s="50">
        <v>70.524000000000001</v>
      </c>
      <c r="O925" s="50">
        <v>60.920999999999999</v>
      </c>
      <c r="P925" s="50">
        <v>49.593000000000004</v>
      </c>
      <c r="Q925" s="50">
        <v>40.232999999999997</v>
      </c>
      <c r="R925" s="50">
        <v>30.936</v>
      </c>
      <c r="S925" s="50">
        <v>22.876999999999999</v>
      </c>
      <c r="T925" s="50">
        <v>15.366</v>
      </c>
      <c r="U925" s="50">
        <v>8.7669999999999995</v>
      </c>
      <c r="V925" s="50">
        <v>3.806</v>
      </c>
      <c r="W925" s="50">
        <v>1.407</v>
      </c>
      <c r="X925" s="50" t="s">
        <v>311</v>
      </c>
      <c r="Y925" s="50" t="s">
        <v>311</v>
      </c>
      <c r="Z925" s="50" t="s">
        <v>311</v>
      </c>
      <c r="AA925" s="50" t="s">
        <v>311</v>
      </c>
      <c r="AB925" s="50" t="s">
        <v>311</v>
      </c>
      <c r="AC925" s="50" t="str">
        <f t="shared" si="65"/>
        <v>Liberia-1965</v>
      </c>
      <c r="AD925" s="51">
        <f t="shared" si="66"/>
        <v>688.35199999999986</v>
      </c>
      <c r="AE925" s="15">
        <f t="shared" si="67"/>
        <v>0.82024894240156232</v>
      </c>
      <c r="AF925">
        <f t="shared" si="68"/>
        <v>2.3982818279441598E-2</v>
      </c>
    </row>
    <row r="926" spans="1:32" x14ac:dyDescent="0.25">
      <c r="A926" s="59">
        <v>909</v>
      </c>
      <c r="B926" s="60" t="s">
        <v>309</v>
      </c>
      <c r="C926" s="61" t="s">
        <v>450</v>
      </c>
      <c r="D926" s="62"/>
      <c r="E926" s="62">
        <v>434</v>
      </c>
      <c r="F926" s="62">
        <v>1965</v>
      </c>
      <c r="G926" s="50">
        <v>324.14299999999997</v>
      </c>
      <c r="H926" s="50">
        <v>239.94900000000001</v>
      </c>
      <c r="I926" s="50">
        <v>194.476</v>
      </c>
      <c r="J926" s="50">
        <v>154.38900000000001</v>
      </c>
      <c r="K926" s="50">
        <v>141.53100000000001</v>
      </c>
      <c r="L926" s="50">
        <v>126.08199999999999</v>
      </c>
      <c r="M926" s="50">
        <v>113.10299999999999</v>
      </c>
      <c r="N926" s="50">
        <v>99.942999999999998</v>
      </c>
      <c r="O926" s="50">
        <v>85.745999999999995</v>
      </c>
      <c r="P926" s="50">
        <v>66.209000000000003</v>
      </c>
      <c r="Q926" s="50">
        <v>53.171999999999997</v>
      </c>
      <c r="R926" s="50">
        <v>43.067999999999998</v>
      </c>
      <c r="S926" s="50">
        <v>32.350999999999999</v>
      </c>
      <c r="T926" s="50">
        <v>25.009</v>
      </c>
      <c r="U926" s="50">
        <v>18.024000000000001</v>
      </c>
      <c r="V926" s="50">
        <v>10.183</v>
      </c>
      <c r="W926" s="50">
        <v>5.9279999999999999</v>
      </c>
      <c r="X926" s="50" t="s">
        <v>311</v>
      </c>
      <c r="Y926" s="50" t="s">
        <v>311</v>
      </c>
      <c r="Z926" s="50" t="s">
        <v>311</v>
      </c>
      <c r="AA926" s="50" t="s">
        <v>311</v>
      </c>
      <c r="AB926" s="50" t="s">
        <v>311</v>
      </c>
      <c r="AC926" s="50" t="str">
        <f t="shared" si="65"/>
        <v>Libya-1965</v>
      </c>
      <c r="AD926" s="51">
        <f t="shared" si="66"/>
        <v>915.59399999999994</v>
      </c>
      <c r="AE926" s="15">
        <f t="shared" si="67"/>
        <v>0.89309453753519574</v>
      </c>
      <c r="AF926">
        <f t="shared" si="68"/>
        <v>3.5327525054325681E-2</v>
      </c>
    </row>
    <row r="927" spans="1:32" x14ac:dyDescent="0.25">
      <c r="A927" s="59">
        <v>910</v>
      </c>
      <c r="B927" s="60" t="s">
        <v>309</v>
      </c>
      <c r="C927" s="61" t="s">
        <v>451</v>
      </c>
      <c r="D927" s="62"/>
      <c r="E927" s="62">
        <v>440</v>
      </c>
      <c r="F927" s="62">
        <v>1965</v>
      </c>
      <c r="G927" s="50">
        <v>286.43</v>
      </c>
      <c r="H927" s="50">
        <v>281.69099999999997</v>
      </c>
      <c r="I927" s="50">
        <v>242.07900000000001</v>
      </c>
      <c r="J927" s="50">
        <v>222.94</v>
      </c>
      <c r="K927" s="50">
        <v>229.63200000000001</v>
      </c>
      <c r="L927" s="50">
        <v>236.00800000000001</v>
      </c>
      <c r="M927" s="50">
        <v>237.35900000000001</v>
      </c>
      <c r="N927" s="50">
        <v>229.624</v>
      </c>
      <c r="O927" s="50">
        <v>182.28800000000001</v>
      </c>
      <c r="P927" s="50">
        <v>118.482</v>
      </c>
      <c r="Q927" s="50">
        <v>138.15799999999999</v>
      </c>
      <c r="R927" s="50">
        <v>161.499</v>
      </c>
      <c r="S927" s="50">
        <v>134.26400000000001</v>
      </c>
      <c r="T927" s="50">
        <v>103.09399999999999</v>
      </c>
      <c r="U927" s="50">
        <v>73.885999999999996</v>
      </c>
      <c r="V927" s="50">
        <v>47.862000000000002</v>
      </c>
      <c r="W927" s="50">
        <v>40.866</v>
      </c>
      <c r="X927" s="50" t="s">
        <v>311</v>
      </c>
      <c r="Y927" s="50" t="s">
        <v>311</v>
      </c>
      <c r="Z927" s="50" t="s">
        <v>311</v>
      </c>
      <c r="AA927" s="50" t="s">
        <v>311</v>
      </c>
      <c r="AB927" s="50" t="s">
        <v>311</v>
      </c>
      <c r="AC927" s="50" t="str">
        <f t="shared" si="65"/>
        <v>Lithuania-1965</v>
      </c>
      <c r="AD927" s="51">
        <f t="shared" si="66"/>
        <v>1890.2539999999999</v>
      </c>
      <c r="AE927" s="15">
        <f t="shared" si="67"/>
        <v>0.56918699814945517</v>
      </c>
      <c r="AF927">
        <f t="shared" si="68"/>
        <v>9.8393825630801318E-2</v>
      </c>
    </row>
    <row r="928" spans="1:32" x14ac:dyDescent="0.25">
      <c r="A928" s="59">
        <v>911</v>
      </c>
      <c r="B928" s="60" t="s">
        <v>309</v>
      </c>
      <c r="C928" s="61" t="s">
        <v>452</v>
      </c>
      <c r="D928" s="62"/>
      <c r="E928" s="62">
        <v>450</v>
      </c>
      <c r="F928" s="62">
        <v>1965</v>
      </c>
      <c r="G928" s="50">
        <v>1064.5820000000001</v>
      </c>
      <c r="H928" s="50">
        <v>836.18899999999996</v>
      </c>
      <c r="I928" s="50">
        <v>688.98699999999997</v>
      </c>
      <c r="J928" s="50">
        <v>504.95800000000003</v>
      </c>
      <c r="K928" s="50">
        <v>429.50099999999998</v>
      </c>
      <c r="L928" s="50">
        <v>398.80500000000001</v>
      </c>
      <c r="M928" s="50">
        <v>363.06099999999998</v>
      </c>
      <c r="N928" s="50">
        <v>309.28699999999998</v>
      </c>
      <c r="O928" s="50">
        <v>261.42899999999997</v>
      </c>
      <c r="P928" s="50">
        <v>207.00399999999999</v>
      </c>
      <c r="Q928" s="50">
        <v>187.631</v>
      </c>
      <c r="R928" s="50">
        <v>188.142</v>
      </c>
      <c r="S928" s="50">
        <v>138.49299999999999</v>
      </c>
      <c r="T928" s="50">
        <v>91.049000000000007</v>
      </c>
      <c r="U928" s="50">
        <v>56.8</v>
      </c>
      <c r="V928" s="50">
        <v>28.876000000000001</v>
      </c>
      <c r="W928" s="50">
        <v>14.423999999999999</v>
      </c>
      <c r="X928" s="50" t="s">
        <v>311</v>
      </c>
      <c r="Y928" s="50" t="s">
        <v>311</v>
      </c>
      <c r="Z928" s="50" t="s">
        <v>311</v>
      </c>
      <c r="AA928" s="50" t="s">
        <v>311</v>
      </c>
      <c r="AB928" s="50" t="s">
        <v>311</v>
      </c>
      <c r="AC928" s="50" t="str">
        <f t="shared" si="65"/>
        <v>Madagascar-1965</v>
      </c>
      <c r="AD928" s="51">
        <f t="shared" si="66"/>
        <v>2988.3109999999997</v>
      </c>
      <c r="AE928" s="15">
        <f t="shared" si="67"/>
        <v>0.930594907959714</v>
      </c>
      <c r="AF928">
        <f t="shared" si="68"/>
        <v>3.4267951866497164E-2</v>
      </c>
    </row>
    <row r="929" spans="1:32" x14ac:dyDescent="0.25">
      <c r="A929" s="59">
        <v>912</v>
      </c>
      <c r="B929" s="60" t="s">
        <v>309</v>
      </c>
      <c r="C929" s="61" t="s">
        <v>453</v>
      </c>
      <c r="D929" s="62">
        <v>15</v>
      </c>
      <c r="E929" s="62">
        <v>458</v>
      </c>
      <c r="F929" s="62">
        <v>1965</v>
      </c>
      <c r="G929" s="50">
        <v>1713.2650000000001</v>
      </c>
      <c r="H929" s="50">
        <v>1450.5609999999999</v>
      </c>
      <c r="I929" s="50">
        <v>1236.7190000000001</v>
      </c>
      <c r="J929" s="50">
        <v>957.74900000000002</v>
      </c>
      <c r="K929" s="50">
        <v>704.16200000000003</v>
      </c>
      <c r="L929" s="50">
        <v>682.44100000000003</v>
      </c>
      <c r="M929" s="50">
        <v>535.18799999999999</v>
      </c>
      <c r="N929" s="50">
        <v>471.79599999999999</v>
      </c>
      <c r="O929" s="50">
        <v>395.38499999999999</v>
      </c>
      <c r="P929" s="50">
        <v>354.39</v>
      </c>
      <c r="Q929" s="50">
        <v>290.185</v>
      </c>
      <c r="R929" s="50">
        <v>261.53899999999999</v>
      </c>
      <c r="S929" s="50">
        <v>168.31</v>
      </c>
      <c r="T929" s="50">
        <v>128.874</v>
      </c>
      <c r="U929" s="50">
        <v>75.147000000000006</v>
      </c>
      <c r="V929" s="50">
        <v>56.887</v>
      </c>
      <c r="W929" s="50">
        <v>43.965000000000003</v>
      </c>
      <c r="X929" s="50" t="s">
        <v>311</v>
      </c>
      <c r="Y929" s="50" t="s">
        <v>311</v>
      </c>
      <c r="Z929" s="50" t="s">
        <v>311</v>
      </c>
      <c r="AA929" s="50" t="s">
        <v>311</v>
      </c>
      <c r="AB929" s="50" t="s">
        <v>311</v>
      </c>
      <c r="AC929" s="50" t="str">
        <f t="shared" si="65"/>
        <v>Malaysia-1965</v>
      </c>
      <c r="AD929" s="51">
        <f t="shared" si="66"/>
        <v>4821.1450000000004</v>
      </c>
      <c r="AE929" s="15">
        <f t="shared" si="67"/>
        <v>0.97599595116927607</v>
      </c>
      <c r="AF929">
        <f t="shared" si="68"/>
        <v>3.3060426017356911E-2</v>
      </c>
    </row>
    <row r="930" spans="1:32" x14ac:dyDescent="0.25">
      <c r="A930" s="59">
        <v>913</v>
      </c>
      <c r="B930" s="60" t="s">
        <v>309</v>
      </c>
      <c r="C930" s="61" t="s">
        <v>378</v>
      </c>
      <c r="D930" s="62"/>
      <c r="E930" s="62">
        <v>462</v>
      </c>
      <c r="F930" s="62">
        <v>1965</v>
      </c>
      <c r="G930" s="50">
        <v>19.346</v>
      </c>
      <c r="H930" s="50">
        <v>14.143000000000001</v>
      </c>
      <c r="I930" s="50">
        <v>9.8309999999999995</v>
      </c>
      <c r="J930" s="50">
        <v>8.3859999999999992</v>
      </c>
      <c r="K930" s="50">
        <v>9.5030000000000001</v>
      </c>
      <c r="L930" s="50">
        <v>9.1440000000000001</v>
      </c>
      <c r="M930" s="50">
        <v>7.7759999999999998</v>
      </c>
      <c r="N930" s="50">
        <v>6.0430000000000001</v>
      </c>
      <c r="O930" s="50">
        <v>4.9809999999999999</v>
      </c>
      <c r="P930" s="50">
        <v>4.0170000000000003</v>
      </c>
      <c r="Q930" s="50">
        <v>3.1349999999999998</v>
      </c>
      <c r="R930" s="50">
        <v>2.3380000000000001</v>
      </c>
      <c r="S930" s="50">
        <v>1.6040000000000001</v>
      </c>
      <c r="T930" s="50">
        <v>1.196</v>
      </c>
      <c r="U930" s="50">
        <v>0.75900000000000001</v>
      </c>
      <c r="V930" s="50">
        <v>0.38200000000000001</v>
      </c>
      <c r="W930" s="50">
        <v>0.182</v>
      </c>
      <c r="X930" s="50" t="s">
        <v>311</v>
      </c>
      <c r="Y930" s="50" t="s">
        <v>311</v>
      </c>
      <c r="Z930" s="50" t="s">
        <v>311</v>
      </c>
      <c r="AA930" s="50" t="s">
        <v>311</v>
      </c>
      <c r="AB930" s="50" t="s">
        <v>311</v>
      </c>
      <c r="AC930" s="50" t="str">
        <f t="shared" si="65"/>
        <v>Maldives-1965</v>
      </c>
      <c r="AD930" s="51">
        <f t="shared" si="66"/>
        <v>56.927</v>
      </c>
      <c r="AE930" s="15">
        <f t="shared" si="67"/>
        <v>0.80522423454599756</v>
      </c>
      <c r="AF930">
        <f t="shared" si="68"/>
        <v>2.512793400301256E-2</v>
      </c>
    </row>
    <row r="931" spans="1:32" x14ac:dyDescent="0.25">
      <c r="A931" s="59">
        <v>914</v>
      </c>
      <c r="B931" s="60" t="s">
        <v>309</v>
      </c>
      <c r="C931" s="61" t="s">
        <v>454</v>
      </c>
      <c r="D931" s="62"/>
      <c r="E931" s="62">
        <v>470</v>
      </c>
      <c r="F931" s="62">
        <v>1965</v>
      </c>
      <c r="G931" s="50">
        <v>33.762999999999998</v>
      </c>
      <c r="H931" s="50">
        <v>35.700000000000003</v>
      </c>
      <c r="I931" s="50">
        <v>36.375</v>
      </c>
      <c r="J931" s="50">
        <v>35.661000000000001</v>
      </c>
      <c r="K931" s="50">
        <v>24.071000000000002</v>
      </c>
      <c r="L931" s="50">
        <v>19.702999999999999</v>
      </c>
      <c r="M931" s="50">
        <v>18.734000000000002</v>
      </c>
      <c r="N931" s="50">
        <v>18.504000000000001</v>
      </c>
      <c r="O931" s="50">
        <v>17.405000000000001</v>
      </c>
      <c r="P931" s="50">
        <v>14.999000000000001</v>
      </c>
      <c r="Q931" s="50">
        <v>14.214</v>
      </c>
      <c r="R931" s="50">
        <v>14.294</v>
      </c>
      <c r="S931" s="50">
        <v>12.750999999999999</v>
      </c>
      <c r="T931" s="50">
        <v>9.1859999999999999</v>
      </c>
      <c r="U931" s="50">
        <v>7.702</v>
      </c>
      <c r="V931" s="50">
        <v>4.96</v>
      </c>
      <c r="W931" s="50">
        <v>2.9969999999999999</v>
      </c>
      <c r="X931" s="50" t="s">
        <v>311</v>
      </c>
      <c r="Y931" s="50" t="s">
        <v>311</v>
      </c>
      <c r="Z931" s="50" t="s">
        <v>311</v>
      </c>
      <c r="AA931" s="50" t="s">
        <v>311</v>
      </c>
      <c r="AB931" s="50" t="s">
        <v>311</v>
      </c>
      <c r="AC931" s="50" t="str">
        <f t="shared" si="65"/>
        <v>Malta-1965</v>
      </c>
      <c r="AD931" s="51">
        <f t="shared" si="66"/>
        <v>190.33600000000004</v>
      </c>
      <c r="AE931" s="15">
        <f t="shared" si="67"/>
        <v>0.68659108103564204</v>
      </c>
      <c r="AF931">
        <f t="shared" si="68"/>
        <v>8.3886499152525204E-2</v>
      </c>
    </row>
    <row r="932" spans="1:32" x14ac:dyDescent="0.25">
      <c r="A932" s="59">
        <v>915</v>
      </c>
      <c r="B932" s="60" t="s">
        <v>309</v>
      </c>
      <c r="C932" s="61" t="s">
        <v>379</v>
      </c>
      <c r="D932" s="62"/>
      <c r="E932" s="62">
        <v>474</v>
      </c>
      <c r="F932" s="62">
        <v>1965</v>
      </c>
      <c r="G932" s="50">
        <v>50.808999999999997</v>
      </c>
      <c r="H932" s="50">
        <v>46.558999999999997</v>
      </c>
      <c r="I932" s="50">
        <v>40.506999999999998</v>
      </c>
      <c r="J932" s="50">
        <v>30.132000000000001</v>
      </c>
      <c r="K932" s="50">
        <v>19.158000000000001</v>
      </c>
      <c r="L932" s="50">
        <v>18.126999999999999</v>
      </c>
      <c r="M932" s="50">
        <v>17.202000000000002</v>
      </c>
      <c r="N932" s="50">
        <v>17.100000000000001</v>
      </c>
      <c r="O932" s="50">
        <v>15.092000000000001</v>
      </c>
      <c r="P932" s="50">
        <v>12.096</v>
      </c>
      <c r="Q932" s="50">
        <v>12.102</v>
      </c>
      <c r="R932" s="50">
        <v>10.099</v>
      </c>
      <c r="S932" s="50">
        <v>7.1020000000000003</v>
      </c>
      <c r="T932" s="50">
        <v>5.0039999999999996</v>
      </c>
      <c r="U932" s="50">
        <v>5.016</v>
      </c>
      <c r="V932" s="50">
        <v>2.9449999999999998</v>
      </c>
      <c r="W932" s="50">
        <v>2.077</v>
      </c>
      <c r="X932" s="50" t="s">
        <v>311</v>
      </c>
      <c r="Y932" s="50" t="s">
        <v>311</v>
      </c>
      <c r="Z932" s="50" t="s">
        <v>311</v>
      </c>
      <c r="AA932" s="50" t="s">
        <v>311</v>
      </c>
      <c r="AB932" s="50" t="s">
        <v>311</v>
      </c>
      <c r="AC932" s="50" t="str">
        <f t="shared" si="65"/>
        <v>Martinique-1965</v>
      </c>
      <c r="AD932" s="51">
        <f t="shared" si="66"/>
        <v>158.20999999999998</v>
      </c>
      <c r="AE932" s="15">
        <f t="shared" si="67"/>
        <v>0.96654446621578904</v>
      </c>
      <c r="AF932">
        <f t="shared" si="68"/>
        <v>5.0802978874309748E-2</v>
      </c>
    </row>
    <row r="933" spans="1:32" x14ac:dyDescent="0.25">
      <c r="A933" s="59">
        <v>916</v>
      </c>
      <c r="B933" s="60" t="s">
        <v>309</v>
      </c>
      <c r="C933" s="61" t="s">
        <v>455</v>
      </c>
      <c r="D933" s="62"/>
      <c r="E933" s="62">
        <v>478</v>
      </c>
      <c r="F933" s="62">
        <v>1965</v>
      </c>
      <c r="G933" s="50">
        <v>186.047</v>
      </c>
      <c r="H933" s="50">
        <v>147.98400000000001</v>
      </c>
      <c r="I933" s="50">
        <v>118.402</v>
      </c>
      <c r="J933" s="50">
        <v>97.227000000000004</v>
      </c>
      <c r="K933" s="50">
        <v>83.391999999999996</v>
      </c>
      <c r="L933" s="50">
        <v>71.727000000000004</v>
      </c>
      <c r="M933" s="50">
        <v>60.731000000000002</v>
      </c>
      <c r="N933" s="50">
        <v>51.697000000000003</v>
      </c>
      <c r="O933" s="50">
        <v>44.14</v>
      </c>
      <c r="P933" s="50">
        <v>37.023000000000003</v>
      </c>
      <c r="Q933" s="50">
        <v>30.318999999999999</v>
      </c>
      <c r="R933" s="50">
        <v>23.971</v>
      </c>
      <c r="S933" s="50">
        <v>17.698</v>
      </c>
      <c r="T933" s="50">
        <v>11.714</v>
      </c>
      <c r="U933" s="50">
        <v>6.5380000000000003</v>
      </c>
      <c r="V933" s="50">
        <v>2.7989999999999999</v>
      </c>
      <c r="W933" s="50">
        <v>0.95799999999999996</v>
      </c>
      <c r="X933" s="50" t="s">
        <v>311</v>
      </c>
      <c r="Y933" s="50" t="s">
        <v>311</v>
      </c>
      <c r="Z933" s="50" t="s">
        <v>311</v>
      </c>
      <c r="AA933" s="50" t="s">
        <v>311</v>
      </c>
      <c r="AB933" s="50" t="s">
        <v>311</v>
      </c>
      <c r="AC933" s="50" t="str">
        <f t="shared" si="65"/>
        <v>Mauritania-1965</v>
      </c>
      <c r="AD933" s="51">
        <f t="shared" si="66"/>
        <v>517.92500000000007</v>
      </c>
      <c r="AE933" s="15">
        <f t="shared" si="67"/>
        <v>0.91604382873968226</v>
      </c>
      <c r="AF933">
        <f t="shared" si="68"/>
        <v>2.2681319677892081E-2</v>
      </c>
    </row>
    <row r="934" spans="1:32" x14ac:dyDescent="0.25">
      <c r="A934" s="59">
        <v>917</v>
      </c>
      <c r="B934" s="60" t="s">
        <v>309</v>
      </c>
      <c r="C934" s="61" t="s">
        <v>380</v>
      </c>
      <c r="D934" s="62">
        <v>6</v>
      </c>
      <c r="E934" s="62">
        <v>480</v>
      </c>
      <c r="F934" s="62">
        <v>1965</v>
      </c>
      <c r="G934" s="50">
        <v>135.12100000000001</v>
      </c>
      <c r="H934" s="50">
        <v>116.57</v>
      </c>
      <c r="I934" s="50">
        <v>98.725999999999999</v>
      </c>
      <c r="J934" s="50">
        <v>78.239000000000004</v>
      </c>
      <c r="K934" s="50">
        <v>64.182000000000002</v>
      </c>
      <c r="L934" s="50">
        <v>53.002000000000002</v>
      </c>
      <c r="M934" s="50">
        <v>44.94</v>
      </c>
      <c r="N934" s="50">
        <v>38.005000000000003</v>
      </c>
      <c r="O934" s="50">
        <v>31.538</v>
      </c>
      <c r="P934" s="50">
        <v>25.736000000000001</v>
      </c>
      <c r="Q934" s="50">
        <v>20.577999999999999</v>
      </c>
      <c r="R934" s="50">
        <v>16.065000000000001</v>
      </c>
      <c r="S934" s="50">
        <v>11.930999999999999</v>
      </c>
      <c r="T934" s="50">
        <v>8.3510000000000009</v>
      </c>
      <c r="U934" s="50">
        <v>5.3440000000000003</v>
      </c>
      <c r="V934" s="50">
        <v>3.0110000000000001</v>
      </c>
      <c r="W934" s="50">
        <v>1.946</v>
      </c>
      <c r="X934" s="50" t="s">
        <v>311</v>
      </c>
      <c r="Y934" s="50" t="s">
        <v>311</v>
      </c>
      <c r="Z934" s="50" t="s">
        <v>311</v>
      </c>
      <c r="AA934" s="50" t="s">
        <v>311</v>
      </c>
      <c r="AB934" s="50" t="s">
        <v>311</v>
      </c>
      <c r="AC934" s="50" t="str">
        <f t="shared" si="65"/>
        <v>Mauritius-1965</v>
      </c>
      <c r="AD934" s="51">
        <f t="shared" si="66"/>
        <v>384.21599999999995</v>
      </c>
      <c r="AE934" s="15">
        <f t="shared" si="67"/>
        <v>0.96057686301455458</v>
      </c>
      <c r="AF934">
        <f t="shared" si="68"/>
        <v>2.53895482506231E-2</v>
      </c>
    </row>
    <row r="935" spans="1:32" x14ac:dyDescent="0.25">
      <c r="A935" s="59">
        <v>918</v>
      </c>
      <c r="B935" s="60" t="s">
        <v>309</v>
      </c>
      <c r="C935" s="61" t="s">
        <v>456</v>
      </c>
      <c r="D935" s="62"/>
      <c r="E935" s="62">
        <v>175</v>
      </c>
      <c r="F935" s="62">
        <v>1965</v>
      </c>
      <c r="G935" s="50">
        <v>5.6470000000000002</v>
      </c>
      <c r="H935" s="50">
        <v>4.32</v>
      </c>
      <c r="I935" s="50">
        <v>3.6179999999999999</v>
      </c>
      <c r="J935" s="50">
        <v>2.9</v>
      </c>
      <c r="K935" s="50">
        <v>2.4729999999999999</v>
      </c>
      <c r="L935" s="50">
        <v>1.94</v>
      </c>
      <c r="M935" s="50">
        <v>1.589</v>
      </c>
      <c r="N935" s="50">
        <v>1.292</v>
      </c>
      <c r="O935" s="50">
        <v>1.161</v>
      </c>
      <c r="P935" s="50">
        <v>0.92700000000000005</v>
      </c>
      <c r="Q935" s="50">
        <v>1.147</v>
      </c>
      <c r="R935" s="50">
        <v>0.94499999999999995</v>
      </c>
      <c r="S935" s="50">
        <v>0.875</v>
      </c>
      <c r="T935" s="50">
        <v>0.69499999999999995</v>
      </c>
      <c r="U935" s="50">
        <v>0.51600000000000001</v>
      </c>
      <c r="V935" s="50">
        <v>0.29199999999999998</v>
      </c>
      <c r="W935" s="50">
        <v>0.189</v>
      </c>
      <c r="X935" s="50" t="s">
        <v>311</v>
      </c>
      <c r="Y935" s="50" t="s">
        <v>311</v>
      </c>
      <c r="Z935" s="50" t="s">
        <v>311</v>
      </c>
      <c r="AA935" s="50" t="s">
        <v>311</v>
      </c>
      <c r="AB935" s="50" t="s">
        <v>311</v>
      </c>
      <c r="AC935" s="50" t="str">
        <f t="shared" si="65"/>
        <v>Mayotte-1965</v>
      </c>
      <c r="AD935" s="51">
        <f t="shared" si="66"/>
        <v>15.248999999999999</v>
      </c>
      <c r="AE935" s="15">
        <f t="shared" si="67"/>
        <v>1.0018361859794087</v>
      </c>
      <c r="AF935">
        <f t="shared" si="68"/>
        <v>5.8680724145106472E-2</v>
      </c>
    </row>
    <row r="936" spans="1:32" x14ac:dyDescent="0.25">
      <c r="A936" s="59">
        <v>919</v>
      </c>
      <c r="B936" s="60" t="s">
        <v>309</v>
      </c>
      <c r="C936" s="61" t="s">
        <v>457</v>
      </c>
      <c r="D936" s="62"/>
      <c r="E936" s="62">
        <v>484</v>
      </c>
      <c r="F936" s="62">
        <v>1965</v>
      </c>
      <c r="G936" s="50">
        <v>8216.0830000000005</v>
      </c>
      <c r="H936" s="50">
        <v>6910.4889999999996</v>
      </c>
      <c r="I936" s="50">
        <v>5800.5209999999997</v>
      </c>
      <c r="J936" s="50">
        <v>4314.9430000000002</v>
      </c>
      <c r="K936" s="50">
        <v>3574.05</v>
      </c>
      <c r="L936" s="50">
        <v>2841.01</v>
      </c>
      <c r="M936" s="50">
        <v>2550.645</v>
      </c>
      <c r="N936" s="50">
        <v>2244.9</v>
      </c>
      <c r="O936" s="50">
        <v>1898.646</v>
      </c>
      <c r="P936" s="50">
        <v>1429.4059999999999</v>
      </c>
      <c r="Q936" s="50">
        <v>1297.759</v>
      </c>
      <c r="R936" s="50">
        <v>1055.48</v>
      </c>
      <c r="S936" s="50">
        <v>897.23800000000006</v>
      </c>
      <c r="T936" s="50">
        <v>662.46199999999999</v>
      </c>
      <c r="U936" s="50">
        <v>436.64499999999998</v>
      </c>
      <c r="V936" s="50">
        <v>271.47300000000001</v>
      </c>
      <c r="W936" s="50">
        <v>221.29300000000001</v>
      </c>
      <c r="X936" s="50" t="s">
        <v>311</v>
      </c>
      <c r="Y936" s="50" t="s">
        <v>311</v>
      </c>
      <c r="Z936" s="50" t="s">
        <v>311</v>
      </c>
      <c r="AA936" s="50" t="s">
        <v>311</v>
      </c>
      <c r="AB936" s="50" t="s">
        <v>311</v>
      </c>
      <c r="AC936" s="50" t="str">
        <f t="shared" si="65"/>
        <v>Mexico-1965</v>
      </c>
      <c r="AD936" s="51">
        <f t="shared" si="66"/>
        <v>22104.076999999997</v>
      </c>
      <c r="AE936" s="15">
        <f t="shared" si="67"/>
        <v>1.0187697952735149</v>
      </c>
      <c r="AF936">
        <f t="shared" si="68"/>
        <v>3.6993486349546155E-2</v>
      </c>
    </row>
    <row r="937" spans="1:32" x14ac:dyDescent="0.25">
      <c r="A937" s="59">
        <v>920</v>
      </c>
      <c r="B937" s="60" t="s">
        <v>309</v>
      </c>
      <c r="C937" s="61" t="s">
        <v>381</v>
      </c>
      <c r="D937" s="62"/>
      <c r="E937" s="62">
        <v>583</v>
      </c>
      <c r="F937" s="62">
        <v>1965</v>
      </c>
      <c r="G937" s="50">
        <v>9.4250000000000007</v>
      </c>
      <c r="H937" s="50">
        <v>8.0760000000000005</v>
      </c>
      <c r="I937" s="50">
        <v>7.1280000000000001</v>
      </c>
      <c r="J937" s="50">
        <v>4.67</v>
      </c>
      <c r="K937" s="50">
        <v>4.1020000000000003</v>
      </c>
      <c r="L937" s="50">
        <v>3.5249999999999999</v>
      </c>
      <c r="M937" s="50">
        <v>3.024</v>
      </c>
      <c r="N937" s="50">
        <v>2.5880000000000001</v>
      </c>
      <c r="O937" s="50">
        <v>2.206</v>
      </c>
      <c r="P937" s="50">
        <v>1.87</v>
      </c>
      <c r="Q937" s="50">
        <v>1.5609999999999999</v>
      </c>
      <c r="R937" s="50">
        <v>1.2749999999999999</v>
      </c>
      <c r="S937" s="50">
        <v>1.0069999999999999</v>
      </c>
      <c r="T937" s="50">
        <v>0.753</v>
      </c>
      <c r="U937" s="50">
        <v>0.51500000000000001</v>
      </c>
      <c r="V937" s="50">
        <v>0.307</v>
      </c>
      <c r="W937" s="50">
        <v>0.21</v>
      </c>
      <c r="X937" s="50" t="s">
        <v>311</v>
      </c>
      <c r="Y937" s="50" t="s">
        <v>311</v>
      </c>
      <c r="Z937" s="50" t="s">
        <v>311</v>
      </c>
      <c r="AA937" s="50" t="s">
        <v>311</v>
      </c>
      <c r="AB937" s="50" t="s">
        <v>311</v>
      </c>
      <c r="AC937" s="50" t="str">
        <f t="shared" si="65"/>
        <v>Micronesia (Fed. States of)-1965</v>
      </c>
      <c r="AD937" s="51">
        <f t="shared" si="66"/>
        <v>25.828000000000003</v>
      </c>
      <c r="AE937" s="15">
        <f t="shared" si="67"/>
        <v>1.0226885550565277</v>
      </c>
      <c r="AF937">
        <f t="shared" si="68"/>
        <v>3.5376657351804508E-2</v>
      </c>
    </row>
    <row r="938" spans="1:32" x14ac:dyDescent="0.25">
      <c r="A938" s="59">
        <v>921</v>
      </c>
      <c r="B938" s="60" t="s">
        <v>309</v>
      </c>
      <c r="C938" s="61" t="s">
        <v>458</v>
      </c>
      <c r="D938" s="62"/>
      <c r="E938" s="62">
        <v>499</v>
      </c>
      <c r="F938" s="62">
        <v>1965</v>
      </c>
      <c r="G938" s="50">
        <v>66.010000000000005</v>
      </c>
      <c r="H938" s="50">
        <v>63.192999999999998</v>
      </c>
      <c r="I938" s="50">
        <v>57.920999999999999</v>
      </c>
      <c r="J938" s="50">
        <v>47.514000000000003</v>
      </c>
      <c r="K938" s="50">
        <v>45.743000000000002</v>
      </c>
      <c r="L938" s="50">
        <v>47.192999999999998</v>
      </c>
      <c r="M938" s="50">
        <v>42.731000000000002</v>
      </c>
      <c r="N938" s="50">
        <v>35.659999999999997</v>
      </c>
      <c r="O938" s="50">
        <v>25.812999999999999</v>
      </c>
      <c r="P938" s="50">
        <v>18.027999999999999</v>
      </c>
      <c r="Q938" s="50">
        <v>18.861999999999998</v>
      </c>
      <c r="R938" s="50">
        <v>18.18</v>
      </c>
      <c r="S938" s="50">
        <v>14.978</v>
      </c>
      <c r="T938" s="50">
        <v>11.699</v>
      </c>
      <c r="U938" s="50">
        <v>9.1869999999999994</v>
      </c>
      <c r="V938" s="50">
        <v>6.1669999999999998</v>
      </c>
      <c r="W938" s="50">
        <v>4.9349999999999996</v>
      </c>
      <c r="X938" s="50" t="s">
        <v>311</v>
      </c>
      <c r="Y938" s="50" t="s">
        <v>311</v>
      </c>
      <c r="Z938" s="50" t="s">
        <v>311</v>
      </c>
      <c r="AA938" s="50" t="s">
        <v>311</v>
      </c>
      <c r="AB938" s="50" t="s">
        <v>311</v>
      </c>
      <c r="AC938" s="50" t="str">
        <f t="shared" si="65"/>
        <v>Montenegro-1965</v>
      </c>
      <c r="AD938" s="51">
        <f t="shared" si="66"/>
        <v>314.702</v>
      </c>
      <c r="AE938" s="15">
        <f t="shared" si="67"/>
        <v>0.69625232759880784</v>
      </c>
      <c r="AF938">
        <f t="shared" si="68"/>
        <v>6.3743209797818348E-2</v>
      </c>
    </row>
    <row r="939" spans="1:32" x14ac:dyDescent="0.25">
      <c r="A939" s="59">
        <v>922</v>
      </c>
      <c r="B939" s="60" t="s">
        <v>309</v>
      </c>
      <c r="C939" s="61" t="s">
        <v>459</v>
      </c>
      <c r="D939" s="62"/>
      <c r="E939" s="62">
        <v>504</v>
      </c>
      <c r="F939" s="62">
        <v>1965</v>
      </c>
      <c r="G939" s="50">
        <v>2739.5569999999998</v>
      </c>
      <c r="H939" s="50">
        <v>2231.79</v>
      </c>
      <c r="I939" s="50">
        <v>1822.922</v>
      </c>
      <c r="J939" s="50">
        <v>1199.21</v>
      </c>
      <c r="K939" s="50">
        <v>985.29399999999998</v>
      </c>
      <c r="L939" s="50">
        <v>947.90700000000004</v>
      </c>
      <c r="M939" s="50">
        <v>913.52800000000002</v>
      </c>
      <c r="N939" s="50">
        <v>850.81899999999996</v>
      </c>
      <c r="O939" s="50">
        <v>654.97299999999996</v>
      </c>
      <c r="P939" s="50">
        <v>452.06</v>
      </c>
      <c r="Q939" s="50">
        <v>346.45499999999998</v>
      </c>
      <c r="R939" s="50">
        <v>330.13499999999999</v>
      </c>
      <c r="S939" s="50">
        <v>300.96899999999999</v>
      </c>
      <c r="T939" s="50">
        <v>218.56700000000001</v>
      </c>
      <c r="U939" s="50">
        <v>137.09299999999999</v>
      </c>
      <c r="V939" s="50">
        <v>62.158000000000001</v>
      </c>
      <c r="W939" s="50">
        <v>35.606999999999999</v>
      </c>
      <c r="X939" s="50" t="s">
        <v>311</v>
      </c>
      <c r="Y939" s="50" t="s">
        <v>311</v>
      </c>
      <c r="Z939" s="50" t="s">
        <v>311</v>
      </c>
      <c r="AA939" s="50" t="s">
        <v>311</v>
      </c>
      <c r="AB939" s="50" t="s">
        <v>311</v>
      </c>
      <c r="AC939" s="50" t="str">
        <f t="shared" si="65"/>
        <v>Morocco-1965</v>
      </c>
      <c r="AD939" s="51">
        <f t="shared" si="66"/>
        <v>6981.35</v>
      </c>
      <c r="AE939" s="15">
        <f t="shared" si="67"/>
        <v>1.0381507874551483</v>
      </c>
      <c r="AF939">
        <f t="shared" si="68"/>
        <v>3.2915036340653729E-2</v>
      </c>
    </row>
    <row r="940" spans="1:32" x14ac:dyDescent="0.25">
      <c r="A940" s="59">
        <v>923</v>
      </c>
      <c r="B940" s="60" t="s">
        <v>309</v>
      </c>
      <c r="C940" s="61" t="s">
        <v>460</v>
      </c>
      <c r="D940" s="62"/>
      <c r="E940" s="62">
        <v>508</v>
      </c>
      <c r="F940" s="62">
        <v>1965</v>
      </c>
      <c r="G940" s="50">
        <v>1468.9469999999999</v>
      </c>
      <c r="H940" s="50">
        <v>1149.9870000000001</v>
      </c>
      <c r="I940" s="50">
        <v>964.70100000000002</v>
      </c>
      <c r="J940" s="50">
        <v>803.30799999999999</v>
      </c>
      <c r="K940" s="50">
        <v>702.65599999999995</v>
      </c>
      <c r="L940" s="50">
        <v>602.66899999999998</v>
      </c>
      <c r="M940" s="50">
        <v>516.73699999999997</v>
      </c>
      <c r="N940" s="50">
        <v>441.56900000000002</v>
      </c>
      <c r="O940" s="50">
        <v>375.59500000000003</v>
      </c>
      <c r="P940" s="50">
        <v>316.27800000000002</v>
      </c>
      <c r="Q940" s="50">
        <v>261.42399999999998</v>
      </c>
      <c r="R940" s="50">
        <v>209.54900000000001</v>
      </c>
      <c r="S940" s="50">
        <v>159.61000000000001</v>
      </c>
      <c r="T940" s="50">
        <v>111.89</v>
      </c>
      <c r="U940" s="50">
        <v>68.643000000000001</v>
      </c>
      <c r="V940" s="50">
        <v>33.94</v>
      </c>
      <c r="W940" s="50">
        <v>15.573</v>
      </c>
      <c r="X940" s="50" t="s">
        <v>311</v>
      </c>
      <c r="Y940" s="50" t="s">
        <v>311</v>
      </c>
      <c r="Z940" s="50" t="s">
        <v>311</v>
      </c>
      <c r="AA940" s="50" t="s">
        <v>311</v>
      </c>
      <c r="AB940" s="50" t="s">
        <v>311</v>
      </c>
      <c r="AC940" s="50" t="str">
        <f t="shared" si="65"/>
        <v>Mozambique-1965</v>
      </c>
      <c r="AD940" s="51">
        <f t="shared" si="66"/>
        <v>4389.3949999999995</v>
      </c>
      <c r="AE940" s="15">
        <f t="shared" si="67"/>
        <v>0.86883978315918264</v>
      </c>
      <c r="AF940">
        <f t="shared" si="68"/>
        <v>2.8853020746190595E-2</v>
      </c>
    </row>
    <row r="941" spans="1:32" x14ac:dyDescent="0.25">
      <c r="A941" s="59">
        <v>924</v>
      </c>
      <c r="B941" s="60" t="s">
        <v>309</v>
      </c>
      <c r="C941" s="61" t="s">
        <v>461</v>
      </c>
      <c r="D941" s="62"/>
      <c r="E941" s="62">
        <v>104</v>
      </c>
      <c r="F941" s="62">
        <v>1965</v>
      </c>
      <c r="G941" s="50">
        <v>3806.232</v>
      </c>
      <c r="H941" s="50">
        <v>3264.6080000000002</v>
      </c>
      <c r="I941" s="50">
        <v>2875.652</v>
      </c>
      <c r="J941" s="50">
        <v>2049.558</v>
      </c>
      <c r="K941" s="50">
        <v>1643.586</v>
      </c>
      <c r="L941" s="50">
        <v>1507.848</v>
      </c>
      <c r="M941" s="50">
        <v>1517.1369999999999</v>
      </c>
      <c r="N941" s="50">
        <v>1430.5930000000001</v>
      </c>
      <c r="O941" s="50">
        <v>1232.221</v>
      </c>
      <c r="P941" s="50">
        <v>1084.615</v>
      </c>
      <c r="Q941" s="50">
        <v>870.26900000000001</v>
      </c>
      <c r="R941" s="50">
        <v>713.58699999999999</v>
      </c>
      <c r="S941" s="50">
        <v>561.803</v>
      </c>
      <c r="T941" s="50">
        <v>388.37099999999998</v>
      </c>
      <c r="U941" s="50">
        <v>244.876</v>
      </c>
      <c r="V941" s="50">
        <v>130.017</v>
      </c>
      <c r="W941" s="50">
        <v>70.171999999999997</v>
      </c>
      <c r="X941" s="50" t="s">
        <v>311</v>
      </c>
      <c r="Y941" s="50" t="s">
        <v>311</v>
      </c>
      <c r="Z941" s="50" t="s">
        <v>311</v>
      </c>
      <c r="AA941" s="50" t="s">
        <v>311</v>
      </c>
      <c r="AB941" s="50" t="s">
        <v>311</v>
      </c>
      <c r="AC941" s="50" t="str">
        <f t="shared" si="65"/>
        <v>Myanmar-1965</v>
      </c>
      <c r="AD941" s="51">
        <f t="shared" si="66"/>
        <v>12611.216999999999</v>
      </c>
      <c r="AE941" s="15">
        <f t="shared" si="67"/>
        <v>0.85478887564935258</v>
      </c>
      <c r="AF941">
        <f t="shared" si="68"/>
        <v>3.6946837110098364E-2</v>
      </c>
    </row>
    <row r="942" spans="1:32" x14ac:dyDescent="0.25">
      <c r="A942" s="59">
        <v>925</v>
      </c>
      <c r="B942" s="60" t="s">
        <v>309</v>
      </c>
      <c r="C942" s="61" t="s">
        <v>462</v>
      </c>
      <c r="D942" s="62"/>
      <c r="E942" s="62">
        <v>516</v>
      </c>
      <c r="F942" s="62">
        <v>1965</v>
      </c>
      <c r="G942" s="50">
        <v>114.89100000000001</v>
      </c>
      <c r="H942" s="50">
        <v>94.376000000000005</v>
      </c>
      <c r="I942" s="50">
        <v>80.792000000000002</v>
      </c>
      <c r="J942" s="50">
        <v>67.308000000000007</v>
      </c>
      <c r="K942" s="50">
        <v>56.505000000000003</v>
      </c>
      <c r="L942" s="50">
        <v>46.881999999999998</v>
      </c>
      <c r="M942" s="50">
        <v>41.698</v>
      </c>
      <c r="N942" s="50">
        <v>38.783000000000001</v>
      </c>
      <c r="O942" s="50">
        <v>32.774000000000001</v>
      </c>
      <c r="P942" s="50">
        <v>27.789000000000001</v>
      </c>
      <c r="Q942" s="50">
        <v>22.87</v>
      </c>
      <c r="R942" s="50">
        <v>18.388000000000002</v>
      </c>
      <c r="S942" s="50">
        <v>14.971</v>
      </c>
      <c r="T942" s="50">
        <v>10.702</v>
      </c>
      <c r="U942" s="50">
        <v>6.8250000000000002</v>
      </c>
      <c r="V942" s="50">
        <v>4.327</v>
      </c>
      <c r="W942" s="50">
        <v>2.67</v>
      </c>
      <c r="X942" s="50" t="s">
        <v>311</v>
      </c>
      <c r="Y942" s="50" t="s">
        <v>311</v>
      </c>
      <c r="Z942" s="50" t="s">
        <v>311</v>
      </c>
      <c r="AA942" s="50" t="s">
        <v>311</v>
      </c>
      <c r="AB942" s="50" t="s">
        <v>311</v>
      </c>
      <c r="AC942" s="50" t="str">
        <f t="shared" si="65"/>
        <v>Namibia-1965</v>
      </c>
      <c r="AD942" s="51">
        <f t="shared" si="66"/>
        <v>367.96800000000002</v>
      </c>
      <c r="AE942" s="15">
        <f t="shared" si="67"/>
        <v>0.85491944951734922</v>
      </c>
      <c r="AF942">
        <f t="shared" si="68"/>
        <v>3.7268987442764509E-2</v>
      </c>
    </row>
    <row r="943" spans="1:32" x14ac:dyDescent="0.25">
      <c r="A943" s="59">
        <v>926</v>
      </c>
      <c r="B943" s="60" t="s">
        <v>309</v>
      </c>
      <c r="C943" s="61" t="s">
        <v>463</v>
      </c>
      <c r="D943" s="62"/>
      <c r="E943" s="62">
        <v>528</v>
      </c>
      <c r="F943" s="62">
        <v>1965</v>
      </c>
      <c r="G943" s="50">
        <v>1222.326</v>
      </c>
      <c r="H943" s="50">
        <v>1146.279</v>
      </c>
      <c r="I943" s="50">
        <v>1104.827</v>
      </c>
      <c r="J943" s="50">
        <v>1179.2739999999999</v>
      </c>
      <c r="K943" s="50">
        <v>911.65099999999995</v>
      </c>
      <c r="L943" s="50">
        <v>801.62199999999996</v>
      </c>
      <c r="M943" s="50">
        <v>782.39099999999996</v>
      </c>
      <c r="N943" s="50">
        <v>749.375</v>
      </c>
      <c r="O943" s="50">
        <v>758.81500000000005</v>
      </c>
      <c r="P943" s="50">
        <v>659.05700000000002</v>
      </c>
      <c r="Q943" s="50">
        <v>647.53499999999997</v>
      </c>
      <c r="R943" s="50">
        <v>600.18399999999997</v>
      </c>
      <c r="S943" s="50">
        <v>521.91899999999998</v>
      </c>
      <c r="T943" s="50">
        <v>427.79599999999999</v>
      </c>
      <c r="U943" s="50">
        <v>325.61900000000003</v>
      </c>
      <c r="V943" s="50">
        <v>223.00700000000001</v>
      </c>
      <c r="W943" s="50">
        <v>186.667</v>
      </c>
      <c r="X943" s="50" t="s">
        <v>311</v>
      </c>
      <c r="Y943" s="50" t="s">
        <v>311</v>
      </c>
      <c r="Z943" s="50" t="s">
        <v>311</v>
      </c>
      <c r="AA943" s="50" t="s">
        <v>311</v>
      </c>
      <c r="AB943" s="50" t="s">
        <v>311</v>
      </c>
      <c r="AC943" s="50" t="str">
        <f t="shared" si="65"/>
        <v>Netherlands-1965</v>
      </c>
      <c r="AD943" s="51">
        <f t="shared" si="66"/>
        <v>7611.8230000000003</v>
      </c>
      <c r="AE943" s="15">
        <f t="shared" si="67"/>
        <v>0.60912096878763466</v>
      </c>
      <c r="AF943">
        <f t="shared" si="68"/>
        <v>0.10492216913368253</v>
      </c>
    </row>
    <row r="944" spans="1:32" x14ac:dyDescent="0.25">
      <c r="A944" s="59">
        <v>927</v>
      </c>
      <c r="B944" s="60" t="s">
        <v>309</v>
      </c>
      <c r="C944" s="61" t="s">
        <v>382</v>
      </c>
      <c r="D944" s="62"/>
      <c r="E944" s="62">
        <v>540</v>
      </c>
      <c r="F944" s="62">
        <v>1965</v>
      </c>
      <c r="G944" s="50">
        <v>13.36</v>
      </c>
      <c r="H944" s="50">
        <v>11.257999999999999</v>
      </c>
      <c r="I944" s="50">
        <v>9.9459999999999997</v>
      </c>
      <c r="J944" s="50">
        <v>8.6080000000000005</v>
      </c>
      <c r="K944" s="50">
        <v>7.6849999999999996</v>
      </c>
      <c r="L944" s="50">
        <v>6.609</v>
      </c>
      <c r="M944" s="50">
        <v>6.2030000000000003</v>
      </c>
      <c r="N944" s="50">
        <v>5.55</v>
      </c>
      <c r="O944" s="50">
        <v>4.9710000000000001</v>
      </c>
      <c r="P944" s="50">
        <v>4.3849999999999998</v>
      </c>
      <c r="Q944" s="50">
        <v>3.847</v>
      </c>
      <c r="R944" s="50">
        <v>3.427</v>
      </c>
      <c r="S944" s="50">
        <v>2.1230000000000002</v>
      </c>
      <c r="T944" s="50">
        <v>1.444</v>
      </c>
      <c r="U944" s="50">
        <v>0.93300000000000005</v>
      </c>
      <c r="V944" s="50">
        <v>0.53800000000000003</v>
      </c>
      <c r="W944" s="50">
        <v>0.313</v>
      </c>
      <c r="X944" s="50" t="s">
        <v>311</v>
      </c>
      <c r="Y944" s="50" t="s">
        <v>311</v>
      </c>
      <c r="Z944" s="50" t="s">
        <v>311</v>
      </c>
      <c r="AA944" s="50" t="s">
        <v>311</v>
      </c>
      <c r="AB944" s="50" t="s">
        <v>311</v>
      </c>
      <c r="AC944" s="50" t="str">
        <f t="shared" si="65"/>
        <v>New Caledonia-1965</v>
      </c>
      <c r="AD944" s="51">
        <f t="shared" si="66"/>
        <v>53.408000000000001</v>
      </c>
      <c r="AE944" s="15">
        <f t="shared" si="67"/>
        <v>0.70760934691431998</v>
      </c>
      <c r="AF944">
        <f t="shared" si="68"/>
        <v>3.6693493384258619E-2</v>
      </c>
    </row>
    <row r="945" spans="1:32" x14ac:dyDescent="0.25">
      <c r="A945" s="59">
        <v>928</v>
      </c>
      <c r="B945" s="60" t="s">
        <v>309</v>
      </c>
      <c r="C945" s="61" t="s">
        <v>464</v>
      </c>
      <c r="D945" s="62"/>
      <c r="E945" s="62">
        <v>554</v>
      </c>
      <c r="F945" s="62">
        <v>1965</v>
      </c>
      <c r="G945" s="50">
        <v>301.34899999999999</v>
      </c>
      <c r="H945" s="50">
        <v>293.15199999999999</v>
      </c>
      <c r="I945" s="50">
        <v>261.12099999999998</v>
      </c>
      <c r="J945" s="50">
        <v>243.05199999999999</v>
      </c>
      <c r="K945" s="50">
        <v>187.023</v>
      </c>
      <c r="L945" s="50">
        <v>164.017</v>
      </c>
      <c r="M945" s="50">
        <v>148.01900000000001</v>
      </c>
      <c r="N945" s="50">
        <v>162.04499999999999</v>
      </c>
      <c r="O945" s="50">
        <v>157.99199999999999</v>
      </c>
      <c r="P945" s="50">
        <v>143.05000000000001</v>
      </c>
      <c r="Q945" s="50">
        <v>136.017</v>
      </c>
      <c r="R945" s="50">
        <v>119.041</v>
      </c>
      <c r="S945" s="50">
        <v>97.066000000000003</v>
      </c>
      <c r="T945" s="50">
        <v>77.948999999999998</v>
      </c>
      <c r="U945" s="50">
        <v>57.006999999999998</v>
      </c>
      <c r="V945" s="50">
        <v>40.920999999999999</v>
      </c>
      <c r="W945" s="50">
        <v>37.823999999999998</v>
      </c>
      <c r="X945" s="50" t="s">
        <v>311</v>
      </c>
      <c r="Y945" s="50" t="s">
        <v>311</v>
      </c>
      <c r="Z945" s="50" t="s">
        <v>311</v>
      </c>
      <c r="AA945" s="50" t="s">
        <v>311</v>
      </c>
      <c r="AB945" s="50" t="s">
        <v>311</v>
      </c>
      <c r="AC945" s="50" t="str">
        <f t="shared" si="65"/>
        <v>New Zealand-1965</v>
      </c>
      <c r="AD945" s="51">
        <f t="shared" si="66"/>
        <v>1557.3219999999999</v>
      </c>
      <c r="AE945" s="15">
        <f t="shared" si="67"/>
        <v>0.68664219731051124</v>
      </c>
      <c r="AF945">
        <f t="shared" si="68"/>
        <v>8.856442586317792E-2</v>
      </c>
    </row>
    <row r="946" spans="1:32" x14ac:dyDescent="0.25">
      <c r="A946" s="59">
        <v>929</v>
      </c>
      <c r="B946" s="60" t="s">
        <v>309</v>
      </c>
      <c r="C946" s="61" t="s">
        <v>465</v>
      </c>
      <c r="D946" s="62"/>
      <c r="E946" s="62">
        <v>558</v>
      </c>
      <c r="F946" s="62">
        <v>1965</v>
      </c>
      <c r="G946" s="50">
        <v>391.25099999999998</v>
      </c>
      <c r="H946" s="50">
        <v>343.18200000000002</v>
      </c>
      <c r="I946" s="50">
        <v>279.21100000000001</v>
      </c>
      <c r="J946" s="50">
        <v>184.208</v>
      </c>
      <c r="K946" s="50">
        <v>167.31</v>
      </c>
      <c r="L946" s="50">
        <v>141.33099999999999</v>
      </c>
      <c r="M946" s="50">
        <v>120.45399999999999</v>
      </c>
      <c r="N946" s="50">
        <v>103.369</v>
      </c>
      <c r="O946" s="50">
        <v>86.153000000000006</v>
      </c>
      <c r="P946" s="50">
        <v>67.241</v>
      </c>
      <c r="Q946" s="50">
        <v>53.628999999999998</v>
      </c>
      <c r="R946" s="50">
        <v>41.944000000000003</v>
      </c>
      <c r="S946" s="50">
        <v>31.673999999999999</v>
      </c>
      <c r="T946" s="50">
        <v>22.56</v>
      </c>
      <c r="U946" s="50">
        <v>14.74</v>
      </c>
      <c r="V946" s="50">
        <v>9.0410000000000004</v>
      </c>
      <c r="W946" s="50">
        <v>5.3319999999999999</v>
      </c>
      <c r="X946" s="50" t="s">
        <v>311</v>
      </c>
      <c r="Y946" s="50" t="s">
        <v>311</v>
      </c>
      <c r="Z946" s="50" t="s">
        <v>311</v>
      </c>
      <c r="AA946" s="50" t="s">
        <v>311</v>
      </c>
      <c r="AB946" s="50" t="s">
        <v>311</v>
      </c>
      <c r="AC946" s="50" t="str">
        <f t="shared" si="65"/>
        <v>Nicaragua-1965</v>
      </c>
      <c r="AD946" s="51">
        <f t="shared" si="66"/>
        <v>997.31299999999999</v>
      </c>
      <c r="AE946" s="15">
        <f t="shared" si="67"/>
        <v>1.0681872190576078</v>
      </c>
      <c r="AF946">
        <f t="shared" si="68"/>
        <v>2.5695725965299111E-2</v>
      </c>
    </row>
    <row r="947" spans="1:32" x14ac:dyDescent="0.25">
      <c r="A947" s="59">
        <v>930</v>
      </c>
      <c r="B947" s="60" t="s">
        <v>309</v>
      </c>
      <c r="C947" s="61" t="s">
        <v>466</v>
      </c>
      <c r="D947" s="62"/>
      <c r="E947" s="62">
        <v>566</v>
      </c>
      <c r="F947" s="62">
        <v>1965</v>
      </c>
      <c r="G947" s="50">
        <v>8567.9940000000006</v>
      </c>
      <c r="H947" s="50">
        <v>6762.9319999999998</v>
      </c>
      <c r="I947" s="50">
        <v>5703.12</v>
      </c>
      <c r="J947" s="50">
        <v>5088.1899999999996</v>
      </c>
      <c r="K947" s="50">
        <v>4464.1729999999998</v>
      </c>
      <c r="L947" s="50">
        <v>3810.924</v>
      </c>
      <c r="M947" s="50">
        <v>3229.17</v>
      </c>
      <c r="N947" s="50">
        <v>2769.9830000000002</v>
      </c>
      <c r="O947" s="50">
        <v>2377.0419999999999</v>
      </c>
      <c r="P947" s="50">
        <v>2001.441</v>
      </c>
      <c r="Q947" s="50">
        <v>1619.1659999999999</v>
      </c>
      <c r="R947" s="50">
        <v>1301.7850000000001</v>
      </c>
      <c r="S947" s="50">
        <v>993.80700000000002</v>
      </c>
      <c r="T947" s="50">
        <v>734.79899999999998</v>
      </c>
      <c r="U947" s="50">
        <v>437.03800000000001</v>
      </c>
      <c r="V947" s="50">
        <v>194.72399999999999</v>
      </c>
      <c r="W947" s="50">
        <v>70.926000000000002</v>
      </c>
      <c r="X947" s="50" t="s">
        <v>311</v>
      </c>
      <c r="Y947" s="50" t="s">
        <v>311</v>
      </c>
      <c r="Z947" s="50" t="s">
        <v>311</v>
      </c>
      <c r="AA947" s="50" t="s">
        <v>311</v>
      </c>
      <c r="AB947" s="50" t="s">
        <v>311</v>
      </c>
      <c r="AC947" s="50" t="str">
        <f t="shared" si="65"/>
        <v>Nigeria-1965</v>
      </c>
      <c r="AD947" s="51">
        <f t="shared" si="66"/>
        <v>27655.681000000004</v>
      </c>
      <c r="AE947" s="15">
        <f t="shared" si="67"/>
        <v>0.81254672412514417</v>
      </c>
      <c r="AF947">
        <f t="shared" si="68"/>
        <v>2.9523414661988143E-2</v>
      </c>
    </row>
    <row r="948" spans="1:32" x14ac:dyDescent="0.25">
      <c r="A948" s="59">
        <v>931</v>
      </c>
      <c r="B948" s="60" t="s">
        <v>309</v>
      </c>
      <c r="C948" s="61" t="s">
        <v>467</v>
      </c>
      <c r="D948" s="62">
        <v>16</v>
      </c>
      <c r="E948" s="62">
        <v>578</v>
      </c>
      <c r="F948" s="62">
        <v>1965</v>
      </c>
      <c r="G948" s="50">
        <v>311.95100000000002</v>
      </c>
      <c r="H948" s="50">
        <v>307.92899999999997</v>
      </c>
      <c r="I948" s="50">
        <v>302.26299999999998</v>
      </c>
      <c r="J948" s="50">
        <v>316.42599999999999</v>
      </c>
      <c r="K948" s="50">
        <v>255.977</v>
      </c>
      <c r="L948" s="50">
        <v>204.91200000000001</v>
      </c>
      <c r="M948" s="50">
        <v>199.548</v>
      </c>
      <c r="N948" s="50">
        <v>223.416</v>
      </c>
      <c r="O948" s="50">
        <v>258.12200000000001</v>
      </c>
      <c r="P948" s="50">
        <v>250.65199999999999</v>
      </c>
      <c r="Q948" s="50">
        <v>238.327</v>
      </c>
      <c r="R948" s="50">
        <v>216.20699999999999</v>
      </c>
      <c r="S948" s="50">
        <v>192.66499999999999</v>
      </c>
      <c r="T948" s="50">
        <v>164.46799999999999</v>
      </c>
      <c r="U948" s="50">
        <v>123.494</v>
      </c>
      <c r="V948" s="50">
        <v>82.575000000000003</v>
      </c>
      <c r="W948" s="50">
        <v>75.531000000000006</v>
      </c>
      <c r="X948" s="50" t="s">
        <v>311</v>
      </c>
      <c r="Y948" s="50" t="s">
        <v>311</v>
      </c>
      <c r="Z948" s="50" t="s">
        <v>311</v>
      </c>
      <c r="AA948" s="50" t="s">
        <v>311</v>
      </c>
      <c r="AB948" s="50" t="s">
        <v>311</v>
      </c>
      <c r="AC948" s="50" t="str">
        <f t="shared" si="65"/>
        <v>Norway-1965</v>
      </c>
      <c r="AD948" s="51">
        <f t="shared" si="66"/>
        <v>2356.252</v>
      </c>
      <c r="AE948" s="15">
        <f t="shared" si="67"/>
        <v>0.58067261056966746</v>
      </c>
      <c r="AF948">
        <f t="shared" si="68"/>
        <v>0.13606292103300546</v>
      </c>
    </row>
    <row r="949" spans="1:32" x14ac:dyDescent="0.25">
      <c r="A949" s="59">
        <v>932</v>
      </c>
      <c r="B949" s="60" t="s">
        <v>309</v>
      </c>
      <c r="C949" s="61" t="s">
        <v>468</v>
      </c>
      <c r="D949" s="62"/>
      <c r="E949" s="62">
        <v>512</v>
      </c>
      <c r="F949" s="62">
        <v>1965</v>
      </c>
      <c r="G949" s="50">
        <v>116.37</v>
      </c>
      <c r="H949" s="50">
        <v>91.111000000000004</v>
      </c>
      <c r="I949" s="50">
        <v>73.912000000000006</v>
      </c>
      <c r="J949" s="50">
        <v>63.945</v>
      </c>
      <c r="K949" s="50">
        <v>55.343000000000004</v>
      </c>
      <c r="L949" s="50">
        <v>44.709000000000003</v>
      </c>
      <c r="M949" s="50">
        <v>35.036000000000001</v>
      </c>
      <c r="N949" s="50">
        <v>28.34</v>
      </c>
      <c r="O949" s="50">
        <v>24.712</v>
      </c>
      <c r="P949" s="50">
        <v>22.373999999999999</v>
      </c>
      <c r="Q949" s="50">
        <v>19.811</v>
      </c>
      <c r="R949" s="50">
        <v>16.675000000000001</v>
      </c>
      <c r="S949" s="50">
        <v>13.250999999999999</v>
      </c>
      <c r="T949" s="50">
        <v>9.5069999999999997</v>
      </c>
      <c r="U949" s="50">
        <v>5.7</v>
      </c>
      <c r="V949" s="50">
        <v>2.891</v>
      </c>
      <c r="W949" s="50">
        <v>1.3220000000000001</v>
      </c>
      <c r="X949" s="50" t="s">
        <v>311</v>
      </c>
      <c r="Y949" s="50" t="s">
        <v>311</v>
      </c>
      <c r="Z949" s="50" t="s">
        <v>311</v>
      </c>
      <c r="AA949" s="50" t="s">
        <v>311</v>
      </c>
      <c r="AB949" s="50" t="s">
        <v>311</v>
      </c>
      <c r="AC949" s="50" t="str">
        <f t="shared" si="65"/>
        <v>Oman-1965</v>
      </c>
      <c r="AD949" s="51">
        <f t="shared" si="66"/>
        <v>324.19599999999997</v>
      </c>
      <c r="AE949" s="15">
        <f t="shared" si="67"/>
        <v>0.92787387876469818</v>
      </c>
      <c r="AF949">
        <f t="shared" si="68"/>
        <v>3.2067953678154647E-2</v>
      </c>
    </row>
    <row r="950" spans="1:32" x14ac:dyDescent="0.25">
      <c r="A950" s="59">
        <v>933</v>
      </c>
      <c r="B950" s="60" t="s">
        <v>309</v>
      </c>
      <c r="C950" s="61" t="s">
        <v>469</v>
      </c>
      <c r="D950" s="62"/>
      <c r="E950" s="62">
        <v>586</v>
      </c>
      <c r="F950" s="62">
        <v>1965</v>
      </c>
      <c r="G950" s="50">
        <v>8561.0329999999994</v>
      </c>
      <c r="H950" s="50">
        <v>6718.1480000000001</v>
      </c>
      <c r="I950" s="50">
        <v>5269.8609999999999</v>
      </c>
      <c r="J950" s="50">
        <v>4903.4719999999998</v>
      </c>
      <c r="K950" s="50">
        <v>4576.2550000000001</v>
      </c>
      <c r="L950" s="50">
        <v>3904.5410000000002</v>
      </c>
      <c r="M950" s="50">
        <v>3357.915</v>
      </c>
      <c r="N950" s="50">
        <v>2882.4319999999998</v>
      </c>
      <c r="O950" s="50">
        <v>2469.1170000000002</v>
      </c>
      <c r="P950" s="50">
        <v>2077.6190000000001</v>
      </c>
      <c r="Q950" s="50">
        <v>1715.971</v>
      </c>
      <c r="R950" s="50">
        <v>1347.5709999999999</v>
      </c>
      <c r="S950" s="50">
        <v>1052.82</v>
      </c>
      <c r="T950" s="50">
        <v>772.88599999999997</v>
      </c>
      <c r="U950" s="50">
        <v>553.67600000000004</v>
      </c>
      <c r="V950" s="50">
        <v>364.90300000000002</v>
      </c>
      <c r="W950" s="50">
        <v>317.00099999999998</v>
      </c>
      <c r="X950" s="50" t="s">
        <v>311</v>
      </c>
      <c r="Y950" s="50" t="s">
        <v>311</v>
      </c>
      <c r="Z950" s="50" t="s">
        <v>311</v>
      </c>
      <c r="AA950" s="50" t="s">
        <v>311</v>
      </c>
      <c r="AB950" s="50" t="s">
        <v>311</v>
      </c>
      <c r="AC950" s="50" t="str">
        <f t="shared" si="65"/>
        <v>Pakistan-1965</v>
      </c>
      <c r="AD950" s="51">
        <f t="shared" si="66"/>
        <v>28287.713000000003</v>
      </c>
      <c r="AE950" s="15">
        <f t="shared" si="67"/>
        <v>0.79743130878060009</v>
      </c>
      <c r="AF950">
        <f t="shared" si="68"/>
        <v>4.1126114951740754E-2</v>
      </c>
    </row>
    <row r="951" spans="1:32" x14ac:dyDescent="0.25">
      <c r="A951" s="59">
        <v>934</v>
      </c>
      <c r="B951" s="60" t="s">
        <v>309</v>
      </c>
      <c r="C951" s="61" t="s">
        <v>470</v>
      </c>
      <c r="D951" s="62"/>
      <c r="E951" s="62">
        <v>591</v>
      </c>
      <c r="F951" s="62">
        <v>1965</v>
      </c>
      <c r="G951" s="50">
        <v>229.50700000000001</v>
      </c>
      <c r="H951" s="50">
        <v>192.78</v>
      </c>
      <c r="I951" s="50">
        <v>160.643</v>
      </c>
      <c r="J951" s="50">
        <v>133.57599999999999</v>
      </c>
      <c r="K951" s="50">
        <v>112.364</v>
      </c>
      <c r="L951" s="50">
        <v>93.757000000000005</v>
      </c>
      <c r="M951" s="50">
        <v>77.8</v>
      </c>
      <c r="N951" s="50">
        <v>65.144000000000005</v>
      </c>
      <c r="O951" s="50">
        <v>55.262999999999998</v>
      </c>
      <c r="P951" s="50">
        <v>47.311999999999998</v>
      </c>
      <c r="Q951" s="50">
        <v>39.747</v>
      </c>
      <c r="R951" s="50">
        <v>32.450000000000003</v>
      </c>
      <c r="S951" s="50">
        <v>25.91</v>
      </c>
      <c r="T951" s="50">
        <v>19.488</v>
      </c>
      <c r="U951" s="50">
        <v>13.648999999999999</v>
      </c>
      <c r="V951" s="50">
        <v>8.5220000000000002</v>
      </c>
      <c r="W951" s="50">
        <v>6.7140000000000004</v>
      </c>
      <c r="X951" s="50" t="s">
        <v>311</v>
      </c>
      <c r="Y951" s="50" t="s">
        <v>311</v>
      </c>
      <c r="Z951" s="50" t="s">
        <v>311</v>
      </c>
      <c r="AA951" s="50" t="s">
        <v>311</v>
      </c>
      <c r="AB951" s="50" t="s">
        <v>311</v>
      </c>
      <c r="AC951" s="50" t="str">
        <f t="shared" si="65"/>
        <v>Panama-1965</v>
      </c>
      <c r="AD951" s="51">
        <f t="shared" si="66"/>
        <v>683.32299999999998</v>
      </c>
      <c r="AE951" s="15">
        <f t="shared" si="67"/>
        <v>0.9238720195281005</v>
      </c>
      <c r="AF951">
        <f t="shared" si="68"/>
        <v>3.8201686392845657E-2</v>
      </c>
    </row>
    <row r="952" spans="1:32" x14ac:dyDescent="0.25">
      <c r="A952" s="59">
        <v>935</v>
      </c>
      <c r="B952" s="60" t="s">
        <v>309</v>
      </c>
      <c r="C952" s="61" t="s">
        <v>383</v>
      </c>
      <c r="D952" s="62"/>
      <c r="E952" s="62">
        <v>598</v>
      </c>
      <c r="F952" s="62">
        <v>1965</v>
      </c>
      <c r="G952" s="50">
        <v>378.39100000000002</v>
      </c>
      <c r="H952" s="50">
        <v>317.84399999999999</v>
      </c>
      <c r="I952" s="50">
        <v>276.39999999999998</v>
      </c>
      <c r="J952" s="50">
        <v>221.26300000000001</v>
      </c>
      <c r="K952" s="50">
        <v>189.292</v>
      </c>
      <c r="L952" s="50">
        <v>166.25299999999999</v>
      </c>
      <c r="M952" s="50">
        <v>144.346</v>
      </c>
      <c r="N952" s="50">
        <v>124.82</v>
      </c>
      <c r="O952" s="50">
        <v>105.887</v>
      </c>
      <c r="P952" s="50">
        <v>87.54</v>
      </c>
      <c r="Q952" s="50">
        <v>70.171999999999997</v>
      </c>
      <c r="R952" s="50">
        <v>54.191000000000003</v>
      </c>
      <c r="S952" s="50">
        <v>40.19</v>
      </c>
      <c r="T952" s="50">
        <v>27.582000000000001</v>
      </c>
      <c r="U952" s="50">
        <v>14.395</v>
      </c>
      <c r="V952" s="50">
        <v>8.9510000000000005</v>
      </c>
      <c r="W952" s="50">
        <v>8.6890000000000001</v>
      </c>
      <c r="X952" s="50" t="s">
        <v>311</v>
      </c>
      <c r="Y952" s="50" t="s">
        <v>311</v>
      </c>
      <c r="Z952" s="50" t="s">
        <v>311</v>
      </c>
      <c r="AA952" s="50" t="s">
        <v>311</v>
      </c>
      <c r="AB952" s="50" t="s">
        <v>311</v>
      </c>
      <c r="AC952" s="50" t="str">
        <f t="shared" si="65"/>
        <v>Papua New Guinea-1965</v>
      </c>
      <c r="AD952" s="51">
        <f t="shared" si="66"/>
        <v>1203.954</v>
      </c>
      <c r="AE952" s="15">
        <f t="shared" si="67"/>
        <v>0.85738491669947525</v>
      </c>
      <c r="AF952">
        <f t="shared" si="68"/>
        <v>2.7390104424859271E-2</v>
      </c>
    </row>
    <row r="953" spans="1:32" x14ac:dyDescent="0.25">
      <c r="A953" s="59">
        <v>936</v>
      </c>
      <c r="B953" s="60" t="s">
        <v>309</v>
      </c>
      <c r="C953" s="61" t="s">
        <v>471</v>
      </c>
      <c r="D953" s="62"/>
      <c r="E953" s="62">
        <v>604</v>
      </c>
      <c r="F953" s="62">
        <v>1965</v>
      </c>
      <c r="G953" s="50">
        <v>2090.7040000000002</v>
      </c>
      <c r="H953" s="50">
        <v>1675.1959999999999</v>
      </c>
      <c r="I953" s="50">
        <v>1403.473</v>
      </c>
      <c r="J953" s="50">
        <v>1138.866</v>
      </c>
      <c r="K953" s="50">
        <v>949.79100000000005</v>
      </c>
      <c r="L953" s="50">
        <v>827.81700000000001</v>
      </c>
      <c r="M953" s="50">
        <v>713.69</v>
      </c>
      <c r="N953" s="50">
        <v>591.298</v>
      </c>
      <c r="O953" s="50">
        <v>489.94400000000002</v>
      </c>
      <c r="P953" s="50">
        <v>412.91</v>
      </c>
      <c r="Q953" s="50">
        <v>364.28300000000002</v>
      </c>
      <c r="R953" s="50">
        <v>307.01400000000001</v>
      </c>
      <c r="S953" s="50">
        <v>237.874</v>
      </c>
      <c r="T953" s="50">
        <v>185.34700000000001</v>
      </c>
      <c r="U953" s="50">
        <v>121.718</v>
      </c>
      <c r="V953" s="50">
        <v>65.483999999999995</v>
      </c>
      <c r="W953" s="50">
        <v>32.271999999999998</v>
      </c>
      <c r="X953" s="50" t="s">
        <v>311</v>
      </c>
      <c r="Y953" s="50" t="s">
        <v>311</v>
      </c>
      <c r="Z953" s="50" t="s">
        <v>311</v>
      </c>
      <c r="AA953" s="50" t="s">
        <v>311</v>
      </c>
      <c r="AB953" s="50" t="s">
        <v>311</v>
      </c>
      <c r="AC953" s="50" t="str">
        <f t="shared" si="65"/>
        <v>Peru-1965</v>
      </c>
      <c r="AD953" s="51">
        <f t="shared" si="66"/>
        <v>6033.487000000001</v>
      </c>
      <c r="AE953" s="15">
        <f t="shared" si="67"/>
        <v>0.92387602724593565</v>
      </c>
      <c r="AF953">
        <f t="shared" si="68"/>
        <v>3.6135504683625433E-2</v>
      </c>
    </row>
    <row r="954" spans="1:32" x14ac:dyDescent="0.25">
      <c r="A954" s="59">
        <v>937</v>
      </c>
      <c r="B954" s="60" t="s">
        <v>309</v>
      </c>
      <c r="C954" s="61" t="s">
        <v>472</v>
      </c>
      <c r="D954" s="62"/>
      <c r="E954" s="62">
        <v>608</v>
      </c>
      <c r="F954" s="62">
        <v>1965</v>
      </c>
      <c r="G954" s="50">
        <v>5600.9970000000003</v>
      </c>
      <c r="H954" s="50">
        <v>4850.21</v>
      </c>
      <c r="I954" s="50">
        <v>4223.0429999999997</v>
      </c>
      <c r="J954" s="50">
        <v>3070.1060000000002</v>
      </c>
      <c r="K954" s="50">
        <v>2534.8609999999999</v>
      </c>
      <c r="L954" s="50">
        <v>2100.9659999999999</v>
      </c>
      <c r="M954" s="50">
        <v>1766.194</v>
      </c>
      <c r="N954" s="50">
        <v>1350.796</v>
      </c>
      <c r="O954" s="50">
        <v>1219.1189999999999</v>
      </c>
      <c r="P954" s="50">
        <v>1028.8879999999999</v>
      </c>
      <c r="Q954" s="50">
        <v>926.71299999999997</v>
      </c>
      <c r="R954" s="50">
        <v>768.41600000000005</v>
      </c>
      <c r="S954" s="50">
        <v>544.13499999999999</v>
      </c>
      <c r="T954" s="50">
        <v>395.44499999999999</v>
      </c>
      <c r="U954" s="50">
        <v>262.25599999999997</v>
      </c>
      <c r="V954" s="50">
        <v>159.02000000000001</v>
      </c>
      <c r="W954" s="50">
        <v>112.768</v>
      </c>
      <c r="X954" s="50" t="s">
        <v>311</v>
      </c>
      <c r="Y954" s="50" t="s">
        <v>311</v>
      </c>
      <c r="Z954" s="50" t="s">
        <v>311</v>
      </c>
      <c r="AA954" s="50" t="s">
        <v>311</v>
      </c>
      <c r="AB954" s="50" t="s">
        <v>311</v>
      </c>
      <c r="AC954" s="50" t="str">
        <f t="shared" si="65"/>
        <v>Philippines-1965</v>
      </c>
      <c r="AD954" s="51">
        <f t="shared" si="66"/>
        <v>15310.194</v>
      </c>
      <c r="AE954" s="15">
        <f t="shared" si="67"/>
        <v>1.0191731731158991</v>
      </c>
      <c r="AF954">
        <f t="shared" si="68"/>
        <v>3.0999040702572311E-2</v>
      </c>
    </row>
    <row r="955" spans="1:32" x14ac:dyDescent="0.25">
      <c r="A955" s="59">
        <v>938</v>
      </c>
      <c r="B955" s="60" t="s">
        <v>309</v>
      </c>
      <c r="C955" s="61" t="s">
        <v>473</v>
      </c>
      <c r="D955" s="62"/>
      <c r="E955" s="62">
        <v>616</v>
      </c>
      <c r="F955" s="62">
        <v>1965</v>
      </c>
      <c r="G955" s="50">
        <v>2816.3449999999998</v>
      </c>
      <c r="H955" s="50">
        <v>3557.8809999999999</v>
      </c>
      <c r="I955" s="50">
        <v>3461.569</v>
      </c>
      <c r="J955" s="50">
        <v>2849.7959999999998</v>
      </c>
      <c r="K955" s="50">
        <v>1938.0260000000001</v>
      </c>
      <c r="L955" s="50">
        <v>2196.9499999999998</v>
      </c>
      <c r="M955" s="50">
        <v>2302.7240000000002</v>
      </c>
      <c r="N955" s="50">
        <v>2273.828</v>
      </c>
      <c r="O955" s="50">
        <v>2024.8140000000001</v>
      </c>
      <c r="P955" s="50">
        <v>1229.019</v>
      </c>
      <c r="Q955" s="50">
        <v>1622.2370000000001</v>
      </c>
      <c r="R955" s="50">
        <v>1636.991</v>
      </c>
      <c r="S955" s="50">
        <v>1311.1189999999999</v>
      </c>
      <c r="T955" s="50">
        <v>945.38499999999999</v>
      </c>
      <c r="U955" s="50">
        <v>576.70699999999999</v>
      </c>
      <c r="V955" s="50">
        <v>368.48399999999998</v>
      </c>
      <c r="W955" s="50">
        <v>245.851</v>
      </c>
      <c r="X955" s="50" t="s">
        <v>311</v>
      </c>
      <c r="Y955" s="50" t="s">
        <v>311</v>
      </c>
      <c r="Z955" s="50" t="s">
        <v>311</v>
      </c>
      <c r="AA955" s="50" t="s">
        <v>311</v>
      </c>
      <c r="AB955" s="50" t="s">
        <v>311</v>
      </c>
      <c r="AC955" s="50" t="str">
        <f t="shared" si="65"/>
        <v>Poland-1965</v>
      </c>
      <c r="AD955" s="51">
        <f t="shared" si="66"/>
        <v>19385.504000000001</v>
      </c>
      <c r="AE955" s="15">
        <f t="shared" si="67"/>
        <v>0.61758631604316305</v>
      </c>
      <c r="AF955">
        <f t="shared" si="68"/>
        <v>7.3111979039672398E-2</v>
      </c>
    </row>
    <row r="956" spans="1:32" x14ac:dyDescent="0.25">
      <c r="A956" s="59">
        <v>939</v>
      </c>
      <c r="B956" s="60" t="s">
        <v>309</v>
      </c>
      <c r="C956" s="61" t="s">
        <v>474</v>
      </c>
      <c r="D956" s="62"/>
      <c r="E956" s="62">
        <v>620</v>
      </c>
      <c r="F956" s="62">
        <v>1965</v>
      </c>
      <c r="G956" s="50">
        <v>950.19100000000003</v>
      </c>
      <c r="H956" s="50">
        <v>848.846</v>
      </c>
      <c r="I956" s="50">
        <v>796.34900000000005</v>
      </c>
      <c r="J956" s="50">
        <v>740.125</v>
      </c>
      <c r="K956" s="50">
        <v>636.73900000000003</v>
      </c>
      <c r="L956" s="50">
        <v>627.87400000000002</v>
      </c>
      <c r="M956" s="50">
        <v>622.18700000000001</v>
      </c>
      <c r="N956" s="50">
        <v>594.08299999999997</v>
      </c>
      <c r="O956" s="50">
        <v>558.23900000000003</v>
      </c>
      <c r="P956" s="50">
        <v>466.209</v>
      </c>
      <c r="Q956" s="50">
        <v>488.90100000000001</v>
      </c>
      <c r="R956" s="50">
        <v>440.96699999999998</v>
      </c>
      <c r="S956" s="50">
        <v>377.90499999999997</v>
      </c>
      <c r="T956" s="50">
        <v>280.18900000000002</v>
      </c>
      <c r="U956" s="50">
        <v>215.804</v>
      </c>
      <c r="V956" s="50">
        <v>143.696</v>
      </c>
      <c r="W956" s="50">
        <v>126.14700000000001</v>
      </c>
      <c r="X956" s="50" t="s">
        <v>311</v>
      </c>
      <c r="Y956" s="50" t="s">
        <v>311</v>
      </c>
      <c r="Z956" s="50" t="s">
        <v>311</v>
      </c>
      <c r="AA956" s="50" t="s">
        <v>311</v>
      </c>
      <c r="AB956" s="50" t="s">
        <v>311</v>
      </c>
      <c r="AC956" s="50" t="str">
        <f t="shared" si="65"/>
        <v>Portugal-1965</v>
      </c>
      <c r="AD956" s="51">
        <f t="shared" si="66"/>
        <v>5553.2289999999994</v>
      </c>
      <c r="AE956" s="15">
        <f t="shared" si="67"/>
        <v>0.60527343640969966</v>
      </c>
      <c r="AF956">
        <f t="shared" si="68"/>
        <v>9.3983578804496259E-2</v>
      </c>
    </row>
    <row r="957" spans="1:32" x14ac:dyDescent="0.25">
      <c r="A957" s="59">
        <v>940</v>
      </c>
      <c r="B957" s="60" t="s">
        <v>309</v>
      </c>
      <c r="C957" s="61" t="s">
        <v>384</v>
      </c>
      <c r="D957" s="62"/>
      <c r="E957" s="62">
        <v>630</v>
      </c>
      <c r="F957" s="62">
        <v>1965</v>
      </c>
      <c r="G957" s="50">
        <v>358.92899999999997</v>
      </c>
      <c r="H957" s="50">
        <v>326.40899999999999</v>
      </c>
      <c r="I957" s="50">
        <v>311.97000000000003</v>
      </c>
      <c r="J957" s="50">
        <v>245.023</v>
      </c>
      <c r="K957" s="50">
        <v>206.059</v>
      </c>
      <c r="L957" s="50">
        <v>178.19300000000001</v>
      </c>
      <c r="M957" s="50">
        <v>158.352</v>
      </c>
      <c r="N957" s="50">
        <v>142.434</v>
      </c>
      <c r="O957" s="50">
        <v>135.42099999999999</v>
      </c>
      <c r="P957" s="50">
        <v>120.517</v>
      </c>
      <c r="Q957" s="50">
        <v>104.52</v>
      </c>
      <c r="R957" s="50">
        <v>79.706000000000003</v>
      </c>
      <c r="S957" s="50">
        <v>64.697999999999993</v>
      </c>
      <c r="T957" s="50">
        <v>51.817</v>
      </c>
      <c r="U957" s="50">
        <v>39.735999999999997</v>
      </c>
      <c r="V957" s="50">
        <v>26.675999999999998</v>
      </c>
      <c r="W957" s="50">
        <v>27.064</v>
      </c>
      <c r="X957" s="50" t="s">
        <v>311</v>
      </c>
      <c r="Y957" s="50" t="s">
        <v>311</v>
      </c>
      <c r="Z957" s="50" t="s">
        <v>311</v>
      </c>
      <c r="AA957" s="50" t="s">
        <v>311</v>
      </c>
      <c r="AB957" s="50" t="s">
        <v>311</v>
      </c>
      <c r="AC957" s="50" t="str">
        <f t="shared" si="65"/>
        <v>Puerto Rico-1965</v>
      </c>
      <c r="AD957" s="51">
        <f t="shared" si="66"/>
        <v>1434.923</v>
      </c>
      <c r="AE957" s="15">
        <f t="shared" si="67"/>
        <v>0.79628035790073759</v>
      </c>
      <c r="AF957">
        <f t="shared" si="68"/>
        <v>5.9736513513724651E-2</v>
      </c>
    </row>
    <row r="958" spans="1:32" x14ac:dyDescent="0.25">
      <c r="A958" s="59">
        <v>941</v>
      </c>
      <c r="B958" s="60" t="s">
        <v>309</v>
      </c>
      <c r="C958" s="61" t="s">
        <v>475</v>
      </c>
      <c r="D958" s="62"/>
      <c r="E958" s="62">
        <v>634</v>
      </c>
      <c r="F958" s="62">
        <v>1965</v>
      </c>
      <c r="G958" s="50">
        <v>11.887</v>
      </c>
      <c r="H958" s="50">
        <v>9.0269999999999992</v>
      </c>
      <c r="I958" s="50">
        <v>7.7670000000000003</v>
      </c>
      <c r="J958" s="50">
        <v>7.4269999999999996</v>
      </c>
      <c r="K958" s="50">
        <v>7.8789999999999996</v>
      </c>
      <c r="L958" s="50">
        <v>7.2869999999999999</v>
      </c>
      <c r="M958" s="50">
        <v>5.9560000000000004</v>
      </c>
      <c r="N958" s="50">
        <v>4.5940000000000003</v>
      </c>
      <c r="O958" s="50">
        <v>3.37</v>
      </c>
      <c r="P958" s="50">
        <v>2.5150000000000001</v>
      </c>
      <c r="Q958" s="50">
        <v>1.8069999999999999</v>
      </c>
      <c r="R958" s="50">
        <v>1.341</v>
      </c>
      <c r="S958" s="50">
        <v>1.0089999999999999</v>
      </c>
      <c r="T958" s="50">
        <v>0.752</v>
      </c>
      <c r="U958" s="50">
        <v>0.50700000000000001</v>
      </c>
      <c r="V958" s="50">
        <v>0.29199999999999998</v>
      </c>
      <c r="W958" s="50">
        <v>0.216</v>
      </c>
      <c r="X958" s="50" t="s">
        <v>311</v>
      </c>
      <c r="Y958" s="50" t="s">
        <v>311</v>
      </c>
      <c r="Z958" s="50" t="s">
        <v>311</v>
      </c>
      <c r="AA958" s="50" t="s">
        <v>311</v>
      </c>
      <c r="AB958" s="50" t="s">
        <v>311</v>
      </c>
      <c r="AC958" s="50" t="str">
        <f t="shared" si="65"/>
        <v>Qatar-1965</v>
      </c>
      <c r="AD958" s="51">
        <f t="shared" si="66"/>
        <v>43.185000000000002</v>
      </c>
      <c r="AE958" s="15">
        <f t="shared" si="67"/>
        <v>0.7050596271853653</v>
      </c>
      <c r="AF958">
        <f t="shared" si="68"/>
        <v>2.4587426599504632E-2</v>
      </c>
    </row>
    <row r="959" spans="1:32" x14ac:dyDescent="0.25">
      <c r="A959" s="59">
        <v>942</v>
      </c>
      <c r="B959" s="60" t="s">
        <v>309</v>
      </c>
      <c r="C959" s="61" t="s">
        <v>345</v>
      </c>
      <c r="D959" s="62"/>
      <c r="E959" s="62">
        <v>410</v>
      </c>
      <c r="F959" s="62">
        <v>1965</v>
      </c>
      <c r="G959" s="50">
        <v>4682.7340000000004</v>
      </c>
      <c r="H959" s="50">
        <v>4458.9390000000003</v>
      </c>
      <c r="I959" s="50">
        <v>3395.7040000000002</v>
      </c>
      <c r="J959" s="50">
        <v>2795.6260000000002</v>
      </c>
      <c r="K959" s="50">
        <v>2286.4839999999999</v>
      </c>
      <c r="L959" s="50">
        <v>2179.2979999999998</v>
      </c>
      <c r="M959" s="50">
        <v>1846.664</v>
      </c>
      <c r="N959" s="50">
        <v>1482.431</v>
      </c>
      <c r="O959" s="50">
        <v>1385.4449999999999</v>
      </c>
      <c r="P959" s="50">
        <v>1100.8530000000001</v>
      </c>
      <c r="Q959" s="50">
        <v>949.95899999999995</v>
      </c>
      <c r="R959" s="50">
        <v>796.26499999999999</v>
      </c>
      <c r="S959" s="50">
        <v>532.92899999999997</v>
      </c>
      <c r="T959" s="50">
        <v>435.99299999999999</v>
      </c>
      <c r="U959" s="50">
        <v>297.26400000000001</v>
      </c>
      <c r="V959" s="50">
        <v>181.21600000000001</v>
      </c>
      <c r="W959" s="50">
        <v>99.266999999999996</v>
      </c>
      <c r="X959" s="50" t="s">
        <v>311</v>
      </c>
      <c r="Y959" s="50" t="s">
        <v>311</v>
      </c>
      <c r="Z959" s="50" t="s">
        <v>311</v>
      </c>
      <c r="AA959" s="50" t="s">
        <v>311</v>
      </c>
      <c r="AB959" s="50" t="s">
        <v>311</v>
      </c>
      <c r="AC959" s="50" t="str">
        <f t="shared" si="65"/>
        <v>Republic of Korea-1965</v>
      </c>
      <c r="AD959" s="51">
        <f t="shared" si="66"/>
        <v>15355.954</v>
      </c>
      <c r="AE959" s="15">
        <f t="shared" si="67"/>
        <v>0.88246663150983651</v>
      </c>
      <c r="AF959">
        <f t="shared" si="68"/>
        <v>3.6343454283032747E-2</v>
      </c>
    </row>
    <row r="960" spans="1:32" x14ac:dyDescent="0.25">
      <c r="A960" s="59">
        <v>943</v>
      </c>
      <c r="B960" s="60" t="s">
        <v>309</v>
      </c>
      <c r="C960" s="61" t="s">
        <v>476</v>
      </c>
      <c r="D960" s="62"/>
      <c r="E960" s="62">
        <v>638</v>
      </c>
      <c r="F960" s="62">
        <v>1965</v>
      </c>
      <c r="G960" s="50">
        <v>68.052000000000007</v>
      </c>
      <c r="H960" s="50">
        <v>57.113999999999997</v>
      </c>
      <c r="I960" s="50">
        <v>53.301000000000002</v>
      </c>
      <c r="J960" s="50">
        <v>40.128999999999998</v>
      </c>
      <c r="K960" s="50">
        <v>29.28</v>
      </c>
      <c r="L960" s="50">
        <v>22.823</v>
      </c>
      <c r="M960" s="50">
        <v>23.283999999999999</v>
      </c>
      <c r="N960" s="50">
        <v>19.946999999999999</v>
      </c>
      <c r="O960" s="50">
        <v>18.416</v>
      </c>
      <c r="P960" s="50">
        <v>14.803000000000001</v>
      </c>
      <c r="Q960" s="50">
        <v>12.571</v>
      </c>
      <c r="R960" s="50">
        <v>10.122999999999999</v>
      </c>
      <c r="S960" s="50">
        <v>7.7359999999999998</v>
      </c>
      <c r="T960" s="50">
        <v>5.2119999999999997</v>
      </c>
      <c r="U960" s="50">
        <v>3.6619999999999999</v>
      </c>
      <c r="V960" s="50">
        <v>2.3610000000000002</v>
      </c>
      <c r="W960" s="50">
        <v>1.9610000000000001</v>
      </c>
      <c r="X960" s="50" t="s">
        <v>311</v>
      </c>
      <c r="Y960" s="50" t="s">
        <v>311</v>
      </c>
      <c r="Z960" s="50" t="s">
        <v>311</v>
      </c>
      <c r="AA960" s="50" t="s">
        <v>311</v>
      </c>
      <c r="AB960" s="50" t="s">
        <v>311</v>
      </c>
      <c r="AC960" s="50" t="str">
        <f t="shared" si="65"/>
        <v>Réunion-1965</v>
      </c>
      <c r="AD960" s="51">
        <f t="shared" si="66"/>
        <v>199.11199999999997</v>
      </c>
      <c r="AE960" s="15">
        <f t="shared" si="67"/>
        <v>0.96258889469243447</v>
      </c>
      <c r="AF960">
        <f t="shared" si="68"/>
        <v>3.4948977564959918E-2</v>
      </c>
    </row>
    <row r="961" spans="1:32" x14ac:dyDescent="0.25">
      <c r="A961" s="59">
        <v>944</v>
      </c>
      <c r="B961" s="60" t="s">
        <v>309</v>
      </c>
      <c r="C961" s="61" t="s">
        <v>477</v>
      </c>
      <c r="D961" s="62"/>
      <c r="E961" s="62">
        <v>642</v>
      </c>
      <c r="F961" s="62">
        <v>1965</v>
      </c>
      <c r="G961" s="50">
        <v>1475.674</v>
      </c>
      <c r="H961" s="50">
        <v>1846.366</v>
      </c>
      <c r="I961" s="50">
        <v>1904.7139999999999</v>
      </c>
      <c r="J961" s="50">
        <v>1594.9079999999999</v>
      </c>
      <c r="K961" s="50">
        <v>1280.0340000000001</v>
      </c>
      <c r="L961" s="50">
        <v>1607.193</v>
      </c>
      <c r="M961" s="50">
        <v>1566.1579999999999</v>
      </c>
      <c r="N961" s="50">
        <v>1526.732</v>
      </c>
      <c r="O961" s="50">
        <v>1318.9</v>
      </c>
      <c r="P961" s="50">
        <v>775.07100000000003</v>
      </c>
      <c r="Q961" s="50">
        <v>1130.0429999999999</v>
      </c>
      <c r="R961" s="50">
        <v>1019.775</v>
      </c>
      <c r="S961" s="50">
        <v>801.95100000000002</v>
      </c>
      <c r="T961" s="50">
        <v>644.62199999999996</v>
      </c>
      <c r="U961" s="50">
        <v>433.8</v>
      </c>
      <c r="V961" s="50">
        <v>267.98200000000003</v>
      </c>
      <c r="W961" s="50">
        <v>185.64500000000001</v>
      </c>
      <c r="X961" s="50" t="s">
        <v>311</v>
      </c>
      <c r="Y961" s="50" t="s">
        <v>311</v>
      </c>
      <c r="Z961" s="50" t="s">
        <v>311</v>
      </c>
      <c r="AA961" s="50" t="s">
        <v>311</v>
      </c>
      <c r="AB961" s="50" t="s">
        <v>311</v>
      </c>
      <c r="AC961" s="50" t="str">
        <f t="shared" si="65"/>
        <v>Romania-1965</v>
      </c>
      <c r="AD961" s="51">
        <f t="shared" si="66"/>
        <v>12620.764999999999</v>
      </c>
      <c r="AE961" s="15">
        <f t="shared" si="67"/>
        <v>0.53553037395118297</v>
      </c>
      <c r="AF961">
        <f t="shared" si="68"/>
        <v>8.584100680884553E-2</v>
      </c>
    </row>
    <row r="962" spans="1:32" x14ac:dyDescent="0.25">
      <c r="A962" s="59">
        <v>945</v>
      </c>
      <c r="B962" s="60" t="s">
        <v>309</v>
      </c>
      <c r="C962" s="61" t="s">
        <v>478</v>
      </c>
      <c r="D962" s="62"/>
      <c r="E962" s="62">
        <v>643</v>
      </c>
      <c r="F962" s="62">
        <v>1965</v>
      </c>
      <c r="G962" s="50">
        <v>11616.28</v>
      </c>
      <c r="H962" s="50">
        <v>13214.056</v>
      </c>
      <c r="I962" s="50">
        <v>12395.436</v>
      </c>
      <c r="J962" s="50">
        <v>10469.316999999999</v>
      </c>
      <c r="K962" s="50">
        <v>6772.3029999999999</v>
      </c>
      <c r="L962" s="50">
        <v>12103.109</v>
      </c>
      <c r="M962" s="50">
        <v>9508.3040000000001</v>
      </c>
      <c r="N962" s="50">
        <v>11442.745000000001</v>
      </c>
      <c r="O962" s="50">
        <v>7308.8389999999999</v>
      </c>
      <c r="P962" s="50">
        <v>5418.3010000000004</v>
      </c>
      <c r="Q962" s="50">
        <v>7098.3010000000004</v>
      </c>
      <c r="R962" s="50">
        <v>5981.9489999999996</v>
      </c>
      <c r="S962" s="50">
        <v>4715.9219999999996</v>
      </c>
      <c r="T962" s="50">
        <v>3290.2979999999998</v>
      </c>
      <c r="U962" s="50">
        <v>2326.6619999999998</v>
      </c>
      <c r="V962" s="50">
        <v>1547.67</v>
      </c>
      <c r="W962" s="50">
        <v>1274.383</v>
      </c>
      <c r="X962" s="50" t="s">
        <v>311</v>
      </c>
      <c r="Y962" s="50" t="s">
        <v>311</v>
      </c>
      <c r="Z962" s="50" t="s">
        <v>311</v>
      </c>
      <c r="AA962" s="50" t="s">
        <v>311</v>
      </c>
      <c r="AB962" s="50" t="s">
        <v>311</v>
      </c>
      <c r="AC962" s="50" t="str">
        <f t="shared" si="65"/>
        <v>Russian Federation-1965</v>
      </c>
      <c r="AD962" s="51">
        <f t="shared" si="66"/>
        <v>80819.09</v>
      </c>
      <c r="AE962" s="15">
        <f t="shared" si="67"/>
        <v>0.56502473611123316</v>
      </c>
      <c r="AF962">
        <f t="shared" si="68"/>
        <v>7.1489879839073373E-2</v>
      </c>
    </row>
    <row r="963" spans="1:32" x14ac:dyDescent="0.25">
      <c r="A963" s="59">
        <v>946</v>
      </c>
      <c r="B963" s="60" t="s">
        <v>309</v>
      </c>
      <c r="C963" s="61" t="s">
        <v>385</v>
      </c>
      <c r="D963" s="62"/>
      <c r="E963" s="62">
        <v>662</v>
      </c>
      <c r="F963" s="62">
        <v>1965</v>
      </c>
      <c r="G963" s="50">
        <v>17.486000000000001</v>
      </c>
      <c r="H963" s="50">
        <v>15.323</v>
      </c>
      <c r="I963" s="50">
        <v>12.666</v>
      </c>
      <c r="J963" s="50">
        <v>9.5510000000000002</v>
      </c>
      <c r="K963" s="50">
        <v>6.9649999999999999</v>
      </c>
      <c r="L963" s="50">
        <v>5.2919999999999998</v>
      </c>
      <c r="M963" s="50">
        <v>4.3239999999999998</v>
      </c>
      <c r="N963" s="50">
        <v>4.343</v>
      </c>
      <c r="O963" s="50">
        <v>4.0549999999999997</v>
      </c>
      <c r="P963" s="50">
        <v>3.8220000000000001</v>
      </c>
      <c r="Q963" s="50">
        <v>3.2490000000000001</v>
      </c>
      <c r="R963" s="50">
        <v>2.5790000000000002</v>
      </c>
      <c r="S963" s="50">
        <v>2.3450000000000002</v>
      </c>
      <c r="T963" s="50">
        <v>1.645</v>
      </c>
      <c r="U963" s="50">
        <v>1.2789999999999999</v>
      </c>
      <c r="V963" s="50">
        <v>0.79900000000000004</v>
      </c>
      <c r="W963" s="50">
        <v>0.57899999999999996</v>
      </c>
      <c r="X963" s="50" t="s">
        <v>311</v>
      </c>
      <c r="Y963" s="50" t="s">
        <v>311</v>
      </c>
      <c r="Z963" s="50" t="s">
        <v>311</v>
      </c>
      <c r="AA963" s="50" t="s">
        <v>311</v>
      </c>
      <c r="AB963" s="50" t="s">
        <v>311</v>
      </c>
      <c r="AC963" s="50" t="str">
        <f t="shared" si="65"/>
        <v>Saint Lucia-1965</v>
      </c>
      <c r="AD963" s="51">
        <f t="shared" si="66"/>
        <v>46.525000000000006</v>
      </c>
      <c r="AE963" s="15">
        <f t="shared" si="67"/>
        <v>1.0698979043524985</v>
      </c>
      <c r="AF963">
        <f t="shared" si="68"/>
        <v>4.6760869565217397E-2</v>
      </c>
    </row>
    <row r="964" spans="1:32" x14ac:dyDescent="0.25">
      <c r="A964" s="59">
        <v>947</v>
      </c>
      <c r="B964" s="60" t="s">
        <v>309</v>
      </c>
      <c r="C964" s="61" t="s">
        <v>386</v>
      </c>
      <c r="D964" s="62"/>
      <c r="E964" s="62">
        <v>670</v>
      </c>
      <c r="F964" s="62">
        <v>1965</v>
      </c>
      <c r="G964" s="50">
        <v>16.829000000000001</v>
      </c>
      <c r="H964" s="50">
        <v>14.634</v>
      </c>
      <c r="I964" s="50">
        <v>11.961</v>
      </c>
      <c r="J964" s="50">
        <v>8.9160000000000004</v>
      </c>
      <c r="K964" s="50">
        <v>5.9489999999999998</v>
      </c>
      <c r="L964" s="50">
        <v>4.6369999999999996</v>
      </c>
      <c r="M964" s="50">
        <v>3.3639999999999999</v>
      </c>
      <c r="N964" s="50">
        <v>3.1360000000000001</v>
      </c>
      <c r="O964" s="50">
        <v>2.6949999999999998</v>
      </c>
      <c r="P964" s="50">
        <v>2.694</v>
      </c>
      <c r="Q964" s="50">
        <v>2.7890000000000001</v>
      </c>
      <c r="R964" s="50">
        <v>2.6179999999999999</v>
      </c>
      <c r="S964" s="50">
        <v>2.1219999999999999</v>
      </c>
      <c r="T964" s="50">
        <v>1.5609999999999999</v>
      </c>
      <c r="U964" s="50">
        <v>0.92700000000000005</v>
      </c>
      <c r="V964" s="50">
        <v>0.60299999999999998</v>
      </c>
      <c r="W964" s="50">
        <v>0.53500000000000003</v>
      </c>
      <c r="X964" s="50" t="s">
        <v>311</v>
      </c>
      <c r="Y964" s="50" t="s">
        <v>311</v>
      </c>
      <c r="Z964" s="50" t="s">
        <v>311</v>
      </c>
      <c r="AA964" s="50" t="s">
        <v>311</v>
      </c>
      <c r="AB964" s="50" t="s">
        <v>311</v>
      </c>
      <c r="AC964" s="50" t="str">
        <f t="shared" si="65"/>
        <v>Saint Vincent and the Grenadines-1965</v>
      </c>
      <c r="AD964" s="51">
        <f t="shared" si="66"/>
        <v>38.92</v>
      </c>
      <c r="AE964" s="15">
        <f t="shared" si="67"/>
        <v>1.2088900308324768</v>
      </c>
      <c r="AF964">
        <f t="shared" si="68"/>
        <v>4.4034780919071217E-2</v>
      </c>
    </row>
    <row r="965" spans="1:32" x14ac:dyDescent="0.25">
      <c r="A965" s="59">
        <v>948</v>
      </c>
      <c r="B965" s="60" t="s">
        <v>309</v>
      </c>
      <c r="C965" s="61" t="s">
        <v>387</v>
      </c>
      <c r="D965" s="62"/>
      <c r="E965" s="62">
        <v>882</v>
      </c>
      <c r="F965" s="62">
        <v>1965</v>
      </c>
      <c r="G965" s="50">
        <v>25.827999999999999</v>
      </c>
      <c r="H965" s="50">
        <v>21.655000000000001</v>
      </c>
      <c r="I965" s="50">
        <v>17.867000000000001</v>
      </c>
      <c r="J965" s="50">
        <v>12.409000000000001</v>
      </c>
      <c r="K965" s="50">
        <v>9.7620000000000005</v>
      </c>
      <c r="L965" s="50">
        <v>8.359</v>
      </c>
      <c r="M965" s="50">
        <v>6.8639999999999999</v>
      </c>
      <c r="N965" s="50">
        <v>5.6849999999999996</v>
      </c>
      <c r="O965" s="50">
        <v>4.5599999999999996</v>
      </c>
      <c r="P965" s="50">
        <v>4.0030000000000001</v>
      </c>
      <c r="Q965" s="50">
        <v>3.214</v>
      </c>
      <c r="R965" s="50">
        <v>2.2890000000000001</v>
      </c>
      <c r="S965" s="50">
        <v>1.74</v>
      </c>
      <c r="T965" s="50">
        <v>1.488</v>
      </c>
      <c r="U965" s="50">
        <v>0.68799999999999994</v>
      </c>
      <c r="V965" s="50">
        <v>0.47299999999999998</v>
      </c>
      <c r="W965" s="50">
        <v>0.184</v>
      </c>
      <c r="X965" s="50" t="s">
        <v>311</v>
      </c>
      <c r="Y965" s="50" t="s">
        <v>311</v>
      </c>
      <c r="Z965" s="50" t="s">
        <v>311</v>
      </c>
      <c r="AA965" s="50" t="s">
        <v>311</v>
      </c>
      <c r="AB965" s="50" t="s">
        <v>311</v>
      </c>
      <c r="AC965" s="50" t="str">
        <f t="shared" si="65"/>
        <v>Samoa-1965</v>
      </c>
      <c r="AD965" s="51">
        <f t="shared" si="66"/>
        <v>58.885000000000005</v>
      </c>
      <c r="AE965" s="15">
        <f t="shared" si="67"/>
        <v>1.1579009934618325</v>
      </c>
      <c r="AF965">
        <f t="shared" si="68"/>
        <v>2.2803557773574273E-2</v>
      </c>
    </row>
    <row r="966" spans="1:32" x14ac:dyDescent="0.25">
      <c r="A966" s="59">
        <v>949</v>
      </c>
      <c r="B966" s="60" t="s">
        <v>309</v>
      </c>
      <c r="C966" s="61" t="s">
        <v>388</v>
      </c>
      <c r="D966" s="62"/>
      <c r="E966" s="62">
        <v>678</v>
      </c>
      <c r="F966" s="62">
        <v>1965</v>
      </c>
      <c r="G966" s="50">
        <v>12.028</v>
      </c>
      <c r="H966" s="50">
        <v>8.41</v>
      </c>
      <c r="I966" s="50">
        <v>6.1870000000000003</v>
      </c>
      <c r="J966" s="50">
        <v>5.4429999999999996</v>
      </c>
      <c r="K966" s="50">
        <v>6.9130000000000003</v>
      </c>
      <c r="L966" s="50">
        <v>5.9370000000000003</v>
      </c>
      <c r="M966" s="50">
        <v>4.4160000000000004</v>
      </c>
      <c r="N966" s="50">
        <v>3.2210000000000001</v>
      </c>
      <c r="O966" s="50">
        <v>3.0139999999999998</v>
      </c>
      <c r="P966" s="50">
        <v>2.6480000000000001</v>
      </c>
      <c r="Q966" s="50">
        <v>2.2570000000000001</v>
      </c>
      <c r="R966" s="50">
        <v>1.84</v>
      </c>
      <c r="S966" s="50">
        <v>0.77200000000000002</v>
      </c>
      <c r="T966" s="50">
        <v>0.59899999999999998</v>
      </c>
      <c r="U966" s="50">
        <v>0.46899999999999997</v>
      </c>
      <c r="V966" s="50">
        <v>0.32300000000000001</v>
      </c>
      <c r="W966" s="50">
        <v>0.31900000000000001</v>
      </c>
      <c r="X966" s="50" t="s">
        <v>311</v>
      </c>
      <c r="Y966" s="50" t="s">
        <v>311</v>
      </c>
      <c r="Z966" s="50" t="s">
        <v>311</v>
      </c>
      <c r="AA966" s="50" t="s">
        <v>311</v>
      </c>
      <c r="AB966" s="50" t="s">
        <v>311</v>
      </c>
      <c r="AC966" s="50" t="str">
        <f t="shared" si="65"/>
        <v>Sao Tome and Principe-1965</v>
      </c>
      <c r="AD966" s="51">
        <f t="shared" si="66"/>
        <v>36.460999999999999</v>
      </c>
      <c r="AE966" s="15">
        <f t="shared" si="67"/>
        <v>0.77713172979347811</v>
      </c>
      <c r="AF966">
        <f t="shared" si="68"/>
        <v>2.7105855498842844E-2</v>
      </c>
    </row>
    <row r="967" spans="1:32" x14ac:dyDescent="0.25">
      <c r="A967" s="59">
        <v>950</v>
      </c>
      <c r="B967" s="60" t="s">
        <v>309</v>
      </c>
      <c r="C967" s="61" t="s">
        <v>479</v>
      </c>
      <c r="D967" s="62"/>
      <c r="E967" s="62">
        <v>682</v>
      </c>
      <c r="F967" s="62">
        <v>1965</v>
      </c>
      <c r="G967" s="50">
        <v>870.42600000000004</v>
      </c>
      <c r="H967" s="50">
        <v>680.90499999999997</v>
      </c>
      <c r="I967" s="50">
        <v>562.22199999999998</v>
      </c>
      <c r="J967" s="50">
        <v>485.72</v>
      </c>
      <c r="K967" s="50">
        <v>406.74700000000001</v>
      </c>
      <c r="L967" s="50">
        <v>347.38900000000001</v>
      </c>
      <c r="M967" s="50">
        <v>297.13</v>
      </c>
      <c r="N967" s="50">
        <v>251.95</v>
      </c>
      <c r="O967" s="50">
        <v>212.011</v>
      </c>
      <c r="P967" s="50">
        <v>178.262</v>
      </c>
      <c r="Q967" s="50">
        <v>150.29</v>
      </c>
      <c r="R967" s="50">
        <v>126.071</v>
      </c>
      <c r="S967" s="50">
        <v>101.871</v>
      </c>
      <c r="T967" s="50">
        <v>76.954999999999998</v>
      </c>
      <c r="U967" s="50">
        <v>51.735999999999997</v>
      </c>
      <c r="V967" s="50">
        <v>28.748999999999999</v>
      </c>
      <c r="W967" s="50">
        <v>15.201000000000001</v>
      </c>
      <c r="X967" s="50" t="s">
        <v>311</v>
      </c>
      <c r="Y967" s="50" t="s">
        <v>311</v>
      </c>
      <c r="Z967" s="50" t="s">
        <v>311</v>
      </c>
      <c r="AA967" s="50" t="s">
        <v>311</v>
      </c>
      <c r="AB967" s="50" t="s">
        <v>311</v>
      </c>
      <c r="AC967" s="50" t="str">
        <f t="shared" si="65"/>
        <v>Saudi Arabia-1965</v>
      </c>
      <c r="AD967" s="51">
        <f t="shared" si="66"/>
        <v>2557.4410000000003</v>
      </c>
      <c r="AE967" s="15">
        <f t="shared" si="67"/>
        <v>0.89393812017559715</v>
      </c>
      <c r="AF967">
        <f t="shared" si="68"/>
        <v>3.6960227309219405E-2</v>
      </c>
    </row>
    <row r="968" spans="1:32" x14ac:dyDescent="0.25">
      <c r="A968" s="59">
        <v>951</v>
      </c>
      <c r="B968" s="60" t="s">
        <v>309</v>
      </c>
      <c r="C968" s="61" t="s">
        <v>480</v>
      </c>
      <c r="D968" s="62"/>
      <c r="E968" s="62">
        <v>686</v>
      </c>
      <c r="F968" s="62">
        <v>1965</v>
      </c>
      <c r="G968" s="50">
        <v>691.48800000000006</v>
      </c>
      <c r="H968" s="50">
        <v>522.00199999999995</v>
      </c>
      <c r="I968" s="50">
        <v>440.47500000000002</v>
      </c>
      <c r="J968" s="50">
        <v>344.077</v>
      </c>
      <c r="K968" s="50">
        <v>301.63799999999998</v>
      </c>
      <c r="L968" s="50">
        <v>267.82299999999998</v>
      </c>
      <c r="M968" s="50">
        <v>234.28899999999999</v>
      </c>
      <c r="N968" s="50">
        <v>201.983</v>
      </c>
      <c r="O968" s="50">
        <v>169.637</v>
      </c>
      <c r="P968" s="50">
        <v>141.024</v>
      </c>
      <c r="Q968" s="50">
        <v>115.33499999999999</v>
      </c>
      <c r="R968" s="50">
        <v>91.32</v>
      </c>
      <c r="S968" s="50">
        <v>68.620999999999995</v>
      </c>
      <c r="T968" s="50">
        <v>46.817999999999998</v>
      </c>
      <c r="U968" s="50">
        <v>27.283000000000001</v>
      </c>
      <c r="V968" s="50">
        <v>13.356999999999999</v>
      </c>
      <c r="W968" s="50">
        <v>5.7060000000000004</v>
      </c>
      <c r="X968" s="50" t="s">
        <v>311</v>
      </c>
      <c r="Y968" s="50" t="s">
        <v>311</v>
      </c>
      <c r="Z968" s="50" t="s">
        <v>311</v>
      </c>
      <c r="AA968" s="50" t="s">
        <v>311</v>
      </c>
      <c r="AB968" s="50" t="s">
        <v>311</v>
      </c>
      <c r="AC968" s="50" t="str">
        <f t="shared" si="65"/>
        <v>Senegal-1965</v>
      </c>
      <c r="AD968" s="51">
        <f t="shared" si="66"/>
        <v>1935.7469999999996</v>
      </c>
      <c r="AE968" s="15">
        <f t="shared" si="67"/>
        <v>0.9025606135512545</v>
      </c>
      <c r="AF968">
        <f t="shared" si="68"/>
        <v>2.59530569583298E-2</v>
      </c>
    </row>
    <row r="969" spans="1:32" x14ac:dyDescent="0.25">
      <c r="A969" s="59">
        <v>952</v>
      </c>
      <c r="B969" s="60" t="s">
        <v>309</v>
      </c>
      <c r="C969" s="61" t="s">
        <v>389</v>
      </c>
      <c r="D969" s="62"/>
      <c r="E969" s="62">
        <v>690</v>
      </c>
      <c r="F969" s="62">
        <v>1965</v>
      </c>
      <c r="G969" s="50">
        <v>7.5330000000000004</v>
      </c>
      <c r="H969" s="50">
        <v>6.3479999999999999</v>
      </c>
      <c r="I969" s="50">
        <v>5.8860000000000001</v>
      </c>
      <c r="J969" s="50">
        <v>3.6989999999999998</v>
      </c>
      <c r="K969" s="50">
        <v>3.3039999999999998</v>
      </c>
      <c r="L969" s="50">
        <v>2.9729999999999999</v>
      </c>
      <c r="M969" s="50">
        <v>2.629</v>
      </c>
      <c r="N969" s="50">
        <v>2.5539999999999998</v>
      </c>
      <c r="O969" s="50">
        <v>2.3130000000000002</v>
      </c>
      <c r="P969" s="50">
        <v>1.873</v>
      </c>
      <c r="Q969" s="50">
        <v>1.9490000000000001</v>
      </c>
      <c r="R969" s="50">
        <v>1.6040000000000001</v>
      </c>
      <c r="S969" s="50">
        <v>1.2609999999999999</v>
      </c>
      <c r="T969" s="50">
        <v>1.0509999999999999</v>
      </c>
      <c r="U969" s="50">
        <v>0.82499999999999996</v>
      </c>
      <c r="V969" s="50">
        <v>0.48899999999999999</v>
      </c>
      <c r="W969" s="50">
        <v>0.48099999999999998</v>
      </c>
      <c r="X969" s="50" t="s">
        <v>311</v>
      </c>
      <c r="Y969" s="50" t="s">
        <v>311</v>
      </c>
      <c r="Z969" s="50" t="s">
        <v>311</v>
      </c>
      <c r="AA969" s="50" t="s">
        <v>311</v>
      </c>
      <c r="AB969" s="50" t="s">
        <v>311</v>
      </c>
      <c r="AC969" s="50" t="str">
        <f t="shared" si="65"/>
        <v>Seychelles-1965</v>
      </c>
      <c r="AD969" s="51">
        <f t="shared" si="66"/>
        <v>24.158999999999999</v>
      </c>
      <c r="AE969" s="15">
        <f t="shared" si="67"/>
        <v>0.93600728506974629</v>
      </c>
      <c r="AF969">
        <f t="shared" si="68"/>
        <v>6.4790784501206566E-2</v>
      </c>
    </row>
    <row r="970" spans="1:32" x14ac:dyDescent="0.25">
      <c r="A970" s="59">
        <v>953</v>
      </c>
      <c r="B970" s="60" t="s">
        <v>309</v>
      </c>
      <c r="C970" s="61" t="s">
        <v>481</v>
      </c>
      <c r="D970" s="62"/>
      <c r="E970" s="62">
        <v>694</v>
      </c>
      <c r="F970" s="62">
        <v>1965</v>
      </c>
      <c r="G970" s="50">
        <v>402.46100000000001</v>
      </c>
      <c r="H970" s="50">
        <v>301.67700000000002</v>
      </c>
      <c r="I970" s="50">
        <v>265.65100000000001</v>
      </c>
      <c r="J970" s="50">
        <v>246.53700000000001</v>
      </c>
      <c r="K970" s="50">
        <v>219.715</v>
      </c>
      <c r="L970" s="50">
        <v>190.23400000000001</v>
      </c>
      <c r="M970" s="50">
        <v>166.32300000000001</v>
      </c>
      <c r="N970" s="50">
        <v>146.352</v>
      </c>
      <c r="O970" s="50">
        <v>128.18600000000001</v>
      </c>
      <c r="P970" s="50">
        <v>110.402</v>
      </c>
      <c r="Q970" s="50">
        <v>92.83</v>
      </c>
      <c r="R970" s="50">
        <v>75.144000000000005</v>
      </c>
      <c r="S970" s="50">
        <v>56.595999999999997</v>
      </c>
      <c r="T970" s="50">
        <v>38.048999999999999</v>
      </c>
      <c r="U970" s="50">
        <v>21.306000000000001</v>
      </c>
      <c r="V970" s="50">
        <v>8.9570000000000007</v>
      </c>
      <c r="W970" s="50">
        <v>2.8740000000000001</v>
      </c>
      <c r="X970" s="50" t="s">
        <v>311</v>
      </c>
      <c r="Y970" s="50" t="s">
        <v>311</v>
      </c>
      <c r="Z970" s="50" t="s">
        <v>311</v>
      </c>
      <c r="AA970" s="50" t="s">
        <v>311</v>
      </c>
      <c r="AB970" s="50" t="s">
        <v>311</v>
      </c>
      <c r="AC970" s="50" t="str">
        <f t="shared" si="65"/>
        <v>Sierra Leone-1965</v>
      </c>
      <c r="AD970" s="51">
        <f t="shared" si="66"/>
        <v>1432.319</v>
      </c>
      <c r="AE970" s="15">
        <f t="shared" si="67"/>
        <v>0.72677594865389639</v>
      </c>
      <c r="AF970">
        <f t="shared" si="68"/>
        <v>2.963480409706808E-2</v>
      </c>
    </row>
    <row r="971" spans="1:32" x14ac:dyDescent="0.25">
      <c r="A971" s="59">
        <v>954</v>
      </c>
      <c r="B971" s="60" t="s">
        <v>309</v>
      </c>
      <c r="C971" s="61" t="s">
        <v>244</v>
      </c>
      <c r="D971" s="62"/>
      <c r="E971" s="62">
        <v>702</v>
      </c>
      <c r="F971" s="62">
        <v>1965</v>
      </c>
      <c r="G971" s="50">
        <v>281.84500000000003</v>
      </c>
      <c r="H971" s="50">
        <v>297.05200000000002</v>
      </c>
      <c r="I971" s="50">
        <v>240.304</v>
      </c>
      <c r="J971" s="50">
        <v>190.72399999999999</v>
      </c>
      <c r="K971" s="50">
        <v>138.923</v>
      </c>
      <c r="L971" s="50">
        <v>137.80199999999999</v>
      </c>
      <c r="M971" s="50">
        <v>117.29900000000001</v>
      </c>
      <c r="N971" s="50">
        <v>102</v>
      </c>
      <c r="O971" s="50">
        <v>83.700999999999993</v>
      </c>
      <c r="P971" s="50">
        <v>76.799000000000007</v>
      </c>
      <c r="Q971" s="50">
        <v>70.099000000000004</v>
      </c>
      <c r="R971" s="50">
        <v>53.3</v>
      </c>
      <c r="S971" s="50">
        <v>38.200000000000003</v>
      </c>
      <c r="T971" s="50">
        <v>23.201000000000001</v>
      </c>
      <c r="U971" s="50">
        <v>13.1</v>
      </c>
      <c r="V971" s="50">
        <v>7.9009999999999998</v>
      </c>
      <c r="W971" s="50">
        <v>5.5579999999999998</v>
      </c>
      <c r="X971" s="50" t="s">
        <v>311</v>
      </c>
      <c r="Y971" s="50" t="s">
        <v>311</v>
      </c>
      <c r="Z971" s="50" t="s">
        <v>311</v>
      </c>
      <c r="AA971" s="50" t="s">
        <v>311</v>
      </c>
      <c r="AB971" s="50" t="s">
        <v>311</v>
      </c>
      <c r="AC971" s="50" t="str">
        <f t="shared" si="65"/>
        <v>Singapore-1965</v>
      </c>
      <c r="AD971" s="51">
        <f t="shared" si="66"/>
        <v>1008.847</v>
      </c>
      <c r="AE971" s="15">
        <f t="shared" si="67"/>
        <v>0.86134071866199735</v>
      </c>
      <c r="AF971">
        <f t="shared" si="68"/>
        <v>2.7220291808530195E-2</v>
      </c>
    </row>
    <row r="972" spans="1:32" x14ac:dyDescent="0.25">
      <c r="A972" s="59">
        <v>955</v>
      </c>
      <c r="B972" s="60" t="s">
        <v>309</v>
      </c>
      <c r="C972" s="61" t="s">
        <v>482</v>
      </c>
      <c r="D972" s="62"/>
      <c r="E972" s="62">
        <v>705</v>
      </c>
      <c r="F972" s="62">
        <v>1965</v>
      </c>
      <c r="G972" s="50">
        <v>138.36500000000001</v>
      </c>
      <c r="H972" s="50">
        <v>136.59200000000001</v>
      </c>
      <c r="I972" s="50">
        <v>148.202</v>
      </c>
      <c r="J972" s="50">
        <v>141.822</v>
      </c>
      <c r="K972" s="50">
        <v>119.998</v>
      </c>
      <c r="L972" s="50">
        <v>121.694</v>
      </c>
      <c r="M972" s="50">
        <v>126.7</v>
      </c>
      <c r="N972" s="50">
        <v>124.818</v>
      </c>
      <c r="O972" s="50">
        <v>105.44199999999999</v>
      </c>
      <c r="P972" s="50">
        <v>63.881999999999998</v>
      </c>
      <c r="Q972" s="50">
        <v>86.093000000000004</v>
      </c>
      <c r="R972" s="50">
        <v>90.503</v>
      </c>
      <c r="S972" s="50">
        <v>79.305999999999997</v>
      </c>
      <c r="T972" s="50">
        <v>62.313000000000002</v>
      </c>
      <c r="U972" s="50">
        <v>39.402999999999999</v>
      </c>
      <c r="V972" s="50">
        <v>25.802</v>
      </c>
      <c r="W972" s="50">
        <v>18.498999999999999</v>
      </c>
      <c r="X972" s="50" t="s">
        <v>311</v>
      </c>
      <c r="Y972" s="50" t="s">
        <v>311</v>
      </c>
      <c r="Z972" s="50" t="s">
        <v>311</v>
      </c>
      <c r="AA972" s="50" t="s">
        <v>311</v>
      </c>
      <c r="AB972" s="50" t="s">
        <v>311</v>
      </c>
      <c r="AC972" s="50" t="str">
        <f t="shared" si="65"/>
        <v>Slovenia-1965</v>
      </c>
      <c r="AD972" s="51">
        <f t="shared" si="66"/>
        <v>1060.258</v>
      </c>
      <c r="AE972" s="15">
        <f t="shared" si="67"/>
        <v>0.53682782869829804</v>
      </c>
      <c r="AF972">
        <f t="shared" si="68"/>
        <v>9.8432874909752263E-2</v>
      </c>
    </row>
    <row r="973" spans="1:32" x14ac:dyDescent="0.25">
      <c r="A973" s="59">
        <v>956</v>
      </c>
      <c r="B973" s="60" t="s">
        <v>309</v>
      </c>
      <c r="C973" s="61" t="s">
        <v>390</v>
      </c>
      <c r="D973" s="62"/>
      <c r="E973" s="62">
        <v>90</v>
      </c>
      <c r="F973" s="62">
        <v>1965</v>
      </c>
      <c r="G973" s="50">
        <v>23.126999999999999</v>
      </c>
      <c r="H973" s="50">
        <v>19.556999999999999</v>
      </c>
      <c r="I973" s="50">
        <v>16.553999999999998</v>
      </c>
      <c r="J973" s="50">
        <v>13.976000000000001</v>
      </c>
      <c r="K973" s="50">
        <v>12.673</v>
      </c>
      <c r="L973" s="50">
        <v>9.6059999999999999</v>
      </c>
      <c r="M973" s="50">
        <v>9.1110000000000007</v>
      </c>
      <c r="N973" s="50">
        <v>6.9119999999999999</v>
      </c>
      <c r="O973" s="50">
        <v>6.2510000000000003</v>
      </c>
      <c r="P973" s="50">
        <v>4.7450000000000001</v>
      </c>
      <c r="Q973" s="50">
        <v>3.8980000000000001</v>
      </c>
      <c r="R973" s="50">
        <v>3.1379999999999999</v>
      </c>
      <c r="S973" s="50">
        <v>2.3809999999999998</v>
      </c>
      <c r="T973" s="50">
        <v>2.7949999999999999</v>
      </c>
      <c r="U973" s="50">
        <v>1.387</v>
      </c>
      <c r="V973" s="50">
        <v>0.46400000000000002</v>
      </c>
      <c r="W973" s="50">
        <v>0.27200000000000002</v>
      </c>
      <c r="X973" s="50" t="s">
        <v>311</v>
      </c>
      <c r="Y973" s="50" t="s">
        <v>311</v>
      </c>
      <c r="Z973" s="50" t="s">
        <v>311</v>
      </c>
      <c r="AA973" s="50" t="s">
        <v>311</v>
      </c>
      <c r="AB973" s="50" t="s">
        <v>311</v>
      </c>
      <c r="AC973" s="50" t="str">
        <f t="shared" si="65"/>
        <v>Solomon Islands-1965</v>
      </c>
      <c r="AD973" s="51">
        <f t="shared" si="66"/>
        <v>72.691000000000003</v>
      </c>
      <c r="AE973" s="15">
        <f t="shared" si="67"/>
        <v>0.88258518936319497</v>
      </c>
      <c r="AF973">
        <f t="shared" si="68"/>
        <v>3.7277626602187544E-2</v>
      </c>
    </row>
    <row r="974" spans="1:32" x14ac:dyDescent="0.25">
      <c r="A974" s="59">
        <v>957</v>
      </c>
      <c r="B974" s="60" t="s">
        <v>309</v>
      </c>
      <c r="C974" s="61" t="s">
        <v>483</v>
      </c>
      <c r="D974" s="62"/>
      <c r="E974" s="62">
        <v>706</v>
      </c>
      <c r="F974" s="62">
        <v>1965</v>
      </c>
      <c r="G974" s="50">
        <v>538.61099999999999</v>
      </c>
      <c r="H974" s="50">
        <v>421.56</v>
      </c>
      <c r="I974" s="50">
        <v>359.89400000000001</v>
      </c>
      <c r="J974" s="50">
        <v>306.209</v>
      </c>
      <c r="K974" s="50">
        <v>252.36</v>
      </c>
      <c r="L974" s="50">
        <v>226.91900000000001</v>
      </c>
      <c r="M974" s="50">
        <v>187.19900000000001</v>
      </c>
      <c r="N974" s="50">
        <v>164.27500000000001</v>
      </c>
      <c r="O974" s="50">
        <v>142.75399999999999</v>
      </c>
      <c r="P974" s="50">
        <v>122.60599999999999</v>
      </c>
      <c r="Q974" s="50">
        <v>103.241</v>
      </c>
      <c r="R974" s="50">
        <v>83.462999999999994</v>
      </c>
      <c r="S974" s="50">
        <v>64.528999999999996</v>
      </c>
      <c r="T974" s="50">
        <v>45.881999999999998</v>
      </c>
      <c r="U974" s="50">
        <v>28.478000000000002</v>
      </c>
      <c r="V974" s="50">
        <v>13.994999999999999</v>
      </c>
      <c r="W974" s="50">
        <v>6.4619999999999997</v>
      </c>
      <c r="X974" s="50" t="s">
        <v>311</v>
      </c>
      <c r="Y974" s="50" t="s">
        <v>311</v>
      </c>
      <c r="Z974" s="50" t="s">
        <v>311</v>
      </c>
      <c r="AA974" s="50" t="s">
        <v>311</v>
      </c>
      <c r="AB974" s="50" t="s">
        <v>311</v>
      </c>
      <c r="AC974" s="50" t="str">
        <f t="shared" si="65"/>
        <v>Somalia-1965</v>
      </c>
      <c r="AD974" s="51">
        <f t="shared" si="66"/>
        <v>1653.5549999999998</v>
      </c>
      <c r="AE974" s="15">
        <f t="shared" si="67"/>
        <v>0.85566068258993511</v>
      </c>
      <c r="AF974">
        <f t="shared" si="68"/>
        <v>3.18860513448255E-2</v>
      </c>
    </row>
    <row r="975" spans="1:32" x14ac:dyDescent="0.25">
      <c r="A975" s="59">
        <v>958</v>
      </c>
      <c r="B975" s="60" t="s">
        <v>309</v>
      </c>
      <c r="C975" s="61" t="s">
        <v>263</v>
      </c>
      <c r="D975" s="62"/>
      <c r="E975" s="62">
        <v>710</v>
      </c>
      <c r="F975" s="62">
        <v>1965</v>
      </c>
      <c r="G975" s="50">
        <v>3252.1019999999999</v>
      </c>
      <c r="H975" s="50">
        <v>2773.2649999999999</v>
      </c>
      <c r="I975" s="50">
        <v>2411.5520000000001</v>
      </c>
      <c r="J975" s="50">
        <v>1860.3019999999999</v>
      </c>
      <c r="K975" s="50">
        <v>1631.982</v>
      </c>
      <c r="L975" s="50">
        <v>1411.1289999999999</v>
      </c>
      <c r="M975" s="50">
        <v>1249.1410000000001</v>
      </c>
      <c r="N975" s="50">
        <v>1104.731</v>
      </c>
      <c r="O975" s="50">
        <v>950.774</v>
      </c>
      <c r="P975" s="50">
        <v>848.14300000000003</v>
      </c>
      <c r="Q975" s="50">
        <v>702.53399999999999</v>
      </c>
      <c r="R975" s="50">
        <v>578.93600000000004</v>
      </c>
      <c r="S975" s="50">
        <v>423</v>
      </c>
      <c r="T975" s="50">
        <v>322.55</v>
      </c>
      <c r="U975" s="50">
        <v>213.38399999999999</v>
      </c>
      <c r="V975" s="50">
        <v>129.43100000000001</v>
      </c>
      <c r="W975" s="50">
        <v>79.346999999999994</v>
      </c>
      <c r="X975" s="50" t="s">
        <v>311</v>
      </c>
      <c r="Y975" s="50" t="s">
        <v>311</v>
      </c>
      <c r="Z975" s="50" t="s">
        <v>311</v>
      </c>
      <c r="AA975" s="50" t="s">
        <v>311</v>
      </c>
      <c r="AB975" s="50" t="s">
        <v>311</v>
      </c>
      <c r="AC975" s="50" t="str">
        <f t="shared" si="65"/>
        <v>South Africa-1965</v>
      </c>
      <c r="AD975" s="51">
        <f t="shared" si="66"/>
        <v>10760.671999999999</v>
      </c>
      <c r="AE975" s="15">
        <f t="shared" si="67"/>
        <v>0.85325814224241758</v>
      </c>
      <c r="AF975">
        <f t="shared" si="68"/>
        <v>3.8791950510873995E-2</v>
      </c>
    </row>
    <row r="976" spans="1:32" x14ac:dyDescent="0.25">
      <c r="A976" s="59">
        <v>959</v>
      </c>
      <c r="B976" s="60" t="s">
        <v>309</v>
      </c>
      <c r="C976" s="61" t="s">
        <v>484</v>
      </c>
      <c r="D976" s="62">
        <v>17</v>
      </c>
      <c r="E976" s="62">
        <v>724</v>
      </c>
      <c r="F976" s="62">
        <v>1965</v>
      </c>
      <c r="G976" s="50">
        <v>3209.8389999999999</v>
      </c>
      <c r="H976" s="50">
        <v>3047.5250000000001</v>
      </c>
      <c r="I976" s="50">
        <v>2678.7869999999998</v>
      </c>
      <c r="J976" s="50">
        <v>2603.5450000000001</v>
      </c>
      <c r="K976" s="50">
        <v>2377.5520000000001</v>
      </c>
      <c r="L976" s="50">
        <v>2186.2829999999999</v>
      </c>
      <c r="M976" s="50">
        <v>2487.4920000000002</v>
      </c>
      <c r="N976" s="50">
        <v>2335.078</v>
      </c>
      <c r="O976" s="50">
        <v>2100.1469999999999</v>
      </c>
      <c r="P976" s="50">
        <v>1711.778</v>
      </c>
      <c r="Q976" s="50">
        <v>1717.5</v>
      </c>
      <c r="R976" s="50">
        <v>1571.8869999999999</v>
      </c>
      <c r="S976" s="50">
        <v>1402.0730000000001</v>
      </c>
      <c r="T976" s="50">
        <v>1049.3510000000001</v>
      </c>
      <c r="U976" s="50">
        <v>789.61</v>
      </c>
      <c r="V976" s="50">
        <v>534.202</v>
      </c>
      <c r="W976" s="50">
        <v>438.392</v>
      </c>
      <c r="X976" s="50" t="s">
        <v>311</v>
      </c>
      <c r="Y976" s="50" t="s">
        <v>311</v>
      </c>
      <c r="Z976" s="50" t="s">
        <v>311</v>
      </c>
      <c r="AA976" s="50" t="s">
        <v>311</v>
      </c>
      <c r="AB976" s="50" t="s">
        <v>311</v>
      </c>
      <c r="AC976" s="50" t="str">
        <f t="shared" si="65"/>
        <v>Spain-1965</v>
      </c>
      <c r="AD976" s="51">
        <f t="shared" si="66"/>
        <v>20493.334999999999</v>
      </c>
      <c r="AE976" s="15">
        <f t="shared" si="67"/>
        <v>0.57324520386750133</v>
      </c>
      <c r="AF976">
        <f t="shared" si="68"/>
        <v>9.5535307684272847E-2</v>
      </c>
    </row>
    <row r="977" spans="1:32" x14ac:dyDescent="0.25">
      <c r="A977" s="59">
        <v>960</v>
      </c>
      <c r="B977" s="60" t="s">
        <v>309</v>
      </c>
      <c r="C977" s="61" t="s">
        <v>485</v>
      </c>
      <c r="D977" s="62"/>
      <c r="E977" s="62">
        <v>144</v>
      </c>
      <c r="F977" s="62">
        <v>1965</v>
      </c>
      <c r="G977" s="50">
        <v>1704.1310000000001</v>
      </c>
      <c r="H977" s="50">
        <v>1579.99</v>
      </c>
      <c r="I977" s="50">
        <v>1323.664</v>
      </c>
      <c r="J977" s="50">
        <v>1167.7339999999999</v>
      </c>
      <c r="K977" s="50">
        <v>934.64700000000005</v>
      </c>
      <c r="L977" s="50">
        <v>791.95699999999999</v>
      </c>
      <c r="M977" s="50">
        <v>690.13400000000001</v>
      </c>
      <c r="N977" s="50">
        <v>622.745</v>
      </c>
      <c r="O977" s="50">
        <v>539.02300000000002</v>
      </c>
      <c r="P977" s="50">
        <v>444.67099999999999</v>
      </c>
      <c r="Q977" s="50">
        <v>368.51799999999997</v>
      </c>
      <c r="R977" s="50">
        <v>293.00599999999997</v>
      </c>
      <c r="S977" s="50">
        <v>228.447</v>
      </c>
      <c r="T977" s="50">
        <v>160.82599999999999</v>
      </c>
      <c r="U977" s="50">
        <v>112.20699999999999</v>
      </c>
      <c r="V977" s="50">
        <v>71.456000000000003</v>
      </c>
      <c r="W977" s="50">
        <v>77.671999999999997</v>
      </c>
      <c r="X977" s="50" t="s">
        <v>311</v>
      </c>
      <c r="Y977" s="50" t="s">
        <v>311</v>
      </c>
      <c r="Z977" s="50" t="s">
        <v>311</v>
      </c>
      <c r="AA977" s="50" t="s">
        <v>311</v>
      </c>
      <c r="AB977" s="50" t="s">
        <v>311</v>
      </c>
      <c r="AC977" s="50" t="str">
        <f t="shared" si="65"/>
        <v>Sri Lanka-1965</v>
      </c>
      <c r="AD977" s="51">
        <f t="shared" si="66"/>
        <v>6080.8820000000005</v>
      </c>
      <c r="AE977" s="15">
        <f t="shared" si="67"/>
        <v>0.82717375538614291</v>
      </c>
      <c r="AF977">
        <f t="shared" si="68"/>
        <v>3.9496131744023832E-2</v>
      </c>
    </row>
    <row r="978" spans="1:32" x14ac:dyDescent="0.25">
      <c r="A978" s="59">
        <v>961</v>
      </c>
      <c r="B978" s="60" t="s">
        <v>309</v>
      </c>
      <c r="C978" s="61" t="s">
        <v>486</v>
      </c>
      <c r="D978" s="62">
        <v>18</v>
      </c>
      <c r="E978" s="62">
        <v>275</v>
      </c>
      <c r="F978" s="62">
        <v>1965</v>
      </c>
      <c r="G978" s="50">
        <v>246.03299999999999</v>
      </c>
      <c r="H978" s="50">
        <v>177.32900000000001</v>
      </c>
      <c r="I978" s="50">
        <v>143.44900000000001</v>
      </c>
      <c r="J978" s="50">
        <v>126.95399999999999</v>
      </c>
      <c r="K978" s="50">
        <v>104.249</v>
      </c>
      <c r="L978" s="50">
        <v>87.012</v>
      </c>
      <c r="M978" s="50">
        <v>68.061000000000007</v>
      </c>
      <c r="N978" s="50">
        <v>52.201000000000001</v>
      </c>
      <c r="O978" s="50">
        <v>42.646999999999998</v>
      </c>
      <c r="P978" s="50">
        <v>33.317999999999998</v>
      </c>
      <c r="Q978" s="50">
        <v>27.199000000000002</v>
      </c>
      <c r="R978" s="50">
        <v>23.628</v>
      </c>
      <c r="S978" s="50">
        <v>18.899000000000001</v>
      </c>
      <c r="T978" s="50">
        <v>15.468</v>
      </c>
      <c r="U978" s="50">
        <v>12.599</v>
      </c>
      <c r="V978" s="50">
        <v>7.3339999999999996</v>
      </c>
      <c r="W978" s="50">
        <v>5.0039999999999996</v>
      </c>
      <c r="X978" s="50" t="s">
        <v>311</v>
      </c>
      <c r="Y978" s="50" t="s">
        <v>311</v>
      </c>
      <c r="Z978" s="50" t="s">
        <v>311</v>
      </c>
      <c r="AA978" s="50" t="s">
        <v>311</v>
      </c>
      <c r="AB978" s="50" t="s">
        <v>311</v>
      </c>
      <c r="AC978" s="50" t="str">
        <f t="shared" si="65"/>
        <v>State of Palestine-1965</v>
      </c>
      <c r="AD978" s="51">
        <f t="shared" si="66"/>
        <v>584.16800000000001</v>
      </c>
      <c r="AE978" s="15">
        <f t="shared" si="67"/>
        <v>1.0394544035277522</v>
      </c>
      <c r="AF978">
        <f t="shared" si="68"/>
        <v>3.5104897656690524E-2</v>
      </c>
    </row>
    <row r="979" spans="1:32" x14ac:dyDescent="0.25">
      <c r="A979" s="59">
        <v>962</v>
      </c>
      <c r="B979" s="60" t="s">
        <v>309</v>
      </c>
      <c r="C979" s="61" t="s">
        <v>487</v>
      </c>
      <c r="D979" s="62"/>
      <c r="E979" s="62">
        <v>729</v>
      </c>
      <c r="F979" s="62">
        <v>1965</v>
      </c>
      <c r="G979" s="50">
        <v>1644.5619999999999</v>
      </c>
      <c r="H979" s="50">
        <v>1289.6089999999999</v>
      </c>
      <c r="I979" s="50">
        <v>1068.761</v>
      </c>
      <c r="J979" s="50">
        <v>889.06399999999996</v>
      </c>
      <c r="K979" s="50">
        <v>737.01499999999999</v>
      </c>
      <c r="L979" s="50">
        <v>620.57100000000003</v>
      </c>
      <c r="M979" s="50">
        <v>523.72799999999995</v>
      </c>
      <c r="N979" s="50">
        <v>441.28</v>
      </c>
      <c r="O979" s="50">
        <v>370.13200000000001</v>
      </c>
      <c r="P979" s="50">
        <v>305.06599999999997</v>
      </c>
      <c r="Q979" s="50">
        <v>251.083</v>
      </c>
      <c r="R979" s="50">
        <v>203.125</v>
      </c>
      <c r="S979" s="50">
        <v>154.97300000000001</v>
      </c>
      <c r="T979" s="50">
        <v>113.16500000000001</v>
      </c>
      <c r="U979" s="50">
        <v>79.941999999999993</v>
      </c>
      <c r="V979" s="50">
        <v>47.63</v>
      </c>
      <c r="W979" s="50">
        <v>30.390999999999998</v>
      </c>
      <c r="X979" s="50" t="s">
        <v>311</v>
      </c>
      <c r="Y979" s="50" t="s">
        <v>311</v>
      </c>
      <c r="Z979" s="50" t="s">
        <v>311</v>
      </c>
      <c r="AA979" s="50" t="s">
        <v>311</v>
      </c>
      <c r="AB979" s="50" t="s">
        <v>311</v>
      </c>
      <c r="AC979" s="50" t="str">
        <f t="shared" ref="AC979:AC1042" si="69">C979&amp;"-"&amp;F979</f>
        <v>Sudan-1965</v>
      </c>
      <c r="AD979" s="51">
        <f t="shared" ref="AD979:AD1042" si="70">SUM(J979:S979)</f>
        <v>4496.0370000000003</v>
      </c>
      <c r="AE979" s="15">
        <f t="shared" ref="AE979:AE1042" si="71">IF(W979="…",SUM(G979:I979,T979:V979,X979:AB979)/SUM(J979:S979),SUM(G979:I979,T979:W979)/SUM(J979:S979))</f>
        <v>0.95062829776534297</v>
      </c>
      <c r="AF979">
        <f t="shared" ref="AF979:AF1042" si="72">IF(W979="…",SUM(T979:V979,X979:AB979)/SUM(G979:S979),SUM(T979:W979)/SUM(G979:S979))</f>
        <v>3.1901281202461149E-2</v>
      </c>
    </row>
    <row r="980" spans="1:32" x14ac:dyDescent="0.25">
      <c r="A980" s="59">
        <v>963</v>
      </c>
      <c r="B980" s="60" t="s">
        <v>309</v>
      </c>
      <c r="C980" s="61" t="s">
        <v>391</v>
      </c>
      <c r="D980" s="62"/>
      <c r="E980" s="62">
        <v>740</v>
      </c>
      <c r="F980" s="62">
        <v>1965</v>
      </c>
      <c r="G980" s="50">
        <v>63.834000000000003</v>
      </c>
      <c r="H980" s="50">
        <v>54.3</v>
      </c>
      <c r="I980" s="50">
        <v>41.898000000000003</v>
      </c>
      <c r="J980" s="50">
        <v>30.481999999999999</v>
      </c>
      <c r="K980" s="50">
        <v>23.286999999999999</v>
      </c>
      <c r="L980" s="50">
        <v>21.294</v>
      </c>
      <c r="M980" s="50">
        <v>19.114999999999998</v>
      </c>
      <c r="N980" s="50">
        <v>16.5</v>
      </c>
      <c r="O980" s="50">
        <v>13.797000000000001</v>
      </c>
      <c r="P980" s="50">
        <v>10.103</v>
      </c>
      <c r="Q980" s="50">
        <v>9.5</v>
      </c>
      <c r="R980" s="50">
        <v>7.798</v>
      </c>
      <c r="S980" s="50">
        <v>6.5949999999999998</v>
      </c>
      <c r="T980" s="50">
        <v>5.3949999999999996</v>
      </c>
      <c r="U980" s="50">
        <v>3.6970000000000001</v>
      </c>
      <c r="V980" s="50">
        <v>2.2989999999999999</v>
      </c>
      <c r="W980" s="50">
        <v>1.899</v>
      </c>
      <c r="X980" s="50" t="s">
        <v>311</v>
      </c>
      <c r="Y980" s="50" t="s">
        <v>311</v>
      </c>
      <c r="Z980" s="50" t="s">
        <v>311</v>
      </c>
      <c r="AA980" s="50" t="s">
        <v>311</v>
      </c>
      <c r="AB980" s="50" t="s">
        <v>311</v>
      </c>
      <c r="AC980" s="50" t="str">
        <f t="shared" si="69"/>
        <v>Suriname-1965</v>
      </c>
      <c r="AD980" s="51">
        <f t="shared" si="70"/>
        <v>158.471</v>
      </c>
      <c r="AE980" s="15">
        <f t="shared" si="71"/>
        <v>1.0937143073496098</v>
      </c>
      <c r="AF980">
        <f t="shared" si="72"/>
        <v>4.1726451556186268E-2</v>
      </c>
    </row>
    <row r="981" spans="1:32" x14ac:dyDescent="0.25">
      <c r="A981" s="59">
        <v>964</v>
      </c>
      <c r="B981" s="60" t="s">
        <v>309</v>
      </c>
      <c r="C981" s="61" t="s">
        <v>488</v>
      </c>
      <c r="D981" s="62"/>
      <c r="E981" s="62">
        <v>752</v>
      </c>
      <c r="F981" s="62">
        <v>1965</v>
      </c>
      <c r="G981" s="50">
        <v>555.82000000000005</v>
      </c>
      <c r="H981" s="50">
        <v>525.87900000000002</v>
      </c>
      <c r="I981" s="50">
        <v>539.78099999999995</v>
      </c>
      <c r="J981" s="50">
        <v>627.71100000000001</v>
      </c>
      <c r="K981" s="50">
        <v>595.625</v>
      </c>
      <c r="L981" s="50">
        <v>474.92700000000002</v>
      </c>
      <c r="M981" s="50">
        <v>443.09399999999999</v>
      </c>
      <c r="N981" s="50">
        <v>475.53500000000003</v>
      </c>
      <c r="O981" s="50">
        <v>542.90700000000004</v>
      </c>
      <c r="P981" s="50">
        <v>520.98699999999997</v>
      </c>
      <c r="Q981" s="50">
        <v>526.11199999999997</v>
      </c>
      <c r="R981" s="50">
        <v>501.43599999999998</v>
      </c>
      <c r="S981" s="50">
        <v>433.56400000000002</v>
      </c>
      <c r="T981" s="50">
        <v>356.98399999999998</v>
      </c>
      <c r="U981" s="50">
        <v>274.18</v>
      </c>
      <c r="V981" s="50">
        <v>190.541</v>
      </c>
      <c r="W981" s="50">
        <v>160.59</v>
      </c>
      <c r="X981" s="50" t="s">
        <v>311</v>
      </c>
      <c r="Y981" s="50" t="s">
        <v>311</v>
      </c>
      <c r="Z981" s="50" t="s">
        <v>311</v>
      </c>
      <c r="AA981" s="50" t="s">
        <v>311</v>
      </c>
      <c r="AB981" s="50" t="s">
        <v>311</v>
      </c>
      <c r="AC981" s="50" t="str">
        <f t="shared" si="69"/>
        <v>Sweden-1965</v>
      </c>
      <c r="AD981" s="51">
        <f t="shared" si="70"/>
        <v>5141.8980000000001</v>
      </c>
      <c r="AE981" s="15">
        <f t="shared" si="71"/>
        <v>0.50638402395380067</v>
      </c>
      <c r="AF981">
        <f t="shared" si="72"/>
        <v>0.1452373355444572</v>
      </c>
    </row>
    <row r="982" spans="1:32" x14ac:dyDescent="0.25">
      <c r="A982" s="59">
        <v>965</v>
      </c>
      <c r="B982" s="60" t="s">
        <v>309</v>
      </c>
      <c r="C982" s="61" t="s">
        <v>489</v>
      </c>
      <c r="D982" s="62"/>
      <c r="E982" s="62">
        <v>760</v>
      </c>
      <c r="F982" s="62">
        <v>1965</v>
      </c>
      <c r="G982" s="50">
        <v>1033.7470000000001</v>
      </c>
      <c r="H982" s="50">
        <v>853.87599999999998</v>
      </c>
      <c r="I982" s="50">
        <v>721.34100000000001</v>
      </c>
      <c r="J982" s="50">
        <v>492.33600000000001</v>
      </c>
      <c r="K982" s="50">
        <v>386.05099999999999</v>
      </c>
      <c r="L982" s="50">
        <v>329.71800000000002</v>
      </c>
      <c r="M982" s="50">
        <v>315.99900000000002</v>
      </c>
      <c r="N982" s="50">
        <v>271.22399999999999</v>
      </c>
      <c r="O982" s="50">
        <v>227.125</v>
      </c>
      <c r="P982" s="50">
        <v>177.846</v>
      </c>
      <c r="Q982" s="50">
        <v>146.196</v>
      </c>
      <c r="R982" s="50">
        <v>122.134</v>
      </c>
      <c r="S982" s="50">
        <v>99.593999999999994</v>
      </c>
      <c r="T982" s="50">
        <v>78.757000000000005</v>
      </c>
      <c r="U982" s="50">
        <v>58.526000000000003</v>
      </c>
      <c r="V982" s="50">
        <v>34.880000000000003</v>
      </c>
      <c r="W982" s="50">
        <v>23.786999999999999</v>
      </c>
      <c r="X982" s="50" t="s">
        <v>311</v>
      </c>
      <c r="Y982" s="50" t="s">
        <v>311</v>
      </c>
      <c r="Z982" s="50" t="s">
        <v>311</v>
      </c>
      <c r="AA982" s="50" t="s">
        <v>311</v>
      </c>
      <c r="AB982" s="50" t="s">
        <v>311</v>
      </c>
      <c r="AC982" s="50" t="str">
        <f t="shared" si="69"/>
        <v>Syrian Arab Republic-1965</v>
      </c>
      <c r="AD982" s="51">
        <f t="shared" si="70"/>
        <v>2568.223</v>
      </c>
      <c r="AE982" s="15">
        <f t="shared" si="71"/>
        <v>1.0921613894120565</v>
      </c>
      <c r="AF982">
        <f t="shared" si="72"/>
        <v>3.7848739093256624E-2</v>
      </c>
    </row>
    <row r="983" spans="1:32" x14ac:dyDescent="0.25">
      <c r="A983" s="59">
        <v>966</v>
      </c>
      <c r="B983" s="60" t="s">
        <v>309</v>
      </c>
      <c r="C983" s="61" t="s">
        <v>157</v>
      </c>
      <c r="D983" s="62"/>
      <c r="E983" s="62">
        <v>764</v>
      </c>
      <c r="F983" s="62">
        <v>1965</v>
      </c>
      <c r="G983" s="50">
        <v>5578.4359999999997</v>
      </c>
      <c r="H983" s="50">
        <v>4586.8969999999999</v>
      </c>
      <c r="I983" s="50">
        <v>3729.3910000000001</v>
      </c>
      <c r="J983" s="50">
        <v>3082.2179999999998</v>
      </c>
      <c r="K983" s="50">
        <v>2574.6970000000001</v>
      </c>
      <c r="L983" s="50">
        <v>2459.998</v>
      </c>
      <c r="M983" s="50">
        <v>2111.4859999999999</v>
      </c>
      <c r="N983" s="50">
        <v>1768.817</v>
      </c>
      <c r="O983" s="50">
        <v>1371.0530000000001</v>
      </c>
      <c r="P983" s="50">
        <v>1114.2139999999999</v>
      </c>
      <c r="Q983" s="50">
        <v>943.95799999999997</v>
      </c>
      <c r="R983" s="50">
        <v>789.60500000000002</v>
      </c>
      <c r="S983" s="50">
        <v>619.54600000000005</v>
      </c>
      <c r="T983" s="50">
        <v>464.91300000000001</v>
      </c>
      <c r="U983" s="50">
        <v>291.589</v>
      </c>
      <c r="V983" s="50">
        <v>181.80799999999999</v>
      </c>
      <c r="W983" s="50">
        <v>154.16999999999999</v>
      </c>
      <c r="X983" s="50" t="s">
        <v>311</v>
      </c>
      <c r="Y983" s="50" t="s">
        <v>311</v>
      </c>
      <c r="Z983" s="50" t="s">
        <v>311</v>
      </c>
      <c r="AA983" s="50" t="s">
        <v>311</v>
      </c>
      <c r="AB983" s="50" t="s">
        <v>311</v>
      </c>
      <c r="AC983" s="50" t="str">
        <f t="shared" si="69"/>
        <v>Thailand-1965</v>
      </c>
      <c r="AD983" s="51">
        <f t="shared" si="70"/>
        <v>16835.592000000001</v>
      </c>
      <c r="AE983" s="15">
        <f t="shared" si="71"/>
        <v>0.89020950377034558</v>
      </c>
      <c r="AF983">
        <f t="shared" si="72"/>
        <v>3.5550561862103862E-2</v>
      </c>
    </row>
    <row r="984" spans="1:32" x14ac:dyDescent="0.25">
      <c r="A984" s="59">
        <v>967</v>
      </c>
      <c r="B984" s="60" t="s">
        <v>309</v>
      </c>
      <c r="C984" s="61" t="s">
        <v>392</v>
      </c>
      <c r="D984" s="62"/>
      <c r="E984" s="62">
        <v>626</v>
      </c>
      <c r="F984" s="62">
        <v>1965</v>
      </c>
      <c r="G984" s="50">
        <v>89.88</v>
      </c>
      <c r="H984" s="50">
        <v>72.894000000000005</v>
      </c>
      <c r="I984" s="50">
        <v>64.597999999999999</v>
      </c>
      <c r="J984" s="50">
        <v>60.158999999999999</v>
      </c>
      <c r="K984" s="50">
        <v>49.651000000000003</v>
      </c>
      <c r="L984" s="50">
        <v>42.447000000000003</v>
      </c>
      <c r="M984" s="50">
        <v>35.889000000000003</v>
      </c>
      <c r="N984" s="50">
        <v>31.791</v>
      </c>
      <c r="O984" s="50">
        <v>25.867000000000001</v>
      </c>
      <c r="P984" s="50">
        <v>22.077000000000002</v>
      </c>
      <c r="Q984" s="50">
        <v>16.376000000000001</v>
      </c>
      <c r="R984" s="50">
        <v>12.488</v>
      </c>
      <c r="S984" s="50">
        <v>10.558</v>
      </c>
      <c r="T984" s="50">
        <v>6.51</v>
      </c>
      <c r="U984" s="50">
        <v>3.2280000000000002</v>
      </c>
      <c r="V984" s="50">
        <v>2.5070000000000001</v>
      </c>
      <c r="W984" s="50">
        <v>1.298</v>
      </c>
      <c r="X984" s="50" t="s">
        <v>311</v>
      </c>
      <c r="Y984" s="50" t="s">
        <v>311</v>
      </c>
      <c r="Z984" s="50" t="s">
        <v>311</v>
      </c>
      <c r="AA984" s="50" t="s">
        <v>311</v>
      </c>
      <c r="AB984" s="50" t="s">
        <v>311</v>
      </c>
      <c r="AC984" s="50" t="str">
        <f t="shared" si="69"/>
        <v>Timor-Leste-1965</v>
      </c>
      <c r="AD984" s="51">
        <f t="shared" si="70"/>
        <v>307.303</v>
      </c>
      <c r="AE984" s="15">
        <f t="shared" si="71"/>
        <v>0.78396566255454725</v>
      </c>
      <c r="AF984">
        <f t="shared" si="72"/>
        <v>2.5329405713751346E-2</v>
      </c>
    </row>
    <row r="985" spans="1:32" x14ac:dyDescent="0.25">
      <c r="A985" s="59">
        <v>968</v>
      </c>
      <c r="B985" s="60" t="s">
        <v>309</v>
      </c>
      <c r="C985" s="61" t="s">
        <v>490</v>
      </c>
      <c r="D985" s="62"/>
      <c r="E985" s="62">
        <v>768</v>
      </c>
      <c r="F985" s="62">
        <v>1965</v>
      </c>
      <c r="G985" s="50">
        <v>308.86900000000003</v>
      </c>
      <c r="H985" s="50">
        <v>238.67699999999999</v>
      </c>
      <c r="I985" s="50">
        <v>200.446</v>
      </c>
      <c r="J985" s="50">
        <v>171.809</v>
      </c>
      <c r="K985" s="50">
        <v>146.44499999999999</v>
      </c>
      <c r="L985" s="50">
        <v>123.48099999999999</v>
      </c>
      <c r="M985" s="50">
        <v>104.923</v>
      </c>
      <c r="N985" s="50">
        <v>89.753</v>
      </c>
      <c r="O985" s="50">
        <v>76.754000000000005</v>
      </c>
      <c r="P985" s="50">
        <v>65.584000000000003</v>
      </c>
      <c r="Q985" s="50">
        <v>55.213999999999999</v>
      </c>
      <c r="R985" s="50">
        <v>43.447000000000003</v>
      </c>
      <c r="S985" s="50">
        <v>32.615000000000002</v>
      </c>
      <c r="T985" s="50">
        <v>23.359000000000002</v>
      </c>
      <c r="U985" s="50">
        <v>15.193</v>
      </c>
      <c r="V985" s="50">
        <v>8.3089999999999993</v>
      </c>
      <c r="W985" s="50">
        <v>3.7519999999999998</v>
      </c>
      <c r="X985" s="50" t="s">
        <v>311</v>
      </c>
      <c r="Y985" s="50" t="s">
        <v>311</v>
      </c>
      <c r="Z985" s="50" t="s">
        <v>311</v>
      </c>
      <c r="AA985" s="50" t="s">
        <v>311</v>
      </c>
      <c r="AB985" s="50" t="s">
        <v>311</v>
      </c>
      <c r="AC985" s="50" t="str">
        <f t="shared" si="69"/>
        <v>Togo-1965</v>
      </c>
      <c r="AD985" s="51">
        <f t="shared" si="70"/>
        <v>910.02499999999998</v>
      </c>
      <c r="AE985" s="15">
        <f t="shared" si="71"/>
        <v>0.87756380319222005</v>
      </c>
      <c r="AF985">
        <f t="shared" si="72"/>
        <v>3.0526225002518066E-2</v>
      </c>
    </row>
    <row r="986" spans="1:32" x14ac:dyDescent="0.25">
      <c r="A986" s="59">
        <v>969</v>
      </c>
      <c r="B986" s="60" t="s">
        <v>309</v>
      </c>
      <c r="C986" s="61" t="s">
        <v>393</v>
      </c>
      <c r="D986" s="62"/>
      <c r="E986" s="62">
        <v>776</v>
      </c>
      <c r="F986" s="62">
        <v>1965</v>
      </c>
      <c r="G986" s="50">
        <v>14.683999999999999</v>
      </c>
      <c r="H986" s="50">
        <v>11.215999999999999</v>
      </c>
      <c r="I986" s="50">
        <v>8.5139999999999993</v>
      </c>
      <c r="J986" s="50">
        <v>7.3979999999999997</v>
      </c>
      <c r="K986" s="50">
        <v>6.0410000000000004</v>
      </c>
      <c r="L986" s="50">
        <v>5.32</v>
      </c>
      <c r="M986" s="50">
        <v>4.3840000000000003</v>
      </c>
      <c r="N986" s="50">
        <v>3.9020000000000001</v>
      </c>
      <c r="O986" s="50">
        <v>3.3679999999999999</v>
      </c>
      <c r="P986" s="50">
        <v>2.5070000000000001</v>
      </c>
      <c r="Q986" s="50">
        <v>1.9259999999999999</v>
      </c>
      <c r="R986" s="50">
        <v>1.5289999999999999</v>
      </c>
      <c r="S986" s="50">
        <v>1.274</v>
      </c>
      <c r="T986" s="50">
        <v>0.97699999999999998</v>
      </c>
      <c r="U986" s="50">
        <v>0.622</v>
      </c>
      <c r="V986" s="50">
        <v>0.38600000000000001</v>
      </c>
      <c r="W986" s="50">
        <v>0.314</v>
      </c>
      <c r="X986" s="50" t="s">
        <v>311</v>
      </c>
      <c r="Y986" s="50" t="s">
        <v>311</v>
      </c>
      <c r="Z986" s="50" t="s">
        <v>311</v>
      </c>
      <c r="AA986" s="50" t="s">
        <v>311</v>
      </c>
      <c r="AB986" s="50" t="s">
        <v>311</v>
      </c>
      <c r="AC986" s="50" t="str">
        <f t="shared" si="69"/>
        <v>Tonga-1965</v>
      </c>
      <c r="AD986" s="51">
        <f t="shared" si="70"/>
        <v>37.649000000000001</v>
      </c>
      <c r="AE986" s="15">
        <f t="shared" si="71"/>
        <v>0.97513878190655789</v>
      </c>
      <c r="AF986">
        <f t="shared" si="72"/>
        <v>3.190264074490376E-2</v>
      </c>
    </row>
    <row r="987" spans="1:32" x14ac:dyDescent="0.25">
      <c r="A987" s="59">
        <v>970</v>
      </c>
      <c r="B987" s="60" t="s">
        <v>309</v>
      </c>
      <c r="C987" s="61" t="s">
        <v>394</v>
      </c>
      <c r="D987" s="62"/>
      <c r="E987" s="62">
        <v>780</v>
      </c>
      <c r="F987" s="62">
        <v>1965</v>
      </c>
      <c r="G987" s="50">
        <v>146.291</v>
      </c>
      <c r="H987" s="50">
        <v>134.125</v>
      </c>
      <c r="I987" s="50">
        <v>115.58799999999999</v>
      </c>
      <c r="J987" s="50">
        <v>92.138000000000005</v>
      </c>
      <c r="K987" s="50">
        <v>76.781000000000006</v>
      </c>
      <c r="L987" s="50">
        <v>58.267000000000003</v>
      </c>
      <c r="M987" s="50">
        <v>49.664000000000001</v>
      </c>
      <c r="N987" s="50">
        <v>46.579000000000001</v>
      </c>
      <c r="O987" s="50">
        <v>43.41</v>
      </c>
      <c r="P987" s="50">
        <v>37.432000000000002</v>
      </c>
      <c r="Q987" s="50">
        <v>33.72</v>
      </c>
      <c r="R987" s="50">
        <v>26.789000000000001</v>
      </c>
      <c r="S987" s="50">
        <v>20.75</v>
      </c>
      <c r="T987" s="50">
        <v>13.997</v>
      </c>
      <c r="U987" s="50">
        <v>8.2759999999999998</v>
      </c>
      <c r="V987" s="50">
        <v>4.165</v>
      </c>
      <c r="W987" s="50">
        <v>4.4450000000000003</v>
      </c>
      <c r="X987" s="50" t="s">
        <v>311</v>
      </c>
      <c r="Y987" s="50" t="s">
        <v>311</v>
      </c>
      <c r="Z987" s="50" t="s">
        <v>311</v>
      </c>
      <c r="AA987" s="50" t="s">
        <v>311</v>
      </c>
      <c r="AB987" s="50" t="s">
        <v>311</v>
      </c>
      <c r="AC987" s="50" t="str">
        <f t="shared" si="69"/>
        <v>Trinidad and Tobago-1965</v>
      </c>
      <c r="AD987" s="51">
        <f t="shared" si="70"/>
        <v>485.53000000000009</v>
      </c>
      <c r="AE987" s="15">
        <f t="shared" si="71"/>
        <v>0.87921858587522905</v>
      </c>
      <c r="AF987">
        <f t="shared" si="72"/>
        <v>3.5033248859374679E-2</v>
      </c>
    </row>
    <row r="988" spans="1:32" x14ac:dyDescent="0.25">
      <c r="A988" s="59">
        <v>971</v>
      </c>
      <c r="B988" s="60" t="s">
        <v>309</v>
      </c>
      <c r="C988" s="61" t="s">
        <v>491</v>
      </c>
      <c r="D988" s="62"/>
      <c r="E988" s="62">
        <v>788</v>
      </c>
      <c r="F988" s="62">
        <v>1965</v>
      </c>
      <c r="G988" s="50">
        <v>823.88800000000003</v>
      </c>
      <c r="H988" s="50">
        <v>682.20399999999995</v>
      </c>
      <c r="I988" s="50">
        <v>586.64499999999998</v>
      </c>
      <c r="J988" s="50">
        <v>364.90600000000001</v>
      </c>
      <c r="K988" s="50">
        <v>320.24099999999999</v>
      </c>
      <c r="L988" s="50">
        <v>296.72699999999998</v>
      </c>
      <c r="M988" s="50">
        <v>292.40300000000002</v>
      </c>
      <c r="N988" s="50">
        <v>253.21700000000001</v>
      </c>
      <c r="O988" s="50">
        <v>206.69900000000001</v>
      </c>
      <c r="P988" s="50">
        <v>172.52799999999999</v>
      </c>
      <c r="Q988" s="50">
        <v>157.62899999999999</v>
      </c>
      <c r="R988" s="50">
        <v>131.22999999999999</v>
      </c>
      <c r="S988" s="50">
        <v>96.385000000000005</v>
      </c>
      <c r="T988" s="50">
        <v>72.212999999999994</v>
      </c>
      <c r="U988" s="50">
        <v>44.113999999999997</v>
      </c>
      <c r="V988" s="50">
        <v>27.776</v>
      </c>
      <c r="W988" s="50">
        <v>16.533999999999999</v>
      </c>
      <c r="X988" s="50" t="s">
        <v>311</v>
      </c>
      <c r="Y988" s="50" t="s">
        <v>311</v>
      </c>
      <c r="Z988" s="50" t="s">
        <v>311</v>
      </c>
      <c r="AA988" s="50" t="s">
        <v>311</v>
      </c>
      <c r="AB988" s="50" t="s">
        <v>311</v>
      </c>
      <c r="AC988" s="50" t="str">
        <f t="shared" si="69"/>
        <v>Tunisia-1965</v>
      </c>
      <c r="AD988" s="51">
        <f t="shared" si="70"/>
        <v>2291.9650000000006</v>
      </c>
      <c r="AE988" s="15">
        <f t="shared" si="71"/>
        <v>0.98316248284768737</v>
      </c>
      <c r="AF988">
        <f t="shared" si="72"/>
        <v>3.6635785054491728E-2</v>
      </c>
    </row>
    <row r="989" spans="1:32" x14ac:dyDescent="0.25">
      <c r="A989" s="59">
        <v>972</v>
      </c>
      <c r="B989" s="60" t="s">
        <v>309</v>
      </c>
      <c r="C989" s="61" t="s">
        <v>492</v>
      </c>
      <c r="D989" s="62"/>
      <c r="E989" s="62">
        <v>792</v>
      </c>
      <c r="F989" s="62">
        <v>1965</v>
      </c>
      <c r="G989" s="50">
        <v>5102.1610000000001</v>
      </c>
      <c r="H989" s="50">
        <v>4319.9629999999997</v>
      </c>
      <c r="I989" s="50">
        <v>3741.4940000000001</v>
      </c>
      <c r="J989" s="50">
        <v>2856.1219999999998</v>
      </c>
      <c r="K989" s="50">
        <v>2442.4070000000002</v>
      </c>
      <c r="L989" s="50">
        <v>2224.2150000000001</v>
      </c>
      <c r="M989" s="50">
        <v>2213.181</v>
      </c>
      <c r="N989" s="50">
        <v>1808.386</v>
      </c>
      <c r="O989" s="50">
        <v>1349.559</v>
      </c>
      <c r="P989" s="50">
        <v>996.822</v>
      </c>
      <c r="Q989" s="50">
        <v>1112.971</v>
      </c>
      <c r="R989" s="50">
        <v>943.226</v>
      </c>
      <c r="S989" s="50">
        <v>711.01199999999994</v>
      </c>
      <c r="T989" s="50">
        <v>575.803</v>
      </c>
      <c r="U989" s="50">
        <v>293.62599999999998</v>
      </c>
      <c r="V989" s="50">
        <v>192.672</v>
      </c>
      <c r="W989" s="50">
        <v>89.344999999999999</v>
      </c>
      <c r="X989" s="50" t="s">
        <v>311</v>
      </c>
      <c r="Y989" s="50" t="s">
        <v>311</v>
      </c>
      <c r="Z989" s="50" t="s">
        <v>311</v>
      </c>
      <c r="AA989" s="50" t="s">
        <v>311</v>
      </c>
      <c r="AB989" s="50" t="s">
        <v>311</v>
      </c>
      <c r="AC989" s="50" t="str">
        <f t="shared" si="69"/>
        <v>Turkey-1965</v>
      </c>
      <c r="AD989" s="51">
        <f t="shared" si="70"/>
        <v>16657.901000000002</v>
      </c>
      <c r="AE989" s="15">
        <f t="shared" si="71"/>
        <v>0.85935580959449809</v>
      </c>
      <c r="AF989">
        <f t="shared" si="72"/>
        <v>3.8611245792006768E-2</v>
      </c>
    </row>
    <row r="990" spans="1:32" x14ac:dyDescent="0.25">
      <c r="A990" s="59">
        <v>973</v>
      </c>
      <c r="B990" s="60" t="s">
        <v>309</v>
      </c>
      <c r="C990" s="61" t="s">
        <v>493</v>
      </c>
      <c r="D990" s="62">
        <v>19</v>
      </c>
      <c r="E990" s="62">
        <v>804</v>
      </c>
      <c r="F990" s="62">
        <v>1965</v>
      </c>
      <c r="G990" s="50">
        <v>3864.547</v>
      </c>
      <c r="H990" s="50">
        <v>4033.6849999999999</v>
      </c>
      <c r="I990" s="50">
        <v>4244.0820000000003</v>
      </c>
      <c r="J990" s="50">
        <v>3369.2350000000001</v>
      </c>
      <c r="K990" s="50">
        <v>2888.348</v>
      </c>
      <c r="L990" s="50">
        <v>4399.607</v>
      </c>
      <c r="M990" s="50">
        <v>3066.9639999999999</v>
      </c>
      <c r="N990" s="50">
        <v>3825.3580000000002</v>
      </c>
      <c r="O990" s="50">
        <v>2926.0410000000002</v>
      </c>
      <c r="P990" s="50">
        <v>2015.972</v>
      </c>
      <c r="Q990" s="50">
        <v>2668.8180000000002</v>
      </c>
      <c r="R990" s="50">
        <v>2400.0520000000001</v>
      </c>
      <c r="S990" s="50">
        <v>1924.2860000000001</v>
      </c>
      <c r="T990" s="50">
        <v>1403.7860000000001</v>
      </c>
      <c r="U990" s="50">
        <v>1028.1469999999999</v>
      </c>
      <c r="V990" s="50">
        <v>680.976</v>
      </c>
      <c r="W990" s="50">
        <v>522.03099999999995</v>
      </c>
      <c r="X990" s="50" t="s">
        <v>311</v>
      </c>
      <c r="Y990" s="50" t="s">
        <v>311</v>
      </c>
      <c r="Z990" s="50" t="s">
        <v>311</v>
      </c>
      <c r="AA990" s="50" t="s">
        <v>311</v>
      </c>
      <c r="AB990" s="50" t="s">
        <v>311</v>
      </c>
      <c r="AC990" s="50" t="str">
        <f t="shared" si="69"/>
        <v>Ukraine-1965</v>
      </c>
      <c r="AD990" s="51">
        <f t="shared" si="70"/>
        <v>29484.681000000004</v>
      </c>
      <c r="AE990" s="15">
        <f t="shared" si="71"/>
        <v>0.53510004059396132</v>
      </c>
      <c r="AF990">
        <f t="shared" si="72"/>
        <v>8.7321700737706384E-2</v>
      </c>
    </row>
    <row r="991" spans="1:32" x14ac:dyDescent="0.25">
      <c r="A991" s="59">
        <v>974</v>
      </c>
      <c r="B991" s="60" t="s">
        <v>309</v>
      </c>
      <c r="C991" s="61" t="s">
        <v>494</v>
      </c>
      <c r="D991" s="62"/>
      <c r="E991" s="62">
        <v>784</v>
      </c>
      <c r="F991" s="62">
        <v>1965</v>
      </c>
      <c r="G991" s="50">
        <v>23.672999999999998</v>
      </c>
      <c r="H991" s="50">
        <v>17.922999999999998</v>
      </c>
      <c r="I991" s="50">
        <v>16.356000000000002</v>
      </c>
      <c r="J991" s="50">
        <v>16.652000000000001</v>
      </c>
      <c r="K991" s="50">
        <v>17.652999999999999</v>
      </c>
      <c r="L991" s="50">
        <v>14.962</v>
      </c>
      <c r="M991" s="50">
        <v>11.945</v>
      </c>
      <c r="N991" s="50">
        <v>9.1989999999999998</v>
      </c>
      <c r="O991" s="50">
        <v>6.7069999999999999</v>
      </c>
      <c r="P991" s="50">
        <v>4.6909999999999998</v>
      </c>
      <c r="Q991" s="50">
        <v>3.4489999999999998</v>
      </c>
      <c r="R991" s="50">
        <v>2.2679999999999998</v>
      </c>
      <c r="S991" s="50">
        <v>1.4570000000000001</v>
      </c>
      <c r="T991" s="50">
        <v>1.377</v>
      </c>
      <c r="U991" s="50">
        <v>1.095</v>
      </c>
      <c r="V991" s="50">
        <v>0.60899999999999999</v>
      </c>
      <c r="W991" s="50">
        <v>0.34599999999999997</v>
      </c>
      <c r="X991" s="50" t="s">
        <v>311</v>
      </c>
      <c r="Y991" s="50" t="s">
        <v>311</v>
      </c>
      <c r="Z991" s="50" t="s">
        <v>311</v>
      </c>
      <c r="AA991" s="50" t="s">
        <v>311</v>
      </c>
      <c r="AB991" s="50" t="s">
        <v>311</v>
      </c>
      <c r="AC991" s="50" t="str">
        <f t="shared" si="69"/>
        <v>United Arab Emirates-1965</v>
      </c>
      <c r="AD991" s="51">
        <f t="shared" si="70"/>
        <v>88.98299999999999</v>
      </c>
      <c r="AE991" s="15">
        <f t="shared" si="71"/>
        <v>0.68978344178101436</v>
      </c>
      <c r="AF991">
        <f t="shared" si="72"/>
        <v>2.3323238166536218E-2</v>
      </c>
    </row>
    <row r="992" spans="1:32" x14ac:dyDescent="0.25">
      <c r="A992" s="59">
        <v>975</v>
      </c>
      <c r="B992" s="60" t="s">
        <v>309</v>
      </c>
      <c r="C992" s="61" t="s">
        <v>33</v>
      </c>
      <c r="D992" s="62"/>
      <c r="E992" s="62">
        <v>826</v>
      </c>
      <c r="F992" s="62">
        <v>1965</v>
      </c>
      <c r="G992" s="50">
        <v>4796.3440000000001</v>
      </c>
      <c r="H992" s="50">
        <v>4080.0169999999998</v>
      </c>
      <c r="I992" s="50">
        <v>3765.0949999999998</v>
      </c>
      <c r="J992" s="50">
        <v>4233.2759999999998</v>
      </c>
      <c r="K992" s="50">
        <v>3588.547</v>
      </c>
      <c r="L992" s="50">
        <v>3360.2429999999999</v>
      </c>
      <c r="M992" s="50">
        <v>3273.509</v>
      </c>
      <c r="N992" s="50">
        <v>3420.1550000000002</v>
      </c>
      <c r="O992" s="50">
        <v>3730.6350000000002</v>
      </c>
      <c r="P992" s="50">
        <v>3305.7280000000001</v>
      </c>
      <c r="Q992" s="50">
        <v>3593.2310000000002</v>
      </c>
      <c r="R992" s="50">
        <v>3467.4340000000002</v>
      </c>
      <c r="S992" s="50">
        <v>3063.9870000000001</v>
      </c>
      <c r="T992" s="50">
        <v>2394.848</v>
      </c>
      <c r="U992" s="50">
        <v>1813.171</v>
      </c>
      <c r="V992" s="50">
        <v>1278.963</v>
      </c>
      <c r="W992" s="50">
        <v>1137.924</v>
      </c>
      <c r="X992" s="50" t="s">
        <v>311</v>
      </c>
      <c r="Y992" s="50" t="s">
        <v>311</v>
      </c>
      <c r="Z992" s="50" t="s">
        <v>311</v>
      </c>
      <c r="AA992" s="50" t="s">
        <v>311</v>
      </c>
      <c r="AB992" s="50" t="s">
        <v>311</v>
      </c>
      <c r="AC992" s="50" t="str">
        <f t="shared" si="69"/>
        <v>United Kingdom-1965</v>
      </c>
      <c r="AD992" s="51">
        <f t="shared" si="70"/>
        <v>35036.744999999995</v>
      </c>
      <c r="AE992" s="15">
        <f t="shared" si="71"/>
        <v>0.54989017958146513</v>
      </c>
      <c r="AF992">
        <f t="shared" si="72"/>
        <v>0.13895041887171874</v>
      </c>
    </row>
    <row r="993" spans="1:32" x14ac:dyDescent="0.25">
      <c r="A993" s="59">
        <v>976</v>
      </c>
      <c r="B993" s="60" t="s">
        <v>309</v>
      </c>
      <c r="C993" s="61" t="s">
        <v>495</v>
      </c>
      <c r="D993" s="62">
        <v>20</v>
      </c>
      <c r="E993" s="62">
        <v>834</v>
      </c>
      <c r="F993" s="62">
        <v>1965</v>
      </c>
      <c r="G993" s="50">
        <v>2216.1869999999999</v>
      </c>
      <c r="H993" s="50">
        <v>1725.0419999999999</v>
      </c>
      <c r="I993" s="50">
        <v>1412.944</v>
      </c>
      <c r="J993" s="50">
        <v>1229.1859999999999</v>
      </c>
      <c r="K993" s="50">
        <v>1017.862</v>
      </c>
      <c r="L993" s="50">
        <v>849.84400000000005</v>
      </c>
      <c r="M993" s="50">
        <v>710.49</v>
      </c>
      <c r="N993" s="50">
        <v>591.15499999999997</v>
      </c>
      <c r="O993" s="50">
        <v>487.315</v>
      </c>
      <c r="P993" s="50">
        <v>398.13600000000002</v>
      </c>
      <c r="Q993" s="50">
        <v>319.82600000000002</v>
      </c>
      <c r="R993" s="50">
        <v>251.02600000000001</v>
      </c>
      <c r="S993" s="50">
        <v>189.096</v>
      </c>
      <c r="T993" s="50">
        <v>133.113</v>
      </c>
      <c r="U993" s="50">
        <v>83.840999999999994</v>
      </c>
      <c r="V993" s="50">
        <v>44.372999999999998</v>
      </c>
      <c r="W993" s="50">
        <v>24.091999999999999</v>
      </c>
      <c r="X993" s="50" t="s">
        <v>311</v>
      </c>
      <c r="Y993" s="50" t="s">
        <v>311</v>
      </c>
      <c r="Z993" s="50" t="s">
        <v>311</v>
      </c>
      <c r="AA993" s="50" t="s">
        <v>311</v>
      </c>
      <c r="AB993" s="50" t="s">
        <v>311</v>
      </c>
      <c r="AC993" s="50" t="str">
        <f t="shared" si="69"/>
        <v>United Republic of Tanzania-1965</v>
      </c>
      <c r="AD993" s="51">
        <f t="shared" si="70"/>
        <v>6043.9359999999997</v>
      </c>
      <c r="AE993" s="15">
        <f t="shared" si="71"/>
        <v>0.93309922540543111</v>
      </c>
      <c r="AF993">
        <f t="shared" si="72"/>
        <v>2.5040908101510519E-2</v>
      </c>
    </row>
    <row r="994" spans="1:32" x14ac:dyDescent="0.25">
      <c r="A994" s="59">
        <v>977</v>
      </c>
      <c r="B994" s="60" t="s">
        <v>309</v>
      </c>
      <c r="C994" s="61" t="s">
        <v>344</v>
      </c>
      <c r="D994" s="62"/>
      <c r="E994" s="62">
        <v>840</v>
      </c>
      <c r="F994" s="62">
        <v>1965</v>
      </c>
      <c r="G994" s="50">
        <v>19773.183000000001</v>
      </c>
      <c r="H994" s="50">
        <v>20863.521000000001</v>
      </c>
      <c r="I994" s="50">
        <v>19440.66</v>
      </c>
      <c r="J994" s="50">
        <v>17322.048999999999</v>
      </c>
      <c r="K994" s="50">
        <v>13905.275</v>
      </c>
      <c r="L994" s="50">
        <v>11799.227000000001</v>
      </c>
      <c r="M994" s="50">
        <v>11534.351000000001</v>
      </c>
      <c r="N994" s="50">
        <v>12380.329</v>
      </c>
      <c r="O994" s="50">
        <v>12774.678</v>
      </c>
      <c r="P994" s="50">
        <v>11769.175999999999</v>
      </c>
      <c r="Q994" s="50">
        <v>10872.093999999999</v>
      </c>
      <c r="R994" s="50">
        <v>9948.4969999999994</v>
      </c>
      <c r="S994" s="50">
        <v>8518.134</v>
      </c>
      <c r="T994" s="50">
        <v>6709.5569999999998</v>
      </c>
      <c r="U994" s="50">
        <v>5336.9629999999997</v>
      </c>
      <c r="V994" s="50">
        <v>3680.4119999999998</v>
      </c>
      <c r="W994" s="50">
        <v>3187.4340000000002</v>
      </c>
      <c r="X994" s="50" t="s">
        <v>311</v>
      </c>
      <c r="Y994" s="50" t="s">
        <v>311</v>
      </c>
      <c r="Z994" s="50" t="s">
        <v>311</v>
      </c>
      <c r="AA994" s="50" t="s">
        <v>311</v>
      </c>
      <c r="AB994" s="50" t="s">
        <v>311</v>
      </c>
      <c r="AC994" s="50" t="str">
        <f t="shared" si="69"/>
        <v>United States of America-1965</v>
      </c>
      <c r="AD994" s="51">
        <f t="shared" si="70"/>
        <v>120823.81</v>
      </c>
      <c r="AE994" s="15">
        <f t="shared" si="71"/>
        <v>0.65377618865023379</v>
      </c>
      <c r="AF994">
        <f t="shared" si="72"/>
        <v>0.10455634743420737</v>
      </c>
    </row>
    <row r="995" spans="1:32" x14ac:dyDescent="0.25">
      <c r="A995" s="59">
        <v>978</v>
      </c>
      <c r="B995" s="60" t="s">
        <v>309</v>
      </c>
      <c r="C995" s="61" t="s">
        <v>395</v>
      </c>
      <c r="D995" s="62"/>
      <c r="E995" s="62">
        <v>850</v>
      </c>
      <c r="F995" s="62">
        <v>1965</v>
      </c>
      <c r="G995" s="50">
        <v>8.8819999999999997</v>
      </c>
      <c r="H995" s="50">
        <v>6.4269999999999996</v>
      </c>
      <c r="I995" s="50">
        <v>4.9640000000000004</v>
      </c>
      <c r="J995" s="50">
        <v>4.53</v>
      </c>
      <c r="K995" s="50">
        <v>4.9020000000000001</v>
      </c>
      <c r="L995" s="50">
        <v>3.782</v>
      </c>
      <c r="M995" s="50">
        <v>3.1179999999999999</v>
      </c>
      <c r="N995" s="50">
        <v>2.5649999999999999</v>
      </c>
      <c r="O995" s="50">
        <v>2.4340000000000002</v>
      </c>
      <c r="P995" s="50">
        <v>2.0209999999999999</v>
      </c>
      <c r="Q995" s="50">
        <v>1.7230000000000001</v>
      </c>
      <c r="R995" s="50">
        <v>1.3779999999999999</v>
      </c>
      <c r="S995" s="50">
        <v>1.0629999999999999</v>
      </c>
      <c r="T995" s="50">
        <v>0.81599999999999995</v>
      </c>
      <c r="U995" s="50">
        <v>0.67800000000000005</v>
      </c>
      <c r="V995" s="50">
        <v>0.52500000000000002</v>
      </c>
      <c r="W995" s="50">
        <v>0.42499999999999999</v>
      </c>
      <c r="X995" s="50" t="s">
        <v>311</v>
      </c>
      <c r="Y995" s="50" t="s">
        <v>311</v>
      </c>
      <c r="Z995" s="50" t="s">
        <v>311</v>
      </c>
      <c r="AA995" s="50" t="s">
        <v>311</v>
      </c>
      <c r="AB995" s="50" t="s">
        <v>311</v>
      </c>
      <c r="AC995" s="50" t="str">
        <f t="shared" si="69"/>
        <v>United States Virgin Islands-1965</v>
      </c>
      <c r="AD995" s="51">
        <f t="shared" si="70"/>
        <v>27.516000000000002</v>
      </c>
      <c r="AE995" s="15">
        <f t="shared" si="71"/>
        <v>0.8255923826137519</v>
      </c>
      <c r="AF995">
        <f t="shared" si="72"/>
        <v>5.1141476071899387E-2</v>
      </c>
    </row>
    <row r="996" spans="1:32" x14ac:dyDescent="0.25">
      <c r="A996" s="59">
        <v>979</v>
      </c>
      <c r="B996" s="60" t="s">
        <v>309</v>
      </c>
      <c r="C996" s="61" t="s">
        <v>496</v>
      </c>
      <c r="D996" s="62"/>
      <c r="E996" s="62">
        <v>858</v>
      </c>
      <c r="F996" s="62">
        <v>1965</v>
      </c>
      <c r="G996" s="50">
        <v>272.07400000000001</v>
      </c>
      <c r="H996" s="50">
        <v>253.482</v>
      </c>
      <c r="I996" s="50">
        <v>230.59399999999999</v>
      </c>
      <c r="J996" s="50">
        <v>218.89500000000001</v>
      </c>
      <c r="K996" s="50">
        <v>202.46700000000001</v>
      </c>
      <c r="L996" s="50">
        <v>198.48400000000001</v>
      </c>
      <c r="M996" s="50">
        <v>199.52500000000001</v>
      </c>
      <c r="N996" s="50">
        <v>193.898</v>
      </c>
      <c r="O996" s="50">
        <v>174.01</v>
      </c>
      <c r="P996" s="50">
        <v>148.982</v>
      </c>
      <c r="Q996" s="50">
        <v>147.6</v>
      </c>
      <c r="R996" s="50">
        <v>122.83799999999999</v>
      </c>
      <c r="S996" s="50">
        <v>105.4</v>
      </c>
      <c r="T996" s="50">
        <v>82.594999999999999</v>
      </c>
      <c r="U996" s="50">
        <v>61.512999999999998</v>
      </c>
      <c r="V996" s="50">
        <v>41.942</v>
      </c>
      <c r="W996" s="50">
        <v>40.238</v>
      </c>
      <c r="X996" s="50" t="s">
        <v>311</v>
      </c>
      <c r="Y996" s="50" t="s">
        <v>311</v>
      </c>
      <c r="Z996" s="50" t="s">
        <v>311</v>
      </c>
      <c r="AA996" s="50" t="s">
        <v>311</v>
      </c>
      <c r="AB996" s="50" t="s">
        <v>311</v>
      </c>
      <c r="AC996" s="50" t="str">
        <f t="shared" si="69"/>
        <v>Uruguay-1965</v>
      </c>
      <c r="AD996" s="51">
        <f t="shared" si="70"/>
        <v>1712.0989999999999</v>
      </c>
      <c r="AE996" s="15">
        <f t="shared" si="71"/>
        <v>0.57382078956882754</v>
      </c>
      <c r="AF996">
        <f t="shared" si="72"/>
        <v>9.1679567174948712E-2</v>
      </c>
    </row>
    <row r="997" spans="1:32" x14ac:dyDescent="0.25">
      <c r="A997" s="59">
        <v>980</v>
      </c>
      <c r="B997" s="60" t="s">
        <v>309</v>
      </c>
      <c r="C997" s="61" t="s">
        <v>396</v>
      </c>
      <c r="D997" s="62"/>
      <c r="E997" s="62">
        <v>548</v>
      </c>
      <c r="F997" s="62">
        <v>1965</v>
      </c>
      <c r="G997" s="50">
        <v>13.711</v>
      </c>
      <c r="H997" s="50">
        <v>11.247999999999999</v>
      </c>
      <c r="I997" s="50">
        <v>9.3260000000000005</v>
      </c>
      <c r="J997" s="50">
        <v>7.8929999999999998</v>
      </c>
      <c r="K997" s="50">
        <v>6.6280000000000001</v>
      </c>
      <c r="L997" s="50">
        <v>5.4720000000000004</v>
      </c>
      <c r="M997" s="50">
        <v>4.5</v>
      </c>
      <c r="N997" s="50">
        <v>3.7040000000000002</v>
      </c>
      <c r="O997" s="50">
        <v>3.0169999999999999</v>
      </c>
      <c r="P997" s="50">
        <v>2.4329999999999998</v>
      </c>
      <c r="Q997" s="50">
        <v>1.93</v>
      </c>
      <c r="R997" s="50">
        <v>1.504</v>
      </c>
      <c r="S997" s="50">
        <v>1.117</v>
      </c>
      <c r="T997" s="50">
        <v>0.79200000000000004</v>
      </c>
      <c r="U997" s="50">
        <v>0.52100000000000002</v>
      </c>
      <c r="V997" s="50">
        <v>0.29899999999999999</v>
      </c>
      <c r="W997" s="50">
        <v>0.19400000000000001</v>
      </c>
      <c r="X997" s="50" t="s">
        <v>311</v>
      </c>
      <c r="Y997" s="50" t="s">
        <v>311</v>
      </c>
      <c r="Z997" s="50" t="s">
        <v>311</v>
      </c>
      <c r="AA997" s="50" t="s">
        <v>311</v>
      </c>
      <c r="AB997" s="50" t="s">
        <v>311</v>
      </c>
      <c r="AC997" s="50" t="str">
        <f t="shared" si="69"/>
        <v>Vanuatu-1965</v>
      </c>
      <c r="AD997" s="51">
        <f t="shared" si="70"/>
        <v>38.198</v>
      </c>
      <c r="AE997" s="15">
        <f t="shared" si="71"/>
        <v>0.94484004398136034</v>
      </c>
      <c r="AF997">
        <f t="shared" si="72"/>
        <v>2.4916187243905468E-2</v>
      </c>
    </row>
    <row r="998" spans="1:32" x14ac:dyDescent="0.25">
      <c r="A998" s="59">
        <v>981</v>
      </c>
      <c r="B998" s="60" t="s">
        <v>309</v>
      </c>
      <c r="C998" s="61" t="s">
        <v>497</v>
      </c>
      <c r="D998" s="62"/>
      <c r="E998" s="62">
        <v>862</v>
      </c>
      <c r="F998" s="62">
        <v>1965</v>
      </c>
      <c r="G998" s="50">
        <v>1895.636</v>
      </c>
      <c r="H998" s="50">
        <v>1494.232</v>
      </c>
      <c r="I998" s="50">
        <v>1199.787</v>
      </c>
      <c r="J998" s="50">
        <v>992.10400000000004</v>
      </c>
      <c r="K998" s="50">
        <v>818.89599999999996</v>
      </c>
      <c r="L998" s="50">
        <v>687.35500000000002</v>
      </c>
      <c r="M998" s="50">
        <v>584.99900000000002</v>
      </c>
      <c r="N998" s="50">
        <v>499.73399999999998</v>
      </c>
      <c r="O998" s="50">
        <v>423.53</v>
      </c>
      <c r="P998" s="50">
        <v>350.47199999999998</v>
      </c>
      <c r="Q998" s="50">
        <v>277.84199999999998</v>
      </c>
      <c r="R998" s="50">
        <v>210.52600000000001</v>
      </c>
      <c r="S998" s="50">
        <v>153.261</v>
      </c>
      <c r="T998" s="50">
        <v>104.277</v>
      </c>
      <c r="U998" s="50">
        <v>65.528000000000006</v>
      </c>
      <c r="V998" s="50">
        <v>37.460999999999999</v>
      </c>
      <c r="W998" s="50">
        <v>29.052</v>
      </c>
      <c r="X998" s="50" t="s">
        <v>311</v>
      </c>
      <c r="Y998" s="50" t="s">
        <v>311</v>
      </c>
      <c r="Z998" s="50" t="s">
        <v>311</v>
      </c>
      <c r="AA998" s="50" t="s">
        <v>311</v>
      </c>
      <c r="AB998" s="50" t="s">
        <v>311</v>
      </c>
      <c r="AC998" s="50" t="str">
        <f t="shared" si="69"/>
        <v>Venezuela (Bolivarian Republic of)-1965</v>
      </c>
      <c r="AD998" s="51">
        <f t="shared" si="70"/>
        <v>4998.7190000000001</v>
      </c>
      <c r="AE998" s="15">
        <f t="shared" si="71"/>
        <v>0.96544194622662327</v>
      </c>
      <c r="AF998">
        <f t="shared" si="72"/>
        <v>2.4646306036873403E-2</v>
      </c>
    </row>
    <row r="999" spans="1:32" x14ac:dyDescent="0.25">
      <c r="A999" s="59">
        <v>982</v>
      </c>
      <c r="B999" s="60" t="s">
        <v>309</v>
      </c>
      <c r="C999" s="61" t="s">
        <v>498</v>
      </c>
      <c r="D999" s="62"/>
      <c r="E999" s="62">
        <v>704</v>
      </c>
      <c r="F999" s="62">
        <v>1965</v>
      </c>
      <c r="G999" s="50">
        <v>6571.35</v>
      </c>
      <c r="H999" s="50">
        <v>5645.5060000000003</v>
      </c>
      <c r="I999" s="50">
        <v>4328.2790000000005</v>
      </c>
      <c r="J999" s="50">
        <v>2823.2449999999999</v>
      </c>
      <c r="K999" s="50">
        <v>2334.9229999999998</v>
      </c>
      <c r="L999" s="50">
        <v>2294.4119999999998</v>
      </c>
      <c r="M999" s="50">
        <v>2438.25</v>
      </c>
      <c r="N999" s="50">
        <v>2084.2339999999999</v>
      </c>
      <c r="O999" s="50">
        <v>1913.133</v>
      </c>
      <c r="P999" s="50">
        <v>1620.1880000000001</v>
      </c>
      <c r="Q999" s="50">
        <v>1507.5170000000001</v>
      </c>
      <c r="R999" s="50">
        <v>1257.4590000000001</v>
      </c>
      <c r="S999" s="50">
        <v>1156.5409999999999</v>
      </c>
      <c r="T999" s="50">
        <v>818.30700000000002</v>
      </c>
      <c r="U999" s="50">
        <v>542.45399999999995</v>
      </c>
      <c r="V999" s="50">
        <v>309.73099999999999</v>
      </c>
      <c r="W999" s="50">
        <v>214.483</v>
      </c>
      <c r="X999" s="50" t="s">
        <v>311</v>
      </c>
      <c r="Y999" s="50" t="s">
        <v>311</v>
      </c>
      <c r="Z999" s="50" t="s">
        <v>311</v>
      </c>
      <c r="AA999" s="50" t="s">
        <v>311</v>
      </c>
      <c r="AB999" s="50" t="s">
        <v>311</v>
      </c>
      <c r="AC999" s="50" t="str">
        <f t="shared" si="69"/>
        <v>Viet Nam-1965</v>
      </c>
      <c r="AD999" s="51">
        <f t="shared" si="70"/>
        <v>19429.902000000002</v>
      </c>
      <c r="AE999" s="15">
        <f t="shared" si="71"/>
        <v>0.94854364165089466</v>
      </c>
      <c r="AF999">
        <f t="shared" si="72"/>
        <v>5.2396749446011678E-2</v>
      </c>
    </row>
    <row r="1000" spans="1:32" x14ac:dyDescent="0.25">
      <c r="A1000" s="59">
        <v>983</v>
      </c>
      <c r="B1000" s="60" t="s">
        <v>309</v>
      </c>
      <c r="C1000" s="61" t="s">
        <v>499</v>
      </c>
      <c r="D1000" s="62"/>
      <c r="E1000" s="62">
        <v>732</v>
      </c>
      <c r="F1000" s="62">
        <v>1965</v>
      </c>
      <c r="G1000" s="50">
        <v>8.7449999999999992</v>
      </c>
      <c r="H1000" s="50">
        <v>5.7409999999999997</v>
      </c>
      <c r="I1000" s="50">
        <v>4.6470000000000002</v>
      </c>
      <c r="J1000" s="50">
        <v>5.1029999999999998</v>
      </c>
      <c r="K1000" s="50">
        <v>5.8659999999999997</v>
      </c>
      <c r="L1000" s="50">
        <v>5.524</v>
      </c>
      <c r="M1000" s="50">
        <v>4.2350000000000003</v>
      </c>
      <c r="N1000" s="50">
        <v>2.9039999999999999</v>
      </c>
      <c r="O1000" s="50">
        <v>2.1360000000000001</v>
      </c>
      <c r="P1000" s="50">
        <v>1.7170000000000001</v>
      </c>
      <c r="Q1000" s="50">
        <v>1.3120000000000001</v>
      </c>
      <c r="R1000" s="50">
        <v>0.99399999999999999</v>
      </c>
      <c r="S1000" s="50">
        <v>0.78</v>
      </c>
      <c r="T1000" s="50">
        <v>0.59499999999999997</v>
      </c>
      <c r="U1000" s="50">
        <v>0.40899999999999997</v>
      </c>
      <c r="V1000" s="50">
        <v>0.19400000000000001</v>
      </c>
      <c r="W1000" s="50">
        <v>6.8000000000000005E-2</v>
      </c>
      <c r="X1000" s="50" t="s">
        <v>311</v>
      </c>
      <c r="Y1000" s="50" t="s">
        <v>311</v>
      </c>
      <c r="Z1000" s="50" t="s">
        <v>311</v>
      </c>
      <c r="AA1000" s="50" t="s">
        <v>311</v>
      </c>
      <c r="AB1000" s="50" t="s">
        <v>311</v>
      </c>
      <c r="AC1000" s="50" t="str">
        <f t="shared" si="69"/>
        <v>Western Sahara-1965</v>
      </c>
      <c r="AD1000" s="51">
        <f t="shared" si="70"/>
        <v>30.570999999999998</v>
      </c>
      <c r="AE1000" s="15">
        <f t="shared" si="71"/>
        <v>0.66726636354715252</v>
      </c>
      <c r="AF1000">
        <f t="shared" si="72"/>
        <v>2.5470787059391597E-2</v>
      </c>
    </row>
    <row r="1001" spans="1:32" x14ac:dyDescent="0.25">
      <c r="A1001" s="59">
        <v>984</v>
      </c>
      <c r="B1001" s="60" t="s">
        <v>309</v>
      </c>
      <c r="C1001" s="61" t="s">
        <v>500</v>
      </c>
      <c r="D1001" s="62"/>
      <c r="E1001" s="62">
        <v>887</v>
      </c>
      <c r="F1001" s="62">
        <v>1965</v>
      </c>
      <c r="G1001" s="50">
        <v>978.005</v>
      </c>
      <c r="H1001" s="50">
        <v>754.97500000000002</v>
      </c>
      <c r="I1001" s="50">
        <v>662.149</v>
      </c>
      <c r="J1001" s="50">
        <v>632.39400000000001</v>
      </c>
      <c r="K1001" s="50">
        <v>512.851</v>
      </c>
      <c r="L1001" s="50">
        <v>418.43200000000002</v>
      </c>
      <c r="M1001" s="50">
        <v>346.274</v>
      </c>
      <c r="N1001" s="50">
        <v>290.17099999999999</v>
      </c>
      <c r="O1001" s="50">
        <v>244.79</v>
      </c>
      <c r="P1001" s="50">
        <v>205.91300000000001</v>
      </c>
      <c r="Q1001" s="50">
        <v>171.05099999999999</v>
      </c>
      <c r="R1001" s="50">
        <v>138.88900000000001</v>
      </c>
      <c r="S1001" s="50">
        <v>107.721</v>
      </c>
      <c r="T1001" s="50">
        <v>79.332999999999998</v>
      </c>
      <c r="U1001" s="50">
        <v>51.436</v>
      </c>
      <c r="V1001" s="50">
        <v>30.515000000000001</v>
      </c>
      <c r="W1001" s="50">
        <v>18.744</v>
      </c>
      <c r="X1001" s="50" t="s">
        <v>311</v>
      </c>
      <c r="Y1001" s="50" t="s">
        <v>311</v>
      </c>
      <c r="Z1001" s="50" t="s">
        <v>311</v>
      </c>
      <c r="AA1001" s="50" t="s">
        <v>311</v>
      </c>
      <c r="AB1001" s="50" t="s">
        <v>311</v>
      </c>
      <c r="AC1001" s="50" t="str">
        <f t="shared" si="69"/>
        <v>Yemen-1965</v>
      </c>
      <c r="AD1001" s="51">
        <f t="shared" si="70"/>
        <v>3068.4859999999999</v>
      </c>
      <c r="AE1001" s="15">
        <f t="shared" si="71"/>
        <v>0.83922722802059391</v>
      </c>
      <c r="AF1001">
        <f t="shared" si="72"/>
        <v>3.2950345146940251E-2</v>
      </c>
    </row>
    <row r="1002" spans="1:32" x14ac:dyDescent="0.25">
      <c r="A1002" s="45">
        <v>985</v>
      </c>
      <c r="B1002" s="46" t="s">
        <v>309</v>
      </c>
      <c r="C1002" s="47" t="s">
        <v>310</v>
      </c>
      <c r="D1002" s="48"/>
      <c r="E1002" s="48">
        <v>1607</v>
      </c>
      <c r="F1002" s="48">
        <v>1970</v>
      </c>
      <c r="G1002" s="49">
        <v>32616.741999999998</v>
      </c>
      <c r="H1002" s="49">
        <v>28349.756000000001</v>
      </c>
      <c r="I1002" s="49">
        <v>25096.446</v>
      </c>
      <c r="J1002" s="49">
        <v>21726.748</v>
      </c>
      <c r="K1002" s="49">
        <v>17674.137999999999</v>
      </c>
      <c r="L1002" s="49">
        <v>15074.983</v>
      </c>
      <c r="M1002" s="49">
        <v>14529.183999999999</v>
      </c>
      <c r="N1002" s="49">
        <v>12792.772999999999</v>
      </c>
      <c r="O1002" s="49">
        <v>12008.084999999999</v>
      </c>
      <c r="P1002" s="49">
        <v>9947.7919999999995</v>
      </c>
      <c r="Q1002" s="49">
        <v>7099.1229999999996</v>
      </c>
      <c r="R1002" s="49">
        <v>7552.817</v>
      </c>
      <c r="S1002" s="49">
        <v>6464.5659999999998</v>
      </c>
      <c r="T1002" s="49">
        <v>5142.0159999999996</v>
      </c>
      <c r="U1002" s="49">
        <v>3432.0720000000001</v>
      </c>
      <c r="V1002" s="49">
        <v>1968.684</v>
      </c>
      <c r="W1002" s="49">
        <v>1543.222</v>
      </c>
      <c r="X1002" s="49" t="s">
        <v>311</v>
      </c>
      <c r="Y1002" s="49" t="s">
        <v>311</v>
      </c>
      <c r="Z1002" s="49" t="s">
        <v>311</v>
      </c>
      <c r="AA1002" s="49" t="s">
        <v>311</v>
      </c>
      <c r="AB1002" s="49" t="s">
        <v>311</v>
      </c>
      <c r="AC1002" s="50" t="str">
        <f t="shared" si="69"/>
        <v>LAND-LOCKED COUNTRIES-1970</v>
      </c>
      <c r="AD1002" s="51">
        <f t="shared" si="70"/>
        <v>124870.209</v>
      </c>
      <c r="AE1002" s="15">
        <f t="shared" si="71"/>
        <v>0.7860076377384777</v>
      </c>
      <c r="AF1002">
        <f t="shared" si="72"/>
        <v>5.7297744940075869E-2</v>
      </c>
    </row>
    <row r="1003" spans="1:32" x14ac:dyDescent="0.25">
      <c r="A1003" s="54">
        <v>986</v>
      </c>
      <c r="B1003" s="55" t="s">
        <v>309</v>
      </c>
      <c r="C1003" s="56" t="s">
        <v>312</v>
      </c>
      <c r="D1003" s="57"/>
      <c r="E1003" s="57">
        <v>1636</v>
      </c>
      <c r="F1003" s="57">
        <v>1970</v>
      </c>
      <c r="G1003" s="58">
        <v>28259.254000000001</v>
      </c>
      <c r="H1003" s="58">
        <v>23892.191999999999</v>
      </c>
      <c r="I1003" s="58">
        <v>20408.482</v>
      </c>
      <c r="J1003" s="58">
        <v>16937.458999999999</v>
      </c>
      <c r="K1003" s="58">
        <v>13297.415999999999</v>
      </c>
      <c r="L1003" s="58">
        <v>11218.192999999999</v>
      </c>
      <c r="M1003" s="58">
        <v>10776.88</v>
      </c>
      <c r="N1003" s="58">
        <v>8977.9130000000005</v>
      </c>
      <c r="O1003" s="58">
        <v>8136.0190000000002</v>
      </c>
      <c r="P1003" s="58">
        <v>6259.1819999999998</v>
      </c>
      <c r="Q1003" s="58">
        <v>4931.415</v>
      </c>
      <c r="R1003" s="58">
        <v>4457.0029999999997</v>
      </c>
      <c r="S1003" s="58">
        <v>3555.87</v>
      </c>
      <c r="T1003" s="58">
        <v>2703.32</v>
      </c>
      <c r="U1003" s="58">
        <v>1687.3579999999999</v>
      </c>
      <c r="V1003" s="58">
        <v>925.87</v>
      </c>
      <c r="W1003" s="58">
        <v>684.23599999999999</v>
      </c>
      <c r="X1003" s="58" t="s">
        <v>311</v>
      </c>
      <c r="Y1003" s="58" t="s">
        <v>311</v>
      </c>
      <c r="Z1003" s="58" t="s">
        <v>311</v>
      </c>
      <c r="AA1003" s="58" t="s">
        <v>311</v>
      </c>
      <c r="AB1003" s="58" t="s">
        <v>311</v>
      </c>
      <c r="AC1003" s="50" t="str">
        <f t="shared" si="69"/>
        <v>Land-locked Developing Countries (LLDC)-1970</v>
      </c>
      <c r="AD1003" s="51">
        <f t="shared" si="70"/>
        <v>88547.349999999991</v>
      </c>
      <c r="AE1003" s="15">
        <f t="shared" si="71"/>
        <v>0.88721697487276585</v>
      </c>
      <c r="AF1003">
        <f t="shared" si="72"/>
        <v>3.7247131690723495E-2</v>
      </c>
    </row>
    <row r="1004" spans="1:32" x14ac:dyDescent="0.25">
      <c r="A1004" s="59">
        <v>987</v>
      </c>
      <c r="B1004" s="60" t="s">
        <v>309</v>
      </c>
      <c r="C1004" s="61" t="s">
        <v>313</v>
      </c>
      <c r="D1004" s="62"/>
      <c r="E1004" s="62">
        <v>4</v>
      </c>
      <c r="F1004" s="62">
        <v>1970</v>
      </c>
      <c r="G1004" s="50">
        <v>2025.5909999999999</v>
      </c>
      <c r="H1004" s="50">
        <v>1574.5319999999999</v>
      </c>
      <c r="I1004" s="50">
        <v>1319.1220000000001</v>
      </c>
      <c r="J1004" s="50">
        <v>1104.9490000000001</v>
      </c>
      <c r="K1004" s="50">
        <v>980.721</v>
      </c>
      <c r="L1004" s="50">
        <v>828.53499999999997</v>
      </c>
      <c r="M1004" s="50">
        <v>702.43600000000004</v>
      </c>
      <c r="N1004" s="50">
        <v>593.89400000000001</v>
      </c>
      <c r="O1004" s="50">
        <v>502.911</v>
      </c>
      <c r="P1004" s="50">
        <v>411.79500000000002</v>
      </c>
      <c r="Q1004" s="50">
        <v>332.13900000000001</v>
      </c>
      <c r="R1004" s="50">
        <v>261.54000000000002</v>
      </c>
      <c r="S1004" s="50">
        <v>196.31</v>
      </c>
      <c r="T1004" s="50">
        <v>139.39400000000001</v>
      </c>
      <c r="U1004" s="50">
        <v>86.147000000000006</v>
      </c>
      <c r="V1004" s="50">
        <v>44.530999999999999</v>
      </c>
      <c r="W1004" s="50">
        <v>21.576000000000001</v>
      </c>
      <c r="X1004" s="50" t="s">
        <v>311</v>
      </c>
      <c r="Y1004" s="50" t="s">
        <v>311</v>
      </c>
      <c r="Z1004" s="50" t="s">
        <v>311</v>
      </c>
      <c r="AA1004" s="50" t="s">
        <v>311</v>
      </c>
      <c r="AB1004" s="50" t="s">
        <v>311</v>
      </c>
      <c r="AC1004" s="50" t="str">
        <f t="shared" si="69"/>
        <v>Afghanistan-1970</v>
      </c>
      <c r="AD1004" s="51">
        <f t="shared" si="70"/>
        <v>5915.2300000000005</v>
      </c>
      <c r="AE1004" s="15">
        <f t="shared" si="71"/>
        <v>0.88092821411847044</v>
      </c>
      <c r="AF1004">
        <f t="shared" si="72"/>
        <v>2.6918517048587963E-2</v>
      </c>
    </row>
    <row r="1005" spans="1:32" x14ac:dyDescent="0.25">
      <c r="A1005" s="59">
        <v>988</v>
      </c>
      <c r="B1005" s="60" t="s">
        <v>309</v>
      </c>
      <c r="C1005" s="61" t="s">
        <v>314</v>
      </c>
      <c r="D1005" s="62"/>
      <c r="E1005" s="62">
        <v>51</v>
      </c>
      <c r="F1005" s="62">
        <v>1970</v>
      </c>
      <c r="G1005" s="50">
        <v>291.51100000000002</v>
      </c>
      <c r="H1005" s="50">
        <v>358.3</v>
      </c>
      <c r="I1005" s="50">
        <v>343.49099999999999</v>
      </c>
      <c r="J1005" s="50">
        <v>258.55500000000001</v>
      </c>
      <c r="K1005" s="50">
        <v>171.14400000000001</v>
      </c>
      <c r="L1005" s="50">
        <v>127.431</v>
      </c>
      <c r="M1005" s="50">
        <v>210.41200000000001</v>
      </c>
      <c r="N1005" s="50">
        <v>168.208</v>
      </c>
      <c r="O1005" s="50">
        <v>170.845</v>
      </c>
      <c r="P1005" s="50">
        <v>87.915999999999997</v>
      </c>
      <c r="Q1005" s="50">
        <v>52.44</v>
      </c>
      <c r="R1005" s="50">
        <v>74.917000000000002</v>
      </c>
      <c r="S1005" s="50">
        <v>69.573999999999998</v>
      </c>
      <c r="T1005" s="50">
        <v>55.991999999999997</v>
      </c>
      <c r="U1005" s="50">
        <v>33.341999999999999</v>
      </c>
      <c r="V1005" s="50">
        <v>21.898</v>
      </c>
      <c r="W1005" s="50">
        <v>29.088999999999999</v>
      </c>
      <c r="X1005" s="50" t="s">
        <v>311</v>
      </c>
      <c r="Y1005" s="50" t="s">
        <v>311</v>
      </c>
      <c r="Z1005" s="50" t="s">
        <v>311</v>
      </c>
      <c r="AA1005" s="50" t="s">
        <v>311</v>
      </c>
      <c r="AB1005" s="50" t="s">
        <v>311</v>
      </c>
      <c r="AC1005" s="50" t="str">
        <f t="shared" si="69"/>
        <v>Armenia-1970</v>
      </c>
      <c r="AD1005" s="51">
        <f t="shared" si="70"/>
        <v>1391.442</v>
      </c>
      <c r="AE1005" s="15">
        <f t="shared" si="71"/>
        <v>0.81471092578777993</v>
      </c>
      <c r="AF1005">
        <f t="shared" si="72"/>
        <v>5.8841116698480002E-2</v>
      </c>
    </row>
    <row r="1006" spans="1:32" x14ac:dyDescent="0.25">
      <c r="A1006" s="59">
        <v>989</v>
      </c>
      <c r="B1006" s="60" t="s">
        <v>309</v>
      </c>
      <c r="C1006" s="61" t="s">
        <v>315</v>
      </c>
      <c r="D1006" s="62">
        <v>1</v>
      </c>
      <c r="E1006" s="62">
        <v>31</v>
      </c>
      <c r="F1006" s="62">
        <v>1970</v>
      </c>
      <c r="G1006" s="50">
        <v>778.56600000000003</v>
      </c>
      <c r="H1006" s="50">
        <v>817.01900000000001</v>
      </c>
      <c r="I1006" s="50">
        <v>674.08799999999997</v>
      </c>
      <c r="J1006" s="50">
        <v>500.23500000000001</v>
      </c>
      <c r="K1006" s="50">
        <v>311.392</v>
      </c>
      <c r="L1006" s="50">
        <v>234.976</v>
      </c>
      <c r="M1006" s="50">
        <v>390.24700000000001</v>
      </c>
      <c r="N1006" s="50">
        <v>339.17500000000001</v>
      </c>
      <c r="O1006" s="50">
        <v>311.89100000000002</v>
      </c>
      <c r="P1006" s="50">
        <v>178.392</v>
      </c>
      <c r="Q1006" s="50">
        <v>113.72</v>
      </c>
      <c r="R1006" s="50">
        <v>140.114</v>
      </c>
      <c r="S1006" s="50">
        <v>121.31100000000001</v>
      </c>
      <c r="T1006" s="50">
        <v>107.81100000000001</v>
      </c>
      <c r="U1006" s="50">
        <v>78.739999999999995</v>
      </c>
      <c r="V1006" s="50">
        <v>38.273000000000003</v>
      </c>
      <c r="W1006" s="50">
        <v>44.075000000000003</v>
      </c>
      <c r="X1006" s="50" t="s">
        <v>311</v>
      </c>
      <c r="Y1006" s="50" t="s">
        <v>311</v>
      </c>
      <c r="Z1006" s="50" t="s">
        <v>311</v>
      </c>
      <c r="AA1006" s="50" t="s">
        <v>311</v>
      </c>
      <c r="AB1006" s="50" t="s">
        <v>311</v>
      </c>
      <c r="AC1006" s="50" t="str">
        <f t="shared" si="69"/>
        <v>Azerbaijan-1970</v>
      </c>
      <c r="AD1006" s="51">
        <f t="shared" si="70"/>
        <v>2641.453</v>
      </c>
      <c r="AE1006" s="15">
        <f t="shared" si="71"/>
        <v>0.96105136074728559</v>
      </c>
      <c r="AF1006">
        <f t="shared" si="72"/>
        <v>5.4753024051918044E-2</v>
      </c>
    </row>
    <row r="1007" spans="1:32" x14ac:dyDescent="0.25">
      <c r="A1007" s="59">
        <v>990</v>
      </c>
      <c r="B1007" s="60" t="s">
        <v>309</v>
      </c>
      <c r="C1007" s="61" t="s">
        <v>316</v>
      </c>
      <c r="D1007" s="62"/>
      <c r="E1007" s="62">
        <v>64</v>
      </c>
      <c r="F1007" s="62">
        <v>1970</v>
      </c>
      <c r="G1007" s="50">
        <v>54.039000000000001</v>
      </c>
      <c r="H1007" s="50">
        <v>41</v>
      </c>
      <c r="I1007" s="50">
        <v>33.203000000000003</v>
      </c>
      <c r="J1007" s="50">
        <v>27.558</v>
      </c>
      <c r="K1007" s="50">
        <v>27.329000000000001</v>
      </c>
      <c r="L1007" s="50">
        <v>23.959</v>
      </c>
      <c r="M1007" s="50">
        <v>20.762</v>
      </c>
      <c r="N1007" s="50">
        <v>17.576000000000001</v>
      </c>
      <c r="O1007" s="50">
        <v>14.355</v>
      </c>
      <c r="P1007" s="50">
        <v>11.327</v>
      </c>
      <c r="Q1007" s="50">
        <v>8.7479999999999993</v>
      </c>
      <c r="R1007" s="50">
        <v>6.6219999999999999</v>
      </c>
      <c r="S1007" s="50">
        <v>4.83</v>
      </c>
      <c r="T1007" s="50">
        <v>3.3130000000000002</v>
      </c>
      <c r="U1007" s="50">
        <v>2.0449999999999999</v>
      </c>
      <c r="V1007" s="50">
        <v>1.0569999999999999</v>
      </c>
      <c r="W1007" s="50">
        <v>0.57799999999999996</v>
      </c>
      <c r="X1007" s="50" t="s">
        <v>311</v>
      </c>
      <c r="Y1007" s="50" t="s">
        <v>311</v>
      </c>
      <c r="Z1007" s="50" t="s">
        <v>311</v>
      </c>
      <c r="AA1007" s="50" t="s">
        <v>311</v>
      </c>
      <c r="AB1007" s="50" t="s">
        <v>311</v>
      </c>
      <c r="AC1007" s="50" t="str">
        <f t="shared" si="69"/>
        <v>Bhutan-1970</v>
      </c>
      <c r="AD1007" s="51">
        <f t="shared" si="70"/>
        <v>163.066</v>
      </c>
      <c r="AE1007" s="15">
        <f t="shared" si="71"/>
        <v>0.82932677566138857</v>
      </c>
      <c r="AF1007">
        <f t="shared" si="72"/>
        <v>2.4005519930794902E-2</v>
      </c>
    </row>
    <row r="1008" spans="1:32" x14ac:dyDescent="0.25">
      <c r="A1008" s="59">
        <v>991</v>
      </c>
      <c r="B1008" s="60" t="s">
        <v>309</v>
      </c>
      <c r="C1008" s="61" t="s">
        <v>317</v>
      </c>
      <c r="D1008" s="62"/>
      <c r="E1008" s="62">
        <v>68</v>
      </c>
      <c r="F1008" s="62">
        <v>1970</v>
      </c>
      <c r="G1008" s="50">
        <v>744.28</v>
      </c>
      <c r="H1008" s="50">
        <v>621.24099999999999</v>
      </c>
      <c r="I1008" s="50">
        <v>550.03800000000001</v>
      </c>
      <c r="J1008" s="50">
        <v>487.12599999999998</v>
      </c>
      <c r="K1008" s="50">
        <v>381.72</v>
      </c>
      <c r="L1008" s="50">
        <v>331.91</v>
      </c>
      <c r="M1008" s="50">
        <v>261.137</v>
      </c>
      <c r="N1008" s="50">
        <v>227.86500000000001</v>
      </c>
      <c r="O1008" s="50">
        <v>204.047</v>
      </c>
      <c r="P1008" s="50">
        <v>165</v>
      </c>
      <c r="Q1008" s="50">
        <v>136.77099999999999</v>
      </c>
      <c r="R1008" s="50">
        <v>122.40300000000001</v>
      </c>
      <c r="S1008" s="50">
        <v>99.161000000000001</v>
      </c>
      <c r="T1008" s="50">
        <v>74.894999999999996</v>
      </c>
      <c r="U1008" s="50">
        <v>51.451999999999998</v>
      </c>
      <c r="V1008" s="50">
        <v>30.388999999999999</v>
      </c>
      <c r="W1008" s="50">
        <v>16.343</v>
      </c>
      <c r="X1008" s="50" t="s">
        <v>311</v>
      </c>
      <c r="Y1008" s="50" t="s">
        <v>311</v>
      </c>
      <c r="Z1008" s="50" t="s">
        <v>311</v>
      </c>
      <c r="AA1008" s="50" t="s">
        <v>311</v>
      </c>
      <c r="AB1008" s="50" t="s">
        <v>311</v>
      </c>
      <c r="AC1008" s="50" t="str">
        <f t="shared" si="69"/>
        <v>Bolivia (Plurinational State of)-1970</v>
      </c>
      <c r="AD1008" s="51">
        <f t="shared" si="70"/>
        <v>2417.1400000000003</v>
      </c>
      <c r="AE1008" s="15">
        <f t="shared" si="71"/>
        <v>0.86409475661318735</v>
      </c>
      <c r="AF1008">
        <f t="shared" si="72"/>
        <v>3.9947155341278025E-2</v>
      </c>
    </row>
    <row r="1009" spans="1:32" x14ac:dyDescent="0.25">
      <c r="A1009" s="59">
        <v>992</v>
      </c>
      <c r="B1009" s="60" t="s">
        <v>309</v>
      </c>
      <c r="C1009" s="61" t="s">
        <v>318</v>
      </c>
      <c r="D1009" s="62"/>
      <c r="E1009" s="62">
        <v>72</v>
      </c>
      <c r="F1009" s="62">
        <v>1970</v>
      </c>
      <c r="G1009" s="50">
        <v>131.505</v>
      </c>
      <c r="H1009" s="50">
        <v>108.952</v>
      </c>
      <c r="I1009" s="50">
        <v>94.138000000000005</v>
      </c>
      <c r="J1009" s="50">
        <v>79.055999999999997</v>
      </c>
      <c r="K1009" s="50">
        <v>53.246000000000002</v>
      </c>
      <c r="L1009" s="50">
        <v>45.603999999999999</v>
      </c>
      <c r="M1009" s="50">
        <v>39.511000000000003</v>
      </c>
      <c r="N1009" s="50">
        <v>32.338999999999999</v>
      </c>
      <c r="O1009" s="50">
        <v>25.195</v>
      </c>
      <c r="P1009" s="50">
        <v>23.9</v>
      </c>
      <c r="Q1009" s="50">
        <v>17.256</v>
      </c>
      <c r="R1009" s="50">
        <v>12.263999999999999</v>
      </c>
      <c r="S1009" s="50">
        <v>10.446999999999999</v>
      </c>
      <c r="T1009" s="50">
        <v>9.327</v>
      </c>
      <c r="U1009" s="50">
        <v>5.7850000000000001</v>
      </c>
      <c r="V1009" s="50">
        <v>4.1050000000000004</v>
      </c>
      <c r="W1009" s="50">
        <v>2.9670000000000001</v>
      </c>
      <c r="X1009" s="50" t="s">
        <v>311</v>
      </c>
      <c r="Y1009" s="50" t="s">
        <v>311</v>
      </c>
      <c r="Z1009" s="50" t="s">
        <v>311</v>
      </c>
      <c r="AA1009" s="50" t="s">
        <v>311</v>
      </c>
      <c r="AB1009" s="50" t="s">
        <v>311</v>
      </c>
      <c r="AC1009" s="50" t="str">
        <f t="shared" si="69"/>
        <v>Botswana-1970</v>
      </c>
      <c r="AD1009" s="51">
        <f t="shared" si="70"/>
        <v>338.81799999999998</v>
      </c>
      <c r="AE1009" s="15">
        <f t="shared" si="71"/>
        <v>1.0530107609395016</v>
      </c>
      <c r="AF1009">
        <f t="shared" si="72"/>
        <v>3.2942636985029992E-2</v>
      </c>
    </row>
    <row r="1010" spans="1:32" x14ac:dyDescent="0.25">
      <c r="A1010" s="59">
        <v>993</v>
      </c>
      <c r="B1010" s="60" t="s">
        <v>309</v>
      </c>
      <c r="C1010" s="61" t="s">
        <v>319</v>
      </c>
      <c r="D1010" s="62"/>
      <c r="E1010" s="62">
        <v>854</v>
      </c>
      <c r="F1010" s="62">
        <v>1970</v>
      </c>
      <c r="G1010" s="50">
        <v>986.98199999999997</v>
      </c>
      <c r="H1010" s="50">
        <v>775.24300000000005</v>
      </c>
      <c r="I1010" s="50">
        <v>673.09799999999996</v>
      </c>
      <c r="J1010" s="50">
        <v>576.71299999999997</v>
      </c>
      <c r="K1010" s="50">
        <v>487.41899999999998</v>
      </c>
      <c r="L1010" s="50">
        <v>409.68</v>
      </c>
      <c r="M1010" s="50">
        <v>334.827</v>
      </c>
      <c r="N1010" s="50">
        <v>279.19600000000003</v>
      </c>
      <c r="O1010" s="50">
        <v>246.65299999999999</v>
      </c>
      <c r="P1010" s="50">
        <v>222.09700000000001</v>
      </c>
      <c r="Q1010" s="50">
        <v>194.184</v>
      </c>
      <c r="R1010" s="50">
        <v>161.059</v>
      </c>
      <c r="S1010" s="50">
        <v>121.752</v>
      </c>
      <c r="T1010" s="50">
        <v>82.796000000000006</v>
      </c>
      <c r="U1010" s="50">
        <v>46.402999999999999</v>
      </c>
      <c r="V1010" s="50">
        <v>19.995000000000001</v>
      </c>
      <c r="W1010" s="50">
        <v>6.5030000000000001</v>
      </c>
      <c r="X1010" s="50" t="s">
        <v>311</v>
      </c>
      <c r="Y1010" s="50" t="s">
        <v>311</v>
      </c>
      <c r="Z1010" s="50" t="s">
        <v>311</v>
      </c>
      <c r="AA1010" s="50" t="s">
        <v>311</v>
      </c>
      <c r="AB1010" s="50" t="s">
        <v>311</v>
      </c>
      <c r="AC1010" s="50" t="str">
        <f t="shared" si="69"/>
        <v>Burkina Faso-1970</v>
      </c>
      <c r="AD1010" s="51">
        <f t="shared" si="70"/>
        <v>3033.5800000000004</v>
      </c>
      <c r="AE1010" s="15">
        <f t="shared" si="71"/>
        <v>0.85411296224263056</v>
      </c>
      <c r="AF1010">
        <f t="shared" si="72"/>
        <v>2.8469512075822153E-2</v>
      </c>
    </row>
    <row r="1011" spans="1:32" x14ac:dyDescent="0.25">
      <c r="A1011" s="59">
        <v>994</v>
      </c>
      <c r="B1011" s="60" t="s">
        <v>309</v>
      </c>
      <c r="C1011" s="61" t="s">
        <v>320</v>
      </c>
      <c r="D1011" s="62"/>
      <c r="E1011" s="62">
        <v>108</v>
      </c>
      <c r="F1011" s="62">
        <v>1970</v>
      </c>
      <c r="G1011" s="50">
        <v>629.29600000000005</v>
      </c>
      <c r="H1011" s="50">
        <v>504.61</v>
      </c>
      <c r="I1011" s="50">
        <v>431.05599999999998</v>
      </c>
      <c r="J1011" s="50">
        <v>369.07900000000001</v>
      </c>
      <c r="K1011" s="50">
        <v>271.40499999999997</v>
      </c>
      <c r="L1011" s="50">
        <v>232.37899999999999</v>
      </c>
      <c r="M1011" s="50">
        <v>201.74100000000001</v>
      </c>
      <c r="N1011" s="50">
        <v>175.39</v>
      </c>
      <c r="O1011" s="50">
        <v>150.02600000000001</v>
      </c>
      <c r="P1011" s="50">
        <v>127.566</v>
      </c>
      <c r="Q1011" s="50">
        <v>106.297</v>
      </c>
      <c r="R1011" s="50">
        <v>86.320999999999998</v>
      </c>
      <c r="S1011" s="50">
        <v>66.703999999999994</v>
      </c>
      <c r="T1011" s="50">
        <v>48.06</v>
      </c>
      <c r="U1011" s="50">
        <v>30.896999999999998</v>
      </c>
      <c r="V1011" s="50">
        <v>15.484</v>
      </c>
      <c r="W1011" s="50">
        <v>9.2949999999999999</v>
      </c>
      <c r="X1011" s="50" t="s">
        <v>311</v>
      </c>
      <c r="Y1011" s="50" t="s">
        <v>311</v>
      </c>
      <c r="Z1011" s="50" t="s">
        <v>311</v>
      </c>
      <c r="AA1011" s="50" t="s">
        <v>311</v>
      </c>
      <c r="AB1011" s="50" t="s">
        <v>311</v>
      </c>
      <c r="AC1011" s="50" t="str">
        <f t="shared" si="69"/>
        <v>Burundi-1970</v>
      </c>
      <c r="AD1011" s="51">
        <f t="shared" si="70"/>
        <v>1786.9080000000001</v>
      </c>
      <c r="AE1011" s="15">
        <f t="shared" si="71"/>
        <v>0.93384662220998493</v>
      </c>
      <c r="AF1011">
        <f t="shared" si="72"/>
        <v>3.0948694310936883E-2</v>
      </c>
    </row>
    <row r="1012" spans="1:32" x14ac:dyDescent="0.25">
      <c r="A1012" s="59">
        <v>995</v>
      </c>
      <c r="B1012" s="60" t="s">
        <v>309</v>
      </c>
      <c r="C1012" s="61" t="s">
        <v>321</v>
      </c>
      <c r="D1012" s="62"/>
      <c r="E1012" s="62">
        <v>140</v>
      </c>
      <c r="F1012" s="62">
        <v>1970</v>
      </c>
      <c r="G1012" s="50">
        <v>302.07900000000001</v>
      </c>
      <c r="H1012" s="50">
        <v>239.00700000000001</v>
      </c>
      <c r="I1012" s="50">
        <v>201.56399999999999</v>
      </c>
      <c r="J1012" s="50">
        <v>170.35599999999999</v>
      </c>
      <c r="K1012" s="50">
        <v>145.92599999999999</v>
      </c>
      <c r="L1012" s="50">
        <v>133.18</v>
      </c>
      <c r="M1012" s="50">
        <v>118.869</v>
      </c>
      <c r="N1012" s="50">
        <v>105.264</v>
      </c>
      <c r="O1012" s="50">
        <v>92.412999999999997</v>
      </c>
      <c r="P1012" s="50">
        <v>78.790000000000006</v>
      </c>
      <c r="Q1012" s="50">
        <v>65.554000000000002</v>
      </c>
      <c r="R1012" s="50">
        <v>55.728000000000002</v>
      </c>
      <c r="S1012" s="50">
        <v>45.014000000000003</v>
      </c>
      <c r="T1012" s="50">
        <v>33.567</v>
      </c>
      <c r="U1012" s="50">
        <v>22.722000000000001</v>
      </c>
      <c r="V1012" s="50">
        <v>11.737</v>
      </c>
      <c r="W1012" s="50">
        <v>6.9390000000000001</v>
      </c>
      <c r="X1012" s="50" t="s">
        <v>311</v>
      </c>
      <c r="Y1012" s="50" t="s">
        <v>311</v>
      </c>
      <c r="Z1012" s="50" t="s">
        <v>311</v>
      </c>
      <c r="AA1012" s="50" t="s">
        <v>311</v>
      </c>
      <c r="AB1012" s="50" t="s">
        <v>311</v>
      </c>
      <c r="AC1012" s="50" t="str">
        <f t="shared" si="69"/>
        <v>Central African Republic-1970</v>
      </c>
      <c r="AD1012" s="51">
        <f t="shared" si="70"/>
        <v>1011.0939999999999</v>
      </c>
      <c r="AE1012" s="15">
        <f t="shared" si="71"/>
        <v>0.80864390452321933</v>
      </c>
      <c r="AF1012">
        <f t="shared" si="72"/>
        <v>4.2745691503434942E-2</v>
      </c>
    </row>
    <row r="1013" spans="1:32" x14ac:dyDescent="0.25">
      <c r="A1013" s="59">
        <v>996</v>
      </c>
      <c r="B1013" s="60" t="s">
        <v>309</v>
      </c>
      <c r="C1013" s="61" t="s">
        <v>322</v>
      </c>
      <c r="D1013" s="62"/>
      <c r="E1013" s="62">
        <v>148</v>
      </c>
      <c r="F1013" s="62">
        <v>1970</v>
      </c>
      <c r="G1013" s="50">
        <v>629.45299999999997</v>
      </c>
      <c r="H1013" s="50">
        <v>497.47899999999998</v>
      </c>
      <c r="I1013" s="50">
        <v>427.45600000000002</v>
      </c>
      <c r="J1013" s="50">
        <v>372.625</v>
      </c>
      <c r="K1013" s="50">
        <v>288.15699999999998</v>
      </c>
      <c r="L1013" s="50">
        <v>252.46299999999999</v>
      </c>
      <c r="M1013" s="50">
        <v>222.059</v>
      </c>
      <c r="N1013" s="50">
        <v>193.08699999999999</v>
      </c>
      <c r="O1013" s="50">
        <v>168.33600000000001</v>
      </c>
      <c r="P1013" s="50">
        <v>147.22999999999999</v>
      </c>
      <c r="Q1013" s="50">
        <v>125.111</v>
      </c>
      <c r="R1013" s="50">
        <v>102.93300000000001</v>
      </c>
      <c r="S1013" s="50">
        <v>82.116</v>
      </c>
      <c r="T1013" s="50">
        <v>60.951999999999998</v>
      </c>
      <c r="U1013" s="50">
        <v>41.017000000000003</v>
      </c>
      <c r="V1013" s="50">
        <v>20.731999999999999</v>
      </c>
      <c r="W1013" s="50">
        <v>12.343</v>
      </c>
      <c r="X1013" s="50" t="s">
        <v>311</v>
      </c>
      <c r="Y1013" s="50" t="s">
        <v>311</v>
      </c>
      <c r="Z1013" s="50" t="s">
        <v>311</v>
      </c>
      <c r="AA1013" s="50" t="s">
        <v>311</v>
      </c>
      <c r="AB1013" s="50" t="s">
        <v>311</v>
      </c>
      <c r="AC1013" s="50" t="str">
        <f t="shared" si="69"/>
        <v>Chad-1970</v>
      </c>
      <c r="AD1013" s="51">
        <f t="shared" si="70"/>
        <v>1954.117</v>
      </c>
      <c r="AE1013" s="15">
        <f t="shared" si="71"/>
        <v>0.86455007555842356</v>
      </c>
      <c r="AF1013">
        <f t="shared" si="72"/>
        <v>3.849046816236544E-2</v>
      </c>
    </row>
    <row r="1014" spans="1:32" x14ac:dyDescent="0.25">
      <c r="A1014" s="59">
        <v>997</v>
      </c>
      <c r="B1014" s="60" t="s">
        <v>309</v>
      </c>
      <c r="C1014" s="61" t="s">
        <v>323</v>
      </c>
      <c r="D1014" s="62"/>
      <c r="E1014" s="62">
        <v>231</v>
      </c>
      <c r="F1014" s="62">
        <v>1970</v>
      </c>
      <c r="G1014" s="50">
        <v>5159.4790000000003</v>
      </c>
      <c r="H1014" s="50">
        <v>4033.5819999999999</v>
      </c>
      <c r="I1014" s="50">
        <v>3304.3139999999999</v>
      </c>
      <c r="J1014" s="50">
        <v>2838.482</v>
      </c>
      <c r="K1014" s="50">
        <v>2533.2919999999999</v>
      </c>
      <c r="L1014" s="50">
        <v>2141.502</v>
      </c>
      <c r="M1014" s="50">
        <v>1794.7280000000001</v>
      </c>
      <c r="N1014" s="50">
        <v>1504.6790000000001</v>
      </c>
      <c r="O1014" s="50">
        <v>1254.0039999999999</v>
      </c>
      <c r="P1014" s="50">
        <v>1038.511</v>
      </c>
      <c r="Q1014" s="50">
        <v>845.89300000000003</v>
      </c>
      <c r="R1014" s="50">
        <v>677.50300000000004</v>
      </c>
      <c r="S1014" s="50">
        <v>521.28599999999994</v>
      </c>
      <c r="T1014" s="50">
        <v>374.21</v>
      </c>
      <c r="U1014" s="50">
        <v>211.04900000000001</v>
      </c>
      <c r="V1014" s="50">
        <v>116.124</v>
      </c>
      <c r="W1014" s="50">
        <v>66.438999999999993</v>
      </c>
      <c r="X1014" s="50" t="s">
        <v>311</v>
      </c>
      <c r="Y1014" s="50" t="s">
        <v>311</v>
      </c>
      <c r="Z1014" s="50" t="s">
        <v>311</v>
      </c>
      <c r="AA1014" s="50" t="s">
        <v>311</v>
      </c>
      <c r="AB1014" s="50" t="s">
        <v>311</v>
      </c>
      <c r="AC1014" s="50" t="str">
        <f t="shared" si="69"/>
        <v>Ethiopia-1970</v>
      </c>
      <c r="AD1014" s="51">
        <f t="shared" si="70"/>
        <v>15149.880000000003</v>
      </c>
      <c r="AE1014" s="15">
        <f t="shared" si="71"/>
        <v>0.87559749648182017</v>
      </c>
      <c r="AF1014">
        <f t="shared" si="72"/>
        <v>2.7772088042736974E-2</v>
      </c>
    </row>
    <row r="1015" spans="1:32" x14ac:dyDescent="0.25">
      <c r="A1015" s="59">
        <v>998</v>
      </c>
      <c r="B1015" s="60" t="s">
        <v>309</v>
      </c>
      <c r="C1015" s="61" t="s">
        <v>324</v>
      </c>
      <c r="D1015" s="62"/>
      <c r="E1015" s="62">
        <v>398</v>
      </c>
      <c r="F1015" s="62">
        <v>1970</v>
      </c>
      <c r="G1015" s="50">
        <v>1559.4290000000001</v>
      </c>
      <c r="H1015" s="50">
        <v>1756.5650000000001</v>
      </c>
      <c r="I1015" s="50">
        <v>1609.309</v>
      </c>
      <c r="J1015" s="50">
        <v>1290.0139999999999</v>
      </c>
      <c r="K1015" s="50">
        <v>951.22799999999995</v>
      </c>
      <c r="L1015" s="50">
        <v>772.85</v>
      </c>
      <c r="M1015" s="50">
        <v>1168.546</v>
      </c>
      <c r="N1015" s="50">
        <v>742.13900000000001</v>
      </c>
      <c r="O1015" s="50">
        <v>855.68899999999996</v>
      </c>
      <c r="P1015" s="50">
        <v>503.95100000000002</v>
      </c>
      <c r="Q1015" s="50">
        <v>374.08699999999999</v>
      </c>
      <c r="R1015" s="50">
        <v>450.44400000000002</v>
      </c>
      <c r="S1015" s="50">
        <v>369.66</v>
      </c>
      <c r="T1015" s="50">
        <v>292.44200000000001</v>
      </c>
      <c r="U1015" s="50">
        <v>183.45</v>
      </c>
      <c r="V1015" s="50">
        <v>116.634</v>
      </c>
      <c r="W1015" s="50">
        <v>113.559</v>
      </c>
      <c r="X1015" s="50" t="s">
        <v>311</v>
      </c>
      <c r="Y1015" s="50" t="s">
        <v>311</v>
      </c>
      <c r="Z1015" s="50" t="s">
        <v>311</v>
      </c>
      <c r="AA1015" s="50" t="s">
        <v>311</v>
      </c>
      <c r="AB1015" s="50" t="s">
        <v>311</v>
      </c>
      <c r="AC1015" s="50" t="str">
        <f t="shared" si="69"/>
        <v>Kazakhstan-1970</v>
      </c>
      <c r="AD1015" s="51">
        <f t="shared" si="70"/>
        <v>7478.6080000000011</v>
      </c>
      <c r="AE1015" s="15">
        <f t="shared" si="71"/>
        <v>0.75299948867489763</v>
      </c>
      <c r="AF1015">
        <f t="shared" si="72"/>
        <v>5.6924384575155362E-2</v>
      </c>
    </row>
    <row r="1016" spans="1:32" x14ac:dyDescent="0.25">
      <c r="A1016" s="59">
        <v>999</v>
      </c>
      <c r="B1016" s="60" t="s">
        <v>309</v>
      </c>
      <c r="C1016" s="61" t="s">
        <v>325</v>
      </c>
      <c r="D1016" s="62"/>
      <c r="E1016" s="62">
        <v>417</v>
      </c>
      <c r="F1016" s="62">
        <v>1970</v>
      </c>
      <c r="G1016" s="50">
        <v>426.85300000000001</v>
      </c>
      <c r="H1016" s="50">
        <v>434.15699999999998</v>
      </c>
      <c r="I1016" s="50">
        <v>377.94499999999999</v>
      </c>
      <c r="J1016" s="50">
        <v>282.71899999999999</v>
      </c>
      <c r="K1016" s="50">
        <v>178.92099999999999</v>
      </c>
      <c r="L1016" s="50">
        <v>143.916</v>
      </c>
      <c r="M1016" s="50">
        <v>210.703</v>
      </c>
      <c r="N1016" s="50">
        <v>178.845</v>
      </c>
      <c r="O1016" s="50">
        <v>182.92500000000001</v>
      </c>
      <c r="P1016" s="50">
        <v>114.643</v>
      </c>
      <c r="Q1016" s="50">
        <v>78.427000000000007</v>
      </c>
      <c r="R1016" s="50">
        <v>94.204999999999998</v>
      </c>
      <c r="S1016" s="50">
        <v>80.915000000000006</v>
      </c>
      <c r="T1016" s="50">
        <v>74.626999999999995</v>
      </c>
      <c r="U1016" s="50">
        <v>48.694000000000003</v>
      </c>
      <c r="V1016" s="50">
        <v>31.32</v>
      </c>
      <c r="W1016" s="50">
        <v>30.048999999999999</v>
      </c>
      <c r="X1016" s="50" t="s">
        <v>311</v>
      </c>
      <c r="Y1016" s="50" t="s">
        <v>311</v>
      </c>
      <c r="Z1016" s="50" t="s">
        <v>311</v>
      </c>
      <c r="AA1016" s="50" t="s">
        <v>311</v>
      </c>
      <c r="AB1016" s="50" t="s">
        <v>311</v>
      </c>
      <c r="AC1016" s="50" t="str">
        <f t="shared" si="69"/>
        <v>Kyrgyzstan-1970</v>
      </c>
      <c r="AD1016" s="51">
        <f t="shared" si="70"/>
        <v>1546.2189999999998</v>
      </c>
      <c r="AE1016" s="15">
        <f t="shared" si="71"/>
        <v>0.9207266241069344</v>
      </c>
      <c r="AF1016">
        <f t="shared" si="72"/>
        <v>6.6311835454445578E-2</v>
      </c>
    </row>
    <row r="1017" spans="1:32" x14ac:dyDescent="0.25">
      <c r="A1017" s="59">
        <v>1000</v>
      </c>
      <c r="B1017" s="60" t="s">
        <v>309</v>
      </c>
      <c r="C1017" s="61" t="s">
        <v>326</v>
      </c>
      <c r="D1017" s="62"/>
      <c r="E1017" s="62">
        <v>418</v>
      </c>
      <c r="F1017" s="62">
        <v>1970</v>
      </c>
      <c r="G1017" s="50">
        <v>448.041</v>
      </c>
      <c r="H1017" s="50">
        <v>366.84</v>
      </c>
      <c r="I1017" s="50">
        <v>320.358</v>
      </c>
      <c r="J1017" s="50">
        <v>283.02100000000002</v>
      </c>
      <c r="K1017" s="50">
        <v>233.31200000000001</v>
      </c>
      <c r="L1017" s="50">
        <v>192.233</v>
      </c>
      <c r="M1017" s="50">
        <v>164.578</v>
      </c>
      <c r="N1017" s="50">
        <v>141.96100000000001</v>
      </c>
      <c r="O1017" s="50">
        <v>126.09099999999999</v>
      </c>
      <c r="P1017" s="50">
        <v>108.758</v>
      </c>
      <c r="Q1017" s="50">
        <v>91.638999999999996</v>
      </c>
      <c r="R1017" s="50">
        <v>73.998999999999995</v>
      </c>
      <c r="S1017" s="50">
        <v>55.494</v>
      </c>
      <c r="T1017" s="50">
        <v>39.661999999999999</v>
      </c>
      <c r="U1017" s="50">
        <v>23.957000000000001</v>
      </c>
      <c r="V1017" s="50">
        <v>12.343999999999999</v>
      </c>
      <c r="W1017" s="50">
        <v>6.14</v>
      </c>
      <c r="X1017" s="50" t="s">
        <v>311</v>
      </c>
      <c r="Y1017" s="50" t="s">
        <v>311</v>
      </c>
      <c r="Z1017" s="50" t="s">
        <v>311</v>
      </c>
      <c r="AA1017" s="50" t="s">
        <v>311</v>
      </c>
      <c r="AB1017" s="50" t="s">
        <v>311</v>
      </c>
      <c r="AC1017" s="50" t="str">
        <f t="shared" si="69"/>
        <v>Lao People's Democratic Republic-1970</v>
      </c>
      <c r="AD1017" s="51">
        <f t="shared" si="70"/>
        <v>1471.0859999999998</v>
      </c>
      <c r="AE1017" s="15">
        <f t="shared" si="71"/>
        <v>0.82751246358132735</v>
      </c>
      <c r="AF1017">
        <f t="shared" si="72"/>
        <v>3.1501443603541388E-2</v>
      </c>
    </row>
    <row r="1018" spans="1:32" x14ac:dyDescent="0.25">
      <c r="A1018" s="59">
        <v>1001</v>
      </c>
      <c r="B1018" s="60" t="s">
        <v>309</v>
      </c>
      <c r="C1018" s="61" t="s">
        <v>327</v>
      </c>
      <c r="D1018" s="62"/>
      <c r="E1018" s="62">
        <v>426</v>
      </c>
      <c r="F1018" s="62">
        <v>1970</v>
      </c>
      <c r="G1018" s="50">
        <v>176.452</v>
      </c>
      <c r="H1018" s="50">
        <v>148.67400000000001</v>
      </c>
      <c r="I1018" s="50">
        <v>130.08500000000001</v>
      </c>
      <c r="J1018" s="50">
        <v>110.86199999999999</v>
      </c>
      <c r="K1018" s="50">
        <v>91.183999999999997</v>
      </c>
      <c r="L1018" s="50">
        <v>64.203000000000003</v>
      </c>
      <c r="M1018" s="50">
        <v>52.915999999999997</v>
      </c>
      <c r="N1018" s="50">
        <v>48.112000000000002</v>
      </c>
      <c r="O1018" s="50">
        <v>40.520000000000003</v>
      </c>
      <c r="P1018" s="50">
        <v>38.295000000000002</v>
      </c>
      <c r="Q1018" s="50">
        <v>34.450000000000003</v>
      </c>
      <c r="R1018" s="50">
        <v>29.356999999999999</v>
      </c>
      <c r="S1018" s="50">
        <v>24.789000000000001</v>
      </c>
      <c r="T1018" s="50">
        <v>18.335000000000001</v>
      </c>
      <c r="U1018" s="50">
        <v>12.603</v>
      </c>
      <c r="V1018" s="50">
        <v>7.4009999999999998</v>
      </c>
      <c r="W1018" s="50">
        <v>4.8120000000000003</v>
      </c>
      <c r="X1018" s="50" t="s">
        <v>311</v>
      </c>
      <c r="Y1018" s="50" t="s">
        <v>311</v>
      </c>
      <c r="Z1018" s="50" t="s">
        <v>311</v>
      </c>
      <c r="AA1018" s="50" t="s">
        <v>311</v>
      </c>
      <c r="AB1018" s="50" t="s">
        <v>311</v>
      </c>
      <c r="AC1018" s="50" t="str">
        <f t="shared" si="69"/>
        <v>Lesotho-1970</v>
      </c>
      <c r="AD1018" s="51">
        <f t="shared" si="70"/>
        <v>534.68799999999999</v>
      </c>
      <c r="AE1018" s="15">
        <f t="shared" si="71"/>
        <v>0.93206131426177519</v>
      </c>
      <c r="AF1018">
        <f t="shared" si="72"/>
        <v>4.3591315881721271E-2</v>
      </c>
    </row>
    <row r="1019" spans="1:32" x14ac:dyDescent="0.25">
      <c r="A1019" s="59">
        <v>1002</v>
      </c>
      <c r="B1019" s="60" t="s">
        <v>309</v>
      </c>
      <c r="C1019" s="61" t="s">
        <v>328</v>
      </c>
      <c r="D1019" s="62"/>
      <c r="E1019" s="62">
        <v>454</v>
      </c>
      <c r="F1019" s="62">
        <v>1970</v>
      </c>
      <c r="G1019" s="50">
        <v>881.03800000000001</v>
      </c>
      <c r="H1019" s="50">
        <v>666.149</v>
      </c>
      <c r="I1019" s="50">
        <v>552.13099999999997</v>
      </c>
      <c r="J1019" s="50">
        <v>462.28</v>
      </c>
      <c r="K1019" s="50">
        <v>435.90899999999999</v>
      </c>
      <c r="L1019" s="50">
        <v>347.46199999999999</v>
      </c>
      <c r="M1019" s="50">
        <v>273.21899999999999</v>
      </c>
      <c r="N1019" s="50">
        <v>221.26300000000001</v>
      </c>
      <c r="O1019" s="50">
        <v>183.339</v>
      </c>
      <c r="P1019" s="50">
        <v>153.97200000000001</v>
      </c>
      <c r="Q1019" s="50">
        <v>140.37299999999999</v>
      </c>
      <c r="R1019" s="50">
        <v>101.10299999999999</v>
      </c>
      <c r="S1019" s="50">
        <v>68.754000000000005</v>
      </c>
      <c r="T1019" s="50">
        <v>55.911999999999999</v>
      </c>
      <c r="U1019" s="50">
        <v>34.51</v>
      </c>
      <c r="V1019" s="50">
        <v>18.047000000000001</v>
      </c>
      <c r="W1019" s="50">
        <v>8.2620000000000005</v>
      </c>
      <c r="X1019" s="50" t="s">
        <v>311</v>
      </c>
      <c r="Y1019" s="50" t="s">
        <v>311</v>
      </c>
      <c r="Z1019" s="50" t="s">
        <v>311</v>
      </c>
      <c r="AA1019" s="50" t="s">
        <v>311</v>
      </c>
      <c r="AB1019" s="50" t="s">
        <v>311</v>
      </c>
      <c r="AC1019" s="50" t="str">
        <f t="shared" si="69"/>
        <v>Malawi-1970</v>
      </c>
      <c r="AD1019" s="51">
        <f t="shared" si="70"/>
        <v>2387.674</v>
      </c>
      <c r="AE1019" s="15">
        <f t="shared" si="71"/>
        <v>0.92812042179962595</v>
      </c>
      <c r="AF1019">
        <f t="shared" si="72"/>
        <v>2.6015424141607565E-2</v>
      </c>
    </row>
    <row r="1020" spans="1:32" x14ac:dyDescent="0.25">
      <c r="A1020" s="59">
        <v>1003</v>
      </c>
      <c r="B1020" s="60" t="s">
        <v>309</v>
      </c>
      <c r="C1020" s="61" t="s">
        <v>329</v>
      </c>
      <c r="D1020" s="62"/>
      <c r="E1020" s="62">
        <v>466</v>
      </c>
      <c r="F1020" s="62">
        <v>1970</v>
      </c>
      <c r="G1020" s="50">
        <v>1034.759</v>
      </c>
      <c r="H1020" s="50">
        <v>780.26199999999994</v>
      </c>
      <c r="I1020" s="50">
        <v>688.58799999999997</v>
      </c>
      <c r="J1020" s="50">
        <v>620.22900000000004</v>
      </c>
      <c r="K1020" s="50">
        <v>495.56299999999999</v>
      </c>
      <c r="L1020" s="50">
        <v>438.32</v>
      </c>
      <c r="M1020" s="50">
        <v>348.69</v>
      </c>
      <c r="N1020" s="50">
        <v>303.62</v>
      </c>
      <c r="O1020" s="50">
        <v>276.62900000000002</v>
      </c>
      <c r="P1020" s="50">
        <v>253.06800000000001</v>
      </c>
      <c r="Q1020" s="50">
        <v>228.749</v>
      </c>
      <c r="R1020" s="50">
        <v>187.798</v>
      </c>
      <c r="S1020" s="50">
        <v>139.44800000000001</v>
      </c>
      <c r="T1020" s="50">
        <v>88.707999999999998</v>
      </c>
      <c r="U1020" s="50">
        <v>43.271999999999998</v>
      </c>
      <c r="V1020" s="50">
        <v>16.596</v>
      </c>
      <c r="W1020" s="50">
        <v>4.7460000000000004</v>
      </c>
      <c r="X1020" s="50" t="s">
        <v>311</v>
      </c>
      <c r="Y1020" s="50" t="s">
        <v>311</v>
      </c>
      <c r="Z1020" s="50" t="s">
        <v>311</v>
      </c>
      <c r="AA1020" s="50" t="s">
        <v>311</v>
      </c>
      <c r="AB1020" s="50" t="s">
        <v>311</v>
      </c>
      <c r="AC1020" s="50" t="str">
        <f t="shared" si="69"/>
        <v>Mali-1970</v>
      </c>
      <c r="AD1020" s="51">
        <f t="shared" si="70"/>
        <v>3292.114</v>
      </c>
      <c r="AE1020" s="15">
        <f t="shared" si="71"/>
        <v>0.80705923306422556</v>
      </c>
      <c r="AF1020">
        <f t="shared" si="72"/>
        <v>2.6454335378002021E-2</v>
      </c>
    </row>
    <row r="1021" spans="1:32" x14ac:dyDescent="0.25">
      <c r="A1021" s="59">
        <v>1004</v>
      </c>
      <c r="B1021" s="60" t="s">
        <v>309</v>
      </c>
      <c r="C1021" s="61" t="s">
        <v>330</v>
      </c>
      <c r="D1021" s="62"/>
      <c r="E1021" s="62">
        <v>496</v>
      </c>
      <c r="F1021" s="62">
        <v>1970</v>
      </c>
      <c r="G1021" s="50">
        <v>228.934</v>
      </c>
      <c r="H1021" s="50">
        <v>195.17500000000001</v>
      </c>
      <c r="I1021" s="50">
        <v>141.94900000000001</v>
      </c>
      <c r="J1021" s="50">
        <v>112.416</v>
      </c>
      <c r="K1021" s="50">
        <v>82.876000000000005</v>
      </c>
      <c r="L1021" s="50">
        <v>76.766999999999996</v>
      </c>
      <c r="M1021" s="50">
        <v>73.004999999999995</v>
      </c>
      <c r="N1021" s="50">
        <v>66.161000000000001</v>
      </c>
      <c r="O1021" s="50">
        <v>59.430999999999997</v>
      </c>
      <c r="P1021" s="50">
        <v>52.956000000000003</v>
      </c>
      <c r="Q1021" s="50">
        <v>50.139000000000003</v>
      </c>
      <c r="R1021" s="50">
        <v>39.188000000000002</v>
      </c>
      <c r="S1021" s="50">
        <v>38.607999999999997</v>
      </c>
      <c r="T1021" s="50">
        <v>26.49</v>
      </c>
      <c r="U1021" s="50">
        <v>19.132999999999999</v>
      </c>
      <c r="V1021" s="50">
        <v>10.54</v>
      </c>
      <c r="W1021" s="50">
        <v>5.0570000000000004</v>
      </c>
      <c r="X1021" s="50" t="s">
        <v>311</v>
      </c>
      <c r="Y1021" s="50" t="s">
        <v>311</v>
      </c>
      <c r="Z1021" s="50" t="s">
        <v>311</v>
      </c>
      <c r="AA1021" s="50" t="s">
        <v>311</v>
      </c>
      <c r="AB1021" s="50" t="s">
        <v>311</v>
      </c>
      <c r="AC1021" s="50" t="str">
        <f t="shared" si="69"/>
        <v>Mongolia-1970</v>
      </c>
      <c r="AD1021" s="51">
        <f t="shared" si="70"/>
        <v>651.54699999999991</v>
      </c>
      <c r="AE1021" s="15">
        <f t="shared" si="71"/>
        <v>0.96275172781088714</v>
      </c>
      <c r="AF1021">
        <f t="shared" si="72"/>
        <v>5.0279031377170762E-2</v>
      </c>
    </row>
    <row r="1022" spans="1:32" x14ac:dyDescent="0.25">
      <c r="A1022" s="59">
        <v>1005</v>
      </c>
      <c r="B1022" s="60" t="s">
        <v>309</v>
      </c>
      <c r="C1022" s="61" t="s">
        <v>331</v>
      </c>
      <c r="D1022" s="62"/>
      <c r="E1022" s="62">
        <v>524</v>
      </c>
      <c r="F1022" s="62">
        <v>1970</v>
      </c>
      <c r="G1022" s="50">
        <v>1913.8420000000001</v>
      </c>
      <c r="H1022" s="50">
        <v>1574.4469999999999</v>
      </c>
      <c r="I1022" s="50">
        <v>1422.019</v>
      </c>
      <c r="J1022" s="50">
        <v>1292.316</v>
      </c>
      <c r="K1022" s="50">
        <v>967.06899999999996</v>
      </c>
      <c r="L1022" s="50">
        <v>888.67399999999998</v>
      </c>
      <c r="M1022" s="50">
        <v>781.54</v>
      </c>
      <c r="N1022" s="50">
        <v>672.65599999999995</v>
      </c>
      <c r="O1022" s="50">
        <v>602.21400000000006</v>
      </c>
      <c r="P1022" s="50">
        <v>515.04</v>
      </c>
      <c r="Q1022" s="50">
        <v>419.78</v>
      </c>
      <c r="R1022" s="50">
        <v>338.62700000000001</v>
      </c>
      <c r="S1022" s="50">
        <v>258.49299999999999</v>
      </c>
      <c r="T1022" s="50">
        <v>176.12899999999999</v>
      </c>
      <c r="U1022" s="50">
        <v>100.86199999999999</v>
      </c>
      <c r="V1022" s="50">
        <v>49.887</v>
      </c>
      <c r="W1022" s="50">
        <v>24.334</v>
      </c>
      <c r="X1022" s="50" t="s">
        <v>311</v>
      </c>
      <c r="Y1022" s="50" t="s">
        <v>311</v>
      </c>
      <c r="Z1022" s="50" t="s">
        <v>311</v>
      </c>
      <c r="AA1022" s="50" t="s">
        <v>311</v>
      </c>
      <c r="AB1022" s="50" t="s">
        <v>311</v>
      </c>
      <c r="AC1022" s="50" t="str">
        <f t="shared" si="69"/>
        <v>Nepal-1970</v>
      </c>
      <c r="AD1022" s="51">
        <f t="shared" si="70"/>
        <v>6736.4090000000006</v>
      </c>
      <c r="AE1022" s="15">
        <f t="shared" si="71"/>
        <v>0.78105708842797383</v>
      </c>
      <c r="AF1022">
        <f t="shared" si="72"/>
        <v>3.0155450673352839E-2</v>
      </c>
    </row>
    <row r="1023" spans="1:32" x14ac:dyDescent="0.25">
      <c r="A1023" s="59">
        <v>1006</v>
      </c>
      <c r="B1023" s="60" t="s">
        <v>309</v>
      </c>
      <c r="C1023" s="61" t="s">
        <v>332</v>
      </c>
      <c r="D1023" s="62"/>
      <c r="E1023" s="62">
        <v>562</v>
      </c>
      <c r="F1023" s="62">
        <v>1970</v>
      </c>
      <c r="G1023" s="50">
        <v>928.77800000000002</v>
      </c>
      <c r="H1023" s="50">
        <v>697.95899999999995</v>
      </c>
      <c r="I1023" s="50">
        <v>574.76099999999997</v>
      </c>
      <c r="J1023" s="50">
        <v>474.44299999999998</v>
      </c>
      <c r="K1023" s="50">
        <v>382.416</v>
      </c>
      <c r="L1023" s="50">
        <v>334.94400000000002</v>
      </c>
      <c r="M1023" s="50">
        <v>262.68400000000003</v>
      </c>
      <c r="N1023" s="50">
        <v>207.30099999999999</v>
      </c>
      <c r="O1023" s="50">
        <v>165.971</v>
      </c>
      <c r="P1023" s="50">
        <v>138.58600000000001</v>
      </c>
      <c r="Q1023" s="50">
        <v>114.465</v>
      </c>
      <c r="R1023" s="50">
        <v>90.73</v>
      </c>
      <c r="S1023" s="50">
        <v>65.591999999999999</v>
      </c>
      <c r="T1023" s="50">
        <v>40.619</v>
      </c>
      <c r="U1023" s="50">
        <v>21.381</v>
      </c>
      <c r="V1023" s="50">
        <v>8.1129999999999995</v>
      </c>
      <c r="W1023" s="50">
        <v>1.736</v>
      </c>
      <c r="X1023" s="50" t="s">
        <v>311</v>
      </c>
      <c r="Y1023" s="50" t="s">
        <v>311</v>
      </c>
      <c r="Z1023" s="50" t="s">
        <v>311</v>
      </c>
      <c r="AA1023" s="50" t="s">
        <v>311</v>
      </c>
      <c r="AB1023" s="50" t="s">
        <v>311</v>
      </c>
      <c r="AC1023" s="50" t="str">
        <f t="shared" si="69"/>
        <v>Niger-1970</v>
      </c>
      <c r="AD1023" s="51">
        <f t="shared" si="70"/>
        <v>2237.1320000000001</v>
      </c>
      <c r="AE1023" s="15">
        <f t="shared" si="71"/>
        <v>1.016188137311522</v>
      </c>
      <c r="AF1023">
        <f t="shared" si="72"/>
        <v>1.61872019068947E-2</v>
      </c>
    </row>
    <row r="1024" spans="1:32" x14ac:dyDescent="0.25">
      <c r="A1024" s="59">
        <v>1007</v>
      </c>
      <c r="B1024" s="60" t="s">
        <v>309</v>
      </c>
      <c r="C1024" s="61" t="s">
        <v>333</v>
      </c>
      <c r="D1024" s="62"/>
      <c r="E1024" s="62">
        <v>600</v>
      </c>
      <c r="F1024" s="62">
        <v>1970</v>
      </c>
      <c r="G1024" s="50">
        <v>426.572</v>
      </c>
      <c r="H1024" s="50">
        <v>382.28500000000003</v>
      </c>
      <c r="I1024" s="50">
        <v>332.315</v>
      </c>
      <c r="J1024" s="50">
        <v>277.66000000000003</v>
      </c>
      <c r="K1024" s="50">
        <v>206.10900000000001</v>
      </c>
      <c r="L1024" s="50">
        <v>155.839</v>
      </c>
      <c r="M1024" s="50">
        <v>131.113</v>
      </c>
      <c r="N1024" s="50">
        <v>104.869</v>
      </c>
      <c r="O1024" s="50">
        <v>102.99</v>
      </c>
      <c r="P1024" s="50">
        <v>87.302000000000007</v>
      </c>
      <c r="Q1024" s="50">
        <v>73.388000000000005</v>
      </c>
      <c r="R1024" s="50">
        <v>59.817999999999998</v>
      </c>
      <c r="S1024" s="50">
        <v>47.561999999999998</v>
      </c>
      <c r="T1024" s="50">
        <v>36.075000000000003</v>
      </c>
      <c r="U1024" s="50">
        <v>24.805</v>
      </c>
      <c r="V1024" s="50">
        <v>14.86</v>
      </c>
      <c r="W1024" s="50">
        <v>10.544</v>
      </c>
      <c r="X1024" s="50" t="s">
        <v>311</v>
      </c>
      <c r="Y1024" s="50" t="s">
        <v>311</v>
      </c>
      <c r="Z1024" s="50" t="s">
        <v>311</v>
      </c>
      <c r="AA1024" s="50" t="s">
        <v>311</v>
      </c>
      <c r="AB1024" s="50" t="s">
        <v>311</v>
      </c>
      <c r="AC1024" s="50" t="str">
        <f t="shared" si="69"/>
        <v>Paraguay-1970</v>
      </c>
      <c r="AD1024" s="51">
        <f t="shared" si="70"/>
        <v>1246.6499999999999</v>
      </c>
      <c r="AE1024" s="15">
        <f t="shared" si="71"/>
        <v>0.98460353748044782</v>
      </c>
      <c r="AF1024">
        <f t="shared" si="72"/>
        <v>3.6135021789731395E-2</v>
      </c>
    </row>
    <row r="1025" spans="1:32" x14ac:dyDescent="0.25">
      <c r="A1025" s="59">
        <v>1008</v>
      </c>
      <c r="B1025" s="60" t="s">
        <v>309</v>
      </c>
      <c r="C1025" s="61" t="s">
        <v>334</v>
      </c>
      <c r="D1025" s="62">
        <v>2</v>
      </c>
      <c r="E1025" s="62">
        <v>498</v>
      </c>
      <c r="F1025" s="62">
        <v>1970</v>
      </c>
      <c r="G1025" s="50">
        <v>340.13299999999998</v>
      </c>
      <c r="H1025" s="50">
        <v>399.31</v>
      </c>
      <c r="I1025" s="50">
        <v>414.80799999999999</v>
      </c>
      <c r="J1025" s="50">
        <v>349.42200000000003</v>
      </c>
      <c r="K1025" s="50">
        <v>233.49</v>
      </c>
      <c r="L1025" s="50">
        <v>233.13200000000001</v>
      </c>
      <c r="M1025" s="50">
        <v>277.24299999999999</v>
      </c>
      <c r="N1025" s="50">
        <v>246.35599999999999</v>
      </c>
      <c r="O1025" s="50">
        <v>241.99700000000001</v>
      </c>
      <c r="P1025" s="50">
        <v>209.43700000000001</v>
      </c>
      <c r="Q1025" s="50">
        <v>134.446</v>
      </c>
      <c r="R1025" s="50">
        <v>166.876</v>
      </c>
      <c r="S1025" s="50">
        <v>120.16200000000001</v>
      </c>
      <c r="T1025" s="50">
        <v>98.727000000000004</v>
      </c>
      <c r="U1025" s="50">
        <v>59.863999999999997</v>
      </c>
      <c r="V1025" s="50">
        <v>35.860999999999997</v>
      </c>
      <c r="W1025" s="50">
        <v>33.253999999999998</v>
      </c>
      <c r="X1025" s="50" t="s">
        <v>311</v>
      </c>
      <c r="Y1025" s="50" t="s">
        <v>311</v>
      </c>
      <c r="Z1025" s="50" t="s">
        <v>311</v>
      </c>
      <c r="AA1025" s="50" t="s">
        <v>311</v>
      </c>
      <c r="AB1025" s="50" t="s">
        <v>311</v>
      </c>
      <c r="AC1025" s="50" t="str">
        <f t="shared" si="69"/>
        <v>Republic of Moldova-1970</v>
      </c>
      <c r="AD1025" s="51">
        <f t="shared" si="70"/>
        <v>2212.5610000000001</v>
      </c>
      <c r="AE1025" s="15">
        <f t="shared" si="71"/>
        <v>0.62459611283033556</v>
      </c>
      <c r="AF1025">
        <f t="shared" si="72"/>
        <v>6.7632525962245588E-2</v>
      </c>
    </row>
    <row r="1026" spans="1:32" x14ac:dyDescent="0.25">
      <c r="A1026" s="59">
        <v>1009</v>
      </c>
      <c r="B1026" s="60" t="s">
        <v>309</v>
      </c>
      <c r="C1026" s="61" t="s">
        <v>335</v>
      </c>
      <c r="D1026" s="62"/>
      <c r="E1026" s="62">
        <v>646</v>
      </c>
      <c r="F1026" s="62">
        <v>1970</v>
      </c>
      <c r="G1026" s="50">
        <v>712.08600000000001</v>
      </c>
      <c r="H1026" s="50">
        <v>571.64599999999996</v>
      </c>
      <c r="I1026" s="50">
        <v>511.20400000000001</v>
      </c>
      <c r="J1026" s="50">
        <v>424.01400000000001</v>
      </c>
      <c r="K1026" s="50">
        <v>327.58999999999997</v>
      </c>
      <c r="L1026" s="50">
        <v>219.08</v>
      </c>
      <c r="M1026" s="50">
        <v>190.06299999999999</v>
      </c>
      <c r="N1026" s="50">
        <v>191.56</v>
      </c>
      <c r="O1026" s="50">
        <v>170.04300000000001</v>
      </c>
      <c r="P1026" s="50">
        <v>123.04</v>
      </c>
      <c r="Q1026" s="50">
        <v>81.650000000000006</v>
      </c>
      <c r="R1026" s="50">
        <v>69.894999999999996</v>
      </c>
      <c r="S1026" s="50">
        <v>58.996000000000002</v>
      </c>
      <c r="T1026" s="50">
        <v>43.518000000000001</v>
      </c>
      <c r="U1026" s="50">
        <v>31.568999999999999</v>
      </c>
      <c r="V1026" s="50">
        <v>17.643000000000001</v>
      </c>
      <c r="W1026" s="50">
        <v>10.944000000000001</v>
      </c>
      <c r="X1026" s="50" t="s">
        <v>311</v>
      </c>
      <c r="Y1026" s="50" t="s">
        <v>311</v>
      </c>
      <c r="Z1026" s="50" t="s">
        <v>311</v>
      </c>
      <c r="AA1026" s="50" t="s">
        <v>311</v>
      </c>
      <c r="AB1026" s="50" t="s">
        <v>311</v>
      </c>
      <c r="AC1026" s="50" t="str">
        <f t="shared" si="69"/>
        <v>Rwanda-1970</v>
      </c>
      <c r="AD1026" s="51">
        <f t="shared" si="70"/>
        <v>1855.931</v>
      </c>
      <c r="AE1026" s="15">
        <f t="shared" si="71"/>
        <v>1.0229960057782319</v>
      </c>
      <c r="AF1026">
        <f t="shared" si="72"/>
        <v>2.8397090334980706E-2</v>
      </c>
    </row>
    <row r="1027" spans="1:32" x14ac:dyDescent="0.25">
      <c r="A1027" s="59">
        <v>1010</v>
      </c>
      <c r="B1027" s="60" t="s">
        <v>309</v>
      </c>
      <c r="C1027" s="61" t="s">
        <v>336</v>
      </c>
      <c r="D1027" s="62"/>
      <c r="E1027" s="62">
        <v>728</v>
      </c>
      <c r="F1027" s="62">
        <v>1970</v>
      </c>
      <c r="G1027" s="50">
        <v>667.41399999999999</v>
      </c>
      <c r="H1027" s="50">
        <v>507.57900000000001</v>
      </c>
      <c r="I1027" s="50">
        <v>411.14600000000002</v>
      </c>
      <c r="J1027" s="50">
        <v>332.56700000000001</v>
      </c>
      <c r="K1027" s="50">
        <v>328.81200000000001</v>
      </c>
      <c r="L1027" s="50">
        <v>290.88099999999997</v>
      </c>
      <c r="M1027" s="50">
        <v>246.16300000000001</v>
      </c>
      <c r="N1027" s="50">
        <v>206.08799999999999</v>
      </c>
      <c r="O1027" s="50">
        <v>168.35</v>
      </c>
      <c r="P1027" s="50">
        <v>137.23599999999999</v>
      </c>
      <c r="Q1027" s="50">
        <v>109.84699999999999</v>
      </c>
      <c r="R1027" s="50">
        <v>86.745999999999995</v>
      </c>
      <c r="S1027" s="50">
        <v>64.343999999999994</v>
      </c>
      <c r="T1027" s="50">
        <v>43.923999999999999</v>
      </c>
      <c r="U1027" s="50">
        <v>26.347000000000001</v>
      </c>
      <c r="V1027" s="50">
        <v>13.744999999999999</v>
      </c>
      <c r="W1027" s="50">
        <v>6.52</v>
      </c>
      <c r="X1027" s="50" t="s">
        <v>311</v>
      </c>
      <c r="Y1027" s="50" t="s">
        <v>311</v>
      </c>
      <c r="Z1027" s="50" t="s">
        <v>311</v>
      </c>
      <c r="AA1027" s="50" t="s">
        <v>311</v>
      </c>
      <c r="AB1027" s="50" t="s">
        <v>311</v>
      </c>
      <c r="AC1027" s="50" t="str">
        <f t="shared" si="69"/>
        <v>South Sudan-1970</v>
      </c>
      <c r="AD1027" s="51">
        <f t="shared" si="70"/>
        <v>1971.0339999999999</v>
      </c>
      <c r="AE1027" s="15">
        <f t="shared" si="71"/>
        <v>0.85065757363901373</v>
      </c>
      <c r="AF1027">
        <f t="shared" si="72"/>
        <v>2.5451671875390935E-2</v>
      </c>
    </row>
    <row r="1028" spans="1:32" x14ac:dyDescent="0.25">
      <c r="A1028" s="59">
        <v>1011</v>
      </c>
      <c r="B1028" s="60" t="s">
        <v>309</v>
      </c>
      <c r="C1028" s="61" t="s">
        <v>337</v>
      </c>
      <c r="D1028" s="62"/>
      <c r="E1028" s="62">
        <v>748</v>
      </c>
      <c r="F1028" s="62">
        <v>1970</v>
      </c>
      <c r="G1028" s="50">
        <v>85.17</v>
      </c>
      <c r="H1028" s="50">
        <v>67.808999999999997</v>
      </c>
      <c r="I1028" s="50">
        <v>57.383000000000003</v>
      </c>
      <c r="J1028" s="50">
        <v>47.841999999999999</v>
      </c>
      <c r="K1028" s="50">
        <v>37.439</v>
      </c>
      <c r="L1028" s="50">
        <v>27.556000000000001</v>
      </c>
      <c r="M1028" s="50">
        <v>24.004000000000001</v>
      </c>
      <c r="N1028" s="50">
        <v>21.239000000000001</v>
      </c>
      <c r="O1028" s="50">
        <v>18.038</v>
      </c>
      <c r="P1028" s="50">
        <v>15.516999999999999</v>
      </c>
      <c r="Q1028" s="50">
        <v>13.2</v>
      </c>
      <c r="R1028" s="50">
        <v>10.502000000000001</v>
      </c>
      <c r="S1028" s="50">
        <v>7.9039999999999999</v>
      </c>
      <c r="T1028" s="50">
        <v>5.4960000000000004</v>
      </c>
      <c r="U1028" s="50">
        <v>3.4849999999999999</v>
      </c>
      <c r="V1028" s="50">
        <v>1.9690000000000001</v>
      </c>
      <c r="W1028" s="50">
        <v>1.1759999999999999</v>
      </c>
      <c r="X1028" s="50" t="s">
        <v>311</v>
      </c>
      <c r="Y1028" s="50" t="s">
        <v>311</v>
      </c>
      <c r="Z1028" s="50" t="s">
        <v>311</v>
      </c>
      <c r="AA1028" s="50" t="s">
        <v>311</v>
      </c>
      <c r="AB1028" s="50" t="s">
        <v>311</v>
      </c>
      <c r="AC1028" s="50" t="str">
        <f t="shared" si="69"/>
        <v>Swaziland-1970</v>
      </c>
      <c r="AD1028" s="51">
        <f t="shared" si="70"/>
        <v>223.24100000000001</v>
      </c>
      <c r="AE1028" s="15">
        <f t="shared" si="71"/>
        <v>0.99662696368498616</v>
      </c>
      <c r="AF1028">
        <f t="shared" si="72"/>
        <v>2.7965673669231993E-2</v>
      </c>
    </row>
    <row r="1029" spans="1:32" x14ac:dyDescent="0.25">
      <c r="A1029" s="59">
        <v>1012</v>
      </c>
      <c r="B1029" s="60" t="s">
        <v>309</v>
      </c>
      <c r="C1029" s="61" t="s">
        <v>338</v>
      </c>
      <c r="D1029" s="62"/>
      <c r="E1029" s="62">
        <v>762</v>
      </c>
      <c r="F1029" s="62">
        <v>1970</v>
      </c>
      <c r="G1029" s="50">
        <v>513.03599999999994</v>
      </c>
      <c r="H1029" s="50">
        <v>458.3</v>
      </c>
      <c r="I1029" s="50">
        <v>377.33199999999999</v>
      </c>
      <c r="J1029" s="50">
        <v>282.988</v>
      </c>
      <c r="K1029" s="50">
        <v>166.08500000000001</v>
      </c>
      <c r="L1029" s="50">
        <v>149.40600000000001</v>
      </c>
      <c r="M1029" s="50">
        <v>195.12200000000001</v>
      </c>
      <c r="N1029" s="50">
        <v>168.21600000000001</v>
      </c>
      <c r="O1029" s="50">
        <v>155.14500000000001</v>
      </c>
      <c r="P1029" s="50">
        <v>97.879000000000005</v>
      </c>
      <c r="Q1029" s="50">
        <v>68.275000000000006</v>
      </c>
      <c r="R1029" s="50">
        <v>78.742999999999995</v>
      </c>
      <c r="S1029" s="50">
        <v>70.769000000000005</v>
      </c>
      <c r="T1029" s="50">
        <v>62.37</v>
      </c>
      <c r="U1029" s="50">
        <v>41.548999999999999</v>
      </c>
      <c r="V1029" s="50">
        <v>22.524000000000001</v>
      </c>
      <c r="W1029" s="50">
        <v>22.34</v>
      </c>
      <c r="X1029" s="50" t="s">
        <v>311</v>
      </c>
      <c r="Y1029" s="50" t="s">
        <v>311</v>
      </c>
      <c r="Z1029" s="50" t="s">
        <v>311</v>
      </c>
      <c r="AA1029" s="50" t="s">
        <v>311</v>
      </c>
      <c r="AB1029" s="50" t="s">
        <v>311</v>
      </c>
      <c r="AC1029" s="50" t="str">
        <f t="shared" si="69"/>
        <v>Tajikistan-1970</v>
      </c>
      <c r="AD1029" s="51">
        <f t="shared" si="70"/>
        <v>1432.6280000000002</v>
      </c>
      <c r="AE1029" s="15">
        <f t="shared" si="71"/>
        <v>1.0452476148728069</v>
      </c>
      <c r="AF1029">
        <f t="shared" si="72"/>
        <v>5.3494126479166536E-2</v>
      </c>
    </row>
    <row r="1030" spans="1:32" x14ac:dyDescent="0.25">
      <c r="A1030" s="59">
        <v>1013</v>
      </c>
      <c r="B1030" s="60" t="s">
        <v>309</v>
      </c>
      <c r="C1030" s="61" t="s">
        <v>339</v>
      </c>
      <c r="D1030" s="62">
        <v>3</v>
      </c>
      <c r="E1030" s="62">
        <v>807</v>
      </c>
      <c r="F1030" s="62">
        <v>1970</v>
      </c>
      <c r="G1030" s="50">
        <v>203.31299999999999</v>
      </c>
      <c r="H1030" s="50">
        <v>190.14599999999999</v>
      </c>
      <c r="I1030" s="50">
        <v>191.52500000000001</v>
      </c>
      <c r="J1030" s="50">
        <v>197.238</v>
      </c>
      <c r="K1030" s="50">
        <v>155.494</v>
      </c>
      <c r="L1030" s="50">
        <v>127.61799999999999</v>
      </c>
      <c r="M1030" s="50">
        <v>125.366</v>
      </c>
      <c r="N1030" s="50">
        <v>112.90300000000001</v>
      </c>
      <c r="O1030" s="50">
        <v>96.283000000000001</v>
      </c>
      <c r="P1030" s="50">
        <v>80.195999999999998</v>
      </c>
      <c r="Q1030" s="50">
        <v>48.953000000000003</v>
      </c>
      <c r="R1030" s="50">
        <v>61.125999999999998</v>
      </c>
      <c r="S1030" s="50">
        <v>49.289000000000001</v>
      </c>
      <c r="T1030" s="50">
        <v>34.466999999999999</v>
      </c>
      <c r="U1030" s="50">
        <v>21.861999999999998</v>
      </c>
      <c r="V1030" s="50">
        <v>13.102</v>
      </c>
      <c r="W1030" s="50">
        <v>11.919</v>
      </c>
      <c r="X1030" s="50" t="s">
        <v>311</v>
      </c>
      <c r="Y1030" s="50" t="s">
        <v>311</v>
      </c>
      <c r="Z1030" s="50" t="s">
        <v>311</v>
      </c>
      <c r="AA1030" s="50" t="s">
        <v>311</v>
      </c>
      <c r="AB1030" s="50" t="s">
        <v>311</v>
      </c>
      <c r="AC1030" s="50" t="str">
        <f t="shared" si="69"/>
        <v>TFYR Macedonia-1970</v>
      </c>
      <c r="AD1030" s="51">
        <f t="shared" si="70"/>
        <v>1054.4660000000001</v>
      </c>
      <c r="AE1030" s="15">
        <f t="shared" si="71"/>
        <v>0.63191605988244259</v>
      </c>
      <c r="AF1030">
        <f t="shared" si="72"/>
        <v>4.9620299490682855E-2</v>
      </c>
    </row>
    <row r="1031" spans="1:32" x14ac:dyDescent="0.25">
      <c r="A1031" s="59">
        <v>1014</v>
      </c>
      <c r="B1031" s="60" t="s">
        <v>309</v>
      </c>
      <c r="C1031" s="61" t="s">
        <v>340</v>
      </c>
      <c r="D1031" s="62"/>
      <c r="E1031" s="62">
        <v>795</v>
      </c>
      <c r="F1031" s="62">
        <v>1970</v>
      </c>
      <c r="G1031" s="50">
        <v>358.13799999999998</v>
      </c>
      <c r="H1031" s="50">
        <v>339.56099999999998</v>
      </c>
      <c r="I1031" s="50">
        <v>284.815</v>
      </c>
      <c r="J1031" s="50">
        <v>216.29300000000001</v>
      </c>
      <c r="K1031" s="50">
        <v>141.351</v>
      </c>
      <c r="L1031" s="50">
        <v>113.113</v>
      </c>
      <c r="M1031" s="50">
        <v>145.702</v>
      </c>
      <c r="N1031" s="50">
        <v>121.021</v>
      </c>
      <c r="O1031" s="50">
        <v>117.008</v>
      </c>
      <c r="P1031" s="50">
        <v>76.334000000000003</v>
      </c>
      <c r="Q1031" s="50">
        <v>56.886000000000003</v>
      </c>
      <c r="R1031" s="50">
        <v>67.293000000000006</v>
      </c>
      <c r="S1031" s="50">
        <v>55.497999999999998</v>
      </c>
      <c r="T1031" s="50">
        <v>43.771000000000001</v>
      </c>
      <c r="U1031" s="50">
        <v>26.571000000000002</v>
      </c>
      <c r="V1031" s="50">
        <v>15.928000000000001</v>
      </c>
      <c r="W1031" s="50">
        <v>15.89</v>
      </c>
      <c r="X1031" s="50" t="s">
        <v>311</v>
      </c>
      <c r="Y1031" s="50" t="s">
        <v>311</v>
      </c>
      <c r="Z1031" s="50" t="s">
        <v>311</v>
      </c>
      <c r="AA1031" s="50" t="s">
        <v>311</v>
      </c>
      <c r="AB1031" s="50" t="s">
        <v>311</v>
      </c>
      <c r="AC1031" s="50" t="str">
        <f t="shared" si="69"/>
        <v>Turkmenistan-1970</v>
      </c>
      <c r="AD1031" s="51">
        <f t="shared" si="70"/>
        <v>1110.4990000000003</v>
      </c>
      <c r="AE1031" s="15">
        <f t="shared" si="71"/>
        <v>0.97674468864897646</v>
      </c>
      <c r="AF1031">
        <f t="shared" si="72"/>
        <v>4.8810016946860817E-2</v>
      </c>
    </row>
    <row r="1032" spans="1:32" x14ac:dyDescent="0.25">
      <c r="A1032" s="59">
        <v>1015</v>
      </c>
      <c r="B1032" s="60" t="s">
        <v>309</v>
      </c>
      <c r="C1032" s="61" t="s">
        <v>341</v>
      </c>
      <c r="D1032" s="62"/>
      <c r="E1032" s="62">
        <v>800</v>
      </c>
      <c r="F1032" s="62">
        <v>1970</v>
      </c>
      <c r="G1032" s="50">
        <v>1829.6130000000001</v>
      </c>
      <c r="H1032" s="50">
        <v>1424.58</v>
      </c>
      <c r="I1032" s="50">
        <v>1172.8530000000001</v>
      </c>
      <c r="J1032" s="50">
        <v>984.19899999999996</v>
      </c>
      <c r="K1032" s="50">
        <v>785.15200000000004</v>
      </c>
      <c r="L1032" s="50">
        <v>648.06100000000004</v>
      </c>
      <c r="M1032" s="50">
        <v>495.32799999999997</v>
      </c>
      <c r="N1032" s="50">
        <v>488.82900000000001</v>
      </c>
      <c r="O1032" s="50">
        <v>409.00200000000001</v>
      </c>
      <c r="P1032" s="50">
        <v>336.17899999999997</v>
      </c>
      <c r="Q1032" s="50">
        <v>266.28300000000002</v>
      </c>
      <c r="R1032" s="50">
        <v>205.30199999999999</v>
      </c>
      <c r="S1032" s="50">
        <v>155.27199999999999</v>
      </c>
      <c r="T1032" s="50">
        <v>111.376</v>
      </c>
      <c r="U1032" s="50">
        <v>70.959999999999994</v>
      </c>
      <c r="V1032" s="50">
        <v>38.508000000000003</v>
      </c>
      <c r="W1032" s="50">
        <v>24.567</v>
      </c>
      <c r="X1032" s="50" t="s">
        <v>311</v>
      </c>
      <c r="Y1032" s="50" t="s">
        <v>311</v>
      </c>
      <c r="Z1032" s="50" t="s">
        <v>311</v>
      </c>
      <c r="AA1032" s="50" t="s">
        <v>311</v>
      </c>
      <c r="AB1032" s="50" t="s">
        <v>311</v>
      </c>
      <c r="AC1032" s="50" t="str">
        <f t="shared" si="69"/>
        <v>Uganda-1970</v>
      </c>
      <c r="AD1032" s="51">
        <f t="shared" si="70"/>
        <v>4773.607</v>
      </c>
      <c r="AE1032" s="15">
        <f t="shared" si="71"/>
        <v>0.97881057238268676</v>
      </c>
      <c r="AF1032">
        <f t="shared" si="72"/>
        <v>2.6673215477205806E-2</v>
      </c>
    </row>
    <row r="1033" spans="1:32" x14ac:dyDescent="0.25">
      <c r="A1033" s="59">
        <v>1016</v>
      </c>
      <c r="B1033" s="60" t="s">
        <v>309</v>
      </c>
      <c r="C1033" s="61" t="s">
        <v>342</v>
      </c>
      <c r="D1033" s="62"/>
      <c r="E1033" s="62">
        <v>860</v>
      </c>
      <c r="F1033" s="62">
        <v>1970</v>
      </c>
      <c r="G1033" s="50">
        <v>1968.3810000000001</v>
      </c>
      <c r="H1033" s="50">
        <v>1899.154</v>
      </c>
      <c r="I1033" s="50">
        <v>1604.443</v>
      </c>
      <c r="J1033" s="50">
        <v>1147.846</v>
      </c>
      <c r="K1033" s="50">
        <v>722.58500000000004</v>
      </c>
      <c r="L1033" s="50">
        <v>597.62300000000005</v>
      </c>
      <c r="M1033" s="50">
        <v>789.82399999999996</v>
      </c>
      <c r="N1033" s="50">
        <v>656.31200000000001</v>
      </c>
      <c r="O1033" s="50">
        <v>646.82799999999997</v>
      </c>
      <c r="P1033" s="50">
        <v>415.80900000000003</v>
      </c>
      <c r="Q1033" s="50">
        <v>279.80900000000003</v>
      </c>
      <c r="R1033" s="50">
        <v>337.959</v>
      </c>
      <c r="S1033" s="50">
        <v>326.20100000000002</v>
      </c>
      <c r="T1033" s="50">
        <v>301.12799999999999</v>
      </c>
      <c r="U1033" s="50">
        <v>202.67099999999999</v>
      </c>
      <c r="V1033" s="50">
        <v>111.083</v>
      </c>
      <c r="W1033" s="50">
        <v>102.372</v>
      </c>
      <c r="X1033" s="50" t="s">
        <v>311</v>
      </c>
      <c r="Y1033" s="50" t="s">
        <v>311</v>
      </c>
      <c r="Z1033" s="50" t="s">
        <v>311</v>
      </c>
      <c r="AA1033" s="50" t="s">
        <v>311</v>
      </c>
      <c r="AB1033" s="50" t="s">
        <v>311</v>
      </c>
      <c r="AC1033" s="50" t="str">
        <f t="shared" si="69"/>
        <v>Uzbekistan-1970</v>
      </c>
      <c r="AD1033" s="51">
        <f t="shared" si="70"/>
        <v>5920.7960000000003</v>
      </c>
      <c r="AE1033" s="15">
        <f t="shared" si="71"/>
        <v>1.0453378228197694</v>
      </c>
      <c r="AF1033">
        <f t="shared" si="72"/>
        <v>6.2956923397234063E-2</v>
      </c>
    </row>
    <row r="1034" spans="1:32" x14ac:dyDescent="0.25">
      <c r="A1034" s="59">
        <v>1017</v>
      </c>
      <c r="B1034" s="60" t="s">
        <v>309</v>
      </c>
      <c r="C1034" s="61" t="s">
        <v>343</v>
      </c>
      <c r="D1034" s="62"/>
      <c r="E1034" s="62">
        <v>894</v>
      </c>
      <c r="F1034" s="62">
        <v>1970</v>
      </c>
      <c r="G1034" s="50">
        <v>814.83199999999999</v>
      </c>
      <c r="H1034" s="50">
        <v>643.24099999999999</v>
      </c>
      <c r="I1034" s="50">
        <v>514.149</v>
      </c>
      <c r="J1034" s="50">
        <v>414.89</v>
      </c>
      <c r="K1034" s="50">
        <v>347.59399999999999</v>
      </c>
      <c r="L1034" s="50">
        <v>291.63200000000001</v>
      </c>
      <c r="M1034" s="50">
        <v>244.87899999999999</v>
      </c>
      <c r="N1034" s="50">
        <v>204.61099999999999</v>
      </c>
      <c r="O1034" s="50">
        <v>170.36099999999999</v>
      </c>
      <c r="P1034" s="50">
        <v>141.51300000000001</v>
      </c>
      <c r="Q1034" s="50">
        <v>115.164</v>
      </c>
      <c r="R1034" s="50">
        <v>92.06</v>
      </c>
      <c r="S1034" s="50">
        <v>70.352999999999994</v>
      </c>
      <c r="T1034" s="50">
        <v>50.097999999999999</v>
      </c>
      <c r="U1034" s="50">
        <v>31.922999999999998</v>
      </c>
      <c r="V1034" s="50">
        <v>16.163</v>
      </c>
      <c r="W1034" s="50">
        <v>10.465</v>
      </c>
      <c r="X1034" s="50" t="s">
        <v>311</v>
      </c>
      <c r="Y1034" s="50" t="s">
        <v>311</v>
      </c>
      <c r="Z1034" s="50" t="s">
        <v>311</v>
      </c>
      <c r="AA1034" s="50" t="s">
        <v>311</v>
      </c>
      <c r="AB1034" s="50" t="s">
        <v>311</v>
      </c>
      <c r="AC1034" s="50" t="str">
        <f t="shared" si="69"/>
        <v>Zambia-1970</v>
      </c>
      <c r="AD1034" s="51">
        <f t="shared" si="70"/>
        <v>2093.0569999999993</v>
      </c>
      <c r="AE1034" s="15">
        <f t="shared" si="71"/>
        <v>0.9941778938652891</v>
      </c>
      <c r="AF1034">
        <f t="shared" si="72"/>
        <v>2.6726086942618209E-2</v>
      </c>
    </row>
    <row r="1035" spans="1:32" x14ac:dyDescent="0.25">
      <c r="A1035" s="59">
        <v>1018</v>
      </c>
      <c r="B1035" s="60" t="s">
        <v>309</v>
      </c>
      <c r="C1035" s="61" t="s">
        <v>346</v>
      </c>
      <c r="D1035" s="62"/>
      <c r="E1035" s="62">
        <v>716</v>
      </c>
      <c r="F1035" s="62">
        <v>1970</v>
      </c>
      <c r="G1035" s="50">
        <v>1009.659</v>
      </c>
      <c r="H1035" s="50">
        <v>817.38800000000003</v>
      </c>
      <c r="I1035" s="50">
        <v>667.79600000000005</v>
      </c>
      <c r="J1035" s="50">
        <v>549.46600000000001</v>
      </c>
      <c r="K1035" s="50">
        <v>375.48599999999999</v>
      </c>
      <c r="L1035" s="50">
        <v>343.26400000000001</v>
      </c>
      <c r="M1035" s="50">
        <v>279.46300000000002</v>
      </c>
      <c r="N1035" s="50">
        <v>237.178</v>
      </c>
      <c r="O1035" s="50">
        <v>206.489</v>
      </c>
      <c r="P1035" s="50">
        <v>166.947</v>
      </c>
      <c r="Q1035" s="50">
        <v>153.292</v>
      </c>
      <c r="R1035" s="50">
        <v>113.828</v>
      </c>
      <c r="S1035" s="50">
        <v>89.262</v>
      </c>
      <c r="T1035" s="50">
        <v>69.129000000000005</v>
      </c>
      <c r="U1035" s="50">
        <v>48.290999999999997</v>
      </c>
      <c r="V1035" s="50">
        <v>29.277000000000001</v>
      </c>
      <c r="W1035" s="50">
        <v>19.402999999999999</v>
      </c>
      <c r="X1035" s="50" t="s">
        <v>311</v>
      </c>
      <c r="Y1035" s="50" t="s">
        <v>311</v>
      </c>
      <c r="Z1035" s="50" t="s">
        <v>311</v>
      </c>
      <c r="AA1035" s="50" t="s">
        <v>311</v>
      </c>
      <c r="AB1035" s="50" t="s">
        <v>311</v>
      </c>
      <c r="AC1035" s="50" t="str">
        <f t="shared" si="69"/>
        <v>Zimbabwe-1970</v>
      </c>
      <c r="AD1035" s="51">
        <f t="shared" si="70"/>
        <v>2514.6750000000002</v>
      </c>
      <c r="AE1035" s="15">
        <f t="shared" si="71"/>
        <v>1.0581657669480149</v>
      </c>
      <c r="AF1035">
        <f t="shared" si="72"/>
        <v>3.3156882558361904E-2</v>
      </c>
    </row>
    <row r="1036" spans="1:32" x14ac:dyDescent="0.25">
      <c r="A1036" s="54">
        <v>1019</v>
      </c>
      <c r="B1036" s="55" t="s">
        <v>309</v>
      </c>
      <c r="C1036" s="56" t="s">
        <v>347</v>
      </c>
      <c r="D1036" s="57"/>
      <c r="E1036" s="57">
        <v>1674</v>
      </c>
      <c r="F1036" s="57">
        <v>1970</v>
      </c>
      <c r="G1036" s="58">
        <v>4357.4880000000003</v>
      </c>
      <c r="H1036" s="58">
        <v>4457.5640000000003</v>
      </c>
      <c r="I1036" s="58">
        <v>4687.9639999999999</v>
      </c>
      <c r="J1036" s="58">
        <v>4789.2889999999998</v>
      </c>
      <c r="K1036" s="58">
        <v>4376.7219999999998</v>
      </c>
      <c r="L1036" s="58">
        <v>3856.79</v>
      </c>
      <c r="M1036" s="58">
        <v>3752.3040000000001</v>
      </c>
      <c r="N1036" s="58">
        <v>3814.86</v>
      </c>
      <c r="O1036" s="58">
        <v>3872.0659999999998</v>
      </c>
      <c r="P1036" s="58">
        <v>3688.61</v>
      </c>
      <c r="Q1036" s="58">
        <v>2167.7080000000001</v>
      </c>
      <c r="R1036" s="58">
        <v>3095.8139999999999</v>
      </c>
      <c r="S1036" s="58">
        <v>2908.6959999999999</v>
      </c>
      <c r="T1036" s="58">
        <v>2438.6959999999999</v>
      </c>
      <c r="U1036" s="58">
        <v>1744.7139999999999</v>
      </c>
      <c r="V1036" s="58">
        <v>1042.8140000000001</v>
      </c>
      <c r="W1036" s="58">
        <v>858.98599999999999</v>
      </c>
      <c r="X1036" s="58" t="s">
        <v>311</v>
      </c>
      <c r="Y1036" s="58" t="s">
        <v>311</v>
      </c>
      <c r="Z1036" s="58" t="s">
        <v>311</v>
      </c>
      <c r="AA1036" s="58" t="s">
        <v>311</v>
      </c>
      <c r="AB1036" s="58" t="s">
        <v>311</v>
      </c>
      <c r="AC1036" s="50" t="str">
        <f t="shared" si="69"/>
        <v>Land-locked Countries (Others)-1970</v>
      </c>
      <c r="AD1036" s="51">
        <f t="shared" si="70"/>
        <v>36322.858999999997</v>
      </c>
      <c r="AE1036" s="15">
        <f t="shared" si="71"/>
        <v>0.53928095252634167</v>
      </c>
      <c r="AF1036">
        <f t="shared" si="72"/>
        <v>0.12212951603960794</v>
      </c>
    </row>
    <row r="1037" spans="1:32" x14ac:dyDescent="0.25">
      <c r="A1037" s="59">
        <v>1020</v>
      </c>
      <c r="B1037" s="60" t="s">
        <v>309</v>
      </c>
      <c r="C1037" s="61" t="s">
        <v>348</v>
      </c>
      <c r="D1037" s="62"/>
      <c r="E1037" s="62">
        <v>40</v>
      </c>
      <c r="F1037" s="62">
        <v>1970</v>
      </c>
      <c r="G1037" s="50">
        <v>622.90800000000002</v>
      </c>
      <c r="H1037" s="50">
        <v>646.19000000000005</v>
      </c>
      <c r="I1037" s="50">
        <v>578.755</v>
      </c>
      <c r="J1037" s="50">
        <v>486.58300000000003</v>
      </c>
      <c r="K1037" s="50">
        <v>510</v>
      </c>
      <c r="L1037" s="50">
        <v>557.58799999999997</v>
      </c>
      <c r="M1037" s="50">
        <v>488.6</v>
      </c>
      <c r="N1037" s="50">
        <v>429.452</v>
      </c>
      <c r="O1037" s="50">
        <v>458.04700000000003</v>
      </c>
      <c r="P1037" s="50">
        <v>480.78</v>
      </c>
      <c r="Q1037" s="50">
        <v>317.03800000000001</v>
      </c>
      <c r="R1037" s="50">
        <v>440.25599999999997</v>
      </c>
      <c r="S1037" s="50">
        <v>449.97199999999998</v>
      </c>
      <c r="T1037" s="50">
        <v>401.048</v>
      </c>
      <c r="U1037" s="50">
        <v>300.928</v>
      </c>
      <c r="V1037" s="50">
        <v>191.387</v>
      </c>
      <c r="W1037" s="50">
        <v>156.70699999999999</v>
      </c>
      <c r="X1037" s="50" t="s">
        <v>311</v>
      </c>
      <c r="Y1037" s="50" t="s">
        <v>311</v>
      </c>
      <c r="Z1037" s="50" t="s">
        <v>311</v>
      </c>
      <c r="AA1037" s="50" t="s">
        <v>311</v>
      </c>
      <c r="AB1037" s="50" t="s">
        <v>311</v>
      </c>
      <c r="AC1037" s="50" t="str">
        <f t="shared" si="69"/>
        <v>Austria-1970</v>
      </c>
      <c r="AD1037" s="51">
        <f t="shared" si="70"/>
        <v>4618.3159999999998</v>
      </c>
      <c r="AE1037" s="15">
        <f t="shared" si="71"/>
        <v>0.62748478016662346</v>
      </c>
      <c r="AF1037">
        <f t="shared" si="72"/>
        <v>0.16239445643935385</v>
      </c>
    </row>
    <row r="1038" spans="1:32" x14ac:dyDescent="0.25">
      <c r="A1038" s="59">
        <v>1021</v>
      </c>
      <c r="B1038" s="60" t="s">
        <v>309</v>
      </c>
      <c r="C1038" s="61" t="s">
        <v>349</v>
      </c>
      <c r="D1038" s="62"/>
      <c r="E1038" s="62">
        <v>112</v>
      </c>
      <c r="F1038" s="62">
        <v>1970</v>
      </c>
      <c r="G1038" s="50">
        <v>724.72400000000005</v>
      </c>
      <c r="H1038" s="50">
        <v>884.149</v>
      </c>
      <c r="I1038" s="50">
        <v>952.577</v>
      </c>
      <c r="J1038" s="50">
        <v>777.572</v>
      </c>
      <c r="K1038" s="50">
        <v>596.30100000000004</v>
      </c>
      <c r="L1038" s="50">
        <v>508.678</v>
      </c>
      <c r="M1038" s="50">
        <v>734.73900000000003</v>
      </c>
      <c r="N1038" s="50">
        <v>693.64200000000005</v>
      </c>
      <c r="O1038" s="50">
        <v>691.02499999999998</v>
      </c>
      <c r="P1038" s="50">
        <v>493.74299999999999</v>
      </c>
      <c r="Q1038" s="50">
        <v>303.47399999999999</v>
      </c>
      <c r="R1038" s="50">
        <v>424.517</v>
      </c>
      <c r="S1038" s="50">
        <v>380.82400000000001</v>
      </c>
      <c r="T1038" s="50">
        <v>321.15499999999997</v>
      </c>
      <c r="U1038" s="50">
        <v>203.399</v>
      </c>
      <c r="V1038" s="50">
        <v>142.36199999999999</v>
      </c>
      <c r="W1038" s="50">
        <v>144.75800000000001</v>
      </c>
      <c r="X1038" s="50" t="s">
        <v>311</v>
      </c>
      <c r="Y1038" s="50" t="s">
        <v>311</v>
      </c>
      <c r="Z1038" s="50" t="s">
        <v>311</v>
      </c>
      <c r="AA1038" s="50" t="s">
        <v>311</v>
      </c>
      <c r="AB1038" s="50" t="s">
        <v>311</v>
      </c>
      <c r="AC1038" s="50" t="str">
        <f t="shared" si="69"/>
        <v>Belarus-1970</v>
      </c>
      <c r="AD1038" s="51">
        <f t="shared" si="70"/>
        <v>5604.5149999999994</v>
      </c>
      <c r="AE1038" s="15">
        <f t="shared" si="71"/>
        <v>0.60185832315552723</v>
      </c>
      <c r="AF1038">
        <f t="shared" si="72"/>
        <v>9.9397193105775009E-2</v>
      </c>
    </row>
    <row r="1039" spans="1:32" x14ac:dyDescent="0.25">
      <c r="A1039" s="59">
        <v>1022</v>
      </c>
      <c r="B1039" s="60" t="s">
        <v>309</v>
      </c>
      <c r="C1039" s="61" t="s">
        <v>350</v>
      </c>
      <c r="D1039" s="62"/>
      <c r="E1039" s="62">
        <v>203</v>
      </c>
      <c r="F1039" s="62">
        <v>1970</v>
      </c>
      <c r="G1039" s="50">
        <v>684.524</v>
      </c>
      <c r="H1039" s="50">
        <v>681.10599999999999</v>
      </c>
      <c r="I1039" s="50">
        <v>719.41300000000001</v>
      </c>
      <c r="J1039" s="50">
        <v>849.45299999999997</v>
      </c>
      <c r="K1039" s="50">
        <v>875.28300000000002</v>
      </c>
      <c r="L1039" s="50">
        <v>712.41099999999994</v>
      </c>
      <c r="M1039" s="50">
        <v>538.05100000000004</v>
      </c>
      <c r="N1039" s="50">
        <v>599.86699999999996</v>
      </c>
      <c r="O1039" s="50">
        <v>647.51599999999996</v>
      </c>
      <c r="P1039" s="50">
        <v>719</v>
      </c>
      <c r="Q1039" s="50">
        <v>364.45299999999997</v>
      </c>
      <c r="R1039" s="50">
        <v>638.15300000000002</v>
      </c>
      <c r="S1039" s="50">
        <v>599.553</v>
      </c>
      <c r="T1039" s="50">
        <v>495.90300000000002</v>
      </c>
      <c r="U1039" s="50">
        <v>345.13200000000001</v>
      </c>
      <c r="V1039" s="50">
        <v>201.05799999999999</v>
      </c>
      <c r="W1039" s="50">
        <v>146.941</v>
      </c>
      <c r="X1039" s="50" t="s">
        <v>311</v>
      </c>
      <c r="Y1039" s="50" t="s">
        <v>311</v>
      </c>
      <c r="Z1039" s="50" t="s">
        <v>311</v>
      </c>
      <c r="AA1039" s="50" t="s">
        <v>311</v>
      </c>
      <c r="AB1039" s="50" t="s">
        <v>311</v>
      </c>
      <c r="AC1039" s="50" t="str">
        <f t="shared" si="69"/>
        <v>Czechia-1970</v>
      </c>
      <c r="AD1039" s="51">
        <f t="shared" si="70"/>
        <v>6543.74</v>
      </c>
      <c r="AE1039" s="15">
        <f t="shared" si="71"/>
        <v>0.5003372689012705</v>
      </c>
      <c r="AF1039">
        <f t="shared" si="72"/>
        <v>0.13779857483958052</v>
      </c>
    </row>
    <row r="1040" spans="1:32" x14ac:dyDescent="0.25">
      <c r="A1040" s="59">
        <v>1023</v>
      </c>
      <c r="B1040" s="60" t="s">
        <v>309</v>
      </c>
      <c r="C1040" s="61" t="s">
        <v>351</v>
      </c>
      <c r="D1040" s="62"/>
      <c r="E1040" s="62">
        <v>348</v>
      </c>
      <c r="F1040" s="62">
        <v>1970</v>
      </c>
      <c r="G1040" s="50">
        <v>712.27300000000002</v>
      </c>
      <c r="H1040" s="50">
        <v>633.32000000000005</v>
      </c>
      <c r="I1040" s="50">
        <v>812.86099999999999</v>
      </c>
      <c r="J1040" s="50">
        <v>933.23800000000006</v>
      </c>
      <c r="K1040" s="50">
        <v>782.024</v>
      </c>
      <c r="L1040" s="50">
        <v>749.221</v>
      </c>
      <c r="M1040" s="50">
        <v>667.26</v>
      </c>
      <c r="N1040" s="50">
        <v>709.27200000000005</v>
      </c>
      <c r="O1040" s="50">
        <v>731.03800000000001</v>
      </c>
      <c r="P1040" s="50">
        <v>777.66899999999998</v>
      </c>
      <c r="Q1040" s="50">
        <v>408.10399999999998</v>
      </c>
      <c r="R1040" s="50">
        <v>670.41399999999999</v>
      </c>
      <c r="S1040" s="50">
        <v>578.95699999999999</v>
      </c>
      <c r="T1040" s="50">
        <v>479.95699999999999</v>
      </c>
      <c r="U1040" s="50">
        <v>356.97399999999999</v>
      </c>
      <c r="V1040" s="50">
        <v>207.09200000000001</v>
      </c>
      <c r="W1040" s="50">
        <v>156.666</v>
      </c>
      <c r="X1040" s="50" t="s">
        <v>311</v>
      </c>
      <c r="Y1040" s="50" t="s">
        <v>311</v>
      </c>
      <c r="Z1040" s="50" t="s">
        <v>311</v>
      </c>
      <c r="AA1040" s="50" t="s">
        <v>311</v>
      </c>
      <c r="AB1040" s="50" t="s">
        <v>311</v>
      </c>
      <c r="AC1040" s="50" t="str">
        <f t="shared" si="69"/>
        <v>Hungary-1970</v>
      </c>
      <c r="AD1040" s="51">
        <f t="shared" si="70"/>
        <v>7007.1970000000001</v>
      </c>
      <c r="AE1040" s="15">
        <f t="shared" si="71"/>
        <v>0.47938469547809209</v>
      </c>
      <c r="AF1040">
        <f t="shared" si="72"/>
        <v>0.13099876920908293</v>
      </c>
    </row>
    <row r="1041" spans="1:32" x14ac:dyDescent="0.25">
      <c r="A1041" s="59">
        <v>1024</v>
      </c>
      <c r="B1041" s="60" t="s">
        <v>309</v>
      </c>
      <c r="C1041" s="61" t="s">
        <v>352</v>
      </c>
      <c r="D1041" s="62"/>
      <c r="E1041" s="62">
        <v>442</v>
      </c>
      <c r="F1041" s="62">
        <v>1970</v>
      </c>
      <c r="G1041" s="50">
        <v>23.934000000000001</v>
      </c>
      <c r="H1041" s="50">
        <v>25.972000000000001</v>
      </c>
      <c r="I1041" s="50">
        <v>25.489000000000001</v>
      </c>
      <c r="J1041" s="50">
        <v>24.231000000000002</v>
      </c>
      <c r="K1041" s="50">
        <v>22.635000000000002</v>
      </c>
      <c r="L1041" s="50">
        <v>22.4</v>
      </c>
      <c r="M1041" s="50">
        <v>23.370999999999999</v>
      </c>
      <c r="N1041" s="50">
        <v>24.096</v>
      </c>
      <c r="O1041" s="50">
        <v>25.172999999999998</v>
      </c>
      <c r="P1041" s="50">
        <v>21.271000000000001</v>
      </c>
      <c r="Q1041" s="50">
        <v>17.321999999999999</v>
      </c>
      <c r="R1041" s="50">
        <v>20.986000000000001</v>
      </c>
      <c r="S1041" s="50">
        <v>20.11</v>
      </c>
      <c r="T1041" s="50">
        <v>16.95</v>
      </c>
      <c r="U1041" s="50">
        <v>12.089</v>
      </c>
      <c r="V1041" s="50">
        <v>7.4459999999999997</v>
      </c>
      <c r="W1041" s="50">
        <v>6.1929999999999996</v>
      </c>
      <c r="X1041" s="50" t="s">
        <v>311</v>
      </c>
      <c r="Y1041" s="50" t="s">
        <v>311</v>
      </c>
      <c r="Z1041" s="50" t="s">
        <v>311</v>
      </c>
      <c r="AA1041" s="50" t="s">
        <v>311</v>
      </c>
      <c r="AB1041" s="50" t="s">
        <v>311</v>
      </c>
      <c r="AC1041" s="50" t="str">
        <f t="shared" si="69"/>
        <v>Luxembourg-1970</v>
      </c>
      <c r="AD1041" s="51">
        <f t="shared" si="70"/>
        <v>221.59499999999997</v>
      </c>
      <c r="AE1041" s="15">
        <f t="shared" si="71"/>
        <v>0.53283241950405025</v>
      </c>
      <c r="AF1041">
        <f t="shared" si="72"/>
        <v>0.14370180814168826</v>
      </c>
    </row>
    <row r="1042" spans="1:32" x14ac:dyDescent="0.25">
      <c r="A1042" s="59">
        <v>1025</v>
      </c>
      <c r="B1042" s="60" t="s">
        <v>309</v>
      </c>
      <c r="C1042" s="61" t="s">
        <v>353</v>
      </c>
      <c r="D1042" s="62">
        <v>4</v>
      </c>
      <c r="E1042" s="62">
        <v>688</v>
      </c>
      <c r="F1042" s="62">
        <v>1970</v>
      </c>
      <c r="G1042" s="50">
        <v>690.92600000000004</v>
      </c>
      <c r="H1042" s="50">
        <v>668.09500000000003</v>
      </c>
      <c r="I1042" s="50">
        <v>683.94799999999998</v>
      </c>
      <c r="J1042" s="50">
        <v>797.01099999999997</v>
      </c>
      <c r="K1042" s="50">
        <v>710.20899999999995</v>
      </c>
      <c r="L1042" s="50">
        <v>502.45600000000002</v>
      </c>
      <c r="M1042" s="50">
        <v>589.49599999999998</v>
      </c>
      <c r="N1042" s="50">
        <v>655.64499999999998</v>
      </c>
      <c r="O1042" s="50">
        <v>647.38300000000004</v>
      </c>
      <c r="P1042" s="50">
        <v>519.56399999999996</v>
      </c>
      <c r="Q1042" s="50">
        <v>289.83999999999997</v>
      </c>
      <c r="R1042" s="50">
        <v>331.84500000000003</v>
      </c>
      <c r="S1042" s="50">
        <v>357.17099999999999</v>
      </c>
      <c r="T1042" s="50">
        <v>284.02800000000002</v>
      </c>
      <c r="U1042" s="50">
        <v>203.72900000000001</v>
      </c>
      <c r="V1042" s="50">
        <v>99.89</v>
      </c>
      <c r="W1042" s="50">
        <v>88.623999999999995</v>
      </c>
      <c r="X1042" s="50" t="s">
        <v>311</v>
      </c>
      <c r="Y1042" s="50" t="s">
        <v>311</v>
      </c>
      <c r="Z1042" s="50" t="s">
        <v>311</v>
      </c>
      <c r="AA1042" s="50" t="s">
        <v>311</v>
      </c>
      <c r="AB1042" s="50" t="s">
        <v>311</v>
      </c>
      <c r="AC1042" s="50" t="str">
        <f t="shared" si="69"/>
        <v>Serbia-1970</v>
      </c>
      <c r="AD1042" s="51">
        <f t="shared" si="70"/>
        <v>5400.6200000000008</v>
      </c>
      <c r="AE1042" s="15">
        <f t="shared" si="71"/>
        <v>0.50350515311205002</v>
      </c>
      <c r="AF1042">
        <f t="shared" si="72"/>
        <v>9.0852813071758798E-2</v>
      </c>
    </row>
    <row r="1043" spans="1:32" x14ac:dyDescent="0.25">
      <c r="A1043" s="59">
        <v>1026</v>
      </c>
      <c r="B1043" s="60" t="s">
        <v>309</v>
      </c>
      <c r="C1043" s="61" t="s">
        <v>354</v>
      </c>
      <c r="D1043" s="62"/>
      <c r="E1043" s="62">
        <v>703</v>
      </c>
      <c r="F1043" s="62">
        <v>1970</v>
      </c>
      <c r="G1043" s="50">
        <v>386.16699999999997</v>
      </c>
      <c r="H1043" s="50">
        <v>411.75200000000001</v>
      </c>
      <c r="I1043" s="50">
        <v>450.55900000000003</v>
      </c>
      <c r="J1043" s="50">
        <v>459.72500000000002</v>
      </c>
      <c r="K1043" s="50">
        <v>362.29899999999998</v>
      </c>
      <c r="L1043" s="50">
        <v>300.55500000000001</v>
      </c>
      <c r="M1043" s="50">
        <v>271.96800000000002</v>
      </c>
      <c r="N1043" s="50">
        <v>289.7</v>
      </c>
      <c r="O1043" s="50">
        <v>285.43799999999999</v>
      </c>
      <c r="P1043" s="50">
        <v>300.06299999999999</v>
      </c>
      <c r="Q1043" s="50">
        <v>160.851</v>
      </c>
      <c r="R1043" s="50">
        <v>233.881</v>
      </c>
      <c r="S1043" s="50">
        <v>209.06100000000001</v>
      </c>
      <c r="T1043" s="50">
        <v>176.482</v>
      </c>
      <c r="U1043" s="50">
        <v>125.27500000000001</v>
      </c>
      <c r="V1043" s="50">
        <v>64.335999999999999</v>
      </c>
      <c r="W1043" s="50">
        <v>50.728999999999999</v>
      </c>
      <c r="X1043" s="50" t="s">
        <v>311</v>
      </c>
      <c r="Y1043" s="50" t="s">
        <v>311</v>
      </c>
      <c r="Z1043" s="50" t="s">
        <v>311</v>
      </c>
      <c r="AA1043" s="50" t="s">
        <v>311</v>
      </c>
      <c r="AB1043" s="50" t="s">
        <v>311</v>
      </c>
      <c r="AC1043" s="50" t="str">
        <f t="shared" ref="AC1043:AC1106" si="73">C1043&amp;"-"&amp;F1043</f>
        <v>Slovakia-1970</v>
      </c>
      <c r="AD1043" s="51">
        <f t="shared" ref="AD1043:AD1106" si="74">SUM(J1043:S1043)</f>
        <v>2873.5410000000002</v>
      </c>
      <c r="AE1043" s="15">
        <f t="shared" ref="AE1043:AE1106" si="75">IF(W1043="…",SUM(G1043:I1043,T1043:V1043,X1043:AB1043)/SUM(J1043:S1043),SUM(G1043:I1043,T1043:W1043)/SUM(J1043:S1043))</f>
        <v>0.57952888091730725</v>
      </c>
      <c r="AF1043">
        <f t="shared" ref="AF1043:AF1106" si="76">IF(W1043="…",SUM(T1043:V1043,X1043:AB1043)/SUM(G1043:S1043),SUM(T1043:W1043)/SUM(G1043:S1043))</f>
        <v>0.10112083423196255</v>
      </c>
    </row>
    <row r="1044" spans="1:32" x14ac:dyDescent="0.25">
      <c r="A1044" s="59">
        <v>1027</v>
      </c>
      <c r="B1044" s="60" t="s">
        <v>309</v>
      </c>
      <c r="C1044" s="61" t="s">
        <v>355</v>
      </c>
      <c r="D1044" s="62"/>
      <c r="E1044" s="62">
        <v>756</v>
      </c>
      <c r="F1044" s="62">
        <v>1970</v>
      </c>
      <c r="G1044" s="50">
        <v>506.14299999999997</v>
      </c>
      <c r="H1044" s="50">
        <v>500.61799999999999</v>
      </c>
      <c r="I1044" s="50">
        <v>457.262</v>
      </c>
      <c r="J1044" s="50">
        <v>454.858</v>
      </c>
      <c r="K1044" s="50">
        <v>512.28800000000001</v>
      </c>
      <c r="L1044" s="50">
        <v>498.26499999999999</v>
      </c>
      <c r="M1044" s="50">
        <v>434.483</v>
      </c>
      <c r="N1044" s="50">
        <v>408.97399999999999</v>
      </c>
      <c r="O1044" s="50">
        <v>382.56599999999997</v>
      </c>
      <c r="P1044" s="50">
        <v>372.875</v>
      </c>
      <c r="Q1044" s="50">
        <v>303.80500000000001</v>
      </c>
      <c r="R1044" s="50">
        <v>333.08600000000001</v>
      </c>
      <c r="S1044" s="50">
        <v>310.75</v>
      </c>
      <c r="T1044" s="50">
        <v>261.38099999999997</v>
      </c>
      <c r="U1044" s="50">
        <v>195.916</v>
      </c>
      <c r="V1044" s="50">
        <v>128.411</v>
      </c>
      <c r="W1044" s="50">
        <v>107.67700000000001</v>
      </c>
      <c r="X1044" s="50" t="s">
        <v>311</v>
      </c>
      <c r="Y1044" s="50" t="s">
        <v>311</v>
      </c>
      <c r="Z1044" s="50" t="s">
        <v>311</v>
      </c>
      <c r="AA1044" s="50" t="s">
        <v>311</v>
      </c>
      <c r="AB1044" s="50" t="s">
        <v>311</v>
      </c>
      <c r="AC1044" s="50" t="str">
        <f t="shared" si="73"/>
        <v>Switzerland-1970</v>
      </c>
      <c r="AD1044" s="51">
        <f t="shared" si="74"/>
        <v>4011.95</v>
      </c>
      <c r="AE1044" s="15">
        <f t="shared" si="75"/>
        <v>0.53774548536247957</v>
      </c>
      <c r="AF1044">
        <f t="shared" si="76"/>
        <v>0.12662315902580235</v>
      </c>
    </row>
    <row r="1045" spans="1:32" x14ac:dyDescent="0.25">
      <c r="A1045" s="45">
        <v>1028</v>
      </c>
      <c r="B1045" s="46" t="s">
        <v>309</v>
      </c>
      <c r="C1045" s="47" t="s">
        <v>356</v>
      </c>
      <c r="D1045" s="48"/>
      <c r="E1045" s="48">
        <v>1637</v>
      </c>
      <c r="F1045" s="48">
        <v>1970</v>
      </c>
      <c r="G1045" s="49">
        <v>5416.7759999999998</v>
      </c>
      <c r="H1045" s="49">
        <v>5154.1840000000002</v>
      </c>
      <c r="I1045" s="49">
        <v>4355.8729999999996</v>
      </c>
      <c r="J1045" s="49">
        <v>3696.61</v>
      </c>
      <c r="K1045" s="49">
        <v>2904.1970000000001</v>
      </c>
      <c r="L1045" s="49">
        <v>2423.9870000000001</v>
      </c>
      <c r="M1045" s="49">
        <v>2155.6759999999999</v>
      </c>
      <c r="N1045" s="49">
        <v>1869.2180000000001</v>
      </c>
      <c r="O1045" s="49">
        <v>1635.519</v>
      </c>
      <c r="P1045" s="49">
        <v>1416.972</v>
      </c>
      <c r="Q1045" s="49">
        <v>1234.6130000000001</v>
      </c>
      <c r="R1045" s="49">
        <v>1078.28</v>
      </c>
      <c r="S1045" s="49">
        <v>881.90200000000004</v>
      </c>
      <c r="T1045" s="49">
        <v>671.28099999999995</v>
      </c>
      <c r="U1045" s="49">
        <v>424.20800000000003</v>
      </c>
      <c r="V1045" s="49">
        <v>240.42500000000001</v>
      </c>
      <c r="W1045" s="49">
        <v>200.923</v>
      </c>
      <c r="X1045" s="49" t="s">
        <v>311</v>
      </c>
      <c r="Y1045" s="49" t="s">
        <v>311</v>
      </c>
      <c r="Z1045" s="49" t="s">
        <v>311</v>
      </c>
      <c r="AA1045" s="49" t="s">
        <v>311</v>
      </c>
      <c r="AB1045" s="49" t="s">
        <v>311</v>
      </c>
      <c r="AC1045" s="50" t="str">
        <f t="shared" si="73"/>
        <v>SMALL ISLAND DEVELOPING STATES (SIDS)-1970</v>
      </c>
      <c r="AD1045" s="51">
        <f t="shared" si="74"/>
        <v>19296.974000000002</v>
      </c>
      <c r="AE1045" s="15">
        <f t="shared" si="75"/>
        <v>0.85317366339406353</v>
      </c>
      <c r="AF1045">
        <f t="shared" si="76"/>
        <v>4.4905495171825849E-2</v>
      </c>
    </row>
    <row r="1046" spans="1:32" x14ac:dyDescent="0.25">
      <c r="A1046" s="59">
        <v>1029</v>
      </c>
      <c r="B1046" s="60" t="s">
        <v>309</v>
      </c>
      <c r="C1046" s="61" t="s">
        <v>357</v>
      </c>
      <c r="D1046" s="62"/>
      <c r="E1046" s="62">
        <v>28</v>
      </c>
      <c r="F1046" s="62">
        <v>1970</v>
      </c>
      <c r="G1046" s="50">
        <v>9.9030000000000005</v>
      </c>
      <c r="H1046" s="50">
        <v>9.0790000000000006</v>
      </c>
      <c r="I1046" s="50">
        <v>8.6920000000000002</v>
      </c>
      <c r="J1046" s="50">
        <v>7.9370000000000003</v>
      </c>
      <c r="K1046" s="50">
        <v>6.2619999999999996</v>
      </c>
      <c r="L1046" s="50">
        <v>5.3680000000000003</v>
      </c>
      <c r="M1046" s="50">
        <v>3.9590000000000001</v>
      </c>
      <c r="N1046" s="50">
        <v>2.5990000000000002</v>
      </c>
      <c r="O1046" s="50">
        <v>2.8460000000000001</v>
      </c>
      <c r="P1046" s="50">
        <v>2.0219999999999998</v>
      </c>
      <c r="Q1046" s="50">
        <v>2.0569999999999999</v>
      </c>
      <c r="R1046" s="50">
        <v>2.1560000000000001</v>
      </c>
      <c r="S1046" s="50">
        <v>1.532</v>
      </c>
      <c r="T1046" s="50">
        <v>1.1739999999999999</v>
      </c>
      <c r="U1046" s="50">
        <v>0.72299999999999998</v>
      </c>
      <c r="V1046" s="50">
        <v>0.35799999999999998</v>
      </c>
      <c r="W1046" s="50">
        <v>0.43099999999999999</v>
      </c>
      <c r="X1046" s="50" t="s">
        <v>311</v>
      </c>
      <c r="Y1046" s="50" t="s">
        <v>311</v>
      </c>
      <c r="Z1046" s="50" t="s">
        <v>311</v>
      </c>
      <c r="AA1046" s="50" t="s">
        <v>311</v>
      </c>
      <c r="AB1046" s="50" t="s">
        <v>311</v>
      </c>
      <c r="AC1046" s="50" t="str">
        <f t="shared" si="73"/>
        <v>Antigua and Barbuda-1970</v>
      </c>
      <c r="AD1046" s="51">
        <f t="shared" si="74"/>
        <v>36.738</v>
      </c>
      <c r="AE1046" s="15">
        <f t="shared" si="75"/>
        <v>0.82639229136044423</v>
      </c>
      <c r="AF1046">
        <f t="shared" si="76"/>
        <v>4.1700304291125874E-2</v>
      </c>
    </row>
    <row r="1047" spans="1:32" x14ac:dyDescent="0.25">
      <c r="A1047" s="59">
        <v>1030</v>
      </c>
      <c r="B1047" s="60" t="s">
        <v>309</v>
      </c>
      <c r="C1047" s="61" t="s">
        <v>358</v>
      </c>
      <c r="D1047" s="62"/>
      <c r="E1047" s="62">
        <v>533</v>
      </c>
      <c r="F1047" s="62">
        <v>1970</v>
      </c>
      <c r="G1047" s="50">
        <v>7.0110000000000001</v>
      </c>
      <c r="H1047" s="50">
        <v>7.7370000000000001</v>
      </c>
      <c r="I1047" s="50">
        <v>7.2919999999999998</v>
      </c>
      <c r="J1047" s="50">
        <v>6.6050000000000004</v>
      </c>
      <c r="K1047" s="50">
        <v>5.4059999999999997</v>
      </c>
      <c r="L1047" s="50">
        <v>4.423</v>
      </c>
      <c r="M1047" s="50">
        <v>3.7559999999999998</v>
      </c>
      <c r="N1047" s="50">
        <v>3.4590000000000001</v>
      </c>
      <c r="O1047" s="50">
        <v>2.7440000000000002</v>
      </c>
      <c r="P1047" s="50">
        <v>2.359</v>
      </c>
      <c r="Q1047" s="50">
        <v>2.165</v>
      </c>
      <c r="R1047" s="50">
        <v>1.9610000000000001</v>
      </c>
      <c r="S1047" s="50">
        <v>1.78</v>
      </c>
      <c r="T1047" s="50">
        <v>1.111</v>
      </c>
      <c r="U1047" s="50">
        <v>0.67500000000000004</v>
      </c>
      <c r="V1047" s="50">
        <v>0.36399999999999999</v>
      </c>
      <c r="W1047" s="50">
        <v>0.215</v>
      </c>
      <c r="X1047" s="50" t="s">
        <v>311</v>
      </c>
      <c r="Y1047" s="50" t="s">
        <v>311</v>
      </c>
      <c r="Z1047" s="50" t="s">
        <v>311</v>
      </c>
      <c r="AA1047" s="50" t="s">
        <v>311</v>
      </c>
      <c r="AB1047" s="50" t="s">
        <v>311</v>
      </c>
      <c r="AC1047" s="50" t="str">
        <f t="shared" si="73"/>
        <v>Aruba-1970</v>
      </c>
      <c r="AD1047" s="51">
        <f t="shared" si="74"/>
        <v>34.657999999999994</v>
      </c>
      <c r="AE1047" s="15">
        <f t="shared" si="75"/>
        <v>0.70416642622194026</v>
      </c>
      <c r="AF1047">
        <f t="shared" si="76"/>
        <v>4.1712229708278939E-2</v>
      </c>
    </row>
    <row r="1048" spans="1:32" x14ac:dyDescent="0.25">
      <c r="A1048" s="59">
        <v>1031</v>
      </c>
      <c r="B1048" s="60" t="s">
        <v>309</v>
      </c>
      <c r="C1048" s="61" t="s">
        <v>359</v>
      </c>
      <c r="D1048" s="62"/>
      <c r="E1048" s="62">
        <v>44</v>
      </c>
      <c r="F1048" s="62">
        <v>1970</v>
      </c>
      <c r="G1048" s="50">
        <v>23.245000000000001</v>
      </c>
      <c r="H1048" s="50">
        <v>26.757000000000001</v>
      </c>
      <c r="I1048" s="50">
        <v>21.39</v>
      </c>
      <c r="J1048" s="50">
        <v>16.257000000000001</v>
      </c>
      <c r="K1048" s="50">
        <v>13.180999999999999</v>
      </c>
      <c r="L1048" s="50">
        <v>12.305999999999999</v>
      </c>
      <c r="M1048" s="50">
        <v>12.103999999999999</v>
      </c>
      <c r="N1048" s="50">
        <v>9.6660000000000004</v>
      </c>
      <c r="O1048" s="50">
        <v>8.0980000000000008</v>
      </c>
      <c r="P1048" s="50">
        <v>6.508</v>
      </c>
      <c r="Q1048" s="50">
        <v>5.6109999999999998</v>
      </c>
      <c r="R1048" s="50">
        <v>5.0049999999999999</v>
      </c>
      <c r="S1048" s="50">
        <v>3.4940000000000002</v>
      </c>
      <c r="T1048" s="50">
        <v>2.4990000000000001</v>
      </c>
      <c r="U1048" s="50">
        <v>1.5960000000000001</v>
      </c>
      <c r="V1048" s="50">
        <v>0.82299999999999995</v>
      </c>
      <c r="W1048" s="50">
        <v>0.81399999999999995</v>
      </c>
      <c r="X1048" s="50" t="s">
        <v>311</v>
      </c>
      <c r="Y1048" s="50" t="s">
        <v>311</v>
      </c>
      <c r="Z1048" s="50" t="s">
        <v>311</v>
      </c>
      <c r="AA1048" s="50" t="s">
        <v>311</v>
      </c>
      <c r="AB1048" s="50" t="s">
        <v>311</v>
      </c>
      <c r="AC1048" s="50" t="str">
        <f t="shared" si="73"/>
        <v>Bahamas-1970</v>
      </c>
      <c r="AD1048" s="51">
        <f t="shared" si="74"/>
        <v>92.22999999999999</v>
      </c>
      <c r="AE1048" s="15">
        <f t="shared" si="75"/>
        <v>0.83621381329285471</v>
      </c>
      <c r="AF1048">
        <f t="shared" si="76"/>
        <v>3.5031963916832706E-2</v>
      </c>
    </row>
    <row r="1049" spans="1:32" x14ac:dyDescent="0.25">
      <c r="A1049" s="59">
        <v>1032</v>
      </c>
      <c r="B1049" s="60" t="s">
        <v>309</v>
      </c>
      <c r="C1049" s="61" t="s">
        <v>360</v>
      </c>
      <c r="D1049" s="62"/>
      <c r="E1049" s="62">
        <v>48</v>
      </c>
      <c r="F1049" s="62">
        <v>1970</v>
      </c>
      <c r="G1049" s="50">
        <v>35.518000000000001</v>
      </c>
      <c r="H1049" s="50">
        <v>30.536999999999999</v>
      </c>
      <c r="I1049" s="50">
        <v>29.198</v>
      </c>
      <c r="J1049" s="50">
        <v>22.225999999999999</v>
      </c>
      <c r="K1049" s="50">
        <v>15.741</v>
      </c>
      <c r="L1049" s="50">
        <v>16.04</v>
      </c>
      <c r="M1049" s="50">
        <v>13.31</v>
      </c>
      <c r="N1049" s="50">
        <v>12.362</v>
      </c>
      <c r="O1049" s="50">
        <v>10.173999999999999</v>
      </c>
      <c r="P1049" s="50">
        <v>7.992</v>
      </c>
      <c r="Q1049" s="50">
        <v>6.8789999999999996</v>
      </c>
      <c r="R1049" s="50">
        <v>3.9489999999999998</v>
      </c>
      <c r="S1049" s="50">
        <v>3.3660000000000001</v>
      </c>
      <c r="T1049" s="50">
        <v>2.4049999999999998</v>
      </c>
      <c r="U1049" s="50">
        <v>1.5249999999999999</v>
      </c>
      <c r="V1049" s="50">
        <v>0.91200000000000003</v>
      </c>
      <c r="W1049" s="50">
        <v>0.47099999999999997</v>
      </c>
      <c r="X1049" s="50" t="s">
        <v>311</v>
      </c>
      <c r="Y1049" s="50" t="s">
        <v>311</v>
      </c>
      <c r="Z1049" s="50" t="s">
        <v>311</v>
      </c>
      <c r="AA1049" s="50" t="s">
        <v>311</v>
      </c>
      <c r="AB1049" s="50" t="s">
        <v>311</v>
      </c>
      <c r="AC1049" s="50" t="str">
        <f t="shared" si="73"/>
        <v>Bahrain-1970</v>
      </c>
      <c r="AD1049" s="51">
        <f t="shared" si="74"/>
        <v>112.03899999999999</v>
      </c>
      <c r="AE1049" s="15">
        <f t="shared" si="75"/>
        <v>0.89759815778434338</v>
      </c>
      <c r="AF1049">
        <f t="shared" si="76"/>
        <v>2.5630511548926146E-2</v>
      </c>
    </row>
    <row r="1050" spans="1:32" x14ac:dyDescent="0.25">
      <c r="A1050" s="59">
        <v>1033</v>
      </c>
      <c r="B1050" s="60" t="s">
        <v>309</v>
      </c>
      <c r="C1050" s="61" t="s">
        <v>361</v>
      </c>
      <c r="D1050" s="62"/>
      <c r="E1050" s="62">
        <v>52</v>
      </c>
      <c r="F1050" s="62">
        <v>1970</v>
      </c>
      <c r="G1050" s="50">
        <v>26.251999999999999</v>
      </c>
      <c r="H1050" s="50">
        <v>31.724</v>
      </c>
      <c r="I1050" s="50">
        <v>30.686</v>
      </c>
      <c r="J1050" s="50">
        <v>26.103999999999999</v>
      </c>
      <c r="K1050" s="50">
        <v>19.739999999999998</v>
      </c>
      <c r="L1050" s="50">
        <v>12.132</v>
      </c>
      <c r="M1050" s="50">
        <v>10.826000000000001</v>
      </c>
      <c r="N1050" s="50">
        <v>10.263999999999999</v>
      </c>
      <c r="O1050" s="50">
        <v>10.914999999999999</v>
      </c>
      <c r="P1050" s="50">
        <v>10.018000000000001</v>
      </c>
      <c r="Q1050" s="50">
        <v>11.007999999999999</v>
      </c>
      <c r="R1050" s="50">
        <v>10.148</v>
      </c>
      <c r="S1050" s="50">
        <v>9.3089999999999993</v>
      </c>
      <c r="T1050" s="50">
        <v>8.2390000000000008</v>
      </c>
      <c r="U1050" s="50">
        <v>5.3710000000000004</v>
      </c>
      <c r="V1050" s="50">
        <v>3.1469999999999998</v>
      </c>
      <c r="W1050" s="50">
        <v>2.9649999999999999</v>
      </c>
      <c r="X1050" s="50" t="s">
        <v>311</v>
      </c>
      <c r="Y1050" s="50" t="s">
        <v>311</v>
      </c>
      <c r="Z1050" s="50" t="s">
        <v>311</v>
      </c>
      <c r="AA1050" s="50" t="s">
        <v>311</v>
      </c>
      <c r="AB1050" s="50" t="s">
        <v>311</v>
      </c>
      <c r="AC1050" s="50" t="str">
        <f t="shared" si="73"/>
        <v>Barbados-1970</v>
      </c>
      <c r="AD1050" s="51">
        <f t="shared" si="74"/>
        <v>130.464</v>
      </c>
      <c r="AE1050" s="15">
        <f t="shared" si="75"/>
        <v>0.83075791022810908</v>
      </c>
      <c r="AF1050">
        <f t="shared" si="76"/>
        <v>9.000301196571836E-2</v>
      </c>
    </row>
    <row r="1051" spans="1:32" x14ac:dyDescent="0.25">
      <c r="A1051" s="59">
        <v>1034</v>
      </c>
      <c r="B1051" s="60" t="s">
        <v>309</v>
      </c>
      <c r="C1051" s="61" t="s">
        <v>362</v>
      </c>
      <c r="D1051" s="62"/>
      <c r="E1051" s="62">
        <v>84</v>
      </c>
      <c r="F1051" s="62">
        <v>1970</v>
      </c>
      <c r="G1051" s="50">
        <v>21.667000000000002</v>
      </c>
      <c r="H1051" s="50">
        <v>19.042000000000002</v>
      </c>
      <c r="I1051" s="50">
        <v>16.859000000000002</v>
      </c>
      <c r="J1051" s="50">
        <v>13.21</v>
      </c>
      <c r="K1051" s="50">
        <v>9.5380000000000003</v>
      </c>
      <c r="L1051" s="50">
        <v>6.8220000000000001</v>
      </c>
      <c r="M1051" s="50">
        <v>5.9619999999999997</v>
      </c>
      <c r="N1051" s="50">
        <v>5.2460000000000004</v>
      </c>
      <c r="O1051" s="50">
        <v>4.9420000000000002</v>
      </c>
      <c r="P1051" s="50">
        <v>4.0519999999999996</v>
      </c>
      <c r="Q1051" s="50">
        <v>3.4079999999999999</v>
      </c>
      <c r="R1051" s="50">
        <v>3.44</v>
      </c>
      <c r="S1051" s="50">
        <v>2.7490000000000001</v>
      </c>
      <c r="T1051" s="50">
        <v>2.0339999999999998</v>
      </c>
      <c r="U1051" s="50">
        <v>1.4950000000000001</v>
      </c>
      <c r="V1051" s="50">
        <v>0.98</v>
      </c>
      <c r="W1051" s="50">
        <v>0.73599999999999999</v>
      </c>
      <c r="X1051" s="50" t="s">
        <v>311</v>
      </c>
      <c r="Y1051" s="50" t="s">
        <v>311</v>
      </c>
      <c r="Z1051" s="50" t="s">
        <v>311</v>
      </c>
      <c r="AA1051" s="50" t="s">
        <v>311</v>
      </c>
      <c r="AB1051" s="50" t="s">
        <v>311</v>
      </c>
      <c r="AC1051" s="50" t="str">
        <f t="shared" si="73"/>
        <v>Belize-1970</v>
      </c>
      <c r="AD1051" s="51">
        <f t="shared" si="74"/>
        <v>59.369</v>
      </c>
      <c r="AE1051" s="15">
        <f t="shared" si="75"/>
        <v>1.0580100725968098</v>
      </c>
      <c r="AF1051">
        <f t="shared" si="76"/>
        <v>4.4853211558360487E-2</v>
      </c>
    </row>
    <row r="1052" spans="1:32" x14ac:dyDescent="0.25">
      <c r="A1052" s="59">
        <v>1035</v>
      </c>
      <c r="B1052" s="60" t="s">
        <v>309</v>
      </c>
      <c r="C1052" s="61" t="s">
        <v>363</v>
      </c>
      <c r="D1052" s="62"/>
      <c r="E1052" s="62">
        <v>132</v>
      </c>
      <c r="F1052" s="62">
        <v>1970</v>
      </c>
      <c r="G1052" s="50">
        <v>49.247</v>
      </c>
      <c r="H1052" s="50">
        <v>45.533000000000001</v>
      </c>
      <c r="I1052" s="50">
        <v>36.319000000000003</v>
      </c>
      <c r="J1052" s="50">
        <v>30.222000000000001</v>
      </c>
      <c r="K1052" s="50">
        <v>14.903</v>
      </c>
      <c r="L1052" s="50">
        <v>12.430999999999999</v>
      </c>
      <c r="M1052" s="50">
        <v>14.936999999999999</v>
      </c>
      <c r="N1052" s="50">
        <v>13.831</v>
      </c>
      <c r="O1052" s="50">
        <v>12.004</v>
      </c>
      <c r="P1052" s="50">
        <v>6.9279999999999999</v>
      </c>
      <c r="Q1052" s="50">
        <v>7.1749999999999998</v>
      </c>
      <c r="R1052" s="50">
        <v>7.6820000000000004</v>
      </c>
      <c r="S1052" s="50">
        <v>8.1579999999999995</v>
      </c>
      <c r="T1052" s="50">
        <v>4.6239999999999997</v>
      </c>
      <c r="U1052" s="50">
        <v>3.2210000000000001</v>
      </c>
      <c r="V1052" s="50">
        <v>1.452</v>
      </c>
      <c r="W1052" s="50">
        <v>1.5309999999999999</v>
      </c>
      <c r="X1052" s="50" t="s">
        <v>311</v>
      </c>
      <c r="Y1052" s="50" t="s">
        <v>311</v>
      </c>
      <c r="Z1052" s="50" t="s">
        <v>311</v>
      </c>
      <c r="AA1052" s="50" t="s">
        <v>311</v>
      </c>
      <c r="AB1052" s="50" t="s">
        <v>311</v>
      </c>
      <c r="AC1052" s="50" t="str">
        <f t="shared" si="73"/>
        <v>Cabo Verde-1970</v>
      </c>
      <c r="AD1052" s="51">
        <f t="shared" si="74"/>
        <v>128.27099999999999</v>
      </c>
      <c r="AE1052" s="15">
        <f t="shared" si="75"/>
        <v>1.1064620997731367</v>
      </c>
      <c r="AF1052">
        <f t="shared" si="76"/>
        <v>4.1747310791533335E-2</v>
      </c>
    </row>
    <row r="1053" spans="1:32" x14ac:dyDescent="0.25">
      <c r="A1053" s="59">
        <v>1036</v>
      </c>
      <c r="B1053" s="60" t="s">
        <v>309</v>
      </c>
      <c r="C1053" s="61" t="s">
        <v>364</v>
      </c>
      <c r="D1053" s="62"/>
      <c r="E1053" s="62">
        <v>174</v>
      </c>
      <c r="F1053" s="62">
        <v>1970</v>
      </c>
      <c r="G1053" s="50">
        <v>40.637</v>
      </c>
      <c r="H1053" s="50">
        <v>33.491</v>
      </c>
      <c r="I1053" s="50">
        <v>28.489000000000001</v>
      </c>
      <c r="J1053" s="50">
        <v>22.954999999999998</v>
      </c>
      <c r="K1053" s="50">
        <v>17.178000000000001</v>
      </c>
      <c r="L1053" s="50">
        <v>15.548</v>
      </c>
      <c r="M1053" s="50">
        <v>13.936999999999999</v>
      </c>
      <c r="N1053" s="50">
        <v>12.106999999999999</v>
      </c>
      <c r="O1053" s="50">
        <v>10.532</v>
      </c>
      <c r="P1053" s="50">
        <v>9.1270000000000007</v>
      </c>
      <c r="Q1053" s="50">
        <v>7.8520000000000003</v>
      </c>
      <c r="R1053" s="50">
        <v>6.4089999999999998</v>
      </c>
      <c r="S1053" s="50">
        <v>4.8550000000000004</v>
      </c>
      <c r="T1053" s="50">
        <v>3.2090000000000001</v>
      </c>
      <c r="U1053" s="50">
        <v>1.986</v>
      </c>
      <c r="V1053" s="50">
        <v>1.0880000000000001</v>
      </c>
      <c r="W1053" s="50">
        <v>0.65400000000000003</v>
      </c>
      <c r="X1053" s="50" t="s">
        <v>311</v>
      </c>
      <c r="Y1053" s="50" t="s">
        <v>311</v>
      </c>
      <c r="Z1053" s="50" t="s">
        <v>311</v>
      </c>
      <c r="AA1053" s="50" t="s">
        <v>311</v>
      </c>
      <c r="AB1053" s="50" t="s">
        <v>311</v>
      </c>
      <c r="AC1053" s="50" t="str">
        <f t="shared" si="73"/>
        <v>Comoros-1970</v>
      </c>
      <c r="AD1053" s="51">
        <f t="shared" si="74"/>
        <v>120.5</v>
      </c>
      <c r="AE1053" s="15">
        <f t="shared" si="75"/>
        <v>0.90916182572614113</v>
      </c>
      <c r="AF1053">
        <f t="shared" si="76"/>
        <v>3.1091310836915159E-2</v>
      </c>
    </row>
    <row r="1054" spans="1:32" x14ac:dyDescent="0.25">
      <c r="A1054" s="59">
        <v>1037</v>
      </c>
      <c r="B1054" s="60" t="s">
        <v>309</v>
      </c>
      <c r="C1054" s="61" t="s">
        <v>365</v>
      </c>
      <c r="D1054" s="62"/>
      <c r="E1054" s="62">
        <v>192</v>
      </c>
      <c r="F1054" s="62">
        <v>1970</v>
      </c>
      <c r="G1054" s="50">
        <v>1222.7929999999999</v>
      </c>
      <c r="H1054" s="50">
        <v>1206.2919999999999</v>
      </c>
      <c r="I1054" s="50">
        <v>847.02599999999995</v>
      </c>
      <c r="J1054" s="50">
        <v>824.67399999999998</v>
      </c>
      <c r="K1054" s="50">
        <v>685.25300000000004</v>
      </c>
      <c r="L1054" s="50">
        <v>632.00300000000004</v>
      </c>
      <c r="M1054" s="50">
        <v>572.80799999999999</v>
      </c>
      <c r="N1054" s="50">
        <v>483.34500000000003</v>
      </c>
      <c r="O1054" s="50">
        <v>423.21499999999997</v>
      </c>
      <c r="P1054" s="50">
        <v>371.78500000000003</v>
      </c>
      <c r="Q1054" s="50">
        <v>338.04500000000002</v>
      </c>
      <c r="R1054" s="50">
        <v>318.40600000000001</v>
      </c>
      <c r="S1054" s="50">
        <v>279.834</v>
      </c>
      <c r="T1054" s="50">
        <v>226.661</v>
      </c>
      <c r="U1054" s="50">
        <v>139.279</v>
      </c>
      <c r="V1054" s="50">
        <v>78.668999999999997</v>
      </c>
      <c r="W1054" s="50">
        <v>65.034999999999997</v>
      </c>
      <c r="X1054" s="50" t="s">
        <v>311</v>
      </c>
      <c r="Y1054" s="50" t="s">
        <v>311</v>
      </c>
      <c r="Z1054" s="50" t="s">
        <v>311</v>
      </c>
      <c r="AA1054" s="50" t="s">
        <v>311</v>
      </c>
      <c r="AB1054" s="50" t="s">
        <v>311</v>
      </c>
      <c r="AC1054" s="50" t="str">
        <f t="shared" si="73"/>
        <v>Cuba-1970</v>
      </c>
      <c r="AD1054" s="51">
        <f t="shared" si="74"/>
        <v>4929.3680000000004</v>
      </c>
      <c r="AE1054" s="15">
        <f t="shared" si="75"/>
        <v>0.76800007627752676</v>
      </c>
      <c r="AF1054">
        <f t="shared" si="76"/>
        <v>6.2110207094552318E-2</v>
      </c>
    </row>
    <row r="1055" spans="1:32" x14ac:dyDescent="0.25">
      <c r="A1055" s="59">
        <v>1038</v>
      </c>
      <c r="B1055" s="60" t="s">
        <v>309</v>
      </c>
      <c r="C1055" s="61" t="s">
        <v>366</v>
      </c>
      <c r="D1055" s="62"/>
      <c r="E1055" s="62">
        <v>531</v>
      </c>
      <c r="F1055" s="62">
        <v>1970</v>
      </c>
      <c r="G1055" s="50">
        <v>18.611000000000001</v>
      </c>
      <c r="H1055" s="50">
        <v>18.599</v>
      </c>
      <c r="I1055" s="50">
        <v>19.966999999999999</v>
      </c>
      <c r="J1055" s="50">
        <v>15.667</v>
      </c>
      <c r="K1055" s="50">
        <v>11.689</v>
      </c>
      <c r="L1055" s="50">
        <v>10.257999999999999</v>
      </c>
      <c r="M1055" s="50">
        <v>7.71</v>
      </c>
      <c r="N1055" s="50">
        <v>7.4139999999999997</v>
      </c>
      <c r="O1055" s="50">
        <v>6.835</v>
      </c>
      <c r="P1055" s="50">
        <v>5.9349999999999996</v>
      </c>
      <c r="Q1055" s="50">
        <v>5.3710000000000004</v>
      </c>
      <c r="R1055" s="50">
        <v>4.2380000000000004</v>
      </c>
      <c r="S1055" s="50">
        <v>3.9860000000000002</v>
      </c>
      <c r="T1055" s="50">
        <v>2.8809999999999998</v>
      </c>
      <c r="U1055" s="50">
        <v>1.982</v>
      </c>
      <c r="V1055" s="50">
        <v>1.3009999999999999</v>
      </c>
      <c r="W1055" s="50">
        <v>1.19</v>
      </c>
      <c r="X1055" s="50" t="s">
        <v>311</v>
      </c>
      <c r="Y1055" s="50" t="s">
        <v>311</v>
      </c>
      <c r="Z1055" s="50" t="s">
        <v>311</v>
      </c>
      <c r="AA1055" s="50" t="s">
        <v>311</v>
      </c>
      <c r="AB1055" s="50" t="s">
        <v>311</v>
      </c>
      <c r="AC1055" s="50" t="str">
        <f t="shared" si="73"/>
        <v>Curaçao-1970</v>
      </c>
      <c r="AD1055" s="51">
        <f t="shared" si="74"/>
        <v>79.103000000000009</v>
      </c>
      <c r="AE1055" s="15">
        <f t="shared" si="75"/>
        <v>0.81578448352148458</v>
      </c>
      <c r="AF1055">
        <f t="shared" si="76"/>
        <v>5.3962430290578227E-2</v>
      </c>
    </row>
    <row r="1056" spans="1:32" x14ac:dyDescent="0.25">
      <c r="A1056" s="59">
        <v>1039</v>
      </c>
      <c r="B1056" s="60" t="s">
        <v>309</v>
      </c>
      <c r="C1056" s="61" t="s">
        <v>367</v>
      </c>
      <c r="D1056" s="62"/>
      <c r="E1056" s="62">
        <v>214</v>
      </c>
      <c r="F1056" s="62">
        <v>1970</v>
      </c>
      <c r="G1056" s="50">
        <v>806.68299999999999</v>
      </c>
      <c r="H1056" s="50">
        <v>724.14300000000003</v>
      </c>
      <c r="I1056" s="50">
        <v>619.21699999999998</v>
      </c>
      <c r="J1056" s="50">
        <v>484.73099999999999</v>
      </c>
      <c r="K1056" s="50">
        <v>352.06400000000002</v>
      </c>
      <c r="L1056" s="50">
        <v>275.27199999999999</v>
      </c>
      <c r="M1056" s="50">
        <v>255.41499999999999</v>
      </c>
      <c r="N1056" s="50">
        <v>226.756</v>
      </c>
      <c r="O1056" s="50">
        <v>190.65600000000001</v>
      </c>
      <c r="P1056" s="50">
        <v>155.75700000000001</v>
      </c>
      <c r="Q1056" s="50">
        <v>123.232</v>
      </c>
      <c r="R1056" s="50">
        <v>95.808999999999997</v>
      </c>
      <c r="S1056" s="50">
        <v>72.626000000000005</v>
      </c>
      <c r="T1056" s="50">
        <v>52.649000000000001</v>
      </c>
      <c r="U1056" s="50">
        <v>34.793999999999997</v>
      </c>
      <c r="V1056" s="50">
        <v>19.991</v>
      </c>
      <c r="W1056" s="50">
        <v>13.319000000000001</v>
      </c>
      <c r="X1056" s="50" t="s">
        <v>311</v>
      </c>
      <c r="Y1056" s="50" t="s">
        <v>311</v>
      </c>
      <c r="Z1056" s="50" t="s">
        <v>311</v>
      </c>
      <c r="AA1056" s="50" t="s">
        <v>311</v>
      </c>
      <c r="AB1056" s="50" t="s">
        <v>311</v>
      </c>
      <c r="AC1056" s="50" t="str">
        <f t="shared" si="73"/>
        <v>Dominican Republic-1970</v>
      </c>
      <c r="AD1056" s="51">
        <f t="shared" si="74"/>
        <v>2232.3180000000007</v>
      </c>
      <c r="AE1056" s="15">
        <f t="shared" si="75"/>
        <v>1.0172367915323888</v>
      </c>
      <c r="AF1056">
        <f t="shared" si="76"/>
        <v>2.7554325168556396E-2</v>
      </c>
    </row>
    <row r="1057" spans="1:32" x14ac:dyDescent="0.25">
      <c r="A1057" s="59">
        <v>1040</v>
      </c>
      <c r="B1057" s="60" t="s">
        <v>309</v>
      </c>
      <c r="C1057" s="61" t="s">
        <v>368</v>
      </c>
      <c r="D1057" s="62"/>
      <c r="E1057" s="62">
        <v>242</v>
      </c>
      <c r="F1057" s="62">
        <v>1970</v>
      </c>
      <c r="G1057" s="50">
        <v>78.772000000000006</v>
      </c>
      <c r="H1057" s="50">
        <v>76.286000000000001</v>
      </c>
      <c r="I1057" s="50">
        <v>72.843999999999994</v>
      </c>
      <c r="J1057" s="50">
        <v>59.948</v>
      </c>
      <c r="K1057" s="50">
        <v>49.021999999999998</v>
      </c>
      <c r="L1057" s="50">
        <v>39.579000000000001</v>
      </c>
      <c r="M1057" s="50">
        <v>31.855</v>
      </c>
      <c r="N1057" s="50">
        <v>26.207000000000001</v>
      </c>
      <c r="O1057" s="50">
        <v>21.48</v>
      </c>
      <c r="P1057" s="50">
        <v>17.861999999999998</v>
      </c>
      <c r="Q1057" s="50">
        <v>15.500999999999999</v>
      </c>
      <c r="R1057" s="50">
        <v>11.561</v>
      </c>
      <c r="S1057" s="50">
        <v>7.9489999999999998</v>
      </c>
      <c r="T1057" s="50">
        <v>5.1669999999999998</v>
      </c>
      <c r="U1057" s="50">
        <v>3.52</v>
      </c>
      <c r="V1057" s="50">
        <v>1.829</v>
      </c>
      <c r="W1057" s="50">
        <v>1.147</v>
      </c>
      <c r="X1057" s="50" t="s">
        <v>311</v>
      </c>
      <c r="Y1057" s="50" t="s">
        <v>311</v>
      </c>
      <c r="Z1057" s="50" t="s">
        <v>311</v>
      </c>
      <c r="AA1057" s="50" t="s">
        <v>311</v>
      </c>
      <c r="AB1057" s="50" t="s">
        <v>311</v>
      </c>
      <c r="AC1057" s="50" t="str">
        <f t="shared" si="73"/>
        <v>Fiji-1970</v>
      </c>
      <c r="AD1057" s="51">
        <f t="shared" si="74"/>
        <v>280.96399999999994</v>
      </c>
      <c r="AE1057" s="15">
        <f t="shared" si="75"/>
        <v>0.8526537207613788</v>
      </c>
      <c r="AF1057">
        <f t="shared" si="76"/>
        <v>2.2919589833079828E-2</v>
      </c>
    </row>
    <row r="1058" spans="1:32" x14ac:dyDescent="0.25">
      <c r="A1058" s="59">
        <v>1041</v>
      </c>
      <c r="B1058" s="60" t="s">
        <v>309</v>
      </c>
      <c r="C1058" s="61" t="s">
        <v>369</v>
      </c>
      <c r="D1058" s="62"/>
      <c r="E1058" s="62">
        <v>258</v>
      </c>
      <c r="F1058" s="62">
        <v>1970</v>
      </c>
      <c r="G1058" s="50">
        <v>19.373000000000001</v>
      </c>
      <c r="H1058" s="50">
        <v>16.565999999999999</v>
      </c>
      <c r="I1058" s="50">
        <v>14.545999999999999</v>
      </c>
      <c r="J1058" s="50">
        <v>10.898999999999999</v>
      </c>
      <c r="K1058" s="50">
        <v>7.6779999999999999</v>
      </c>
      <c r="L1058" s="50">
        <v>7.633</v>
      </c>
      <c r="M1058" s="50">
        <v>6.9409999999999998</v>
      </c>
      <c r="N1058" s="50">
        <v>6.5430000000000001</v>
      </c>
      <c r="O1058" s="50">
        <v>5.0270000000000001</v>
      </c>
      <c r="P1058" s="50">
        <v>4.0490000000000004</v>
      </c>
      <c r="Q1058" s="50">
        <v>3.129</v>
      </c>
      <c r="R1058" s="50">
        <v>2.9529999999999998</v>
      </c>
      <c r="S1058" s="50">
        <v>2.1309999999999998</v>
      </c>
      <c r="T1058" s="50">
        <v>1.444</v>
      </c>
      <c r="U1058" s="50">
        <v>0.79400000000000004</v>
      </c>
      <c r="V1058" s="50">
        <v>0.45500000000000002</v>
      </c>
      <c r="W1058" s="50">
        <v>0.33400000000000002</v>
      </c>
      <c r="X1058" s="50" t="s">
        <v>311</v>
      </c>
      <c r="Y1058" s="50" t="s">
        <v>311</v>
      </c>
      <c r="Z1058" s="50" t="s">
        <v>311</v>
      </c>
      <c r="AA1058" s="50" t="s">
        <v>311</v>
      </c>
      <c r="AB1058" s="50" t="s">
        <v>311</v>
      </c>
      <c r="AC1058" s="50" t="str">
        <f t="shared" si="73"/>
        <v>French Polynesia-1970</v>
      </c>
      <c r="AD1058" s="51">
        <f t="shared" si="74"/>
        <v>56.982999999999997</v>
      </c>
      <c r="AE1058" s="15">
        <f t="shared" si="75"/>
        <v>0.93908709615148378</v>
      </c>
      <c r="AF1058">
        <f t="shared" si="76"/>
        <v>2.816652398853612E-2</v>
      </c>
    </row>
    <row r="1059" spans="1:32" x14ac:dyDescent="0.25">
      <c r="A1059" s="59">
        <v>1042</v>
      </c>
      <c r="B1059" s="60" t="s">
        <v>309</v>
      </c>
      <c r="C1059" s="61" t="s">
        <v>370</v>
      </c>
      <c r="D1059" s="62"/>
      <c r="E1059" s="62">
        <v>308</v>
      </c>
      <c r="F1059" s="62">
        <v>1970</v>
      </c>
      <c r="G1059" s="50">
        <v>12.821</v>
      </c>
      <c r="H1059" s="50">
        <v>17.434000000000001</v>
      </c>
      <c r="I1059" s="50">
        <v>16.277999999999999</v>
      </c>
      <c r="J1059" s="50">
        <v>9.8870000000000005</v>
      </c>
      <c r="K1059" s="50">
        <v>6.5129999999999999</v>
      </c>
      <c r="L1059" s="50">
        <v>4.3730000000000002</v>
      </c>
      <c r="M1059" s="50">
        <v>4.2169999999999996</v>
      </c>
      <c r="N1059" s="50">
        <v>2.8140000000000001</v>
      </c>
      <c r="O1059" s="50">
        <v>3.887</v>
      </c>
      <c r="P1059" s="50">
        <v>3.1840000000000002</v>
      </c>
      <c r="Q1059" s="50">
        <v>2.85</v>
      </c>
      <c r="R1059" s="50">
        <v>2.593</v>
      </c>
      <c r="S1059" s="50">
        <v>2.6280000000000001</v>
      </c>
      <c r="T1059" s="50">
        <v>2.17</v>
      </c>
      <c r="U1059" s="50">
        <v>1.2729999999999999</v>
      </c>
      <c r="V1059" s="50">
        <v>0.72899999999999998</v>
      </c>
      <c r="W1059" s="50">
        <v>0.77500000000000002</v>
      </c>
      <c r="X1059" s="50" t="s">
        <v>311</v>
      </c>
      <c r="Y1059" s="50" t="s">
        <v>311</v>
      </c>
      <c r="Z1059" s="50" t="s">
        <v>311</v>
      </c>
      <c r="AA1059" s="50" t="s">
        <v>311</v>
      </c>
      <c r="AB1059" s="50" t="s">
        <v>311</v>
      </c>
      <c r="AC1059" s="50" t="str">
        <f t="shared" si="73"/>
        <v>Grenada-1970</v>
      </c>
      <c r="AD1059" s="51">
        <f t="shared" si="74"/>
        <v>42.945999999999998</v>
      </c>
      <c r="AE1059" s="15">
        <f t="shared" si="75"/>
        <v>1.1987146649280493</v>
      </c>
      <c r="AF1059">
        <f t="shared" si="76"/>
        <v>5.5286715318678133E-2</v>
      </c>
    </row>
    <row r="1060" spans="1:32" x14ac:dyDescent="0.25">
      <c r="A1060" s="59">
        <v>1043</v>
      </c>
      <c r="B1060" s="60" t="s">
        <v>309</v>
      </c>
      <c r="C1060" s="61" t="s">
        <v>371</v>
      </c>
      <c r="D1060" s="62">
        <v>5</v>
      </c>
      <c r="E1060" s="62">
        <v>312</v>
      </c>
      <c r="F1060" s="62">
        <v>1970</v>
      </c>
      <c r="G1060" s="50">
        <v>49.481000000000002</v>
      </c>
      <c r="H1060" s="50">
        <v>45.631</v>
      </c>
      <c r="I1060" s="50">
        <v>41.713999999999999</v>
      </c>
      <c r="J1060" s="50">
        <v>35.909999999999997</v>
      </c>
      <c r="K1060" s="50">
        <v>26.913</v>
      </c>
      <c r="L1060" s="50">
        <v>17.431999999999999</v>
      </c>
      <c r="M1060" s="50">
        <v>14.532</v>
      </c>
      <c r="N1060" s="50">
        <v>14.502000000000001</v>
      </c>
      <c r="O1060" s="50">
        <v>14.497999999999999</v>
      </c>
      <c r="P1060" s="50">
        <v>13.497</v>
      </c>
      <c r="Q1060" s="50">
        <v>11.601000000000001</v>
      </c>
      <c r="R1060" s="50">
        <v>10.598000000000001</v>
      </c>
      <c r="S1060" s="50">
        <v>7.8</v>
      </c>
      <c r="T1060" s="50">
        <v>5.8019999999999996</v>
      </c>
      <c r="U1060" s="50">
        <v>3.7959999999999998</v>
      </c>
      <c r="V1060" s="50">
        <v>2.78</v>
      </c>
      <c r="W1060" s="50">
        <v>2.847</v>
      </c>
      <c r="X1060" s="50" t="s">
        <v>311</v>
      </c>
      <c r="Y1060" s="50" t="s">
        <v>311</v>
      </c>
      <c r="Z1060" s="50" t="s">
        <v>311</v>
      </c>
      <c r="AA1060" s="50" t="s">
        <v>311</v>
      </c>
      <c r="AB1060" s="50" t="s">
        <v>311</v>
      </c>
      <c r="AC1060" s="50" t="str">
        <f t="shared" si="73"/>
        <v>Guadeloupe-1970</v>
      </c>
      <c r="AD1060" s="51">
        <f t="shared" si="74"/>
        <v>167.28300000000002</v>
      </c>
      <c r="AE1060" s="15">
        <f t="shared" si="75"/>
        <v>0.90894472241650359</v>
      </c>
      <c r="AF1060">
        <f t="shared" si="76"/>
        <v>5.0064286160554264E-2</v>
      </c>
    </row>
    <row r="1061" spans="1:32" x14ac:dyDescent="0.25">
      <c r="A1061" s="59">
        <v>1044</v>
      </c>
      <c r="B1061" s="60" t="s">
        <v>309</v>
      </c>
      <c r="C1061" s="61" t="s">
        <v>372</v>
      </c>
      <c r="D1061" s="62"/>
      <c r="E1061" s="62">
        <v>316</v>
      </c>
      <c r="F1061" s="62">
        <v>1970</v>
      </c>
      <c r="G1061" s="50">
        <v>11.194000000000001</v>
      </c>
      <c r="H1061" s="50">
        <v>11.44</v>
      </c>
      <c r="I1061" s="50">
        <v>10.07</v>
      </c>
      <c r="J1061" s="50">
        <v>7.7</v>
      </c>
      <c r="K1061" s="50">
        <v>10.324999999999999</v>
      </c>
      <c r="L1061" s="50">
        <v>6.44</v>
      </c>
      <c r="M1061" s="50">
        <v>6.2050000000000001</v>
      </c>
      <c r="N1061" s="50">
        <v>5.5039999999999996</v>
      </c>
      <c r="O1061" s="50">
        <v>4.8170000000000002</v>
      </c>
      <c r="P1061" s="50">
        <v>3.55</v>
      </c>
      <c r="Q1061" s="50">
        <v>2.3159999999999998</v>
      </c>
      <c r="R1061" s="50">
        <v>1.756</v>
      </c>
      <c r="S1061" s="50">
        <v>1.0760000000000001</v>
      </c>
      <c r="T1061" s="50">
        <v>0.69299999999999995</v>
      </c>
      <c r="U1061" s="50">
        <v>0.35199999999999998</v>
      </c>
      <c r="V1061" s="50">
        <v>0.245</v>
      </c>
      <c r="W1061" s="50">
        <v>0.19400000000000001</v>
      </c>
      <c r="X1061" s="50" t="s">
        <v>311</v>
      </c>
      <c r="Y1061" s="50" t="s">
        <v>311</v>
      </c>
      <c r="Z1061" s="50" t="s">
        <v>311</v>
      </c>
      <c r="AA1061" s="50" t="s">
        <v>311</v>
      </c>
      <c r="AB1061" s="50" t="s">
        <v>311</v>
      </c>
      <c r="AC1061" s="50" t="str">
        <f t="shared" si="73"/>
        <v>Guam-1970</v>
      </c>
      <c r="AD1061" s="51">
        <f t="shared" si="74"/>
        <v>49.689</v>
      </c>
      <c r="AE1061" s="15">
        <f t="shared" si="75"/>
        <v>0.68803960635150629</v>
      </c>
      <c r="AF1061">
        <f t="shared" si="76"/>
        <v>1.8011238818831699E-2</v>
      </c>
    </row>
    <row r="1062" spans="1:32" x14ac:dyDescent="0.25">
      <c r="A1062" s="59">
        <v>1045</v>
      </c>
      <c r="B1062" s="60" t="s">
        <v>309</v>
      </c>
      <c r="C1062" s="61" t="s">
        <v>373</v>
      </c>
      <c r="D1062" s="62"/>
      <c r="E1062" s="62">
        <v>624</v>
      </c>
      <c r="F1062" s="62">
        <v>1970</v>
      </c>
      <c r="G1062" s="50">
        <v>113.416</v>
      </c>
      <c r="H1062" s="50">
        <v>90.959000000000003</v>
      </c>
      <c r="I1062" s="50">
        <v>81.099000000000004</v>
      </c>
      <c r="J1062" s="50">
        <v>75.585999999999999</v>
      </c>
      <c r="K1062" s="50">
        <v>59.466999999999999</v>
      </c>
      <c r="L1062" s="50">
        <v>51.3</v>
      </c>
      <c r="M1062" s="50">
        <v>41.204999999999998</v>
      </c>
      <c r="N1062" s="50">
        <v>37.076000000000001</v>
      </c>
      <c r="O1062" s="50">
        <v>34.747</v>
      </c>
      <c r="P1062" s="50">
        <v>33.210999999999999</v>
      </c>
      <c r="Q1062" s="50">
        <v>29.259</v>
      </c>
      <c r="R1062" s="50">
        <v>24.512</v>
      </c>
      <c r="S1062" s="50">
        <v>17.989000000000001</v>
      </c>
      <c r="T1062" s="50">
        <v>10.707000000000001</v>
      </c>
      <c r="U1062" s="50">
        <v>6.84</v>
      </c>
      <c r="V1062" s="50">
        <v>3.048</v>
      </c>
      <c r="W1062" s="50">
        <v>1.4059999999999999</v>
      </c>
      <c r="X1062" s="50" t="s">
        <v>311</v>
      </c>
      <c r="Y1062" s="50" t="s">
        <v>311</v>
      </c>
      <c r="Z1062" s="50" t="s">
        <v>311</v>
      </c>
      <c r="AA1062" s="50" t="s">
        <v>311</v>
      </c>
      <c r="AB1062" s="50" t="s">
        <v>311</v>
      </c>
      <c r="AC1062" s="50" t="str">
        <f t="shared" si="73"/>
        <v>Guinea-Bissau-1970</v>
      </c>
      <c r="AD1062" s="51">
        <f t="shared" si="74"/>
        <v>404.35200000000003</v>
      </c>
      <c r="AE1062" s="15">
        <f t="shared" si="75"/>
        <v>0.7604141935739156</v>
      </c>
      <c r="AF1062">
        <f t="shared" si="76"/>
        <v>3.1893549967673004E-2</v>
      </c>
    </row>
    <row r="1063" spans="1:32" x14ac:dyDescent="0.25">
      <c r="A1063" s="59">
        <v>1046</v>
      </c>
      <c r="B1063" s="60" t="s">
        <v>309</v>
      </c>
      <c r="C1063" s="61" t="s">
        <v>374</v>
      </c>
      <c r="D1063" s="62"/>
      <c r="E1063" s="62">
        <v>328</v>
      </c>
      <c r="F1063" s="62">
        <v>1970</v>
      </c>
      <c r="G1063" s="50">
        <v>117.708</v>
      </c>
      <c r="H1063" s="50">
        <v>112.995</v>
      </c>
      <c r="I1063" s="50">
        <v>101.166</v>
      </c>
      <c r="J1063" s="50">
        <v>81.332999999999998</v>
      </c>
      <c r="K1063" s="50">
        <v>55.82</v>
      </c>
      <c r="L1063" s="50">
        <v>40.514000000000003</v>
      </c>
      <c r="M1063" s="50">
        <v>34.808999999999997</v>
      </c>
      <c r="N1063" s="50">
        <v>31.824999999999999</v>
      </c>
      <c r="O1063" s="50">
        <v>29.081</v>
      </c>
      <c r="P1063" s="50">
        <v>23.762</v>
      </c>
      <c r="Q1063" s="50">
        <v>20.111999999999998</v>
      </c>
      <c r="R1063" s="50">
        <v>18.271000000000001</v>
      </c>
      <c r="S1063" s="50">
        <v>12.826000000000001</v>
      </c>
      <c r="T1063" s="50">
        <v>11.49</v>
      </c>
      <c r="U1063" s="50">
        <v>6.6139999999999999</v>
      </c>
      <c r="V1063" s="50">
        <v>3.552</v>
      </c>
      <c r="W1063" s="50">
        <v>3.056</v>
      </c>
      <c r="X1063" s="50" t="s">
        <v>311</v>
      </c>
      <c r="Y1063" s="50" t="s">
        <v>311</v>
      </c>
      <c r="Z1063" s="50" t="s">
        <v>311</v>
      </c>
      <c r="AA1063" s="50" t="s">
        <v>311</v>
      </c>
      <c r="AB1063" s="50" t="s">
        <v>311</v>
      </c>
      <c r="AC1063" s="50" t="str">
        <f t="shared" si="73"/>
        <v>Guyana-1970</v>
      </c>
      <c r="AD1063" s="51">
        <f t="shared" si="74"/>
        <v>348.35300000000007</v>
      </c>
      <c r="AE1063" s="15">
        <f t="shared" si="75"/>
        <v>1.0236197190780614</v>
      </c>
      <c r="AF1063">
        <f t="shared" si="76"/>
        <v>3.6329316017417838E-2</v>
      </c>
    </row>
    <row r="1064" spans="1:32" x14ac:dyDescent="0.25">
      <c r="A1064" s="59">
        <v>1047</v>
      </c>
      <c r="B1064" s="60" t="s">
        <v>309</v>
      </c>
      <c r="C1064" s="61" t="s">
        <v>375</v>
      </c>
      <c r="D1064" s="62"/>
      <c r="E1064" s="62">
        <v>332</v>
      </c>
      <c r="F1064" s="62">
        <v>1970</v>
      </c>
      <c r="G1064" s="50">
        <v>749.70399999999995</v>
      </c>
      <c r="H1064" s="50">
        <v>656.93899999999996</v>
      </c>
      <c r="I1064" s="50">
        <v>565.41600000000005</v>
      </c>
      <c r="J1064" s="50">
        <v>481.161</v>
      </c>
      <c r="K1064" s="50">
        <v>374.09399999999999</v>
      </c>
      <c r="L1064" s="50">
        <v>344.51600000000002</v>
      </c>
      <c r="M1064" s="50">
        <v>301.11399999999998</v>
      </c>
      <c r="N1064" s="50">
        <v>250.58099999999999</v>
      </c>
      <c r="O1064" s="50">
        <v>209.78100000000001</v>
      </c>
      <c r="P1064" s="50">
        <v>184.61500000000001</v>
      </c>
      <c r="Q1064" s="50">
        <v>164.87200000000001</v>
      </c>
      <c r="R1064" s="50">
        <v>141.16300000000001</v>
      </c>
      <c r="S1064" s="50">
        <v>112.387</v>
      </c>
      <c r="T1064" s="50">
        <v>81.94</v>
      </c>
      <c r="U1064" s="50">
        <v>49.808</v>
      </c>
      <c r="V1064" s="50">
        <v>24.451000000000001</v>
      </c>
      <c r="W1064" s="50">
        <v>16.100000000000001</v>
      </c>
      <c r="X1064" s="50" t="s">
        <v>311</v>
      </c>
      <c r="Y1064" s="50" t="s">
        <v>311</v>
      </c>
      <c r="Z1064" s="50" t="s">
        <v>311</v>
      </c>
      <c r="AA1064" s="50" t="s">
        <v>311</v>
      </c>
      <c r="AB1064" s="50" t="s">
        <v>311</v>
      </c>
      <c r="AC1064" s="50" t="str">
        <f t="shared" si="73"/>
        <v>Haiti-1970</v>
      </c>
      <c r="AD1064" s="51">
        <f t="shared" si="74"/>
        <v>2564.2840000000001</v>
      </c>
      <c r="AE1064" s="15">
        <f t="shared" si="75"/>
        <v>0.83624044762592598</v>
      </c>
      <c r="AF1064">
        <f t="shared" si="76"/>
        <v>3.7981916270440744E-2</v>
      </c>
    </row>
    <row r="1065" spans="1:32" x14ac:dyDescent="0.25">
      <c r="A1065" s="59">
        <v>1048</v>
      </c>
      <c r="B1065" s="60" t="s">
        <v>309</v>
      </c>
      <c r="C1065" s="61" t="s">
        <v>376</v>
      </c>
      <c r="D1065" s="62"/>
      <c r="E1065" s="62">
        <v>388</v>
      </c>
      <c r="F1065" s="62">
        <v>1970</v>
      </c>
      <c r="G1065" s="50">
        <v>316.291</v>
      </c>
      <c r="H1065" s="50">
        <v>301.83999999999997</v>
      </c>
      <c r="I1065" s="50">
        <v>247.482</v>
      </c>
      <c r="J1065" s="50">
        <v>166.24299999999999</v>
      </c>
      <c r="K1065" s="50">
        <v>130.744</v>
      </c>
      <c r="L1065" s="50">
        <v>103.047</v>
      </c>
      <c r="M1065" s="50">
        <v>85.42</v>
      </c>
      <c r="N1065" s="50">
        <v>82.974000000000004</v>
      </c>
      <c r="O1065" s="50">
        <v>80.265000000000001</v>
      </c>
      <c r="P1065" s="50">
        <v>71.930999999999997</v>
      </c>
      <c r="Q1065" s="50">
        <v>69.682000000000002</v>
      </c>
      <c r="R1065" s="50">
        <v>59.783999999999999</v>
      </c>
      <c r="S1065" s="50">
        <v>54.408000000000001</v>
      </c>
      <c r="T1065" s="50">
        <v>41.405999999999999</v>
      </c>
      <c r="U1065" s="50">
        <v>28.221</v>
      </c>
      <c r="V1065" s="50">
        <v>20.093</v>
      </c>
      <c r="W1065" s="50">
        <v>15.55</v>
      </c>
      <c r="X1065" s="50" t="s">
        <v>311</v>
      </c>
      <c r="Y1065" s="50" t="s">
        <v>311</v>
      </c>
      <c r="Z1065" s="50" t="s">
        <v>311</v>
      </c>
      <c r="AA1065" s="50" t="s">
        <v>311</v>
      </c>
      <c r="AB1065" s="50" t="s">
        <v>311</v>
      </c>
      <c r="AC1065" s="50" t="str">
        <f t="shared" si="73"/>
        <v>Jamaica-1970</v>
      </c>
      <c r="AD1065" s="51">
        <f t="shared" si="74"/>
        <v>904.49800000000005</v>
      </c>
      <c r="AE1065" s="15">
        <f t="shared" si="75"/>
        <v>1.0733943026960808</v>
      </c>
      <c r="AF1065">
        <f t="shared" si="76"/>
        <v>5.9470846743509297E-2</v>
      </c>
    </row>
    <row r="1066" spans="1:32" x14ac:dyDescent="0.25">
      <c r="A1066" s="59">
        <v>1049</v>
      </c>
      <c r="B1066" s="60" t="s">
        <v>309</v>
      </c>
      <c r="C1066" s="61" t="s">
        <v>377</v>
      </c>
      <c r="D1066" s="62"/>
      <c r="E1066" s="62">
        <v>296</v>
      </c>
      <c r="F1066" s="62">
        <v>1970</v>
      </c>
      <c r="G1066" s="50">
        <v>8.0269999999999992</v>
      </c>
      <c r="H1066" s="50">
        <v>7.9020000000000001</v>
      </c>
      <c r="I1066" s="50">
        <v>6.9850000000000003</v>
      </c>
      <c r="J1066" s="50">
        <v>5.6509999999999998</v>
      </c>
      <c r="K1066" s="50">
        <v>4.2240000000000002</v>
      </c>
      <c r="L1066" s="50">
        <v>2.8559999999999999</v>
      </c>
      <c r="M1066" s="50">
        <v>2.7320000000000002</v>
      </c>
      <c r="N1066" s="50">
        <v>2.476</v>
      </c>
      <c r="O1066" s="50">
        <v>2.476</v>
      </c>
      <c r="P1066" s="50">
        <v>2.5840000000000001</v>
      </c>
      <c r="Q1066" s="50">
        <v>1.512</v>
      </c>
      <c r="R1066" s="50">
        <v>1.0580000000000001</v>
      </c>
      <c r="S1066" s="50">
        <v>0.88900000000000001</v>
      </c>
      <c r="T1066" s="50">
        <v>0.66600000000000004</v>
      </c>
      <c r="U1066" s="50">
        <v>0.52300000000000002</v>
      </c>
      <c r="V1066" s="50">
        <v>0.38</v>
      </c>
      <c r="W1066" s="50">
        <v>0.23699999999999999</v>
      </c>
      <c r="X1066" s="50" t="s">
        <v>311</v>
      </c>
      <c r="Y1066" s="50" t="s">
        <v>311</v>
      </c>
      <c r="Z1066" s="50" t="s">
        <v>311</v>
      </c>
      <c r="AA1066" s="50" t="s">
        <v>311</v>
      </c>
      <c r="AB1066" s="50" t="s">
        <v>311</v>
      </c>
      <c r="AC1066" s="50" t="str">
        <f t="shared" si="73"/>
        <v>Kiribati-1970</v>
      </c>
      <c r="AD1066" s="51">
        <f t="shared" si="74"/>
        <v>26.457999999999998</v>
      </c>
      <c r="AE1066" s="15">
        <f t="shared" si="75"/>
        <v>0.9343109834454606</v>
      </c>
      <c r="AF1066">
        <f t="shared" si="76"/>
        <v>3.6579437737989141E-2</v>
      </c>
    </row>
    <row r="1067" spans="1:32" x14ac:dyDescent="0.25">
      <c r="A1067" s="59">
        <v>1050</v>
      </c>
      <c r="B1067" s="60" t="s">
        <v>309</v>
      </c>
      <c r="C1067" s="61" t="s">
        <v>378</v>
      </c>
      <c r="D1067" s="62"/>
      <c r="E1067" s="62">
        <v>462</v>
      </c>
      <c r="F1067" s="62">
        <v>1970</v>
      </c>
      <c r="G1067" s="50">
        <v>22.068000000000001</v>
      </c>
      <c r="H1067" s="50">
        <v>17.63</v>
      </c>
      <c r="I1067" s="50">
        <v>13.845000000000001</v>
      </c>
      <c r="J1067" s="50">
        <v>9.1829999999999998</v>
      </c>
      <c r="K1067" s="50">
        <v>7.1459999999999999</v>
      </c>
      <c r="L1067" s="50">
        <v>8.3360000000000003</v>
      </c>
      <c r="M1067" s="50">
        <v>8.4559999999999995</v>
      </c>
      <c r="N1067" s="50">
        <v>7.4329999999999998</v>
      </c>
      <c r="O1067" s="50">
        <v>5.75</v>
      </c>
      <c r="P1067" s="50">
        <v>4.6760000000000002</v>
      </c>
      <c r="Q1067" s="50">
        <v>3.6840000000000002</v>
      </c>
      <c r="R1067" s="50">
        <v>2.7869999999999999</v>
      </c>
      <c r="S1067" s="50">
        <v>2.0139999999999998</v>
      </c>
      <c r="T1067" s="50">
        <v>1.294</v>
      </c>
      <c r="U1067" s="50">
        <v>0.83699999999999997</v>
      </c>
      <c r="V1067" s="50">
        <v>0.42799999999999999</v>
      </c>
      <c r="W1067" s="50">
        <v>0.20100000000000001</v>
      </c>
      <c r="X1067" s="50" t="s">
        <v>311</v>
      </c>
      <c r="Y1067" s="50" t="s">
        <v>311</v>
      </c>
      <c r="Z1067" s="50" t="s">
        <v>311</v>
      </c>
      <c r="AA1067" s="50" t="s">
        <v>311</v>
      </c>
      <c r="AB1067" s="50" t="s">
        <v>311</v>
      </c>
      <c r="AC1067" s="50" t="str">
        <f t="shared" si="73"/>
        <v>Maldives-1970</v>
      </c>
      <c r="AD1067" s="51">
        <f t="shared" si="74"/>
        <v>59.464999999999996</v>
      </c>
      <c r="AE1067" s="15">
        <f t="shared" si="75"/>
        <v>0.94682586395358614</v>
      </c>
      <c r="AF1067">
        <f t="shared" si="76"/>
        <v>2.4423049695596773E-2</v>
      </c>
    </row>
    <row r="1068" spans="1:32" x14ac:dyDescent="0.25">
      <c r="A1068" s="59">
        <v>1051</v>
      </c>
      <c r="B1068" s="60" t="s">
        <v>309</v>
      </c>
      <c r="C1068" s="61" t="s">
        <v>379</v>
      </c>
      <c r="D1068" s="62"/>
      <c r="E1068" s="62">
        <v>474</v>
      </c>
      <c r="F1068" s="62">
        <v>1970</v>
      </c>
      <c r="G1068" s="50">
        <v>48.752000000000002</v>
      </c>
      <c r="H1068" s="50">
        <v>44.755000000000003</v>
      </c>
      <c r="I1068" s="50">
        <v>41.021999999999998</v>
      </c>
      <c r="J1068" s="50">
        <v>34.116</v>
      </c>
      <c r="K1068" s="50">
        <v>25.234000000000002</v>
      </c>
      <c r="L1068" s="50">
        <v>18.562000000000001</v>
      </c>
      <c r="M1068" s="50">
        <v>17.722000000000001</v>
      </c>
      <c r="N1068" s="50">
        <v>16.696999999999999</v>
      </c>
      <c r="O1068" s="50">
        <v>14.601000000000001</v>
      </c>
      <c r="P1068" s="50">
        <v>14.590999999999999</v>
      </c>
      <c r="Q1068" s="50">
        <v>11.598000000000001</v>
      </c>
      <c r="R1068" s="50">
        <v>11.603999999999999</v>
      </c>
      <c r="S1068" s="50">
        <v>8.7949999999999999</v>
      </c>
      <c r="T1068" s="50">
        <v>6.8070000000000004</v>
      </c>
      <c r="U1068" s="50">
        <v>5.0179999999999998</v>
      </c>
      <c r="V1068" s="50">
        <v>3.0190000000000001</v>
      </c>
      <c r="W1068" s="50">
        <v>2.1179999999999999</v>
      </c>
      <c r="X1068" s="50" t="s">
        <v>311</v>
      </c>
      <c r="Y1068" s="50" t="s">
        <v>311</v>
      </c>
      <c r="Z1068" s="50" t="s">
        <v>311</v>
      </c>
      <c r="AA1068" s="50" t="s">
        <v>311</v>
      </c>
      <c r="AB1068" s="50" t="s">
        <v>311</v>
      </c>
      <c r="AC1068" s="50" t="str">
        <f t="shared" si="73"/>
        <v>Martinique-1970</v>
      </c>
      <c r="AD1068" s="51">
        <f t="shared" si="74"/>
        <v>173.52</v>
      </c>
      <c r="AE1068" s="15">
        <f t="shared" si="75"/>
        <v>0.87304633471645909</v>
      </c>
      <c r="AF1068">
        <f t="shared" si="76"/>
        <v>5.5062668601423795E-2</v>
      </c>
    </row>
    <row r="1069" spans="1:32" x14ac:dyDescent="0.25">
      <c r="A1069" s="59">
        <v>1052</v>
      </c>
      <c r="B1069" s="60" t="s">
        <v>309</v>
      </c>
      <c r="C1069" s="61" t="s">
        <v>380</v>
      </c>
      <c r="D1069" s="62">
        <v>6</v>
      </c>
      <c r="E1069" s="62">
        <v>480</v>
      </c>
      <c r="F1069" s="62">
        <v>1970</v>
      </c>
      <c r="G1069" s="50">
        <v>115.32599999999999</v>
      </c>
      <c r="H1069" s="50">
        <v>132.018</v>
      </c>
      <c r="I1069" s="50">
        <v>114.417</v>
      </c>
      <c r="J1069" s="50">
        <v>91.599000000000004</v>
      </c>
      <c r="K1069" s="50">
        <v>72.661000000000001</v>
      </c>
      <c r="L1069" s="50">
        <v>61.924999999999997</v>
      </c>
      <c r="M1069" s="50">
        <v>50.768000000000001</v>
      </c>
      <c r="N1069" s="50">
        <v>43.307000000000002</v>
      </c>
      <c r="O1069" s="50">
        <v>36.850999999999999</v>
      </c>
      <c r="P1069" s="50">
        <v>29.776</v>
      </c>
      <c r="Q1069" s="50">
        <v>24.163</v>
      </c>
      <c r="R1069" s="50">
        <v>18.588000000000001</v>
      </c>
      <c r="S1069" s="50">
        <v>13.73</v>
      </c>
      <c r="T1069" s="50">
        <v>9.6590000000000007</v>
      </c>
      <c r="U1069" s="50">
        <v>6.0830000000000002</v>
      </c>
      <c r="V1069" s="50">
        <v>3.387</v>
      </c>
      <c r="W1069" s="50">
        <v>2.1829999999999998</v>
      </c>
      <c r="X1069" s="50" t="s">
        <v>311</v>
      </c>
      <c r="Y1069" s="50" t="s">
        <v>311</v>
      </c>
      <c r="Z1069" s="50" t="s">
        <v>311</v>
      </c>
      <c r="AA1069" s="50" t="s">
        <v>311</v>
      </c>
      <c r="AB1069" s="50" t="s">
        <v>311</v>
      </c>
      <c r="AC1069" s="50" t="str">
        <f t="shared" si="73"/>
        <v>Mauritius-1970</v>
      </c>
      <c r="AD1069" s="51">
        <f t="shared" si="74"/>
        <v>443.36800000000005</v>
      </c>
      <c r="AE1069" s="15">
        <f t="shared" si="75"/>
        <v>0.86400687465040316</v>
      </c>
      <c r="AF1069">
        <f t="shared" si="76"/>
        <v>2.6470292338246423E-2</v>
      </c>
    </row>
    <row r="1070" spans="1:32" x14ac:dyDescent="0.25">
      <c r="A1070" s="59">
        <v>1053</v>
      </c>
      <c r="B1070" s="60" t="s">
        <v>309</v>
      </c>
      <c r="C1070" s="61" t="s">
        <v>381</v>
      </c>
      <c r="D1070" s="62"/>
      <c r="E1070" s="62">
        <v>583</v>
      </c>
      <c r="F1070" s="62">
        <v>1970</v>
      </c>
      <c r="G1070" s="50">
        <v>11.003</v>
      </c>
      <c r="H1070" s="50">
        <v>9.2170000000000005</v>
      </c>
      <c r="I1070" s="50">
        <v>8.0120000000000005</v>
      </c>
      <c r="J1070" s="50">
        <v>7.0640000000000001</v>
      </c>
      <c r="K1070" s="50">
        <v>4.6059999999999999</v>
      </c>
      <c r="L1070" s="50">
        <v>4.0339999999999998</v>
      </c>
      <c r="M1070" s="50">
        <v>3.4609999999999999</v>
      </c>
      <c r="N1070" s="50">
        <v>2.9609999999999999</v>
      </c>
      <c r="O1070" s="50">
        <v>2.5179999999999998</v>
      </c>
      <c r="P1070" s="50">
        <v>2.1309999999999998</v>
      </c>
      <c r="Q1070" s="50">
        <v>1.7789999999999999</v>
      </c>
      <c r="R1070" s="50">
        <v>1.454</v>
      </c>
      <c r="S1070" s="50">
        <v>1.1499999999999999</v>
      </c>
      <c r="T1070" s="50">
        <v>0.86099999999999999</v>
      </c>
      <c r="U1070" s="50">
        <v>0.59099999999999997</v>
      </c>
      <c r="V1070" s="50">
        <v>0.35099999999999998</v>
      </c>
      <c r="W1070" s="50">
        <v>0.23799999999999999</v>
      </c>
      <c r="X1070" s="50" t="s">
        <v>311</v>
      </c>
      <c r="Y1070" s="50" t="s">
        <v>311</v>
      </c>
      <c r="Z1070" s="50" t="s">
        <v>311</v>
      </c>
      <c r="AA1070" s="50" t="s">
        <v>311</v>
      </c>
      <c r="AB1070" s="50" t="s">
        <v>311</v>
      </c>
      <c r="AC1070" s="50" t="str">
        <f t="shared" si="73"/>
        <v>Micronesia (Fed. States of)-1970</v>
      </c>
      <c r="AD1070" s="51">
        <f t="shared" si="74"/>
        <v>31.157999999999998</v>
      </c>
      <c r="AE1070" s="15">
        <f t="shared" si="75"/>
        <v>0.97159637974196045</v>
      </c>
      <c r="AF1070">
        <f t="shared" si="76"/>
        <v>3.4366054891395853E-2</v>
      </c>
    </row>
    <row r="1071" spans="1:32" x14ac:dyDescent="0.25">
      <c r="A1071" s="59">
        <v>1054</v>
      </c>
      <c r="B1071" s="60" t="s">
        <v>309</v>
      </c>
      <c r="C1071" s="61" t="s">
        <v>382</v>
      </c>
      <c r="D1071" s="62"/>
      <c r="E1071" s="62">
        <v>540</v>
      </c>
      <c r="F1071" s="62">
        <v>1970</v>
      </c>
      <c r="G1071" s="50">
        <v>15.66</v>
      </c>
      <c r="H1071" s="50">
        <v>12.843</v>
      </c>
      <c r="I1071" s="50">
        <v>11.335000000000001</v>
      </c>
      <c r="J1071" s="50">
        <v>10.172000000000001</v>
      </c>
      <c r="K1071" s="50">
        <v>8.9969999999999999</v>
      </c>
      <c r="L1071" s="50">
        <v>8.141</v>
      </c>
      <c r="M1071" s="50">
        <v>6.9470000000000001</v>
      </c>
      <c r="N1071" s="50">
        <v>6.5380000000000003</v>
      </c>
      <c r="O1071" s="50">
        <v>5.6509999999999998</v>
      </c>
      <c r="P1071" s="50">
        <v>4.8339999999999996</v>
      </c>
      <c r="Q1071" s="50">
        <v>3.98</v>
      </c>
      <c r="R1071" s="50">
        <v>3.4449999999999998</v>
      </c>
      <c r="S1071" s="50">
        <v>3.024</v>
      </c>
      <c r="T1071" s="50">
        <v>1.72</v>
      </c>
      <c r="U1071" s="50">
        <v>1.0629999999999999</v>
      </c>
      <c r="V1071" s="50">
        <v>0.58199999999999996</v>
      </c>
      <c r="W1071" s="50">
        <v>0.39200000000000002</v>
      </c>
      <c r="X1071" s="50" t="s">
        <v>311</v>
      </c>
      <c r="Y1071" s="50" t="s">
        <v>311</v>
      </c>
      <c r="Z1071" s="50" t="s">
        <v>311</v>
      </c>
      <c r="AA1071" s="50" t="s">
        <v>311</v>
      </c>
      <c r="AB1071" s="50" t="s">
        <v>311</v>
      </c>
      <c r="AC1071" s="50" t="str">
        <f t="shared" si="73"/>
        <v>New Caledonia-1970</v>
      </c>
      <c r="AD1071" s="51">
        <f t="shared" si="74"/>
        <v>61.728999999999999</v>
      </c>
      <c r="AE1071" s="15">
        <f t="shared" si="75"/>
        <v>0.70623207892562667</v>
      </c>
      <c r="AF1071">
        <f t="shared" si="76"/>
        <v>3.6990361042464573E-2</v>
      </c>
    </row>
    <row r="1072" spans="1:32" x14ac:dyDescent="0.25">
      <c r="A1072" s="59">
        <v>1055</v>
      </c>
      <c r="B1072" s="60" t="s">
        <v>309</v>
      </c>
      <c r="C1072" s="61" t="s">
        <v>383</v>
      </c>
      <c r="D1072" s="62"/>
      <c r="E1072" s="62">
        <v>598</v>
      </c>
      <c r="F1072" s="62">
        <v>1970</v>
      </c>
      <c r="G1072" s="50">
        <v>428.56700000000001</v>
      </c>
      <c r="H1072" s="50">
        <v>359.9</v>
      </c>
      <c r="I1072" s="50">
        <v>312.31200000000001</v>
      </c>
      <c r="J1072" s="50">
        <v>270.846</v>
      </c>
      <c r="K1072" s="50">
        <v>214.738</v>
      </c>
      <c r="L1072" s="50">
        <v>182.14099999999999</v>
      </c>
      <c r="M1072" s="50">
        <v>158.851</v>
      </c>
      <c r="N1072" s="50">
        <v>136.66200000000001</v>
      </c>
      <c r="O1072" s="50">
        <v>116.61</v>
      </c>
      <c r="P1072" s="50">
        <v>97.188000000000002</v>
      </c>
      <c r="Q1072" s="50">
        <v>78.147000000000006</v>
      </c>
      <c r="R1072" s="50">
        <v>60.277000000000001</v>
      </c>
      <c r="S1072" s="50">
        <v>44.5</v>
      </c>
      <c r="T1072" s="50">
        <v>30.902999999999999</v>
      </c>
      <c r="U1072" s="50">
        <v>19.224</v>
      </c>
      <c r="V1072" s="50">
        <v>8.8330000000000002</v>
      </c>
      <c r="W1072" s="50">
        <v>7.8869999999999996</v>
      </c>
      <c r="X1072" s="50" t="s">
        <v>311</v>
      </c>
      <c r="Y1072" s="50" t="s">
        <v>311</v>
      </c>
      <c r="Z1072" s="50" t="s">
        <v>311</v>
      </c>
      <c r="AA1072" s="50" t="s">
        <v>311</v>
      </c>
      <c r="AB1072" s="50" t="s">
        <v>311</v>
      </c>
      <c r="AC1072" s="50" t="str">
        <f t="shared" si="73"/>
        <v>Papua New Guinea-1970</v>
      </c>
      <c r="AD1072" s="51">
        <f t="shared" si="74"/>
        <v>1359.96</v>
      </c>
      <c r="AE1072" s="15">
        <f t="shared" si="75"/>
        <v>0.85857378158181119</v>
      </c>
      <c r="AF1072">
        <f t="shared" si="76"/>
        <v>2.7165416567949706E-2</v>
      </c>
    </row>
    <row r="1073" spans="1:32" x14ac:dyDescent="0.25">
      <c r="A1073" s="59">
        <v>1056</v>
      </c>
      <c r="B1073" s="60" t="s">
        <v>309</v>
      </c>
      <c r="C1073" s="61" t="s">
        <v>384</v>
      </c>
      <c r="D1073" s="62"/>
      <c r="E1073" s="62">
        <v>630</v>
      </c>
      <c r="F1073" s="62">
        <v>1970</v>
      </c>
      <c r="G1073" s="50">
        <v>317.90600000000001</v>
      </c>
      <c r="H1073" s="50">
        <v>337.899</v>
      </c>
      <c r="I1073" s="50">
        <v>333.83</v>
      </c>
      <c r="J1073" s="50">
        <v>290.08800000000002</v>
      </c>
      <c r="K1073" s="50">
        <v>233.22900000000001</v>
      </c>
      <c r="L1073" s="50">
        <v>182.86600000000001</v>
      </c>
      <c r="M1073" s="50">
        <v>156.89400000000001</v>
      </c>
      <c r="N1073" s="50">
        <v>145.46299999999999</v>
      </c>
      <c r="O1073" s="50">
        <v>129.03800000000001</v>
      </c>
      <c r="P1073" s="50">
        <v>122.217</v>
      </c>
      <c r="Q1073" s="50">
        <v>105.71299999999999</v>
      </c>
      <c r="R1073" s="50">
        <v>96.614999999999995</v>
      </c>
      <c r="S1073" s="50">
        <v>81.691000000000003</v>
      </c>
      <c r="T1073" s="50">
        <v>66.52</v>
      </c>
      <c r="U1073" s="50">
        <v>43.433999999999997</v>
      </c>
      <c r="V1073" s="50">
        <v>28.245000000000001</v>
      </c>
      <c r="W1073" s="50">
        <v>38.192999999999998</v>
      </c>
      <c r="X1073" s="50" t="s">
        <v>311</v>
      </c>
      <c r="Y1073" s="50" t="s">
        <v>311</v>
      </c>
      <c r="Z1073" s="50" t="s">
        <v>311</v>
      </c>
      <c r="AA1073" s="50" t="s">
        <v>311</v>
      </c>
      <c r="AB1073" s="50" t="s">
        <v>311</v>
      </c>
      <c r="AC1073" s="50" t="str">
        <f t="shared" si="73"/>
        <v>Puerto Rico-1970</v>
      </c>
      <c r="AD1073" s="51">
        <f t="shared" si="74"/>
        <v>1543.8140000000001</v>
      </c>
      <c r="AE1073" s="15">
        <f t="shared" si="75"/>
        <v>0.7552898211831216</v>
      </c>
      <c r="AF1073">
        <f t="shared" si="76"/>
        <v>6.9625242110656266E-2</v>
      </c>
    </row>
    <row r="1074" spans="1:32" x14ac:dyDescent="0.25">
      <c r="A1074" s="59">
        <v>1057</v>
      </c>
      <c r="B1074" s="60" t="s">
        <v>309</v>
      </c>
      <c r="C1074" s="61" t="s">
        <v>385</v>
      </c>
      <c r="D1074" s="62"/>
      <c r="E1074" s="62">
        <v>662</v>
      </c>
      <c r="F1074" s="62">
        <v>1970</v>
      </c>
      <c r="G1074" s="50">
        <v>19.297999999999998</v>
      </c>
      <c r="H1074" s="50">
        <v>18.513000000000002</v>
      </c>
      <c r="I1074" s="50">
        <v>14.35</v>
      </c>
      <c r="J1074" s="50">
        <v>10.058</v>
      </c>
      <c r="K1074" s="50">
        <v>7.1829999999999998</v>
      </c>
      <c r="L1074" s="50">
        <v>5.032</v>
      </c>
      <c r="M1074" s="50">
        <v>4.0529999999999999</v>
      </c>
      <c r="N1074" s="50">
        <v>4.07</v>
      </c>
      <c r="O1074" s="50">
        <v>4.0140000000000002</v>
      </c>
      <c r="P1074" s="50">
        <v>3.9620000000000002</v>
      </c>
      <c r="Q1074" s="50">
        <v>3.371</v>
      </c>
      <c r="R1074" s="50">
        <v>2.9369999999999998</v>
      </c>
      <c r="S1074" s="50">
        <v>2.5049999999999999</v>
      </c>
      <c r="T1074" s="50">
        <v>1.857</v>
      </c>
      <c r="U1074" s="50">
        <v>1.399</v>
      </c>
      <c r="V1074" s="50">
        <v>0.95899999999999996</v>
      </c>
      <c r="W1074" s="50">
        <v>0.59899999999999998</v>
      </c>
      <c r="X1074" s="50" t="s">
        <v>311</v>
      </c>
      <c r="Y1074" s="50" t="s">
        <v>311</v>
      </c>
      <c r="Z1074" s="50" t="s">
        <v>311</v>
      </c>
      <c r="AA1074" s="50" t="s">
        <v>311</v>
      </c>
      <c r="AB1074" s="50" t="s">
        <v>311</v>
      </c>
      <c r="AC1074" s="50" t="str">
        <f t="shared" si="73"/>
        <v>Saint Lucia-1970</v>
      </c>
      <c r="AD1074" s="51">
        <f t="shared" si="74"/>
        <v>47.185000000000009</v>
      </c>
      <c r="AE1074" s="15">
        <f t="shared" si="75"/>
        <v>1.2074811910564796</v>
      </c>
      <c r="AF1074">
        <f t="shared" si="76"/>
        <v>4.8456908179493906E-2</v>
      </c>
    </row>
    <row r="1075" spans="1:32" x14ac:dyDescent="0.25">
      <c r="A1075" s="59">
        <v>1058</v>
      </c>
      <c r="B1075" s="60" t="s">
        <v>309</v>
      </c>
      <c r="C1075" s="61" t="s">
        <v>386</v>
      </c>
      <c r="D1075" s="62"/>
      <c r="E1075" s="62">
        <v>670</v>
      </c>
      <c r="F1075" s="62">
        <v>1970</v>
      </c>
      <c r="G1075" s="50">
        <v>16.593</v>
      </c>
      <c r="H1075" s="50">
        <v>15.365</v>
      </c>
      <c r="I1075" s="50">
        <v>13.016</v>
      </c>
      <c r="J1075" s="50">
        <v>10.279</v>
      </c>
      <c r="K1075" s="50">
        <v>7.33</v>
      </c>
      <c r="L1075" s="50">
        <v>4.6379999999999999</v>
      </c>
      <c r="M1075" s="50">
        <v>3.6520000000000001</v>
      </c>
      <c r="N1075" s="50">
        <v>2.556</v>
      </c>
      <c r="O1075" s="50">
        <v>2.4900000000000002</v>
      </c>
      <c r="P1075" s="50">
        <v>2.2850000000000001</v>
      </c>
      <c r="Q1075" s="50">
        <v>2.5990000000000002</v>
      </c>
      <c r="R1075" s="50">
        <v>2.778</v>
      </c>
      <c r="S1075" s="50">
        <v>2.5379999999999998</v>
      </c>
      <c r="T1075" s="50">
        <v>1.93</v>
      </c>
      <c r="U1075" s="50">
        <v>1.2529999999999999</v>
      </c>
      <c r="V1075" s="50">
        <v>0.64200000000000002</v>
      </c>
      <c r="W1075" s="50">
        <v>0.50800000000000001</v>
      </c>
      <c r="X1075" s="50" t="s">
        <v>311</v>
      </c>
      <c r="Y1075" s="50" t="s">
        <v>311</v>
      </c>
      <c r="Z1075" s="50" t="s">
        <v>311</v>
      </c>
      <c r="AA1075" s="50" t="s">
        <v>311</v>
      </c>
      <c r="AB1075" s="50" t="s">
        <v>311</v>
      </c>
      <c r="AC1075" s="50" t="str">
        <f t="shared" si="73"/>
        <v>Saint Vincent and the Grenadines-1970</v>
      </c>
      <c r="AD1075" s="51">
        <f t="shared" si="74"/>
        <v>41.145000000000003</v>
      </c>
      <c r="AE1075" s="15">
        <f t="shared" si="75"/>
        <v>1.198371612589622</v>
      </c>
      <c r="AF1075">
        <f t="shared" si="76"/>
        <v>5.0314100256621655E-2</v>
      </c>
    </row>
    <row r="1076" spans="1:32" x14ac:dyDescent="0.25">
      <c r="A1076" s="59">
        <v>1059</v>
      </c>
      <c r="B1076" s="60" t="s">
        <v>309</v>
      </c>
      <c r="C1076" s="61" t="s">
        <v>387</v>
      </c>
      <c r="D1076" s="62"/>
      <c r="E1076" s="62">
        <v>882</v>
      </c>
      <c r="F1076" s="62">
        <v>1970</v>
      </c>
      <c r="G1076" s="50">
        <v>27.31</v>
      </c>
      <c r="H1076" s="50">
        <v>25.056999999999999</v>
      </c>
      <c r="I1076" s="50">
        <v>20.547000000000001</v>
      </c>
      <c r="J1076" s="50">
        <v>16.774999999999999</v>
      </c>
      <c r="K1076" s="50">
        <v>9.36</v>
      </c>
      <c r="L1076" s="50">
        <v>8.548</v>
      </c>
      <c r="M1076" s="50">
        <v>7.2530000000000001</v>
      </c>
      <c r="N1076" s="50">
        <v>6.4660000000000002</v>
      </c>
      <c r="O1076" s="50">
        <v>5.0679999999999996</v>
      </c>
      <c r="P1076" s="50">
        <v>4.6100000000000003</v>
      </c>
      <c r="Q1076" s="50">
        <v>3.871</v>
      </c>
      <c r="R1076" s="50">
        <v>2.863</v>
      </c>
      <c r="S1076" s="50">
        <v>2.16</v>
      </c>
      <c r="T1076" s="50">
        <v>1.5069999999999999</v>
      </c>
      <c r="U1076" s="50">
        <v>1.1180000000000001</v>
      </c>
      <c r="V1076" s="50">
        <v>0.36399999999999999</v>
      </c>
      <c r="W1076" s="50">
        <v>0.29899999999999999</v>
      </c>
      <c r="X1076" s="50" t="s">
        <v>311</v>
      </c>
      <c r="Y1076" s="50" t="s">
        <v>311</v>
      </c>
      <c r="Z1076" s="50" t="s">
        <v>311</v>
      </c>
      <c r="AA1076" s="50" t="s">
        <v>311</v>
      </c>
      <c r="AB1076" s="50" t="s">
        <v>311</v>
      </c>
      <c r="AC1076" s="50" t="str">
        <f t="shared" si="73"/>
        <v>Samoa-1970</v>
      </c>
      <c r="AD1076" s="51">
        <f t="shared" si="74"/>
        <v>66.974000000000004</v>
      </c>
      <c r="AE1076" s="15">
        <f t="shared" si="75"/>
        <v>1.1377848120166036</v>
      </c>
      <c r="AF1076">
        <f t="shared" si="76"/>
        <v>2.350451790003431E-2</v>
      </c>
    </row>
    <row r="1077" spans="1:32" x14ac:dyDescent="0.25">
      <c r="A1077" s="59">
        <v>1060</v>
      </c>
      <c r="B1077" s="60" t="s">
        <v>309</v>
      </c>
      <c r="C1077" s="61" t="s">
        <v>388</v>
      </c>
      <c r="D1077" s="62"/>
      <c r="E1077" s="62">
        <v>678</v>
      </c>
      <c r="F1077" s="62">
        <v>1970</v>
      </c>
      <c r="G1077" s="50">
        <v>14.94</v>
      </c>
      <c r="H1077" s="50">
        <v>10.808</v>
      </c>
      <c r="I1077" s="50">
        <v>9.2609999999999992</v>
      </c>
      <c r="J1077" s="50">
        <v>8.1</v>
      </c>
      <c r="K1077" s="50">
        <v>5.8739999999999997</v>
      </c>
      <c r="L1077" s="50">
        <v>4.4530000000000003</v>
      </c>
      <c r="M1077" s="50">
        <v>3.01</v>
      </c>
      <c r="N1077" s="50">
        <v>2.4319999999999999</v>
      </c>
      <c r="O1077" s="50">
        <v>2.9470000000000001</v>
      </c>
      <c r="P1077" s="50">
        <v>2.782</v>
      </c>
      <c r="Q1077" s="50">
        <v>2.3540000000000001</v>
      </c>
      <c r="R1077" s="50">
        <v>2.14</v>
      </c>
      <c r="S1077" s="50">
        <v>1.5429999999999999</v>
      </c>
      <c r="T1077" s="50">
        <v>1.258</v>
      </c>
      <c r="U1077" s="50">
        <v>1.0680000000000001</v>
      </c>
      <c r="V1077" s="50">
        <v>0.66400000000000003</v>
      </c>
      <c r="W1077" s="50">
        <v>0.61899999999999999</v>
      </c>
      <c r="X1077" s="50" t="s">
        <v>311</v>
      </c>
      <c r="Y1077" s="50" t="s">
        <v>311</v>
      </c>
      <c r="Z1077" s="50" t="s">
        <v>311</v>
      </c>
      <c r="AA1077" s="50" t="s">
        <v>311</v>
      </c>
      <c r="AB1077" s="50" t="s">
        <v>311</v>
      </c>
      <c r="AC1077" s="50" t="str">
        <f t="shared" si="73"/>
        <v>Sao Tome and Principe-1970</v>
      </c>
      <c r="AD1077" s="51">
        <f t="shared" si="74"/>
        <v>35.634999999999991</v>
      </c>
      <c r="AE1077" s="15">
        <f t="shared" si="75"/>
        <v>1.0837098358355552</v>
      </c>
      <c r="AF1077">
        <f t="shared" si="76"/>
        <v>5.1087141158484783E-2</v>
      </c>
    </row>
    <row r="1078" spans="1:32" x14ac:dyDescent="0.25">
      <c r="A1078" s="59">
        <v>1061</v>
      </c>
      <c r="B1078" s="60" t="s">
        <v>309</v>
      </c>
      <c r="C1078" s="61" t="s">
        <v>389</v>
      </c>
      <c r="D1078" s="62"/>
      <c r="E1078" s="62">
        <v>690</v>
      </c>
      <c r="F1078" s="62">
        <v>1970</v>
      </c>
      <c r="G1078" s="50">
        <v>8.2750000000000004</v>
      </c>
      <c r="H1078" s="50">
        <v>7.641</v>
      </c>
      <c r="I1078" s="50">
        <v>6.89</v>
      </c>
      <c r="J1078" s="50">
        <v>5.665</v>
      </c>
      <c r="K1078" s="50">
        <v>2.9870000000000001</v>
      </c>
      <c r="L1078" s="50">
        <v>2.7440000000000002</v>
      </c>
      <c r="M1078" s="50">
        <v>2.6139999999999999</v>
      </c>
      <c r="N1078" s="50">
        <v>2.6179999999999999</v>
      </c>
      <c r="O1078" s="50">
        <v>2.5249999999999999</v>
      </c>
      <c r="P1078" s="50">
        <v>2.2280000000000002</v>
      </c>
      <c r="Q1078" s="50">
        <v>1.8029999999999999</v>
      </c>
      <c r="R1078" s="50">
        <v>1.784</v>
      </c>
      <c r="S1078" s="50">
        <v>1.4319999999999999</v>
      </c>
      <c r="T1078" s="50">
        <v>1.18</v>
      </c>
      <c r="U1078" s="50">
        <v>0.92100000000000004</v>
      </c>
      <c r="V1078" s="50">
        <v>0.55800000000000005</v>
      </c>
      <c r="W1078" s="50">
        <v>0.5</v>
      </c>
      <c r="X1078" s="50" t="s">
        <v>311</v>
      </c>
      <c r="Y1078" s="50" t="s">
        <v>311</v>
      </c>
      <c r="Z1078" s="50" t="s">
        <v>311</v>
      </c>
      <c r="AA1078" s="50" t="s">
        <v>311</v>
      </c>
      <c r="AB1078" s="50" t="s">
        <v>311</v>
      </c>
      <c r="AC1078" s="50" t="str">
        <f t="shared" si="73"/>
        <v>Seychelles-1970</v>
      </c>
      <c r="AD1078" s="51">
        <f t="shared" si="74"/>
        <v>26.4</v>
      </c>
      <c r="AE1078" s="15">
        <f t="shared" si="75"/>
        <v>0.98352272727272727</v>
      </c>
      <c r="AF1078">
        <f t="shared" si="76"/>
        <v>6.419948786733326E-2</v>
      </c>
    </row>
    <row r="1079" spans="1:32" x14ac:dyDescent="0.25">
      <c r="A1079" s="59">
        <v>1062</v>
      </c>
      <c r="B1079" s="60" t="s">
        <v>309</v>
      </c>
      <c r="C1079" s="61" t="s">
        <v>244</v>
      </c>
      <c r="D1079" s="62"/>
      <c r="E1079" s="62">
        <v>702</v>
      </c>
      <c r="F1079" s="62">
        <v>1970</v>
      </c>
      <c r="G1079" s="50">
        <v>235.34700000000001</v>
      </c>
      <c r="H1079" s="50">
        <v>279.39100000000002</v>
      </c>
      <c r="I1079" s="50">
        <v>288.8</v>
      </c>
      <c r="J1079" s="50">
        <v>245.91399999999999</v>
      </c>
      <c r="K1079" s="50">
        <v>203.82300000000001</v>
      </c>
      <c r="L1079" s="50">
        <v>132.62299999999999</v>
      </c>
      <c r="M1079" s="50">
        <v>136.40100000000001</v>
      </c>
      <c r="N1079" s="50">
        <v>112.898</v>
      </c>
      <c r="O1079" s="50">
        <v>100.9</v>
      </c>
      <c r="P1079" s="50">
        <v>81.698999999999998</v>
      </c>
      <c r="Q1079" s="50">
        <v>71.3</v>
      </c>
      <c r="R1079" s="50">
        <v>65.301000000000002</v>
      </c>
      <c r="S1079" s="50">
        <v>48.9</v>
      </c>
      <c r="T1079" s="50">
        <v>33.5</v>
      </c>
      <c r="U1079" s="50">
        <v>18.899999999999999</v>
      </c>
      <c r="V1079" s="50">
        <v>10.199999999999999</v>
      </c>
      <c r="W1079" s="50">
        <v>6.3929999999999998</v>
      </c>
      <c r="X1079" s="50" t="s">
        <v>311</v>
      </c>
      <c r="Y1079" s="50" t="s">
        <v>311</v>
      </c>
      <c r="Z1079" s="50" t="s">
        <v>311</v>
      </c>
      <c r="AA1079" s="50" t="s">
        <v>311</v>
      </c>
      <c r="AB1079" s="50" t="s">
        <v>311</v>
      </c>
      <c r="AC1079" s="50" t="str">
        <f t="shared" si="73"/>
        <v>Singapore-1970</v>
      </c>
      <c r="AD1079" s="51">
        <f t="shared" si="74"/>
        <v>1199.759</v>
      </c>
      <c r="AE1079" s="15">
        <f t="shared" si="75"/>
        <v>0.72725522375743801</v>
      </c>
      <c r="AF1079">
        <f t="shared" si="76"/>
        <v>3.4439726111505177E-2</v>
      </c>
    </row>
    <row r="1080" spans="1:32" x14ac:dyDescent="0.25">
      <c r="A1080" s="59">
        <v>1063</v>
      </c>
      <c r="B1080" s="60" t="s">
        <v>309</v>
      </c>
      <c r="C1080" s="61" t="s">
        <v>390</v>
      </c>
      <c r="D1080" s="62"/>
      <c r="E1080" s="62">
        <v>90</v>
      </c>
      <c r="F1080" s="62">
        <v>1970</v>
      </c>
      <c r="G1080" s="50">
        <v>27.599</v>
      </c>
      <c r="H1080" s="50">
        <v>22.131</v>
      </c>
      <c r="I1080" s="50">
        <v>19.599</v>
      </c>
      <c r="J1080" s="50">
        <v>16.917000000000002</v>
      </c>
      <c r="K1080" s="50">
        <v>14.137</v>
      </c>
      <c r="L1080" s="50">
        <v>12.515000000000001</v>
      </c>
      <c r="M1080" s="50">
        <v>9.3930000000000007</v>
      </c>
      <c r="N1080" s="50">
        <v>8.8409999999999993</v>
      </c>
      <c r="O1080" s="50">
        <v>6.6360000000000001</v>
      </c>
      <c r="P1080" s="50">
        <v>5.9370000000000003</v>
      </c>
      <c r="Q1080" s="50">
        <v>4.4690000000000003</v>
      </c>
      <c r="R1080" s="50">
        <v>3.637</v>
      </c>
      <c r="S1080" s="50">
        <v>2.86</v>
      </c>
      <c r="T1080" s="50">
        <v>2.0779999999999998</v>
      </c>
      <c r="U1080" s="50">
        <v>2.1989999999999998</v>
      </c>
      <c r="V1080" s="50">
        <v>0.97299999999999998</v>
      </c>
      <c r="W1080" s="50">
        <v>0.36899999999999999</v>
      </c>
      <c r="X1080" s="50" t="s">
        <v>311</v>
      </c>
      <c r="Y1080" s="50" t="s">
        <v>311</v>
      </c>
      <c r="Z1080" s="50" t="s">
        <v>311</v>
      </c>
      <c r="AA1080" s="50" t="s">
        <v>311</v>
      </c>
      <c r="AB1080" s="50" t="s">
        <v>311</v>
      </c>
      <c r="AC1080" s="50" t="str">
        <f t="shared" si="73"/>
        <v>Solomon Islands-1970</v>
      </c>
      <c r="AD1080" s="51">
        <f t="shared" si="74"/>
        <v>85.341999999999999</v>
      </c>
      <c r="AE1080" s="15">
        <f t="shared" si="75"/>
        <v>0.87820768203229371</v>
      </c>
      <c r="AF1080">
        <f t="shared" si="76"/>
        <v>3.6328723548693667E-2</v>
      </c>
    </row>
    <row r="1081" spans="1:32" x14ac:dyDescent="0.25">
      <c r="A1081" s="59">
        <v>1064</v>
      </c>
      <c r="B1081" s="60" t="s">
        <v>309</v>
      </c>
      <c r="C1081" s="61" t="s">
        <v>391</v>
      </c>
      <c r="D1081" s="62"/>
      <c r="E1081" s="62">
        <v>740</v>
      </c>
      <c r="F1081" s="62">
        <v>1970</v>
      </c>
      <c r="G1081" s="50">
        <v>63.241</v>
      </c>
      <c r="H1081" s="50">
        <v>62.384</v>
      </c>
      <c r="I1081" s="50">
        <v>53.491999999999997</v>
      </c>
      <c r="J1081" s="50">
        <v>40.076999999999998</v>
      </c>
      <c r="K1081" s="50">
        <v>26.797000000000001</v>
      </c>
      <c r="L1081" s="50">
        <v>20.088999999999999</v>
      </c>
      <c r="M1081" s="50">
        <v>19.292999999999999</v>
      </c>
      <c r="N1081" s="50">
        <v>17.812999999999999</v>
      </c>
      <c r="O1081" s="50">
        <v>15.500999999999999</v>
      </c>
      <c r="P1081" s="50">
        <v>12.997999999999999</v>
      </c>
      <c r="Q1081" s="50">
        <v>9.5009999999999994</v>
      </c>
      <c r="R1081" s="50">
        <v>8.7010000000000005</v>
      </c>
      <c r="S1081" s="50">
        <v>6.9960000000000004</v>
      </c>
      <c r="T1081" s="50">
        <v>5.5949999999999998</v>
      </c>
      <c r="U1081" s="50">
        <v>4.298</v>
      </c>
      <c r="V1081" s="50">
        <v>2.5960000000000001</v>
      </c>
      <c r="W1081" s="50">
        <v>1.901</v>
      </c>
      <c r="X1081" s="50" t="s">
        <v>311</v>
      </c>
      <c r="Y1081" s="50" t="s">
        <v>311</v>
      </c>
      <c r="Z1081" s="50" t="s">
        <v>311</v>
      </c>
      <c r="AA1081" s="50" t="s">
        <v>311</v>
      </c>
      <c r="AB1081" s="50" t="s">
        <v>311</v>
      </c>
      <c r="AC1081" s="50" t="str">
        <f t="shared" si="73"/>
        <v>Suriname-1970</v>
      </c>
      <c r="AD1081" s="51">
        <f t="shared" si="74"/>
        <v>177.76599999999999</v>
      </c>
      <c r="AE1081" s="15">
        <f t="shared" si="75"/>
        <v>1.0885489913706783</v>
      </c>
      <c r="AF1081">
        <f t="shared" si="76"/>
        <v>4.0321337805387207E-2</v>
      </c>
    </row>
    <row r="1082" spans="1:32" x14ac:dyDescent="0.25">
      <c r="A1082" s="59">
        <v>1065</v>
      </c>
      <c r="B1082" s="60" t="s">
        <v>309</v>
      </c>
      <c r="C1082" s="61" t="s">
        <v>392</v>
      </c>
      <c r="D1082" s="62"/>
      <c r="E1082" s="62">
        <v>626</v>
      </c>
      <c r="F1082" s="62">
        <v>1970</v>
      </c>
      <c r="G1082" s="50">
        <v>98.385000000000005</v>
      </c>
      <c r="H1082" s="50">
        <v>82.596000000000004</v>
      </c>
      <c r="I1082" s="50">
        <v>71.581000000000003</v>
      </c>
      <c r="J1082" s="50">
        <v>62.805999999999997</v>
      </c>
      <c r="K1082" s="50">
        <v>57.485999999999997</v>
      </c>
      <c r="L1082" s="50">
        <v>46.853999999999999</v>
      </c>
      <c r="M1082" s="50">
        <v>39.744999999999997</v>
      </c>
      <c r="N1082" s="50">
        <v>33.295000000000002</v>
      </c>
      <c r="O1082" s="50">
        <v>29.218</v>
      </c>
      <c r="P1082" s="50">
        <v>23.524000000000001</v>
      </c>
      <c r="Q1082" s="50">
        <v>19.669</v>
      </c>
      <c r="R1082" s="50">
        <v>14.07</v>
      </c>
      <c r="S1082" s="50">
        <v>10.173999999999999</v>
      </c>
      <c r="T1082" s="50">
        <v>8.0340000000000007</v>
      </c>
      <c r="U1082" s="50">
        <v>4.4550000000000001</v>
      </c>
      <c r="V1082" s="50">
        <v>1.827</v>
      </c>
      <c r="W1082" s="50">
        <v>1.4059999999999999</v>
      </c>
      <c r="X1082" s="50" t="s">
        <v>311</v>
      </c>
      <c r="Y1082" s="50" t="s">
        <v>311</v>
      </c>
      <c r="Z1082" s="50" t="s">
        <v>311</v>
      </c>
      <c r="AA1082" s="50" t="s">
        <v>311</v>
      </c>
      <c r="AB1082" s="50" t="s">
        <v>311</v>
      </c>
      <c r="AC1082" s="50" t="str">
        <f t="shared" si="73"/>
        <v>Timor-Leste-1970</v>
      </c>
      <c r="AD1082" s="51">
        <f t="shared" si="74"/>
        <v>336.84100000000001</v>
      </c>
      <c r="AE1082" s="15">
        <f t="shared" si="75"/>
        <v>0.79647073841961036</v>
      </c>
      <c r="AF1082">
        <f t="shared" si="76"/>
        <v>2.667444855217907E-2</v>
      </c>
    </row>
    <row r="1083" spans="1:32" x14ac:dyDescent="0.25">
      <c r="A1083" s="59">
        <v>1066</v>
      </c>
      <c r="B1083" s="60" t="s">
        <v>309</v>
      </c>
      <c r="C1083" s="61" t="s">
        <v>393</v>
      </c>
      <c r="D1083" s="62"/>
      <c r="E1083" s="62">
        <v>776</v>
      </c>
      <c r="F1083" s="62">
        <v>1970</v>
      </c>
      <c r="G1083" s="50">
        <v>15.082000000000001</v>
      </c>
      <c r="H1083" s="50">
        <v>14.227</v>
      </c>
      <c r="I1083" s="50">
        <v>11.292</v>
      </c>
      <c r="J1083" s="50">
        <v>8.468</v>
      </c>
      <c r="K1083" s="50">
        <v>6.7510000000000003</v>
      </c>
      <c r="L1083" s="50">
        <v>5.359</v>
      </c>
      <c r="M1083" s="50">
        <v>4.8019999999999996</v>
      </c>
      <c r="N1083" s="50">
        <v>4.1109999999999998</v>
      </c>
      <c r="O1083" s="50">
        <v>3.6190000000000002</v>
      </c>
      <c r="P1083" s="50">
        <v>3.0779999999999998</v>
      </c>
      <c r="Q1083" s="50">
        <v>2.3279999999999998</v>
      </c>
      <c r="R1083" s="50">
        <v>1.619</v>
      </c>
      <c r="S1083" s="50">
        <v>1.2210000000000001</v>
      </c>
      <c r="T1083" s="50">
        <v>1.018</v>
      </c>
      <c r="U1083" s="50">
        <v>0.71499999999999997</v>
      </c>
      <c r="V1083" s="50">
        <v>0.36499999999999999</v>
      </c>
      <c r="W1083" s="50">
        <v>0.314</v>
      </c>
      <c r="X1083" s="50" t="s">
        <v>311</v>
      </c>
      <c r="Y1083" s="50" t="s">
        <v>311</v>
      </c>
      <c r="Z1083" s="50" t="s">
        <v>311</v>
      </c>
      <c r="AA1083" s="50" t="s">
        <v>311</v>
      </c>
      <c r="AB1083" s="50" t="s">
        <v>311</v>
      </c>
      <c r="AC1083" s="50" t="str">
        <f t="shared" si="73"/>
        <v>Tonga-1970</v>
      </c>
      <c r="AD1083" s="51">
        <f t="shared" si="74"/>
        <v>41.356000000000009</v>
      </c>
      <c r="AE1083" s="15">
        <f t="shared" si="75"/>
        <v>1.0400667375955119</v>
      </c>
      <c r="AF1083">
        <f t="shared" si="76"/>
        <v>2.9430066986346495E-2</v>
      </c>
    </row>
    <row r="1084" spans="1:32" x14ac:dyDescent="0.25">
      <c r="A1084" s="59">
        <v>1067</v>
      </c>
      <c r="B1084" s="60" t="s">
        <v>309</v>
      </c>
      <c r="C1084" s="61" t="s">
        <v>394</v>
      </c>
      <c r="D1084" s="62"/>
      <c r="E1084" s="62">
        <v>780</v>
      </c>
      <c r="F1084" s="62">
        <v>1970</v>
      </c>
      <c r="G1084" s="50">
        <v>121.09099999999999</v>
      </c>
      <c r="H1084" s="50">
        <v>143.233</v>
      </c>
      <c r="I1084" s="50">
        <v>127.687</v>
      </c>
      <c r="J1084" s="50">
        <v>106.235</v>
      </c>
      <c r="K1084" s="50">
        <v>81.382999999999996</v>
      </c>
      <c r="L1084" s="50">
        <v>62.927</v>
      </c>
      <c r="M1084" s="50">
        <v>50.280999999999999</v>
      </c>
      <c r="N1084" s="50">
        <v>44.444000000000003</v>
      </c>
      <c r="O1084" s="50">
        <v>41.787999999999997</v>
      </c>
      <c r="P1084" s="50">
        <v>39.091999999999999</v>
      </c>
      <c r="Q1084" s="50">
        <v>34.247999999999998</v>
      </c>
      <c r="R1084" s="50">
        <v>30.204999999999998</v>
      </c>
      <c r="S1084" s="50">
        <v>23.518000000000001</v>
      </c>
      <c r="T1084" s="50">
        <v>17.917000000000002</v>
      </c>
      <c r="U1084" s="50">
        <v>11.335000000000001</v>
      </c>
      <c r="V1084" s="50">
        <v>6.0350000000000001</v>
      </c>
      <c r="W1084" s="50">
        <v>4.5739999999999998</v>
      </c>
      <c r="X1084" s="50" t="s">
        <v>311</v>
      </c>
      <c r="Y1084" s="50" t="s">
        <v>311</v>
      </c>
      <c r="Z1084" s="50" t="s">
        <v>311</v>
      </c>
      <c r="AA1084" s="50" t="s">
        <v>311</v>
      </c>
      <c r="AB1084" s="50" t="s">
        <v>311</v>
      </c>
      <c r="AC1084" s="50" t="str">
        <f t="shared" si="73"/>
        <v>Trinidad and Tobago-1970</v>
      </c>
      <c r="AD1084" s="51">
        <f t="shared" si="74"/>
        <v>514.12099999999998</v>
      </c>
      <c r="AE1084" s="15">
        <f t="shared" si="75"/>
        <v>0.84002015089832949</v>
      </c>
      <c r="AF1084">
        <f t="shared" si="76"/>
        <v>4.399027956191813E-2</v>
      </c>
    </row>
    <row r="1085" spans="1:32" x14ac:dyDescent="0.25">
      <c r="A1085" s="59">
        <v>1068</v>
      </c>
      <c r="B1085" s="60" t="s">
        <v>309</v>
      </c>
      <c r="C1085" s="61" t="s">
        <v>395</v>
      </c>
      <c r="D1085" s="62"/>
      <c r="E1085" s="62">
        <v>850</v>
      </c>
      <c r="F1085" s="62">
        <v>1970</v>
      </c>
      <c r="G1085" s="50">
        <v>8.7460000000000004</v>
      </c>
      <c r="H1085" s="50">
        <v>7.5410000000000004</v>
      </c>
      <c r="I1085" s="50">
        <v>6.88</v>
      </c>
      <c r="J1085" s="50">
        <v>5.1130000000000004</v>
      </c>
      <c r="K1085" s="50">
        <v>6.3140000000000001</v>
      </c>
      <c r="L1085" s="50">
        <v>6.3609999999999998</v>
      </c>
      <c r="M1085" s="50">
        <v>5.7750000000000004</v>
      </c>
      <c r="N1085" s="50">
        <v>3.7629999999999999</v>
      </c>
      <c r="O1085" s="50">
        <v>3.1989999999999998</v>
      </c>
      <c r="P1085" s="50">
        <v>2.8239999999999998</v>
      </c>
      <c r="Q1085" s="50">
        <v>2.2919999999999998</v>
      </c>
      <c r="R1085" s="50">
        <v>1.879</v>
      </c>
      <c r="S1085" s="50">
        <v>1.39</v>
      </c>
      <c r="T1085" s="50">
        <v>0.99199999999999999</v>
      </c>
      <c r="U1085" s="50">
        <v>0.7</v>
      </c>
      <c r="V1085" s="50">
        <v>0.497</v>
      </c>
      <c r="W1085" s="50">
        <v>0.46</v>
      </c>
      <c r="X1085" s="50" t="s">
        <v>311</v>
      </c>
      <c r="Y1085" s="50" t="s">
        <v>311</v>
      </c>
      <c r="Z1085" s="50" t="s">
        <v>311</v>
      </c>
      <c r="AA1085" s="50" t="s">
        <v>311</v>
      </c>
      <c r="AB1085" s="50" t="s">
        <v>311</v>
      </c>
      <c r="AC1085" s="50" t="str">
        <f t="shared" si="73"/>
        <v>United States Virgin Islands-1970</v>
      </c>
      <c r="AD1085" s="51">
        <f t="shared" si="74"/>
        <v>38.909999999999997</v>
      </c>
      <c r="AE1085" s="15">
        <f t="shared" si="75"/>
        <v>0.66347982523772808</v>
      </c>
      <c r="AF1085">
        <f t="shared" si="76"/>
        <v>4.2672809575205001E-2</v>
      </c>
    </row>
    <row r="1086" spans="1:32" x14ac:dyDescent="0.25">
      <c r="A1086" s="59">
        <v>1069</v>
      </c>
      <c r="B1086" s="60" t="s">
        <v>309</v>
      </c>
      <c r="C1086" s="61" t="s">
        <v>396</v>
      </c>
      <c r="D1086" s="62"/>
      <c r="E1086" s="62">
        <v>548</v>
      </c>
      <c r="F1086" s="62">
        <v>1970</v>
      </c>
      <c r="G1086" s="50">
        <v>14.736000000000001</v>
      </c>
      <c r="H1086" s="50">
        <v>12.88</v>
      </c>
      <c r="I1086" s="50">
        <v>11.036</v>
      </c>
      <c r="J1086" s="50">
        <v>8.7940000000000005</v>
      </c>
      <c r="K1086" s="50">
        <v>7.0789999999999997</v>
      </c>
      <c r="L1086" s="50">
        <v>6.3390000000000004</v>
      </c>
      <c r="M1086" s="50">
        <v>5.3819999999999997</v>
      </c>
      <c r="N1086" s="50">
        <v>4.4779999999999998</v>
      </c>
      <c r="O1086" s="50">
        <v>3.6949999999999998</v>
      </c>
      <c r="P1086" s="50">
        <v>2.9329999999999998</v>
      </c>
      <c r="Q1086" s="50">
        <v>2.3980000000000001</v>
      </c>
      <c r="R1086" s="50">
        <v>1.752</v>
      </c>
      <c r="S1086" s="50">
        <v>1.3280000000000001</v>
      </c>
      <c r="T1086" s="50">
        <v>1.056</v>
      </c>
      <c r="U1086" s="50">
        <v>0.77900000000000003</v>
      </c>
      <c r="V1086" s="50">
        <v>0.45900000000000002</v>
      </c>
      <c r="W1086" s="50">
        <v>0.26500000000000001</v>
      </c>
      <c r="X1086" s="50" t="s">
        <v>311</v>
      </c>
      <c r="Y1086" s="50" t="s">
        <v>311</v>
      </c>
      <c r="Z1086" s="50" t="s">
        <v>311</v>
      </c>
      <c r="AA1086" s="50" t="s">
        <v>311</v>
      </c>
      <c r="AB1086" s="50" t="s">
        <v>311</v>
      </c>
      <c r="AC1086" s="50" t="str">
        <f t="shared" si="73"/>
        <v>Vanuatu-1970</v>
      </c>
      <c r="AD1086" s="51">
        <f t="shared" si="74"/>
        <v>44.178000000000011</v>
      </c>
      <c r="AE1086" s="15">
        <f t="shared" si="75"/>
        <v>0.93283987505093025</v>
      </c>
      <c r="AF1086">
        <f t="shared" si="76"/>
        <v>3.0894603404563577E-2</v>
      </c>
    </row>
    <row r="1087" spans="1:32" x14ac:dyDescent="0.25">
      <c r="A1087" s="45">
        <v>1070</v>
      </c>
      <c r="B1087" s="46" t="s">
        <v>309</v>
      </c>
      <c r="C1087" s="47" t="s">
        <v>397</v>
      </c>
      <c r="D1087" s="48"/>
      <c r="E1087" s="48">
        <v>1638</v>
      </c>
      <c r="F1087" s="48">
        <v>1970</v>
      </c>
      <c r="G1087" s="49">
        <v>489222.49599999998</v>
      </c>
      <c r="H1087" s="49">
        <v>430130.91800000001</v>
      </c>
      <c r="I1087" s="49">
        <v>377390.32699999999</v>
      </c>
      <c r="J1087" s="49">
        <v>346065.049</v>
      </c>
      <c r="K1087" s="49">
        <v>279724.08100000001</v>
      </c>
      <c r="L1087" s="49">
        <v>231401.94399999999</v>
      </c>
      <c r="M1087" s="49">
        <v>222647.90400000001</v>
      </c>
      <c r="N1087" s="49">
        <v>201416.35800000001</v>
      </c>
      <c r="O1087" s="49">
        <v>184788.90900000001</v>
      </c>
      <c r="P1087" s="49">
        <v>159644.587</v>
      </c>
      <c r="Q1087" s="49">
        <v>132394.14499999999</v>
      </c>
      <c r="R1087" s="49">
        <v>122836.196</v>
      </c>
      <c r="S1087" s="49">
        <v>101203.628</v>
      </c>
      <c r="T1087" s="49">
        <v>77072.702000000005</v>
      </c>
      <c r="U1087" s="49">
        <v>52080.760999999999</v>
      </c>
      <c r="V1087" s="49">
        <v>31088.914000000001</v>
      </c>
      <c r="W1087" s="49">
        <v>23757.075000000001</v>
      </c>
      <c r="X1087" s="49" t="s">
        <v>311</v>
      </c>
      <c r="Y1087" s="49" t="s">
        <v>311</v>
      </c>
      <c r="Z1087" s="49" t="s">
        <v>311</v>
      </c>
      <c r="AA1087" s="49" t="s">
        <v>311</v>
      </c>
      <c r="AB1087" s="49" t="s">
        <v>311</v>
      </c>
      <c r="AC1087" s="50" t="str">
        <f t="shared" si="73"/>
        <v>COUNTRIES WITH ACCESS TO THE SEA-1970</v>
      </c>
      <c r="AD1087" s="51">
        <f t="shared" si="74"/>
        <v>1982122.8010000002</v>
      </c>
      <c r="AE1087" s="15">
        <f t="shared" si="75"/>
        <v>0.74704916983597114</v>
      </c>
      <c r="AF1087">
        <f t="shared" si="76"/>
        <v>5.6116785981708925E-2</v>
      </c>
    </row>
    <row r="1088" spans="1:32" x14ac:dyDescent="0.25">
      <c r="A1088" s="59">
        <v>1071</v>
      </c>
      <c r="B1088" s="60" t="s">
        <v>309</v>
      </c>
      <c r="C1088" s="61" t="s">
        <v>398</v>
      </c>
      <c r="D1088" s="62"/>
      <c r="E1088" s="62">
        <v>8</v>
      </c>
      <c r="F1088" s="62">
        <v>1970</v>
      </c>
      <c r="G1088" s="50">
        <v>312.30599999999998</v>
      </c>
      <c r="H1088" s="50">
        <v>303.50099999999998</v>
      </c>
      <c r="I1088" s="50">
        <v>264.00299999999999</v>
      </c>
      <c r="J1088" s="50">
        <v>211.834</v>
      </c>
      <c r="K1088" s="50">
        <v>168.74100000000001</v>
      </c>
      <c r="L1088" s="50">
        <v>152.78800000000001</v>
      </c>
      <c r="M1088" s="50">
        <v>141.37100000000001</v>
      </c>
      <c r="N1088" s="50">
        <v>115.83</v>
      </c>
      <c r="O1088" s="50">
        <v>101.35299999999999</v>
      </c>
      <c r="P1088" s="50">
        <v>78.977000000000004</v>
      </c>
      <c r="Q1088" s="50">
        <v>71.102999999999994</v>
      </c>
      <c r="R1088" s="50">
        <v>63.103000000000002</v>
      </c>
      <c r="S1088" s="50">
        <v>54.003</v>
      </c>
      <c r="T1088" s="50">
        <v>38.808</v>
      </c>
      <c r="U1088" s="50">
        <v>33.325000000000003</v>
      </c>
      <c r="V1088" s="50">
        <v>18.704000000000001</v>
      </c>
      <c r="W1088" s="50">
        <v>20.847999999999999</v>
      </c>
      <c r="X1088" s="50" t="s">
        <v>311</v>
      </c>
      <c r="Y1088" s="50" t="s">
        <v>311</v>
      </c>
      <c r="Z1088" s="50" t="s">
        <v>311</v>
      </c>
      <c r="AA1088" s="50" t="s">
        <v>311</v>
      </c>
      <c r="AB1088" s="50" t="s">
        <v>311</v>
      </c>
      <c r="AC1088" s="50" t="str">
        <f t="shared" si="73"/>
        <v>Albania-1970</v>
      </c>
      <c r="AD1088" s="51">
        <f t="shared" si="74"/>
        <v>1159.1030000000001</v>
      </c>
      <c r="AE1088" s="15">
        <f t="shared" si="75"/>
        <v>0.85539852799966853</v>
      </c>
      <c r="AF1088">
        <f t="shared" si="76"/>
        <v>5.477673642769456E-2</v>
      </c>
    </row>
    <row r="1089" spans="1:32" x14ac:dyDescent="0.25">
      <c r="A1089" s="59">
        <v>1072</v>
      </c>
      <c r="B1089" s="60" t="s">
        <v>309</v>
      </c>
      <c r="C1089" s="61" t="s">
        <v>399</v>
      </c>
      <c r="D1089" s="62"/>
      <c r="E1089" s="62">
        <v>12</v>
      </c>
      <c r="F1089" s="62">
        <v>1970</v>
      </c>
      <c r="G1089" s="50">
        <v>2692.5720000000001</v>
      </c>
      <c r="H1089" s="50">
        <v>2240.462</v>
      </c>
      <c r="I1089" s="50">
        <v>1884.9929999999999</v>
      </c>
      <c r="J1089" s="50">
        <v>1599.46</v>
      </c>
      <c r="K1089" s="50">
        <v>1088.3489999999999</v>
      </c>
      <c r="L1089" s="50">
        <v>882.72400000000005</v>
      </c>
      <c r="M1089" s="50">
        <v>795.34500000000003</v>
      </c>
      <c r="N1089" s="50">
        <v>723.83100000000002</v>
      </c>
      <c r="O1089" s="50">
        <v>589.95399999999995</v>
      </c>
      <c r="P1089" s="50">
        <v>456.54199999999997</v>
      </c>
      <c r="Q1089" s="50">
        <v>420.15699999999998</v>
      </c>
      <c r="R1089" s="50">
        <v>346.30900000000003</v>
      </c>
      <c r="S1089" s="50">
        <v>317.82299999999998</v>
      </c>
      <c r="T1089" s="50">
        <v>221.018</v>
      </c>
      <c r="U1089" s="50">
        <v>174.81</v>
      </c>
      <c r="V1089" s="50">
        <v>74.384</v>
      </c>
      <c r="W1089" s="50">
        <v>41.301000000000002</v>
      </c>
      <c r="X1089" s="50" t="s">
        <v>311</v>
      </c>
      <c r="Y1089" s="50" t="s">
        <v>311</v>
      </c>
      <c r="Z1089" s="50" t="s">
        <v>311</v>
      </c>
      <c r="AA1089" s="50" t="s">
        <v>311</v>
      </c>
      <c r="AB1089" s="50" t="s">
        <v>311</v>
      </c>
      <c r="AC1089" s="50" t="str">
        <f t="shared" si="73"/>
        <v>Algeria-1970</v>
      </c>
      <c r="AD1089" s="51">
        <f t="shared" si="74"/>
        <v>7220.4940000000015</v>
      </c>
      <c r="AE1089" s="15">
        <f t="shared" si="75"/>
        <v>1.0151022907850902</v>
      </c>
      <c r="AF1089">
        <f t="shared" si="76"/>
        <v>3.6436388135188888E-2</v>
      </c>
    </row>
    <row r="1090" spans="1:32" x14ac:dyDescent="0.25">
      <c r="A1090" s="59">
        <v>1073</v>
      </c>
      <c r="B1090" s="60" t="s">
        <v>309</v>
      </c>
      <c r="C1090" s="61" t="s">
        <v>400</v>
      </c>
      <c r="D1090" s="62"/>
      <c r="E1090" s="62">
        <v>24</v>
      </c>
      <c r="F1090" s="62">
        <v>1970</v>
      </c>
      <c r="G1090" s="50">
        <v>1298.6510000000001</v>
      </c>
      <c r="H1090" s="50">
        <v>999.34500000000003</v>
      </c>
      <c r="I1090" s="50">
        <v>841.42100000000005</v>
      </c>
      <c r="J1090" s="50">
        <v>740.58900000000006</v>
      </c>
      <c r="K1090" s="50">
        <v>500.31599999999997</v>
      </c>
      <c r="L1090" s="50">
        <v>437.76</v>
      </c>
      <c r="M1090" s="50">
        <v>392.27100000000002</v>
      </c>
      <c r="N1090" s="50">
        <v>344.37200000000001</v>
      </c>
      <c r="O1090" s="50">
        <v>298.74</v>
      </c>
      <c r="P1090" s="50">
        <v>251.751</v>
      </c>
      <c r="Q1090" s="50">
        <v>208.678</v>
      </c>
      <c r="R1090" s="50">
        <v>165.619</v>
      </c>
      <c r="S1090" s="50">
        <v>123.247</v>
      </c>
      <c r="T1090" s="50">
        <v>84.710999999999999</v>
      </c>
      <c r="U1090" s="50">
        <v>51.914000000000001</v>
      </c>
      <c r="V1090" s="50">
        <v>25.911999999999999</v>
      </c>
      <c r="W1090" s="50">
        <v>11.084</v>
      </c>
      <c r="X1090" s="50" t="s">
        <v>311</v>
      </c>
      <c r="Y1090" s="50" t="s">
        <v>311</v>
      </c>
      <c r="Z1090" s="50" t="s">
        <v>311</v>
      </c>
      <c r="AA1090" s="50" t="s">
        <v>311</v>
      </c>
      <c r="AB1090" s="50" t="s">
        <v>311</v>
      </c>
      <c r="AC1090" s="50" t="str">
        <f t="shared" si="73"/>
        <v>Angola-1970</v>
      </c>
      <c r="AD1090" s="51">
        <f t="shared" si="74"/>
        <v>3463.3429999999998</v>
      </c>
      <c r="AE1090" s="15">
        <f t="shared" si="75"/>
        <v>0.95660117984271276</v>
      </c>
      <c r="AF1090">
        <f t="shared" si="76"/>
        <v>2.6295215940000848E-2</v>
      </c>
    </row>
    <row r="1091" spans="1:32" x14ac:dyDescent="0.25">
      <c r="A1091" s="59">
        <v>1074</v>
      </c>
      <c r="B1091" s="60" t="s">
        <v>309</v>
      </c>
      <c r="C1091" s="61" t="s">
        <v>357</v>
      </c>
      <c r="D1091" s="62"/>
      <c r="E1091" s="62">
        <v>28</v>
      </c>
      <c r="F1091" s="62">
        <v>1970</v>
      </c>
      <c r="G1091" s="50">
        <v>9.9030000000000005</v>
      </c>
      <c r="H1091" s="50">
        <v>9.0790000000000006</v>
      </c>
      <c r="I1091" s="50">
        <v>8.6920000000000002</v>
      </c>
      <c r="J1091" s="50">
        <v>7.9370000000000003</v>
      </c>
      <c r="K1091" s="50">
        <v>6.2619999999999996</v>
      </c>
      <c r="L1091" s="50">
        <v>5.3680000000000003</v>
      </c>
      <c r="M1091" s="50">
        <v>3.9590000000000001</v>
      </c>
      <c r="N1091" s="50">
        <v>2.5990000000000002</v>
      </c>
      <c r="O1091" s="50">
        <v>2.8460000000000001</v>
      </c>
      <c r="P1091" s="50">
        <v>2.0219999999999998</v>
      </c>
      <c r="Q1091" s="50">
        <v>2.0569999999999999</v>
      </c>
      <c r="R1091" s="50">
        <v>2.1560000000000001</v>
      </c>
      <c r="S1091" s="50">
        <v>1.532</v>
      </c>
      <c r="T1091" s="50">
        <v>1.1739999999999999</v>
      </c>
      <c r="U1091" s="50">
        <v>0.72299999999999998</v>
      </c>
      <c r="V1091" s="50">
        <v>0.35799999999999998</v>
      </c>
      <c r="W1091" s="50">
        <v>0.43099999999999999</v>
      </c>
      <c r="X1091" s="50" t="s">
        <v>311</v>
      </c>
      <c r="Y1091" s="50" t="s">
        <v>311</v>
      </c>
      <c r="Z1091" s="50" t="s">
        <v>311</v>
      </c>
      <c r="AA1091" s="50" t="s">
        <v>311</v>
      </c>
      <c r="AB1091" s="50" t="s">
        <v>311</v>
      </c>
      <c r="AC1091" s="50" t="str">
        <f t="shared" si="73"/>
        <v>Antigua and Barbuda-1970</v>
      </c>
      <c r="AD1091" s="51">
        <f t="shared" si="74"/>
        <v>36.738</v>
      </c>
      <c r="AE1091" s="15">
        <f t="shared" si="75"/>
        <v>0.82639229136044423</v>
      </c>
      <c r="AF1091">
        <f t="shared" si="76"/>
        <v>4.1700304291125874E-2</v>
      </c>
    </row>
    <row r="1092" spans="1:32" x14ac:dyDescent="0.25">
      <c r="A1092" s="59">
        <v>1075</v>
      </c>
      <c r="B1092" s="60" t="s">
        <v>309</v>
      </c>
      <c r="C1092" s="61" t="s">
        <v>155</v>
      </c>
      <c r="D1092" s="62"/>
      <c r="E1092" s="62">
        <v>32</v>
      </c>
      <c r="F1092" s="62">
        <v>1970</v>
      </c>
      <c r="G1092" s="50">
        <v>2456.9690000000001</v>
      </c>
      <c r="H1092" s="50">
        <v>2321.2809999999999</v>
      </c>
      <c r="I1092" s="50">
        <v>2244.4839999999999</v>
      </c>
      <c r="J1092" s="50">
        <v>2148.5889999999999</v>
      </c>
      <c r="K1092" s="50">
        <v>1967.9459999999999</v>
      </c>
      <c r="L1092" s="50">
        <v>1757.3920000000001</v>
      </c>
      <c r="M1092" s="50">
        <v>1623.098</v>
      </c>
      <c r="N1092" s="50">
        <v>1587.8119999999999</v>
      </c>
      <c r="O1092" s="50">
        <v>1559.174</v>
      </c>
      <c r="P1092" s="50">
        <v>1410.2529999999999</v>
      </c>
      <c r="Q1092" s="50">
        <v>1221.6130000000001</v>
      </c>
      <c r="R1092" s="50">
        <v>1084.3579999999999</v>
      </c>
      <c r="S1092" s="50">
        <v>907.23800000000006</v>
      </c>
      <c r="T1092" s="50">
        <v>696.27700000000004</v>
      </c>
      <c r="U1092" s="50">
        <v>482.53199999999998</v>
      </c>
      <c r="V1092" s="50">
        <v>297.10700000000003</v>
      </c>
      <c r="W1092" s="50">
        <v>206.935</v>
      </c>
      <c r="X1092" s="50" t="s">
        <v>311</v>
      </c>
      <c r="Y1092" s="50" t="s">
        <v>311</v>
      </c>
      <c r="Z1092" s="50" t="s">
        <v>311</v>
      </c>
      <c r="AA1092" s="50" t="s">
        <v>311</v>
      </c>
      <c r="AB1092" s="50" t="s">
        <v>311</v>
      </c>
      <c r="AC1092" s="50" t="str">
        <f t="shared" si="73"/>
        <v>Argentina-1970</v>
      </c>
      <c r="AD1092" s="51">
        <f t="shared" si="74"/>
        <v>15267.472999999998</v>
      </c>
      <c r="AE1092" s="15">
        <f t="shared" si="75"/>
        <v>0.57020470905696052</v>
      </c>
      <c r="AF1092">
        <f t="shared" si="76"/>
        <v>7.5497324901469043E-2</v>
      </c>
    </row>
    <row r="1093" spans="1:32" x14ac:dyDescent="0.25">
      <c r="A1093" s="59">
        <v>1076</v>
      </c>
      <c r="B1093" s="60" t="s">
        <v>309</v>
      </c>
      <c r="C1093" s="61" t="s">
        <v>358</v>
      </c>
      <c r="D1093" s="62"/>
      <c r="E1093" s="62">
        <v>533</v>
      </c>
      <c r="F1093" s="62">
        <v>1970</v>
      </c>
      <c r="G1093" s="50">
        <v>7.0110000000000001</v>
      </c>
      <c r="H1093" s="50">
        <v>7.7370000000000001</v>
      </c>
      <c r="I1093" s="50">
        <v>7.2919999999999998</v>
      </c>
      <c r="J1093" s="50">
        <v>6.6050000000000004</v>
      </c>
      <c r="K1093" s="50">
        <v>5.4059999999999997</v>
      </c>
      <c r="L1093" s="50">
        <v>4.423</v>
      </c>
      <c r="M1093" s="50">
        <v>3.7559999999999998</v>
      </c>
      <c r="N1093" s="50">
        <v>3.4590000000000001</v>
      </c>
      <c r="O1093" s="50">
        <v>2.7440000000000002</v>
      </c>
      <c r="P1093" s="50">
        <v>2.359</v>
      </c>
      <c r="Q1093" s="50">
        <v>2.165</v>
      </c>
      <c r="R1093" s="50">
        <v>1.9610000000000001</v>
      </c>
      <c r="S1093" s="50">
        <v>1.78</v>
      </c>
      <c r="T1093" s="50">
        <v>1.111</v>
      </c>
      <c r="U1093" s="50">
        <v>0.67500000000000004</v>
      </c>
      <c r="V1093" s="50">
        <v>0.36399999999999999</v>
      </c>
      <c r="W1093" s="50">
        <v>0.215</v>
      </c>
      <c r="X1093" s="50" t="s">
        <v>311</v>
      </c>
      <c r="Y1093" s="50" t="s">
        <v>311</v>
      </c>
      <c r="Z1093" s="50" t="s">
        <v>311</v>
      </c>
      <c r="AA1093" s="50" t="s">
        <v>311</v>
      </c>
      <c r="AB1093" s="50" t="s">
        <v>311</v>
      </c>
      <c r="AC1093" s="50" t="str">
        <f t="shared" si="73"/>
        <v>Aruba-1970</v>
      </c>
      <c r="AD1093" s="51">
        <f t="shared" si="74"/>
        <v>34.657999999999994</v>
      </c>
      <c r="AE1093" s="15">
        <f t="shared" si="75"/>
        <v>0.70416642622194026</v>
      </c>
      <c r="AF1093">
        <f t="shared" si="76"/>
        <v>4.1712229708278939E-2</v>
      </c>
    </row>
    <row r="1094" spans="1:32" x14ac:dyDescent="0.25">
      <c r="A1094" s="59">
        <v>1077</v>
      </c>
      <c r="B1094" s="60" t="s">
        <v>309</v>
      </c>
      <c r="C1094" s="61" t="s">
        <v>262</v>
      </c>
      <c r="D1094" s="62">
        <v>7</v>
      </c>
      <c r="E1094" s="62">
        <v>36</v>
      </c>
      <c r="F1094" s="62">
        <v>1970</v>
      </c>
      <c r="G1094" s="50">
        <v>1242.501</v>
      </c>
      <c r="H1094" s="50">
        <v>1257.327</v>
      </c>
      <c r="I1094" s="50">
        <v>1243.1949999999999</v>
      </c>
      <c r="J1094" s="50">
        <v>1114.1110000000001</v>
      </c>
      <c r="K1094" s="50">
        <v>1135.7239999999999</v>
      </c>
      <c r="L1094" s="50">
        <v>906.12400000000002</v>
      </c>
      <c r="M1094" s="50">
        <v>788.149</v>
      </c>
      <c r="N1094" s="50">
        <v>733.51900000000001</v>
      </c>
      <c r="O1094" s="50">
        <v>810.27099999999996</v>
      </c>
      <c r="P1094" s="50">
        <v>791.44899999999996</v>
      </c>
      <c r="Q1094" s="50">
        <v>654.92700000000002</v>
      </c>
      <c r="R1094" s="50">
        <v>610.98800000000006</v>
      </c>
      <c r="S1094" s="50">
        <v>498.88200000000001</v>
      </c>
      <c r="T1094" s="50">
        <v>384.21</v>
      </c>
      <c r="U1094" s="50">
        <v>290.24299999999999</v>
      </c>
      <c r="V1094" s="50">
        <v>199.74</v>
      </c>
      <c r="W1094" s="50">
        <v>181.547</v>
      </c>
      <c r="X1094" s="50" t="s">
        <v>311</v>
      </c>
      <c r="Y1094" s="50" t="s">
        <v>311</v>
      </c>
      <c r="Z1094" s="50" t="s">
        <v>311</v>
      </c>
      <c r="AA1094" s="50" t="s">
        <v>311</v>
      </c>
      <c r="AB1094" s="50" t="s">
        <v>311</v>
      </c>
      <c r="AC1094" s="50" t="str">
        <f t="shared" si="73"/>
        <v>Australia-1970</v>
      </c>
      <c r="AD1094" s="51">
        <f t="shared" si="74"/>
        <v>8044.1439999999984</v>
      </c>
      <c r="AE1094" s="15">
        <f t="shared" si="75"/>
        <v>0.59655359227781113</v>
      </c>
      <c r="AF1094">
        <f t="shared" si="76"/>
        <v>8.9566899323645796E-2</v>
      </c>
    </row>
    <row r="1095" spans="1:32" x14ac:dyDescent="0.25">
      <c r="A1095" s="59">
        <v>1078</v>
      </c>
      <c r="B1095" s="60" t="s">
        <v>309</v>
      </c>
      <c r="C1095" s="61" t="s">
        <v>359</v>
      </c>
      <c r="D1095" s="62"/>
      <c r="E1095" s="62">
        <v>44</v>
      </c>
      <c r="F1095" s="62">
        <v>1970</v>
      </c>
      <c r="G1095" s="50">
        <v>23.245000000000001</v>
      </c>
      <c r="H1095" s="50">
        <v>26.757000000000001</v>
      </c>
      <c r="I1095" s="50">
        <v>21.39</v>
      </c>
      <c r="J1095" s="50">
        <v>16.257000000000001</v>
      </c>
      <c r="K1095" s="50">
        <v>13.180999999999999</v>
      </c>
      <c r="L1095" s="50">
        <v>12.305999999999999</v>
      </c>
      <c r="M1095" s="50">
        <v>12.103999999999999</v>
      </c>
      <c r="N1095" s="50">
        <v>9.6660000000000004</v>
      </c>
      <c r="O1095" s="50">
        <v>8.0980000000000008</v>
      </c>
      <c r="P1095" s="50">
        <v>6.508</v>
      </c>
      <c r="Q1095" s="50">
        <v>5.6109999999999998</v>
      </c>
      <c r="R1095" s="50">
        <v>5.0049999999999999</v>
      </c>
      <c r="S1095" s="50">
        <v>3.4940000000000002</v>
      </c>
      <c r="T1095" s="50">
        <v>2.4990000000000001</v>
      </c>
      <c r="U1095" s="50">
        <v>1.5960000000000001</v>
      </c>
      <c r="V1095" s="50">
        <v>0.82299999999999995</v>
      </c>
      <c r="W1095" s="50">
        <v>0.81399999999999995</v>
      </c>
      <c r="X1095" s="50" t="s">
        <v>311</v>
      </c>
      <c r="Y1095" s="50" t="s">
        <v>311</v>
      </c>
      <c r="Z1095" s="50" t="s">
        <v>311</v>
      </c>
      <c r="AA1095" s="50" t="s">
        <v>311</v>
      </c>
      <c r="AB1095" s="50" t="s">
        <v>311</v>
      </c>
      <c r="AC1095" s="50" t="str">
        <f t="shared" si="73"/>
        <v>Bahamas-1970</v>
      </c>
      <c r="AD1095" s="51">
        <f t="shared" si="74"/>
        <v>92.22999999999999</v>
      </c>
      <c r="AE1095" s="15">
        <f t="shared" si="75"/>
        <v>0.83621381329285471</v>
      </c>
      <c r="AF1095">
        <f t="shared" si="76"/>
        <v>3.5031963916832706E-2</v>
      </c>
    </row>
    <row r="1096" spans="1:32" x14ac:dyDescent="0.25">
      <c r="A1096" s="59">
        <v>1079</v>
      </c>
      <c r="B1096" s="60" t="s">
        <v>309</v>
      </c>
      <c r="C1096" s="61" t="s">
        <v>360</v>
      </c>
      <c r="D1096" s="62"/>
      <c r="E1096" s="62">
        <v>48</v>
      </c>
      <c r="F1096" s="62">
        <v>1970</v>
      </c>
      <c r="G1096" s="50">
        <v>35.518000000000001</v>
      </c>
      <c r="H1096" s="50">
        <v>30.536999999999999</v>
      </c>
      <c r="I1096" s="50">
        <v>29.198</v>
      </c>
      <c r="J1096" s="50">
        <v>22.225999999999999</v>
      </c>
      <c r="K1096" s="50">
        <v>15.741</v>
      </c>
      <c r="L1096" s="50">
        <v>16.04</v>
      </c>
      <c r="M1096" s="50">
        <v>13.31</v>
      </c>
      <c r="N1096" s="50">
        <v>12.362</v>
      </c>
      <c r="O1096" s="50">
        <v>10.173999999999999</v>
      </c>
      <c r="P1096" s="50">
        <v>7.992</v>
      </c>
      <c r="Q1096" s="50">
        <v>6.8789999999999996</v>
      </c>
      <c r="R1096" s="50">
        <v>3.9489999999999998</v>
      </c>
      <c r="S1096" s="50">
        <v>3.3660000000000001</v>
      </c>
      <c r="T1096" s="50">
        <v>2.4049999999999998</v>
      </c>
      <c r="U1096" s="50">
        <v>1.5249999999999999</v>
      </c>
      <c r="V1096" s="50">
        <v>0.91200000000000003</v>
      </c>
      <c r="W1096" s="50">
        <v>0.47099999999999997</v>
      </c>
      <c r="X1096" s="50" t="s">
        <v>311</v>
      </c>
      <c r="Y1096" s="50" t="s">
        <v>311</v>
      </c>
      <c r="Z1096" s="50" t="s">
        <v>311</v>
      </c>
      <c r="AA1096" s="50" t="s">
        <v>311</v>
      </c>
      <c r="AB1096" s="50" t="s">
        <v>311</v>
      </c>
      <c r="AC1096" s="50" t="str">
        <f t="shared" si="73"/>
        <v>Bahrain-1970</v>
      </c>
      <c r="AD1096" s="51">
        <f t="shared" si="74"/>
        <v>112.03899999999999</v>
      </c>
      <c r="AE1096" s="15">
        <f t="shared" si="75"/>
        <v>0.89759815778434338</v>
      </c>
      <c r="AF1096">
        <f t="shared" si="76"/>
        <v>2.5630511548926146E-2</v>
      </c>
    </row>
    <row r="1097" spans="1:32" x14ac:dyDescent="0.25">
      <c r="A1097" s="59">
        <v>1080</v>
      </c>
      <c r="B1097" s="60" t="s">
        <v>309</v>
      </c>
      <c r="C1097" s="61" t="s">
        <v>401</v>
      </c>
      <c r="D1097" s="62"/>
      <c r="E1097" s="62">
        <v>50</v>
      </c>
      <c r="F1097" s="62">
        <v>1970</v>
      </c>
      <c r="G1097" s="50">
        <v>11997.635</v>
      </c>
      <c r="H1097" s="50">
        <v>9534.4279999999999</v>
      </c>
      <c r="I1097" s="50">
        <v>7679.84</v>
      </c>
      <c r="J1097" s="50">
        <v>5977.1390000000001</v>
      </c>
      <c r="K1097" s="50">
        <v>5246.8190000000004</v>
      </c>
      <c r="L1097" s="50">
        <v>4611.4359999999997</v>
      </c>
      <c r="M1097" s="50">
        <v>4045.6559999999999</v>
      </c>
      <c r="N1097" s="50">
        <v>3511.4279999999999</v>
      </c>
      <c r="O1097" s="50">
        <v>2985.5709999999999</v>
      </c>
      <c r="P1097" s="50">
        <v>2534.817</v>
      </c>
      <c r="Q1097" s="50">
        <v>2104.319</v>
      </c>
      <c r="R1097" s="50">
        <v>1718.9349999999999</v>
      </c>
      <c r="S1097" s="50">
        <v>1315.2929999999999</v>
      </c>
      <c r="T1097" s="50">
        <v>915.18799999999999</v>
      </c>
      <c r="U1097" s="50">
        <v>530.12300000000005</v>
      </c>
      <c r="V1097" s="50">
        <v>240.804</v>
      </c>
      <c r="W1097" s="50">
        <v>98.338999999999999</v>
      </c>
      <c r="X1097" s="50" t="s">
        <v>311</v>
      </c>
      <c r="Y1097" s="50" t="s">
        <v>311</v>
      </c>
      <c r="Z1097" s="50" t="s">
        <v>311</v>
      </c>
      <c r="AA1097" s="50" t="s">
        <v>311</v>
      </c>
      <c r="AB1097" s="50" t="s">
        <v>311</v>
      </c>
      <c r="AC1097" s="50" t="str">
        <f t="shared" si="73"/>
        <v>Bangladesh-1970</v>
      </c>
      <c r="AD1097" s="51">
        <f t="shared" si="74"/>
        <v>34051.413</v>
      </c>
      <c r="AE1097" s="15">
        <f t="shared" si="75"/>
        <v>0.91028107996575647</v>
      </c>
      <c r="AF1097">
        <f t="shared" si="76"/>
        <v>2.8206773100543765E-2</v>
      </c>
    </row>
    <row r="1098" spans="1:32" x14ac:dyDescent="0.25">
      <c r="A1098" s="59">
        <v>1081</v>
      </c>
      <c r="B1098" s="60" t="s">
        <v>309</v>
      </c>
      <c r="C1098" s="61" t="s">
        <v>361</v>
      </c>
      <c r="D1098" s="62"/>
      <c r="E1098" s="62">
        <v>52</v>
      </c>
      <c r="F1098" s="62">
        <v>1970</v>
      </c>
      <c r="G1098" s="50">
        <v>26.251999999999999</v>
      </c>
      <c r="H1098" s="50">
        <v>31.724</v>
      </c>
      <c r="I1098" s="50">
        <v>30.686</v>
      </c>
      <c r="J1098" s="50">
        <v>26.103999999999999</v>
      </c>
      <c r="K1098" s="50">
        <v>19.739999999999998</v>
      </c>
      <c r="L1098" s="50">
        <v>12.132</v>
      </c>
      <c r="M1098" s="50">
        <v>10.826000000000001</v>
      </c>
      <c r="N1098" s="50">
        <v>10.263999999999999</v>
      </c>
      <c r="O1098" s="50">
        <v>10.914999999999999</v>
      </c>
      <c r="P1098" s="50">
        <v>10.018000000000001</v>
      </c>
      <c r="Q1098" s="50">
        <v>11.007999999999999</v>
      </c>
      <c r="R1098" s="50">
        <v>10.148</v>
      </c>
      <c r="S1098" s="50">
        <v>9.3089999999999993</v>
      </c>
      <c r="T1098" s="50">
        <v>8.2390000000000008</v>
      </c>
      <c r="U1098" s="50">
        <v>5.3710000000000004</v>
      </c>
      <c r="V1098" s="50">
        <v>3.1469999999999998</v>
      </c>
      <c r="W1098" s="50">
        <v>2.9649999999999999</v>
      </c>
      <c r="X1098" s="50" t="s">
        <v>311</v>
      </c>
      <c r="Y1098" s="50" t="s">
        <v>311</v>
      </c>
      <c r="Z1098" s="50" t="s">
        <v>311</v>
      </c>
      <c r="AA1098" s="50" t="s">
        <v>311</v>
      </c>
      <c r="AB1098" s="50" t="s">
        <v>311</v>
      </c>
      <c r="AC1098" s="50" t="str">
        <f t="shared" si="73"/>
        <v>Barbados-1970</v>
      </c>
      <c r="AD1098" s="51">
        <f t="shared" si="74"/>
        <v>130.464</v>
      </c>
      <c r="AE1098" s="15">
        <f t="shared" si="75"/>
        <v>0.83075791022810908</v>
      </c>
      <c r="AF1098">
        <f t="shared" si="76"/>
        <v>9.000301196571836E-2</v>
      </c>
    </row>
    <row r="1099" spans="1:32" x14ac:dyDescent="0.25">
      <c r="A1099" s="59">
        <v>1082</v>
      </c>
      <c r="B1099" s="60" t="s">
        <v>309</v>
      </c>
      <c r="C1099" s="61" t="s">
        <v>402</v>
      </c>
      <c r="D1099" s="62"/>
      <c r="E1099" s="62">
        <v>56</v>
      </c>
      <c r="F1099" s="62">
        <v>1970</v>
      </c>
      <c r="G1099" s="50">
        <v>718.85799999999995</v>
      </c>
      <c r="H1099" s="50">
        <v>787.75599999999997</v>
      </c>
      <c r="I1099" s="50">
        <v>762.26900000000001</v>
      </c>
      <c r="J1099" s="50">
        <v>718.28200000000004</v>
      </c>
      <c r="K1099" s="50">
        <v>714.80799999999999</v>
      </c>
      <c r="L1099" s="50">
        <v>565.14200000000005</v>
      </c>
      <c r="M1099" s="50">
        <v>591.88599999999997</v>
      </c>
      <c r="N1099" s="50">
        <v>629.779</v>
      </c>
      <c r="O1099" s="50">
        <v>642.63699999999994</v>
      </c>
      <c r="P1099" s="50">
        <v>664.54200000000003</v>
      </c>
      <c r="Q1099" s="50">
        <v>438.51100000000002</v>
      </c>
      <c r="R1099" s="50">
        <v>559.59699999999998</v>
      </c>
      <c r="S1099" s="50">
        <v>543.58100000000002</v>
      </c>
      <c r="T1099" s="50">
        <v>485.40199999999999</v>
      </c>
      <c r="U1099" s="50">
        <v>368.678</v>
      </c>
      <c r="V1099" s="50">
        <v>238.505</v>
      </c>
      <c r="W1099" s="50">
        <v>201.947</v>
      </c>
      <c r="X1099" s="50" t="s">
        <v>311</v>
      </c>
      <c r="Y1099" s="50" t="s">
        <v>311</v>
      </c>
      <c r="Z1099" s="50" t="s">
        <v>311</v>
      </c>
      <c r="AA1099" s="50" t="s">
        <v>311</v>
      </c>
      <c r="AB1099" s="50" t="s">
        <v>311</v>
      </c>
      <c r="AC1099" s="50" t="str">
        <f t="shared" si="73"/>
        <v>Belgium-1970</v>
      </c>
      <c r="AD1099" s="51">
        <f t="shared" si="74"/>
        <v>6068.7650000000012</v>
      </c>
      <c r="AE1099" s="15">
        <f t="shared" si="75"/>
        <v>0.58717300801728178</v>
      </c>
      <c r="AF1099">
        <f t="shared" si="76"/>
        <v>0.15526345079571602</v>
      </c>
    </row>
    <row r="1100" spans="1:32" x14ac:dyDescent="0.25">
      <c r="A1100" s="59">
        <v>1083</v>
      </c>
      <c r="B1100" s="60" t="s">
        <v>309</v>
      </c>
      <c r="C1100" s="61" t="s">
        <v>362</v>
      </c>
      <c r="D1100" s="62"/>
      <c r="E1100" s="62">
        <v>84</v>
      </c>
      <c r="F1100" s="62">
        <v>1970</v>
      </c>
      <c r="G1100" s="50">
        <v>21.667000000000002</v>
      </c>
      <c r="H1100" s="50">
        <v>19.042000000000002</v>
      </c>
      <c r="I1100" s="50">
        <v>16.859000000000002</v>
      </c>
      <c r="J1100" s="50">
        <v>13.21</v>
      </c>
      <c r="K1100" s="50">
        <v>9.5380000000000003</v>
      </c>
      <c r="L1100" s="50">
        <v>6.8220000000000001</v>
      </c>
      <c r="M1100" s="50">
        <v>5.9619999999999997</v>
      </c>
      <c r="N1100" s="50">
        <v>5.2460000000000004</v>
      </c>
      <c r="O1100" s="50">
        <v>4.9420000000000002</v>
      </c>
      <c r="P1100" s="50">
        <v>4.0519999999999996</v>
      </c>
      <c r="Q1100" s="50">
        <v>3.4079999999999999</v>
      </c>
      <c r="R1100" s="50">
        <v>3.44</v>
      </c>
      <c r="S1100" s="50">
        <v>2.7490000000000001</v>
      </c>
      <c r="T1100" s="50">
        <v>2.0339999999999998</v>
      </c>
      <c r="U1100" s="50">
        <v>1.4950000000000001</v>
      </c>
      <c r="V1100" s="50">
        <v>0.98</v>
      </c>
      <c r="W1100" s="50">
        <v>0.73599999999999999</v>
      </c>
      <c r="X1100" s="50" t="s">
        <v>311</v>
      </c>
      <c r="Y1100" s="50" t="s">
        <v>311</v>
      </c>
      <c r="Z1100" s="50" t="s">
        <v>311</v>
      </c>
      <c r="AA1100" s="50" t="s">
        <v>311</v>
      </c>
      <c r="AB1100" s="50" t="s">
        <v>311</v>
      </c>
      <c r="AC1100" s="50" t="str">
        <f t="shared" si="73"/>
        <v>Belize-1970</v>
      </c>
      <c r="AD1100" s="51">
        <f t="shared" si="74"/>
        <v>59.369</v>
      </c>
      <c r="AE1100" s="15">
        <f t="shared" si="75"/>
        <v>1.0580100725968098</v>
      </c>
      <c r="AF1100">
        <f t="shared" si="76"/>
        <v>4.4853211558360487E-2</v>
      </c>
    </row>
    <row r="1101" spans="1:32" x14ac:dyDescent="0.25">
      <c r="A1101" s="59">
        <v>1084</v>
      </c>
      <c r="B1101" s="60" t="s">
        <v>309</v>
      </c>
      <c r="C1101" s="61" t="s">
        <v>403</v>
      </c>
      <c r="D1101" s="62"/>
      <c r="E1101" s="62">
        <v>204</v>
      </c>
      <c r="F1101" s="62">
        <v>1970</v>
      </c>
      <c r="G1101" s="50">
        <v>508.36</v>
      </c>
      <c r="H1101" s="50">
        <v>395.49700000000001</v>
      </c>
      <c r="I1101" s="50">
        <v>326.86599999999999</v>
      </c>
      <c r="J1101" s="50">
        <v>277.28399999999999</v>
      </c>
      <c r="K1101" s="50">
        <v>235.09</v>
      </c>
      <c r="L1101" s="50">
        <v>214.93199999999999</v>
      </c>
      <c r="M1101" s="50">
        <v>172.501</v>
      </c>
      <c r="N1101" s="50">
        <v>143.04300000000001</v>
      </c>
      <c r="O1101" s="50">
        <v>123.23699999999999</v>
      </c>
      <c r="P1101" s="50">
        <v>111.254</v>
      </c>
      <c r="Q1101" s="50">
        <v>101.18600000000001</v>
      </c>
      <c r="R1101" s="50">
        <v>90.022000000000006</v>
      </c>
      <c r="S1101" s="50">
        <v>77.564999999999998</v>
      </c>
      <c r="T1101" s="50">
        <v>60.405999999999999</v>
      </c>
      <c r="U1101" s="50">
        <v>41.127000000000002</v>
      </c>
      <c r="V1101" s="50">
        <v>22.433</v>
      </c>
      <c r="W1101" s="50">
        <v>11.537000000000001</v>
      </c>
      <c r="X1101" s="50" t="s">
        <v>311</v>
      </c>
      <c r="Y1101" s="50" t="s">
        <v>311</v>
      </c>
      <c r="Z1101" s="50" t="s">
        <v>311</v>
      </c>
      <c r="AA1101" s="50" t="s">
        <v>311</v>
      </c>
      <c r="AB1101" s="50" t="s">
        <v>311</v>
      </c>
      <c r="AC1101" s="50" t="str">
        <f t="shared" si="73"/>
        <v>Benin-1970</v>
      </c>
      <c r="AD1101" s="51">
        <f t="shared" si="74"/>
        <v>1546.1139999999998</v>
      </c>
      <c r="AE1101" s="15">
        <f t="shared" si="75"/>
        <v>0.88365152892994958</v>
      </c>
      <c r="AF1101">
        <f t="shared" si="76"/>
        <v>4.8797606773462031E-2</v>
      </c>
    </row>
    <row r="1102" spans="1:32" x14ac:dyDescent="0.25">
      <c r="A1102" s="59">
        <v>1085</v>
      </c>
      <c r="B1102" s="60" t="s">
        <v>309</v>
      </c>
      <c r="C1102" s="61" t="s">
        <v>404</v>
      </c>
      <c r="D1102" s="62"/>
      <c r="E1102" s="62">
        <v>70</v>
      </c>
      <c r="F1102" s="62">
        <v>1970</v>
      </c>
      <c r="G1102" s="50">
        <v>425.79399999999998</v>
      </c>
      <c r="H1102" s="50">
        <v>456.74400000000003</v>
      </c>
      <c r="I1102" s="50">
        <v>431.774</v>
      </c>
      <c r="J1102" s="50">
        <v>417.13200000000001</v>
      </c>
      <c r="K1102" s="50">
        <v>342.35300000000001</v>
      </c>
      <c r="L1102" s="50">
        <v>225.172</v>
      </c>
      <c r="M1102" s="50">
        <v>298.99799999999999</v>
      </c>
      <c r="N1102" s="50">
        <v>282.33</v>
      </c>
      <c r="O1102" s="50">
        <v>236.73599999999999</v>
      </c>
      <c r="P1102" s="50">
        <v>155.14599999999999</v>
      </c>
      <c r="Q1102" s="50">
        <v>92.974999999999994</v>
      </c>
      <c r="R1102" s="50">
        <v>111.944</v>
      </c>
      <c r="S1102" s="50">
        <v>114.24299999999999</v>
      </c>
      <c r="T1102" s="50">
        <v>79.903000000000006</v>
      </c>
      <c r="U1102" s="50">
        <v>51.012999999999998</v>
      </c>
      <c r="V1102" s="50">
        <v>22.571999999999999</v>
      </c>
      <c r="W1102" s="50">
        <v>15.698</v>
      </c>
      <c r="X1102" s="50" t="s">
        <v>311</v>
      </c>
      <c r="Y1102" s="50" t="s">
        <v>311</v>
      </c>
      <c r="Z1102" s="50" t="s">
        <v>311</v>
      </c>
      <c r="AA1102" s="50" t="s">
        <v>311</v>
      </c>
      <c r="AB1102" s="50" t="s">
        <v>311</v>
      </c>
      <c r="AC1102" s="50" t="str">
        <f t="shared" si="73"/>
        <v>Bosnia and Herzegovina-1970</v>
      </c>
      <c r="AD1102" s="51">
        <f t="shared" si="74"/>
        <v>2277.029</v>
      </c>
      <c r="AE1102" s="15">
        <f t="shared" si="75"/>
        <v>0.65150597554971845</v>
      </c>
      <c r="AF1102">
        <f t="shared" si="76"/>
        <v>4.7109422357832359E-2</v>
      </c>
    </row>
    <row r="1103" spans="1:32" x14ac:dyDescent="0.25">
      <c r="A1103" s="59">
        <v>1086</v>
      </c>
      <c r="B1103" s="60" t="s">
        <v>309</v>
      </c>
      <c r="C1103" s="61" t="s">
        <v>31</v>
      </c>
      <c r="D1103" s="62"/>
      <c r="E1103" s="62">
        <v>76</v>
      </c>
      <c r="F1103" s="62">
        <v>1970</v>
      </c>
      <c r="G1103" s="50">
        <v>14775.891</v>
      </c>
      <c r="H1103" s="50">
        <v>13662.616</v>
      </c>
      <c r="I1103" s="50">
        <v>11786.960999999999</v>
      </c>
      <c r="J1103" s="50">
        <v>10167.857</v>
      </c>
      <c r="K1103" s="50">
        <v>8316.1409999999996</v>
      </c>
      <c r="L1103" s="50">
        <v>6694.607</v>
      </c>
      <c r="M1103" s="50">
        <v>6073.4049999999997</v>
      </c>
      <c r="N1103" s="50">
        <v>5005.2449999999999</v>
      </c>
      <c r="O1103" s="50">
        <v>4545.7749999999996</v>
      </c>
      <c r="P1103" s="50">
        <v>3649.415</v>
      </c>
      <c r="Q1103" s="50">
        <v>2941.4430000000002</v>
      </c>
      <c r="R1103" s="50">
        <v>2487.0830000000001</v>
      </c>
      <c r="S1103" s="50">
        <v>1937.299</v>
      </c>
      <c r="T1103" s="50">
        <v>1375.8979999999999</v>
      </c>
      <c r="U1103" s="50">
        <v>992.30799999999999</v>
      </c>
      <c r="V1103" s="50">
        <v>553.61099999999999</v>
      </c>
      <c r="W1103" s="50">
        <v>361.238</v>
      </c>
      <c r="X1103" s="50" t="s">
        <v>311</v>
      </c>
      <c r="Y1103" s="50" t="s">
        <v>311</v>
      </c>
      <c r="Z1103" s="50" t="s">
        <v>311</v>
      </c>
      <c r="AA1103" s="50" t="s">
        <v>311</v>
      </c>
      <c r="AB1103" s="50" t="s">
        <v>311</v>
      </c>
      <c r="AC1103" s="50" t="str">
        <f t="shared" si="73"/>
        <v>Brazil-1970</v>
      </c>
      <c r="AD1103" s="51">
        <f t="shared" si="74"/>
        <v>51818.27</v>
      </c>
      <c r="AE1103" s="15">
        <f t="shared" si="75"/>
        <v>0.83963673430239927</v>
      </c>
      <c r="AF1103">
        <f t="shared" si="76"/>
        <v>3.5668423201152481E-2</v>
      </c>
    </row>
    <row r="1104" spans="1:32" x14ac:dyDescent="0.25">
      <c r="A1104" s="59">
        <v>1087</v>
      </c>
      <c r="B1104" s="60" t="s">
        <v>309</v>
      </c>
      <c r="C1104" s="61" t="s">
        <v>405</v>
      </c>
      <c r="D1104" s="62"/>
      <c r="E1104" s="62">
        <v>96</v>
      </c>
      <c r="F1104" s="62">
        <v>1970</v>
      </c>
      <c r="G1104" s="50">
        <v>20.843</v>
      </c>
      <c r="H1104" s="50">
        <v>18.792000000000002</v>
      </c>
      <c r="I1104" s="50">
        <v>16.004999999999999</v>
      </c>
      <c r="J1104" s="50">
        <v>13.321999999999999</v>
      </c>
      <c r="K1104" s="50">
        <v>8.5020000000000007</v>
      </c>
      <c r="L1104" s="50">
        <v>8.4930000000000003</v>
      </c>
      <c r="M1104" s="50">
        <v>8.4</v>
      </c>
      <c r="N1104" s="50">
        <v>7.9</v>
      </c>
      <c r="O1104" s="50">
        <v>6.8010000000000002</v>
      </c>
      <c r="P1104" s="50">
        <v>5.5</v>
      </c>
      <c r="Q1104" s="50">
        <v>4.4000000000000004</v>
      </c>
      <c r="R1104" s="50">
        <v>3.4</v>
      </c>
      <c r="S1104" s="50">
        <v>2.5979999999999999</v>
      </c>
      <c r="T1104" s="50">
        <v>2</v>
      </c>
      <c r="U1104" s="50">
        <v>1.3009999999999999</v>
      </c>
      <c r="V1104" s="50">
        <v>0.80100000000000005</v>
      </c>
      <c r="W1104" s="50">
        <v>0.52500000000000002</v>
      </c>
      <c r="X1104" s="50" t="s">
        <v>311</v>
      </c>
      <c r="Y1104" s="50" t="s">
        <v>311</v>
      </c>
      <c r="Z1104" s="50" t="s">
        <v>311</v>
      </c>
      <c r="AA1104" s="50" t="s">
        <v>311</v>
      </c>
      <c r="AB1104" s="50" t="s">
        <v>311</v>
      </c>
      <c r="AC1104" s="50" t="str">
        <f t="shared" si="73"/>
        <v>Brunei Darussalam-1970</v>
      </c>
      <c r="AD1104" s="51">
        <f t="shared" si="74"/>
        <v>69.316000000000003</v>
      </c>
      <c r="AE1104" s="15">
        <f t="shared" si="75"/>
        <v>0.86945294015811647</v>
      </c>
      <c r="AF1104">
        <f t="shared" si="76"/>
        <v>3.7029034220045456E-2</v>
      </c>
    </row>
    <row r="1105" spans="1:32" x14ac:dyDescent="0.25">
      <c r="A1105" s="59">
        <v>1088</v>
      </c>
      <c r="B1105" s="60" t="s">
        <v>309</v>
      </c>
      <c r="C1105" s="61" t="s">
        <v>406</v>
      </c>
      <c r="D1105" s="62"/>
      <c r="E1105" s="62">
        <v>100</v>
      </c>
      <c r="F1105" s="62">
        <v>1970</v>
      </c>
      <c r="G1105" s="50">
        <v>647.08000000000004</v>
      </c>
      <c r="H1105" s="50">
        <v>634.28899999999999</v>
      </c>
      <c r="I1105" s="50">
        <v>663.19299999999998</v>
      </c>
      <c r="J1105" s="50">
        <v>682.80899999999997</v>
      </c>
      <c r="K1105" s="50">
        <v>688.98299999999995</v>
      </c>
      <c r="L1105" s="50">
        <v>575.51900000000001</v>
      </c>
      <c r="M1105" s="50">
        <v>574.28200000000004</v>
      </c>
      <c r="N1105" s="50">
        <v>649.48800000000006</v>
      </c>
      <c r="O1105" s="50">
        <v>651.12300000000005</v>
      </c>
      <c r="P1105" s="50">
        <v>634.18700000000001</v>
      </c>
      <c r="Q1105" s="50">
        <v>377.56</v>
      </c>
      <c r="R1105" s="50">
        <v>474.91199999999998</v>
      </c>
      <c r="S1105" s="50">
        <v>435.82499999999999</v>
      </c>
      <c r="T1105" s="50">
        <v>337.42</v>
      </c>
      <c r="U1105" s="50">
        <v>229.00899999999999</v>
      </c>
      <c r="V1105" s="50">
        <v>129.43799999999999</v>
      </c>
      <c r="W1105" s="50">
        <v>122.35899999999999</v>
      </c>
      <c r="X1105" s="50" t="s">
        <v>311</v>
      </c>
      <c r="Y1105" s="50" t="s">
        <v>311</v>
      </c>
      <c r="Z1105" s="50" t="s">
        <v>311</v>
      </c>
      <c r="AA1105" s="50" t="s">
        <v>311</v>
      </c>
      <c r="AB1105" s="50" t="s">
        <v>311</v>
      </c>
      <c r="AC1105" s="50" t="str">
        <f t="shared" si="73"/>
        <v>Bulgaria-1970</v>
      </c>
      <c r="AD1105" s="51">
        <f t="shared" si="74"/>
        <v>5744.688000000001</v>
      </c>
      <c r="AE1105" s="15">
        <f t="shared" si="75"/>
        <v>0.480929164473336</v>
      </c>
      <c r="AF1105">
        <f t="shared" si="76"/>
        <v>0.10641167864226027</v>
      </c>
    </row>
    <row r="1106" spans="1:32" x14ac:dyDescent="0.25">
      <c r="A1106" s="59">
        <v>1089</v>
      </c>
      <c r="B1106" s="60" t="s">
        <v>309</v>
      </c>
      <c r="C1106" s="61" t="s">
        <v>363</v>
      </c>
      <c r="D1106" s="62"/>
      <c r="E1106" s="62">
        <v>132</v>
      </c>
      <c r="F1106" s="62">
        <v>1970</v>
      </c>
      <c r="G1106" s="50">
        <v>49.247</v>
      </c>
      <c r="H1106" s="50">
        <v>45.533000000000001</v>
      </c>
      <c r="I1106" s="50">
        <v>36.319000000000003</v>
      </c>
      <c r="J1106" s="50">
        <v>30.222000000000001</v>
      </c>
      <c r="K1106" s="50">
        <v>14.903</v>
      </c>
      <c r="L1106" s="50">
        <v>12.430999999999999</v>
      </c>
      <c r="M1106" s="50">
        <v>14.936999999999999</v>
      </c>
      <c r="N1106" s="50">
        <v>13.831</v>
      </c>
      <c r="O1106" s="50">
        <v>12.004</v>
      </c>
      <c r="P1106" s="50">
        <v>6.9279999999999999</v>
      </c>
      <c r="Q1106" s="50">
        <v>7.1749999999999998</v>
      </c>
      <c r="R1106" s="50">
        <v>7.6820000000000004</v>
      </c>
      <c r="S1106" s="50">
        <v>8.1579999999999995</v>
      </c>
      <c r="T1106" s="50">
        <v>4.6239999999999997</v>
      </c>
      <c r="U1106" s="50">
        <v>3.2210000000000001</v>
      </c>
      <c r="V1106" s="50">
        <v>1.452</v>
      </c>
      <c r="W1106" s="50">
        <v>1.5309999999999999</v>
      </c>
      <c r="X1106" s="50" t="s">
        <v>311</v>
      </c>
      <c r="Y1106" s="50" t="s">
        <v>311</v>
      </c>
      <c r="Z1106" s="50" t="s">
        <v>311</v>
      </c>
      <c r="AA1106" s="50" t="s">
        <v>311</v>
      </c>
      <c r="AB1106" s="50" t="s">
        <v>311</v>
      </c>
      <c r="AC1106" s="50" t="str">
        <f t="shared" si="73"/>
        <v>Cabo Verde-1970</v>
      </c>
      <c r="AD1106" s="51">
        <f t="shared" si="74"/>
        <v>128.27099999999999</v>
      </c>
      <c r="AE1106" s="15">
        <f t="shared" si="75"/>
        <v>1.1064620997731367</v>
      </c>
      <c r="AF1106">
        <f t="shared" si="76"/>
        <v>4.1747310791533335E-2</v>
      </c>
    </row>
    <row r="1107" spans="1:32" x14ac:dyDescent="0.25">
      <c r="A1107" s="59">
        <v>1090</v>
      </c>
      <c r="B1107" s="60" t="s">
        <v>309</v>
      </c>
      <c r="C1107" s="61" t="s">
        <v>407</v>
      </c>
      <c r="D1107" s="62"/>
      <c r="E1107" s="62">
        <v>116</v>
      </c>
      <c r="F1107" s="62">
        <v>1970</v>
      </c>
      <c r="G1107" s="50">
        <v>1207.444</v>
      </c>
      <c r="H1107" s="50">
        <v>1059.539</v>
      </c>
      <c r="I1107" s="50">
        <v>918.70899999999995</v>
      </c>
      <c r="J1107" s="50">
        <v>790.65499999999997</v>
      </c>
      <c r="K1107" s="50">
        <v>570.31600000000003</v>
      </c>
      <c r="L1107" s="50">
        <v>474.29700000000003</v>
      </c>
      <c r="M1107" s="50">
        <v>407.45800000000003</v>
      </c>
      <c r="N1107" s="50">
        <v>348.72699999999998</v>
      </c>
      <c r="O1107" s="50">
        <v>296.97300000000001</v>
      </c>
      <c r="P1107" s="50">
        <v>250.65199999999999</v>
      </c>
      <c r="Q1107" s="50">
        <v>206.238</v>
      </c>
      <c r="R1107" s="50">
        <v>163.16</v>
      </c>
      <c r="S1107" s="50">
        <v>121.563</v>
      </c>
      <c r="T1107" s="50">
        <v>83.739000000000004</v>
      </c>
      <c r="U1107" s="50">
        <v>51.594999999999999</v>
      </c>
      <c r="V1107" s="50">
        <v>26.884</v>
      </c>
      <c r="W1107" s="50">
        <v>16.899000000000001</v>
      </c>
      <c r="X1107" s="50" t="s">
        <v>311</v>
      </c>
      <c r="Y1107" s="50" t="s">
        <v>311</v>
      </c>
      <c r="Z1107" s="50" t="s">
        <v>311</v>
      </c>
      <c r="AA1107" s="50" t="s">
        <v>311</v>
      </c>
      <c r="AB1107" s="50" t="s">
        <v>311</v>
      </c>
      <c r="AC1107" s="50" t="str">
        <f t="shared" ref="AC1107:AC1170" si="77">C1107&amp;"-"&amp;F1107</f>
        <v>Cambodia-1970</v>
      </c>
      <c r="AD1107" s="51">
        <f t="shared" ref="AD1107:AD1170" si="78">SUM(J1107:S1107)</f>
        <v>3630.0389999999998</v>
      </c>
      <c r="AE1107" s="15">
        <f t="shared" ref="AE1107:AE1170" si="79">IF(W1107="…",SUM(G1107:I1107,T1107:V1107,X1107:AB1107)/SUM(J1107:S1107),SUM(G1107:I1107,T1107:W1107)/SUM(J1107:S1107))</f>
        <v>0.92693466929694146</v>
      </c>
      <c r="AF1107">
        <f t="shared" ref="AF1107:AF1170" si="80">IF(W1107="…",SUM(T1107:V1107,X1107:AB1107)/SUM(G1107:S1107),SUM(T1107:W1107)/SUM(G1107:S1107))</f>
        <v>2.6279939745274577E-2</v>
      </c>
    </row>
    <row r="1108" spans="1:32" x14ac:dyDescent="0.25">
      <c r="A1108" s="59">
        <v>1091</v>
      </c>
      <c r="B1108" s="60" t="s">
        <v>309</v>
      </c>
      <c r="C1108" s="61" t="s">
        <v>408</v>
      </c>
      <c r="D1108" s="62"/>
      <c r="E1108" s="62">
        <v>120</v>
      </c>
      <c r="F1108" s="62">
        <v>1970</v>
      </c>
      <c r="G1108" s="50">
        <v>1140.0350000000001</v>
      </c>
      <c r="H1108" s="50">
        <v>884.67700000000002</v>
      </c>
      <c r="I1108" s="50">
        <v>726.27499999999998</v>
      </c>
      <c r="J1108" s="50">
        <v>626.14200000000005</v>
      </c>
      <c r="K1108" s="50">
        <v>535.51400000000001</v>
      </c>
      <c r="L1108" s="50">
        <v>466.50400000000002</v>
      </c>
      <c r="M1108" s="50">
        <v>414.65600000000001</v>
      </c>
      <c r="N1108" s="50">
        <v>360.726</v>
      </c>
      <c r="O1108" s="50">
        <v>311.27999999999997</v>
      </c>
      <c r="P1108" s="50">
        <v>266.12200000000001</v>
      </c>
      <c r="Q1108" s="50">
        <v>224.33099999999999</v>
      </c>
      <c r="R1108" s="50">
        <v>184.387</v>
      </c>
      <c r="S1108" s="50">
        <v>145.69</v>
      </c>
      <c r="T1108" s="50">
        <v>107.729</v>
      </c>
      <c r="U1108" s="50">
        <v>71.180000000000007</v>
      </c>
      <c r="V1108" s="50">
        <v>39.518000000000001</v>
      </c>
      <c r="W1108" s="50">
        <v>22.869</v>
      </c>
      <c r="X1108" s="50" t="s">
        <v>311</v>
      </c>
      <c r="Y1108" s="50" t="s">
        <v>311</v>
      </c>
      <c r="Z1108" s="50" t="s">
        <v>311</v>
      </c>
      <c r="AA1108" s="50" t="s">
        <v>311</v>
      </c>
      <c r="AB1108" s="50" t="s">
        <v>311</v>
      </c>
      <c r="AC1108" s="50" t="str">
        <f t="shared" si="77"/>
        <v>Cameroon-1970</v>
      </c>
      <c r="AD1108" s="51">
        <f t="shared" si="78"/>
        <v>3535.3520000000003</v>
      </c>
      <c r="AE1108" s="15">
        <f t="shared" si="79"/>
        <v>0.84638898757464598</v>
      </c>
      <c r="AF1108">
        <f t="shared" si="80"/>
        <v>3.8384185135418247E-2</v>
      </c>
    </row>
    <row r="1109" spans="1:32" x14ac:dyDescent="0.25">
      <c r="A1109" s="59">
        <v>1092</v>
      </c>
      <c r="B1109" s="60" t="s">
        <v>309</v>
      </c>
      <c r="C1109" s="61" t="s">
        <v>261</v>
      </c>
      <c r="D1109" s="62"/>
      <c r="E1109" s="62">
        <v>124</v>
      </c>
      <c r="F1109" s="62">
        <v>1970</v>
      </c>
      <c r="G1109" s="50">
        <v>1882.835</v>
      </c>
      <c r="H1109" s="50">
        <v>2289.3649999999998</v>
      </c>
      <c r="I1109" s="50">
        <v>2292.3180000000002</v>
      </c>
      <c r="J1109" s="50">
        <v>2082.0509999999999</v>
      </c>
      <c r="K1109" s="50">
        <v>1858.5340000000001</v>
      </c>
      <c r="L1109" s="50">
        <v>1528.0719999999999</v>
      </c>
      <c r="M1109" s="50">
        <v>1292.4359999999999</v>
      </c>
      <c r="N1109" s="50">
        <v>1272.5820000000001</v>
      </c>
      <c r="O1109" s="50">
        <v>1276.5830000000001</v>
      </c>
      <c r="P1109" s="50">
        <v>1222.105</v>
      </c>
      <c r="Q1109" s="50">
        <v>1044.0830000000001</v>
      </c>
      <c r="R1109" s="50">
        <v>938.00599999999997</v>
      </c>
      <c r="S1109" s="50">
        <v>757.84299999999996</v>
      </c>
      <c r="T1109" s="50">
        <v>602.55200000000002</v>
      </c>
      <c r="U1109" s="50">
        <v>450.66300000000001</v>
      </c>
      <c r="V1109" s="50">
        <v>325.20600000000002</v>
      </c>
      <c r="W1109" s="50">
        <v>337.50299999999999</v>
      </c>
      <c r="X1109" s="50" t="s">
        <v>311</v>
      </c>
      <c r="Y1109" s="50" t="s">
        <v>311</v>
      </c>
      <c r="Z1109" s="50" t="s">
        <v>311</v>
      </c>
      <c r="AA1109" s="50" t="s">
        <v>311</v>
      </c>
      <c r="AB1109" s="50" t="s">
        <v>311</v>
      </c>
      <c r="AC1109" s="50" t="str">
        <f t="shared" si="77"/>
        <v>Canada-1970</v>
      </c>
      <c r="AD1109" s="51">
        <f t="shared" si="78"/>
        <v>13272.295</v>
      </c>
      <c r="AE1109" s="15">
        <f t="shared" si="79"/>
        <v>0.61635474497816689</v>
      </c>
      <c r="AF1109">
        <f t="shared" si="80"/>
        <v>8.6940277541262614E-2</v>
      </c>
    </row>
    <row r="1110" spans="1:32" x14ac:dyDescent="0.25">
      <c r="A1110" s="59">
        <v>1093</v>
      </c>
      <c r="B1110" s="60" t="s">
        <v>309</v>
      </c>
      <c r="C1110" s="61" t="s">
        <v>409</v>
      </c>
      <c r="D1110" s="62">
        <v>8</v>
      </c>
      <c r="E1110" s="62">
        <v>830</v>
      </c>
      <c r="F1110" s="62">
        <v>1970</v>
      </c>
      <c r="G1110" s="50">
        <v>8.6929999999999996</v>
      </c>
      <c r="H1110" s="50">
        <v>9.2490000000000006</v>
      </c>
      <c r="I1110" s="50">
        <v>8.3119999999999994</v>
      </c>
      <c r="J1110" s="50">
        <v>7.4329999999999998</v>
      </c>
      <c r="K1110" s="50">
        <v>10.284000000000001</v>
      </c>
      <c r="L1110" s="50">
        <v>8.218</v>
      </c>
      <c r="M1110" s="50">
        <v>8.0660000000000007</v>
      </c>
      <c r="N1110" s="50">
        <v>7.4180000000000001</v>
      </c>
      <c r="O1110" s="50">
        <v>7.1989999999999998</v>
      </c>
      <c r="P1110" s="50">
        <v>7.649</v>
      </c>
      <c r="Q1110" s="50">
        <v>7.0339999999999998</v>
      </c>
      <c r="R1110" s="50">
        <v>7.593</v>
      </c>
      <c r="S1110" s="50">
        <v>7.1779999999999999</v>
      </c>
      <c r="T1110" s="50">
        <v>6.12</v>
      </c>
      <c r="U1110" s="50">
        <v>4.5839999999999996</v>
      </c>
      <c r="V1110" s="50">
        <v>3.073</v>
      </c>
      <c r="W1110" s="50">
        <v>3.0939999999999999</v>
      </c>
      <c r="X1110" s="50" t="s">
        <v>311</v>
      </c>
      <c r="Y1110" s="50" t="s">
        <v>311</v>
      </c>
      <c r="Z1110" s="50" t="s">
        <v>311</v>
      </c>
      <c r="AA1110" s="50" t="s">
        <v>311</v>
      </c>
      <c r="AB1110" s="50" t="s">
        <v>311</v>
      </c>
      <c r="AC1110" s="50" t="str">
        <f t="shared" si="77"/>
        <v>Channel Islands-1970</v>
      </c>
      <c r="AD1110" s="51">
        <f t="shared" si="78"/>
        <v>78.071999999999989</v>
      </c>
      <c r="AE1110" s="15">
        <f t="shared" si="79"/>
        <v>0.55237473101752232</v>
      </c>
      <c r="AF1110">
        <f t="shared" si="80"/>
        <v>0.16171424189559649</v>
      </c>
    </row>
    <row r="1111" spans="1:32" x14ac:dyDescent="0.25">
      <c r="A1111" s="59">
        <v>1094</v>
      </c>
      <c r="B1111" s="60" t="s">
        <v>309</v>
      </c>
      <c r="C1111" s="61" t="s">
        <v>410</v>
      </c>
      <c r="D1111" s="62"/>
      <c r="E1111" s="62">
        <v>152</v>
      </c>
      <c r="F1111" s="62">
        <v>1970</v>
      </c>
      <c r="G1111" s="50">
        <v>1321.864</v>
      </c>
      <c r="H1111" s="50">
        <v>1237.981</v>
      </c>
      <c r="I1111" s="50">
        <v>1132.383</v>
      </c>
      <c r="J1111" s="50">
        <v>1011.48</v>
      </c>
      <c r="K1111" s="50">
        <v>809.495</v>
      </c>
      <c r="L1111" s="50">
        <v>706.20500000000004</v>
      </c>
      <c r="M1111" s="50">
        <v>574.73299999999995</v>
      </c>
      <c r="N1111" s="50">
        <v>521.78700000000003</v>
      </c>
      <c r="O1111" s="50">
        <v>468.35199999999998</v>
      </c>
      <c r="P1111" s="50">
        <v>395.66</v>
      </c>
      <c r="Q1111" s="50">
        <v>345.613</v>
      </c>
      <c r="R1111" s="50">
        <v>296.49200000000002</v>
      </c>
      <c r="S1111" s="50">
        <v>255.02199999999999</v>
      </c>
      <c r="T1111" s="50">
        <v>192.47399999999999</v>
      </c>
      <c r="U1111" s="50">
        <v>139.143</v>
      </c>
      <c r="V1111" s="50">
        <v>88.388999999999996</v>
      </c>
      <c r="W1111" s="50">
        <v>66.792000000000002</v>
      </c>
      <c r="X1111" s="50" t="s">
        <v>311</v>
      </c>
      <c r="Y1111" s="50" t="s">
        <v>311</v>
      </c>
      <c r="Z1111" s="50" t="s">
        <v>311</v>
      </c>
      <c r="AA1111" s="50" t="s">
        <v>311</v>
      </c>
      <c r="AB1111" s="50" t="s">
        <v>311</v>
      </c>
      <c r="AC1111" s="50" t="str">
        <f t="shared" si="77"/>
        <v>Chile-1970</v>
      </c>
      <c r="AD1111" s="51">
        <f t="shared" si="78"/>
        <v>5384.8389999999999</v>
      </c>
      <c r="AE1111" s="15">
        <f t="shared" si="79"/>
        <v>0.77607259938505135</v>
      </c>
      <c r="AF1111">
        <f t="shared" si="80"/>
        <v>5.3629437790863495E-2</v>
      </c>
    </row>
    <row r="1112" spans="1:32" x14ac:dyDescent="0.25">
      <c r="A1112" s="59">
        <v>1095</v>
      </c>
      <c r="B1112" s="60" t="s">
        <v>309</v>
      </c>
      <c r="C1112" s="61" t="s">
        <v>10</v>
      </c>
      <c r="D1112" s="62">
        <v>9</v>
      </c>
      <c r="E1112" s="62">
        <v>156</v>
      </c>
      <c r="F1112" s="62">
        <v>1970</v>
      </c>
      <c r="G1112" s="50">
        <v>134588.1</v>
      </c>
      <c r="H1112" s="50">
        <v>110133.81200000001</v>
      </c>
      <c r="I1112" s="50">
        <v>88143.410999999993</v>
      </c>
      <c r="J1112" s="50">
        <v>91856.281000000003</v>
      </c>
      <c r="K1112" s="50">
        <v>66233.7</v>
      </c>
      <c r="L1112" s="50">
        <v>51747.809000000001</v>
      </c>
      <c r="M1112" s="50">
        <v>49396.178</v>
      </c>
      <c r="N1112" s="50">
        <v>46331.101999999999</v>
      </c>
      <c r="O1112" s="50">
        <v>40055.508000000002</v>
      </c>
      <c r="P1112" s="50">
        <v>34930.910000000003</v>
      </c>
      <c r="Q1112" s="50">
        <v>32775.646999999997</v>
      </c>
      <c r="R1112" s="50">
        <v>27177.446</v>
      </c>
      <c r="S1112" s="50">
        <v>20398.962</v>
      </c>
      <c r="T1112" s="50">
        <v>14950.593000000001</v>
      </c>
      <c r="U1112" s="50">
        <v>8918.3279999999995</v>
      </c>
      <c r="V1112" s="50">
        <v>4824.5420000000004</v>
      </c>
      <c r="W1112" s="50">
        <v>2326.1280000000002</v>
      </c>
      <c r="X1112" s="50" t="s">
        <v>311</v>
      </c>
      <c r="Y1112" s="50" t="s">
        <v>311</v>
      </c>
      <c r="Z1112" s="50" t="s">
        <v>311</v>
      </c>
      <c r="AA1112" s="50" t="s">
        <v>311</v>
      </c>
      <c r="AB1112" s="50" t="s">
        <v>311</v>
      </c>
      <c r="AC1112" s="50" t="str">
        <f t="shared" si="77"/>
        <v>China-1970</v>
      </c>
      <c r="AD1112" s="51">
        <f t="shared" si="78"/>
        <v>460903.54300000001</v>
      </c>
      <c r="AE1112" s="15">
        <f t="shared" si="79"/>
        <v>0.78950339941300907</v>
      </c>
      <c r="AF1112">
        <f t="shared" si="80"/>
        <v>3.9078870851052008E-2</v>
      </c>
    </row>
    <row r="1113" spans="1:32" x14ac:dyDescent="0.25">
      <c r="A1113" s="59">
        <v>1096</v>
      </c>
      <c r="B1113" s="60" t="s">
        <v>309</v>
      </c>
      <c r="C1113" s="61" t="s">
        <v>411</v>
      </c>
      <c r="D1113" s="62">
        <v>10</v>
      </c>
      <c r="E1113" s="62">
        <v>344</v>
      </c>
      <c r="F1113" s="62">
        <v>1970</v>
      </c>
      <c r="G1113" s="50">
        <v>393.80599999999998</v>
      </c>
      <c r="H1113" s="50">
        <v>510.68799999999999</v>
      </c>
      <c r="I1113" s="50">
        <v>513.13900000000001</v>
      </c>
      <c r="J1113" s="50">
        <v>411.54500000000002</v>
      </c>
      <c r="K1113" s="50">
        <v>318.95999999999998</v>
      </c>
      <c r="L1113" s="50">
        <v>183.66200000000001</v>
      </c>
      <c r="M1113" s="50">
        <v>221.471</v>
      </c>
      <c r="N1113" s="50">
        <v>247.78</v>
      </c>
      <c r="O1113" s="50">
        <v>254.63900000000001</v>
      </c>
      <c r="P1113" s="50">
        <v>212.60499999999999</v>
      </c>
      <c r="Q1113" s="50">
        <v>191.673</v>
      </c>
      <c r="R1113" s="50">
        <v>144.05000000000001</v>
      </c>
      <c r="S1113" s="50">
        <v>111.53400000000001</v>
      </c>
      <c r="T1113" s="50">
        <v>69.244</v>
      </c>
      <c r="U1113" s="50">
        <v>51.368000000000002</v>
      </c>
      <c r="V1113" s="50">
        <v>22.553000000000001</v>
      </c>
      <c r="W1113" s="50">
        <v>14.395</v>
      </c>
      <c r="X1113" s="50" t="s">
        <v>311</v>
      </c>
      <c r="Y1113" s="50" t="s">
        <v>311</v>
      </c>
      <c r="Z1113" s="50" t="s">
        <v>311</v>
      </c>
      <c r="AA1113" s="50" t="s">
        <v>311</v>
      </c>
      <c r="AB1113" s="50" t="s">
        <v>311</v>
      </c>
      <c r="AC1113" s="50" t="str">
        <f t="shared" si="77"/>
        <v>China, Hong Kong SAR-1970</v>
      </c>
      <c r="AD1113" s="51">
        <f t="shared" si="78"/>
        <v>2297.9189999999999</v>
      </c>
      <c r="AE1113" s="15">
        <f t="shared" si="79"/>
        <v>0.68548673821836181</v>
      </c>
      <c r="AF1113">
        <f t="shared" si="80"/>
        <v>4.2405542971811455E-2</v>
      </c>
    </row>
    <row r="1114" spans="1:32" x14ac:dyDescent="0.25">
      <c r="A1114" s="59">
        <v>1097</v>
      </c>
      <c r="B1114" s="60" t="s">
        <v>309</v>
      </c>
      <c r="C1114" s="61" t="s">
        <v>412</v>
      </c>
      <c r="D1114" s="62">
        <v>11</v>
      </c>
      <c r="E1114" s="62">
        <v>446</v>
      </c>
      <c r="F1114" s="62">
        <v>1970</v>
      </c>
      <c r="G1114" s="50">
        <v>19.821000000000002</v>
      </c>
      <c r="H1114" s="50">
        <v>33.216000000000001</v>
      </c>
      <c r="I1114" s="50">
        <v>41.127000000000002</v>
      </c>
      <c r="J1114" s="50">
        <v>38.430999999999997</v>
      </c>
      <c r="K1114" s="50">
        <v>20.908999999999999</v>
      </c>
      <c r="L1114" s="50">
        <v>9.6690000000000005</v>
      </c>
      <c r="M1114" s="50">
        <v>11.202</v>
      </c>
      <c r="N1114" s="50">
        <v>13.037000000000001</v>
      </c>
      <c r="O1114" s="50">
        <v>13.494999999999999</v>
      </c>
      <c r="P1114" s="50">
        <v>11.404999999999999</v>
      </c>
      <c r="Q1114" s="50">
        <v>8.6709999999999994</v>
      </c>
      <c r="R1114" s="50">
        <v>7.4710000000000001</v>
      </c>
      <c r="S1114" s="50">
        <v>6.2720000000000002</v>
      </c>
      <c r="T1114" s="50">
        <v>4.6029999999999998</v>
      </c>
      <c r="U1114" s="50">
        <v>3.6110000000000002</v>
      </c>
      <c r="V1114" s="50">
        <v>1.8720000000000001</v>
      </c>
      <c r="W1114" s="50">
        <v>1.383</v>
      </c>
      <c r="X1114" s="50" t="s">
        <v>311</v>
      </c>
      <c r="Y1114" s="50" t="s">
        <v>311</v>
      </c>
      <c r="Z1114" s="50" t="s">
        <v>311</v>
      </c>
      <c r="AA1114" s="50" t="s">
        <v>311</v>
      </c>
      <c r="AB1114" s="50" t="s">
        <v>311</v>
      </c>
      <c r="AC1114" s="50" t="str">
        <f t="shared" si="77"/>
        <v>China, Macao SAR-1970</v>
      </c>
      <c r="AD1114" s="51">
        <f t="shared" si="78"/>
        <v>140.56200000000001</v>
      </c>
      <c r="AE1114" s="15">
        <f t="shared" si="79"/>
        <v>0.75150467409399413</v>
      </c>
      <c r="AF1114">
        <f t="shared" si="80"/>
        <v>4.8861225428797832E-2</v>
      </c>
    </row>
    <row r="1115" spans="1:32" x14ac:dyDescent="0.25">
      <c r="A1115" s="59">
        <v>1098</v>
      </c>
      <c r="B1115" s="60" t="s">
        <v>309</v>
      </c>
      <c r="C1115" s="61" t="s">
        <v>413</v>
      </c>
      <c r="D1115" s="62"/>
      <c r="E1115" s="62">
        <v>170</v>
      </c>
      <c r="F1115" s="62">
        <v>1970</v>
      </c>
      <c r="G1115" s="50">
        <v>3828.9960000000001</v>
      </c>
      <c r="H1115" s="50">
        <v>3410.2649999999999</v>
      </c>
      <c r="I1115" s="50">
        <v>2900.0369999999998</v>
      </c>
      <c r="J1115" s="50">
        <v>2462.5749999999998</v>
      </c>
      <c r="K1115" s="50">
        <v>1928.2090000000001</v>
      </c>
      <c r="L1115" s="50">
        <v>1441.29</v>
      </c>
      <c r="M1115" s="50">
        <v>1167.4079999999999</v>
      </c>
      <c r="N1115" s="50">
        <v>992.20100000000002</v>
      </c>
      <c r="O1115" s="50">
        <v>855.62</v>
      </c>
      <c r="P1115" s="50">
        <v>752.86400000000003</v>
      </c>
      <c r="Q1115" s="50">
        <v>616.81600000000003</v>
      </c>
      <c r="R1115" s="50">
        <v>534.74599999999998</v>
      </c>
      <c r="S1115" s="50">
        <v>428.16800000000001</v>
      </c>
      <c r="T1115" s="50">
        <v>315.86799999999999</v>
      </c>
      <c r="U1115" s="50">
        <v>212.68600000000001</v>
      </c>
      <c r="V1115" s="50">
        <v>123.185</v>
      </c>
      <c r="W1115" s="50">
        <v>90.281000000000006</v>
      </c>
      <c r="X1115" s="50" t="s">
        <v>311</v>
      </c>
      <c r="Y1115" s="50" t="s">
        <v>311</v>
      </c>
      <c r="Z1115" s="50" t="s">
        <v>311</v>
      </c>
      <c r="AA1115" s="50" t="s">
        <v>311</v>
      </c>
      <c r="AB1115" s="50" t="s">
        <v>311</v>
      </c>
      <c r="AC1115" s="50" t="str">
        <f t="shared" si="77"/>
        <v>Colombia-1970</v>
      </c>
      <c r="AD1115" s="51">
        <f t="shared" si="78"/>
        <v>11179.896999999999</v>
      </c>
      <c r="AE1115" s="15">
        <f t="shared" si="79"/>
        <v>0.97329322443668331</v>
      </c>
      <c r="AF1115">
        <f t="shared" si="80"/>
        <v>3.4805254138348091E-2</v>
      </c>
    </row>
    <row r="1116" spans="1:32" x14ac:dyDescent="0.25">
      <c r="A1116" s="59">
        <v>1099</v>
      </c>
      <c r="B1116" s="60" t="s">
        <v>309</v>
      </c>
      <c r="C1116" s="61" t="s">
        <v>364</v>
      </c>
      <c r="D1116" s="62"/>
      <c r="E1116" s="62">
        <v>174</v>
      </c>
      <c r="F1116" s="62">
        <v>1970</v>
      </c>
      <c r="G1116" s="50">
        <v>40.637</v>
      </c>
      <c r="H1116" s="50">
        <v>33.491</v>
      </c>
      <c r="I1116" s="50">
        <v>28.489000000000001</v>
      </c>
      <c r="J1116" s="50">
        <v>22.954999999999998</v>
      </c>
      <c r="K1116" s="50">
        <v>17.178000000000001</v>
      </c>
      <c r="L1116" s="50">
        <v>15.548</v>
      </c>
      <c r="M1116" s="50">
        <v>13.936999999999999</v>
      </c>
      <c r="N1116" s="50">
        <v>12.106999999999999</v>
      </c>
      <c r="O1116" s="50">
        <v>10.532</v>
      </c>
      <c r="P1116" s="50">
        <v>9.1270000000000007</v>
      </c>
      <c r="Q1116" s="50">
        <v>7.8520000000000003</v>
      </c>
      <c r="R1116" s="50">
        <v>6.4089999999999998</v>
      </c>
      <c r="S1116" s="50">
        <v>4.8550000000000004</v>
      </c>
      <c r="T1116" s="50">
        <v>3.2090000000000001</v>
      </c>
      <c r="U1116" s="50">
        <v>1.986</v>
      </c>
      <c r="V1116" s="50">
        <v>1.0880000000000001</v>
      </c>
      <c r="W1116" s="50">
        <v>0.65400000000000003</v>
      </c>
      <c r="X1116" s="50" t="s">
        <v>311</v>
      </c>
      <c r="Y1116" s="50" t="s">
        <v>311</v>
      </c>
      <c r="Z1116" s="50" t="s">
        <v>311</v>
      </c>
      <c r="AA1116" s="50" t="s">
        <v>311</v>
      </c>
      <c r="AB1116" s="50" t="s">
        <v>311</v>
      </c>
      <c r="AC1116" s="50" t="str">
        <f t="shared" si="77"/>
        <v>Comoros-1970</v>
      </c>
      <c r="AD1116" s="51">
        <f t="shared" si="78"/>
        <v>120.5</v>
      </c>
      <c r="AE1116" s="15">
        <f t="shared" si="79"/>
        <v>0.90916182572614113</v>
      </c>
      <c r="AF1116">
        <f t="shared" si="80"/>
        <v>3.1091310836915159E-2</v>
      </c>
    </row>
    <row r="1117" spans="1:32" x14ac:dyDescent="0.25">
      <c r="A1117" s="59">
        <v>1100</v>
      </c>
      <c r="B1117" s="60" t="s">
        <v>309</v>
      </c>
      <c r="C1117" s="61" t="s">
        <v>414</v>
      </c>
      <c r="D1117" s="62"/>
      <c r="E1117" s="62">
        <v>178</v>
      </c>
      <c r="F1117" s="62">
        <v>1970</v>
      </c>
      <c r="G1117" s="50">
        <v>241.22200000000001</v>
      </c>
      <c r="H1117" s="50">
        <v>193.012</v>
      </c>
      <c r="I1117" s="50">
        <v>158.81</v>
      </c>
      <c r="J1117" s="50">
        <v>132.41999999999999</v>
      </c>
      <c r="K1117" s="50">
        <v>110.23699999999999</v>
      </c>
      <c r="L1117" s="50">
        <v>95.010999999999996</v>
      </c>
      <c r="M1117" s="50">
        <v>82.474000000000004</v>
      </c>
      <c r="N1117" s="50">
        <v>71.69</v>
      </c>
      <c r="O1117" s="50">
        <v>62.054000000000002</v>
      </c>
      <c r="P1117" s="50">
        <v>53.311999999999998</v>
      </c>
      <c r="Q1117" s="50">
        <v>45.091000000000001</v>
      </c>
      <c r="R1117" s="50">
        <v>37.298000000000002</v>
      </c>
      <c r="S1117" s="50">
        <v>29.852</v>
      </c>
      <c r="T1117" s="50">
        <v>22.609000000000002</v>
      </c>
      <c r="U1117" s="50">
        <v>15.584</v>
      </c>
      <c r="V1117" s="50">
        <v>8.6080000000000005</v>
      </c>
      <c r="W1117" s="50">
        <v>5.5279999999999996</v>
      </c>
      <c r="X1117" s="50" t="s">
        <v>311</v>
      </c>
      <c r="Y1117" s="50" t="s">
        <v>311</v>
      </c>
      <c r="Z1117" s="50" t="s">
        <v>311</v>
      </c>
      <c r="AA1117" s="50" t="s">
        <v>311</v>
      </c>
      <c r="AB1117" s="50" t="s">
        <v>311</v>
      </c>
      <c r="AC1117" s="50" t="str">
        <f t="shared" si="77"/>
        <v>Congo-1970</v>
      </c>
      <c r="AD1117" s="51">
        <f t="shared" si="78"/>
        <v>719.43899999999996</v>
      </c>
      <c r="AE1117" s="15">
        <f t="shared" si="79"/>
        <v>0.89705034061261635</v>
      </c>
      <c r="AF1117">
        <f t="shared" si="80"/>
        <v>3.9870230700130974E-2</v>
      </c>
    </row>
    <row r="1118" spans="1:32" x14ac:dyDescent="0.25">
      <c r="A1118" s="59">
        <v>1101</v>
      </c>
      <c r="B1118" s="60" t="s">
        <v>309</v>
      </c>
      <c r="C1118" s="61" t="s">
        <v>415</v>
      </c>
      <c r="D1118" s="62"/>
      <c r="E1118" s="62">
        <v>188</v>
      </c>
      <c r="F1118" s="62">
        <v>1970</v>
      </c>
      <c r="G1118" s="50">
        <v>290.18799999999999</v>
      </c>
      <c r="H1118" s="50">
        <v>280.423</v>
      </c>
      <c r="I1118" s="50">
        <v>237.071</v>
      </c>
      <c r="J1118" s="50">
        <v>185.12</v>
      </c>
      <c r="K1118" s="50">
        <v>167.893</v>
      </c>
      <c r="L1118" s="50">
        <v>132.22900000000001</v>
      </c>
      <c r="M1118" s="50">
        <v>110.961</v>
      </c>
      <c r="N1118" s="50">
        <v>94.968999999999994</v>
      </c>
      <c r="O1118" s="50">
        <v>82.355999999999995</v>
      </c>
      <c r="P1118" s="50">
        <v>67.308999999999997</v>
      </c>
      <c r="Q1118" s="50">
        <v>54.555999999999997</v>
      </c>
      <c r="R1118" s="50">
        <v>46.962000000000003</v>
      </c>
      <c r="S1118" s="50">
        <v>36.655000000000001</v>
      </c>
      <c r="T1118" s="50">
        <v>26.530999999999999</v>
      </c>
      <c r="U1118" s="50">
        <v>17.407</v>
      </c>
      <c r="V1118" s="50">
        <v>10.345000000000001</v>
      </c>
      <c r="W1118" s="50">
        <v>7.891</v>
      </c>
      <c r="X1118" s="50" t="s">
        <v>311</v>
      </c>
      <c r="Y1118" s="50" t="s">
        <v>311</v>
      </c>
      <c r="Z1118" s="50" t="s">
        <v>311</v>
      </c>
      <c r="AA1118" s="50" t="s">
        <v>311</v>
      </c>
      <c r="AB1118" s="50" t="s">
        <v>311</v>
      </c>
      <c r="AC1118" s="50" t="str">
        <f t="shared" si="77"/>
        <v>Costa Rica-1970</v>
      </c>
      <c r="AD1118" s="51">
        <f t="shared" si="78"/>
        <v>979.01</v>
      </c>
      <c r="AE1118" s="15">
        <f t="shared" si="79"/>
        <v>0.88850573538574684</v>
      </c>
      <c r="AF1118">
        <f t="shared" si="80"/>
        <v>3.479838718704735E-2</v>
      </c>
    </row>
    <row r="1119" spans="1:32" x14ac:dyDescent="0.25">
      <c r="A1119" s="59">
        <v>1102</v>
      </c>
      <c r="B1119" s="60" t="s">
        <v>309</v>
      </c>
      <c r="C1119" s="61" t="s">
        <v>416</v>
      </c>
      <c r="D1119" s="62"/>
      <c r="E1119" s="62">
        <v>384</v>
      </c>
      <c r="F1119" s="62">
        <v>1970</v>
      </c>
      <c r="G1119" s="50">
        <v>1021.121</v>
      </c>
      <c r="H1119" s="50">
        <v>758.76</v>
      </c>
      <c r="I1119" s="50">
        <v>583.62</v>
      </c>
      <c r="J1119" s="50">
        <v>476.49900000000002</v>
      </c>
      <c r="K1119" s="50">
        <v>411.69299999999998</v>
      </c>
      <c r="L1119" s="50">
        <v>395.98099999999999</v>
      </c>
      <c r="M1119" s="50">
        <v>358.35199999999998</v>
      </c>
      <c r="N1119" s="50">
        <v>304.452</v>
      </c>
      <c r="O1119" s="50">
        <v>247.184</v>
      </c>
      <c r="P1119" s="50">
        <v>196.42099999999999</v>
      </c>
      <c r="Q1119" s="50">
        <v>154.041</v>
      </c>
      <c r="R1119" s="50">
        <v>118.214</v>
      </c>
      <c r="S1119" s="50">
        <v>87.620999999999995</v>
      </c>
      <c r="T1119" s="50">
        <v>60.774000000000001</v>
      </c>
      <c r="U1119" s="50">
        <v>37.601999999999997</v>
      </c>
      <c r="V1119" s="50">
        <v>19.548999999999999</v>
      </c>
      <c r="W1119" s="50">
        <v>10.510999999999999</v>
      </c>
      <c r="X1119" s="50" t="s">
        <v>311</v>
      </c>
      <c r="Y1119" s="50" t="s">
        <v>311</v>
      </c>
      <c r="Z1119" s="50" t="s">
        <v>311</v>
      </c>
      <c r="AA1119" s="50" t="s">
        <v>311</v>
      </c>
      <c r="AB1119" s="50" t="s">
        <v>311</v>
      </c>
      <c r="AC1119" s="50" t="str">
        <f t="shared" si="77"/>
        <v>Côte d'Ivoire-1970</v>
      </c>
      <c r="AD1119" s="51">
        <f t="shared" si="78"/>
        <v>2750.4580000000001</v>
      </c>
      <c r="AE1119" s="15">
        <f t="shared" si="79"/>
        <v>0.90600801757380023</v>
      </c>
      <c r="AF1119">
        <f t="shared" si="80"/>
        <v>2.5114788757594653E-2</v>
      </c>
    </row>
    <row r="1120" spans="1:32" x14ac:dyDescent="0.25">
      <c r="A1120" s="59">
        <v>1103</v>
      </c>
      <c r="B1120" s="60" t="s">
        <v>309</v>
      </c>
      <c r="C1120" s="61" t="s">
        <v>417</v>
      </c>
      <c r="D1120" s="62"/>
      <c r="E1120" s="62">
        <v>191</v>
      </c>
      <c r="F1120" s="62">
        <v>1970</v>
      </c>
      <c r="G1120" s="50">
        <v>313.87799999999999</v>
      </c>
      <c r="H1120" s="50">
        <v>343.73700000000002</v>
      </c>
      <c r="I1120" s="50">
        <v>371.096</v>
      </c>
      <c r="J1120" s="50">
        <v>395.96699999999998</v>
      </c>
      <c r="K1120" s="50">
        <v>368.74799999999999</v>
      </c>
      <c r="L1120" s="50">
        <v>276.40100000000001</v>
      </c>
      <c r="M1120" s="50">
        <v>332.49</v>
      </c>
      <c r="N1120" s="50">
        <v>358.33499999999998</v>
      </c>
      <c r="O1120" s="50">
        <v>337.95400000000001</v>
      </c>
      <c r="P1120" s="50">
        <v>279.55</v>
      </c>
      <c r="Q1120" s="50">
        <v>175.04300000000001</v>
      </c>
      <c r="R1120" s="50">
        <v>222.47300000000001</v>
      </c>
      <c r="S1120" s="50">
        <v>234.36099999999999</v>
      </c>
      <c r="T1120" s="50">
        <v>179.886</v>
      </c>
      <c r="U1120" s="50">
        <v>123.45099999999999</v>
      </c>
      <c r="V1120" s="50">
        <v>63.56</v>
      </c>
      <c r="W1120" s="50">
        <v>46.142000000000003</v>
      </c>
      <c r="X1120" s="50" t="s">
        <v>311</v>
      </c>
      <c r="Y1120" s="50" t="s">
        <v>311</v>
      </c>
      <c r="Z1120" s="50" t="s">
        <v>311</v>
      </c>
      <c r="AA1120" s="50" t="s">
        <v>311</v>
      </c>
      <c r="AB1120" s="50" t="s">
        <v>311</v>
      </c>
      <c r="AC1120" s="50" t="str">
        <f t="shared" si="77"/>
        <v>Croatia-1970</v>
      </c>
      <c r="AD1120" s="51">
        <f t="shared" si="78"/>
        <v>2981.3220000000001</v>
      </c>
      <c r="AE1120" s="15">
        <f t="shared" si="79"/>
        <v>0.48359419076503646</v>
      </c>
      <c r="AF1120">
        <f t="shared" si="80"/>
        <v>0.1030013967466103</v>
      </c>
    </row>
    <row r="1121" spans="1:32" x14ac:dyDescent="0.25">
      <c r="A1121" s="59">
        <v>1104</v>
      </c>
      <c r="B1121" s="60" t="s">
        <v>309</v>
      </c>
      <c r="C1121" s="61" t="s">
        <v>365</v>
      </c>
      <c r="D1121" s="62"/>
      <c r="E1121" s="62">
        <v>192</v>
      </c>
      <c r="F1121" s="62">
        <v>1970</v>
      </c>
      <c r="G1121" s="50">
        <v>1222.7929999999999</v>
      </c>
      <c r="H1121" s="50">
        <v>1206.2919999999999</v>
      </c>
      <c r="I1121" s="50">
        <v>847.02599999999995</v>
      </c>
      <c r="J1121" s="50">
        <v>824.67399999999998</v>
      </c>
      <c r="K1121" s="50">
        <v>685.25300000000004</v>
      </c>
      <c r="L1121" s="50">
        <v>632.00300000000004</v>
      </c>
      <c r="M1121" s="50">
        <v>572.80799999999999</v>
      </c>
      <c r="N1121" s="50">
        <v>483.34500000000003</v>
      </c>
      <c r="O1121" s="50">
        <v>423.21499999999997</v>
      </c>
      <c r="P1121" s="50">
        <v>371.78500000000003</v>
      </c>
      <c r="Q1121" s="50">
        <v>338.04500000000002</v>
      </c>
      <c r="R1121" s="50">
        <v>318.40600000000001</v>
      </c>
      <c r="S1121" s="50">
        <v>279.834</v>
      </c>
      <c r="T1121" s="50">
        <v>226.661</v>
      </c>
      <c r="U1121" s="50">
        <v>139.279</v>
      </c>
      <c r="V1121" s="50">
        <v>78.668999999999997</v>
      </c>
      <c r="W1121" s="50">
        <v>65.034999999999997</v>
      </c>
      <c r="X1121" s="50" t="s">
        <v>311</v>
      </c>
      <c r="Y1121" s="50" t="s">
        <v>311</v>
      </c>
      <c r="Z1121" s="50" t="s">
        <v>311</v>
      </c>
      <c r="AA1121" s="50" t="s">
        <v>311</v>
      </c>
      <c r="AB1121" s="50" t="s">
        <v>311</v>
      </c>
      <c r="AC1121" s="50" t="str">
        <f t="shared" si="77"/>
        <v>Cuba-1970</v>
      </c>
      <c r="AD1121" s="51">
        <f t="shared" si="78"/>
        <v>4929.3680000000004</v>
      </c>
      <c r="AE1121" s="15">
        <f t="shared" si="79"/>
        <v>0.76800007627752676</v>
      </c>
      <c r="AF1121">
        <f t="shared" si="80"/>
        <v>6.2110207094552318E-2</v>
      </c>
    </row>
    <row r="1122" spans="1:32" x14ac:dyDescent="0.25">
      <c r="A1122" s="59">
        <v>1105</v>
      </c>
      <c r="B1122" s="60" t="s">
        <v>309</v>
      </c>
      <c r="C1122" s="61" t="s">
        <v>366</v>
      </c>
      <c r="D1122" s="62"/>
      <c r="E1122" s="62">
        <v>531</v>
      </c>
      <c r="F1122" s="62">
        <v>1970</v>
      </c>
      <c r="G1122" s="50">
        <v>18.611000000000001</v>
      </c>
      <c r="H1122" s="50">
        <v>18.599</v>
      </c>
      <c r="I1122" s="50">
        <v>19.966999999999999</v>
      </c>
      <c r="J1122" s="50">
        <v>15.667</v>
      </c>
      <c r="K1122" s="50">
        <v>11.689</v>
      </c>
      <c r="L1122" s="50">
        <v>10.257999999999999</v>
      </c>
      <c r="M1122" s="50">
        <v>7.71</v>
      </c>
      <c r="N1122" s="50">
        <v>7.4139999999999997</v>
      </c>
      <c r="O1122" s="50">
        <v>6.835</v>
      </c>
      <c r="P1122" s="50">
        <v>5.9349999999999996</v>
      </c>
      <c r="Q1122" s="50">
        <v>5.3710000000000004</v>
      </c>
      <c r="R1122" s="50">
        <v>4.2380000000000004</v>
      </c>
      <c r="S1122" s="50">
        <v>3.9860000000000002</v>
      </c>
      <c r="T1122" s="50">
        <v>2.8809999999999998</v>
      </c>
      <c r="U1122" s="50">
        <v>1.982</v>
      </c>
      <c r="V1122" s="50">
        <v>1.3009999999999999</v>
      </c>
      <c r="W1122" s="50">
        <v>1.19</v>
      </c>
      <c r="X1122" s="50" t="s">
        <v>311</v>
      </c>
      <c r="Y1122" s="50" t="s">
        <v>311</v>
      </c>
      <c r="Z1122" s="50" t="s">
        <v>311</v>
      </c>
      <c r="AA1122" s="50" t="s">
        <v>311</v>
      </c>
      <c r="AB1122" s="50" t="s">
        <v>311</v>
      </c>
      <c r="AC1122" s="50" t="str">
        <f t="shared" si="77"/>
        <v>Curaçao-1970</v>
      </c>
      <c r="AD1122" s="51">
        <f t="shared" si="78"/>
        <v>79.103000000000009</v>
      </c>
      <c r="AE1122" s="15">
        <f t="shared" si="79"/>
        <v>0.81578448352148458</v>
      </c>
      <c r="AF1122">
        <f t="shared" si="80"/>
        <v>5.3962430290578227E-2</v>
      </c>
    </row>
    <row r="1123" spans="1:32" x14ac:dyDescent="0.25">
      <c r="A1123" s="59">
        <v>1106</v>
      </c>
      <c r="B1123" s="60" t="s">
        <v>309</v>
      </c>
      <c r="C1123" s="61" t="s">
        <v>418</v>
      </c>
      <c r="D1123" s="62">
        <v>12</v>
      </c>
      <c r="E1123" s="62">
        <v>196</v>
      </c>
      <c r="F1123" s="62">
        <v>1970</v>
      </c>
      <c r="G1123" s="50">
        <v>58.963999999999999</v>
      </c>
      <c r="H1123" s="50">
        <v>63.906999999999996</v>
      </c>
      <c r="I1123" s="50">
        <v>67.105999999999995</v>
      </c>
      <c r="J1123" s="50">
        <v>57.972999999999999</v>
      </c>
      <c r="K1123" s="50">
        <v>50.750999999999998</v>
      </c>
      <c r="L1123" s="50">
        <v>41.639000000000003</v>
      </c>
      <c r="M1123" s="50">
        <v>37.634</v>
      </c>
      <c r="N1123" s="50">
        <v>34.561999999999998</v>
      </c>
      <c r="O1123" s="50">
        <v>32.530999999999999</v>
      </c>
      <c r="P1123" s="50">
        <v>29.475000000000001</v>
      </c>
      <c r="Q1123" s="50">
        <v>26.431000000000001</v>
      </c>
      <c r="R1123" s="50">
        <v>26.433</v>
      </c>
      <c r="S1123" s="50">
        <v>24.391999999999999</v>
      </c>
      <c r="T1123" s="50">
        <v>21.344999999999999</v>
      </c>
      <c r="U1123" s="50">
        <v>17.286000000000001</v>
      </c>
      <c r="V1123" s="50">
        <v>12.148999999999999</v>
      </c>
      <c r="W1123" s="50">
        <v>11.042999999999999</v>
      </c>
      <c r="X1123" s="50" t="s">
        <v>311</v>
      </c>
      <c r="Y1123" s="50" t="s">
        <v>311</v>
      </c>
      <c r="Z1123" s="50" t="s">
        <v>311</v>
      </c>
      <c r="AA1123" s="50" t="s">
        <v>311</v>
      </c>
      <c r="AB1123" s="50" t="s">
        <v>311</v>
      </c>
      <c r="AC1123" s="50" t="str">
        <f t="shared" si="77"/>
        <v>Cyprus-1970</v>
      </c>
      <c r="AD1123" s="51">
        <f t="shared" si="78"/>
        <v>361.82100000000003</v>
      </c>
      <c r="AE1123" s="15">
        <f t="shared" si="79"/>
        <v>0.69592422772586437</v>
      </c>
      <c r="AF1123">
        <f t="shared" si="80"/>
        <v>0.11203918825367251</v>
      </c>
    </row>
    <row r="1124" spans="1:32" x14ac:dyDescent="0.25">
      <c r="A1124" s="59">
        <v>1107</v>
      </c>
      <c r="B1124" s="60" t="s">
        <v>309</v>
      </c>
      <c r="C1124" s="61" t="s">
        <v>419</v>
      </c>
      <c r="D1124" s="62"/>
      <c r="E1124" s="62">
        <v>408</v>
      </c>
      <c r="F1124" s="62">
        <v>1970</v>
      </c>
      <c r="G1124" s="50">
        <v>2421.183</v>
      </c>
      <c r="H1124" s="50">
        <v>1724.0450000000001</v>
      </c>
      <c r="I1124" s="50">
        <v>1848.674</v>
      </c>
      <c r="J1124" s="50">
        <v>954.76700000000005</v>
      </c>
      <c r="K1124" s="50">
        <v>1314.982</v>
      </c>
      <c r="L1124" s="50">
        <v>1355.479</v>
      </c>
      <c r="M1124" s="50">
        <v>1227.5509999999999</v>
      </c>
      <c r="N1124" s="50">
        <v>862.03200000000004</v>
      </c>
      <c r="O1124" s="50">
        <v>643.90200000000004</v>
      </c>
      <c r="P1124" s="50">
        <v>521.88400000000001</v>
      </c>
      <c r="Q1124" s="50">
        <v>434.67200000000003</v>
      </c>
      <c r="R1124" s="50">
        <v>363.92899999999997</v>
      </c>
      <c r="S1124" s="50">
        <v>280.24299999999999</v>
      </c>
      <c r="T1124" s="50">
        <v>204.364</v>
      </c>
      <c r="U1124" s="50">
        <v>134.11799999999999</v>
      </c>
      <c r="V1124" s="50">
        <v>77.575999999999993</v>
      </c>
      <c r="W1124" s="50">
        <v>40.999000000000002</v>
      </c>
      <c r="X1124" s="50" t="s">
        <v>311</v>
      </c>
      <c r="Y1124" s="50" t="s">
        <v>311</v>
      </c>
      <c r="Z1124" s="50" t="s">
        <v>311</v>
      </c>
      <c r="AA1124" s="50" t="s">
        <v>311</v>
      </c>
      <c r="AB1124" s="50" t="s">
        <v>311</v>
      </c>
      <c r="AC1124" s="50" t="str">
        <f t="shared" si="77"/>
        <v>Dem. People's Republic of Korea-1970</v>
      </c>
      <c r="AD1124" s="51">
        <f t="shared" si="78"/>
        <v>7959.4410000000007</v>
      </c>
      <c r="AE1124" s="15">
        <f t="shared" si="79"/>
        <v>0.8104789017218671</v>
      </c>
      <c r="AF1124">
        <f t="shared" si="80"/>
        <v>3.2756092930561517E-2</v>
      </c>
    </row>
    <row r="1125" spans="1:32" x14ac:dyDescent="0.25">
      <c r="A1125" s="59">
        <v>1108</v>
      </c>
      <c r="B1125" s="60" t="s">
        <v>309</v>
      </c>
      <c r="C1125" s="61" t="s">
        <v>420</v>
      </c>
      <c r="D1125" s="62"/>
      <c r="E1125" s="62">
        <v>180</v>
      </c>
      <c r="F1125" s="62">
        <v>1970</v>
      </c>
      <c r="G1125" s="50">
        <v>3602.49</v>
      </c>
      <c r="H1125" s="50">
        <v>2824.259</v>
      </c>
      <c r="I1125" s="50">
        <v>2357.6</v>
      </c>
      <c r="J1125" s="50">
        <v>1998.45</v>
      </c>
      <c r="K1125" s="50">
        <v>1772.925</v>
      </c>
      <c r="L1125" s="50">
        <v>1514.453</v>
      </c>
      <c r="M1125" s="50">
        <v>1271.1020000000001</v>
      </c>
      <c r="N1125" s="50">
        <v>1062.383</v>
      </c>
      <c r="O1125" s="50">
        <v>884.4</v>
      </c>
      <c r="P1125" s="50">
        <v>726.88099999999997</v>
      </c>
      <c r="Q1125" s="50">
        <v>593.59100000000001</v>
      </c>
      <c r="R1125" s="50">
        <v>472.41300000000001</v>
      </c>
      <c r="S1125" s="50">
        <v>360.291</v>
      </c>
      <c r="T1125" s="50">
        <v>258.11399999999998</v>
      </c>
      <c r="U1125" s="50">
        <v>166.52500000000001</v>
      </c>
      <c r="V1125" s="50">
        <v>92.206000000000003</v>
      </c>
      <c r="W1125" s="50">
        <v>51.851999999999997</v>
      </c>
      <c r="X1125" s="50" t="s">
        <v>311</v>
      </c>
      <c r="Y1125" s="50" t="s">
        <v>311</v>
      </c>
      <c r="Z1125" s="50" t="s">
        <v>311</v>
      </c>
      <c r="AA1125" s="50" t="s">
        <v>311</v>
      </c>
      <c r="AB1125" s="50" t="s">
        <v>311</v>
      </c>
      <c r="AC1125" s="50" t="str">
        <f t="shared" si="77"/>
        <v>Democratic Republic of the Congo-1970</v>
      </c>
      <c r="AD1125" s="51">
        <f t="shared" si="78"/>
        <v>10656.888999999999</v>
      </c>
      <c r="AE1125" s="15">
        <f t="shared" si="79"/>
        <v>0.87765256821198012</v>
      </c>
      <c r="AF1125">
        <f t="shared" si="80"/>
        <v>2.925209804025854E-2</v>
      </c>
    </row>
    <row r="1126" spans="1:32" x14ac:dyDescent="0.25">
      <c r="A1126" s="59">
        <v>1109</v>
      </c>
      <c r="B1126" s="60" t="s">
        <v>309</v>
      </c>
      <c r="C1126" s="61" t="s">
        <v>421</v>
      </c>
      <c r="D1126" s="62"/>
      <c r="E1126" s="62">
        <v>208</v>
      </c>
      <c r="F1126" s="62">
        <v>1970</v>
      </c>
      <c r="G1126" s="50">
        <v>387.71</v>
      </c>
      <c r="H1126" s="50">
        <v>392.38900000000001</v>
      </c>
      <c r="I1126" s="50">
        <v>368.43400000000003</v>
      </c>
      <c r="J1126" s="50">
        <v>372.928</v>
      </c>
      <c r="K1126" s="50">
        <v>415.77600000000001</v>
      </c>
      <c r="L1126" s="50">
        <v>375.52699999999999</v>
      </c>
      <c r="M1126" s="50">
        <v>302.14800000000002</v>
      </c>
      <c r="N1126" s="50">
        <v>279.22300000000001</v>
      </c>
      <c r="O1126" s="50">
        <v>285.07299999999998</v>
      </c>
      <c r="P1126" s="50">
        <v>305.93799999999999</v>
      </c>
      <c r="Q1126" s="50">
        <v>288.62400000000002</v>
      </c>
      <c r="R1126" s="50">
        <v>287.14999999999998</v>
      </c>
      <c r="S1126" s="50">
        <v>263.97399999999999</v>
      </c>
      <c r="T1126" s="50">
        <v>218.68299999999999</v>
      </c>
      <c r="U1126" s="50">
        <v>169.89099999999999</v>
      </c>
      <c r="V1126" s="50">
        <v>115.747</v>
      </c>
      <c r="W1126" s="50">
        <v>102.026</v>
      </c>
      <c r="X1126" s="50" t="s">
        <v>311</v>
      </c>
      <c r="Y1126" s="50" t="s">
        <v>311</v>
      </c>
      <c r="Z1126" s="50" t="s">
        <v>311</v>
      </c>
      <c r="AA1126" s="50" t="s">
        <v>311</v>
      </c>
      <c r="AB1126" s="50" t="s">
        <v>311</v>
      </c>
      <c r="AC1126" s="50" t="str">
        <f t="shared" si="77"/>
        <v>Denmark-1970</v>
      </c>
      <c r="AD1126" s="51">
        <f t="shared" si="78"/>
        <v>3176.3610000000003</v>
      </c>
      <c r="AE1126" s="15">
        <f t="shared" si="79"/>
        <v>0.55248128282647968</v>
      </c>
      <c r="AF1126">
        <f t="shared" si="80"/>
        <v>0.14019927424810877</v>
      </c>
    </row>
    <row r="1127" spans="1:32" x14ac:dyDescent="0.25">
      <c r="A1127" s="59">
        <v>1110</v>
      </c>
      <c r="B1127" s="60" t="s">
        <v>309</v>
      </c>
      <c r="C1127" s="61" t="s">
        <v>422</v>
      </c>
      <c r="D1127" s="62"/>
      <c r="E1127" s="62">
        <v>262</v>
      </c>
      <c r="F1127" s="62">
        <v>1970</v>
      </c>
      <c r="G1127" s="50">
        <v>30.832000000000001</v>
      </c>
      <c r="H1127" s="50">
        <v>23.53</v>
      </c>
      <c r="I1127" s="50">
        <v>18.13</v>
      </c>
      <c r="J1127" s="50">
        <v>14.977</v>
      </c>
      <c r="K1127" s="50">
        <v>15.01</v>
      </c>
      <c r="L1127" s="50">
        <v>12.177</v>
      </c>
      <c r="M1127" s="50">
        <v>10.041</v>
      </c>
      <c r="N1127" s="50">
        <v>8.3059999999999992</v>
      </c>
      <c r="O1127" s="50">
        <v>6.819</v>
      </c>
      <c r="P1127" s="50">
        <v>5.5369999999999999</v>
      </c>
      <c r="Q1127" s="50">
        <v>4.43</v>
      </c>
      <c r="R1127" s="50">
        <v>3.448</v>
      </c>
      <c r="S1127" s="50">
        <v>2.577</v>
      </c>
      <c r="T1127" s="50">
        <v>1.7989999999999999</v>
      </c>
      <c r="U1127" s="50">
        <v>1.1259999999999999</v>
      </c>
      <c r="V1127" s="50">
        <v>0.59799999999999998</v>
      </c>
      <c r="W1127" s="50">
        <v>0.32200000000000001</v>
      </c>
      <c r="X1127" s="50" t="s">
        <v>311</v>
      </c>
      <c r="Y1127" s="50" t="s">
        <v>311</v>
      </c>
      <c r="Z1127" s="50" t="s">
        <v>311</v>
      </c>
      <c r="AA1127" s="50" t="s">
        <v>311</v>
      </c>
      <c r="AB1127" s="50" t="s">
        <v>311</v>
      </c>
      <c r="AC1127" s="50" t="str">
        <f t="shared" si="77"/>
        <v>Djibouti-1970</v>
      </c>
      <c r="AD1127" s="51">
        <f t="shared" si="78"/>
        <v>83.321999999999989</v>
      </c>
      <c r="AE1127" s="15">
        <f t="shared" si="79"/>
        <v>0.91616859892945479</v>
      </c>
      <c r="AF1127">
        <f t="shared" si="80"/>
        <v>2.4676858305415425E-2</v>
      </c>
    </row>
    <row r="1128" spans="1:32" x14ac:dyDescent="0.25">
      <c r="A1128" s="59">
        <v>1111</v>
      </c>
      <c r="B1128" s="60" t="s">
        <v>309</v>
      </c>
      <c r="C1128" s="61" t="s">
        <v>367</v>
      </c>
      <c r="D1128" s="62"/>
      <c r="E1128" s="62">
        <v>214</v>
      </c>
      <c r="F1128" s="62">
        <v>1970</v>
      </c>
      <c r="G1128" s="50">
        <v>806.68299999999999</v>
      </c>
      <c r="H1128" s="50">
        <v>724.14300000000003</v>
      </c>
      <c r="I1128" s="50">
        <v>619.21699999999998</v>
      </c>
      <c r="J1128" s="50">
        <v>484.73099999999999</v>
      </c>
      <c r="K1128" s="50">
        <v>352.06400000000002</v>
      </c>
      <c r="L1128" s="50">
        <v>275.27199999999999</v>
      </c>
      <c r="M1128" s="50">
        <v>255.41499999999999</v>
      </c>
      <c r="N1128" s="50">
        <v>226.756</v>
      </c>
      <c r="O1128" s="50">
        <v>190.65600000000001</v>
      </c>
      <c r="P1128" s="50">
        <v>155.75700000000001</v>
      </c>
      <c r="Q1128" s="50">
        <v>123.232</v>
      </c>
      <c r="R1128" s="50">
        <v>95.808999999999997</v>
      </c>
      <c r="S1128" s="50">
        <v>72.626000000000005</v>
      </c>
      <c r="T1128" s="50">
        <v>52.649000000000001</v>
      </c>
      <c r="U1128" s="50">
        <v>34.793999999999997</v>
      </c>
      <c r="V1128" s="50">
        <v>19.991</v>
      </c>
      <c r="W1128" s="50">
        <v>13.319000000000001</v>
      </c>
      <c r="X1128" s="50" t="s">
        <v>311</v>
      </c>
      <c r="Y1128" s="50" t="s">
        <v>311</v>
      </c>
      <c r="Z1128" s="50" t="s">
        <v>311</v>
      </c>
      <c r="AA1128" s="50" t="s">
        <v>311</v>
      </c>
      <c r="AB1128" s="50" t="s">
        <v>311</v>
      </c>
      <c r="AC1128" s="50" t="str">
        <f t="shared" si="77"/>
        <v>Dominican Republic-1970</v>
      </c>
      <c r="AD1128" s="51">
        <f t="shared" si="78"/>
        <v>2232.3180000000007</v>
      </c>
      <c r="AE1128" s="15">
        <f t="shared" si="79"/>
        <v>1.0172367915323888</v>
      </c>
      <c r="AF1128">
        <f t="shared" si="80"/>
        <v>2.7554325168556396E-2</v>
      </c>
    </row>
    <row r="1129" spans="1:32" x14ac:dyDescent="0.25">
      <c r="A1129" s="59">
        <v>1112</v>
      </c>
      <c r="B1129" s="60" t="s">
        <v>309</v>
      </c>
      <c r="C1129" s="61" t="s">
        <v>423</v>
      </c>
      <c r="D1129" s="62"/>
      <c r="E1129" s="62">
        <v>218</v>
      </c>
      <c r="F1129" s="62">
        <v>1970</v>
      </c>
      <c r="G1129" s="50">
        <v>1044.5070000000001</v>
      </c>
      <c r="H1129" s="50">
        <v>879.24300000000005</v>
      </c>
      <c r="I1129" s="50">
        <v>759.64200000000005</v>
      </c>
      <c r="J1129" s="50">
        <v>652.27300000000002</v>
      </c>
      <c r="K1129" s="50">
        <v>486.41800000000001</v>
      </c>
      <c r="L1129" s="50">
        <v>424.488</v>
      </c>
      <c r="M1129" s="50">
        <v>350.14499999999998</v>
      </c>
      <c r="N1129" s="50">
        <v>296.85399999999998</v>
      </c>
      <c r="O1129" s="50">
        <v>250.202</v>
      </c>
      <c r="P1129" s="50">
        <v>208.166</v>
      </c>
      <c r="Q1129" s="50">
        <v>176.58</v>
      </c>
      <c r="R1129" s="50">
        <v>158.35499999999999</v>
      </c>
      <c r="S1129" s="50">
        <v>125.604</v>
      </c>
      <c r="T1129" s="50">
        <v>100.06100000000001</v>
      </c>
      <c r="U1129" s="50">
        <v>73.554000000000002</v>
      </c>
      <c r="V1129" s="50">
        <v>48.9</v>
      </c>
      <c r="W1129" s="50">
        <v>37.534999999999997</v>
      </c>
      <c r="X1129" s="50" t="s">
        <v>311</v>
      </c>
      <c r="Y1129" s="50" t="s">
        <v>311</v>
      </c>
      <c r="Z1129" s="50" t="s">
        <v>311</v>
      </c>
      <c r="AA1129" s="50" t="s">
        <v>311</v>
      </c>
      <c r="AB1129" s="50" t="s">
        <v>311</v>
      </c>
      <c r="AC1129" s="50" t="str">
        <f t="shared" si="77"/>
        <v>Ecuador-1970</v>
      </c>
      <c r="AD1129" s="51">
        <f t="shared" si="78"/>
        <v>3129.085</v>
      </c>
      <c r="AE1129" s="15">
        <f t="shared" si="79"/>
        <v>0.940671793831104</v>
      </c>
      <c r="AF1129">
        <f t="shared" si="80"/>
        <v>4.4739961981785044E-2</v>
      </c>
    </row>
    <row r="1130" spans="1:32" x14ac:dyDescent="0.25">
      <c r="A1130" s="59">
        <v>1113</v>
      </c>
      <c r="B1130" s="60" t="s">
        <v>309</v>
      </c>
      <c r="C1130" s="61" t="s">
        <v>424</v>
      </c>
      <c r="D1130" s="62"/>
      <c r="E1130" s="62">
        <v>818</v>
      </c>
      <c r="F1130" s="62">
        <v>1970</v>
      </c>
      <c r="G1130" s="50">
        <v>5703.4610000000002</v>
      </c>
      <c r="H1130" s="50">
        <v>4786.8519999999999</v>
      </c>
      <c r="I1130" s="50">
        <v>4226.2910000000002</v>
      </c>
      <c r="J1130" s="50">
        <v>3498.424</v>
      </c>
      <c r="K1130" s="50">
        <v>3070.7730000000001</v>
      </c>
      <c r="L1130" s="50">
        <v>2066.1309999999999</v>
      </c>
      <c r="M1130" s="50">
        <v>1960.1769999999999</v>
      </c>
      <c r="N1130" s="50">
        <v>1928.2</v>
      </c>
      <c r="O1130" s="50">
        <v>1756.377</v>
      </c>
      <c r="P1130" s="50">
        <v>1475.893</v>
      </c>
      <c r="Q1130" s="50">
        <v>1240.2</v>
      </c>
      <c r="R1130" s="50">
        <v>1022.279</v>
      </c>
      <c r="S1130" s="50">
        <v>823.47</v>
      </c>
      <c r="T1130" s="50">
        <v>624.66</v>
      </c>
      <c r="U1130" s="50">
        <v>434.67200000000003</v>
      </c>
      <c r="V1130" s="50">
        <v>259.08499999999998</v>
      </c>
      <c r="W1130" s="50">
        <v>169.328</v>
      </c>
      <c r="X1130" s="50" t="s">
        <v>311</v>
      </c>
      <c r="Y1130" s="50" t="s">
        <v>311</v>
      </c>
      <c r="Z1130" s="50" t="s">
        <v>311</v>
      </c>
      <c r="AA1130" s="50" t="s">
        <v>311</v>
      </c>
      <c r="AB1130" s="50" t="s">
        <v>311</v>
      </c>
      <c r="AC1130" s="50" t="str">
        <f t="shared" si="77"/>
        <v>Egypt-1970</v>
      </c>
      <c r="AD1130" s="51">
        <f t="shared" si="78"/>
        <v>18841.923999999999</v>
      </c>
      <c r="AE1130" s="15">
        <f t="shared" si="79"/>
        <v>0.86001562260839171</v>
      </c>
      <c r="AF1130">
        <f t="shared" si="80"/>
        <v>4.4332844396512264E-2</v>
      </c>
    </row>
    <row r="1131" spans="1:32" x14ac:dyDescent="0.25">
      <c r="A1131" s="59">
        <v>1114</v>
      </c>
      <c r="B1131" s="60" t="s">
        <v>309</v>
      </c>
      <c r="C1131" s="61" t="s">
        <v>425</v>
      </c>
      <c r="D1131" s="62"/>
      <c r="E1131" s="62">
        <v>222</v>
      </c>
      <c r="F1131" s="62">
        <v>1970</v>
      </c>
      <c r="G1131" s="50">
        <v>648.81399999999996</v>
      </c>
      <c r="H1131" s="50">
        <v>554.69200000000001</v>
      </c>
      <c r="I1131" s="50">
        <v>470.21100000000001</v>
      </c>
      <c r="J1131" s="50">
        <v>388.00900000000001</v>
      </c>
      <c r="K1131" s="50">
        <v>299.483</v>
      </c>
      <c r="L1131" s="50">
        <v>251.858</v>
      </c>
      <c r="M1131" s="50">
        <v>219.67400000000001</v>
      </c>
      <c r="N1131" s="50">
        <v>184.94499999999999</v>
      </c>
      <c r="O1131" s="50">
        <v>149.03899999999999</v>
      </c>
      <c r="P1131" s="50">
        <v>128.59399999999999</v>
      </c>
      <c r="Q1131" s="50">
        <v>104.458</v>
      </c>
      <c r="R1131" s="50">
        <v>83.728999999999999</v>
      </c>
      <c r="S1131" s="50">
        <v>66.777000000000001</v>
      </c>
      <c r="T1131" s="50">
        <v>50.170999999999999</v>
      </c>
      <c r="U1131" s="50">
        <v>34.277000000000001</v>
      </c>
      <c r="V1131" s="50">
        <v>20.135000000000002</v>
      </c>
      <c r="W1131" s="50">
        <v>13.728999999999999</v>
      </c>
      <c r="X1131" s="50" t="s">
        <v>311</v>
      </c>
      <c r="Y1131" s="50" t="s">
        <v>311</v>
      </c>
      <c r="Z1131" s="50" t="s">
        <v>311</v>
      </c>
      <c r="AA1131" s="50" t="s">
        <v>311</v>
      </c>
      <c r="AB1131" s="50" t="s">
        <v>311</v>
      </c>
      <c r="AC1131" s="50" t="str">
        <f t="shared" si="77"/>
        <v>El Salvador-1970</v>
      </c>
      <c r="AD1131" s="51">
        <f t="shared" si="78"/>
        <v>1876.566</v>
      </c>
      <c r="AE1131" s="15">
        <f t="shared" si="79"/>
        <v>0.95495122473709959</v>
      </c>
      <c r="AF1131">
        <f t="shared" si="80"/>
        <v>3.3324667357503612E-2</v>
      </c>
    </row>
    <row r="1132" spans="1:32" x14ac:dyDescent="0.25">
      <c r="A1132" s="59">
        <v>1115</v>
      </c>
      <c r="B1132" s="60" t="s">
        <v>309</v>
      </c>
      <c r="C1132" s="61" t="s">
        <v>426</v>
      </c>
      <c r="D1132" s="62"/>
      <c r="E1132" s="62">
        <v>226</v>
      </c>
      <c r="F1132" s="62">
        <v>1970</v>
      </c>
      <c r="G1132" s="50">
        <v>48.384</v>
      </c>
      <c r="H1132" s="50">
        <v>37.872999999999998</v>
      </c>
      <c r="I1132" s="50">
        <v>33.345999999999997</v>
      </c>
      <c r="J1132" s="50">
        <v>30.428000000000001</v>
      </c>
      <c r="K1132" s="50">
        <v>24.26</v>
      </c>
      <c r="L1132" s="50">
        <v>22.396999999999998</v>
      </c>
      <c r="M1132" s="50">
        <v>19.905000000000001</v>
      </c>
      <c r="N1132" s="50">
        <v>17.901</v>
      </c>
      <c r="O1132" s="50">
        <v>15.63</v>
      </c>
      <c r="P1132" s="50">
        <v>13.599</v>
      </c>
      <c r="Q1132" s="50">
        <v>11.779</v>
      </c>
      <c r="R1132" s="50">
        <v>9.6980000000000004</v>
      </c>
      <c r="S1132" s="50">
        <v>7.7839999999999998</v>
      </c>
      <c r="T1132" s="50">
        <v>5.8609999999999998</v>
      </c>
      <c r="U1132" s="50">
        <v>4.0510000000000002</v>
      </c>
      <c r="V1132" s="50">
        <v>2.2949999999999999</v>
      </c>
      <c r="W1132" s="50">
        <v>1.3240000000000001</v>
      </c>
      <c r="X1132" s="50" t="s">
        <v>311</v>
      </c>
      <c r="Y1132" s="50" t="s">
        <v>311</v>
      </c>
      <c r="Z1132" s="50" t="s">
        <v>311</v>
      </c>
      <c r="AA1132" s="50" t="s">
        <v>311</v>
      </c>
      <c r="AB1132" s="50" t="s">
        <v>311</v>
      </c>
      <c r="AC1132" s="50" t="str">
        <f t="shared" si="77"/>
        <v>Equatorial Guinea-1970</v>
      </c>
      <c r="AD1132" s="51">
        <f t="shared" si="78"/>
        <v>173.381</v>
      </c>
      <c r="AE1132" s="15">
        <f t="shared" si="79"/>
        <v>0.76786960508936974</v>
      </c>
      <c r="AF1132">
        <f t="shared" si="80"/>
        <v>4.6183409332932857E-2</v>
      </c>
    </row>
    <row r="1133" spans="1:32" x14ac:dyDescent="0.25">
      <c r="A1133" s="59">
        <v>1116</v>
      </c>
      <c r="B1133" s="60" t="s">
        <v>309</v>
      </c>
      <c r="C1133" s="61" t="s">
        <v>427</v>
      </c>
      <c r="D1133" s="62"/>
      <c r="E1133" s="62">
        <v>232</v>
      </c>
      <c r="F1133" s="62">
        <v>1970</v>
      </c>
      <c r="G1133" s="50">
        <v>326.96499999999997</v>
      </c>
      <c r="H1133" s="50">
        <v>258.19600000000003</v>
      </c>
      <c r="I1133" s="50">
        <v>212.92500000000001</v>
      </c>
      <c r="J1133" s="50">
        <v>173.298</v>
      </c>
      <c r="K1133" s="50">
        <v>164.774</v>
      </c>
      <c r="L1133" s="50">
        <v>142.36099999999999</v>
      </c>
      <c r="M1133" s="50">
        <v>119.69199999999999</v>
      </c>
      <c r="N1133" s="50">
        <v>99.844999999999999</v>
      </c>
      <c r="O1133" s="50">
        <v>80.95</v>
      </c>
      <c r="P1133" s="50">
        <v>65.242999999999995</v>
      </c>
      <c r="Q1133" s="50">
        <v>51.427999999999997</v>
      </c>
      <c r="R1133" s="50">
        <v>39.826000000000001</v>
      </c>
      <c r="S1133" s="50">
        <v>29.632999999999999</v>
      </c>
      <c r="T1133" s="50">
        <v>20.991</v>
      </c>
      <c r="U1133" s="50">
        <v>13.704000000000001</v>
      </c>
      <c r="V1133" s="50">
        <v>7.5670000000000002</v>
      </c>
      <c r="W1133" s="50">
        <v>4.4800000000000004</v>
      </c>
      <c r="X1133" s="50" t="s">
        <v>311</v>
      </c>
      <c r="Y1133" s="50" t="s">
        <v>311</v>
      </c>
      <c r="Z1133" s="50" t="s">
        <v>311</v>
      </c>
      <c r="AA1133" s="50" t="s">
        <v>311</v>
      </c>
      <c r="AB1133" s="50" t="s">
        <v>311</v>
      </c>
      <c r="AC1133" s="50" t="str">
        <f t="shared" si="77"/>
        <v>Eritrea-1970</v>
      </c>
      <c r="AD1133" s="51">
        <f t="shared" si="78"/>
        <v>967.05000000000007</v>
      </c>
      <c r="AE1133" s="15">
        <f t="shared" si="79"/>
        <v>0.87361356703376236</v>
      </c>
      <c r="AF1133">
        <f t="shared" si="80"/>
        <v>2.6480679109145137E-2</v>
      </c>
    </row>
    <row r="1134" spans="1:32" x14ac:dyDescent="0.25">
      <c r="A1134" s="59">
        <v>1117</v>
      </c>
      <c r="B1134" s="60" t="s">
        <v>309</v>
      </c>
      <c r="C1134" s="61" t="s">
        <v>428</v>
      </c>
      <c r="D1134" s="62"/>
      <c r="E1134" s="62">
        <v>233</v>
      </c>
      <c r="F1134" s="62">
        <v>1970</v>
      </c>
      <c r="G1134" s="50">
        <v>97.316000000000003</v>
      </c>
      <c r="H1134" s="50">
        <v>100.956</v>
      </c>
      <c r="I1134" s="50">
        <v>101.191</v>
      </c>
      <c r="J1134" s="50">
        <v>100.56399999999999</v>
      </c>
      <c r="K1134" s="50">
        <v>102.896</v>
      </c>
      <c r="L1134" s="50">
        <v>93.106999999999999</v>
      </c>
      <c r="M1134" s="50">
        <v>111.07299999999999</v>
      </c>
      <c r="N1134" s="50">
        <v>103.289</v>
      </c>
      <c r="O1134" s="50">
        <v>105.501</v>
      </c>
      <c r="P1134" s="50">
        <v>83.171000000000006</v>
      </c>
      <c r="Q1134" s="50">
        <v>57.863</v>
      </c>
      <c r="R1134" s="50">
        <v>73.539000000000001</v>
      </c>
      <c r="S1134" s="50">
        <v>69.424000000000007</v>
      </c>
      <c r="T1134" s="50">
        <v>60.012</v>
      </c>
      <c r="U1134" s="50">
        <v>44.454999999999998</v>
      </c>
      <c r="V1134" s="50">
        <v>29.47</v>
      </c>
      <c r="W1134" s="50">
        <v>26.375</v>
      </c>
      <c r="X1134" s="50" t="s">
        <v>311</v>
      </c>
      <c r="Y1134" s="50" t="s">
        <v>311</v>
      </c>
      <c r="Z1134" s="50" t="s">
        <v>311</v>
      </c>
      <c r="AA1134" s="50" t="s">
        <v>311</v>
      </c>
      <c r="AB1134" s="50" t="s">
        <v>311</v>
      </c>
      <c r="AC1134" s="50" t="str">
        <f t="shared" si="77"/>
        <v>Estonia-1970</v>
      </c>
      <c r="AD1134" s="51">
        <f t="shared" si="78"/>
        <v>900.42699999999991</v>
      </c>
      <c r="AE1134" s="15">
        <f t="shared" si="79"/>
        <v>0.5106188508341043</v>
      </c>
      <c r="AF1134">
        <f t="shared" si="80"/>
        <v>0.13360558051154692</v>
      </c>
    </row>
    <row r="1135" spans="1:32" x14ac:dyDescent="0.25">
      <c r="A1135" s="59">
        <v>1118</v>
      </c>
      <c r="B1135" s="60" t="s">
        <v>309</v>
      </c>
      <c r="C1135" s="61" t="s">
        <v>368</v>
      </c>
      <c r="D1135" s="62"/>
      <c r="E1135" s="62">
        <v>242</v>
      </c>
      <c r="F1135" s="62">
        <v>1970</v>
      </c>
      <c r="G1135" s="50">
        <v>78.772000000000006</v>
      </c>
      <c r="H1135" s="50">
        <v>76.286000000000001</v>
      </c>
      <c r="I1135" s="50">
        <v>72.843999999999994</v>
      </c>
      <c r="J1135" s="50">
        <v>59.948</v>
      </c>
      <c r="K1135" s="50">
        <v>49.021999999999998</v>
      </c>
      <c r="L1135" s="50">
        <v>39.579000000000001</v>
      </c>
      <c r="M1135" s="50">
        <v>31.855</v>
      </c>
      <c r="N1135" s="50">
        <v>26.207000000000001</v>
      </c>
      <c r="O1135" s="50">
        <v>21.48</v>
      </c>
      <c r="P1135" s="50">
        <v>17.861999999999998</v>
      </c>
      <c r="Q1135" s="50">
        <v>15.500999999999999</v>
      </c>
      <c r="R1135" s="50">
        <v>11.561</v>
      </c>
      <c r="S1135" s="50">
        <v>7.9489999999999998</v>
      </c>
      <c r="T1135" s="50">
        <v>5.1669999999999998</v>
      </c>
      <c r="U1135" s="50">
        <v>3.52</v>
      </c>
      <c r="V1135" s="50">
        <v>1.829</v>
      </c>
      <c r="W1135" s="50">
        <v>1.147</v>
      </c>
      <c r="X1135" s="50" t="s">
        <v>311</v>
      </c>
      <c r="Y1135" s="50" t="s">
        <v>311</v>
      </c>
      <c r="Z1135" s="50" t="s">
        <v>311</v>
      </c>
      <c r="AA1135" s="50" t="s">
        <v>311</v>
      </c>
      <c r="AB1135" s="50" t="s">
        <v>311</v>
      </c>
      <c r="AC1135" s="50" t="str">
        <f t="shared" si="77"/>
        <v>Fiji-1970</v>
      </c>
      <c r="AD1135" s="51">
        <f t="shared" si="78"/>
        <v>280.96399999999994</v>
      </c>
      <c r="AE1135" s="15">
        <f t="shared" si="79"/>
        <v>0.8526537207613788</v>
      </c>
      <c r="AF1135">
        <f t="shared" si="80"/>
        <v>2.2919589833079828E-2</v>
      </c>
    </row>
    <row r="1136" spans="1:32" x14ac:dyDescent="0.25">
      <c r="A1136" s="59">
        <v>1119</v>
      </c>
      <c r="B1136" s="60" t="s">
        <v>309</v>
      </c>
      <c r="C1136" s="61" t="s">
        <v>429</v>
      </c>
      <c r="D1136" s="62">
        <v>13</v>
      </c>
      <c r="E1136" s="62">
        <v>246</v>
      </c>
      <c r="F1136" s="62">
        <v>1970</v>
      </c>
      <c r="G1136" s="50">
        <v>348.09399999999999</v>
      </c>
      <c r="H1136" s="50">
        <v>384.63299999999998</v>
      </c>
      <c r="I1136" s="50">
        <v>402.63200000000001</v>
      </c>
      <c r="J1136" s="50">
        <v>426.96300000000002</v>
      </c>
      <c r="K1136" s="50">
        <v>447.29899999999998</v>
      </c>
      <c r="L1136" s="50">
        <v>319.16300000000001</v>
      </c>
      <c r="M1136" s="50">
        <v>290.95800000000003</v>
      </c>
      <c r="N1136" s="50">
        <v>277.75299999999999</v>
      </c>
      <c r="O1136" s="50">
        <v>294.68</v>
      </c>
      <c r="P1136" s="50">
        <v>279.19499999999999</v>
      </c>
      <c r="Q1136" s="50">
        <v>236.02099999999999</v>
      </c>
      <c r="R1136" s="50">
        <v>250.42400000000001</v>
      </c>
      <c r="S1136" s="50">
        <v>231.07400000000001</v>
      </c>
      <c r="T1136" s="50">
        <v>175.779</v>
      </c>
      <c r="U1136" s="50">
        <v>123.29</v>
      </c>
      <c r="V1136" s="50">
        <v>72.177999999999997</v>
      </c>
      <c r="W1136" s="50">
        <v>52.23</v>
      </c>
      <c r="X1136" s="50" t="s">
        <v>311</v>
      </c>
      <c r="Y1136" s="50" t="s">
        <v>311</v>
      </c>
      <c r="Z1136" s="50" t="s">
        <v>311</v>
      </c>
      <c r="AA1136" s="50" t="s">
        <v>311</v>
      </c>
      <c r="AB1136" s="50" t="s">
        <v>311</v>
      </c>
      <c r="AC1136" s="50" t="str">
        <f t="shared" si="77"/>
        <v>Finland-1970</v>
      </c>
      <c r="AD1136" s="51">
        <f t="shared" si="78"/>
        <v>3053.53</v>
      </c>
      <c r="AE1136" s="15">
        <f t="shared" si="79"/>
        <v>0.51050292612157067</v>
      </c>
      <c r="AF1136">
        <f t="shared" si="80"/>
        <v>0.1010953023582148</v>
      </c>
    </row>
    <row r="1137" spans="1:32" x14ac:dyDescent="0.25">
      <c r="A1137" s="59">
        <v>1120</v>
      </c>
      <c r="B1137" s="60" t="s">
        <v>309</v>
      </c>
      <c r="C1137" s="61" t="s">
        <v>430</v>
      </c>
      <c r="D1137" s="62"/>
      <c r="E1137" s="62">
        <v>250</v>
      </c>
      <c r="F1137" s="62">
        <v>1970</v>
      </c>
      <c r="G1137" s="50">
        <v>4165.7179999999998</v>
      </c>
      <c r="H1137" s="50">
        <v>4277.0320000000002</v>
      </c>
      <c r="I1137" s="50">
        <v>4143.0630000000001</v>
      </c>
      <c r="J1137" s="50">
        <v>4140.6130000000003</v>
      </c>
      <c r="K1137" s="50">
        <v>4216.9070000000002</v>
      </c>
      <c r="L1137" s="50">
        <v>2913.4609999999998</v>
      </c>
      <c r="M1137" s="50">
        <v>3069.7179999999998</v>
      </c>
      <c r="N1137" s="50">
        <v>3353.2330000000002</v>
      </c>
      <c r="O1137" s="50">
        <v>3326.0149999999999</v>
      </c>
      <c r="P1137" s="50">
        <v>3509.0459999999998</v>
      </c>
      <c r="Q1137" s="50">
        <v>1797.875</v>
      </c>
      <c r="R1137" s="50">
        <v>2755.5360000000001</v>
      </c>
      <c r="S1137" s="50">
        <v>2652.5610000000001</v>
      </c>
      <c r="T1137" s="50">
        <v>2362.096</v>
      </c>
      <c r="U1137" s="50">
        <v>1798.877</v>
      </c>
      <c r="V1137" s="50">
        <v>1202.376</v>
      </c>
      <c r="W1137" s="50">
        <v>1159.702</v>
      </c>
      <c r="X1137" s="50" t="s">
        <v>311</v>
      </c>
      <c r="Y1137" s="50" t="s">
        <v>311</v>
      </c>
      <c r="Z1137" s="50" t="s">
        <v>311</v>
      </c>
      <c r="AA1137" s="50" t="s">
        <v>311</v>
      </c>
      <c r="AB1137" s="50" t="s">
        <v>311</v>
      </c>
      <c r="AC1137" s="50" t="str">
        <f t="shared" si="77"/>
        <v>France-1970</v>
      </c>
      <c r="AD1137" s="51">
        <f t="shared" si="78"/>
        <v>31734.965</v>
      </c>
      <c r="AE1137" s="15">
        <f t="shared" si="79"/>
        <v>0.60213912320369667</v>
      </c>
      <c r="AF1137">
        <f t="shared" si="80"/>
        <v>0.14717817002219591</v>
      </c>
    </row>
    <row r="1138" spans="1:32" x14ac:dyDescent="0.25">
      <c r="A1138" s="59">
        <v>1121</v>
      </c>
      <c r="B1138" s="60" t="s">
        <v>309</v>
      </c>
      <c r="C1138" s="61" t="s">
        <v>431</v>
      </c>
      <c r="D1138" s="62"/>
      <c r="E1138" s="62">
        <v>254</v>
      </c>
      <c r="F1138" s="62">
        <v>1970</v>
      </c>
      <c r="G1138" s="50">
        <v>6.8869999999999996</v>
      </c>
      <c r="H1138" s="50">
        <v>6.1639999999999997</v>
      </c>
      <c r="I1138" s="50">
        <v>5.3570000000000002</v>
      </c>
      <c r="J1138" s="50">
        <v>4.2460000000000004</v>
      </c>
      <c r="K1138" s="50">
        <v>3.9550000000000001</v>
      </c>
      <c r="L1138" s="50">
        <v>3.472</v>
      </c>
      <c r="M1138" s="50">
        <v>3.0840000000000001</v>
      </c>
      <c r="N1138" s="50">
        <v>2.778</v>
      </c>
      <c r="O1138" s="50">
        <v>2.6619999999999999</v>
      </c>
      <c r="P1138" s="50">
        <v>2.339</v>
      </c>
      <c r="Q1138" s="50">
        <v>1.8680000000000001</v>
      </c>
      <c r="R1138" s="50">
        <v>1.4830000000000001</v>
      </c>
      <c r="S1138" s="50">
        <v>1.091</v>
      </c>
      <c r="T1138" s="50">
        <v>0.97</v>
      </c>
      <c r="U1138" s="50">
        <v>0.76200000000000001</v>
      </c>
      <c r="V1138" s="50">
        <v>0.41799999999999998</v>
      </c>
      <c r="W1138" s="50">
        <v>0.39400000000000002</v>
      </c>
      <c r="X1138" s="50" t="s">
        <v>311</v>
      </c>
      <c r="Y1138" s="50" t="s">
        <v>311</v>
      </c>
      <c r="Z1138" s="50" t="s">
        <v>311</v>
      </c>
      <c r="AA1138" s="50" t="s">
        <v>311</v>
      </c>
      <c r="AB1138" s="50" t="s">
        <v>311</v>
      </c>
      <c r="AC1138" s="50" t="str">
        <f t="shared" si="77"/>
        <v>French Guiana-1970</v>
      </c>
      <c r="AD1138" s="51">
        <f t="shared" si="78"/>
        <v>26.977999999999998</v>
      </c>
      <c r="AE1138" s="15">
        <f t="shared" si="79"/>
        <v>0.77663281192082423</v>
      </c>
      <c r="AF1138">
        <f t="shared" si="80"/>
        <v>5.6052527211034243E-2</v>
      </c>
    </row>
    <row r="1139" spans="1:32" x14ac:dyDescent="0.25">
      <c r="A1139" s="59">
        <v>1122</v>
      </c>
      <c r="B1139" s="60" t="s">
        <v>309</v>
      </c>
      <c r="C1139" s="61" t="s">
        <v>369</v>
      </c>
      <c r="D1139" s="62"/>
      <c r="E1139" s="62">
        <v>258</v>
      </c>
      <c r="F1139" s="62">
        <v>1970</v>
      </c>
      <c r="G1139" s="50">
        <v>19.373000000000001</v>
      </c>
      <c r="H1139" s="50">
        <v>16.565999999999999</v>
      </c>
      <c r="I1139" s="50">
        <v>14.545999999999999</v>
      </c>
      <c r="J1139" s="50">
        <v>10.898999999999999</v>
      </c>
      <c r="K1139" s="50">
        <v>7.6779999999999999</v>
      </c>
      <c r="L1139" s="50">
        <v>7.633</v>
      </c>
      <c r="M1139" s="50">
        <v>6.9409999999999998</v>
      </c>
      <c r="N1139" s="50">
        <v>6.5430000000000001</v>
      </c>
      <c r="O1139" s="50">
        <v>5.0270000000000001</v>
      </c>
      <c r="P1139" s="50">
        <v>4.0490000000000004</v>
      </c>
      <c r="Q1139" s="50">
        <v>3.129</v>
      </c>
      <c r="R1139" s="50">
        <v>2.9529999999999998</v>
      </c>
      <c r="S1139" s="50">
        <v>2.1309999999999998</v>
      </c>
      <c r="T1139" s="50">
        <v>1.444</v>
      </c>
      <c r="U1139" s="50">
        <v>0.79400000000000004</v>
      </c>
      <c r="V1139" s="50">
        <v>0.45500000000000002</v>
      </c>
      <c r="W1139" s="50">
        <v>0.33400000000000002</v>
      </c>
      <c r="X1139" s="50" t="s">
        <v>311</v>
      </c>
      <c r="Y1139" s="50" t="s">
        <v>311</v>
      </c>
      <c r="Z1139" s="50" t="s">
        <v>311</v>
      </c>
      <c r="AA1139" s="50" t="s">
        <v>311</v>
      </c>
      <c r="AB1139" s="50" t="s">
        <v>311</v>
      </c>
      <c r="AC1139" s="50" t="str">
        <f t="shared" si="77"/>
        <v>French Polynesia-1970</v>
      </c>
      <c r="AD1139" s="51">
        <f t="shared" si="78"/>
        <v>56.982999999999997</v>
      </c>
      <c r="AE1139" s="15">
        <f t="shared" si="79"/>
        <v>0.93908709615148378</v>
      </c>
      <c r="AF1139">
        <f t="shared" si="80"/>
        <v>2.816652398853612E-2</v>
      </c>
    </row>
    <row r="1140" spans="1:32" x14ac:dyDescent="0.25">
      <c r="A1140" s="59">
        <v>1123</v>
      </c>
      <c r="B1140" s="60" t="s">
        <v>309</v>
      </c>
      <c r="C1140" s="61" t="s">
        <v>432</v>
      </c>
      <c r="D1140" s="62"/>
      <c r="E1140" s="62">
        <v>266</v>
      </c>
      <c r="F1140" s="62">
        <v>1970</v>
      </c>
      <c r="G1140" s="50">
        <v>85.488</v>
      </c>
      <c r="H1140" s="50">
        <v>64.512</v>
      </c>
      <c r="I1140" s="50">
        <v>52.817</v>
      </c>
      <c r="J1140" s="50">
        <v>46.792000000000002</v>
      </c>
      <c r="K1140" s="50">
        <v>42.811999999999998</v>
      </c>
      <c r="L1140" s="50">
        <v>40.982999999999997</v>
      </c>
      <c r="M1140" s="50">
        <v>40.058</v>
      </c>
      <c r="N1140" s="50">
        <v>39.347999999999999</v>
      </c>
      <c r="O1140" s="50">
        <v>36.444000000000003</v>
      </c>
      <c r="P1140" s="50">
        <v>31.515000000000001</v>
      </c>
      <c r="Q1140" s="50">
        <v>28.06</v>
      </c>
      <c r="R1140" s="50">
        <v>23.422999999999998</v>
      </c>
      <c r="S1140" s="50">
        <v>19.895</v>
      </c>
      <c r="T1140" s="50">
        <v>15.807</v>
      </c>
      <c r="U1140" s="50">
        <v>11.231</v>
      </c>
      <c r="V1140" s="50">
        <v>6.6980000000000004</v>
      </c>
      <c r="W1140" s="50">
        <v>4.2350000000000003</v>
      </c>
      <c r="X1140" s="50" t="s">
        <v>311</v>
      </c>
      <c r="Y1140" s="50" t="s">
        <v>311</v>
      </c>
      <c r="Z1140" s="50" t="s">
        <v>311</v>
      </c>
      <c r="AA1140" s="50" t="s">
        <v>311</v>
      </c>
      <c r="AB1140" s="50" t="s">
        <v>311</v>
      </c>
      <c r="AC1140" s="50" t="str">
        <f t="shared" si="77"/>
        <v>Gabon-1970</v>
      </c>
      <c r="AD1140" s="51">
        <f t="shared" si="78"/>
        <v>349.33</v>
      </c>
      <c r="AE1140" s="15">
        <f t="shared" si="79"/>
        <v>0.68928520310308306</v>
      </c>
      <c r="AF1140">
        <f t="shared" si="80"/>
        <v>6.8769729800216256E-2</v>
      </c>
    </row>
    <row r="1141" spans="1:32" x14ac:dyDescent="0.25">
      <c r="A1141" s="59">
        <v>1124</v>
      </c>
      <c r="B1141" s="60" t="s">
        <v>309</v>
      </c>
      <c r="C1141" s="61" t="s">
        <v>433</v>
      </c>
      <c r="D1141" s="62"/>
      <c r="E1141" s="62">
        <v>270</v>
      </c>
      <c r="F1141" s="62">
        <v>1970</v>
      </c>
      <c r="G1141" s="50">
        <v>85.608000000000004</v>
      </c>
      <c r="H1141" s="50">
        <v>56.337000000000003</v>
      </c>
      <c r="I1141" s="50">
        <v>40.314999999999998</v>
      </c>
      <c r="J1141" s="50">
        <v>38.725999999999999</v>
      </c>
      <c r="K1141" s="50">
        <v>46.345999999999997</v>
      </c>
      <c r="L1141" s="50">
        <v>42.978000000000002</v>
      </c>
      <c r="M1141" s="50">
        <v>31.305</v>
      </c>
      <c r="N1141" s="50">
        <v>24.466000000000001</v>
      </c>
      <c r="O1141" s="50">
        <v>17.68</v>
      </c>
      <c r="P1141" s="50">
        <v>15.345000000000001</v>
      </c>
      <c r="Q1141" s="50">
        <v>14.374000000000001</v>
      </c>
      <c r="R1141" s="50">
        <v>12.473000000000001</v>
      </c>
      <c r="S1141" s="50">
        <v>10.116</v>
      </c>
      <c r="T1141" s="50">
        <v>6.2949999999999999</v>
      </c>
      <c r="U1141" s="50">
        <v>3.286</v>
      </c>
      <c r="V1141" s="50">
        <v>1.238</v>
      </c>
      <c r="W1141" s="50">
        <v>0.39700000000000002</v>
      </c>
      <c r="X1141" s="50" t="s">
        <v>311</v>
      </c>
      <c r="Y1141" s="50" t="s">
        <v>311</v>
      </c>
      <c r="Z1141" s="50" t="s">
        <v>311</v>
      </c>
      <c r="AA1141" s="50" t="s">
        <v>311</v>
      </c>
      <c r="AB1141" s="50" t="s">
        <v>311</v>
      </c>
      <c r="AC1141" s="50" t="str">
        <f t="shared" si="77"/>
        <v>Gambia-1970</v>
      </c>
      <c r="AD1141" s="51">
        <f t="shared" si="78"/>
        <v>253.80900000000003</v>
      </c>
      <c r="AE1141" s="15">
        <f t="shared" si="79"/>
        <v>0.76228975331844007</v>
      </c>
      <c r="AF1141">
        <f t="shared" si="80"/>
        <v>2.5720700164423516E-2</v>
      </c>
    </row>
    <row r="1142" spans="1:32" x14ac:dyDescent="0.25">
      <c r="A1142" s="59">
        <v>1125</v>
      </c>
      <c r="B1142" s="60" t="s">
        <v>309</v>
      </c>
      <c r="C1142" s="61" t="s">
        <v>434</v>
      </c>
      <c r="D1142" s="62">
        <v>14</v>
      </c>
      <c r="E1142" s="62">
        <v>268</v>
      </c>
      <c r="F1142" s="62">
        <v>1970</v>
      </c>
      <c r="G1142" s="50">
        <v>457.41399999999999</v>
      </c>
      <c r="H1142" s="50">
        <v>502.61799999999999</v>
      </c>
      <c r="I1142" s="50">
        <v>489.779</v>
      </c>
      <c r="J1142" s="50">
        <v>417.06400000000002</v>
      </c>
      <c r="K1142" s="50">
        <v>314.33199999999999</v>
      </c>
      <c r="L1142" s="50">
        <v>275.70100000000002</v>
      </c>
      <c r="M1142" s="50">
        <v>393.97699999999998</v>
      </c>
      <c r="N1142" s="50">
        <v>341.06099999999998</v>
      </c>
      <c r="O1142" s="50">
        <v>365.077</v>
      </c>
      <c r="P1142" s="50">
        <v>233.77</v>
      </c>
      <c r="Q1142" s="50">
        <v>168.81399999999999</v>
      </c>
      <c r="R1142" s="50">
        <v>210.28</v>
      </c>
      <c r="S1142" s="50">
        <v>178.61099999999999</v>
      </c>
      <c r="T1142" s="50">
        <v>143.20500000000001</v>
      </c>
      <c r="U1142" s="50">
        <v>92.070999999999998</v>
      </c>
      <c r="V1142" s="50">
        <v>63.231000000000002</v>
      </c>
      <c r="W1142" s="50">
        <v>66.316999999999993</v>
      </c>
      <c r="X1142" s="50" t="s">
        <v>311</v>
      </c>
      <c r="Y1142" s="50" t="s">
        <v>311</v>
      </c>
      <c r="Z1142" s="50" t="s">
        <v>311</v>
      </c>
      <c r="AA1142" s="50" t="s">
        <v>311</v>
      </c>
      <c r="AB1142" s="50" t="s">
        <v>311</v>
      </c>
      <c r="AC1142" s="50" t="str">
        <f t="shared" si="77"/>
        <v>Georgia-1970</v>
      </c>
      <c r="AD1142" s="51">
        <f t="shared" si="78"/>
        <v>2898.6869999999999</v>
      </c>
      <c r="AE1142" s="15">
        <f t="shared" si="79"/>
        <v>0.62601964268649901</v>
      </c>
      <c r="AF1142">
        <f t="shared" si="80"/>
        <v>8.3896554626448044E-2</v>
      </c>
    </row>
    <row r="1143" spans="1:32" x14ac:dyDescent="0.25">
      <c r="A1143" s="59">
        <v>1126</v>
      </c>
      <c r="B1143" s="60" t="s">
        <v>309</v>
      </c>
      <c r="C1143" s="61" t="s">
        <v>258</v>
      </c>
      <c r="D1143" s="62"/>
      <c r="E1143" s="62">
        <v>276</v>
      </c>
      <c r="F1143" s="62">
        <v>1970</v>
      </c>
      <c r="G1143" s="50">
        <v>6069.11</v>
      </c>
      <c r="H1143" s="50">
        <v>6424.5039999999999</v>
      </c>
      <c r="I1143" s="50">
        <v>5834.2120000000004</v>
      </c>
      <c r="J1143" s="50">
        <v>5316.18</v>
      </c>
      <c r="K1143" s="50">
        <v>4861.0910000000003</v>
      </c>
      <c r="L1143" s="50">
        <v>5500.3670000000002</v>
      </c>
      <c r="M1143" s="50">
        <v>6330.6670000000004</v>
      </c>
      <c r="N1143" s="50">
        <v>5072.0420000000004</v>
      </c>
      <c r="O1143" s="50">
        <v>4955.9139999999998</v>
      </c>
      <c r="P1143" s="50">
        <v>4667.7380000000003</v>
      </c>
      <c r="Q1143" s="50">
        <v>3223.6709999999998</v>
      </c>
      <c r="R1143" s="50">
        <v>4766.3509999999997</v>
      </c>
      <c r="S1143" s="50">
        <v>4860.8999999999996</v>
      </c>
      <c r="T1143" s="50">
        <v>4198.5129999999999</v>
      </c>
      <c r="U1143" s="50">
        <v>3050.1819999999998</v>
      </c>
      <c r="V1143" s="50">
        <v>1923.6320000000001</v>
      </c>
      <c r="W1143" s="50">
        <v>1517.91</v>
      </c>
      <c r="X1143" s="50" t="s">
        <v>311</v>
      </c>
      <c r="Y1143" s="50" t="s">
        <v>311</v>
      </c>
      <c r="Z1143" s="50" t="s">
        <v>311</v>
      </c>
      <c r="AA1143" s="50" t="s">
        <v>311</v>
      </c>
      <c r="AB1143" s="50" t="s">
        <v>311</v>
      </c>
      <c r="AC1143" s="50" t="str">
        <f t="shared" si="77"/>
        <v>Germany-1970</v>
      </c>
      <c r="AD1143" s="51">
        <f t="shared" si="78"/>
        <v>49554.921000000009</v>
      </c>
      <c r="AE1143" s="15">
        <f t="shared" si="79"/>
        <v>0.5855737919549906</v>
      </c>
      <c r="AF1143">
        <f t="shared" si="80"/>
        <v>0.15748091337552969</v>
      </c>
    </row>
    <row r="1144" spans="1:32" x14ac:dyDescent="0.25">
      <c r="A1144" s="59">
        <v>1127</v>
      </c>
      <c r="B1144" s="60" t="s">
        <v>309</v>
      </c>
      <c r="C1144" s="61" t="s">
        <v>435</v>
      </c>
      <c r="D1144" s="62"/>
      <c r="E1144" s="62">
        <v>288</v>
      </c>
      <c r="F1144" s="62">
        <v>1970</v>
      </c>
      <c r="G1144" s="50">
        <v>1611.7539999999999</v>
      </c>
      <c r="H1144" s="50">
        <v>1278.674</v>
      </c>
      <c r="I1144" s="50">
        <v>1031.1790000000001</v>
      </c>
      <c r="J1144" s="50">
        <v>834.22900000000004</v>
      </c>
      <c r="K1144" s="50">
        <v>772.53399999999999</v>
      </c>
      <c r="L1144" s="50">
        <v>631.31799999999998</v>
      </c>
      <c r="M1144" s="50">
        <v>524.56500000000005</v>
      </c>
      <c r="N1144" s="50">
        <v>438.47199999999998</v>
      </c>
      <c r="O1144" s="50">
        <v>365.96600000000001</v>
      </c>
      <c r="P1144" s="50">
        <v>304.03699999999998</v>
      </c>
      <c r="Q1144" s="50">
        <v>246.643</v>
      </c>
      <c r="R1144" s="50">
        <v>196.01499999999999</v>
      </c>
      <c r="S1144" s="50">
        <v>148.41900000000001</v>
      </c>
      <c r="T1144" s="50">
        <v>103.43600000000001</v>
      </c>
      <c r="U1144" s="50">
        <v>63.896999999999998</v>
      </c>
      <c r="V1144" s="50">
        <v>31.704000000000001</v>
      </c>
      <c r="W1144" s="50">
        <v>14.141</v>
      </c>
      <c r="X1144" s="50" t="s">
        <v>311</v>
      </c>
      <c r="Y1144" s="50" t="s">
        <v>311</v>
      </c>
      <c r="Z1144" s="50" t="s">
        <v>311</v>
      </c>
      <c r="AA1144" s="50" t="s">
        <v>311</v>
      </c>
      <c r="AB1144" s="50" t="s">
        <v>311</v>
      </c>
      <c r="AC1144" s="50" t="str">
        <f t="shared" si="77"/>
        <v>Ghana-1970</v>
      </c>
      <c r="AD1144" s="51">
        <f t="shared" si="78"/>
        <v>4462.1980000000003</v>
      </c>
      <c r="AE1144" s="15">
        <f t="shared" si="79"/>
        <v>0.92662517440956216</v>
      </c>
      <c r="AF1144">
        <f t="shared" si="80"/>
        <v>2.5427356671582888E-2</v>
      </c>
    </row>
    <row r="1145" spans="1:32" x14ac:dyDescent="0.25">
      <c r="A1145" s="59">
        <v>1128</v>
      </c>
      <c r="B1145" s="60" t="s">
        <v>309</v>
      </c>
      <c r="C1145" s="61" t="s">
        <v>436</v>
      </c>
      <c r="D1145" s="62"/>
      <c r="E1145" s="62">
        <v>300</v>
      </c>
      <c r="F1145" s="62">
        <v>1970</v>
      </c>
      <c r="G1145" s="50">
        <v>767.18799999999999</v>
      </c>
      <c r="H1145" s="50">
        <v>739.18899999999996</v>
      </c>
      <c r="I1145" s="50">
        <v>751.27200000000005</v>
      </c>
      <c r="J1145" s="50">
        <v>667.63900000000001</v>
      </c>
      <c r="K1145" s="50">
        <v>643.99199999999996</v>
      </c>
      <c r="L1145" s="50">
        <v>490.334</v>
      </c>
      <c r="M1145" s="50">
        <v>593.94399999999996</v>
      </c>
      <c r="N1145" s="50">
        <v>646.47500000000002</v>
      </c>
      <c r="O1145" s="50">
        <v>611.37400000000002</v>
      </c>
      <c r="P1145" s="50">
        <v>507.983</v>
      </c>
      <c r="Q1145" s="50">
        <v>445.39</v>
      </c>
      <c r="R1145" s="50">
        <v>470.97899999999998</v>
      </c>
      <c r="S1145" s="50">
        <v>442.23599999999999</v>
      </c>
      <c r="T1145" s="50">
        <v>346.46199999999999</v>
      </c>
      <c r="U1145" s="50">
        <v>246.07599999999999</v>
      </c>
      <c r="V1145" s="50">
        <v>153.11600000000001</v>
      </c>
      <c r="W1145" s="50">
        <v>136.14599999999999</v>
      </c>
      <c r="X1145" s="50" t="s">
        <v>311</v>
      </c>
      <c r="Y1145" s="50" t="s">
        <v>311</v>
      </c>
      <c r="Z1145" s="50" t="s">
        <v>311</v>
      </c>
      <c r="AA1145" s="50" t="s">
        <v>311</v>
      </c>
      <c r="AB1145" s="50" t="s">
        <v>311</v>
      </c>
      <c r="AC1145" s="50" t="str">
        <f t="shared" si="77"/>
        <v>Greece-1970</v>
      </c>
      <c r="AD1145" s="51">
        <f t="shared" si="78"/>
        <v>5520.3460000000005</v>
      </c>
      <c r="AE1145" s="15">
        <f t="shared" si="79"/>
        <v>0.56870511377366562</v>
      </c>
      <c r="AF1145">
        <f t="shared" si="80"/>
        <v>0.11337111942087903</v>
      </c>
    </row>
    <row r="1146" spans="1:32" x14ac:dyDescent="0.25">
      <c r="A1146" s="59">
        <v>1129</v>
      </c>
      <c r="B1146" s="60" t="s">
        <v>309</v>
      </c>
      <c r="C1146" s="61" t="s">
        <v>370</v>
      </c>
      <c r="D1146" s="62"/>
      <c r="E1146" s="62">
        <v>308</v>
      </c>
      <c r="F1146" s="62">
        <v>1970</v>
      </c>
      <c r="G1146" s="50">
        <v>12.821</v>
      </c>
      <c r="H1146" s="50">
        <v>17.434000000000001</v>
      </c>
      <c r="I1146" s="50">
        <v>16.277999999999999</v>
      </c>
      <c r="J1146" s="50">
        <v>9.8870000000000005</v>
      </c>
      <c r="K1146" s="50">
        <v>6.5129999999999999</v>
      </c>
      <c r="L1146" s="50">
        <v>4.3730000000000002</v>
      </c>
      <c r="M1146" s="50">
        <v>4.2169999999999996</v>
      </c>
      <c r="N1146" s="50">
        <v>2.8140000000000001</v>
      </c>
      <c r="O1146" s="50">
        <v>3.887</v>
      </c>
      <c r="P1146" s="50">
        <v>3.1840000000000002</v>
      </c>
      <c r="Q1146" s="50">
        <v>2.85</v>
      </c>
      <c r="R1146" s="50">
        <v>2.593</v>
      </c>
      <c r="S1146" s="50">
        <v>2.6280000000000001</v>
      </c>
      <c r="T1146" s="50">
        <v>2.17</v>
      </c>
      <c r="U1146" s="50">
        <v>1.2729999999999999</v>
      </c>
      <c r="V1146" s="50">
        <v>0.72899999999999998</v>
      </c>
      <c r="W1146" s="50">
        <v>0.77500000000000002</v>
      </c>
      <c r="X1146" s="50" t="s">
        <v>311</v>
      </c>
      <c r="Y1146" s="50" t="s">
        <v>311</v>
      </c>
      <c r="Z1146" s="50" t="s">
        <v>311</v>
      </c>
      <c r="AA1146" s="50" t="s">
        <v>311</v>
      </c>
      <c r="AB1146" s="50" t="s">
        <v>311</v>
      </c>
      <c r="AC1146" s="50" t="str">
        <f t="shared" si="77"/>
        <v>Grenada-1970</v>
      </c>
      <c r="AD1146" s="51">
        <f t="shared" si="78"/>
        <v>42.945999999999998</v>
      </c>
      <c r="AE1146" s="15">
        <f t="shared" si="79"/>
        <v>1.1987146649280493</v>
      </c>
      <c r="AF1146">
        <f t="shared" si="80"/>
        <v>5.5286715318678133E-2</v>
      </c>
    </row>
    <row r="1147" spans="1:32" x14ac:dyDescent="0.25">
      <c r="A1147" s="59">
        <v>1130</v>
      </c>
      <c r="B1147" s="60" t="s">
        <v>309</v>
      </c>
      <c r="C1147" s="61" t="s">
        <v>371</v>
      </c>
      <c r="D1147" s="62">
        <v>5</v>
      </c>
      <c r="E1147" s="62">
        <v>312</v>
      </c>
      <c r="F1147" s="62">
        <v>1970</v>
      </c>
      <c r="G1147" s="50">
        <v>49.481000000000002</v>
      </c>
      <c r="H1147" s="50">
        <v>45.631</v>
      </c>
      <c r="I1147" s="50">
        <v>41.713999999999999</v>
      </c>
      <c r="J1147" s="50">
        <v>35.909999999999997</v>
      </c>
      <c r="K1147" s="50">
        <v>26.913</v>
      </c>
      <c r="L1147" s="50">
        <v>17.431999999999999</v>
      </c>
      <c r="M1147" s="50">
        <v>14.532</v>
      </c>
      <c r="N1147" s="50">
        <v>14.502000000000001</v>
      </c>
      <c r="O1147" s="50">
        <v>14.497999999999999</v>
      </c>
      <c r="P1147" s="50">
        <v>13.497</v>
      </c>
      <c r="Q1147" s="50">
        <v>11.601000000000001</v>
      </c>
      <c r="R1147" s="50">
        <v>10.598000000000001</v>
      </c>
      <c r="S1147" s="50">
        <v>7.8</v>
      </c>
      <c r="T1147" s="50">
        <v>5.8019999999999996</v>
      </c>
      <c r="U1147" s="50">
        <v>3.7959999999999998</v>
      </c>
      <c r="V1147" s="50">
        <v>2.78</v>
      </c>
      <c r="W1147" s="50">
        <v>2.847</v>
      </c>
      <c r="X1147" s="50" t="s">
        <v>311</v>
      </c>
      <c r="Y1147" s="50" t="s">
        <v>311</v>
      </c>
      <c r="Z1147" s="50" t="s">
        <v>311</v>
      </c>
      <c r="AA1147" s="50" t="s">
        <v>311</v>
      </c>
      <c r="AB1147" s="50" t="s">
        <v>311</v>
      </c>
      <c r="AC1147" s="50" t="str">
        <f t="shared" si="77"/>
        <v>Guadeloupe-1970</v>
      </c>
      <c r="AD1147" s="51">
        <f t="shared" si="78"/>
        <v>167.28300000000002</v>
      </c>
      <c r="AE1147" s="15">
        <f t="shared" si="79"/>
        <v>0.90894472241650359</v>
      </c>
      <c r="AF1147">
        <f t="shared" si="80"/>
        <v>5.0064286160554264E-2</v>
      </c>
    </row>
    <row r="1148" spans="1:32" x14ac:dyDescent="0.25">
      <c r="A1148" s="59">
        <v>1131</v>
      </c>
      <c r="B1148" s="60" t="s">
        <v>309</v>
      </c>
      <c r="C1148" s="61" t="s">
        <v>372</v>
      </c>
      <c r="D1148" s="62"/>
      <c r="E1148" s="62">
        <v>316</v>
      </c>
      <c r="F1148" s="62">
        <v>1970</v>
      </c>
      <c r="G1148" s="50">
        <v>11.194000000000001</v>
      </c>
      <c r="H1148" s="50">
        <v>11.44</v>
      </c>
      <c r="I1148" s="50">
        <v>10.07</v>
      </c>
      <c r="J1148" s="50">
        <v>7.7</v>
      </c>
      <c r="K1148" s="50">
        <v>10.324999999999999</v>
      </c>
      <c r="L1148" s="50">
        <v>6.44</v>
      </c>
      <c r="M1148" s="50">
        <v>6.2050000000000001</v>
      </c>
      <c r="N1148" s="50">
        <v>5.5039999999999996</v>
      </c>
      <c r="O1148" s="50">
        <v>4.8170000000000002</v>
      </c>
      <c r="P1148" s="50">
        <v>3.55</v>
      </c>
      <c r="Q1148" s="50">
        <v>2.3159999999999998</v>
      </c>
      <c r="R1148" s="50">
        <v>1.756</v>
      </c>
      <c r="S1148" s="50">
        <v>1.0760000000000001</v>
      </c>
      <c r="T1148" s="50">
        <v>0.69299999999999995</v>
      </c>
      <c r="U1148" s="50">
        <v>0.35199999999999998</v>
      </c>
      <c r="V1148" s="50">
        <v>0.245</v>
      </c>
      <c r="W1148" s="50">
        <v>0.19400000000000001</v>
      </c>
      <c r="X1148" s="50" t="s">
        <v>311</v>
      </c>
      <c r="Y1148" s="50" t="s">
        <v>311</v>
      </c>
      <c r="Z1148" s="50" t="s">
        <v>311</v>
      </c>
      <c r="AA1148" s="50" t="s">
        <v>311</v>
      </c>
      <c r="AB1148" s="50" t="s">
        <v>311</v>
      </c>
      <c r="AC1148" s="50" t="str">
        <f t="shared" si="77"/>
        <v>Guam-1970</v>
      </c>
      <c r="AD1148" s="51">
        <f t="shared" si="78"/>
        <v>49.689</v>
      </c>
      <c r="AE1148" s="15">
        <f t="shared" si="79"/>
        <v>0.68803960635150629</v>
      </c>
      <c r="AF1148">
        <f t="shared" si="80"/>
        <v>1.8011238818831699E-2</v>
      </c>
    </row>
    <row r="1149" spans="1:32" x14ac:dyDescent="0.25">
      <c r="A1149" s="59">
        <v>1132</v>
      </c>
      <c r="B1149" s="60" t="s">
        <v>309</v>
      </c>
      <c r="C1149" s="61" t="s">
        <v>437</v>
      </c>
      <c r="D1149" s="62"/>
      <c r="E1149" s="62">
        <v>320</v>
      </c>
      <c r="F1149" s="62">
        <v>1970</v>
      </c>
      <c r="G1149" s="50">
        <v>1020.395</v>
      </c>
      <c r="H1149" s="50">
        <v>830.72299999999996</v>
      </c>
      <c r="I1149" s="50">
        <v>721.52499999999998</v>
      </c>
      <c r="J1149" s="50">
        <v>620.02800000000002</v>
      </c>
      <c r="K1149" s="50">
        <v>454.65800000000002</v>
      </c>
      <c r="L1149" s="50">
        <v>369.65199999999999</v>
      </c>
      <c r="M1149" s="50">
        <v>321.33800000000002</v>
      </c>
      <c r="N1149" s="50">
        <v>291.34100000000001</v>
      </c>
      <c r="O1149" s="50">
        <v>257.61099999999999</v>
      </c>
      <c r="P1149" s="50">
        <v>205.482</v>
      </c>
      <c r="Q1149" s="50">
        <v>155.28</v>
      </c>
      <c r="R1149" s="50">
        <v>122.624</v>
      </c>
      <c r="S1149" s="50">
        <v>90.408000000000001</v>
      </c>
      <c r="T1149" s="50">
        <v>70.361999999999995</v>
      </c>
      <c r="U1149" s="50">
        <v>46.670999999999999</v>
      </c>
      <c r="V1149" s="50">
        <v>26.132999999999999</v>
      </c>
      <c r="W1149" s="50">
        <v>17.561</v>
      </c>
      <c r="X1149" s="50" t="s">
        <v>311</v>
      </c>
      <c r="Y1149" s="50" t="s">
        <v>311</v>
      </c>
      <c r="Z1149" s="50" t="s">
        <v>311</v>
      </c>
      <c r="AA1149" s="50" t="s">
        <v>311</v>
      </c>
      <c r="AB1149" s="50" t="s">
        <v>311</v>
      </c>
      <c r="AC1149" s="50" t="str">
        <f t="shared" si="77"/>
        <v>Guatemala-1970</v>
      </c>
      <c r="AD1149" s="51">
        <f t="shared" si="78"/>
        <v>2888.422</v>
      </c>
      <c r="AE1149" s="15">
        <f t="shared" si="79"/>
        <v>0.94631947824798446</v>
      </c>
      <c r="AF1149">
        <f t="shared" si="80"/>
        <v>2.943143873951326E-2</v>
      </c>
    </row>
    <row r="1150" spans="1:32" x14ac:dyDescent="0.25">
      <c r="A1150" s="59">
        <v>1133</v>
      </c>
      <c r="B1150" s="60" t="s">
        <v>309</v>
      </c>
      <c r="C1150" s="61" t="s">
        <v>438</v>
      </c>
      <c r="D1150" s="62"/>
      <c r="E1150" s="62">
        <v>324</v>
      </c>
      <c r="F1150" s="62">
        <v>1970</v>
      </c>
      <c r="G1150" s="50">
        <v>684.65800000000002</v>
      </c>
      <c r="H1150" s="50">
        <v>556.221</v>
      </c>
      <c r="I1150" s="50">
        <v>496.47</v>
      </c>
      <c r="J1150" s="50">
        <v>443.67500000000001</v>
      </c>
      <c r="K1150" s="50">
        <v>339.98</v>
      </c>
      <c r="L1150" s="50">
        <v>302.96499999999997</v>
      </c>
      <c r="M1150" s="50">
        <v>266.613</v>
      </c>
      <c r="N1150" s="50">
        <v>233.53299999999999</v>
      </c>
      <c r="O1150" s="50">
        <v>207.429</v>
      </c>
      <c r="P1150" s="50">
        <v>182.07400000000001</v>
      </c>
      <c r="Q1150" s="50">
        <v>155.17400000000001</v>
      </c>
      <c r="R1150" s="50">
        <v>126.587</v>
      </c>
      <c r="S1150" s="50">
        <v>94.497</v>
      </c>
      <c r="T1150" s="50">
        <v>65.453999999999994</v>
      </c>
      <c r="U1150" s="50">
        <v>38.688000000000002</v>
      </c>
      <c r="V1150" s="50">
        <v>18.187999999999999</v>
      </c>
      <c r="W1150" s="50">
        <v>7.5640000000000001</v>
      </c>
      <c r="X1150" s="50" t="s">
        <v>311</v>
      </c>
      <c r="Y1150" s="50" t="s">
        <v>311</v>
      </c>
      <c r="Z1150" s="50" t="s">
        <v>311</v>
      </c>
      <c r="AA1150" s="50" t="s">
        <v>311</v>
      </c>
      <c r="AB1150" s="50" t="s">
        <v>311</v>
      </c>
      <c r="AC1150" s="50" t="str">
        <f t="shared" si="77"/>
        <v>Guinea-1970</v>
      </c>
      <c r="AD1150" s="51">
        <f t="shared" si="78"/>
        <v>2352.527</v>
      </c>
      <c r="AE1150" s="15">
        <f t="shared" si="79"/>
        <v>0.79371798920905057</v>
      </c>
      <c r="AF1150">
        <f t="shared" si="80"/>
        <v>3.1759887096821524E-2</v>
      </c>
    </row>
    <row r="1151" spans="1:32" x14ac:dyDescent="0.25">
      <c r="A1151" s="59">
        <v>1134</v>
      </c>
      <c r="B1151" s="60" t="s">
        <v>309</v>
      </c>
      <c r="C1151" s="61" t="s">
        <v>373</v>
      </c>
      <c r="D1151" s="62"/>
      <c r="E1151" s="62">
        <v>624</v>
      </c>
      <c r="F1151" s="62">
        <v>1970</v>
      </c>
      <c r="G1151" s="50">
        <v>113.416</v>
      </c>
      <c r="H1151" s="50">
        <v>90.959000000000003</v>
      </c>
      <c r="I1151" s="50">
        <v>81.099000000000004</v>
      </c>
      <c r="J1151" s="50">
        <v>75.585999999999999</v>
      </c>
      <c r="K1151" s="50">
        <v>59.466999999999999</v>
      </c>
      <c r="L1151" s="50">
        <v>51.3</v>
      </c>
      <c r="M1151" s="50">
        <v>41.204999999999998</v>
      </c>
      <c r="N1151" s="50">
        <v>37.076000000000001</v>
      </c>
      <c r="O1151" s="50">
        <v>34.747</v>
      </c>
      <c r="P1151" s="50">
        <v>33.210999999999999</v>
      </c>
      <c r="Q1151" s="50">
        <v>29.259</v>
      </c>
      <c r="R1151" s="50">
        <v>24.512</v>
      </c>
      <c r="S1151" s="50">
        <v>17.989000000000001</v>
      </c>
      <c r="T1151" s="50">
        <v>10.707000000000001</v>
      </c>
      <c r="U1151" s="50">
        <v>6.84</v>
      </c>
      <c r="V1151" s="50">
        <v>3.048</v>
      </c>
      <c r="W1151" s="50">
        <v>1.4059999999999999</v>
      </c>
      <c r="X1151" s="50" t="s">
        <v>311</v>
      </c>
      <c r="Y1151" s="50" t="s">
        <v>311</v>
      </c>
      <c r="Z1151" s="50" t="s">
        <v>311</v>
      </c>
      <c r="AA1151" s="50" t="s">
        <v>311</v>
      </c>
      <c r="AB1151" s="50" t="s">
        <v>311</v>
      </c>
      <c r="AC1151" s="50" t="str">
        <f t="shared" si="77"/>
        <v>Guinea-Bissau-1970</v>
      </c>
      <c r="AD1151" s="51">
        <f t="shared" si="78"/>
        <v>404.35200000000003</v>
      </c>
      <c r="AE1151" s="15">
        <f t="shared" si="79"/>
        <v>0.7604141935739156</v>
      </c>
      <c r="AF1151">
        <f t="shared" si="80"/>
        <v>3.1893549967673004E-2</v>
      </c>
    </row>
    <row r="1152" spans="1:32" x14ac:dyDescent="0.25">
      <c r="A1152" s="59">
        <v>1135</v>
      </c>
      <c r="B1152" s="60" t="s">
        <v>309</v>
      </c>
      <c r="C1152" s="61" t="s">
        <v>374</v>
      </c>
      <c r="D1152" s="62"/>
      <c r="E1152" s="62">
        <v>328</v>
      </c>
      <c r="F1152" s="62">
        <v>1970</v>
      </c>
      <c r="G1152" s="50">
        <v>117.708</v>
      </c>
      <c r="H1152" s="50">
        <v>112.995</v>
      </c>
      <c r="I1152" s="50">
        <v>101.166</v>
      </c>
      <c r="J1152" s="50">
        <v>81.332999999999998</v>
      </c>
      <c r="K1152" s="50">
        <v>55.82</v>
      </c>
      <c r="L1152" s="50">
        <v>40.514000000000003</v>
      </c>
      <c r="M1152" s="50">
        <v>34.808999999999997</v>
      </c>
      <c r="N1152" s="50">
        <v>31.824999999999999</v>
      </c>
      <c r="O1152" s="50">
        <v>29.081</v>
      </c>
      <c r="P1152" s="50">
        <v>23.762</v>
      </c>
      <c r="Q1152" s="50">
        <v>20.111999999999998</v>
      </c>
      <c r="R1152" s="50">
        <v>18.271000000000001</v>
      </c>
      <c r="S1152" s="50">
        <v>12.826000000000001</v>
      </c>
      <c r="T1152" s="50">
        <v>11.49</v>
      </c>
      <c r="U1152" s="50">
        <v>6.6139999999999999</v>
      </c>
      <c r="V1152" s="50">
        <v>3.552</v>
      </c>
      <c r="W1152" s="50">
        <v>3.056</v>
      </c>
      <c r="X1152" s="50" t="s">
        <v>311</v>
      </c>
      <c r="Y1152" s="50" t="s">
        <v>311</v>
      </c>
      <c r="Z1152" s="50" t="s">
        <v>311</v>
      </c>
      <c r="AA1152" s="50" t="s">
        <v>311</v>
      </c>
      <c r="AB1152" s="50" t="s">
        <v>311</v>
      </c>
      <c r="AC1152" s="50" t="str">
        <f t="shared" si="77"/>
        <v>Guyana-1970</v>
      </c>
      <c r="AD1152" s="51">
        <f t="shared" si="78"/>
        <v>348.35300000000007</v>
      </c>
      <c r="AE1152" s="15">
        <f t="shared" si="79"/>
        <v>1.0236197190780614</v>
      </c>
      <c r="AF1152">
        <f t="shared" si="80"/>
        <v>3.6329316017417838E-2</v>
      </c>
    </row>
    <row r="1153" spans="1:32" x14ac:dyDescent="0.25">
      <c r="A1153" s="59">
        <v>1136</v>
      </c>
      <c r="B1153" s="60" t="s">
        <v>309</v>
      </c>
      <c r="C1153" s="61" t="s">
        <v>375</v>
      </c>
      <c r="D1153" s="62"/>
      <c r="E1153" s="62">
        <v>332</v>
      </c>
      <c r="F1153" s="62">
        <v>1970</v>
      </c>
      <c r="G1153" s="50">
        <v>749.70399999999995</v>
      </c>
      <c r="H1153" s="50">
        <v>656.93899999999996</v>
      </c>
      <c r="I1153" s="50">
        <v>565.41600000000005</v>
      </c>
      <c r="J1153" s="50">
        <v>481.161</v>
      </c>
      <c r="K1153" s="50">
        <v>374.09399999999999</v>
      </c>
      <c r="L1153" s="50">
        <v>344.51600000000002</v>
      </c>
      <c r="M1153" s="50">
        <v>301.11399999999998</v>
      </c>
      <c r="N1153" s="50">
        <v>250.58099999999999</v>
      </c>
      <c r="O1153" s="50">
        <v>209.78100000000001</v>
      </c>
      <c r="P1153" s="50">
        <v>184.61500000000001</v>
      </c>
      <c r="Q1153" s="50">
        <v>164.87200000000001</v>
      </c>
      <c r="R1153" s="50">
        <v>141.16300000000001</v>
      </c>
      <c r="S1153" s="50">
        <v>112.387</v>
      </c>
      <c r="T1153" s="50">
        <v>81.94</v>
      </c>
      <c r="U1153" s="50">
        <v>49.808</v>
      </c>
      <c r="V1153" s="50">
        <v>24.451000000000001</v>
      </c>
      <c r="W1153" s="50">
        <v>16.100000000000001</v>
      </c>
      <c r="X1153" s="50" t="s">
        <v>311</v>
      </c>
      <c r="Y1153" s="50" t="s">
        <v>311</v>
      </c>
      <c r="Z1153" s="50" t="s">
        <v>311</v>
      </c>
      <c r="AA1153" s="50" t="s">
        <v>311</v>
      </c>
      <c r="AB1153" s="50" t="s">
        <v>311</v>
      </c>
      <c r="AC1153" s="50" t="str">
        <f t="shared" si="77"/>
        <v>Haiti-1970</v>
      </c>
      <c r="AD1153" s="51">
        <f t="shared" si="78"/>
        <v>2564.2840000000001</v>
      </c>
      <c r="AE1153" s="15">
        <f t="shared" si="79"/>
        <v>0.83624044762592598</v>
      </c>
      <c r="AF1153">
        <f t="shared" si="80"/>
        <v>3.7981916270440744E-2</v>
      </c>
    </row>
    <row r="1154" spans="1:32" x14ac:dyDescent="0.25">
      <c r="A1154" s="59">
        <v>1137</v>
      </c>
      <c r="B1154" s="60" t="s">
        <v>309</v>
      </c>
      <c r="C1154" s="61" t="s">
        <v>439</v>
      </c>
      <c r="D1154" s="62"/>
      <c r="E1154" s="62">
        <v>340</v>
      </c>
      <c r="F1154" s="62">
        <v>1970</v>
      </c>
      <c r="G1154" s="50">
        <v>524.505</v>
      </c>
      <c r="H1154" s="50">
        <v>418.92500000000001</v>
      </c>
      <c r="I1154" s="50">
        <v>352.07100000000003</v>
      </c>
      <c r="J1154" s="50">
        <v>291.89499999999998</v>
      </c>
      <c r="K1154" s="50">
        <v>219.667</v>
      </c>
      <c r="L1154" s="50">
        <v>172.70599999999999</v>
      </c>
      <c r="M1154" s="50">
        <v>147.245</v>
      </c>
      <c r="N1154" s="50">
        <v>127.633</v>
      </c>
      <c r="O1154" s="50">
        <v>105.681</v>
      </c>
      <c r="P1154" s="50">
        <v>90.832999999999998</v>
      </c>
      <c r="Q1154" s="50">
        <v>67.951999999999998</v>
      </c>
      <c r="R1154" s="50">
        <v>62.203000000000003</v>
      </c>
      <c r="S1154" s="50">
        <v>48.19</v>
      </c>
      <c r="T1154" s="50">
        <v>35.878999999999998</v>
      </c>
      <c r="U1154" s="50">
        <v>25.92</v>
      </c>
      <c r="V1154" s="50">
        <v>14.941000000000001</v>
      </c>
      <c r="W1154" s="50">
        <v>10.413</v>
      </c>
      <c r="X1154" s="50" t="s">
        <v>311</v>
      </c>
      <c r="Y1154" s="50" t="s">
        <v>311</v>
      </c>
      <c r="Z1154" s="50" t="s">
        <v>311</v>
      </c>
      <c r="AA1154" s="50" t="s">
        <v>311</v>
      </c>
      <c r="AB1154" s="50" t="s">
        <v>311</v>
      </c>
      <c r="AC1154" s="50" t="str">
        <f t="shared" si="77"/>
        <v>Honduras-1970</v>
      </c>
      <c r="AD1154" s="51">
        <f t="shared" si="78"/>
        <v>1334.0050000000001</v>
      </c>
      <c r="AE1154" s="15">
        <f t="shared" si="79"/>
        <v>1.0364683790540516</v>
      </c>
      <c r="AF1154">
        <f t="shared" si="80"/>
        <v>3.3144248387339668E-2</v>
      </c>
    </row>
    <row r="1155" spans="1:32" x14ac:dyDescent="0.25">
      <c r="A1155" s="59">
        <v>1138</v>
      </c>
      <c r="B1155" s="60" t="s">
        <v>309</v>
      </c>
      <c r="C1155" s="61" t="s">
        <v>440</v>
      </c>
      <c r="D1155" s="62"/>
      <c r="E1155" s="62">
        <v>352</v>
      </c>
      <c r="F1155" s="62">
        <v>1970</v>
      </c>
      <c r="G1155" s="50">
        <v>21.241</v>
      </c>
      <c r="H1155" s="50">
        <v>22.931999999999999</v>
      </c>
      <c r="I1155" s="50">
        <v>22.552</v>
      </c>
      <c r="J1155" s="50">
        <v>20.07</v>
      </c>
      <c r="K1155" s="50">
        <v>17.2</v>
      </c>
      <c r="L1155" s="50">
        <v>13.573</v>
      </c>
      <c r="M1155" s="50">
        <v>11.012</v>
      </c>
      <c r="N1155" s="50">
        <v>11.502000000000001</v>
      </c>
      <c r="O1155" s="50">
        <v>11.339</v>
      </c>
      <c r="P1155" s="50">
        <v>10.478999999999999</v>
      </c>
      <c r="Q1155" s="50">
        <v>9.157</v>
      </c>
      <c r="R1155" s="50">
        <v>8.2759999999999998</v>
      </c>
      <c r="S1155" s="50">
        <v>7.1669999999999998</v>
      </c>
      <c r="T1155" s="50">
        <v>6.0759999999999996</v>
      </c>
      <c r="U1155" s="50">
        <v>4.9969999999999999</v>
      </c>
      <c r="V1155" s="50">
        <v>3.8319999999999999</v>
      </c>
      <c r="W1155" s="50">
        <v>3.0209999999999999</v>
      </c>
      <c r="X1155" s="50" t="s">
        <v>311</v>
      </c>
      <c r="Y1155" s="50" t="s">
        <v>311</v>
      </c>
      <c r="Z1155" s="50" t="s">
        <v>311</v>
      </c>
      <c r="AA1155" s="50" t="s">
        <v>311</v>
      </c>
      <c r="AB1155" s="50" t="s">
        <v>311</v>
      </c>
      <c r="AC1155" s="50" t="str">
        <f t="shared" si="77"/>
        <v>Iceland-1970</v>
      </c>
      <c r="AD1155" s="51">
        <f t="shared" si="78"/>
        <v>119.77499999999999</v>
      </c>
      <c r="AE1155" s="15">
        <f t="shared" si="79"/>
        <v>0.70675015654351903</v>
      </c>
      <c r="AF1155">
        <f t="shared" si="80"/>
        <v>9.6117962466487947E-2</v>
      </c>
    </row>
    <row r="1156" spans="1:32" x14ac:dyDescent="0.25">
      <c r="A1156" s="59">
        <v>1139</v>
      </c>
      <c r="B1156" s="60" t="s">
        <v>309</v>
      </c>
      <c r="C1156" s="61" t="s">
        <v>34</v>
      </c>
      <c r="D1156" s="62"/>
      <c r="E1156" s="62">
        <v>356</v>
      </c>
      <c r="F1156" s="62">
        <v>1970</v>
      </c>
      <c r="G1156" s="50">
        <v>86345.914999999994</v>
      </c>
      <c r="H1156" s="50">
        <v>74217.445999999996</v>
      </c>
      <c r="I1156" s="50">
        <v>65564.649999999994</v>
      </c>
      <c r="J1156" s="50">
        <v>57908.447999999997</v>
      </c>
      <c r="K1156" s="50">
        <v>45004.411</v>
      </c>
      <c r="L1156" s="50">
        <v>39146.94</v>
      </c>
      <c r="M1156" s="50">
        <v>36211.173999999999</v>
      </c>
      <c r="N1156" s="50">
        <v>31985.643</v>
      </c>
      <c r="O1156" s="50">
        <v>27656.535</v>
      </c>
      <c r="P1156" s="50">
        <v>23427.828000000001</v>
      </c>
      <c r="Q1156" s="50">
        <v>19594.981</v>
      </c>
      <c r="R1156" s="50">
        <v>15797.550999999999</v>
      </c>
      <c r="S1156" s="50">
        <v>12345.34</v>
      </c>
      <c r="T1156" s="50">
        <v>8281.1550000000007</v>
      </c>
      <c r="U1156" s="50">
        <v>5537.0039999999999</v>
      </c>
      <c r="V1156" s="50">
        <v>2676.0639999999999</v>
      </c>
      <c r="W1156" s="50">
        <v>1877.4280000000001</v>
      </c>
      <c r="X1156" s="50" t="s">
        <v>311</v>
      </c>
      <c r="Y1156" s="50" t="s">
        <v>311</v>
      </c>
      <c r="Z1156" s="50" t="s">
        <v>311</v>
      </c>
      <c r="AA1156" s="50" t="s">
        <v>311</v>
      </c>
      <c r="AB1156" s="50" t="s">
        <v>311</v>
      </c>
      <c r="AC1156" s="50" t="str">
        <f t="shared" si="77"/>
        <v>India-1970</v>
      </c>
      <c r="AD1156" s="51">
        <f t="shared" si="78"/>
        <v>309078.85100000002</v>
      </c>
      <c r="AE1156" s="15">
        <f t="shared" si="79"/>
        <v>0.79105917861717423</v>
      </c>
      <c r="AF1156">
        <f t="shared" si="80"/>
        <v>3.4326262057529457E-2</v>
      </c>
    </row>
    <row r="1157" spans="1:32" x14ac:dyDescent="0.25">
      <c r="A1157" s="59">
        <v>1140</v>
      </c>
      <c r="B1157" s="60" t="s">
        <v>309</v>
      </c>
      <c r="C1157" s="61" t="s">
        <v>256</v>
      </c>
      <c r="D1157" s="62"/>
      <c r="E1157" s="62">
        <v>360</v>
      </c>
      <c r="F1157" s="62">
        <v>1970</v>
      </c>
      <c r="G1157" s="50">
        <v>19240.585999999999</v>
      </c>
      <c r="H1157" s="50">
        <v>16420.14</v>
      </c>
      <c r="I1157" s="50">
        <v>13972.923000000001</v>
      </c>
      <c r="J1157" s="50">
        <v>10904.878000000001</v>
      </c>
      <c r="K1157" s="50">
        <v>8677.7049999999999</v>
      </c>
      <c r="L1157" s="50">
        <v>8192.4760000000006</v>
      </c>
      <c r="M1157" s="50">
        <v>7704.4709999999995</v>
      </c>
      <c r="N1157" s="50">
        <v>6681.0339999999997</v>
      </c>
      <c r="O1157" s="50">
        <v>5580.6459999999997</v>
      </c>
      <c r="P1157" s="50">
        <v>4379.6869999999999</v>
      </c>
      <c r="Q1157" s="50">
        <v>3610.3560000000002</v>
      </c>
      <c r="R1157" s="50">
        <v>3166.1709999999998</v>
      </c>
      <c r="S1157" s="50">
        <v>2495.654</v>
      </c>
      <c r="T1157" s="50">
        <v>1706.9760000000001</v>
      </c>
      <c r="U1157" s="50">
        <v>1058.915</v>
      </c>
      <c r="V1157" s="50">
        <v>639.63499999999999</v>
      </c>
      <c r="W1157" s="50">
        <v>402.52699999999999</v>
      </c>
      <c r="X1157" s="50" t="s">
        <v>311</v>
      </c>
      <c r="Y1157" s="50" t="s">
        <v>311</v>
      </c>
      <c r="Z1157" s="50" t="s">
        <v>311</v>
      </c>
      <c r="AA1157" s="50" t="s">
        <v>311</v>
      </c>
      <c r="AB1157" s="50" t="s">
        <v>311</v>
      </c>
      <c r="AC1157" s="50" t="str">
        <f t="shared" si="77"/>
        <v>Indonesia-1970</v>
      </c>
      <c r="AD1157" s="51">
        <f t="shared" si="78"/>
        <v>61393.078000000001</v>
      </c>
      <c r="AE1157" s="15">
        <f t="shared" si="79"/>
        <v>0.87048416109711924</v>
      </c>
      <c r="AF1157">
        <f t="shared" si="80"/>
        <v>3.4298525255094657E-2</v>
      </c>
    </row>
    <row r="1158" spans="1:32" x14ac:dyDescent="0.25">
      <c r="A1158" s="59">
        <v>1141</v>
      </c>
      <c r="B1158" s="60" t="s">
        <v>309</v>
      </c>
      <c r="C1158" s="61" t="s">
        <v>441</v>
      </c>
      <c r="D1158" s="62"/>
      <c r="E1158" s="62">
        <v>364</v>
      </c>
      <c r="F1158" s="62">
        <v>1970</v>
      </c>
      <c r="G1158" s="50">
        <v>4827.2669999999998</v>
      </c>
      <c r="H1158" s="50">
        <v>4142.6459999999997</v>
      </c>
      <c r="I1158" s="50">
        <v>3604.5990000000002</v>
      </c>
      <c r="J1158" s="50">
        <v>3079.1</v>
      </c>
      <c r="K1158" s="50">
        <v>2154.4110000000001</v>
      </c>
      <c r="L1158" s="50">
        <v>1686.204</v>
      </c>
      <c r="M1158" s="50">
        <v>1677.827</v>
      </c>
      <c r="N1158" s="50">
        <v>1600.9190000000001</v>
      </c>
      <c r="O1158" s="50">
        <v>1414.57</v>
      </c>
      <c r="P1158" s="50">
        <v>1259.54</v>
      </c>
      <c r="Q1158" s="50">
        <v>874.80899999999997</v>
      </c>
      <c r="R1158" s="50">
        <v>680.82399999999996</v>
      </c>
      <c r="S1158" s="50">
        <v>568.69799999999998</v>
      </c>
      <c r="T1158" s="50">
        <v>419.62099999999998</v>
      </c>
      <c r="U1158" s="50">
        <v>263.54700000000003</v>
      </c>
      <c r="V1158" s="50">
        <v>152.52199999999999</v>
      </c>
      <c r="W1158" s="50">
        <v>106.90600000000001</v>
      </c>
      <c r="X1158" s="50" t="s">
        <v>311</v>
      </c>
      <c r="Y1158" s="50" t="s">
        <v>311</v>
      </c>
      <c r="Z1158" s="50" t="s">
        <v>311</v>
      </c>
      <c r="AA1158" s="50" t="s">
        <v>311</v>
      </c>
      <c r="AB1158" s="50" t="s">
        <v>311</v>
      </c>
      <c r="AC1158" s="50" t="str">
        <f t="shared" si="77"/>
        <v>Iran (Islamic Republic of)-1970</v>
      </c>
      <c r="AD1158" s="51">
        <f t="shared" si="78"/>
        <v>14996.902</v>
      </c>
      <c r="AE1158" s="15">
        <f t="shared" si="79"/>
        <v>0.90132668733849175</v>
      </c>
      <c r="AF1158">
        <f t="shared" si="80"/>
        <v>3.4187437757091446E-2</v>
      </c>
    </row>
    <row r="1159" spans="1:32" x14ac:dyDescent="0.25">
      <c r="A1159" s="59">
        <v>1142</v>
      </c>
      <c r="B1159" s="60" t="s">
        <v>309</v>
      </c>
      <c r="C1159" s="61" t="s">
        <v>442</v>
      </c>
      <c r="D1159" s="62"/>
      <c r="E1159" s="62">
        <v>368</v>
      </c>
      <c r="F1159" s="62">
        <v>1970</v>
      </c>
      <c r="G1159" s="50">
        <v>1908.8920000000001</v>
      </c>
      <c r="H1159" s="50">
        <v>1403.7429999999999</v>
      </c>
      <c r="I1159" s="50">
        <v>1111.6389999999999</v>
      </c>
      <c r="J1159" s="50">
        <v>1086.6669999999999</v>
      </c>
      <c r="K1159" s="50">
        <v>697.34900000000005</v>
      </c>
      <c r="L1159" s="50">
        <v>648.93600000000004</v>
      </c>
      <c r="M1159" s="50">
        <v>548.30399999999997</v>
      </c>
      <c r="N1159" s="50">
        <v>468.79199999999997</v>
      </c>
      <c r="O1159" s="50">
        <v>397.32900000000001</v>
      </c>
      <c r="P1159" s="50">
        <v>357.24099999999999</v>
      </c>
      <c r="Q1159" s="50">
        <v>340.87700000000001</v>
      </c>
      <c r="R1159" s="50">
        <v>298.596</v>
      </c>
      <c r="S1159" s="50">
        <v>251.547</v>
      </c>
      <c r="T1159" s="50">
        <v>190.87299999999999</v>
      </c>
      <c r="U1159" s="50">
        <v>119.6</v>
      </c>
      <c r="V1159" s="50">
        <v>61.551000000000002</v>
      </c>
      <c r="W1159" s="50">
        <v>26.047000000000001</v>
      </c>
      <c r="X1159" s="50" t="s">
        <v>311</v>
      </c>
      <c r="Y1159" s="50" t="s">
        <v>311</v>
      </c>
      <c r="Z1159" s="50" t="s">
        <v>311</v>
      </c>
      <c r="AA1159" s="50" t="s">
        <v>311</v>
      </c>
      <c r="AB1159" s="50" t="s">
        <v>311</v>
      </c>
      <c r="AC1159" s="50" t="str">
        <f t="shared" si="77"/>
        <v>Iraq-1970</v>
      </c>
      <c r="AD1159" s="51">
        <f t="shared" si="78"/>
        <v>5095.6379999999999</v>
      </c>
      <c r="AE1159" s="15">
        <f t="shared" si="79"/>
        <v>0.94636726549256445</v>
      </c>
      <c r="AF1159">
        <f t="shared" si="80"/>
        <v>4.1814567193478244E-2</v>
      </c>
    </row>
    <row r="1160" spans="1:32" x14ac:dyDescent="0.25">
      <c r="A1160" s="59">
        <v>1143</v>
      </c>
      <c r="B1160" s="60" t="s">
        <v>309</v>
      </c>
      <c r="C1160" s="61" t="s">
        <v>259</v>
      </c>
      <c r="D1160" s="62"/>
      <c r="E1160" s="62">
        <v>372</v>
      </c>
      <c r="F1160" s="62">
        <v>1970</v>
      </c>
      <c r="G1160" s="50">
        <v>306.11099999999999</v>
      </c>
      <c r="H1160" s="50">
        <v>312.69900000000001</v>
      </c>
      <c r="I1160" s="50">
        <v>288.43099999999998</v>
      </c>
      <c r="J1160" s="50">
        <v>280.601</v>
      </c>
      <c r="K1160" s="50">
        <v>240.328</v>
      </c>
      <c r="L1160" s="50">
        <v>172.77600000000001</v>
      </c>
      <c r="M1160" s="50">
        <v>150.45699999999999</v>
      </c>
      <c r="N1160" s="50">
        <v>137.82900000000001</v>
      </c>
      <c r="O1160" s="50">
        <v>135.25700000000001</v>
      </c>
      <c r="P1160" s="50">
        <v>157.749</v>
      </c>
      <c r="Q1160" s="50">
        <v>155.28800000000001</v>
      </c>
      <c r="R1160" s="50">
        <v>159.16800000000001</v>
      </c>
      <c r="S1160" s="50">
        <v>127.88800000000001</v>
      </c>
      <c r="T1160" s="50">
        <v>111.63500000000001</v>
      </c>
      <c r="U1160" s="50">
        <v>92.704999999999998</v>
      </c>
      <c r="V1160" s="50">
        <v>60.228000000000002</v>
      </c>
      <c r="W1160" s="50">
        <v>60.847999999999999</v>
      </c>
      <c r="X1160" s="50" t="s">
        <v>311</v>
      </c>
      <c r="Y1160" s="50" t="s">
        <v>311</v>
      </c>
      <c r="Z1160" s="50" t="s">
        <v>311</v>
      </c>
      <c r="AA1160" s="50" t="s">
        <v>311</v>
      </c>
      <c r="AB1160" s="50" t="s">
        <v>311</v>
      </c>
      <c r="AC1160" s="50" t="str">
        <f t="shared" si="77"/>
        <v>Ireland-1970</v>
      </c>
      <c r="AD1160" s="51">
        <f t="shared" si="78"/>
        <v>1717.3409999999999</v>
      </c>
      <c r="AE1160" s="15">
        <f t="shared" si="79"/>
        <v>0.71777066989025473</v>
      </c>
      <c r="AF1160">
        <f t="shared" si="80"/>
        <v>0.12398774357211928</v>
      </c>
    </row>
    <row r="1161" spans="1:32" x14ac:dyDescent="0.25">
      <c r="A1161" s="59">
        <v>1144</v>
      </c>
      <c r="B1161" s="60" t="s">
        <v>309</v>
      </c>
      <c r="C1161" s="61" t="s">
        <v>443</v>
      </c>
      <c r="D1161" s="62"/>
      <c r="E1161" s="62">
        <v>376</v>
      </c>
      <c r="F1161" s="62">
        <v>1970</v>
      </c>
      <c r="G1161" s="50">
        <v>334.85399999999998</v>
      </c>
      <c r="H1161" s="50">
        <v>304.92399999999998</v>
      </c>
      <c r="I1161" s="50">
        <v>295.13400000000001</v>
      </c>
      <c r="J1161" s="50">
        <v>309.63400000000001</v>
      </c>
      <c r="K1161" s="50">
        <v>257.72300000000001</v>
      </c>
      <c r="L1161" s="50">
        <v>176.99100000000001</v>
      </c>
      <c r="M1161" s="50">
        <v>160.69300000000001</v>
      </c>
      <c r="N1161" s="50">
        <v>153.06800000000001</v>
      </c>
      <c r="O1161" s="50">
        <v>149.946</v>
      </c>
      <c r="P1161" s="50">
        <v>149.04</v>
      </c>
      <c r="Q1161" s="50">
        <v>123.10599999999999</v>
      </c>
      <c r="R1161" s="50">
        <v>136.81700000000001</v>
      </c>
      <c r="S1161" s="50">
        <v>112.70399999999999</v>
      </c>
      <c r="T1161" s="50">
        <v>79.408000000000001</v>
      </c>
      <c r="U1161" s="50">
        <v>51.884</v>
      </c>
      <c r="V1161" s="50">
        <v>28.559000000000001</v>
      </c>
      <c r="W1161" s="50">
        <v>25.137</v>
      </c>
      <c r="X1161" s="50" t="s">
        <v>311</v>
      </c>
      <c r="Y1161" s="50" t="s">
        <v>311</v>
      </c>
      <c r="Z1161" s="50" t="s">
        <v>311</v>
      </c>
      <c r="AA1161" s="50" t="s">
        <v>311</v>
      </c>
      <c r="AB1161" s="50" t="s">
        <v>311</v>
      </c>
      <c r="AC1161" s="50" t="str">
        <f t="shared" si="77"/>
        <v>Israel-1970</v>
      </c>
      <c r="AD1161" s="51">
        <f t="shared" si="78"/>
        <v>1729.7219999999998</v>
      </c>
      <c r="AE1161" s="15">
        <f t="shared" si="79"/>
        <v>0.64744508077020468</v>
      </c>
      <c r="AF1161">
        <f t="shared" si="80"/>
        <v>6.9423418000370773E-2</v>
      </c>
    </row>
    <row r="1162" spans="1:32" x14ac:dyDescent="0.25">
      <c r="A1162" s="59">
        <v>1145</v>
      </c>
      <c r="B1162" s="60" t="s">
        <v>309</v>
      </c>
      <c r="C1162" s="61" t="s">
        <v>444</v>
      </c>
      <c r="D1162" s="62"/>
      <c r="E1162" s="62">
        <v>380</v>
      </c>
      <c r="F1162" s="62">
        <v>1970</v>
      </c>
      <c r="G1162" s="50">
        <v>4529.4009999999998</v>
      </c>
      <c r="H1162" s="50">
        <v>4550.1959999999999</v>
      </c>
      <c r="I1162" s="50">
        <v>4132.2520000000004</v>
      </c>
      <c r="J1162" s="50">
        <v>3917.701</v>
      </c>
      <c r="K1162" s="50">
        <v>4047.009</v>
      </c>
      <c r="L1162" s="50">
        <v>3482.623</v>
      </c>
      <c r="M1162" s="50">
        <v>3797.0349999999999</v>
      </c>
      <c r="N1162" s="50">
        <v>3650.348</v>
      </c>
      <c r="O1162" s="50">
        <v>3636.6550000000002</v>
      </c>
      <c r="P1162" s="50">
        <v>3572.4789999999998</v>
      </c>
      <c r="Q1162" s="50">
        <v>2385.337</v>
      </c>
      <c r="R1162" s="50">
        <v>3141.511</v>
      </c>
      <c r="S1162" s="50">
        <v>2789.9169999999999</v>
      </c>
      <c r="T1162" s="50">
        <v>2234.143</v>
      </c>
      <c r="U1162" s="50">
        <v>1662.0340000000001</v>
      </c>
      <c r="V1162" s="50">
        <v>1094.992</v>
      </c>
      <c r="W1162" s="50">
        <v>955.05</v>
      </c>
      <c r="X1162" s="50" t="s">
        <v>311</v>
      </c>
      <c r="Y1162" s="50" t="s">
        <v>311</v>
      </c>
      <c r="Z1162" s="50" t="s">
        <v>311</v>
      </c>
      <c r="AA1162" s="50" t="s">
        <v>311</v>
      </c>
      <c r="AB1162" s="50" t="s">
        <v>311</v>
      </c>
      <c r="AC1162" s="50" t="str">
        <f t="shared" si="77"/>
        <v>Italy-1970</v>
      </c>
      <c r="AD1162" s="51">
        <f t="shared" si="78"/>
        <v>34420.614999999998</v>
      </c>
      <c r="AE1162" s="15">
        <f t="shared" si="79"/>
        <v>0.55658703367153672</v>
      </c>
      <c r="AF1162">
        <f t="shared" si="80"/>
        <v>0.12483542736735181</v>
      </c>
    </row>
    <row r="1163" spans="1:32" x14ac:dyDescent="0.25">
      <c r="A1163" s="59">
        <v>1146</v>
      </c>
      <c r="B1163" s="60" t="s">
        <v>309</v>
      </c>
      <c r="C1163" s="61" t="s">
        <v>376</v>
      </c>
      <c r="D1163" s="62"/>
      <c r="E1163" s="62">
        <v>388</v>
      </c>
      <c r="F1163" s="62">
        <v>1970</v>
      </c>
      <c r="G1163" s="50">
        <v>316.291</v>
      </c>
      <c r="H1163" s="50">
        <v>301.83999999999997</v>
      </c>
      <c r="I1163" s="50">
        <v>247.482</v>
      </c>
      <c r="J1163" s="50">
        <v>166.24299999999999</v>
      </c>
      <c r="K1163" s="50">
        <v>130.744</v>
      </c>
      <c r="L1163" s="50">
        <v>103.047</v>
      </c>
      <c r="M1163" s="50">
        <v>85.42</v>
      </c>
      <c r="N1163" s="50">
        <v>82.974000000000004</v>
      </c>
      <c r="O1163" s="50">
        <v>80.265000000000001</v>
      </c>
      <c r="P1163" s="50">
        <v>71.930999999999997</v>
      </c>
      <c r="Q1163" s="50">
        <v>69.682000000000002</v>
      </c>
      <c r="R1163" s="50">
        <v>59.783999999999999</v>
      </c>
      <c r="S1163" s="50">
        <v>54.408000000000001</v>
      </c>
      <c r="T1163" s="50">
        <v>41.405999999999999</v>
      </c>
      <c r="U1163" s="50">
        <v>28.221</v>
      </c>
      <c r="V1163" s="50">
        <v>20.093</v>
      </c>
      <c r="W1163" s="50">
        <v>15.55</v>
      </c>
      <c r="X1163" s="50" t="s">
        <v>311</v>
      </c>
      <c r="Y1163" s="50" t="s">
        <v>311</v>
      </c>
      <c r="Z1163" s="50" t="s">
        <v>311</v>
      </c>
      <c r="AA1163" s="50" t="s">
        <v>311</v>
      </c>
      <c r="AB1163" s="50" t="s">
        <v>311</v>
      </c>
      <c r="AC1163" s="50" t="str">
        <f t="shared" si="77"/>
        <v>Jamaica-1970</v>
      </c>
      <c r="AD1163" s="51">
        <f t="shared" si="78"/>
        <v>904.49800000000005</v>
      </c>
      <c r="AE1163" s="15">
        <f t="shared" si="79"/>
        <v>1.0733943026960808</v>
      </c>
      <c r="AF1163">
        <f t="shared" si="80"/>
        <v>5.9470846743509297E-2</v>
      </c>
    </row>
    <row r="1164" spans="1:32" x14ac:dyDescent="0.25">
      <c r="A1164" s="59">
        <v>1147</v>
      </c>
      <c r="B1164" s="60" t="s">
        <v>309</v>
      </c>
      <c r="C1164" s="61" t="s">
        <v>35</v>
      </c>
      <c r="D1164" s="62"/>
      <c r="E1164" s="62">
        <v>392</v>
      </c>
      <c r="F1164" s="62">
        <v>1970</v>
      </c>
      <c r="G1164" s="50">
        <v>9017.5750000000007</v>
      </c>
      <c r="H1164" s="50">
        <v>8244.1039999999994</v>
      </c>
      <c r="I1164" s="50">
        <v>8039.54</v>
      </c>
      <c r="J1164" s="50">
        <v>9339.5229999999992</v>
      </c>
      <c r="K1164" s="50">
        <v>10816.656000000001</v>
      </c>
      <c r="L1164" s="50">
        <v>9275.3549999999996</v>
      </c>
      <c r="M1164" s="50">
        <v>8461.8040000000001</v>
      </c>
      <c r="N1164" s="50">
        <v>8209.6460000000006</v>
      </c>
      <c r="O1164" s="50">
        <v>7378.049</v>
      </c>
      <c r="P1164" s="50">
        <v>5848.4380000000001</v>
      </c>
      <c r="Q1164" s="50">
        <v>4826.817</v>
      </c>
      <c r="R1164" s="50">
        <v>4507.7049999999999</v>
      </c>
      <c r="S1164" s="50">
        <v>3746.3409999999999</v>
      </c>
      <c r="T1164" s="50">
        <v>2963.4209999999998</v>
      </c>
      <c r="U1164" s="50">
        <v>2095.0320000000002</v>
      </c>
      <c r="V1164" s="50">
        <v>1247.836</v>
      </c>
      <c r="W1164" s="50">
        <v>907.803</v>
      </c>
      <c r="X1164" s="50" t="s">
        <v>311</v>
      </c>
      <c r="Y1164" s="50" t="s">
        <v>311</v>
      </c>
      <c r="Z1164" s="50" t="s">
        <v>311</v>
      </c>
      <c r="AA1164" s="50" t="s">
        <v>311</v>
      </c>
      <c r="AB1164" s="50" t="s">
        <v>311</v>
      </c>
      <c r="AC1164" s="50" t="str">
        <f t="shared" si="77"/>
        <v>Japan-1970</v>
      </c>
      <c r="AD1164" s="51">
        <f t="shared" si="78"/>
        <v>72410.334000000003</v>
      </c>
      <c r="AE1164" s="15">
        <f t="shared" si="79"/>
        <v>0.44904241154308161</v>
      </c>
      <c r="AF1164">
        <f t="shared" si="80"/>
        <v>7.383049167174735E-2</v>
      </c>
    </row>
    <row r="1165" spans="1:32" x14ac:dyDescent="0.25">
      <c r="A1165" s="59">
        <v>1148</v>
      </c>
      <c r="B1165" s="60" t="s">
        <v>309</v>
      </c>
      <c r="C1165" s="61" t="s">
        <v>260</v>
      </c>
      <c r="D1165" s="62"/>
      <c r="E1165" s="62">
        <v>400</v>
      </c>
      <c r="F1165" s="62">
        <v>1970</v>
      </c>
      <c r="G1165" s="50">
        <v>338.35700000000003</v>
      </c>
      <c r="H1165" s="50">
        <v>252.61</v>
      </c>
      <c r="I1165" s="50">
        <v>200.142</v>
      </c>
      <c r="J1165" s="50">
        <v>162.08699999999999</v>
      </c>
      <c r="K1165" s="50">
        <v>147.75</v>
      </c>
      <c r="L1165" s="50">
        <v>130.37299999999999</v>
      </c>
      <c r="M1165" s="50">
        <v>109.548</v>
      </c>
      <c r="N1165" s="50">
        <v>88.436999999999998</v>
      </c>
      <c r="O1165" s="50">
        <v>69.94</v>
      </c>
      <c r="P1165" s="50">
        <v>56.284999999999997</v>
      </c>
      <c r="Q1165" s="50">
        <v>44.036999999999999</v>
      </c>
      <c r="R1165" s="50">
        <v>34.792999999999999</v>
      </c>
      <c r="S1165" s="50">
        <v>28.713000000000001</v>
      </c>
      <c r="T1165" s="50">
        <v>22.021000000000001</v>
      </c>
      <c r="U1165" s="50">
        <v>16.359000000000002</v>
      </c>
      <c r="V1165" s="50">
        <v>10.414999999999999</v>
      </c>
      <c r="W1165" s="50">
        <v>7.0460000000000003</v>
      </c>
      <c r="X1165" s="50" t="s">
        <v>311</v>
      </c>
      <c r="Y1165" s="50" t="s">
        <v>311</v>
      </c>
      <c r="Z1165" s="50" t="s">
        <v>311</v>
      </c>
      <c r="AA1165" s="50" t="s">
        <v>311</v>
      </c>
      <c r="AB1165" s="50" t="s">
        <v>311</v>
      </c>
      <c r="AC1165" s="50" t="str">
        <f t="shared" si="77"/>
        <v>Jordan-1970</v>
      </c>
      <c r="AD1165" s="51">
        <f t="shared" si="78"/>
        <v>871.96299999999997</v>
      </c>
      <c r="AE1165" s="15">
        <f t="shared" si="79"/>
        <v>0.97131414979764075</v>
      </c>
      <c r="AF1165">
        <f t="shared" si="80"/>
        <v>3.3577018914394567E-2</v>
      </c>
    </row>
    <row r="1166" spans="1:32" x14ac:dyDescent="0.25">
      <c r="A1166" s="59">
        <v>1149</v>
      </c>
      <c r="B1166" s="60" t="s">
        <v>309</v>
      </c>
      <c r="C1166" s="61" t="s">
        <v>445</v>
      </c>
      <c r="D1166" s="62"/>
      <c r="E1166" s="62">
        <v>404</v>
      </c>
      <c r="F1166" s="62">
        <v>1970</v>
      </c>
      <c r="G1166" s="50">
        <v>2282.4580000000001</v>
      </c>
      <c r="H1166" s="50">
        <v>1787.3140000000001</v>
      </c>
      <c r="I1166" s="50">
        <v>1450.5250000000001</v>
      </c>
      <c r="J1166" s="50">
        <v>1177.2370000000001</v>
      </c>
      <c r="K1166" s="50">
        <v>871.06899999999996</v>
      </c>
      <c r="L1166" s="50">
        <v>620.86</v>
      </c>
      <c r="M1166" s="50">
        <v>570.279</v>
      </c>
      <c r="N1166" s="50">
        <v>533.67399999999998</v>
      </c>
      <c r="O1166" s="50">
        <v>442.18</v>
      </c>
      <c r="P1166" s="50">
        <v>360.26400000000001</v>
      </c>
      <c r="Q1166" s="50">
        <v>301.98</v>
      </c>
      <c r="R1166" s="50">
        <v>254.52</v>
      </c>
      <c r="S1166" s="50">
        <v>212.03700000000001</v>
      </c>
      <c r="T1166" s="50">
        <v>164.24799999999999</v>
      </c>
      <c r="U1166" s="50">
        <v>114.64100000000001</v>
      </c>
      <c r="V1166" s="50">
        <v>66.373999999999995</v>
      </c>
      <c r="W1166" s="50">
        <v>42.832000000000001</v>
      </c>
      <c r="X1166" s="50" t="s">
        <v>311</v>
      </c>
      <c r="Y1166" s="50" t="s">
        <v>311</v>
      </c>
      <c r="Z1166" s="50" t="s">
        <v>311</v>
      </c>
      <c r="AA1166" s="50" t="s">
        <v>311</v>
      </c>
      <c r="AB1166" s="50" t="s">
        <v>311</v>
      </c>
      <c r="AC1166" s="50" t="str">
        <f t="shared" si="77"/>
        <v>Kenya-1970</v>
      </c>
      <c r="AD1166" s="51">
        <f t="shared" si="78"/>
        <v>5344.1</v>
      </c>
      <c r="AE1166" s="15">
        <f t="shared" si="79"/>
        <v>1.1055915869837765</v>
      </c>
      <c r="AF1166">
        <f t="shared" si="80"/>
        <v>3.5721724822831862E-2</v>
      </c>
    </row>
    <row r="1167" spans="1:32" x14ac:dyDescent="0.25">
      <c r="A1167" s="59">
        <v>1150</v>
      </c>
      <c r="B1167" s="60" t="s">
        <v>309</v>
      </c>
      <c r="C1167" s="61" t="s">
        <v>377</v>
      </c>
      <c r="D1167" s="62"/>
      <c r="E1167" s="62">
        <v>296</v>
      </c>
      <c r="F1167" s="62">
        <v>1970</v>
      </c>
      <c r="G1167" s="50">
        <v>8.0269999999999992</v>
      </c>
      <c r="H1167" s="50">
        <v>7.9020000000000001</v>
      </c>
      <c r="I1167" s="50">
        <v>6.9850000000000003</v>
      </c>
      <c r="J1167" s="50">
        <v>5.6509999999999998</v>
      </c>
      <c r="K1167" s="50">
        <v>4.2240000000000002</v>
      </c>
      <c r="L1167" s="50">
        <v>2.8559999999999999</v>
      </c>
      <c r="M1167" s="50">
        <v>2.7320000000000002</v>
      </c>
      <c r="N1167" s="50">
        <v>2.476</v>
      </c>
      <c r="O1167" s="50">
        <v>2.476</v>
      </c>
      <c r="P1167" s="50">
        <v>2.5840000000000001</v>
      </c>
      <c r="Q1167" s="50">
        <v>1.512</v>
      </c>
      <c r="R1167" s="50">
        <v>1.0580000000000001</v>
      </c>
      <c r="S1167" s="50">
        <v>0.88900000000000001</v>
      </c>
      <c r="T1167" s="50">
        <v>0.66600000000000004</v>
      </c>
      <c r="U1167" s="50">
        <v>0.52300000000000002</v>
      </c>
      <c r="V1167" s="50">
        <v>0.38</v>
      </c>
      <c r="W1167" s="50">
        <v>0.23699999999999999</v>
      </c>
      <c r="X1167" s="50" t="s">
        <v>311</v>
      </c>
      <c r="Y1167" s="50" t="s">
        <v>311</v>
      </c>
      <c r="Z1167" s="50" t="s">
        <v>311</v>
      </c>
      <c r="AA1167" s="50" t="s">
        <v>311</v>
      </c>
      <c r="AB1167" s="50" t="s">
        <v>311</v>
      </c>
      <c r="AC1167" s="50" t="str">
        <f t="shared" si="77"/>
        <v>Kiribati-1970</v>
      </c>
      <c r="AD1167" s="51">
        <f t="shared" si="78"/>
        <v>26.457999999999998</v>
      </c>
      <c r="AE1167" s="15">
        <f t="shared" si="79"/>
        <v>0.9343109834454606</v>
      </c>
      <c r="AF1167">
        <f t="shared" si="80"/>
        <v>3.6579437737989141E-2</v>
      </c>
    </row>
    <row r="1168" spans="1:32" x14ac:dyDescent="0.25">
      <c r="A1168" s="59">
        <v>1151</v>
      </c>
      <c r="B1168" s="60" t="s">
        <v>309</v>
      </c>
      <c r="C1168" s="61" t="s">
        <v>446</v>
      </c>
      <c r="D1168" s="62"/>
      <c r="E1168" s="62">
        <v>414</v>
      </c>
      <c r="F1168" s="62">
        <v>1970</v>
      </c>
      <c r="G1168" s="50">
        <v>142.73699999999999</v>
      </c>
      <c r="H1168" s="50">
        <v>110.124</v>
      </c>
      <c r="I1168" s="50">
        <v>76.09</v>
      </c>
      <c r="J1168" s="50">
        <v>58.619</v>
      </c>
      <c r="K1168" s="50">
        <v>77.241</v>
      </c>
      <c r="L1168" s="50">
        <v>74.341999999999999</v>
      </c>
      <c r="M1168" s="50">
        <v>59.792999999999999</v>
      </c>
      <c r="N1168" s="50">
        <v>47.316000000000003</v>
      </c>
      <c r="O1168" s="50">
        <v>32.020000000000003</v>
      </c>
      <c r="P1168" s="50">
        <v>19.518000000000001</v>
      </c>
      <c r="Q1168" s="50">
        <v>17.989999999999998</v>
      </c>
      <c r="R1168" s="50">
        <v>8.9459999999999997</v>
      </c>
      <c r="S1168" s="50">
        <v>8.1519999999999992</v>
      </c>
      <c r="T1168" s="50">
        <v>5.1230000000000002</v>
      </c>
      <c r="U1168" s="50">
        <v>3.581</v>
      </c>
      <c r="V1168" s="50">
        <v>4.4210000000000003</v>
      </c>
      <c r="W1168" s="50">
        <v>0.754</v>
      </c>
      <c r="X1168" s="50" t="s">
        <v>311</v>
      </c>
      <c r="Y1168" s="50" t="s">
        <v>311</v>
      </c>
      <c r="Z1168" s="50" t="s">
        <v>311</v>
      </c>
      <c r="AA1168" s="50" t="s">
        <v>311</v>
      </c>
      <c r="AB1168" s="50" t="s">
        <v>311</v>
      </c>
      <c r="AC1168" s="50" t="str">
        <f t="shared" si="77"/>
        <v>Kuwait-1970</v>
      </c>
      <c r="AD1168" s="51">
        <f t="shared" si="78"/>
        <v>403.93700000000007</v>
      </c>
      <c r="AE1168" s="15">
        <f t="shared" si="79"/>
        <v>0.84872145903940466</v>
      </c>
      <c r="AF1168">
        <f t="shared" si="80"/>
        <v>1.8937409263079758E-2</v>
      </c>
    </row>
    <row r="1169" spans="1:32" x14ac:dyDescent="0.25">
      <c r="A1169" s="59">
        <v>1152</v>
      </c>
      <c r="B1169" s="60" t="s">
        <v>309</v>
      </c>
      <c r="C1169" s="61" t="s">
        <v>447</v>
      </c>
      <c r="D1169" s="62"/>
      <c r="E1169" s="62">
        <v>428</v>
      </c>
      <c r="F1169" s="62">
        <v>1970</v>
      </c>
      <c r="G1169" s="50">
        <v>160.95599999999999</v>
      </c>
      <c r="H1169" s="50">
        <v>177.001</v>
      </c>
      <c r="I1169" s="50">
        <v>175.57300000000001</v>
      </c>
      <c r="J1169" s="50">
        <v>167.32599999999999</v>
      </c>
      <c r="K1169" s="50">
        <v>163.25700000000001</v>
      </c>
      <c r="L1169" s="50">
        <v>177.21299999999999</v>
      </c>
      <c r="M1169" s="50">
        <v>198.34200000000001</v>
      </c>
      <c r="N1169" s="50">
        <v>181.053</v>
      </c>
      <c r="O1169" s="50">
        <v>185.73400000000001</v>
      </c>
      <c r="P1169" s="50">
        <v>148.73099999999999</v>
      </c>
      <c r="Q1169" s="50">
        <v>96.653999999999996</v>
      </c>
      <c r="R1169" s="50">
        <v>132.50800000000001</v>
      </c>
      <c r="S1169" s="50">
        <v>127.79600000000001</v>
      </c>
      <c r="T1169" s="50">
        <v>109.94199999999999</v>
      </c>
      <c r="U1169" s="50">
        <v>74.581999999999994</v>
      </c>
      <c r="V1169" s="50">
        <v>51.73</v>
      </c>
      <c r="W1169" s="50">
        <v>49.619</v>
      </c>
      <c r="X1169" s="50" t="s">
        <v>311</v>
      </c>
      <c r="Y1169" s="50" t="s">
        <v>311</v>
      </c>
      <c r="Z1169" s="50" t="s">
        <v>311</v>
      </c>
      <c r="AA1169" s="50" t="s">
        <v>311</v>
      </c>
      <c r="AB1169" s="50" t="s">
        <v>311</v>
      </c>
      <c r="AC1169" s="50" t="str">
        <f t="shared" si="77"/>
        <v>Latvia-1970</v>
      </c>
      <c r="AD1169" s="51">
        <f t="shared" si="78"/>
        <v>1578.614</v>
      </c>
      <c r="AE1169" s="15">
        <f t="shared" si="79"/>
        <v>0.50639548363311104</v>
      </c>
      <c r="AF1169">
        <f t="shared" si="80"/>
        <v>0.13664116810315161</v>
      </c>
    </row>
    <row r="1170" spans="1:32" x14ac:dyDescent="0.25">
      <c r="A1170" s="59">
        <v>1153</v>
      </c>
      <c r="B1170" s="60" t="s">
        <v>309</v>
      </c>
      <c r="C1170" s="61" t="s">
        <v>448</v>
      </c>
      <c r="D1170" s="62"/>
      <c r="E1170" s="62">
        <v>422</v>
      </c>
      <c r="F1170" s="62">
        <v>1970</v>
      </c>
      <c r="G1170" s="50">
        <v>343.37900000000002</v>
      </c>
      <c r="H1170" s="50">
        <v>325.51299999999998</v>
      </c>
      <c r="I1170" s="50">
        <v>293.62</v>
      </c>
      <c r="J1170" s="50">
        <v>252.495</v>
      </c>
      <c r="K1170" s="50">
        <v>169.90899999999999</v>
      </c>
      <c r="L1170" s="50">
        <v>138.40600000000001</v>
      </c>
      <c r="M1170" s="50">
        <v>133.173</v>
      </c>
      <c r="N1170" s="50">
        <v>128.37</v>
      </c>
      <c r="O1170" s="50">
        <v>116.70099999999999</v>
      </c>
      <c r="P1170" s="50">
        <v>90.251000000000005</v>
      </c>
      <c r="Q1170" s="50">
        <v>62.115000000000002</v>
      </c>
      <c r="R1170" s="50">
        <v>70.03</v>
      </c>
      <c r="S1170" s="50">
        <v>57.436999999999998</v>
      </c>
      <c r="T1170" s="50">
        <v>45.1</v>
      </c>
      <c r="U1170" s="50">
        <v>30.149000000000001</v>
      </c>
      <c r="V1170" s="50">
        <v>22.536000000000001</v>
      </c>
      <c r="W1170" s="50">
        <v>18.204999999999998</v>
      </c>
      <c r="X1170" s="50" t="s">
        <v>311</v>
      </c>
      <c r="Y1170" s="50" t="s">
        <v>311</v>
      </c>
      <c r="Z1170" s="50" t="s">
        <v>311</v>
      </c>
      <c r="AA1170" s="50" t="s">
        <v>311</v>
      </c>
      <c r="AB1170" s="50" t="s">
        <v>311</v>
      </c>
      <c r="AC1170" s="50" t="str">
        <f t="shared" si="77"/>
        <v>Lebanon-1970</v>
      </c>
      <c r="AD1170" s="51">
        <f t="shared" si="78"/>
        <v>1218.8869999999999</v>
      </c>
      <c r="AE1170" s="15">
        <f t="shared" si="79"/>
        <v>0.88482525451497962</v>
      </c>
      <c r="AF1170">
        <f t="shared" si="80"/>
        <v>5.3172299061290472E-2</v>
      </c>
    </row>
    <row r="1171" spans="1:32" x14ac:dyDescent="0.25">
      <c r="A1171" s="59">
        <v>1154</v>
      </c>
      <c r="B1171" s="60" t="s">
        <v>309</v>
      </c>
      <c r="C1171" s="61" t="s">
        <v>449</v>
      </c>
      <c r="D1171" s="62"/>
      <c r="E1171" s="62">
        <v>430</v>
      </c>
      <c r="F1171" s="62">
        <v>1970</v>
      </c>
      <c r="G1171" s="50">
        <v>251.5</v>
      </c>
      <c r="H1171" s="50">
        <v>198.40299999999999</v>
      </c>
      <c r="I1171" s="50">
        <v>166.81100000000001</v>
      </c>
      <c r="J1171" s="50">
        <v>140.58500000000001</v>
      </c>
      <c r="K1171" s="50">
        <v>114.815</v>
      </c>
      <c r="L1171" s="50">
        <v>108.70399999999999</v>
      </c>
      <c r="M1171" s="50">
        <v>92.891000000000005</v>
      </c>
      <c r="N1171" s="50">
        <v>78.025000000000006</v>
      </c>
      <c r="O1171" s="50">
        <v>66.513000000000005</v>
      </c>
      <c r="P1171" s="50">
        <v>56.954000000000001</v>
      </c>
      <c r="Q1171" s="50">
        <v>45.588999999999999</v>
      </c>
      <c r="R1171" s="50">
        <v>35.878999999999998</v>
      </c>
      <c r="S1171" s="50">
        <v>26.091999999999999</v>
      </c>
      <c r="T1171" s="50">
        <v>17.55</v>
      </c>
      <c r="U1171" s="50">
        <v>10.128</v>
      </c>
      <c r="V1171" s="50">
        <v>4.4930000000000003</v>
      </c>
      <c r="W1171" s="50">
        <v>1.597</v>
      </c>
      <c r="X1171" s="50" t="s">
        <v>311</v>
      </c>
      <c r="Y1171" s="50" t="s">
        <v>311</v>
      </c>
      <c r="Z1171" s="50" t="s">
        <v>311</v>
      </c>
      <c r="AA1171" s="50" t="s">
        <v>311</v>
      </c>
      <c r="AB1171" s="50" t="s">
        <v>311</v>
      </c>
      <c r="AC1171" s="50" t="str">
        <f t="shared" ref="AC1171:AC1234" si="81">C1171&amp;"-"&amp;F1171</f>
        <v>Liberia-1970</v>
      </c>
      <c r="AD1171" s="51">
        <f t="shared" ref="AD1171:AD1234" si="82">SUM(J1171:S1171)</f>
        <v>766.04700000000003</v>
      </c>
      <c r="AE1171" s="15">
        <f t="shared" ref="AE1171:AE1234" si="83">IF(W1171="…",SUM(G1171:I1171,T1171:V1171,X1171:AB1171)/SUM(J1171:S1171),SUM(G1171:I1171,T1171:W1171)/SUM(J1171:S1171))</f>
        <v>0.84914111014076166</v>
      </c>
      <c r="AF1171">
        <f t="shared" ref="AF1171:AF1234" si="84">IF(W1171="…",SUM(T1171:V1171,X1171:AB1171)/SUM(G1171:S1171),SUM(T1171:W1171)/SUM(G1171:S1171))</f>
        <v>2.4420706109009441E-2</v>
      </c>
    </row>
    <row r="1172" spans="1:32" x14ac:dyDescent="0.25">
      <c r="A1172" s="59">
        <v>1155</v>
      </c>
      <c r="B1172" s="60" t="s">
        <v>309</v>
      </c>
      <c r="C1172" s="61" t="s">
        <v>450</v>
      </c>
      <c r="D1172" s="62"/>
      <c r="E1172" s="62">
        <v>434</v>
      </c>
      <c r="F1172" s="62">
        <v>1970</v>
      </c>
      <c r="G1172" s="50">
        <v>433.14600000000002</v>
      </c>
      <c r="H1172" s="50">
        <v>314.28899999999999</v>
      </c>
      <c r="I1172" s="50">
        <v>239.167</v>
      </c>
      <c r="J1172" s="50">
        <v>195.58699999999999</v>
      </c>
      <c r="K1172" s="50">
        <v>158.459</v>
      </c>
      <c r="L1172" s="50">
        <v>147.06</v>
      </c>
      <c r="M1172" s="50">
        <v>130.417</v>
      </c>
      <c r="N1172" s="50">
        <v>114.916</v>
      </c>
      <c r="O1172" s="50">
        <v>99.626999999999995</v>
      </c>
      <c r="P1172" s="50">
        <v>84.144000000000005</v>
      </c>
      <c r="Q1172" s="50">
        <v>63.746000000000002</v>
      </c>
      <c r="R1172" s="50">
        <v>49.771999999999998</v>
      </c>
      <c r="S1172" s="50">
        <v>38.654000000000003</v>
      </c>
      <c r="T1172" s="50">
        <v>27.242999999999999</v>
      </c>
      <c r="U1172" s="50">
        <v>18.949000000000002</v>
      </c>
      <c r="V1172" s="50">
        <v>11.545999999999999</v>
      </c>
      <c r="W1172" s="50">
        <v>6.8040000000000003</v>
      </c>
      <c r="X1172" s="50" t="s">
        <v>311</v>
      </c>
      <c r="Y1172" s="50" t="s">
        <v>311</v>
      </c>
      <c r="Z1172" s="50" t="s">
        <v>311</v>
      </c>
      <c r="AA1172" s="50" t="s">
        <v>311</v>
      </c>
      <c r="AB1172" s="50" t="s">
        <v>311</v>
      </c>
      <c r="AC1172" s="50" t="str">
        <f t="shared" si="81"/>
        <v>Libya-1970</v>
      </c>
      <c r="AD1172" s="51">
        <f t="shared" si="82"/>
        <v>1082.3820000000001</v>
      </c>
      <c r="AE1172" s="15">
        <f t="shared" si="83"/>
        <v>0.97113957918738503</v>
      </c>
      <c r="AF1172">
        <f t="shared" si="84"/>
        <v>3.1195021324476171E-2</v>
      </c>
    </row>
    <row r="1173" spans="1:32" x14ac:dyDescent="0.25">
      <c r="A1173" s="59">
        <v>1156</v>
      </c>
      <c r="B1173" s="60" t="s">
        <v>309</v>
      </c>
      <c r="C1173" s="61" t="s">
        <v>451</v>
      </c>
      <c r="D1173" s="62"/>
      <c r="E1173" s="62">
        <v>440</v>
      </c>
      <c r="F1173" s="62">
        <v>1970</v>
      </c>
      <c r="G1173" s="50">
        <v>267.92200000000003</v>
      </c>
      <c r="H1173" s="50">
        <v>292.62799999999999</v>
      </c>
      <c r="I1173" s="50">
        <v>287.27</v>
      </c>
      <c r="J1173" s="50">
        <v>239.08699999999999</v>
      </c>
      <c r="K1173" s="50">
        <v>217.47499999999999</v>
      </c>
      <c r="L1173" s="50">
        <v>226.36500000000001</v>
      </c>
      <c r="M1173" s="50">
        <v>238.90100000000001</v>
      </c>
      <c r="N1173" s="50">
        <v>236.17099999999999</v>
      </c>
      <c r="O1173" s="50">
        <v>228.125</v>
      </c>
      <c r="P1173" s="50">
        <v>180.39599999999999</v>
      </c>
      <c r="Q1173" s="50">
        <v>115.438</v>
      </c>
      <c r="R1173" s="50">
        <v>134.315</v>
      </c>
      <c r="S1173" s="50">
        <v>154.161</v>
      </c>
      <c r="T1173" s="50">
        <v>122.515</v>
      </c>
      <c r="U1173" s="50">
        <v>87.67</v>
      </c>
      <c r="V1173" s="50">
        <v>55.058</v>
      </c>
      <c r="W1173" s="50">
        <v>53.082999999999998</v>
      </c>
      <c r="X1173" s="50" t="s">
        <v>311</v>
      </c>
      <c r="Y1173" s="50" t="s">
        <v>311</v>
      </c>
      <c r="Z1173" s="50" t="s">
        <v>311</v>
      </c>
      <c r="AA1173" s="50" t="s">
        <v>311</v>
      </c>
      <c r="AB1173" s="50" t="s">
        <v>311</v>
      </c>
      <c r="AC1173" s="50" t="str">
        <f t="shared" si="81"/>
        <v>Lithuania-1970</v>
      </c>
      <c r="AD1173" s="51">
        <f t="shared" si="82"/>
        <v>1970.4340000000002</v>
      </c>
      <c r="AE1173" s="15">
        <f t="shared" si="83"/>
        <v>0.59182190319493055</v>
      </c>
      <c r="AF1173">
        <f t="shared" si="84"/>
        <v>0.11295149408108708</v>
      </c>
    </row>
    <row r="1174" spans="1:32" x14ac:dyDescent="0.25">
      <c r="A1174" s="59">
        <v>1157</v>
      </c>
      <c r="B1174" s="60" t="s">
        <v>309</v>
      </c>
      <c r="C1174" s="61" t="s">
        <v>452</v>
      </c>
      <c r="D1174" s="62"/>
      <c r="E1174" s="62">
        <v>450</v>
      </c>
      <c r="F1174" s="62">
        <v>1970</v>
      </c>
      <c r="G1174" s="50">
        <v>1223.0060000000001</v>
      </c>
      <c r="H1174" s="50">
        <v>961.83399999999995</v>
      </c>
      <c r="I1174" s="50">
        <v>801.88</v>
      </c>
      <c r="J1174" s="50">
        <v>674.07299999999998</v>
      </c>
      <c r="K1174" s="50">
        <v>489.82400000000001</v>
      </c>
      <c r="L1174" s="50">
        <v>413.36900000000003</v>
      </c>
      <c r="M1174" s="50">
        <v>381.49799999999999</v>
      </c>
      <c r="N1174" s="50">
        <v>345.02600000000001</v>
      </c>
      <c r="O1174" s="50">
        <v>292.19299999999998</v>
      </c>
      <c r="P1174" s="50">
        <v>244.75800000000001</v>
      </c>
      <c r="Q1174" s="50">
        <v>190.167</v>
      </c>
      <c r="R1174" s="50">
        <v>167.82</v>
      </c>
      <c r="S1174" s="50">
        <v>162.16800000000001</v>
      </c>
      <c r="T1174" s="50">
        <v>111.782</v>
      </c>
      <c r="U1174" s="50">
        <v>65.429000000000002</v>
      </c>
      <c r="V1174" s="50">
        <v>34.018999999999998</v>
      </c>
      <c r="W1174" s="50">
        <v>17.459</v>
      </c>
      <c r="X1174" s="50" t="s">
        <v>311</v>
      </c>
      <c r="Y1174" s="50" t="s">
        <v>311</v>
      </c>
      <c r="Z1174" s="50" t="s">
        <v>311</v>
      </c>
      <c r="AA1174" s="50" t="s">
        <v>311</v>
      </c>
      <c r="AB1174" s="50" t="s">
        <v>311</v>
      </c>
      <c r="AC1174" s="50" t="str">
        <f t="shared" si="81"/>
        <v>Madagascar-1970</v>
      </c>
      <c r="AD1174" s="51">
        <f t="shared" si="82"/>
        <v>3360.8960000000002</v>
      </c>
      <c r="AE1174" s="15">
        <f t="shared" si="83"/>
        <v>0.95671184112808016</v>
      </c>
      <c r="AF1174">
        <f t="shared" si="84"/>
        <v>3.6027541678639675E-2</v>
      </c>
    </row>
    <row r="1175" spans="1:32" x14ac:dyDescent="0.25">
      <c r="A1175" s="59">
        <v>1158</v>
      </c>
      <c r="B1175" s="60" t="s">
        <v>309</v>
      </c>
      <c r="C1175" s="61" t="s">
        <v>453</v>
      </c>
      <c r="D1175" s="62">
        <v>15</v>
      </c>
      <c r="E1175" s="62">
        <v>458</v>
      </c>
      <c r="F1175" s="62">
        <v>1970</v>
      </c>
      <c r="G1175" s="50">
        <v>1701.2650000000001</v>
      </c>
      <c r="H1175" s="50">
        <v>1679.7280000000001</v>
      </c>
      <c r="I1175" s="50">
        <v>1400.22</v>
      </c>
      <c r="J1175" s="50">
        <v>1195.8330000000001</v>
      </c>
      <c r="K1175" s="50">
        <v>931.47299999999996</v>
      </c>
      <c r="L1175" s="50">
        <v>691.20899999999995</v>
      </c>
      <c r="M1175" s="50">
        <v>666.69500000000005</v>
      </c>
      <c r="N1175" s="50">
        <v>516.63099999999997</v>
      </c>
      <c r="O1175" s="50">
        <v>455.29599999999999</v>
      </c>
      <c r="P1175" s="50">
        <v>378.42399999999998</v>
      </c>
      <c r="Q1175" s="50">
        <v>334.47899999999998</v>
      </c>
      <c r="R1175" s="50">
        <v>266.01900000000001</v>
      </c>
      <c r="S1175" s="50">
        <v>229.63200000000001</v>
      </c>
      <c r="T1175" s="50">
        <v>141.99299999999999</v>
      </c>
      <c r="U1175" s="50">
        <v>107.904</v>
      </c>
      <c r="V1175" s="50">
        <v>59.177999999999997</v>
      </c>
      <c r="W1175" s="50">
        <v>47.999000000000002</v>
      </c>
      <c r="X1175" s="50" t="s">
        <v>311</v>
      </c>
      <c r="Y1175" s="50" t="s">
        <v>311</v>
      </c>
      <c r="Z1175" s="50" t="s">
        <v>311</v>
      </c>
      <c r="AA1175" s="50" t="s">
        <v>311</v>
      </c>
      <c r="AB1175" s="50" t="s">
        <v>311</v>
      </c>
      <c r="AC1175" s="50" t="str">
        <f t="shared" si="81"/>
        <v>Malaysia-1970</v>
      </c>
      <c r="AD1175" s="51">
        <f t="shared" si="82"/>
        <v>5665.6909999999998</v>
      </c>
      <c r="AE1175" s="15">
        <f t="shared" si="83"/>
        <v>0.90691267843586965</v>
      </c>
      <c r="AF1175">
        <f t="shared" si="84"/>
        <v>3.4179887170399957E-2</v>
      </c>
    </row>
    <row r="1176" spans="1:32" x14ac:dyDescent="0.25">
      <c r="A1176" s="59">
        <v>1159</v>
      </c>
      <c r="B1176" s="60" t="s">
        <v>309</v>
      </c>
      <c r="C1176" s="61" t="s">
        <v>378</v>
      </c>
      <c r="D1176" s="62"/>
      <c r="E1176" s="62">
        <v>462</v>
      </c>
      <c r="F1176" s="62">
        <v>1970</v>
      </c>
      <c r="G1176" s="50">
        <v>22.068000000000001</v>
      </c>
      <c r="H1176" s="50">
        <v>17.63</v>
      </c>
      <c r="I1176" s="50">
        <v>13.845000000000001</v>
      </c>
      <c r="J1176" s="50">
        <v>9.1829999999999998</v>
      </c>
      <c r="K1176" s="50">
        <v>7.1459999999999999</v>
      </c>
      <c r="L1176" s="50">
        <v>8.3360000000000003</v>
      </c>
      <c r="M1176" s="50">
        <v>8.4559999999999995</v>
      </c>
      <c r="N1176" s="50">
        <v>7.4329999999999998</v>
      </c>
      <c r="O1176" s="50">
        <v>5.75</v>
      </c>
      <c r="P1176" s="50">
        <v>4.6760000000000002</v>
      </c>
      <c r="Q1176" s="50">
        <v>3.6840000000000002</v>
      </c>
      <c r="R1176" s="50">
        <v>2.7869999999999999</v>
      </c>
      <c r="S1176" s="50">
        <v>2.0139999999999998</v>
      </c>
      <c r="T1176" s="50">
        <v>1.294</v>
      </c>
      <c r="U1176" s="50">
        <v>0.83699999999999997</v>
      </c>
      <c r="V1176" s="50">
        <v>0.42799999999999999</v>
      </c>
      <c r="W1176" s="50">
        <v>0.20100000000000001</v>
      </c>
      <c r="X1176" s="50" t="s">
        <v>311</v>
      </c>
      <c r="Y1176" s="50" t="s">
        <v>311</v>
      </c>
      <c r="Z1176" s="50" t="s">
        <v>311</v>
      </c>
      <c r="AA1176" s="50" t="s">
        <v>311</v>
      </c>
      <c r="AB1176" s="50" t="s">
        <v>311</v>
      </c>
      <c r="AC1176" s="50" t="str">
        <f t="shared" si="81"/>
        <v>Maldives-1970</v>
      </c>
      <c r="AD1176" s="51">
        <f t="shared" si="82"/>
        <v>59.464999999999996</v>
      </c>
      <c r="AE1176" s="15">
        <f t="shared" si="83"/>
        <v>0.94682586395358614</v>
      </c>
      <c r="AF1176">
        <f t="shared" si="84"/>
        <v>2.4423049695596773E-2</v>
      </c>
    </row>
    <row r="1177" spans="1:32" x14ac:dyDescent="0.25">
      <c r="A1177" s="59">
        <v>1160</v>
      </c>
      <c r="B1177" s="60" t="s">
        <v>309</v>
      </c>
      <c r="C1177" s="61" t="s">
        <v>454</v>
      </c>
      <c r="D1177" s="62"/>
      <c r="E1177" s="62">
        <v>470</v>
      </c>
      <c r="F1177" s="62">
        <v>1970</v>
      </c>
      <c r="G1177" s="50">
        <v>24.695</v>
      </c>
      <c r="H1177" s="50">
        <v>31.68</v>
      </c>
      <c r="I1177" s="50">
        <v>32.057000000000002</v>
      </c>
      <c r="J1177" s="50">
        <v>32.926000000000002</v>
      </c>
      <c r="K1177" s="50">
        <v>31.794</v>
      </c>
      <c r="L1177" s="50">
        <v>22.183</v>
      </c>
      <c r="M1177" s="50">
        <v>20.327000000000002</v>
      </c>
      <c r="N1177" s="50">
        <v>18.359000000000002</v>
      </c>
      <c r="O1177" s="50">
        <v>17.677</v>
      </c>
      <c r="P1177" s="50">
        <v>17.015999999999998</v>
      </c>
      <c r="Q1177" s="50">
        <v>14.336</v>
      </c>
      <c r="R1177" s="50">
        <v>13.586</v>
      </c>
      <c r="S1177" s="50">
        <v>13.47</v>
      </c>
      <c r="T1177" s="50">
        <v>12.042999999999999</v>
      </c>
      <c r="U1177" s="50">
        <v>8.6609999999999996</v>
      </c>
      <c r="V1177" s="50">
        <v>5.6769999999999996</v>
      </c>
      <c r="W1177" s="50">
        <v>3.5990000000000002</v>
      </c>
      <c r="X1177" s="50" t="s">
        <v>311</v>
      </c>
      <c r="Y1177" s="50" t="s">
        <v>311</v>
      </c>
      <c r="Z1177" s="50" t="s">
        <v>311</v>
      </c>
      <c r="AA1177" s="50" t="s">
        <v>311</v>
      </c>
      <c r="AB1177" s="50" t="s">
        <v>311</v>
      </c>
      <c r="AC1177" s="50" t="str">
        <f t="shared" si="81"/>
        <v>Malta-1970</v>
      </c>
      <c r="AD1177" s="51">
        <f t="shared" si="82"/>
        <v>201.67400000000001</v>
      </c>
      <c r="AE1177" s="15">
        <f t="shared" si="83"/>
        <v>0.58714559139998213</v>
      </c>
      <c r="AF1177">
        <f t="shared" si="84"/>
        <v>0.10334153723121892</v>
      </c>
    </row>
    <row r="1178" spans="1:32" x14ac:dyDescent="0.25">
      <c r="A1178" s="59">
        <v>1161</v>
      </c>
      <c r="B1178" s="60" t="s">
        <v>309</v>
      </c>
      <c r="C1178" s="61" t="s">
        <v>379</v>
      </c>
      <c r="D1178" s="62"/>
      <c r="E1178" s="62">
        <v>474</v>
      </c>
      <c r="F1178" s="62">
        <v>1970</v>
      </c>
      <c r="G1178" s="50">
        <v>48.752000000000002</v>
      </c>
      <c r="H1178" s="50">
        <v>44.755000000000003</v>
      </c>
      <c r="I1178" s="50">
        <v>41.021999999999998</v>
      </c>
      <c r="J1178" s="50">
        <v>34.116</v>
      </c>
      <c r="K1178" s="50">
        <v>25.234000000000002</v>
      </c>
      <c r="L1178" s="50">
        <v>18.562000000000001</v>
      </c>
      <c r="M1178" s="50">
        <v>17.722000000000001</v>
      </c>
      <c r="N1178" s="50">
        <v>16.696999999999999</v>
      </c>
      <c r="O1178" s="50">
        <v>14.601000000000001</v>
      </c>
      <c r="P1178" s="50">
        <v>14.590999999999999</v>
      </c>
      <c r="Q1178" s="50">
        <v>11.598000000000001</v>
      </c>
      <c r="R1178" s="50">
        <v>11.603999999999999</v>
      </c>
      <c r="S1178" s="50">
        <v>8.7949999999999999</v>
      </c>
      <c r="T1178" s="50">
        <v>6.8070000000000004</v>
      </c>
      <c r="U1178" s="50">
        <v>5.0179999999999998</v>
      </c>
      <c r="V1178" s="50">
        <v>3.0190000000000001</v>
      </c>
      <c r="W1178" s="50">
        <v>2.1179999999999999</v>
      </c>
      <c r="X1178" s="50" t="s">
        <v>311</v>
      </c>
      <c r="Y1178" s="50" t="s">
        <v>311</v>
      </c>
      <c r="Z1178" s="50" t="s">
        <v>311</v>
      </c>
      <c r="AA1178" s="50" t="s">
        <v>311</v>
      </c>
      <c r="AB1178" s="50" t="s">
        <v>311</v>
      </c>
      <c r="AC1178" s="50" t="str">
        <f t="shared" si="81"/>
        <v>Martinique-1970</v>
      </c>
      <c r="AD1178" s="51">
        <f t="shared" si="82"/>
        <v>173.52</v>
      </c>
      <c r="AE1178" s="15">
        <f t="shared" si="83"/>
        <v>0.87304633471645909</v>
      </c>
      <c r="AF1178">
        <f t="shared" si="84"/>
        <v>5.5062668601423795E-2</v>
      </c>
    </row>
    <row r="1179" spans="1:32" x14ac:dyDescent="0.25">
      <c r="A1179" s="59">
        <v>1162</v>
      </c>
      <c r="B1179" s="60" t="s">
        <v>309</v>
      </c>
      <c r="C1179" s="61" t="s">
        <v>455</v>
      </c>
      <c r="D1179" s="62"/>
      <c r="E1179" s="62">
        <v>478</v>
      </c>
      <c r="F1179" s="62">
        <v>1970</v>
      </c>
      <c r="G1179" s="50">
        <v>211.73599999999999</v>
      </c>
      <c r="H1179" s="50">
        <v>172.30799999999999</v>
      </c>
      <c r="I1179" s="50">
        <v>144.75</v>
      </c>
      <c r="J1179" s="50">
        <v>115.89100000000001</v>
      </c>
      <c r="K1179" s="50">
        <v>93.929000000000002</v>
      </c>
      <c r="L1179" s="50">
        <v>79.908000000000001</v>
      </c>
      <c r="M1179" s="50">
        <v>68.483000000000004</v>
      </c>
      <c r="N1179" s="50">
        <v>58.006999999999998</v>
      </c>
      <c r="O1179" s="50">
        <v>49.603999999999999</v>
      </c>
      <c r="P1179" s="50">
        <v>42.173999999999999</v>
      </c>
      <c r="Q1179" s="50">
        <v>34.770000000000003</v>
      </c>
      <c r="R1179" s="50">
        <v>27.827000000000002</v>
      </c>
      <c r="S1179" s="50">
        <v>21.109000000000002</v>
      </c>
      <c r="T1179" s="50">
        <v>14.521000000000001</v>
      </c>
      <c r="U1179" s="50">
        <v>8.5399999999999991</v>
      </c>
      <c r="V1179" s="50">
        <v>3.8959999999999999</v>
      </c>
      <c r="W1179" s="50">
        <v>1.4550000000000001</v>
      </c>
      <c r="X1179" s="50" t="s">
        <v>311</v>
      </c>
      <c r="Y1179" s="50" t="s">
        <v>311</v>
      </c>
      <c r="Z1179" s="50" t="s">
        <v>311</v>
      </c>
      <c r="AA1179" s="50" t="s">
        <v>311</v>
      </c>
      <c r="AB1179" s="50" t="s">
        <v>311</v>
      </c>
      <c r="AC1179" s="50" t="str">
        <f t="shared" si="81"/>
        <v>Mauritania-1970</v>
      </c>
      <c r="AD1179" s="51">
        <f t="shared" si="82"/>
        <v>591.702</v>
      </c>
      <c r="AE1179" s="15">
        <f t="shared" si="83"/>
        <v>0.94170038296304548</v>
      </c>
      <c r="AF1179">
        <f t="shared" si="84"/>
        <v>2.5356627779126388E-2</v>
      </c>
    </row>
    <row r="1180" spans="1:32" x14ac:dyDescent="0.25">
      <c r="A1180" s="59">
        <v>1163</v>
      </c>
      <c r="B1180" s="60" t="s">
        <v>309</v>
      </c>
      <c r="C1180" s="61" t="s">
        <v>380</v>
      </c>
      <c r="D1180" s="62">
        <v>6</v>
      </c>
      <c r="E1180" s="62">
        <v>480</v>
      </c>
      <c r="F1180" s="62">
        <v>1970</v>
      </c>
      <c r="G1180" s="50">
        <v>115.32599999999999</v>
      </c>
      <c r="H1180" s="50">
        <v>132.018</v>
      </c>
      <c r="I1180" s="50">
        <v>114.417</v>
      </c>
      <c r="J1180" s="50">
        <v>91.599000000000004</v>
      </c>
      <c r="K1180" s="50">
        <v>72.661000000000001</v>
      </c>
      <c r="L1180" s="50">
        <v>61.924999999999997</v>
      </c>
      <c r="M1180" s="50">
        <v>50.768000000000001</v>
      </c>
      <c r="N1180" s="50">
        <v>43.307000000000002</v>
      </c>
      <c r="O1180" s="50">
        <v>36.850999999999999</v>
      </c>
      <c r="P1180" s="50">
        <v>29.776</v>
      </c>
      <c r="Q1180" s="50">
        <v>24.163</v>
      </c>
      <c r="R1180" s="50">
        <v>18.588000000000001</v>
      </c>
      <c r="S1180" s="50">
        <v>13.73</v>
      </c>
      <c r="T1180" s="50">
        <v>9.6590000000000007</v>
      </c>
      <c r="U1180" s="50">
        <v>6.0830000000000002</v>
      </c>
      <c r="V1180" s="50">
        <v>3.387</v>
      </c>
      <c r="W1180" s="50">
        <v>2.1829999999999998</v>
      </c>
      <c r="X1180" s="50" t="s">
        <v>311</v>
      </c>
      <c r="Y1180" s="50" t="s">
        <v>311</v>
      </c>
      <c r="Z1180" s="50" t="s">
        <v>311</v>
      </c>
      <c r="AA1180" s="50" t="s">
        <v>311</v>
      </c>
      <c r="AB1180" s="50" t="s">
        <v>311</v>
      </c>
      <c r="AC1180" s="50" t="str">
        <f t="shared" si="81"/>
        <v>Mauritius-1970</v>
      </c>
      <c r="AD1180" s="51">
        <f t="shared" si="82"/>
        <v>443.36800000000005</v>
      </c>
      <c r="AE1180" s="15">
        <f t="shared" si="83"/>
        <v>0.86400687465040316</v>
      </c>
      <c r="AF1180">
        <f t="shared" si="84"/>
        <v>2.6470292338246423E-2</v>
      </c>
    </row>
    <row r="1181" spans="1:32" x14ac:dyDescent="0.25">
      <c r="A1181" s="59">
        <v>1164</v>
      </c>
      <c r="B1181" s="60" t="s">
        <v>309</v>
      </c>
      <c r="C1181" s="61" t="s">
        <v>456</v>
      </c>
      <c r="D1181" s="62"/>
      <c r="E1181" s="62">
        <v>175</v>
      </c>
      <c r="F1181" s="62">
        <v>1970</v>
      </c>
      <c r="G1181" s="50">
        <v>7.3230000000000004</v>
      </c>
      <c r="H1181" s="50">
        <v>5.5810000000000004</v>
      </c>
      <c r="I1181" s="50">
        <v>4.3460000000000001</v>
      </c>
      <c r="J1181" s="50">
        <v>3.6560000000000001</v>
      </c>
      <c r="K1181" s="50">
        <v>2.9169999999999998</v>
      </c>
      <c r="L1181" s="50">
        <v>2.4729999999999999</v>
      </c>
      <c r="M1181" s="50">
        <v>1.9390000000000001</v>
      </c>
      <c r="N1181" s="50">
        <v>1.585</v>
      </c>
      <c r="O1181" s="50">
        <v>1.28</v>
      </c>
      <c r="P1181" s="50">
        <v>1.141</v>
      </c>
      <c r="Q1181" s="50">
        <v>0.89600000000000002</v>
      </c>
      <c r="R1181" s="50">
        <v>1.073</v>
      </c>
      <c r="S1181" s="50">
        <v>0.85699999999999998</v>
      </c>
      <c r="T1181" s="50">
        <v>0.751</v>
      </c>
      <c r="U1181" s="50">
        <v>0.55300000000000005</v>
      </c>
      <c r="V1181" s="50">
        <v>0.35799999999999998</v>
      </c>
      <c r="W1181" s="50">
        <v>0.24</v>
      </c>
      <c r="X1181" s="50" t="s">
        <v>311</v>
      </c>
      <c r="Y1181" s="50" t="s">
        <v>311</v>
      </c>
      <c r="Z1181" s="50" t="s">
        <v>311</v>
      </c>
      <c r="AA1181" s="50" t="s">
        <v>311</v>
      </c>
      <c r="AB1181" s="50" t="s">
        <v>311</v>
      </c>
      <c r="AC1181" s="50" t="str">
        <f t="shared" si="81"/>
        <v>Mayotte-1970</v>
      </c>
      <c r="AD1181" s="51">
        <f t="shared" si="82"/>
        <v>17.817</v>
      </c>
      <c r="AE1181" s="15">
        <f t="shared" si="83"/>
        <v>1.0749284391311669</v>
      </c>
      <c r="AF1181">
        <f t="shared" si="84"/>
        <v>5.4239028146120284E-2</v>
      </c>
    </row>
    <row r="1182" spans="1:32" x14ac:dyDescent="0.25">
      <c r="A1182" s="59">
        <v>1165</v>
      </c>
      <c r="B1182" s="60" t="s">
        <v>309</v>
      </c>
      <c r="C1182" s="61" t="s">
        <v>457</v>
      </c>
      <c r="D1182" s="62"/>
      <c r="E1182" s="62">
        <v>484</v>
      </c>
      <c r="F1182" s="62">
        <v>1970</v>
      </c>
      <c r="G1182" s="50">
        <v>9499.8790000000008</v>
      </c>
      <c r="H1182" s="50">
        <v>7930.0870000000004</v>
      </c>
      <c r="I1182" s="50">
        <v>6774.0039999999999</v>
      </c>
      <c r="J1182" s="50">
        <v>5636.8639999999996</v>
      </c>
      <c r="K1182" s="50">
        <v>4118.4930000000004</v>
      </c>
      <c r="L1182" s="50">
        <v>3401.8180000000002</v>
      </c>
      <c r="M1182" s="50">
        <v>2718.9670000000001</v>
      </c>
      <c r="N1182" s="50">
        <v>2472.3870000000002</v>
      </c>
      <c r="O1182" s="50">
        <v>2173.8130000000001</v>
      </c>
      <c r="P1182" s="50">
        <v>1826.9469999999999</v>
      </c>
      <c r="Q1182" s="50">
        <v>1360.145</v>
      </c>
      <c r="R1182" s="50">
        <v>1213.7170000000001</v>
      </c>
      <c r="S1182" s="50">
        <v>960.91099999999994</v>
      </c>
      <c r="T1182" s="50">
        <v>784.72299999999996</v>
      </c>
      <c r="U1182" s="50">
        <v>546.15300000000002</v>
      </c>
      <c r="V1182" s="50">
        <v>331.17700000000002</v>
      </c>
      <c r="W1182" s="50">
        <v>279.77600000000001</v>
      </c>
      <c r="X1182" s="50" t="s">
        <v>311</v>
      </c>
      <c r="Y1182" s="50" t="s">
        <v>311</v>
      </c>
      <c r="Z1182" s="50" t="s">
        <v>311</v>
      </c>
      <c r="AA1182" s="50" t="s">
        <v>311</v>
      </c>
      <c r="AB1182" s="50" t="s">
        <v>311</v>
      </c>
      <c r="AC1182" s="50" t="str">
        <f t="shared" si="81"/>
        <v>Mexico-1970</v>
      </c>
      <c r="AD1182" s="51">
        <f t="shared" si="82"/>
        <v>25884.061999999998</v>
      </c>
      <c r="AE1182" s="15">
        <f t="shared" si="83"/>
        <v>1.0101118982020674</v>
      </c>
      <c r="AF1182">
        <f t="shared" si="84"/>
        <v>3.8768322939899097E-2</v>
      </c>
    </row>
    <row r="1183" spans="1:32" x14ac:dyDescent="0.25">
      <c r="A1183" s="59">
        <v>1166</v>
      </c>
      <c r="B1183" s="60" t="s">
        <v>309</v>
      </c>
      <c r="C1183" s="61" t="s">
        <v>381</v>
      </c>
      <c r="D1183" s="62"/>
      <c r="E1183" s="62">
        <v>583</v>
      </c>
      <c r="F1183" s="62">
        <v>1970</v>
      </c>
      <c r="G1183" s="50">
        <v>11.003</v>
      </c>
      <c r="H1183" s="50">
        <v>9.2170000000000005</v>
      </c>
      <c r="I1183" s="50">
        <v>8.0120000000000005</v>
      </c>
      <c r="J1183" s="50">
        <v>7.0640000000000001</v>
      </c>
      <c r="K1183" s="50">
        <v>4.6059999999999999</v>
      </c>
      <c r="L1183" s="50">
        <v>4.0339999999999998</v>
      </c>
      <c r="M1183" s="50">
        <v>3.4609999999999999</v>
      </c>
      <c r="N1183" s="50">
        <v>2.9609999999999999</v>
      </c>
      <c r="O1183" s="50">
        <v>2.5179999999999998</v>
      </c>
      <c r="P1183" s="50">
        <v>2.1309999999999998</v>
      </c>
      <c r="Q1183" s="50">
        <v>1.7789999999999999</v>
      </c>
      <c r="R1183" s="50">
        <v>1.454</v>
      </c>
      <c r="S1183" s="50">
        <v>1.1499999999999999</v>
      </c>
      <c r="T1183" s="50">
        <v>0.86099999999999999</v>
      </c>
      <c r="U1183" s="50">
        <v>0.59099999999999997</v>
      </c>
      <c r="V1183" s="50">
        <v>0.35099999999999998</v>
      </c>
      <c r="W1183" s="50">
        <v>0.23799999999999999</v>
      </c>
      <c r="X1183" s="50" t="s">
        <v>311</v>
      </c>
      <c r="Y1183" s="50" t="s">
        <v>311</v>
      </c>
      <c r="Z1183" s="50" t="s">
        <v>311</v>
      </c>
      <c r="AA1183" s="50" t="s">
        <v>311</v>
      </c>
      <c r="AB1183" s="50" t="s">
        <v>311</v>
      </c>
      <c r="AC1183" s="50" t="str">
        <f t="shared" si="81"/>
        <v>Micronesia (Fed. States of)-1970</v>
      </c>
      <c r="AD1183" s="51">
        <f t="shared" si="82"/>
        <v>31.157999999999998</v>
      </c>
      <c r="AE1183" s="15">
        <f t="shared" si="83"/>
        <v>0.97159637974196045</v>
      </c>
      <c r="AF1183">
        <f t="shared" si="84"/>
        <v>3.4366054891395853E-2</v>
      </c>
    </row>
    <row r="1184" spans="1:32" x14ac:dyDescent="0.25">
      <c r="A1184" s="59">
        <v>1167</v>
      </c>
      <c r="B1184" s="60" t="s">
        <v>309</v>
      </c>
      <c r="C1184" s="61" t="s">
        <v>458</v>
      </c>
      <c r="D1184" s="62"/>
      <c r="E1184" s="62">
        <v>499</v>
      </c>
      <c r="F1184" s="62">
        <v>1970</v>
      </c>
      <c r="G1184" s="50">
        <v>54.344999999999999</v>
      </c>
      <c r="H1184" s="50">
        <v>59.338999999999999</v>
      </c>
      <c r="I1184" s="50">
        <v>57.542999999999999</v>
      </c>
      <c r="J1184" s="50">
        <v>54.411999999999999</v>
      </c>
      <c r="K1184" s="50">
        <v>42.234000000000002</v>
      </c>
      <c r="L1184" s="50">
        <v>36.491999999999997</v>
      </c>
      <c r="M1184" s="50">
        <v>38.094999999999999</v>
      </c>
      <c r="N1184" s="50">
        <v>35.951000000000001</v>
      </c>
      <c r="O1184" s="50">
        <v>30.683</v>
      </c>
      <c r="P1184" s="50">
        <v>21.974</v>
      </c>
      <c r="Q1184" s="50">
        <v>15.255000000000001</v>
      </c>
      <c r="R1184" s="50">
        <v>17.777000000000001</v>
      </c>
      <c r="S1184" s="50">
        <v>18.186</v>
      </c>
      <c r="T1184" s="50">
        <v>14.79</v>
      </c>
      <c r="U1184" s="50">
        <v>10.305999999999999</v>
      </c>
      <c r="V1184" s="50">
        <v>6.7750000000000004</v>
      </c>
      <c r="W1184" s="50">
        <v>5.5389999999999997</v>
      </c>
      <c r="X1184" s="50" t="s">
        <v>311</v>
      </c>
      <c r="Y1184" s="50" t="s">
        <v>311</v>
      </c>
      <c r="Z1184" s="50" t="s">
        <v>311</v>
      </c>
      <c r="AA1184" s="50" t="s">
        <v>311</v>
      </c>
      <c r="AB1184" s="50" t="s">
        <v>311</v>
      </c>
      <c r="AC1184" s="50" t="str">
        <f t="shared" si="81"/>
        <v>Montenegro-1970</v>
      </c>
      <c r="AD1184" s="51">
        <f t="shared" si="82"/>
        <v>311.05899999999997</v>
      </c>
      <c r="AE1184" s="15">
        <f t="shared" si="83"/>
        <v>0.67073127606016869</v>
      </c>
      <c r="AF1184">
        <f t="shared" si="84"/>
        <v>7.7568082009430078E-2</v>
      </c>
    </row>
    <row r="1185" spans="1:32" x14ac:dyDescent="0.25">
      <c r="A1185" s="59">
        <v>1168</v>
      </c>
      <c r="B1185" s="60" t="s">
        <v>309</v>
      </c>
      <c r="C1185" s="61" t="s">
        <v>459</v>
      </c>
      <c r="D1185" s="62"/>
      <c r="E1185" s="62">
        <v>504</v>
      </c>
      <c r="F1185" s="62">
        <v>1970</v>
      </c>
      <c r="G1185" s="50">
        <v>2874.3829999999998</v>
      </c>
      <c r="H1185" s="50">
        <v>2555.1759999999999</v>
      </c>
      <c r="I1185" s="50">
        <v>2184.8589999999999</v>
      </c>
      <c r="J1185" s="50">
        <v>1670.855</v>
      </c>
      <c r="K1185" s="50">
        <v>994.75</v>
      </c>
      <c r="L1185" s="50">
        <v>895.93100000000004</v>
      </c>
      <c r="M1185" s="50">
        <v>911.52300000000002</v>
      </c>
      <c r="N1185" s="50">
        <v>873.68</v>
      </c>
      <c r="O1185" s="50">
        <v>813.38900000000001</v>
      </c>
      <c r="P1185" s="50">
        <v>625.06799999999998</v>
      </c>
      <c r="Q1185" s="50">
        <v>428.55500000000001</v>
      </c>
      <c r="R1185" s="50">
        <v>323.18599999999998</v>
      </c>
      <c r="S1185" s="50">
        <v>297.06700000000001</v>
      </c>
      <c r="T1185" s="50">
        <v>255.08799999999999</v>
      </c>
      <c r="U1185" s="50">
        <v>167.584</v>
      </c>
      <c r="V1185" s="50">
        <v>88.197000000000003</v>
      </c>
      <c r="W1185" s="50">
        <v>40.716999999999999</v>
      </c>
      <c r="X1185" s="50" t="s">
        <v>311</v>
      </c>
      <c r="Y1185" s="50" t="s">
        <v>311</v>
      </c>
      <c r="Z1185" s="50" t="s">
        <v>311</v>
      </c>
      <c r="AA1185" s="50" t="s">
        <v>311</v>
      </c>
      <c r="AB1185" s="50" t="s">
        <v>311</v>
      </c>
      <c r="AC1185" s="50" t="str">
        <f t="shared" si="81"/>
        <v>Morocco-1970</v>
      </c>
      <c r="AD1185" s="51">
        <f t="shared" si="82"/>
        <v>7834.0040000000008</v>
      </c>
      <c r="AE1185" s="15">
        <f t="shared" si="83"/>
        <v>1.0423793503296652</v>
      </c>
      <c r="AF1185">
        <f t="shared" si="84"/>
        <v>3.5705005987019263E-2</v>
      </c>
    </row>
    <row r="1186" spans="1:32" x14ac:dyDescent="0.25">
      <c r="A1186" s="59">
        <v>1169</v>
      </c>
      <c r="B1186" s="60" t="s">
        <v>309</v>
      </c>
      <c r="C1186" s="61" t="s">
        <v>460</v>
      </c>
      <c r="D1186" s="62"/>
      <c r="E1186" s="62">
        <v>508</v>
      </c>
      <c r="F1186" s="62">
        <v>1970</v>
      </c>
      <c r="G1186" s="50">
        <v>1637.816</v>
      </c>
      <c r="H1186" s="50">
        <v>1286.691</v>
      </c>
      <c r="I1186" s="50">
        <v>1100.9369999999999</v>
      </c>
      <c r="J1186" s="50">
        <v>932.65899999999999</v>
      </c>
      <c r="K1186" s="50">
        <v>768.471</v>
      </c>
      <c r="L1186" s="50">
        <v>665.58799999999997</v>
      </c>
      <c r="M1186" s="50">
        <v>568.10799999999995</v>
      </c>
      <c r="N1186" s="50">
        <v>484.38299999999998</v>
      </c>
      <c r="O1186" s="50">
        <v>410.79300000000001</v>
      </c>
      <c r="P1186" s="50">
        <v>346.351</v>
      </c>
      <c r="Q1186" s="50">
        <v>287.59100000000001</v>
      </c>
      <c r="R1186" s="50">
        <v>231.578</v>
      </c>
      <c r="S1186" s="50">
        <v>177.559</v>
      </c>
      <c r="T1186" s="50">
        <v>125.869</v>
      </c>
      <c r="U1186" s="50">
        <v>78.206000000000003</v>
      </c>
      <c r="V1186" s="50">
        <v>39.768999999999998</v>
      </c>
      <c r="W1186" s="50">
        <v>19.164999999999999</v>
      </c>
      <c r="X1186" s="50" t="s">
        <v>311</v>
      </c>
      <c r="Y1186" s="50" t="s">
        <v>311</v>
      </c>
      <c r="Z1186" s="50" t="s">
        <v>311</v>
      </c>
      <c r="AA1186" s="50" t="s">
        <v>311</v>
      </c>
      <c r="AB1186" s="50" t="s">
        <v>311</v>
      </c>
      <c r="AC1186" s="50" t="str">
        <f t="shared" si="81"/>
        <v>Mozambique-1970</v>
      </c>
      <c r="AD1186" s="51">
        <f t="shared" si="82"/>
        <v>4873.081000000001</v>
      </c>
      <c r="AE1186" s="15">
        <f t="shared" si="83"/>
        <v>0.88002908221718446</v>
      </c>
      <c r="AF1186">
        <f t="shared" si="84"/>
        <v>2.9556471437682089E-2</v>
      </c>
    </row>
    <row r="1187" spans="1:32" x14ac:dyDescent="0.25">
      <c r="A1187" s="59">
        <v>1170</v>
      </c>
      <c r="B1187" s="60" t="s">
        <v>309</v>
      </c>
      <c r="C1187" s="61" t="s">
        <v>461</v>
      </c>
      <c r="D1187" s="62"/>
      <c r="E1187" s="62">
        <v>104</v>
      </c>
      <c r="F1187" s="62">
        <v>1970</v>
      </c>
      <c r="G1187" s="50">
        <v>4288.4799999999996</v>
      </c>
      <c r="H1187" s="50">
        <v>3605.3620000000001</v>
      </c>
      <c r="I1187" s="50">
        <v>3213.0830000000001</v>
      </c>
      <c r="J1187" s="50">
        <v>2825.41</v>
      </c>
      <c r="K1187" s="50">
        <v>1997.9570000000001</v>
      </c>
      <c r="L1187" s="50">
        <v>1593.1</v>
      </c>
      <c r="M1187" s="50">
        <v>1456.377</v>
      </c>
      <c r="N1187" s="50">
        <v>1457.6220000000001</v>
      </c>
      <c r="O1187" s="50">
        <v>1364.703</v>
      </c>
      <c r="P1187" s="50">
        <v>1164.4269999999999</v>
      </c>
      <c r="Q1187" s="50">
        <v>1008.856</v>
      </c>
      <c r="R1187" s="50">
        <v>789.68299999999999</v>
      </c>
      <c r="S1187" s="50">
        <v>622.375</v>
      </c>
      <c r="T1187" s="50">
        <v>460.40300000000002</v>
      </c>
      <c r="U1187" s="50">
        <v>289.25400000000002</v>
      </c>
      <c r="V1187" s="50">
        <v>156.136</v>
      </c>
      <c r="W1187" s="50">
        <v>88.203000000000003</v>
      </c>
      <c r="X1187" s="50" t="s">
        <v>311</v>
      </c>
      <c r="Y1187" s="50" t="s">
        <v>311</v>
      </c>
      <c r="Z1187" s="50" t="s">
        <v>311</v>
      </c>
      <c r="AA1187" s="50" t="s">
        <v>311</v>
      </c>
      <c r="AB1187" s="50" t="s">
        <v>311</v>
      </c>
      <c r="AC1187" s="50" t="str">
        <f t="shared" si="81"/>
        <v>Myanmar-1970</v>
      </c>
      <c r="AD1187" s="51">
        <f t="shared" si="82"/>
        <v>14280.509999999998</v>
      </c>
      <c r="AE1187" s="15">
        <f t="shared" si="83"/>
        <v>0.84737316804511897</v>
      </c>
      <c r="AF1187">
        <f t="shared" si="84"/>
        <v>3.91530692249926E-2</v>
      </c>
    </row>
    <row r="1188" spans="1:32" x14ac:dyDescent="0.25">
      <c r="A1188" s="59">
        <v>1171</v>
      </c>
      <c r="B1188" s="60" t="s">
        <v>309</v>
      </c>
      <c r="C1188" s="61" t="s">
        <v>462</v>
      </c>
      <c r="D1188" s="62"/>
      <c r="E1188" s="62">
        <v>516</v>
      </c>
      <c r="F1188" s="62">
        <v>1970</v>
      </c>
      <c r="G1188" s="50">
        <v>134.17400000000001</v>
      </c>
      <c r="H1188" s="50">
        <v>109.387</v>
      </c>
      <c r="I1188" s="50">
        <v>92.99</v>
      </c>
      <c r="J1188" s="50">
        <v>79.430999999999997</v>
      </c>
      <c r="K1188" s="50">
        <v>65.596999999999994</v>
      </c>
      <c r="L1188" s="50">
        <v>54.725000000000001</v>
      </c>
      <c r="M1188" s="50">
        <v>45.250999999999998</v>
      </c>
      <c r="N1188" s="50">
        <v>40.073</v>
      </c>
      <c r="O1188" s="50">
        <v>37.042000000000002</v>
      </c>
      <c r="P1188" s="50">
        <v>31.027999999999999</v>
      </c>
      <c r="Q1188" s="50">
        <v>25.92</v>
      </c>
      <c r="R1188" s="50">
        <v>20.83</v>
      </c>
      <c r="S1188" s="50">
        <v>16.114000000000001</v>
      </c>
      <c r="T1188" s="50">
        <v>12.343</v>
      </c>
      <c r="U1188" s="50">
        <v>8.0239999999999991</v>
      </c>
      <c r="V1188" s="50">
        <v>4.3929999999999998</v>
      </c>
      <c r="W1188" s="50">
        <v>3.0619999999999998</v>
      </c>
      <c r="X1188" s="50" t="s">
        <v>311</v>
      </c>
      <c r="Y1188" s="50" t="s">
        <v>311</v>
      </c>
      <c r="Z1188" s="50" t="s">
        <v>311</v>
      </c>
      <c r="AA1188" s="50" t="s">
        <v>311</v>
      </c>
      <c r="AB1188" s="50" t="s">
        <v>311</v>
      </c>
      <c r="AC1188" s="50" t="str">
        <f t="shared" si="81"/>
        <v>Namibia-1970</v>
      </c>
      <c r="AD1188" s="51">
        <f t="shared" si="82"/>
        <v>416.01100000000002</v>
      </c>
      <c r="AE1188" s="15">
        <f t="shared" si="83"/>
        <v>0.87587347449947228</v>
      </c>
      <c r="AF1188">
        <f t="shared" si="84"/>
        <v>3.6969711465633395E-2</v>
      </c>
    </row>
    <row r="1189" spans="1:32" x14ac:dyDescent="0.25">
      <c r="A1189" s="59">
        <v>1172</v>
      </c>
      <c r="B1189" s="60" t="s">
        <v>309</v>
      </c>
      <c r="C1189" s="61" t="s">
        <v>463</v>
      </c>
      <c r="D1189" s="62"/>
      <c r="E1189" s="62">
        <v>528</v>
      </c>
      <c r="F1189" s="62">
        <v>1970</v>
      </c>
      <c r="G1189" s="50">
        <v>1196.431</v>
      </c>
      <c r="H1189" s="50">
        <v>1222.095</v>
      </c>
      <c r="I1189" s="50">
        <v>1147.3920000000001</v>
      </c>
      <c r="J1189" s="50">
        <v>1107.165</v>
      </c>
      <c r="K1189" s="50">
        <v>1179.4839999999999</v>
      </c>
      <c r="L1189" s="50">
        <v>913.09400000000005</v>
      </c>
      <c r="M1189" s="50">
        <v>804.87199999999996</v>
      </c>
      <c r="N1189" s="50">
        <v>784.577</v>
      </c>
      <c r="O1189" s="50">
        <v>748.07799999999997</v>
      </c>
      <c r="P1189" s="50">
        <v>751.35900000000004</v>
      </c>
      <c r="Q1189" s="50">
        <v>646.04700000000003</v>
      </c>
      <c r="R1189" s="50">
        <v>625.17600000000004</v>
      </c>
      <c r="S1189" s="50">
        <v>565.62199999999996</v>
      </c>
      <c r="T1189" s="50">
        <v>473.233</v>
      </c>
      <c r="U1189" s="50">
        <v>364.452</v>
      </c>
      <c r="V1189" s="50">
        <v>250.03</v>
      </c>
      <c r="W1189" s="50">
        <v>222.83600000000001</v>
      </c>
      <c r="X1189" s="50" t="s">
        <v>311</v>
      </c>
      <c r="Y1189" s="50" t="s">
        <v>311</v>
      </c>
      <c r="Z1189" s="50" t="s">
        <v>311</v>
      </c>
      <c r="AA1189" s="50" t="s">
        <v>311</v>
      </c>
      <c r="AB1189" s="50" t="s">
        <v>311</v>
      </c>
      <c r="AC1189" s="50" t="str">
        <f t="shared" si="81"/>
        <v>Netherlands-1970</v>
      </c>
      <c r="AD1189" s="51">
        <f t="shared" si="82"/>
        <v>8125.474000000002</v>
      </c>
      <c r="AE1189" s="15">
        <f t="shared" si="83"/>
        <v>0.60014578841800481</v>
      </c>
      <c r="AF1189">
        <f t="shared" si="84"/>
        <v>0.11209537752219755</v>
      </c>
    </row>
    <row r="1190" spans="1:32" x14ac:dyDescent="0.25">
      <c r="A1190" s="59">
        <v>1173</v>
      </c>
      <c r="B1190" s="60" t="s">
        <v>309</v>
      </c>
      <c r="C1190" s="61" t="s">
        <v>382</v>
      </c>
      <c r="D1190" s="62"/>
      <c r="E1190" s="62">
        <v>540</v>
      </c>
      <c r="F1190" s="62">
        <v>1970</v>
      </c>
      <c r="G1190" s="50">
        <v>15.66</v>
      </c>
      <c r="H1190" s="50">
        <v>12.843</v>
      </c>
      <c r="I1190" s="50">
        <v>11.335000000000001</v>
      </c>
      <c r="J1190" s="50">
        <v>10.172000000000001</v>
      </c>
      <c r="K1190" s="50">
        <v>8.9969999999999999</v>
      </c>
      <c r="L1190" s="50">
        <v>8.141</v>
      </c>
      <c r="M1190" s="50">
        <v>6.9470000000000001</v>
      </c>
      <c r="N1190" s="50">
        <v>6.5380000000000003</v>
      </c>
      <c r="O1190" s="50">
        <v>5.6509999999999998</v>
      </c>
      <c r="P1190" s="50">
        <v>4.8339999999999996</v>
      </c>
      <c r="Q1190" s="50">
        <v>3.98</v>
      </c>
      <c r="R1190" s="50">
        <v>3.4449999999999998</v>
      </c>
      <c r="S1190" s="50">
        <v>3.024</v>
      </c>
      <c r="T1190" s="50">
        <v>1.72</v>
      </c>
      <c r="U1190" s="50">
        <v>1.0629999999999999</v>
      </c>
      <c r="V1190" s="50">
        <v>0.58199999999999996</v>
      </c>
      <c r="W1190" s="50">
        <v>0.39200000000000002</v>
      </c>
      <c r="X1190" s="50" t="s">
        <v>311</v>
      </c>
      <c r="Y1190" s="50" t="s">
        <v>311</v>
      </c>
      <c r="Z1190" s="50" t="s">
        <v>311</v>
      </c>
      <c r="AA1190" s="50" t="s">
        <v>311</v>
      </c>
      <c r="AB1190" s="50" t="s">
        <v>311</v>
      </c>
      <c r="AC1190" s="50" t="str">
        <f t="shared" si="81"/>
        <v>New Caledonia-1970</v>
      </c>
      <c r="AD1190" s="51">
        <f t="shared" si="82"/>
        <v>61.728999999999999</v>
      </c>
      <c r="AE1190" s="15">
        <f t="shared" si="83"/>
        <v>0.70623207892562667</v>
      </c>
      <c r="AF1190">
        <f t="shared" si="84"/>
        <v>3.6990361042464573E-2</v>
      </c>
    </row>
    <row r="1191" spans="1:32" x14ac:dyDescent="0.25">
      <c r="A1191" s="59">
        <v>1174</v>
      </c>
      <c r="B1191" s="60" t="s">
        <v>309</v>
      </c>
      <c r="C1191" s="61" t="s">
        <v>464</v>
      </c>
      <c r="D1191" s="62"/>
      <c r="E1191" s="62">
        <v>554</v>
      </c>
      <c r="F1191" s="62">
        <v>1970</v>
      </c>
      <c r="G1191" s="50">
        <v>296.94099999999997</v>
      </c>
      <c r="H1191" s="50">
        <v>301.92700000000002</v>
      </c>
      <c r="I1191" s="50">
        <v>295.17700000000002</v>
      </c>
      <c r="J1191" s="50">
        <v>261.85599999999999</v>
      </c>
      <c r="K1191" s="50">
        <v>230.197</v>
      </c>
      <c r="L1191" s="50">
        <v>183.12799999999999</v>
      </c>
      <c r="M1191" s="50">
        <v>163.578</v>
      </c>
      <c r="N1191" s="50">
        <v>148.184</v>
      </c>
      <c r="O1191" s="50">
        <v>160.36600000000001</v>
      </c>
      <c r="P1191" s="50">
        <v>155.672</v>
      </c>
      <c r="Q1191" s="50">
        <v>139.38</v>
      </c>
      <c r="R1191" s="50">
        <v>130.53100000000001</v>
      </c>
      <c r="S1191" s="50">
        <v>112.453</v>
      </c>
      <c r="T1191" s="50">
        <v>87.948999999999998</v>
      </c>
      <c r="U1191" s="50">
        <v>65.587999999999994</v>
      </c>
      <c r="V1191" s="50">
        <v>42.912999999999997</v>
      </c>
      <c r="W1191" s="50">
        <v>42.546999999999997</v>
      </c>
      <c r="X1191" s="50" t="s">
        <v>311</v>
      </c>
      <c r="Y1191" s="50" t="s">
        <v>311</v>
      </c>
      <c r="Z1191" s="50" t="s">
        <v>311</v>
      </c>
      <c r="AA1191" s="50" t="s">
        <v>311</v>
      </c>
      <c r="AB1191" s="50" t="s">
        <v>311</v>
      </c>
      <c r="AC1191" s="50" t="str">
        <f t="shared" si="81"/>
        <v>New Zealand-1970</v>
      </c>
      <c r="AD1191" s="51">
        <f t="shared" si="82"/>
        <v>1685.3449999999998</v>
      </c>
      <c r="AE1191" s="15">
        <f t="shared" si="83"/>
        <v>0.6722908365942879</v>
      </c>
      <c r="AF1191">
        <f t="shared" si="84"/>
        <v>9.2656403258134679E-2</v>
      </c>
    </row>
    <row r="1192" spans="1:32" x14ac:dyDescent="0.25">
      <c r="A1192" s="59">
        <v>1175</v>
      </c>
      <c r="B1192" s="60" t="s">
        <v>309</v>
      </c>
      <c r="C1192" s="61" t="s">
        <v>465</v>
      </c>
      <c r="D1192" s="62"/>
      <c r="E1192" s="62">
        <v>558</v>
      </c>
      <c r="F1192" s="62">
        <v>1970</v>
      </c>
      <c r="G1192" s="50">
        <v>443.97399999999999</v>
      </c>
      <c r="H1192" s="50">
        <v>371.274</v>
      </c>
      <c r="I1192" s="50">
        <v>336.12700000000001</v>
      </c>
      <c r="J1192" s="50">
        <v>271.77699999999999</v>
      </c>
      <c r="K1192" s="50">
        <v>176.642</v>
      </c>
      <c r="L1192" s="50">
        <v>159.79900000000001</v>
      </c>
      <c r="M1192" s="50">
        <v>134.87100000000001</v>
      </c>
      <c r="N1192" s="50">
        <v>114.771</v>
      </c>
      <c r="O1192" s="50">
        <v>98.070999999999998</v>
      </c>
      <c r="P1192" s="50">
        <v>81.132000000000005</v>
      </c>
      <c r="Q1192" s="50">
        <v>62.487000000000002</v>
      </c>
      <c r="R1192" s="50">
        <v>48.927</v>
      </c>
      <c r="S1192" s="50">
        <v>37.122999999999998</v>
      </c>
      <c r="T1192" s="50">
        <v>26.713000000000001</v>
      </c>
      <c r="U1192" s="50">
        <v>17.474</v>
      </c>
      <c r="V1192" s="50">
        <v>9.9619999999999997</v>
      </c>
      <c r="W1192" s="50">
        <v>6.9720000000000004</v>
      </c>
      <c r="X1192" s="50" t="s">
        <v>311</v>
      </c>
      <c r="Y1192" s="50" t="s">
        <v>311</v>
      </c>
      <c r="Z1192" s="50" t="s">
        <v>311</v>
      </c>
      <c r="AA1192" s="50" t="s">
        <v>311</v>
      </c>
      <c r="AB1192" s="50" t="s">
        <v>311</v>
      </c>
      <c r="AC1192" s="50" t="str">
        <f t="shared" si="81"/>
        <v>Nicaragua-1970</v>
      </c>
      <c r="AD1192" s="51">
        <f t="shared" si="82"/>
        <v>1185.5999999999999</v>
      </c>
      <c r="AE1192" s="15">
        <f t="shared" si="83"/>
        <v>1.022685560053981</v>
      </c>
      <c r="AF1192">
        <f t="shared" si="84"/>
        <v>2.6153895527337687E-2</v>
      </c>
    </row>
    <row r="1193" spans="1:32" x14ac:dyDescent="0.25">
      <c r="A1193" s="59">
        <v>1176</v>
      </c>
      <c r="B1193" s="60" t="s">
        <v>309</v>
      </c>
      <c r="C1193" s="61" t="s">
        <v>466</v>
      </c>
      <c r="D1193" s="62"/>
      <c r="E1193" s="62">
        <v>566</v>
      </c>
      <c r="F1193" s="62">
        <v>1970</v>
      </c>
      <c r="G1193" s="50">
        <v>9641.5010000000002</v>
      </c>
      <c r="H1193" s="50">
        <v>7702.7960000000003</v>
      </c>
      <c r="I1193" s="50">
        <v>6512.1409999999996</v>
      </c>
      <c r="J1193" s="50">
        <v>5527.4009999999998</v>
      </c>
      <c r="K1193" s="50">
        <v>4871.2070000000003</v>
      </c>
      <c r="L1193" s="50">
        <v>4244.95</v>
      </c>
      <c r="M1193" s="50">
        <v>3616.7469999999998</v>
      </c>
      <c r="N1193" s="50">
        <v>3056.8969999999999</v>
      </c>
      <c r="O1193" s="50">
        <v>2607.7779999999998</v>
      </c>
      <c r="P1193" s="50">
        <v>2220.46</v>
      </c>
      <c r="Q1193" s="50">
        <v>1841.0239999999999</v>
      </c>
      <c r="R1193" s="50">
        <v>1448.693</v>
      </c>
      <c r="S1193" s="50">
        <v>1105.826</v>
      </c>
      <c r="T1193" s="50">
        <v>772.31899999999996</v>
      </c>
      <c r="U1193" s="50">
        <v>494.44900000000001</v>
      </c>
      <c r="V1193" s="50">
        <v>231.51400000000001</v>
      </c>
      <c r="W1193" s="50">
        <v>85.697000000000003</v>
      </c>
      <c r="X1193" s="50" t="s">
        <v>311</v>
      </c>
      <c r="Y1193" s="50" t="s">
        <v>311</v>
      </c>
      <c r="Z1193" s="50" t="s">
        <v>311</v>
      </c>
      <c r="AA1193" s="50" t="s">
        <v>311</v>
      </c>
      <c r="AB1193" s="50" t="s">
        <v>311</v>
      </c>
      <c r="AC1193" s="50" t="str">
        <f t="shared" si="81"/>
        <v>Nigeria-1970</v>
      </c>
      <c r="AD1193" s="51">
        <f t="shared" si="82"/>
        <v>30540.983</v>
      </c>
      <c r="AE1193" s="15">
        <f t="shared" si="83"/>
        <v>0.83299273635036564</v>
      </c>
      <c r="AF1193">
        <f t="shared" si="84"/>
        <v>2.9118641488536753E-2</v>
      </c>
    </row>
    <row r="1194" spans="1:32" x14ac:dyDescent="0.25">
      <c r="A1194" s="59">
        <v>1177</v>
      </c>
      <c r="B1194" s="60" t="s">
        <v>309</v>
      </c>
      <c r="C1194" s="61" t="s">
        <v>467</v>
      </c>
      <c r="D1194" s="62">
        <v>16</v>
      </c>
      <c r="E1194" s="62">
        <v>578</v>
      </c>
      <c r="F1194" s="62">
        <v>1970</v>
      </c>
      <c r="G1194" s="50">
        <v>329.62</v>
      </c>
      <c r="H1194" s="50">
        <v>311.428</v>
      </c>
      <c r="I1194" s="50">
        <v>308.274</v>
      </c>
      <c r="J1194" s="50">
        <v>301.93900000000002</v>
      </c>
      <c r="K1194" s="50">
        <v>314.44200000000001</v>
      </c>
      <c r="L1194" s="50">
        <v>252.828</v>
      </c>
      <c r="M1194" s="50">
        <v>203.768</v>
      </c>
      <c r="N1194" s="50">
        <v>198.88</v>
      </c>
      <c r="O1194" s="50">
        <v>221.684</v>
      </c>
      <c r="P1194" s="50">
        <v>255.179</v>
      </c>
      <c r="Q1194" s="50">
        <v>245.16499999999999</v>
      </c>
      <c r="R1194" s="50">
        <v>230.22300000000001</v>
      </c>
      <c r="S1194" s="50">
        <v>204.47</v>
      </c>
      <c r="T1194" s="50">
        <v>176.108</v>
      </c>
      <c r="U1194" s="50">
        <v>141.09899999999999</v>
      </c>
      <c r="V1194" s="50">
        <v>95.947000000000003</v>
      </c>
      <c r="W1194" s="50">
        <v>85.006</v>
      </c>
      <c r="X1194" s="50" t="s">
        <v>311</v>
      </c>
      <c r="Y1194" s="50" t="s">
        <v>311</v>
      </c>
      <c r="Z1194" s="50" t="s">
        <v>311</v>
      </c>
      <c r="AA1194" s="50" t="s">
        <v>311</v>
      </c>
      <c r="AB1194" s="50" t="s">
        <v>311</v>
      </c>
      <c r="AC1194" s="50" t="str">
        <f t="shared" si="81"/>
        <v>Norway-1970</v>
      </c>
      <c r="AD1194" s="51">
        <f t="shared" si="82"/>
        <v>2428.578</v>
      </c>
      <c r="AE1194" s="15">
        <f t="shared" si="83"/>
        <v>0.59602038723895223</v>
      </c>
      <c r="AF1194">
        <f t="shared" si="84"/>
        <v>0.14747624263595724</v>
      </c>
    </row>
    <row r="1195" spans="1:32" x14ac:dyDescent="0.25">
      <c r="A1195" s="59">
        <v>1178</v>
      </c>
      <c r="B1195" s="60" t="s">
        <v>309</v>
      </c>
      <c r="C1195" s="61" t="s">
        <v>468</v>
      </c>
      <c r="D1195" s="62"/>
      <c r="E1195" s="62">
        <v>512</v>
      </c>
      <c r="F1195" s="62">
        <v>1970</v>
      </c>
      <c r="G1195" s="50">
        <v>137.14400000000001</v>
      </c>
      <c r="H1195" s="50">
        <v>108.673</v>
      </c>
      <c r="I1195" s="50">
        <v>89.265000000000001</v>
      </c>
      <c r="J1195" s="50">
        <v>72.447999999999993</v>
      </c>
      <c r="K1195" s="50">
        <v>61.832999999999998</v>
      </c>
      <c r="L1195" s="50">
        <v>52.406999999999996</v>
      </c>
      <c r="M1195" s="50">
        <v>41.777000000000001</v>
      </c>
      <c r="N1195" s="50">
        <v>33.04</v>
      </c>
      <c r="O1195" s="50">
        <v>26.827000000000002</v>
      </c>
      <c r="P1195" s="50">
        <v>23.344000000000001</v>
      </c>
      <c r="Q1195" s="50">
        <v>21.036999999999999</v>
      </c>
      <c r="R1195" s="50">
        <v>18.257999999999999</v>
      </c>
      <c r="S1195" s="50">
        <v>14.775</v>
      </c>
      <c r="T1195" s="50">
        <v>10.971</v>
      </c>
      <c r="U1195" s="50">
        <v>7.0069999999999997</v>
      </c>
      <c r="V1195" s="50">
        <v>3.4420000000000002</v>
      </c>
      <c r="W1195" s="50">
        <v>1.6040000000000001</v>
      </c>
      <c r="X1195" s="50" t="s">
        <v>311</v>
      </c>
      <c r="Y1195" s="50" t="s">
        <v>311</v>
      </c>
      <c r="Z1195" s="50" t="s">
        <v>311</v>
      </c>
      <c r="AA1195" s="50" t="s">
        <v>311</v>
      </c>
      <c r="AB1195" s="50" t="s">
        <v>311</v>
      </c>
      <c r="AC1195" s="50" t="str">
        <f t="shared" si="81"/>
        <v>Oman-1970</v>
      </c>
      <c r="AD1195" s="51">
        <f t="shared" si="82"/>
        <v>365.74599999999992</v>
      </c>
      <c r="AE1195" s="15">
        <f t="shared" si="83"/>
        <v>0.97911118645180006</v>
      </c>
      <c r="AF1195">
        <f t="shared" si="84"/>
        <v>3.2852568675909063E-2</v>
      </c>
    </row>
    <row r="1196" spans="1:32" x14ac:dyDescent="0.25">
      <c r="A1196" s="59">
        <v>1179</v>
      </c>
      <c r="B1196" s="60" t="s">
        <v>309</v>
      </c>
      <c r="C1196" s="61" t="s">
        <v>469</v>
      </c>
      <c r="D1196" s="62"/>
      <c r="E1196" s="62">
        <v>586</v>
      </c>
      <c r="F1196" s="62">
        <v>1970</v>
      </c>
      <c r="G1196" s="50">
        <v>9921.2119999999995</v>
      </c>
      <c r="H1196" s="50">
        <v>8114.8540000000003</v>
      </c>
      <c r="I1196" s="50">
        <v>6592.3729999999996</v>
      </c>
      <c r="J1196" s="50">
        <v>5155.9870000000001</v>
      </c>
      <c r="K1196" s="50">
        <v>4749.8559999999998</v>
      </c>
      <c r="L1196" s="50">
        <v>4428.7290000000003</v>
      </c>
      <c r="M1196" s="50">
        <v>3781.8490000000002</v>
      </c>
      <c r="N1196" s="50">
        <v>3246.4960000000001</v>
      </c>
      <c r="O1196" s="50">
        <v>2773.9189999999999</v>
      </c>
      <c r="P1196" s="50">
        <v>2357.877</v>
      </c>
      <c r="Q1196" s="50">
        <v>1959.751</v>
      </c>
      <c r="R1196" s="50">
        <v>1584.9670000000001</v>
      </c>
      <c r="S1196" s="50">
        <v>1210.335</v>
      </c>
      <c r="T1196" s="50">
        <v>904.48099999999999</v>
      </c>
      <c r="U1196" s="50">
        <v>608.57500000000005</v>
      </c>
      <c r="V1196" s="50">
        <v>379.45800000000003</v>
      </c>
      <c r="W1196" s="50">
        <v>320.04000000000002</v>
      </c>
      <c r="X1196" s="50" t="s">
        <v>311</v>
      </c>
      <c r="Y1196" s="50" t="s">
        <v>311</v>
      </c>
      <c r="Z1196" s="50" t="s">
        <v>311</v>
      </c>
      <c r="AA1196" s="50" t="s">
        <v>311</v>
      </c>
      <c r="AB1196" s="50" t="s">
        <v>311</v>
      </c>
      <c r="AC1196" s="50" t="str">
        <f t="shared" si="81"/>
        <v>Pakistan-1970</v>
      </c>
      <c r="AD1196" s="51">
        <f t="shared" si="82"/>
        <v>31249.766000000003</v>
      </c>
      <c r="AE1196" s="15">
        <f t="shared" si="83"/>
        <v>0.85891820757953818</v>
      </c>
      <c r="AF1196">
        <f t="shared" si="84"/>
        <v>3.9596010644937507E-2</v>
      </c>
    </row>
    <row r="1197" spans="1:32" x14ac:dyDescent="0.25">
      <c r="A1197" s="59">
        <v>1180</v>
      </c>
      <c r="B1197" s="60" t="s">
        <v>309</v>
      </c>
      <c r="C1197" s="61" t="s">
        <v>470</v>
      </c>
      <c r="D1197" s="62"/>
      <c r="E1197" s="62">
        <v>591</v>
      </c>
      <c r="F1197" s="62">
        <v>1970</v>
      </c>
      <c r="G1197" s="50">
        <v>255.43100000000001</v>
      </c>
      <c r="H1197" s="50">
        <v>223.49799999999999</v>
      </c>
      <c r="I1197" s="50">
        <v>190.786</v>
      </c>
      <c r="J1197" s="50">
        <v>158.517</v>
      </c>
      <c r="K1197" s="50">
        <v>130.88399999999999</v>
      </c>
      <c r="L1197" s="50">
        <v>109.283</v>
      </c>
      <c r="M1197" s="50">
        <v>90.614000000000004</v>
      </c>
      <c r="N1197" s="50">
        <v>74.837999999999994</v>
      </c>
      <c r="O1197" s="50">
        <v>62.423000000000002</v>
      </c>
      <c r="P1197" s="50">
        <v>52.893000000000001</v>
      </c>
      <c r="Q1197" s="50">
        <v>45.241999999999997</v>
      </c>
      <c r="R1197" s="50">
        <v>37.567999999999998</v>
      </c>
      <c r="S1197" s="50">
        <v>29.896000000000001</v>
      </c>
      <c r="T1197" s="50">
        <v>22.873999999999999</v>
      </c>
      <c r="U1197" s="50">
        <v>16.088999999999999</v>
      </c>
      <c r="V1197" s="50">
        <v>10.159000000000001</v>
      </c>
      <c r="W1197" s="50">
        <v>8.3040000000000003</v>
      </c>
      <c r="X1197" s="50" t="s">
        <v>311</v>
      </c>
      <c r="Y1197" s="50" t="s">
        <v>311</v>
      </c>
      <c r="Z1197" s="50" t="s">
        <v>311</v>
      </c>
      <c r="AA1197" s="50" t="s">
        <v>311</v>
      </c>
      <c r="AB1197" s="50" t="s">
        <v>311</v>
      </c>
      <c r="AC1197" s="50" t="str">
        <f t="shared" si="81"/>
        <v>Panama-1970</v>
      </c>
      <c r="AD1197" s="51">
        <f t="shared" si="82"/>
        <v>792.1579999999999</v>
      </c>
      <c r="AE1197" s="15">
        <f t="shared" si="83"/>
        <v>0.91792420199000702</v>
      </c>
      <c r="AF1197">
        <f t="shared" si="84"/>
        <v>3.928248213080069E-2</v>
      </c>
    </row>
    <row r="1198" spans="1:32" x14ac:dyDescent="0.25">
      <c r="A1198" s="59">
        <v>1181</v>
      </c>
      <c r="B1198" s="60" t="s">
        <v>309</v>
      </c>
      <c r="C1198" s="61" t="s">
        <v>383</v>
      </c>
      <c r="D1198" s="62"/>
      <c r="E1198" s="62">
        <v>598</v>
      </c>
      <c r="F1198" s="62">
        <v>1970</v>
      </c>
      <c r="G1198" s="50">
        <v>428.56700000000001</v>
      </c>
      <c r="H1198" s="50">
        <v>359.9</v>
      </c>
      <c r="I1198" s="50">
        <v>312.31200000000001</v>
      </c>
      <c r="J1198" s="50">
        <v>270.846</v>
      </c>
      <c r="K1198" s="50">
        <v>214.738</v>
      </c>
      <c r="L1198" s="50">
        <v>182.14099999999999</v>
      </c>
      <c r="M1198" s="50">
        <v>158.851</v>
      </c>
      <c r="N1198" s="50">
        <v>136.66200000000001</v>
      </c>
      <c r="O1198" s="50">
        <v>116.61</v>
      </c>
      <c r="P1198" s="50">
        <v>97.188000000000002</v>
      </c>
      <c r="Q1198" s="50">
        <v>78.147000000000006</v>
      </c>
      <c r="R1198" s="50">
        <v>60.277000000000001</v>
      </c>
      <c r="S1198" s="50">
        <v>44.5</v>
      </c>
      <c r="T1198" s="50">
        <v>30.902999999999999</v>
      </c>
      <c r="U1198" s="50">
        <v>19.224</v>
      </c>
      <c r="V1198" s="50">
        <v>8.8330000000000002</v>
      </c>
      <c r="W1198" s="50">
        <v>7.8869999999999996</v>
      </c>
      <c r="X1198" s="50" t="s">
        <v>311</v>
      </c>
      <c r="Y1198" s="50" t="s">
        <v>311</v>
      </c>
      <c r="Z1198" s="50" t="s">
        <v>311</v>
      </c>
      <c r="AA1198" s="50" t="s">
        <v>311</v>
      </c>
      <c r="AB1198" s="50" t="s">
        <v>311</v>
      </c>
      <c r="AC1198" s="50" t="str">
        <f t="shared" si="81"/>
        <v>Papua New Guinea-1970</v>
      </c>
      <c r="AD1198" s="51">
        <f t="shared" si="82"/>
        <v>1359.96</v>
      </c>
      <c r="AE1198" s="15">
        <f t="shared" si="83"/>
        <v>0.85857378158181119</v>
      </c>
      <c r="AF1198">
        <f t="shared" si="84"/>
        <v>2.7165416567949706E-2</v>
      </c>
    </row>
    <row r="1199" spans="1:32" x14ac:dyDescent="0.25">
      <c r="A1199" s="59">
        <v>1182</v>
      </c>
      <c r="B1199" s="60" t="s">
        <v>309</v>
      </c>
      <c r="C1199" s="61" t="s">
        <v>471</v>
      </c>
      <c r="D1199" s="62"/>
      <c r="E1199" s="62">
        <v>604</v>
      </c>
      <c r="F1199" s="62">
        <v>1970</v>
      </c>
      <c r="G1199" s="50">
        <v>2322.739</v>
      </c>
      <c r="H1199" s="50">
        <v>1964.241</v>
      </c>
      <c r="I1199" s="50">
        <v>1634.877</v>
      </c>
      <c r="J1199" s="50">
        <v>1377.2550000000001</v>
      </c>
      <c r="K1199" s="50">
        <v>1114.402</v>
      </c>
      <c r="L1199" s="50">
        <v>922.7</v>
      </c>
      <c r="M1199" s="50">
        <v>803.827</v>
      </c>
      <c r="N1199" s="50">
        <v>691.90300000000002</v>
      </c>
      <c r="O1199" s="50">
        <v>571.09500000000003</v>
      </c>
      <c r="P1199" s="50">
        <v>469.86700000000002</v>
      </c>
      <c r="Q1199" s="50">
        <v>391.33199999999999</v>
      </c>
      <c r="R1199" s="50">
        <v>338.404</v>
      </c>
      <c r="S1199" s="50">
        <v>275.60899999999998</v>
      </c>
      <c r="T1199" s="50">
        <v>201.38800000000001</v>
      </c>
      <c r="U1199" s="50">
        <v>141.95699999999999</v>
      </c>
      <c r="V1199" s="50">
        <v>78.536000000000001</v>
      </c>
      <c r="W1199" s="50">
        <v>40.936999999999998</v>
      </c>
      <c r="X1199" s="50" t="s">
        <v>311</v>
      </c>
      <c r="Y1199" s="50" t="s">
        <v>311</v>
      </c>
      <c r="Z1199" s="50" t="s">
        <v>311</v>
      </c>
      <c r="AA1199" s="50" t="s">
        <v>311</v>
      </c>
      <c r="AB1199" s="50" t="s">
        <v>311</v>
      </c>
      <c r="AC1199" s="50" t="str">
        <f t="shared" si="81"/>
        <v>Peru-1970</v>
      </c>
      <c r="AD1199" s="51">
        <f t="shared" si="82"/>
        <v>6956.3940000000021</v>
      </c>
      <c r="AE1199" s="15">
        <f t="shared" si="83"/>
        <v>0.91781388460745583</v>
      </c>
      <c r="AF1199">
        <f t="shared" si="84"/>
        <v>3.5937954618216403E-2</v>
      </c>
    </row>
    <row r="1200" spans="1:32" x14ac:dyDescent="0.25">
      <c r="A1200" s="59">
        <v>1183</v>
      </c>
      <c r="B1200" s="60" t="s">
        <v>309</v>
      </c>
      <c r="C1200" s="61" t="s">
        <v>472</v>
      </c>
      <c r="D1200" s="62"/>
      <c r="E1200" s="62">
        <v>608</v>
      </c>
      <c r="F1200" s="62">
        <v>1970</v>
      </c>
      <c r="G1200" s="50">
        <v>6196.402</v>
      </c>
      <c r="H1200" s="50">
        <v>5473.4089999999997</v>
      </c>
      <c r="I1200" s="50">
        <v>4799.3639999999996</v>
      </c>
      <c r="J1200" s="50">
        <v>4154.1840000000002</v>
      </c>
      <c r="K1200" s="50">
        <v>2973.9160000000002</v>
      </c>
      <c r="L1200" s="50">
        <v>2440.8110000000001</v>
      </c>
      <c r="M1200" s="50">
        <v>2022.7739999999999</v>
      </c>
      <c r="N1200" s="50">
        <v>1700.0840000000001</v>
      </c>
      <c r="O1200" s="50">
        <v>1295.6420000000001</v>
      </c>
      <c r="P1200" s="50">
        <v>1163.6569999999999</v>
      </c>
      <c r="Q1200" s="50">
        <v>970.399</v>
      </c>
      <c r="R1200" s="50">
        <v>856.90899999999999</v>
      </c>
      <c r="S1200" s="50">
        <v>686.90899999999999</v>
      </c>
      <c r="T1200" s="50">
        <v>460.39100000000002</v>
      </c>
      <c r="U1200" s="50">
        <v>307.27800000000002</v>
      </c>
      <c r="V1200" s="50">
        <v>177.91499999999999</v>
      </c>
      <c r="W1200" s="50">
        <v>124.685</v>
      </c>
      <c r="X1200" s="50" t="s">
        <v>311</v>
      </c>
      <c r="Y1200" s="50" t="s">
        <v>311</v>
      </c>
      <c r="Z1200" s="50" t="s">
        <v>311</v>
      </c>
      <c r="AA1200" s="50" t="s">
        <v>311</v>
      </c>
      <c r="AB1200" s="50" t="s">
        <v>311</v>
      </c>
      <c r="AC1200" s="50" t="str">
        <f t="shared" si="81"/>
        <v>Philippines-1970</v>
      </c>
      <c r="AD1200" s="51">
        <f t="shared" si="82"/>
        <v>18265.285</v>
      </c>
      <c r="AE1200" s="15">
        <f t="shared" si="83"/>
        <v>0.96026117303945702</v>
      </c>
      <c r="AF1200">
        <f t="shared" si="84"/>
        <v>3.081288725951116E-2</v>
      </c>
    </row>
    <row r="1201" spans="1:32" x14ac:dyDescent="0.25">
      <c r="A1201" s="59">
        <v>1184</v>
      </c>
      <c r="B1201" s="60" t="s">
        <v>309</v>
      </c>
      <c r="C1201" s="61" t="s">
        <v>473</v>
      </c>
      <c r="D1201" s="62"/>
      <c r="E1201" s="62">
        <v>616</v>
      </c>
      <c r="F1201" s="62">
        <v>1970</v>
      </c>
      <c r="G1201" s="50">
        <v>2560.6860000000001</v>
      </c>
      <c r="H1201" s="50">
        <v>2789.8939999999998</v>
      </c>
      <c r="I1201" s="50">
        <v>3535.5610000000001</v>
      </c>
      <c r="J1201" s="50">
        <v>3438.9870000000001</v>
      </c>
      <c r="K1201" s="50">
        <v>2816.0839999999998</v>
      </c>
      <c r="L1201" s="50">
        <v>1909.048</v>
      </c>
      <c r="M1201" s="50">
        <v>2170.9609999999998</v>
      </c>
      <c r="N1201" s="50">
        <v>2272.7040000000002</v>
      </c>
      <c r="O1201" s="50">
        <v>2233.6959999999999</v>
      </c>
      <c r="P1201" s="50">
        <v>1977.7739999999999</v>
      </c>
      <c r="Q1201" s="50">
        <v>1190.123</v>
      </c>
      <c r="R1201" s="50">
        <v>1545.1880000000001</v>
      </c>
      <c r="S1201" s="50">
        <v>1515.704</v>
      </c>
      <c r="T1201" s="50">
        <v>1161.5519999999999</v>
      </c>
      <c r="U1201" s="50">
        <v>776.83600000000001</v>
      </c>
      <c r="V1201" s="50">
        <v>422.86399999999998</v>
      </c>
      <c r="W1201" s="50">
        <v>317.89499999999998</v>
      </c>
      <c r="X1201" s="50" t="s">
        <v>311</v>
      </c>
      <c r="Y1201" s="50" t="s">
        <v>311</v>
      </c>
      <c r="Z1201" s="50" t="s">
        <v>311</v>
      </c>
      <c r="AA1201" s="50" t="s">
        <v>311</v>
      </c>
      <c r="AB1201" s="50" t="s">
        <v>311</v>
      </c>
      <c r="AC1201" s="50" t="str">
        <f t="shared" si="81"/>
        <v>Poland-1970</v>
      </c>
      <c r="AD1201" s="51">
        <f t="shared" si="82"/>
        <v>21070.269000000004</v>
      </c>
      <c r="AE1201" s="15">
        <f t="shared" si="83"/>
        <v>0.54889133119278144</v>
      </c>
      <c r="AF1201">
        <f t="shared" si="84"/>
        <v>8.9434848835357766E-2</v>
      </c>
    </row>
    <row r="1202" spans="1:32" x14ac:dyDescent="0.25">
      <c r="A1202" s="59">
        <v>1185</v>
      </c>
      <c r="B1202" s="60" t="s">
        <v>309</v>
      </c>
      <c r="C1202" s="61" t="s">
        <v>474</v>
      </c>
      <c r="D1202" s="62"/>
      <c r="E1202" s="62">
        <v>620</v>
      </c>
      <c r="F1202" s="62">
        <v>1970</v>
      </c>
      <c r="G1202" s="50">
        <v>828.28599999999994</v>
      </c>
      <c r="H1202" s="50">
        <v>860.28899999999999</v>
      </c>
      <c r="I1202" s="50">
        <v>809.68200000000002</v>
      </c>
      <c r="J1202" s="50">
        <v>735.19100000000003</v>
      </c>
      <c r="K1202" s="50">
        <v>629.51</v>
      </c>
      <c r="L1202" s="50">
        <v>527.81700000000001</v>
      </c>
      <c r="M1202" s="50">
        <v>544.08900000000006</v>
      </c>
      <c r="N1202" s="50">
        <v>566.06600000000003</v>
      </c>
      <c r="O1202" s="50">
        <v>550.25</v>
      </c>
      <c r="P1202" s="50">
        <v>519.89800000000002</v>
      </c>
      <c r="Q1202" s="50">
        <v>436.15899999999999</v>
      </c>
      <c r="R1202" s="50">
        <v>451.41300000000001</v>
      </c>
      <c r="S1202" s="50">
        <v>400.74799999999999</v>
      </c>
      <c r="T1202" s="50">
        <v>329.005</v>
      </c>
      <c r="U1202" s="50">
        <v>222.822</v>
      </c>
      <c r="V1202" s="50">
        <v>148.905</v>
      </c>
      <c r="W1202" s="50">
        <v>141.72499999999999</v>
      </c>
      <c r="X1202" s="50" t="s">
        <v>311</v>
      </c>
      <c r="Y1202" s="50" t="s">
        <v>311</v>
      </c>
      <c r="Z1202" s="50" t="s">
        <v>311</v>
      </c>
      <c r="AA1202" s="50" t="s">
        <v>311</v>
      </c>
      <c r="AB1202" s="50" t="s">
        <v>311</v>
      </c>
      <c r="AC1202" s="50" t="str">
        <f t="shared" si="81"/>
        <v>Portugal-1970</v>
      </c>
      <c r="AD1202" s="51">
        <f t="shared" si="82"/>
        <v>5361.1409999999996</v>
      </c>
      <c r="AE1202" s="15">
        <f t="shared" si="83"/>
        <v>0.6231348886365794</v>
      </c>
      <c r="AF1202">
        <f t="shared" si="84"/>
        <v>0.10719103422424975</v>
      </c>
    </row>
    <row r="1203" spans="1:32" x14ac:dyDescent="0.25">
      <c r="A1203" s="59">
        <v>1186</v>
      </c>
      <c r="B1203" s="60" t="s">
        <v>309</v>
      </c>
      <c r="C1203" s="61" t="s">
        <v>384</v>
      </c>
      <c r="D1203" s="62"/>
      <c r="E1203" s="62">
        <v>630</v>
      </c>
      <c r="F1203" s="62">
        <v>1970</v>
      </c>
      <c r="G1203" s="50">
        <v>317.90600000000001</v>
      </c>
      <c r="H1203" s="50">
        <v>337.899</v>
      </c>
      <c r="I1203" s="50">
        <v>333.83</v>
      </c>
      <c r="J1203" s="50">
        <v>290.08800000000002</v>
      </c>
      <c r="K1203" s="50">
        <v>233.22900000000001</v>
      </c>
      <c r="L1203" s="50">
        <v>182.86600000000001</v>
      </c>
      <c r="M1203" s="50">
        <v>156.89400000000001</v>
      </c>
      <c r="N1203" s="50">
        <v>145.46299999999999</v>
      </c>
      <c r="O1203" s="50">
        <v>129.03800000000001</v>
      </c>
      <c r="P1203" s="50">
        <v>122.217</v>
      </c>
      <c r="Q1203" s="50">
        <v>105.71299999999999</v>
      </c>
      <c r="R1203" s="50">
        <v>96.614999999999995</v>
      </c>
      <c r="S1203" s="50">
        <v>81.691000000000003</v>
      </c>
      <c r="T1203" s="50">
        <v>66.52</v>
      </c>
      <c r="U1203" s="50">
        <v>43.433999999999997</v>
      </c>
      <c r="V1203" s="50">
        <v>28.245000000000001</v>
      </c>
      <c r="W1203" s="50">
        <v>38.192999999999998</v>
      </c>
      <c r="X1203" s="50" t="s">
        <v>311</v>
      </c>
      <c r="Y1203" s="50" t="s">
        <v>311</v>
      </c>
      <c r="Z1203" s="50" t="s">
        <v>311</v>
      </c>
      <c r="AA1203" s="50" t="s">
        <v>311</v>
      </c>
      <c r="AB1203" s="50" t="s">
        <v>311</v>
      </c>
      <c r="AC1203" s="50" t="str">
        <f t="shared" si="81"/>
        <v>Puerto Rico-1970</v>
      </c>
      <c r="AD1203" s="51">
        <f t="shared" si="82"/>
        <v>1543.8140000000001</v>
      </c>
      <c r="AE1203" s="15">
        <f t="shared" si="83"/>
        <v>0.7552898211831216</v>
      </c>
      <c r="AF1203">
        <f t="shared" si="84"/>
        <v>6.9625242110656266E-2</v>
      </c>
    </row>
    <row r="1204" spans="1:32" x14ac:dyDescent="0.25">
      <c r="A1204" s="59">
        <v>1187</v>
      </c>
      <c r="B1204" s="60" t="s">
        <v>309</v>
      </c>
      <c r="C1204" s="61" t="s">
        <v>475</v>
      </c>
      <c r="D1204" s="62"/>
      <c r="E1204" s="62">
        <v>634</v>
      </c>
      <c r="F1204" s="62">
        <v>1970</v>
      </c>
      <c r="G1204" s="50">
        <v>16.981999999999999</v>
      </c>
      <c r="H1204" s="50">
        <v>12.656000000000001</v>
      </c>
      <c r="I1204" s="50">
        <v>9.8659999999999997</v>
      </c>
      <c r="J1204" s="50">
        <v>10.335000000000001</v>
      </c>
      <c r="K1204" s="50">
        <v>12.452</v>
      </c>
      <c r="L1204" s="50">
        <v>12.337</v>
      </c>
      <c r="M1204" s="50">
        <v>10.109</v>
      </c>
      <c r="N1204" s="50">
        <v>7.6980000000000004</v>
      </c>
      <c r="O1204" s="50">
        <v>5.3810000000000002</v>
      </c>
      <c r="P1204" s="50">
        <v>3.8380000000000001</v>
      </c>
      <c r="Q1204" s="50">
        <v>2.6160000000000001</v>
      </c>
      <c r="R1204" s="50">
        <v>1.7450000000000001</v>
      </c>
      <c r="S1204" s="50">
        <v>1.302</v>
      </c>
      <c r="T1204" s="50">
        <v>0.89900000000000002</v>
      </c>
      <c r="U1204" s="50">
        <v>0.63400000000000001</v>
      </c>
      <c r="V1204" s="50">
        <v>0.36799999999999999</v>
      </c>
      <c r="W1204" s="50">
        <v>0.29599999999999999</v>
      </c>
      <c r="X1204" s="50" t="s">
        <v>311</v>
      </c>
      <c r="Y1204" s="50" t="s">
        <v>311</v>
      </c>
      <c r="Z1204" s="50" t="s">
        <v>311</v>
      </c>
      <c r="AA1204" s="50" t="s">
        <v>311</v>
      </c>
      <c r="AB1204" s="50" t="s">
        <v>311</v>
      </c>
      <c r="AC1204" s="50" t="str">
        <f t="shared" si="81"/>
        <v>Qatar-1970</v>
      </c>
      <c r="AD1204" s="51">
        <f t="shared" si="82"/>
        <v>67.813000000000017</v>
      </c>
      <c r="AE1204" s="15">
        <f t="shared" si="83"/>
        <v>0.61494108799197778</v>
      </c>
      <c r="AF1204">
        <f t="shared" si="84"/>
        <v>2.0472059412767776E-2</v>
      </c>
    </row>
    <row r="1205" spans="1:32" x14ac:dyDescent="0.25">
      <c r="A1205" s="59">
        <v>1188</v>
      </c>
      <c r="B1205" s="60" t="s">
        <v>309</v>
      </c>
      <c r="C1205" s="61" t="s">
        <v>345</v>
      </c>
      <c r="D1205" s="62"/>
      <c r="E1205" s="62">
        <v>410</v>
      </c>
      <c r="F1205" s="62">
        <v>1970</v>
      </c>
      <c r="G1205" s="50">
        <v>4511.9009999999998</v>
      </c>
      <c r="H1205" s="50">
        <v>4570.768</v>
      </c>
      <c r="I1205" s="50">
        <v>4401.9679999999998</v>
      </c>
      <c r="J1205" s="50">
        <v>3287.9349999999999</v>
      </c>
      <c r="K1205" s="50">
        <v>2695.248</v>
      </c>
      <c r="L1205" s="50">
        <v>2243.645</v>
      </c>
      <c r="M1205" s="50">
        <v>2172.9879999999998</v>
      </c>
      <c r="N1205" s="50">
        <v>1832.653</v>
      </c>
      <c r="O1205" s="50">
        <v>1443.2429999999999</v>
      </c>
      <c r="P1205" s="50">
        <v>1329.317</v>
      </c>
      <c r="Q1205" s="50">
        <v>1035.307</v>
      </c>
      <c r="R1205" s="50">
        <v>868.62199999999996</v>
      </c>
      <c r="S1205" s="50">
        <v>698.38800000000003</v>
      </c>
      <c r="T1205" s="50">
        <v>442.46600000000001</v>
      </c>
      <c r="U1205" s="50">
        <v>336.02300000000002</v>
      </c>
      <c r="V1205" s="50">
        <v>203.453</v>
      </c>
      <c r="W1205" s="50">
        <v>135.38900000000001</v>
      </c>
      <c r="X1205" s="50" t="s">
        <v>311</v>
      </c>
      <c r="Y1205" s="50" t="s">
        <v>311</v>
      </c>
      <c r="Z1205" s="50" t="s">
        <v>311</v>
      </c>
      <c r="AA1205" s="50" t="s">
        <v>311</v>
      </c>
      <c r="AB1205" s="50" t="s">
        <v>311</v>
      </c>
      <c r="AC1205" s="50" t="str">
        <f t="shared" si="81"/>
        <v>Republic of Korea-1970</v>
      </c>
      <c r="AD1205" s="51">
        <f t="shared" si="82"/>
        <v>17607.345999999998</v>
      </c>
      <c r="AE1205" s="15">
        <f t="shared" si="83"/>
        <v>0.82931112957057807</v>
      </c>
      <c r="AF1205">
        <f t="shared" si="84"/>
        <v>3.5936305510008808E-2</v>
      </c>
    </row>
    <row r="1206" spans="1:32" x14ac:dyDescent="0.25">
      <c r="A1206" s="59">
        <v>1189</v>
      </c>
      <c r="B1206" s="60" t="s">
        <v>309</v>
      </c>
      <c r="C1206" s="61" t="s">
        <v>476</v>
      </c>
      <c r="D1206" s="62"/>
      <c r="E1206" s="62">
        <v>638</v>
      </c>
      <c r="F1206" s="62">
        <v>1970</v>
      </c>
      <c r="G1206" s="50">
        <v>74.566000000000003</v>
      </c>
      <c r="H1206" s="50">
        <v>72.212999999999994</v>
      </c>
      <c r="I1206" s="50">
        <v>62.649000000000001</v>
      </c>
      <c r="J1206" s="50">
        <v>52.298999999999999</v>
      </c>
      <c r="K1206" s="50">
        <v>32.595999999999997</v>
      </c>
      <c r="L1206" s="50">
        <v>26.167999999999999</v>
      </c>
      <c r="M1206" s="50">
        <v>25.49</v>
      </c>
      <c r="N1206" s="50">
        <v>24.684000000000001</v>
      </c>
      <c r="O1206" s="50">
        <v>20.846</v>
      </c>
      <c r="P1206" s="50">
        <v>18.983000000000001</v>
      </c>
      <c r="Q1206" s="50">
        <v>14.238</v>
      </c>
      <c r="R1206" s="50">
        <v>12.308</v>
      </c>
      <c r="S1206" s="50">
        <v>9.3460000000000001</v>
      </c>
      <c r="T1206" s="50">
        <v>6.2629999999999999</v>
      </c>
      <c r="U1206" s="50">
        <v>4.0880000000000001</v>
      </c>
      <c r="V1206" s="50">
        <v>2.8260000000000001</v>
      </c>
      <c r="W1206" s="50">
        <v>2.4620000000000002</v>
      </c>
      <c r="X1206" s="50" t="s">
        <v>311</v>
      </c>
      <c r="Y1206" s="50" t="s">
        <v>311</v>
      </c>
      <c r="Z1206" s="50" t="s">
        <v>311</v>
      </c>
      <c r="AA1206" s="50" t="s">
        <v>311</v>
      </c>
      <c r="AB1206" s="50" t="s">
        <v>311</v>
      </c>
      <c r="AC1206" s="50" t="str">
        <f t="shared" si="81"/>
        <v>Réunion-1970</v>
      </c>
      <c r="AD1206" s="51">
        <f t="shared" si="82"/>
        <v>236.958</v>
      </c>
      <c r="AE1206" s="15">
        <f t="shared" si="83"/>
        <v>0.94981811122646198</v>
      </c>
      <c r="AF1206">
        <f t="shared" si="84"/>
        <v>3.5034700909078689E-2</v>
      </c>
    </row>
    <row r="1207" spans="1:32" x14ac:dyDescent="0.25">
      <c r="A1207" s="59">
        <v>1190</v>
      </c>
      <c r="B1207" s="60" t="s">
        <v>309</v>
      </c>
      <c r="C1207" s="61" t="s">
        <v>477</v>
      </c>
      <c r="D1207" s="62"/>
      <c r="E1207" s="62">
        <v>642</v>
      </c>
      <c r="F1207" s="62">
        <v>1970</v>
      </c>
      <c r="G1207" s="50">
        <v>2028.48</v>
      </c>
      <c r="H1207" s="50">
        <v>1461.913</v>
      </c>
      <c r="I1207" s="50">
        <v>1840.4449999999999</v>
      </c>
      <c r="J1207" s="50">
        <v>1897.9970000000001</v>
      </c>
      <c r="K1207" s="50">
        <v>1586.2750000000001</v>
      </c>
      <c r="L1207" s="50">
        <v>1271.287</v>
      </c>
      <c r="M1207" s="50">
        <v>1594.499</v>
      </c>
      <c r="N1207" s="50">
        <v>1550.845</v>
      </c>
      <c r="O1207" s="50">
        <v>1506.6179999999999</v>
      </c>
      <c r="P1207" s="50">
        <v>1293.8309999999999</v>
      </c>
      <c r="Q1207" s="50">
        <v>752.17100000000005</v>
      </c>
      <c r="R1207" s="50">
        <v>1078.9849999999999</v>
      </c>
      <c r="S1207" s="50">
        <v>946.34900000000005</v>
      </c>
      <c r="T1207" s="50">
        <v>706.41600000000005</v>
      </c>
      <c r="U1207" s="50">
        <v>519.12699999999995</v>
      </c>
      <c r="V1207" s="50">
        <v>302.20999999999998</v>
      </c>
      <c r="W1207" s="50">
        <v>211.46299999999999</v>
      </c>
      <c r="X1207" s="50" t="s">
        <v>311</v>
      </c>
      <c r="Y1207" s="50" t="s">
        <v>311</v>
      </c>
      <c r="Z1207" s="50" t="s">
        <v>311</v>
      </c>
      <c r="AA1207" s="50" t="s">
        <v>311</v>
      </c>
      <c r="AB1207" s="50" t="s">
        <v>311</v>
      </c>
      <c r="AC1207" s="50" t="str">
        <f t="shared" si="81"/>
        <v>Romania-1970</v>
      </c>
      <c r="AD1207" s="51">
        <f t="shared" si="82"/>
        <v>13478.857000000002</v>
      </c>
      <c r="AE1207" s="15">
        <f t="shared" si="83"/>
        <v>0.52452919412973953</v>
      </c>
      <c r="AF1207">
        <f t="shared" si="84"/>
        <v>9.2463806563583315E-2</v>
      </c>
    </row>
    <row r="1208" spans="1:32" x14ac:dyDescent="0.25">
      <c r="A1208" s="59">
        <v>1191</v>
      </c>
      <c r="B1208" s="60" t="s">
        <v>309</v>
      </c>
      <c r="C1208" s="61" t="s">
        <v>478</v>
      </c>
      <c r="D1208" s="62"/>
      <c r="E1208" s="62">
        <v>643</v>
      </c>
      <c r="F1208" s="62">
        <v>1970</v>
      </c>
      <c r="G1208" s="50">
        <v>9386.1880000000001</v>
      </c>
      <c r="H1208" s="50">
        <v>11640.832</v>
      </c>
      <c r="I1208" s="50">
        <v>13081.415000000001</v>
      </c>
      <c r="J1208" s="50">
        <v>12174.418</v>
      </c>
      <c r="K1208" s="50">
        <v>10330.129000000001</v>
      </c>
      <c r="L1208" s="50">
        <v>6656.2079999999996</v>
      </c>
      <c r="M1208" s="50">
        <v>11809.654</v>
      </c>
      <c r="N1208" s="50">
        <v>9134.3610000000008</v>
      </c>
      <c r="O1208" s="50">
        <v>11040.785</v>
      </c>
      <c r="P1208" s="50">
        <v>7195.9539999999997</v>
      </c>
      <c r="Q1208" s="50">
        <v>5199.0209999999997</v>
      </c>
      <c r="R1208" s="50">
        <v>6814.1949999999997</v>
      </c>
      <c r="S1208" s="50">
        <v>5614.3029999999999</v>
      </c>
      <c r="T1208" s="50">
        <v>4189.308</v>
      </c>
      <c r="U1208" s="50">
        <v>2680.2130000000002</v>
      </c>
      <c r="V1208" s="50">
        <v>1627.1369999999999</v>
      </c>
      <c r="W1208" s="50">
        <v>1549.31</v>
      </c>
      <c r="X1208" s="50" t="s">
        <v>311</v>
      </c>
      <c r="Y1208" s="50" t="s">
        <v>311</v>
      </c>
      <c r="Z1208" s="50" t="s">
        <v>311</v>
      </c>
      <c r="AA1208" s="50" t="s">
        <v>311</v>
      </c>
      <c r="AB1208" s="50" t="s">
        <v>311</v>
      </c>
      <c r="AC1208" s="50" t="str">
        <f t="shared" si="81"/>
        <v>Russian Federation-1970</v>
      </c>
      <c r="AD1208" s="51">
        <f t="shared" si="82"/>
        <v>85969.028000000006</v>
      </c>
      <c r="AE1208" s="15">
        <f t="shared" si="83"/>
        <v>0.51360826133802506</v>
      </c>
      <c r="AF1208">
        <f t="shared" si="84"/>
        <v>8.3662393833220813E-2</v>
      </c>
    </row>
    <row r="1209" spans="1:32" x14ac:dyDescent="0.25">
      <c r="A1209" s="59">
        <v>1192</v>
      </c>
      <c r="B1209" s="60" t="s">
        <v>309</v>
      </c>
      <c r="C1209" s="61" t="s">
        <v>385</v>
      </c>
      <c r="D1209" s="62"/>
      <c r="E1209" s="62">
        <v>662</v>
      </c>
      <c r="F1209" s="62">
        <v>1970</v>
      </c>
      <c r="G1209" s="50">
        <v>19.297999999999998</v>
      </c>
      <c r="H1209" s="50">
        <v>18.513000000000002</v>
      </c>
      <c r="I1209" s="50">
        <v>14.35</v>
      </c>
      <c r="J1209" s="50">
        <v>10.058</v>
      </c>
      <c r="K1209" s="50">
        <v>7.1829999999999998</v>
      </c>
      <c r="L1209" s="50">
        <v>5.032</v>
      </c>
      <c r="M1209" s="50">
        <v>4.0529999999999999</v>
      </c>
      <c r="N1209" s="50">
        <v>4.07</v>
      </c>
      <c r="O1209" s="50">
        <v>4.0140000000000002</v>
      </c>
      <c r="P1209" s="50">
        <v>3.9620000000000002</v>
      </c>
      <c r="Q1209" s="50">
        <v>3.371</v>
      </c>
      <c r="R1209" s="50">
        <v>2.9369999999999998</v>
      </c>
      <c r="S1209" s="50">
        <v>2.5049999999999999</v>
      </c>
      <c r="T1209" s="50">
        <v>1.857</v>
      </c>
      <c r="U1209" s="50">
        <v>1.399</v>
      </c>
      <c r="V1209" s="50">
        <v>0.95899999999999996</v>
      </c>
      <c r="W1209" s="50">
        <v>0.59899999999999998</v>
      </c>
      <c r="X1209" s="50" t="s">
        <v>311</v>
      </c>
      <c r="Y1209" s="50" t="s">
        <v>311</v>
      </c>
      <c r="Z1209" s="50" t="s">
        <v>311</v>
      </c>
      <c r="AA1209" s="50" t="s">
        <v>311</v>
      </c>
      <c r="AB1209" s="50" t="s">
        <v>311</v>
      </c>
      <c r="AC1209" s="50" t="str">
        <f t="shared" si="81"/>
        <v>Saint Lucia-1970</v>
      </c>
      <c r="AD1209" s="51">
        <f t="shared" si="82"/>
        <v>47.185000000000009</v>
      </c>
      <c r="AE1209" s="15">
        <f t="shared" si="83"/>
        <v>1.2074811910564796</v>
      </c>
      <c r="AF1209">
        <f t="shared" si="84"/>
        <v>4.8456908179493906E-2</v>
      </c>
    </row>
    <row r="1210" spans="1:32" x14ac:dyDescent="0.25">
      <c r="A1210" s="59">
        <v>1193</v>
      </c>
      <c r="B1210" s="60" t="s">
        <v>309</v>
      </c>
      <c r="C1210" s="61" t="s">
        <v>386</v>
      </c>
      <c r="D1210" s="62"/>
      <c r="E1210" s="62">
        <v>670</v>
      </c>
      <c r="F1210" s="62">
        <v>1970</v>
      </c>
      <c r="G1210" s="50">
        <v>16.593</v>
      </c>
      <c r="H1210" s="50">
        <v>15.365</v>
      </c>
      <c r="I1210" s="50">
        <v>13.016</v>
      </c>
      <c r="J1210" s="50">
        <v>10.279</v>
      </c>
      <c r="K1210" s="50">
        <v>7.33</v>
      </c>
      <c r="L1210" s="50">
        <v>4.6379999999999999</v>
      </c>
      <c r="M1210" s="50">
        <v>3.6520000000000001</v>
      </c>
      <c r="N1210" s="50">
        <v>2.556</v>
      </c>
      <c r="O1210" s="50">
        <v>2.4900000000000002</v>
      </c>
      <c r="P1210" s="50">
        <v>2.2850000000000001</v>
      </c>
      <c r="Q1210" s="50">
        <v>2.5990000000000002</v>
      </c>
      <c r="R1210" s="50">
        <v>2.778</v>
      </c>
      <c r="S1210" s="50">
        <v>2.5379999999999998</v>
      </c>
      <c r="T1210" s="50">
        <v>1.93</v>
      </c>
      <c r="U1210" s="50">
        <v>1.2529999999999999</v>
      </c>
      <c r="V1210" s="50">
        <v>0.64200000000000002</v>
      </c>
      <c r="W1210" s="50">
        <v>0.50800000000000001</v>
      </c>
      <c r="X1210" s="50" t="s">
        <v>311</v>
      </c>
      <c r="Y1210" s="50" t="s">
        <v>311</v>
      </c>
      <c r="Z1210" s="50" t="s">
        <v>311</v>
      </c>
      <c r="AA1210" s="50" t="s">
        <v>311</v>
      </c>
      <c r="AB1210" s="50" t="s">
        <v>311</v>
      </c>
      <c r="AC1210" s="50" t="str">
        <f t="shared" si="81"/>
        <v>Saint Vincent and the Grenadines-1970</v>
      </c>
      <c r="AD1210" s="51">
        <f t="shared" si="82"/>
        <v>41.145000000000003</v>
      </c>
      <c r="AE1210" s="15">
        <f t="shared" si="83"/>
        <v>1.198371612589622</v>
      </c>
      <c r="AF1210">
        <f t="shared" si="84"/>
        <v>5.0314100256621655E-2</v>
      </c>
    </row>
    <row r="1211" spans="1:32" x14ac:dyDescent="0.25">
      <c r="A1211" s="59">
        <v>1194</v>
      </c>
      <c r="B1211" s="60" t="s">
        <v>309</v>
      </c>
      <c r="C1211" s="61" t="s">
        <v>387</v>
      </c>
      <c r="D1211" s="62"/>
      <c r="E1211" s="62">
        <v>882</v>
      </c>
      <c r="F1211" s="62">
        <v>1970</v>
      </c>
      <c r="G1211" s="50">
        <v>27.31</v>
      </c>
      <c r="H1211" s="50">
        <v>25.056999999999999</v>
      </c>
      <c r="I1211" s="50">
        <v>20.547000000000001</v>
      </c>
      <c r="J1211" s="50">
        <v>16.774999999999999</v>
      </c>
      <c r="K1211" s="50">
        <v>9.36</v>
      </c>
      <c r="L1211" s="50">
        <v>8.548</v>
      </c>
      <c r="M1211" s="50">
        <v>7.2530000000000001</v>
      </c>
      <c r="N1211" s="50">
        <v>6.4660000000000002</v>
      </c>
      <c r="O1211" s="50">
        <v>5.0679999999999996</v>
      </c>
      <c r="P1211" s="50">
        <v>4.6100000000000003</v>
      </c>
      <c r="Q1211" s="50">
        <v>3.871</v>
      </c>
      <c r="R1211" s="50">
        <v>2.863</v>
      </c>
      <c r="S1211" s="50">
        <v>2.16</v>
      </c>
      <c r="T1211" s="50">
        <v>1.5069999999999999</v>
      </c>
      <c r="U1211" s="50">
        <v>1.1180000000000001</v>
      </c>
      <c r="V1211" s="50">
        <v>0.36399999999999999</v>
      </c>
      <c r="W1211" s="50">
        <v>0.29899999999999999</v>
      </c>
      <c r="X1211" s="50" t="s">
        <v>311</v>
      </c>
      <c r="Y1211" s="50" t="s">
        <v>311</v>
      </c>
      <c r="Z1211" s="50" t="s">
        <v>311</v>
      </c>
      <c r="AA1211" s="50" t="s">
        <v>311</v>
      </c>
      <c r="AB1211" s="50" t="s">
        <v>311</v>
      </c>
      <c r="AC1211" s="50" t="str">
        <f t="shared" si="81"/>
        <v>Samoa-1970</v>
      </c>
      <c r="AD1211" s="51">
        <f t="shared" si="82"/>
        <v>66.974000000000004</v>
      </c>
      <c r="AE1211" s="15">
        <f t="shared" si="83"/>
        <v>1.1377848120166036</v>
      </c>
      <c r="AF1211">
        <f t="shared" si="84"/>
        <v>2.350451790003431E-2</v>
      </c>
    </row>
    <row r="1212" spans="1:32" x14ac:dyDescent="0.25">
      <c r="A1212" s="59">
        <v>1195</v>
      </c>
      <c r="B1212" s="60" t="s">
        <v>309</v>
      </c>
      <c r="C1212" s="61" t="s">
        <v>388</v>
      </c>
      <c r="D1212" s="62"/>
      <c r="E1212" s="62">
        <v>678</v>
      </c>
      <c r="F1212" s="62">
        <v>1970</v>
      </c>
      <c r="G1212" s="50">
        <v>14.94</v>
      </c>
      <c r="H1212" s="50">
        <v>10.808</v>
      </c>
      <c r="I1212" s="50">
        <v>9.2609999999999992</v>
      </c>
      <c r="J1212" s="50">
        <v>8.1</v>
      </c>
      <c r="K1212" s="50">
        <v>5.8739999999999997</v>
      </c>
      <c r="L1212" s="50">
        <v>4.4530000000000003</v>
      </c>
      <c r="M1212" s="50">
        <v>3.01</v>
      </c>
      <c r="N1212" s="50">
        <v>2.4319999999999999</v>
      </c>
      <c r="O1212" s="50">
        <v>2.9470000000000001</v>
      </c>
      <c r="P1212" s="50">
        <v>2.782</v>
      </c>
      <c r="Q1212" s="50">
        <v>2.3540000000000001</v>
      </c>
      <c r="R1212" s="50">
        <v>2.14</v>
      </c>
      <c r="S1212" s="50">
        <v>1.5429999999999999</v>
      </c>
      <c r="T1212" s="50">
        <v>1.258</v>
      </c>
      <c r="U1212" s="50">
        <v>1.0680000000000001</v>
      </c>
      <c r="V1212" s="50">
        <v>0.66400000000000003</v>
      </c>
      <c r="W1212" s="50">
        <v>0.61899999999999999</v>
      </c>
      <c r="X1212" s="50" t="s">
        <v>311</v>
      </c>
      <c r="Y1212" s="50" t="s">
        <v>311</v>
      </c>
      <c r="Z1212" s="50" t="s">
        <v>311</v>
      </c>
      <c r="AA1212" s="50" t="s">
        <v>311</v>
      </c>
      <c r="AB1212" s="50" t="s">
        <v>311</v>
      </c>
      <c r="AC1212" s="50" t="str">
        <f t="shared" si="81"/>
        <v>Sao Tome and Principe-1970</v>
      </c>
      <c r="AD1212" s="51">
        <f t="shared" si="82"/>
        <v>35.634999999999991</v>
      </c>
      <c r="AE1212" s="15">
        <f t="shared" si="83"/>
        <v>1.0837098358355552</v>
      </c>
      <c r="AF1212">
        <f t="shared" si="84"/>
        <v>5.1087141158484783E-2</v>
      </c>
    </row>
    <row r="1213" spans="1:32" x14ac:dyDescent="0.25">
      <c r="A1213" s="59">
        <v>1196</v>
      </c>
      <c r="B1213" s="60" t="s">
        <v>309</v>
      </c>
      <c r="C1213" s="61" t="s">
        <v>479</v>
      </c>
      <c r="D1213" s="62"/>
      <c r="E1213" s="62">
        <v>682</v>
      </c>
      <c r="F1213" s="62">
        <v>1970</v>
      </c>
      <c r="G1213" s="50">
        <v>1063.3330000000001</v>
      </c>
      <c r="H1213" s="50">
        <v>837.76700000000005</v>
      </c>
      <c r="I1213" s="50">
        <v>680.05</v>
      </c>
      <c r="J1213" s="50">
        <v>570.64800000000002</v>
      </c>
      <c r="K1213" s="50">
        <v>500.93</v>
      </c>
      <c r="L1213" s="50">
        <v>423.798</v>
      </c>
      <c r="M1213" s="50">
        <v>359.49900000000002</v>
      </c>
      <c r="N1213" s="50">
        <v>303.21199999999999</v>
      </c>
      <c r="O1213" s="50">
        <v>254.19</v>
      </c>
      <c r="P1213" s="50">
        <v>210.02199999999999</v>
      </c>
      <c r="Q1213" s="50">
        <v>174.05699999999999</v>
      </c>
      <c r="R1213" s="50">
        <v>142.792</v>
      </c>
      <c r="S1213" s="50">
        <v>115.312</v>
      </c>
      <c r="T1213" s="50">
        <v>87.965999999999994</v>
      </c>
      <c r="U1213" s="50">
        <v>59.677</v>
      </c>
      <c r="V1213" s="50">
        <v>34.137999999999998</v>
      </c>
      <c r="W1213" s="50">
        <v>18.998000000000001</v>
      </c>
      <c r="X1213" s="50" t="s">
        <v>311</v>
      </c>
      <c r="Y1213" s="50" t="s">
        <v>311</v>
      </c>
      <c r="Z1213" s="50" t="s">
        <v>311</v>
      </c>
      <c r="AA1213" s="50" t="s">
        <v>311</v>
      </c>
      <c r="AB1213" s="50" t="s">
        <v>311</v>
      </c>
      <c r="AC1213" s="50" t="str">
        <f t="shared" si="81"/>
        <v>Saudi Arabia-1970</v>
      </c>
      <c r="AD1213" s="51">
        <f t="shared" si="82"/>
        <v>3054.4599999999996</v>
      </c>
      <c r="AE1213" s="15">
        <f t="shared" si="83"/>
        <v>0.91077604552032121</v>
      </c>
      <c r="AF1213">
        <f t="shared" si="84"/>
        <v>3.5626844299019987E-2</v>
      </c>
    </row>
    <row r="1214" spans="1:32" x14ac:dyDescent="0.25">
      <c r="A1214" s="59">
        <v>1197</v>
      </c>
      <c r="B1214" s="60" t="s">
        <v>309</v>
      </c>
      <c r="C1214" s="61" t="s">
        <v>480</v>
      </c>
      <c r="D1214" s="62"/>
      <c r="E1214" s="62">
        <v>686</v>
      </c>
      <c r="F1214" s="62">
        <v>1970</v>
      </c>
      <c r="G1214" s="50">
        <v>794.40599999999995</v>
      </c>
      <c r="H1214" s="50">
        <v>597.23599999999999</v>
      </c>
      <c r="I1214" s="50">
        <v>505.20100000000002</v>
      </c>
      <c r="J1214" s="50">
        <v>433.45100000000002</v>
      </c>
      <c r="K1214" s="50">
        <v>342.89699999999999</v>
      </c>
      <c r="L1214" s="50">
        <v>303.053</v>
      </c>
      <c r="M1214" s="50">
        <v>268.21699999999998</v>
      </c>
      <c r="N1214" s="50">
        <v>231.80099999999999</v>
      </c>
      <c r="O1214" s="50">
        <v>196.76300000000001</v>
      </c>
      <c r="P1214" s="50">
        <v>162.73699999999999</v>
      </c>
      <c r="Q1214" s="50">
        <v>132.42699999999999</v>
      </c>
      <c r="R1214" s="50">
        <v>104.81399999999999</v>
      </c>
      <c r="S1214" s="50">
        <v>78.465000000000003</v>
      </c>
      <c r="T1214" s="50">
        <v>53.750999999999998</v>
      </c>
      <c r="U1214" s="50">
        <v>31.673999999999999</v>
      </c>
      <c r="V1214" s="50">
        <v>14.525</v>
      </c>
      <c r="W1214" s="50">
        <v>6.0869999999999997</v>
      </c>
      <c r="X1214" s="50" t="s">
        <v>311</v>
      </c>
      <c r="Y1214" s="50" t="s">
        <v>311</v>
      </c>
      <c r="Z1214" s="50" t="s">
        <v>311</v>
      </c>
      <c r="AA1214" s="50" t="s">
        <v>311</v>
      </c>
      <c r="AB1214" s="50" t="s">
        <v>311</v>
      </c>
      <c r="AC1214" s="50" t="str">
        <f t="shared" si="81"/>
        <v>Senegal-1970</v>
      </c>
      <c r="AD1214" s="51">
        <f t="shared" si="82"/>
        <v>2254.625</v>
      </c>
      <c r="AE1214" s="15">
        <f t="shared" si="83"/>
        <v>0.88834285080667508</v>
      </c>
      <c r="AF1214">
        <f t="shared" si="84"/>
        <v>2.5542049222106497E-2</v>
      </c>
    </row>
    <row r="1215" spans="1:32" x14ac:dyDescent="0.25">
      <c r="A1215" s="59">
        <v>1198</v>
      </c>
      <c r="B1215" s="60" t="s">
        <v>309</v>
      </c>
      <c r="C1215" s="61" t="s">
        <v>389</v>
      </c>
      <c r="D1215" s="62"/>
      <c r="E1215" s="62">
        <v>690</v>
      </c>
      <c r="F1215" s="62">
        <v>1970</v>
      </c>
      <c r="G1215" s="50">
        <v>8.2750000000000004</v>
      </c>
      <c r="H1215" s="50">
        <v>7.641</v>
      </c>
      <c r="I1215" s="50">
        <v>6.89</v>
      </c>
      <c r="J1215" s="50">
        <v>5.665</v>
      </c>
      <c r="K1215" s="50">
        <v>2.9870000000000001</v>
      </c>
      <c r="L1215" s="50">
        <v>2.7440000000000002</v>
      </c>
      <c r="M1215" s="50">
        <v>2.6139999999999999</v>
      </c>
      <c r="N1215" s="50">
        <v>2.6179999999999999</v>
      </c>
      <c r="O1215" s="50">
        <v>2.5249999999999999</v>
      </c>
      <c r="P1215" s="50">
        <v>2.2280000000000002</v>
      </c>
      <c r="Q1215" s="50">
        <v>1.8029999999999999</v>
      </c>
      <c r="R1215" s="50">
        <v>1.784</v>
      </c>
      <c r="S1215" s="50">
        <v>1.4319999999999999</v>
      </c>
      <c r="T1215" s="50">
        <v>1.18</v>
      </c>
      <c r="U1215" s="50">
        <v>0.92100000000000004</v>
      </c>
      <c r="V1215" s="50">
        <v>0.55800000000000005</v>
      </c>
      <c r="W1215" s="50">
        <v>0.5</v>
      </c>
      <c r="X1215" s="50" t="s">
        <v>311</v>
      </c>
      <c r="Y1215" s="50" t="s">
        <v>311</v>
      </c>
      <c r="Z1215" s="50" t="s">
        <v>311</v>
      </c>
      <c r="AA1215" s="50" t="s">
        <v>311</v>
      </c>
      <c r="AB1215" s="50" t="s">
        <v>311</v>
      </c>
      <c r="AC1215" s="50" t="str">
        <f t="shared" si="81"/>
        <v>Seychelles-1970</v>
      </c>
      <c r="AD1215" s="51">
        <f t="shared" si="82"/>
        <v>26.4</v>
      </c>
      <c r="AE1215" s="15">
        <f t="shared" si="83"/>
        <v>0.98352272727272727</v>
      </c>
      <c r="AF1215">
        <f t="shared" si="84"/>
        <v>6.419948786733326E-2</v>
      </c>
    </row>
    <row r="1216" spans="1:32" x14ac:dyDescent="0.25">
      <c r="A1216" s="59">
        <v>1199</v>
      </c>
      <c r="B1216" s="60" t="s">
        <v>309</v>
      </c>
      <c r="C1216" s="61" t="s">
        <v>481</v>
      </c>
      <c r="D1216" s="62"/>
      <c r="E1216" s="62">
        <v>694</v>
      </c>
      <c r="F1216" s="62">
        <v>1970</v>
      </c>
      <c r="G1216" s="50">
        <v>451.59399999999999</v>
      </c>
      <c r="H1216" s="50">
        <v>342.18099999999998</v>
      </c>
      <c r="I1216" s="50">
        <v>288.57600000000002</v>
      </c>
      <c r="J1216" s="50">
        <v>256.476</v>
      </c>
      <c r="K1216" s="50">
        <v>234.24100000000001</v>
      </c>
      <c r="L1216" s="50">
        <v>206.77199999999999</v>
      </c>
      <c r="M1216" s="50">
        <v>178.83099999999999</v>
      </c>
      <c r="N1216" s="50">
        <v>155.83500000000001</v>
      </c>
      <c r="O1216" s="50">
        <v>136.233</v>
      </c>
      <c r="P1216" s="50">
        <v>118.346</v>
      </c>
      <c r="Q1216" s="50">
        <v>100.176</v>
      </c>
      <c r="R1216" s="50">
        <v>81.543999999999997</v>
      </c>
      <c r="S1216" s="50">
        <v>62.063000000000002</v>
      </c>
      <c r="T1216" s="50">
        <v>42.055999999999997</v>
      </c>
      <c r="U1216" s="50">
        <v>23.896999999999998</v>
      </c>
      <c r="V1216" s="50">
        <v>10.145</v>
      </c>
      <c r="W1216" s="50">
        <v>3.2930000000000001</v>
      </c>
      <c r="X1216" s="50" t="s">
        <v>311</v>
      </c>
      <c r="Y1216" s="50" t="s">
        <v>311</v>
      </c>
      <c r="Z1216" s="50" t="s">
        <v>311</v>
      </c>
      <c r="AA1216" s="50" t="s">
        <v>311</v>
      </c>
      <c r="AB1216" s="50" t="s">
        <v>311</v>
      </c>
      <c r="AC1216" s="50" t="str">
        <f t="shared" si="81"/>
        <v>Sierra Leone-1970</v>
      </c>
      <c r="AD1216" s="51">
        <f t="shared" si="82"/>
        <v>1530.5170000000001</v>
      </c>
      <c r="AE1216" s="15">
        <f t="shared" si="83"/>
        <v>0.7590520066095312</v>
      </c>
      <c r="AF1216">
        <f t="shared" si="84"/>
        <v>3.0384619506228408E-2</v>
      </c>
    </row>
    <row r="1217" spans="1:32" x14ac:dyDescent="0.25">
      <c r="A1217" s="59">
        <v>1200</v>
      </c>
      <c r="B1217" s="60" t="s">
        <v>309</v>
      </c>
      <c r="C1217" s="61" t="s">
        <v>244</v>
      </c>
      <c r="D1217" s="62"/>
      <c r="E1217" s="62">
        <v>702</v>
      </c>
      <c r="F1217" s="62">
        <v>1970</v>
      </c>
      <c r="G1217" s="50">
        <v>235.34700000000001</v>
      </c>
      <c r="H1217" s="50">
        <v>279.39100000000002</v>
      </c>
      <c r="I1217" s="50">
        <v>288.8</v>
      </c>
      <c r="J1217" s="50">
        <v>245.91399999999999</v>
      </c>
      <c r="K1217" s="50">
        <v>203.82300000000001</v>
      </c>
      <c r="L1217" s="50">
        <v>132.62299999999999</v>
      </c>
      <c r="M1217" s="50">
        <v>136.40100000000001</v>
      </c>
      <c r="N1217" s="50">
        <v>112.898</v>
      </c>
      <c r="O1217" s="50">
        <v>100.9</v>
      </c>
      <c r="P1217" s="50">
        <v>81.698999999999998</v>
      </c>
      <c r="Q1217" s="50">
        <v>71.3</v>
      </c>
      <c r="R1217" s="50">
        <v>65.301000000000002</v>
      </c>
      <c r="S1217" s="50">
        <v>48.9</v>
      </c>
      <c r="T1217" s="50">
        <v>33.5</v>
      </c>
      <c r="U1217" s="50">
        <v>18.899999999999999</v>
      </c>
      <c r="V1217" s="50">
        <v>10.199999999999999</v>
      </c>
      <c r="W1217" s="50">
        <v>6.3929999999999998</v>
      </c>
      <c r="X1217" s="50" t="s">
        <v>311</v>
      </c>
      <c r="Y1217" s="50" t="s">
        <v>311</v>
      </c>
      <c r="Z1217" s="50" t="s">
        <v>311</v>
      </c>
      <c r="AA1217" s="50" t="s">
        <v>311</v>
      </c>
      <c r="AB1217" s="50" t="s">
        <v>311</v>
      </c>
      <c r="AC1217" s="50" t="str">
        <f t="shared" si="81"/>
        <v>Singapore-1970</v>
      </c>
      <c r="AD1217" s="51">
        <f t="shared" si="82"/>
        <v>1199.759</v>
      </c>
      <c r="AE1217" s="15">
        <f t="shared" si="83"/>
        <v>0.72725522375743801</v>
      </c>
      <c r="AF1217">
        <f t="shared" si="84"/>
        <v>3.4439726111505177E-2</v>
      </c>
    </row>
    <row r="1218" spans="1:32" x14ac:dyDescent="0.25">
      <c r="A1218" s="59">
        <v>1201</v>
      </c>
      <c r="B1218" s="60" t="s">
        <v>309</v>
      </c>
      <c r="C1218" s="61" t="s">
        <v>482</v>
      </c>
      <c r="D1218" s="62"/>
      <c r="E1218" s="62">
        <v>705</v>
      </c>
      <c r="F1218" s="62">
        <v>1970</v>
      </c>
      <c r="G1218" s="50">
        <v>133.94200000000001</v>
      </c>
      <c r="H1218" s="50">
        <v>136.36799999999999</v>
      </c>
      <c r="I1218" s="50">
        <v>132.459</v>
      </c>
      <c r="J1218" s="50">
        <v>148.178</v>
      </c>
      <c r="K1218" s="50">
        <v>142.328</v>
      </c>
      <c r="L1218" s="50">
        <v>116.13500000000001</v>
      </c>
      <c r="M1218" s="50">
        <v>120.97499999999999</v>
      </c>
      <c r="N1218" s="50">
        <v>124.038</v>
      </c>
      <c r="O1218" s="50">
        <v>121.151</v>
      </c>
      <c r="P1218" s="50">
        <v>102.072</v>
      </c>
      <c r="Q1218" s="50">
        <v>61.817999999999998</v>
      </c>
      <c r="R1218" s="50">
        <v>81.843999999999994</v>
      </c>
      <c r="S1218" s="50">
        <v>83.688999999999993</v>
      </c>
      <c r="T1218" s="50">
        <v>68.236999999999995</v>
      </c>
      <c r="U1218" s="50">
        <v>50.081000000000003</v>
      </c>
      <c r="V1218" s="50">
        <v>26.574999999999999</v>
      </c>
      <c r="W1218" s="50">
        <v>19.690999999999999</v>
      </c>
      <c r="X1218" s="50" t="s">
        <v>311</v>
      </c>
      <c r="Y1218" s="50" t="s">
        <v>311</v>
      </c>
      <c r="Z1218" s="50" t="s">
        <v>311</v>
      </c>
      <c r="AA1218" s="50" t="s">
        <v>311</v>
      </c>
      <c r="AB1218" s="50" t="s">
        <v>311</v>
      </c>
      <c r="AC1218" s="50" t="str">
        <f t="shared" si="81"/>
        <v>Slovenia-1970</v>
      </c>
      <c r="AD1218" s="51">
        <f t="shared" si="82"/>
        <v>1102.2280000000001</v>
      </c>
      <c r="AE1218" s="15">
        <f t="shared" si="83"/>
        <v>0.51473288648083704</v>
      </c>
      <c r="AF1218">
        <f t="shared" si="84"/>
        <v>0.10935835752496514</v>
      </c>
    </row>
    <row r="1219" spans="1:32" x14ac:dyDescent="0.25">
      <c r="A1219" s="59">
        <v>1202</v>
      </c>
      <c r="B1219" s="60" t="s">
        <v>309</v>
      </c>
      <c r="C1219" s="61" t="s">
        <v>390</v>
      </c>
      <c r="D1219" s="62"/>
      <c r="E1219" s="62">
        <v>90</v>
      </c>
      <c r="F1219" s="62">
        <v>1970</v>
      </c>
      <c r="G1219" s="50">
        <v>27.599</v>
      </c>
      <c r="H1219" s="50">
        <v>22.131</v>
      </c>
      <c r="I1219" s="50">
        <v>19.599</v>
      </c>
      <c r="J1219" s="50">
        <v>16.917000000000002</v>
      </c>
      <c r="K1219" s="50">
        <v>14.137</v>
      </c>
      <c r="L1219" s="50">
        <v>12.515000000000001</v>
      </c>
      <c r="M1219" s="50">
        <v>9.3930000000000007</v>
      </c>
      <c r="N1219" s="50">
        <v>8.8409999999999993</v>
      </c>
      <c r="O1219" s="50">
        <v>6.6360000000000001</v>
      </c>
      <c r="P1219" s="50">
        <v>5.9370000000000003</v>
      </c>
      <c r="Q1219" s="50">
        <v>4.4690000000000003</v>
      </c>
      <c r="R1219" s="50">
        <v>3.637</v>
      </c>
      <c r="S1219" s="50">
        <v>2.86</v>
      </c>
      <c r="T1219" s="50">
        <v>2.0779999999999998</v>
      </c>
      <c r="U1219" s="50">
        <v>2.1989999999999998</v>
      </c>
      <c r="V1219" s="50">
        <v>0.97299999999999998</v>
      </c>
      <c r="W1219" s="50">
        <v>0.36899999999999999</v>
      </c>
      <c r="X1219" s="50" t="s">
        <v>311</v>
      </c>
      <c r="Y1219" s="50" t="s">
        <v>311</v>
      </c>
      <c r="Z1219" s="50" t="s">
        <v>311</v>
      </c>
      <c r="AA1219" s="50" t="s">
        <v>311</v>
      </c>
      <c r="AB1219" s="50" t="s">
        <v>311</v>
      </c>
      <c r="AC1219" s="50" t="str">
        <f t="shared" si="81"/>
        <v>Solomon Islands-1970</v>
      </c>
      <c r="AD1219" s="51">
        <f t="shared" si="82"/>
        <v>85.341999999999999</v>
      </c>
      <c r="AE1219" s="15">
        <f t="shared" si="83"/>
        <v>0.87820768203229371</v>
      </c>
      <c r="AF1219">
        <f t="shared" si="84"/>
        <v>3.6328723548693667E-2</v>
      </c>
    </row>
    <row r="1220" spans="1:32" x14ac:dyDescent="0.25">
      <c r="A1220" s="59">
        <v>1203</v>
      </c>
      <c r="B1220" s="60" t="s">
        <v>309</v>
      </c>
      <c r="C1220" s="61" t="s">
        <v>483</v>
      </c>
      <c r="D1220" s="62"/>
      <c r="E1220" s="62">
        <v>706</v>
      </c>
      <c r="F1220" s="62">
        <v>1970</v>
      </c>
      <c r="G1220" s="50">
        <v>609.18399999999997</v>
      </c>
      <c r="H1220" s="50">
        <v>477.142</v>
      </c>
      <c r="I1220" s="50">
        <v>405.05099999999999</v>
      </c>
      <c r="J1220" s="50">
        <v>349.39499999999998</v>
      </c>
      <c r="K1220" s="50">
        <v>295.35000000000002</v>
      </c>
      <c r="L1220" s="50">
        <v>241.76</v>
      </c>
      <c r="M1220" s="50">
        <v>216.39099999999999</v>
      </c>
      <c r="N1220" s="50">
        <v>177.381</v>
      </c>
      <c r="O1220" s="50">
        <v>154.327</v>
      </c>
      <c r="P1220" s="50">
        <v>132.816</v>
      </c>
      <c r="Q1220" s="50">
        <v>112.447</v>
      </c>
      <c r="R1220" s="50">
        <v>92.332999999999998</v>
      </c>
      <c r="S1220" s="50">
        <v>71.55</v>
      </c>
      <c r="T1220" s="50">
        <v>51.58</v>
      </c>
      <c r="U1220" s="50">
        <v>32.652000000000001</v>
      </c>
      <c r="V1220" s="50">
        <v>16.942</v>
      </c>
      <c r="W1220" s="50">
        <v>8.2520000000000007</v>
      </c>
      <c r="X1220" s="50" t="s">
        <v>311</v>
      </c>
      <c r="Y1220" s="50" t="s">
        <v>311</v>
      </c>
      <c r="Z1220" s="50" t="s">
        <v>311</v>
      </c>
      <c r="AA1220" s="50" t="s">
        <v>311</v>
      </c>
      <c r="AB1220" s="50" t="s">
        <v>311</v>
      </c>
      <c r="AC1220" s="50" t="str">
        <f t="shared" si="81"/>
        <v>Somalia-1970</v>
      </c>
      <c r="AD1220" s="51">
        <f t="shared" si="82"/>
        <v>1843.7500000000002</v>
      </c>
      <c r="AE1220" s="15">
        <f t="shared" si="83"/>
        <v>0.86823213559322021</v>
      </c>
      <c r="AF1220">
        <f t="shared" si="84"/>
        <v>3.2810144861050272E-2</v>
      </c>
    </row>
    <row r="1221" spans="1:32" x14ac:dyDescent="0.25">
      <c r="A1221" s="59">
        <v>1204</v>
      </c>
      <c r="B1221" s="60" t="s">
        <v>309</v>
      </c>
      <c r="C1221" s="61" t="s">
        <v>263</v>
      </c>
      <c r="D1221" s="62"/>
      <c r="E1221" s="62">
        <v>710</v>
      </c>
      <c r="F1221" s="62">
        <v>1970</v>
      </c>
      <c r="G1221" s="50">
        <v>3626.252</v>
      </c>
      <c r="H1221" s="50">
        <v>3134.518</v>
      </c>
      <c r="I1221" s="50">
        <v>2742.7640000000001</v>
      </c>
      <c r="J1221" s="50">
        <v>2389.0859999999998</v>
      </c>
      <c r="K1221" s="50">
        <v>1852.5709999999999</v>
      </c>
      <c r="L1221" s="50">
        <v>1631.6849999999999</v>
      </c>
      <c r="M1221" s="50">
        <v>1407.32</v>
      </c>
      <c r="N1221" s="50">
        <v>1238.336</v>
      </c>
      <c r="O1221" s="50">
        <v>1084.019</v>
      </c>
      <c r="P1221" s="50">
        <v>920.56500000000005</v>
      </c>
      <c r="Q1221" s="50">
        <v>806.63400000000001</v>
      </c>
      <c r="R1221" s="50">
        <v>650.97900000000004</v>
      </c>
      <c r="S1221" s="50">
        <v>516.23299999999995</v>
      </c>
      <c r="T1221" s="50">
        <v>355.49400000000003</v>
      </c>
      <c r="U1221" s="50">
        <v>247.482</v>
      </c>
      <c r="V1221" s="50">
        <v>141.01499999999999</v>
      </c>
      <c r="W1221" s="50">
        <v>94.498000000000005</v>
      </c>
      <c r="X1221" s="50" t="s">
        <v>311</v>
      </c>
      <c r="Y1221" s="50" t="s">
        <v>311</v>
      </c>
      <c r="Z1221" s="50" t="s">
        <v>311</v>
      </c>
      <c r="AA1221" s="50" t="s">
        <v>311</v>
      </c>
      <c r="AB1221" s="50" t="s">
        <v>311</v>
      </c>
      <c r="AC1221" s="50" t="str">
        <f t="shared" si="81"/>
        <v>South Africa-1970</v>
      </c>
      <c r="AD1221" s="51">
        <f t="shared" si="82"/>
        <v>12497.427999999998</v>
      </c>
      <c r="AE1221" s="15">
        <f t="shared" si="83"/>
        <v>0.82753211300757246</v>
      </c>
      <c r="AF1221">
        <f t="shared" si="84"/>
        <v>3.8111469853000068E-2</v>
      </c>
    </row>
    <row r="1222" spans="1:32" x14ac:dyDescent="0.25">
      <c r="A1222" s="59">
        <v>1205</v>
      </c>
      <c r="B1222" s="60" t="s">
        <v>309</v>
      </c>
      <c r="C1222" s="61" t="s">
        <v>484</v>
      </c>
      <c r="D1222" s="62">
        <v>17</v>
      </c>
      <c r="E1222" s="62">
        <v>724</v>
      </c>
      <c r="F1222" s="62">
        <v>1970</v>
      </c>
      <c r="G1222" s="50">
        <v>3238.2330000000002</v>
      </c>
      <c r="H1222" s="50">
        <v>3250.5010000000002</v>
      </c>
      <c r="I1222" s="50">
        <v>3064.5439999999999</v>
      </c>
      <c r="J1222" s="50">
        <v>2679.3820000000001</v>
      </c>
      <c r="K1222" s="50">
        <v>2552.348</v>
      </c>
      <c r="L1222" s="50">
        <v>2276.1759999999999</v>
      </c>
      <c r="M1222" s="50">
        <v>2076.1219999999998</v>
      </c>
      <c r="N1222" s="50">
        <v>2411.9549999999999</v>
      </c>
      <c r="O1222" s="50">
        <v>2296.866</v>
      </c>
      <c r="P1222" s="50">
        <v>2064.5810000000001</v>
      </c>
      <c r="Q1222" s="50">
        <v>1666.5329999999999</v>
      </c>
      <c r="R1222" s="50">
        <v>1651.116</v>
      </c>
      <c r="S1222" s="50">
        <v>1483.402</v>
      </c>
      <c r="T1222" s="50">
        <v>1276.046</v>
      </c>
      <c r="U1222" s="50">
        <v>885.66</v>
      </c>
      <c r="V1222" s="50">
        <v>584.10799999999995</v>
      </c>
      <c r="W1222" s="50">
        <v>522.70299999999997</v>
      </c>
      <c r="X1222" s="50" t="s">
        <v>311</v>
      </c>
      <c r="Y1222" s="50" t="s">
        <v>311</v>
      </c>
      <c r="Z1222" s="50" t="s">
        <v>311</v>
      </c>
      <c r="AA1222" s="50" t="s">
        <v>311</v>
      </c>
      <c r="AB1222" s="50" t="s">
        <v>311</v>
      </c>
      <c r="AC1222" s="50" t="str">
        <f t="shared" si="81"/>
        <v>Spain-1970</v>
      </c>
      <c r="AD1222" s="51">
        <f t="shared" si="82"/>
        <v>21158.481</v>
      </c>
      <c r="AE1222" s="15">
        <f t="shared" si="83"/>
        <v>0.605988445011719</v>
      </c>
      <c r="AF1222">
        <f t="shared" si="84"/>
        <v>0.10642558767148441</v>
      </c>
    </row>
    <row r="1223" spans="1:32" x14ac:dyDescent="0.25">
      <c r="A1223" s="59">
        <v>1206</v>
      </c>
      <c r="B1223" s="60" t="s">
        <v>309</v>
      </c>
      <c r="C1223" s="61" t="s">
        <v>485</v>
      </c>
      <c r="D1223" s="62"/>
      <c r="E1223" s="62">
        <v>144</v>
      </c>
      <c r="F1223" s="62">
        <v>1970</v>
      </c>
      <c r="G1223" s="50">
        <v>1798.8589999999999</v>
      </c>
      <c r="H1223" s="50">
        <v>1666.0319999999999</v>
      </c>
      <c r="I1223" s="50">
        <v>1564.354</v>
      </c>
      <c r="J1223" s="50">
        <v>1311.193</v>
      </c>
      <c r="K1223" s="50">
        <v>1152.309</v>
      </c>
      <c r="L1223" s="50">
        <v>918.23800000000006</v>
      </c>
      <c r="M1223" s="50">
        <v>776.45600000000002</v>
      </c>
      <c r="N1223" s="50">
        <v>674.72500000000002</v>
      </c>
      <c r="O1223" s="50">
        <v>606.21799999999996</v>
      </c>
      <c r="P1223" s="50">
        <v>520.95000000000005</v>
      </c>
      <c r="Q1223" s="50">
        <v>424.65499999999997</v>
      </c>
      <c r="R1223" s="50">
        <v>345.06700000000001</v>
      </c>
      <c r="S1223" s="50">
        <v>266.65300000000002</v>
      </c>
      <c r="T1223" s="50">
        <v>197.18700000000001</v>
      </c>
      <c r="U1223" s="50">
        <v>125.282</v>
      </c>
      <c r="V1223" s="50">
        <v>75.947999999999993</v>
      </c>
      <c r="W1223" s="50">
        <v>61.63</v>
      </c>
      <c r="X1223" s="50" t="s">
        <v>311</v>
      </c>
      <c r="Y1223" s="50" t="s">
        <v>311</v>
      </c>
      <c r="Z1223" s="50" t="s">
        <v>311</v>
      </c>
      <c r="AA1223" s="50" t="s">
        <v>311</v>
      </c>
      <c r="AB1223" s="50" t="s">
        <v>311</v>
      </c>
      <c r="AC1223" s="50" t="str">
        <f t="shared" si="81"/>
        <v>Sri Lanka-1970</v>
      </c>
      <c r="AD1223" s="51">
        <f t="shared" si="82"/>
        <v>6996.4639999999999</v>
      </c>
      <c r="AE1223" s="15">
        <f t="shared" si="83"/>
        <v>0.7845808968644733</v>
      </c>
      <c r="AF1223">
        <f t="shared" si="84"/>
        <v>3.8255291226488165E-2</v>
      </c>
    </row>
    <row r="1224" spans="1:32" x14ac:dyDescent="0.25">
      <c r="A1224" s="59">
        <v>1207</v>
      </c>
      <c r="B1224" s="60" t="s">
        <v>309</v>
      </c>
      <c r="C1224" s="61" t="s">
        <v>486</v>
      </c>
      <c r="D1224" s="62">
        <v>18</v>
      </c>
      <c r="E1224" s="62">
        <v>275</v>
      </c>
      <c r="F1224" s="62">
        <v>1970</v>
      </c>
      <c r="G1224" s="50">
        <v>233.96700000000001</v>
      </c>
      <c r="H1224" s="50">
        <v>185.917</v>
      </c>
      <c r="I1224" s="50">
        <v>135.92400000000001</v>
      </c>
      <c r="J1224" s="50">
        <v>110.042</v>
      </c>
      <c r="K1224" s="50">
        <v>97.876000000000005</v>
      </c>
      <c r="L1224" s="50">
        <v>79.483999999999995</v>
      </c>
      <c r="M1224" s="50">
        <v>66.506</v>
      </c>
      <c r="N1224" s="50">
        <v>51.569000000000003</v>
      </c>
      <c r="O1224" s="50">
        <v>39.098999999999997</v>
      </c>
      <c r="P1224" s="50">
        <v>31.920999999999999</v>
      </c>
      <c r="Q1224" s="50">
        <v>24.402999999999999</v>
      </c>
      <c r="R1224" s="50">
        <v>19.440000000000001</v>
      </c>
      <c r="S1224" s="50">
        <v>16.41</v>
      </c>
      <c r="T1224" s="50">
        <v>12.253</v>
      </c>
      <c r="U1224" s="50">
        <v>9.1280000000000001</v>
      </c>
      <c r="V1224" s="50">
        <v>6.5190000000000001</v>
      </c>
      <c r="W1224" s="50">
        <v>4.1909999999999998</v>
      </c>
      <c r="X1224" s="50" t="s">
        <v>311</v>
      </c>
      <c r="Y1224" s="50" t="s">
        <v>311</v>
      </c>
      <c r="Z1224" s="50" t="s">
        <v>311</v>
      </c>
      <c r="AA1224" s="50" t="s">
        <v>311</v>
      </c>
      <c r="AB1224" s="50" t="s">
        <v>311</v>
      </c>
      <c r="AC1224" s="50" t="str">
        <f t="shared" si="81"/>
        <v>State of Palestine-1970</v>
      </c>
      <c r="AD1224" s="51">
        <f t="shared" si="82"/>
        <v>536.75</v>
      </c>
      <c r="AE1224" s="15">
        <f t="shared" si="83"/>
        <v>1.0952938984629719</v>
      </c>
      <c r="AF1224">
        <f t="shared" si="84"/>
        <v>2.9372353687401487E-2</v>
      </c>
    </row>
    <row r="1225" spans="1:32" x14ac:dyDescent="0.25">
      <c r="A1225" s="59">
        <v>1208</v>
      </c>
      <c r="B1225" s="60" t="s">
        <v>309</v>
      </c>
      <c r="C1225" s="61" t="s">
        <v>487</v>
      </c>
      <c r="D1225" s="62"/>
      <c r="E1225" s="62">
        <v>729</v>
      </c>
      <c r="F1225" s="62">
        <v>1970</v>
      </c>
      <c r="G1225" s="50">
        <v>1960.0540000000001</v>
      </c>
      <c r="H1225" s="50">
        <v>1539.644</v>
      </c>
      <c r="I1225" s="50">
        <v>1260.0630000000001</v>
      </c>
      <c r="J1225" s="50">
        <v>1048.8679999999999</v>
      </c>
      <c r="K1225" s="50">
        <v>867.505</v>
      </c>
      <c r="L1225" s="50">
        <v>715.57100000000003</v>
      </c>
      <c r="M1225" s="50">
        <v>600.86800000000005</v>
      </c>
      <c r="N1225" s="50">
        <v>505.17500000000001</v>
      </c>
      <c r="O1225" s="50">
        <v>423.17500000000001</v>
      </c>
      <c r="P1225" s="50">
        <v>352.392</v>
      </c>
      <c r="Q1225" s="50">
        <v>287.06299999999999</v>
      </c>
      <c r="R1225" s="50">
        <v>231.755</v>
      </c>
      <c r="S1225" s="50">
        <v>181.64699999999999</v>
      </c>
      <c r="T1225" s="50">
        <v>131.12299999999999</v>
      </c>
      <c r="U1225" s="50">
        <v>87.391000000000005</v>
      </c>
      <c r="V1225" s="50">
        <v>53.481999999999999</v>
      </c>
      <c r="W1225" s="50">
        <v>35.923999999999999</v>
      </c>
      <c r="X1225" s="50" t="s">
        <v>311</v>
      </c>
      <c r="Y1225" s="50" t="s">
        <v>311</v>
      </c>
      <c r="Z1225" s="50" t="s">
        <v>311</v>
      </c>
      <c r="AA1225" s="50" t="s">
        <v>311</v>
      </c>
      <c r="AB1225" s="50" t="s">
        <v>311</v>
      </c>
      <c r="AC1225" s="50" t="str">
        <f t="shared" si="81"/>
        <v>Sudan-1970</v>
      </c>
      <c r="AD1225" s="51">
        <f t="shared" si="82"/>
        <v>5214.0190000000002</v>
      </c>
      <c r="AE1225" s="15">
        <f t="shared" si="83"/>
        <v>0.97193374247389575</v>
      </c>
      <c r="AF1225">
        <f t="shared" si="84"/>
        <v>3.0872948871942228E-2</v>
      </c>
    </row>
    <row r="1226" spans="1:32" x14ac:dyDescent="0.25">
      <c r="A1226" s="59">
        <v>1209</v>
      </c>
      <c r="B1226" s="60" t="s">
        <v>309</v>
      </c>
      <c r="C1226" s="61" t="s">
        <v>391</v>
      </c>
      <c r="D1226" s="62"/>
      <c r="E1226" s="62">
        <v>740</v>
      </c>
      <c r="F1226" s="62">
        <v>1970</v>
      </c>
      <c r="G1226" s="50">
        <v>63.241</v>
      </c>
      <c r="H1226" s="50">
        <v>62.384</v>
      </c>
      <c r="I1226" s="50">
        <v>53.491999999999997</v>
      </c>
      <c r="J1226" s="50">
        <v>40.076999999999998</v>
      </c>
      <c r="K1226" s="50">
        <v>26.797000000000001</v>
      </c>
      <c r="L1226" s="50">
        <v>20.088999999999999</v>
      </c>
      <c r="M1226" s="50">
        <v>19.292999999999999</v>
      </c>
      <c r="N1226" s="50">
        <v>17.812999999999999</v>
      </c>
      <c r="O1226" s="50">
        <v>15.500999999999999</v>
      </c>
      <c r="P1226" s="50">
        <v>12.997999999999999</v>
      </c>
      <c r="Q1226" s="50">
        <v>9.5009999999999994</v>
      </c>
      <c r="R1226" s="50">
        <v>8.7010000000000005</v>
      </c>
      <c r="S1226" s="50">
        <v>6.9960000000000004</v>
      </c>
      <c r="T1226" s="50">
        <v>5.5949999999999998</v>
      </c>
      <c r="U1226" s="50">
        <v>4.298</v>
      </c>
      <c r="V1226" s="50">
        <v>2.5960000000000001</v>
      </c>
      <c r="W1226" s="50">
        <v>1.901</v>
      </c>
      <c r="X1226" s="50" t="s">
        <v>311</v>
      </c>
      <c r="Y1226" s="50" t="s">
        <v>311</v>
      </c>
      <c r="Z1226" s="50" t="s">
        <v>311</v>
      </c>
      <c r="AA1226" s="50" t="s">
        <v>311</v>
      </c>
      <c r="AB1226" s="50" t="s">
        <v>311</v>
      </c>
      <c r="AC1226" s="50" t="str">
        <f t="shared" si="81"/>
        <v>Suriname-1970</v>
      </c>
      <c r="AD1226" s="51">
        <f t="shared" si="82"/>
        <v>177.76599999999999</v>
      </c>
      <c r="AE1226" s="15">
        <f t="shared" si="83"/>
        <v>1.0885489913706783</v>
      </c>
      <c r="AF1226">
        <f t="shared" si="84"/>
        <v>4.0321337805387207E-2</v>
      </c>
    </row>
    <row r="1227" spans="1:32" x14ac:dyDescent="0.25">
      <c r="A1227" s="59">
        <v>1210</v>
      </c>
      <c r="B1227" s="60" t="s">
        <v>309</v>
      </c>
      <c r="C1227" s="61" t="s">
        <v>488</v>
      </c>
      <c r="D1227" s="62"/>
      <c r="E1227" s="62">
        <v>752</v>
      </c>
      <c r="F1227" s="62">
        <v>1970</v>
      </c>
      <c r="G1227" s="50">
        <v>582.46600000000001</v>
      </c>
      <c r="H1227" s="50">
        <v>564.05799999999999</v>
      </c>
      <c r="I1227" s="50">
        <v>531.97199999999998</v>
      </c>
      <c r="J1227" s="50">
        <v>554.66999999999996</v>
      </c>
      <c r="K1227" s="50">
        <v>662.96100000000001</v>
      </c>
      <c r="L1227" s="50">
        <v>613.27300000000002</v>
      </c>
      <c r="M1227" s="50">
        <v>483.27300000000002</v>
      </c>
      <c r="N1227" s="50">
        <v>446.74200000000002</v>
      </c>
      <c r="O1227" s="50">
        <v>475.63900000000001</v>
      </c>
      <c r="P1227" s="50">
        <v>538.35400000000004</v>
      </c>
      <c r="Q1227" s="50">
        <v>511.738</v>
      </c>
      <c r="R1227" s="50">
        <v>510.27800000000002</v>
      </c>
      <c r="S1227" s="50">
        <v>475.90300000000002</v>
      </c>
      <c r="T1227" s="50">
        <v>396.887</v>
      </c>
      <c r="U1227" s="50">
        <v>306.62</v>
      </c>
      <c r="V1227" s="50">
        <v>211.233</v>
      </c>
      <c r="W1227" s="50">
        <v>188.84899999999999</v>
      </c>
      <c r="X1227" s="50" t="s">
        <v>311</v>
      </c>
      <c r="Y1227" s="50" t="s">
        <v>311</v>
      </c>
      <c r="Z1227" s="50" t="s">
        <v>311</v>
      </c>
      <c r="AA1227" s="50" t="s">
        <v>311</v>
      </c>
      <c r="AB1227" s="50" t="s">
        <v>311</v>
      </c>
      <c r="AC1227" s="50" t="str">
        <f t="shared" si="81"/>
        <v>Sweden-1970</v>
      </c>
      <c r="AD1227" s="51">
        <f t="shared" si="82"/>
        <v>5272.831000000001</v>
      </c>
      <c r="AE1227" s="15">
        <f t="shared" si="83"/>
        <v>0.52762643065935533</v>
      </c>
      <c r="AF1227">
        <f t="shared" si="84"/>
        <v>0.15875947139301599</v>
      </c>
    </row>
    <row r="1228" spans="1:32" x14ac:dyDescent="0.25">
      <c r="A1228" s="59">
        <v>1211</v>
      </c>
      <c r="B1228" s="60" t="s">
        <v>309</v>
      </c>
      <c r="C1228" s="61" t="s">
        <v>489</v>
      </c>
      <c r="D1228" s="62"/>
      <c r="E1228" s="62">
        <v>760</v>
      </c>
      <c r="F1228" s="62">
        <v>1970</v>
      </c>
      <c r="G1228" s="50">
        <v>1209.9929999999999</v>
      </c>
      <c r="H1228" s="50">
        <v>999.03800000000001</v>
      </c>
      <c r="I1228" s="50">
        <v>843.61699999999996</v>
      </c>
      <c r="J1228" s="50">
        <v>711.64099999999996</v>
      </c>
      <c r="K1228" s="50">
        <v>481.35199999999998</v>
      </c>
      <c r="L1228" s="50">
        <v>374.65300000000002</v>
      </c>
      <c r="M1228" s="50">
        <v>319.012</v>
      </c>
      <c r="N1228" s="50">
        <v>305.49</v>
      </c>
      <c r="O1228" s="50">
        <v>261.57799999999997</v>
      </c>
      <c r="P1228" s="50">
        <v>217.863</v>
      </c>
      <c r="Q1228" s="50">
        <v>168.797</v>
      </c>
      <c r="R1228" s="50">
        <v>136.06200000000001</v>
      </c>
      <c r="S1228" s="50">
        <v>109.846</v>
      </c>
      <c r="T1228" s="50">
        <v>84.631</v>
      </c>
      <c r="U1228" s="50">
        <v>61.088999999999999</v>
      </c>
      <c r="V1228" s="50">
        <v>39.262</v>
      </c>
      <c r="W1228" s="50">
        <v>26.617000000000001</v>
      </c>
      <c r="X1228" s="50" t="s">
        <v>311</v>
      </c>
      <c r="Y1228" s="50" t="s">
        <v>311</v>
      </c>
      <c r="Z1228" s="50" t="s">
        <v>311</v>
      </c>
      <c r="AA1228" s="50" t="s">
        <v>311</v>
      </c>
      <c r="AB1228" s="50" t="s">
        <v>311</v>
      </c>
      <c r="AC1228" s="50" t="str">
        <f t="shared" si="81"/>
        <v>Syrian Arab Republic-1970</v>
      </c>
      <c r="AD1228" s="51">
        <f t="shared" si="82"/>
        <v>3086.2939999999999</v>
      </c>
      <c r="AE1228" s="15">
        <f t="shared" si="83"/>
        <v>1.0576591212632369</v>
      </c>
      <c r="AF1228">
        <f t="shared" si="84"/>
        <v>3.4468317179083954E-2</v>
      </c>
    </row>
    <row r="1229" spans="1:32" x14ac:dyDescent="0.25">
      <c r="A1229" s="59">
        <v>1212</v>
      </c>
      <c r="B1229" s="60" t="s">
        <v>309</v>
      </c>
      <c r="C1229" s="61" t="s">
        <v>157</v>
      </c>
      <c r="D1229" s="62"/>
      <c r="E1229" s="62">
        <v>764</v>
      </c>
      <c r="F1229" s="62">
        <v>1970</v>
      </c>
      <c r="G1229" s="50">
        <v>6316.5479999999998</v>
      </c>
      <c r="H1229" s="50">
        <v>5401.1559999999999</v>
      </c>
      <c r="I1229" s="50">
        <v>4508.335</v>
      </c>
      <c r="J1229" s="50">
        <v>3682.0520000000001</v>
      </c>
      <c r="K1229" s="50">
        <v>3035.9760000000001</v>
      </c>
      <c r="L1229" s="50">
        <v>2528.6260000000002</v>
      </c>
      <c r="M1229" s="50">
        <v>2410.0210000000002</v>
      </c>
      <c r="N1229" s="50">
        <v>2056.5300000000002</v>
      </c>
      <c r="O1229" s="50">
        <v>1708.693</v>
      </c>
      <c r="P1229" s="50">
        <v>1311.269</v>
      </c>
      <c r="Q1229" s="50">
        <v>1051.1310000000001</v>
      </c>
      <c r="R1229" s="50">
        <v>873.78200000000004</v>
      </c>
      <c r="S1229" s="50">
        <v>709.57799999999997</v>
      </c>
      <c r="T1229" s="50">
        <v>533.19399999999996</v>
      </c>
      <c r="U1229" s="50">
        <v>371.91300000000001</v>
      </c>
      <c r="V1229" s="50">
        <v>208.47800000000001</v>
      </c>
      <c r="W1229" s="50">
        <v>177.631</v>
      </c>
      <c r="X1229" s="50" t="s">
        <v>311</v>
      </c>
      <c r="Y1229" s="50" t="s">
        <v>311</v>
      </c>
      <c r="Z1229" s="50" t="s">
        <v>311</v>
      </c>
      <c r="AA1229" s="50" t="s">
        <v>311</v>
      </c>
      <c r="AB1229" s="50" t="s">
        <v>311</v>
      </c>
      <c r="AC1229" s="50" t="str">
        <f t="shared" si="81"/>
        <v>Thailand-1970</v>
      </c>
      <c r="AD1229" s="51">
        <f t="shared" si="82"/>
        <v>19367.658000000003</v>
      </c>
      <c r="AE1229" s="15">
        <f t="shared" si="83"/>
        <v>0.90445912458801148</v>
      </c>
      <c r="AF1229">
        <f t="shared" si="84"/>
        <v>3.627653514047726E-2</v>
      </c>
    </row>
    <row r="1230" spans="1:32" x14ac:dyDescent="0.25">
      <c r="A1230" s="59">
        <v>1213</v>
      </c>
      <c r="B1230" s="60" t="s">
        <v>309</v>
      </c>
      <c r="C1230" s="61" t="s">
        <v>392</v>
      </c>
      <c r="D1230" s="62"/>
      <c r="E1230" s="62">
        <v>626</v>
      </c>
      <c r="F1230" s="62">
        <v>1970</v>
      </c>
      <c r="G1230" s="50">
        <v>98.385000000000005</v>
      </c>
      <c r="H1230" s="50">
        <v>82.596000000000004</v>
      </c>
      <c r="I1230" s="50">
        <v>71.581000000000003</v>
      </c>
      <c r="J1230" s="50">
        <v>62.805999999999997</v>
      </c>
      <c r="K1230" s="50">
        <v>57.485999999999997</v>
      </c>
      <c r="L1230" s="50">
        <v>46.853999999999999</v>
      </c>
      <c r="M1230" s="50">
        <v>39.744999999999997</v>
      </c>
      <c r="N1230" s="50">
        <v>33.295000000000002</v>
      </c>
      <c r="O1230" s="50">
        <v>29.218</v>
      </c>
      <c r="P1230" s="50">
        <v>23.524000000000001</v>
      </c>
      <c r="Q1230" s="50">
        <v>19.669</v>
      </c>
      <c r="R1230" s="50">
        <v>14.07</v>
      </c>
      <c r="S1230" s="50">
        <v>10.173999999999999</v>
      </c>
      <c r="T1230" s="50">
        <v>8.0340000000000007</v>
      </c>
      <c r="U1230" s="50">
        <v>4.4550000000000001</v>
      </c>
      <c r="V1230" s="50">
        <v>1.827</v>
      </c>
      <c r="W1230" s="50">
        <v>1.4059999999999999</v>
      </c>
      <c r="X1230" s="50" t="s">
        <v>311</v>
      </c>
      <c r="Y1230" s="50" t="s">
        <v>311</v>
      </c>
      <c r="Z1230" s="50" t="s">
        <v>311</v>
      </c>
      <c r="AA1230" s="50" t="s">
        <v>311</v>
      </c>
      <c r="AB1230" s="50" t="s">
        <v>311</v>
      </c>
      <c r="AC1230" s="50" t="str">
        <f t="shared" si="81"/>
        <v>Timor-Leste-1970</v>
      </c>
      <c r="AD1230" s="51">
        <f t="shared" si="82"/>
        <v>336.84100000000001</v>
      </c>
      <c r="AE1230" s="15">
        <f t="shared" si="83"/>
        <v>0.79647073841961036</v>
      </c>
      <c r="AF1230">
        <f t="shared" si="84"/>
        <v>2.667444855217907E-2</v>
      </c>
    </row>
    <row r="1231" spans="1:32" x14ac:dyDescent="0.25">
      <c r="A1231" s="59">
        <v>1214</v>
      </c>
      <c r="B1231" s="60" t="s">
        <v>309</v>
      </c>
      <c r="C1231" s="61" t="s">
        <v>490</v>
      </c>
      <c r="D1231" s="62"/>
      <c r="E1231" s="62">
        <v>768</v>
      </c>
      <c r="F1231" s="62">
        <v>1970</v>
      </c>
      <c r="G1231" s="50">
        <v>392.209</v>
      </c>
      <c r="H1231" s="50">
        <v>303.91199999999998</v>
      </c>
      <c r="I1231" s="50">
        <v>250.33</v>
      </c>
      <c r="J1231" s="50">
        <v>211.10400000000001</v>
      </c>
      <c r="K1231" s="50">
        <v>178.99</v>
      </c>
      <c r="L1231" s="50">
        <v>151.59100000000001</v>
      </c>
      <c r="M1231" s="50">
        <v>127.727</v>
      </c>
      <c r="N1231" s="50">
        <v>108.23099999999999</v>
      </c>
      <c r="O1231" s="50">
        <v>92.075999999999993</v>
      </c>
      <c r="P1231" s="50">
        <v>78.168999999999997</v>
      </c>
      <c r="Q1231" s="50">
        <v>65.876999999999995</v>
      </c>
      <c r="R1231" s="50">
        <v>54.103999999999999</v>
      </c>
      <c r="S1231" s="50">
        <v>40.767000000000003</v>
      </c>
      <c r="T1231" s="50">
        <v>28.391999999999999</v>
      </c>
      <c r="U1231" s="50">
        <v>17.943999999999999</v>
      </c>
      <c r="V1231" s="50">
        <v>9.452</v>
      </c>
      <c r="W1231" s="50">
        <v>4.6470000000000002</v>
      </c>
      <c r="X1231" s="50" t="s">
        <v>311</v>
      </c>
      <c r="Y1231" s="50" t="s">
        <v>311</v>
      </c>
      <c r="Z1231" s="50" t="s">
        <v>311</v>
      </c>
      <c r="AA1231" s="50" t="s">
        <v>311</v>
      </c>
      <c r="AB1231" s="50" t="s">
        <v>311</v>
      </c>
      <c r="AC1231" s="50" t="str">
        <f t="shared" si="81"/>
        <v>Togo-1970</v>
      </c>
      <c r="AD1231" s="51">
        <f t="shared" si="82"/>
        <v>1108.636</v>
      </c>
      <c r="AE1231" s="15">
        <f t="shared" si="83"/>
        <v>0.90822055210186226</v>
      </c>
      <c r="AF1231">
        <f t="shared" si="84"/>
        <v>2.9407514134438102E-2</v>
      </c>
    </row>
    <row r="1232" spans="1:32" x14ac:dyDescent="0.25">
      <c r="A1232" s="59">
        <v>1215</v>
      </c>
      <c r="B1232" s="60" t="s">
        <v>309</v>
      </c>
      <c r="C1232" s="61" t="s">
        <v>393</v>
      </c>
      <c r="D1232" s="62"/>
      <c r="E1232" s="62">
        <v>776</v>
      </c>
      <c r="F1232" s="62">
        <v>1970</v>
      </c>
      <c r="G1232" s="50">
        <v>15.082000000000001</v>
      </c>
      <c r="H1232" s="50">
        <v>14.227</v>
      </c>
      <c r="I1232" s="50">
        <v>11.292</v>
      </c>
      <c r="J1232" s="50">
        <v>8.468</v>
      </c>
      <c r="K1232" s="50">
        <v>6.7510000000000003</v>
      </c>
      <c r="L1232" s="50">
        <v>5.359</v>
      </c>
      <c r="M1232" s="50">
        <v>4.8019999999999996</v>
      </c>
      <c r="N1232" s="50">
        <v>4.1109999999999998</v>
      </c>
      <c r="O1232" s="50">
        <v>3.6190000000000002</v>
      </c>
      <c r="P1232" s="50">
        <v>3.0779999999999998</v>
      </c>
      <c r="Q1232" s="50">
        <v>2.3279999999999998</v>
      </c>
      <c r="R1232" s="50">
        <v>1.619</v>
      </c>
      <c r="S1232" s="50">
        <v>1.2210000000000001</v>
      </c>
      <c r="T1232" s="50">
        <v>1.018</v>
      </c>
      <c r="U1232" s="50">
        <v>0.71499999999999997</v>
      </c>
      <c r="V1232" s="50">
        <v>0.36499999999999999</v>
      </c>
      <c r="W1232" s="50">
        <v>0.314</v>
      </c>
      <c r="X1232" s="50" t="s">
        <v>311</v>
      </c>
      <c r="Y1232" s="50" t="s">
        <v>311</v>
      </c>
      <c r="Z1232" s="50" t="s">
        <v>311</v>
      </c>
      <c r="AA1232" s="50" t="s">
        <v>311</v>
      </c>
      <c r="AB1232" s="50" t="s">
        <v>311</v>
      </c>
      <c r="AC1232" s="50" t="str">
        <f t="shared" si="81"/>
        <v>Tonga-1970</v>
      </c>
      <c r="AD1232" s="51">
        <f t="shared" si="82"/>
        <v>41.356000000000009</v>
      </c>
      <c r="AE1232" s="15">
        <f t="shared" si="83"/>
        <v>1.0400667375955119</v>
      </c>
      <c r="AF1232">
        <f t="shared" si="84"/>
        <v>2.9430066986346495E-2</v>
      </c>
    </row>
    <row r="1233" spans="1:32" x14ac:dyDescent="0.25">
      <c r="A1233" s="59">
        <v>1216</v>
      </c>
      <c r="B1233" s="60" t="s">
        <v>309</v>
      </c>
      <c r="C1233" s="61" t="s">
        <v>394</v>
      </c>
      <c r="D1233" s="62"/>
      <c r="E1233" s="62">
        <v>780</v>
      </c>
      <c r="F1233" s="62">
        <v>1970</v>
      </c>
      <c r="G1233" s="50">
        <v>121.09099999999999</v>
      </c>
      <c r="H1233" s="50">
        <v>143.233</v>
      </c>
      <c r="I1233" s="50">
        <v>127.687</v>
      </c>
      <c r="J1233" s="50">
        <v>106.235</v>
      </c>
      <c r="K1233" s="50">
        <v>81.382999999999996</v>
      </c>
      <c r="L1233" s="50">
        <v>62.927</v>
      </c>
      <c r="M1233" s="50">
        <v>50.280999999999999</v>
      </c>
      <c r="N1233" s="50">
        <v>44.444000000000003</v>
      </c>
      <c r="O1233" s="50">
        <v>41.787999999999997</v>
      </c>
      <c r="P1233" s="50">
        <v>39.091999999999999</v>
      </c>
      <c r="Q1233" s="50">
        <v>34.247999999999998</v>
      </c>
      <c r="R1233" s="50">
        <v>30.204999999999998</v>
      </c>
      <c r="S1233" s="50">
        <v>23.518000000000001</v>
      </c>
      <c r="T1233" s="50">
        <v>17.917000000000002</v>
      </c>
      <c r="U1233" s="50">
        <v>11.335000000000001</v>
      </c>
      <c r="V1233" s="50">
        <v>6.0350000000000001</v>
      </c>
      <c r="W1233" s="50">
        <v>4.5739999999999998</v>
      </c>
      <c r="X1233" s="50" t="s">
        <v>311</v>
      </c>
      <c r="Y1233" s="50" t="s">
        <v>311</v>
      </c>
      <c r="Z1233" s="50" t="s">
        <v>311</v>
      </c>
      <c r="AA1233" s="50" t="s">
        <v>311</v>
      </c>
      <c r="AB1233" s="50" t="s">
        <v>311</v>
      </c>
      <c r="AC1233" s="50" t="str">
        <f t="shared" si="81"/>
        <v>Trinidad and Tobago-1970</v>
      </c>
      <c r="AD1233" s="51">
        <f t="shared" si="82"/>
        <v>514.12099999999998</v>
      </c>
      <c r="AE1233" s="15">
        <f t="shared" si="83"/>
        <v>0.84002015089832949</v>
      </c>
      <c r="AF1233">
        <f t="shared" si="84"/>
        <v>4.399027956191813E-2</v>
      </c>
    </row>
    <row r="1234" spans="1:32" x14ac:dyDescent="0.25">
      <c r="A1234" s="59">
        <v>1217</v>
      </c>
      <c r="B1234" s="60" t="s">
        <v>309</v>
      </c>
      <c r="C1234" s="61" t="s">
        <v>491</v>
      </c>
      <c r="D1234" s="62"/>
      <c r="E1234" s="62">
        <v>788</v>
      </c>
      <c r="F1234" s="62">
        <v>1970</v>
      </c>
      <c r="G1234" s="50">
        <v>844.40200000000004</v>
      </c>
      <c r="H1234" s="50">
        <v>786.37199999999996</v>
      </c>
      <c r="I1234" s="50">
        <v>671.34699999999998</v>
      </c>
      <c r="J1234" s="50">
        <v>557.46799999999996</v>
      </c>
      <c r="K1234" s="50">
        <v>334.62</v>
      </c>
      <c r="L1234" s="50">
        <v>297.02199999999999</v>
      </c>
      <c r="M1234" s="50">
        <v>275.42599999999999</v>
      </c>
      <c r="N1234" s="50">
        <v>273.62599999999998</v>
      </c>
      <c r="O1234" s="50">
        <v>236.501</v>
      </c>
      <c r="P1234" s="50">
        <v>193.185</v>
      </c>
      <c r="Q1234" s="50">
        <v>159.07</v>
      </c>
      <c r="R1234" s="50">
        <v>141.81899999999999</v>
      </c>
      <c r="S1234" s="50">
        <v>113.336</v>
      </c>
      <c r="T1234" s="50">
        <v>77.965000000000003</v>
      </c>
      <c r="U1234" s="50">
        <v>52.57</v>
      </c>
      <c r="V1234" s="50">
        <v>27.227</v>
      </c>
      <c r="W1234" s="50">
        <v>18.440999999999999</v>
      </c>
      <c r="X1234" s="50" t="s">
        <v>311</v>
      </c>
      <c r="Y1234" s="50" t="s">
        <v>311</v>
      </c>
      <c r="Z1234" s="50" t="s">
        <v>311</v>
      </c>
      <c r="AA1234" s="50" t="s">
        <v>311</v>
      </c>
      <c r="AB1234" s="50" t="s">
        <v>311</v>
      </c>
      <c r="AC1234" s="50" t="str">
        <f t="shared" si="81"/>
        <v>Tunisia-1970</v>
      </c>
      <c r="AD1234" s="51">
        <f t="shared" si="82"/>
        <v>2582.0729999999999</v>
      </c>
      <c r="AE1234" s="15">
        <f t="shared" si="83"/>
        <v>0.95981949387178445</v>
      </c>
      <c r="AF1234">
        <f t="shared" si="84"/>
        <v>3.6076167326686857E-2</v>
      </c>
    </row>
    <row r="1235" spans="1:32" x14ac:dyDescent="0.25">
      <c r="A1235" s="59">
        <v>1218</v>
      </c>
      <c r="B1235" s="60" t="s">
        <v>309</v>
      </c>
      <c r="C1235" s="61" t="s">
        <v>492</v>
      </c>
      <c r="D1235" s="62"/>
      <c r="E1235" s="62">
        <v>792</v>
      </c>
      <c r="F1235" s="62">
        <v>1970</v>
      </c>
      <c r="G1235" s="50">
        <v>5528.1980000000003</v>
      </c>
      <c r="H1235" s="50">
        <v>4759.799</v>
      </c>
      <c r="I1235" s="50">
        <v>4191.4780000000001</v>
      </c>
      <c r="J1235" s="50">
        <v>3661.817</v>
      </c>
      <c r="K1235" s="50">
        <v>2770.7559999999999</v>
      </c>
      <c r="L1235" s="50">
        <v>2374.94</v>
      </c>
      <c r="M1235" s="50">
        <v>2167.2800000000002</v>
      </c>
      <c r="N1235" s="50">
        <v>2158.8119999999999</v>
      </c>
      <c r="O1235" s="50">
        <v>1754.6120000000001</v>
      </c>
      <c r="P1235" s="50">
        <v>1294.596</v>
      </c>
      <c r="Q1235" s="50">
        <v>944.11800000000005</v>
      </c>
      <c r="R1235" s="50">
        <v>1031.22</v>
      </c>
      <c r="S1235" s="50">
        <v>846.10400000000004</v>
      </c>
      <c r="T1235" s="50">
        <v>605.67200000000003</v>
      </c>
      <c r="U1235" s="50">
        <v>450.37900000000002</v>
      </c>
      <c r="V1235" s="50">
        <v>199.119</v>
      </c>
      <c r="W1235" s="50">
        <v>137.36699999999999</v>
      </c>
      <c r="X1235" s="50" t="s">
        <v>311</v>
      </c>
      <c r="Y1235" s="50" t="s">
        <v>311</v>
      </c>
      <c r="Z1235" s="50" t="s">
        <v>311</v>
      </c>
      <c r="AA1235" s="50" t="s">
        <v>311</v>
      </c>
      <c r="AB1235" s="50" t="s">
        <v>311</v>
      </c>
      <c r="AC1235" s="50" t="str">
        <f t="shared" ref="AC1235:AC1298" si="85">C1235&amp;"-"&amp;F1235</f>
        <v>Turkey-1970</v>
      </c>
      <c r="AD1235" s="51">
        <f t="shared" ref="AD1235:AD1298" si="86">SUM(J1235:S1235)</f>
        <v>19004.255000000001</v>
      </c>
      <c r="AE1235" s="15">
        <f t="shared" ref="AE1235:AE1298" si="87">IF(W1235="…",SUM(G1235:I1235,T1235:V1235,X1235:AB1235)/SUM(J1235:S1235),SUM(G1235:I1235,T1235:W1235)/SUM(J1235:S1235))</f>
        <v>0.83518201581698415</v>
      </c>
      <c r="AF1235">
        <f t="shared" ref="AF1235:AF1298" si="88">IF(W1235="…",SUM(T1235:V1235,X1235:AB1235)/SUM(G1235:S1235),SUM(T1235:W1235)/SUM(G1235:S1235))</f>
        <v>4.1588466995761825E-2</v>
      </c>
    </row>
    <row r="1236" spans="1:32" x14ac:dyDescent="0.25">
      <c r="A1236" s="59">
        <v>1219</v>
      </c>
      <c r="B1236" s="60" t="s">
        <v>309</v>
      </c>
      <c r="C1236" s="61" t="s">
        <v>493</v>
      </c>
      <c r="D1236" s="62">
        <v>19</v>
      </c>
      <c r="E1236" s="62">
        <v>804</v>
      </c>
      <c r="F1236" s="62">
        <v>1970</v>
      </c>
      <c r="G1236" s="50">
        <v>3441.232</v>
      </c>
      <c r="H1236" s="50">
        <v>3921.893</v>
      </c>
      <c r="I1236" s="50">
        <v>4124.2619999999997</v>
      </c>
      <c r="J1236" s="50">
        <v>4216.5150000000003</v>
      </c>
      <c r="K1236" s="50">
        <v>3283.2069999999999</v>
      </c>
      <c r="L1236" s="50">
        <v>2788.4810000000002</v>
      </c>
      <c r="M1236" s="50">
        <v>4330.3959999999997</v>
      </c>
      <c r="N1236" s="50">
        <v>3003.9169999999999</v>
      </c>
      <c r="O1236" s="50">
        <v>3864.5859999999998</v>
      </c>
      <c r="P1236" s="50">
        <v>2903.248</v>
      </c>
      <c r="Q1236" s="50">
        <v>1924.289</v>
      </c>
      <c r="R1236" s="50">
        <v>2642.7269999999999</v>
      </c>
      <c r="S1236" s="50">
        <v>2280.3249999999998</v>
      </c>
      <c r="T1236" s="50">
        <v>1759.0050000000001</v>
      </c>
      <c r="U1236" s="50">
        <v>1159.9749999999999</v>
      </c>
      <c r="V1236" s="50">
        <v>756.39200000000005</v>
      </c>
      <c r="W1236" s="50">
        <v>686.31100000000004</v>
      </c>
      <c r="X1236" s="50" t="s">
        <v>311</v>
      </c>
      <c r="Y1236" s="50" t="s">
        <v>311</v>
      </c>
      <c r="Z1236" s="50" t="s">
        <v>311</v>
      </c>
      <c r="AA1236" s="50" t="s">
        <v>311</v>
      </c>
      <c r="AB1236" s="50" t="s">
        <v>311</v>
      </c>
      <c r="AC1236" s="50" t="str">
        <f t="shared" si="85"/>
        <v>Ukraine-1970</v>
      </c>
      <c r="AD1236" s="51">
        <f t="shared" si="86"/>
        <v>31237.690999999999</v>
      </c>
      <c r="AE1236" s="15">
        <f t="shared" si="87"/>
        <v>0.50737008698882391</v>
      </c>
      <c r="AF1236">
        <f t="shared" si="88"/>
        <v>0.10208718635926189</v>
      </c>
    </row>
    <row r="1237" spans="1:32" x14ac:dyDescent="0.25">
      <c r="A1237" s="59">
        <v>1220</v>
      </c>
      <c r="B1237" s="60" t="s">
        <v>309</v>
      </c>
      <c r="C1237" s="61" t="s">
        <v>494</v>
      </c>
      <c r="D1237" s="62"/>
      <c r="E1237" s="62">
        <v>784</v>
      </c>
      <c r="F1237" s="62">
        <v>1970</v>
      </c>
      <c r="G1237" s="50">
        <v>36.884</v>
      </c>
      <c r="H1237" s="50">
        <v>24.998000000000001</v>
      </c>
      <c r="I1237" s="50">
        <v>20.664999999999999</v>
      </c>
      <c r="J1237" s="50">
        <v>20.69</v>
      </c>
      <c r="K1237" s="50">
        <v>26.844000000000001</v>
      </c>
      <c r="L1237" s="50">
        <v>30.282</v>
      </c>
      <c r="M1237" s="50">
        <v>22.709</v>
      </c>
      <c r="N1237" s="50">
        <v>17.314</v>
      </c>
      <c r="O1237" s="50">
        <v>12.48</v>
      </c>
      <c r="P1237" s="50">
        <v>8.3819999999999997</v>
      </c>
      <c r="Q1237" s="50">
        <v>5.5</v>
      </c>
      <c r="R1237" s="50">
        <v>3.2629999999999999</v>
      </c>
      <c r="S1237" s="50">
        <v>2.117</v>
      </c>
      <c r="T1237" s="50">
        <v>1.1499999999999999</v>
      </c>
      <c r="U1237" s="50">
        <v>1.0680000000000001</v>
      </c>
      <c r="V1237" s="50">
        <v>0.72199999999999998</v>
      </c>
      <c r="W1237" s="50">
        <v>0.43099999999999999</v>
      </c>
      <c r="X1237" s="50" t="s">
        <v>311</v>
      </c>
      <c r="Y1237" s="50" t="s">
        <v>311</v>
      </c>
      <c r="Z1237" s="50" t="s">
        <v>311</v>
      </c>
      <c r="AA1237" s="50" t="s">
        <v>311</v>
      </c>
      <c r="AB1237" s="50" t="s">
        <v>311</v>
      </c>
      <c r="AC1237" s="50" t="str">
        <f t="shared" si="85"/>
        <v>United Arab Emirates-1970</v>
      </c>
      <c r="AD1237" s="51">
        <f t="shared" si="86"/>
        <v>149.58099999999999</v>
      </c>
      <c r="AE1237" s="15">
        <f t="shared" si="87"/>
        <v>0.57439113256362773</v>
      </c>
      <c r="AF1237">
        <f t="shared" si="88"/>
        <v>1.4522160187482768E-2</v>
      </c>
    </row>
    <row r="1238" spans="1:32" x14ac:dyDescent="0.25">
      <c r="A1238" s="59">
        <v>1221</v>
      </c>
      <c r="B1238" s="60" t="s">
        <v>309</v>
      </c>
      <c r="C1238" s="61" t="s">
        <v>33</v>
      </c>
      <c r="D1238" s="62"/>
      <c r="E1238" s="62">
        <v>826</v>
      </c>
      <c r="F1238" s="62">
        <v>1970</v>
      </c>
      <c r="G1238" s="50">
        <v>4665.4809999999998</v>
      </c>
      <c r="H1238" s="50">
        <v>4719.5119999999997</v>
      </c>
      <c r="I1238" s="50">
        <v>4055.7750000000001</v>
      </c>
      <c r="J1238" s="50">
        <v>3788.2109999999998</v>
      </c>
      <c r="K1238" s="50">
        <v>4248.6059999999998</v>
      </c>
      <c r="L1238" s="50">
        <v>3563.8539999999998</v>
      </c>
      <c r="M1238" s="50">
        <v>3296.107</v>
      </c>
      <c r="N1238" s="50">
        <v>3214.299</v>
      </c>
      <c r="O1238" s="50">
        <v>3364.0929999999998</v>
      </c>
      <c r="P1238" s="50">
        <v>3649.3980000000001</v>
      </c>
      <c r="Q1238" s="50">
        <v>3189.1480000000001</v>
      </c>
      <c r="R1238" s="50">
        <v>3418.9679999999998</v>
      </c>
      <c r="S1238" s="50">
        <v>3210.5830000000001</v>
      </c>
      <c r="T1238" s="50">
        <v>2696.6219999999998</v>
      </c>
      <c r="U1238" s="50">
        <v>1966.6020000000001</v>
      </c>
      <c r="V1238" s="50">
        <v>1329.1369999999999</v>
      </c>
      <c r="W1238" s="50">
        <v>1258.539</v>
      </c>
      <c r="X1238" s="50" t="s">
        <v>311</v>
      </c>
      <c r="Y1238" s="50" t="s">
        <v>311</v>
      </c>
      <c r="Z1238" s="50" t="s">
        <v>311</v>
      </c>
      <c r="AA1238" s="50" t="s">
        <v>311</v>
      </c>
      <c r="AB1238" s="50" t="s">
        <v>311</v>
      </c>
      <c r="AC1238" s="50" t="str">
        <f t="shared" si="85"/>
        <v>United Kingdom-1970</v>
      </c>
      <c r="AD1238" s="51">
        <f t="shared" si="86"/>
        <v>34943.267</v>
      </c>
      <c r="AE1238" s="15">
        <f t="shared" si="87"/>
        <v>0.59215035617591216</v>
      </c>
      <c r="AF1238">
        <f t="shared" si="88"/>
        <v>0.14986141606420383</v>
      </c>
    </row>
    <row r="1239" spans="1:32" x14ac:dyDescent="0.25">
      <c r="A1239" s="59">
        <v>1222</v>
      </c>
      <c r="B1239" s="60" t="s">
        <v>309</v>
      </c>
      <c r="C1239" s="61" t="s">
        <v>495</v>
      </c>
      <c r="D1239" s="62">
        <v>20</v>
      </c>
      <c r="E1239" s="62">
        <v>834</v>
      </c>
      <c r="F1239" s="62">
        <v>1970</v>
      </c>
      <c r="G1239" s="50">
        <v>2587.14</v>
      </c>
      <c r="H1239" s="50">
        <v>2027.221</v>
      </c>
      <c r="I1239" s="50">
        <v>1676.86</v>
      </c>
      <c r="J1239" s="50">
        <v>1383.48</v>
      </c>
      <c r="K1239" s="50">
        <v>1196.0050000000001</v>
      </c>
      <c r="L1239" s="50">
        <v>984.49</v>
      </c>
      <c r="M1239" s="50">
        <v>819.07399999999996</v>
      </c>
      <c r="N1239" s="50">
        <v>681.52200000000005</v>
      </c>
      <c r="O1239" s="50">
        <v>563.20799999999997</v>
      </c>
      <c r="P1239" s="50">
        <v>460.58699999999999</v>
      </c>
      <c r="Q1239" s="50">
        <v>371.65199999999999</v>
      </c>
      <c r="R1239" s="50">
        <v>292.221</v>
      </c>
      <c r="S1239" s="50">
        <v>221.27699999999999</v>
      </c>
      <c r="T1239" s="50">
        <v>156.845</v>
      </c>
      <c r="U1239" s="50">
        <v>99.852000000000004</v>
      </c>
      <c r="V1239" s="50">
        <v>53.793999999999997</v>
      </c>
      <c r="W1239" s="50">
        <v>30.300999999999998</v>
      </c>
      <c r="X1239" s="50" t="s">
        <v>311</v>
      </c>
      <c r="Y1239" s="50" t="s">
        <v>311</v>
      </c>
      <c r="Z1239" s="50" t="s">
        <v>311</v>
      </c>
      <c r="AA1239" s="50" t="s">
        <v>311</v>
      </c>
      <c r="AB1239" s="50" t="s">
        <v>311</v>
      </c>
      <c r="AC1239" s="50" t="str">
        <f t="shared" si="85"/>
        <v>United Republic of Tanzania-1970</v>
      </c>
      <c r="AD1239" s="51">
        <f t="shared" si="86"/>
        <v>6973.5159999999996</v>
      </c>
      <c r="AE1239" s="15">
        <f t="shared" si="87"/>
        <v>0.95102857726289014</v>
      </c>
      <c r="AF1239">
        <f t="shared" si="88"/>
        <v>2.5691576093819272E-2</v>
      </c>
    </row>
    <row r="1240" spans="1:32" x14ac:dyDescent="0.25">
      <c r="A1240" s="59">
        <v>1223</v>
      </c>
      <c r="B1240" s="60" t="s">
        <v>309</v>
      </c>
      <c r="C1240" s="61" t="s">
        <v>344</v>
      </c>
      <c r="D1240" s="62"/>
      <c r="E1240" s="62">
        <v>840</v>
      </c>
      <c r="F1240" s="62">
        <v>1970</v>
      </c>
      <c r="G1240" s="50">
        <v>17623.177</v>
      </c>
      <c r="H1240" s="50">
        <v>20256.281999999999</v>
      </c>
      <c r="I1240" s="50">
        <v>21011.719000000001</v>
      </c>
      <c r="J1240" s="50">
        <v>19465.170999999998</v>
      </c>
      <c r="K1240" s="50">
        <v>16851.887999999999</v>
      </c>
      <c r="L1240" s="50">
        <v>14074.986000000001</v>
      </c>
      <c r="M1240" s="50">
        <v>11998.546</v>
      </c>
      <c r="N1240" s="50">
        <v>11490.203</v>
      </c>
      <c r="O1240" s="50">
        <v>12335.135</v>
      </c>
      <c r="P1240" s="50">
        <v>12580.275</v>
      </c>
      <c r="Q1240" s="50">
        <v>11412.681</v>
      </c>
      <c r="R1240" s="50">
        <v>10346.268</v>
      </c>
      <c r="S1240" s="50">
        <v>9016.3109999999997</v>
      </c>
      <c r="T1240" s="50">
        <v>7649.4840000000004</v>
      </c>
      <c r="U1240" s="50">
        <v>5572.8630000000003</v>
      </c>
      <c r="V1240" s="50">
        <v>4062.567</v>
      </c>
      <c r="W1240" s="50">
        <v>3840.5940000000001</v>
      </c>
      <c r="X1240" s="50" t="s">
        <v>311</v>
      </c>
      <c r="Y1240" s="50" t="s">
        <v>311</v>
      </c>
      <c r="Z1240" s="50" t="s">
        <v>311</v>
      </c>
      <c r="AA1240" s="50" t="s">
        <v>311</v>
      </c>
      <c r="AB1240" s="50" t="s">
        <v>311</v>
      </c>
      <c r="AC1240" s="50" t="str">
        <f t="shared" si="85"/>
        <v>United States of America-1970</v>
      </c>
      <c r="AD1240" s="51">
        <f t="shared" si="86"/>
        <v>129571.46399999998</v>
      </c>
      <c r="AE1240" s="15">
        <f t="shared" si="87"/>
        <v>0.61754867568680094</v>
      </c>
      <c r="AF1240">
        <f t="shared" si="88"/>
        <v>0.11209387587806394</v>
      </c>
    </row>
    <row r="1241" spans="1:32" x14ac:dyDescent="0.25">
      <c r="A1241" s="59">
        <v>1224</v>
      </c>
      <c r="B1241" s="60" t="s">
        <v>309</v>
      </c>
      <c r="C1241" s="61" t="s">
        <v>395</v>
      </c>
      <c r="D1241" s="62"/>
      <c r="E1241" s="62">
        <v>850</v>
      </c>
      <c r="F1241" s="62">
        <v>1970</v>
      </c>
      <c r="G1241" s="50">
        <v>8.7460000000000004</v>
      </c>
      <c r="H1241" s="50">
        <v>7.5410000000000004</v>
      </c>
      <c r="I1241" s="50">
        <v>6.88</v>
      </c>
      <c r="J1241" s="50">
        <v>5.1130000000000004</v>
      </c>
      <c r="K1241" s="50">
        <v>6.3140000000000001</v>
      </c>
      <c r="L1241" s="50">
        <v>6.3609999999999998</v>
      </c>
      <c r="M1241" s="50">
        <v>5.7750000000000004</v>
      </c>
      <c r="N1241" s="50">
        <v>3.7629999999999999</v>
      </c>
      <c r="O1241" s="50">
        <v>3.1989999999999998</v>
      </c>
      <c r="P1241" s="50">
        <v>2.8239999999999998</v>
      </c>
      <c r="Q1241" s="50">
        <v>2.2919999999999998</v>
      </c>
      <c r="R1241" s="50">
        <v>1.879</v>
      </c>
      <c r="S1241" s="50">
        <v>1.39</v>
      </c>
      <c r="T1241" s="50">
        <v>0.99199999999999999</v>
      </c>
      <c r="U1241" s="50">
        <v>0.7</v>
      </c>
      <c r="V1241" s="50">
        <v>0.497</v>
      </c>
      <c r="W1241" s="50">
        <v>0.46</v>
      </c>
      <c r="X1241" s="50" t="s">
        <v>311</v>
      </c>
      <c r="Y1241" s="50" t="s">
        <v>311</v>
      </c>
      <c r="Z1241" s="50" t="s">
        <v>311</v>
      </c>
      <c r="AA1241" s="50" t="s">
        <v>311</v>
      </c>
      <c r="AB1241" s="50" t="s">
        <v>311</v>
      </c>
      <c r="AC1241" s="50" t="str">
        <f t="shared" si="85"/>
        <v>United States Virgin Islands-1970</v>
      </c>
      <c r="AD1241" s="51">
        <f t="shared" si="86"/>
        <v>38.909999999999997</v>
      </c>
      <c r="AE1241" s="15">
        <f t="shared" si="87"/>
        <v>0.66347982523772808</v>
      </c>
      <c r="AF1241">
        <f t="shared" si="88"/>
        <v>4.2672809575205001E-2</v>
      </c>
    </row>
    <row r="1242" spans="1:32" x14ac:dyDescent="0.25">
      <c r="A1242" s="59">
        <v>1225</v>
      </c>
      <c r="B1242" s="60" t="s">
        <v>309</v>
      </c>
      <c r="C1242" s="61" t="s">
        <v>496</v>
      </c>
      <c r="D1242" s="62"/>
      <c r="E1242" s="62">
        <v>858</v>
      </c>
      <c r="F1242" s="62">
        <v>1970</v>
      </c>
      <c r="G1242" s="50">
        <v>265.97899999999998</v>
      </c>
      <c r="H1242" s="50">
        <v>266.84300000000002</v>
      </c>
      <c r="I1242" s="50">
        <v>250.874</v>
      </c>
      <c r="J1242" s="50">
        <v>226.51499999999999</v>
      </c>
      <c r="K1242" s="50">
        <v>212.49100000000001</v>
      </c>
      <c r="L1242" s="50">
        <v>195.904</v>
      </c>
      <c r="M1242" s="50">
        <v>193.25800000000001</v>
      </c>
      <c r="N1242" s="50">
        <v>194.49199999999999</v>
      </c>
      <c r="O1242" s="50">
        <v>189.041</v>
      </c>
      <c r="P1242" s="50">
        <v>168.80199999999999</v>
      </c>
      <c r="Q1242" s="50">
        <v>142.92400000000001</v>
      </c>
      <c r="R1242" s="50">
        <v>139.375</v>
      </c>
      <c r="S1242" s="50">
        <v>112.83499999999999</v>
      </c>
      <c r="T1242" s="50">
        <v>92.900999999999996</v>
      </c>
      <c r="U1242" s="50">
        <v>68.069999999999993</v>
      </c>
      <c r="V1242" s="50">
        <v>45.917000000000002</v>
      </c>
      <c r="W1242" s="50">
        <v>43.582000000000001</v>
      </c>
      <c r="X1242" s="50" t="s">
        <v>311</v>
      </c>
      <c r="Y1242" s="50" t="s">
        <v>311</v>
      </c>
      <c r="Z1242" s="50" t="s">
        <v>311</v>
      </c>
      <c r="AA1242" s="50" t="s">
        <v>311</v>
      </c>
      <c r="AB1242" s="50" t="s">
        <v>311</v>
      </c>
      <c r="AC1242" s="50" t="str">
        <f t="shared" si="85"/>
        <v>Uruguay-1970</v>
      </c>
      <c r="AD1242" s="51">
        <f t="shared" si="86"/>
        <v>1775.6369999999999</v>
      </c>
      <c r="AE1242" s="15">
        <f t="shared" si="87"/>
        <v>0.58241971754361954</v>
      </c>
      <c r="AF1242">
        <f t="shared" si="88"/>
        <v>9.7865342259096405E-2</v>
      </c>
    </row>
    <row r="1243" spans="1:32" x14ac:dyDescent="0.25">
      <c r="A1243" s="59">
        <v>1226</v>
      </c>
      <c r="B1243" s="60" t="s">
        <v>309</v>
      </c>
      <c r="C1243" s="61" t="s">
        <v>396</v>
      </c>
      <c r="D1243" s="62"/>
      <c r="E1243" s="62">
        <v>548</v>
      </c>
      <c r="F1243" s="62">
        <v>1970</v>
      </c>
      <c r="G1243" s="50">
        <v>14.736000000000001</v>
      </c>
      <c r="H1243" s="50">
        <v>12.88</v>
      </c>
      <c r="I1243" s="50">
        <v>11.036</v>
      </c>
      <c r="J1243" s="50">
        <v>8.7940000000000005</v>
      </c>
      <c r="K1243" s="50">
        <v>7.0789999999999997</v>
      </c>
      <c r="L1243" s="50">
        <v>6.3390000000000004</v>
      </c>
      <c r="M1243" s="50">
        <v>5.3819999999999997</v>
      </c>
      <c r="N1243" s="50">
        <v>4.4779999999999998</v>
      </c>
      <c r="O1243" s="50">
        <v>3.6949999999999998</v>
      </c>
      <c r="P1243" s="50">
        <v>2.9329999999999998</v>
      </c>
      <c r="Q1243" s="50">
        <v>2.3980000000000001</v>
      </c>
      <c r="R1243" s="50">
        <v>1.752</v>
      </c>
      <c r="S1243" s="50">
        <v>1.3280000000000001</v>
      </c>
      <c r="T1243" s="50">
        <v>1.056</v>
      </c>
      <c r="U1243" s="50">
        <v>0.77900000000000003</v>
      </c>
      <c r="V1243" s="50">
        <v>0.45900000000000002</v>
      </c>
      <c r="W1243" s="50">
        <v>0.26500000000000001</v>
      </c>
      <c r="X1243" s="50" t="s">
        <v>311</v>
      </c>
      <c r="Y1243" s="50" t="s">
        <v>311</v>
      </c>
      <c r="Z1243" s="50" t="s">
        <v>311</v>
      </c>
      <c r="AA1243" s="50" t="s">
        <v>311</v>
      </c>
      <c r="AB1243" s="50" t="s">
        <v>311</v>
      </c>
      <c r="AC1243" s="50" t="str">
        <f t="shared" si="85"/>
        <v>Vanuatu-1970</v>
      </c>
      <c r="AD1243" s="51">
        <f t="shared" si="86"/>
        <v>44.178000000000011</v>
      </c>
      <c r="AE1243" s="15">
        <f t="shared" si="87"/>
        <v>0.93283987505093025</v>
      </c>
      <c r="AF1243">
        <f t="shared" si="88"/>
        <v>3.0894603404563577E-2</v>
      </c>
    </row>
    <row r="1244" spans="1:32" x14ac:dyDescent="0.25">
      <c r="A1244" s="59">
        <v>1227</v>
      </c>
      <c r="B1244" s="60" t="s">
        <v>309</v>
      </c>
      <c r="C1244" s="61" t="s">
        <v>497</v>
      </c>
      <c r="D1244" s="62"/>
      <c r="E1244" s="62">
        <v>862</v>
      </c>
      <c r="F1244" s="62">
        <v>1970</v>
      </c>
      <c r="G1244" s="50">
        <v>2016.1369999999999</v>
      </c>
      <c r="H1244" s="50">
        <v>1860.098</v>
      </c>
      <c r="I1244" s="50">
        <v>1487.308</v>
      </c>
      <c r="J1244" s="50">
        <v>1193.259</v>
      </c>
      <c r="K1244" s="50">
        <v>983.53099999999995</v>
      </c>
      <c r="L1244" s="50">
        <v>809.72500000000002</v>
      </c>
      <c r="M1244" s="50">
        <v>678.303</v>
      </c>
      <c r="N1244" s="50">
        <v>575.41600000000005</v>
      </c>
      <c r="O1244" s="50">
        <v>488.60599999999999</v>
      </c>
      <c r="P1244" s="50">
        <v>410.06200000000001</v>
      </c>
      <c r="Q1244" s="50">
        <v>334.35599999999999</v>
      </c>
      <c r="R1244" s="50">
        <v>259.35500000000002</v>
      </c>
      <c r="S1244" s="50">
        <v>190.31800000000001</v>
      </c>
      <c r="T1244" s="50">
        <v>132.17400000000001</v>
      </c>
      <c r="U1244" s="50">
        <v>84.004000000000005</v>
      </c>
      <c r="V1244" s="50">
        <v>47.866999999999997</v>
      </c>
      <c r="W1244" s="50">
        <v>37.241999999999997</v>
      </c>
      <c r="X1244" s="50" t="s">
        <v>311</v>
      </c>
      <c r="Y1244" s="50" t="s">
        <v>311</v>
      </c>
      <c r="Z1244" s="50" t="s">
        <v>311</v>
      </c>
      <c r="AA1244" s="50" t="s">
        <v>311</v>
      </c>
      <c r="AB1244" s="50" t="s">
        <v>311</v>
      </c>
      <c r="AC1244" s="50" t="str">
        <f t="shared" si="85"/>
        <v>Venezuela (Bolivarian Republic of)-1970</v>
      </c>
      <c r="AD1244" s="51">
        <f t="shared" si="86"/>
        <v>5922.9309999999996</v>
      </c>
      <c r="AE1244" s="15">
        <f t="shared" si="87"/>
        <v>0.95642343292535403</v>
      </c>
      <c r="AF1244">
        <f t="shared" si="88"/>
        <v>2.6694519475258627E-2</v>
      </c>
    </row>
    <row r="1245" spans="1:32" x14ac:dyDescent="0.25">
      <c r="A1245" s="59">
        <v>1228</v>
      </c>
      <c r="B1245" s="60" t="s">
        <v>309</v>
      </c>
      <c r="C1245" s="61" t="s">
        <v>498</v>
      </c>
      <c r="D1245" s="62"/>
      <c r="E1245" s="62">
        <v>704</v>
      </c>
      <c r="F1245" s="62">
        <v>1970</v>
      </c>
      <c r="G1245" s="50">
        <v>7064.7280000000001</v>
      </c>
      <c r="H1245" s="50">
        <v>6390.5339999999997</v>
      </c>
      <c r="I1245" s="50">
        <v>5548.0429999999997</v>
      </c>
      <c r="J1245" s="50">
        <v>4270.72</v>
      </c>
      <c r="K1245" s="50">
        <v>2796.913</v>
      </c>
      <c r="L1245" s="50">
        <v>2310.395</v>
      </c>
      <c r="M1245" s="50">
        <v>2261.558</v>
      </c>
      <c r="N1245" s="50">
        <v>2391.377</v>
      </c>
      <c r="O1245" s="50">
        <v>2032.5139999999999</v>
      </c>
      <c r="P1245" s="50">
        <v>1852.6759999999999</v>
      </c>
      <c r="Q1245" s="50">
        <v>1557.1659999999999</v>
      </c>
      <c r="R1245" s="50">
        <v>1430.097</v>
      </c>
      <c r="S1245" s="50">
        <v>1162.4760000000001</v>
      </c>
      <c r="T1245" s="50">
        <v>1008.875</v>
      </c>
      <c r="U1245" s="50">
        <v>652.80200000000002</v>
      </c>
      <c r="V1245" s="50">
        <v>388.42599999999999</v>
      </c>
      <c r="W1245" s="50">
        <v>287.98700000000002</v>
      </c>
      <c r="X1245" s="50" t="s">
        <v>311</v>
      </c>
      <c r="Y1245" s="50" t="s">
        <v>311</v>
      </c>
      <c r="Z1245" s="50" t="s">
        <v>311</v>
      </c>
      <c r="AA1245" s="50" t="s">
        <v>311</v>
      </c>
      <c r="AB1245" s="50" t="s">
        <v>311</v>
      </c>
      <c r="AC1245" s="50" t="str">
        <f t="shared" si="85"/>
        <v>Viet Nam-1970</v>
      </c>
      <c r="AD1245" s="51">
        <f t="shared" si="86"/>
        <v>22065.892</v>
      </c>
      <c r="AE1245" s="15">
        <f t="shared" si="87"/>
        <v>0.96716665702886606</v>
      </c>
      <c r="AF1245">
        <f t="shared" si="88"/>
        <v>5.6930501952594782E-2</v>
      </c>
    </row>
    <row r="1246" spans="1:32" x14ac:dyDescent="0.25">
      <c r="A1246" s="59">
        <v>1229</v>
      </c>
      <c r="B1246" s="60" t="s">
        <v>309</v>
      </c>
      <c r="C1246" s="61" t="s">
        <v>499</v>
      </c>
      <c r="D1246" s="62"/>
      <c r="E1246" s="62">
        <v>732</v>
      </c>
      <c r="F1246" s="62">
        <v>1970</v>
      </c>
      <c r="G1246" s="50">
        <v>13.18</v>
      </c>
      <c r="H1246" s="50">
        <v>9.6720000000000006</v>
      </c>
      <c r="I1246" s="50">
        <v>8.0739999999999998</v>
      </c>
      <c r="J1246" s="50">
        <v>7.2350000000000003</v>
      </c>
      <c r="K1246" s="50">
        <v>7.5490000000000004</v>
      </c>
      <c r="L1246" s="50">
        <v>7.5659999999999998</v>
      </c>
      <c r="M1246" s="50">
        <v>6.258</v>
      </c>
      <c r="N1246" s="50">
        <v>4.79</v>
      </c>
      <c r="O1246" s="50">
        <v>3.5640000000000001</v>
      </c>
      <c r="P1246" s="50">
        <v>2.5579999999999998</v>
      </c>
      <c r="Q1246" s="50">
        <v>1.952</v>
      </c>
      <c r="R1246" s="50">
        <v>1.482</v>
      </c>
      <c r="S1246" s="50">
        <v>1.137</v>
      </c>
      <c r="T1246" s="50">
        <v>0.86399999999999999</v>
      </c>
      <c r="U1246" s="50">
        <v>0.59399999999999997</v>
      </c>
      <c r="V1246" s="50">
        <v>0.29099999999999998</v>
      </c>
      <c r="W1246" s="50">
        <v>0.108</v>
      </c>
      <c r="X1246" s="50" t="s">
        <v>311</v>
      </c>
      <c r="Y1246" s="50" t="s">
        <v>311</v>
      </c>
      <c r="Z1246" s="50" t="s">
        <v>311</v>
      </c>
      <c r="AA1246" s="50" t="s">
        <v>311</v>
      </c>
      <c r="AB1246" s="50" t="s">
        <v>311</v>
      </c>
      <c r="AC1246" s="50" t="str">
        <f t="shared" si="85"/>
        <v>Western Sahara-1970</v>
      </c>
      <c r="AD1246" s="51">
        <f t="shared" si="86"/>
        <v>44.091000000000001</v>
      </c>
      <c r="AE1246" s="15">
        <f t="shared" si="87"/>
        <v>0.74353042571046235</v>
      </c>
      <c r="AF1246">
        <f t="shared" si="88"/>
        <v>2.4754389005158833E-2</v>
      </c>
    </row>
    <row r="1247" spans="1:32" x14ac:dyDescent="0.25">
      <c r="A1247" s="59">
        <v>1230</v>
      </c>
      <c r="B1247" s="60" t="s">
        <v>309</v>
      </c>
      <c r="C1247" s="61" t="s">
        <v>500</v>
      </c>
      <c r="D1247" s="62"/>
      <c r="E1247" s="62">
        <v>887</v>
      </c>
      <c r="F1247" s="62">
        <v>1970</v>
      </c>
      <c r="G1247" s="50">
        <v>1173.364</v>
      </c>
      <c r="H1247" s="50">
        <v>874.92200000000003</v>
      </c>
      <c r="I1247" s="50">
        <v>723.38300000000004</v>
      </c>
      <c r="J1247" s="50">
        <v>621.19500000000005</v>
      </c>
      <c r="K1247" s="50">
        <v>576.53499999999997</v>
      </c>
      <c r="L1247" s="50">
        <v>452.625</v>
      </c>
      <c r="M1247" s="50">
        <v>366.24200000000002</v>
      </c>
      <c r="N1247" s="50">
        <v>303.57799999999997</v>
      </c>
      <c r="O1247" s="50">
        <v>255.083</v>
      </c>
      <c r="P1247" s="50">
        <v>215.69200000000001</v>
      </c>
      <c r="Q1247" s="50">
        <v>180.47399999999999</v>
      </c>
      <c r="R1247" s="50">
        <v>147.11699999999999</v>
      </c>
      <c r="S1247" s="50">
        <v>114.94</v>
      </c>
      <c r="T1247" s="50">
        <v>83.47</v>
      </c>
      <c r="U1247" s="50">
        <v>55.485999999999997</v>
      </c>
      <c r="V1247" s="50">
        <v>30.347999999999999</v>
      </c>
      <c r="W1247" s="50">
        <v>19.356000000000002</v>
      </c>
      <c r="X1247" s="50" t="s">
        <v>311</v>
      </c>
      <c r="Y1247" s="50" t="s">
        <v>311</v>
      </c>
      <c r="Z1247" s="50" t="s">
        <v>311</v>
      </c>
      <c r="AA1247" s="50" t="s">
        <v>311</v>
      </c>
      <c r="AB1247" s="50" t="s">
        <v>311</v>
      </c>
      <c r="AC1247" s="50" t="str">
        <f t="shared" si="85"/>
        <v>Yemen-1970</v>
      </c>
      <c r="AD1247" s="51">
        <f t="shared" si="86"/>
        <v>3233.4810000000007</v>
      </c>
      <c r="AE1247" s="15">
        <f t="shared" si="87"/>
        <v>0.91552385803411218</v>
      </c>
      <c r="AF1247">
        <f t="shared" si="88"/>
        <v>3.1416367617794726E-2</v>
      </c>
    </row>
    <row r="1248" spans="1:32" x14ac:dyDescent="0.25">
      <c r="A1248" s="45">
        <v>1231</v>
      </c>
      <c r="B1248" s="46" t="s">
        <v>309</v>
      </c>
      <c r="C1248" s="47" t="s">
        <v>310</v>
      </c>
      <c r="D1248" s="48"/>
      <c r="E1248" s="48">
        <v>1607</v>
      </c>
      <c r="F1248" s="48">
        <v>1975</v>
      </c>
      <c r="G1248" s="49">
        <v>36343.603000000003</v>
      </c>
      <c r="H1248" s="49">
        <v>30473.916000000001</v>
      </c>
      <c r="I1248" s="49">
        <v>27673.69</v>
      </c>
      <c r="J1248" s="49">
        <v>24467.954000000002</v>
      </c>
      <c r="K1248" s="49">
        <v>21136.800999999999</v>
      </c>
      <c r="L1248" s="49">
        <v>17115.662</v>
      </c>
      <c r="M1248" s="49">
        <v>14551.449000000001</v>
      </c>
      <c r="N1248" s="49">
        <v>13960.004000000001</v>
      </c>
      <c r="O1248" s="49">
        <v>12241.23</v>
      </c>
      <c r="P1248" s="49">
        <v>11445.583000000001</v>
      </c>
      <c r="Q1248" s="49">
        <v>9471.0300000000007</v>
      </c>
      <c r="R1248" s="49">
        <v>6586.0159999999996</v>
      </c>
      <c r="S1248" s="49">
        <v>6786.6009999999997</v>
      </c>
      <c r="T1248" s="49">
        <v>5517.0510000000004</v>
      </c>
      <c r="U1248" s="49">
        <v>4030.0709999999999</v>
      </c>
      <c r="V1248" s="49">
        <v>2364.5839999999998</v>
      </c>
      <c r="W1248" s="49">
        <v>1735.17</v>
      </c>
      <c r="X1248" s="49" t="s">
        <v>311</v>
      </c>
      <c r="Y1248" s="49" t="s">
        <v>311</v>
      </c>
      <c r="Z1248" s="49" t="s">
        <v>311</v>
      </c>
      <c r="AA1248" s="49" t="s">
        <v>311</v>
      </c>
      <c r="AB1248" s="49" t="s">
        <v>311</v>
      </c>
      <c r="AC1248" s="50" t="str">
        <f t="shared" si="85"/>
        <v>LAND-LOCKED COUNTRIES-1975</v>
      </c>
      <c r="AD1248" s="51">
        <f t="shared" si="86"/>
        <v>137762.33000000002</v>
      </c>
      <c r="AE1248" s="15">
        <f t="shared" si="87"/>
        <v>0.78496120819094739</v>
      </c>
      <c r="AF1248">
        <f t="shared" si="88"/>
        <v>5.8758527679528688E-2</v>
      </c>
    </row>
    <row r="1249" spans="1:32" x14ac:dyDescent="0.25">
      <c r="A1249" s="54">
        <v>1232</v>
      </c>
      <c r="B1249" s="55" t="s">
        <v>309</v>
      </c>
      <c r="C1249" s="56" t="s">
        <v>312</v>
      </c>
      <c r="D1249" s="57"/>
      <c r="E1249" s="57">
        <v>1636</v>
      </c>
      <c r="F1249" s="57">
        <v>1975</v>
      </c>
      <c r="G1249" s="58">
        <v>31824.212</v>
      </c>
      <c r="H1249" s="58">
        <v>26123.185000000001</v>
      </c>
      <c r="I1249" s="58">
        <v>23229.205000000002</v>
      </c>
      <c r="J1249" s="58">
        <v>19829.412</v>
      </c>
      <c r="K1249" s="58">
        <v>16395.835999999999</v>
      </c>
      <c r="L1249" s="58">
        <v>12737.151</v>
      </c>
      <c r="M1249" s="58">
        <v>10705.95</v>
      </c>
      <c r="N1249" s="58">
        <v>10235.955</v>
      </c>
      <c r="O1249" s="58">
        <v>8474.0859999999993</v>
      </c>
      <c r="P1249" s="58">
        <v>7644.875</v>
      </c>
      <c r="Q1249" s="58">
        <v>5871.1890000000003</v>
      </c>
      <c r="R1249" s="58">
        <v>4506.2219999999998</v>
      </c>
      <c r="S1249" s="58">
        <v>3905.9470000000001</v>
      </c>
      <c r="T1249" s="58">
        <v>2929.7550000000001</v>
      </c>
      <c r="U1249" s="58">
        <v>2033.134</v>
      </c>
      <c r="V1249" s="58">
        <v>1095.5350000000001</v>
      </c>
      <c r="W1249" s="58">
        <v>772.23</v>
      </c>
      <c r="X1249" s="58" t="s">
        <v>311</v>
      </c>
      <c r="Y1249" s="58" t="s">
        <v>311</v>
      </c>
      <c r="Z1249" s="58" t="s">
        <v>311</v>
      </c>
      <c r="AA1249" s="58" t="s">
        <v>311</v>
      </c>
      <c r="AB1249" s="58" t="s">
        <v>311</v>
      </c>
      <c r="AC1249" s="50" t="str">
        <f t="shared" si="85"/>
        <v>Land-locked Developing Countries (LLDC)-1975</v>
      </c>
      <c r="AD1249" s="51">
        <f t="shared" si="86"/>
        <v>100306.62299999999</v>
      </c>
      <c r="AE1249" s="15">
        <f t="shared" si="87"/>
        <v>0.87738230405782891</v>
      </c>
      <c r="AF1249">
        <f t="shared" si="88"/>
        <v>3.7637935957992807E-2</v>
      </c>
    </row>
    <row r="1250" spans="1:32" x14ac:dyDescent="0.25">
      <c r="A1250" s="59">
        <v>1233</v>
      </c>
      <c r="B1250" s="60" t="s">
        <v>309</v>
      </c>
      <c r="C1250" s="61" t="s">
        <v>313</v>
      </c>
      <c r="D1250" s="62"/>
      <c r="E1250" s="62">
        <v>4</v>
      </c>
      <c r="F1250" s="62">
        <v>1975</v>
      </c>
      <c r="G1250" s="50">
        <v>2326.7289999999998</v>
      </c>
      <c r="H1250" s="50">
        <v>1830.2560000000001</v>
      </c>
      <c r="I1250" s="50">
        <v>1531.585</v>
      </c>
      <c r="J1250" s="50">
        <v>1278.2619999999999</v>
      </c>
      <c r="K1250" s="50">
        <v>1056.5550000000001</v>
      </c>
      <c r="L1250" s="50">
        <v>929.83900000000006</v>
      </c>
      <c r="M1250" s="50">
        <v>780.68</v>
      </c>
      <c r="N1250" s="50">
        <v>655.976</v>
      </c>
      <c r="O1250" s="50">
        <v>548.65599999999995</v>
      </c>
      <c r="P1250" s="50">
        <v>459.02199999999999</v>
      </c>
      <c r="Q1250" s="50">
        <v>368.49</v>
      </c>
      <c r="R1250" s="50">
        <v>288.64600000000002</v>
      </c>
      <c r="S1250" s="50">
        <v>216.446</v>
      </c>
      <c r="T1250" s="50">
        <v>150.21199999999999</v>
      </c>
      <c r="U1250" s="50">
        <v>95.058999999999997</v>
      </c>
      <c r="V1250" s="50">
        <v>48.81</v>
      </c>
      <c r="W1250" s="50">
        <v>25.062999999999999</v>
      </c>
      <c r="X1250" s="50" t="s">
        <v>311</v>
      </c>
      <c r="Y1250" s="50" t="s">
        <v>311</v>
      </c>
      <c r="Z1250" s="50" t="s">
        <v>311</v>
      </c>
      <c r="AA1250" s="50" t="s">
        <v>311</v>
      </c>
      <c r="AB1250" s="50" t="s">
        <v>311</v>
      </c>
      <c r="AC1250" s="50" t="str">
        <f t="shared" si="85"/>
        <v>Afghanistan-1975</v>
      </c>
      <c r="AD1250" s="51">
        <f t="shared" si="86"/>
        <v>6582.5719999999992</v>
      </c>
      <c r="AE1250" s="15">
        <f t="shared" si="87"/>
        <v>0.91266969810584686</v>
      </c>
      <c r="AF1250">
        <f t="shared" si="88"/>
        <v>2.6007685348274835E-2</v>
      </c>
    </row>
    <row r="1251" spans="1:32" x14ac:dyDescent="0.25">
      <c r="A1251" s="59">
        <v>1234</v>
      </c>
      <c r="B1251" s="60" t="s">
        <v>309</v>
      </c>
      <c r="C1251" s="61" t="s">
        <v>314</v>
      </c>
      <c r="D1251" s="62"/>
      <c r="E1251" s="62">
        <v>51</v>
      </c>
      <c r="F1251" s="62">
        <v>1975</v>
      </c>
      <c r="G1251" s="50">
        <v>301.64499999999998</v>
      </c>
      <c r="H1251" s="50">
        <v>305.61900000000003</v>
      </c>
      <c r="I1251" s="50">
        <v>363.53699999999998</v>
      </c>
      <c r="J1251" s="50">
        <v>348.404</v>
      </c>
      <c r="K1251" s="50">
        <v>269.07499999999999</v>
      </c>
      <c r="L1251" s="50">
        <v>177.75899999999999</v>
      </c>
      <c r="M1251" s="50">
        <v>132.482</v>
      </c>
      <c r="N1251" s="50">
        <v>212.88200000000001</v>
      </c>
      <c r="O1251" s="50">
        <v>168.62700000000001</v>
      </c>
      <c r="P1251" s="50">
        <v>171.01</v>
      </c>
      <c r="Q1251" s="50">
        <v>91.843999999999994</v>
      </c>
      <c r="R1251" s="50">
        <v>53.976999999999997</v>
      </c>
      <c r="S1251" s="50">
        <v>71.673000000000002</v>
      </c>
      <c r="T1251" s="50">
        <v>62.898000000000003</v>
      </c>
      <c r="U1251" s="50">
        <v>46.271000000000001</v>
      </c>
      <c r="V1251" s="50">
        <v>25.437999999999999</v>
      </c>
      <c r="W1251" s="50">
        <v>29.616</v>
      </c>
      <c r="X1251" s="50" t="s">
        <v>311</v>
      </c>
      <c r="Y1251" s="50" t="s">
        <v>311</v>
      </c>
      <c r="Z1251" s="50" t="s">
        <v>311</v>
      </c>
      <c r="AA1251" s="50" t="s">
        <v>311</v>
      </c>
      <c r="AB1251" s="50" t="s">
        <v>311</v>
      </c>
      <c r="AC1251" s="50" t="str">
        <f t="shared" si="85"/>
        <v>Armenia-1975</v>
      </c>
      <c r="AD1251" s="51">
        <f t="shared" si="86"/>
        <v>1697.7330000000002</v>
      </c>
      <c r="AE1251" s="15">
        <f t="shared" si="87"/>
        <v>0.66855271117425397</v>
      </c>
      <c r="AF1251">
        <f t="shared" si="88"/>
        <v>6.1540531242997104E-2</v>
      </c>
    </row>
    <row r="1252" spans="1:32" x14ac:dyDescent="0.25">
      <c r="A1252" s="59">
        <v>1235</v>
      </c>
      <c r="B1252" s="60" t="s">
        <v>309</v>
      </c>
      <c r="C1252" s="61" t="s">
        <v>315</v>
      </c>
      <c r="D1252" s="62">
        <v>1</v>
      </c>
      <c r="E1252" s="62">
        <v>31</v>
      </c>
      <c r="F1252" s="62">
        <v>1975</v>
      </c>
      <c r="G1252" s="50">
        <v>704.57799999999997</v>
      </c>
      <c r="H1252" s="50">
        <v>762.20600000000002</v>
      </c>
      <c r="I1252" s="50">
        <v>813.48099999999999</v>
      </c>
      <c r="J1252" s="50">
        <v>671.62099999999998</v>
      </c>
      <c r="K1252" s="50">
        <v>480.11099999999999</v>
      </c>
      <c r="L1252" s="50">
        <v>300.03500000000003</v>
      </c>
      <c r="M1252" s="50">
        <v>232.79300000000001</v>
      </c>
      <c r="N1252" s="50">
        <v>384.89400000000001</v>
      </c>
      <c r="O1252" s="50">
        <v>326.99799999999999</v>
      </c>
      <c r="P1252" s="50">
        <v>296.25900000000001</v>
      </c>
      <c r="Q1252" s="50">
        <v>171.43899999999999</v>
      </c>
      <c r="R1252" s="50">
        <v>110.62</v>
      </c>
      <c r="S1252" s="50">
        <v>129.381</v>
      </c>
      <c r="T1252" s="50">
        <v>105.185</v>
      </c>
      <c r="U1252" s="50">
        <v>87.022000000000006</v>
      </c>
      <c r="V1252" s="50">
        <v>55.534999999999997</v>
      </c>
      <c r="W1252" s="50">
        <v>41.978999999999999</v>
      </c>
      <c r="X1252" s="50" t="s">
        <v>311</v>
      </c>
      <c r="Y1252" s="50" t="s">
        <v>311</v>
      </c>
      <c r="Z1252" s="50" t="s">
        <v>311</v>
      </c>
      <c r="AA1252" s="50" t="s">
        <v>311</v>
      </c>
      <c r="AB1252" s="50" t="s">
        <v>311</v>
      </c>
      <c r="AC1252" s="50" t="str">
        <f t="shared" si="85"/>
        <v>Azerbaijan-1975</v>
      </c>
      <c r="AD1252" s="51">
        <f t="shared" si="86"/>
        <v>3104.1509999999994</v>
      </c>
      <c r="AE1252" s="15">
        <f t="shared" si="87"/>
        <v>0.82791913151132157</v>
      </c>
      <c r="AF1252">
        <f t="shared" si="88"/>
        <v>5.3807320979656847E-2</v>
      </c>
    </row>
    <row r="1253" spans="1:32" x14ac:dyDescent="0.25">
      <c r="A1253" s="59">
        <v>1236</v>
      </c>
      <c r="B1253" s="60" t="s">
        <v>309</v>
      </c>
      <c r="C1253" s="61" t="s">
        <v>316</v>
      </c>
      <c r="D1253" s="62"/>
      <c r="E1253" s="62">
        <v>64</v>
      </c>
      <c r="F1253" s="62">
        <v>1975</v>
      </c>
      <c r="G1253" s="50">
        <v>63.341999999999999</v>
      </c>
      <c r="H1253" s="50">
        <v>49.609000000000002</v>
      </c>
      <c r="I1253" s="50">
        <v>39.850999999999999</v>
      </c>
      <c r="J1253" s="50">
        <v>32.965000000000003</v>
      </c>
      <c r="K1253" s="50">
        <v>28.161999999999999</v>
      </c>
      <c r="L1253" s="50">
        <v>28.065999999999999</v>
      </c>
      <c r="M1253" s="50">
        <v>24.335000000000001</v>
      </c>
      <c r="N1253" s="50">
        <v>20.609000000000002</v>
      </c>
      <c r="O1253" s="50">
        <v>17.033000000000001</v>
      </c>
      <c r="P1253" s="50">
        <v>13.6</v>
      </c>
      <c r="Q1253" s="50">
        <v>10.497</v>
      </c>
      <c r="R1253" s="50">
        <v>7.8769999999999998</v>
      </c>
      <c r="S1253" s="50">
        <v>5.6950000000000003</v>
      </c>
      <c r="T1253" s="50">
        <v>3.8889999999999998</v>
      </c>
      <c r="U1253" s="50">
        <v>2.4220000000000002</v>
      </c>
      <c r="V1253" s="50">
        <v>1.2869999999999999</v>
      </c>
      <c r="W1253" s="50">
        <v>0.74299999999999999</v>
      </c>
      <c r="X1253" s="50" t="s">
        <v>311</v>
      </c>
      <c r="Y1253" s="50" t="s">
        <v>311</v>
      </c>
      <c r="Z1253" s="50" t="s">
        <v>311</v>
      </c>
      <c r="AA1253" s="50" t="s">
        <v>311</v>
      </c>
      <c r="AB1253" s="50" t="s">
        <v>311</v>
      </c>
      <c r="AC1253" s="50" t="str">
        <f t="shared" si="85"/>
        <v>Bhutan-1975</v>
      </c>
      <c r="AD1253" s="51">
        <f t="shared" si="86"/>
        <v>188.839</v>
      </c>
      <c r="AE1253" s="15">
        <f t="shared" si="87"/>
        <v>0.85333538093296402</v>
      </c>
      <c r="AF1253">
        <f t="shared" si="88"/>
        <v>2.4414516992983859E-2</v>
      </c>
    </row>
    <row r="1254" spans="1:32" x14ac:dyDescent="0.25">
      <c r="A1254" s="59">
        <v>1237</v>
      </c>
      <c r="B1254" s="60" t="s">
        <v>309</v>
      </c>
      <c r="C1254" s="61" t="s">
        <v>317</v>
      </c>
      <c r="D1254" s="62"/>
      <c r="E1254" s="62">
        <v>68</v>
      </c>
      <c r="F1254" s="62">
        <v>1975</v>
      </c>
      <c r="G1254" s="50">
        <v>824.54100000000005</v>
      </c>
      <c r="H1254" s="50">
        <v>690.34100000000001</v>
      </c>
      <c r="I1254" s="50">
        <v>606.05100000000004</v>
      </c>
      <c r="J1254" s="50">
        <v>531.47</v>
      </c>
      <c r="K1254" s="50">
        <v>462.74400000000003</v>
      </c>
      <c r="L1254" s="50">
        <v>358.70400000000001</v>
      </c>
      <c r="M1254" s="50">
        <v>312.50099999999998</v>
      </c>
      <c r="N1254" s="50">
        <v>245.76900000000001</v>
      </c>
      <c r="O1254" s="50">
        <v>213.72300000000001</v>
      </c>
      <c r="P1254" s="50">
        <v>190.31</v>
      </c>
      <c r="Q1254" s="50">
        <v>152.608</v>
      </c>
      <c r="R1254" s="50">
        <v>125.48699999999999</v>
      </c>
      <c r="S1254" s="50">
        <v>109.413</v>
      </c>
      <c r="T1254" s="50">
        <v>83.457999999999998</v>
      </c>
      <c r="U1254" s="50">
        <v>55.673999999999999</v>
      </c>
      <c r="V1254" s="50">
        <v>30.297999999999998</v>
      </c>
      <c r="W1254" s="50">
        <v>16.164999999999999</v>
      </c>
      <c r="X1254" s="50" t="s">
        <v>311</v>
      </c>
      <c r="Y1254" s="50" t="s">
        <v>311</v>
      </c>
      <c r="Z1254" s="50" t="s">
        <v>311</v>
      </c>
      <c r="AA1254" s="50" t="s">
        <v>311</v>
      </c>
      <c r="AB1254" s="50" t="s">
        <v>311</v>
      </c>
      <c r="AC1254" s="50" t="str">
        <f t="shared" si="85"/>
        <v>Bolivia (Plurinational State of)-1975</v>
      </c>
      <c r="AD1254" s="51">
        <f t="shared" si="86"/>
        <v>2702.7290000000003</v>
      </c>
      <c r="AE1254" s="15">
        <f t="shared" si="87"/>
        <v>0.85340705634934155</v>
      </c>
      <c r="AF1254">
        <f t="shared" si="88"/>
        <v>3.8475954575590068E-2</v>
      </c>
    </row>
    <row r="1255" spans="1:32" x14ac:dyDescent="0.25">
      <c r="A1255" s="59">
        <v>1238</v>
      </c>
      <c r="B1255" s="60" t="s">
        <v>309</v>
      </c>
      <c r="C1255" s="61" t="s">
        <v>318</v>
      </c>
      <c r="D1255" s="62"/>
      <c r="E1255" s="62">
        <v>72</v>
      </c>
      <c r="F1255" s="62">
        <v>1975</v>
      </c>
      <c r="G1255" s="50">
        <v>155.429</v>
      </c>
      <c r="H1255" s="50">
        <v>127.158</v>
      </c>
      <c r="I1255" s="50">
        <v>107.82</v>
      </c>
      <c r="J1255" s="50">
        <v>93.126000000000005</v>
      </c>
      <c r="K1255" s="50">
        <v>77.974999999999994</v>
      </c>
      <c r="L1255" s="50">
        <v>52.506</v>
      </c>
      <c r="M1255" s="50">
        <v>44.853999999999999</v>
      </c>
      <c r="N1255" s="50">
        <v>38.654000000000003</v>
      </c>
      <c r="O1255" s="50">
        <v>31.417000000000002</v>
      </c>
      <c r="P1255" s="50">
        <v>24.251000000000001</v>
      </c>
      <c r="Q1255" s="50">
        <v>22.643999999999998</v>
      </c>
      <c r="R1255" s="50">
        <v>15.984999999999999</v>
      </c>
      <c r="S1255" s="50">
        <v>10.956</v>
      </c>
      <c r="T1255" s="50">
        <v>8.8170000000000002</v>
      </c>
      <c r="U1255" s="50">
        <v>7.1970000000000001</v>
      </c>
      <c r="V1255" s="50">
        <v>3.8620000000000001</v>
      </c>
      <c r="W1255" s="50">
        <v>3.1890000000000001</v>
      </c>
      <c r="X1255" s="50" t="s">
        <v>311</v>
      </c>
      <c r="Y1255" s="50" t="s">
        <v>311</v>
      </c>
      <c r="Z1255" s="50" t="s">
        <v>311</v>
      </c>
      <c r="AA1255" s="50" t="s">
        <v>311</v>
      </c>
      <c r="AB1255" s="50" t="s">
        <v>311</v>
      </c>
      <c r="AC1255" s="50" t="str">
        <f t="shared" si="85"/>
        <v>Botswana-1975</v>
      </c>
      <c r="AD1255" s="51">
        <f t="shared" si="86"/>
        <v>412.36800000000005</v>
      </c>
      <c r="AE1255" s="15">
        <f t="shared" si="87"/>
        <v>1.0026772203468746</v>
      </c>
      <c r="AF1255">
        <f t="shared" si="88"/>
        <v>2.8731587306530467E-2</v>
      </c>
    </row>
    <row r="1256" spans="1:32" x14ac:dyDescent="0.25">
      <c r="A1256" s="59">
        <v>1239</v>
      </c>
      <c r="B1256" s="60" t="s">
        <v>309</v>
      </c>
      <c r="C1256" s="61" t="s">
        <v>319</v>
      </c>
      <c r="D1256" s="62"/>
      <c r="E1256" s="62">
        <v>854</v>
      </c>
      <c r="F1256" s="62">
        <v>1975</v>
      </c>
      <c r="G1256" s="50">
        <v>1099.9010000000001</v>
      </c>
      <c r="H1256" s="50">
        <v>874.46299999999997</v>
      </c>
      <c r="I1256" s="50">
        <v>747.71199999999999</v>
      </c>
      <c r="J1256" s="50">
        <v>644.83500000000004</v>
      </c>
      <c r="K1256" s="50">
        <v>528.779</v>
      </c>
      <c r="L1256" s="50">
        <v>433.07499999999999</v>
      </c>
      <c r="M1256" s="50">
        <v>363.40800000000002</v>
      </c>
      <c r="N1256" s="50">
        <v>298.79500000000002</v>
      </c>
      <c r="O1256" s="50">
        <v>250.78</v>
      </c>
      <c r="P1256" s="50">
        <v>222.786</v>
      </c>
      <c r="Q1256" s="50">
        <v>199.68700000000001</v>
      </c>
      <c r="R1256" s="50">
        <v>171.108</v>
      </c>
      <c r="S1256" s="50">
        <v>135.584</v>
      </c>
      <c r="T1256" s="50">
        <v>94.319000000000003</v>
      </c>
      <c r="U1256" s="50">
        <v>55.859000000000002</v>
      </c>
      <c r="V1256" s="50">
        <v>24.748999999999999</v>
      </c>
      <c r="W1256" s="50">
        <v>8.7050000000000001</v>
      </c>
      <c r="X1256" s="50" t="s">
        <v>311</v>
      </c>
      <c r="Y1256" s="50" t="s">
        <v>311</v>
      </c>
      <c r="Z1256" s="50" t="s">
        <v>311</v>
      </c>
      <c r="AA1256" s="50" t="s">
        <v>311</v>
      </c>
      <c r="AB1256" s="50" t="s">
        <v>311</v>
      </c>
      <c r="AC1256" s="50" t="str">
        <f t="shared" si="85"/>
        <v>Burkina Faso-1975</v>
      </c>
      <c r="AD1256" s="51">
        <f t="shared" si="86"/>
        <v>3248.8370000000004</v>
      </c>
      <c r="AE1256" s="15">
        <f t="shared" si="87"/>
        <v>0.89438405189303105</v>
      </c>
      <c r="AF1256">
        <f t="shared" si="88"/>
        <v>3.0754425663210967E-2</v>
      </c>
    </row>
    <row r="1257" spans="1:32" x14ac:dyDescent="0.25">
      <c r="A1257" s="59">
        <v>1240</v>
      </c>
      <c r="B1257" s="60" t="s">
        <v>309</v>
      </c>
      <c r="C1257" s="61" t="s">
        <v>320</v>
      </c>
      <c r="D1257" s="62"/>
      <c r="E1257" s="62">
        <v>108</v>
      </c>
      <c r="F1257" s="62">
        <v>1975</v>
      </c>
      <c r="G1257" s="50">
        <v>657.71400000000006</v>
      </c>
      <c r="H1257" s="50">
        <v>529.58199999999999</v>
      </c>
      <c r="I1257" s="50">
        <v>470.93799999999999</v>
      </c>
      <c r="J1257" s="50">
        <v>408.887</v>
      </c>
      <c r="K1257" s="50">
        <v>335.61799999999999</v>
      </c>
      <c r="L1257" s="50">
        <v>234.09399999999999</v>
      </c>
      <c r="M1257" s="50">
        <v>198.13499999999999</v>
      </c>
      <c r="N1257" s="50">
        <v>172.36</v>
      </c>
      <c r="O1257" s="50">
        <v>149.57400000000001</v>
      </c>
      <c r="P1257" s="50">
        <v>125.462</v>
      </c>
      <c r="Q1257" s="50">
        <v>107.53400000000001</v>
      </c>
      <c r="R1257" s="50">
        <v>89.897000000000006</v>
      </c>
      <c r="S1257" s="50">
        <v>70.620999999999995</v>
      </c>
      <c r="T1257" s="50">
        <v>52.954999999999998</v>
      </c>
      <c r="U1257" s="50">
        <v>35.313000000000002</v>
      </c>
      <c r="V1257" s="50">
        <v>21.718</v>
      </c>
      <c r="W1257" s="50">
        <v>11.092000000000001</v>
      </c>
      <c r="X1257" s="50" t="s">
        <v>311</v>
      </c>
      <c r="Y1257" s="50" t="s">
        <v>311</v>
      </c>
      <c r="Z1257" s="50" t="s">
        <v>311</v>
      </c>
      <c r="AA1257" s="50" t="s">
        <v>311</v>
      </c>
      <c r="AB1257" s="50" t="s">
        <v>311</v>
      </c>
      <c r="AC1257" s="50" t="str">
        <f t="shared" si="85"/>
        <v>Burundi-1975</v>
      </c>
      <c r="AD1257" s="51">
        <f t="shared" si="86"/>
        <v>1892.1820000000002</v>
      </c>
      <c r="AE1257" s="15">
        <f t="shared" si="87"/>
        <v>0.94034928986746513</v>
      </c>
      <c r="AF1257">
        <f t="shared" si="88"/>
        <v>3.4102482638654175E-2</v>
      </c>
    </row>
    <row r="1258" spans="1:32" x14ac:dyDescent="0.25">
      <c r="A1258" s="59">
        <v>1241</v>
      </c>
      <c r="B1258" s="60" t="s">
        <v>309</v>
      </c>
      <c r="C1258" s="61" t="s">
        <v>321</v>
      </c>
      <c r="D1258" s="62"/>
      <c r="E1258" s="62">
        <v>140</v>
      </c>
      <c r="F1258" s="62">
        <v>1975</v>
      </c>
      <c r="G1258" s="50">
        <v>338.29</v>
      </c>
      <c r="H1258" s="50">
        <v>272.29300000000001</v>
      </c>
      <c r="I1258" s="50">
        <v>230.60300000000001</v>
      </c>
      <c r="J1258" s="50">
        <v>195.14400000000001</v>
      </c>
      <c r="K1258" s="50">
        <v>161.93199999999999</v>
      </c>
      <c r="L1258" s="50">
        <v>136.67099999999999</v>
      </c>
      <c r="M1258" s="50">
        <v>124.506</v>
      </c>
      <c r="N1258" s="50">
        <v>111.105</v>
      </c>
      <c r="O1258" s="50">
        <v>98.147000000000006</v>
      </c>
      <c r="P1258" s="50">
        <v>85.756</v>
      </c>
      <c r="Q1258" s="50">
        <v>72.358999999999995</v>
      </c>
      <c r="R1258" s="50">
        <v>58.957000000000001</v>
      </c>
      <c r="S1258" s="50">
        <v>48.335000000000001</v>
      </c>
      <c r="T1258" s="50">
        <v>36.673000000000002</v>
      </c>
      <c r="U1258" s="50">
        <v>24.623999999999999</v>
      </c>
      <c r="V1258" s="50">
        <v>14.151999999999999</v>
      </c>
      <c r="W1258" s="50">
        <v>7.8250000000000002</v>
      </c>
      <c r="X1258" s="50" t="s">
        <v>311</v>
      </c>
      <c r="Y1258" s="50" t="s">
        <v>311</v>
      </c>
      <c r="Z1258" s="50" t="s">
        <v>311</v>
      </c>
      <c r="AA1258" s="50" t="s">
        <v>311</v>
      </c>
      <c r="AB1258" s="50" t="s">
        <v>311</v>
      </c>
      <c r="AC1258" s="50" t="str">
        <f t="shared" si="85"/>
        <v>Central African Republic-1975</v>
      </c>
      <c r="AD1258" s="51">
        <f t="shared" si="86"/>
        <v>1092.9120000000003</v>
      </c>
      <c r="AE1258" s="15">
        <f t="shared" si="87"/>
        <v>0.84586865182192161</v>
      </c>
      <c r="AF1258">
        <f t="shared" si="88"/>
        <v>4.3055729337396542E-2</v>
      </c>
    </row>
    <row r="1259" spans="1:32" x14ac:dyDescent="0.25">
      <c r="A1259" s="59">
        <v>1242</v>
      </c>
      <c r="B1259" s="60" t="s">
        <v>309</v>
      </c>
      <c r="C1259" s="61" t="s">
        <v>322</v>
      </c>
      <c r="D1259" s="62"/>
      <c r="E1259" s="62">
        <v>148</v>
      </c>
      <c r="F1259" s="62">
        <v>1975</v>
      </c>
      <c r="G1259" s="50">
        <v>749.13499999999999</v>
      </c>
      <c r="H1259" s="50">
        <v>563.11099999999999</v>
      </c>
      <c r="I1259" s="50">
        <v>472.24400000000003</v>
      </c>
      <c r="J1259" s="50">
        <v>410.46899999999999</v>
      </c>
      <c r="K1259" s="50">
        <v>355.79500000000002</v>
      </c>
      <c r="L1259" s="50">
        <v>273.06200000000001</v>
      </c>
      <c r="M1259" s="50">
        <v>238.37299999999999</v>
      </c>
      <c r="N1259" s="50">
        <v>208.52699999999999</v>
      </c>
      <c r="O1259" s="50">
        <v>179.952</v>
      </c>
      <c r="P1259" s="50">
        <v>155.52500000000001</v>
      </c>
      <c r="Q1259" s="50">
        <v>134.244</v>
      </c>
      <c r="R1259" s="50">
        <v>111.416</v>
      </c>
      <c r="S1259" s="50">
        <v>88.12</v>
      </c>
      <c r="T1259" s="50">
        <v>65.835999999999999</v>
      </c>
      <c r="U1259" s="50">
        <v>43.808</v>
      </c>
      <c r="V1259" s="50">
        <v>24.920999999999999</v>
      </c>
      <c r="W1259" s="50">
        <v>13.41</v>
      </c>
      <c r="X1259" s="50" t="s">
        <v>311</v>
      </c>
      <c r="Y1259" s="50" t="s">
        <v>311</v>
      </c>
      <c r="Z1259" s="50" t="s">
        <v>311</v>
      </c>
      <c r="AA1259" s="50" t="s">
        <v>311</v>
      </c>
      <c r="AB1259" s="50" t="s">
        <v>311</v>
      </c>
      <c r="AC1259" s="50" t="str">
        <f t="shared" si="85"/>
        <v>Chad-1975</v>
      </c>
      <c r="AD1259" s="51">
        <f t="shared" si="86"/>
        <v>2155.4830000000002</v>
      </c>
      <c r="AE1259" s="15">
        <f t="shared" si="87"/>
        <v>0.8965345586116894</v>
      </c>
      <c r="AF1259">
        <f t="shared" si="88"/>
        <v>3.7557363971783553E-2</v>
      </c>
    </row>
    <row r="1260" spans="1:32" x14ac:dyDescent="0.25">
      <c r="A1260" s="59">
        <v>1243</v>
      </c>
      <c r="B1260" s="60" t="s">
        <v>309</v>
      </c>
      <c r="C1260" s="61" t="s">
        <v>323</v>
      </c>
      <c r="D1260" s="62"/>
      <c r="E1260" s="62">
        <v>231</v>
      </c>
      <c r="F1260" s="62">
        <v>1975</v>
      </c>
      <c r="G1260" s="50">
        <v>6046.424</v>
      </c>
      <c r="H1260" s="50">
        <v>4688.509</v>
      </c>
      <c r="I1260" s="50">
        <v>3877.9349999999999</v>
      </c>
      <c r="J1260" s="50">
        <v>3211.4319999999998</v>
      </c>
      <c r="K1260" s="50">
        <v>2742.3159999999998</v>
      </c>
      <c r="L1260" s="50">
        <v>2431.6320000000001</v>
      </c>
      <c r="M1260" s="50">
        <v>2047.6289999999999</v>
      </c>
      <c r="N1260" s="50">
        <v>1707.0609999999999</v>
      </c>
      <c r="O1260" s="50">
        <v>1420.693</v>
      </c>
      <c r="P1260" s="50">
        <v>1173.8879999999999</v>
      </c>
      <c r="Q1260" s="50">
        <v>959.495</v>
      </c>
      <c r="R1260" s="50">
        <v>763.84799999999996</v>
      </c>
      <c r="S1260" s="50">
        <v>588.70699999999999</v>
      </c>
      <c r="T1260" s="50">
        <v>424.79500000000002</v>
      </c>
      <c r="U1260" s="50">
        <v>274.24200000000002</v>
      </c>
      <c r="V1260" s="50">
        <v>131.38300000000001</v>
      </c>
      <c r="W1260" s="50">
        <v>76.831999999999994</v>
      </c>
      <c r="X1260" s="50" t="s">
        <v>311</v>
      </c>
      <c r="Y1260" s="50" t="s">
        <v>311</v>
      </c>
      <c r="Z1260" s="50" t="s">
        <v>311</v>
      </c>
      <c r="AA1260" s="50" t="s">
        <v>311</v>
      </c>
      <c r="AB1260" s="50" t="s">
        <v>311</v>
      </c>
      <c r="AC1260" s="50" t="str">
        <f t="shared" si="85"/>
        <v>Ethiopia-1975</v>
      </c>
      <c r="AD1260" s="51">
        <f t="shared" si="86"/>
        <v>17046.700999999997</v>
      </c>
      <c r="AE1260" s="15">
        <f t="shared" si="87"/>
        <v>0.91044712991680932</v>
      </c>
      <c r="AF1260">
        <f t="shared" si="88"/>
        <v>2.8656486132202244E-2</v>
      </c>
    </row>
    <row r="1261" spans="1:32" x14ac:dyDescent="0.25">
      <c r="A1261" s="59">
        <v>1244</v>
      </c>
      <c r="B1261" s="60" t="s">
        <v>309</v>
      </c>
      <c r="C1261" s="61" t="s">
        <v>324</v>
      </c>
      <c r="D1261" s="62"/>
      <c r="E1261" s="62">
        <v>398</v>
      </c>
      <c r="F1261" s="62">
        <v>1975</v>
      </c>
      <c r="G1261" s="50">
        <v>1633.348</v>
      </c>
      <c r="H1261" s="50">
        <v>1540.6489999999999</v>
      </c>
      <c r="I1261" s="50">
        <v>1715.6969999999999</v>
      </c>
      <c r="J1261" s="50">
        <v>1579.0419999999999</v>
      </c>
      <c r="K1261" s="50">
        <v>1313.614</v>
      </c>
      <c r="L1261" s="50">
        <v>958.79499999999996</v>
      </c>
      <c r="M1261" s="50">
        <v>743.41600000000005</v>
      </c>
      <c r="N1261" s="50">
        <v>1100.32</v>
      </c>
      <c r="O1261" s="50">
        <v>690.22500000000002</v>
      </c>
      <c r="P1261" s="50">
        <v>801.428</v>
      </c>
      <c r="Q1261" s="50">
        <v>491.48500000000001</v>
      </c>
      <c r="R1261" s="50">
        <v>354.81900000000002</v>
      </c>
      <c r="S1261" s="50">
        <v>406.01400000000001</v>
      </c>
      <c r="T1261" s="50">
        <v>316.392</v>
      </c>
      <c r="U1261" s="50">
        <v>230.98</v>
      </c>
      <c r="V1261" s="50">
        <v>129.72399999999999</v>
      </c>
      <c r="W1261" s="50">
        <v>124.123</v>
      </c>
      <c r="X1261" s="50" t="s">
        <v>311</v>
      </c>
      <c r="Y1261" s="50" t="s">
        <v>311</v>
      </c>
      <c r="Z1261" s="50" t="s">
        <v>311</v>
      </c>
      <c r="AA1261" s="50" t="s">
        <v>311</v>
      </c>
      <c r="AB1261" s="50" t="s">
        <v>311</v>
      </c>
      <c r="AC1261" s="50" t="str">
        <f t="shared" si="85"/>
        <v>Kazakhstan-1975</v>
      </c>
      <c r="AD1261" s="51">
        <f t="shared" si="86"/>
        <v>8439.1579999999994</v>
      </c>
      <c r="AE1261" s="15">
        <f t="shared" si="87"/>
        <v>0.67434606627817595</v>
      </c>
      <c r="AF1261">
        <f t="shared" si="88"/>
        <v>6.0111628518345034E-2</v>
      </c>
    </row>
    <row r="1262" spans="1:32" x14ac:dyDescent="0.25">
      <c r="A1262" s="59">
        <v>1245</v>
      </c>
      <c r="B1262" s="60" t="s">
        <v>309</v>
      </c>
      <c r="C1262" s="61" t="s">
        <v>325</v>
      </c>
      <c r="D1262" s="62"/>
      <c r="E1262" s="62">
        <v>417</v>
      </c>
      <c r="F1262" s="62">
        <v>1975</v>
      </c>
      <c r="G1262" s="50">
        <v>456.68400000000003</v>
      </c>
      <c r="H1262" s="50">
        <v>425.06700000000001</v>
      </c>
      <c r="I1262" s="50">
        <v>427.947</v>
      </c>
      <c r="J1262" s="50">
        <v>367.24599999999998</v>
      </c>
      <c r="K1262" s="50">
        <v>277.04500000000002</v>
      </c>
      <c r="L1262" s="50">
        <v>180.23599999999999</v>
      </c>
      <c r="M1262" s="50">
        <v>139.11600000000001</v>
      </c>
      <c r="N1262" s="50">
        <v>203.69399999999999</v>
      </c>
      <c r="O1262" s="50">
        <v>169.24</v>
      </c>
      <c r="P1262" s="50">
        <v>175.42500000000001</v>
      </c>
      <c r="Q1262" s="50">
        <v>114.872</v>
      </c>
      <c r="R1262" s="50">
        <v>75.043000000000006</v>
      </c>
      <c r="S1262" s="50">
        <v>83.721999999999994</v>
      </c>
      <c r="T1262" s="50">
        <v>68.733000000000004</v>
      </c>
      <c r="U1262" s="50">
        <v>57.304000000000002</v>
      </c>
      <c r="V1262" s="50">
        <v>34.732999999999997</v>
      </c>
      <c r="W1262" s="50">
        <v>34.97</v>
      </c>
      <c r="X1262" s="50" t="s">
        <v>311</v>
      </c>
      <c r="Y1262" s="50" t="s">
        <v>311</v>
      </c>
      <c r="Z1262" s="50" t="s">
        <v>311</v>
      </c>
      <c r="AA1262" s="50" t="s">
        <v>311</v>
      </c>
      <c r="AB1262" s="50" t="s">
        <v>311</v>
      </c>
      <c r="AC1262" s="50" t="str">
        <f t="shared" si="85"/>
        <v>Kyrgyzstan-1975</v>
      </c>
      <c r="AD1262" s="51">
        <f t="shared" si="86"/>
        <v>1785.6389999999999</v>
      </c>
      <c r="AE1262" s="15">
        <f t="shared" si="87"/>
        <v>0.84308082428755193</v>
      </c>
      <c r="AF1262">
        <f t="shared" si="88"/>
        <v>6.3237056255910098E-2</v>
      </c>
    </row>
    <row r="1263" spans="1:32" x14ac:dyDescent="0.25">
      <c r="A1263" s="59">
        <v>1246</v>
      </c>
      <c r="B1263" s="60" t="s">
        <v>309</v>
      </c>
      <c r="C1263" s="61" t="s">
        <v>326</v>
      </c>
      <c r="D1263" s="62"/>
      <c r="E1263" s="62">
        <v>418</v>
      </c>
      <c r="F1263" s="62">
        <v>1975</v>
      </c>
      <c r="G1263" s="50">
        <v>516.96400000000006</v>
      </c>
      <c r="H1263" s="50">
        <v>420.31</v>
      </c>
      <c r="I1263" s="50">
        <v>360.15600000000001</v>
      </c>
      <c r="J1263" s="50">
        <v>313.971</v>
      </c>
      <c r="K1263" s="50">
        <v>275.07900000000001</v>
      </c>
      <c r="L1263" s="50">
        <v>225.387</v>
      </c>
      <c r="M1263" s="50">
        <v>184.96</v>
      </c>
      <c r="N1263" s="50">
        <v>157.43</v>
      </c>
      <c r="O1263" s="50">
        <v>134.75299999999999</v>
      </c>
      <c r="P1263" s="50">
        <v>118.54</v>
      </c>
      <c r="Q1263" s="50">
        <v>100.572</v>
      </c>
      <c r="R1263" s="50">
        <v>82.566999999999993</v>
      </c>
      <c r="S1263" s="50">
        <v>63.953000000000003</v>
      </c>
      <c r="T1263" s="50">
        <v>44.933</v>
      </c>
      <c r="U1263" s="50">
        <v>29.077999999999999</v>
      </c>
      <c r="V1263" s="50">
        <v>14.95</v>
      </c>
      <c r="W1263" s="50">
        <v>7.9740000000000002</v>
      </c>
      <c r="X1263" s="50" t="s">
        <v>311</v>
      </c>
      <c r="Y1263" s="50" t="s">
        <v>311</v>
      </c>
      <c r="Z1263" s="50" t="s">
        <v>311</v>
      </c>
      <c r="AA1263" s="50" t="s">
        <v>311</v>
      </c>
      <c r="AB1263" s="50" t="s">
        <v>311</v>
      </c>
      <c r="AC1263" s="50" t="str">
        <f t="shared" si="85"/>
        <v>Lao People's Democratic Republic-1975</v>
      </c>
      <c r="AD1263" s="51">
        <f t="shared" si="86"/>
        <v>1657.212</v>
      </c>
      <c r="AE1263" s="15">
        <f t="shared" si="87"/>
        <v>0.84139204881451501</v>
      </c>
      <c r="AF1263">
        <f t="shared" si="88"/>
        <v>3.2807697176172275E-2</v>
      </c>
    </row>
    <row r="1264" spans="1:32" x14ac:dyDescent="0.25">
      <c r="A1264" s="59">
        <v>1247</v>
      </c>
      <c r="B1264" s="60" t="s">
        <v>309</v>
      </c>
      <c r="C1264" s="61" t="s">
        <v>327</v>
      </c>
      <c r="D1264" s="62"/>
      <c r="E1264" s="62">
        <v>426</v>
      </c>
      <c r="F1264" s="62">
        <v>1975</v>
      </c>
      <c r="G1264" s="50">
        <v>199.29300000000001</v>
      </c>
      <c r="H1264" s="50">
        <v>167.06800000000001</v>
      </c>
      <c r="I1264" s="50">
        <v>145.946</v>
      </c>
      <c r="J1264" s="50">
        <v>124.727</v>
      </c>
      <c r="K1264" s="50">
        <v>100.682</v>
      </c>
      <c r="L1264" s="50">
        <v>79.191000000000003</v>
      </c>
      <c r="M1264" s="50">
        <v>55.777000000000001</v>
      </c>
      <c r="N1264" s="50">
        <v>48.692999999999998</v>
      </c>
      <c r="O1264" s="50">
        <v>45.808999999999997</v>
      </c>
      <c r="P1264" s="50">
        <v>39.061999999999998</v>
      </c>
      <c r="Q1264" s="50">
        <v>37.356999999999999</v>
      </c>
      <c r="R1264" s="50">
        <v>32.680999999999997</v>
      </c>
      <c r="S1264" s="50">
        <v>26.088999999999999</v>
      </c>
      <c r="T1264" s="50">
        <v>20.704999999999998</v>
      </c>
      <c r="U1264" s="50">
        <v>14.064</v>
      </c>
      <c r="V1264" s="50">
        <v>8.1609999999999996</v>
      </c>
      <c r="W1264" s="50">
        <v>5.33</v>
      </c>
      <c r="X1264" s="50" t="s">
        <v>311</v>
      </c>
      <c r="Y1264" s="50" t="s">
        <v>311</v>
      </c>
      <c r="Z1264" s="50" t="s">
        <v>311</v>
      </c>
      <c r="AA1264" s="50" t="s">
        <v>311</v>
      </c>
      <c r="AB1264" s="50" t="s">
        <v>311</v>
      </c>
      <c r="AC1264" s="50" t="str">
        <f t="shared" si="85"/>
        <v>Lesotho-1975</v>
      </c>
      <c r="AD1264" s="51">
        <f t="shared" si="86"/>
        <v>590.06799999999998</v>
      </c>
      <c r="AE1264" s="15">
        <f t="shared" si="87"/>
        <v>0.95000406732783349</v>
      </c>
      <c r="AF1264">
        <f t="shared" si="88"/>
        <v>4.3778206145821522E-2</v>
      </c>
    </row>
    <row r="1265" spans="1:32" x14ac:dyDescent="0.25">
      <c r="A1265" s="59">
        <v>1248</v>
      </c>
      <c r="B1265" s="60" t="s">
        <v>309</v>
      </c>
      <c r="C1265" s="61" t="s">
        <v>328</v>
      </c>
      <c r="D1265" s="62"/>
      <c r="E1265" s="62">
        <v>454</v>
      </c>
      <c r="F1265" s="62">
        <v>1975</v>
      </c>
      <c r="G1265" s="50">
        <v>1027.807</v>
      </c>
      <c r="H1265" s="50">
        <v>788.43499999999995</v>
      </c>
      <c r="I1265" s="50">
        <v>650.10900000000004</v>
      </c>
      <c r="J1265" s="50">
        <v>536.86099999999999</v>
      </c>
      <c r="K1265" s="50">
        <v>439.26400000000001</v>
      </c>
      <c r="L1265" s="50">
        <v>409.09699999999998</v>
      </c>
      <c r="M1265" s="50">
        <v>325.202</v>
      </c>
      <c r="N1265" s="50">
        <v>255.601</v>
      </c>
      <c r="O1265" s="50">
        <v>206.76599999999999</v>
      </c>
      <c r="P1265" s="50">
        <v>170.851</v>
      </c>
      <c r="Q1265" s="50">
        <v>142.084</v>
      </c>
      <c r="R1265" s="50">
        <v>127.38</v>
      </c>
      <c r="S1265" s="50">
        <v>88.277000000000001</v>
      </c>
      <c r="T1265" s="50">
        <v>55.664000000000001</v>
      </c>
      <c r="U1265" s="50">
        <v>39.957999999999998</v>
      </c>
      <c r="V1265" s="50">
        <v>19.986999999999998</v>
      </c>
      <c r="W1265" s="50">
        <v>9.4649999999999999</v>
      </c>
      <c r="X1265" s="50" t="s">
        <v>311</v>
      </c>
      <c r="Y1265" s="50" t="s">
        <v>311</v>
      </c>
      <c r="Z1265" s="50" t="s">
        <v>311</v>
      </c>
      <c r="AA1265" s="50" t="s">
        <v>311</v>
      </c>
      <c r="AB1265" s="50" t="s">
        <v>311</v>
      </c>
      <c r="AC1265" s="50" t="str">
        <f t="shared" si="85"/>
        <v>Malawi-1975</v>
      </c>
      <c r="AD1265" s="51">
        <f t="shared" si="86"/>
        <v>2701.3830000000003</v>
      </c>
      <c r="AE1265" s="15">
        <f t="shared" si="87"/>
        <v>0.95929566448000914</v>
      </c>
      <c r="AF1265">
        <f t="shared" si="88"/>
        <v>2.4202871123010592E-2</v>
      </c>
    </row>
    <row r="1266" spans="1:32" x14ac:dyDescent="0.25">
      <c r="A1266" s="59">
        <v>1249</v>
      </c>
      <c r="B1266" s="60" t="s">
        <v>309</v>
      </c>
      <c r="C1266" s="61" t="s">
        <v>329</v>
      </c>
      <c r="D1266" s="62"/>
      <c r="E1266" s="62">
        <v>466</v>
      </c>
      <c r="F1266" s="62">
        <v>1975</v>
      </c>
      <c r="G1266" s="50">
        <v>1156.73</v>
      </c>
      <c r="H1266" s="50">
        <v>873.30899999999997</v>
      </c>
      <c r="I1266" s="50">
        <v>747.495</v>
      </c>
      <c r="J1266" s="50">
        <v>660.529</v>
      </c>
      <c r="K1266" s="50">
        <v>576.923</v>
      </c>
      <c r="L1266" s="50">
        <v>450.38200000000001</v>
      </c>
      <c r="M1266" s="50">
        <v>398.69</v>
      </c>
      <c r="N1266" s="50">
        <v>317.32499999999999</v>
      </c>
      <c r="O1266" s="50">
        <v>276.60599999999999</v>
      </c>
      <c r="P1266" s="50">
        <v>251.69</v>
      </c>
      <c r="Q1266" s="50">
        <v>227.59899999999999</v>
      </c>
      <c r="R1266" s="50">
        <v>200.27</v>
      </c>
      <c r="S1266" s="50">
        <v>155.51599999999999</v>
      </c>
      <c r="T1266" s="50">
        <v>104.76</v>
      </c>
      <c r="U1266" s="50">
        <v>56.881</v>
      </c>
      <c r="V1266" s="50">
        <v>21.298999999999999</v>
      </c>
      <c r="W1266" s="50">
        <v>6.274</v>
      </c>
      <c r="X1266" s="50" t="s">
        <v>311</v>
      </c>
      <c r="Y1266" s="50" t="s">
        <v>311</v>
      </c>
      <c r="Z1266" s="50" t="s">
        <v>311</v>
      </c>
      <c r="AA1266" s="50" t="s">
        <v>311</v>
      </c>
      <c r="AB1266" s="50" t="s">
        <v>311</v>
      </c>
      <c r="AC1266" s="50" t="str">
        <f t="shared" si="85"/>
        <v>Mali-1975</v>
      </c>
      <c r="AD1266" s="51">
        <f t="shared" si="86"/>
        <v>3515.53</v>
      </c>
      <c r="AE1266" s="15">
        <f t="shared" si="87"/>
        <v>0.84389779066029869</v>
      </c>
      <c r="AF1266">
        <f t="shared" si="88"/>
        <v>3.0067070667007371E-2</v>
      </c>
    </row>
    <row r="1267" spans="1:32" x14ac:dyDescent="0.25">
      <c r="A1267" s="59">
        <v>1250</v>
      </c>
      <c r="B1267" s="60" t="s">
        <v>309</v>
      </c>
      <c r="C1267" s="61" t="s">
        <v>330</v>
      </c>
      <c r="D1267" s="62"/>
      <c r="E1267" s="62">
        <v>496</v>
      </c>
      <c r="F1267" s="62">
        <v>1975</v>
      </c>
      <c r="G1267" s="50">
        <v>259.10500000000002</v>
      </c>
      <c r="H1267" s="50">
        <v>218.35499999999999</v>
      </c>
      <c r="I1267" s="50">
        <v>193.136</v>
      </c>
      <c r="J1267" s="50">
        <v>141.161</v>
      </c>
      <c r="K1267" s="50">
        <v>111.46599999999999</v>
      </c>
      <c r="L1267" s="50">
        <v>82.039000000000001</v>
      </c>
      <c r="M1267" s="50">
        <v>75.838999999999999</v>
      </c>
      <c r="N1267" s="50">
        <v>71.88</v>
      </c>
      <c r="O1267" s="50">
        <v>64.778000000000006</v>
      </c>
      <c r="P1267" s="50">
        <v>57.649000000000001</v>
      </c>
      <c r="Q1267" s="50">
        <v>50.563000000000002</v>
      </c>
      <c r="R1267" s="50">
        <v>46.661999999999999</v>
      </c>
      <c r="S1267" s="50">
        <v>34.984000000000002</v>
      </c>
      <c r="T1267" s="50">
        <v>32.466999999999999</v>
      </c>
      <c r="U1267" s="50">
        <v>20.213000000000001</v>
      </c>
      <c r="V1267" s="50">
        <v>12.427</v>
      </c>
      <c r="W1267" s="50">
        <v>6.9269999999999996</v>
      </c>
      <c r="X1267" s="50" t="s">
        <v>311</v>
      </c>
      <c r="Y1267" s="50" t="s">
        <v>311</v>
      </c>
      <c r="Z1267" s="50" t="s">
        <v>311</v>
      </c>
      <c r="AA1267" s="50" t="s">
        <v>311</v>
      </c>
      <c r="AB1267" s="50" t="s">
        <v>311</v>
      </c>
      <c r="AC1267" s="50" t="str">
        <f t="shared" si="85"/>
        <v>Mongolia-1975</v>
      </c>
      <c r="AD1267" s="51">
        <f t="shared" si="86"/>
        <v>737.02100000000007</v>
      </c>
      <c r="AE1267" s="15">
        <f t="shared" si="87"/>
        <v>1.0076103665974239</v>
      </c>
      <c r="AF1267">
        <f t="shared" si="88"/>
        <v>5.1174431681345119E-2</v>
      </c>
    </row>
    <row r="1268" spans="1:32" x14ac:dyDescent="0.25">
      <c r="A1268" s="59">
        <v>1251</v>
      </c>
      <c r="B1268" s="60" t="s">
        <v>309</v>
      </c>
      <c r="C1268" s="61" t="s">
        <v>331</v>
      </c>
      <c r="D1268" s="62"/>
      <c r="E1268" s="62">
        <v>524</v>
      </c>
      <c r="F1268" s="62">
        <v>1975</v>
      </c>
      <c r="G1268" s="50">
        <v>2148.3490000000002</v>
      </c>
      <c r="H1268" s="50">
        <v>1761.712</v>
      </c>
      <c r="I1268" s="50">
        <v>1538.404</v>
      </c>
      <c r="J1268" s="50">
        <v>1384.9770000000001</v>
      </c>
      <c r="K1268" s="50">
        <v>1244.7280000000001</v>
      </c>
      <c r="L1268" s="50">
        <v>925.21799999999996</v>
      </c>
      <c r="M1268" s="50">
        <v>847.25699999999995</v>
      </c>
      <c r="N1268" s="50">
        <v>739.92</v>
      </c>
      <c r="O1268" s="50">
        <v>631.03800000000001</v>
      </c>
      <c r="P1268" s="50">
        <v>559.02</v>
      </c>
      <c r="Q1268" s="50">
        <v>469.48399999999998</v>
      </c>
      <c r="R1268" s="50">
        <v>371.74900000000002</v>
      </c>
      <c r="S1268" s="50">
        <v>286.26</v>
      </c>
      <c r="T1268" s="50">
        <v>203.303</v>
      </c>
      <c r="U1268" s="50">
        <v>124.426</v>
      </c>
      <c r="V1268" s="50">
        <v>59.892000000000003</v>
      </c>
      <c r="W1268" s="50">
        <v>30.077000000000002</v>
      </c>
      <c r="X1268" s="50" t="s">
        <v>311</v>
      </c>
      <c r="Y1268" s="50" t="s">
        <v>311</v>
      </c>
      <c r="Z1268" s="50" t="s">
        <v>311</v>
      </c>
      <c r="AA1268" s="50" t="s">
        <v>311</v>
      </c>
      <c r="AB1268" s="50" t="s">
        <v>311</v>
      </c>
      <c r="AC1268" s="50" t="str">
        <f t="shared" si="85"/>
        <v>Nepal-1975</v>
      </c>
      <c r="AD1268" s="51">
        <f t="shared" si="86"/>
        <v>7459.6509999999998</v>
      </c>
      <c r="AE1268" s="15">
        <f t="shared" si="87"/>
        <v>0.78638571697255011</v>
      </c>
      <c r="AF1268">
        <f t="shared" si="88"/>
        <v>3.2359331137092349E-2</v>
      </c>
    </row>
    <row r="1269" spans="1:32" x14ac:dyDescent="0.25">
      <c r="A1269" s="59">
        <v>1252</v>
      </c>
      <c r="B1269" s="60" t="s">
        <v>309</v>
      </c>
      <c r="C1269" s="61" t="s">
        <v>332</v>
      </c>
      <c r="D1269" s="62"/>
      <c r="E1269" s="62">
        <v>562</v>
      </c>
      <c r="F1269" s="62">
        <v>1975</v>
      </c>
      <c r="G1269" s="50">
        <v>1049.692</v>
      </c>
      <c r="H1269" s="50">
        <v>795.52200000000005</v>
      </c>
      <c r="I1269" s="50">
        <v>669.41200000000003</v>
      </c>
      <c r="J1269" s="50">
        <v>536.27599999999995</v>
      </c>
      <c r="K1269" s="50">
        <v>419.67899999999997</v>
      </c>
      <c r="L1269" s="50">
        <v>356.459</v>
      </c>
      <c r="M1269" s="50">
        <v>330.17</v>
      </c>
      <c r="N1269" s="50">
        <v>257.84899999999999</v>
      </c>
      <c r="O1269" s="50">
        <v>202.315</v>
      </c>
      <c r="P1269" s="50">
        <v>161.34800000000001</v>
      </c>
      <c r="Q1269" s="50">
        <v>132.79300000000001</v>
      </c>
      <c r="R1269" s="50">
        <v>104.46299999999999</v>
      </c>
      <c r="S1269" s="50">
        <v>76.87</v>
      </c>
      <c r="T1269" s="50">
        <v>50.613999999999997</v>
      </c>
      <c r="U1269" s="50">
        <v>26.998000000000001</v>
      </c>
      <c r="V1269" s="50">
        <v>11.106</v>
      </c>
      <c r="W1269" s="50">
        <v>3.2450000000000001</v>
      </c>
      <c r="X1269" s="50" t="s">
        <v>311</v>
      </c>
      <c r="Y1269" s="50" t="s">
        <v>311</v>
      </c>
      <c r="Z1269" s="50" t="s">
        <v>311</v>
      </c>
      <c r="AA1269" s="50" t="s">
        <v>311</v>
      </c>
      <c r="AB1269" s="50" t="s">
        <v>311</v>
      </c>
      <c r="AC1269" s="50" t="str">
        <f t="shared" si="85"/>
        <v>Niger-1975</v>
      </c>
      <c r="AD1269" s="51">
        <f t="shared" si="86"/>
        <v>2578.2220000000002</v>
      </c>
      <c r="AE1269" s="15">
        <f t="shared" si="87"/>
        <v>1.0110025436133894</v>
      </c>
      <c r="AF1269">
        <f t="shared" si="88"/>
        <v>1.8057283468895992E-2</v>
      </c>
    </row>
    <row r="1270" spans="1:32" x14ac:dyDescent="0.25">
      <c r="A1270" s="59">
        <v>1253</v>
      </c>
      <c r="B1270" s="60" t="s">
        <v>309</v>
      </c>
      <c r="C1270" s="61" t="s">
        <v>333</v>
      </c>
      <c r="D1270" s="62"/>
      <c r="E1270" s="62">
        <v>600</v>
      </c>
      <c r="F1270" s="62">
        <v>1975</v>
      </c>
      <c r="G1270" s="50">
        <v>439.87599999999998</v>
      </c>
      <c r="H1270" s="50">
        <v>420.03699999999998</v>
      </c>
      <c r="I1270" s="50">
        <v>370.72899999999998</v>
      </c>
      <c r="J1270" s="50">
        <v>311.57299999999998</v>
      </c>
      <c r="K1270" s="50">
        <v>256.93299999999999</v>
      </c>
      <c r="L1270" s="50">
        <v>192.97200000000001</v>
      </c>
      <c r="M1270" s="50">
        <v>152.18899999999999</v>
      </c>
      <c r="N1270" s="50">
        <v>129.834</v>
      </c>
      <c r="O1270" s="50">
        <v>103.813</v>
      </c>
      <c r="P1270" s="50">
        <v>101.223</v>
      </c>
      <c r="Q1270" s="50">
        <v>84.671999999999997</v>
      </c>
      <c r="R1270" s="50">
        <v>69.727000000000004</v>
      </c>
      <c r="S1270" s="50">
        <v>55.317</v>
      </c>
      <c r="T1270" s="50">
        <v>41.927</v>
      </c>
      <c r="U1270" s="50">
        <v>29.530999999999999</v>
      </c>
      <c r="V1270" s="50">
        <v>18.033999999999999</v>
      </c>
      <c r="W1270" s="50">
        <v>12.574999999999999</v>
      </c>
      <c r="X1270" s="50" t="s">
        <v>311</v>
      </c>
      <c r="Y1270" s="50" t="s">
        <v>311</v>
      </c>
      <c r="Z1270" s="50" t="s">
        <v>311</v>
      </c>
      <c r="AA1270" s="50" t="s">
        <v>311</v>
      </c>
      <c r="AB1270" s="50" t="s">
        <v>311</v>
      </c>
      <c r="AC1270" s="50" t="str">
        <f t="shared" si="85"/>
        <v>Paraguay-1975</v>
      </c>
      <c r="AD1270" s="51">
        <f t="shared" si="86"/>
        <v>1458.2530000000002</v>
      </c>
      <c r="AE1270" s="15">
        <f t="shared" si="87"/>
        <v>0.91390794327184643</v>
      </c>
      <c r="AF1270">
        <f t="shared" si="88"/>
        <v>3.7958715383084873E-2</v>
      </c>
    </row>
    <row r="1271" spans="1:32" x14ac:dyDescent="0.25">
      <c r="A1271" s="59">
        <v>1254</v>
      </c>
      <c r="B1271" s="60" t="s">
        <v>309</v>
      </c>
      <c r="C1271" s="61" t="s">
        <v>334</v>
      </c>
      <c r="D1271" s="62">
        <v>2</v>
      </c>
      <c r="E1271" s="62">
        <v>498</v>
      </c>
      <c r="F1271" s="62">
        <v>1975</v>
      </c>
      <c r="G1271" s="50">
        <v>370.74200000000002</v>
      </c>
      <c r="H1271" s="50">
        <v>339.35199999999998</v>
      </c>
      <c r="I1271" s="50">
        <v>398.28199999999998</v>
      </c>
      <c r="J1271" s="50">
        <v>398.53</v>
      </c>
      <c r="K1271" s="50">
        <v>353.47399999999999</v>
      </c>
      <c r="L1271" s="50">
        <v>244.36600000000001</v>
      </c>
      <c r="M1271" s="50">
        <v>232.696</v>
      </c>
      <c r="N1271" s="50">
        <v>272.80399999999997</v>
      </c>
      <c r="O1271" s="50">
        <v>239.98699999999999</v>
      </c>
      <c r="P1271" s="50">
        <v>236.53700000000001</v>
      </c>
      <c r="Q1271" s="50">
        <v>209.054</v>
      </c>
      <c r="R1271" s="50">
        <v>129.166</v>
      </c>
      <c r="S1271" s="50">
        <v>152.86699999999999</v>
      </c>
      <c r="T1271" s="50">
        <v>106.087</v>
      </c>
      <c r="U1271" s="50">
        <v>75.814999999999998</v>
      </c>
      <c r="V1271" s="50">
        <v>42.61</v>
      </c>
      <c r="W1271" s="50">
        <v>36.540999999999997</v>
      </c>
      <c r="X1271" s="50" t="s">
        <v>311</v>
      </c>
      <c r="Y1271" s="50" t="s">
        <v>311</v>
      </c>
      <c r="Z1271" s="50" t="s">
        <v>311</v>
      </c>
      <c r="AA1271" s="50" t="s">
        <v>311</v>
      </c>
      <c r="AB1271" s="50" t="s">
        <v>311</v>
      </c>
      <c r="AC1271" s="50" t="str">
        <f t="shared" si="85"/>
        <v>Republic of Moldova-1975</v>
      </c>
      <c r="AD1271" s="51">
        <f t="shared" si="86"/>
        <v>2469.4810000000002</v>
      </c>
      <c r="AE1271" s="15">
        <f t="shared" si="87"/>
        <v>0.5545412173651062</v>
      </c>
      <c r="AF1271">
        <f t="shared" si="88"/>
        <v>7.2963508603054839E-2</v>
      </c>
    </row>
    <row r="1272" spans="1:32" x14ac:dyDescent="0.25">
      <c r="A1272" s="59">
        <v>1255</v>
      </c>
      <c r="B1272" s="60" t="s">
        <v>309</v>
      </c>
      <c r="C1272" s="61" t="s">
        <v>335</v>
      </c>
      <c r="D1272" s="62"/>
      <c r="E1272" s="62">
        <v>646</v>
      </c>
      <c r="F1272" s="62">
        <v>1975</v>
      </c>
      <c r="G1272" s="50">
        <v>857.43700000000001</v>
      </c>
      <c r="H1272" s="50">
        <v>646.14200000000005</v>
      </c>
      <c r="I1272" s="50">
        <v>552.81899999999996</v>
      </c>
      <c r="J1272" s="50">
        <v>496.39299999999997</v>
      </c>
      <c r="K1272" s="50">
        <v>407.02</v>
      </c>
      <c r="L1272" s="50">
        <v>311.79000000000002</v>
      </c>
      <c r="M1272" s="50">
        <v>207.45599999999999</v>
      </c>
      <c r="N1272" s="50">
        <v>179.578</v>
      </c>
      <c r="O1272" s="50">
        <v>180.334</v>
      </c>
      <c r="P1272" s="50">
        <v>159.03399999999999</v>
      </c>
      <c r="Q1272" s="50">
        <v>113.682</v>
      </c>
      <c r="R1272" s="50">
        <v>73.832999999999998</v>
      </c>
      <c r="S1272" s="50">
        <v>61.003</v>
      </c>
      <c r="T1272" s="50">
        <v>48.381</v>
      </c>
      <c r="U1272" s="50">
        <v>32.159999999999997</v>
      </c>
      <c r="V1272" s="50">
        <v>19.864999999999998</v>
      </c>
      <c r="W1272" s="50">
        <v>12.164999999999999</v>
      </c>
      <c r="X1272" s="50" t="s">
        <v>311</v>
      </c>
      <c r="Y1272" s="50" t="s">
        <v>311</v>
      </c>
      <c r="Z1272" s="50" t="s">
        <v>311</v>
      </c>
      <c r="AA1272" s="50" t="s">
        <v>311</v>
      </c>
      <c r="AB1272" s="50" t="s">
        <v>311</v>
      </c>
      <c r="AC1272" s="50" t="str">
        <f t="shared" si="85"/>
        <v>Rwanda-1975</v>
      </c>
      <c r="AD1272" s="51">
        <f t="shared" si="86"/>
        <v>2190.123</v>
      </c>
      <c r="AE1272" s="15">
        <f t="shared" si="87"/>
        <v>0.99034118175097907</v>
      </c>
      <c r="AF1272">
        <f t="shared" si="88"/>
        <v>2.6508994068320867E-2</v>
      </c>
    </row>
    <row r="1273" spans="1:32" x14ac:dyDescent="0.25">
      <c r="A1273" s="59">
        <v>1256</v>
      </c>
      <c r="B1273" s="60" t="s">
        <v>309</v>
      </c>
      <c r="C1273" s="61" t="s">
        <v>336</v>
      </c>
      <c r="D1273" s="62"/>
      <c r="E1273" s="62">
        <v>728</v>
      </c>
      <c r="F1273" s="62">
        <v>1975</v>
      </c>
      <c r="G1273" s="50">
        <v>748.16</v>
      </c>
      <c r="H1273" s="50">
        <v>590.57000000000005</v>
      </c>
      <c r="I1273" s="50">
        <v>485.82400000000001</v>
      </c>
      <c r="J1273" s="50">
        <v>399.62799999999999</v>
      </c>
      <c r="K1273" s="50">
        <v>321.18099999999998</v>
      </c>
      <c r="L1273" s="50">
        <v>314.77600000000001</v>
      </c>
      <c r="M1273" s="50">
        <v>277.06400000000002</v>
      </c>
      <c r="N1273" s="50">
        <v>232.845</v>
      </c>
      <c r="O1273" s="50">
        <v>193.15299999999999</v>
      </c>
      <c r="P1273" s="50">
        <v>156.15299999999999</v>
      </c>
      <c r="Q1273" s="50">
        <v>125.34399999999999</v>
      </c>
      <c r="R1273" s="50">
        <v>97.617999999999995</v>
      </c>
      <c r="S1273" s="50">
        <v>73.590999999999994</v>
      </c>
      <c r="T1273" s="50">
        <v>50.582999999999998</v>
      </c>
      <c r="U1273" s="50">
        <v>30.407</v>
      </c>
      <c r="V1273" s="50">
        <v>14.993</v>
      </c>
      <c r="W1273" s="50">
        <v>7.548</v>
      </c>
      <c r="X1273" s="50" t="s">
        <v>311</v>
      </c>
      <c r="Y1273" s="50" t="s">
        <v>311</v>
      </c>
      <c r="Z1273" s="50" t="s">
        <v>311</v>
      </c>
      <c r="AA1273" s="50" t="s">
        <v>311</v>
      </c>
      <c r="AB1273" s="50" t="s">
        <v>311</v>
      </c>
      <c r="AC1273" s="50" t="str">
        <f t="shared" si="85"/>
        <v>South Sudan-1975</v>
      </c>
      <c r="AD1273" s="51">
        <f t="shared" si="86"/>
        <v>2191.3530000000001</v>
      </c>
      <c r="AE1273" s="15">
        <f t="shared" si="87"/>
        <v>0.87986052452525909</v>
      </c>
      <c r="AF1273">
        <f t="shared" si="88"/>
        <v>2.5780228476406455E-2</v>
      </c>
    </row>
    <row r="1274" spans="1:32" x14ac:dyDescent="0.25">
      <c r="A1274" s="59">
        <v>1257</v>
      </c>
      <c r="B1274" s="60" t="s">
        <v>309</v>
      </c>
      <c r="C1274" s="61" t="s">
        <v>337</v>
      </c>
      <c r="D1274" s="62"/>
      <c r="E1274" s="62">
        <v>748</v>
      </c>
      <c r="F1274" s="62">
        <v>1975</v>
      </c>
      <c r="G1274" s="50">
        <v>101.20399999999999</v>
      </c>
      <c r="H1274" s="50">
        <v>80.465999999999994</v>
      </c>
      <c r="I1274" s="50">
        <v>66.600999999999999</v>
      </c>
      <c r="J1274" s="50">
        <v>54.777999999999999</v>
      </c>
      <c r="K1274" s="50">
        <v>42.436</v>
      </c>
      <c r="L1274" s="50">
        <v>32.718000000000004</v>
      </c>
      <c r="M1274" s="50">
        <v>26.56</v>
      </c>
      <c r="N1274" s="50">
        <v>24.789000000000001</v>
      </c>
      <c r="O1274" s="50">
        <v>21.061</v>
      </c>
      <c r="P1274" s="50">
        <v>16.957000000000001</v>
      </c>
      <c r="Q1274" s="50">
        <v>14.38</v>
      </c>
      <c r="R1274" s="50">
        <v>11.943</v>
      </c>
      <c r="S1274" s="50">
        <v>9.0869999999999997</v>
      </c>
      <c r="T1274" s="50">
        <v>6.39</v>
      </c>
      <c r="U1274" s="50">
        <v>4.0659999999999998</v>
      </c>
      <c r="V1274" s="50">
        <v>2.2210000000000001</v>
      </c>
      <c r="W1274" s="50">
        <v>1.367</v>
      </c>
      <c r="X1274" s="50" t="s">
        <v>311</v>
      </c>
      <c r="Y1274" s="50" t="s">
        <v>311</v>
      </c>
      <c r="Z1274" s="50" t="s">
        <v>311</v>
      </c>
      <c r="AA1274" s="50" t="s">
        <v>311</v>
      </c>
      <c r="AB1274" s="50" t="s">
        <v>311</v>
      </c>
      <c r="AC1274" s="50" t="str">
        <f t="shared" si="85"/>
        <v>Swaziland-1975</v>
      </c>
      <c r="AD1274" s="51">
        <f t="shared" si="86"/>
        <v>254.709</v>
      </c>
      <c r="AE1274" s="15">
        <f t="shared" si="87"/>
        <v>1.0298615282538113</v>
      </c>
      <c r="AF1274">
        <f t="shared" si="88"/>
        <v>2.7921587339456842E-2</v>
      </c>
    </row>
    <row r="1275" spans="1:32" x14ac:dyDescent="0.25">
      <c r="A1275" s="59">
        <v>1258</v>
      </c>
      <c r="B1275" s="60" t="s">
        <v>309</v>
      </c>
      <c r="C1275" s="61" t="s">
        <v>338</v>
      </c>
      <c r="D1275" s="62"/>
      <c r="E1275" s="62">
        <v>762</v>
      </c>
      <c r="F1275" s="62">
        <v>1975</v>
      </c>
      <c r="G1275" s="50">
        <v>568.41899999999998</v>
      </c>
      <c r="H1275" s="50">
        <v>494.52699999999999</v>
      </c>
      <c r="I1275" s="50">
        <v>443.81900000000002</v>
      </c>
      <c r="J1275" s="50">
        <v>360.80799999999999</v>
      </c>
      <c r="K1275" s="50">
        <v>290.21800000000002</v>
      </c>
      <c r="L1275" s="50">
        <v>176.67</v>
      </c>
      <c r="M1275" s="50">
        <v>149.75</v>
      </c>
      <c r="N1275" s="50">
        <v>193.58099999999999</v>
      </c>
      <c r="O1275" s="50">
        <v>160.696</v>
      </c>
      <c r="P1275" s="50">
        <v>148.18600000000001</v>
      </c>
      <c r="Q1275" s="50">
        <v>105.102</v>
      </c>
      <c r="R1275" s="50">
        <v>67.578999999999994</v>
      </c>
      <c r="S1275" s="50">
        <v>71.113</v>
      </c>
      <c r="T1275" s="50">
        <v>58.534999999999997</v>
      </c>
      <c r="U1275" s="50">
        <v>48.295000000000002</v>
      </c>
      <c r="V1275" s="50">
        <v>26.774999999999999</v>
      </c>
      <c r="W1275" s="50">
        <v>26.861999999999998</v>
      </c>
      <c r="X1275" s="50" t="s">
        <v>311</v>
      </c>
      <c r="Y1275" s="50" t="s">
        <v>311</v>
      </c>
      <c r="Z1275" s="50" t="s">
        <v>311</v>
      </c>
      <c r="AA1275" s="50" t="s">
        <v>311</v>
      </c>
      <c r="AB1275" s="50" t="s">
        <v>311</v>
      </c>
      <c r="AC1275" s="50" t="str">
        <f t="shared" si="85"/>
        <v>Tajikistan-1975</v>
      </c>
      <c r="AD1275" s="51">
        <f t="shared" si="86"/>
        <v>1723.703</v>
      </c>
      <c r="AE1275" s="15">
        <f t="shared" si="87"/>
        <v>0.96723855559803529</v>
      </c>
      <c r="AF1275">
        <f t="shared" si="88"/>
        <v>4.9672988557695044E-2</v>
      </c>
    </row>
    <row r="1276" spans="1:32" x14ac:dyDescent="0.25">
      <c r="A1276" s="59">
        <v>1259</v>
      </c>
      <c r="B1276" s="60" t="s">
        <v>309</v>
      </c>
      <c r="C1276" s="61" t="s">
        <v>339</v>
      </c>
      <c r="D1276" s="62">
        <v>3</v>
      </c>
      <c r="E1276" s="62">
        <v>807</v>
      </c>
      <c r="F1276" s="62">
        <v>1975</v>
      </c>
      <c r="G1276" s="50">
        <v>189.32599999999999</v>
      </c>
      <c r="H1276" s="50">
        <v>198.392</v>
      </c>
      <c r="I1276" s="50">
        <v>181.976</v>
      </c>
      <c r="J1276" s="50">
        <v>180.16</v>
      </c>
      <c r="K1276" s="50">
        <v>189.49100000000001</v>
      </c>
      <c r="L1276" s="50">
        <v>144.661</v>
      </c>
      <c r="M1276" s="50">
        <v>115.14400000000001</v>
      </c>
      <c r="N1276" s="50">
        <v>119.211</v>
      </c>
      <c r="O1276" s="50">
        <v>110.57299999999999</v>
      </c>
      <c r="P1276" s="50">
        <v>93.757000000000005</v>
      </c>
      <c r="Q1276" s="50">
        <v>77.323999999999998</v>
      </c>
      <c r="R1276" s="50">
        <v>46.34</v>
      </c>
      <c r="S1276" s="50">
        <v>56.478000000000002</v>
      </c>
      <c r="T1276" s="50">
        <v>43.567</v>
      </c>
      <c r="U1276" s="50">
        <v>28.292999999999999</v>
      </c>
      <c r="V1276" s="50">
        <v>15.988</v>
      </c>
      <c r="W1276" s="50">
        <v>12.329000000000001</v>
      </c>
      <c r="X1276" s="50" t="s">
        <v>311</v>
      </c>
      <c r="Y1276" s="50" t="s">
        <v>311</v>
      </c>
      <c r="Z1276" s="50" t="s">
        <v>311</v>
      </c>
      <c r="AA1276" s="50" t="s">
        <v>311</v>
      </c>
      <c r="AB1276" s="50" t="s">
        <v>311</v>
      </c>
      <c r="AC1276" s="50" t="str">
        <f t="shared" si="85"/>
        <v>TFYR Macedonia-1975</v>
      </c>
      <c r="AD1276" s="51">
        <f t="shared" si="86"/>
        <v>1133.1390000000001</v>
      </c>
      <c r="AE1276" s="15">
        <f t="shared" si="87"/>
        <v>0.59116401430009891</v>
      </c>
      <c r="AF1276">
        <f t="shared" si="88"/>
        <v>5.8829609245298856E-2</v>
      </c>
    </row>
    <row r="1277" spans="1:32" x14ac:dyDescent="0.25">
      <c r="A1277" s="59">
        <v>1260</v>
      </c>
      <c r="B1277" s="60" t="s">
        <v>309</v>
      </c>
      <c r="C1277" s="61" t="s">
        <v>340</v>
      </c>
      <c r="D1277" s="62"/>
      <c r="E1277" s="62">
        <v>795</v>
      </c>
      <c r="F1277" s="62">
        <v>1975</v>
      </c>
      <c r="G1277" s="50">
        <v>397.46499999999997</v>
      </c>
      <c r="H1277" s="50">
        <v>359.71800000000002</v>
      </c>
      <c r="I1277" s="50">
        <v>333.72</v>
      </c>
      <c r="J1277" s="50">
        <v>282.71300000000002</v>
      </c>
      <c r="K1277" s="50">
        <v>225.108</v>
      </c>
      <c r="L1277" s="50">
        <v>144.33799999999999</v>
      </c>
      <c r="M1277" s="50">
        <v>111.367</v>
      </c>
      <c r="N1277" s="50">
        <v>142.62700000000001</v>
      </c>
      <c r="O1277" s="50">
        <v>115.387</v>
      </c>
      <c r="P1277" s="50">
        <v>111.81100000000001</v>
      </c>
      <c r="Q1277" s="50">
        <v>75.887</v>
      </c>
      <c r="R1277" s="50">
        <v>54.707999999999998</v>
      </c>
      <c r="S1277" s="50">
        <v>57.87</v>
      </c>
      <c r="T1277" s="50">
        <v>44.594000000000001</v>
      </c>
      <c r="U1277" s="50">
        <v>32.494</v>
      </c>
      <c r="V1277" s="50">
        <v>17.922000000000001</v>
      </c>
      <c r="W1277" s="50">
        <v>17.632000000000001</v>
      </c>
      <c r="X1277" s="50" t="s">
        <v>311</v>
      </c>
      <c r="Y1277" s="50" t="s">
        <v>311</v>
      </c>
      <c r="Z1277" s="50" t="s">
        <v>311</v>
      </c>
      <c r="AA1277" s="50" t="s">
        <v>311</v>
      </c>
      <c r="AB1277" s="50" t="s">
        <v>311</v>
      </c>
      <c r="AC1277" s="50" t="str">
        <f t="shared" si="85"/>
        <v>Turkmenistan-1975</v>
      </c>
      <c r="AD1277" s="51">
        <f t="shared" si="86"/>
        <v>1321.8159999999998</v>
      </c>
      <c r="AE1277" s="15">
        <f t="shared" si="87"/>
        <v>0.91052385506000855</v>
      </c>
      <c r="AF1277">
        <f t="shared" si="88"/>
        <v>4.6686746363749775E-2</v>
      </c>
    </row>
    <row r="1278" spans="1:32" x14ac:dyDescent="0.25">
      <c r="A1278" s="59">
        <v>1261</v>
      </c>
      <c r="B1278" s="60" t="s">
        <v>309</v>
      </c>
      <c r="C1278" s="61" t="s">
        <v>341</v>
      </c>
      <c r="D1278" s="62"/>
      <c r="E1278" s="62">
        <v>800</v>
      </c>
      <c r="F1278" s="62">
        <v>1975</v>
      </c>
      <c r="G1278" s="50">
        <v>2092.8519999999999</v>
      </c>
      <c r="H1278" s="50">
        <v>1659.4780000000001</v>
      </c>
      <c r="I1278" s="50">
        <v>1355.0039999999999</v>
      </c>
      <c r="J1278" s="50">
        <v>1121.7139999999999</v>
      </c>
      <c r="K1278" s="50">
        <v>935.88699999999994</v>
      </c>
      <c r="L1278" s="50">
        <v>742.30399999999997</v>
      </c>
      <c r="M1278" s="50">
        <v>611.25400000000002</v>
      </c>
      <c r="N1278" s="50">
        <v>464.38</v>
      </c>
      <c r="O1278" s="50">
        <v>456.65499999999997</v>
      </c>
      <c r="P1278" s="50">
        <v>378.91899999999998</v>
      </c>
      <c r="Q1278" s="50">
        <v>307.8</v>
      </c>
      <c r="R1278" s="50">
        <v>238.93899999999999</v>
      </c>
      <c r="S1278" s="50">
        <v>178.19200000000001</v>
      </c>
      <c r="T1278" s="50">
        <v>127.28400000000001</v>
      </c>
      <c r="U1278" s="50">
        <v>83.090999999999994</v>
      </c>
      <c r="V1278" s="50">
        <v>45.642000000000003</v>
      </c>
      <c r="W1278" s="50">
        <v>27.751999999999999</v>
      </c>
      <c r="X1278" s="50" t="s">
        <v>311</v>
      </c>
      <c r="Y1278" s="50" t="s">
        <v>311</v>
      </c>
      <c r="Z1278" s="50" t="s">
        <v>311</v>
      </c>
      <c r="AA1278" s="50" t="s">
        <v>311</v>
      </c>
      <c r="AB1278" s="50" t="s">
        <v>311</v>
      </c>
      <c r="AC1278" s="50" t="str">
        <f t="shared" si="85"/>
        <v>Uganda-1975</v>
      </c>
      <c r="AD1278" s="51">
        <f t="shared" si="86"/>
        <v>5436.0439999999999</v>
      </c>
      <c r="AE1278" s="15">
        <f t="shared" si="87"/>
        <v>0.9917327747899024</v>
      </c>
      <c r="AF1278">
        <f t="shared" si="88"/>
        <v>2.6914429132674556E-2</v>
      </c>
    </row>
    <row r="1279" spans="1:32" x14ac:dyDescent="0.25">
      <c r="A1279" s="59">
        <v>1262</v>
      </c>
      <c r="B1279" s="60" t="s">
        <v>309</v>
      </c>
      <c r="C1279" s="61" t="s">
        <v>342</v>
      </c>
      <c r="D1279" s="62"/>
      <c r="E1279" s="62">
        <v>860</v>
      </c>
      <c r="F1279" s="62">
        <v>1975</v>
      </c>
      <c r="G1279" s="50">
        <v>2159.681</v>
      </c>
      <c r="H1279" s="50">
        <v>1929.222</v>
      </c>
      <c r="I1279" s="50">
        <v>1899.85</v>
      </c>
      <c r="J1279" s="50">
        <v>1590.885</v>
      </c>
      <c r="K1279" s="50">
        <v>1176.5530000000001</v>
      </c>
      <c r="L1279" s="50">
        <v>710.5</v>
      </c>
      <c r="M1279" s="50">
        <v>609.23699999999997</v>
      </c>
      <c r="N1279" s="50">
        <v>762.08299999999997</v>
      </c>
      <c r="O1279" s="50">
        <v>641.85799999999995</v>
      </c>
      <c r="P1279" s="50">
        <v>630.38</v>
      </c>
      <c r="Q1279" s="50">
        <v>409.58300000000003</v>
      </c>
      <c r="R1279" s="50">
        <v>274.33600000000001</v>
      </c>
      <c r="S1279" s="50">
        <v>308.86700000000002</v>
      </c>
      <c r="T1279" s="50">
        <v>279.80900000000003</v>
      </c>
      <c r="U1279" s="50">
        <v>248.44200000000001</v>
      </c>
      <c r="V1279" s="50">
        <v>142.453</v>
      </c>
      <c r="W1279" s="50">
        <v>118.899</v>
      </c>
      <c r="X1279" s="50" t="s">
        <v>311</v>
      </c>
      <c r="Y1279" s="50" t="s">
        <v>311</v>
      </c>
      <c r="Z1279" s="50" t="s">
        <v>311</v>
      </c>
      <c r="AA1279" s="50" t="s">
        <v>311</v>
      </c>
      <c r="AB1279" s="50" t="s">
        <v>311</v>
      </c>
      <c r="AC1279" s="50" t="str">
        <f t="shared" si="85"/>
        <v>Uzbekistan-1975</v>
      </c>
      <c r="AD1279" s="51">
        <f t="shared" si="86"/>
        <v>7114.2820000000002</v>
      </c>
      <c r="AE1279" s="15">
        <f t="shared" si="87"/>
        <v>0.95278146129152619</v>
      </c>
      <c r="AF1279">
        <f t="shared" si="88"/>
        <v>6.026107691843912E-2</v>
      </c>
    </row>
    <row r="1280" spans="1:32" x14ac:dyDescent="0.25">
      <c r="A1280" s="59">
        <v>1263</v>
      </c>
      <c r="B1280" s="60" t="s">
        <v>309</v>
      </c>
      <c r="C1280" s="61" t="s">
        <v>343</v>
      </c>
      <c r="D1280" s="62"/>
      <c r="E1280" s="62">
        <v>894</v>
      </c>
      <c r="F1280" s="62">
        <v>1975</v>
      </c>
      <c r="G1280" s="50">
        <v>979.12800000000004</v>
      </c>
      <c r="H1280" s="50">
        <v>760.99</v>
      </c>
      <c r="I1280" s="50">
        <v>628.27300000000002</v>
      </c>
      <c r="J1280" s="50">
        <v>505.85399999999998</v>
      </c>
      <c r="K1280" s="50">
        <v>408.40699999999998</v>
      </c>
      <c r="L1280" s="50">
        <v>341.95299999999997</v>
      </c>
      <c r="M1280" s="50">
        <v>286.11</v>
      </c>
      <c r="N1280" s="50">
        <v>238.78200000000001</v>
      </c>
      <c r="O1280" s="50">
        <v>197.84700000000001</v>
      </c>
      <c r="P1280" s="50">
        <v>163.19200000000001</v>
      </c>
      <c r="Q1280" s="50">
        <v>133.75700000000001</v>
      </c>
      <c r="R1280" s="50">
        <v>106.58799999999999</v>
      </c>
      <c r="S1280" s="50">
        <v>82.405000000000001</v>
      </c>
      <c r="T1280" s="50">
        <v>59.49</v>
      </c>
      <c r="U1280" s="50">
        <v>38.616</v>
      </c>
      <c r="V1280" s="50">
        <v>21.263000000000002</v>
      </c>
      <c r="W1280" s="50">
        <v>12.176</v>
      </c>
      <c r="X1280" s="50" t="s">
        <v>311</v>
      </c>
      <c r="Y1280" s="50" t="s">
        <v>311</v>
      </c>
      <c r="Z1280" s="50" t="s">
        <v>311</v>
      </c>
      <c r="AA1280" s="50" t="s">
        <v>311</v>
      </c>
      <c r="AB1280" s="50" t="s">
        <v>311</v>
      </c>
      <c r="AC1280" s="50" t="str">
        <f t="shared" si="85"/>
        <v>Zambia-1975</v>
      </c>
      <c r="AD1280" s="51">
        <f t="shared" si="86"/>
        <v>2464.8950000000004</v>
      </c>
      <c r="AE1280" s="15">
        <f t="shared" si="87"/>
        <v>1.0142160213721068</v>
      </c>
      <c r="AF1280">
        <f t="shared" si="88"/>
        <v>2.7216473430291526E-2</v>
      </c>
    </row>
    <row r="1281" spans="1:32" x14ac:dyDescent="0.25">
      <c r="A1281" s="59">
        <v>1264</v>
      </c>
      <c r="B1281" s="60" t="s">
        <v>309</v>
      </c>
      <c r="C1281" s="61" t="s">
        <v>346</v>
      </c>
      <c r="D1281" s="62"/>
      <c r="E1281" s="62">
        <v>716</v>
      </c>
      <c r="F1281" s="62">
        <v>1975</v>
      </c>
      <c r="G1281" s="50">
        <v>1204.222</v>
      </c>
      <c r="H1281" s="50">
        <v>960.71699999999998</v>
      </c>
      <c r="I1281" s="50">
        <v>802.24900000000002</v>
      </c>
      <c r="J1281" s="50">
        <v>654.971</v>
      </c>
      <c r="K1281" s="50">
        <v>531.58600000000001</v>
      </c>
      <c r="L1281" s="50">
        <v>357.85599999999999</v>
      </c>
      <c r="M1281" s="50">
        <v>327</v>
      </c>
      <c r="N1281" s="50">
        <v>266.09699999999998</v>
      </c>
      <c r="O1281" s="50">
        <v>225.59200000000001</v>
      </c>
      <c r="P1281" s="50">
        <v>195.84399999999999</v>
      </c>
      <c r="Q1281" s="50">
        <v>156.95400000000001</v>
      </c>
      <c r="R1281" s="50">
        <v>141.99299999999999</v>
      </c>
      <c r="S1281" s="50">
        <v>102.541</v>
      </c>
      <c r="T1281" s="50">
        <v>76.5</v>
      </c>
      <c r="U1281" s="50">
        <v>54.530999999999999</v>
      </c>
      <c r="V1281" s="50">
        <v>33.337000000000003</v>
      </c>
      <c r="W1281" s="50">
        <v>23.38</v>
      </c>
      <c r="X1281" s="50" t="s">
        <v>311</v>
      </c>
      <c r="Y1281" s="50" t="s">
        <v>311</v>
      </c>
      <c r="Z1281" s="50" t="s">
        <v>311</v>
      </c>
      <c r="AA1281" s="50" t="s">
        <v>311</v>
      </c>
      <c r="AB1281" s="50" t="s">
        <v>311</v>
      </c>
      <c r="AC1281" s="50" t="str">
        <f t="shared" si="85"/>
        <v>Zimbabwe-1975</v>
      </c>
      <c r="AD1281" s="51">
        <f t="shared" si="86"/>
        <v>2960.4340000000007</v>
      </c>
      <c r="AE1281" s="15">
        <f t="shared" si="87"/>
        <v>1.0657005020209873</v>
      </c>
      <c r="AF1281">
        <f t="shared" si="88"/>
        <v>3.1673409674233613E-2</v>
      </c>
    </row>
    <row r="1282" spans="1:32" x14ac:dyDescent="0.25">
      <c r="A1282" s="54">
        <v>1265</v>
      </c>
      <c r="B1282" s="55" t="s">
        <v>309</v>
      </c>
      <c r="C1282" s="56" t="s">
        <v>347</v>
      </c>
      <c r="D1282" s="57"/>
      <c r="E1282" s="57">
        <v>1674</v>
      </c>
      <c r="F1282" s="57">
        <v>1975</v>
      </c>
      <c r="G1282" s="58">
        <v>4519.3909999999996</v>
      </c>
      <c r="H1282" s="58">
        <v>4350.7309999999998</v>
      </c>
      <c r="I1282" s="58">
        <v>4444.4849999999997</v>
      </c>
      <c r="J1282" s="58">
        <v>4638.5420000000004</v>
      </c>
      <c r="K1282" s="58">
        <v>4740.9650000000001</v>
      </c>
      <c r="L1282" s="58">
        <v>4378.5110000000004</v>
      </c>
      <c r="M1282" s="58">
        <v>3845.4989999999998</v>
      </c>
      <c r="N1282" s="58">
        <v>3724.049</v>
      </c>
      <c r="O1282" s="58">
        <v>3767.1439999999998</v>
      </c>
      <c r="P1282" s="58">
        <v>3800.7080000000001</v>
      </c>
      <c r="Q1282" s="58">
        <v>3599.8409999999999</v>
      </c>
      <c r="R1282" s="58">
        <v>2079.7939999999999</v>
      </c>
      <c r="S1282" s="58">
        <v>2880.654</v>
      </c>
      <c r="T1282" s="58">
        <v>2587.2959999999998</v>
      </c>
      <c r="U1282" s="58">
        <v>1996.9369999999999</v>
      </c>
      <c r="V1282" s="58">
        <v>1269.049</v>
      </c>
      <c r="W1282" s="58">
        <v>962.94</v>
      </c>
      <c r="X1282" s="58" t="s">
        <v>311</v>
      </c>
      <c r="Y1282" s="58" t="s">
        <v>311</v>
      </c>
      <c r="Z1282" s="58" t="s">
        <v>311</v>
      </c>
      <c r="AA1282" s="58" t="s">
        <v>311</v>
      </c>
      <c r="AB1282" s="58" t="s">
        <v>311</v>
      </c>
      <c r="AC1282" s="50" t="str">
        <f t="shared" si="85"/>
        <v>Land-locked Countries (Others)-1975</v>
      </c>
      <c r="AD1282" s="51">
        <f t="shared" si="86"/>
        <v>37455.707000000002</v>
      </c>
      <c r="AE1282" s="15">
        <f t="shared" si="87"/>
        <v>0.53745692211870399</v>
      </c>
      <c r="AF1282">
        <f t="shared" si="88"/>
        <v>0.1342560536458372</v>
      </c>
    </row>
    <row r="1283" spans="1:32" x14ac:dyDescent="0.25">
      <c r="A1283" s="59">
        <v>1266</v>
      </c>
      <c r="B1283" s="60" t="s">
        <v>309</v>
      </c>
      <c r="C1283" s="61" t="s">
        <v>348</v>
      </c>
      <c r="D1283" s="62"/>
      <c r="E1283" s="62">
        <v>40</v>
      </c>
      <c r="F1283" s="62">
        <v>1975</v>
      </c>
      <c r="G1283" s="50">
        <v>508.59399999999999</v>
      </c>
      <c r="H1283" s="50">
        <v>624.31700000000001</v>
      </c>
      <c r="I1283" s="50">
        <v>646.91</v>
      </c>
      <c r="J1283" s="50">
        <v>582.16</v>
      </c>
      <c r="K1283" s="50">
        <v>495.88900000000001</v>
      </c>
      <c r="L1283" s="50">
        <v>522.471</v>
      </c>
      <c r="M1283" s="50">
        <v>567.14099999999996</v>
      </c>
      <c r="N1283" s="50">
        <v>493.916</v>
      </c>
      <c r="O1283" s="50">
        <v>430.23200000000003</v>
      </c>
      <c r="P1283" s="50">
        <v>453.50599999999997</v>
      </c>
      <c r="Q1283" s="50">
        <v>469.99599999999998</v>
      </c>
      <c r="R1283" s="50">
        <v>305.435</v>
      </c>
      <c r="S1283" s="50">
        <v>412.18299999999999</v>
      </c>
      <c r="T1283" s="50">
        <v>401.565</v>
      </c>
      <c r="U1283" s="50">
        <v>330.72399999999999</v>
      </c>
      <c r="V1283" s="50">
        <v>219.55199999999999</v>
      </c>
      <c r="W1283" s="50">
        <v>173.09800000000001</v>
      </c>
      <c r="X1283" s="50" t="s">
        <v>311</v>
      </c>
      <c r="Y1283" s="50" t="s">
        <v>311</v>
      </c>
      <c r="Z1283" s="50" t="s">
        <v>311</v>
      </c>
      <c r="AA1283" s="50" t="s">
        <v>311</v>
      </c>
      <c r="AB1283" s="50" t="s">
        <v>311</v>
      </c>
      <c r="AC1283" s="50" t="str">
        <f t="shared" si="85"/>
        <v>Austria-1975</v>
      </c>
      <c r="AD1283" s="51">
        <f t="shared" si="86"/>
        <v>4732.9290000000001</v>
      </c>
      <c r="AE1283" s="15">
        <f t="shared" si="87"/>
        <v>0.61373411686505341</v>
      </c>
      <c r="AF1283">
        <f t="shared" si="88"/>
        <v>0.17272872442516601</v>
      </c>
    </row>
    <row r="1284" spans="1:32" x14ac:dyDescent="0.25">
      <c r="A1284" s="59">
        <v>1267</v>
      </c>
      <c r="B1284" s="60" t="s">
        <v>309</v>
      </c>
      <c r="C1284" s="61" t="s">
        <v>349</v>
      </c>
      <c r="D1284" s="62"/>
      <c r="E1284" s="62">
        <v>112</v>
      </c>
      <c r="F1284" s="62">
        <v>1975</v>
      </c>
      <c r="G1284" s="50">
        <v>745.04300000000001</v>
      </c>
      <c r="H1284" s="50">
        <v>731.65</v>
      </c>
      <c r="I1284" s="50">
        <v>872.48699999999997</v>
      </c>
      <c r="J1284" s="50">
        <v>901.149</v>
      </c>
      <c r="K1284" s="50">
        <v>735.87099999999998</v>
      </c>
      <c r="L1284" s="50">
        <v>599.005</v>
      </c>
      <c r="M1284" s="50">
        <v>513.72400000000005</v>
      </c>
      <c r="N1284" s="50">
        <v>730.45500000000004</v>
      </c>
      <c r="O1284" s="50">
        <v>681.09</v>
      </c>
      <c r="P1284" s="50">
        <v>678.99800000000005</v>
      </c>
      <c r="Q1284" s="50">
        <v>496.46899999999999</v>
      </c>
      <c r="R1284" s="50">
        <v>297.983</v>
      </c>
      <c r="S1284" s="50">
        <v>398.43</v>
      </c>
      <c r="T1284" s="50">
        <v>349.048</v>
      </c>
      <c r="U1284" s="50">
        <v>263.89600000000002</v>
      </c>
      <c r="V1284" s="50">
        <v>155.886</v>
      </c>
      <c r="W1284" s="50">
        <v>165.77099999999999</v>
      </c>
      <c r="X1284" s="50" t="s">
        <v>311</v>
      </c>
      <c r="Y1284" s="50" t="s">
        <v>311</v>
      </c>
      <c r="Z1284" s="50" t="s">
        <v>311</v>
      </c>
      <c r="AA1284" s="50" t="s">
        <v>311</v>
      </c>
      <c r="AB1284" s="50" t="s">
        <v>311</v>
      </c>
      <c r="AC1284" s="50" t="str">
        <f t="shared" si="85"/>
        <v>Belarus-1975</v>
      </c>
      <c r="AD1284" s="51">
        <f t="shared" si="86"/>
        <v>6033.174</v>
      </c>
      <c r="AE1284" s="15">
        <f t="shared" si="87"/>
        <v>0.54428746792318605</v>
      </c>
      <c r="AF1284">
        <f t="shared" si="88"/>
        <v>0.11149624556538652</v>
      </c>
    </row>
    <row r="1285" spans="1:32" x14ac:dyDescent="0.25">
      <c r="A1285" s="59">
        <v>1268</v>
      </c>
      <c r="B1285" s="60" t="s">
        <v>309</v>
      </c>
      <c r="C1285" s="61" t="s">
        <v>350</v>
      </c>
      <c r="D1285" s="62"/>
      <c r="E1285" s="62">
        <v>203</v>
      </c>
      <c r="F1285" s="62">
        <v>1975</v>
      </c>
      <c r="G1285" s="50">
        <v>846.49400000000003</v>
      </c>
      <c r="H1285" s="50">
        <v>682.90499999999997</v>
      </c>
      <c r="I1285" s="50">
        <v>680.16600000000005</v>
      </c>
      <c r="J1285" s="50">
        <v>718.13099999999997</v>
      </c>
      <c r="K1285" s="50">
        <v>846.88099999999997</v>
      </c>
      <c r="L1285" s="50">
        <v>872.63199999999995</v>
      </c>
      <c r="M1285" s="50">
        <v>709.85</v>
      </c>
      <c r="N1285" s="50">
        <v>534.94100000000003</v>
      </c>
      <c r="O1285" s="50">
        <v>593.31399999999996</v>
      </c>
      <c r="P1285" s="50">
        <v>635.20100000000002</v>
      </c>
      <c r="Q1285" s="50">
        <v>696.07</v>
      </c>
      <c r="R1285" s="50">
        <v>346.51499999999999</v>
      </c>
      <c r="S1285" s="50">
        <v>587.42200000000003</v>
      </c>
      <c r="T1285" s="50">
        <v>521.947</v>
      </c>
      <c r="U1285" s="50">
        <v>394.74799999999999</v>
      </c>
      <c r="V1285" s="50">
        <v>240.01900000000001</v>
      </c>
      <c r="W1285" s="50">
        <v>162.90799999999999</v>
      </c>
      <c r="X1285" s="50" t="s">
        <v>311</v>
      </c>
      <c r="Y1285" s="50" t="s">
        <v>311</v>
      </c>
      <c r="Z1285" s="50" t="s">
        <v>311</v>
      </c>
      <c r="AA1285" s="50" t="s">
        <v>311</v>
      </c>
      <c r="AB1285" s="50" t="s">
        <v>311</v>
      </c>
      <c r="AC1285" s="50" t="str">
        <f t="shared" si="85"/>
        <v>Czechia-1975</v>
      </c>
      <c r="AD1285" s="51">
        <f t="shared" si="86"/>
        <v>6540.9570000000003</v>
      </c>
      <c r="AE1285" s="15">
        <f t="shared" si="87"/>
        <v>0.5395520869499677</v>
      </c>
      <c r="AF1285">
        <f t="shared" si="88"/>
        <v>0.15080494626491994</v>
      </c>
    </row>
    <row r="1286" spans="1:32" x14ac:dyDescent="0.25">
      <c r="A1286" s="59">
        <v>1269</v>
      </c>
      <c r="B1286" s="60" t="s">
        <v>309</v>
      </c>
      <c r="C1286" s="61" t="s">
        <v>351</v>
      </c>
      <c r="D1286" s="62"/>
      <c r="E1286" s="62">
        <v>348</v>
      </c>
      <c r="F1286" s="62">
        <v>1975</v>
      </c>
      <c r="G1286" s="50">
        <v>778.01099999999997</v>
      </c>
      <c r="H1286" s="50">
        <v>709.38599999999997</v>
      </c>
      <c r="I1286" s="50">
        <v>633.77300000000002</v>
      </c>
      <c r="J1286" s="50">
        <v>807.83600000000001</v>
      </c>
      <c r="K1286" s="50">
        <v>917.93</v>
      </c>
      <c r="L1286" s="50">
        <v>767.46699999999998</v>
      </c>
      <c r="M1286" s="50">
        <v>737.83</v>
      </c>
      <c r="N1286" s="50">
        <v>658.21199999999999</v>
      </c>
      <c r="O1286" s="50">
        <v>698.65300000000002</v>
      </c>
      <c r="P1286" s="50">
        <v>714.38199999999995</v>
      </c>
      <c r="Q1286" s="50">
        <v>754.54200000000003</v>
      </c>
      <c r="R1286" s="50">
        <v>389.50099999999998</v>
      </c>
      <c r="S1286" s="50">
        <v>623.702</v>
      </c>
      <c r="T1286" s="50">
        <v>513.23199999999997</v>
      </c>
      <c r="U1286" s="50">
        <v>390.30700000000002</v>
      </c>
      <c r="V1286" s="50">
        <v>255.59100000000001</v>
      </c>
      <c r="W1286" s="50">
        <v>176.91499999999999</v>
      </c>
      <c r="X1286" s="50" t="s">
        <v>311</v>
      </c>
      <c r="Y1286" s="50" t="s">
        <v>311</v>
      </c>
      <c r="Z1286" s="50" t="s">
        <v>311</v>
      </c>
      <c r="AA1286" s="50" t="s">
        <v>311</v>
      </c>
      <c r="AB1286" s="50" t="s">
        <v>311</v>
      </c>
      <c r="AC1286" s="50" t="str">
        <f t="shared" si="85"/>
        <v>Hungary-1975</v>
      </c>
      <c r="AD1286" s="51">
        <f t="shared" si="86"/>
        <v>7070.0550000000003</v>
      </c>
      <c r="AE1286" s="15">
        <f t="shared" si="87"/>
        <v>0.48899407430352376</v>
      </c>
      <c r="AF1286">
        <f t="shared" si="88"/>
        <v>0.14536092849429758</v>
      </c>
    </row>
    <row r="1287" spans="1:32" x14ac:dyDescent="0.25">
      <c r="A1287" s="59">
        <v>1270</v>
      </c>
      <c r="B1287" s="60" t="s">
        <v>309</v>
      </c>
      <c r="C1287" s="61" t="s">
        <v>352</v>
      </c>
      <c r="D1287" s="62"/>
      <c r="E1287" s="62">
        <v>442</v>
      </c>
      <c r="F1287" s="62">
        <v>1975</v>
      </c>
      <c r="G1287" s="50">
        <v>20.829000000000001</v>
      </c>
      <c r="H1287" s="50">
        <v>24.957999999999998</v>
      </c>
      <c r="I1287" s="50">
        <v>26.835999999999999</v>
      </c>
      <c r="J1287" s="50">
        <v>27.175000000000001</v>
      </c>
      <c r="K1287" s="50">
        <v>27.082999999999998</v>
      </c>
      <c r="L1287" s="50">
        <v>25.952999999999999</v>
      </c>
      <c r="M1287" s="50">
        <v>24.116</v>
      </c>
      <c r="N1287" s="50">
        <v>24.181000000000001</v>
      </c>
      <c r="O1287" s="50">
        <v>24.529</v>
      </c>
      <c r="P1287" s="50">
        <v>25.099</v>
      </c>
      <c r="Q1287" s="50">
        <v>20.838999999999999</v>
      </c>
      <c r="R1287" s="50">
        <v>16.396000000000001</v>
      </c>
      <c r="S1287" s="50">
        <v>19.161000000000001</v>
      </c>
      <c r="T1287" s="50">
        <v>17.565000000000001</v>
      </c>
      <c r="U1287" s="50">
        <v>13.64</v>
      </c>
      <c r="V1287" s="50">
        <v>8.6679999999999993</v>
      </c>
      <c r="W1287" s="50">
        <v>6.9550000000000001</v>
      </c>
      <c r="X1287" s="50" t="s">
        <v>311</v>
      </c>
      <c r="Y1287" s="50" t="s">
        <v>311</v>
      </c>
      <c r="Z1287" s="50" t="s">
        <v>311</v>
      </c>
      <c r="AA1287" s="50" t="s">
        <v>311</v>
      </c>
      <c r="AB1287" s="50" t="s">
        <v>311</v>
      </c>
      <c r="AC1287" s="50" t="str">
        <f t="shared" si="85"/>
        <v>Luxembourg-1975</v>
      </c>
      <c r="AD1287" s="51">
        <f t="shared" si="86"/>
        <v>234.53199999999998</v>
      </c>
      <c r="AE1287" s="15">
        <f t="shared" si="87"/>
        <v>0.50931642590350135</v>
      </c>
      <c r="AF1287">
        <f t="shared" si="88"/>
        <v>0.15245722843515491</v>
      </c>
    </row>
    <row r="1288" spans="1:32" x14ac:dyDescent="0.25">
      <c r="A1288" s="59">
        <v>1271</v>
      </c>
      <c r="B1288" s="60" t="s">
        <v>309</v>
      </c>
      <c r="C1288" s="61" t="s">
        <v>353</v>
      </c>
      <c r="D1288" s="62">
        <v>4</v>
      </c>
      <c r="E1288" s="62">
        <v>688</v>
      </c>
      <c r="F1288" s="62">
        <v>1975</v>
      </c>
      <c r="G1288" s="50">
        <v>738.73299999999995</v>
      </c>
      <c r="H1288" s="50">
        <v>685.12900000000002</v>
      </c>
      <c r="I1288" s="50">
        <v>665.45100000000002</v>
      </c>
      <c r="J1288" s="50">
        <v>680.755</v>
      </c>
      <c r="K1288" s="50">
        <v>792.40200000000004</v>
      </c>
      <c r="L1288" s="50">
        <v>705.53700000000003</v>
      </c>
      <c r="M1288" s="50">
        <v>498.34300000000002</v>
      </c>
      <c r="N1288" s="50">
        <v>583.43700000000001</v>
      </c>
      <c r="O1288" s="50">
        <v>646.04200000000003</v>
      </c>
      <c r="P1288" s="50">
        <v>632.851</v>
      </c>
      <c r="Q1288" s="50">
        <v>501.99900000000002</v>
      </c>
      <c r="R1288" s="50">
        <v>274.65100000000001</v>
      </c>
      <c r="S1288" s="50">
        <v>305.48599999999999</v>
      </c>
      <c r="T1288" s="50">
        <v>314.20600000000002</v>
      </c>
      <c r="U1288" s="50">
        <v>233.12200000000001</v>
      </c>
      <c r="V1288" s="50">
        <v>146.95699999999999</v>
      </c>
      <c r="W1288" s="50">
        <v>92.069000000000003</v>
      </c>
      <c r="X1288" s="50" t="s">
        <v>311</v>
      </c>
      <c r="Y1288" s="50" t="s">
        <v>311</v>
      </c>
      <c r="Z1288" s="50" t="s">
        <v>311</v>
      </c>
      <c r="AA1288" s="50" t="s">
        <v>311</v>
      </c>
      <c r="AB1288" s="50" t="s">
        <v>311</v>
      </c>
      <c r="AC1288" s="50" t="str">
        <f t="shared" si="85"/>
        <v>Serbia-1975</v>
      </c>
      <c r="AD1288" s="51">
        <f t="shared" si="86"/>
        <v>5621.5029999999997</v>
      </c>
      <c r="AE1288" s="15">
        <f t="shared" si="87"/>
        <v>0.51154771241783559</v>
      </c>
      <c r="AF1288">
        <f t="shared" si="88"/>
        <v>0.10198064640629474</v>
      </c>
    </row>
    <row r="1289" spans="1:32" x14ac:dyDescent="0.25">
      <c r="A1289" s="59">
        <v>1272</v>
      </c>
      <c r="B1289" s="60" t="s">
        <v>309</v>
      </c>
      <c r="C1289" s="61" t="s">
        <v>354</v>
      </c>
      <c r="D1289" s="62"/>
      <c r="E1289" s="62">
        <v>703</v>
      </c>
      <c r="F1289" s="62">
        <v>1975</v>
      </c>
      <c r="G1289" s="50">
        <v>439.53899999999999</v>
      </c>
      <c r="H1289" s="50">
        <v>384.50299999999999</v>
      </c>
      <c r="I1289" s="50">
        <v>409.959</v>
      </c>
      <c r="J1289" s="50">
        <v>447.16800000000001</v>
      </c>
      <c r="K1289" s="50">
        <v>449.34300000000002</v>
      </c>
      <c r="L1289" s="50">
        <v>356.93200000000002</v>
      </c>
      <c r="M1289" s="50">
        <v>298.72800000000001</v>
      </c>
      <c r="N1289" s="50">
        <v>267.88900000000001</v>
      </c>
      <c r="O1289" s="50">
        <v>283.82499999999999</v>
      </c>
      <c r="P1289" s="50">
        <v>278.16000000000003</v>
      </c>
      <c r="Q1289" s="50">
        <v>291.78800000000001</v>
      </c>
      <c r="R1289" s="50">
        <v>152.35400000000001</v>
      </c>
      <c r="S1289" s="50">
        <v>217.49</v>
      </c>
      <c r="T1289" s="50">
        <v>184.63399999999999</v>
      </c>
      <c r="U1289" s="50">
        <v>144.37</v>
      </c>
      <c r="V1289" s="50">
        <v>89.423000000000002</v>
      </c>
      <c r="W1289" s="50">
        <v>56.435000000000002</v>
      </c>
      <c r="X1289" s="50" t="s">
        <v>311</v>
      </c>
      <c r="Y1289" s="50" t="s">
        <v>311</v>
      </c>
      <c r="Z1289" s="50" t="s">
        <v>311</v>
      </c>
      <c r="AA1289" s="50" t="s">
        <v>311</v>
      </c>
      <c r="AB1289" s="50" t="s">
        <v>311</v>
      </c>
      <c r="AC1289" s="50" t="str">
        <f t="shared" si="85"/>
        <v>Slovakia-1975</v>
      </c>
      <c r="AD1289" s="51">
        <f t="shared" si="86"/>
        <v>3043.6769999999997</v>
      </c>
      <c r="AE1289" s="15">
        <f t="shared" si="87"/>
        <v>0.56144689466063591</v>
      </c>
      <c r="AF1289">
        <f t="shared" si="88"/>
        <v>0.11100929055436154</v>
      </c>
    </row>
    <row r="1290" spans="1:32" x14ac:dyDescent="0.25">
      <c r="A1290" s="59">
        <v>1273</v>
      </c>
      <c r="B1290" s="60" t="s">
        <v>309</v>
      </c>
      <c r="C1290" s="61" t="s">
        <v>355</v>
      </c>
      <c r="D1290" s="62"/>
      <c r="E1290" s="62">
        <v>756</v>
      </c>
      <c r="F1290" s="62">
        <v>1975</v>
      </c>
      <c r="G1290" s="50">
        <v>436.20100000000002</v>
      </c>
      <c r="H1290" s="50">
        <v>501.76400000000001</v>
      </c>
      <c r="I1290" s="50">
        <v>501.94900000000001</v>
      </c>
      <c r="J1290" s="50">
        <v>465.99799999999999</v>
      </c>
      <c r="K1290" s="50">
        <v>468.01900000000001</v>
      </c>
      <c r="L1290" s="50">
        <v>522.11400000000003</v>
      </c>
      <c r="M1290" s="50">
        <v>490.161</v>
      </c>
      <c r="N1290" s="50">
        <v>426.52300000000002</v>
      </c>
      <c r="O1290" s="50">
        <v>404.96499999999997</v>
      </c>
      <c r="P1290" s="50">
        <v>378.50400000000002</v>
      </c>
      <c r="Q1290" s="50">
        <v>364.36200000000002</v>
      </c>
      <c r="R1290" s="50">
        <v>294.05500000000001</v>
      </c>
      <c r="S1290" s="50">
        <v>314.14299999999997</v>
      </c>
      <c r="T1290" s="50">
        <v>282.91699999999997</v>
      </c>
      <c r="U1290" s="50">
        <v>224.57400000000001</v>
      </c>
      <c r="V1290" s="50">
        <v>151.97499999999999</v>
      </c>
      <c r="W1290" s="50">
        <v>127.961</v>
      </c>
      <c r="X1290" s="50" t="s">
        <v>311</v>
      </c>
      <c r="Y1290" s="50" t="s">
        <v>311</v>
      </c>
      <c r="Z1290" s="50" t="s">
        <v>311</v>
      </c>
      <c r="AA1290" s="50" t="s">
        <v>311</v>
      </c>
      <c r="AB1290" s="50" t="s">
        <v>311</v>
      </c>
      <c r="AC1290" s="50" t="str">
        <f t="shared" si="85"/>
        <v>Switzerland-1975</v>
      </c>
      <c r="AD1290" s="51">
        <f t="shared" si="86"/>
        <v>4128.8440000000001</v>
      </c>
      <c r="AE1290" s="15">
        <f t="shared" si="87"/>
        <v>0.53945874438462671</v>
      </c>
      <c r="AF1290">
        <f t="shared" si="88"/>
        <v>0.14140082941294987</v>
      </c>
    </row>
    <row r="1291" spans="1:32" x14ac:dyDescent="0.25">
      <c r="A1291" s="45">
        <v>1274</v>
      </c>
      <c r="B1291" s="46" t="s">
        <v>309</v>
      </c>
      <c r="C1291" s="47" t="s">
        <v>356</v>
      </c>
      <c r="D1291" s="48"/>
      <c r="E1291" s="48">
        <v>1637</v>
      </c>
      <c r="F1291" s="48">
        <v>1975</v>
      </c>
      <c r="G1291" s="49">
        <v>5455.7860000000001</v>
      </c>
      <c r="H1291" s="49">
        <v>5255.5339999999997</v>
      </c>
      <c r="I1291" s="49">
        <v>5041.8149999999996</v>
      </c>
      <c r="J1291" s="49">
        <v>4181.835</v>
      </c>
      <c r="K1291" s="49">
        <v>3489.4050000000002</v>
      </c>
      <c r="L1291" s="49">
        <v>2750.9940000000001</v>
      </c>
      <c r="M1291" s="49">
        <v>2322.4290000000001</v>
      </c>
      <c r="N1291" s="49">
        <v>2070.9899999999998</v>
      </c>
      <c r="O1291" s="49">
        <v>1784.7760000000001</v>
      </c>
      <c r="P1291" s="49">
        <v>1552.6389999999999</v>
      </c>
      <c r="Q1291" s="49">
        <v>1325.9749999999999</v>
      </c>
      <c r="R1291" s="49">
        <v>1139.356</v>
      </c>
      <c r="S1291" s="49">
        <v>969.346</v>
      </c>
      <c r="T1291" s="49">
        <v>766.298</v>
      </c>
      <c r="U1291" s="49">
        <v>537.15800000000002</v>
      </c>
      <c r="V1291" s="49">
        <v>302.77600000000001</v>
      </c>
      <c r="W1291" s="49">
        <v>222.779</v>
      </c>
      <c r="X1291" s="49" t="s">
        <v>311</v>
      </c>
      <c r="Y1291" s="49" t="s">
        <v>311</v>
      </c>
      <c r="Z1291" s="49" t="s">
        <v>311</v>
      </c>
      <c r="AA1291" s="49" t="s">
        <v>311</v>
      </c>
      <c r="AB1291" s="49" t="s">
        <v>311</v>
      </c>
      <c r="AC1291" s="50" t="str">
        <f t="shared" si="85"/>
        <v>SMALL ISLAND DEVELOPING STATES (SIDS)-1975</v>
      </c>
      <c r="AD1291" s="51">
        <f t="shared" si="86"/>
        <v>21587.744999999999</v>
      </c>
      <c r="AE1291" s="15">
        <f t="shared" si="87"/>
        <v>0.81445032818388385</v>
      </c>
      <c r="AF1291">
        <f t="shared" si="88"/>
        <v>4.8981464818183197E-2</v>
      </c>
    </row>
    <row r="1292" spans="1:32" x14ac:dyDescent="0.25">
      <c r="A1292" s="59">
        <v>1275</v>
      </c>
      <c r="B1292" s="60" t="s">
        <v>309</v>
      </c>
      <c r="C1292" s="61" t="s">
        <v>357</v>
      </c>
      <c r="D1292" s="62"/>
      <c r="E1292" s="62">
        <v>28</v>
      </c>
      <c r="F1292" s="62">
        <v>1975</v>
      </c>
      <c r="G1292" s="50">
        <v>9.3190000000000008</v>
      </c>
      <c r="H1292" s="50">
        <v>9.6769999999999996</v>
      </c>
      <c r="I1292" s="50">
        <v>8.8439999999999994</v>
      </c>
      <c r="J1292" s="50">
        <v>8.2949999999999999</v>
      </c>
      <c r="K1292" s="50">
        <v>7.5469999999999997</v>
      </c>
      <c r="L1292" s="50">
        <v>5.8280000000000003</v>
      </c>
      <c r="M1292" s="50">
        <v>4.9240000000000004</v>
      </c>
      <c r="N1292" s="50">
        <v>3.5510000000000002</v>
      </c>
      <c r="O1292" s="50">
        <v>2.254</v>
      </c>
      <c r="P1292" s="50">
        <v>2.5840000000000001</v>
      </c>
      <c r="Q1292" s="50">
        <v>1.84</v>
      </c>
      <c r="R1292" s="50">
        <v>1.8819999999999999</v>
      </c>
      <c r="S1292" s="50">
        <v>1.931</v>
      </c>
      <c r="T1292" s="50">
        <v>1.2929999999999999</v>
      </c>
      <c r="U1292" s="50">
        <v>0.92100000000000004</v>
      </c>
      <c r="V1292" s="50">
        <v>0.501</v>
      </c>
      <c r="W1292" s="50">
        <v>0.41799999999999998</v>
      </c>
      <c r="X1292" s="50" t="s">
        <v>311</v>
      </c>
      <c r="Y1292" s="50" t="s">
        <v>311</v>
      </c>
      <c r="Z1292" s="50" t="s">
        <v>311</v>
      </c>
      <c r="AA1292" s="50" t="s">
        <v>311</v>
      </c>
      <c r="AB1292" s="50" t="s">
        <v>311</v>
      </c>
      <c r="AC1292" s="50" t="str">
        <f t="shared" si="85"/>
        <v>Antigua and Barbuda-1975</v>
      </c>
      <c r="AD1292" s="51">
        <f t="shared" si="86"/>
        <v>40.635999999999996</v>
      </c>
      <c r="AE1292" s="15">
        <f t="shared" si="87"/>
        <v>0.7622059257800966</v>
      </c>
      <c r="AF1292">
        <f t="shared" si="88"/>
        <v>4.5753256615456504E-2</v>
      </c>
    </row>
    <row r="1293" spans="1:32" x14ac:dyDescent="0.25">
      <c r="A1293" s="59">
        <v>1276</v>
      </c>
      <c r="B1293" s="60" t="s">
        <v>309</v>
      </c>
      <c r="C1293" s="61" t="s">
        <v>358</v>
      </c>
      <c r="D1293" s="62"/>
      <c r="E1293" s="62">
        <v>533</v>
      </c>
      <c r="F1293" s="62">
        <v>1975</v>
      </c>
      <c r="G1293" s="50">
        <v>6.0590000000000002</v>
      </c>
      <c r="H1293" s="50">
        <v>5.9770000000000003</v>
      </c>
      <c r="I1293" s="50">
        <v>7.1180000000000003</v>
      </c>
      <c r="J1293" s="50">
        <v>6.6609999999999996</v>
      </c>
      <c r="K1293" s="50">
        <v>5.84</v>
      </c>
      <c r="L1293" s="50">
        <v>5.2249999999999996</v>
      </c>
      <c r="M1293" s="50">
        <v>4.5510000000000002</v>
      </c>
      <c r="N1293" s="50">
        <v>3.859</v>
      </c>
      <c r="O1293" s="50">
        <v>3.4820000000000002</v>
      </c>
      <c r="P1293" s="50">
        <v>2.552</v>
      </c>
      <c r="Q1293" s="50">
        <v>2.08</v>
      </c>
      <c r="R1293" s="50">
        <v>1.948</v>
      </c>
      <c r="S1293" s="50">
        <v>1.7529999999999999</v>
      </c>
      <c r="T1293" s="50">
        <v>1.5649999999999999</v>
      </c>
      <c r="U1293" s="50">
        <v>0.99299999999999999</v>
      </c>
      <c r="V1293" s="50">
        <v>0.57399999999999995</v>
      </c>
      <c r="W1293" s="50">
        <v>0.42</v>
      </c>
      <c r="X1293" s="50" t="s">
        <v>311</v>
      </c>
      <c r="Y1293" s="50" t="s">
        <v>311</v>
      </c>
      <c r="Z1293" s="50" t="s">
        <v>311</v>
      </c>
      <c r="AA1293" s="50" t="s">
        <v>311</v>
      </c>
      <c r="AB1293" s="50" t="s">
        <v>311</v>
      </c>
      <c r="AC1293" s="50" t="str">
        <f t="shared" si="85"/>
        <v>Aruba-1975</v>
      </c>
      <c r="AD1293" s="51">
        <f t="shared" si="86"/>
        <v>37.951000000000001</v>
      </c>
      <c r="AE1293" s="15">
        <f t="shared" si="87"/>
        <v>0.59829780506442531</v>
      </c>
      <c r="AF1293">
        <f t="shared" si="88"/>
        <v>6.2201208300499071E-2</v>
      </c>
    </row>
    <row r="1294" spans="1:32" x14ac:dyDescent="0.25">
      <c r="A1294" s="59">
        <v>1277</v>
      </c>
      <c r="B1294" s="60" t="s">
        <v>309</v>
      </c>
      <c r="C1294" s="61" t="s">
        <v>359</v>
      </c>
      <c r="D1294" s="62"/>
      <c r="E1294" s="62">
        <v>44</v>
      </c>
      <c r="F1294" s="62">
        <v>1975</v>
      </c>
      <c r="G1294" s="50">
        <v>25.227</v>
      </c>
      <c r="H1294" s="50">
        <v>25.382000000000001</v>
      </c>
      <c r="I1294" s="50">
        <v>25.620999999999999</v>
      </c>
      <c r="J1294" s="50">
        <v>19.396999999999998</v>
      </c>
      <c r="K1294" s="50">
        <v>16.413</v>
      </c>
      <c r="L1294" s="50">
        <v>15.053000000000001</v>
      </c>
      <c r="M1294" s="50">
        <v>12.661</v>
      </c>
      <c r="N1294" s="50">
        <v>10.846</v>
      </c>
      <c r="O1294" s="50">
        <v>8.8219999999999992</v>
      </c>
      <c r="P1294" s="50">
        <v>7.4139999999999997</v>
      </c>
      <c r="Q1294" s="50">
        <v>6.0979999999999999</v>
      </c>
      <c r="R1294" s="50">
        <v>4.9290000000000003</v>
      </c>
      <c r="S1294" s="50">
        <v>4.0629999999999997</v>
      </c>
      <c r="T1294" s="50">
        <v>2.972</v>
      </c>
      <c r="U1294" s="50">
        <v>1.9239999999999999</v>
      </c>
      <c r="V1294" s="50">
        <v>1.109</v>
      </c>
      <c r="W1294" s="50">
        <v>0.95099999999999996</v>
      </c>
      <c r="X1294" s="50" t="s">
        <v>311</v>
      </c>
      <c r="Y1294" s="50" t="s">
        <v>311</v>
      </c>
      <c r="Z1294" s="50" t="s">
        <v>311</v>
      </c>
      <c r="AA1294" s="50" t="s">
        <v>311</v>
      </c>
      <c r="AB1294" s="50" t="s">
        <v>311</v>
      </c>
      <c r="AC1294" s="50" t="str">
        <f t="shared" si="85"/>
        <v>Bahamas-1975</v>
      </c>
      <c r="AD1294" s="51">
        <f t="shared" si="86"/>
        <v>105.69600000000001</v>
      </c>
      <c r="AE1294" s="15">
        <f t="shared" si="87"/>
        <v>0.78703072963972132</v>
      </c>
      <c r="AF1294">
        <f t="shared" si="88"/>
        <v>3.8235326451414309E-2</v>
      </c>
    </row>
    <row r="1295" spans="1:32" x14ac:dyDescent="0.25">
      <c r="A1295" s="59">
        <v>1278</v>
      </c>
      <c r="B1295" s="60" t="s">
        <v>309</v>
      </c>
      <c r="C1295" s="61" t="s">
        <v>360</v>
      </c>
      <c r="D1295" s="62"/>
      <c r="E1295" s="62">
        <v>48</v>
      </c>
      <c r="F1295" s="62">
        <v>1975</v>
      </c>
      <c r="G1295" s="50">
        <v>39.908999999999999</v>
      </c>
      <c r="H1295" s="50">
        <v>35.034999999999997</v>
      </c>
      <c r="I1295" s="50">
        <v>30.387</v>
      </c>
      <c r="J1295" s="50">
        <v>32.31</v>
      </c>
      <c r="K1295" s="50">
        <v>29.369</v>
      </c>
      <c r="L1295" s="50">
        <v>20.510999999999999</v>
      </c>
      <c r="M1295" s="50">
        <v>17.614000000000001</v>
      </c>
      <c r="N1295" s="50">
        <v>14.528</v>
      </c>
      <c r="O1295" s="50">
        <v>12.585000000000001</v>
      </c>
      <c r="P1295" s="50">
        <v>10.003</v>
      </c>
      <c r="Q1295" s="50">
        <v>7.8339999999999996</v>
      </c>
      <c r="R1295" s="50">
        <v>6.4720000000000004</v>
      </c>
      <c r="S1295" s="50">
        <v>3.573</v>
      </c>
      <c r="T1295" s="50">
        <v>2.875</v>
      </c>
      <c r="U1295" s="50">
        <v>1.8859999999999999</v>
      </c>
      <c r="V1295" s="50">
        <v>1.018</v>
      </c>
      <c r="W1295" s="50">
        <v>0.63400000000000001</v>
      </c>
      <c r="X1295" s="50" t="s">
        <v>311</v>
      </c>
      <c r="Y1295" s="50" t="s">
        <v>311</v>
      </c>
      <c r="Z1295" s="50" t="s">
        <v>311</v>
      </c>
      <c r="AA1295" s="50" t="s">
        <v>311</v>
      </c>
      <c r="AB1295" s="50" t="s">
        <v>311</v>
      </c>
      <c r="AC1295" s="50" t="str">
        <f t="shared" si="85"/>
        <v>Bahrain-1975</v>
      </c>
      <c r="AD1295" s="51">
        <f t="shared" si="86"/>
        <v>154.79900000000004</v>
      </c>
      <c r="AE1295" s="15">
        <f t="shared" si="87"/>
        <v>0.72186512832770211</v>
      </c>
      <c r="AF1295">
        <f t="shared" si="88"/>
        <v>2.465305808634145E-2</v>
      </c>
    </row>
    <row r="1296" spans="1:32" x14ac:dyDescent="0.25">
      <c r="A1296" s="59">
        <v>1279</v>
      </c>
      <c r="B1296" s="60" t="s">
        <v>309</v>
      </c>
      <c r="C1296" s="61" t="s">
        <v>361</v>
      </c>
      <c r="D1296" s="62"/>
      <c r="E1296" s="62">
        <v>52</v>
      </c>
      <c r="F1296" s="62">
        <v>1975</v>
      </c>
      <c r="G1296" s="50">
        <v>21.963999999999999</v>
      </c>
      <c r="H1296" s="50">
        <v>24.760999999999999</v>
      </c>
      <c r="I1296" s="50">
        <v>30.824000000000002</v>
      </c>
      <c r="J1296" s="50">
        <v>28.161999999999999</v>
      </c>
      <c r="K1296" s="50">
        <v>23.501999999999999</v>
      </c>
      <c r="L1296" s="50">
        <v>17.478999999999999</v>
      </c>
      <c r="M1296" s="50">
        <v>13.164</v>
      </c>
      <c r="N1296" s="50">
        <v>10.776999999999999</v>
      </c>
      <c r="O1296" s="50">
        <v>9.9600000000000009</v>
      </c>
      <c r="P1296" s="50">
        <v>11.683</v>
      </c>
      <c r="Q1296" s="50">
        <v>10.256</v>
      </c>
      <c r="R1296" s="50">
        <v>9.8629999999999995</v>
      </c>
      <c r="S1296" s="50">
        <v>9.26</v>
      </c>
      <c r="T1296" s="50">
        <v>10.581</v>
      </c>
      <c r="U1296" s="50">
        <v>6.8970000000000002</v>
      </c>
      <c r="V1296" s="50">
        <v>3.8490000000000002</v>
      </c>
      <c r="W1296" s="50">
        <v>3.052</v>
      </c>
      <c r="X1296" s="50" t="s">
        <v>311</v>
      </c>
      <c r="Y1296" s="50" t="s">
        <v>311</v>
      </c>
      <c r="Z1296" s="50" t="s">
        <v>311</v>
      </c>
      <c r="AA1296" s="50" t="s">
        <v>311</v>
      </c>
      <c r="AB1296" s="50" t="s">
        <v>311</v>
      </c>
      <c r="AC1296" s="50" t="str">
        <f t="shared" si="85"/>
        <v>Barbados-1975</v>
      </c>
      <c r="AD1296" s="51">
        <f t="shared" si="86"/>
        <v>144.10599999999999</v>
      </c>
      <c r="AE1296" s="15">
        <f t="shared" si="87"/>
        <v>0.70731267261599107</v>
      </c>
      <c r="AF1296">
        <f t="shared" si="88"/>
        <v>0.1099862398772868</v>
      </c>
    </row>
    <row r="1297" spans="1:32" x14ac:dyDescent="0.25">
      <c r="A1297" s="59">
        <v>1280</v>
      </c>
      <c r="B1297" s="60" t="s">
        <v>309</v>
      </c>
      <c r="C1297" s="61" t="s">
        <v>362</v>
      </c>
      <c r="D1297" s="62"/>
      <c r="E1297" s="62">
        <v>84</v>
      </c>
      <c r="F1297" s="62">
        <v>1975</v>
      </c>
      <c r="G1297" s="50">
        <v>23.992000000000001</v>
      </c>
      <c r="H1297" s="50">
        <v>20.812999999999999</v>
      </c>
      <c r="I1297" s="50">
        <v>18.683</v>
      </c>
      <c r="J1297" s="50">
        <v>16.140999999999998</v>
      </c>
      <c r="K1297" s="50">
        <v>11.609</v>
      </c>
      <c r="L1297" s="50">
        <v>7.57</v>
      </c>
      <c r="M1297" s="50">
        <v>5.1660000000000004</v>
      </c>
      <c r="N1297" s="50">
        <v>4.7489999999999997</v>
      </c>
      <c r="O1297" s="50">
        <v>4.3959999999999999</v>
      </c>
      <c r="P1297" s="50">
        <v>4.3330000000000002</v>
      </c>
      <c r="Q1297" s="50">
        <v>3.6110000000000002</v>
      </c>
      <c r="R1297" s="50">
        <v>3.0449999999999999</v>
      </c>
      <c r="S1297" s="50">
        <v>3.0720000000000001</v>
      </c>
      <c r="T1297" s="50">
        <v>2.3719999999999999</v>
      </c>
      <c r="U1297" s="50">
        <v>1.657</v>
      </c>
      <c r="V1297" s="50">
        <v>1.115</v>
      </c>
      <c r="W1297" s="50">
        <v>0.93600000000000005</v>
      </c>
      <c r="X1297" s="50" t="s">
        <v>311</v>
      </c>
      <c r="Y1297" s="50" t="s">
        <v>311</v>
      </c>
      <c r="Z1297" s="50" t="s">
        <v>311</v>
      </c>
      <c r="AA1297" s="50" t="s">
        <v>311</v>
      </c>
      <c r="AB1297" s="50" t="s">
        <v>311</v>
      </c>
      <c r="AC1297" s="50" t="str">
        <f t="shared" si="85"/>
        <v>Belize-1975</v>
      </c>
      <c r="AD1297" s="51">
        <f t="shared" si="86"/>
        <v>63.692000000000007</v>
      </c>
      <c r="AE1297" s="15">
        <f t="shared" si="87"/>
        <v>1.092256484330842</v>
      </c>
      <c r="AF1297">
        <f t="shared" si="88"/>
        <v>4.7806258845730462E-2</v>
      </c>
    </row>
    <row r="1298" spans="1:32" x14ac:dyDescent="0.25">
      <c r="A1298" s="59">
        <v>1281</v>
      </c>
      <c r="B1298" s="60" t="s">
        <v>309</v>
      </c>
      <c r="C1298" s="61" t="s">
        <v>363</v>
      </c>
      <c r="D1298" s="62"/>
      <c r="E1298" s="62">
        <v>132</v>
      </c>
      <c r="F1298" s="62">
        <v>1975</v>
      </c>
      <c r="G1298" s="50">
        <v>46.512</v>
      </c>
      <c r="H1298" s="50">
        <v>43.271000000000001</v>
      </c>
      <c r="I1298" s="50">
        <v>41.728000000000002</v>
      </c>
      <c r="J1298" s="50">
        <v>30.515000000000001</v>
      </c>
      <c r="K1298" s="50">
        <v>24.018999999999998</v>
      </c>
      <c r="L1298" s="50">
        <v>10.814</v>
      </c>
      <c r="M1298" s="50">
        <v>8.9559999999999995</v>
      </c>
      <c r="N1298" s="50">
        <v>12.24</v>
      </c>
      <c r="O1298" s="50">
        <v>11.831</v>
      </c>
      <c r="P1298" s="50">
        <v>10.497</v>
      </c>
      <c r="Q1298" s="50">
        <v>5.8940000000000001</v>
      </c>
      <c r="R1298" s="50">
        <v>6.1980000000000004</v>
      </c>
      <c r="S1298" s="50">
        <v>6.5629999999999997</v>
      </c>
      <c r="T1298" s="50">
        <v>6.6710000000000003</v>
      </c>
      <c r="U1298" s="50">
        <v>3.4359999999999999</v>
      </c>
      <c r="V1298" s="50">
        <v>2.0680000000000001</v>
      </c>
      <c r="W1298" s="50">
        <v>1.21</v>
      </c>
      <c r="X1298" s="50" t="s">
        <v>311</v>
      </c>
      <c r="Y1298" s="50" t="s">
        <v>311</v>
      </c>
      <c r="Z1298" s="50" t="s">
        <v>311</v>
      </c>
      <c r="AA1298" s="50" t="s">
        <v>311</v>
      </c>
      <c r="AB1298" s="50" t="s">
        <v>311</v>
      </c>
      <c r="AC1298" s="50" t="str">
        <f t="shared" si="85"/>
        <v>Cabo Verde-1975</v>
      </c>
      <c r="AD1298" s="51">
        <f t="shared" si="86"/>
        <v>127.527</v>
      </c>
      <c r="AE1298" s="15">
        <f t="shared" si="87"/>
        <v>1.1361986089220324</v>
      </c>
      <c r="AF1298">
        <f t="shared" si="88"/>
        <v>5.1671955465993395E-2</v>
      </c>
    </row>
    <row r="1299" spans="1:32" x14ac:dyDescent="0.25">
      <c r="A1299" s="59">
        <v>1282</v>
      </c>
      <c r="B1299" s="60" t="s">
        <v>309</v>
      </c>
      <c r="C1299" s="61" t="s">
        <v>364</v>
      </c>
      <c r="D1299" s="62"/>
      <c r="E1299" s="62">
        <v>174</v>
      </c>
      <c r="F1299" s="62">
        <v>1975</v>
      </c>
      <c r="G1299" s="50">
        <v>45.418999999999997</v>
      </c>
      <c r="H1299" s="50">
        <v>37.238</v>
      </c>
      <c r="I1299" s="50">
        <v>32.14</v>
      </c>
      <c r="J1299" s="50">
        <v>27.297000000000001</v>
      </c>
      <c r="K1299" s="50">
        <v>21.811</v>
      </c>
      <c r="L1299" s="50">
        <v>16.196000000000002</v>
      </c>
      <c r="M1299" s="50">
        <v>14.622</v>
      </c>
      <c r="N1299" s="50">
        <v>13.03</v>
      </c>
      <c r="O1299" s="50">
        <v>11.231</v>
      </c>
      <c r="P1299" s="50">
        <v>9.6739999999999995</v>
      </c>
      <c r="Q1299" s="50">
        <v>8.2460000000000004</v>
      </c>
      <c r="R1299" s="50">
        <v>6.9119999999999999</v>
      </c>
      <c r="S1299" s="50">
        <v>5.4109999999999996</v>
      </c>
      <c r="T1299" s="50">
        <v>3.84</v>
      </c>
      <c r="U1299" s="50">
        <v>2.2970000000000002</v>
      </c>
      <c r="V1299" s="50">
        <v>1.2090000000000001</v>
      </c>
      <c r="W1299" s="50">
        <v>0.71699999999999997</v>
      </c>
      <c r="X1299" s="50" t="s">
        <v>311</v>
      </c>
      <c r="Y1299" s="50" t="s">
        <v>311</v>
      </c>
      <c r="Z1299" s="50" t="s">
        <v>311</v>
      </c>
      <c r="AA1299" s="50" t="s">
        <v>311</v>
      </c>
      <c r="AB1299" s="50" t="s">
        <v>311</v>
      </c>
      <c r="AC1299" s="50" t="str">
        <f t="shared" ref="AC1299:AC1362" si="89">C1299&amp;"-"&amp;F1299</f>
        <v>Comoros-1975</v>
      </c>
      <c r="AD1299" s="51">
        <f t="shared" ref="AD1299:AD1362" si="90">SUM(J1299:S1299)</f>
        <v>134.42999999999998</v>
      </c>
      <c r="AE1299" s="15">
        <f t="shared" ref="AE1299:AE1362" si="91">IF(W1299="…",SUM(G1299:I1299,T1299:V1299,X1299:AB1299)/SUM(J1299:S1299),SUM(G1299:I1299,T1299:W1299)/SUM(J1299:S1299))</f>
        <v>0.91393290188202048</v>
      </c>
      <c r="AF1299">
        <f t="shared" ref="AF1299:AF1362" si="92">IF(W1299="…",SUM(T1299:V1299,X1299:AB1299)/SUM(G1299:S1299),SUM(T1299:W1299)/SUM(G1299:S1299))</f>
        <v>3.2352032484441892E-2</v>
      </c>
    </row>
    <row r="1300" spans="1:32" x14ac:dyDescent="0.25">
      <c r="A1300" s="59">
        <v>1283</v>
      </c>
      <c r="B1300" s="60" t="s">
        <v>309</v>
      </c>
      <c r="C1300" s="61" t="s">
        <v>365</v>
      </c>
      <c r="D1300" s="62"/>
      <c r="E1300" s="62">
        <v>192</v>
      </c>
      <c r="F1300" s="62">
        <v>1975</v>
      </c>
      <c r="G1300" s="50">
        <v>1135.491</v>
      </c>
      <c r="H1300" s="50">
        <v>1205.184</v>
      </c>
      <c r="I1300" s="50">
        <v>1191.8320000000001</v>
      </c>
      <c r="J1300" s="50">
        <v>825.01300000000003</v>
      </c>
      <c r="K1300" s="50">
        <v>797.399</v>
      </c>
      <c r="L1300" s="50">
        <v>658.32799999999997</v>
      </c>
      <c r="M1300" s="50">
        <v>605.96799999999996</v>
      </c>
      <c r="N1300" s="50">
        <v>548.19299999999998</v>
      </c>
      <c r="O1300" s="50">
        <v>460.47300000000001</v>
      </c>
      <c r="P1300" s="50">
        <v>402.71100000000001</v>
      </c>
      <c r="Q1300" s="50">
        <v>351.68400000000003</v>
      </c>
      <c r="R1300" s="50">
        <v>320.72899999999998</v>
      </c>
      <c r="S1300" s="50">
        <v>300.00900000000001</v>
      </c>
      <c r="T1300" s="50">
        <v>254.14</v>
      </c>
      <c r="U1300" s="50">
        <v>194.04599999999999</v>
      </c>
      <c r="V1300" s="50">
        <v>107.913</v>
      </c>
      <c r="W1300" s="50">
        <v>79.328999999999994</v>
      </c>
      <c r="X1300" s="50" t="s">
        <v>311</v>
      </c>
      <c r="Y1300" s="50" t="s">
        <v>311</v>
      </c>
      <c r="Z1300" s="50" t="s">
        <v>311</v>
      </c>
      <c r="AA1300" s="50" t="s">
        <v>311</v>
      </c>
      <c r="AB1300" s="50" t="s">
        <v>311</v>
      </c>
      <c r="AC1300" s="50" t="str">
        <f t="shared" si="89"/>
        <v>Cuba-1975</v>
      </c>
      <c r="AD1300" s="51">
        <f t="shared" si="90"/>
        <v>5270.5070000000005</v>
      </c>
      <c r="AE1300" s="15">
        <f t="shared" si="91"/>
        <v>0.79080342745014853</v>
      </c>
      <c r="AF1300">
        <f t="shared" si="92"/>
        <v>7.2183004593653927E-2</v>
      </c>
    </row>
    <row r="1301" spans="1:32" x14ac:dyDescent="0.25">
      <c r="A1301" s="59">
        <v>1284</v>
      </c>
      <c r="B1301" s="60" t="s">
        <v>309</v>
      </c>
      <c r="C1301" s="61" t="s">
        <v>366</v>
      </c>
      <c r="D1301" s="62"/>
      <c r="E1301" s="62">
        <v>531</v>
      </c>
      <c r="F1301" s="62">
        <v>1975</v>
      </c>
      <c r="G1301" s="50">
        <v>16.164000000000001</v>
      </c>
      <c r="H1301" s="50">
        <v>18.975000000000001</v>
      </c>
      <c r="I1301" s="50">
        <v>19.541</v>
      </c>
      <c r="J1301" s="50">
        <v>18.667999999999999</v>
      </c>
      <c r="K1301" s="50">
        <v>13.5</v>
      </c>
      <c r="L1301" s="50">
        <v>10.928000000000001</v>
      </c>
      <c r="M1301" s="50">
        <v>9.8070000000000004</v>
      </c>
      <c r="N1301" s="50">
        <v>7.8559999999999999</v>
      </c>
      <c r="O1301" s="50">
        <v>6.6950000000000003</v>
      </c>
      <c r="P1301" s="50">
        <v>6.0410000000000004</v>
      </c>
      <c r="Q1301" s="50">
        <v>5.29</v>
      </c>
      <c r="R1301" s="50">
        <v>4.6219999999999999</v>
      </c>
      <c r="S1301" s="50">
        <v>3.702</v>
      </c>
      <c r="T1301" s="50">
        <v>3.113</v>
      </c>
      <c r="U1301" s="50">
        <v>2.371</v>
      </c>
      <c r="V1301" s="50">
        <v>1.53</v>
      </c>
      <c r="W1301" s="50">
        <v>1.4550000000000001</v>
      </c>
      <c r="X1301" s="50" t="s">
        <v>311</v>
      </c>
      <c r="Y1301" s="50" t="s">
        <v>311</v>
      </c>
      <c r="Z1301" s="50" t="s">
        <v>311</v>
      </c>
      <c r="AA1301" s="50" t="s">
        <v>311</v>
      </c>
      <c r="AB1301" s="50" t="s">
        <v>311</v>
      </c>
      <c r="AC1301" s="50" t="str">
        <f t="shared" si="89"/>
        <v>Curaçao-1975</v>
      </c>
      <c r="AD1301" s="51">
        <f t="shared" si="90"/>
        <v>87.109000000000009</v>
      </c>
      <c r="AE1301" s="15">
        <f t="shared" si="91"/>
        <v>0.72494231365300943</v>
      </c>
      <c r="AF1301">
        <f t="shared" si="92"/>
        <v>5.9729598205784669E-2</v>
      </c>
    </row>
    <row r="1302" spans="1:32" x14ac:dyDescent="0.25">
      <c r="A1302" s="59">
        <v>1285</v>
      </c>
      <c r="B1302" s="60" t="s">
        <v>309</v>
      </c>
      <c r="C1302" s="61" t="s">
        <v>367</v>
      </c>
      <c r="D1302" s="62"/>
      <c r="E1302" s="62">
        <v>214</v>
      </c>
      <c r="F1302" s="62">
        <v>1975</v>
      </c>
      <c r="G1302" s="50">
        <v>846.89</v>
      </c>
      <c r="H1302" s="50">
        <v>783.58100000000002</v>
      </c>
      <c r="I1302" s="50">
        <v>705.899</v>
      </c>
      <c r="J1302" s="50">
        <v>592.62199999999996</v>
      </c>
      <c r="K1302" s="50">
        <v>458.279</v>
      </c>
      <c r="L1302" s="50">
        <v>336.76900000000001</v>
      </c>
      <c r="M1302" s="50">
        <v>267.63499999999999</v>
      </c>
      <c r="N1302" s="50">
        <v>251.06</v>
      </c>
      <c r="O1302" s="50">
        <v>222.363</v>
      </c>
      <c r="P1302" s="50">
        <v>185.35300000000001</v>
      </c>
      <c r="Q1302" s="50">
        <v>149.56200000000001</v>
      </c>
      <c r="R1302" s="50">
        <v>116.107</v>
      </c>
      <c r="S1302" s="50">
        <v>87.519000000000005</v>
      </c>
      <c r="T1302" s="50">
        <v>63.066000000000003</v>
      </c>
      <c r="U1302" s="50">
        <v>42.081000000000003</v>
      </c>
      <c r="V1302" s="50">
        <v>24.614999999999998</v>
      </c>
      <c r="W1302" s="50">
        <v>16.533999999999999</v>
      </c>
      <c r="X1302" s="50" t="s">
        <v>311</v>
      </c>
      <c r="Y1302" s="50" t="s">
        <v>311</v>
      </c>
      <c r="Z1302" s="50" t="s">
        <v>311</v>
      </c>
      <c r="AA1302" s="50" t="s">
        <v>311</v>
      </c>
      <c r="AB1302" s="50" t="s">
        <v>311</v>
      </c>
      <c r="AC1302" s="50" t="str">
        <f t="shared" si="89"/>
        <v>Dominican Republic-1975</v>
      </c>
      <c r="AD1302" s="51">
        <f t="shared" si="90"/>
        <v>2667.2689999999993</v>
      </c>
      <c r="AE1302" s="15">
        <f t="shared" si="91"/>
        <v>0.93078950791989867</v>
      </c>
      <c r="AF1302">
        <f t="shared" si="92"/>
        <v>2.9237920641357211E-2</v>
      </c>
    </row>
    <row r="1303" spans="1:32" x14ac:dyDescent="0.25">
      <c r="A1303" s="59">
        <v>1286</v>
      </c>
      <c r="B1303" s="60" t="s">
        <v>309</v>
      </c>
      <c r="C1303" s="61" t="s">
        <v>368</v>
      </c>
      <c r="D1303" s="62"/>
      <c r="E1303" s="62">
        <v>242</v>
      </c>
      <c r="F1303" s="62">
        <v>1975</v>
      </c>
      <c r="G1303" s="50">
        <v>81.367000000000004</v>
      </c>
      <c r="H1303" s="50">
        <v>73.638999999999996</v>
      </c>
      <c r="I1303" s="50">
        <v>76.617999999999995</v>
      </c>
      <c r="J1303" s="50">
        <v>72.296000000000006</v>
      </c>
      <c r="K1303" s="50">
        <v>57.718000000000004</v>
      </c>
      <c r="L1303" s="50">
        <v>45.859000000000002</v>
      </c>
      <c r="M1303" s="50">
        <v>37.103000000000002</v>
      </c>
      <c r="N1303" s="50">
        <v>30.495000000000001</v>
      </c>
      <c r="O1303" s="50">
        <v>25.463999999999999</v>
      </c>
      <c r="P1303" s="50">
        <v>20.605</v>
      </c>
      <c r="Q1303" s="50">
        <v>16.777000000000001</v>
      </c>
      <c r="R1303" s="50">
        <v>14.239000000000001</v>
      </c>
      <c r="S1303" s="50">
        <v>10.220000000000001</v>
      </c>
      <c r="T1303" s="50">
        <v>6.431</v>
      </c>
      <c r="U1303" s="50">
        <v>3.9609999999999999</v>
      </c>
      <c r="V1303" s="50">
        <v>2.4820000000000002</v>
      </c>
      <c r="W1303" s="50">
        <v>1.321</v>
      </c>
      <c r="X1303" s="50" t="s">
        <v>311</v>
      </c>
      <c r="Y1303" s="50" t="s">
        <v>311</v>
      </c>
      <c r="Z1303" s="50" t="s">
        <v>311</v>
      </c>
      <c r="AA1303" s="50" t="s">
        <v>311</v>
      </c>
      <c r="AB1303" s="50" t="s">
        <v>311</v>
      </c>
      <c r="AC1303" s="50" t="str">
        <f t="shared" si="89"/>
        <v>Fiji-1975</v>
      </c>
      <c r="AD1303" s="51">
        <f t="shared" si="90"/>
        <v>330.77600000000007</v>
      </c>
      <c r="AE1303" s="15">
        <f t="shared" si="91"/>
        <v>0.7431585121048685</v>
      </c>
      <c r="AF1303">
        <f t="shared" si="92"/>
        <v>2.5240042674253192E-2</v>
      </c>
    </row>
    <row r="1304" spans="1:32" x14ac:dyDescent="0.25">
      <c r="A1304" s="59">
        <v>1287</v>
      </c>
      <c r="B1304" s="60" t="s">
        <v>309</v>
      </c>
      <c r="C1304" s="61" t="s">
        <v>369</v>
      </c>
      <c r="D1304" s="62"/>
      <c r="E1304" s="62">
        <v>258</v>
      </c>
      <c r="F1304" s="62">
        <v>1975</v>
      </c>
      <c r="G1304" s="50">
        <v>19.47</v>
      </c>
      <c r="H1304" s="50">
        <v>19.73</v>
      </c>
      <c r="I1304" s="50">
        <v>16.875</v>
      </c>
      <c r="J1304" s="50">
        <v>14.731</v>
      </c>
      <c r="K1304" s="50">
        <v>11.359</v>
      </c>
      <c r="L1304" s="50">
        <v>8.3279999999999994</v>
      </c>
      <c r="M1304" s="50">
        <v>8.3040000000000003</v>
      </c>
      <c r="N1304" s="50">
        <v>7.1929999999999996</v>
      </c>
      <c r="O1304" s="50">
        <v>6.5190000000000001</v>
      </c>
      <c r="P1304" s="50">
        <v>4.8600000000000003</v>
      </c>
      <c r="Q1304" s="50">
        <v>3.8860000000000001</v>
      </c>
      <c r="R1304" s="50">
        <v>2.85</v>
      </c>
      <c r="S1304" s="50">
        <v>2.6480000000000001</v>
      </c>
      <c r="T1304" s="50">
        <v>1.8049999999999999</v>
      </c>
      <c r="U1304" s="50">
        <v>1.141</v>
      </c>
      <c r="V1304" s="50">
        <v>0.53700000000000003</v>
      </c>
      <c r="W1304" s="50">
        <v>0.38300000000000001</v>
      </c>
      <c r="X1304" s="50" t="s">
        <v>311</v>
      </c>
      <c r="Y1304" s="50" t="s">
        <v>311</v>
      </c>
      <c r="Z1304" s="50" t="s">
        <v>311</v>
      </c>
      <c r="AA1304" s="50" t="s">
        <v>311</v>
      </c>
      <c r="AB1304" s="50" t="s">
        <v>311</v>
      </c>
      <c r="AC1304" s="50" t="str">
        <f t="shared" si="89"/>
        <v>French Polynesia-1975</v>
      </c>
      <c r="AD1304" s="51">
        <f t="shared" si="90"/>
        <v>70.677999999999983</v>
      </c>
      <c r="AE1304" s="15">
        <f t="shared" si="91"/>
        <v>0.84808568437137466</v>
      </c>
      <c r="AF1304">
        <f t="shared" si="92"/>
        <v>3.0500264293547293E-2</v>
      </c>
    </row>
    <row r="1305" spans="1:32" x14ac:dyDescent="0.25">
      <c r="A1305" s="59">
        <v>1288</v>
      </c>
      <c r="B1305" s="60" t="s">
        <v>309</v>
      </c>
      <c r="C1305" s="61" t="s">
        <v>370</v>
      </c>
      <c r="D1305" s="62"/>
      <c r="E1305" s="62">
        <v>308</v>
      </c>
      <c r="F1305" s="62">
        <v>1975</v>
      </c>
      <c r="G1305" s="50">
        <v>12.699</v>
      </c>
      <c r="H1305" s="50">
        <v>11.993</v>
      </c>
      <c r="I1305" s="50">
        <v>14.677</v>
      </c>
      <c r="J1305" s="50">
        <v>12.428000000000001</v>
      </c>
      <c r="K1305" s="50">
        <v>7.7480000000000002</v>
      </c>
      <c r="L1305" s="50">
        <v>5.5119999999999996</v>
      </c>
      <c r="M1305" s="50">
        <v>3.43</v>
      </c>
      <c r="N1305" s="50">
        <v>3.4969999999999999</v>
      </c>
      <c r="O1305" s="50">
        <v>2.7909999999999999</v>
      </c>
      <c r="P1305" s="50">
        <v>4.0640000000000001</v>
      </c>
      <c r="Q1305" s="50">
        <v>2.855</v>
      </c>
      <c r="R1305" s="50">
        <v>2.5790000000000002</v>
      </c>
      <c r="S1305" s="50">
        <v>2.4409999999999998</v>
      </c>
      <c r="T1305" s="50">
        <v>2.34</v>
      </c>
      <c r="U1305" s="50">
        <v>1.7310000000000001</v>
      </c>
      <c r="V1305" s="50">
        <v>0.93100000000000005</v>
      </c>
      <c r="W1305" s="50">
        <v>0.73199999999999998</v>
      </c>
      <c r="X1305" s="50" t="s">
        <v>311</v>
      </c>
      <c r="Y1305" s="50" t="s">
        <v>311</v>
      </c>
      <c r="Z1305" s="50" t="s">
        <v>311</v>
      </c>
      <c r="AA1305" s="50" t="s">
        <v>311</v>
      </c>
      <c r="AB1305" s="50" t="s">
        <v>311</v>
      </c>
      <c r="AC1305" s="50" t="str">
        <f t="shared" si="89"/>
        <v>Grenada-1975</v>
      </c>
      <c r="AD1305" s="51">
        <f t="shared" si="90"/>
        <v>47.344999999999999</v>
      </c>
      <c r="AE1305" s="15">
        <f t="shared" si="91"/>
        <v>0.9526454747069385</v>
      </c>
      <c r="AF1305">
        <f t="shared" si="92"/>
        <v>6.6125423806997721E-2</v>
      </c>
    </row>
    <row r="1306" spans="1:32" x14ac:dyDescent="0.25">
      <c r="A1306" s="59">
        <v>1289</v>
      </c>
      <c r="B1306" s="60" t="s">
        <v>309</v>
      </c>
      <c r="C1306" s="61" t="s">
        <v>371</v>
      </c>
      <c r="D1306" s="62">
        <v>5</v>
      </c>
      <c r="E1306" s="62">
        <v>312</v>
      </c>
      <c r="F1306" s="62">
        <v>1975</v>
      </c>
      <c r="G1306" s="50">
        <v>44.034999999999997</v>
      </c>
      <c r="H1306" s="50">
        <v>46.841000000000001</v>
      </c>
      <c r="I1306" s="50">
        <v>46.003</v>
      </c>
      <c r="J1306" s="50">
        <v>37.222000000000001</v>
      </c>
      <c r="K1306" s="50">
        <v>23.013000000000002</v>
      </c>
      <c r="L1306" s="50">
        <v>18.516999999999999</v>
      </c>
      <c r="M1306" s="50">
        <v>15.932</v>
      </c>
      <c r="N1306" s="50">
        <v>15.433999999999999</v>
      </c>
      <c r="O1306" s="50">
        <v>14.7</v>
      </c>
      <c r="P1306" s="50">
        <v>13.798999999999999</v>
      </c>
      <c r="Q1306" s="50">
        <v>12.9</v>
      </c>
      <c r="R1306" s="50">
        <v>9.9969999999999999</v>
      </c>
      <c r="S1306" s="50">
        <v>9.5</v>
      </c>
      <c r="T1306" s="50">
        <v>7.1989999999999998</v>
      </c>
      <c r="U1306" s="50">
        <v>5.0979999999999999</v>
      </c>
      <c r="V1306" s="50">
        <v>3.2789999999999999</v>
      </c>
      <c r="W1306" s="50">
        <v>3.4969999999999999</v>
      </c>
      <c r="X1306" s="50" t="s">
        <v>311</v>
      </c>
      <c r="Y1306" s="50" t="s">
        <v>311</v>
      </c>
      <c r="Z1306" s="50" t="s">
        <v>311</v>
      </c>
      <c r="AA1306" s="50" t="s">
        <v>311</v>
      </c>
      <c r="AB1306" s="50" t="s">
        <v>311</v>
      </c>
      <c r="AC1306" s="50" t="str">
        <f t="shared" si="89"/>
        <v>Guadeloupe-1975</v>
      </c>
      <c r="AD1306" s="51">
        <f t="shared" si="90"/>
        <v>171.01400000000001</v>
      </c>
      <c r="AE1306" s="15">
        <f t="shared" si="91"/>
        <v>0.9119253394458936</v>
      </c>
      <c r="AF1306">
        <f t="shared" si="92"/>
        <v>6.194684517023772E-2</v>
      </c>
    </row>
    <row r="1307" spans="1:32" x14ac:dyDescent="0.25">
      <c r="A1307" s="59">
        <v>1290</v>
      </c>
      <c r="B1307" s="60" t="s">
        <v>309</v>
      </c>
      <c r="C1307" s="61" t="s">
        <v>372</v>
      </c>
      <c r="D1307" s="62"/>
      <c r="E1307" s="62">
        <v>316</v>
      </c>
      <c r="F1307" s="62">
        <v>1975</v>
      </c>
      <c r="G1307" s="50">
        <v>11.936999999999999</v>
      </c>
      <c r="H1307" s="50">
        <v>11.798999999999999</v>
      </c>
      <c r="I1307" s="50">
        <v>10.507999999999999</v>
      </c>
      <c r="J1307" s="50">
        <v>9.1890000000000001</v>
      </c>
      <c r="K1307" s="50">
        <v>10.339</v>
      </c>
      <c r="L1307" s="50">
        <v>8.2360000000000007</v>
      </c>
      <c r="M1307" s="50">
        <v>7.6390000000000002</v>
      </c>
      <c r="N1307" s="50">
        <v>5.8780000000000001</v>
      </c>
      <c r="O1307" s="50">
        <v>4.9459999999999997</v>
      </c>
      <c r="P1307" s="50">
        <v>3.855</v>
      </c>
      <c r="Q1307" s="50">
        <v>3.0870000000000002</v>
      </c>
      <c r="R1307" s="50">
        <v>2.2919999999999998</v>
      </c>
      <c r="S1307" s="50">
        <v>1.4670000000000001</v>
      </c>
      <c r="T1307" s="50">
        <v>1.0249999999999999</v>
      </c>
      <c r="U1307" s="50">
        <v>0.56100000000000005</v>
      </c>
      <c r="V1307" s="50">
        <v>0.32100000000000001</v>
      </c>
      <c r="W1307" s="50">
        <v>0.27300000000000002</v>
      </c>
      <c r="X1307" s="50" t="s">
        <v>311</v>
      </c>
      <c r="Y1307" s="50" t="s">
        <v>311</v>
      </c>
      <c r="Z1307" s="50" t="s">
        <v>311</v>
      </c>
      <c r="AA1307" s="50" t="s">
        <v>311</v>
      </c>
      <c r="AB1307" s="50" t="s">
        <v>311</v>
      </c>
      <c r="AC1307" s="50" t="str">
        <f t="shared" si="89"/>
        <v>Guam-1975</v>
      </c>
      <c r="AD1307" s="51">
        <f t="shared" si="90"/>
        <v>56.927999999999997</v>
      </c>
      <c r="AE1307" s="15">
        <f t="shared" si="91"/>
        <v>0.63982574480044974</v>
      </c>
      <c r="AF1307">
        <f t="shared" si="92"/>
        <v>2.3910849822313868E-2</v>
      </c>
    </row>
    <row r="1308" spans="1:32" x14ac:dyDescent="0.25">
      <c r="A1308" s="59">
        <v>1291</v>
      </c>
      <c r="B1308" s="60" t="s">
        <v>309</v>
      </c>
      <c r="C1308" s="61" t="s">
        <v>373</v>
      </c>
      <c r="D1308" s="62"/>
      <c r="E1308" s="62">
        <v>624</v>
      </c>
      <c r="F1308" s="62">
        <v>1975</v>
      </c>
      <c r="G1308" s="50">
        <v>129.035</v>
      </c>
      <c r="H1308" s="50">
        <v>100.747</v>
      </c>
      <c r="I1308" s="50">
        <v>86.561000000000007</v>
      </c>
      <c r="J1308" s="50">
        <v>77.572999999999993</v>
      </c>
      <c r="K1308" s="50">
        <v>71.531999999999996</v>
      </c>
      <c r="L1308" s="50">
        <v>55.816000000000003</v>
      </c>
      <c r="M1308" s="50">
        <v>48.146000000000001</v>
      </c>
      <c r="N1308" s="50">
        <v>38.526000000000003</v>
      </c>
      <c r="O1308" s="50">
        <v>34.488</v>
      </c>
      <c r="P1308" s="50">
        <v>32.087000000000003</v>
      </c>
      <c r="Q1308" s="50">
        <v>30.257999999999999</v>
      </c>
      <c r="R1308" s="50">
        <v>25.995000000000001</v>
      </c>
      <c r="S1308" s="50">
        <v>20.817</v>
      </c>
      <c r="T1308" s="50">
        <v>14.14</v>
      </c>
      <c r="U1308" s="50">
        <v>7.3920000000000003</v>
      </c>
      <c r="V1308" s="50">
        <v>3.8170000000000002</v>
      </c>
      <c r="W1308" s="50">
        <v>1.54</v>
      </c>
      <c r="X1308" s="50" t="s">
        <v>311</v>
      </c>
      <c r="Y1308" s="50" t="s">
        <v>311</v>
      </c>
      <c r="Z1308" s="50" t="s">
        <v>311</v>
      </c>
      <c r="AA1308" s="50" t="s">
        <v>311</v>
      </c>
      <c r="AB1308" s="50" t="s">
        <v>311</v>
      </c>
      <c r="AC1308" s="50" t="str">
        <f t="shared" si="89"/>
        <v>Guinea-Bissau-1975</v>
      </c>
      <c r="AD1308" s="51">
        <f t="shared" si="90"/>
        <v>435.238</v>
      </c>
      <c r="AE1308" s="15">
        <f t="shared" si="91"/>
        <v>0.78860761238678601</v>
      </c>
      <c r="AF1308">
        <f t="shared" si="92"/>
        <v>3.5776582963113764E-2</v>
      </c>
    </row>
    <row r="1309" spans="1:32" x14ac:dyDescent="0.25">
      <c r="A1309" s="59">
        <v>1292</v>
      </c>
      <c r="B1309" s="60" t="s">
        <v>309</v>
      </c>
      <c r="C1309" s="61" t="s">
        <v>374</v>
      </c>
      <c r="D1309" s="62"/>
      <c r="E1309" s="62">
        <v>328</v>
      </c>
      <c r="F1309" s="62">
        <v>1975</v>
      </c>
      <c r="G1309" s="50">
        <v>118.42400000000001</v>
      </c>
      <c r="H1309" s="50">
        <v>115.589</v>
      </c>
      <c r="I1309" s="50">
        <v>97.59</v>
      </c>
      <c r="J1309" s="50">
        <v>88.93</v>
      </c>
      <c r="K1309" s="50">
        <v>69.233000000000004</v>
      </c>
      <c r="L1309" s="50">
        <v>48.145000000000003</v>
      </c>
      <c r="M1309" s="50">
        <v>39.768000000000001</v>
      </c>
      <c r="N1309" s="50">
        <v>34.231999999999999</v>
      </c>
      <c r="O1309" s="50">
        <v>28.532</v>
      </c>
      <c r="P1309" s="50">
        <v>26.128</v>
      </c>
      <c r="Q1309" s="50">
        <v>20.771999999999998</v>
      </c>
      <c r="R1309" s="50">
        <v>18.334</v>
      </c>
      <c r="S1309" s="50">
        <v>13.128</v>
      </c>
      <c r="T1309" s="50">
        <v>12.101000000000001</v>
      </c>
      <c r="U1309" s="50">
        <v>7.0380000000000003</v>
      </c>
      <c r="V1309" s="50">
        <v>4.4039999999999999</v>
      </c>
      <c r="W1309" s="50">
        <v>3.4929999999999999</v>
      </c>
      <c r="X1309" s="50" t="s">
        <v>311</v>
      </c>
      <c r="Y1309" s="50" t="s">
        <v>311</v>
      </c>
      <c r="Z1309" s="50" t="s">
        <v>311</v>
      </c>
      <c r="AA1309" s="50" t="s">
        <v>311</v>
      </c>
      <c r="AB1309" s="50" t="s">
        <v>311</v>
      </c>
      <c r="AC1309" s="50" t="str">
        <f t="shared" si="89"/>
        <v>Guyana-1975</v>
      </c>
      <c r="AD1309" s="51">
        <f t="shared" si="90"/>
        <v>387.20199999999994</v>
      </c>
      <c r="AE1309" s="15">
        <f t="shared" si="91"/>
        <v>0.92623230251909872</v>
      </c>
      <c r="AF1309">
        <f t="shared" si="92"/>
        <v>3.7612426179561904E-2</v>
      </c>
    </row>
    <row r="1310" spans="1:32" x14ac:dyDescent="0.25">
      <c r="A1310" s="59">
        <v>1293</v>
      </c>
      <c r="B1310" s="60" t="s">
        <v>309</v>
      </c>
      <c r="C1310" s="61" t="s">
        <v>375</v>
      </c>
      <c r="D1310" s="62"/>
      <c r="E1310" s="62">
        <v>332</v>
      </c>
      <c r="F1310" s="62">
        <v>1975</v>
      </c>
      <c r="G1310" s="50">
        <v>784.08500000000004</v>
      </c>
      <c r="H1310" s="50">
        <v>700.32799999999997</v>
      </c>
      <c r="I1310" s="50">
        <v>637.89300000000003</v>
      </c>
      <c r="J1310" s="50">
        <v>543.83500000000004</v>
      </c>
      <c r="K1310" s="50">
        <v>453.745</v>
      </c>
      <c r="L1310" s="50">
        <v>347.35399999999998</v>
      </c>
      <c r="M1310" s="50">
        <v>322.74799999999999</v>
      </c>
      <c r="N1310" s="50">
        <v>281.69</v>
      </c>
      <c r="O1310" s="50">
        <v>234.244</v>
      </c>
      <c r="P1310" s="50">
        <v>194.833</v>
      </c>
      <c r="Q1310" s="50">
        <v>169.292</v>
      </c>
      <c r="R1310" s="50">
        <v>147.69499999999999</v>
      </c>
      <c r="S1310" s="50">
        <v>121.53</v>
      </c>
      <c r="T1310" s="50">
        <v>91.272000000000006</v>
      </c>
      <c r="U1310" s="50">
        <v>60.408000000000001</v>
      </c>
      <c r="V1310" s="50">
        <v>31.427</v>
      </c>
      <c r="W1310" s="50">
        <v>17.978000000000002</v>
      </c>
      <c r="X1310" s="50" t="s">
        <v>311</v>
      </c>
      <c r="Y1310" s="50" t="s">
        <v>311</v>
      </c>
      <c r="Z1310" s="50" t="s">
        <v>311</v>
      </c>
      <c r="AA1310" s="50" t="s">
        <v>311</v>
      </c>
      <c r="AB1310" s="50" t="s">
        <v>311</v>
      </c>
      <c r="AC1310" s="50" t="str">
        <f t="shared" si="89"/>
        <v>Haiti-1975</v>
      </c>
      <c r="AD1310" s="51">
        <f t="shared" si="90"/>
        <v>2816.9660000000003</v>
      </c>
      <c r="AE1310" s="15">
        <f t="shared" si="91"/>
        <v>0.82478489268241073</v>
      </c>
      <c r="AF1310">
        <f t="shared" si="92"/>
        <v>4.0711465171385589E-2</v>
      </c>
    </row>
    <row r="1311" spans="1:32" x14ac:dyDescent="0.25">
      <c r="A1311" s="59">
        <v>1294</v>
      </c>
      <c r="B1311" s="60" t="s">
        <v>309</v>
      </c>
      <c r="C1311" s="61" t="s">
        <v>376</v>
      </c>
      <c r="D1311" s="62"/>
      <c r="E1311" s="62">
        <v>388</v>
      </c>
      <c r="F1311" s="62">
        <v>1975</v>
      </c>
      <c r="G1311" s="50">
        <v>296.36599999999999</v>
      </c>
      <c r="H1311" s="50">
        <v>308.64400000000001</v>
      </c>
      <c r="I1311" s="50">
        <v>295.39100000000002</v>
      </c>
      <c r="J1311" s="50">
        <v>235.327</v>
      </c>
      <c r="K1311" s="50">
        <v>144.31</v>
      </c>
      <c r="L1311" s="50">
        <v>109.501</v>
      </c>
      <c r="M1311" s="50">
        <v>89.933999999999997</v>
      </c>
      <c r="N1311" s="50">
        <v>81.823999999999998</v>
      </c>
      <c r="O1311" s="50">
        <v>80.558999999999997</v>
      </c>
      <c r="P1311" s="50">
        <v>78.125</v>
      </c>
      <c r="Q1311" s="50">
        <v>68.628</v>
      </c>
      <c r="R1311" s="50">
        <v>65.48</v>
      </c>
      <c r="S1311" s="50">
        <v>55.168999999999997</v>
      </c>
      <c r="T1311" s="50">
        <v>47.555</v>
      </c>
      <c r="U1311" s="50">
        <v>33.536000000000001</v>
      </c>
      <c r="V1311" s="50">
        <v>20.215</v>
      </c>
      <c r="W1311" s="50">
        <v>17.172999999999998</v>
      </c>
      <c r="X1311" s="50" t="s">
        <v>311</v>
      </c>
      <c r="Y1311" s="50" t="s">
        <v>311</v>
      </c>
      <c r="Z1311" s="50" t="s">
        <v>311</v>
      </c>
      <c r="AA1311" s="50" t="s">
        <v>311</v>
      </c>
      <c r="AB1311" s="50" t="s">
        <v>311</v>
      </c>
      <c r="AC1311" s="50" t="str">
        <f t="shared" si="89"/>
        <v>Jamaica-1975</v>
      </c>
      <c r="AD1311" s="51">
        <f t="shared" si="90"/>
        <v>1008.857</v>
      </c>
      <c r="AE1311" s="15">
        <f t="shared" si="91"/>
        <v>1.0099350056549143</v>
      </c>
      <c r="AF1311">
        <f t="shared" si="92"/>
        <v>6.2054997281666496E-2</v>
      </c>
    </row>
    <row r="1312" spans="1:32" x14ac:dyDescent="0.25">
      <c r="A1312" s="59">
        <v>1295</v>
      </c>
      <c r="B1312" s="60" t="s">
        <v>309</v>
      </c>
      <c r="C1312" s="61" t="s">
        <v>377</v>
      </c>
      <c r="D1312" s="62"/>
      <c r="E1312" s="62">
        <v>296</v>
      </c>
      <c r="F1312" s="62">
        <v>1975</v>
      </c>
      <c r="G1312" s="50">
        <v>7.5090000000000003</v>
      </c>
      <c r="H1312" s="50">
        <v>7.5910000000000002</v>
      </c>
      <c r="I1312" s="50">
        <v>7.6920000000000002</v>
      </c>
      <c r="J1312" s="50">
        <v>6.625</v>
      </c>
      <c r="K1312" s="50">
        <v>5.1509999999999998</v>
      </c>
      <c r="L1312" s="50">
        <v>3.8340000000000001</v>
      </c>
      <c r="M1312" s="50">
        <v>2.645</v>
      </c>
      <c r="N1312" s="50">
        <v>2.577</v>
      </c>
      <c r="O1312" s="50">
        <v>2.3220000000000001</v>
      </c>
      <c r="P1312" s="50">
        <v>2.4529999999999998</v>
      </c>
      <c r="Q1312" s="50">
        <v>2.4329999999999998</v>
      </c>
      <c r="R1312" s="50">
        <v>1.3819999999999999</v>
      </c>
      <c r="S1312" s="50">
        <v>0.93300000000000005</v>
      </c>
      <c r="T1312" s="50">
        <v>0.80300000000000005</v>
      </c>
      <c r="U1312" s="50">
        <v>0.54500000000000004</v>
      </c>
      <c r="V1312" s="50">
        <v>0.38100000000000001</v>
      </c>
      <c r="W1312" s="50">
        <v>0.29299999999999998</v>
      </c>
      <c r="X1312" s="50" t="s">
        <v>311</v>
      </c>
      <c r="Y1312" s="50" t="s">
        <v>311</v>
      </c>
      <c r="Z1312" s="50" t="s">
        <v>311</v>
      </c>
      <c r="AA1312" s="50" t="s">
        <v>311</v>
      </c>
      <c r="AB1312" s="50" t="s">
        <v>311</v>
      </c>
      <c r="AC1312" s="50" t="str">
        <f t="shared" si="89"/>
        <v>Kiribati-1975</v>
      </c>
      <c r="AD1312" s="51">
        <f t="shared" si="90"/>
        <v>30.355</v>
      </c>
      <c r="AE1312" s="15">
        <f t="shared" si="91"/>
        <v>0.81746005600395333</v>
      </c>
      <c r="AF1312">
        <f t="shared" si="92"/>
        <v>3.8045421190283556E-2</v>
      </c>
    </row>
    <row r="1313" spans="1:32" x14ac:dyDescent="0.25">
      <c r="A1313" s="59">
        <v>1296</v>
      </c>
      <c r="B1313" s="60" t="s">
        <v>309</v>
      </c>
      <c r="C1313" s="61" t="s">
        <v>378</v>
      </c>
      <c r="D1313" s="62"/>
      <c r="E1313" s="62">
        <v>462</v>
      </c>
      <c r="F1313" s="62">
        <v>1975</v>
      </c>
      <c r="G1313" s="50">
        <v>24.677</v>
      </c>
      <c r="H1313" s="50">
        <v>20.518999999999998</v>
      </c>
      <c r="I1313" s="50">
        <v>17.32</v>
      </c>
      <c r="J1313" s="50">
        <v>13.707000000000001</v>
      </c>
      <c r="K1313" s="50">
        <v>8.9640000000000004</v>
      </c>
      <c r="L1313" s="50">
        <v>7.0229999999999997</v>
      </c>
      <c r="M1313" s="50">
        <v>8.4469999999999992</v>
      </c>
      <c r="N1313" s="50">
        <v>9.0150000000000006</v>
      </c>
      <c r="O1313" s="50">
        <v>7.7220000000000004</v>
      </c>
      <c r="P1313" s="50">
        <v>5.6210000000000004</v>
      </c>
      <c r="Q1313" s="50">
        <v>4.4880000000000004</v>
      </c>
      <c r="R1313" s="50">
        <v>3.3050000000000002</v>
      </c>
      <c r="S1313" s="50">
        <v>2.4300000000000002</v>
      </c>
      <c r="T1313" s="50">
        <v>1.653</v>
      </c>
      <c r="U1313" s="50">
        <v>0.92500000000000004</v>
      </c>
      <c r="V1313" s="50">
        <v>0.47899999999999998</v>
      </c>
      <c r="W1313" s="50">
        <v>0.224</v>
      </c>
      <c r="X1313" s="50" t="s">
        <v>311</v>
      </c>
      <c r="Y1313" s="50" t="s">
        <v>311</v>
      </c>
      <c r="Z1313" s="50" t="s">
        <v>311</v>
      </c>
      <c r="AA1313" s="50" t="s">
        <v>311</v>
      </c>
      <c r="AB1313" s="50" t="s">
        <v>311</v>
      </c>
      <c r="AC1313" s="50" t="str">
        <f t="shared" si="89"/>
        <v>Maldives-1975</v>
      </c>
      <c r="AD1313" s="51">
        <f t="shared" si="90"/>
        <v>70.722000000000023</v>
      </c>
      <c r="AE1313" s="15">
        <f t="shared" si="91"/>
        <v>0.93036113232091822</v>
      </c>
      <c r="AF1313">
        <f t="shared" si="92"/>
        <v>2.4625106951470306E-2</v>
      </c>
    </row>
    <row r="1314" spans="1:32" x14ac:dyDescent="0.25">
      <c r="A1314" s="59">
        <v>1297</v>
      </c>
      <c r="B1314" s="60" t="s">
        <v>309</v>
      </c>
      <c r="C1314" s="61" t="s">
        <v>379</v>
      </c>
      <c r="D1314" s="62"/>
      <c r="E1314" s="62">
        <v>474</v>
      </c>
      <c r="F1314" s="62">
        <v>1975</v>
      </c>
      <c r="G1314" s="50">
        <v>40.097999999999999</v>
      </c>
      <c r="H1314" s="50">
        <v>45.018000000000001</v>
      </c>
      <c r="I1314" s="50">
        <v>46.932000000000002</v>
      </c>
      <c r="J1314" s="50">
        <v>40.027000000000001</v>
      </c>
      <c r="K1314" s="50">
        <v>23.619</v>
      </c>
      <c r="L1314" s="50">
        <v>17.241</v>
      </c>
      <c r="M1314" s="50">
        <v>14.760999999999999</v>
      </c>
      <c r="N1314" s="50">
        <v>16.021000000000001</v>
      </c>
      <c r="O1314" s="50">
        <v>15.2</v>
      </c>
      <c r="P1314" s="50">
        <v>14.599</v>
      </c>
      <c r="Q1314" s="50">
        <v>13.193</v>
      </c>
      <c r="R1314" s="50">
        <v>10.5</v>
      </c>
      <c r="S1314" s="50">
        <v>10.196</v>
      </c>
      <c r="T1314" s="50">
        <v>7.7030000000000003</v>
      </c>
      <c r="U1314" s="50">
        <v>5.6260000000000003</v>
      </c>
      <c r="V1314" s="50">
        <v>3.4430000000000001</v>
      </c>
      <c r="W1314" s="50">
        <v>3.661</v>
      </c>
      <c r="X1314" s="50" t="s">
        <v>311</v>
      </c>
      <c r="Y1314" s="50" t="s">
        <v>311</v>
      </c>
      <c r="Z1314" s="50" t="s">
        <v>311</v>
      </c>
      <c r="AA1314" s="50" t="s">
        <v>311</v>
      </c>
      <c r="AB1314" s="50" t="s">
        <v>311</v>
      </c>
      <c r="AC1314" s="50" t="str">
        <f t="shared" si="89"/>
        <v>Martinique-1975</v>
      </c>
      <c r="AD1314" s="51">
        <f t="shared" si="90"/>
        <v>175.357</v>
      </c>
      <c r="AE1314" s="15">
        <f t="shared" si="91"/>
        <v>0.86954612590315772</v>
      </c>
      <c r="AF1314">
        <f t="shared" si="92"/>
        <v>6.6469315723556882E-2</v>
      </c>
    </row>
    <row r="1315" spans="1:32" x14ac:dyDescent="0.25">
      <c r="A1315" s="59">
        <v>1298</v>
      </c>
      <c r="B1315" s="60" t="s">
        <v>309</v>
      </c>
      <c r="C1315" s="61" t="s">
        <v>380</v>
      </c>
      <c r="D1315" s="62">
        <v>6</v>
      </c>
      <c r="E1315" s="62">
        <v>480</v>
      </c>
      <c r="F1315" s="62">
        <v>1975</v>
      </c>
      <c r="G1315" s="50">
        <v>102.185</v>
      </c>
      <c r="H1315" s="50">
        <v>117.551</v>
      </c>
      <c r="I1315" s="50">
        <v>134.114</v>
      </c>
      <c r="J1315" s="50">
        <v>103.229</v>
      </c>
      <c r="K1315" s="50">
        <v>82.117000000000004</v>
      </c>
      <c r="L1315" s="50">
        <v>71.475999999999999</v>
      </c>
      <c r="M1315" s="50">
        <v>60.375</v>
      </c>
      <c r="N1315" s="50">
        <v>49.936999999999998</v>
      </c>
      <c r="O1315" s="50">
        <v>43.584000000000003</v>
      </c>
      <c r="P1315" s="50">
        <v>35.613</v>
      </c>
      <c r="Q1315" s="50">
        <v>29.021999999999998</v>
      </c>
      <c r="R1315" s="50">
        <v>22.364999999999998</v>
      </c>
      <c r="S1315" s="50">
        <v>15.891</v>
      </c>
      <c r="T1315" s="50">
        <v>11.318</v>
      </c>
      <c r="U1315" s="50">
        <v>7.0309999999999997</v>
      </c>
      <c r="V1315" s="50">
        <v>3.9140000000000001</v>
      </c>
      <c r="W1315" s="50">
        <v>2.4889999999999999</v>
      </c>
      <c r="X1315" s="50" t="s">
        <v>311</v>
      </c>
      <c r="Y1315" s="50" t="s">
        <v>311</v>
      </c>
      <c r="Z1315" s="50" t="s">
        <v>311</v>
      </c>
      <c r="AA1315" s="50" t="s">
        <v>311</v>
      </c>
      <c r="AB1315" s="50" t="s">
        <v>311</v>
      </c>
      <c r="AC1315" s="50" t="str">
        <f t="shared" si="89"/>
        <v>Mauritius-1975</v>
      </c>
      <c r="AD1315" s="51">
        <f t="shared" si="90"/>
        <v>513.60900000000004</v>
      </c>
      <c r="AE1315" s="15">
        <f t="shared" si="91"/>
        <v>0.73714050960944988</v>
      </c>
      <c r="AF1315">
        <f t="shared" si="92"/>
        <v>2.8533913418386344E-2</v>
      </c>
    </row>
    <row r="1316" spans="1:32" x14ac:dyDescent="0.25">
      <c r="A1316" s="59">
        <v>1299</v>
      </c>
      <c r="B1316" s="60" t="s">
        <v>309</v>
      </c>
      <c r="C1316" s="61" t="s">
        <v>381</v>
      </c>
      <c r="D1316" s="62"/>
      <c r="E1316" s="62">
        <v>583</v>
      </c>
      <c r="F1316" s="62">
        <v>1975</v>
      </c>
      <c r="G1316" s="50">
        <v>11.496</v>
      </c>
      <c r="H1316" s="50">
        <v>10.176</v>
      </c>
      <c r="I1316" s="50">
        <v>8.2919999999999998</v>
      </c>
      <c r="J1316" s="50">
        <v>7.0979999999999999</v>
      </c>
      <c r="K1316" s="50">
        <v>5.7380000000000004</v>
      </c>
      <c r="L1316" s="50">
        <v>3.2040000000000002</v>
      </c>
      <c r="M1316" s="50">
        <v>2.5249999999999999</v>
      </c>
      <c r="N1316" s="50">
        <v>2.2050000000000001</v>
      </c>
      <c r="O1316" s="50">
        <v>2.3420000000000001</v>
      </c>
      <c r="P1316" s="50">
        <v>2.081</v>
      </c>
      <c r="Q1316" s="50">
        <v>2.0630000000000002</v>
      </c>
      <c r="R1316" s="50">
        <v>1.8089999999999999</v>
      </c>
      <c r="S1316" s="50">
        <v>1.454</v>
      </c>
      <c r="T1316" s="50">
        <v>1.1200000000000001</v>
      </c>
      <c r="U1316" s="50">
        <v>0.72699999999999998</v>
      </c>
      <c r="V1316" s="50">
        <v>0.502</v>
      </c>
      <c r="W1316" s="50">
        <v>0.312</v>
      </c>
      <c r="X1316" s="50" t="s">
        <v>311</v>
      </c>
      <c r="Y1316" s="50" t="s">
        <v>311</v>
      </c>
      <c r="Z1316" s="50" t="s">
        <v>311</v>
      </c>
      <c r="AA1316" s="50" t="s">
        <v>311</v>
      </c>
      <c r="AB1316" s="50" t="s">
        <v>311</v>
      </c>
      <c r="AC1316" s="50" t="str">
        <f t="shared" si="89"/>
        <v>Micronesia (Fed. States of)-1975</v>
      </c>
      <c r="AD1316" s="51">
        <f t="shared" si="90"/>
        <v>30.518999999999995</v>
      </c>
      <c r="AE1316" s="15">
        <f t="shared" si="91"/>
        <v>1.0690061928634622</v>
      </c>
      <c r="AF1316">
        <f t="shared" si="92"/>
        <v>4.3995833540002978E-2</v>
      </c>
    </row>
    <row r="1317" spans="1:32" x14ac:dyDescent="0.25">
      <c r="A1317" s="59">
        <v>1300</v>
      </c>
      <c r="B1317" s="60" t="s">
        <v>309</v>
      </c>
      <c r="C1317" s="61" t="s">
        <v>382</v>
      </c>
      <c r="D1317" s="62"/>
      <c r="E1317" s="62">
        <v>540</v>
      </c>
      <c r="F1317" s="62">
        <v>1975</v>
      </c>
      <c r="G1317" s="50">
        <v>19.706</v>
      </c>
      <c r="H1317" s="50">
        <v>15.747</v>
      </c>
      <c r="I1317" s="50">
        <v>14.19</v>
      </c>
      <c r="J1317" s="50">
        <v>12.603999999999999</v>
      </c>
      <c r="K1317" s="50">
        <v>10.986000000000001</v>
      </c>
      <c r="L1317" s="50">
        <v>9.8160000000000007</v>
      </c>
      <c r="M1317" s="50">
        <v>9.1969999999999992</v>
      </c>
      <c r="N1317" s="50">
        <v>8.0449999999999999</v>
      </c>
      <c r="O1317" s="50">
        <v>7.1390000000000002</v>
      </c>
      <c r="P1317" s="50">
        <v>5.8259999999999996</v>
      </c>
      <c r="Q1317" s="50">
        <v>4.8529999999999998</v>
      </c>
      <c r="R1317" s="50">
        <v>3.7639999999999998</v>
      </c>
      <c r="S1317" s="50">
        <v>3.0819999999999999</v>
      </c>
      <c r="T1317" s="50">
        <v>2.63</v>
      </c>
      <c r="U1317" s="50">
        <v>1.3759999999999999</v>
      </c>
      <c r="V1317" s="50">
        <v>0.73599999999999999</v>
      </c>
      <c r="W1317" s="50">
        <v>0.56699999999999995</v>
      </c>
      <c r="X1317" s="50" t="s">
        <v>311</v>
      </c>
      <c r="Y1317" s="50" t="s">
        <v>311</v>
      </c>
      <c r="Z1317" s="50" t="s">
        <v>311</v>
      </c>
      <c r="AA1317" s="50" t="s">
        <v>311</v>
      </c>
      <c r="AB1317" s="50" t="s">
        <v>311</v>
      </c>
      <c r="AC1317" s="50" t="str">
        <f t="shared" si="89"/>
        <v>New Caledonia-1975</v>
      </c>
      <c r="AD1317" s="51">
        <f t="shared" si="90"/>
        <v>75.311999999999983</v>
      </c>
      <c r="AE1317" s="15">
        <f t="shared" si="91"/>
        <v>0.7296579562353942</v>
      </c>
      <c r="AF1317">
        <f t="shared" si="92"/>
        <v>4.2487295426353495E-2</v>
      </c>
    </row>
    <row r="1318" spans="1:32" x14ac:dyDescent="0.25">
      <c r="A1318" s="59">
        <v>1301</v>
      </c>
      <c r="B1318" s="60" t="s">
        <v>309</v>
      </c>
      <c r="C1318" s="61" t="s">
        <v>383</v>
      </c>
      <c r="D1318" s="62"/>
      <c r="E1318" s="62">
        <v>598</v>
      </c>
      <c r="F1318" s="62">
        <v>1975</v>
      </c>
      <c r="G1318" s="50">
        <v>491.19</v>
      </c>
      <c r="H1318" s="50">
        <v>410.41</v>
      </c>
      <c r="I1318" s="50">
        <v>354.00099999999998</v>
      </c>
      <c r="J1318" s="50">
        <v>306.346</v>
      </c>
      <c r="K1318" s="50">
        <v>263.49299999999999</v>
      </c>
      <c r="L1318" s="50">
        <v>207.292</v>
      </c>
      <c r="M1318" s="50">
        <v>174.613</v>
      </c>
      <c r="N1318" s="50">
        <v>151.10599999999999</v>
      </c>
      <c r="O1318" s="50">
        <v>128.72200000000001</v>
      </c>
      <c r="P1318" s="50">
        <v>108.285</v>
      </c>
      <c r="Q1318" s="50">
        <v>87.986000000000004</v>
      </c>
      <c r="R1318" s="50">
        <v>68.316000000000003</v>
      </c>
      <c r="S1318" s="50">
        <v>50.268999999999998</v>
      </c>
      <c r="T1318" s="50">
        <v>34.631999999999998</v>
      </c>
      <c r="U1318" s="50">
        <v>21.876999999999999</v>
      </c>
      <c r="V1318" s="50">
        <v>12.031000000000001</v>
      </c>
      <c r="W1318" s="50">
        <v>7.5869999999999997</v>
      </c>
      <c r="X1318" s="50" t="s">
        <v>311</v>
      </c>
      <c r="Y1318" s="50" t="s">
        <v>311</v>
      </c>
      <c r="Z1318" s="50" t="s">
        <v>311</v>
      </c>
      <c r="AA1318" s="50" t="s">
        <v>311</v>
      </c>
      <c r="AB1318" s="50" t="s">
        <v>311</v>
      </c>
      <c r="AC1318" s="50" t="str">
        <f t="shared" si="89"/>
        <v>Papua New Guinea-1975</v>
      </c>
      <c r="AD1318" s="51">
        <f t="shared" si="90"/>
        <v>1546.4280000000001</v>
      </c>
      <c r="AE1318" s="15">
        <f t="shared" si="91"/>
        <v>0.86116392098435879</v>
      </c>
      <c r="AF1318">
        <f t="shared" si="92"/>
        <v>2.7168526806824633E-2</v>
      </c>
    </row>
    <row r="1319" spans="1:32" x14ac:dyDescent="0.25">
      <c r="A1319" s="59">
        <v>1302</v>
      </c>
      <c r="B1319" s="60" t="s">
        <v>309</v>
      </c>
      <c r="C1319" s="61" t="s">
        <v>384</v>
      </c>
      <c r="D1319" s="62"/>
      <c r="E1319" s="62">
        <v>630</v>
      </c>
      <c r="F1319" s="62">
        <v>1975</v>
      </c>
      <c r="G1319" s="50">
        <v>328.23</v>
      </c>
      <c r="H1319" s="50">
        <v>328.45600000000002</v>
      </c>
      <c r="I1319" s="50">
        <v>328.33800000000002</v>
      </c>
      <c r="J1319" s="50">
        <v>326.23899999999998</v>
      </c>
      <c r="K1319" s="50">
        <v>289.79399999999998</v>
      </c>
      <c r="L1319" s="50">
        <v>240.548</v>
      </c>
      <c r="M1319" s="50">
        <v>184.56800000000001</v>
      </c>
      <c r="N1319" s="50">
        <v>155.197</v>
      </c>
      <c r="O1319" s="50">
        <v>141.06800000000001</v>
      </c>
      <c r="P1319" s="50">
        <v>124.03400000000001</v>
      </c>
      <c r="Q1319" s="50">
        <v>115.51300000000001</v>
      </c>
      <c r="R1319" s="50">
        <v>98.406999999999996</v>
      </c>
      <c r="S1319" s="50">
        <v>87.102999999999994</v>
      </c>
      <c r="T1319" s="50">
        <v>70.105000000000004</v>
      </c>
      <c r="U1319" s="50">
        <v>53.045999999999999</v>
      </c>
      <c r="V1319" s="50">
        <v>30.105</v>
      </c>
      <c r="W1319" s="50">
        <v>31.135000000000002</v>
      </c>
      <c r="X1319" s="50" t="s">
        <v>311</v>
      </c>
      <c r="Y1319" s="50" t="s">
        <v>311</v>
      </c>
      <c r="Z1319" s="50" t="s">
        <v>311</v>
      </c>
      <c r="AA1319" s="50" t="s">
        <v>311</v>
      </c>
      <c r="AB1319" s="50" t="s">
        <v>311</v>
      </c>
      <c r="AC1319" s="50" t="str">
        <f t="shared" si="89"/>
        <v>Puerto Rico-1975</v>
      </c>
      <c r="AD1319" s="51">
        <f t="shared" si="90"/>
        <v>1762.471</v>
      </c>
      <c r="AE1319" s="15">
        <f t="shared" si="91"/>
        <v>0.66350878964817017</v>
      </c>
      <c r="AF1319">
        <f t="shared" si="92"/>
        <v>6.711240602803642E-2</v>
      </c>
    </row>
    <row r="1320" spans="1:32" x14ac:dyDescent="0.25">
      <c r="A1320" s="59">
        <v>1303</v>
      </c>
      <c r="B1320" s="60" t="s">
        <v>309</v>
      </c>
      <c r="C1320" s="61" t="s">
        <v>385</v>
      </c>
      <c r="D1320" s="62"/>
      <c r="E1320" s="62">
        <v>662</v>
      </c>
      <c r="F1320" s="62">
        <v>1975</v>
      </c>
      <c r="G1320" s="50">
        <v>17.355</v>
      </c>
      <c r="H1320" s="50">
        <v>18.032</v>
      </c>
      <c r="I1320" s="50">
        <v>15.853</v>
      </c>
      <c r="J1320" s="50">
        <v>12.071999999999999</v>
      </c>
      <c r="K1320" s="50">
        <v>8.6270000000000007</v>
      </c>
      <c r="L1320" s="50">
        <v>6.242</v>
      </c>
      <c r="M1320" s="50">
        <v>4.83</v>
      </c>
      <c r="N1320" s="50">
        <v>4.3579999999999997</v>
      </c>
      <c r="O1320" s="50">
        <v>3.9990000000000001</v>
      </c>
      <c r="P1320" s="50">
        <v>3.7829999999999999</v>
      </c>
      <c r="Q1320" s="50">
        <v>3.4620000000000002</v>
      </c>
      <c r="R1320" s="50">
        <v>3.0179999999999998</v>
      </c>
      <c r="S1320" s="50">
        <v>2.774</v>
      </c>
      <c r="T1320" s="50">
        <v>2.1230000000000002</v>
      </c>
      <c r="U1320" s="50">
        <v>1.532</v>
      </c>
      <c r="V1320" s="50">
        <v>1.0580000000000001</v>
      </c>
      <c r="W1320" s="50">
        <v>0.65100000000000002</v>
      </c>
      <c r="X1320" s="50" t="s">
        <v>311</v>
      </c>
      <c r="Y1320" s="50" t="s">
        <v>311</v>
      </c>
      <c r="Z1320" s="50" t="s">
        <v>311</v>
      </c>
      <c r="AA1320" s="50" t="s">
        <v>311</v>
      </c>
      <c r="AB1320" s="50" t="s">
        <v>311</v>
      </c>
      <c r="AC1320" s="50" t="str">
        <f t="shared" si="89"/>
        <v>Saint Lucia-1975</v>
      </c>
      <c r="AD1320" s="51">
        <f t="shared" si="90"/>
        <v>53.165000000000006</v>
      </c>
      <c r="AE1320" s="15">
        <f t="shared" si="91"/>
        <v>1.0646854133358412</v>
      </c>
      <c r="AF1320">
        <f t="shared" si="92"/>
        <v>5.1376849767731429E-2</v>
      </c>
    </row>
    <row r="1321" spans="1:32" x14ac:dyDescent="0.25">
      <c r="A1321" s="59">
        <v>1304</v>
      </c>
      <c r="B1321" s="60" t="s">
        <v>309</v>
      </c>
      <c r="C1321" s="61" t="s">
        <v>386</v>
      </c>
      <c r="D1321" s="62"/>
      <c r="E1321" s="62">
        <v>670</v>
      </c>
      <c r="F1321" s="62">
        <v>1975</v>
      </c>
      <c r="G1321" s="50">
        <v>16</v>
      </c>
      <c r="H1321" s="50">
        <v>15.222</v>
      </c>
      <c r="I1321" s="50">
        <v>14.145</v>
      </c>
      <c r="J1321" s="50">
        <v>11.718</v>
      </c>
      <c r="K1321" s="50">
        <v>8.484</v>
      </c>
      <c r="L1321" s="50">
        <v>5.3570000000000002</v>
      </c>
      <c r="M1321" s="50">
        <v>3.5990000000000002</v>
      </c>
      <c r="N1321" s="50">
        <v>3.407</v>
      </c>
      <c r="O1321" s="50">
        <v>2.4700000000000002</v>
      </c>
      <c r="P1321" s="50">
        <v>2.484</v>
      </c>
      <c r="Q1321" s="50">
        <v>2.3039999999999998</v>
      </c>
      <c r="R1321" s="50">
        <v>2.5779999999999998</v>
      </c>
      <c r="S1321" s="50">
        <v>2.6659999999999999</v>
      </c>
      <c r="T1321" s="50">
        <v>2.2389999999999999</v>
      </c>
      <c r="U1321" s="50">
        <v>1.516</v>
      </c>
      <c r="V1321" s="50">
        <v>0.88800000000000001</v>
      </c>
      <c r="W1321" s="50">
        <v>0.53400000000000003</v>
      </c>
      <c r="X1321" s="50" t="s">
        <v>311</v>
      </c>
      <c r="Y1321" s="50" t="s">
        <v>311</v>
      </c>
      <c r="Z1321" s="50" t="s">
        <v>311</v>
      </c>
      <c r="AA1321" s="50" t="s">
        <v>311</v>
      </c>
      <c r="AB1321" s="50" t="s">
        <v>311</v>
      </c>
      <c r="AC1321" s="50" t="str">
        <f t="shared" si="89"/>
        <v>Saint Vincent and the Grenadines-1975</v>
      </c>
      <c r="AD1321" s="51">
        <f t="shared" si="90"/>
        <v>45.067</v>
      </c>
      <c r="AE1321" s="15">
        <f t="shared" si="91"/>
        <v>1.1215301661969954</v>
      </c>
      <c r="AF1321">
        <f t="shared" si="92"/>
        <v>5.7246168476457963E-2</v>
      </c>
    </row>
    <row r="1322" spans="1:32" x14ac:dyDescent="0.25">
      <c r="A1322" s="59">
        <v>1305</v>
      </c>
      <c r="B1322" s="60" t="s">
        <v>309</v>
      </c>
      <c r="C1322" s="61" t="s">
        <v>387</v>
      </c>
      <c r="D1322" s="62"/>
      <c r="E1322" s="62">
        <v>882</v>
      </c>
      <c r="F1322" s="62">
        <v>1975</v>
      </c>
      <c r="G1322" s="50">
        <v>26.143000000000001</v>
      </c>
      <c r="H1322" s="50">
        <v>25.658000000000001</v>
      </c>
      <c r="I1322" s="50">
        <v>23.792000000000002</v>
      </c>
      <c r="J1322" s="50">
        <v>18.295999999999999</v>
      </c>
      <c r="K1322" s="50">
        <v>12.343999999999999</v>
      </c>
      <c r="L1322" s="50">
        <v>7.0229999999999997</v>
      </c>
      <c r="M1322" s="50">
        <v>7.242</v>
      </c>
      <c r="N1322" s="50">
        <v>6.27</v>
      </c>
      <c r="O1322" s="50">
        <v>5.8520000000000003</v>
      </c>
      <c r="P1322" s="50">
        <v>4.78</v>
      </c>
      <c r="Q1322" s="50">
        <v>4.4420000000000002</v>
      </c>
      <c r="R1322" s="50">
        <v>3.222</v>
      </c>
      <c r="S1322" s="50">
        <v>2.573</v>
      </c>
      <c r="T1322" s="50">
        <v>1.708</v>
      </c>
      <c r="U1322" s="50">
        <v>1.1200000000000001</v>
      </c>
      <c r="V1322" s="50">
        <v>0.62</v>
      </c>
      <c r="W1322" s="50">
        <v>0.30199999999999999</v>
      </c>
      <c r="X1322" s="50" t="s">
        <v>311</v>
      </c>
      <c r="Y1322" s="50" t="s">
        <v>311</v>
      </c>
      <c r="Z1322" s="50" t="s">
        <v>311</v>
      </c>
      <c r="AA1322" s="50" t="s">
        <v>311</v>
      </c>
      <c r="AB1322" s="50" t="s">
        <v>311</v>
      </c>
      <c r="AC1322" s="50" t="str">
        <f t="shared" si="89"/>
        <v>Samoa-1975</v>
      </c>
      <c r="AD1322" s="51">
        <f t="shared" si="90"/>
        <v>72.043999999999983</v>
      </c>
      <c r="AE1322" s="15">
        <f t="shared" si="91"/>
        <v>1.1013130864471716</v>
      </c>
      <c r="AF1322">
        <f t="shared" si="92"/>
        <v>2.5400136822070346E-2</v>
      </c>
    </row>
    <row r="1323" spans="1:32" x14ac:dyDescent="0.25">
      <c r="A1323" s="59">
        <v>1306</v>
      </c>
      <c r="B1323" s="60" t="s">
        <v>309</v>
      </c>
      <c r="C1323" s="61" t="s">
        <v>388</v>
      </c>
      <c r="D1323" s="62"/>
      <c r="E1323" s="62">
        <v>678</v>
      </c>
      <c r="F1323" s="62">
        <v>1975</v>
      </c>
      <c r="G1323" s="50">
        <v>16.303000000000001</v>
      </c>
      <c r="H1323" s="50">
        <v>12.715</v>
      </c>
      <c r="I1323" s="50">
        <v>10.25</v>
      </c>
      <c r="J1323" s="50">
        <v>9.048</v>
      </c>
      <c r="K1323" s="50">
        <v>6.6479999999999997</v>
      </c>
      <c r="L1323" s="50">
        <v>4.8630000000000004</v>
      </c>
      <c r="M1323" s="50">
        <v>3.355</v>
      </c>
      <c r="N1323" s="50">
        <v>2.786</v>
      </c>
      <c r="O1323" s="50">
        <v>3.355</v>
      </c>
      <c r="P1323" s="50">
        <v>3.133</v>
      </c>
      <c r="Q1323" s="50">
        <v>2.6989999999999998</v>
      </c>
      <c r="R1323" s="50">
        <v>2.4129999999999998</v>
      </c>
      <c r="S1323" s="50">
        <v>1.7889999999999999</v>
      </c>
      <c r="T1323" s="50">
        <v>1.4330000000000001</v>
      </c>
      <c r="U1323" s="50">
        <v>0.91300000000000003</v>
      </c>
      <c r="V1323" s="50">
        <v>0.54300000000000004</v>
      </c>
      <c r="W1323" s="50">
        <v>0.36099999999999999</v>
      </c>
      <c r="X1323" s="50" t="s">
        <v>311</v>
      </c>
      <c r="Y1323" s="50" t="s">
        <v>311</v>
      </c>
      <c r="Z1323" s="50" t="s">
        <v>311</v>
      </c>
      <c r="AA1323" s="50" t="s">
        <v>311</v>
      </c>
      <c r="AB1323" s="50" t="s">
        <v>311</v>
      </c>
      <c r="AC1323" s="50" t="str">
        <f t="shared" si="89"/>
        <v>Sao Tome and Principe-1975</v>
      </c>
      <c r="AD1323" s="51">
        <f t="shared" si="90"/>
        <v>40.088999999999999</v>
      </c>
      <c r="AE1323" s="15">
        <f t="shared" si="91"/>
        <v>1.0605901868342935</v>
      </c>
      <c r="AF1323">
        <f t="shared" si="92"/>
        <v>4.0954169134417892E-2</v>
      </c>
    </row>
    <row r="1324" spans="1:32" x14ac:dyDescent="0.25">
      <c r="A1324" s="59">
        <v>1307</v>
      </c>
      <c r="B1324" s="60" t="s">
        <v>309</v>
      </c>
      <c r="C1324" s="61" t="s">
        <v>389</v>
      </c>
      <c r="D1324" s="62"/>
      <c r="E1324" s="62">
        <v>690</v>
      </c>
      <c r="F1324" s="62">
        <v>1975</v>
      </c>
      <c r="G1324" s="50">
        <v>8.4629999999999992</v>
      </c>
      <c r="H1324" s="50">
        <v>8.0839999999999996</v>
      </c>
      <c r="I1324" s="50">
        <v>7.9619999999999997</v>
      </c>
      <c r="J1324" s="50">
        <v>6.774</v>
      </c>
      <c r="K1324" s="50">
        <v>5.4960000000000004</v>
      </c>
      <c r="L1324" s="50">
        <v>2.9279999999999999</v>
      </c>
      <c r="M1324" s="50">
        <v>2.758</v>
      </c>
      <c r="N1324" s="50">
        <v>2.7639999999999998</v>
      </c>
      <c r="O1324" s="50">
        <v>2.6360000000000001</v>
      </c>
      <c r="P1324" s="50">
        <v>2.4700000000000002</v>
      </c>
      <c r="Q1324" s="50">
        <v>2.1960000000000002</v>
      </c>
      <c r="R1324" s="50">
        <v>1.754</v>
      </c>
      <c r="S1324" s="50">
        <v>1.6639999999999999</v>
      </c>
      <c r="T1324" s="50">
        <v>1.373</v>
      </c>
      <c r="U1324" s="50">
        <v>1.0469999999999999</v>
      </c>
      <c r="V1324" s="50">
        <v>0.65100000000000002</v>
      </c>
      <c r="W1324" s="50">
        <v>0.56999999999999995</v>
      </c>
      <c r="X1324" s="50" t="s">
        <v>311</v>
      </c>
      <c r="Y1324" s="50" t="s">
        <v>311</v>
      </c>
      <c r="Z1324" s="50" t="s">
        <v>311</v>
      </c>
      <c r="AA1324" s="50" t="s">
        <v>311</v>
      </c>
      <c r="AB1324" s="50" t="s">
        <v>311</v>
      </c>
      <c r="AC1324" s="50" t="str">
        <f t="shared" si="89"/>
        <v>Seychelles-1975</v>
      </c>
      <c r="AD1324" s="51">
        <f t="shared" si="90"/>
        <v>31.44</v>
      </c>
      <c r="AE1324" s="15">
        <f t="shared" si="91"/>
        <v>0.89535623409669207</v>
      </c>
      <c r="AF1324">
        <f t="shared" si="92"/>
        <v>6.507712380918336E-2</v>
      </c>
    </row>
    <row r="1325" spans="1:32" x14ac:dyDescent="0.25">
      <c r="A1325" s="59">
        <v>1308</v>
      </c>
      <c r="B1325" s="60" t="s">
        <v>309</v>
      </c>
      <c r="C1325" s="61" t="s">
        <v>244</v>
      </c>
      <c r="D1325" s="62"/>
      <c r="E1325" s="62">
        <v>702</v>
      </c>
      <c r="F1325" s="62">
        <v>1975</v>
      </c>
      <c r="G1325" s="50">
        <v>223.81399999999999</v>
      </c>
      <c r="H1325" s="50">
        <v>234.571</v>
      </c>
      <c r="I1325" s="50">
        <v>282.45699999999999</v>
      </c>
      <c r="J1325" s="50">
        <v>292.108</v>
      </c>
      <c r="K1325" s="50">
        <v>249.017</v>
      </c>
      <c r="L1325" s="50">
        <v>207.023</v>
      </c>
      <c r="M1325" s="50">
        <v>133.92599999999999</v>
      </c>
      <c r="N1325" s="50">
        <v>133.90100000000001</v>
      </c>
      <c r="O1325" s="50">
        <v>110.101</v>
      </c>
      <c r="P1325" s="50">
        <v>97.498999999999995</v>
      </c>
      <c r="Q1325" s="50">
        <v>77.197999999999993</v>
      </c>
      <c r="R1325" s="50">
        <v>66.501000000000005</v>
      </c>
      <c r="S1325" s="50">
        <v>58.698999999999998</v>
      </c>
      <c r="T1325" s="50">
        <v>43.500999999999998</v>
      </c>
      <c r="U1325" s="50">
        <v>26.2</v>
      </c>
      <c r="V1325" s="50">
        <v>14.101000000000001</v>
      </c>
      <c r="W1325" s="50">
        <v>9.1310000000000002</v>
      </c>
      <c r="X1325" s="50" t="s">
        <v>311</v>
      </c>
      <c r="Y1325" s="50" t="s">
        <v>311</v>
      </c>
      <c r="Z1325" s="50" t="s">
        <v>311</v>
      </c>
      <c r="AA1325" s="50" t="s">
        <v>311</v>
      </c>
      <c r="AB1325" s="50" t="s">
        <v>311</v>
      </c>
      <c r="AC1325" s="50" t="str">
        <f t="shared" si="89"/>
        <v>Singapore-1975</v>
      </c>
      <c r="AD1325" s="51">
        <f t="shared" si="90"/>
        <v>1425.9730000000002</v>
      </c>
      <c r="AE1325" s="15">
        <f t="shared" si="91"/>
        <v>0.584706021783021</v>
      </c>
      <c r="AF1325">
        <f t="shared" si="92"/>
        <v>4.2889217584334595E-2</v>
      </c>
    </row>
    <row r="1326" spans="1:32" x14ac:dyDescent="0.25">
      <c r="A1326" s="59">
        <v>1309</v>
      </c>
      <c r="B1326" s="60" t="s">
        <v>309</v>
      </c>
      <c r="C1326" s="61" t="s">
        <v>390</v>
      </c>
      <c r="D1326" s="62"/>
      <c r="E1326" s="62">
        <v>90</v>
      </c>
      <c r="F1326" s="62">
        <v>1975</v>
      </c>
      <c r="G1326" s="50">
        <v>38.567</v>
      </c>
      <c r="H1326" s="50">
        <v>28.951000000000001</v>
      </c>
      <c r="I1326" s="50">
        <v>24.190999999999999</v>
      </c>
      <c r="J1326" s="50">
        <v>19.337</v>
      </c>
      <c r="K1326" s="50">
        <v>15.053000000000001</v>
      </c>
      <c r="L1326" s="50">
        <v>12.907</v>
      </c>
      <c r="M1326" s="50">
        <v>12.292999999999999</v>
      </c>
      <c r="N1326" s="50">
        <v>9.1750000000000007</v>
      </c>
      <c r="O1326" s="50">
        <v>8.2100000000000009</v>
      </c>
      <c r="P1326" s="50">
        <v>5.9870000000000001</v>
      </c>
      <c r="Q1326" s="50">
        <v>5.3559999999999999</v>
      </c>
      <c r="R1326" s="50">
        <v>3.9420000000000002</v>
      </c>
      <c r="S1326" s="50">
        <v>3.2469999999999999</v>
      </c>
      <c r="T1326" s="50">
        <v>2.5009999999999999</v>
      </c>
      <c r="U1326" s="50">
        <v>1.722</v>
      </c>
      <c r="V1326" s="50">
        <v>1.452</v>
      </c>
      <c r="W1326" s="50">
        <v>0.55400000000000005</v>
      </c>
      <c r="X1326" s="50" t="s">
        <v>311</v>
      </c>
      <c r="Y1326" s="50" t="s">
        <v>311</v>
      </c>
      <c r="Z1326" s="50" t="s">
        <v>311</v>
      </c>
      <c r="AA1326" s="50" t="s">
        <v>311</v>
      </c>
      <c r="AB1326" s="50" t="s">
        <v>311</v>
      </c>
      <c r="AC1326" s="50" t="str">
        <f t="shared" si="89"/>
        <v>Solomon Islands-1975</v>
      </c>
      <c r="AD1326" s="51">
        <f t="shared" si="90"/>
        <v>95.506999999999991</v>
      </c>
      <c r="AE1326" s="15">
        <f t="shared" si="91"/>
        <v>1.025453631670977</v>
      </c>
      <c r="AF1326">
        <f t="shared" si="92"/>
        <v>3.3271728912058797E-2</v>
      </c>
    </row>
    <row r="1327" spans="1:32" x14ac:dyDescent="0.25">
      <c r="A1327" s="59">
        <v>1310</v>
      </c>
      <c r="B1327" s="60" t="s">
        <v>309</v>
      </c>
      <c r="C1327" s="61" t="s">
        <v>391</v>
      </c>
      <c r="D1327" s="62"/>
      <c r="E1327" s="62">
        <v>740</v>
      </c>
      <c r="F1327" s="62">
        <v>1975</v>
      </c>
      <c r="G1327" s="50">
        <v>55.793999999999997</v>
      </c>
      <c r="H1327" s="50">
        <v>61.365000000000002</v>
      </c>
      <c r="I1327" s="50">
        <v>54.932000000000002</v>
      </c>
      <c r="J1327" s="50">
        <v>41.966000000000001</v>
      </c>
      <c r="K1327" s="50">
        <v>26.792000000000002</v>
      </c>
      <c r="L1327" s="50">
        <v>20.196999999999999</v>
      </c>
      <c r="M1327" s="50">
        <v>18.344999999999999</v>
      </c>
      <c r="N1327" s="50">
        <v>17.608000000000001</v>
      </c>
      <c r="O1327" s="50">
        <v>14.85</v>
      </c>
      <c r="P1327" s="50">
        <v>12.611000000000001</v>
      </c>
      <c r="Q1327" s="50">
        <v>9.4540000000000006</v>
      </c>
      <c r="R1327" s="50">
        <v>7.6070000000000002</v>
      </c>
      <c r="S1327" s="50">
        <v>7.0449999999999999</v>
      </c>
      <c r="T1327" s="50">
        <v>5.3730000000000002</v>
      </c>
      <c r="U1327" s="50">
        <v>4.4489999999999998</v>
      </c>
      <c r="V1327" s="50">
        <v>2.9649999999999999</v>
      </c>
      <c r="W1327" s="50">
        <v>1.3009999999999999</v>
      </c>
      <c r="X1327" s="50" t="s">
        <v>311</v>
      </c>
      <c r="Y1327" s="50" t="s">
        <v>311</v>
      </c>
      <c r="Z1327" s="50" t="s">
        <v>311</v>
      </c>
      <c r="AA1327" s="50" t="s">
        <v>311</v>
      </c>
      <c r="AB1327" s="50" t="s">
        <v>311</v>
      </c>
      <c r="AC1327" s="50" t="str">
        <f t="shared" si="89"/>
        <v>Suriname-1975</v>
      </c>
      <c r="AD1327" s="51">
        <f t="shared" si="90"/>
        <v>176.47499999999999</v>
      </c>
      <c r="AE1327" s="15">
        <f t="shared" si="91"/>
        <v>1.0549879586343676</v>
      </c>
      <c r="AF1327">
        <f t="shared" si="92"/>
        <v>4.0417022888061364E-2</v>
      </c>
    </row>
    <row r="1328" spans="1:32" x14ac:dyDescent="0.25">
      <c r="A1328" s="59">
        <v>1311</v>
      </c>
      <c r="B1328" s="60" t="s">
        <v>309</v>
      </c>
      <c r="C1328" s="61" t="s">
        <v>392</v>
      </c>
      <c r="D1328" s="62"/>
      <c r="E1328" s="62">
        <v>626</v>
      </c>
      <c r="F1328" s="62">
        <v>1975</v>
      </c>
      <c r="G1328" s="50">
        <v>100.745</v>
      </c>
      <c r="H1328" s="50">
        <v>91.537999999999997</v>
      </c>
      <c r="I1328" s="50">
        <v>81.406999999999996</v>
      </c>
      <c r="J1328" s="50">
        <v>69.828000000000003</v>
      </c>
      <c r="K1328" s="50">
        <v>60.277000000000001</v>
      </c>
      <c r="L1328" s="50">
        <v>54.575000000000003</v>
      </c>
      <c r="M1328" s="50">
        <v>44.14</v>
      </c>
      <c r="N1328" s="50">
        <v>37.161000000000001</v>
      </c>
      <c r="O1328" s="50">
        <v>30.943000000000001</v>
      </c>
      <c r="P1328" s="50">
        <v>26.920999999999999</v>
      </c>
      <c r="Q1328" s="50">
        <v>21.175000000000001</v>
      </c>
      <c r="R1328" s="50">
        <v>17.07</v>
      </c>
      <c r="S1328" s="50">
        <v>11.624000000000001</v>
      </c>
      <c r="T1328" s="50">
        <v>7.8689999999999998</v>
      </c>
      <c r="U1328" s="50">
        <v>5.6619999999999999</v>
      </c>
      <c r="V1328" s="50">
        <v>2.7189999999999999</v>
      </c>
      <c r="W1328" s="50">
        <v>1.33</v>
      </c>
      <c r="X1328" s="50" t="s">
        <v>311</v>
      </c>
      <c r="Y1328" s="50" t="s">
        <v>311</v>
      </c>
      <c r="Z1328" s="50" t="s">
        <v>311</v>
      </c>
      <c r="AA1328" s="50" t="s">
        <v>311</v>
      </c>
      <c r="AB1328" s="50" t="s">
        <v>311</v>
      </c>
      <c r="AC1328" s="50" t="str">
        <f t="shared" si="89"/>
        <v>Timor-Leste-1975</v>
      </c>
      <c r="AD1328" s="51">
        <f t="shared" si="90"/>
        <v>373.714</v>
      </c>
      <c r="AE1328" s="15">
        <f t="shared" si="91"/>
        <v>0.77939279770091552</v>
      </c>
      <c r="AF1328">
        <f t="shared" si="92"/>
        <v>2.7154605161537455E-2</v>
      </c>
    </row>
    <row r="1329" spans="1:32" x14ac:dyDescent="0.25">
      <c r="A1329" s="59">
        <v>1312</v>
      </c>
      <c r="B1329" s="60" t="s">
        <v>309</v>
      </c>
      <c r="C1329" s="61" t="s">
        <v>393</v>
      </c>
      <c r="D1329" s="62"/>
      <c r="E1329" s="62">
        <v>776</v>
      </c>
      <c r="F1329" s="62">
        <v>1975</v>
      </c>
      <c r="G1329" s="50">
        <v>12.859</v>
      </c>
      <c r="H1329" s="50">
        <v>13.939</v>
      </c>
      <c r="I1329" s="50">
        <v>13.483000000000001</v>
      </c>
      <c r="J1329" s="50">
        <v>10.082000000000001</v>
      </c>
      <c r="K1329" s="50">
        <v>7.0060000000000002</v>
      </c>
      <c r="L1329" s="50">
        <v>5.4210000000000003</v>
      </c>
      <c r="M1329" s="50">
        <v>4.6870000000000003</v>
      </c>
      <c r="N1329" s="50">
        <v>4.4580000000000002</v>
      </c>
      <c r="O1329" s="50">
        <v>3.827</v>
      </c>
      <c r="P1329" s="50">
        <v>3.4630000000000001</v>
      </c>
      <c r="Q1329" s="50">
        <v>2.9</v>
      </c>
      <c r="R1329" s="50">
        <v>2.13</v>
      </c>
      <c r="S1329" s="50">
        <v>1.413</v>
      </c>
      <c r="T1329" s="50">
        <v>1.0369999999999999</v>
      </c>
      <c r="U1329" s="50">
        <v>0.81100000000000005</v>
      </c>
      <c r="V1329" s="50">
        <v>0.496</v>
      </c>
      <c r="W1329" s="50">
        <v>0.33600000000000002</v>
      </c>
      <c r="X1329" s="50" t="s">
        <v>311</v>
      </c>
      <c r="Y1329" s="50" t="s">
        <v>311</v>
      </c>
      <c r="Z1329" s="50" t="s">
        <v>311</v>
      </c>
      <c r="AA1329" s="50" t="s">
        <v>311</v>
      </c>
      <c r="AB1329" s="50" t="s">
        <v>311</v>
      </c>
      <c r="AC1329" s="50" t="str">
        <f t="shared" si="89"/>
        <v>Tonga-1975</v>
      </c>
      <c r="AD1329" s="51">
        <f t="shared" si="90"/>
        <v>45.387</v>
      </c>
      <c r="AE1329" s="15">
        <f t="shared" si="91"/>
        <v>0.94654857117676883</v>
      </c>
      <c r="AF1329">
        <f t="shared" si="92"/>
        <v>3.1283559788952697E-2</v>
      </c>
    </row>
    <row r="1330" spans="1:32" x14ac:dyDescent="0.25">
      <c r="A1330" s="59">
        <v>1313</v>
      </c>
      <c r="B1330" s="60" t="s">
        <v>309</v>
      </c>
      <c r="C1330" s="61" t="s">
        <v>394</v>
      </c>
      <c r="D1330" s="62"/>
      <c r="E1330" s="62">
        <v>780</v>
      </c>
      <c r="F1330" s="62">
        <v>1975</v>
      </c>
      <c r="G1330" s="50">
        <v>121.61799999999999</v>
      </c>
      <c r="H1330" s="50">
        <v>118.297</v>
      </c>
      <c r="I1330" s="50">
        <v>140.786</v>
      </c>
      <c r="J1330" s="50">
        <v>122.26300000000001</v>
      </c>
      <c r="K1330" s="50">
        <v>99.611000000000004</v>
      </c>
      <c r="L1330" s="50">
        <v>73.837000000000003</v>
      </c>
      <c r="M1330" s="50">
        <v>60.295999999999999</v>
      </c>
      <c r="N1330" s="50">
        <v>48.177999999999997</v>
      </c>
      <c r="O1330" s="50">
        <v>42.295999999999999</v>
      </c>
      <c r="P1330" s="50">
        <v>39.595999999999997</v>
      </c>
      <c r="Q1330" s="50">
        <v>36.576999999999998</v>
      </c>
      <c r="R1330" s="50">
        <v>31.492999999999999</v>
      </c>
      <c r="S1330" s="50">
        <v>27.606999999999999</v>
      </c>
      <c r="T1330" s="50">
        <v>20.638999999999999</v>
      </c>
      <c r="U1330" s="50">
        <v>14.369</v>
      </c>
      <c r="V1330" s="50">
        <v>8.2850000000000001</v>
      </c>
      <c r="W1330" s="50">
        <v>5.742</v>
      </c>
      <c r="X1330" s="50" t="s">
        <v>311</v>
      </c>
      <c r="Y1330" s="50" t="s">
        <v>311</v>
      </c>
      <c r="Z1330" s="50" t="s">
        <v>311</v>
      </c>
      <c r="AA1330" s="50" t="s">
        <v>311</v>
      </c>
      <c r="AB1330" s="50" t="s">
        <v>311</v>
      </c>
      <c r="AC1330" s="50" t="str">
        <f t="shared" si="89"/>
        <v>Trinidad and Tobago-1975</v>
      </c>
      <c r="AD1330" s="51">
        <f t="shared" si="90"/>
        <v>581.75400000000002</v>
      </c>
      <c r="AE1330" s="15">
        <f t="shared" si="91"/>
        <v>0.7386902367667435</v>
      </c>
      <c r="AF1330">
        <f t="shared" si="92"/>
        <v>5.0947836522226994E-2</v>
      </c>
    </row>
    <row r="1331" spans="1:32" x14ac:dyDescent="0.25">
      <c r="A1331" s="59">
        <v>1314</v>
      </c>
      <c r="B1331" s="60" t="s">
        <v>309</v>
      </c>
      <c r="C1331" s="61" t="s">
        <v>395</v>
      </c>
      <c r="D1331" s="62"/>
      <c r="E1331" s="62">
        <v>850</v>
      </c>
      <c r="F1331" s="62">
        <v>1975</v>
      </c>
      <c r="G1331" s="50">
        <v>15.571</v>
      </c>
      <c r="H1331" s="50">
        <v>10.718</v>
      </c>
      <c r="I1331" s="50">
        <v>9.5890000000000004</v>
      </c>
      <c r="J1331" s="50">
        <v>7.0579999999999998</v>
      </c>
      <c r="K1331" s="50">
        <v>5.226</v>
      </c>
      <c r="L1331" s="50">
        <v>7.37</v>
      </c>
      <c r="M1331" s="50">
        <v>7.016</v>
      </c>
      <c r="N1331" s="50">
        <v>5.7039999999999997</v>
      </c>
      <c r="O1331" s="50">
        <v>3.802</v>
      </c>
      <c r="P1331" s="50">
        <v>3.4830000000000001</v>
      </c>
      <c r="Q1331" s="50">
        <v>3.008</v>
      </c>
      <c r="R1331" s="50">
        <v>2.4750000000000001</v>
      </c>
      <c r="S1331" s="50">
        <v>2.008</v>
      </c>
      <c r="T1331" s="50">
        <v>1.431</v>
      </c>
      <c r="U1331" s="50">
        <v>0.93500000000000005</v>
      </c>
      <c r="V1331" s="50">
        <v>0.56499999999999995</v>
      </c>
      <c r="W1331" s="50">
        <v>0.51100000000000001</v>
      </c>
      <c r="X1331" s="50" t="s">
        <v>311</v>
      </c>
      <c r="Y1331" s="50" t="s">
        <v>311</v>
      </c>
      <c r="Z1331" s="50" t="s">
        <v>311</v>
      </c>
      <c r="AA1331" s="50" t="s">
        <v>311</v>
      </c>
      <c r="AB1331" s="50" t="s">
        <v>311</v>
      </c>
      <c r="AC1331" s="50" t="str">
        <f t="shared" si="89"/>
        <v>United States Virgin Islands-1975</v>
      </c>
      <c r="AD1331" s="51">
        <f t="shared" si="90"/>
        <v>47.150000000000006</v>
      </c>
      <c r="AE1331" s="15">
        <f t="shared" si="91"/>
        <v>0.83393425238600205</v>
      </c>
      <c r="AF1331">
        <f t="shared" si="92"/>
        <v>4.1455894397070876E-2</v>
      </c>
    </row>
    <row r="1332" spans="1:32" x14ac:dyDescent="0.25">
      <c r="A1332" s="59">
        <v>1315</v>
      </c>
      <c r="B1332" s="60" t="s">
        <v>309</v>
      </c>
      <c r="C1332" s="61" t="s">
        <v>396</v>
      </c>
      <c r="D1332" s="62"/>
      <c r="E1332" s="62">
        <v>548</v>
      </c>
      <c r="F1332" s="62">
        <v>1975</v>
      </c>
      <c r="G1332" s="50">
        <v>16.914000000000001</v>
      </c>
      <c r="H1332" s="50">
        <v>14.759</v>
      </c>
      <c r="I1332" s="50">
        <v>13.236000000000001</v>
      </c>
      <c r="J1332" s="50">
        <v>10.759</v>
      </c>
      <c r="K1332" s="50">
        <v>8.6950000000000003</v>
      </c>
      <c r="L1332" s="50">
        <v>7.4509999999999996</v>
      </c>
      <c r="M1332" s="50">
        <v>6.1740000000000004</v>
      </c>
      <c r="N1332" s="50">
        <v>5.1580000000000004</v>
      </c>
      <c r="O1332" s="50">
        <v>4.234</v>
      </c>
      <c r="P1332" s="50">
        <v>3.3380000000000001</v>
      </c>
      <c r="Q1332" s="50">
        <v>2.6379999999999999</v>
      </c>
      <c r="R1332" s="50">
        <v>1.9930000000000001</v>
      </c>
      <c r="S1332" s="50">
        <v>1.571</v>
      </c>
      <c r="T1332" s="50">
        <v>1.18</v>
      </c>
      <c r="U1332" s="50">
        <v>0.82899999999999996</v>
      </c>
      <c r="V1332" s="50">
        <v>0.56299999999999994</v>
      </c>
      <c r="W1332" s="50">
        <v>0.38</v>
      </c>
      <c r="X1332" s="50" t="s">
        <v>311</v>
      </c>
      <c r="Y1332" s="50" t="s">
        <v>311</v>
      </c>
      <c r="Z1332" s="50" t="s">
        <v>311</v>
      </c>
      <c r="AA1332" s="50" t="s">
        <v>311</v>
      </c>
      <c r="AB1332" s="50" t="s">
        <v>311</v>
      </c>
      <c r="AC1332" s="50" t="str">
        <f t="shared" si="89"/>
        <v>Vanuatu-1975</v>
      </c>
      <c r="AD1332" s="51">
        <f t="shared" si="90"/>
        <v>52.011000000000003</v>
      </c>
      <c r="AE1332" s="15">
        <f t="shared" si="91"/>
        <v>0.92020918651823669</v>
      </c>
      <c r="AF1332">
        <f t="shared" si="92"/>
        <v>3.0458109781262902E-2</v>
      </c>
    </row>
    <row r="1333" spans="1:32" x14ac:dyDescent="0.25">
      <c r="A1333" s="45">
        <v>1316</v>
      </c>
      <c r="B1333" s="46" t="s">
        <v>309</v>
      </c>
      <c r="C1333" s="47" t="s">
        <v>397</v>
      </c>
      <c r="D1333" s="48"/>
      <c r="E1333" s="48">
        <v>1638</v>
      </c>
      <c r="F1333" s="48">
        <v>1975</v>
      </c>
      <c r="G1333" s="49">
        <v>505109.88699999999</v>
      </c>
      <c r="H1333" s="49">
        <v>472052.34499999997</v>
      </c>
      <c r="I1333" s="49">
        <v>425112.717</v>
      </c>
      <c r="J1333" s="49">
        <v>372689.42099999997</v>
      </c>
      <c r="K1333" s="49">
        <v>340814.19300000003</v>
      </c>
      <c r="L1333" s="49">
        <v>276247.67700000003</v>
      </c>
      <c r="M1333" s="49">
        <v>228318.41899999999</v>
      </c>
      <c r="N1333" s="49">
        <v>218755.924</v>
      </c>
      <c r="O1333" s="49">
        <v>196916.99400000001</v>
      </c>
      <c r="P1333" s="49">
        <v>179110.20600000001</v>
      </c>
      <c r="Q1333" s="49">
        <v>152835.78599999999</v>
      </c>
      <c r="R1333" s="49">
        <v>123931.26</v>
      </c>
      <c r="S1333" s="49">
        <v>111370.66800000001</v>
      </c>
      <c r="T1333" s="49">
        <v>87450.08</v>
      </c>
      <c r="U1333" s="49">
        <v>61381.860999999997</v>
      </c>
      <c r="V1333" s="49">
        <v>36800.396000000001</v>
      </c>
      <c r="W1333" s="49">
        <v>28057.005000000001</v>
      </c>
      <c r="X1333" s="49" t="s">
        <v>311</v>
      </c>
      <c r="Y1333" s="49" t="s">
        <v>311</v>
      </c>
      <c r="Z1333" s="49" t="s">
        <v>311</v>
      </c>
      <c r="AA1333" s="49" t="s">
        <v>311</v>
      </c>
      <c r="AB1333" s="49" t="s">
        <v>311</v>
      </c>
      <c r="AC1333" s="50" t="str">
        <f t="shared" si="89"/>
        <v>COUNTRIES WITH ACCESS TO THE SEA-1975</v>
      </c>
      <c r="AD1333" s="51">
        <f t="shared" si="90"/>
        <v>2200990.548</v>
      </c>
      <c r="AE1333" s="15">
        <f t="shared" si="91"/>
        <v>0.73419865090670078</v>
      </c>
      <c r="AF1333">
        <f t="shared" si="92"/>
        <v>5.9304356611499513E-2</v>
      </c>
    </row>
    <row r="1334" spans="1:32" x14ac:dyDescent="0.25">
      <c r="A1334" s="59">
        <v>1317</v>
      </c>
      <c r="B1334" s="60" t="s">
        <v>309</v>
      </c>
      <c r="C1334" s="61" t="s">
        <v>398</v>
      </c>
      <c r="D1334" s="62"/>
      <c r="E1334" s="62">
        <v>8</v>
      </c>
      <c r="F1334" s="62">
        <v>1975</v>
      </c>
      <c r="G1334" s="50">
        <v>324.83499999999998</v>
      </c>
      <c r="H1334" s="50">
        <v>308.06900000000002</v>
      </c>
      <c r="I1334" s="50">
        <v>302.28199999999998</v>
      </c>
      <c r="J1334" s="50">
        <v>262.97800000000001</v>
      </c>
      <c r="K1334" s="50">
        <v>210.44300000000001</v>
      </c>
      <c r="L1334" s="50">
        <v>167.24799999999999</v>
      </c>
      <c r="M1334" s="50">
        <v>151.26</v>
      </c>
      <c r="N1334" s="50">
        <v>139.82400000000001</v>
      </c>
      <c r="O1334" s="50">
        <v>114.327</v>
      </c>
      <c r="P1334" s="50">
        <v>99.61</v>
      </c>
      <c r="Q1334" s="50">
        <v>77.055000000000007</v>
      </c>
      <c r="R1334" s="50">
        <v>68.52</v>
      </c>
      <c r="S1334" s="50">
        <v>59.47</v>
      </c>
      <c r="T1334" s="50">
        <v>48.819000000000003</v>
      </c>
      <c r="U1334" s="50">
        <v>32.567</v>
      </c>
      <c r="V1334" s="50">
        <v>24.739000000000001</v>
      </c>
      <c r="W1334" s="50">
        <v>19.183</v>
      </c>
      <c r="X1334" s="50" t="s">
        <v>311</v>
      </c>
      <c r="Y1334" s="50" t="s">
        <v>311</v>
      </c>
      <c r="Z1334" s="50" t="s">
        <v>311</v>
      </c>
      <c r="AA1334" s="50" t="s">
        <v>311</v>
      </c>
      <c r="AB1334" s="50" t="s">
        <v>311</v>
      </c>
      <c r="AC1334" s="50" t="str">
        <f t="shared" si="89"/>
        <v>Albania-1975</v>
      </c>
      <c r="AD1334" s="51">
        <f t="shared" si="90"/>
        <v>1350.7350000000001</v>
      </c>
      <c r="AE1334" s="15">
        <f t="shared" si="91"/>
        <v>0.78512365489899927</v>
      </c>
      <c r="AF1334">
        <f t="shared" si="92"/>
        <v>5.4817292461113047E-2</v>
      </c>
    </row>
    <row r="1335" spans="1:32" x14ac:dyDescent="0.25">
      <c r="A1335" s="59">
        <v>1318</v>
      </c>
      <c r="B1335" s="60" t="s">
        <v>309</v>
      </c>
      <c r="C1335" s="61" t="s">
        <v>399</v>
      </c>
      <c r="D1335" s="62"/>
      <c r="E1335" s="62">
        <v>12</v>
      </c>
      <c r="F1335" s="62">
        <v>1975</v>
      </c>
      <c r="G1335" s="50">
        <v>3086.1640000000002</v>
      </c>
      <c r="H1335" s="50">
        <v>2526.9279999999999</v>
      </c>
      <c r="I1335" s="50">
        <v>2195.125</v>
      </c>
      <c r="J1335" s="50">
        <v>1833.546</v>
      </c>
      <c r="K1335" s="50">
        <v>1527.5540000000001</v>
      </c>
      <c r="L1335" s="50">
        <v>1012.131</v>
      </c>
      <c r="M1335" s="50">
        <v>813.12900000000002</v>
      </c>
      <c r="N1335" s="50">
        <v>745.34900000000005</v>
      </c>
      <c r="O1335" s="50">
        <v>686.07600000000002</v>
      </c>
      <c r="P1335" s="50">
        <v>554.75800000000004</v>
      </c>
      <c r="Q1335" s="50">
        <v>423.25700000000001</v>
      </c>
      <c r="R1335" s="50">
        <v>389.721</v>
      </c>
      <c r="S1335" s="50">
        <v>314.50599999999997</v>
      </c>
      <c r="T1335" s="50">
        <v>269.29000000000002</v>
      </c>
      <c r="U1335" s="50">
        <v>169.32400000000001</v>
      </c>
      <c r="V1335" s="50">
        <v>113.005</v>
      </c>
      <c r="W1335" s="50">
        <v>49.235999999999997</v>
      </c>
      <c r="X1335" s="50" t="s">
        <v>311</v>
      </c>
      <c r="Y1335" s="50" t="s">
        <v>311</v>
      </c>
      <c r="Z1335" s="50" t="s">
        <v>311</v>
      </c>
      <c r="AA1335" s="50" t="s">
        <v>311</v>
      </c>
      <c r="AB1335" s="50" t="s">
        <v>311</v>
      </c>
      <c r="AC1335" s="50" t="str">
        <f t="shared" si="89"/>
        <v>Algeria-1975</v>
      </c>
      <c r="AD1335" s="51">
        <f t="shared" si="90"/>
        <v>8300.027</v>
      </c>
      <c r="AE1335" s="15">
        <f t="shared" si="91"/>
        <v>1.0131379090694523</v>
      </c>
      <c r="AF1335">
        <f t="shared" si="92"/>
        <v>3.7301086325734825E-2</v>
      </c>
    </row>
    <row r="1336" spans="1:32" x14ac:dyDescent="0.25">
      <c r="A1336" s="59">
        <v>1319</v>
      </c>
      <c r="B1336" s="60" t="s">
        <v>309</v>
      </c>
      <c r="C1336" s="61" t="s">
        <v>400</v>
      </c>
      <c r="D1336" s="62"/>
      <c r="E1336" s="62">
        <v>24</v>
      </c>
      <c r="F1336" s="62">
        <v>1975</v>
      </c>
      <c r="G1336" s="50">
        <v>1515.0519999999999</v>
      </c>
      <c r="H1336" s="50">
        <v>1124.453</v>
      </c>
      <c r="I1336" s="50">
        <v>946.15700000000004</v>
      </c>
      <c r="J1336" s="50">
        <v>805.5</v>
      </c>
      <c r="K1336" s="50">
        <v>704.19399999999996</v>
      </c>
      <c r="L1336" s="50">
        <v>471.279</v>
      </c>
      <c r="M1336" s="50">
        <v>410.69799999999998</v>
      </c>
      <c r="N1336" s="50">
        <v>365.62</v>
      </c>
      <c r="O1336" s="50">
        <v>318.15699999999998</v>
      </c>
      <c r="P1336" s="50">
        <v>273.36099999999999</v>
      </c>
      <c r="Q1336" s="50">
        <v>227.02799999999999</v>
      </c>
      <c r="R1336" s="50">
        <v>183.321</v>
      </c>
      <c r="S1336" s="50">
        <v>139.11500000000001</v>
      </c>
      <c r="T1336" s="50">
        <v>96.159000000000006</v>
      </c>
      <c r="U1336" s="50">
        <v>58.484000000000002</v>
      </c>
      <c r="V1336" s="50">
        <v>29.701000000000001</v>
      </c>
      <c r="W1336" s="50">
        <v>14.2</v>
      </c>
      <c r="X1336" s="50" t="s">
        <v>311</v>
      </c>
      <c r="Y1336" s="50" t="s">
        <v>311</v>
      </c>
      <c r="Z1336" s="50" t="s">
        <v>311</v>
      </c>
      <c r="AA1336" s="50" t="s">
        <v>311</v>
      </c>
      <c r="AB1336" s="50" t="s">
        <v>311</v>
      </c>
      <c r="AC1336" s="50" t="str">
        <f t="shared" si="89"/>
        <v>Angola-1975</v>
      </c>
      <c r="AD1336" s="51">
        <f t="shared" si="90"/>
        <v>3898.2729999999992</v>
      </c>
      <c r="AE1336" s="15">
        <f t="shared" si="91"/>
        <v>0.97073909395263003</v>
      </c>
      <c r="AF1336">
        <f t="shared" si="92"/>
        <v>2.6529359220784251E-2</v>
      </c>
    </row>
    <row r="1337" spans="1:32" x14ac:dyDescent="0.25">
      <c r="A1337" s="59">
        <v>1320</v>
      </c>
      <c r="B1337" s="60" t="s">
        <v>309</v>
      </c>
      <c r="C1337" s="61" t="s">
        <v>357</v>
      </c>
      <c r="D1337" s="62"/>
      <c r="E1337" s="62">
        <v>28</v>
      </c>
      <c r="F1337" s="62">
        <v>1975</v>
      </c>
      <c r="G1337" s="50">
        <v>9.3190000000000008</v>
      </c>
      <c r="H1337" s="50">
        <v>9.6769999999999996</v>
      </c>
      <c r="I1337" s="50">
        <v>8.8439999999999994</v>
      </c>
      <c r="J1337" s="50">
        <v>8.2949999999999999</v>
      </c>
      <c r="K1337" s="50">
        <v>7.5469999999999997</v>
      </c>
      <c r="L1337" s="50">
        <v>5.8280000000000003</v>
      </c>
      <c r="M1337" s="50">
        <v>4.9240000000000004</v>
      </c>
      <c r="N1337" s="50">
        <v>3.5510000000000002</v>
      </c>
      <c r="O1337" s="50">
        <v>2.254</v>
      </c>
      <c r="P1337" s="50">
        <v>2.5840000000000001</v>
      </c>
      <c r="Q1337" s="50">
        <v>1.84</v>
      </c>
      <c r="R1337" s="50">
        <v>1.8819999999999999</v>
      </c>
      <c r="S1337" s="50">
        <v>1.931</v>
      </c>
      <c r="T1337" s="50">
        <v>1.2929999999999999</v>
      </c>
      <c r="U1337" s="50">
        <v>0.92100000000000004</v>
      </c>
      <c r="V1337" s="50">
        <v>0.501</v>
      </c>
      <c r="W1337" s="50">
        <v>0.41799999999999998</v>
      </c>
      <c r="X1337" s="50" t="s">
        <v>311</v>
      </c>
      <c r="Y1337" s="50" t="s">
        <v>311</v>
      </c>
      <c r="Z1337" s="50" t="s">
        <v>311</v>
      </c>
      <c r="AA1337" s="50" t="s">
        <v>311</v>
      </c>
      <c r="AB1337" s="50" t="s">
        <v>311</v>
      </c>
      <c r="AC1337" s="50" t="str">
        <f t="shared" si="89"/>
        <v>Antigua and Barbuda-1975</v>
      </c>
      <c r="AD1337" s="51">
        <f t="shared" si="90"/>
        <v>40.635999999999996</v>
      </c>
      <c r="AE1337" s="15">
        <f t="shared" si="91"/>
        <v>0.7622059257800966</v>
      </c>
      <c r="AF1337">
        <f t="shared" si="92"/>
        <v>4.5753256615456504E-2</v>
      </c>
    </row>
    <row r="1338" spans="1:32" x14ac:dyDescent="0.25">
      <c r="A1338" s="59">
        <v>1321</v>
      </c>
      <c r="B1338" s="60" t="s">
        <v>309</v>
      </c>
      <c r="C1338" s="61" t="s">
        <v>155</v>
      </c>
      <c r="D1338" s="62"/>
      <c r="E1338" s="62">
        <v>32</v>
      </c>
      <c r="F1338" s="62">
        <v>1975</v>
      </c>
      <c r="G1338" s="50">
        <v>2796.674</v>
      </c>
      <c r="H1338" s="50">
        <v>2456.6480000000001</v>
      </c>
      <c r="I1338" s="50">
        <v>2346.4189999999999</v>
      </c>
      <c r="J1338" s="50">
        <v>2280.62</v>
      </c>
      <c r="K1338" s="50">
        <v>2186.085</v>
      </c>
      <c r="L1338" s="50">
        <v>1994.7829999999999</v>
      </c>
      <c r="M1338" s="50">
        <v>1768.4870000000001</v>
      </c>
      <c r="N1338" s="50">
        <v>1621.1010000000001</v>
      </c>
      <c r="O1338" s="50">
        <v>1572.65</v>
      </c>
      <c r="P1338" s="50">
        <v>1528.6590000000001</v>
      </c>
      <c r="Q1338" s="50">
        <v>1363.598</v>
      </c>
      <c r="R1338" s="50">
        <v>1157.6199999999999</v>
      </c>
      <c r="S1338" s="50">
        <v>997.947</v>
      </c>
      <c r="T1338" s="50">
        <v>800.42</v>
      </c>
      <c r="U1338" s="50">
        <v>575.55100000000004</v>
      </c>
      <c r="V1338" s="50">
        <v>360.31</v>
      </c>
      <c r="W1338" s="50">
        <v>259.40300000000002</v>
      </c>
      <c r="X1338" s="50" t="s">
        <v>311</v>
      </c>
      <c r="Y1338" s="50" t="s">
        <v>311</v>
      </c>
      <c r="Z1338" s="50" t="s">
        <v>311</v>
      </c>
      <c r="AA1338" s="50" t="s">
        <v>311</v>
      </c>
      <c r="AB1338" s="50" t="s">
        <v>311</v>
      </c>
      <c r="AC1338" s="50" t="str">
        <f t="shared" si="89"/>
        <v>Argentina-1975</v>
      </c>
      <c r="AD1338" s="51">
        <f t="shared" si="90"/>
        <v>16471.55</v>
      </c>
      <c r="AE1338" s="15">
        <f t="shared" si="91"/>
        <v>0.5825453585121011</v>
      </c>
      <c r="AF1338">
        <f t="shared" si="92"/>
        <v>8.2907227535074873E-2</v>
      </c>
    </row>
    <row r="1339" spans="1:32" x14ac:dyDescent="0.25">
      <c r="A1339" s="59">
        <v>1322</v>
      </c>
      <c r="B1339" s="60" t="s">
        <v>309</v>
      </c>
      <c r="C1339" s="61" t="s">
        <v>358</v>
      </c>
      <c r="D1339" s="62"/>
      <c r="E1339" s="62">
        <v>533</v>
      </c>
      <c r="F1339" s="62">
        <v>1975</v>
      </c>
      <c r="G1339" s="50">
        <v>6.0590000000000002</v>
      </c>
      <c r="H1339" s="50">
        <v>5.9770000000000003</v>
      </c>
      <c r="I1339" s="50">
        <v>7.1180000000000003</v>
      </c>
      <c r="J1339" s="50">
        <v>6.6609999999999996</v>
      </c>
      <c r="K1339" s="50">
        <v>5.84</v>
      </c>
      <c r="L1339" s="50">
        <v>5.2249999999999996</v>
      </c>
      <c r="M1339" s="50">
        <v>4.5510000000000002</v>
      </c>
      <c r="N1339" s="50">
        <v>3.859</v>
      </c>
      <c r="O1339" s="50">
        <v>3.4820000000000002</v>
      </c>
      <c r="P1339" s="50">
        <v>2.552</v>
      </c>
      <c r="Q1339" s="50">
        <v>2.08</v>
      </c>
      <c r="R1339" s="50">
        <v>1.948</v>
      </c>
      <c r="S1339" s="50">
        <v>1.7529999999999999</v>
      </c>
      <c r="T1339" s="50">
        <v>1.5649999999999999</v>
      </c>
      <c r="U1339" s="50">
        <v>0.99299999999999999</v>
      </c>
      <c r="V1339" s="50">
        <v>0.57399999999999995</v>
      </c>
      <c r="W1339" s="50">
        <v>0.42</v>
      </c>
      <c r="X1339" s="50" t="s">
        <v>311</v>
      </c>
      <c r="Y1339" s="50" t="s">
        <v>311</v>
      </c>
      <c r="Z1339" s="50" t="s">
        <v>311</v>
      </c>
      <c r="AA1339" s="50" t="s">
        <v>311</v>
      </c>
      <c r="AB1339" s="50" t="s">
        <v>311</v>
      </c>
      <c r="AC1339" s="50" t="str">
        <f t="shared" si="89"/>
        <v>Aruba-1975</v>
      </c>
      <c r="AD1339" s="51">
        <f t="shared" si="90"/>
        <v>37.951000000000001</v>
      </c>
      <c r="AE1339" s="15">
        <f t="shared" si="91"/>
        <v>0.59829780506442531</v>
      </c>
      <c r="AF1339">
        <f t="shared" si="92"/>
        <v>6.2201208300499071E-2</v>
      </c>
    </row>
    <row r="1340" spans="1:32" x14ac:dyDescent="0.25">
      <c r="A1340" s="59">
        <v>1323</v>
      </c>
      <c r="B1340" s="60" t="s">
        <v>309</v>
      </c>
      <c r="C1340" s="61" t="s">
        <v>262</v>
      </c>
      <c r="D1340" s="62">
        <v>7</v>
      </c>
      <c r="E1340" s="62">
        <v>36</v>
      </c>
      <c r="F1340" s="62">
        <v>1975</v>
      </c>
      <c r="G1340" s="50">
        <v>1271.0139999999999</v>
      </c>
      <c r="H1340" s="50">
        <v>1247.8699999999999</v>
      </c>
      <c r="I1340" s="50">
        <v>1287.32</v>
      </c>
      <c r="J1340" s="50">
        <v>1235.4280000000001</v>
      </c>
      <c r="K1340" s="50">
        <v>1165.029</v>
      </c>
      <c r="L1340" s="50">
        <v>1156.5350000000001</v>
      </c>
      <c r="M1340" s="50">
        <v>930.43100000000004</v>
      </c>
      <c r="N1340" s="50">
        <v>815.16499999999996</v>
      </c>
      <c r="O1340" s="50">
        <v>749.30700000000002</v>
      </c>
      <c r="P1340" s="50">
        <v>794.64200000000005</v>
      </c>
      <c r="Q1340" s="50">
        <v>760.27099999999996</v>
      </c>
      <c r="R1340" s="50">
        <v>630.00199999999995</v>
      </c>
      <c r="S1340" s="50">
        <v>575.41999999999996</v>
      </c>
      <c r="T1340" s="50">
        <v>448.72500000000002</v>
      </c>
      <c r="U1340" s="50">
        <v>329.55700000000002</v>
      </c>
      <c r="V1340" s="50">
        <v>218.916</v>
      </c>
      <c r="W1340" s="50">
        <v>215.57400000000001</v>
      </c>
      <c r="X1340" s="50" t="s">
        <v>311</v>
      </c>
      <c r="Y1340" s="50" t="s">
        <v>311</v>
      </c>
      <c r="Z1340" s="50" t="s">
        <v>311</v>
      </c>
      <c r="AA1340" s="50" t="s">
        <v>311</v>
      </c>
      <c r="AB1340" s="50" t="s">
        <v>311</v>
      </c>
      <c r="AC1340" s="50" t="str">
        <f t="shared" si="89"/>
        <v>Australia-1975</v>
      </c>
      <c r="AD1340" s="51">
        <f t="shared" si="90"/>
        <v>8812.23</v>
      </c>
      <c r="AE1340" s="15">
        <f t="shared" si="91"/>
        <v>0.56954664142901401</v>
      </c>
      <c r="AF1340">
        <f t="shared" si="92"/>
        <v>9.6111133917251526E-2</v>
      </c>
    </row>
    <row r="1341" spans="1:32" x14ac:dyDescent="0.25">
      <c r="A1341" s="59">
        <v>1324</v>
      </c>
      <c r="B1341" s="60" t="s">
        <v>309</v>
      </c>
      <c r="C1341" s="61" t="s">
        <v>359</v>
      </c>
      <c r="D1341" s="62"/>
      <c r="E1341" s="62">
        <v>44</v>
      </c>
      <c r="F1341" s="62">
        <v>1975</v>
      </c>
      <c r="G1341" s="50">
        <v>25.227</v>
      </c>
      <c r="H1341" s="50">
        <v>25.382000000000001</v>
      </c>
      <c r="I1341" s="50">
        <v>25.620999999999999</v>
      </c>
      <c r="J1341" s="50">
        <v>19.396999999999998</v>
      </c>
      <c r="K1341" s="50">
        <v>16.413</v>
      </c>
      <c r="L1341" s="50">
        <v>15.053000000000001</v>
      </c>
      <c r="M1341" s="50">
        <v>12.661</v>
      </c>
      <c r="N1341" s="50">
        <v>10.846</v>
      </c>
      <c r="O1341" s="50">
        <v>8.8219999999999992</v>
      </c>
      <c r="P1341" s="50">
        <v>7.4139999999999997</v>
      </c>
      <c r="Q1341" s="50">
        <v>6.0979999999999999</v>
      </c>
      <c r="R1341" s="50">
        <v>4.9290000000000003</v>
      </c>
      <c r="S1341" s="50">
        <v>4.0629999999999997</v>
      </c>
      <c r="T1341" s="50">
        <v>2.972</v>
      </c>
      <c r="U1341" s="50">
        <v>1.9239999999999999</v>
      </c>
      <c r="V1341" s="50">
        <v>1.109</v>
      </c>
      <c r="W1341" s="50">
        <v>0.95099999999999996</v>
      </c>
      <c r="X1341" s="50" t="s">
        <v>311</v>
      </c>
      <c r="Y1341" s="50" t="s">
        <v>311</v>
      </c>
      <c r="Z1341" s="50" t="s">
        <v>311</v>
      </c>
      <c r="AA1341" s="50" t="s">
        <v>311</v>
      </c>
      <c r="AB1341" s="50" t="s">
        <v>311</v>
      </c>
      <c r="AC1341" s="50" t="str">
        <f t="shared" si="89"/>
        <v>Bahamas-1975</v>
      </c>
      <c r="AD1341" s="51">
        <f t="shared" si="90"/>
        <v>105.69600000000001</v>
      </c>
      <c r="AE1341" s="15">
        <f t="shared" si="91"/>
        <v>0.78703072963972132</v>
      </c>
      <c r="AF1341">
        <f t="shared" si="92"/>
        <v>3.8235326451414309E-2</v>
      </c>
    </row>
    <row r="1342" spans="1:32" x14ac:dyDescent="0.25">
      <c r="A1342" s="59">
        <v>1325</v>
      </c>
      <c r="B1342" s="60" t="s">
        <v>309</v>
      </c>
      <c r="C1342" s="61" t="s">
        <v>360</v>
      </c>
      <c r="D1342" s="62"/>
      <c r="E1342" s="62">
        <v>48</v>
      </c>
      <c r="F1342" s="62">
        <v>1975</v>
      </c>
      <c r="G1342" s="50">
        <v>39.908999999999999</v>
      </c>
      <c r="H1342" s="50">
        <v>35.034999999999997</v>
      </c>
      <c r="I1342" s="50">
        <v>30.387</v>
      </c>
      <c r="J1342" s="50">
        <v>32.31</v>
      </c>
      <c r="K1342" s="50">
        <v>29.369</v>
      </c>
      <c r="L1342" s="50">
        <v>20.510999999999999</v>
      </c>
      <c r="M1342" s="50">
        <v>17.614000000000001</v>
      </c>
      <c r="N1342" s="50">
        <v>14.528</v>
      </c>
      <c r="O1342" s="50">
        <v>12.585000000000001</v>
      </c>
      <c r="P1342" s="50">
        <v>10.003</v>
      </c>
      <c r="Q1342" s="50">
        <v>7.8339999999999996</v>
      </c>
      <c r="R1342" s="50">
        <v>6.4720000000000004</v>
      </c>
      <c r="S1342" s="50">
        <v>3.573</v>
      </c>
      <c r="T1342" s="50">
        <v>2.875</v>
      </c>
      <c r="U1342" s="50">
        <v>1.8859999999999999</v>
      </c>
      <c r="V1342" s="50">
        <v>1.018</v>
      </c>
      <c r="W1342" s="50">
        <v>0.63400000000000001</v>
      </c>
      <c r="X1342" s="50" t="s">
        <v>311</v>
      </c>
      <c r="Y1342" s="50" t="s">
        <v>311</v>
      </c>
      <c r="Z1342" s="50" t="s">
        <v>311</v>
      </c>
      <c r="AA1342" s="50" t="s">
        <v>311</v>
      </c>
      <c r="AB1342" s="50" t="s">
        <v>311</v>
      </c>
      <c r="AC1342" s="50" t="str">
        <f t="shared" si="89"/>
        <v>Bahrain-1975</v>
      </c>
      <c r="AD1342" s="51">
        <f t="shared" si="90"/>
        <v>154.79900000000004</v>
      </c>
      <c r="AE1342" s="15">
        <f t="shared" si="91"/>
        <v>0.72186512832770211</v>
      </c>
      <c r="AF1342">
        <f t="shared" si="92"/>
        <v>2.465305808634145E-2</v>
      </c>
    </row>
    <row r="1343" spans="1:32" x14ac:dyDescent="0.25">
      <c r="A1343" s="59">
        <v>1326</v>
      </c>
      <c r="B1343" s="60" t="s">
        <v>309</v>
      </c>
      <c r="C1343" s="61" t="s">
        <v>401</v>
      </c>
      <c r="D1343" s="62"/>
      <c r="E1343" s="62">
        <v>50</v>
      </c>
      <c r="F1343" s="62">
        <v>1975</v>
      </c>
      <c r="G1343" s="50">
        <v>12377.348</v>
      </c>
      <c r="H1343" s="50">
        <v>10731.102999999999</v>
      </c>
      <c r="I1343" s="50">
        <v>9049.35</v>
      </c>
      <c r="J1343" s="50">
        <v>6633.0069999999996</v>
      </c>
      <c r="K1343" s="50">
        <v>4784.3440000000001</v>
      </c>
      <c r="L1343" s="50">
        <v>4861.9120000000003</v>
      </c>
      <c r="M1343" s="50">
        <v>4537.7449999999999</v>
      </c>
      <c r="N1343" s="50">
        <v>3969.0309999999999</v>
      </c>
      <c r="O1343" s="50">
        <v>3421.0079999999998</v>
      </c>
      <c r="P1343" s="50">
        <v>2878.598</v>
      </c>
      <c r="Q1343" s="50">
        <v>2414.3319999999999</v>
      </c>
      <c r="R1343" s="50">
        <v>1968.2819999999999</v>
      </c>
      <c r="S1343" s="50">
        <v>1527.3340000000001</v>
      </c>
      <c r="T1343" s="50">
        <v>1066.588</v>
      </c>
      <c r="U1343" s="50">
        <v>653.34</v>
      </c>
      <c r="V1343" s="50">
        <v>306.017</v>
      </c>
      <c r="W1343" s="50">
        <v>126.584</v>
      </c>
      <c r="X1343" s="50" t="s">
        <v>311</v>
      </c>
      <c r="Y1343" s="50" t="s">
        <v>311</v>
      </c>
      <c r="Z1343" s="50" t="s">
        <v>311</v>
      </c>
      <c r="AA1343" s="50" t="s">
        <v>311</v>
      </c>
      <c r="AB1343" s="50" t="s">
        <v>311</v>
      </c>
      <c r="AC1343" s="50" t="str">
        <f t="shared" si="89"/>
        <v>Bangladesh-1975</v>
      </c>
      <c r="AD1343" s="51">
        <f t="shared" si="90"/>
        <v>36995.593000000001</v>
      </c>
      <c r="AE1343" s="15">
        <f t="shared" si="91"/>
        <v>0.92741667906228731</v>
      </c>
      <c r="AF1343">
        <f t="shared" si="92"/>
        <v>3.1126874264479333E-2</v>
      </c>
    </row>
    <row r="1344" spans="1:32" x14ac:dyDescent="0.25">
      <c r="A1344" s="59">
        <v>1327</v>
      </c>
      <c r="B1344" s="60" t="s">
        <v>309</v>
      </c>
      <c r="C1344" s="61" t="s">
        <v>361</v>
      </c>
      <c r="D1344" s="62"/>
      <c r="E1344" s="62">
        <v>52</v>
      </c>
      <c r="F1344" s="62">
        <v>1975</v>
      </c>
      <c r="G1344" s="50">
        <v>21.963999999999999</v>
      </c>
      <c r="H1344" s="50">
        <v>24.760999999999999</v>
      </c>
      <c r="I1344" s="50">
        <v>30.824000000000002</v>
      </c>
      <c r="J1344" s="50">
        <v>28.161999999999999</v>
      </c>
      <c r="K1344" s="50">
        <v>23.501999999999999</v>
      </c>
      <c r="L1344" s="50">
        <v>17.478999999999999</v>
      </c>
      <c r="M1344" s="50">
        <v>13.164</v>
      </c>
      <c r="N1344" s="50">
        <v>10.776999999999999</v>
      </c>
      <c r="O1344" s="50">
        <v>9.9600000000000009</v>
      </c>
      <c r="P1344" s="50">
        <v>11.683</v>
      </c>
      <c r="Q1344" s="50">
        <v>10.256</v>
      </c>
      <c r="R1344" s="50">
        <v>9.8629999999999995</v>
      </c>
      <c r="S1344" s="50">
        <v>9.26</v>
      </c>
      <c r="T1344" s="50">
        <v>10.581</v>
      </c>
      <c r="U1344" s="50">
        <v>6.8970000000000002</v>
      </c>
      <c r="V1344" s="50">
        <v>3.8490000000000002</v>
      </c>
      <c r="W1344" s="50">
        <v>3.052</v>
      </c>
      <c r="X1344" s="50" t="s">
        <v>311</v>
      </c>
      <c r="Y1344" s="50" t="s">
        <v>311</v>
      </c>
      <c r="Z1344" s="50" t="s">
        <v>311</v>
      </c>
      <c r="AA1344" s="50" t="s">
        <v>311</v>
      </c>
      <c r="AB1344" s="50" t="s">
        <v>311</v>
      </c>
      <c r="AC1344" s="50" t="str">
        <f t="shared" si="89"/>
        <v>Barbados-1975</v>
      </c>
      <c r="AD1344" s="51">
        <f t="shared" si="90"/>
        <v>144.10599999999999</v>
      </c>
      <c r="AE1344" s="15">
        <f t="shared" si="91"/>
        <v>0.70731267261599107</v>
      </c>
      <c r="AF1344">
        <f t="shared" si="92"/>
        <v>0.1099862398772868</v>
      </c>
    </row>
    <row r="1345" spans="1:32" x14ac:dyDescent="0.25">
      <c r="A1345" s="59">
        <v>1328</v>
      </c>
      <c r="B1345" s="60" t="s">
        <v>309</v>
      </c>
      <c r="C1345" s="61" t="s">
        <v>402</v>
      </c>
      <c r="D1345" s="62"/>
      <c r="E1345" s="62">
        <v>56</v>
      </c>
      <c r="F1345" s="62">
        <v>1975</v>
      </c>
      <c r="G1345" s="50">
        <v>653.00699999999995</v>
      </c>
      <c r="H1345" s="50">
        <v>723.46600000000001</v>
      </c>
      <c r="I1345" s="50">
        <v>795.29100000000005</v>
      </c>
      <c r="J1345" s="50">
        <v>773.04700000000003</v>
      </c>
      <c r="K1345" s="50">
        <v>729.00199999999995</v>
      </c>
      <c r="L1345" s="50">
        <v>723.19500000000005</v>
      </c>
      <c r="M1345" s="50">
        <v>569.54200000000003</v>
      </c>
      <c r="N1345" s="50">
        <v>592.44000000000005</v>
      </c>
      <c r="O1345" s="50">
        <v>626.29499999999996</v>
      </c>
      <c r="P1345" s="50">
        <v>632.31799999999998</v>
      </c>
      <c r="Q1345" s="50">
        <v>645.05100000000004</v>
      </c>
      <c r="R1345" s="50">
        <v>418.10199999999998</v>
      </c>
      <c r="S1345" s="50">
        <v>518.18200000000002</v>
      </c>
      <c r="T1345" s="50">
        <v>480.83600000000001</v>
      </c>
      <c r="U1345" s="50">
        <v>399.29899999999998</v>
      </c>
      <c r="V1345" s="50">
        <v>270.63099999999997</v>
      </c>
      <c r="W1345" s="50">
        <v>221.88200000000001</v>
      </c>
      <c r="X1345" s="50" t="s">
        <v>311</v>
      </c>
      <c r="Y1345" s="50" t="s">
        <v>311</v>
      </c>
      <c r="Z1345" s="50" t="s">
        <v>311</v>
      </c>
      <c r="AA1345" s="50" t="s">
        <v>311</v>
      </c>
      <c r="AB1345" s="50" t="s">
        <v>311</v>
      </c>
      <c r="AC1345" s="50" t="str">
        <f t="shared" si="89"/>
        <v>Belgium-1975</v>
      </c>
      <c r="AD1345" s="51">
        <f t="shared" si="90"/>
        <v>6227.174</v>
      </c>
      <c r="AE1345" s="15">
        <f t="shared" si="91"/>
        <v>0.5691846734971594</v>
      </c>
      <c r="AF1345">
        <f t="shared" si="92"/>
        <v>0.16343113855585076</v>
      </c>
    </row>
    <row r="1346" spans="1:32" x14ac:dyDescent="0.25">
      <c r="A1346" s="59">
        <v>1329</v>
      </c>
      <c r="B1346" s="60" t="s">
        <v>309</v>
      </c>
      <c r="C1346" s="61" t="s">
        <v>362</v>
      </c>
      <c r="D1346" s="62"/>
      <c r="E1346" s="62">
        <v>84</v>
      </c>
      <c r="F1346" s="62">
        <v>1975</v>
      </c>
      <c r="G1346" s="50">
        <v>23.992000000000001</v>
      </c>
      <c r="H1346" s="50">
        <v>20.812999999999999</v>
      </c>
      <c r="I1346" s="50">
        <v>18.683</v>
      </c>
      <c r="J1346" s="50">
        <v>16.140999999999998</v>
      </c>
      <c r="K1346" s="50">
        <v>11.609</v>
      </c>
      <c r="L1346" s="50">
        <v>7.57</v>
      </c>
      <c r="M1346" s="50">
        <v>5.1660000000000004</v>
      </c>
      <c r="N1346" s="50">
        <v>4.7489999999999997</v>
      </c>
      <c r="O1346" s="50">
        <v>4.3959999999999999</v>
      </c>
      <c r="P1346" s="50">
        <v>4.3330000000000002</v>
      </c>
      <c r="Q1346" s="50">
        <v>3.6110000000000002</v>
      </c>
      <c r="R1346" s="50">
        <v>3.0449999999999999</v>
      </c>
      <c r="S1346" s="50">
        <v>3.0720000000000001</v>
      </c>
      <c r="T1346" s="50">
        <v>2.3719999999999999</v>
      </c>
      <c r="U1346" s="50">
        <v>1.657</v>
      </c>
      <c r="V1346" s="50">
        <v>1.115</v>
      </c>
      <c r="W1346" s="50">
        <v>0.93600000000000005</v>
      </c>
      <c r="X1346" s="50" t="s">
        <v>311</v>
      </c>
      <c r="Y1346" s="50" t="s">
        <v>311</v>
      </c>
      <c r="Z1346" s="50" t="s">
        <v>311</v>
      </c>
      <c r="AA1346" s="50" t="s">
        <v>311</v>
      </c>
      <c r="AB1346" s="50" t="s">
        <v>311</v>
      </c>
      <c r="AC1346" s="50" t="str">
        <f t="shared" si="89"/>
        <v>Belize-1975</v>
      </c>
      <c r="AD1346" s="51">
        <f t="shared" si="90"/>
        <v>63.692000000000007</v>
      </c>
      <c r="AE1346" s="15">
        <f t="shared" si="91"/>
        <v>1.092256484330842</v>
      </c>
      <c r="AF1346">
        <f t="shared" si="92"/>
        <v>4.7806258845730462E-2</v>
      </c>
    </row>
    <row r="1347" spans="1:32" x14ac:dyDescent="0.25">
      <c r="A1347" s="59">
        <v>1330</v>
      </c>
      <c r="B1347" s="60" t="s">
        <v>309</v>
      </c>
      <c r="C1347" s="61" t="s">
        <v>403</v>
      </c>
      <c r="D1347" s="62"/>
      <c r="E1347" s="62">
        <v>204</v>
      </c>
      <c r="F1347" s="62">
        <v>1975</v>
      </c>
      <c r="G1347" s="50">
        <v>583.05999999999995</v>
      </c>
      <c r="H1347" s="50">
        <v>459.786</v>
      </c>
      <c r="I1347" s="50">
        <v>381.642</v>
      </c>
      <c r="J1347" s="50">
        <v>317.29000000000002</v>
      </c>
      <c r="K1347" s="50">
        <v>265.16000000000003</v>
      </c>
      <c r="L1347" s="50">
        <v>221.98599999999999</v>
      </c>
      <c r="M1347" s="50">
        <v>202.50700000000001</v>
      </c>
      <c r="N1347" s="50">
        <v>162.07300000000001</v>
      </c>
      <c r="O1347" s="50">
        <v>133.91800000000001</v>
      </c>
      <c r="P1347" s="50">
        <v>114.837</v>
      </c>
      <c r="Q1347" s="50">
        <v>102.69799999999999</v>
      </c>
      <c r="R1347" s="50">
        <v>91.62</v>
      </c>
      <c r="S1347" s="50">
        <v>78.707999999999998</v>
      </c>
      <c r="T1347" s="50">
        <v>63.844000000000001</v>
      </c>
      <c r="U1347" s="50">
        <v>44.951999999999998</v>
      </c>
      <c r="V1347" s="50">
        <v>26.170999999999999</v>
      </c>
      <c r="W1347" s="50">
        <v>14.913</v>
      </c>
      <c r="X1347" s="50" t="s">
        <v>311</v>
      </c>
      <c r="Y1347" s="50" t="s">
        <v>311</v>
      </c>
      <c r="Z1347" s="50" t="s">
        <v>311</v>
      </c>
      <c r="AA1347" s="50" t="s">
        <v>311</v>
      </c>
      <c r="AB1347" s="50" t="s">
        <v>311</v>
      </c>
      <c r="AC1347" s="50" t="str">
        <f t="shared" si="89"/>
        <v>Benin-1975</v>
      </c>
      <c r="AD1347" s="51">
        <f t="shared" si="90"/>
        <v>1690.7970000000005</v>
      </c>
      <c r="AE1347" s="15">
        <f t="shared" si="91"/>
        <v>0.93113957500516009</v>
      </c>
      <c r="AF1347">
        <f t="shared" si="92"/>
        <v>4.8111167999075527E-2</v>
      </c>
    </row>
    <row r="1348" spans="1:32" x14ac:dyDescent="0.25">
      <c r="A1348" s="59">
        <v>1331</v>
      </c>
      <c r="B1348" s="60" t="s">
        <v>309</v>
      </c>
      <c r="C1348" s="61" t="s">
        <v>404</v>
      </c>
      <c r="D1348" s="62"/>
      <c r="E1348" s="62">
        <v>70</v>
      </c>
      <c r="F1348" s="62">
        <v>1975</v>
      </c>
      <c r="G1348" s="50">
        <v>411.267</v>
      </c>
      <c r="H1348" s="50">
        <v>422.56700000000001</v>
      </c>
      <c r="I1348" s="50">
        <v>457.76</v>
      </c>
      <c r="J1348" s="50">
        <v>430.59199999999998</v>
      </c>
      <c r="K1348" s="50">
        <v>397.03199999999998</v>
      </c>
      <c r="L1348" s="50">
        <v>313.78800000000001</v>
      </c>
      <c r="M1348" s="50">
        <v>212.709</v>
      </c>
      <c r="N1348" s="50">
        <v>291.35399999999998</v>
      </c>
      <c r="O1348" s="50">
        <v>272.58999999999997</v>
      </c>
      <c r="P1348" s="50">
        <v>228.06299999999999</v>
      </c>
      <c r="Q1348" s="50">
        <v>147.76</v>
      </c>
      <c r="R1348" s="50">
        <v>87.257000000000005</v>
      </c>
      <c r="S1348" s="50">
        <v>101.70399999999999</v>
      </c>
      <c r="T1348" s="50">
        <v>96.239000000000004</v>
      </c>
      <c r="U1348" s="50">
        <v>60.997999999999998</v>
      </c>
      <c r="V1348" s="50">
        <v>34.677999999999997</v>
      </c>
      <c r="W1348" s="50">
        <v>18.745000000000001</v>
      </c>
      <c r="X1348" s="50" t="s">
        <v>311</v>
      </c>
      <c r="Y1348" s="50" t="s">
        <v>311</v>
      </c>
      <c r="Z1348" s="50" t="s">
        <v>311</v>
      </c>
      <c r="AA1348" s="50" t="s">
        <v>311</v>
      </c>
      <c r="AB1348" s="50" t="s">
        <v>311</v>
      </c>
      <c r="AC1348" s="50" t="str">
        <f t="shared" si="89"/>
        <v>Bosnia and Herzegovina-1975</v>
      </c>
      <c r="AD1348" s="51">
        <f t="shared" si="90"/>
        <v>2482.8490000000002</v>
      </c>
      <c r="AE1348" s="15">
        <f t="shared" si="91"/>
        <v>0.60505250218599671</v>
      </c>
      <c r="AF1348">
        <f t="shared" si="92"/>
        <v>5.5812208582829301E-2</v>
      </c>
    </row>
    <row r="1349" spans="1:32" x14ac:dyDescent="0.25">
      <c r="A1349" s="59">
        <v>1332</v>
      </c>
      <c r="B1349" s="60" t="s">
        <v>309</v>
      </c>
      <c r="C1349" s="61" t="s">
        <v>31</v>
      </c>
      <c r="D1349" s="62"/>
      <c r="E1349" s="62">
        <v>76</v>
      </c>
      <c r="F1349" s="62">
        <v>1975</v>
      </c>
      <c r="G1349" s="50">
        <v>15384.057000000001</v>
      </c>
      <c r="H1349" s="50">
        <v>14398.451999999999</v>
      </c>
      <c r="I1349" s="50">
        <v>13583.868</v>
      </c>
      <c r="J1349" s="50">
        <v>11725.155000000001</v>
      </c>
      <c r="K1349" s="50">
        <v>10084.56</v>
      </c>
      <c r="L1349" s="50">
        <v>8218.4110000000001</v>
      </c>
      <c r="M1349" s="50">
        <v>6591.259</v>
      </c>
      <c r="N1349" s="50">
        <v>5954.8270000000002</v>
      </c>
      <c r="O1349" s="50">
        <v>4881.5839999999998</v>
      </c>
      <c r="P1349" s="50">
        <v>4398.107</v>
      </c>
      <c r="Q1349" s="50">
        <v>3484.4340000000002</v>
      </c>
      <c r="R1349" s="50">
        <v>2750.9540000000002</v>
      </c>
      <c r="S1349" s="50">
        <v>2252.5590000000002</v>
      </c>
      <c r="T1349" s="50">
        <v>1668.0229999999999</v>
      </c>
      <c r="U1349" s="50">
        <v>1094.509</v>
      </c>
      <c r="V1349" s="50">
        <v>696.28599999999994</v>
      </c>
      <c r="W1349" s="50">
        <v>445.05500000000001</v>
      </c>
      <c r="X1349" s="50" t="s">
        <v>311</v>
      </c>
      <c r="Y1349" s="50" t="s">
        <v>311</v>
      </c>
      <c r="Z1349" s="50" t="s">
        <v>311</v>
      </c>
      <c r="AA1349" s="50" t="s">
        <v>311</v>
      </c>
      <c r="AB1349" s="50" t="s">
        <v>311</v>
      </c>
      <c r="AC1349" s="50" t="str">
        <f t="shared" si="89"/>
        <v>Brazil-1975</v>
      </c>
      <c r="AD1349" s="51">
        <f t="shared" si="90"/>
        <v>60341.850000000006</v>
      </c>
      <c r="AE1349" s="15">
        <f t="shared" si="91"/>
        <v>0.78337422535106227</v>
      </c>
      <c r="AF1349">
        <f t="shared" si="92"/>
        <v>3.7642847755945147E-2</v>
      </c>
    </row>
    <row r="1350" spans="1:32" x14ac:dyDescent="0.25">
      <c r="A1350" s="59">
        <v>1333</v>
      </c>
      <c r="B1350" s="60" t="s">
        <v>309</v>
      </c>
      <c r="C1350" s="61" t="s">
        <v>405</v>
      </c>
      <c r="D1350" s="62"/>
      <c r="E1350" s="62">
        <v>96</v>
      </c>
      <c r="F1350" s="62">
        <v>1975</v>
      </c>
      <c r="G1350" s="50">
        <v>25.821999999999999</v>
      </c>
      <c r="H1350" s="50">
        <v>20.753</v>
      </c>
      <c r="I1350" s="50">
        <v>18.882000000000001</v>
      </c>
      <c r="J1350" s="50">
        <v>16.606000000000002</v>
      </c>
      <c r="K1350" s="50">
        <v>14.72</v>
      </c>
      <c r="L1350" s="50">
        <v>10.401999999999999</v>
      </c>
      <c r="M1350" s="50">
        <v>10.092000000000001</v>
      </c>
      <c r="N1350" s="50">
        <v>9.5</v>
      </c>
      <c r="O1350" s="50">
        <v>8.6</v>
      </c>
      <c r="P1350" s="50">
        <v>7.2</v>
      </c>
      <c r="Q1350" s="50">
        <v>5.6989999999999998</v>
      </c>
      <c r="R1350" s="50">
        <v>4.4000000000000004</v>
      </c>
      <c r="S1350" s="50">
        <v>3.3</v>
      </c>
      <c r="T1350" s="50">
        <v>2.399</v>
      </c>
      <c r="U1350" s="50">
        <v>1.599</v>
      </c>
      <c r="V1350" s="50">
        <v>1.0029999999999999</v>
      </c>
      <c r="W1350" s="50">
        <v>0.69399999999999995</v>
      </c>
      <c r="X1350" s="50" t="s">
        <v>311</v>
      </c>
      <c r="Y1350" s="50" t="s">
        <v>311</v>
      </c>
      <c r="Z1350" s="50" t="s">
        <v>311</v>
      </c>
      <c r="AA1350" s="50" t="s">
        <v>311</v>
      </c>
      <c r="AB1350" s="50" t="s">
        <v>311</v>
      </c>
      <c r="AC1350" s="50" t="str">
        <f t="shared" si="89"/>
        <v>Brunei Darussalam-1975</v>
      </c>
      <c r="AD1350" s="51">
        <f t="shared" si="90"/>
        <v>90.519000000000005</v>
      </c>
      <c r="AE1350" s="15">
        <f t="shared" si="91"/>
        <v>0.78604491874634064</v>
      </c>
      <c r="AF1350">
        <f t="shared" si="92"/>
        <v>3.651202749140893E-2</v>
      </c>
    </row>
    <row r="1351" spans="1:32" x14ac:dyDescent="0.25">
      <c r="A1351" s="59">
        <v>1334</v>
      </c>
      <c r="B1351" s="60" t="s">
        <v>309</v>
      </c>
      <c r="C1351" s="61" t="s">
        <v>406</v>
      </c>
      <c r="D1351" s="62"/>
      <c r="E1351" s="62">
        <v>100</v>
      </c>
      <c r="F1351" s="62">
        <v>1975</v>
      </c>
      <c r="G1351" s="50">
        <v>678.74300000000005</v>
      </c>
      <c r="H1351" s="50">
        <v>637.66499999999996</v>
      </c>
      <c r="I1351" s="50">
        <v>629.41800000000001</v>
      </c>
      <c r="J1351" s="50">
        <v>652.11900000000003</v>
      </c>
      <c r="K1351" s="50">
        <v>669.75599999999997</v>
      </c>
      <c r="L1351" s="50">
        <v>681.41499999999996</v>
      </c>
      <c r="M1351" s="50">
        <v>570.87</v>
      </c>
      <c r="N1351" s="50">
        <v>568.66</v>
      </c>
      <c r="O1351" s="50">
        <v>640.13199999999995</v>
      </c>
      <c r="P1351" s="50">
        <v>636.94399999999996</v>
      </c>
      <c r="Q1351" s="50">
        <v>613.59500000000003</v>
      </c>
      <c r="R1351" s="50">
        <v>362.71499999999997</v>
      </c>
      <c r="S1351" s="50">
        <v>446.98399999999998</v>
      </c>
      <c r="T1351" s="50">
        <v>386.97399999999999</v>
      </c>
      <c r="U1351" s="50">
        <v>278.08800000000002</v>
      </c>
      <c r="V1351" s="50">
        <v>162.14099999999999</v>
      </c>
      <c r="W1351" s="50">
        <v>122.142</v>
      </c>
      <c r="X1351" s="50" t="s">
        <v>311</v>
      </c>
      <c r="Y1351" s="50" t="s">
        <v>311</v>
      </c>
      <c r="Z1351" s="50" t="s">
        <v>311</v>
      </c>
      <c r="AA1351" s="50" t="s">
        <v>311</v>
      </c>
      <c r="AB1351" s="50" t="s">
        <v>311</v>
      </c>
      <c r="AC1351" s="50" t="str">
        <f t="shared" si="89"/>
        <v>Bulgaria-1975</v>
      </c>
      <c r="AD1351" s="51">
        <f t="shared" si="90"/>
        <v>5843.1900000000005</v>
      </c>
      <c r="AE1351" s="15">
        <f t="shared" si="91"/>
        <v>0.49547781263316787</v>
      </c>
      <c r="AF1351">
        <f t="shared" si="92"/>
        <v>0.12188253304396858</v>
      </c>
    </row>
    <row r="1352" spans="1:32" x14ac:dyDescent="0.25">
      <c r="A1352" s="59">
        <v>1335</v>
      </c>
      <c r="B1352" s="60" t="s">
        <v>309</v>
      </c>
      <c r="C1352" s="61" t="s">
        <v>363</v>
      </c>
      <c r="D1352" s="62"/>
      <c r="E1352" s="62">
        <v>132</v>
      </c>
      <c r="F1352" s="62">
        <v>1975</v>
      </c>
      <c r="G1352" s="50">
        <v>46.512</v>
      </c>
      <c r="H1352" s="50">
        <v>43.271000000000001</v>
      </c>
      <c r="I1352" s="50">
        <v>41.728000000000002</v>
      </c>
      <c r="J1352" s="50">
        <v>30.515000000000001</v>
      </c>
      <c r="K1352" s="50">
        <v>24.018999999999998</v>
      </c>
      <c r="L1352" s="50">
        <v>10.814</v>
      </c>
      <c r="M1352" s="50">
        <v>8.9559999999999995</v>
      </c>
      <c r="N1352" s="50">
        <v>12.24</v>
      </c>
      <c r="O1352" s="50">
        <v>11.831</v>
      </c>
      <c r="P1352" s="50">
        <v>10.497</v>
      </c>
      <c r="Q1352" s="50">
        <v>5.8940000000000001</v>
      </c>
      <c r="R1352" s="50">
        <v>6.1980000000000004</v>
      </c>
      <c r="S1352" s="50">
        <v>6.5629999999999997</v>
      </c>
      <c r="T1352" s="50">
        <v>6.6710000000000003</v>
      </c>
      <c r="U1352" s="50">
        <v>3.4359999999999999</v>
      </c>
      <c r="V1352" s="50">
        <v>2.0680000000000001</v>
      </c>
      <c r="W1352" s="50">
        <v>1.21</v>
      </c>
      <c r="X1352" s="50" t="s">
        <v>311</v>
      </c>
      <c r="Y1352" s="50" t="s">
        <v>311</v>
      </c>
      <c r="Z1352" s="50" t="s">
        <v>311</v>
      </c>
      <c r="AA1352" s="50" t="s">
        <v>311</v>
      </c>
      <c r="AB1352" s="50" t="s">
        <v>311</v>
      </c>
      <c r="AC1352" s="50" t="str">
        <f t="shared" si="89"/>
        <v>Cabo Verde-1975</v>
      </c>
      <c r="AD1352" s="51">
        <f t="shared" si="90"/>
        <v>127.527</v>
      </c>
      <c r="AE1352" s="15">
        <f t="shared" si="91"/>
        <v>1.1361986089220324</v>
      </c>
      <c r="AF1352">
        <f t="shared" si="92"/>
        <v>5.1671955465993395E-2</v>
      </c>
    </row>
    <row r="1353" spans="1:32" x14ac:dyDescent="0.25">
      <c r="A1353" s="59">
        <v>1336</v>
      </c>
      <c r="B1353" s="60" t="s">
        <v>309</v>
      </c>
      <c r="C1353" s="61" t="s">
        <v>407</v>
      </c>
      <c r="D1353" s="62"/>
      <c r="E1353" s="62">
        <v>116</v>
      </c>
      <c r="F1353" s="62">
        <v>1975</v>
      </c>
      <c r="G1353" s="50">
        <v>1252.5029999999999</v>
      </c>
      <c r="H1353" s="50">
        <v>1091.8109999999999</v>
      </c>
      <c r="I1353" s="50">
        <v>974.16499999999996</v>
      </c>
      <c r="J1353" s="50">
        <v>842.14</v>
      </c>
      <c r="K1353" s="50">
        <v>723.75599999999997</v>
      </c>
      <c r="L1353" s="50">
        <v>520.10599999999999</v>
      </c>
      <c r="M1353" s="50">
        <v>430.97300000000001</v>
      </c>
      <c r="N1353" s="50">
        <v>369.85899999999998</v>
      </c>
      <c r="O1353" s="50">
        <v>317.42</v>
      </c>
      <c r="P1353" s="50">
        <v>269.25900000000001</v>
      </c>
      <c r="Q1353" s="50">
        <v>223.06299999999999</v>
      </c>
      <c r="R1353" s="50">
        <v>177.631</v>
      </c>
      <c r="S1353" s="50">
        <v>133.429</v>
      </c>
      <c r="T1353" s="50">
        <v>92.03</v>
      </c>
      <c r="U1353" s="50">
        <v>56.817</v>
      </c>
      <c r="V1353" s="50">
        <v>29.579000000000001</v>
      </c>
      <c r="W1353" s="50">
        <v>18.052</v>
      </c>
      <c r="X1353" s="50" t="s">
        <v>311</v>
      </c>
      <c r="Y1353" s="50" t="s">
        <v>311</v>
      </c>
      <c r="Z1353" s="50" t="s">
        <v>311</v>
      </c>
      <c r="AA1353" s="50" t="s">
        <v>311</v>
      </c>
      <c r="AB1353" s="50" t="s">
        <v>311</v>
      </c>
      <c r="AC1353" s="50" t="str">
        <f t="shared" si="89"/>
        <v>Cambodia-1975</v>
      </c>
      <c r="AD1353" s="51">
        <f t="shared" si="90"/>
        <v>4007.636</v>
      </c>
      <c r="AE1353" s="15">
        <f t="shared" si="91"/>
        <v>0.87706493304282129</v>
      </c>
      <c r="AF1353">
        <f t="shared" si="92"/>
        <v>2.681885282991053E-2</v>
      </c>
    </row>
    <row r="1354" spans="1:32" x14ac:dyDescent="0.25">
      <c r="A1354" s="59">
        <v>1337</v>
      </c>
      <c r="B1354" s="60" t="s">
        <v>309</v>
      </c>
      <c r="C1354" s="61" t="s">
        <v>408</v>
      </c>
      <c r="D1354" s="62"/>
      <c r="E1354" s="62">
        <v>120</v>
      </c>
      <c r="F1354" s="62">
        <v>1975</v>
      </c>
      <c r="G1354" s="50">
        <v>1336.126</v>
      </c>
      <c r="H1354" s="50">
        <v>1047.9269999999999</v>
      </c>
      <c r="I1354" s="50">
        <v>859.41600000000005</v>
      </c>
      <c r="J1354" s="50">
        <v>710.00400000000002</v>
      </c>
      <c r="K1354" s="50">
        <v>608.38199999999995</v>
      </c>
      <c r="L1354" s="50">
        <v>517.37599999999998</v>
      </c>
      <c r="M1354" s="50">
        <v>449.226</v>
      </c>
      <c r="N1354" s="50">
        <v>397.52499999999998</v>
      </c>
      <c r="O1354" s="50">
        <v>343.596</v>
      </c>
      <c r="P1354" s="50">
        <v>294.23200000000003</v>
      </c>
      <c r="Q1354" s="50">
        <v>248.51499999999999</v>
      </c>
      <c r="R1354" s="50">
        <v>205.208</v>
      </c>
      <c r="S1354" s="50">
        <v>162.95500000000001</v>
      </c>
      <c r="T1354" s="50">
        <v>121.366</v>
      </c>
      <c r="U1354" s="50">
        <v>81.412999999999997</v>
      </c>
      <c r="V1354" s="50">
        <v>46.2</v>
      </c>
      <c r="W1354" s="50">
        <v>27.895</v>
      </c>
      <c r="X1354" s="50" t="s">
        <v>311</v>
      </c>
      <c r="Y1354" s="50" t="s">
        <v>311</v>
      </c>
      <c r="Z1354" s="50" t="s">
        <v>311</v>
      </c>
      <c r="AA1354" s="50" t="s">
        <v>311</v>
      </c>
      <c r="AB1354" s="50" t="s">
        <v>311</v>
      </c>
      <c r="AC1354" s="50" t="str">
        <f t="shared" si="89"/>
        <v>Cameroon-1975</v>
      </c>
      <c r="AD1354" s="51">
        <f t="shared" si="90"/>
        <v>3937.0189999999998</v>
      </c>
      <c r="AE1354" s="15">
        <f t="shared" si="91"/>
        <v>0.89416459509085433</v>
      </c>
      <c r="AF1354">
        <f t="shared" si="92"/>
        <v>3.855921770219517E-2</v>
      </c>
    </row>
    <row r="1355" spans="1:32" x14ac:dyDescent="0.25">
      <c r="A1355" s="59">
        <v>1338</v>
      </c>
      <c r="B1355" s="60" t="s">
        <v>309</v>
      </c>
      <c r="C1355" s="61" t="s">
        <v>261</v>
      </c>
      <c r="D1355" s="62"/>
      <c r="E1355" s="62">
        <v>124</v>
      </c>
      <c r="F1355" s="62">
        <v>1975</v>
      </c>
      <c r="G1355" s="50">
        <v>1771.1410000000001</v>
      </c>
      <c r="H1355" s="50">
        <v>1943.385</v>
      </c>
      <c r="I1355" s="50">
        <v>2345.6410000000001</v>
      </c>
      <c r="J1355" s="50">
        <v>2351.654</v>
      </c>
      <c r="K1355" s="50">
        <v>2183.6260000000002</v>
      </c>
      <c r="L1355" s="50">
        <v>2000.999</v>
      </c>
      <c r="M1355" s="50">
        <v>1608.838</v>
      </c>
      <c r="N1355" s="50">
        <v>1322.308</v>
      </c>
      <c r="O1355" s="50">
        <v>1289.1489999999999</v>
      </c>
      <c r="P1355" s="50">
        <v>1263.5440000000001</v>
      </c>
      <c r="Q1355" s="50">
        <v>1214.1600000000001</v>
      </c>
      <c r="R1355" s="50">
        <v>1000.15</v>
      </c>
      <c r="S1355" s="50">
        <v>896.72199999999998</v>
      </c>
      <c r="T1355" s="50">
        <v>703.55100000000004</v>
      </c>
      <c r="U1355" s="50">
        <v>525.24199999999996</v>
      </c>
      <c r="V1355" s="50">
        <v>355.19499999999999</v>
      </c>
      <c r="W1355" s="50">
        <v>380.904</v>
      </c>
      <c r="X1355" s="50" t="s">
        <v>311</v>
      </c>
      <c r="Y1355" s="50" t="s">
        <v>311</v>
      </c>
      <c r="Z1355" s="50" t="s">
        <v>311</v>
      </c>
      <c r="AA1355" s="50" t="s">
        <v>311</v>
      </c>
      <c r="AB1355" s="50" t="s">
        <v>311</v>
      </c>
      <c r="AC1355" s="50" t="str">
        <f t="shared" si="89"/>
        <v>Canada-1975</v>
      </c>
      <c r="AD1355" s="51">
        <f t="shared" si="90"/>
        <v>15131.149999999998</v>
      </c>
      <c r="AE1355" s="15">
        <f t="shared" si="91"/>
        <v>0.53036675996206506</v>
      </c>
      <c r="AF1355">
        <f t="shared" si="92"/>
        <v>9.2721561382900344E-2</v>
      </c>
    </row>
    <row r="1356" spans="1:32" x14ac:dyDescent="0.25">
      <c r="A1356" s="59">
        <v>1339</v>
      </c>
      <c r="B1356" s="60" t="s">
        <v>309</v>
      </c>
      <c r="C1356" s="61" t="s">
        <v>409</v>
      </c>
      <c r="D1356" s="62">
        <v>8</v>
      </c>
      <c r="E1356" s="62">
        <v>830</v>
      </c>
      <c r="F1356" s="62">
        <v>1975</v>
      </c>
      <c r="G1356" s="50">
        <v>7.274</v>
      </c>
      <c r="H1356" s="50">
        <v>8.7780000000000005</v>
      </c>
      <c r="I1356" s="50">
        <v>9.4719999999999995</v>
      </c>
      <c r="J1356" s="50">
        <v>9.0649999999999995</v>
      </c>
      <c r="K1356" s="50">
        <v>10.263999999999999</v>
      </c>
      <c r="L1356" s="50">
        <v>11.087</v>
      </c>
      <c r="M1356" s="50">
        <v>8.1470000000000002</v>
      </c>
      <c r="N1356" s="50">
        <v>8.0370000000000008</v>
      </c>
      <c r="O1356" s="50">
        <v>7.5410000000000004</v>
      </c>
      <c r="P1356" s="50">
        <v>7.4269999999999996</v>
      </c>
      <c r="Q1356" s="50">
        <v>7.53</v>
      </c>
      <c r="R1356" s="50">
        <v>6.351</v>
      </c>
      <c r="S1356" s="50">
        <v>7.2649999999999997</v>
      </c>
      <c r="T1356" s="50">
        <v>6.4359999999999999</v>
      </c>
      <c r="U1356" s="50">
        <v>5.0369999999999999</v>
      </c>
      <c r="V1356" s="50">
        <v>3.4470000000000001</v>
      </c>
      <c r="W1356" s="50">
        <v>3.2570000000000001</v>
      </c>
      <c r="X1356" s="50" t="s">
        <v>311</v>
      </c>
      <c r="Y1356" s="50" t="s">
        <v>311</v>
      </c>
      <c r="Z1356" s="50" t="s">
        <v>311</v>
      </c>
      <c r="AA1356" s="50" t="s">
        <v>311</v>
      </c>
      <c r="AB1356" s="50" t="s">
        <v>311</v>
      </c>
      <c r="AC1356" s="50" t="str">
        <f t="shared" si="89"/>
        <v>Channel Islands-1975</v>
      </c>
      <c r="AD1356" s="51">
        <f t="shared" si="90"/>
        <v>82.713999999999999</v>
      </c>
      <c r="AE1356" s="15">
        <f t="shared" si="91"/>
        <v>0.52833861256860992</v>
      </c>
      <c r="AF1356">
        <f t="shared" si="92"/>
        <v>0.16793547552615529</v>
      </c>
    </row>
    <row r="1357" spans="1:32" x14ac:dyDescent="0.25">
      <c r="A1357" s="59">
        <v>1340</v>
      </c>
      <c r="B1357" s="60" t="s">
        <v>309</v>
      </c>
      <c r="C1357" s="61" t="s">
        <v>410</v>
      </c>
      <c r="D1357" s="62"/>
      <c r="E1357" s="62">
        <v>152</v>
      </c>
      <c r="F1357" s="62">
        <v>1975</v>
      </c>
      <c r="G1357" s="50">
        <v>1272.2270000000001</v>
      </c>
      <c r="H1357" s="50">
        <v>1303.6379999999999</v>
      </c>
      <c r="I1357" s="50">
        <v>1228.5239999999999</v>
      </c>
      <c r="J1357" s="50">
        <v>1120.7049999999999</v>
      </c>
      <c r="K1357" s="50">
        <v>994.90499999999997</v>
      </c>
      <c r="L1357" s="50">
        <v>790.11300000000006</v>
      </c>
      <c r="M1357" s="50">
        <v>687.34400000000005</v>
      </c>
      <c r="N1357" s="50">
        <v>558.26900000000001</v>
      </c>
      <c r="O1357" s="50">
        <v>505.18599999999998</v>
      </c>
      <c r="P1357" s="50">
        <v>450.57299999999998</v>
      </c>
      <c r="Q1357" s="50">
        <v>376.096</v>
      </c>
      <c r="R1357" s="50">
        <v>322.12599999999998</v>
      </c>
      <c r="S1357" s="50">
        <v>268.04199999999997</v>
      </c>
      <c r="T1357" s="50">
        <v>220.00200000000001</v>
      </c>
      <c r="U1357" s="50">
        <v>154.47800000000001</v>
      </c>
      <c r="V1357" s="50">
        <v>100.242</v>
      </c>
      <c r="W1357" s="50">
        <v>83.063999999999993</v>
      </c>
      <c r="X1357" s="50" t="s">
        <v>311</v>
      </c>
      <c r="Y1357" s="50" t="s">
        <v>311</v>
      </c>
      <c r="Z1357" s="50" t="s">
        <v>311</v>
      </c>
      <c r="AA1357" s="50" t="s">
        <v>311</v>
      </c>
      <c r="AB1357" s="50" t="s">
        <v>311</v>
      </c>
      <c r="AC1357" s="50" t="str">
        <f t="shared" si="89"/>
        <v>Chile-1975</v>
      </c>
      <c r="AD1357" s="51">
        <f t="shared" si="90"/>
        <v>6073.3590000000013</v>
      </c>
      <c r="AE1357" s="15">
        <f t="shared" si="91"/>
        <v>0.71824751344354898</v>
      </c>
      <c r="AF1357">
        <f t="shared" si="92"/>
        <v>5.6468944135849596E-2</v>
      </c>
    </row>
    <row r="1358" spans="1:32" x14ac:dyDescent="0.25">
      <c r="A1358" s="59">
        <v>1341</v>
      </c>
      <c r="B1358" s="60" t="s">
        <v>309</v>
      </c>
      <c r="C1358" s="61" t="s">
        <v>10</v>
      </c>
      <c r="D1358" s="62">
        <v>9</v>
      </c>
      <c r="E1358" s="62">
        <v>156</v>
      </c>
      <c r="F1358" s="62">
        <v>1975</v>
      </c>
      <c r="G1358" s="50">
        <v>125805.179</v>
      </c>
      <c r="H1358" s="50">
        <v>131282.21900000001</v>
      </c>
      <c r="I1358" s="50">
        <v>109173.959</v>
      </c>
      <c r="J1358" s="50">
        <v>87559.066999999995</v>
      </c>
      <c r="K1358" s="50">
        <v>91099.646999999997</v>
      </c>
      <c r="L1358" s="50">
        <v>65536.112999999998</v>
      </c>
      <c r="M1358" s="50">
        <v>51109.623</v>
      </c>
      <c r="N1358" s="50">
        <v>48670.493000000002</v>
      </c>
      <c r="O1358" s="50">
        <v>45451.175999999999</v>
      </c>
      <c r="P1358" s="50">
        <v>38967.233</v>
      </c>
      <c r="Q1358" s="50">
        <v>33480.917000000001</v>
      </c>
      <c r="R1358" s="50">
        <v>30632.737000000001</v>
      </c>
      <c r="S1358" s="50">
        <v>24342.992999999999</v>
      </c>
      <c r="T1358" s="50">
        <v>17182.036</v>
      </c>
      <c r="U1358" s="50">
        <v>11508.415000000001</v>
      </c>
      <c r="V1358" s="50">
        <v>5860.4</v>
      </c>
      <c r="W1358" s="50">
        <v>3282.8760000000002</v>
      </c>
      <c r="X1358" s="50" t="s">
        <v>311</v>
      </c>
      <c r="Y1358" s="50" t="s">
        <v>311</v>
      </c>
      <c r="Z1358" s="50" t="s">
        <v>311</v>
      </c>
      <c r="AA1358" s="50" t="s">
        <v>311</v>
      </c>
      <c r="AB1358" s="50" t="s">
        <v>311</v>
      </c>
      <c r="AC1358" s="50" t="str">
        <f t="shared" si="89"/>
        <v>China-1975</v>
      </c>
      <c r="AD1358" s="51">
        <f t="shared" si="90"/>
        <v>516849.99900000007</v>
      </c>
      <c r="AE1358" s="15">
        <f t="shared" si="91"/>
        <v>0.7818420910938223</v>
      </c>
      <c r="AF1358">
        <f t="shared" si="92"/>
        <v>4.2841400173320839E-2</v>
      </c>
    </row>
    <row r="1359" spans="1:32" x14ac:dyDescent="0.25">
      <c r="A1359" s="59">
        <v>1342</v>
      </c>
      <c r="B1359" s="60" t="s">
        <v>309</v>
      </c>
      <c r="C1359" s="61" t="s">
        <v>411</v>
      </c>
      <c r="D1359" s="62">
        <v>10</v>
      </c>
      <c r="E1359" s="62">
        <v>344</v>
      </c>
      <c r="F1359" s="62">
        <v>1975</v>
      </c>
      <c r="G1359" s="50">
        <v>387.53300000000002</v>
      </c>
      <c r="H1359" s="50">
        <v>396.45600000000002</v>
      </c>
      <c r="I1359" s="50">
        <v>541.60599999999999</v>
      </c>
      <c r="J1359" s="50">
        <v>533.476</v>
      </c>
      <c r="K1359" s="50">
        <v>421.685</v>
      </c>
      <c r="L1359" s="50">
        <v>320.17899999999997</v>
      </c>
      <c r="M1359" s="50">
        <v>174.37299999999999</v>
      </c>
      <c r="N1359" s="50">
        <v>207.40600000000001</v>
      </c>
      <c r="O1359" s="50">
        <v>240.071</v>
      </c>
      <c r="P1359" s="50">
        <v>241.459</v>
      </c>
      <c r="Q1359" s="50">
        <v>210.76300000000001</v>
      </c>
      <c r="R1359" s="50">
        <v>184.38200000000001</v>
      </c>
      <c r="S1359" s="50">
        <v>144.166</v>
      </c>
      <c r="T1359" s="50">
        <v>102.923</v>
      </c>
      <c r="U1359" s="50">
        <v>65.046999999999997</v>
      </c>
      <c r="V1359" s="50">
        <v>41.683999999999997</v>
      </c>
      <c r="W1359" s="50">
        <v>22.792999999999999</v>
      </c>
      <c r="X1359" s="50" t="s">
        <v>311</v>
      </c>
      <c r="Y1359" s="50" t="s">
        <v>311</v>
      </c>
      <c r="Z1359" s="50" t="s">
        <v>311</v>
      </c>
      <c r="AA1359" s="50" t="s">
        <v>311</v>
      </c>
      <c r="AB1359" s="50" t="s">
        <v>311</v>
      </c>
      <c r="AC1359" s="50" t="str">
        <f t="shared" si="89"/>
        <v>China, Hong Kong SAR-1975</v>
      </c>
      <c r="AD1359" s="51">
        <f t="shared" si="90"/>
        <v>2677.96</v>
      </c>
      <c r="AE1359" s="15">
        <f t="shared" si="91"/>
        <v>0.58180181929528441</v>
      </c>
      <c r="AF1359">
        <f t="shared" si="92"/>
        <v>5.806014904253845E-2</v>
      </c>
    </row>
    <row r="1360" spans="1:32" x14ac:dyDescent="0.25">
      <c r="A1360" s="59">
        <v>1343</v>
      </c>
      <c r="B1360" s="60" t="s">
        <v>309</v>
      </c>
      <c r="C1360" s="61" t="s">
        <v>412</v>
      </c>
      <c r="D1360" s="62">
        <v>11</v>
      </c>
      <c r="E1360" s="62">
        <v>446</v>
      </c>
      <c r="F1360" s="62">
        <v>1975</v>
      </c>
      <c r="G1360" s="50">
        <v>16.067</v>
      </c>
      <c r="H1360" s="50">
        <v>20.079999999999998</v>
      </c>
      <c r="I1360" s="50">
        <v>30.565999999999999</v>
      </c>
      <c r="J1360" s="50">
        <v>37.179000000000002</v>
      </c>
      <c r="K1360" s="50">
        <v>32.567999999999998</v>
      </c>
      <c r="L1360" s="50">
        <v>19.754999999999999</v>
      </c>
      <c r="M1360" s="50">
        <v>10.445</v>
      </c>
      <c r="N1360" s="50">
        <v>10.632999999999999</v>
      </c>
      <c r="O1360" s="50">
        <v>11.589</v>
      </c>
      <c r="P1360" s="50">
        <v>12.430999999999999</v>
      </c>
      <c r="Q1360" s="50">
        <v>10.384</v>
      </c>
      <c r="R1360" s="50">
        <v>8.8010000000000002</v>
      </c>
      <c r="S1360" s="50">
        <v>7.1020000000000003</v>
      </c>
      <c r="T1360" s="50">
        <v>5.9509999999999996</v>
      </c>
      <c r="U1360" s="50">
        <v>3.8380000000000001</v>
      </c>
      <c r="V1360" s="50">
        <v>2.645</v>
      </c>
      <c r="W1360" s="50">
        <v>1.5940000000000001</v>
      </c>
      <c r="X1360" s="50" t="s">
        <v>311</v>
      </c>
      <c r="Y1360" s="50" t="s">
        <v>311</v>
      </c>
      <c r="Z1360" s="50" t="s">
        <v>311</v>
      </c>
      <c r="AA1360" s="50" t="s">
        <v>311</v>
      </c>
      <c r="AB1360" s="50" t="s">
        <v>311</v>
      </c>
      <c r="AC1360" s="50" t="str">
        <f t="shared" si="89"/>
        <v>China, Macao SAR-1975</v>
      </c>
      <c r="AD1360" s="51">
        <f t="shared" si="90"/>
        <v>160.88699999999997</v>
      </c>
      <c r="AE1360" s="15">
        <f t="shared" si="91"/>
        <v>0.50184912391927239</v>
      </c>
      <c r="AF1360">
        <f t="shared" si="92"/>
        <v>6.1634446397188042E-2</v>
      </c>
    </row>
    <row r="1361" spans="1:32" x14ac:dyDescent="0.25">
      <c r="A1361" s="59">
        <v>1344</v>
      </c>
      <c r="B1361" s="60" t="s">
        <v>309</v>
      </c>
      <c r="C1361" s="61" t="s">
        <v>413</v>
      </c>
      <c r="D1361" s="62"/>
      <c r="E1361" s="62">
        <v>170</v>
      </c>
      <c r="F1361" s="62">
        <v>1975</v>
      </c>
      <c r="G1361" s="50">
        <v>3664.5610000000001</v>
      </c>
      <c r="H1361" s="50">
        <v>3730.4920000000002</v>
      </c>
      <c r="I1361" s="50">
        <v>3366.1680000000001</v>
      </c>
      <c r="J1361" s="50">
        <v>2847.6860000000001</v>
      </c>
      <c r="K1361" s="50">
        <v>2393.41</v>
      </c>
      <c r="L1361" s="50">
        <v>1854.4749999999999</v>
      </c>
      <c r="M1361" s="50">
        <v>1375.1369999999999</v>
      </c>
      <c r="N1361" s="50">
        <v>1111.6410000000001</v>
      </c>
      <c r="O1361" s="50">
        <v>946.57799999999997</v>
      </c>
      <c r="P1361" s="50">
        <v>816.13699999999994</v>
      </c>
      <c r="Q1361" s="50">
        <v>713.30899999999997</v>
      </c>
      <c r="R1361" s="50">
        <v>573.39099999999996</v>
      </c>
      <c r="S1361" s="50">
        <v>482.37</v>
      </c>
      <c r="T1361" s="50">
        <v>367.41699999999997</v>
      </c>
      <c r="U1361" s="50">
        <v>251.047</v>
      </c>
      <c r="V1361" s="50">
        <v>149.70099999999999</v>
      </c>
      <c r="W1361" s="50">
        <v>113.453</v>
      </c>
      <c r="X1361" s="50" t="s">
        <v>311</v>
      </c>
      <c r="Y1361" s="50" t="s">
        <v>311</v>
      </c>
      <c r="Z1361" s="50" t="s">
        <v>311</v>
      </c>
      <c r="AA1361" s="50" t="s">
        <v>311</v>
      </c>
      <c r="AB1361" s="50" t="s">
        <v>311</v>
      </c>
      <c r="AC1361" s="50" t="str">
        <f t="shared" si="89"/>
        <v>Colombia-1975</v>
      </c>
      <c r="AD1361" s="51">
        <f t="shared" si="90"/>
        <v>13114.134</v>
      </c>
      <c r="AE1361" s="15">
        <f t="shared" si="91"/>
        <v>0.88780845155311039</v>
      </c>
      <c r="AF1361">
        <f t="shared" si="92"/>
        <v>3.6925859322301177E-2</v>
      </c>
    </row>
    <row r="1362" spans="1:32" x14ac:dyDescent="0.25">
      <c r="A1362" s="59">
        <v>1345</v>
      </c>
      <c r="B1362" s="60" t="s">
        <v>309</v>
      </c>
      <c r="C1362" s="61" t="s">
        <v>364</v>
      </c>
      <c r="D1362" s="62"/>
      <c r="E1362" s="62">
        <v>174</v>
      </c>
      <c r="F1362" s="62">
        <v>1975</v>
      </c>
      <c r="G1362" s="50">
        <v>45.418999999999997</v>
      </c>
      <c r="H1362" s="50">
        <v>37.238</v>
      </c>
      <c r="I1362" s="50">
        <v>32.14</v>
      </c>
      <c r="J1362" s="50">
        <v>27.297000000000001</v>
      </c>
      <c r="K1362" s="50">
        <v>21.811</v>
      </c>
      <c r="L1362" s="50">
        <v>16.196000000000002</v>
      </c>
      <c r="M1362" s="50">
        <v>14.622</v>
      </c>
      <c r="N1362" s="50">
        <v>13.03</v>
      </c>
      <c r="O1362" s="50">
        <v>11.231</v>
      </c>
      <c r="P1362" s="50">
        <v>9.6739999999999995</v>
      </c>
      <c r="Q1362" s="50">
        <v>8.2460000000000004</v>
      </c>
      <c r="R1362" s="50">
        <v>6.9119999999999999</v>
      </c>
      <c r="S1362" s="50">
        <v>5.4109999999999996</v>
      </c>
      <c r="T1362" s="50">
        <v>3.84</v>
      </c>
      <c r="U1362" s="50">
        <v>2.2970000000000002</v>
      </c>
      <c r="V1362" s="50">
        <v>1.2090000000000001</v>
      </c>
      <c r="W1362" s="50">
        <v>0.71699999999999997</v>
      </c>
      <c r="X1362" s="50" t="s">
        <v>311</v>
      </c>
      <c r="Y1362" s="50" t="s">
        <v>311</v>
      </c>
      <c r="Z1362" s="50" t="s">
        <v>311</v>
      </c>
      <c r="AA1362" s="50" t="s">
        <v>311</v>
      </c>
      <c r="AB1362" s="50" t="s">
        <v>311</v>
      </c>
      <c r="AC1362" s="50" t="str">
        <f t="shared" si="89"/>
        <v>Comoros-1975</v>
      </c>
      <c r="AD1362" s="51">
        <f t="shared" si="90"/>
        <v>134.42999999999998</v>
      </c>
      <c r="AE1362" s="15">
        <f t="shared" si="91"/>
        <v>0.91393290188202048</v>
      </c>
      <c r="AF1362">
        <f t="shared" si="92"/>
        <v>3.2352032484441892E-2</v>
      </c>
    </row>
    <row r="1363" spans="1:32" x14ac:dyDescent="0.25">
      <c r="A1363" s="59">
        <v>1346</v>
      </c>
      <c r="B1363" s="60" t="s">
        <v>309</v>
      </c>
      <c r="C1363" s="61" t="s">
        <v>414</v>
      </c>
      <c r="D1363" s="62"/>
      <c r="E1363" s="62">
        <v>178</v>
      </c>
      <c r="F1363" s="62">
        <v>1975</v>
      </c>
      <c r="G1363" s="50">
        <v>285.077</v>
      </c>
      <c r="H1363" s="50">
        <v>228.82400000000001</v>
      </c>
      <c r="I1363" s="50">
        <v>189.453</v>
      </c>
      <c r="J1363" s="50">
        <v>156.69900000000001</v>
      </c>
      <c r="K1363" s="50">
        <v>130.631</v>
      </c>
      <c r="L1363" s="50">
        <v>108.693</v>
      </c>
      <c r="M1363" s="50">
        <v>93.436000000000007</v>
      </c>
      <c r="N1363" s="50">
        <v>80.671999999999997</v>
      </c>
      <c r="O1363" s="50">
        <v>69.596000000000004</v>
      </c>
      <c r="P1363" s="50">
        <v>59.723999999999997</v>
      </c>
      <c r="Q1363" s="50">
        <v>50.664999999999999</v>
      </c>
      <c r="R1363" s="50">
        <v>42.039000000000001</v>
      </c>
      <c r="S1363" s="50">
        <v>33.728000000000002</v>
      </c>
      <c r="T1363" s="50">
        <v>25.6</v>
      </c>
      <c r="U1363" s="50">
        <v>17.777999999999999</v>
      </c>
      <c r="V1363" s="50">
        <v>10.678000000000001</v>
      </c>
      <c r="W1363" s="50">
        <v>6.7460000000000004</v>
      </c>
      <c r="X1363" s="50" t="s">
        <v>311</v>
      </c>
      <c r="Y1363" s="50" t="s">
        <v>311</v>
      </c>
      <c r="Z1363" s="50" t="s">
        <v>311</v>
      </c>
      <c r="AA1363" s="50" t="s">
        <v>311</v>
      </c>
      <c r="AB1363" s="50" t="s">
        <v>311</v>
      </c>
      <c r="AC1363" s="50" t="str">
        <f t="shared" ref="AC1363:AC1426" si="93">C1363&amp;"-"&amp;F1363</f>
        <v>Congo-1975</v>
      </c>
      <c r="AD1363" s="51">
        <f t="shared" ref="AD1363:AD1426" si="94">SUM(J1363:S1363)</f>
        <v>825.88300000000004</v>
      </c>
      <c r="AE1363" s="15">
        <f t="shared" ref="AE1363:AE1426" si="95">IF(W1363="…",SUM(G1363:I1363,T1363:V1363,X1363:AB1363)/SUM(J1363:S1363),SUM(G1363:I1363,T1363:W1363)/SUM(J1363:S1363))</f>
        <v>0.92525938904178928</v>
      </c>
      <c r="AF1363">
        <f t="shared" ref="AF1363:AF1426" si="96">IF(W1363="…",SUM(T1363:V1363,X1363:AB1363)/SUM(G1363:S1363),SUM(T1363:W1363)/SUM(G1363:S1363))</f>
        <v>3.9759697156163495E-2</v>
      </c>
    </row>
    <row r="1364" spans="1:32" x14ac:dyDescent="0.25">
      <c r="A1364" s="59">
        <v>1347</v>
      </c>
      <c r="B1364" s="60" t="s">
        <v>309</v>
      </c>
      <c r="C1364" s="61" t="s">
        <v>415</v>
      </c>
      <c r="D1364" s="62"/>
      <c r="E1364" s="62">
        <v>188</v>
      </c>
      <c r="F1364" s="62">
        <v>1975</v>
      </c>
      <c r="G1364" s="50">
        <v>277.08300000000003</v>
      </c>
      <c r="H1364" s="50">
        <v>286.64800000000002</v>
      </c>
      <c r="I1364" s="50">
        <v>280.36399999999998</v>
      </c>
      <c r="J1364" s="50">
        <v>237.90199999999999</v>
      </c>
      <c r="K1364" s="50">
        <v>186.19399999999999</v>
      </c>
      <c r="L1364" s="50">
        <v>168.71600000000001</v>
      </c>
      <c r="M1364" s="50">
        <v>132.83199999999999</v>
      </c>
      <c r="N1364" s="50">
        <v>111.233</v>
      </c>
      <c r="O1364" s="50">
        <v>94.73</v>
      </c>
      <c r="P1364" s="50">
        <v>81.504999999999995</v>
      </c>
      <c r="Q1364" s="50">
        <v>65.673000000000002</v>
      </c>
      <c r="R1364" s="50">
        <v>52.328000000000003</v>
      </c>
      <c r="S1364" s="50">
        <v>43.878</v>
      </c>
      <c r="T1364" s="50">
        <v>32.813000000000002</v>
      </c>
      <c r="U1364" s="50">
        <v>22.183</v>
      </c>
      <c r="V1364" s="50">
        <v>13.215</v>
      </c>
      <c r="W1364" s="50">
        <v>10.11</v>
      </c>
      <c r="X1364" s="50" t="s">
        <v>311</v>
      </c>
      <c r="Y1364" s="50" t="s">
        <v>311</v>
      </c>
      <c r="Z1364" s="50" t="s">
        <v>311</v>
      </c>
      <c r="AA1364" s="50" t="s">
        <v>311</v>
      </c>
      <c r="AB1364" s="50" t="s">
        <v>311</v>
      </c>
      <c r="AC1364" s="50" t="str">
        <f t="shared" si="93"/>
        <v>Costa Rica-1975</v>
      </c>
      <c r="AD1364" s="51">
        <f t="shared" si="94"/>
        <v>1174.9909999999998</v>
      </c>
      <c r="AE1364" s="15">
        <f t="shared" si="95"/>
        <v>0.78504090669630677</v>
      </c>
      <c r="AF1364">
        <f t="shared" si="96"/>
        <v>3.8790323938653434E-2</v>
      </c>
    </row>
    <row r="1365" spans="1:32" x14ac:dyDescent="0.25">
      <c r="A1365" s="59">
        <v>1348</v>
      </c>
      <c r="B1365" s="60" t="s">
        <v>309</v>
      </c>
      <c r="C1365" s="61" t="s">
        <v>416</v>
      </c>
      <c r="D1365" s="62"/>
      <c r="E1365" s="62">
        <v>384</v>
      </c>
      <c r="F1365" s="62">
        <v>1975</v>
      </c>
      <c r="G1365" s="50">
        <v>1289.133</v>
      </c>
      <c r="H1365" s="50">
        <v>954.50900000000001</v>
      </c>
      <c r="I1365" s="50">
        <v>740.85799999999995</v>
      </c>
      <c r="J1365" s="50">
        <v>613.88699999999994</v>
      </c>
      <c r="K1365" s="50">
        <v>541.93399999999997</v>
      </c>
      <c r="L1365" s="50">
        <v>472.60700000000003</v>
      </c>
      <c r="M1365" s="50">
        <v>437.10300000000001</v>
      </c>
      <c r="N1365" s="50">
        <v>381.51900000000001</v>
      </c>
      <c r="O1365" s="50">
        <v>314.91000000000003</v>
      </c>
      <c r="P1365" s="50">
        <v>249.714</v>
      </c>
      <c r="Q1365" s="50">
        <v>193.708</v>
      </c>
      <c r="R1365" s="50">
        <v>147.416</v>
      </c>
      <c r="S1365" s="50">
        <v>108.514</v>
      </c>
      <c r="T1365" s="50">
        <v>75.474000000000004</v>
      </c>
      <c r="U1365" s="50">
        <v>47.424999999999997</v>
      </c>
      <c r="V1365" s="50">
        <v>25.332999999999998</v>
      </c>
      <c r="W1365" s="50">
        <v>14.565</v>
      </c>
      <c r="X1365" s="50" t="s">
        <v>311</v>
      </c>
      <c r="Y1365" s="50" t="s">
        <v>311</v>
      </c>
      <c r="Z1365" s="50" t="s">
        <v>311</v>
      </c>
      <c r="AA1365" s="50" t="s">
        <v>311</v>
      </c>
      <c r="AB1365" s="50" t="s">
        <v>311</v>
      </c>
      <c r="AC1365" s="50" t="str">
        <f t="shared" si="93"/>
        <v>Côte d'Ivoire-1975</v>
      </c>
      <c r="AD1365" s="51">
        <f t="shared" si="94"/>
        <v>3461.3120000000004</v>
      </c>
      <c r="AE1365" s="15">
        <f t="shared" si="95"/>
        <v>0.90927862036129659</v>
      </c>
      <c r="AF1365">
        <f t="shared" si="96"/>
        <v>2.5256243899139472E-2</v>
      </c>
    </row>
    <row r="1366" spans="1:32" x14ac:dyDescent="0.25">
      <c r="A1366" s="59">
        <v>1349</v>
      </c>
      <c r="B1366" s="60" t="s">
        <v>309</v>
      </c>
      <c r="C1366" s="61" t="s">
        <v>417</v>
      </c>
      <c r="D1366" s="62"/>
      <c r="E1366" s="62">
        <v>191</v>
      </c>
      <c r="F1366" s="62">
        <v>1975</v>
      </c>
      <c r="G1366" s="50">
        <v>325.99599999999998</v>
      </c>
      <c r="H1366" s="50">
        <v>314.65800000000002</v>
      </c>
      <c r="I1366" s="50">
        <v>344.17700000000002</v>
      </c>
      <c r="J1366" s="50">
        <v>368.29899999999998</v>
      </c>
      <c r="K1366" s="50">
        <v>385.35599999999999</v>
      </c>
      <c r="L1366" s="50">
        <v>351.303</v>
      </c>
      <c r="M1366" s="50">
        <v>263.18799999999999</v>
      </c>
      <c r="N1366" s="50">
        <v>327.39800000000002</v>
      </c>
      <c r="O1366" s="50">
        <v>353.03</v>
      </c>
      <c r="P1366" s="50">
        <v>329.005</v>
      </c>
      <c r="Q1366" s="50">
        <v>269.30200000000002</v>
      </c>
      <c r="R1366" s="50">
        <v>167.34899999999999</v>
      </c>
      <c r="S1366" s="50">
        <v>209.60599999999999</v>
      </c>
      <c r="T1366" s="50">
        <v>208.56700000000001</v>
      </c>
      <c r="U1366" s="50">
        <v>144.114</v>
      </c>
      <c r="V1366" s="50">
        <v>85.495999999999995</v>
      </c>
      <c r="W1366" s="50">
        <v>54.021000000000001</v>
      </c>
      <c r="X1366" s="50" t="s">
        <v>311</v>
      </c>
      <c r="Y1366" s="50" t="s">
        <v>311</v>
      </c>
      <c r="Z1366" s="50" t="s">
        <v>311</v>
      </c>
      <c r="AA1366" s="50" t="s">
        <v>311</v>
      </c>
      <c r="AB1366" s="50" t="s">
        <v>311</v>
      </c>
      <c r="AC1366" s="50" t="str">
        <f t="shared" si="93"/>
        <v>Croatia-1975</v>
      </c>
      <c r="AD1366" s="51">
        <f t="shared" si="94"/>
        <v>3023.8360000000011</v>
      </c>
      <c r="AE1366" s="15">
        <f t="shared" si="95"/>
        <v>0.48846200653739147</v>
      </c>
      <c r="AF1366">
        <f t="shared" si="96"/>
        <v>0.12278345894034098</v>
      </c>
    </row>
    <row r="1367" spans="1:32" x14ac:dyDescent="0.25">
      <c r="A1367" s="59">
        <v>1350</v>
      </c>
      <c r="B1367" s="60" t="s">
        <v>309</v>
      </c>
      <c r="C1367" s="61" t="s">
        <v>365</v>
      </c>
      <c r="D1367" s="62"/>
      <c r="E1367" s="62">
        <v>192</v>
      </c>
      <c r="F1367" s="62">
        <v>1975</v>
      </c>
      <c r="G1367" s="50">
        <v>1135.491</v>
      </c>
      <c r="H1367" s="50">
        <v>1205.184</v>
      </c>
      <c r="I1367" s="50">
        <v>1191.8320000000001</v>
      </c>
      <c r="J1367" s="50">
        <v>825.01300000000003</v>
      </c>
      <c r="K1367" s="50">
        <v>797.399</v>
      </c>
      <c r="L1367" s="50">
        <v>658.32799999999997</v>
      </c>
      <c r="M1367" s="50">
        <v>605.96799999999996</v>
      </c>
      <c r="N1367" s="50">
        <v>548.19299999999998</v>
      </c>
      <c r="O1367" s="50">
        <v>460.47300000000001</v>
      </c>
      <c r="P1367" s="50">
        <v>402.71100000000001</v>
      </c>
      <c r="Q1367" s="50">
        <v>351.68400000000003</v>
      </c>
      <c r="R1367" s="50">
        <v>320.72899999999998</v>
      </c>
      <c r="S1367" s="50">
        <v>300.00900000000001</v>
      </c>
      <c r="T1367" s="50">
        <v>254.14</v>
      </c>
      <c r="U1367" s="50">
        <v>194.04599999999999</v>
      </c>
      <c r="V1367" s="50">
        <v>107.913</v>
      </c>
      <c r="W1367" s="50">
        <v>79.328999999999994</v>
      </c>
      <c r="X1367" s="50" t="s">
        <v>311</v>
      </c>
      <c r="Y1367" s="50" t="s">
        <v>311</v>
      </c>
      <c r="Z1367" s="50" t="s">
        <v>311</v>
      </c>
      <c r="AA1367" s="50" t="s">
        <v>311</v>
      </c>
      <c r="AB1367" s="50" t="s">
        <v>311</v>
      </c>
      <c r="AC1367" s="50" t="str">
        <f t="shared" si="93"/>
        <v>Cuba-1975</v>
      </c>
      <c r="AD1367" s="51">
        <f t="shared" si="94"/>
        <v>5270.5070000000005</v>
      </c>
      <c r="AE1367" s="15">
        <f t="shared" si="95"/>
        <v>0.79080342745014853</v>
      </c>
      <c r="AF1367">
        <f t="shared" si="96"/>
        <v>7.2183004593653927E-2</v>
      </c>
    </row>
    <row r="1368" spans="1:32" x14ac:dyDescent="0.25">
      <c r="A1368" s="59">
        <v>1351</v>
      </c>
      <c r="B1368" s="60" t="s">
        <v>309</v>
      </c>
      <c r="C1368" s="61" t="s">
        <v>366</v>
      </c>
      <c r="D1368" s="62"/>
      <c r="E1368" s="62">
        <v>531</v>
      </c>
      <c r="F1368" s="62">
        <v>1975</v>
      </c>
      <c r="G1368" s="50">
        <v>16.164000000000001</v>
      </c>
      <c r="H1368" s="50">
        <v>18.975000000000001</v>
      </c>
      <c r="I1368" s="50">
        <v>19.541</v>
      </c>
      <c r="J1368" s="50">
        <v>18.667999999999999</v>
      </c>
      <c r="K1368" s="50">
        <v>13.5</v>
      </c>
      <c r="L1368" s="50">
        <v>10.928000000000001</v>
      </c>
      <c r="M1368" s="50">
        <v>9.8070000000000004</v>
      </c>
      <c r="N1368" s="50">
        <v>7.8559999999999999</v>
      </c>
      <c r="O1368" s="50">
        <v>6.6950000000000003</v>
      </c>
      <c r="P1368" s="50">
        <v>6.0410000000000004</v>
      </c>
      <c r="Q1368" s="50">
        <v>5.29</v>
      </c>
      <c r="R1368" s="50">
        <v>4.6219999999999999</v>
      </c>
      <c r="S1368" s="50">
        <v>3.702</v>
      </c>
      <c r="T1368" s="50">
        <v>3.113</v>
      </c>
      <c r="U1368" s="50">
        <v>2.371</v>
      </c>
      <c r="V1368" s="50">
        <v>1.53</v>
      </c>
      <c r="W1368" s="50">
        <v>1.4550000000000001</v>
      </c>
      <c r="X1368" s="50" t="s">
        <v>311</v>
      </c>
      <c r="Y1368" s="50" t="s">
        <v>311</v>
      </c>
      <c r="Z1368" s="50" t="s">
        <v>311</v>
      </c>
      <c r="AA1368" s="50" t="s">
        <v>311</v>
      </c>
      <c r="AB1368" s="50" t="s">
        <v>311</v>
      </c>
      <c r="AC1368" s="50" t="str">
        <f t="shared" si="93"/>
        <v>Curaçao-1975</v>
      </c>
      <c r="AD1368" s="51">
        <f t="shared" si="94"/>
        <v>87.109000000000009</v>
      </c>
      <c r="AE1368" s="15">
        <f t="shared" si="95"/>
        <v>0.72494231365300943</v>
      </c>
      <c r="AF1368">
        <f t="shared" si="96"/>
        <v>5.9729598205784669E-2</v>
      </c>
    </row>
    <row r="1369" spans="1:32" x14ac:dyDescent="0.25">
      <c r="A1369" s="59">
        <v>1352</v>
      </c>
      <c r="B1369" s="60" t="s">
        <v>309</v>
      </c>
      <c r="C1369" s="61" t="s">
        <v>418</v>
      </c>
      <c r="D1369" s="62">
        <v>12</v>
      </c>
      <c r="E1369" s="62">
        <v>196</v>
      </c>
      <c r="F1369" s="62">
        <v>1975</v>
      </c>
      <c r="G1369" s="50">
        <v>59.414000000000001</v>
      </c>
      <c r="H1369" s="50">
        <v>59.567999999999998</v>
      </c>
      <c r="I1369" s="50">
        <v>61.072000000000003</v>
      </c>
      <c r="J1369" s="50">
        <v>59.825000000000003</v>
      </c>
      <c r="K1369" s="50">
        <v>60.585000000000001</v>
      </c>
      <c r="L1369" s="50">
        <v>51.231999999999999</v>
      </c>
      <c r="M1369" s="50">
        <v>44.963999999999999</v>
      </c>
      <c r="N1369" s="50">
        <v>40.762999999999998</v>
      </c>
      <c r="O1369" s="50">
        <v>35.914999999999999</v>
      </c>
      <c r="P1369" s="50">
        <v>31.99</v>
      </c>
      <c r="Q1369" s="50">
        <v>29.222999999999999</v>
      </c>
      <c r="R1369" s="50">
        <v>27.06</v>
      </c>
      <c r="S1369" s="50">
        <v>24.96</v>
      </c>
      <c r="T1369" s="50">
        <v>21.678999999999998</v>
      </c>
      <c r="U1369" s="50">
        <v>17.808</v>
      </c>
      <c r="V1369" s="50">
        <v>12.125999999999999</v>
      </c>
      <c r="W1369" s="50">
        <v>11.571</v>
      </c>
      <c r="X1369" s="50" t="s">
        <v>311</v>
      </c>
      <c r="Y1369" s="50" t="s">
        <v>311</v>
      </c>
      <c r="Z1369" s="50" t="s">
        <v>311</v>
      </c>
      <c r="AA1369" s="50" t="s">
        <v>311</v>
      </c>
      <c r="AB1369" s="50" t="s">
        <v>311</v>
      </c>
      <c r="AC1369" s="50" t="str">
        <f t="shared" si="93"/>
        <v>Cyprus-1975</v>
      </c>
      <c r="AD1369" s="51">
        <f t="shared" si="94"/>
        <v>406.517</v>
      </c>
      <c r="AE1369" s="15">
        <f t="shared" si="95"/>
        <v>0.59834644061625963</v>
      </c>
      <c r="AF1369">
        <f t="shared" si="96"/>
        <v>0.10771756530752456</v>
      </c>
    </row>
    <row r="1370" spans="1:32" x14ac:dyDescent="0.25">
      <c r="A1370" s="59">
        <v>1353</v>
      </c>
      <c r="B1370" s="60" t="s">
        <v>309</v>
      </c>
      <c r="C1370" s="61" t="s">
        <v>419</v>
      </c>
      <c r="D1370" s="62"/>
      <c r="E1370" s="62">
        <v>408</v>
      </c>
      <c r="F1370" s="62">
        <v>1975</v>
      </c>
      <c r="G1370" s="50">
        <v>2374.4349999999999</v>
      </c>
      <c r="H1370" s="50">
        <v>2383.761</v>
      </c>
      <c r="I1370" s="50">
        <v>1707.644</v>
      </c>
      <c r="J1370" s="50">
        <v>1829.5160000000001</v>
      </c>
      <c r="K1370" s="50">
        <v>939.94100000000003</v>
      </c>
      <c r="L1370" s="50">
        <v>1289.18</v>
      </c>
      <c r="M1370" s="50">
        <v>1325.693</v>
      </c>
      <c r="N1370" s="50">
        <v>1198.4570000000001</v>
      </c>
      <c r="O1370" s="50">
        <v>840.49300000000005</v>
      </c>
      <c r="P1370" s="50">
        <v>625.35</v>
      </c>
      <c r="Q1370" s="50">
        <v>503.137</v>
      </c>
      <c r="R1370" s="50">
        <v>408.38099999999997</v>
      </c>
      <c r="S1370" s="50">
        <v>320.40199999999999</v>
      </c>
      <c r="T1370" s="50">
        <v>229.828</v>
      </c>
      <c r="U1370" s="50">
        <v>156.45699999999999</v>
      </c>
      <c r="V1370" s="50">
        <v>88.7</v>
      </c>
      <c r="W1370" s="50">
        <v>53.365000000000002</v>
      </c>
      <c r="X1370" s="50" t="s">
        <v>311</v>
      </c>
      <c r="Y1370" s="50" t="s">
        <v>311</v>
      </c>
      <c r="Z1370" s="50" t="s">
        <v>311</v>
      </c>
      <c r="AA1370" s="50" t="s">
        <v>311</v>
      </c>
      <c r="AB1370" s="50" t="s">
        <v>311</v>
      </c>
      <c r="AC1370" s="50" t="str">
        <f t="shared" si="93"/>
        <v>Dem. People's Republic of Korea-1975</v>
      </c>
      <c r="AD1370" s="51">
        <f t="shared" si="94"/>
        <v>9280.5500000000011</v>
      </c>
      <c r="AE1370" s="15">
        <f t="shared" si="95"/>
        <v>0.75363960110122785</v>
      </c>
      <c r="AF1370">
        <f t="shared" si="96"/>
        <v>3.355372247226189E-2</v>
      </c>
    </row>
    <row r="1371" spans="1:32" x14ac:dyDescent="0.25">
      <c r="A1371" s="59">
        <v>1354</v>
      </c>
      <c r="B1371" s="60" t="s">
        <v>309</v>
      </c>
      <c r="C1371" s="61" t="s">
        <v>420</v>
      </c>
      <c r="D1371" s="62"/>
      <c r="E1371" s="62">
        <v>180</v>
      </c>
      <c r="F1371" s="62">
        <v>1975</v>
      </c>
      <c r="G1371" s="50">
        <v>4139.4750000000004</v>
      </c>
      <c r="H1371" s="50">
        <v>3274.1289999999999</v>
      </c>
      <c r="I1371" s="50">
        <v>2737.3139999999999</v>
      </c>
      <c r="J1371" s="50">
        <v>2302.674</v>
      </c>
      <c r="K1371" s="50">
        <v>1939.4459999999999</v>
      </c>
      <c r="L1371" s="50">
        <v>1709.925</v>
      </c>
      <c r="M1371" s="50">
        <v>1455.2329999999999</v>
      </c>
      <c r="N1371" s="50">
        <v>1215.319</v>
      </c>
      <c r="O1371" s="50">
        <v>1008.69</v>
      </c>
      <c r="P1371" s="50">
        <v>832.96100000000001</v>
      </c>
      <c r="Q1371" s="50">
        <v>676.11099999999999</v>
      </c>
      <c r="R1371" s="50">
        <v>540.17200000000003</v>
      </c>
      <c r="S1371" s="50">
        <v>414.34199999999998</v>
      </c>
      <c r="T1371" s="50">
        <v>296.911</v>
      </c>
      <c r="U1371" s="50">
        <v>191.923</v>
      </c>
      <c r="V1371" s="50">
        <v>105.535</v>
      </c>
      <c r="W1371" s="50">
        <v>62.158999999999999</v>
      </c>
      <c r="X1371" s="50" t="s">
        <v>311</v>
      </c>
      <c r="Y1371" s="50" t="s">
        <v>311</v>
      </c>
      <c r="Z1371" s="50" t="s">
        <v>311</v>
      </c>
      <c r="AA1371" s="50" t="s">
        <v>311</v>
      </c>
      <c r="AB1371" s="50" t="s">
        <v>311</v>
      </c>
      <c r="AC1371" s="50" t="str">
        <f t="shared" si="93"/>
        <v>Democratic Republic of the Congo-1975</v>
      </c>
      <c r="AD1371" s="51">
        <f t="shared" si="94"/>
        <v>12094.873000000001</v>
      </c>
      <c r="AE1371" s="15">
        <f t="shared" si="95"/>
        <v>0.89355597202219472</v>
      </c>
      <c r="AF1371">
        <f t="shared" si="96"/>
        <v>2.9512459233299464E-2</v>
      </c>
    </row>
    <row r="1372" spans="1:32" x14ac:dyDescent="0.25">
      <c r="A1372" s="59">
        <v>1355</v>
      </c>
      <c r="B1372" s="60" t="s">
        <v>309</v>
      </c>
      <c r="C1372" s="61" t="s">
        <v>421</v>
      </c>
      <c r="D1372" s="62"/>
      <c r="E1372" s="62">
        <v>208</v>
      </c>
      <c r="F1372" s="62">
        <v>1975</v>
      </c>
      <c r="G1372" s="50">
        <v>361.54700000000003</v>
      </c>
      <c r="H1372" s="50">
        <v>388.70100000000002</v>
      </c>
      <c r="I1372" s="50">
        <v>393.25400000000002</v>
      </c>
      <c r="J1372" s="50">
        <v>369.91899999999998</v>
      </c>
      <c r="K1372" s="50">
        <v>375.17899999999997</v>
      </c>
      <c r="L1372" s="50">
        <v>415.654</v>
      </c>
      <c r="M1372" s="50">
        <v>375.11200000000002</v>
      </c>
      <c r="N1372" s="50">
        <v>301.34199999999998</v>
      </c>
      <c r="O1372" s="50">
        <v>276.96800000000002</v>
      </c>
      <c r="P1372" s="50">
        <v>280.73899999999998</v>
      </c>
      <c r="Q1372" s="50">
        <v>298.23700000000002</v>
      </c>
      <c r="R1372" s="50">
        <v>277.15300000000002</v>
      </c>
      <c r="S1372" s="50">
        <v>269.71300000000002</v>
      </c>
      <c r="T1372" s="50">
        <v>238.89400000000001</v>
      </c>
      <c r="U1372" s="50">
        <v>186.511</v>
      </c>
      <c r="V1372" s="50">
        <v>131.476</v>
      </c>
      <c r="W1372" s="50">
        <v>122.33</v>
      </c>
      <c r="X1372" s="50" t="s">
        <v>311</v>
      </c>
      <c r="Y1372" s="50" t="s">
        <v>311</v>
      </c>
      <c r="Z1372" s="50" t="s">
        <v>311</v>
      </c>
      <c r="AA1372" s="50" t="s">
        <v>311</v>
      </c>
      <c r="AB1372" s="50" t="s">
        <v>311</v>
      </c>
      <c r="AC1372" s="50" t="str">
        <f t="shared" si="93"/>
        <v>Denmark-1975</v>
      </c>
      <c r="AD1372" s="51">
        <f t="shared" si="94"/>
        <v>3240.0160000000001</v>
      </c>
      <c r="AE1372" s="15">
        <f t="shared" si="95"/>
        <v>0.5625629626520362</v>
      </c>
      <c r="AF1372">
        <f t="shared" si="96"/>
        <v>0.15494655206160896</v>
      </c>
    </row>
    <row r="1373" spans="1:32" x14ac:dyDescent="0.25">
      <c r="A1373" s="59">
        <v>1356</v>
      </c>
      <c r="B1373" s="60" t="s">
        <v>309</v>
      </c>
      <c r="C1373" s="61" t="s">
        <v>422</v>
      </c>
      <c r="D1373" s="62"/>
      <c r="E1373" s="62">
        <v>262</v>
      </c>
      <c r="F1373" s="62">
        <v>1975</v>
      </c>
      <c r="G1373" s="50">
        <v>43.81</v>
      </c>
      <c r="H1373" s="50">
        <v>34.084000000000003</v>
      </c>
      <c r="I1373" s="50">
        <v>27.324999999999999</v>
      </c>
      <c r="J1373" s="50">
        <v>21.37</v>
      </c>
      <c r="K1373" s="50">
        <v>17.731000000000002</v>
      </c>
      <c r="L1373" s="50">
        <v>17.286999999999999</v>
      </c>
      <c r="M1373" s="50">
        <v>13.996</v>
      </c>
      <c r="N1373" s="50">
        <v>11.473000000000001</v>
      </c>
      <c r="O1373" s="50">
        <v>9.4149999999999991</v>
      </c>
      <c r="P1373" s="50">
        <v>7.6619999999999999</v>
      </c>
      <c r="Q1373" s="50">
        <v>6.1379999999999999</v>
      </c>
      <c r="R1373" s="50">
        <v>4.8</v>
      </c>
      <c r="S1373" s="50">
        <v>3.6030000000000002</v>
      </c>
      <c r="T1373" s="50">
        <v>2.5339999999999998</v>
      </c>
      <c r="U1373" s="50">
        <v>1.605</v>
      </c>
      <c r="V1373" s="50">
        <v>0.86399999999999999</v>
      </c>
      <c r="W1373" s="50">
        <v>0.48599999999999999</v>
      </c>
      <c r="X1373" s="50" t="s">
        <v>311</v>
      </c>
      <c r="Y1373" s="50" t="s">
        <v>311</v>
      </c>
      <c r="Z1373" s="50" t="s">
        <v>311</v>
      </c>
      <c r="AA1373" s="50" t="s">
        <v>311</v>
      </c>
      <c r="AB1373" s="50" t="s">
        <v>311</v>
      </c>
      <c r="AC1373" s="50" t="str">
        <f t="shared" si="93"/>
        <v>Djibouti-1975</v>
      </c>
      <c r="AD1373" s="51">
        <f t="shared" si="94"/>
        <v>113.47499999999999</v>
      </c>
      <c r="AE1373" s="15">
        <f t="shared" si="95"/>
        <v>0.97561577439964775</v>
      </c>
      <c r="AF1373">
        <f t="shared" si="96"/>
        <v>2.5098996771744982E-2</v>
      </c>
    </row>
    <row r="1374" spans="1:32" x14ac:dyDescent="0.25">
      <c r="A1374" s="59">
        <v>1357</v>
      </c>
      <c r="B1374" s="60" t="s">
        <v>309</v>
      </c>
      <c r="C1374" s="61" t="s">
        <v>367</v>
      </c>
      <c r="D1374" s="62"/>
      <c r="E1374" s="62">
        <v>214</v>
      </c>
      <c r="F1374" s="62">
        <v>1975</v>
      </c>
      <c r="G1374" s="50">
        <v>846.89</v>
      </c>
      <c r="H1374" s="50">
        <v>783.58100000000002</v>
      </c>
      <c r="I1374" s="50">
        <v>705.899</v>
      </c>
      <c r="J1374" s="50">
        <v>592.62199999999996</v>
      </c>
      <c r="K1374" s="50">
        <v>458.279</v>
      </c>
      <c r="L1374" s="50">
        <v>336.76900000000001</v>
      </c>
      <c r="M1374" s="50">
        <v>267.63499999999999</v>
      </c>
      <c r="N1374" s="50">
        <v>251.06</v>
      </c>
      <c r="O1374" s="50">
        <v>222.363</v>
      </c>
      <c r="P1374" s="50">
        <v>185.35300000000001</v>
      </c>
      <c r="Q1374" s="50">
        <v>149.56200000000001</v>
      </c>
      <c r="R1374" s="50">
        <v>116.107</v>
      </c>
      <c r="S1374" s="50">
        <v>87.519000000000005</v>
      </c>
      <c r="T1374" s="50">
        <v>63.066000000000003</v>
      </c>
      <c r="U1374" s="50">
        <v>42.081000000000003</v>
      </c>
      <c r="V1374" s="50">
        <v>24.614999999999998</v>
      </c>
      <c r="W1374" s="50">
        <v>16.533999999999999</v>
      </c>
      <c r="X1374" s="50" t="s">
        <v>311</v>
      </c>
      <c r="Y1374" s="50" t="s">
        <v>311</v>
      </c>
      <c r="Z1374" s="50" t="s">
        <v>311</v>
      </c>
      <c r="AA1374" s="50" t="s">
        <v>311</v>
      </c>
      <c r="AB1374" s="50" t="s">
        <v>311</v>
      </c>
      <c r="AC1374" s="50" t="str">
        <f t="shared" si="93"/>
        <v>Dominican Republic-1975</v>
      </c>
      <c r="AD1374" s="51">
        <f t="shared" si="94"/>
        <v>2667.2689999999993</v>
      </c>
      <c r="AE1374" s="15">
        <f t="shared" si="95"/>
        <v>0.93078950791989867</v>
      </c>
      <c r="AF1374">
        <f t="shared" si="96"/>
        <v>2.9237920641357211E-2</v>
      </c>
    </row>
    <row r="1375" spans="1:32" x14ac:dyDescent="0.25">
      <c r="A1375" s="59">
        <v>1358</v>
      </c>
      <c r="B1375" s="60" t="s">
        <v>309</v>
      </c>
      <c r="C1375" s="61" t="s">
        <v>423</v>
      </c>
      <c r="D1375" s="62"/>
      <c r="E1375" s="62">
        <v>218</v>
      </c>
      <c r="F1375" s="62">
        <v>1975</v>
      </c>
      <c r="G1375" s="50">
        <v>1147.7139999999999</v>
      </c>
      <c r="H1375" s="50">
        <v>1007.371</v>
      </c>
      <c r="I1375" s="50">
        <v>871.02300000000002</v>
      </c>
      <c r="J1375" s="50">
        <v>753.32</v>
      </c>
      <c r="K1375" s="50">
        <v>644.678</v>
      </c>
      <c r="L1375" s="50">
        <v>478.50799999999998</v>
      </c>
      <c r="M1375" s="50">
        <v>415.71</v>
      </c>
      <c r="N1375" s="50">
        <v>341.50700000000001</v>
      </c>
      <c r="O1375" s="50">
        <v>288.39600000000002</v>
      </c>
      <c r="P1375" s="50">
        <v>241.74100000000001</v>
      </c>
      <c r="Q1375" s="50">
        <v>199.24299999999999</v>
      </c>
      <c r="R1375" s="50">
        <v>166.27600000000001</v>
      </c>
      <c r="S1375" s="50">
        <v>145.084</v>
      </c>
      <c r="T1375" s="50">
        <v>109.926</v>
      </c>
      <c r="U1375" s="50">
        <v>81.198999999999998</v>
      </c>
      <c r="V1375" s="50">
        <v>52.768000000000001</v>
      </c>
      <c r="W1375" s="50">
        <v>42.927</v>
      </c>
      <c r="X1375" s="50" t="s">
        <v>311</v>
      </c>
      <c r="Y1375" s="50" t="s">
        <v>311</v>
      </c>
      <c r="Z1375" s="50" t="s">
        <v>311</v>
      </c>
      <c r="AA1375" s="50" t="s">
        <v>311</v>
      </c>
      <c r="AB1375" s="50" t="s">
        <v>311</v>
      </c>
      <c r="AC1375" s="50" t="str">
        <f t="shared" si="93"/>
        <v>Ecuador-1975</v>
      </c>
      <c r="AD1375" s="51">
        <f t="shared" si="94"/>
        <v>3674.4629999999997</v>
      </c>
      <c r="AE1375" s="15">
        <f t="shared" si="95"/>
        <v>0.90160875208159685</v>
      </c>
      <c r="AF1375">
        <f t="shared" si="96"/>
        <v>4.2805307189491763E-2</v>
      </c>
    </row>
    <row r="1376" spans="1:32" x14ac:dyDescent="0.25">
      <c r="A1376" s="59">
        <v>1359</v>
      </c>
      <c r="B1376" s="60" t="s">
        <v>309</v>
      </c>
      <c r="C1376" s="61" t="s">
        <v>424</v>
      </c>
      <c r="D1376" s="62"/>
      <c r="E1376" s="62">
        <v>818</v>
      </c>
      <c r="F1376" s="62">
        <v>1975</v>
      </c>
      <c r="G1376" s="50">
        <v>6082.3969999999999</v>
      </c>
      <c r="H1376" s="50">
        <v>5345.2460000000001</v>
      </c>
      <c r="I1376" s="50">
        <v>4741.2030000000004</v>
      </c>
      <c r="J1376" s="50">
        <v>4117.277</v>
      </c>
      <c r="K1376" s="50">
        <v>3234.3090000000002</v>
      </c>
      <c r="L1376" s="50">
        <v>2820.5990000000002</v>
      </c>
      <c r="M1376" s="50">
        <v>1994.3530000000001</v>
      </c>
      <c r="N1376" s="50">
        <v>1954.873</v>
      </c>
      <c r="O1376" s="50">
        <v>1918.9169999999999</v>
      </c>
      <c r="P1376" s="50">
        <v>1746.8579999999999</v>
      </c>
      <c r="Q1376" s="50">
        <v>1432.3209999999999</v>
      </c>
      <c r="R1376" s="50">
        <v>1155.797</v>
      </c>
      <c r="S1376" s="50">
        <v>923.61599999999999</v>
      </c>
      <c r="T1376" s="50">
        <v>710.28499999999997</v>
      </c>
      <c r="U1376" s="50">
        <v>497.32799999999997</v>
      </c>
      <c r="V1376" s="50">
        <v>301.62299999999999</v>
      </c>
      <c r="W1376" s="50">
        <v>210.7</v>
      </c>
      <c r="X1376" s="50" t="s">
        <v>311</v>
      </c>
      <c r="Y1376" s="50" t="s">
        <v>311</v>
      </c>
      <c r="Z1376" s="50" t="s">
        <v>311</v>
      </c>
      <c r="AA1376" s="50" t="s">
        <v>311</v>
      </c>
      <c r="AB1376" s="50" t="s">
        <v>311</v>
      </c>
      <c r="AC1376" s="50" t="str">
        <f t="shared" si="93"/>
        <v>Egypt-1975</v>
      </c>
      <c r="AD1376" s="51">
        <f t="shared" si="94"/>
        <v>21298.92</v>
      </c>
      <c r="AE1376" s="15">
        <f t="shared" si="95"/>
        <v>0.83989150623599718</v>
      </c>
      <c r="AF1376">
        <f t="shared" si="96"/>
        <v>4.590441821377874E-2</v>
      </c>
    </row>
    <row r="1377" spans="1:32" x14ac:dyDescent="0.25">
      <c r="A1377" s="59">
        <v>1360</v>
      </c>
      <c r="B1377" s="60" t="s">
        <v>309</v>
      </c>
      <c r="C1377" s="61" t="s">
        <v>425</v>
      </c>
      <c r="D1377" s="62"/>
      <c r="E1377" s="62">
        <v>222</v>
      </c>
      <c r="F1377" s="62">
        <v>1975</v>
      </c>
      <c r="G1377" s="50">
        <v>710.14</v>
      </c>
      <c r="H1377" s="50">
        <v>612.58299999999997</v>
      </c>
      <c r="I1377" s="50">
        <v>533.51300000000003</v>
      </c>
      <c r="J1377" s="50">
        <v>443.66899999999998</v>
      </c>
      <c r="K1377" s="50">
        <v>362.25700000000001</v>
      </c>
      <c r="L1377" s="50">
        <v>281.45499999999998</v>
      </c>
      <c r="M1377" s="50">
        <v>240.96700000000001</v>
      </c>
      <c r="N1377" s="50">
        <v>211.858</v>
      </c>
      <c r="O1377" s="50">
        <v>178.06299999999999</v>
      </c>
      <c r="P1377" s="50">
        <v>142.55099999999999</v>
      </c>
      <c r="Q1377" s="50">
        <v>121.629</v>
      </c>
      <c r="R1377" s="50">
        <v>96.984999999999999</v>
      </c>
      <c r="S1377" s="50">
        <v>75.405000000000001</v>
      </c>
      <c r="T1377" s="50">
        <v>57.216999999999999</v>
      </c>
      <c r="U1377" s="50">
        <v>39.616</v>
      </c>
      <c r="V1377" s="50">
        <v>23.625</v>
      </c>
      <c r="W1377" s="50">
        <v>15.992000000000001</v>
      </c>
      <c r="X1377" s="50" t="s">
        <v>311</v>
      </c>
      <c r="Y1377" s="50" t="s">
        <v>311</v>
      </c>
      <c r="Z1377" s="50" t="s">
        <v>311</v>
      </c>
      <c r="AA1377" s="50" t="s">
        <v>311</v>
      </c>
      <c r="AB1377" s="50" t="s">
        <v>311</v>
      </c>
      <c r="AC1377" s="50" t="str">
        <f t="shared" si="93"/>
        <v>El Salvador-1975</v>
      </c>
      <c r="AD1377" s="51">
        <f t="shared" si="94"/>
        <v>2154.8389999999999</v>
      </c>
      <c r="AE1377" s="15">
        <f t="shared" si="95"/>
        <v>0.9247493664259836</v>
      </c>
      <c r="AF1377">
        <f t="shared" si="96"/>
        <v>3.401831179920594E-2</v>
      </c>
    </row>
    <row r="1378" spans="1:32" x14ac:dyDescent="0.25">
      <c r="A1378" s="59">
        <v>1361</v>
      </c>
      <c r="B1378" s="60" t="s">
        <v>309</v>
      </c>
      <c r="C1378" s="61" t="s">
        <v>426</v>
      </c>
      <c r="D1378" s="62"/>
      <c r="E1378" s="62">
        <v>226</v>
      </c>
      <c r="F1378" s="62">
        <v>1975</v>
      </c>
      <c r="G1378" s="50">
        <v>37.137999999999998</v>
      </c>
      <c r="H1378" s="50">
        <v>34.561999999999998</v>
      </c>
      <c r="I1378" s="50">
        <v>28.904</v>
      </c>
      <c r="J1378" s="50">
        <v>25.532</v>
      </c>
      <c r="K1378" s="50">
        <v>23.719000000000001</v>
      </c>
      <c r="L1378" s="50">
        <v>18.035</v>
      </c>
      <c r="M1378" s="50">
        <v>16.722999999999999</v>
      </c>
      <c r="N1378" s="50">
        <v>14.704000000000001</v>
      </c>
      <c r="O1378" s="50">
        <v>13.211</v>
      </c>
      <c r="P1378" s="50">
        <v>11.407</v>
      </c>
      <c r="Q1378" s="50">
        <v>9.7560000000000002</v>
      </c>
      <c r="R1378" s="50">
        <v>8.3030000000000008</v>
      </c>
      <c r="S1378" s="50">
        <v>6.5270000000000001</v>
      </c>
      <c r="T1378" s="50">
        <v>4.8840000000000003</v>
      </c>
      <c r="U1378" s="50">
        <v>3.2530000000000001</v>
      </c>
      <c r="V1378" s="50">
        <v>1.89</v>
      </c>
      <c r="W1378" s="50">
        <v>1.1990000000000001</v>
      </c>
      <c r="X1378" s="50" t="s">
        <v>311</v>
      </c>
      <c r="Y1378" s="50" t="s">
        <v>311</v>
      </c>
      <c r="Z1378" s="50" t="s">
        <v>311</v>
      </c>
      <c r="AA1378" s="50" t="s">
        <v>311</v>
      </c>
      <c r="AB1378" s="50" t="s">
        <v>311</v>
      </c>
      <c r="AC1378" s="50" t="str">
        <f t="shared" si="93"/>
        <v>Equatorial Guinea-1975</v>
      </c>
      <c r="AD1378" s="51">
        <f t="shared" si="94"/>
        <v>147.91699999999997</v>
      </c>
      <c r="AE1378" s="15">
        <f t="shared" si="95"/>
        <v>0.75603209908259361</v>
      </c>
      <c r="AF1378">
        <f t="shared" si="96"/>
        <v>4.5171233014513867E-2</v>
      </c>
    </row>
    <row r="1379" spans="1:32" x14ac:dyDescent="0.25">
      <c r="A1379" s="59">
        <v>1362</v>
      </c>
      <c r="B1379" s="60" t="s">
        <v>309</v>
      </c>
      <c r="C1379" s="61" t="s">
        <v>427</v>
      </c>
      <c r="D1379" s="62"/>
      <c r="E1379" s="62">
        <v>232</v>
      </c>
      <c r="F1379" s="62">
        <v>1975</v>
      </c>
      <c r="G1379" s="50">
        <v>369.38</v>
      </c>
      <c r="H1379" s="50">
        <v>300.34500000000003</v>
      </c>
      <c r="I1379" s="50">
        <v>248.797</v>
      </c>
      <c r="J1379" s="50">
        <v>208.36799999999999</v>
      </c>
      <c r="K1379" s="50">
        <v>169.63200000000001</v>
      </c>
      <c r="L1379" s="50">
        <v>160.226</v>
      </c>
      <c r="M1379" s="50">
        <v>137.67400000000001</v>
      </c>
      <c r="N1379" s="50">
        <v>114.92700000000001</v>
      </c>
      <c r="O1379" s="50">
        <v>95.004999999999995</v>
      </c>
      <c r="P1379" s="50">
        <v>76.272999999999996</v>
      </c>
      <c r="Q1379" s="50">
        <v>60.618000000000002</v>
      </c>
      <c r="R1379" s="50">
        <v>46.671999999999997</v>
      </c>
      <c r="S1379" s="50">
        <v>34.76</v>
      </c>
      <c r="T1379" s="50">
        <v>24.241</v>
      </c>
      <c r="U1379" s="50">
        <v>15.436</v>
      </c>
      <c r="V1379" s="50">
        <v>8.5449999999999999</v>
      </c>
      <c r="W1379" s="50">
        <v>5.0659999999999998</v>
      </c>
      <c r="X1379" s="50" t="s">
        <v>311</v>
      </c>
      <c r="Y1379" s="50" t="s">
        <v>311</v>
      </c>
      <c r="Z1379" s="50" t="s">
        <v>311</v>
      </c>
      <c r="AA1379" s="50" t="s">
        <v>311</v>
      </c>
      <c r="AB1379" s="50" t="s">
        <v>311</v>
      </c>
      <c r="AC1379" s="50" t="str">
        <f t="shared" si="93"/>
        <v>Eritrea-1975</v>
      </c>
      <c r="AD1379" s="51">
        <f t="shared" si="94"/>
        <v>1104.155</v>
      </c>
      <c r="AE1379" s="15">
        <f t="shared" si="95"/>
        <v>0.88013911090381336</v>
      </c>
      <c r="AF1379">
        <f t="shared" si="96"/>
        <v>2.6345283997395538E-2</v>
      </c>
    </row>
    <row r="1380" spans="1:32" x14ac:dyDescent="0.25">
      <c r="A1380" s="59">
        <v>1363</v>
      </c>
      <c r="B1380" s="60" t="s">
        <v>309</v>
      </c>
      <c r="C1380" s="61" t="s">
        <v>428</v>
      </c>
      <c r="D1380" s="62"/>
      <c r="E1380" s="62">
        <v>233</v>
      </c>
      <c r="F1380" s="62">
        <v>1975</v>
      </c>
      <c r="G1380" s="50">
        <v>107.233</v>
      </c>
      <c r="H1380" s="50">
        <v>98.822999999999993</v>
      </c>
      <c r="I1380" s="50">
        <v>101.40900000000001</v>
      </c>
      <c r="J1380" s="50">
        <v>107.745</v>
      </c>
      <c r="K1380" s="50">
        <v>110.258</v>
      </c>
      <c r="L1380" s="50">
        <v>105.643</v>
      </c>
      <c r="M1380" s="50">
        <v>93.123000000000005</v>
      </c>
      <c r="N1380" s="50">
        <v>110.548</v>
      </c>
      <c r="O1380" s="50">
        <v>101.95</v>
      </c>
      <c r="P1380" s="50">
        <v>103.13</v>
      </c>
      <c r="Q1380" s="50">
        <v>81.269000000000005</v>
      </c>
      <c r="R1380" s="50">
        <v>55.728000000000002</v>
      </c>
      <c r="S1380" s="50">
        <v>69.257000000000005</v>
      </c>
      <c r="T1380" s="50">
        <v>62.512999999999998</v>
      </c>
      <c r="U1380" s="50">
        <v>50.54</v>
      </c>
      <c r="V1380" s="50">
        <v>33.366</v>
      </c>
      <c r="W1380" s="50">
        <v>29.507000000000001</v>
      </c>
      <c r="X1380" s="50" t="s">
        <v>311</v>
      </c>
      <c r="Y1380" s="50" t="s">
        <v>311</v>
      </c>
      <c r="Z1380" s="50" t="s">
        <v>311</v>
      </c>
      <c r="AA1380" s="50" t="s">
        <v>311</v>
      </c>
      <c r="AB1380" s="50" t="s">
        <v>311</v>
      </c>
      <c r="AC1380" s="50" t="str">
        <f t="shared" si="93"/>
        <v>Estonia-1975</v>
      </c>
      <c r="AD1380" s="51">
        <f t="shared" si="94"/>
        <v>938.65100000000007</v>
      </c>
      <c r="AE1380" s="15">
        <f t="shared" si="95"/>
        <v>0.51498480265828295</v>
      </c>
      <c r="AF1380">
        <f t="shared" si="96"/>
        <v>0.14117947285806454</v>
      </c>
    </row>
    <row r="1381" spans="1:32" x14ac:dyDescent="0.25">
      <c r="A1381" s="59">
        <v>1364</v>
      </c>
      <c r="B1381" s="60" t="s">
        <v>309</v>
      </c>
      <c r="C1381" s="61" t="s">
        <v>368</v>
      </c>
      <c r="D1381" s="62"/>
      <c r="E1381" s="62">
        <v>242</v>
      </c>
      <c r="F1381" s="62">
        <v>1975</v>
      </c>
      <c r="G1381" s="50">
        <v>81.367000000000004</v>
      </c>
      <c r="H1381" s="50">
        <v>73.638999999999996</v>
      </c>
      <c r="I1381" s="50">
        <v>76.617999999999995</v>
      </c>
      <c r="J1381" s="50">
        <v>72.296000000000006</v>
      </c>
      <c r="K1381" s="50">
        <v>57.718000000000004</v>
      </c>
      <c r="L1381" s="50">
        <v>45.859000000000002</v>
      </c>
      <c r="M1381" s="50">
        <v>37.103000000000002</v>
      </c>
      <c r="N1381" s="50">
        <v>30.495000000000001</v>
      </c>
      <c r="O1381" s="50">
        <v>25.463999999999999</v>
      </c>
      <c r="P1381" s="50">
        <v>20.605</v>
      </c>
      <c r="Q1381" s="50">
        <v>16.777000000000001</v>
      </c>
      <c r="R1381" s="50">
        <v>14.239000000000001</v>
      </c>
      <c r="S1381" s="50">
        <v>10.220000000000001</v>
      </c>
      <c r="T1381" s="50">
        <v>6.431</v>
      </c>
      <c r="U1381" s="50">
        <v>3.9609999999999999</v>
      </c>
      <c r="V1381" s="50">
        <v>2.4820000000000002</v>
      </c>
      <c r="W1381" s="50">
        <v>1.321</v>
      </c>
      <c r="X1381" s="50" t="s">
        <v>311</v>
      </c>
      <c r="Y1381" s="50" t="s">
        <v>311</v>
      </c>
      <c r="Z1381" s="50" t="s">
        <v>311</v>
      </c>
      <c r="AA1381" s="50" t="s">
        <v>311</v>
      </c>
      <c r="AB1381" s="50" t="s">
        <v>311</v>
      </c>
      <c r="AC1381" s="50" t="str">
        <f t="shared" si="93"/>
        <v>Fiji-1975</v>
      </c>
      <c r="AD1381" s="51">
        <f t="shared" si="94"/>
        <v>330.77600000000007</v>
      </c>
      <c r="AE1381" s="15">
        <f t="shared" si="95"/>
        <v>0.7431585121048685</v>
      </c>
      <c r="AF1381">
        <f t="shared" si="96"/>
        <v>2.5240042674253192E-2</v>
      </c>
    </row>
    <row r="1382" spans="1:32" x14ac:dyDescent="0.25">
      <c r="A1382" s="59">
        <v>1365</v>
      </c>
      <c r="B1382" s="60" t="s">
        <v>309</v>
      </c>
      <c r="C1382" s="61" t="s">
        <v>429</v>
      </c>
      <c r="D1382" s="62">
        <v>13</v>
      </c>
      <c r="E1382" s="62">
        <v>246</v>
      </c>
      <c r="F1382" s="62">
        <v>1975</v>
      </c>
      <c r="G1382" s="50">
        <v>302.536</v>
      </c>
      <c r="H1382" s="50">
        <v>350.673</v>
      </c>
      <c r="I1382" s="50">
        <v>384.98899999999998</v>
      </c>
      <c r="J1382" s="50">
        <v>399.41300000000001</v>
      </c>
      <c r="K1382" s="50">
        <v>421.31200000000001</v>
      </c>
      <c r="L1382" s="50">
        <v>451.20499999999998</v>
      </c>
      <c r="M1382" s="50">
        <v>322.78800000000001</v>
      </c>
      <c r="N1382" s="50">
        <v>291.54599999999999</v>
      </c>
      <c r="O1382" s="50">
        <v>275.31200000000001</v>
      </c>
      <c r="P1382" s="50">
        <v>289.16899999999998</v>
      </c>
      <c r="Q1382" s="50">
        <v>270.51400000000001</v>
      </c>
      <c r="R1382" s="50">
        <v>224.696</v>
      </c>
      <c r="S1382" s="50">
        <v>231.86799999999999</v>
      </c>
      <c r="T1382" s="50">
        <v>204.452</v>
      </c>
      <c r="U1382" s="50">
        <v>144.82499999999999</v>
      </c>
      <c r="V1382" s="50">
        <v>90.316000000000003</v>
      </c>
      <c r="W1382" s="50">
        <v>63.134999999999998</v>
      </c>
      <c r="X1382" s="50" t="s">
        <v>311</v>
      </c>
      <c r="Y1382" s="50" t="s">
        <v>311</v>
      </c>
      <c r="Z1382" s="50" t="s">
        <v>311</v>
      </c>
      <c r="AA1382" s="50" t="s">
        <v>311</v>
      </c>
      <c r="AB1382" s="50" t="s">
        <v>311</v>
      </c>
      <c r="AC1382" s="50" t="str">
        <f t="shared" si="93"/>
        <v>Finland-1975</v>
      </c>
      <c r="AD1382" s="51">
        <f t="shared" si="94"/>
        <v>3177.8229999999999</v>
      </c>
      <c r="AE1382" s="15">
        <f t="shared" si="95"/>
        <v>0.4848998827184523</v>
      </c>
      <c r="AF1382">
        <f t="shared" si="96"/>
        <v>0.11924229030168493</v>
      </c>
    </row>
    <row r="1383" spans="1:32" x14ac:dyDescent="0.25">
      <c r="A1383" s="59">
        <v>1366</v>
      </c>
      <c r="B1383" s="60" t="s">
        <v>309</v>
      </c>
      <c r="C1383" s="61" t="s">
        <v>430</v>
      </c>
      <c r="D1383" s="62"/>
      <c r="E1383" s="62">
        <v>250</v>
      </c>
      <c r="F1383" s="62">
        <v>1975</v>
      </c>
      <c r="G1383" s="50">
        <v>4117.2700000000004</v>
      </c>
      <c r="H1383" s="50">
        <v>4194.6760000000004</v>
      </c>
      <c r="I1383" s="50">
        <v>4307.4669999999996</v>
      </c>
      <c r="J1383" s="50">
        <v>4215.857</v>
      </c>
      <c r="K1383" s="50">
        <v>4256.8770000000004</v>
      </c>
      <c r="L1383" s="50">
        <v>4350.549</v>
      </c>
      <c r="M1383" s="50">
        <v>3009.0859999999998</v>
      </c>
      <c r="N1383" s="50">
        <v>3102.3760000000002</v>
      </c>
      <c r="O1383" s="50">
        <v>3349.8330000000001</v>
      </c>
      <c r="P1383" s="50">
        <v>3283.375</v>
      </c>
      <c r="Q1383" s="50">
        <v>3411.8510000000001</v>
      </c>
      <c r="R1383" s="50">
        <v>1721.6410000000001</v>
      </c>
      <c r="S1383" s="50">
        <v>2581.7950000000001</v>
      </c>
      <c r="T1383" s="50">
        <v>2404.7199999999998</v>
      </c>
      <c r="U1383" s="50">
        <v>2021.153</v>
      </c>
      <c r="V1383" s="50">
        <v>1396.5989999999999</v>
      </c>
      <c r="W1383" s="50">
        <v>1285.605</v>
      </c>
      <c r="X1383" s="50" t="s">
        <v>311</v>
      </c>
      <c r="Y1383" s="50" t="s">
        <v>311</v>
      </c>
      <c r="Z1383" s="50" t="s">
        <v>311</v>
      </c>
      <c r="AA1383" s="50" t="s">
        <v>311</v>
      </c>
      <c r="AB1383" s="50" t="s">
        <v>311</v>
      </c>
      <c r="AC1383" s="50" t="str">
        <f t="shared" si="93"/>
        <v>France-1975</v>
      </c>
      <c r="AD1383" s="51">
        <f t="shared" si="94"/>
        <v>33283.24</v>
      </c>
      <c r="AE1383" s="15">
        <f t="shared" si="95"/>
        <v>0.59271543275234018</v>
      </c>
      <c r="AF1383">
        <f t="shared" si="96"/>
        <v>0.15485111503250146</v>
      </c>
    </row>
    <row r="1384" spans="1:32" x14ac:dyDescent="0.25">
      <c r="A1384" s="59">
        <v>1367</v>
      </c>
      <c r="B1384" s="60" t="s">
        <v>309</v>
      </c>
      <c r="C1384" s="61" t="s">
        <v>431</v>
      </c>
      <c r="D1384" s="62"/>
      <c r="E1384" s="62">
        <v>254</v>
      </c>
      <c r="F1384" s="62">
        <v>1975</v>
      </c>
      <c r="G1384" s="50">
        <v>7.73</v>
      </c>
      <c r="H1384" s="50">
        <v>7.3440000000000003</v>
      </c>
      <c r="I1384" s="50">
        <v>6.54</v>
      </c>
      <c r="J1384" s="50">
        <v>5.6139999999999999</v>
      </c>
      <c r="K1384" s="50">
        <v>4.2960000000000003</v>
      </c>
      <c r="L1384" s="50">
        <v>4.6150000000000002</v>
      </c>
      <c r="M1384" s="50">
        <v>3.7370000000000001</v>
      </c>
      <c r="N1384" s="50">
        <v>3.1920000000000002</v>
      </c>
      <c r="O1384" s="50">
        <v>3.0169999999999999</v>
      </c>
      <c r="P1384" s="50">
        <v>2.3250000000000002</v>
      </c>
      <c r="Q1384" s="50">
        <v>2.2429999999999999</v>
      </c>
      <c r="R1384" s="50">
        <v>1.573</v>
      </c>
      <c r="S1384" s="50">
        <v>1.25</v>
      </c>
      <c r="T1384" s="50">
        <v>0.98699999999999999</v>
      </c>
      <c r="U1384" s="50">
        <v>0.81699999999999995</v>
      </c>
      <c r="V1384" s="50">
        <v>0.54800000000000004</v>
      </c>
      <c r="W1384" s="50">
        <v>0.39500000000000002</v>
      </c>
      <c r="X1384" s="50" t="s">
        <v>311</v>
      </c>
      <c r="Y1384" s="50" t="s">
        <v>311</v>
      </c>
      <c r="Z1384" s="50" t="s">
        <v>311</v>
      </c>
      <c r="AA1384" s="50" t="s">
        <v>311</v>
      </c>
      <c r="AB1384" s="50" t="s">
        <v>311</v>
      </c>
      <c r="AC1384" s="50" t="str">
        <f t="shared" si="93"/>
        <v>French Guiana-1975</v>
      </c>
      <c r="AD1384" s="51">
        <f t="shared" si="94"/>
        <v>31.861999999999998</v>
      </c>
      <c r="AE1384" s="15">
        <f t="shared" si="95"/>
        <v>0.7645784947586467</v>
      </c>
      <c r="AF1384">
        <f t="shared" si="96"/>
        <v>5.1368838357393955E-2</v>
      </c>
    </row>
    <row r="1385" spans="1:32" x14ac:dyDescent="0.25">
      <c r="A1385" s="59">
        <v>1368</v>
      </c>
      <c r="B1385" s="60" t="s">
        <v>309</v>
      </c>
      <c r="C1385" s="61" t="s">
        <v>369</v>
      </c>
      <c r="D1385" s="62"/>
      <c r="E1385" s="62">
        <v>258</v>
      </c>
      <c r="F1385" s="62">
        <v>1975</v>
      </c>
      <c r="G1385" s="50">
        <v>19.47</v>
      </c>
      <c r="H1385" s="50">
        <v>19.73</v>
      </c>
      <c r="I1385" s="50">
        <v>16.875</v>
      </c>
      <c r="J1385" s="50">
        <v>14.731</v>
      </c>
      <c r="K1385" s="50">
        <v>11.359</v>
      </c>
      <c r="L1385" s="50">
        <v>8.3279999999999994</v>
      </c>
      <c r="M1385" s="50">
        <v>8.3040000000000003</v>
      </c>
      <c r="N1385" s="50">
        <v>7.1929999999999996</v>
      </c>
      <c r="O1385" s="50">
        <v>6.5190000000000001</v>
      </c>
      <c r="P1385" s="50">
        <v>4.8600000000000003</v>
      </c>
      <c r="Q1385" s="50">
        <v>3.8860000000000001</v>
      </c>
      <c r="R1385" s="50">
        <v>2.85</v>
      </c>
      <c r="S1385" s="50">
        <v>2.6480000000000001</v>
      </c>
      <c r="T1385" s="50">
        <v>1.8049999999999999</v>
      </c>
      <c r="U1385" s="50">
        <v>1.141</v>
      </c>
      <c r="V1385" s="50">
        <v>0.53700000000000003</v>
      </c>
      <c r="W1385" s="50">
        <v>0.38300000000000001</v>
      </c>
      <c r="X1385" s="50" t="s">
        <v>311</v>
      </c>
      <c r="Y1385" s="50" t="s">
        <v>311</v>
      </c>
      <c r="Z1385" s="50" t="s">
        <v>311</v>
      </c>
      <c r="AA1385" s="50" t="s">
        <v>311</v>
      </c>
      <c r="AB1385" s="50" t="s">
        <v>311</v>
      </c>
      <c r="AC1385" s="50" t="str">
        <f t="shared" si="93"/>
        <v>French Polynesia-1975</v>
      </c>
      <c r="AD1385" s="51">
        <f t="shared" si="94"/>
        <v>70.677999999999983</v>
      </c>
      <c r="AE1385" s="15">
        <f t="shared" si="95"/>
        <v>0.84808568437137466</v>
      </c>
      <c r="AF1385">
        <f t="shared" si="96"/>
        <v>3.0500264293547293E-2</v>
      </c>
    </row>
    <row r="1386" spans="1:32" x14ac:dyDescent="0.25">
      <c r="A1386" s="59">
        <v>1369</v>
      </c>
      <c r="B1386" s="60" t="s">
        <v>309</v>
      </c>
      <c r="C1386" s="61" t="s">
        <v>432</v>
      </c>
      <c r="D1386" s="62"/>
      <c r="E1386" s="62">
        <v>266</v>
      </c>
      <c r="F1386" s="62">
        <v>1975</v>
      </c>
      <c r="G1386" s="50">
        <v>98.941999999999993</v>
      </c>
      <c r="H1386" s="50">
        <v>79.247</v>
      </c>
      <c r="I1386" s="50">
        <v>62.884</v>
      </c>
      <c r="J1386" s="50">
        <v>51.912999999999997</v>
      </c>
      <c r="K1386" s="50">
        <v>45.994</v>
      </c>
      <c r="L1386" s="50">
        <v>41.999000000000002</v>
      </c>
      <c r="M1386" s="50">
        <v>40.023000000000003</v>
      </c>
      <c r="N1386" s="50">
        <v>38.832999999999998</v>
      </c>
      <c r="O1386" s="50">
        <v>37.808999999999997</v>
      </c>
      <c r="P1386" s="50">
        <v>34.706000000000003</v>
      </c>
      <c r="Q1386" s="50">
        <v>29.628</v>
      </c>
      <c r="R1386" s="50">
        <v>25.834</v>
      </c>
      <c r="S1386" s="50">
        <v>20.835999999999999</v>
      </c>
      <c r="T1386" s="50">
        <v>16.698</v>
      </c>
      <c r="U1386" s="50">
        <v>12.06</v>
      </c>
      <c r="V1386" s="50">
        <v>7.3849999999999998</v>
      </c>
      <c r="W1386" s="50">
        <v>4.9249999999999998</v>
      </c>
      <c r="X1386" s="50" t="s">
        <v>311</v>
      </c>
      <c r="Y1386" s="50" t="s">
        <v>311</v>
      </c>
      <c r="Z1386" s="50" t="s">
        <v>311</v>
      </c>
      <c r="AA1386" s="50" t="s">
        <v>311</v>
      </c>
      <c r="AB1386" s="50" t="s">
        <v>311</v>
      </c>
      <c r="AC1386" s="50" t="str">
        <f t="shared" si="93"/>
        <v>Gabon-1975</v>
      </c>
      <c r="AD1386" s="51">
        <f t="shared" si="94"/>
        <v>367.57500000000005</v>
      </c>
      <c r="AE1386" s="15">
        <f t="shared" si="95"/>
        <v>0.76757396449704118</v>
      </c>
      <c r="AF1386">
        <f t="shared" si="96"/>
        <v>6.7474139404056194E-2</v>
      </c>
    </row>
    <row r="1387" spans="1:32" x14ac:dyDescent="0.25">
      <c r="A1387" s="59">
        <v>1370</v>
      </c>
      <c r="B1387" s="60" t="s">
        <v>309</v>
      </c>
      <c r="C1387" s="61" t="s">
        <v>433</v>
      </c>
      <c r="D1387" s="62"/>
      <c r="E1387" s="62">
        <v>270</v>
      </c>
      <c r="F1387" s="62">
        <v>1975</v>
      </c>
      <c r="G1387" s="50">
        <v>98.918999999999997</v>
      </c>
      <c r="H1387" s="50">
        <v>72.962999999999994</v>
      </c>
      <c r="I1387" s="50">
        <v>51.792000000000002</v>
      </c>
      <c r="J1387" s="50">
        <v>49.569000000000003</v>
      </c>
      <c r="K1387" s="50">
        <v>49.228999999999999</v>
      </c>
      <c r="L1387" s="50">
        <v>44.664999999999999</v>
      </c>
      <c r="M1387" s="50">
        <v>38.128999999999998</v>
      </c>
      <c r="N1387" s="50">
        <v>26.170999999999999</v>
      </c>
      <c r="O1387" s="50">
        <v>20.75</v>
      </c>
      <c r="P1387" s="50">
        <v>15.685</v>
      </c>
      <c r="Q1387" s="50">
        <v>14.515000000000001</v>
      </c>
      <c r="R1387" s="50">
        <v>13.163</v>
      </c>
      <c r="S1387" s="50">
        <v>10.891</v>
      </c>
      <c r="T1387" s="50">
        <v>8.1059999999999999</v>
      </c>
      <c r="U1387" s="50">
        <v>4.2729999999999997</v>
      </c>
      <c r="V1387" s="50">
        <v>1.722</v>
      </c>
      <c r="W1387" s="50">
        <v>0.52800000000000002</v>
      </c>
      <c r="X1387" s="50" t="s">
        <v>311</v>
      </c>
      <c r="Y1387" s="50" t="s">
        <v>311</v>
      </c>
      <c r="Z1387" s="50" t="s">
        <v>311</v>
      </c>
      <c r="AA1387" s="50" t="s">
        <v>311</v>
      </c>
      <c r="AB1387" s="50" t="s">
        <v>311</v>
      </c>
      <c r="AC1387" s="50" t="str">
        <f t="shared" si="93"/>
        <v>Gambia-1975</v>
      </c>
      <c r="AD1387" s="51">
        <f t="shared" si="94"/>
        <v>282.767</v>
      </c>
      <c r="AE1387" s="15">
        <f t="shared" si="95"/>
        <v>0.84275392814578787</v>
      </c>
      <c r="AF1387">
        <f t="shared" si="96"/>
        <v>2.8885891940028548E-2</v>
      </c>
    </row>
    <row r="1388" spans="1:32" x14ac:dyDescent="0.25">
      <c r="A1388" s="59">
        <v>1371</v>
      </c>
      <c r="B1388" s="60" t="s">
        <v>309</v>
      </c>
      <c r="C1388" s="61" t="s">
        <v>434</v>
      </c>
      <c r="D1388" s="62">
        <v>14</v>
      </c>
      <c r="E1388" s="62">
        <v>268</v>
      </c>
      <c r="F1388" s="62">
        <v>1975</v>
      </c>
      <c r="G1388" s="50">
        <v>427.79</v>
      </c>
      <c r="H1388" s="50">
        <v>447.95299999999997</v>
      </c>
      <c r="I1388" s="50">
        <v>491.37900000000002</v>
      </c>
      <c r="J1388" s="50">
        <v>468.05200000000002</v>
      </c>
      <c r="K1388" s="50">
        <v>393.74700000000001</v>
      </c>
      <c r="L1388" s="50">
        <v>300.09199999999998</v>
      </c>
      <c r="M1388" s="50">
        <v>269.08999999999997</v>
      </c>
      <c r="N1388" s="50">
        <v>388.64</v>
      </c>
      <c r="O1388" s="50">
        <v>330.75599999999997</v>
      </c>
      <c r="P1388" s="50">
        <v>354.69299999999998</v>
      </c>
      <c r="Q1388" s="50">
        <v>229.73500000000001</v>
      </c>
      <c r="R1388" s="50">
        <v>166.352</v>
      </c>
      <c r="S1388" s="50">
        <v>195.501</v>
      </c>
      <c r="T1388" s="50">
        <v>155.489</v>
      </c>
      <c r="U1388" s="50">
        <v>118.768</v>
      </c>
      <c r="V1388" s="50">
        <v>67.978999999999999</v>
      </c>
      <c r="W1388" s="50">
        <v>67.602999999999994</v>
      </c>
      <c r="X1388" s="50" t="s">
        <v>311</v>
      </c>
      <c r="Y1388" s="50" t="s">
        <v>311</v>
      </c>
      <c r="Z1388" s="50" t="s">
        <v>311</v>
      </c>
      <c r="AA1388" s="50" t="s">
        <v>311</v>
      </c>
      <c r="AB1388" s="50" t="s">
        <v>311</v>
      </c>
      <c r="AC1388" s="50" t="str">
        <f t="shared" si="93"/>
        <v>Georgia-1975</v>
      </c>
      <c r="AD1388" s="51">
        <f t="shared" si="94"/>
        <v>3096.6579999999999</v>
      </c>
      <c r="AE1388" s="15">
        <f t="shared" si="95"/>
        <v>0.57383185356600575</v>
      </c>
      <c r="AF1388">
        <f t="shared" si="96"/>
        <v>9.1814336728064563E-2</v>
      </c>
    </row>
    <row r="1389" spans="1:32" x14ac:dyDescent="0.25">
      <c r="A1389" s="59">
        <v>1372</v>
      </c>
      <c r="B1389" s="60" t="s">
        <v>309</v>
      </c>
      <c r="C1389" s="61" t="s">
        <v>258</v>
      </c>
      <c r="D1389" s="62"/>
      <c r="E1389" s="62">
        <v>276</v>
      </c>
      <c r="F1389" s="62">
        <v>1975</v>
      </c>
      <c r="G1389" s="50">
        <v>4438.5919999999996</v>
      </c>
      <c r="H1389" s="50">
        <v>6165.1530000000002</v>
      </c>
      <c r="I1389" s="50">
        <v>6482.6329999999998</v>
      </c>
      <c r="J1389" s="50">
        <v>5904.12</v>
      </c>
      <c r="K1389" s="50">
        <v>5409.5860000000002</v>
      </c>
      <c r="L1389" s="50">
        <v>4954.9799999999996</v>
      </c>
      <c r="M1389" s="50">
        <v>5545.5820000000003</v>
      </c>
      <c r="N1389" s="50">
        <v>6307.4040000000005</v>
      </c>
      <c r="O1389" s="50">
        <v>5019.5209999999997</v>
      </c>
      <c r="P1389" s="50">
        <v>4869.82</v>
      </c>
      <c r="Q1389" s="50">
        <v>4534.625</v>
      </c>
      <c r="R1389" s="50">
        <v>3070.6819999999998</v>
      </c>
      <c r="S1389" s="50">
        <v>4449.9319999999998</v>
      </c>
      <c r="T1389" s="50">
        <v>4339.9719999999998</v>
      </c>
      <c r="U1389" s="50">
        <v>3453.02</v>
      </c>
      <c r="V1389" s="50">
        <v>2217.2190000000001</v>
      </c>
      <c r="W1389" s="50">
        <v>1703.6569999999999</v>
      </c>
      <c r="X1389" s="50" t="s">
        <v>311</v>
      </c>
      <c r="Y1389" s="50" t="s">
        <v>311</v>
      </c>
      <c r="Z1389" s="50" t="s">
        <v>311</v>
      </c>
      <c r="AA1389" s="50" t="s">
        <v>311</v>
      </c>
      <c r="AB1389" s="50" t="s">
        <v>311</v>
      </c>
      <c r="AC1389" s="50" t="str">
        <f t="shared" si="93"/>
        <v>Germany-1975</v>
      </c>
      <c r="AD1389" s="51">
        <f t="shared" si="94"/>
        <v>50066.252</v>
      </c>
      <c r="AE1389" s="15">
        <f t="shared" si="95"/>
        <v>0.57524270041224579</v>
      </c>
      <c r="AF1389">
        <f t="shared" si="96"/>
        <v>0.17443647404427789</v>
      </c>
    </row>
    <row r="1390" spans="1:32" x14ac:dyDescent="0.25">
      <c r="A1390" s="59">
        <v>1373</v>
      </c>
      <c r="B1390" s="60" t="s">
        <v>309</v>
      </c>
      <c r="C1390" s="61" t="s">
        <v>435</v>
      </c>
      <c r="D1390" s="62"/>
      <c r="E1390" s="62">
        <v>288</v>
      </c>
      <c r="F1390" s="62">
        <v>1975</v>
      </c>
      <c r="G1390" s="50">
        <v>1809.59</v>
      </c>
      <c r="H1390" s="50">
        <v>1489.463</v>
      </c>
      <c r="I1390" s="50">
        <v>1229.953</v>
      </c>
      <c r="J1390" s="50">
        <v>994.803</v>
      </c>
      <c r="K1390" s="50">
        <v>797.15099999999995</v>
      </c>
      <c r="L1390" s="50">
        <v>735.173</v>
      </c>
      <c r="M1390" s="50">
        <v>599.68700000000001</v>
      </c>
      <c r="N1390" s="50">
        <v>496.92899999999997</v>
      </c>
      <c r="O1390" s="50">
        <v>413.24700000000001</v>
      </c>
      <c r="P1390" s="50">
        <v>342.41699999999997</v>
      </c>
      <c r="Q1390" s="50">
        <v>280.81</v>
      </c>
      <c r="R1390" s="50">
        <v>222.68</v>
      </c>
      <c r="S1390" s="50">
        <v>169.96100000000001</v>
      </c>
      <c r="T1390" s="50">
        <v>120.108</v>
      </c>
      <c r="U1390" s="50">
        <v>74.540999999999997</v>
      </c>
      <c r="V1390" s="50">
        <v>37.762999999999998</v>
      </c>
      <c r="W1390" s="50">
        <v>17.131</v>
      </c>
      <c r="X1390" s="50" t="s">
        <v>311</v>
      </c>
      <c r="Y1390" s="50" t="s">
        <v>311</v>
      </c>
      <c r="Z1390" s="50" t="s">
        <v>311</v>
      </c>
      <c r="AA1390" s="50" t="s">
        <v>311</v>
      </c>
      <c r="AB1390" s="50" t="s">
        <v>311</v>
      </c>
      <c r="AC1390" s="50" t="str">
        <f t="shared" si="93"/>
        <v>Ghana-1975</v>
      </c>
      <c r="AD1390" s="51">
        <f t="shared" si="94"/>
        <v>5052.8580000000011</v>
      </c>
      <c r="AE1390" s="15">
        <f t="shared" si="95"/>
        <v>0.94571210985941001</v>
      </c>
      <c r="AF1390">
        <f t="shared" si="96"/>
        <v>2.6043262563526268E-2</v>
      </c>
    </row>
    <row r="1391" spans="1:32" x14ac:dyDescent="0.25">
      <c r="A1391" s="59">
        <v>1374</v>
      </c>
      <c r="B1391" s="60" t="s">
        <v>309</v>
      </c>
      <c r="C1391" s="61" t="s">
        <v>436</v>
      </c>
      <c r="D1391" s="62"/>
      <c r="E1391" s="62">
        <v>300</v>
      </c>
      <c r="F1391" s="62">
        <v>1975</v>
      </c>
      <c r="G1391" s="50">
        <v>739.09699999999998</v>
      </c>
      <c r="H1391" s="50">
        <v>764.06799999999998</v>
      </c>
      <c r="I1391" s="50">
        <v>739.98299999999995</v>
      </c>
      <c r="J1391" s="50">
        <v>750.83</v>
      </c>
      <c r="K1391" s="50">
        <v>650.69200000000001</v>
      </c>
      <c r="L1391" s="50">
        <v>622.95100000000002</v>
      </c>
      <c r="M1391" s="50">
        <v>488.76</v>
      </c>
      <c r="N1391" s="50">
        <v>606.37599999999998</v>
      </c>
      <c r="O1391" s="50">
        <v>651.47900000000004</v>
      </c>
      <c r="P1391" s="50">
        <v>597.36599999999999</v>
      </c>
      <c r="Q1391" s="50">
        <v>486.06299999999999</v>
      </c>
      <c r="R1391" s="50">
        <v>428.72399999999999</v>
      </c>
      <c r="S1391" s="50">
        <v>441.96699999999998</v>
      </c>
      <c r="T1391" s="50">
        <v>395.33699999999999</v>
      </c>
      <c r="U1391" s="50">
        <v>293.34300000000002</v>
      </c>
      <c r="V1391" s="50">
        <v>187.61500000000001</v>
      </c>
      <c r="W1391" s="50">
        <v>165.26599999999999</v>
      </c>
      <c r="X1391" s="50" t="s">
        <v>311</v>
      </c>
      <c r="Y1391" s="50" t="s">
        <v>311</v>
      </c>
      <c r="Z1391" s="50" t="s">
        <v>311</v>
      </c>
      <c r="AA1391" s="50" t="s">
        <v>311</v>
      </c>
      <c r="AB1391" s="50" t="s">
        <v>311</v>
      </c>
      <c r="AC1391" s="50" t="str">
        <f t="shared" si="93"/>
        <v>Greece-1975</v>
      </c>
      <c r="AD1391" s="51">
        <f t="shared" si="94"/>
        <v>5725.2080000000005</v>
      </c>
      <c r="AE1391" s="15">
        <f t="shared" si="95"/>
        <v>0.57372745234758282</v>
      </c>
      <c r="AF1391">
        <f t="shared" si="96"/>
        <v>0.13071215693676339</v>
      </c>
    </row>
    <row r="1392" spans="1:32" x14ac:dyDescent="0.25">
      <c r="A1392" s="59">
        <v>1375</v>
      </c>
      <c r="B1392" s="60" t="s">
        <v>309</v>
      </c>
      <c r="C1392" s="61" t="s">
        <v>370</v>
      </c>
      <c r="D1392" s="62"/>
      <c r="E1392" s="62">
        <v>308</v>
      </c>
      <c r="F1392" s="62">
        <v>1975</v>
      </c>
      <c r="G1392" s="50">
        <v>12.699</v>
      </c>
      <c r="H1392" s="50">
        <v>11.993</v>
      </c>
      <c r="I1392" s="50">
        <v>14.677</v>
      </c>
      <c r="J1392" s="50">
        <v>12.428000000000001</v>
      </c>
      <c r="K1392" s="50">
        <v>7.7480000000000002</v>
      </c>
      <c r="L1392" s="50">
        <v>5.5119999999999996</v>
      </c>
      <c r="M1392" s="50">
        <v>3.43</v>
      </c>
      <c r="N1392" s="50">
        <v>3.4969999999999999</v>
      </c>
      <c r="O1392" s="50">
        <v>2.7909999999999999</v>
      </c>
      <c r="P1392" s="50">
        <v>4.0640000000000001</v>
      </c>
      <c r="Q1392" s="50">
        <v>2.855</v>
      </c>
      <c r="R1392" s="50">
        <v>2.5790000000000002</v>
      </c>
      <c r="S1392" s="50">
        <v>2.4409999999999998</v>
      </c>
      <c r="T1392" s="50">
        <v>2.34</v>
      </c>
      <c r="U1392" s="50">
        <v>1.7310000000000001</v>
      </c>
      <c r="V1392" s="50">
        <v>0.93100000000000005</v>
      </c>
      <c r="W1392" s="50">
        <v>0.73199999999999998</v>
      </c>
      <c r="X1392" s="50" t="s">
        <v>311</v>
      </c>
      <c r="Y1392" s="50" t="s">
        <v>311</v>
      </c>
      <c r="Z1392" s="50" t="s">
        <v>311</v>
      </c>
      <c r="AA1392" s="50" t="s">
        <v>311</v>
      </c>
      <c r="AB1392" s="50" t="s">
        <v>311</v>
      </c>
      <c r="AC1392" s="50" t="str">
        <f t="shared" si="93"/>
        <v>Grenada-1975</v>
      </c>
      <c r="AD1392" s="51">
        <f t="shared" si="94"/>
        <v>47.344999999999999</v>
      </c>
      <c r="AE1392" s="15">
        <f t="shared" si="95"/>
        <v>0.9526454747069385</v>
      </c>
      <c r="AF1392">
        <f t="shared" si="96"/>
        <v>6.6125423806997721E-2</v>
      </c>
    </row>
    <row r="1393" spans="1:32" x14ac:dyDescent="0.25">
      <c r="A1393" s="59">
        <v>1376</v>
      </c>
      <c r="B1393" s="60" t="s">
        <v>309</v>
      </c>
      <c r="C1393" s="61" t="s">
        <v>371</v>
      </c>
      <c r="D1393" s="62">
        <v>5</v>
      </c>
      <c r="E1393" s="62">
        <v>312</v>
      </c>
      <c r="F1393" s="62">
        <v>1975</v>
      </c>
      <c r="G1393" s="50">
        <v>44.034999999999997</v>
      </c>
      <c r="H1393" s="50">
        <v>46.841000000000001</v>
      </c>
      <c r="I1393" s="50">
        <v>46.003</v>
      </c>
      <c r="J1393" s="50">
        <v>37.222000000000001</v>
      </c>
      <c r="K1393" s="50">
        <v>23.013000000000002</v>
      </c>
      <c r="L1393" s="50">
        <v>18.516999999999999</v>
      </c>
      <c r="M1393" s="50">
        <v>15.932</v>
      </c>
      <c r="N1393" s="50">
        <v>15.433999999999999</v>
      </c>
      <c r="O1393" s="50">
        <v>14.7</v>
      </c>
      <c r="P1393" s="50">
        <v>13.798999999999999</v>
      </c>
      <c r="Q1393" s="50">
        <v>12.9</v>
      </c>
      <c r="R1393" s="50">
        <v>9.9969999999999999</v>
      </c>
      <c r="S1393" s="50">
        <v>9.5</v>
      </c>
      <c r="T1393" s="50">
        <v>7.1989999999999998</v>
      </c>
      <c r="U1393" s="50">
        <v>5.0979999999999999</v>
      </c>
      <c r="V1393" s="50">
        <v>3.2789999999999999</v>
      </c>
      <c r="W1393" s="50">
        <v>3.4969999999999999</v>
      </c>
      <c r="X1393" s="50" t="s">
        <v>311</v>
      </c>
      <c r="Y1393" s="50" t="s">
        <v>311</v>
      </c>
      <c r="Z1393" s="50" t="s">
        <v>311</v>
      </c>
      <c r="AA1393" s="50" t="s">
        <v>311</v>
      </c>
      <c r="AB1393" s="50" t="s">
        <v>311</v>
      </c>
      <c r="AC1393" s="50" t="str">
        <f t="shared" si="93"/>
        <v>Guadeloupe-1975</v>
      </c>
      <c r="AD1393" s="51">
        <f t="shared" si="94"/>
        <v>171.01400000000001</v>
      </c>
      <c r="AE1393" s="15">
        <f t="shared" si="95"/>
        <v>0.9119253394458936</v>
      </c>
      <c r="AF1393">
        <f t="shared" si="96"/>
        <v>6.194684517023772E-2</v>
      </c>
    </row>
    <row r="1394" spans="1:32" x14ac:dyDescent="0.25">
      <c r="A1394" s="59">
        <v>1377</v>
      </c>
      <c r="B1394" s="60" t="s">
        <v>309</v>
      </c>
      <c r="C1394" s="61" t="s">
        <v>372</v>
      </c>
      <c r="D1394" s="62"/>
      <c r="E1394" s="62">
        <v>316</v>
      </c>
      <c r="F1394" s="62">
        <v>1975</v>
      </c>
      <c r="G1394" s="50">
        <v>11.936999999999999</v>
      </c>
      <c r="H1394" s="50">
        <v>11.798999999999999</v>
      </c>
      <c r="I1394" s="50">
        <v>10.507999999999999</v>
      </c>
      <c r="J1394" s="50">
        <v>9.1890000000000001</v>
      </c>
      <c r="K1394" s="50">
        <v>10.339</v>
      </c>
      <c r="L1394" s="50">
        <v>8.2360000000000007</v>
      </c>
      <c r="M1394" s="50">
        <v>7.6390000000000002</v>
      </c>
      <c r="N1394" s="50">
        <v>5.8780000000000001</v>
      </c>
      <c r="O1394" s="50">
        <v>4.9459999999999997</v>
      </c>
      <c r="P1394" s="50">
        <v>3.855</v>
      </c>
      <c r="Q1394" s="50">
        <v>3.0870000000000002</v>
      </c>
      <c r="R1394" s="50">
        <v>2.2919999999999998</v>
      </c>
      <c r="S1394" s="50">
        <v>1.4670000000000001</v>
      </c>
      <c r="T1394" s="50">
        <v>1.0249999999999999</v>
      </c>
      <c r="U1394" s="50">
        <v>0.56100000000000005</v>
      </c>
      <c r="V1394" s="50">
        <v>0.32100000000000001</v>
      </c>
      <c r="W1394" s="50">
        <v>0.27300000000000002</v>
      </c>
      <c r="X1394" s="50" t="s">
        <v>311</v>
      </c>
      <c r="Y1394" s="50" t="s">
        <v>311</v>
      </c>
      <c r="Z1394" s="50" t="s">
        <v>311</v>
      </c>
      <c r="AA1394" s="50" t="s">
        <v>311</v>
      </c>
      <c r="AB1394" s="50" t="s">
        <v>311</v>
      </c>
      <c r="AC1394" s="50" t="str">
        <f t="shared" si="93"/>
        <v>Guam-1975</v>
      </c>
      <c r="AD1394" s="51">
        <f t="shared" si="94"/>
        <v>56.927999999999997</v>
      </c>
      <c r="AE1394" s="15">
        <f t="shared" si="95"/>
        <v>0.63982574480044974</v>
      </c>
      <c r="AF1394">
        <f t="shared" si="96"/>
        <v>2.3910849822313868E-2</v>
      </c>
    </row>
    <row r="1395" spans="1:32" x14ac:dyDescent="0.25">
      <c r="A1395" s="59">
        <v>1378</v>
      </c>
      <c r="B1395" s="60" t="s">
        <v>309</v>
      </c>
      <c r="C1395" s="61" t="s">
        <v>437</v>
      </c>
      <c r="D1395" s="62"/>
      <c r="E1395" s="62">
        <v>320</v>
      </c>
      <c r="F1395" s="62">
        <v>1975</v>
      </c>
      <c r="G1395" s="50">
        <v>1176.8630000000001</v>
      </c>
      <c r="H1395" s="50">
        <v>953.44</v>
      </c>
      <c r="I1395" s="50">
        <v>805.00099999999998</v>
      </c>
      <c r="J1395" s="50">
        <v>696.93600000000004</v>
      </c>
      <c r="K1395" s="50">
        <v>581.86099999999999</v>
      </c>
      <c r="L1395" s="50">
        <v>421.95699999999999</v>
      </c>
      <c r="M1395" s="50">
        <v>345.41500000000002</v>
      </c>
      <c r="N1395" s="50">
        <v>302.85199999999998</v>
      </c>
      <c r="O1395" s="50">
        <v>277.04000000000002</v>
      </c>
      <c r="P1395" s="50">
        <v>244.066</v>
      </c>
      <c r="Q1395" s="50">
        <v>192.42099999999999</v>
      </c>
      <c r="R1395" s="50">
        <v>142.166</v>
      </c>
      <c r="S1395" s="50">
        <v>108.628</v>
      </c>
      <c r="T1395" s="50">
        <v>75.647999999999996</v>
      </c>
      <c r="U1395" s="50">
        <v>55.424999999999997</v>
      </c>
      <c r="V1395" s="50">
        <v>32.514000000000003</v>
      </c>
      <c r="W1395" s="50">
        <v>21.495000000000001</v>
      </c>
      <c r="X1395" s="50" t="s">
        <v>311</v>
      </c>
      <c r="Y1395" s="50" t="s">
        <v>311</v>
      </c>
      <c r="Z1395" s="50" t="s">
        <v>311</v>
      </c>
      <c r="AA1395" s="50" t="s">
        <v>311</v>
      </c>
      <c r="AB1395" s="50" t="s">
        <v>311</v>
      </c>
      <c r="AC1395" s="50" t="str">
        <f t="shared" si="93"/>
        <v>Guatemala-1975</v>
      </c>
      <c r="AD1395" s="51">
        <f t="shared" si="94"/>
        <v>3313.3419999999996</v>
      </c>
      <c r="AE1395" s="15">
        <f t="shared" si="95"/>
        <v>0.94176393502391265</v>
      </c>
      <c r="AF1395">
        <f t="shared" si="96"/>
        <v>2.9619536776447245E-2</v>
      </c>
    </row>
    <row r="1396" spans="1:32" x14ac:dyDescent="0.25">
      <c r="A1396" s="59">
        <v>1379</v>
      </c>
      <c r="B1396" s="60" t="s">
        <v>309</v>
      </c>
      <c r="C1396" s="61" t="s">
        <v>438</v>
      </c>
      <c r="D1396" s="62"/>
      <c r="E1396" s="62">
        <v>324</v>
      </c>
      <c r="F1396" s="62">
        <v>1975</v>
      </c>
      <c r="G1396" s="50">
        <v>725.40899999999999</v>
      </c>
      <c r="H1396" s="50">
        <v>567.423</v>
      </c>
      <c r="I1396" s="50">
        <v>502.87299999999999</v>
      </c>
      <c r="J1396" s="50">
        <v>452.16500000000002</v>
      </c>
      <c r="K1396" s="50">
        <v>399.214</v>
      </c>
      <c r="L1396" s="50">
        <v>301.858</v>
      </c>
      <c r="M1396" s="50">
        <v>269.62700000000001</v>
      </c>
      <c r="N1396" s="50">
        <v>236.523</v>
      </c>
      <c r="O1396" s="50">
        <v>205.827</v>
      </c>
      <c r="P1396" s="50">
        <v>181.43</v>
      </c>
      <c r="Q1396" s="50">
        <v>156.761</v>
      </c>
      <c r="R1396" s="50">
        <v>129.78100000000001</v>
      </c>
      <c r="S1396" s="50">
        <v>100.337</v>
      </c>
      <c r="T1396" s="50">
        <v>68.247</v>
      </c>
      <c r="U1396" s="50">
        <v>40.771000000000001</v>
      </c>
      <c r="V1396" s="50">
        <v>18.837</v>
      </c>
      <c r="W1396" s="50">
        <v>7.431</v>
      </c>
      <c r="X1396" s="50" t="s">
        <v>311</v>
      </c>
      <c r="Y1396" s="50" t="s">
        <v>311</v>
      </c>
      <c r="Z1396" s="50" t="s">
        <v>311</v>
      </c>
      <c r="AA1396" s="50" t="s">
        <v>311</v>
      </c>
      <c r="AB1396" s="50" t="s">
        <v>311</v>
      </c>
      <c r="AC1396" s="50" t="str">
        <f t="shared" si="93"/>
        <v>Guinea-1975</v>
      </c>
      <c r="AD1396" s="51">
        <f t="shared" si="94"/>
        <v>2433.5230000000001</v>
      </c>
      <c r="AE1396" s="15">
        <f t="shared" si="95"/>
        <v>0.79349609598923043</v>
      </c>
      <c r="AF1396">
        <f t="shared" si="96"/>
        <v>3.1988343971996777E-2</v>
      </c>
    </row>
    <row r="1397" spans="1:32" x14ac:dyDescent="0.25">
      <c r="A1397" s="59">
        <v>1380</v>
      </c>
      <c r="B1397" s="60" t="s">
        <v>309</v>
      </c>
      <c r="C1397" s="61" t="s">
        <v>373</v>
      </c>
      <c r="D1397" s="62"/>
      <c r="E1397" s="62">
        <v>624</v>
      </c>
      <c r="F1397" s="62">
        <v>1975</v>
      </c>
      <c r="G1397" s="50">
        <v>129.035</v>
      </c>
      <c r="H1397" s="50">
        <v>100.747</v>
      </c>
      <c r="I1397" s="50">
        <v>86.561000000000007</v>
      </c>
      <c r="J1397" s="50">
        <v>77.572999999999993</v>
      </c>
      <c r="K1397" s="50">
        <v>71.531999999999996</v>
      </c>
      <c r="L1397" s="50">
        <v>55.816000000000003</v>
      </c>
      <c r="M1397" s="50">
        <v>48.146000000000001</v>
      </c>
      <c r="N1397" s="50">
        <v>38.526000000000003</v>
      </c>
      <c r="O1397" s="50">
        <v>34.488</v>
      </c>
      <c r="P1397" s="50">
        <v>32.087000000000003</v>
      </c>
      <c r="Q1397" s="50">
        <v>30.257999999999999</v>
      </c>
      <c r="R1397" s="50">
        <v>25.995000000000001</v>
      </c>
      <c r="S1397" s="50">
        <v>20.817</v>
      </c>
      <c r="T1397" s="50">
        <v>14.14</v>
      </c>
      <c r="U1397" s="50">
        <v>7.3920000000000003</v>
      </c>
      <c r="V1397" s="50">
        <v>3.8170000000000002</v>
      </c>
      <c r="W1397" s="50">
        <v>1.54</v>
      </c>
      <c r="X1397" s="50" t="s">
        <v>311</v>
      </c>
      <c r="Y1397" s="50" t="s">
        <v>311</v>
      </c>
      <c r="Z1397" s="50" t="s">
        <v>311</v>
      </c>
      <c r="AA1397" s="50" t="s">
        <v>311</v>
      </c>
      <c r="AB1397" s="50" t="s">
        <v>311</v>
      </c>
      <c r="AC1397" s="50" t="str">
        <f t="shared" si="93"/>
        <v>Guinea-Bissau-1975</v>
      </c>
      <c r="AD1397" s="51">
        <f t="shared" si="94"/>
        <v>435.238</v>
      </c>
      <c r="AE1397" s="15">
        <f t="shared" si="95"/>
        <v>0.78860761238678601</v>
      </c>
      <c r="AF1397">
        <f t="shared" si="96"/>
        <v>3.5776582963113764E-2</v>
      </c>
    </row>
    <row r="1398" spans="1:32" x14ac:dyDescent="0.25">
      <c r="A1398" s="59">
        <v>1381</v>
      </c>
      <c r="B1398" s="60" t="s">
        <v>309</v>
      </c>
      <c r="C1398" s="61" t="s">
        <v>374</v>
      </c>
      <c r="D1398" s="62"/>
      <c r="E1398" s="62">
        <v>328</v>
      </c>
      <c r="F1398" s="62">
        <v>1975</v>
      </c>
      <c r="G1398" s="50">
        <v>118.42400000000001</v>
      </c>
      <c r="H1398" s="50">
        <v>115.589</v>
      </c>
      <c r="I1398" s="50">
        <v>97.59</v>
      </c>
      <c r="J1398" s="50">
        <v>88.93</v>
      </c>
      <c r="K1398" s="50">
        <v>69.233000000000004</v>
      </c>
      <c r="L1398" s="50">
        <v>48.145000000000003</v>
      </c>
      <c r="M1398" s="50">
        <v>39.768000000000001</v>
      </c>
      <c r="N1398" s="50">
        <v>34.231999999999999</v>
      </c>
      <c r="O1398" s="50">
        <v>28.532</v>
      </c>
      <c r="P1398" s="50">
        <v>26.128</v>
      </c>
      <c r="Q1398" s="50">
        <v>20.771999999999998</v>
      </c>
      <c r="R1398" s="50">
        <v>18.334</v>
      </c>
      <c r="S1398" s="50">
        <v>13.128</v>
      </c>
      <c r="T1398" s="50">
        <v>12.101000000000001</v>
      </c>
      <c r="U1398" s="50">
        <v>7.0380000000000003</v>
      </c>
      <c r="V1398" s="50">
        <v>4.4039999999999999</v>
      </c>
      <c r="W1398" s="50">
        <v>3.4929999999999999</v>
      </c>
      <c r="X1398" s="50" t="s">
        <v>311</v>
      </c>
      <c r="Y1398" s="50" t="s">
        <v>311</v>
      </c>
      <c r="Z1398" s="50" t="s">
        <v>311</v>
      </c>
      <c r="AA1398" s="50" t="s">
        <v>311</v>
      </c>
      <c r="AB1398" s="50" t="s">
        <v>311</v>
      </c>
      <c r="AC1398" s="50" t="str">
        <f t="shared" si="93"/>
        <v>Guyana-1975</v>
      </c>
      <c r="AD1398" s="51">
        <f t="shared" si="94"/>
        <v>387.20199999999994</v>
      </c>
      <c r="AE1398" s="15">
        <f t="shared" si="95"/>
        <v>0.92623230251909872</v>
      </c>
      <c r="AF1398">
        <f t="shared" si="96"/>
        <v>3.7612426179561904E-2</v>
      </c>
    </row>
    <row r="1399" spans="1:32" x14ac:dyDescent="0.25">
      <c r="A1399" s="59">
        <v>1382</v>
      </c>
      <c r="B1399" s="60" t="s">
        <v>309</v>
      </c>
      <c r="C1399" s="61" t="s">
        <v>375</v>
      </c>
      <c r="D1399" s="62"/>
      <c r="E1399" s="62">
        <v>332</v>
      </c>
      <c r="F1399" s="62">
        <v>1975</v>
      </c>
      <c r="G1399" s="50">
        <v>784.08500000000004</v>
      </c>
      <c r="H1399" s="50">
        <v>700.32799999999997</v>
      </c>
      <c r="I1399" s="50">
        <v>637.89300000000003</v>
      </c>
      <c r="J1399" s="50">
        <v>543.83500000000004</v>
      </c>
      <c r="K1399" s="50">
        <v>453.745</v>
      </c>
      <c r="L1399" s="50">
        <v>347.35399999999998</v>
      </c>
      <c r="M1399" s="50">
        <v>322.74799999999999</v>
      </c>
      <c r="N1399" s="50">
        <v>281.69</v>
      </c>
      <c r="O1399" s="50">
        <v>234.244</v>
      </c>
      <c r="P1399" s="50">
        <v>194.833</v>
      </c>
      <c r="Q1399" s="50">
        <v>169.292</v>
      </c>
      <c r="R1399" s="50">
        <v>147.69499999999999</v>
      </c>
      <c r="S1399" s="50">
        <v>121.53</v>
      </c>
      <c r="T1399" s="50">
        <v>91.272000000000006</v>
      </c>
      <c r="U1399" s="50">
        <v>60.408000000000001</v>
      </c>
      <c r="V1399" s="50">
        <v>31.427</v>
      </c>
      <c r="W1399" s="50">
        <v>17.978000000000002</v>
      </c>
      <c r="X1399" s="50" t="s">
        <v>311</v>
      </c>
      <c r="Y1399" s="50" t="s">
        <v>311</v>
      </c>
      <c r="Z1399" s="50" t="s">
        <v>311</v>
      </c>
      <c r="AA1399" s="50" t="s">
        <v>311</v>
      </c>
      <c r="AB1399" s="50" t="s">
        <v>311</v>
      </c>
      <c r="AC1399" s="50" t="str">
        <f t="shared" si="93"/>
        <v>Haiti-1975</v>
      </c>
      <c r="AD1399" s="51">
        <f t="shared" si="94"/>
        <v>2816.9660000000003</v>
      </c>
      <c r="AE1399" s="15">
        <f t="shared" si="95"/>
        <v>0.82478489268241073</v>
      </c>
      <c r="AF1399">
        <f t="shared" si="96"/>
        <v>4.0711465171385589E-2</v>
      </c>
    </row>
    <row r="1400" spans="1:32" x14ac:dyDescent="0.25">
      <c r="A1400" s="59">
        <v>1383</v>
      </c>
      <c r="B1400" s="60" t="s">
        <v>309</v>
      </c>
      <c r="C1400" s="61" t="s">
        <v>439</v>
      </c>
      <c r="D1400" s="62"/>
      <c r="E1400" s="62">
        <v>340</v>
      </c>
      <c r="F1400" s="62">
        <v>1975</v>
      </c>
      <c r="G1400" s="50">
        <v>596.50199999999995</v>
      </c>
      <c r="H1400" s="50">
        <v>494.904</v>
      </c>
      <c r="I1400" s="50">
        <v>408.18700000000001</v>
      </c>
      <c r="J1400" s="50">
        <v>341.59</v>
      </c>
      <c r="K1400" s="50">
        <v>279.92399999999998</v>
      </c>
      <c r="L1400" s="50">
        <v>207.40199999999999</v>
      </c>
      <c r="M1400" s="50">
        <v>160.96</v>
      </c>
      <c r="N1400" s="50">
        <v>137.72800000000001</v>
      </c>
      <c r="O1400" s="50">
        <v>120.736</v>
      </c>
      <c r="P1400" s="50">
        <v>99.96</v>
      </c>
      <c r="Q1400" s="50">
        <v>85.433999999999997</v>
      </c>
      <c r="R1400" s="50">
        <v>62.689</v>
      </c>
      <c r="S1400" s="50">
        <v>55.603000000000002</v>
      </c>
      <c r="T1400" s="50">
        <v>41.091000000000001</v>
      </c>
      <c r="U1400" s="50">
        <v>28.638999999999999</v>
      </c>
      <c r="V1400" s="50">
        <v>18.931000000000001</v>
      </c>
      <c r="W1400" s="50">
        <v>12.981</v>
      </c>
      <c r="X1400" s="50" t="s">
        <v>311</v>
      </c>
      <c r="Y1400" s="50" t="s">
        <v>311</v>
      </c>
      <c r="Z1400" s="50" t="s">
        <v>311</v>
      </c>
      <c r="AA1400" s="50" t="s">
        <v>311</v>
      </c>
      <c r="AB1400" s="50" t="s">
        <v>311</v>
      </c>
      <c r="AC1400" s="50" t="str">
        <f t="shared" si="93"/>
        <v>Honduras-1975</v>
      </c>
      <c r="AD1400" s="51">
        <f t="shared" si="94"/>
        <v>1552.0260000000003</v>
      </c>
      <c r="AE1400" s="15">
        <f t="shared" si="95"/>
        <v>1.0317062987346857</v>
      </c>
      <c r="AF1400">
        <f t="shared" si="96"/>
        <v>3.3307565590593058E-2</v>
      </c>
    </row>
    <row r="1401" spans="1:32" x14ac:dyDescent="0.25">
      <c r="A1401" s="59">
        <v>1384</v>
      </c>
      <c r="B1401" s="60" t="s">
        <v>309</v>
      </c>
      <c r="C1401" s="61" t="s">
        <v>440</v>
      </c>
      <c r="D1401" s="62"/>
      <c r="E1401" s="62">
        <v>352</v>
      </c>
      <c r="F1401" s="62">
        <v>1975</v>
      </c>
      <c r="G1401" s="50">
        <v>21.468</v>
      </c>
      <c r="H1401" s="50">
        <v>21.195</v>
      </c>
      <c r="I1401" s="50">
        <v>22.870999999999999</v>
      </c>
      <c r="J1401" s="50">
        <v>22.46</v>
      </c>
      <c r="K1401" s="50">
        <v>19.670999999999999</v>
      </c>
      <c r="L1401" s="50">
        <v>16.905999999999999</v>
      </c>
      <c r="M1401" s="50">
        <v>13.391</v>
      </c>
      <c r="N1401" s="50">
        <v>10.849</v>
      </c>
      <c r="O1401" s="50">
        <v>11.377000000000001</v>
      </c>
      <c r="P1401" s="50">
        <v>11.161</v>
      </c>
      <c r="Q1401" s="50">
        <v>10.195</v>
      </c>
      <c r="R1401" s="50">
        <v>8.7579999999999991</v>
      </c>
      <c r="S1401" s="50">
        <v>7.7889999999999997</v>
      </c>
      <c r="T1401" s="50">
        <v>6.5330000000000004</v>
      </c>
      <c r="U1401" s="50">
        <v>5.3479999999999999</v>
      </c>
      <c r="V1401" s="50">
        <v>4.0670000000000002</v>
      </c>
      <c r="W1401" s="50">
        <v>4.0309999999999997</v>
      </c>
      <c r="X1401" s="50" t="s">
        <v>311</v>
      </c>
      <c r="Y1401" s="50" t="s">
        <v>311</v>
      </c>
      <c r="Z1401" s="50" t="s">
        <v>311</v>
      </c>
      <c r="AA1401" s="50" t="s">
        <v>311</v>
      </c>
      <c r="AB1401" s="50" t="s">
        <v>311</v>
      </c>
      <c r="AC1401" s="50" t="str">
        <f t="shared" si="93"/>
        <v>Iceland-1975</v>
      </c>
      <c r="AD1401" s="51">
        <f t="shared" si="94"/>
        <v>132.55699999999999</v>
      </c>
      <c r="AE1401" s="15">
        <f t="shared" si="95"/>
        <v>0.64510361580301312</v>
      </c>
      <c r="AF1401">
        <f t="shared" si="96"/>
        <v>0.10085768661877623</v>
      </c>
    </row>
    <row r="1402" spans="1:32" x14ac:dyDescent="0.25">
      <c r="A1402" s="59">
        <v>1385</v>
      </c>
      <c r="B1402" s="60" t="s">
        <v>309</v>
      </c>
      <c r="C1402" s="61" t="s">
        <v>34</v>
      </c>
      <c r="D1402" s="62"/>
      <c r="E1402" s="62">
        <v>356</v>
      </c>
      <c r="F1402" s="62">
        <v>1975</v>
      </c>
      <c r="G1402" s="50">
        <v>94685.028000000006</v>
      </c>
      <c r="H1402" s="50">
        <v>81292.195000000007</v>
      </c>
      <c r="I1402" s="50">
        <v>72952.308000000005</v>
      </c>
      <c r="J1402" s="50">
        <v>64834.381000000001</v>
      </c>
      <c r="K1402" s="50">
        <v>57154.362000000001</v>
      </c>
      <c r="L1402" s="50">
        <v>44356.347000000002</v>
      </c>
      <c r="M1402" s="50">
        <v>38418.186999999998</v>
      </c>
      <c r="N1402" s="50">
        <v>35286.883000000002</v>
      </c>
      <c r="O1402" s="50">
        <v>30902.327000000001</v>
      </c>
      <c r="P1402" s="50">
        <v>26373.857</v>
      </c>
      <c r="Q1402" s="50">
        <v>21895.289000000001</v>
      </c>
      <c r="R1402" s="50">
        <v>17783.882000000001</v>
      </c>
      <c r="S1402" s="50">
        <v>13659.583000000001</v>
      </c>
      <c r="T1402" s="50">
        <v>9951.9079999999994</v>
      </c>
      <c r="U1402" s="50">
        <v>6071.3280000000004</v>
      </c>
      <c r="V1402" s="50">
        <v>3560.078</v>
      </c>
      <c r="W1402" s="50">
        <v>2123.777</v>
      </c>
      <c r="X1402" s="50" t="s">
        <v>311</v>
      </c>
      <c r="Y1402" s="50" t="s">
        <v>311</v>
      </c>
      <c r="Z1402" s="50" t="s">
        <v>311</v>
      </c>
      <c r="AA1402" s="50" t="s">
        <v>311</v>
      </c>
      <c r="AB1402" s="50" t="s">
        <v>311</v>
      </c>
      <c r="AC1402" s="50" t="str">
        <f t="shared" si="93"/>
        <v>India-1975</v>
      </c>
      <c r="AD1402" s="51">
        <f t="shared" si="94"/>
        <v>350665.098</v>
      </c>
      <c r="AE1402" s="15">
        <f t="shared" si="95"/>
        <v>0.77178089163581365</v>
      </c>
      <c r="AF1402">
        <f t="shared" si="96"/>
        <v>3.6202944372939007E-2</v>
      </c>
    </row>
    <row r="1403" spans="1:32" x14ac:dyDescent="0.25">
      <c r="A1403" s="59">
        <v>1386</v>
      </c>
      <c r="B1403" s="60" t="s">
        <v>309</v>
      </c>
      <c r="C1403" s="61" t="s">
        <v>256</v>
      </c>
      <c r="D1403" s="62"/>
      <c r="E1403" s="62">
        <v>360</v>
      </c>
      <c r="F1403" s="62">
        <v>1975</v>
      </c>
      <c r="G1403" s="50">
        <v>20772.583999999999</v>
      </c>
      <c r="H1403" s="50">
        <v>18582.261999999999</v>
      </c>
      <c r="I1403" s="50">
        <v>16261.268</v>
      </c>
      <c r="J1403" s="50">
        <v>13849.166999999999</v>
      </c>
      <c r="K1403" s="50">
        <v>10737.308999999999</v>
      </c>
      <c r="L1403" s="50">
        <v>8504.8080000000009</v>
      </c>
      <c r="M1403" s="50">
        <v>8004.7290000000003</v>
      </c>
      <c r="N1403" s="50">
        <v>7490.8649999999998</v>
      </c>
      <c r="O1403" s="50">
        <v>6449.3860000000004</v>
      </c>
      <c r="P1403" s="50">
        <v>5333.9880000000003</v>
      </c>
      <c r="Q1403" s="50">
        <v>4119.5010000000002</v>
      </c>
      <c r="R1403" s="50">
        <v>3312.482</v>
      </c>
      <c r="S1403" s="50">
        <v>2795.4319999999998</v>
      </c>
      <c r="T1403" s="50">
        <v>2076.5410000000002</v>
      </c>
      <c r="U1403" s="50">
        <v>1293.6780000000001</v>
      </c>
      <c r="V1403" s="50">
        <v>689.93100000000004</v>
      </c>
      <c r="W1403" s="50">
        <v>450.18400000000003</v>
      </c>
      <c r="X1403" s="50" t="s">
        <v>311</v>
      </c>
      <c r="Y1403" s="50" t="s">
        <v>311</v>
      </c>
      <c r="Z1403" s="50" t="s">
        <v>311</v>
      </c>
      <c r="AA1403" s="50" t="s">
        <v>311</v>
      </c>
      <c r="AB1403" s="50" t="s">
        <v>311</v>
      </c>
      <c r="AC1403" s="50" t="str">
        <f t="shared" si="93"/>
        <v>Indonesia-1975</v>
      </c>
      <c r="AD1403" s="51">
        <f t="shared" si="94"/>
        <v>70597.667000000001</v>
      </c>
      <c r="AE1403" s="15">
        <f t="shared" si="95"/>
        <v>0.85167754906121751</v>
      </c>
      <c r="AF1403">
        <f t="shared" si="96"/>
        <v>3.5735669783951714E-2</v>
      </c>
    </row>
    <row r="1404" spans="1:32" x14ac:dyDescent="0.25">
      <c r="A1404" s="59">
        <v>1387</v>
      </c>
      <c r="B1404" s="60" t="s">
        <v>309</v>
      </c>
      <c r="C1404" s="61" t="s">
        <v>441</v>
      </c>
      <c r="D1404" s="62"/>
      <c r="E1404" s="62">
        <v>364</v>
      </c>
      <c r="F1404" s="62">
        <v>1975</v>
      </c>
      <c r="G1404" s="50">
        <v>5461.1980000000003</v>
      </c>
      <c r="H1404" s="50">
        <v>4634.8559999999998</v>
      </c>
      <c r="I1404" s="50">
        <v>4087.5349999999999</v>
      </c>
      <c r="J1404" s="50">
        <v>3563.712</v>
      </c>
      <c r="K1404" s="50">
        <v>3038.7710000000002</v>
      </c>
      <c r="L1404" s="50">
        <v>2124.2800000000002</v>
      </c>
      <c r="M1404" s="50">
        <v>1658.095</v>
      </c>
      <c r="N1404" s="50">
        <v>1641.9290000000001</v>
      </c>
      <c r="O1404" s="50">
        <v>1553.973</v>
      </c>
      <c r="P1404" s="50">
        <v>1355.1089999999999</v>
      </c>
      <c r="Q1404" s="50">
        <v>1181.75</v>
      </c>
      <c r="R1404" s="50">
        <v>796.43100000000004</v>
      </c>
      <c r="S1404" s="50">
        <v>591.88199999999995</v>
      </c>
      <c r="T1404" s="50">
        <v>462.154</v>
      </c>
      <c r="U1404" s="50">
        <v>308.59800000000001</v>
      </c>
      <c r="V1404" s="50">
        <v>164.50200000000001</v>
      </c>
      <c r="W1404" s="50">
        <v>105.779</v>
      </c>
      <c r="X1404" s="50" t="s">
        <v>311</v>
      </c>
      <c r="Y1404" s="50" t="s">
        <v>311</v>
      </c>
      <c r="Z1404" s="50" t="s">
        <v>311</v>
      </c>
      <c r="AA1404" s="50" t="s">
        <v>311</v>
      </c>
      <c r="AB1404" s="50" t="s">
        <v>311</v>
      </c>
      <c r="AC1404" s="50" t="str">
        <f t="shared" si="93"/>
        <v>Iran (Islamic Republic of)-1975</v>
      </c>
      <c r="AD1404" s="51">
        <f t="shared" si="94"/>
        <v>17505.932000000001</v>
      </c>
      <c r="AE1404" s="15">
        <f t="shared" si="95"/>
        <v>0.8696836021069887</v>
      </c>
      <c r="AF1404">
        <f t="shared" si="96"/>
        <v>3.2851017217962991E-2</v>
      </c>
    </row>
    <row r="1405" spans="1:32" x14ac:dyDescent="0.25">
      <c r="A1405" s="59">
        <v>1388</v>
      </c>
      <c r="B1405" s="60" t="s">
        <v>309</v>
      </c>
      <c r="C1405" s="61" t="s">
        <v>442</v>
      </c>
      <c r="D1405" s="62"/>
      <c r="E1405" s="62">
        <v>368</v>
      </c>
      <c r="F1405" s="62">
        <v>1975</v>
      </c>
      <c r="G1405" s="50">
        <v>2159.886</v>
      </c>
      <c r="H1405" s="50">
        <v>1859.8030000000001</v>
      </c>
      <c r="I1405" s="50">
        <v>1390.7660000000001</v>
      </c>
      <c r="J1405" s="50">
        <v>1100.383</v>
      </c>
      <c r="K1405" s="50">
        <v>1069.7049999999999</v>
      </c>
      <c r="L1405" s="50">
        <v>683.61400000000003</v>
      </c>
      <c r="M1405" s="50">
        <v>635.07500000000005</v>
      </c>
      <c r="N1405" s="50">
        <v>534.99</v>
      </c>
      <c r="O1405" s="50">
        <v>455.25200000000001</v>
      </c>
      <c r="P1405" s="50">
        <v>382.90699999999998</v>
      </c>
      <c r="Q1405" s="50">
        <v>339.738</v>
      </c>
      <c r="R1405" s="50">
        <v>317.34100000000001</v>
      </c>
      <c r="S1405" s="50">
        <v>268.608</v>
      </c>
      <c r="T1405" s="50">
        <v>214.27500000000001</v>
      </c>
      <c r="U1405" s="50">
        <v>149.029</v>
      </c>
      <c r="V1405" s="50">
        <v>80.971000000000004</v>
      </c>
      <c r="W1405" s="50">
        <v>42.246000000000002</v>
      </c>
      <c r="X1405" s="50" t="s">
        <v>311</v>
      </c>
      <c r="Y1405" s="50" t="s">
        <v>311</v>
      </c>
      <c r="Z1405" s="50" t="s">
        <v>311</v>
      </c>
      <c r="AA1405" s="50" t="s">
        <v>311</v>
      </c>
      <c r="AB1405" s="50" t="s">
        <v>311</v>
      </c>
      <c r="AC1405" s="50" t="str">
        <f t="shared" si="93"/>
        <v>Iraq-1975</v>
      </c>
      <c r="AD1405" s="51">
        <f t="shared" si="94"/>
        <v>5787.6130000000012</v>
      </c>
      <c r="AE1405" s="15">
        <f t="shared" si="95"/>
        <v>1.0188960457445926</v>
      </c>
      <c r="AF1405">
        <f t="shared" si="96"/>
        <v>4.3446869585003413E-2</v>
      </c>
    </row>
    <row r="1406" spans="1:32" x14ac:dyDescent="0.25">
      <c r="A1406" s="59">
        <v>1389</v>
      </c>
      <c r="B1406" s="60" t="s">
        <v>309</v>
      </c>
      <c r="C1406" s="61" t="s">
        <v>259</v>
      </c>
      <c r="D1406" s="62"/>
      <c r="E1406" s="62">
        <v>372</v>
      </c>
      <c r="F1406" s="62">
        <v>1975</v>
      </c>
      <c r="G1406" s="50">
        <v>354.50599999999997</v>
      </c>
      <c r="H1406" s="50">
        <v>310.447</v>
      </c>
      <c r="I1406" s="50">
        <v>323.541</v>
      </c>
      <c r="J1406" s="50">
        <v>287.40300000000002</v>
      </c>
      <c r="K1406" s="50">
        <v>269.58199999999999</v>
      </c>
      <c r="L1406" s="50">
        <v>235.77600000000001</v>
      </c>
      <c r="M1406" s="50">
        <v>179.09899999999999</v>
      </c>
      <c r="N1406" s="50">
        <v>158.696</v>
      </c>
      <c r="O1406" s="50">
        <v>142.40600000000001</v>
      </c>
      <c r="P1406" s="50">
        <v>135.84899999999999</v>
      </c>
      <c r="Q1406" s="50">
        <v>154.434</v>
      </c>
      <c r="R1406" s="50">
        <v>147.62100000000001</v>
      </c>
      <c r="S1406" s="50">
        <v>147.80000000000001</v>
      </c>
      <c r="T1406" s="50">
        <v>115.59099999999999</v>
      </c>
      <c r="U1406" s="50">
        <v>93.471000000000004</v>
      </c>
      <c r="V1406" s="50">
        <v>66.686999999999998</v>
      </c>
      <c r="W1406" s="50">
        <v>61.216999999999999</v>
      </c>
      <c r="X1406" s="50" t="s">
        <v>311</v>
      </c>
      <c r="Y1406" s="50" t="s">
        <v>311</v>
      </c>
      <c r="Z1406" s="50" t="s">
        <v>311</v>
      </c>
      <c r="AA1406" s="50" t="s">
        <v>311</v>
      </c>
      <c r="AB1406" s="50" t="s">
        <v>311</v>
      </c>
      <c r="AC1406" s="50" t="str">
        <f t="shared" si="93"/>
        <v>Ireland-1975</v>
      </c>
      <c r="AD1406" s="51">
        <f t="shared" si="94"/>
        <v>1858.6659999999997</v>
      </c>
      <c r="AE1406" s="15">
        <f t="shared" si="95"/>
        <v>0.7131243590833426</v>
      </c>
      <c r="AF1406">
        <f t="shared" si="96"/>
        <v>0.11835162056224448</v>
      </c>
    </row>
    <row r="1407" spans="1:32" x14ac:dyDescent="0.25">
      <c r="A1407" s="59">
        <v>1390</v>
      </c>
      <c r="B1407" s="60" t="s">
        <v>309</v>
      </c>
      <c r="C1407" s="61" t="s">
        <v>443</v>
      </c>
      <c r="D1407" s="62"/>
      <c r="E1407" s="62">
        <v>376</v>
      </c>
      <c r="F1407" s="62">
        <v>1975</v>
      </c>
      <c r="G1407" s="50">
        <v>421.774</v>
      </c>
      <c r="H1407" s="50">
        <v>346.52199999999999</v>
      </c>
      <c r="I1407" s="50">
        <v>320.05799999999999</v>
      </c>
      <c r="J1407" s="50">
        <v>313.71600000000001</v>
      </c>
      <c r="K1407" s="50">
        <v>323.20999999999998</v>
      </c>
      <c r="L1407" s="50">
        <v>265.166</v>
      </c>
      <c r="M1407" s="50">
        <v>184.74299999999999</v>
      </c>
      <c r="N1407" s="50">
        <v>170.95699999999999</v>
      </c>
      <c r="O1407" s="50">
        <v>163.38900000000001</v>
      </c>
      <c r="P1407" s="50">
        <v>158.23699999999999</v>
      </c>
      <c r="Q1407" s="50">
        <v>153.15199999999999</v>
      </c>
      <c r="R1407" s="50">
        <v>124.533</v>
      </c>
      <c r="S1407" s="50">
        <v>135.345</v>
      </c>
      <c r="T1407" s="50">
        <v>107.66</v>
      </c>
      <c r="U1407" s="50">
        <v>71.600999999999999</v>
      </c>
      <c r="V1407" s="50">
        <v>43.168999999999997</v>
      </c>
      <c r="W1407" s="50">
        <v>33.527999999999999</v>
      </c>
      <c r="X1407" s="50" t="s">
        <v>311</v>
      </c>
      <c r="Y1407" s="50" t="s">
        <v>311</v>
      </c>
      <c r="Z1407" s="50" t="s">
        <v>311</v>
      </c>
      <c r="AA1407" s="50" t="s">
        <v>311</v>
      </c>
      <c r="AB1407" s="50" t="s">
        <v>311</v>
      </c>
      <c r="AC1407" s="50" t="str">
        <f t="shared" si="93"/>
        <v>Israel-1975</v>
      </c>
      <c r="AD1407" s="51">
        <f t="shared" si="94"/>
        <v>1992.4480000000001</v>
      </c>
      <c r="AE1407" s="15">
        <f t="shared" si="95"/>
        <v>0.67470368109983314</v>
      </c>
      <c r="AF1407">
        <f t="shared" si="96"/>
        <v>8.308161316436434E-2</v>
      </c>
    </row>
    <row r="1408" spans="1:32" x14ac:dyDescent="0.25">
      <c r="A1408" s="59">
        <v>1391</v>
      </c>
      <c r="B1408" s="60" t="s">
        <v>309</v>
      </c>
      <c r="C1408" s="61" t="s">
        <v>444</v>
      </c>
      <c r="D1408" s="62"/>
      <c r="E1408" s="62">
        <v>380</v>
      </c>
      <c r="F1408" s="62">
        <v>1975</v>
      </c>
      <c r="G1408" s="50">
        <v>4286.607</v>
      </c>
      <c r="H1408" s="50">
        <v>4518.9059999999999</v>
      </c>
      <c r="I1408" s="50">
        <v>4555.9340000000002</v>
      </c>
      <c r="J1408" s="50">
        <v>4110.8180000000002</v>
      </c>
      <c r="K1408" s="50">
        <v>3876.5920000000001</v>
      </c>
      <c r="L1408" s="50">
        <v>4013.4580000000001</v>
      </c>
      <c r="M1408" s="50">
        <v>3470.7950000000001</v>
      </c>
      <c r="N1408" s="50">
        <v>3786.623</v>
      </c>
      <c r="O1408" s="50">
        <v>3629.1019999999999</v>
      </c>
      <c r="P1408" s="50">
        <v>3597.3780000000002</v>
      </c>
      <c r="Q1408" s="50">
        <v>3496.62</v>
      </c>
      <c r="R1408" s="50">
        <v>2303.75</v>
      </c>
      <c r="S1408" s="50">
        <v>2959.442</v>
      </c>
      <c r="T1408" s="50">
        <v>2516.1660000000002</v>
      </c>
      <c r="U1408" s="50">
        <v>1879.5540000000001</v>
      </c>
      <c r="V1408" s="50">
        <v>1248.345</v>
      </c>
      <c r="W1408" s="50">
        <v>1080.604</v>
      </c>
      <c r="X1408" s="50" t="s">
        <v>311</v>
      </c>
      <c r="Y1408" s="50" t="s">
        <v>311</v>
      </c>
      <c r="Z1408" s="50" t="s">
        <v>311</v>
      </c>
      <c r="AA1408" s="50" t="s">
        <v>311</v>
      </c>
      <c r="AB1408" s="50" t="s">
        <v>311</v>
      </c>
      <c r="AC1408" s="50" t="str">
        <f t="shared" si="93"/>
        <v>Italy-1975</v>
      </c>
      <c r="AD1408" s="51">
        <f t="shared" si="94"/>
        <v>35244.578000000001</v>
      </c>
      <c r="AE1408" s="15">
        <f t="shared" si="95"/>
        <v>0.56990655413720659</v>
      </c>
      <c r="AF1408">
        <f t="shared" si="96"/>
        <v>0.13835052341762158</v>
      </c>
    </row>
    <row r="1409" spans="1:32" x14ac:dyDescent="0.25">
      <c r="A1409" s="59">
        <v>1392</v>
      </c>
      <c r="B1409" s="60" t="s">
        <v>309</v>
      </c>
      <c r="C1409" s="61" t="s">
        <v>376</v>
      </c>
      <c r="D1409" s="62"/>
      <c r="E1409" s="62">
        <v>388</v>
      </c>
      <c r="F1409" s="62">
        <v>1975</v>
      </c>
      <c r="G1409" s="50">
        <v>296.36599999999999</v>
      </c>
      <c r="H1409" s="50">
        <v>308.64400000000001</v>
      </c>
      <c r="I1409" s="50">
        <v>295.39100000000002</v>
      </c>
      <c r="J1409" s="50">
        <v>235.327</v>
      </c>
      <c r="K1409" s="50">
        <v>144.31</v>
      </c>
      <c r="L1409" s="50">
        <v>109.501</v>
      </c>
      <c r="M1409" s="50">
        <v>89.933999999999997</v>
      </c>
      <c r="N1409" s="50">
        <v>81.823999999999998</v>
      </c>
      <c r="O1409" s="50">
        <v>80.558999999999997</v>
      </c>
      <c r="P1409" s="50">
        <v>78.125</v>
      </c>
      <c r="Q1409" s="50">
        <v>68.628</v>
      </c>
      <c r="R1409" s="50">
        <v>65.48</v>
      </c>
      <c r="S1409" s="50">
        <v>55.168999999999997</v>
      </c>
      <c r="T1409" s="50">
        <v>47.555</v>
      </c>
      <c r="U1409" s="50">
        <v>33.536000000000001</v>
      </c>
      <c r="V1409" s="50">
        <v>20.215</v>
      </c>
      <c r="W1409" s="50">
        <v>17.172999999999998</v>
      </c>
      <c r="X1409" s="50" t="s">
        <v>311</v>
      </c>
      <c r="Y1409" s="50" t="s">
        <v>311</v>
      </c>
      <c r="Z1409" s="50" t="s">
        <v>311</v>
      </c>
      <c r="AA1409" s="50" t="s">
        <v>311</v>
      </c>
      <c r="AB1409" s="50" t="s">
        <v>311</v>
      </c>
      <c r="AC1409" s="50" t="str">
        <f t="shared" si="93"/>
        <v>Jamaica-1975</v>
      </c>
      <c r="AD1409" s="51">
        <f t="shared" si="94"/>
        <v>1008.857</v>
      </c>
      <c r="AE1409" s="15">
        <f t="shared" si="95"/>
        <v>1.0099350056549143</v>
      </c>
      <c r="AF1409">
        <f t="shared" si="96"/>
        <v>6.2054997281666496E-2</v>
      </c>
    </row>
    <row r="1410" spans="1:32" x14ac:dyDescent="0.25">
      <c r="A1410" s="59">
        <v>1393</v>
      </c>
      <c r="B1410" s="60" t="s">
        <v>309</v>
      </c>
      <c r="C1410" s="61" t="s">
        <v>35</v>
      </c>
      <c r="D1410" s="62"/>
      <c r="E1410" s="62">
        <v>392</v>
      </c>
      <c r="F1410" s="62">
        <v>1975</v>
      </c>
      <c r="G1410" s="50">
        <v>10174.079</v>
      </c>
      <c r="H1410" s="50">
        <v>9010.9249999999993</v>
      </c>
      <c r="I1410" s="50">
        <v>8253.2430000000004</v>
      </c>
      <c r="J1410" s="50">
        <v>8038.2920000000004</v>
      </c>
      <c r="K1410" s="50">
        <v>9359.9549999999999</v>
      </c>
      <c r="L1410" s="50">
        <v>10882.013000000001</v>
      </c>
      <c r="M1410" s="50">
        <v>9322.0069999999996</v>
      </c>
      <c r="N1410" s="50">
        <v>8486.51</v>
      </c>
      <c r="O1410" s="50">
        <v>8175.4709999999995</v>
      </c>
      <c r="P1410" s="50">
        <v>7313.8869999999997</v>
      </c>
      <c r="Q1410" s="50">
        <v>5761.6390000000001</v>
      </c>
      <c r="R1410" s="50">
        <v>4697.9960000000001</v>
      </c>
      <c r="S1410" s="50">
        <v>4288.7790000000005</v>
      </c>
      <c r="T1410" s="50">
        <v>3423.9969999999998</v>
      </c>
      <c r="U1410" s="50">
        <v>2528.0720000000001</v>
      </c>
      <c r="V1410" s="50">
        <v>1574.77</v>
      </c>
      <c r="W1410" s="50">
        <v>1131.42</v>
      </c>
      <c r="X1410" s="50" t="s">
        <v>311</v>
      </c>
      <c r="Y1410" s="50" t="s">
        <v>311</v>
      </c>
      <c r="Z1410" s="50" t="s">
        <v>311</v>
      </c>
      <c r="AA1410" s="50" t="s">
        <v>311</v>
      </c>
      <c r="AB1410" s="50" t="s">
        <v>311</v>
      </c>
      <c r="AC1410" s="50" t="str">
        <f t="shared" si="93"/>
        <v>Japan-1975</v>
      </c>
      <c r="AD1410" s="51">
        <f t="shared" si="94"/>
        <v>76326.548999999999</v>
      </c>
      <c r="AE1410" s="15">
        <f t="shared" si="95"/>
        <v>0.47292202350194035</v>
      </c>
      <c r="AF1410">
        <f t="shared" si="96"/>
        <v>8.3441199074876987E-2</v>
      </c>
    </row>
    <row r="1411" spans="1:32" x14ac:dyDescent="0.25">
      <c r="A1411" s="59">
        <v>1394</v>
      </c>
      <c r="B1411" s="60" t="s">
        <v>309</v>
      </c>
      <c r="C1411" s="61" t="s">
        <v>260</v>
      </c>
      <c r="D1411" s="62"/>
      <c r="E1411" s="62">
        <v>400</v>
      </c>
      <c r="F1411" s="62">
        <v>1975</v>
      </c>
      <c r="G1411" s="50">
        <v>412.935</v>
      </c>
      <c r="H1411" s="50">
        <v>315.48599999999999</v>
      </c>
      <c r="I1411" s="50">
        <v>248.23</v>
      </c>
      <c r="J1411" s="50">
        <v>198.416</v>
      </c>
      <c r="K1411" s="50">
        <v>159.63300000000001</v>
      </c>
      <c r="L1411" s="50">
        <v>144.99600000000001</v>
      </c>
      <c r="M1411" s="50">
        <v>128.792</v>
      </c>
      <c r="N1411" s="50">
        <v>107.84099999999999</v>
      </c>
      <c r="O1411" s="50">
        <v>86.775000000000006</v>
      </c>
      <c r="P1411" s="50">
        <v>68.156999999999996</v>
      </c>
      <c r="Q1411" s="50">
        <v>54.508000000000003</v>
      </c>
      <c r="R1411" s="50">
        <v>42.267000000000003</v>
      </c>
      <c r="S1411" s="50">
        <v>32.28</v>
      </c>
      <c r="T1411" s="50">
        <v>24.837</v>
      </c>
      <c r="U1411" s="50">
        <v>17.774999999999999</v>
      </c>
      <c r="V1411" s="50">
        <v>11.736000000000001</v>
      </c>
      <c r="W1411" s="50">
        <v>8.2539999999999996</v>
      </c>
      <c r="X1411" s="50" t="s">
        <v>311</v>
      </c>
      <c r="Y1411" s="50" t="s">
        <v>311</v>
      </c>
      <c r="Z1411" s="50" t="s">
        <v>311</v>
      </c>
      <c r="AA1411" s="50" t="s">
        <v>311</v>
      </c>
      <c r="AB1411" s="50" t="s">
        <v>311</v>
      </c>
      <c r="AC1411" s="50" t="str">
        <f t="shared" si="93"/>
        <v>Jordan-1975</v>
      </c>
      <c r="AD1411" s="51">
        <f t="shared" si="94"/>
        <v>1023.6650000000001</v>
      </c>
      <c r="AE1411" s="15">
        <f t="shared" si="95"/>
        <v>1.0152276379479614</v>
      </c>
      <c r="AF1411">
        <f t="shared" si="96"/>
        <v>3.1296055223274721E-2</v>
      </c>
    </row>
    <row r="1412" spans="1:32" x14ac:dyDescent="0.25">
      <c r="A1412" s="59">
        <v>1395</v>
      </c>
      <c r="B1412" s="60" t="s">
        <v>309</v>
      </c>
      <c r="C1412" s="61" t="s">
        <v>445</v>
      </c>
      <c r="D1412" s="62"/>
      <c r="E1412" s="62">
        <v>404</v>
      </c>
      <c r="F1412" s="62">
        <v>1975</v>
      </c>
      <c r="G1412" s="50">
        <v>2785.337</v>
      </c>
      <c r="H1412" s="50">
        <v>2158.3029999999999</v>
      </c>
      <c r="I1412" s="50">
        <v>1751.64</v>
      </c>
      <c r="J1412" s="50">
        <v>1425.5060000000001</v>
      </c>
      <c r="K1412" s="50">
        <v>1148.829</v>
      </c>
      <c r="L1412" s="50">
        <v>844.79600000000005</v>
      </c>
      <c r="M1412" s="50">
        <v>600.22699999999998</v>
      </c>
      <c r="N1412" s="50">
        <v>550.04399999999998</v>
      </c>
      <c r="O1412" s="50">
        <v>512.44399999999996</v>
      </c>
      <c r="P1412" s="50">
        <v>421.827</v>
      </c>
      <c r="Q1412" s="50">
        <v>339.85199999999998</v>
      </c>
      <c r="R1412" s="50">
        <v>279.762</v>
      </c>
      <c r="S1412" s="50">
        <v>228.803</v>
      </c>
      <c r="T1412" s="50">
        <v>180.828</v>
      </c>
      <c r="U1412" s="50">
        <v>128.51599999999999</v>
      </c>
      <c r="V1412" s="50">
        <v>78.171999999999997</v>
      </c>
      <c r="W1412" s="50">
        <v>51.743000000000002</v>
      </c>
      <c r="X1412" s="50" t="s">
        <v>311</v>
      </c>
      <c r="Y1412" s="50" t="s">
        <v>311</v>
      </c>
      <c r="Z1412" s="50" t="s">
        <v>311</v>
      </c>
      <c r="AA1412" s="50" t="s">
        <v>311</v>
      </c>
      <c r="AB1412" s="50" t="s">
        <v>311</v>
      </c>
      <c r="AC1412" s="50" t="str">
        <f t="shared" si="93"/>
        <v>Kenya-1975</v>
      </c>
      <c r="AD1412" s="51">
        <f t="shared" si="94"/>
        <v>6352.0899999999992</v>
      </c>
      <c r="AE1412" s="15">
        <f t="shared" si="95"/>
        <v>1.1231797723269035</v>
      </c>
      <c r="AF1412">
        <f t="shared" si="96"/>
        <v>3.3666478378401157E-2</v>
      </c>
    </row>
    <row r="1413" spans="1:32" x14ac:dyDescent="0.25">
      <c r="A1413" s="59">
        <v>1396</v>
      </c>
      <c r="B1413" s="60" t="s">
        <v>309</v>
      </c>
      <c r="C1413" s="61" t="s">
        <v>377</v>
      </c>
      <c r="D1413" s="62"/>
      <c r="E1413" s="62">
        <v>296</v>
      </c>
      <c r="F1413" s="62">
        <v>1975</v>
      </c>
      <c r="G1413" s="50">
        <v>7.5090000000000003</v>
      </c>
      <c r="H1413" s="50">
        <v>7.5910000000000002</v>
      </c>
      <c r="I1413" s="50">
        <v>7.6920000000000002</v>
      </c>
      <c r="J1413" s="50">
        <v>6.625</v>
      </c>
      <c r="K1413" s="50">
        <v>5.1509999999999998</v>
      </c>
      <c r="L1413" s="50">
        <v>3.8340000000000001</v>
      </c>
      <c r="M1413" s="50">
        <v>2.645</v>
      </c>
      <c r="N1413" s="50">
        <v>2.577</v>
      </c>
      <c r="O1413" s="50">
        <v>2.3220000000000001</v>
      </c>
      <c r="P1413" s="50">
        <v>2.4529999999999998</v>
      </c>
      <c r="Q1413" s="50">
        <v>2.4329999999999998</v>
      </c>
      <c r="R1413" s="50">
        <v>1.3819999999999999</v>
      </c>
      <c r="S1413" s="50">
        <v>0.93300000000000005</v>
      </c>
      <c r="T1413" s="50">
        <v>0.80300000000000005</v>
      </c>
      <c r="U1413" s="50">
        <v>0.54500000000000004</v>
      </c>
      <c r="V1413" s="50">
        <v>0.38100000000000001</v>
      </c>
      <c r="W1413" s="50">
        <v>0.29299999999999998</v>
      </c>
      <c r="X1413" s="50" t="s">
        <v>311</v>
      </c>
      <c r="Y1413" s="50" t="s">
        <v>311</v>
      </c>
      <c r="Z1413" s="50" t="s">
        <v>311</v>
      </c>
      <c r="AA1413" s="50" t="s">
        <v>311</v>
      </c>
      <c r="AB1413" s="50" t="s">
        <v>311</v>
      </c>
      <c r="AC1413" s="50" t="str">
        <f t="shared" si="93"/>
        <v>Kiribati-1975</v>
      </c>
      <c r="AD1413" s="51">
        <f t="shared" si="94"/>
        <v>30.355</v>
      </c>
      <c r="AE1413" s="15">
        <f t="shared" si="95"/>
        <v>0.81746005600395333</v>
      </c>
      <c r="AF1413">
        <f t="shared" si="96"/>
        <v>3.8045421190283556E-2</v>
      </c>
    </row>
    <row r="1414" spans="1:32" x14ac:dyDescent="0.25">
      <c r="A1414" s="59">
        <v>1397</v>
      </c>
      <c r="B1414" s="60" t="s">
        <v>309</v>
      </c>
      <c r="C1414" s="61" t="s">
        <v>446</v>
      </c>
      <c r="D1414" s="62"/>
      <c r="E1414" s="62">
        <v>414</v>
      </c>
      <c r="F1414" s="62">
        <v>1975</v>
      </c>
      <c r="G1414" s="50">
        <v>201.78800000000001</v>
      </c>
      <c r="H1414" s="50">
        <v>150.703</v>
      </c>
      <c r="I1414" s="50">
        <v>111.20699999999999</v>
      </c>
      <c r="J1414" s="50">
        <v>89.844999999999999</v>
      </c>
      <c r="K1414" s="50">
        <v>90.271000000000001</v>
      </c>
      <c r="L1414" s="50">
        <v>89.930999999999997</v>
      </c>
      <c r="M1414" s="50">
        <v>80.674999999999997</v>
      </c>
      <c r="N1414" s="50">
        <v>67.771000000000001</v>
      </c>
      <c r="O1414" s="50">
        <v>44.436</v>
      </c>
      <c r="P1414" s="50">
        <v>34.92</v>
      </c>
      <c r="Q1414" s="50">
        <v>20.911999999999999</v>
      </c>
      <c r="R1414" s="50">
        <v>12.06</v>
      </c>
      <c r="S1414" s="50">
        <v>12.704000000000001</v>
      </c>
      <c r="T1414" s="50">
        <v>6.0670000000000002</v>
      </c>
      <c r="U1414" s="50">
        <v>3.74</v>
      </c>
      <c r="V1414" s="50">
        <v>5.5250000000000004</v>
      </c>
      <c r="W1414" s="50">
        <v>2.3849999999999998</v>
      </c>
      <c r="X1414" s="50" t="s">
        <v>311</v>
      </c>
      <c r="Y1414" s="50" t="s">
        <v>311</v>
      </c>
      <c r="Z1414" s="50" t="s">
        <v>311</v>
      </c>
      <c r="AA1414" s="50" t="s">
        <v>311</v>
      </c>
      <c r="AB1414" s="50" t="s">
        <v>311</v>
      </c>
      <c r="AC1414" s="50" t="str">
        <f t="shared" si="93"/>
        <v>Kuwait-1975</v>
      </c>
      <c r="AD1414" s="51">
        <f t="shared" si="94"/>
        <v>543.52499999999986</v>
      </c>
      <c r="AE1414" s="15">
        <f t="shared" si="95"/>
        <v>0.88572742744124022</v>
      </c>
      <c r="AF1414">
        <f t="shared" si="96"/>
        <v>1.7589947806990112E-2</v>
      </c>
    </row>
    <row r="1415" spans="1:32" x14ac:dyDescent="0.25">
      <c r="A1415" s="59">
        <v>1398</v>
      </c>
      <c r="B1415" s="60" t="s">
        <v>309</v>
      </c>
      <c r="C1415" s="61" t="s">
        <v>447</v>
      </c>
      <c r="D1415" s="62"/>
      <c r="E1415" s="62">
        <v>428</v>
      </c>
      <c r="F1415" s="62">
        <v>1975</v>
      </c>
      <c r="G1415" s="50">
        <v>178.68299999999999</v>
      </c>
      <c r="H1415" s="50">
        <v>161.941</v>
      </c>
      <c r="I1415" s="50">
        <v>176.96299999999999</v>
      </c>
      <c r="J1415" s="50">
        <v>188.66300000000001</v>
      </c>
      <c r="K1415" s="50">
        <v>184.11600000000001</v>
      </c>
      <c r="L1415" s="50">
        <v>169.72</v>
      </c>
      <c r="M1415" s="50">
        <v>177.679</v>
      </c>
      <c r="N1415" s="50">
        <v>197.81700000000001</v>
      </c>
      <c r="O1415" s="50">
        <v>177.20099999999999</v>
      </c>
      <c r="P1415" s="50">
        <v>180.75</v>
      </c>
      <c r="Q1415" s="50">
        <v>144.001</v>
      </c>
      <c r="R1415" s="50">
        <v>91.978999999999999</v>
      </c>
      <c r="S1415" s="50">
        <v>123.11799999999999</v>
      </c>
      <c r="T1415" s="50">
        <v>113.666</v>
      </c>
      <c r="U1415" s="50">
        <v>92.141999999999996</v>
      </c>
      <c r="V1415" s="50">
        <v>56.094999999999999</v>
      </c>
      <c r="W1415" s="50">
        <v>54.902000000000001</v>
      </c>
      <c r="X1415" s="50" t="s">
        <v>311</v>
      </c>
      <c r="Y1415" s="50" t="s">
        <v>311</v>
      </c>
      <c r="Z1415" s="50" t="s">
        <v>311</v>
      </c>
      <c r="AA1415" s="50" t="s">
        <v>311</v>
      </c>
      <c r="AB1415" s="50" t="s">
        <v>311</v>
      </c>
      <c r="AC1415" s="50" t="str">
        <f t="shared" si="93"/>
        <v>Latvia-1975</v>
      </c>
      <c r="AD1415" s="51">
        <f t="shared" si="94"/>
        <v>1635.0439999999999</v>
      </c>
      <c r="AE1415" s="15">
        <f t="shared" si="95"/>
        <v>0.51031776514882787</v>
      </c>
      <c r="AF1415">
        <f t="shared" si="96"/>
        <v>0.14717106647632594</v>
      </c>
    </row>
    <row r="1416" spans="1:32" x14ac:dyDescent="0.25">
      <c r="A1416" s="59">
        <v>1399</v>
      </c>
      <c r="B1416" s="60" t="s">
        <v>309</v>
      </c>
      <c r="C1416" s="61" t="s">
        <v>448</v>
      </c>
      <c r="D1416" s="62"/>
      <c r="E1416" s="62">
        <v>422</v>
      </c>
      <c r="F1416" s="62">
        <v>1975</v>
      </c>
      <c r="G1416" s="50">
        <v>363.76900000000001</v>
      </c>
      <c r="H1416" s="50">
        <v>338.59699999999998</v>
      </c>
      <c r="I1416" s="50">
        <v>322.84399999999999</v>
      </c>
      <c r="J1416" s="50">
        <v>290.95</v>
      </c>
      <c r="K1416" s="50">
        <v>249.517</v>
      </c>
      <c r="L1416" s="50">
        <v>167.52500000000001</v>
      </c>
      <c r="M1416" s="50">
        <v>136.33699999999999</v>
      </c>
      <c r="N1416" s="50">
        <v>130.91499999999999</v>
      </c>
      <c r="O1416" s="50">
        <v>125.67</v>
      </c>
      <c r="P1416" s="50">
        <v>113.429</v>
      </c>
      <c r="Q1416" s="50">
        <v>86.668999999999997</v>
      </c>
      <c r="R1416" s="50">
        <v>58.500999999999998</v>
      </c>
      <c r="S1416" s="50">
        <v>64.084000000000003</v>
      </c>
      <c r="T1416" s="50">
        <v>50.067</v>
      </c>
      <c r="U1416" s="50">
        <v>36.298999999999999</v>
      </c>
      <c r="V1416" s="50">
        <v>21.262</v>
      </c>
      <c r="W1416" s="50">
        <v>19.254999999999999</v>
      </c>
      <c r="X1416" s="50" t="s">
        <v>311</v>
      </c>
      <c r="Y1416" s="50" t="s">
        <v>311</v>
      </c>
      <c r="Z1416" s="50" t="s">
        <v>311</v>
      </c>
      <c r="AA1416" s="50" t="s">
        <v>311</v>
      </c>
      <c r="AB1416" s="50" t="s">
        <v>311</v>
      </c>
      <c r="AC1416" s="50" t="str">
        <f t="shared" si="93"/>
        <v>Lebanon-1975</v>
      </c>
      <c r="AD1416" s="51">
        <f t="shared" si="94"/>
        <v>1423.5970000000002</v>
      </c>
      <c r="AE1416" s="15">
        <f t="shared" si="95"/>
        <v>0.80928310469887188</v>
      </c>
      <c r="AF1416">
        <f t="shared" si="96"/>
        <v>5.1814209939778831E-2</v>
      </c>
    </row>
    <row r="1417" spans="1:32" x14ac:dyDescent="0.25">
      <c r="A1417" s="59">
        <v>1400</v>
      </c>
      <c r="B1417" s="60" t="s">
        <v>309</v>
      </c>
      <c r="C1417" s="61" t="s">
        <v>449</v>
      </c>
      <c r="D1417" s="62"/>
      <c r="E1417" s="62">
        <v>430</v>
      </c>
      <c r="F1417" s="62">
        <v>1975</v>
      </c>
      <c r="G1417" s="50">
        <v>295.33800000000002</v>
      </c>
      <c r="H1417" s="50">
        <v>230.989</v>
      </c>
      <c r="I1417" s="50">
        <v>193.369</v>
      </c>
      <c r="J1417" s="50">
        <v>163.59100000000001</v>
      </c>
      <c r="K1417" s="50">
        <v>136.107</v>
      </c>
      <c r="L1417" s="50">
        <v>110.336</v>
      </c>
      <c r="M1417" s="50">
        <v>104.324</v>
      </c>
      <c r="N1417" s="50">
        <v>88.905000000000001</v>
      </c>
      <c r="O1417" s="50">
        <v>74.228999999999999</v>
      </c>
      <c r="P1417" s="50">
        <v>62.777999999999999</v>
      </c>
      <c r="Q1417" s="50">
        <v>52.917999999999999</v>
      </c>
      <c r="R1417" s="50">
        <v>41.192999999999998</v>
      </c>
      <c r="S1417" s="50">
        <v>30.809000000000001</v>
      </c>
      <c r="T1417" s="50">
        <v>20.555</v>
      </c>
      <c r="U1417" s="50">
        <v>12.023999999999999</v>
      </c>
      <c r="V1417" s="50">
        <v>5.5019999999999998</v>
      </c>
      <c r="W1417" s="50">
        <v>2.0459999999999998</v>
      </c>
      <c r="X1417" s="50" t="s">
        <v>311</v>
      </c>
      <c r="Y1417" s="50" t="s">
        <v>311</v>
      </c>
      <c r="Z1417" s="50" t="s">
        <v>311</v>
      </c>
      <c r="AA1417" s="50" t="s">
        <v>311</v>
      </c>
      <c r="AB1417" s="50" t="s">
        <v>311</v>
      </c>
      <c r="AC1417" s="50" t="str">
        <f t="shared" si="93"/>
        <v>Liberia-1975</v>
      </c>
      <c r="AD1417" s="51">
        <f t="shared" si="94"/>
        <v>865.18999999999994</v>
      </c>
      <c r="AE1417" s="15">
        <f t="shared" si="95"/>
        <v>0.87821518972711199</v>
      </c>
      <c r="AF1417">
        <f t="shared" si="96"/>
        <v>2.5318540260939906E-2</v>
      </c>
    </row>
    <row r="1418" spans="1:32" x14ac:dyDescent="0.25">
      <c r="A1418" s="59">
        <v>1401</v>
      </c>
      <c r="B1418" s="60" t="s">
        <v>309</v>
      </c>
      <c r="C1418" s="61" t="s">
        <v>450</v>
      </c>
      <c r="D1418" s="62"/>
      <c r="E1418" s="62">
        <v>434</v>
      </c>
      <c r="F1418" s="62">
        <v>1975</v>
      </c>
      <c r="G1418" s="50">
        <v>531.39700000000005</v>
      </c>
      <c r="H1418" s="50">
        <v>423.96100000000001</v>
      </c>
      <c r="I1418" s="50">
        <v>313.375</v>
      </c>
      <c r="J1418" s="50">
        <v>240.92699999999999</v>
      </c>
      <c r="K1418" s="50">
        <v>201.81899999999999</v>
      </c>
      <c r="L1418" s="50">
        <v>167.13900000000001</v>
      </c>
      <c r="M1418" s="50">
        <v>153.86699999999999</v>
      </c>
      <c r="N1418" s="50">
        <v>134.10400000000001</v>
      </c>
      <c r="O1418" s="50">
        <v>116.04600000000001</v>
      </c>
      <c r="P1418" s="50">
        <v>98.965999999999994</v>
      </c>
      <c r="Q1418" s="50">
        <v>81.944000000000003</v>
      </c>
      <c r="R1418" s="50">
        <v>60.551000000000002</v>
      </c>
      <c r="S1418" s="50">
        <v>45.511000000000003</v>
      </c>
      <c r="T1418" s="50">
        <v>33.283000000000001</v>
      </c>
      <c r="U1418" s="50">
        <v>21.344000000000001</v>
      </c>
      <c r="V1418" s="50">
        <v>12.693</v>
      </c>
      <c r="W1418" s="50">
        <v>8.2119999999999997</v>
      </c>
      <c r="X1418" s="50" t="s">
        <v>311</v>
      </c>
      <c r="Y1418" s="50" t="s">
        <v>311</v>
      </c>
      <c r="Z1418" s="50" t="s">
        <v>311</v>
      </c>
      <c r="AA1418" s="50" t="s">
        <v>311</v>
      </c>
      <c r="AB1418" s="50" t="s">
        <v>311</v>
      </c>
      <c r="AC1418" s="50" t="str">
        <f t="shared" si="93"/>
        <v>Libya-1975</v>
      </c>
      <c r="AD1418" s="51">
        <f t="shared" si="94"/>
        <v>1300.8739999999998</v>
      </c>
      <c r="AE1418" s="15">
        <f t="shared" si="95"/>
        <v>1.0333552673049045</v>
      </c>
      <c r="AF1418">
        <f t="shared" si="96"/>
        <v>2.9394378206472827E-2</v>
      </c>
    </row>
    <row r="1419" spans="1:32" x14ac:dyDescent="0.25">
      <c r="A1419" s="59">
        <v>1402</v>
      </c>
      <c r="B1419" s="60" t="s">
        <v>309</v>
      </c>
      <c r="C1419" s="61" t="s">
        <v>451</v>
      </c>
      <c r="D1419" s="62"/>
      <c r="E1419" s="62">
        <v>440</v>
      </c>
      <c r="F1419" s="62">
        <v>1975</v>
      </c>
      <c r="G1419" s="50">
        <v>265.85700000000003</v>
      </c>
      <c r="H1419" s="50">
        <v>269.82799999999997</v>
      </c>
      <c r="I1419" s="50">
        <v>291.22000000000003</v>
      </c>
      <c r="J1419" s="50">
        <v>285.90300000000002</v>
      </c>
      <c r="K1419" s="50">
        <v>243.732</v>
      </c>
      <c r="L1419" s="50">
        <v>225.226</v>
      </c>
      <c r="M1419" s="50">
        <v>228.501</v>
      </c>
      <c r="N1419" s="50">
        <v>238.983</v>
      </c>
      <c r="O1419" s="50">
        <v>233.43100000000001</v>
      </c>
      <c r="P1419" s="50">
        <v>222.50899999999999</v>
      </c>
      <c r="Q1419" s="50">
        <v>177.61799999999999</v>
      </c>
      <c r="R1419" s="50">
        <v>112.47799999999999</v>
      </c>
      <c r="S1419" s="50">
        <v>128.20400000000001</v>
      </c>
      <c r="T1419" s="50">
        <v>138.38800000000001</v>
      </c>
      <c r="U1419" s="50">
        <v>104.18</v>
      </c>
      <c r="V1419" s="50">
        <v>66.89</v>
      </c>
      <c r="W1419" s="50">
        <v>65.924999999999997</v>
      </c>
      <c r="X1419" s="50" t="s">
        <v>311</v>
      </c>
      <c r="Y1419" s="50" t="s">
        <v>311</v>
      </c>
      <c r="Z1419" s="50" t="s">
        <v>311</v>
      </c>
      <c r="AA1419" s="50" t="s">
        <v>311</v>
      </c>
      <c r="AB1419" s="50" t="s">
        <v>311</v>
      </c>
      <c r="AC1419" s="50" t="str">
        <f t="shared" si="93"/>
        <v>Lithuania-1975</v>
      </c>
      <c r="AD1419" s="51">
        <f t="shared" si="94"/>
        <v>2096.585</v>
      </c>
      <c r="AE1419" s="15">
        <f t="shared" si="95"/>
        <v>0.57345063519962225</v>
      </c>
      <c r="AF1419">
        <f t="shared" si="96"/>
        <v>0.12840235471987249</v>
      </c>
    </row>
    <row r="1420" spans="1:32" x14ac:dyDescent="0.25">
      <c r="A1420" s="59">
        <v>1403</v>
      </c>
      <c r="B1420" s="60" t="s">
        <v>309</v>
      </c>
      <c r="C1420" s="61" t="s">
        <v>452</v>
      </c>
      <c r="D1420" s="62"/>
      <c r="E1420" s="62">
        <v>450</v>
      </c>
      <c r="F1420" s="62">
        <v>1975</v>
      </c>
      <c r="G1420" s="50">
        <v>1419.7429999999999</v>
      </c>
      <c r="H1420" s="50">
        <v>1117.739</v>
      </c>
      <c r="I1420" s="50">
        <v>927.34100000000001</v>
      </c>
      <c r="J1420" s="50">
        <v>786.48500000000001</v>
      </c>
      <c r="K1420" s="50">
        <v>655.00900000000001</v>
      </c>
      <c r="L1420" s="50">
        <v>471.49099999999999</v>
      </c>
      <c r="M1420" s="50">
        <v>395.54399999999998</v>
      </c>
      <c r="N1420" s="50">
        <v>363.30700000000002</v>
      </c>
      <c r="O1420" s="50">
        <v>327.18400000000003</v>
      </c>
      <c r="P1420" s="50">
        <v>274.68</v>
      </c>
      <c r="Q1420" s="50">
        <v>225.68799999999999</v>
      </c>
      <c r="R1420" s="50">
        <v>170.73400000000001</v>
      </c>
      <c r="S1420" s="50">
        <v>145.619</v>
      </c>
      <c r="T1420" s="50">
        <v>132.375</v>
      </c>
      <c r="U1420" s="50">
        <v>81.593000000000004</v>
      </c>
      <c r="V1420" s="50">
        <v>40.1</v>
      </c>
      <c r="W1420" s="50">
        <v>21.393999999999998</v>
      </c>
      <c r="X1420" s="50" t="s">
        <v>311</v>
      </c>
      <c r="Y1420" s="50" t="s">
        <v>311</v>
      </c>
      <c r="Z1420" s="50" t="s">
        <v>311</v>
      </c>
      <c r="AA1420" s="50" t="s">
        <v>311</v>
      </c>
      <c r="AB1420" s="50" t="s">
        <v>311</v>
      </c>
      <c r="AC1420" s="50" t="str">
        <f t="shared" si="93"/>
        <v>Madagascar-1975</v>
      </c>
      <c r="AD1420" s="51">
        <f t="shared" si="94"/>
        <v>3815.7410000000004</v>
      </c>
      <c r="AE1420" s="15">
        <f t="shared" si="95"/>
        <v>0.98022507292816752</v>
      </c>
      <c r="AF1420">
        <f t="shared" si="96"/>
        <v>3.7835255620306339E-2</v>
      </c>
    </row>
    <row r="1421" spans="1:32" x14ac:dyDescent="0.25">
      <c r="A1421" s="59">
        <v>1404</v>
      </c>
      <c r="B1421" s="60" t="s">
        <v>309</v>
      </c>
      <c r="C1421" s="61" t="s">
        <v>453</v>
      </c>
      <c r="D1421" s="62">
        <v>15</v>
      </c>
      <c r="E1421" s="62">
        <v>458</v>
      </c>
      <c r="F1421" s="62">
        <v>1975</v>
      </c>
      <c r="G1421" s="50">
        <v>1804.5170000000001</v>
      </c>
      <c r="H1421" s="50">
        <v>1684.01</v>
      </c>
      <c r="I1421" s="50">
        <v>1616.12</v>
      </c>
      <c r="J1421" s="50">
        <v>1341.385</v>
      </c>
      <c r="K1421" s="50">
        <v>1146.423</v>
      </c>
      <c r="L1421" s="50">
        <v>913.50300000000004</v>
      </c>
      <c r="M1421" s="50">
        <v>698.27599999999995</v>
      </c>
      <c r="N1421" s="50">
        <v>669.00699999999995</v>
      </c>
      <c r="O1421" s="50">
        <v>509.64</v>
      </c>
      <c r="P1421" s="50">
        <v>443.50799999999998</v>
      </c>
      <c r="Q1421" s="50">
        <v>360.90300000000002</v>
      </c>
      <c r="R1421" s="50">
        <v>307.51499999999999</v>
      </c>
      <c r="S1421" s="50">
        <v>233.709</v>
      </c>
      <c r="T1421" s="50">
        <v>189.96799999999999</v>
      </c>
      <c r="U1421" s="50">
        <v>110.351</v>
      </c>
      <c r="V1421" s="50">
        <v>79.932000000000002</v>
      </c>
      <c r="W1421" s="50">
        <v>53.601999999999997</v>
      </c>
      <c r="X1421" s="50" t="s">
        <v>311</v>
      </c>
      <c r="Y1421" s="50" t="s">
        <v>311</v>
      </c>
      <c r="Z1421" s="50" t="s">
        <v>311</v>
      </c>
      <c r="AA1421" s="50" t="s">
        <v>311</v>
      </c>
      <c r="AB1421" s="50" t="s">
        <v>311</v>
      </c>
      <c r="AC1421" s="50" t="str">
        <f t="shared" si="93"/>
        <v>Malaysia-1975</v>
      </c>
      <c r="AD1421" s="51">
        <f t="shared" si="94"/>
        <v>6623.8690000000006</v>
      </c>
      <c r="AE1421" s="15">
        <f t="shared" si="95"/>
        <v>0.83614274376501085</v>
      </c>
      <c r="AF1421">
        <f t="shared" si="96"/>
        <v>3.6991295403442342E-2</v>
      </c>
    </row>
    <row r="1422" spans="1:32" x14ac:dyDescent="0.25">
      <c r="A1422" s="59">
        <v>1405</v>
      </c>
      <c r="B1422" s="60" t="s">
        <v>309</v>
      </c>
      <c r="C1422" s="61" t="s">
        <v>378</v>
      </c>
      <c r="D1422" s="62"/>
      <c r="E1422" s="62">
        <v>462</v>
      </c>
      <c r="F1422" s="62">
        <v>1975</v>
      </c>
      <c r="G1422" s="50">
        <v>24.677</v>
      </c>
      <c r="H1422" s="50">
        <v>20.518999999999998</v>
      </c>
      <c r="I1422" s="50">
        <v>17.32</v>
      </c>
      <c r="J1422" s="50">
        <v>13.707000000000001</v>
      </c>
      <c r="K1422" s="50">
        <v>8.9640000000000004</v>
      </c>
      <c r="L1422" s="50">
        <v>7.0229999999999997</v>
      </c>
      <c r="M1422" s="50">
        <v>8.4469999999999992</v>
      </c>
      <c r="N1422" s="50">
        <v>9.0150000000000006</v>
      </c>
      <c r="O1422" s="50">
        <v>7.7220000000000004</v>
      </c>
      <c r="P1422" s="50">
        <v>5.6210000000000004</v>
      </c>
      <c r="Q1422" s="50">
        <v>4.4880000000000004</v>
      </c>
      <c r="R1422" s="50">
        <v>3.3050000000000002</v>
      </c>
      <c r="S1422" s="50">
        <v>2.4300000000000002</v>
      </c>
      <c r="T1422" s="50">
        <v>1.653</v>
      </c>
      <c r="U1422" s="50">
        <v>0.92500000000000004</v>
      </c>
      <c r="V1422" s="50">
        <v>0.47899999999999998</v>
      </c>
      <c r="W1422" s="50">
        <v>0.224</v>
      </c>
      <c r="X1422" s="50" t="s">
        <v>311</v>
      </c>
      <c r="Y1422" s="50" t="s">
        <v>311</v>
      </c>
      <c r="Z1422" s="50" t="s">
        <v>311</v>
      </c>
      <c r="AA1422" s="50" t="s">
        <v>311</v>
      </c>
      <c r="AB1422" s="50" t="s">
        <v>311</v>
      </c>
      <c r="AC1422" s="50" t="str">
        <f t="shared" si="93"/>
        <v>Maldives-1975</v>
      </c>
      <c r="AD1422" s="51">
        <f t="shared" si="94"/>
        <v>70.722000000000023</v>
      </c>
      <c r="AE1422" s="15">
        <f t="shared" si="95"/>
        <v>0.93036113232091822</v>
      </c>
      <c r="AF1422">
        <f t="shared" si="96"/>
        <v>2.4625106951470306E-2</v>
      </c>
    </row>
    <row r="1423" spans="1:32" x14ac:dyDescent="0.25">
      <c r="A1423" s="59">
        <v>1406</v>
      </c>
      <c r="B1423" s="60" t="s">
        <v>309</v>
      </c>
      <c r="C1423" s="61" t="s">
        <v>454</v>
      </c>
      <c r="D1423" s="62"/>
      <c r="E1423" s="62">
        <v>470</v>
      </c>
      <c r="F1423" s="62">
        <v>1975</v>
      </c>
      <c r="G1423" s="50">
        <v>26.097000000000001</v>
      </c>
      <c r="H1423" s="50">
        <v>24.523</v>
      </c>
      <c r="I1423" s="50">
        <v>31.178000000000001</v>
      </c>
      <c r="J1423" s="50">
        <v>28.74</v>
      </c>
      <c r="K1423" s="50">
        <v>27.902999999999999</v>
      </c>
      <c r="L1423" s="50">
        <v>29.448</v>
      </c>
      <c r="M1423" s="50">
        <v>21.853999999999999</v>
      </c>
      <c r="N1423" s="50">
        <v>20.655999999999999</v>
      </c>
      <c r="O1423" s="50">
        <v>18.459</v>
      </c>
      <c r="P1423" s="50">
        <v>17.524999999999999</v>
      </c>
      <c r="Q1423" s="50">
        <v>17.626999999999999</v>
      </c>
      <c r="R1423" s="50">
        <v>14.722</v>
      </c>
      <c r="S1423" s="50">
        <v>12.459</v>
      </c>
      <c r="T1423" s="50">
        <v>11.61</v>
      </c>
      <c r="U1423" s="50">
        <v>9.7309999999999999</v>
      </c>
      <c r="V1423" s="50">
        <v>5.9059999999999997</v>
      </c>
      <c r="W1423" s="50">
        <v>4.383</v>
      </c>
      <c r="X1423" s="50" t="s">
        <v>311</v>
      </c>
      <c r="Y1423" s="50" t="s">
        <v>311</v>
      </c>
      <c r="Z1423" s="50" t="s">
        <v>311</v>
      </c>
      <c r="AA1423" s="50" t="s">
        <v>311</v>
      </c>
      <c r="AB1423" s="50" t="s">
        <v>311</v>
      </c>
      <c r="AC1423" s="50" t="str">
        <f t="shared" si="93"/>
        <v>Malta-1975</v>
      </c>
      <c r="AD1423" s="51">
        <f t="shared" si="94"/>
        <v>209.39300000000003</v>
      </c>
      <c r="AE1423" s="15">
        <f t="shared" si="95"/>
        <v>0.54169910168916813</v>
      </c>
      <c r="AF1423">
        <f t="shared" si="96"/>
        <v>0.1086228626571563</v>
      </c>
    </row>
    <row r="1424" spans="1:32" x14ac:dyDescent="0.25">
      <c r="A1424" s="59">
        <v>1407</v>
      </c>
      <c r="B1424" s="60" t="s">
        <v>309</v>
      </c>
      <c r="C1424" s="61" t="s">
        <v>379</v>
      </c>
      <c r="D1424" s="62"/>
      <c r="E1424" s="62">
        <v>474</v>
      </c>
      <c r="F1424" s="62">
        <v>1975</v>
      </c>
      <c r="G1424" s="50">
        <v>40.097999999999999</v>
      </c>
      <c r="H1424" s="50">
        <v>45.018000000000001</v>
      </c>
      <c r="I1424" s="50">
        <v>46.932000000000002</v>
      </c>
      <c r="J1424" s="50">
        <v>40.027000000000001</v>
      </c>
      <c r="K1424" s="50">
        <v>23.619</v>
      </c>
      <c r="L1424" s="50">
        <v>17.241</v>
      </c>
      <c r="M1424" s="50">
        <v>14.760999999999999</v>
      </c>
      <c r="N1424" s="50">
        <v>16.021000000000001</v>
      </c>
      <c r="O1424" s="50">
        <v>15.2</v>
      </c>
      <c r="P1424" s="50">
        <v>14.599</v>
      </c>
      <c r="Q1424" s="50">
        <v>13.193</v>
      </c>
      <c r="R1424" s="50">
        <v>10.5</v>
      </c>
      <c r="S1424" s="50">
        <v>10.196</v>
      </c>
      <c r="T1424" s="50">
        <v>7.7030000000000003</v>
      </c>
      <c r="U1424" s="50">
        <v>5.6260000000000003</v>
      </c>
      <c r="V1424" s="50">
        <v>3.4430000000000001</v>
      </c>
      <c r="W1424" s="50">
        <v>3.661</v>
      </c>
      <c r="X1424" s="50" t="s">
        <v>311</v>
      </c>
      <c r="Y1424" s="50" t="s">
        <v>311</v>
      </c>
      <c r="Z1424" s="50" t="s">
        <v>311</v>
      </c>
      <c r="AA1424" s="50" t="s">
        <v>311</v>
      </c>
      <c r="AB1424" s="50" t="s">
        <v>311</v>
      </c>
      <c r="AC1424" s="50" t="str">
        <f t="shared" si="93"/>
        <v>Martinique-1975</v>
      </c>
      <c r="AD1424" s="51">
        <f t="shared" si="94"/>
        <v>175.357</v>
      </c>
      <c r="AE1424" s="15">
        <f t="shared" si="95"/>
        <v>0.86954612590315772</v>
      </c>
      <c r="AF1424">
        <f t="shared" si="96"/>
        <v>6.6469315723556882E-2</v>
      </c>
    </row>
    <row r="1425" spans="1:32" x14ac:dyDescent="0.25">
      <c r="A1425" s="59">
        <v>1408</v>
      </c>
      <c r="B1425" s="60" t="s">
        <v>309</v>
      </c>
      <c r="C1425" s="61" t="s">
        <v>455</v>
      </c>
      <c r="D1425" s="62"/>
      <c r="E1425" s="62">
        <v>478</v>
      </c>
      <c r="F1425" s="62">
        <v>1975</v>
      </c>
      <c r="G1425" s="50">
        <v>241.39500000000001</v>
      </c>
      <c r="H1425" s="50">
        <v>198.01499999999999</v>
      </c>
      <c r="I1425" s="50">
        <v>169.07</v>
      </c>
      <c r="J1425" s="50">
        <v>142.06100000000001</v>
      </c>
      <c r="K1425" s="50">
        <v>112.285</v>
      </c>
      <c r="L1425" s="50">
        <v>89.823999999999998</v>
      </c>
      <c r="M1425" s="50">
        <v>75.313999999999993</v>
      </c>
      <c r="N1425" s="50">
        <v>64.756</v>
      </c>
      <c r="O1425" s="50">
        <v>55.902999999999999</v>
      </c>
      <c r="P1425" s="50">
        <v>47.704999999999998</v>
      </c>
      <c r="Q1425" s="50">
        <v>39.802</v>
      </c>
      <c r="R1425" s="50">
        <v>32.106999999999999</v>
      </c>
      <c r="S1425" s="50">
        <v>24.724</v>
      </c>
      <c r="T1425" s="50">
        <v>17.556000000000001</v>
      </c>
      <c r="U1425" s="50">
        <v>10.798</v>
      </c>
      <c r="V1425" s="50">
        <v>5.2359999999999998</v>
      </c>
      <c r="W1425" s="50">
        <v>2.1349999999999998</v>
      </c>
      <c r="X1425" s="50" t="s">
        <v>311</v>
      </c>
      <c r="Y1425" s="50" t="s">
        <v>311</v>
      </c>
      <c r="Z1425" s="50" t="s">
        <v>311</v>
      </c>
      <c r="AA1425" s="50" t="s">
        <v>311</v>
      </c>
      <c r="AB1425" s="50" t="s">
        <v>311</v>
      </c>
      <c r="AC1425" s="50" t="str">
        <f t="shared" si="93"/>
        <v>Mauritania-1975</v>
      </c>
      <c r="AD1425" s="51">
        <f t="shared" si="94"/>
        <v>684.48100000000011</v>
      </c>
      <c r="AE1425" s="15">
        <f t="shared" si="95"/>
        <v>0.94115833748489719</v>
      </c>
      <c r="AF1425">
        <f t="shared" si="96"/>
        <v>2.7630377095674192E-2</v>
      </c>
    </row>
    <row r="1426" spans="1:32" x14ac:dyDescent="0.25">
      <c r="A1426" s="59">
        <v>1409</v>
      </c>
      <c r="B1426" s="60" t="s">
        <v>309</v>
      </c>
      <c r="C1426" s="61" t="s">
        <v>380</v>
      </c>
      <c r="D1426" s="62">
        <v>6</v>
      </c>
      <c r="E1426" s="62">
        <v>480</v>
      </c>
      <c r="F1426" s="62">
        <v>1975</v>
      </c>
      <c r="G1426" s="50">
        <v>102.185</v>
      </c>
      <c r="H1426" s="50">
        <v>117.551</v>
      </c>
      <c r="I1426" s="50">
        <v>134.114</v>
      </c>
      <c r="J1426" s="50">
        <v>103.229</v>
      </c>
      <c r="K1426" s="50">
        <v>82.117000000000004</v>
      </c>
      <c r="L1426" s="50">
        <v>71.475999999999999</v>
      </c>
      <c r="M1426" s="50">
        <v>60.375</v>
      </c>
      <c r="N1426" s="50">
        <v>49.936999999999998</v>
      </c>
      <c r="O1426" s="50">
        <v>43.584000000000003</v>
      </c>
      <c r="P1426" s="50">
        <v>35.613</v>
      </c>
      <c r="Q1426" s="50">
        <v>29.021999999999998</v>
      </c>
      <c r="R1426" s="50">
        <v>22.364999999999998</v>
      </c>
      <c r="S1426" s="50">
        <v>15.891</v>
      </c>
      <c r="T1426" s="50">
        <v>11.318</v>
      </c>
      <c r="U1426" s="50">
        <v>7.0309999999999997</v>
      </c>
      <c r="V1426" s="50">
        <v>3.9140000000000001</v>
      </c>
      <c r="W1426" s="50">
        <v>2.4889999999999999</v>
      </c>
      <c r="X1426" s="50" t="s">
        <v>311</v>
      </c>
      <c r="Y1426" s="50" t="s">
        <v>311</v>
      </c>
      <c r="Z1426" s="50" t="s">
        <v>311</v>
      </c>
      <c r="AA1426" s="50" t="s">
        <v>311</v>
      </c>
      <c r="AB1426" s="50" t="s">
        <v>311</v>
      </c>
      <c r="AC1426" s="50" t="str">
        <f t="shared" si="93"/>
        <v>Mauritius-1975</v>
      </c>
      <c r="AD1426" s="51">
        <f t="shared" si="94"/>
        <v>513.60900000000004</v>
      </c>
      <c r="AE1426" s="15">
        <f t="shared" si="95"/>
        <v>0.73714050960944988</v>
      </c>
      <c r="AF1426">
        <f t="shared" si="96"/>
        <v>2.8533913418386344E-2</v>
      </c>
    </row>
    <row r="1427" spans="1:32" x14ac:dyDescent="0.25">
      <c r="A1427" s="59">
        <v>1410</v>
      </c>
      <c r="B1427" s="60" t="s">
        <v>309</v>
      </c>
      <c r="C1427" s="61" t="s">
        <v>456</v>
      </c>
      <c r="D1427" s="62"/>
      <c r="E1427" s="62">
        <v>175</v>
      </c>
      <c r="F1427" s="62">
        <v>1975</v>
      </c>
      <c r="G1427" s="50">
        <v>9.3670000000000009</v>
      </c>
      <c r="H1427" s="50">
        <v>7.2779999999999996</v>
      </c>
      <c r="I1427" s="50">
        <v>5.6079999999999997</v>
      </c>
      <c r="J1427" s="50">
        <v>4.3890000000000002</v>
      </c>
      <c r="K1427" s="50">
        <v>3.673</v>
      </c>
      <c r="L1427" s="50">
        <v>2.92</v>
      </c>
      <c r="M1427" s="50">
        <v>2.4740000000000002</v>
      </c>
      <c r="N1427" s="50">
        <v>1.9359999999999999</v>
      </c>
      <c r="O1427" s="50">
        <v>1.5780000000000001</v>
      </c>
      <c r="P1427" s="50">
        <v>1.2629999999999999</v>
      </c>
      <c r="Q1427" s="50">
        <v>1.1060000000000001</v>
      </c>
      <c r="R1427" s="50">
        <v>0.85399999999999998</v>
      </c>
      <c r="S1427" s="50">
        <v>0.98199999999999998</v>
      </c>
      <c r="T1427" s="50">
        <v>0.751</v>
      </c>
      <c r="U1427" s="50">
        <v>0.60499999999999998</v>
      </c>
      <c r="V1427" s="50">
        <v>0.38900000000000001</v>
      </c>
      <c r="W1427" s="50">
        <v>0.31</v>
      </c>
      <c r="X1427" s="50" t="s">
        <v>311</v>
      </c>
      <c r="Y1427" s="50" t="s">
        <v>311</v>
      </c>
      <c r="Z1427" s="50" t="s">
        <v>311</v>
      </c>
      <c r="AA1427" s="50" t="s">
        <v>311</v>
      </c>
      <c r="AB1427" s="50" t="s">
        <v>311</v>
      </c>
      <c r="AC1427" s="50" t="str">
        <f t="shared" ref="AC1427:AC1490" si="97">C1427&amp;"-"&amp;F1427</f>
        <v>Mayotte-1975</v>
      </c>
      <c r="AD1427" s="51">
        <f t="shared" ref="AD1427:AD1490" si="98">SUM(J1427:S1427)</f>
        <v>21.175000000000004</v>
      </c>
      <c r="AE1427" s="15">
        <f t="shared" ref="AE1427:AE1490" si="99">IF(W1427="…",SUM(G1427:I1427,T1427:V1427,X1427:AB1427)/SUM(J1427:S1427),SUM(G1427:I1427,T1427:W1427)/SUM(J1427:S1427))</f>
        <v>1.1479574970484059</v>
      </c>
      <c r="AF1427">
        <f t="shared" ref="AF1427:AF1490" si="100">IF(W1427="…",SUM(T1427:V1427,X1427:AB1427)/SUM(G1427:S1427),SUM(T1427:W1427)/SUM(G1427:S1427))</f>
        <v>4.731970157502071E-2</v>
      </c>
    </row>
    <row r="1428" spans="1:32" x14ac:dyDescent="0.25">
      <c r="A1428" s="59">
        <v>1411</v>
      </c>
      <c r="B1428" s="60" t="s">
        <v>309</v>
      </c>
      <c r="C1428" s="61" t="s">
        <v>457</v>
      </c>
      <c r="D1428" s="62"/>
      <c r="E1428" s="62">
        <v>484</v>
      </c>
      <c r="F1428" s="62">
        <v>1975</v>
      </c>
      <c r="G1428" s="50">
        <v>11305.043</v>
      </c>
      <c r="H1428" s="50">
        <v>9224.7800000000007</v>
      </c>
      <c r="I1428" s="50">
        <v>7760.982</v>
      </c>
      <c r="J1428" s="50">
        <v>6554.3850000000002</v>
      </c>
      <c r="K1428" s="50">
        <v>5364.5389999999998</v>
      </c>
      <c r="L1428" s="50">
        <v>3890.98</v>
      </c>
      <c r="M1428" s="50">
        <v>3245.1329999999998</v>
      </c>
      <c r="N1428" s="50">
        <v>2634.2759999999998</v>
      </c>
      <c r="O1428" s="50">
        <v>2397.7489999999998</v>
      </c>
      <c r="P1428" s="50">
        <v>2096.2820000000002</v>
      </c>
      <c r="Q1428" s="50">
        <v>1743.08</v>
      </c>
      <c r="R1428" s="50">
        <v>1275.972</v>
      </c>
      <c r="S1428" s="50">
        <v>1109.6500000000001</v>
      </c>
      <c r="T1428" s="50">
        <v>845.70799999999997</v>
      </c>
      <c r="U1428" s="50">
        <v>652.71199999999999</v>
      </c>
      <c r="V1428" s="50">
        <v>419.47</v>
      </c>
      <c r="W1428" s="50">
        <v>351.65800000000002</v>
      </c>
      <c r="X1428" s="50" t="s">
        <v>311</v>
      </c>
      <c r="Y1428" s="50" t="s">
        <v>311</v>
      </c>
      <c r="Z1428" s="50" t="s">
        <v>311</v>
      </c>
      <c r="AA1428" s="50" t="s">
        <v>311</v>
      </c>
      <c r="AB1428" s="50" t="s">
        <v>311</v>
      </c>
      <c r="AC1428" s="50" t="str">
        <f t="shared" si="97"/>
        <v>Mexico-1975</v>
      </c>
      <c r="AD1428" s="51">
        <f t="shared" si="98"/>
        <v>30312.045999999995</v>
      </c>
      <c r="AE1428" s="15">
        <f t="shared" si="99"/>
        <v>1.008191693823637</v>
      </c>
      <c r="AF1428">
        <f t="shared" si="100"/>
        <v>3.8727603883981686E-2</v>
      </c>
    </row>
    <row r="1429" spans="1:32" x14ac:dyDescent="0.25">
      <c r="A1429" s="59">
        <v>1412</v>
      </c>
      <c r="B1429" s="60" t="s">
        <v>309</v>
      </c>
      <c r="C1429" s="61" t="s">
        <v>381</v>
      </c>
      <c r="D1429" s="62"/>
      <c r="E1429" s="62">
        <v>583</v>
      </c>
      <c r="F1429" s="62">
        <v>1975</v>
      </c>
      <c r="G1429" s="50">
        <v>11.496</v>
      </c>
      <c r="H1429" s="50">
        <v>10.176</v>
      </c>
      <c r="I1429" s="50">
        <v>8.2919999999999998</v>
      </c>
      <c r="J1429" s="50">
        <v>7.0979999999999999</v>
      </c>
      <c r="K1429" s="50">
        <v>5.7380000000000004</v>
      </c>
      <c r="L1429" s="50">
        <v>3.2040000000000002</v>
      </c>
      <c r="M1429" s="50">
        <v>2.5249999999999999</v>
      </c>
      <c r="N1429" s="50">
        <v>2.2050000000000001</v>
      </c>
      <c r="O1429" s="50">
        <v>2.3420000000000001</v>
      </c>
      <c r="P1429" s="50">
        <v>2.081</v>
      </c>
      <c r="Q1429" s="50">
        <v>2.0630000000000002</v>
      </c>
      <c r="R1429" s="50">
        <v>1.8089999999999999</v>
      </c>
      <c r="S1429" s="50">
        <v>1.454</v>
      </c>
      <c r="T1429" s="50">
        <v>1.1200000000000001</v>
      </c>
      <c r="U1429" s="50">
        <v>0.72699999999999998</v>
      </c>
      <c r="V1429" s="50">
        <v>0.502</v>
      </c>
      <c r="W1429" s="50">
        <v>0.312</v>
      </c>
      <c r="X1429" s="50" t="s">
        <v>311</v>
      </c>
      <c r="Y1429" s="50" t="s">
        <v>311</v>
      </c>
      <c r="Z1429" s="50" t="s">
        <v>311</v>
      </c>
      <c r="AA1429" s="50" t="s">
        <v>311</v>
      </c>
      <c r="AB1429" s="50" t="s">
        <v>311</v>
      </c>
      <c r="AC1429" s="50" t="str">
        <f t="shared" si="97"/>
        <v>Micronesia (Fed. States of)-1975</v>
      </c>
      <c r="AD1429" s="51">
        <f t="shared" si="98"/>
        <v>30.518999999999995</v>
      </c>
      <c r="AE1429" s="15">
        <f t="shared" si="99"/>
        <v>1.0690061928634622</v>
      </c>
      <c r="AF1429">
        <f t="shared" si="100"/>
        <v>4.3995833540002978E-2</v>
      </c>
    </row>
    <row r="1430" spans="1:32" x14ac:dyDescent="0.25">
      <c r="A1430" s="59">
        <v>1413</v>
      </c>
      <c r="B1430" s="60" t="s">
        <v>309</v>
      </c>
      <c r="C1430" s="61" t="s">
        <v>458</v>
      </c>
      <c r="D1430" s="62"/>
      <c r="E1430" s="62">
        <v>499</v>
      </c>
      <c r="F1430" s="62">
        <v>1975</v>
      </c>
      <c r="G1430" s="50">
        <v>53.436</v>
      </c>
      <c r="H1430" s="50">
        <v>54.048000000000002</v>
      </c>
      <c r="I1430" s="50">
        <v>59.195</v>
      </c>
      <c r="J1430" s="50">
        <v>57.28</v>
      </c>
      <c r="K1430" s="50">
        <v>53.884</v>
      </c>
      <c r="L1430" s="50">
        <v>41.631</v>
      </c>
      <c r="M1430" s="50">
        <v>35.948999999999998</v>
      </c>
      <c r="N1430" s="50">
        <v>37.545999999999999</v>
      </c>
      <c r="O1430" s="50">
        <v>35.35</v>
      </c>
      <c r="P1430" s="50">
        <v>30.035</v>
      </c>
      <c r="Q1430" s="50">
        <v>21.327000000000002</v>
      </c>
      <c r="R1430" s="50">
        <v>14.567</v>
      </c>
      <c r="S1430" s="50">
        <v>16.556000000000001</v>
      </c>
      <c r="T1430" s="50">
        <v>16.321999999999999</v>
      </c>
      <c r="U1430" s="50">
        <v>12.563000000000001</v>
      </c>
      <c r="V1430" s="50">
        <v>7.8949999999999996</v>
      </c>
      <c r="W1430" s="50">
        <v>6.6779999999999999</v>
      </c>
      <c r="X1430" s="50" t="s">
        <v>311</v>
      </c>
      <c r="Y1430" s="50" t="s">
        <v>311</v>
      </c>
      <c r="Z1430" s="50" t="s">
        <v>311</v>
      </c>
      <c r="AA1430" s="50" t="s">
        <v>311</v>
      </c>
      <c r="AB1430" s="50" t="s">
        <v>311</v>
      </c>
      <c r="AC1430" s="50" t="str">
        <f t="shared" si="97"/>
        <v>Montenegro-1975</v>
      </c>
      <c r="AD1430" s="51">
        <f t="shared" si="98"/>
        <v>344.12500000000006</v>
      </c>
      <c r="AE1430" s="15">
        <f t="shared" si="99"/>
        <v>0.61064148201961488</v>
      </c>
      <c r="AF1430">
        <f t="shared" si="100"/>
        <v>8.507764230507199E-2</v>
      </c>
    </row>
    <row r="1431" spans="1:32" x14ac:dyDescent="0.25">
      <c r="A1431" s="59">
        <v>1414</v>
      </c>
      <c r="B1431" s="60" t="s">
        <v>309</v>
      </c>
      <c r="C1431" s="61" t="s">
        <v>459</v>
      </c>
      <c r="D1431" s="62"/>
      <c r="E1431" s="62">
        <v>504</v>
      </c>
      <c r="F1431" s="62">
        <v>1975</v>
      </c>
      <c r="G1431" s="50">
        <v>2956.4639999999999</v>
      </c>
      <c r="H1431" s="50">
        <v>2698.0940000000001</v>
      </c>
      <c r="I1431" s="50">
        <v>2502.8130000000001</v>
      </c>
      <c r="J1431" s="50">
        <v>2083.3240000000001</v>
      </c>
      <c r="K1431" s="50">
        <v>1497.82</v>
      </c>
      <c r="L1431" s="50">
        <v>868.65</v>
      </c>
      <c r="M1431" s="50">
        <v>831.16899999999998</v>
      </c>
      <c r="N1431" s="50">
        <v>855.94600000000003</v>
      </c>
      <c r="O1431" s="50">
        <v>828.58399999999995</v>
      </c>
      <c r="P1431" s="50">
        <v>778.60199999999998</v>
      </c>
      <c r="Q1431" s="50">
        <v>593.74400000000003</v>
      </c>
      <c r="R1431" s="50">
        <v>400.38400000000001</v>
      </c>
      <c r="S1431" s="50">
        <v>291.916</v>
      </c>
      <c r="T1431" s="50">
        <v>253.25299999999999</v>
      </c>
      <c r="U1431" s="50">
        <v>197.298</v>
      </c>
      <c r="V1431" s="50">
        <v>109.536</v>
      </c>
      <c r="W1431" s="50">
        <v>56.100999999999999</v>
      </c>
      <c r="X1431" s="50" t="s">
        <v>311</v>
      </c>
      <c r="Y1431" s="50" t="s">
        <v>311</v>
      </c>
      <c r="Z1431" s="50" t="s">
        <v>311</v>
      </c>
      <c r="AA1431" s="50" t="s">
        <v>311</v>
      </c>
      <c r="AB1431" s="50" t="s">
        <v>311</v>
      </c>
      <c r="AC1431" s="50" t="str">
        <f t="shared" si="97"/>
        <v>Morocco-1975</v>
      </c>
      <c r="AD1431" s="51">
        <f t="shared" si="98"/>
        <v>9030.1389999999992</v>
      </c>
      <c r="AE1431" s="15">
        <f t="shared" si="99"/>
        <v>0.97158626240415591</v>
      </c>
      <c r="AF1431">
        <f t="shared" si="100"/>
        <v>3.5850917323102652E-2</v>
      </c>
    </row>
    <row r="1432" spans="1:32" x14ac:dyDescent="0.25">
      <c r="A1432" s="59">
        <v>1415</v>
      </c>
      <c r="B1432" s="60" t="s">
        <v>309</v>
      </c>
      <c r="C1432" s="61" t="s">
        <v>460</v>
      </c>
      <c r="D1432" s="62"/>
      <c r="E1432" s="62">
        <v>508</v>
      </c>
      <c r="F1432" s="62">
        <v>1975</v>
      </c>
      <c r="G1432" s="50">
        <v>1886.049</v>
      </c>
      <c r="H1432" s="50">
        <v>1453.1759999999999</v>
      </c>
      <c r="I1432" s="50">
        <v>1236.6010000000001</v>
      </c>
      <c r="J1432" s="50">
        <v>1067.3879999999999</v>
      </c>
      <c r="K1432" s="50">
        <v>895.48800000000006</v>
      </c>
      <c r="L1432" s="50">
        <v>730.96600000000001</v>
      </c>
      <c r="M1432" s="50">
        <v>630.34299999999996</v>
      </c>
      <c r="N1432" s="50">
        <v>535.27499999999998</v>
      </c>
      <c r="O1432" s="50">
        <v>453.17399999999998</v>
      </c>
      <c r="P1432" s="50">
        <v>381.13499999999999</v>
      </c>
      <c r="Q1432" s="50">
        <v>317.07499999999999</v>
      </c>
      <c r="R1432" s="50">
        <v>256.86500000000001</v>
      </c>
      <c r="S1432" s="50">
        <v>198.37899999999999</v>
      </c>
      <c r="T1432" s="50">
        <v>142.10599999999999</v>
      </c>
      <c r="U1432" s="50">
        <v>89.894999999999996</v>
      </c>
      <c r="V1432" s="50">
        <v>46.767000000000003</v>
      </c>
      <c r="W1432" s="50">
        <v>23.812000000000001</v>
      </c>
      <c r="X1432" s="50" t="s">
        <v>311</v>
      </c>
      <c r="Y1432" s="50" t="s">
        <v>311</v>
      </c>
      <c r="Z1432" s="50" t="s">
        <v>311</v>
      </c>
      <c r="AA1432" s="50" t="s">
        <v>311</v>
      </c>
      <c r="AB1432" s="50" t="s">
        <v>311</v>
      </c>
      <c r="AC1432" s="50" t="str">
        <f t="shared" si="97"/>
        <v>Mozambique-1975</v>
      </c>
      <c r="AD1432" s="51">
        <f t="shared" si="98"/>
        <v>5466.0879999999997</v>
      </c>
      <c r="AE1432" s="15">
        <f t="shared" si="99"/>
        <v>0.89248581435205587</v>
      </c>
      <c r="AF1432">
        <f t="shared" si="100"/>
        <v>3.0131705967607367E-2</v>
      </c>
    </row>
    <row r="1433" spans="1:32" x14ac:dyDescent="0.25">
      <c r="A1433" s="59">
        <v>1416</v>
      </c>
      <c r="B1433" s="60" t="s">
        <v>309</v>
      </c>
      <c r="C1433" s="61" t="s">
        <v>461</v>
      </c>
      <c r="D1433" s="62"/>
      <c r="E1433" s="62">
        <v>104</v>
      </c>
      <c r="F1433" s="62">
        <v>1975</v>
      </c>
      <c r="G1433" s="50">
        <v>4703.4189999999999</v>
      </c>
      <c r="H1433" s="50">
        <v>4093.2869999999998</v>
      </c>
      <c r="I1433" s="50">
        <v>3555.2109999999998</v>
      </c>
      <c r="J1433" s="50">
        <v>3163.172</v>
      </c>
      <c r="K1433" s="50">
        <v>2761.779</v>
      </c>
      <c r="L1433" s="50">
        <v>1942.971</v>
      </c>
      <c r="M1433" s="50">
        <v>1544.2670000000001</v>
      </c>
      <c r="N1433" s="50">
        <v>1405.0129999999999</v>
      </c>
      <c r="O1433" s="50">
        <v>1396.692</v>
      </c>
      <c r="P1433" s="50">
        <v>1295.6880000000001</v>
      </c>
      <c r="Q1433" s="50">
        <v>1088.578</v>
      </c>
      <c r="R1433" s="50">
        <v>920.75800000000004</v>
      </c>
      <c r="S1433" s="50">
        <v>693.63</v>
      </c>
      <c r="T1433" s="50">
        <v>514.67100000000005</v>
      </c>
      <c r="U1433" s="50">
        <v>346.68900000000002</v>
      </c>
      <c r="V1433" s="50">
        <v>187.083</v>
      </c>
      <c r="W1433" s="50">
        <v>109.059</v>
      </c>
      <c r="X1433" s="50" t="s">
        <v>311</v>
      </c>
      <c r="Y1433" s="50" t="s">
        <v>311</v>
      </c>
      <c r="Z1433" s="50" t="s">
        <v>311</v>
      </c>
      <c r="AA1433" s="50" t="s">
        <v>311</v>
      </c>
      <c r="AB1433" s="50" t="s">
        <v>311</v>
      </c>
      <c r="AC1433" s="50" t="str">
        <f t="shared" si="97"/>
        <v>Myanmar-1975</v>
      </c>
      <c r="AD1433" s="51">
        <f t="shared" si="98"/>
        <v>16212.547999999999</v>
      </c>
      <c r="AE1433" s="15">
        <f t="shared" si="99"/>
        <v>0.83326932941077492</v>
      </c>
      <c r="AF1433">
        <f t="shared" si="100"/>
        <v>4.052244633323257E-2</v>
      </c>
    </row>
    <row r="1434" spans="1:32" x14ac:dyDescent="0.25">
      <c r="A1434" s="59">
        <v>1417</v>
      </c>
      <c r="B1434" s="60" t="s">
        <v>309</v>
      </c>
      <c r="C1434" s="61" t="s">
        <v>462</v>
      </c>
      <c r="D1434" s="62"/>
      <c r="E1434" s="62">
        <v>516</v>
      </c>
      <c r="F1434" s="62">
        <v>1975</v>
      </c>
      <c r="G1434" s="50">
        <v>164.23099999999999</v>
      </c>
      <c r="H1434" s="50">
        <v>128.81700000000001</v>
      </c>
      <c r="I1434" s="50">
        <v>107.907</v>
      </c>
      <c r="J1434" s="50">
        <v>91.51</v>
      </c>
      <c r="K1434" s="50">
        <v>77.325999999999993</v>
      </c>
      <c r="L1434" s="50">
        <v>63.328000000000003</v>
      </c>
      <c r="M1434" s="50">
        <v>52.665999999999997</v>
      </c>
      <c r="N1434" s="50">
        <v>43.390999999999998</v>
      </c>
      <c r="O1434" s="50">
        <v>38.228999999999999</v>
      </c>
      <c r="P1434" s="50">
        <v>35.054000000000002</v>
      </c>
      <c r="Q1434" s="50">
        <v>28.981999999999999</v>
      </c>
      <c r="R1434" s="50">
        <v>23.72</v>
      </c>
      <c r="S1434" s="50">
        <v>18.375</v>
      </c>
      <c r="T1434" s="50">
        <v>13.406000000000001</v>
      </c>
      <c r="U1434" s="50">
        <v>9.3689999999999998</v>
      </c>
      <c r="V1434" s="50">
        <v>5.2409999999999997</v>
      </c>
      <c r="W1434" s="50">
        <v>3.2869999999999999</v>
      </c>
      <c r="X1434" s="50" t="s">
        <v>311</v>
      </c>
      <c r="Y1434" s="50" t="s">
        <v>311</v>
      </c>
      <c r="Z1434" s="50" t="s">
        <v>311</v>
      </c>
      <c r="AA1434" s="50" t="s">
        <v>311</v>
      </c>
      <c r="AB1434" s="50" t="s">
        <v>311</v>
      </c>
      <c r="AC1434" s="50" t="str">
        <f t="shared" si="97"/>
        <v>Namibia-1975</v>
      </c>
      <c r="AD1434" s="51">
        <f t="shared" si="98"/>
        <v>472.58100000000002</v>
      </c>
      <c r="AE1434" s="15">
        <f t="shared" si="99"/>
        <v>0.91467494461266952</v>
      </c>
      <c r="AF1434">
        <f t="shared" si="100"/>
        <v>3.5834813905780645E-2</v>
      </c>
    </row>
    <row r="1435" spans="1:32" x14ac:dyDescent="0.25">
      <c r="A1435" s="59">
        <v>1418</v>
      </c>
      <c r="B1435" s="60" t="s">
        <v>309</v>
      </c>
      <c r="C1435" s="61" t="s">
        <v>463</v>
      </c>
      <c r="D1435" s="62"/>
      <c r="E1435" s="62">
        <v>528</v>
      </c>
      <c r="F1435" s="62">
        <v>1975</v>
      </c>
      <c r="G1435" s="50">
        <v>1036.7760000000001</v>
      </c>
      <c r="H1435" s="50">
        <v>1203.5329999999999</v>
      </c>
      <c r="I1435" s="50">
        <v>1236.9770000000001</v>
      </c>
      <c r="J1435" s="50">
        <v>1170.374</v>
      </c>
      <c r="K1435" s="50">
        <v>1136.028</v>
      </c>
      <c r="L1435" s="50">
        <v>1204.0450000000001</v>
      </c>
      <c r="M1435" s="50">
        <v>932.89800000000002</v>
      </c>
      <c r="N1435" s="50">
        <v>821.33399999999995</v>
      </c>
      <c r="O1435" s="50">
        <v>790.50800000000004</v>
      </c>
      <c r="P1435" s="50">
        <v>741.20799999999997</v>
      </c>
      <c r="Q1435" s="50">
        <v>736.63</v>
      </c>
      <c r="R1435" s="50">
        <v>624.01700000000005</v>
      </c>
      <c r="S1435" s="50">
        <v>590.13400000000001</v>
      </c>
      <c r="T1435" s="50">
        <v>513.88099999999997</v>
      </c>
      <c r="U1435" s="50">
        <v>404.42099999999999</v>
      </c>
      <c r="V1435" s="50">
        <v>281.54899999999998</v>
      </c>
      <c r="W1435" s="50">
        <v>258.97800000000001</v>
      </c>
      <c r="X1435" s="50" t="s">
        <v>311</v>
      </c>
      <c r="Y1435" s="50" t="s">
        <v>311</v>
      </c>
      <c r="Z1435" s="50" t="s">
        <v>311</v>
      </c>
      <c r="AA1435" s="50" t="s">
        <v>311</v>
      </c>
      <c r="AB1435" s="50" t="s">
        <v>311</v>
      </c>
      <c r="AC1435" s="50" t="str">
        <f t="shared" si="97"/>
        <v>Netherlands-1975</v>
      </c>
      <c r="AD1435" s="51">
        <f t="shared" si="98"/>
        <v>8747.1759999999995</v>
      </c>
      <c r="AE1435" s="15">
        <f t="shared" si="99"/>
        <v>0.56430955544966743</v>
      </c>
      <c r="AF1435">
        <f t="shared" si="100"/>
        <v>0.11933686734025596</v>
      </c>
    </row>
    <row r="1436" spans="1:32" x14ac:dyDescent="0.25">
      <c r="A1436" s="59">
        <v>1419</v>
      </c>
      <c r="B1436" s="60" t="s">
        <v>309</v>
      </c>
      <c r="C1436" s="61" t="s">
        <v>382</v>
      </c>
      <c r="D1436" s="62"/>
      <c r="E1436" s="62">
        <v>540</v>
      </c>
      <c r="F1436" s="62">
        <v>1975</v>
      </c>
      <c r="G1436" s="50">
        <v>19.706</v>
      </c>
      <c r="H1436" s="50">
        <v>15.747</v>
      </c>
      <c r="I1436" s="50">
        <v>14.19</v>
      </c>
      <c r="J1436" s="50">
        <v>12.603999999999999</v>
      </c>
      <c r="K1436" s="50">
        <v>10.986000000000001</v>
      </c>
      <c r="L1436" s="50">
        <v>9.8160000000000007</v>
      </c>
      <c r="M1436" s="50">
        <v>9.1969999999999992</v>
      </c>
      <c r="N1436" s="50">
        <v>8.0449999999999999</v>
      </c>
      <c r="O1436" s="50">
        <v>7.1390000000000002</v>
      </c>
      <c r="P1436" s="50">
        <v>5.8259999999999996</v>
      </c>
      <c r="Q1436" s="50">
        <v>4.8529999999999998</v>
      </c>
      <c r="R1436" s="50">
        <v>3.7639999999999998</v>
      </c>
      <c r="S1436" s="50">
        <v>3.0819999999999999</v>
      </c>
      <c r="T1436" s="50">
        <v>2.63</v>
      </c>
      <c r="U1436" s="50">
        <v>1.3759999999999999</v>
      </c>
      <c r="V1436" s="50">
        <v>0.73599999999999999</v>
      </c>
      <c r="W1436" s="50">
        <v>0.56699999999999995</v>
      </c>
      <c r="X1436" s="50" t="s">
        <v>311</v>
      </c>
      <c r="Y1436" s="50" t="s">
        <v>311</v>
      </c>
      <c r="Z1436" s="50" t="s">
        <v>311</v>
      </c>
      <c r="AA1436" s="50" t="s">
        <v>311</v>
      </c>
      <c r="AB1436" s="50" t="s">
        <v>311</v>
      </c>
      <c r="AC1436" s="50" t="str">
        <f t="shared" si="97"/>
        <v>New Caledonia-1975</v>
      </c>
      <c r="AD1436" s="51">
        <f t="shared" si="98"/>
        <v>75.311999999999983</v>
      </c>
      <c r="AE1436" s="15">
        <f t="shared" si="99"/>
        <v>0.7296579562353942</v>
      </c>
      <c r="AF1436">
        <f t="shared" si="100"/>
        <v>4.2487295426353495E-2</v>
      </c>
    </row>
    <row r="1437" spans="1:32" x14ac:dyDescent="0.25">
      <c r="A1437" s="59">
        <v>1420</v>
      </c>
      <c r="B1437" s="60" t="s">
        <v>309</v>
      </c>
      <c r="C1437" s="61" t="s">
        <v>464</v>
      </c>
      <c r="D1437" s="62"/>
      <c r="E1437" s="62">
        <v>554</v>
      </c>
      <c r="F1437" s="62">
        <v>1975</v>
      </c>
      <c r="G1437" s="50">
        <v>302.43</v>
      </c>
      <c r="H1437" s="50">
        <v>303.89499999999998</v>
      </c>
      <c r="I1437" s="50">
        <v>316.86500000000001</v>
      </c>
      <c r="J1437" s="50">
        <v>297.81900000000002</v>
      </c>
      <c r="K1437" s="50">
        <v>256.29899999999998</v>
      </c>
      <c r="L1437" s="50">
        <v>242.10300000000001</v>
      </c>
      <c r="M1437" s="50">
        <v>199.39699999999999</v>
      </c>
      <c r="N1437" s="50">
        <v>167.34700000000001</v>
      </c>
      <c r="O1437" s="50">
        <v>156.512</v>
      </c>
      <c r="P1437" s="50">
        <v>159.06200000000001</v>
      </c>
      <c r="Q1437" s="50">
        <v>156.209</v>
      </c>
      <c r="R1437" s="50">
        <v>131.84299999999999</v>
      </c>
      <c r="S1437" s="50">
        <v>124.30200000000001</v>
      </c>
      <c r="T1437" s="50">
        <v>100.819</v>
      </c>
      <c r="U1437" s="50">
        <v>75.492000000000004</v>
      </c>
      <c r="V1437" s="50">
        <v>47.664000000000001</v>
      </c>
      <c r="W1437" s="50">
        <v>44.575000000000003</v>
      </c>
      <c r="X1437" s="50" t="s">
        <v>311</v>
      </c>
      <c r="Y1437" s="50" t="s">
        <v>311</v>
      </c>
      <c r="Z1437" s="50" t="s">
        <v>311</v>
      </c>
      <c r="AA1437" s="50" t="s">
        <v>311</v>
      </c>
      <c r="AB1437" s="50" t="s">
        <v>311</v>
      </c>
      <c r="AC1437" s="50" t="str">
        <f t="shared" si="97"/>
        <v>New Zealand-1975</v>
      </c>
      <c r="AD1437" s="51">
        <f t="shared" si="98"/>
        <v>1890.8929999999998</v>
      </c>
      <c r="AE1437" s="15">
        <f t="shared" si="99"/>
        <v>0.63025247859080347</v>
      </c>
      <c r="AF1437">
        <f t="shared" si="100"/>
        <v>9.5430731787228731E-2</v>
      </c>
    </row>
    <row r="1438" spans="1:32" x14ac:dyDescent="0.25">
      <c r="A1438" s="59">
        <v>1421</v>
      </c>
      <c r="B1438" s="60" t="s">
        <v>309</v>
      </c>
      <c r="C1438" s="61" t="s">
        <v>465</v>
      </c>
      <c r="D1438" s="62"/>
      <c r="E1438" s="62">
        <v>558</v>
      </c>
      <c r="F1438" s="62">
        <v>1975</v>
      </c>
      <c r="G1438" s="50">
        <v>527.24400000000003</v>
      </c>
      <c r="H1438" s="50">
        <v>423.23099999999999</v>
      </c>
      <c r="I1438" s="50">
        <v>362.84399999999999</v>
      </c>
      <c r="J1438" s="50">
        <v>325.90100000000001</v>
      </c>
      <c r="K1438" s="50">
        <v>259.928</v>
      </c>
      <c r="L1438" s="50">
        <v>166.458</v>
      </c>
      <c r="M1438" s="50">
        <v>150.96600000000001</v>
      </c>
      <c r="N1438" s="50">
        <v>127.741</v>
      </c>
      <c r="O1438" s="50">
        <v>108.652</v>
      </c>
      <c r="P1438" s="50">
        <v>92.572999999999993</v>
      </c>
      <c r="Q1438" s="50">
        <v>75.869</v>
      </c>
      <c r="R1438" s="50">
        <v>57.564999999999998</v>
      </c>
      <c r="S1438" s="50">
        <v>43.905999999999999</v>
      </c>
      <c r="T1438" s="50">
        <v>31.9</v>
      </c>
      <c r="U1438" s="50">
        <v>21.193999999999999</v>
      </c>
      <c r="V1438" s="50">
        <v>12.14</v>
      </c>
      <c r="W1438" s="50">
        <v>8.6340000000000003</v>
      </c>
      <c r="X1438" s="50" t="s">
        <v>311</v>
      </c>
      <c r="Y1438" s="50" t="s">
        <v>311</v>
      </c>
      <c r="Z1438" s="50" t="s">
        <v>311</v>
      </c>
      <c r="AA1438" s="50" t="s">
        <v>311</v>
      </c>
      <c r="AB1438" s="50" t="s">
        <v>311</v>
      </c>
      <c r="AC1438" s="50" t="str">
        <f t="shared" si="97"/>
        <v>Nicaragua-1975</v>
      </c>
      <c r="AD1438" s="51">
        <f t="shared" si="98"/>
        <v>1409.559</v>
      </c>
      <c r="AE1438" s="15">
        <f t="shared" si="99"/>
        <v>0.98412836922753866</v>
      </c>
      <c r="AF1438">
        <f t="shared" si="100"/>
        <v>2.7128648437425396E-2</v>
      </c>
    </row>
    <row r="1439" spans="1:32" x14ac:dyDescent="0.25">
      <c r="A1439" s="59">
        <v>1422</v>
      </c>
      <c r="B1439" s="60" t="s">
        <v>309</v>
      </c>
      <c r="C1439" s="61" t="s">
        <v>466</v>
      </c>
      <c r="D1439" s="62"/>
      <c r="E1439" s="62">
        <v>566</v>
      </c>
      <c r="F1439" s="62">
        <v>1975</v>
      </c>
      <c r="G1439" s="50">
        <v>11327.344999999999</v>
      </c>
      <c r="H1439" s="50">
        <v>8754.7860000000001</v>
      </c>
      <c r="I1439" s="50">
        <v>7441.8919999999998</v>
      </c>
      <c r="J1439" s="50">
        <v>6328.259</v>
      </c>
      <c r="K1439" s="50">
        <v>5311.0649999999996</v>
      </c>
      <c r="L1439" s="50">
        <v>4651.8649999999998</v>
      </c>
      <c r="M1439" s="50">
        <v>4046.422</v>
      </c>
      <c r="N1439" s="50">
        <v>3438.8629999999998</v>
      </c>
      <c r="O1439" s="50">
        <v>2890.8679999999999</v>
      </c>
      <c r="P1439" s="50">
        <v>2447.4209999999998</v>
      </c>
      <c r="Q1439" s="50">
        <v>2053.319</v>
      </c>
      <c r="R1439" s="50">
        <v>1657.9970000000001</v>
      </c>
      <c r="S1439" s="50">
        <v>1242.309</v>
      </c>
      <c r="T1439" s="50">
        <v>871.92</v>
      </c>
      <c r="U1439" s="50">
        <v>531.21500000000003</v>
      </c>
      <c r="V1439" s="50">
        <v>270.642</v>
      </c>
      <c r="W1439" s="50">
        <v>107.384</v>
      </c>
      <c r="X1439" s="50" t="s">
        <v>311</v>
      </c>
      <c r="Y1439" s="50" t="s">
        <v>311</v>
      </c>
      <c r="Z1439" s="50" t="s">
        <v>311</v>
      </c>
      <c r="AA1439" s="50" t="s">
        <v>311</v>
      </c>
      <c r="AB1439" s="50" t="s">
        <v>311</v>
      </c>
      <c r="AC1439" s="50" t="str">
        <f t="shared" si="97"/>
        <v>Nigeria-1975</v>
      </c>
      <c r="AD1439" s="51">
        <f t="shared" si="98"/>
        <v>34068.387999999999</v>
      </c>
      <c r="AE1439" s="15">
        <f t="shared" si="99"/>
        <v>0.86018698624660483</v>
      </c>
      <c r="AF1439">
        <f t="shared" si="100"/>
        <v>2.8918514003291734E-2</v>
      </c>
    </row>
    <row r="1440" spans="1:32" x14ac:dyDescent="0.25">
      <c r="A1440" s="59">
        <v>1423</v>
      </c>
      <c r="B1440" s="60" t="s">
        <v>309</v>
      </c>
      <c r="C1440" s="61" t="s">
        <v>467</v>
      </c>
      <c r="D1440" s="62">
        <v>16</v>
      </c>
      <c r="E1440" s="62">
        <v>578</v>
      </c>
      <c r="F1440" s="62">
        <v>1975</v>
      </c>
      <c r="G1440" s="50">
        <v>309.714</v>
      </c>
      <c r="H1440" s="50">
        <v>331.40300000000002</v>
      </c>
      <c r="I1440" s="50">
        <v>312.73200000000003</v>
      </c>
      <c r="J1440" s="50">
        <v>308.75599999999997</v>
      </c>
      <c r="K1440" s="50">
        <v>302.339</v>
      </c>
      <c r="L1440" s="50">
        <v>315.29000000000002</v>
      </c>
      <c r="M1440" s="50">
        <v>253.31299999999999</v>
      </c>
      <c r="N1440" s="50">
        <v>203.83799999999999</v>
      </c>
      <c r="O1440" s="50">
        <v>198.00800000000001</v>
      </c>
      <c r="P1440" s="50">
        <v>219.26499999999999</v>
      </c>
      <c r="Q1440" s="50">
        <v>250.101</v>
      </c>
      <c r="R1440" s="50">
        <v>237.142</v>
      </c>
      <c r="S1440" s="50">
        <v>218.09399999999999</v>
      </c>
      <c r="T1440" s="50">
        <v>187.54599999999999</v>
      </c>
      <c r="U1440" s="50">
        <v>152.124</v>
      </c>
      <c r="V1440" s="50">
        <v>109.854</v>
      </c>
      <c r="W1440" s="50">
        <v>98.512</v>
      </c>
      <c r="X1440" s="50" t="s">
        <v>311</v>
      </c>
      <c r="Y1440" s="50" t="s">
        <v>311</v>
      </c>
      <c r="Z1440" s="50" t="s">
        <v>311</v>
      </c>
      <c r="AA1440" s="50" t="s">
        <v>311</v>
      </c>
      <c r="AB1440" s="50" t="s">
        <v>311</v>
      </c>
      <c r="AC1440" s="50" t="str">
        <f t="shared" si="97"/>
        <v>Norway-1975</v>
      </c>
      <c r="AD1440" s="51">
        <f t="shared" si="98"/>
        <v>2506.1459999999997</v>
      </c>
      <c r="AE1440" s="15">
        <f t="shared" si="99"/>
        <v>0.59928072825765144</v>
      </c>
      <c r="AF1440">
        <f t="shared" si="100"/>
        <v>0.15839213640482139</v>
      </c>
    </row>
    <row r="1441" spans="1:32" x14ac:dyDescent="0.25">
      <c r="A1441" s="59">
        <v>1424</v>
      </c>
      <c r="B1441" s="60" t="s">
        <v>309</v>
      </c>
      <c r="C1441" s="61" t="s">
        <v>468</v>
      </c>
      <c r="D1441" s="62"/>
      <c r="E1441" s="62">
        <v>512</v>
      </c>
      <c r="F1441" s="62">
        <v>1975</v>
      </c>
      <c r="G1441" s="50">
        <v>167.07900000000001</v>
      </c>
      <c r="H1441" s="50">
        <v>130.11199999999999</v>
      </c>
      <c r="I1441" s="50">
        <v>106.956</v>
      </c>
      <c r="J1441" s="50">
        <v>88.941000000000003</v>
      </c>
      <c r="K1441" s="50">
        <v>73.298000000000002</v>
      </c>
      <c r="L1441" s="50">
        <v>66.483999999999995</v>
      </c>
      <c r="M1441" s="50">
        <v>58.578000000000003</v>
      </c>
      <c r="N1441" s="50">
        <v>44.527999999999999</v>
      </c>
      <c r="O1441" s="50">
        <v>33.978000000000002</v>
      </c>
      <c r="P1441" s="50">
        <v>26.957999999999998</v>
      </c>
      <c r="Q1441" s="50">
        <v>22.335000000000001</v>
      </c>
      <c r="R1441" s="50">
        <v>19.503</v>
      </c>
      <c r="S1441" s="50">
        <v>16.303999999999998</v>
      </c>
      <c r="T1441" s="50">
        <v>12.378</v>
      </c>
      <c r="U1441" s="50">
        <v>8.2460000000000004</v>
      </c>
      <c r="V1441" s="50">
        <v>4.3620000000000001</v>
      </c>
      <c r="W1441" s="50">
        <v>2.004</v>
      </c>
      <c r="X1441" s="50" t="s">
        <v>311</v>
      </c>
      <c r="Y1441" s="50" t="s">
        <v>311</v>
      </c>
      <c r="Z1441" s="50" t="s">
        <v>311</v>
      </c>
      <c r="AA1441" s="50" t="s">
        <v>311</v>
      </c>
      <c r="AB1441" s="50" t="s">
        <v>311</v>
      </c>
      <c r="AC1441" s="50" t="str">
        <f t="shared" si="97"/>
        <v>Oman-1975</v>
      </c>
      <c r="AD1441" s="51">
        <f t="shared" si="98"/>
        <v>450.90700000000004</v>
      </c>
      <c r="AE1441" s="15">
        <f t="shared" si="99"/>
        <v>0.9561550386221549</v>
      </c>
      <c r="AF1441">
        <f t="shared" si="100"/>
        <v>3.1565257866754619E-2</v>
      </c>
    </row>
    <row r="1442" spans="1:32" x14ac:dyDescent="0.25">
      <c r="A1442" s="59">
        <v>1425</v>
      </c>
      <c r="B1442" s="60" t="s">
        <v>309</v>
      </c>
      <c r="C1442" s="61" t="s">
        <v>469</v>
      </c>
      <c r="D1442" s="62"/>
      <c r="E1442" s="62">
        <v>586</v>
      </c>
      <c r="F1442" s="62">
        <v>1975</v>
      </c>
      <c r="G1442" s="50">
        <v>11309.46</v>
      </c>
      <c r="H1442" s="50">
        <v>9481.3539999999994</v>
      </c>
      <c r="I1442" s="50">
        <v>7996.192</v>
      </c>
      <c r="J1442" s="50">
        <v>6486.73</v>
      </c>
      <c r="K1442" s="50">
        <v>5033.665</v>
      </c>
      <c r="L1442" s="50">
        <v>4631.4840000000004</v>
      </c>
      <c r="M1442" s="50">
        <v>4318.8410000000003</v>
      </c>
      <c r="N1442" s="50">
        <v>3680.1280000000002</v>
      </c>
      <c r="O1442" s="50">
        <v>3145.127</v>
      </c>
      <c r="P1442" s="50">
        <v>2667.6669999999999</v>
      </c>
      <c r="Q1442" s="50">
        <v>2241.2559999999999</v>
      </c>
      <c r="R1442" s="50">
        <v>1825.5419999999999</v>
      </c>
      <c r="S1442" s="50">
        <v>1437.269</v>
      </c>
      <c r="T1442" s="50">
        <v>1051.43</v>
      </c>
      <c r="U1442" s="50">
        <v>722.00199999999995</v>
      </c>
      <c r="V1442" s="50">
        <v>423.81900000000002</v>
      </c>
      <c r="W1442" s="50">
        <v>335.935</v>
      </c>
      <c r="X1442" s="50" t="s">
        <v>311</v>
      </c>
      <c r="Y1442" s="50" t="s">
        <v>311</v>
      </c>
      <c r="Z1442" s="50" t="s">
        <v>311</v>
      </c>
      <c r="AA1442" s="50" t="s">
        <v>311</v>
      </c>
      <c r="AB1442" s="50" t="s">
        <v>311</v>
      </c>
      <c r="AC1442" s="50" t="str">
        <f t="shared" si="97"/>
        <v>Pakistan-1975</v>
      </c>
      <c r="AD1442" s="51">
        <f t="shared" si="98"/>
        <v>35467.709000000003</v>
      </c>
      <c r="AE1442" s="15">
        <f t="shared" si="99"/>
        <v>0.88306216790038505</v>
      </c>
      <c r="AF1442">
        <f t="shared" si="100"/>
        <v>3.9424126307306788E-2</v>
      </c>
    </row>
    <row r="1443" spans="1:32" x14ac:dyDescent="0.25">
      <c r="A1443" s="59">
        <v>1426</v>
      </c>
      <c r="B1443" s="60" t="s">
        <v>309</v>
      </c>
      <c r="C1443" s="61" t="s">
        <v>470</v>
      </c>
      <c r="D1443" s="62"/>
      <c r="E1443" s="62">
        <v>591</v>
      </c>
      <c r="F1443" s="62">
        <v>1975</v>
      </c>
      <c r="G1443" s="50">
        <v>277.86700000000002</v>
      </c>
      <c r="H1443" s="50">
        <v>249.898</v>
      </c>
      <c r="I1443" s="50">
        <v>221.36699999999999</v>
      </c>
      <c r="J1443" s="50">
        <v>188.52600000000001</v>
      </c>
      <c r="K1443" s="50">
        <v>155.773</v>
      </c>
      <c r="L1443" s="50">
        <v>127.851</v>
      </c>
      <c r="M1443" s="50">
        <v>106.256</v>
      </c>
      <c r="N1443" s="50">
        <v>87.77</v>
      </c>
      <c r="O1443" s="50">
        <v>72.323999999999998</v>
      </c>
      <c r="P1443" s="50">
        <v>60.347000000000001</v>
      </c>
      <c r="Q1443" s="50">
        <v>50.948999999999998</v>
      </c>
      <c r="R1443" s="50">
        <v>43.015999999999998</v>
      </c>
      <c r="S1443" s="50">
        <v>34.878</v>
      </c>
      <c r="T1443" s="50">
        <v>26.670999999999999</v>
      </c>
      <c r="U1443" s="50">
        <v>19.158999999999999</v>
      </c>
      <c r="V1443" s="50">
        <v>12.208</v>
      </c>
      <c r="W1443" s="50">
        <v>10.345000000000001</v>
      </c>
      <c r="X1443" s="50" t="s">
        <v>311</v>
      </c>
      <c r="Y1443" s="50" t="s">
        <v>311</v>
      </c>
      <c r="Z1443" s="50" t="s">
        <v>311</v>
      </c>
      <c r="AA1443" s="50" t="s">
        <v>311</v>
      </c>
      <c r="AB1443" s="50" t="s">
        <v>311</v>
      </c>
      <c r="AC1443" s="50" t="str">
        <f t="shared" si="97"/>
        <v>Panama-1975</v>
      </c>
      <c r="AD1443" s="51">
        <f t="shared" si="98"/>
        <v>927.68999999999983</v>
      </c>
      <c r="AE1443" s="15">
        <f t="shared" si="99"/>
        <v>0.8812372667593702</v>
      </c>
      <c r="AF1443">
        <f t="shared" si="100"/>
        <v>4.0781311313902134E-2</v>
      </c>
    </row>
    <row r="1444" spans="1:32" x14ac:dyDescent="0.25">
      <c r="A1444" s="59">
        <v>1427</v>
      </c>
      <c r="B1444" s="60" t="s">
        <v>309</v>
      </c>
      <c r="C1444" s="61" t="s">
        <v>383</v>
      </c>
      <c r="D1444" s="62"/>
      <c r="E1444" s="62">
        <v>598</v>
      </c>
      <c r="F1444" s="62">
        <v>1975</v>
      </c>
      <c r="G1444" s="50">
        <v>491.19</v>
      </c>
      <c r="H1444" s="50">
        <v>410.41</v>
      </c>
      <c r="I1444" s="50">
        <v>354.00099999999998</v>
      </c>
      <c r="J1444" s="50">
        <v>306.346</v>
      </c>
      <c r="K1444" s="50">
        <v>263.49299999999999</v>
      </c>
      <c r="L1444" s="50">
        <v>207.292</v>
      </c>
      <c r="M1444" s="50">
        <v>174.613</v>
      </c>
      <c r="N1444" s="50">
        <v>151.10599999999999</v>
      </c>
      <c r="O1444" s="50">
        <v>128.72200000000001</v>
      </c>
      <c r="P1444" s="50">
        <v>108.285</v>
      </c>
      <c r="Q1444" s="50">
        <v>87.986000000000004</v>
      </c>
      <c r="R1444" s="50">
        <v>68.316000000000003</v>
      </c>
      <c r="S1444" s="50">
        <v>50.268999999999998</v>
      </c>
      <c r="T1444" s="50">
        <v>34.631999999999998</v>
      </c>
      <c r="U1444" s="50">
        <v>21.876999999999999</v>
      </c>
      <c r="V1444" s="50">
        <v>12.031000000000001</v>
      </c>
      <c r="W1444" s="50">
        <v>7.5869999999999997</v>
      </c>
      <c r="X1444" s="50" t="s">
        <v>311</v>
      </c>
      <c r="Y1444" s="50" t="s">
        <v>311</v>
      </c>
      <c r="Z1444" s="50" t="s">
        <v>311</v>
      </c>
      <c r="AA1444" s="50" t="s">
        <v>311</v>
      </c>
      <c r="AB1444" s="50" t="s">
        <v>311</v>
      </c>
      <c r="AC1444" s="50" t="str">
        <f t="shared" si="97"/>
        <v>Papua New Guinea-1975</v>
      </c>
      <c r="AD1444" s="51">
        <f t="shared" si="98"/>
        <v>1546.4280000000001</v>
      </c>
      <c r="AE1444" s="15">
        <f t="shared" si="99"/>
        <v>0.86116392098435879</v>
      </c>
      <c r="AF1444">
        <f t="shared" si="100"/>
        <v>2.7168526806824633E-2</v>
      </c>
    </row>
    <row r="1445" spans="1:32" x14ac:dyDescent="0.25">
      <c r="A1445" s="59">
        <v>1428</v>
      </c>
      <c r="B1445" s="60" t="s">
        <v>309</v>
      </c>
      <c r="C1445" s="61" t="s">
        <v>471</v>
      </c>
      <c r="D1445" s="62"/>
      <c r="E1445" s="62">
        <v>604</v>
      </c>
      <c r="F1445" s="62">
        <v>1975</v>
      </c>
      <c r="G1445" s="50">
        <v>2497.4450000000002</v>
      </c>
      <c r="H1445" s="50">
        <v>2207.221</v>
      </c>
      <c r="I1445" s="50">
        <v>1924.421</v>
      </c>
      <c r="J1445" s="50">
        <v>1600.588</v>
      </c>
      <c r="K1445" s="50">
        <v>1345.1980000000001</v>
      </c>
      <c r="L1445" s="50">
        <v>1086.942</v>
      </c>
      <c r="M1445" s="50">
        <v>899.077</v>
      </c>
      <c r="N1445" s="50">
        <v>782.45600000000002</v>
      </c>
      <c r="O1445" s="50">
        <v>671.428</v>
      </c>
      <c r="P1445" s="50">
        <v>550.42700000000002</v>
      </c>
      <c r="Q1445" s="50">
        <v>447.91500000000002</v>
      </c>
      <c r="R1445" s="50">
        <v>366.24</v>
      </c>
      <c r="S1445" s="50">
        <v>307.27300000000002</v>
      </c>
      <c r="T1445" s="50">
        <v>237.40700000000001</v>
      </c>
      <c r="U1445" s="50">
        <v>158.19900000000001</v>
      </c>
      <c r="V1445" s="50">
        <v>94.897999999999996</v>
      </c>
      <c r="W1445" s="50">
        <v>52.811999999999998</v>
      </c>
      <c r="X1445" s="50" t="s">
        <v>311</v>
      </c>
      <c r="Y1445" s="50" t="s">
        <v>311</v>
      </c>
      <c r="Z1445" s="50" t="s">
        <v>311</v>
      </c>
      <c r="AA1445" s="50" t="s">
        <v>311</v>
      </c>
      <c r="AB1445" s="50" t="s">
        <v>311</v>
      </c>
      <c r="AC1445" s="50" t="str">
        <f t="shared" si="97"/>
        <v>Peru-1975</v>
      </c>
      <c r="AD1445" s="51">
        <f t="shared" si="98"/>
        <v>8057.5439999999999</v>
      </c>
      <c r="AE1445" s="15">
        <f t="shared" si="99"/>
        <v>0.89014754371803617</v>
      </c>
      <c r="AF1445">
        <f t="shared" si="100"/>
        <v>3.6993916440060351E-2</v>
      </c>
    </row>
    <row r="1446" spans="1:32" x14ac:dyDescent="0.25">
      <c r="A1446" s="59">
        <v>1429</v>
      </c>
      <c r="B1446" s="60" t="s">
        <v>309</v>
      </c>
      <c r="C1446" s="61" t="s">
        <v>472</v>
      </c>
      <c r="D1446" s="62"/>
      <c r="E1446" s="62">
        <v>608</v>
      </c>
      <c r="F1446" s="62">
        <v>1975</v>
      </c>
      <c r="G1446" s="50">
        <v>6860.3010000000004</v>
      </c>
      <c r="H1446" s="50">
        <v>6077.826</v>
      </c>
      <c r="I1446" s="50">
        <v>5423.8649999999998</v>
      </c>
      <c r="J1446" s="50">
        <v>4733.857</v>
      </c>
      <c r="K1446" s="50">
        <v>4055.3890000000001</v>
      </c>
      <c r="L1446" s="50">
        <v>2882.8679999999999</v>
      </c>
      <c r="M1446" s="50">
        <v>2364.0230000000001</v>
      </c>
      <c r="N1446" s="50">
        <v>1956.623</v>
      </c>
      <c r="O1446" s="50">
        <v>1639.1120000000001</v>
      </c>
      <c r="P1446" s="50">
        <v>1240.098</v>
      </c>
      <c r="Q1446" s="50">
        <v>1100.5740000000001</v>
      </c>
      <c r="R1446" s="50">
        <v>899.40599999999995</v>
      </c>
      <c r="S1446" s="50">
        <v>768.58</v>
      </c>
      <c r="T1446" s="50">
        <v>583.57600000000002</v>
      </c>
      <c r="U1446" s="50">
        <v>359.36</v>
      </c>
      <c r="V1446" s="50">
        <v>209.54900000000001</v>
      </c>
      <c r="W1446" s="50">
        <v>140.11699999999999</v>
      </c>
      <c r="X1446" s="50" t="s">
        <v>311</v>
      </c>
      <c r="Y1446" s="50" t="s">
        <v>311</v>
      </c>
      <c r="Z1446" s="50" t="s">
        <v>311</v>
      </c>
      <c r="AA1446" s="50" t="s">
        <v>311</v>
      </c>
      <c r="AB1446" s="50" t="s">
        <v>311</v>
      </c>
      <c r="AC1446" s="50" t="str">
        <f t="shared" si="97"/>
        <v>Philippines-1975</v>
      </c>
      <c r="AD1446" s="51">
        <f t="shared" si="98"/>
        <v>21640.530000000002</v>
      </c>
      <c r="AE1446" s="15">
        <f t="shared" si="99"/>
        <v>0.90823071338825778</v>
      </c>
      <c r="AF1446">
        <f t="shared" si="100"/>
        <v>3.2313012664551499E-2</v>
      </c>
    </row>
    <row r="1447" spans="1:32" x14ac:dyDescent="0.25">
      <c r="A1447" s="59">
        <v>1430</v>
      </c>
      <c r="B1447" s="60" t="s">
        <v>309</v>
      </c>
      <c r="C1447" s="61" t="s">
        <v>473</v>
      </c>
      <c r="D1447" s="62"/>
      <c r="E1447" s="62">
        <v>616</v>
      </c>
      <c r="F1447" s="62">
        <v>1975</v>
      </c>
      <c r="G1447" s="50">
        <v>2805.598</v>
      </c>
      <c r="H1447" s="50">
        <v>2532.6669999999999</v>
      </c>
      <c r="I1447" s="50">
        <v>2778.355</v>
      </c>
      <c r="J1447" s="50">
        <v>3508.203</v>
      </c>
      <c r="K1447" s="50">
        <v>3386.8009999999999</v>
      </c>
      <c r="L1447" s="50">
        <v>2774.232</v>
      </c>
      <c r="M1447" s="50">
        <v>1880.585</v>
      </c>
      <c r="N1447" s="50">
        <v>2140.752</v>
      </c>
      <c r="O1447" s="50">
        <v>2231.2539999999999</v>
      </c>
      <c r="P1447" s="50">
        <v>2179.0210000000002</v>
      </c>
      <c r="Q1447" s="50">
        <v>1911.028</v>
      </c>
      <c r="R1447" s="50">
        <v>1132.3340000000001</v>
      </c>
      <c r="S1447" s="50">
        <v>1439.6010000000001</v>
      </c>
      <c r="T1447" s="50">
        <v>1350.04</v>
      </c>
      <c r="U1447" s="50">
        <v>960.06500000000005</v>
      </c>
      <c r="V1447" s="50">
        <v>566.46299999999997</v>
      </c>
      <c r="W1447" s="50">
        <v>389.57299999999998</v>
      </c>
      <c r="X1447" s="50" t="s">
        <v>311</v>
      </c>
      <c r="Y1447" s="50" t="s">
        <v>311</v>
      </c>
      <c r="Z1447" s="50" t="s">
        <v>311</v>
      </c>
      <c r="AA1447" s="50" t="s">
        <v>311</v>
      </c>
      <c r="AB1447" s="50" t="s">
        <v>311</v>
      </c>
      <c r="AC1447" s="50" t="str">
        <f t="shared" si="97"/>
        <v>Poland-1975</v>
      </c>
      <c r="AD1447" s="51">
        <f t="shared" si="98"/>
        <v>22583.810999999998</v>
      </c>
      <c r="AE1447" s="15">
        <f t="shared" si="99"/>
        <v>0.50402303667879622</v>
      </c>
      <c r="AF1447">
        <f t="shared" si="100"/>
        <v>0.10638746407175849</v>
      </c>
    </row>
    <row r="1448" spans="1:32" x14ac:dyDescent="0.25">
      <c r="A1448" s="59">
        <v>1431</v>
      </c>
      <c r="B1448" s="60" t="s">
        <v>309</v>
      </c>
      <c r="C1448" s="61" t="s">
        <v>474</v>
      </c>
      <c r="D1448" s="62"/>
      <c r="E1448" s="62">
        <v>620</v>
      </c>
      <c r="F1448" s="62">
        <v>1975</v>
      </c>
      <c r="G1448" s="50">
        <v>845.14099999999996</v>
      </c>
      <c r="H1448" s="50">
        <v>827.048</v>
      </c>
      <c r="I1448" s="50">
        <v>854.60199999999998</v>
      </c>
      <c r="J1448" s="50">
        <v>784.62699999999995</v>
      </c>
      <c r="K1448" s="50">
        <v>705.03099999999995</v>
      </c>
      <c r="L1448" s="50">
        <v>621.06700000000001</v>
      </c>
      <c r="M1448" s="50">
        <v>536.29</v>
      </c>
      <c r="N1448" s="50">
        <v>556.94299999999998</v>
      </c>
      <c r="O1448" s="50">
        <v>574.197</v>
      </c>
      <c r="P1448" s="50">
        <v>557.65899999999999</v>
      </c>
      <c r="Q1448" s="50">
        <v>523.31700000000001</v>
      </c>
      <c r="R1448" s="50">
        <v>431.858</v>
      </c>
      <c r="S1448" s="50">
        <v>435.63799999999998</v>
      </c>
      <c r="T1448" s="50">
        <v>368.142</v>
      </c>
      <c r="U1448" s="50">
        <v>278.31599999999997</v>
      </c>
      <c r="V1448" s="50">
        <v>165.6</v>
      </c>
      <c r="W1448" s="50">
        <v>158.583</v>
      </c>
      <c r="X1448" s="50" t="s">
        <v>311</v>
      </c>
      <c r="Y1448" s="50" t="s">
        <v>311</v>
      </c>
      <c r="Z1448" s="50" t="s">
        <v>311</v>
      </c>
      <c r="AA1448" s="50" t="s">
        <v>311</v>
      </c>
      <c r="AB1448" s="50" t="s">
        <v>311</v>
      </c>
      <c r="AC1448" s="50" t="str">
        <f t="shared" si="97"/>
        <v>Portugal-1975</v>
      </c>
      <c r="AD1448" s="51">
        <f t="shared" si="98"/>
        <v>5726.6269999999995</v>
      </c>
      <c r="AE1448" s="15">
        <f t="shared" si="99"/>
        <v>0.61073158772170766</v>
      </c>
      <c r="AF1448">
        <f t="shared" si="100"/>
        <v>0.11760473054921004</v>
      </c>
    </row>
    <row r="1449" spans="1:32" x14ac:dyDescent="0.25">
      <c r="A1449" s="59">
        <v>1432</v>
      </c>
      <c r="B1449" s="60" t="s">
        <v>309</v>
      </c>
      <c r="C1449" s="61" t="s">
        <v>384</v>
      </c>
      <c r="D1449" s="62"/>
      <c r="E1449" s="62">
        <v>630</v>
      </c>
      <c r="F1449" s="62">
        <v>1975</v>
      </c>
      <c r="G1449" s="50">
        <v>328.23</v>
      </c>
      <c r="H1449" s="50">
        <v>328.45600000000002</v>
      </c>
      <c r="I1449" s="50">
        <v>328.33800000000002</v>
      </c>
      <c r="J1449" s="50">
        <v>326.23899999999998</v>
      </c>
      <c r="K1449" s="50">
        <v>289.79399999999998</v>
      </c>
      <c r="L1449" s="50">
        <v>240.548</v>
      </c>
      <c r="M1449" s="50">
        <v>184.56800000000001</v>
      </c>
      <c r="N1449" s="50">
        <v>155.197</v>
      </c>
      <c r="O1449" s="50">
        <v>141.06800000000001</v>
      </c>
      <c r="P1449" s="50">
        <v>124.03400000000001</v>
      </c>
      <c r="Q1449" s="50">
        <v>115.51300000000001</v>
      </c>
      <c r="R1449" s="50">
        <v>98.406999999999996</v>
      </c>
      <c r="S1449" s="50">
        <v>87.102999999999994</v>
      </c>
      <c r="T1449" s="50">
        <v>70.105000000000004</v>
      </c>
      <c r="U1449" s="50">
        <v>53.045999999999999</v>
      </c>
      <c r="V1449" s="50">
        <v>30.105</v>
      </c>
      <c r="W1449" s="50">
        <v>31.135000000000002</v>
      </c>
      <c r="X1449" s="50" t="s">
        <v>311</v>
      </c>
      <c r="Y1449" s="50" t="s">
        <v>311</v>
      </c>
      <c r="Z1449" s="50" t="s">
        <v>311</v>
      </c>
      <c r="AA1449" s="50" t="s">
        <v>311</v>
      </c>
      <c r="AB1449" s="50" t="s">
        <v>311</v>
      </c>
      <c r="AC1449" s="50" t="str">
        <f t="shared" si="97"/>
        <v>Puerto Rico-1975</v>
      </c>
      <c r="AD1449" s="51">
        <f t="shared" si="98"/>
        <v>1762.471</v>
      </c>
      <c r="AE1449" s="15">
        <f t="shared" si="99"/>
        <v>0.66350878964817017</v>
      </c>
      <c r="AF1449">
        <f t="shared" si="100"/>
        <v>6.711240602803642E-2</v>
      </c>
    </row>
    <row r="1450" spans="1:32" x14ac:dyDescent="0.25">
      <c r="A1450" s="59">
        <v>1433</v>
      </c>
      <c r="B1450" s="60" t="s">
        <v>309</v>
      </c>
      <c r="C1450" s="61" t="s">
        <v>475</v>
      </c>
      <c r="D1450" s="62"/>
      <c r="E1450" s="62">
        <v>634</v>
      </c>
      <c r="F1450" s="62">
        <v>1975</v>
      </c>
      <c r="G1450" s="50">
        <v>22.869</v>
      </c>
      <c r="H1450" s="50">
        <v>17.324999999999999</v>
      </c>
      <c r="I1450" s="50">
        <v>14.276</v>
      </c>
      <c r="J1450" s="50">
        <v>15.852</v>
      </c>
      <c r="K1450" s="50">
        <v>18.667999999999999</v>
      </c>
      <c r="L1450" s="50">
        <v>18.591999999999999</v>
      </c>
      <c r="M1450" s="50">
        <v>16.239000000000001</v>
      </c>
      <c r="N1450" s="50">
        <v>12.438000000000001</v>
      </c>
      <c r="O1450" s="50">
        <v>9.0619999999999994</v>
      </c>
      <c r="P1450" s="50">
        <v>6.2009999999999996</v>
      </c>
      <c r="Q1450" s="50">
        <v>4.32</v>
      </c>
      <c r="R1450" s="50">
        <v>3.0259999999999998</v>
      </c>
      <c r="S1450" s="50">
        <v>2.052</v>
      </c>
      <c r="T1450" s="50">
        <v>1.4950000000000001</v>
      </c>
      <c r="U1450" s="50">
        <v>0.99</v>
      </c>
      <c r="V1450" s="50">
        <v>0.57899999999999996</v>
      </c>
      <c r="W1450" s="50">
        <v>0.42899999999999999</v>
      </c>
      <c r="X1450" s="50" t="s">
        <v>311</v>
      </c>
      <c r="Y1450" s="50" t="s">
        <v>311</v>
      </c>
      <c r="Z1450" s="50" t="s">
        <v>311</v>
      </c>
      <c r="AA1450" s="50" t="s">
        <v>311</v>
      </c>
      <c r="AB1450" s="50" t="s">
        <v>311</v>
      </c>
      <c r="AC1450" s="50" t="str">
        <f t="shared" si="97"/>
        <v>Qatar-1975</v>
      </c>
      <c r="AD1450" s="51">
        <f t="shared" si="98"/>
        <v>106.44999999999999</v>
      </c>
      <c r="AE1450" s="15">
        <f t="shared" si="99"/>
        <v>0.54450915922968535</v>
      </c>
      <c r="AF1450">
        <f t="shared" si="100"/>
        <v>2.1706437981605764E-2</v>
      </c>
    </row>
    <row r="1451" spans="1:32" x14ac:dyDescent="0.25">
      <c r="A1451" s="59">
        <v>1434</v>
      </c>
      <c r="B1451" s="60" t="s">
        <v>309</v>
      </c>
      <c r="C1451" s="61" t="s">
        <v>345</v>
      </c>
      <c r="D1451" s="62"/>
      <c r="E1451" s="62">
        <v>410</v>
      </c>
      <c r="F1451" s="62">
        <v>1975</v>
      </c>
      <c r="G1451" s="50">
        <v>4515.509</v>
      </c>
      <c r="H1451" s="50">
        <v>4454.1779999999999</v>
      </c>
      <c r="I1451" s="50">
        <v>4530.1379999999999</v>
      </c>
      <c r="J1451" s="50">
        <v>4266.0469999999996</v>
      </c>
      <c r="K1451" s="50">
        <v>3175.0619999999999</v>
      </c>
      <c r="L1451" s="50">
        <v>2605.7040000000002</v>
      </c>
      <c r="M1451" s="50">
        <v>2207.9580000000001</v>
      </c>
      <c r="N1451" s="50">
        <v>2134.3670000000002</v>
      </c>
      <c r="O1451" s="50">
        <v>1788.673</v>
      </c>
      <c r="P1451" s="50">
        <v>1390.9010000000001</v>
      </c>
      <c r="Q1451" s="50">
        <v>1258.1310000000001</v>
      </c>
      <c r="R1451" s="50">
        <v>953.06899999999996</v>
      </c>
      <c r="S1451" s="50">
        <v>770.37300000000005</v>
      </c>
      <c r="T1451" s="50">
        <v>585.18700000000001</v>
      </c>
      <c r="U1451" s="50">
        <v>346.95499999999998</v>
      </c>
      <c r="V1451" s="50">
        <v>234.203</v>
      </c>
      <c r="W1451" s="50">
        <v>170.05199999999999</v>
      </c>
      <c r="X1451" s="50" t="s">
        <v>311</v>
      </c>
      <c r="Y1451" s="50" t="s">
        <v>311</v>
      </c>
      <c r="Z1451" s="50" t="s">
        <v>311</v>
      </c>
      <c r="AA1451" s="50" t="s">
        <v>311</v>
      </c>
      <c r="AB1451" s="50" t="s">
        <v>311</v>
      </c>
      <c r="AC1451" s="50" t="str">
        <f t="shared" si="97"/>
        <v>Republic of Korea-1975</v>
      </c>
      <c r="AD1451" s="51">
        <f t="shared" si="98"/>
        <v>20550.285000000003</v>
      </c>
      <c r="AE1451" s="15">
        <f t="shared" si="99"/>
        <v>0.72194726253188202</v>
      </c>
      <c r="AF1451">
        <f t="shared" si="100"/>
        <v>3.9247949566095369E-2</v>
      </c>
    </row>
    <row r="1452" spans="1:32" x14ac:dyDescent="0.25">
      <c r="A1452" s="59">
        <v>1435</v>
      </c>
      <c r="B1452" s="60" t="s">
        <v>309</v>
      </c>
      <c r="C1452" s="61" t="s">
        <v>476</v>
      </c>
      <c r="D1452" s="62"/>
      <c r="E1452" s="62">
        <v>638</v>
      </c>
      <c r="F1452" s="62">
        <v>1975</v>
      </c>
      <c r="G1452" s="50">
        <v>61.198</v>
      </c>
      <c r="H1452" s="50">
        <v>72.623999999999995</v>
      </c>
      <c r="I1452" s="50">
        <v>69.201999999999998</v>
      </c>
      <c r="J1452" s="50">
        <v>58.037999999999997</v>
      </c>
      <c r="K1452" s="50">
        <v>44.353999999999999</v>
      </c>
      <c r="L1452" s="50">
        <v>27.96</v>
      </c>
      <c r="M1452" s="50">
        <v>25.152999999999999</v>
      </c>
      <c r="N1452" s="50">
        <v>24.242999999999999</v>
      </c>
      <c r="O1452" s="50">
        <v>23.042000000000002</v>
      </c>
      <c r="P1452" s="50">
        <v>18.905999999999999</v>
      </c>
      <c r="Q1452" s="50">
        <v>17.48</v>
      </c>
      <c r="R1452" s="50">
        <v>13.004</v>
      </c>
      <c r="S1452" s="50">
        <v>10.606999999999999</v>
      </c>
      <c r="T1452" s="50">
        <v>7.8170000000000002</v>
      </c>
      <c r="U1452" s="50">
        <v>5.03</v>
      </c>
      <c r="V1452" s="50">
        <v>2.9910000000000001</v>
      </c>
      <c r="W1452" s="50">
        <v>3.1280000000000001</v>
      </c>
      <c r="X1452" s="50" t="s">
        <v>311</v>
      </c>
      <c r="Y1452" s="50" t="s">
        <v>311</v>
      </c>
      <c r="Z1452" s="50" t="s">
        <v>311</v>
      </c>
      <c r="AA1452" s="50" t="s">
        <v>311</v>
      </c>
      <c r="AB1452" s="50" t="s">
        <v>311</v>
      </c>
      <c r="AC1452" s="50" t="str">
        <f t="shared" si="97"/>
        <v>Réunion-1975</v>
      </c>
      <c r="AD1452" s="51">
        <f t="shared" si="98"/>
        <v>262.78699999999998</v>
      </c>
      <c r="AE1452" s="15">
        <f t="shared" si="99"/>
        <v>0.84475259430641558</v>
      </c>
      <c r="AF1452">
        <f t="shared" si="100"/>
        <v>4.0716084420505311E-2</v>
      </c>
    </row>
    <row r="1453" spans="1:32" x14ac:dyDescent="0.25">
      <c r="A1453" s="59">
        <v>1436</v>
      </c>
      <c r="B1453" s="60" t="s">
        <v>309</v>
      </c>
      <c r="C1453" s="61" t="s">
        <v>477</v>
      </c>
      <c r="D1453" s="62"/>
      <c r="E1453" s="62">
        <v>642</v>
      </c>
      <c r="F1453" s="62">
        <v>1975</v>
      </c>
      <c r="G1453" s="50">
        <v>2020.1279999999999</v>
      </c>
      <c r="H1453" s="50">
        <v>2014.0650000000001</v>
      </c>
      <c r="I1453" s="50">
        <v>1457.5630000000001</v>
      </c>
      <c r="J1453" s="50">
        <v>1834.3009999999999</v>
      </c>
      <c r="K1453" s="50">
        <v>1888.1469999999999</v>
      </c>
      <c r="L1453" s="50">
        <v>1576.385</v>
      </c>
      <c r="M1453" s="50">
        <v>1262.039</v>
      </c>
      <c r="N1453" s="50">
        <v>1579.722</v>
      </c>
      <c r="O1453" s="50">
        <v>1531.0989999999999</v>
      </c>
      <c r="P1453" s="50">
        <v>1478.819</v>
      </c>
      <c r="Q1453" s="50">
        <v>1257.9680000000001</v>
      </c>
      <c r="R1453" s="50">
        <v>719.827</v>
      </c>
      <c r="S1453" s="50">
        <v>1005.5650000000001</v>
      </c>
      <c r="T1453" s="50">
        <v>842.40099999999995</v>
      </c>
      <c r="U1453" s="50">
        <v>580.03</v>
      </c>
      <c r="V1453" s="50">
        <v>370.54</v>
      </c>
      <c r="W1453" s="50">
        <v>247.04400000000001</v>
      </c>
      <c r="X1453" s="50" t="s">
        <v>311</v>
      </c>
      <c r="Y1453" s="50" t="s">
        <v>311</v>
      </c>
      <c r="Z1453" s="50" t="s">
        <v>311</v>
      </c>
      <c r="AA1453" s="50" t="s">
        <v>311</v>
      </c>
      <c r="AB1453" s="50" t="s">
        <v>311</v>
      </c>
      <c r="AC1453" s="50" t="str">
        <f t="shared" si="97"/>
        <v>Romania-1975</v>
      </c>
      <c r="AD1453" s="51">
        <f t="shared" si="98"/>
        <v>14133.871999999999</v>
      </c>
      <c r="AE1453" s="15">
        <f t="shared" si="99"/>
        <v>0.53288801540016772</v>
      </c>
      <c r="AF1453">
        <f t="shared" si="100"/>
        <v>0.10394648262975328</v>
      </c>
    </row>
    <row r="1454" spans="1:32" x14ac:dyDescent="0.25">
      <c r="A1454" s="59">
        <v>1437</v>
      </c>
      <c r="B1454" s="60" t="s">
        <v>309</v>
      </c>
      <c r="C1454" s="61" t="s">
        <v>478</v>
      </c>
      <c r="D1454" s="62"/>
      <c r="E1454" s="62">
        <v>643</v>
      </c>
      <c r="F1454" s="62">
        <v>1975</v>
      </c>
      <c r="G1454" s="50">
        <v>10045.51</v>
      </c>
      <c r="H1454" s="50">
        <v>9300.3799999999992</v>
      </c>
      <c r="I1454" s="50">
        <v>11463.13</v>
      </c>
      <c r="J1454" s="50">
        <v>12836.281999999999</v>
      </c>
      <c r="K1454" s="50">
        <v>12018.232</v>
      </c>
      <c r="L1454" s="50">
        <v>10138.546</v>
      </c>
      <c r="M1454" s="50">
        <v>6546.3440000000001</v>
      </c>
      <c r="N1454" s="50">
        <v>11580.308000000001</v>
      </c>
      <c r="O1454" s="50">
        <v>8867.5949999999993</v>
      </c>
      <c r="P1454" s="50">
        <v>10678.253000000001</v>
      </c>
      <c r="Q1454" s="50">
        <v>6994.6940000000004</v>
      </c>
      <c r="R1454" s="50">
        <v>4951.9719999999998</v>
      </c>
      <c r="S1454" s="50">
        <v>6280.5119999999997</v>
      </c>
      <c r="T1454" s="50">
        <v>4987.0569999999998</v>
      </c>
      <c r="U1454" s="50">
        <v>3479.0230000000001</v>
      </c>
      <c r="V1454" s="50">
        <v>1936.94</v>
      </c>
      <c r="W1454" s="50">
        <v>1679.606</v>
      </c>
      <c r="X1454" s="50" t="s">
        <v>311</v>
      </c>
      <c r="Y1454" s="50" t="s">
        <v>311</v>
      </c>
      <c r="Z1454" s="50" t="s">
        <v>311</v>
      </c>
      <c r="AA1454" s="50" t="s">
        <v>311</v>
      </c>
      <c r="AB1454" s="50" t="s">
        <v>311</v>
      </c>
      <c r="AC1454" s="50" t="str">
        <f t="shared" si="97"/>
        <v>Russian Federation-1975</v>
      </c>
      <c r="AD1454" s="51">
        <f t="shared" si="98"/>
        <v>90892.737999999998</v>
      </c>
      <c r="AE1454" s="15">
        <f t="shared" si="99"/>
        <v>0.47189299105501697</v>
      </c>
      <c r="AF1454">
        <f t="shared" si="100"/>
        <v>9.9280620087673674E-2</v>
      </c>
    </row>
    <row r="1455" spans="1:32" x14ac:dyDescent="0.25">
      <c r="A1455" s="59">
        <v>1438</v>
      </c>
      <c r="B1455" s="60" t="s">
        <v>309</v>
      </c>
      <c r="C1455" s="61" t="s">
        <v>385</v>
      </c>
      <c r="D1455" s="62"/>
      <c r="E1455" s="62">
        <v>662</v>
      </c>
      <c r="F1455" s="62">
        <v>1975</v>
      </c>
      <c r="G1455" s="50">
        <v>17.355</v>
      </c>
      <c r="H1455" s="50">
        <v>18.032</v>
      </c>
      <c r="I1455" s="50">
        <v>15.853</v>
      </c>
      <c r="J1455" s="50">
        <v>12.071999999999999</v>
      </c>
      <c r="K1455" s="50">
        <v>8.6270000000000007</v>
      </c>
      <c r="L1455" s="50">
        <v>6.242</v>
      </c>
      <c r="M1455" s="50">
        <v>4.83</v>
      </c>
      <c r="N1455" s="50">
        <v>4.3579999999999997</v>
      </c>
      <c r="O1455" s="50">
        <v>3.9990000000000001</v>
      </c>
      <c r="P1455" s="50">
        <v>3.7829999999999999</v>
      </c>
      <c r="Q1455" s="50">
        <v>3.4620000000000002</v>
      </c>
      <c r="R1455" s="50">
        <v>3.0179999999999998</v>
      </c>
      <c r="S1455" s="50">
        <v>2.774</v>
      </c>
      <c r="T1455" s="50">
        <v>2.1230000000000002</v>
      </c>
      <c r="U1455" s="50">
        <v>1.532</v>
      </c>
      <c r="V1455" s="50">
        <v>1.0580000000000001</v>
      </c>
      <c r="W1455" s="50">
        <v>0.65100000000000002</v>
      </c>
      <c r="X1455" s="50" t="s">
        <v>311</v>
      </c>
      <c r="Y1455" s="50" t="s">
        <v>311</v>
      </c>
      <c r="Z1455" s="50" t="s">
        <v>311</v>
      </c>
      <c r="AA1455" s="50" t="s">
        <v>311</v>
      </c>
      <c r="AB1455" s="50" t="s">
        <v>311</v>
      </c>
      <c r="AC1455" s="50" t="str">
        <f t="shared" si="97"/>
        <v>Saint Lucia-1975</v>
      </c>
      <c r="AD1455" s="51">
        <f t="shared" si="98"/>
        <v>53.165000000000006</v>
      </c>
      <c r="AE1455" s="15">
        <f t="shared" si="99"/>
        <v>1.0646854133358412</v>
      </c>
      <c r="AF1455">
        <f t="shared" si="100"/>
        <v>5.1376849767731429E-2</v>
      </c>
    </row>
    <row r="1456" spans="1:32" x14ac:dyDescent="0.25">
      <c r="A1456" s="59">
        <v>1439</v>
      </c>
      <c r="B1456" s="60" t="s">
        <v>309</v>
      </c>
      <c r="C1456" s="61" t="s">
        <v>386</v>
      </c>
      <c r="D1456" s="62"/>
      <c r="E1456" s="62">
        <v>670</v>
      </c>
      <c r="F1456" s="62">
        <v>1975</v>
      </c>
      <c r="G1456" s="50">
        <v>16</v>
      </c>
      <c r="H1456" s="50">
        <v>15.222</v>
      </c>
      <c r="I1456" s="50">
        <v>14.145</v>
      </c>
      <c r="J1456" s="50">
        <v>11.718</v>
      </c>
      <c r="K1456" s="50">
        <v>8.484</v>
      </c>
      <c r="L1456" s="50">
        <v>5.3570000000000002</v>
      </c>
      <c r="M1456" s="50">
        <v>3.5990000000000002</v>
      </c>
      <c r="N1456" s="50">
        <v>3.407</v>
      </c>
      <c r="O1456" s="50">
        <v>2.4700000000000002</v>
      </c>
      <c r="P1456" s="50">
        <v>2.484</v>
      </c>
      <c r="Q1456" s="50">
        <v>2.3039999999999998</v>
      </c>
      <c r="R1456" s="50">
        <v>2.5779999999999998</v>
      </c>
      <c r="S1456" s="50">
        <v>2.6659999999999999</v>
      </c>
      <c r="T1456" s="50">
        <v>2.2389999999999999</v>
      </c>
      <c r="U1456" s="50">
        <v>1.516</v>
      </c>
      <c r="V1456" s="50">
        <v>0.88800000000000001</v>
      </c>
      <c r="W1456" s="50">
        <v>0.53400000000000003</v>
      </c>
      <c r="X1456" s="50" t="s">
        <v>311</v>
      </c>
      <c r="Y1456" s="50" t="s">
        <v>311</v>
      </c>
      <c r="Z1456" s="50" t="s">
        <v>311</v>
      </c>
      <c r="AA1456" s="50" t="s">
        <v>311</v>
      </c>
      <c r="AB1456" s="50" t="s">
        <v>311</v>
      </c>
      <c r="AC1456" s="50" t="str">
        <f t="shared" si="97"/>
        <v>Saint Vincent and the Grenadines-1975</v>
      </c>
      <c r="AD1456" s="51">
        <f t="shared" si="98"/>
        <v>45.067</v>
      </c>
      <c r="AE1456" s="15">
        <f t="shared" si="99"/>
        <v>1.1215301661969954</v>
      </c>
      <c r="AF1456">
        <f t="shared" si="100"/>
        <v>5.7246168476457963E-2</v>
      </c>
    </row>
    <row r="1457" spans="1:32" x14ac:dyDescent="0.25">
      <c r="A1457" s="59">
        <v>1440</v>
      </c>
      <c r="B1457" s="60" t="s">
        <v>309</v>
      </c>
      <c r="C1457" s="61" t="s">
        <v>387</v>
      </c>
      <c r="D1457" s="62"/>
      <c r="E1457" s="62">
        <v>882</v>
      </c>
      <c r="F1457" s="62">
        <v>1975</v>
      </c>
      <c r="G1457" s="50">
        <v>26.143000000000001</v>
      </c>
      <c r="H1457" s="50">
        <v>25.658000000000001</v>
      </c>
      <c r="I1457" s="50">
        <v>23.792000000000002</v>
      </c>
      <c r="J1457" s="50">
        <v>18.295999999999999</v>
      </c>
      <c r="K1457" s="50">
        <v>12.343999999999999</v>
      </c>
      <c r="L1457" s="50">
        <v>7.0229999999999997</v>
      </c>
      <c r="M1457" s="50">
        <v>7.242</v>
      </c>
      <c r="N1457" s="50">
        <v>6.27</v>
      </c>
      <c r="O1457" s="50">
        <v>5.8520000000000003</v>
      </c>
      <c r="P1457" s="50">
        <v>4.78</v>
      </c>
      <c r="Q1457" s="50">
        <v>4.4420000000000002</v>
      </c>
      <c r="R1457" s="50">
        <v>3.222</v>
      </c>
      <c r="S1457" s="50">
        <v>2.573</v>
      </c>
      <c r="T1457" s="50">
        <v>1.708</v>
      </c>
      <c r="U1457" s="50">
        <v>1.1200000000000001</v>
      </c>
      <c r="V1457" s="50">
        <v>0.62</v>
      </c>
      <c r="W1457" s="50">
        <v>0.30199999999999999</v>
      </c>
      <c r="X1457" s="50" t="s">
        <v>311</v>
      </c>
      <c r="Y1457" s="50" t="s">
        <v>311</v>
      </c>
      <c r="Z1457" s="50" t="s">
        <v>311</v>
      </c>
      <c r="AA1457" s="50" t="s">
        <v>311</v>
      </c>
      <c r="AB1457" s="50" t="s">
        <v>311</v>
      </c>
      <c r="AC1457" s="50" t="str">
        <f t="shared" si="97"/>
        <v>Samoa-1975</v>
      </c>
      <c r="AD1457" s="51">
        <f t="shared" si="98"/>
        <v>72.043999999999983</v>
      </c>
      <c r="AE1457" s="15">
        <f t="shared" si="99"/>
        <v>1.1013130864471716</v>
      </c>
      <c r="AF1457">
        <f t="shared" si="100"/>
        <v>2.5400136822070346E-2</v>
      </c>
    </row>
    <row r="1458" spans="1:32" x14ac:dyDescent="0.25">
      <c r="A1458" s="59">
        <v>1441</v>
      </c>
      <c r="B1458" s="60" t="s">
        <v>309</v>
      </c>
      <c r="C1458" s="61" t="s">
        <v>388</v>
      </c>
      <c r="D1458" s="62"/>
      <c r="E1458" s="62">
        <v>678</v>
      </c>
      <c r="F1458" s="62">
        <v>1975</v>
      </c>
      <c r="G1458" s="50">
        <v>16.303000000000001</v>
      </c>
      <c r="H1458" s="50">
        <v>12.715</v>
      </c>
      <c r="I1458" s="50">
        <v>10.25</v>
      </c>
      <c r="J1458" s="50">
        <v>9.048</v>
      </c>
      <c r="K1458" s="50">
        <v>6.6479999999999997</v>
      </c>
      <c r="L1458" s="50">
        <v>4.8630000000000004</v>
      </c>
      <c r="M1458" s="50">
        <v>3.355</v>
      </c>
      <c r="N1458" s="50">
        <v>2.786</v>
      </c>
      <c r="O1458" s="50">
        <v>3.355</v>
      </c>
      <c r="P1458" s="50">
        <v>3.133</v>
      </c>
      <c r="Q1458" s="50">
        <v>2.6989999999999998</v>
      </c>
      <c r="R1458" s="50">
        <v>2.4129999999999998</v>
      </c>
      <c r="S1458" s="50">
        <v>1.7889999999999999</v>
      </c>
      <c r="T1458" s="50">
        <v>1.4330000000000001</v>
      </c>
      <c r="U1458" s="50">
        <v>0.91300000000000003</v>
      </c>
      <c r="V1458" s="50">
        <v>0.54300000000000004</v>
      </c>
      <c r="W1458" s="50">
        <v>0.36099999999999999</v>
      </c>
      <c r="X1458" s="50" t="s">
        <v>311</v>
      </c>
      <c r="Y1458" s="50" t="s">
        <v>311</v>
      </c>
      <c r="Z1458" s="50" t="s">
        <v>311</v>
      </c>
      <c r="AA1458" s="50" t="s">
        <v>311</v>
      </c>
      <c r="AB1458" s="50" t="s">
        <v>311</v>
      </c>
      <c r="AC1458" s="50" t="str">
        <f t="shared" si="97"/>
        <v>Sao Tome and Principe-1975</v>
      </c>
      <c r="AD1458" s="51">
        <f t="shared" si="98"/>
        <v>40.088999999999999</v>
      </c>
      <c r="AE1458" s="15">
        <f t="shared" si="99"/>
        <v>1.0605901868342935</v>
      </c>
      <c r="AF1458">
        <f t="shared" si="100"/>
        <v>4.0954169134417892E-2</v>
      </c>
    </row>
    <row r="1459" spans="1:32" x14ac:dyDescent="0.25">
      <c r="A1459" s="59">
        <v>1442</v>
      </c>
      <c r="B1459" s="60" t="s">
        <v>309</v>
      </c>
      <c r="C1459" s="61" t="s">
        <v>479</v>
      </c>
      <c r="D1459" s="62"/>
      <c r="E1459" s="62">
        <v>682</v>
      </c>
      <c r="F1459" s="62">
        <v>1975</v>
      </c>
      <c r="G1459" s="50">
        <v>1365.319</v>
      </c>
      <c r="H1459" s="50">
        <v>1055.3989999999999</v>
      </c>
      <c r="I1459" s="50">
        <v>862.78399999999999</v>
      </c>
      <c r="J1459" s="50">
        <v>721.38</v>
      </c>
      <c r="K1459" s="50">
        <v>633.37900000000002</v>
      </c>
      <c r="L1459" s="50">
        <v>569.05100000000004</v>
      </c>
      <c r="M1459" s="50">
        <v>476.19799999999998</v>
      </c>
      <c r="N1459" s="50">
        <v>393.01</v>
      </c>
      <c r="O1459" s="50">
        <v>324.81299999999999</v>
      </c>
      <c r="P1459" s="50">
        <v>263.53800000000001</v>
      </c>
      <c r="Q1459" s="50">
        <v>214.31700000000001</v>
      </c>
      <c r="R1459" s="50">
        <v>171.83099999999999</v>
      </c>
      <c r="S1459" s="50">
        <v>135.80000000000001</v>
      </c>
      <c r="T1459" s="50">
        <v>104.443</v>
      </c>
      <c r="U1459" s="50">
        <v>71.186999999999998</v>
      </c>
      <c r="V1459" s="50">
        <v>41.865000000000002</v>
      </c>
      <c r="W1459" s="50">
        <v>24.388999999999999</v>
      </c>
      <c r="X1459" s="50" t="s">
        <v>311</v>
      </c>
      <c r="Y1459" s="50" t="s">
        <v>311</v>
      </c>
      <c r="Z1459" s="50" t="s">
        <v>311</v>
      </c>
      <c r="AA1459" s="50" t="s">
        <v>311</v>
      </c>
      <c r="AB1459" s="50" t="s">
        <v>311</v>
      </c>
      <c r="AC1459" s="50" t="str">
        <f t="shared" si="97"/>
        <v>Saudi Arabia-1975</v>
      </c>
      <c r="AD1459" s="51">
        <f t="shared" si="98"/>
        <v>3903.3170000000005</v>
      </c>
      <c r="AE1459" s="15">
        <f t="shared" si="99"/>
        <v>0.90317696461752905</v>
      </c>
      <c r="AF1459">
        <f t="shared" si="100"/>
        <v>3.3656614978059135E-2</v>
      </c>
    </row>
    <row r="1460" spans="1:32" x14ac:dyDescent="0.25">
      <c r="A1460" s="59">
        <v>1443</v>
      </c>
      <c r="B1460" s="60" t="s">
        <v>309</v>
      </c>
      <c r="C1460" s="61" t="s">
        <v>480</v>
      </c>
      <c r="D1460" s="62"/>
      <c r="E1460" s="62">
        <v>686</v>
      </c>
      <c r="F1460" s="62">
        <v>1975</v>
      </c>
      <c r="G1460" s="50">
        <v>930.64099999999996</v>
      </c>
      <c r="H1460" s="50">
        <v>697.18700000000001</v>
      </c>
      <c r="I1460" s="50">
        <v>579.92100000000005</v>
      </c>
      <c r="J1460" s="50">
        <v>496.61500000000001</v>
      </c>
      <c r="K1460" s="50">
        <v>427.346</v>
      </c>
      <c r="L1460" s="50">
        <v>340.18599999999998</v>
      </c>
      <c r="M1460" s="50">
        <v>299.96699999999998</v>
      </c>
      <c r="N1460" s="50">
        <v>262.99099999999999</v>
      </c>
      <c r="O1460" s="50">
        <v>224.53100000000001</v>
      </c>
      <c r="P1460" s="50">
        <v>188.155</v>
      </c>
      <c r="Q1460" s="50">
        <v>152.76300000000001</v>
      </c>
      <c r="R1460" s="50">
        <v>120.72</v>
      </c>
      <c r="S1460" s="50">
        <v>90.802000000000007</v>
      </c>
      <c r="T1460" s="50">
        <v>62.457999999999998</v>
      </c>
      <c r="U1460" s="50">
        <v>37.338000000000001</v>
      </c>
      <c r="V1460" s="50">
        <v>17.559999999999999</v>
      </c>
      <c r="W1460" s="50">
        <v>7.0279999999999996</v>
      </c>
      <c r="X1460" s="50" t="s">
        <v>311</v>
      </c>
      <c r="Y1460" s="50" t="s">
        <v>311</v>
      </c>
      <c r="Z1460" s="50" t="s">
        <v>311</v>
      </c>
      <c r="AA1460" s="50" t="s">
        <v>311</v>
      </c>
      <c r="AB1460" s="50" t="s">
        <v>311</v>
      </c>
      <c r="AC1460" s="50" t="str">
        <f t="shared" si="97"/>
        <v>Senegal-1975</v>
      </c>
      <c r="AD1460" s="51">
        <f t="shared" si="98"/>
        <v>2604.076</v>
      </c>
      <c r="AE1460" s="15">
        <f t="shared" si="99"/>
        <v>0.89557025217389963</v>
      </c>
      <c r="AF1460">
        <f t="shared" si="100"/>
        <v>2.584965163945073E-2</v>
      </c>
    </row>
    <row r="1461" spans="1:32" x14ac:dyDescent="0.25">
      <c r="A1461" s="59">
        <v>1444</v>
      </c>
      <c r="B1461" s="60" t="s">
        <v>309</v>
      </c>
      <c r="C1461" s="61" t="s">
        <v>389</v>
      </c>
      <c r="D1461" s="62"/>
      <c r="E1461" s="62">
        <v>690</v>
      </c>
      <c r="F1461" s="62">
        <v>1975</v>
      </c>
      <c r="G1461" s="50">
        <v>8.4629999999999992</v>
      </c>
      <c r="H1461" s="50">
        <v>8.0839999999999996</v>
      </c>
      <c r="I1461" s="50">
        <v>7.9619999999999997</v>
      </c>
      <c r="J1461" s="50">
        <v>6.774</v>
      </c>
      <c r="K1461" s="50">
        <v>5.4960000000000004</v>
      </c>
      <c r="L1461" s="50">
        <v>2.9279999999999999</v>
      </c>
      <c r="M1461" s="50">
        <v>2.758</v>
      </c>
      <c r="N1461" s="50">
        <v>2.7639999999999998</v>
      </c>
      <c r="O1461" s="50">
        <v>2.6360000000000001</v>
      </c>
      <c r="P1461" s="50">
        <v>2.4700000000000002</v>
      </c>
      <c r="Q1461" s="50">
        <v>2.1960000000000002</v>
      </c>
      <c r="R1461" s="50">
        <v>1.754</v>
      </c>
      <c r="S1461" s="50">
        <v>1.6639999999999999</v>
      </c>
      <c r="T1461" s="50">
        <v>1.373</v>
      </c>
      <c r="U1461" s="50">
        <v>1.0469999999999999</v>
      </c>
      <c r="V1461" s="50">
        <v>0.65100000000000002</v>
      </c>
      <c r="W1461" s="50">
        <v>0.56999999999999995</v>
      </c>
      <c r="X1461" s="50" t="s">
        <v>311</v>
      </c>
      <c r="Y1461" s="50" t="s">
        <v>311</v>
      </c>
      <c r="Z1461" s="50" t="s">
        <v>311</v>
      </c>
      <c r="AA1461" s="50" t="s">
        <v>311</v>
      </c>
      <c r="AB1461" s="50" t="s">
        <v>311</v>
      </c>
      <c r="AC1461" s="50" t="str">
        <f t="shared" si="97"/>
        <v>Seychelles-1975</v>
      </c>
      <c r="AD1461" s="51">
        <f t="shared" si="98"/>
        <v>31.44</v>
      </c>
      <c r="AE1461" s="15">
        <f t="shared" si="99"/>
        <v>0.89535623409669207</v>
      </c>
      <c r="AF1461">
        <f t="shared" si="100"/>
        <v>6.507712380918336E-2</v>
      </c>
    </row>
    <row r="1462" spans="1:32" x14ac:dyDescent="0.25">
      <c r="A1462" s="59">
        <v>1445</v>
      </c>
      <c r="B1462" s="60" t="s">
        <v>309</v>
      </c>
      <c r="C1462" s="61" t="s">
        <v>481</v>
      </c>
      <c r="D1462" s="62"/>
      <c r="E1462" s="62">
        <v>694</v>
      </c>
      <c r="F1462" s="62">
        <v>1975</v>
      </c>
      <c r="G1462" s="50">
        <v>527.04600000000005</v>
      </c>
      <c r="H1462" s="50">
        <v>396.72899999999998</v>
      </c>
      <c r="I1462" s="50">
        <v>329.03100000000001</v>
      </c>
      <c r="J1462" s="50">
        <v>279.70600000000002</v>
      </c>
      <c r="K1462" s="50">
        <v>245.05799999999999</v>
      </c>
      <c r="L1462" s="50">
        <v>222.01900000000001</v>
      </c>
      <c r="M1462" s="50">
        <v>195.74799999999999</v>
      </c>
      <c r="N1462" s="50">
        <v>168.749</v>
      </c>
      <c r="O1462" s="50">
        <v>146.184</v>
      </c>
      <c r="P1462" s="50">
        <v>126.82899999999999</v>
      </c>
      <c r="Q1462" s="50">
        <v>108.404</v>
      </c>
      <c r="R1462" s="50">
        <v>89.031000000000006</v>
      </c>
      <c r="S1462" s="50">
        <v>68.463999999999999</v>
      </c>
      <c r="T1462" s="50">
        <v>47.280999999999999</v>
      </c>
      <c r="U1462" s="50">
        <v>27.434999999999999</v>
      </c>
      <c r="V1462" s="50">
        <v>12.066000000000001</v>
      </c>
      <c r="W1462" s="50">
        <v>4.0960000000000001</v>
      </c>
      <c r="X1462" s="50" t="s">
        <v>311</v>
      </c>
      <c r="Y1462" s="50" t="s">
        <v>311</v>
      </c>
      <c r="Z1462" s="50" t="s">
        <v>311</v>
      </c>
      <c r="AA1462" s="50" t="s">
        <v>311</v>
      </c>
      <c r="AB1462" s="50" t="s">
        <v>311</v>
      </c>
      <c r="AC1462" s="50" t="str">
        <f t="shared" si="97"/>
        <v>Sierra Leone-1975</v>
      </c>
      <c r="AD1462" s="51">
        <f t="shared" si="98"/>
        <v>1650.1919999999998</v>
      </c>
      <c r="AE1462" s="15">
        <f t="shared" si="99"/>
        <v>0.81425918923373775</v>
      </c>
      <c r="AF1462">
        <f t="shared" si="100"/>
        <v>3.1304878611697284E-2</v>
      </c>
    </row>
    <row r="1463" spans="1:32" x14ac:dyDescent="0.25">
      <c r="A1463" s="59">
        <v>1446</v>
      </c>
      <c r="B1463" s="60" t="s">
        <v>309</v>
      </c>
      <c r="C1463" s="61" t="s">
        <v>244</v>
      </c>
      <c r="D1463" s="62"/>
      <c r="E1463" s="62">
        <v>702</v>
      </c>
      <c r="F1463" s="62">
        <v>1975</v>
      </c>
      <c r="G1463" s="50">
        <v>223.81399999999999</v>
      </c>
      <c r="H1463" s="50">
        <v>234.571</v>
      </c>
      <c r="I1463" s="50">
        <v>282.45699999999999</v>
      </c>
      <c r="J1463" s="50">
        <v>292.108</v>
      </c>
      <c r="K1463" s="50">
        <v>249.017</v>
      </c>
      <c r="L1463" s="50">
        <v>207.023</v>
      </c>
      <c r="M1463" s="50">
        <v>133.92599999999999</v>
      </c>
      <c r="N1463" s="50">
        <v>133.90100000000001</v>
      </c>
      <c r="O1463" s="50">
        <v>110.101</v>
      </c>
      <c r="P1463" s="50">
        <v>97.498999999999995</v>
      </c>
      <c r="Q1463" s="50">
        <v>77.197999999999993</v>
      </c>
      <c r="R1463" s="50">
        <v>66.501000000000005</v>
      </c>
      <c r="S1463" s="50">
        <v>58.698999999999998</v>
      </c>
      <c r="T1463" s="50">
        <v>43.500999999999998</v>
      </c>
      <c r="U1463" s="50">
        <v>26.2</v>
      </c>
      <c r="V1463" s="50">
        <v>14.101000000000001</v>
      </c>
      <c r="W1463" s="50">
        <v>9.1310000000000002</v>
      </c>
      <c r="X1463" s="50" t="s">
        <v>311</v>
      </c>
      <c r="Y1463" s="50" t="s">
        <v>311</v>
      </c>
      <c r="Z1463" s="50" t="s">
        <v>311</v>
      </c>
      <c r="AA1463" s="50" t="s">
        <v>311</v>
      </c>
      <c r="AB1463" s="50" t="s">
        <v>311</v>
      </c>
      <c r="AC1463" s="50" t="str">
        <f t="shared" si="97"/>
        <v>Singapore-1975</v>
      </c>
      <c r="AD1463" s="51">
        <f t="shared" si="98"/>
        <v>1425.9730000000002</v>
      </c>
      <c r="AE1463" s="15">
        <f t="shared" si="99"/>
        <v>0.584706021783021</v>
      </c>
      <c r="AF1463">
        <f t="shared" si="100"/>
        <v>4.2889217584334595E-2</v>
      </c>
    </row>
    <row r="1464" spans="1:32" x14ac:dyDescent="0.25">
      <c r="A1464" s="59">
        <v>1447</v>
      </c>
      <c r="B1464" s="60" t="s">
        <v>309</v>
      </c>
      <c r="C1464" s="61" t="s">
        <v>482</v>
      </c>
      <c r="D1464" s="62"/>
      <c r="E1464" s="62">
        <v>705</v>
      </c>
      <c r="F1464" s="62">
        <v>1975</v>
      </c>
      <c r="G1464" s="50">
        <v>141.25399999999999</v>
      </c>
      <c r="H1464" s="50">
        <v>134.90700000000001</v>
      </c>
      <c r="I1464" s="50">
        <v>137.40299999999999</v>
      </c>
      <c r="J1464" s="50">
        <v>133.387</v>
      </c>
      <c r="K1464" s="50">
        <v>148.60400000000001</v>
      </c>
      <c r="L1464" s="50">
        <v>142.52199999999999</v>
      </c>
      <c r="M1464" s="50">
        <v>116.295</v>
      </c>
      <c r="N1464" s="50">
        <v>120.69499999999999</v>
      </c>
      <c r="O1464" s="50">
        <v>123.102</v>
      </c>
      <c r="P1464" s="50">
        <v>119.01600000000001</v>
      </c>
      <c r="Q1464" s="50">
        <v>98.936999999999998</v>
      </c>
      <c r="R1464" s="50">
        <v>59.084000000000003</v>
      </c>
      <c r="S1464" s="50">
        <v>76.093000000000004</v>
      </c>
      <c r="T1464" s="50">
        <v>74.703999999999994</v>
      </c>
      <c r="U1464" s="50">
        <v>56.603999999999999</v>
      </c>
      <c r="V1464" s="50">
        <v>37.308999999999997</v>
      </c>
      <c r="W1464" s="50">
        <v>22.707000000000001</v>
      </c>
      <c r="X1464" s="50" t="s">
        <v>311</v>
      </c>
      <c r="Y1464" s="50" t="s">
        <v>311</v>
      </c>
      <c r="Z1464" s="50" t="s">
        <v>311</v>
      </c>
      <c r="AA1464" s="50" t="s">
        <v>311</v>
      </c>
      <c r="AB1464" s="50" t="s">
        <v>311</v>
      </c>
      <c r="AC1464" s="50" t="str">
        <f t="shared" si="97"/>
        <v>Slovenia-1975</v>
      </c>
      <c r="AD1464" s="51">
        <f t="shared" si="98"/>
        <v>1137.7349999999999</v>
      </c>
      <c r="AE1464" s="15">
        <f t="shared" si="99"/>
        <v>0.53165983291363983</v>
      </c>
      <c r="AF1464">
        <f t="shared" si="100"/>
        <v>0.12333147897342805</v>
      </c>
    </row>
    <row r="1465" spans="1:32" x14ac:dyDescent="0.25">
      <c r="A1465" s="59">
        <v>1448</v>
      </c>
      <c r="B1465" s="60" t="s">
        <v>309</v>
      </c>
      <c r="C1465" s="61" t="s">
        <v>390</v>
      </c>
      <c r="D1465" s="62"/>
      <c r="E1465" s="62">
        <v>90</v>
      </c>
      <c r="F1465" s="62">
        <v>1975</v>
      </c>
      <c r="G1465" s="50">
        <v>38.567</v>
      </c>
      <c r="H1465" s="50">
        <v>28.951000000000001</v>
      </c>
      <c r="I1465" s="50">
        <v>24.190999999999999</v>
      </c>
      <c r="J1465" s="50">
        <v>19.337</v>
      </c>
      <c r="K1465" s="50">
        <v>15.053000000000001</v>
      </c>
      <c r="L1465" s="50">
        <v>12.907</v>
      </c>
      <c r="M1465" s="50">
        <v>12.292999999999999</v>
      </c>
      <c r="N1465" s="50">
        <v>9.1750000000000007</v>
      </c>
      <c r="O1465" s="50">
        <v>8.2100000000000009</v>
      </c>
      <c r="P1465" s="50">
        <v>5.9870000000000001</v>
      </c>
      <c r="Q1465" s="50">
        <v>5.3559999999999999</v>
      </c>
      <c r="R1465" s="50">
        <v>3.9420000000000002</v>
      </c>
      <c r="S1465" s="50">
        <v>3.2469999999999999</v>
      </c>
      <c r="T1465" s="50">
        <v>2.5009999999999999</v>
      </c>
      <c r="U1465" s="50">
        <v>1.722</v>
      </c>
      <c r="V1465" s="50">
        <v>1.452</v>
      </c>
      <c r="W1465" s="50">
        <v>0.55400000000000005</v>
      </c>
      <c r="X1465" s="50" t="s">
        <v>311</v>
      </c>
      <c r="Y1465" s="50" t="s">
        <v>311</v>
      </c>
      <c r="Z1465" s="50" t="s">
        <v>311</v>
      </c>
      <c r="AA1465" s="50" t="s">
        <v>311</v>
      </c>
      <c r="AB1465" s="50" t="s">
        <v>311</v>
      </c>
      <c r="AC1465" s="50" t="str">
        <f t="shared" si="97"/>
        <v>Solomon Islands-1975</v>
      </c>
      <c r="AD1465" s="51">
        <f t="shared" si="98"/>
        <v>95.506999999999991</v>
      </c>
      <c r="AE1465" s="15">
        <f t="shared" si="99"/>
        <v>1.025453631670977</v>
      </c>
      <c r="AF1465">
        <f t="shared" si="100"/>
        <v>3.3271728912058797E-2</v>
      </c>
    </row>
    <row r="1466" spans="1:32" x14ac:dyDescent="0.25">
      <c r="A1466" s="59">
        <v>1449</v>
      </c>
      <c r="B1466" s="60" t="s">
        <v>309</v>
      </c>
      <c r="C1466" s="61" t="s">
        <v>483</v>
      </c>
      <c r="D1466" s="62"/>
      <c r="E1466" s="62">
        <v>706</v>
      </c>
      <c r="F1466" s="62">
        <v>1975</v>
      </c>
      <c r="G1466" s="50">
        <v>682.84299999999996</v>
      </c>
      <c r="H1466" s="50">
        <v>545.96500000000003</v>
      </c>
      <c r="I1466" s="50">
        <v>459.66800000000001</v>
      </c>
      <c r="J1466" s="50">
        <v>393.49799999999999</v>
      </c>
      <c r="K1466" s="50">
        <v>337.54</v>
      </c>
      <c r="L1466" s="50">
        <v>283.44400000000002</v>
      </c>
      <c r="M1466" s="50">
        <v>230.99799999999999</v>
      </c>
      <c r="N1466" s="50">
        <v>205.571</v>
      </c>
      <c r="O1466" s="50">
        <v>167.21799999999999</v>
      </c>
      <c r="P1466" s="50">
        <v>144.15700000000001</v>
      </c>
      <c r="Q1466" s="50">
        <v>122.36199999999999</v>
      </c>
      <c r="R1466" s="50">
        <v>101.164</v>
      </c>
      <c r="S1466" s="50">
        <v>79.834000000000003</v>
      </c>
      <c r="T1466" s="50">
        <v>57.941000000000003</v>
      </c>
      <c r="U1466" s="50">
        <v>37.537999999999997</v>
      </c>
      <c r="V1466" s="50">
        <v>19.972000000000001</v>
      </c>
      <c r="W1466" s="50">
        <v>10.606999999999999</v>
      </c>
      <c r="X1466" s="50" t="s">
        <v>311</v>
      </c>
      <c r="Y1466" s="50" t="s">
        <v>311</v>
      </c>
      <c r="Z1466" s="50" t="s">
        <v>311</v>
      </c>
      <c r="AA1466" s="50" t="s">
        <v>311</v>
      </c>
      <c r="AB1466" s="50" t="s">
        <v>311</v>
      </c>
      <c r="AC1466" s="50" t="str">
        <f t="shared" si="97"/>
        <v>Somalia-1975</v>
      </c>
      <c r="AD1466" s="51">
        <f t="shared" si="98"/>
        <v>2065.7860000000001</v>
      </c>
      <c r="AE1466" s="15">
        <f t="shared" si="99"/>
        <v>0.87837462350892104</v>
      </c>
      <c r="AF1466">
        <f t="shared" si="100"/>
        <v>3.3577304940358446E-2</v>
      </c>
    </row>
    <row r="1467" spans="1:32" x14ac:dyDescent="0.25">
      <c r="A1467" s="59">
        <v>1450</v>
      </c>
      <c r="B1467" s="60" t="s">
        <v>309</v>
      </c>
      <c r="C1467" s="61" t="s">
        <v>263</v>
      </c>
      <c r="D1467" s="62"/>
      <c r="E1467" s="62">
        <v>710</v>
      </c>
      <c r="F1467" s="62">
        <v>1975</v>
      </c>
      <c r="G1467" s="50">
        <v>4160.3940000000002</v>
      </c>
      <c r="H1467" s="50">
        <v>3541.404</v>
      </c>
      <c r="I1467" s="50">
        <v>3120.3870000000002</v>
      </c>
      <c r="J1467" s="50">
        <v>2730.549</v>
      </c>
      <c r="K1467" s="50">
        <v>2381.0909999999999</v>
      </c>
      <c r="L1467" s="50">
        <v>1858.578</v>
      </c>
      <c r="M1467" s="50">
        <v>1637.4690000000001</v>
      </c>
      <c r="N1467" s="50">
        <v>1402.2670000000001</v>
      </c>
      <c r="O1467" s="50">
        <v>1216.7370000000001</v>
      </c>
      <c r="P1467" s="50">
        <v>1045.068</v>
      </c>
      <c r="Q1467" s="50">
        <v>867.06500000000005</v>
      </c>
      <c r="R1467" s="50">
        <v>736.21299999999997</v>
      </c>
      <c r="S1467" s="50">
        <v>565.25599999999997</v>
      </c>
      <c r="T1467" s="50">
        <v>417.11200000000002</v>
      </c>
      <c r="U1467" s="50">
        <v>260.60000000000002</v>
      </c>
      <c r="V1467" s="50">
        <v>160.10499999999999</v>
      </c>
      <c r="W1467" s="50">
        <v>112.11</v>
      </c>
      <c r="X1467" s="50" t="s">
        <v>311</v>
      </c>
      <c r="Y1467" s="50" t="s">
        <v>311</v>
      </c>
      <c r="Z1467" s="50" t="s">
        <v>311</v>
      </c>
      <c r="AA1467" s="50" t="s">
        <v>311</v>
      </c>
      <c r="AB1467" s="50" t="s">
        <v>311</v>
      </c>
      <c r="AC1467" s="50" t="str">
        <f t="shared" si="97"/>
        <v>South Africa-1975</v>
      </c>
      <c r="AD1467" s="51">
        <f t="shared" si="98"/>
        <v>14440.292999999998</v>
      </c>
      <c r="AE1467" s="15">
        <f t="shared" si="99"/>
        <v>0.81522667164717522</v>
      </c>
      <c r="AF1467">
        <f t="shared" si="100"/>
        <v>3.7602289054937524E-2</v>
      </c>
    </row>
    <row r="1468" spans="1:32" x14ac:dyDescent="0.25">
      <c r="A1468" s="59">
        <v>1451</v>
      </c>
      <c r="B1468" s="60" t="s">
        <v>309</v>
      </c>
      <c r="C1468" s="61" t="s">
        <v>484</v>
      </c>
      <c r="D1468" s="62">
        <v>17</v>
      </c>
      <c r="E1468" s="62">
        <v>724</v>
      </c>
      <c r="F1468" s="62">
        <v>1975</v>
      </c>
      <c r="G1468" s="50">
        <v>3326.069</v>
      </c>
      <c r="H1468" s="50">
        <v>3262.8290000000002</v>
      </c>
      <c r="I1468" s="50">
        <v>3273.991</v>
      </c>
      <c r="J1468" s="50">
        <v>3054.576</v>
      </c>
      <c r="K1468" s="50">
        <v>2630.4279999999999</v>
      </c>
      <c r="L1468" s="50">
        <v>2506.886</v>
      </c>
      <c r="M1468" s="50">
        <v>2265.306</v>
      </c>
      <c r="N1468" s="50">
        <v>2080.2510000000002</v>
      </c>
      <c r="O1468" s="50">
        <v>2406.788</v>
      </c>
      <c r="P1468" s="50">
        <v>2279.42</v>
      </c>
      <c r="Q1468" s="50">
        <v>2025.972</v>
      </c>
      <c r="R1468" s="50">
        <v>1611.489</v>
      </c>
      <c r="S1468" s="50">
        <v>1563.075</v>
      </c>
      <c r="T1468" s="50">
        <v>1350.34</v>
      </c>
      <c r="U1468" s="50">
        <v>1083.6289999999999</v>
      </c>
      <c r="V1468" s="50">
        <v>664.90499999999997</v>
      </c>
      <c r="W1468" s="50">
        <v>589.36300000000006</v>
      </c>
      <c r="X1468" s="50" t="s">
        <v>311</v>
      </c>
      <c r="Y1468" s="50" t="s">
        <v>311</v>
      </c>
      <c r="Z1468" s="50" t="s">
        <v>311</v>
      </c>
      <c r="AA1468" s="50" t="s">
        <v>311</v>
      </c>
      <c r="AB1468" s="50" t="s">
        <v>311</v>
      </c>
      <c r="AC1468" s="50" t="str">
        <f t="shared" si="97"/>
        <v>Spain-1975</v>
      </c>
      <c r="AD1468" s="51">
        <f t="shared" si="98"/>
        <v>22424.191000000003</v>
      </c>
      <c r="AE1468" s="15">
        <f t="shared" si="99"/>
        <v>0.60430835609632472</v>
      </c>
      <c r="AF1468">
        <f t="shared" si="100"/>
        <v>0.11423259706359322</v>
      </c>
    </row>
    <row r="1469" spans="1:32" x14ac:dyDescent="0.25">
      <c r="A1469" s="59">
        <v>1452</v>
      </c>
      <c r="B1469" s="60" t="s">
        <v>309</v>
      </c>
      <c r="C1469" s="61" t="s">
        <v>485</v>
      </c>
      <c r="D1469" s="62"/>
      <c r="E1469" s="62">
        <v>144</v>
      </c>
      <c r="F1469" s="62">
        <v>1975</v>
      </c>
      <c r="G1469" s="50">
        <v>1787.5360000000001</v>
      </c>
      <c r="H1469" s="50">
        <v>1759.441</v>
      </c>
      <c r="I1469" s="50">
        <v>1641.4369999999999</v>
      </c>
      <c r="J1469" s="50">
        <v>1541.6679999999999</v>
      </c>
      <c r="K1469" s="50">
        <v>1285.7940000000001</v>
      </c>
      <c r="L1469" s="50">
        <v>1122.963</v>
      </c>
      <c r="M1469" s="50">
        <v>889.86</v>
      </c>
      <c r="N1469" s="50">
        <v>749.6</v>
      </c>
      <c r="O1469" s="50">
        <v>649.16899999999998</v>
      </c>
      <c r="P1469" s="50">
        <v>580.64800000000002</v>
      </c>
      <c r="Q1469" s="50">
        <v>493.78</v>
      </c>
      <c r="R1469" s="50">
        <v>395.16300000000001</v>
      </c>
      <c r="S1469" s="50">
        <v>312.81700000000001</v>
      </c>
      <c r="T1469" s="50">
        <v>231.79599999999999</v>
      </c>
      <c r="U1469" s="50">
        <v>158.12899999999999</v>
      </c>
      <c r="V1469" s="50">
        <v>89.488</v>
      </c>
      <c r="W1469" s="50">
        <v>65.872</v>
      </c>
      <c r="X1469" s="50" t="s">
        <v>311</v>
      </c>
      <c r="Y1469" s="50" t="s">
        <v>311</v>
      </c>
      <c r="Z1469" s="50" t="s">
        <v>311</v>
      </c>
      <c r="AA1469" s="50" t="s">
        <v>311</v>
      </c>
      <c r="AB1469" s="50" t="s">
        <v>311</v>
      </c>
      <c r="AC1469" s="50" t="str">
        <f t="shared" si="97"/>
        <v>Sri Lanka-1975</v>
      </c>
      <c r="AD1469" s="51">
        <f t="shared" si="98"/>
        <v>8021.4620000000004</v>
      </c>
      <c r="AE1469" s="15">
        <f t="shared" si="99"/>
        <v>0.71479475935932879</v>
      </c>
      <c r="AF1469">
        <f t="shared" si="100"/>
        <v>4.1278585809586703E-2</v>
      </c>
    </row>
    <row r="1470" spans="1:32" x14ac:dyDescent="0.25">
      <c r="A1470" s="59">
        <v>1453</v>
      </c>
      <c r="B1470" s="60" t="s">
        <v>309</v>
      </c>
      <c r="C1470" s="61" t="s">
        <v>486</v>
      </c>
      <c r="D1470" s="62">
        <v>18</v>
      </c>
      <c r="E1470" s="62">
        <v>275</v>
      </c>
      <c r="F1470" s="62">
        <v>1975</v>
      </c>
      <c r="G1470" s="50">
        <v>265.85300000000001</v>
      </c>
      <c r="H1470" s="50">
        <v>221.137</v>
      </c>
      <c r="I1470" s="50">
        <v>179.35900000000001</v>
      </c>
      <c r="J1470" s="50">
        <v>130.75899999999999</v>
      </c>
      <c r="K1470" s="50">
        <v>105.324</v>
      </c>
      <c r="L1470" s="50">
        <v>93.444999999999993</v>
      </c>
      <c r="M1470" s="50">
        <v>75.656000000000006</v>
      </c>
      <c r="N1470" s="50">
        <v>63.101999999999997</v>
      </c>
      <c r="O1470" s="50">
        <v>48.619</v>
      </c>
      <c r="P1470" s="50">
        <v>36.53</v>
      </c>
      <c r="Q1470" s="50">
        <v>29.445</v>
      </c>
      <c r="R1470" s="50">
        <v>21.992999999999999</v>
      </c>
      <c r="S1470" s="50">
        <v>16.899999999999999</v>
      </c>
      <c r="T1470" s="50">
        <v>13.491</v>
      </c>
      <c r="U1470" s="50">
        <v>9.1959999999999997</v>
      </c>
      <c r="V1470" s="50">
        <v>5.9119999999999999</v>
      </c>
      <c r="W1470" s="50">
        <v>4.7</v>
      </c>
      <c r="X1470" s="50" t="s">
        <v>311</v>
      </c>
      <c r="Y1470" s="50" t="s">
        <v>311</v>
      </c>
      <c r="Z1470" s="50" t="s">
        <v>311</v>
      </c>
      <c r="AA1470" s="50" t="s">
        <v>311</v>
      </c>
      <c r="AB1470" s="50" t="s">
        <v>311</v>
      </c>
      <c r="AC1470" s="50" t="str">
        <f t="shared" si="97"/>
        <v>State of Palestine-1975</v>
      </c>
      <c r="AD1470" s="51">
        <f t="shared" si="98"/>
        <v>621.77300000000002</v>
      </c>
      <c r="AE1470" s="15">
        <f t="shared" si="99"/>
        <v>1.1252466736252622</v>
      </c>
      <c r="AF1470">
        <f t="shared" si="100"/>
        <v>2.5850812267782092E-2</v>
      </c>
    </row>
    <row r="1471" spans="1:32" x14ac:dyDescent="0.25">
      <c r="A1471" s="59">
        <v>1454</v>
      </c>
      <c r="B1471" s="60" t="s">
        <v>309</v>
      </c>
      <c r="C1471" s="61" t="s">
        <v>487</v>
      </c>
      <c r="D1471" s="62"/>
      <c r="E1471" s="62">
        <v>729</v>
      </c>
      <c r="F1471" s="62">
        <v>1975</v>
      </c>
      <c r="G1471" s="50">
        <v>2329.35</v>
      </c>
      <c r="H1471" s="50">
        <v>1854.5719999999999</v>
      </c>
      <c r="I1471" s="50">
        <v>1508.9939999999999</v>
      </c>
      <c r="J1471" s="50">
        <v>1240.038</v>
      </c>
      <c r="K1471" s="50">
        <v>1027.3050000000001</v>
      </c>
      <c r="L1471" s="50">
        <v>845.83699999999999</v>
      </c>
      <c r="M1471" s="50">
        <v>695.83</v>
      </c>
      <c r="N1471" s="50">
        <v>582.17600000000004</v>
      </c>
      <c r="O1471" s="50">
        <v>486.80200000000002</v>
      </c>
      <c r="P1471" s="50">
        <v>404.90899999999999</v>
      </c>
      <c r="Q1471" s="50">
        <v>333.31799999999998</v>
      </c>
      <c r="R1471" s="50">
        <v>266.5</v>
      </c>
      <c r="S1471" s="50">
        <v>208.68199999999999</v>
      </c>
      <c r="T1471" s="50">
        <v>155.16800000000001</v>
      </c>
      <c r="U1471" s="50">
        <v>102.771</v>
      </c>
      <c r="V1471" s="50">
        <v>59.35</v>
      </c>
      <c r="W1471" s="50">
        <v>42.533000000000001</v>
      </c>
      <c r="X1471" s="50" t="s">
        <v>311</v>
      </c>
      <c r="Y1471" s="50" t="s">
        <v>311</v>
      </c>
      <c r="Z1471" s="50" t="s">
        <v>311</v>
      </c>
      <c r="AA1471" s="50" t="s">
        <v>311</v>
      </c>
      <c r="AB1471" s="50" t="s">
        <v>311</v>
      </c>
      <c r="AC1471" s="50" t="str">
        <f t="shared" si="97"/>
        <v>Sudan-1975</v>
      </c>
      <c r="AD1471" s="51">
        <f t="shared" si="98"/>
        <v>6091.396999999999</v>
      </c>
      <c r="AE1471" s="15">
        <f t="shared" si="99"/>
        <v>0.99365350838239574</v>
      </c>
      <c r="AF1471">
        <f t="shared" si="100"/>
        <v>3.0533981913073771E-2</v>
      </c>
    </row>
    <row r="1472" spans="1:32" x14ac:dyDescent="0.25">
      <c r="A1472" s="59">
        <v>1455</v>
      </c>
      <c r="B1472" s="60" t="s">
        <v>309</v>
      </c>
      <c r="C1472" s="61" t="s">
        <v>391</v>
      </c>
      <c r="D1472" s="62"/>
      <c r="E1472" s="62">
        <v>740</v>
      </c>
      <c r="F1472" s="62">
        <v>1975</v>
      </c>
      <c r="G1472" s="50">
        <v>55.793999999999997</v>
      </c>
      <c r="H1472" s="50">
        <v>61.365000000000002</v>
      </c>
      <c r="I1472" s="50">
        <v>54.932000000000002</v>
      </c>
      <c r="J1472" s="50">
        <v>41.966000000000001</v>
      </c>
      <c r="K1472" s="50">
        <v>26.792000000000002</v>
      </c>
      <c r="L1472" s="50">
        <v>20.196999999999999</v>
      </c>
      <c r="M1472" s="50">
        <v>18.344999999999999</v>
      </c>
      <c r="N1472" s="50">
        <v>17.608000000000001</v>
      </c>
      <c r="O1472" s="50">
        <v>14.85</v>
      </c>
      <c r="P1472" s="50">
        <v>12.611000000000001</v>
      </c>
      <c r="Q1472" s="50">
        <v>9.4540000000000006</v>
      </c>
      <c r="R1472" s="50">
        <v>7.6070000000000002</v>
      </c>
      <c r="S1472" s="50">
        <v>7.0449999999999999</v>
      </c>
      <c r="T1472" s="50">
        <v>5.3730000000000002</v>
      </c>
      <c r="U1472" s="50">
        <v>4.4489999999999998</v>
      </c>
      <c r="V1472" s="50">
        <v>2.9649999999999999</v>
      </c>
      <c r="W1472" s="50">
        <v>1.3009999999999999</v>
      </c>
      <c r="X1472" s="50" t="s">
        <v>311</v>
      </c>
      <c r="Y1472" s="50" t="s">
        <v>311</v>
      </c>
      <c r="Z1472" s="50" t="s">
        <v>311</v>
      </c>
      <c r="AA1472" s="50" t="s">
        <v>311</v>
      </c>
      <c r="AB1472" s="50" t="s">
        <v>311</v>
      </c>
      <c r="AC1472" s="50" t="str">
        <f t="shared" si="97"/>
        <v>Suriname-1975</v>
      </c>
      <c r="AD1472" s="51">
        <f t="shared" si="98"/>
        <v>176.47499999999999</v>
      </c>
      <c r="AE1472" s="15">
        <f t="shared" si="99"/>
        <v>1.0549879586343676</v>
      </c>
      <c r="AF1472">
        <f t="shared" si="100"/>
        <v>4.0417022888061364E-2</v>
      </c>
    </row>
    <row r="1473" spans="1:32" x14ac:dyDescent="0.25">
      <c r="A1473" s="59">
        <v>1456</v>
      </c>
      <c r="B1473" s="60" t="s">
        <v>309</v>
      </c>
      <c r="C1473" s="61" t="s">
        <v>488</v>
      </c>
      <c r="D1473" s="62"/>
      <c r="E1473" s="62">
        <v>752</v>
      </c>
      <c r="F1473" s="62">
        <v>1975</v>
      </c>
      <c r="G1473" s="50">
        <v>551.13099999999997</v>
      </c>
      <c r="H1473" s="50">
        <v>581.43799999999999</v>
      </c>
      <c r="I1473" s="50">
        <v>563.45399999999995</v>
      </c>
      <c r="J1473" s="50">
        <v>535.71199999999999</v>
      </c>
      <c r="K1473" s="50">
        <v>565.12400000000002</v>
      </c>
      <c r="L1473" s="50">
        <v>662.96100000000001</v>
      </c>
      <c r="M1473" s="50">
        <v>605.40700000000004</v>
      </c>
      <c r="N1473" s="50">
        <v>476.71899999999999</v>
      </c>
      <c r="O1473" s="50">
        <v>441.18599999999998</v>
      </c>
      <c r="P1473" s="50">
        <v>468.27300000000002</v>
      </c>
      <c r="Q1473" s="50">
        <v>526.29899999999998</v>
      </c>
      <c r="R1473" s="50">
        <v>494.64100000000002</v>
      </c>
      <c r="S1473" s="50">
        <v>484.072</v>
      </c>
      <c r="T1473" s="50">
        <v>435.98099999999999</v>
      </c>
      <c r="U1473" s="50">
        <v>343.23500000000001</v>
      </c>
      <c r="V1473" s="50">
        <v>239.26300000000001</v>
      </c>
      <c r="W1473" s="50">
        <v>222.44399999999999</v>
      </c>
      <c r="X1473" s="50" t="s">
        <v>311</v>
      </c>
      <c r="Y1473" s="50" t="s">
        <v>311</v>
      </c>
      <c r="Z1473" s="50" t="s">
        <v>311</v>
      </c>
      <c r="AA1473" s="50" t="s">
        <v>311</v>
      </c>
      <c r="AB1473" s="50" t="s">
        <v>311</v>
      </c>
      <c r="AC1473" s="50" t="str">
        <f t="shared" si="97"/>
        <v>Sweden-1975</v>
      </c>
      <c r="AD1473" s="51">
        <f t="shared" si="98"/>
        <v>5260.3940000000002</v>
      </c>
      <c r="AE1473" s="15">
        <f t="shared" si="99"/>
        <v>0.55831293245334856</v>
      </c>
      <c r="AF1473">
        <f t="shared" si="100"/>
        <v>0.17838536706468289</v>
      </c>
    </row>
    <row r="1474" spans="1:32" x14ac:dyDescent="0.25">
      <c r="A1474" s="59">
        <v>1457</v>
      </c>
      <c r="B1474" s="60" t="s">
        <v>309</v>
      </c>
      <c r="C1474" s="61" t="s">
        <v>489</v>
      </c>
      <c r="D1474" s="62"/>
      <c r="E1474" s="62">
        <v>760</v>
      </c>
      <c r="F1474" s="62">
        <v>1975</v>
      </c>
      <c r="G1474" s="50">
        <v>1473.48</v>
      </c>
      <c r="H1474" s="50">
        <v>1179.414</v>
      </c>
      <c r="I1474" s="50">
        <v>988.94899999999996</v>
      </c>
      <c r="J1474" s="50">
        <v>830.77099999999996</v>
      </c>
      <c r="K1474" s="50">
        <v>688.91200000000003</v>
      </c>
      <c r="L1474" s="50">
        <v>456.089</v>
      </c>
      <c r="M1474" s="50">
        <v>352.62</v>
      </c>
      <c r="N1474" s="50">
        <v>301.82600000000002</v>
      </c>
      <c r="O1474" s="50">
        <v>291.50400000000002</v>
      </c>
      <c r="P1474" s="50">
        <v>249.233</v>
      </c>
      <c r="Q1474" s="50">
        <v>206.89500000000001</v>
      </c>
      <c r="R1474" s="50">
        <v>158.35300000000001</v>
      </c>
      <c r="S1474" s="50">
        <v>123.616</v>
      </c>
      <c r="T1474" s="50">
        <v>94.617000000000004</v>
      </c>
      <c r="U1474" s="50">
        <v>66.801000000000002</v>
      </c>
      <c r="V1474" s="50">
        <v>41.908999999999999</v>
      </c>
      <c r="W1474" s="50">
        <v>30.725000000000001</v>
      </c>
      <c r="X1474" s="50" t="s">
        <v>311</v>
      </c>
      <c r="Y1474" s="50" t="s">
        <v>311</v>
      </c>
      <c r="Z1474" s="50" t="s">
        <v>311</v>
      </c>
      <c r="AA1474" s="50" t="s">
        <v>311</v>
      </c>
      <c r="AB1474" s="50" t="s">
        <v>311</v>
      </c>
      <c r="AC1474" s="50" t="str">
        <f t="shared" si="97"/>
        <v>Syrian Arab Republic-1975</v>
      </c>
      <c r="AD1474" s="51">
        <f t="shared" si="98"/>
        <v>3659.819</v>
      </c>
      <c r="AE1474" s="15">
        <f t="shared" si="99"/>
        <v>1.0590400782115181</v>
      </c>
      <c r="AF1474">
        <f t="shared" si="100"/>
        <v>3.2054619893388647E-2</v>
      </c>
    </row>
    <row r="1475" spans="1:32" x14ac:dyDescent="0.25">
      <c r="A1475" s="59">
        <v>1458</v>
      </c>
      <c r="B1475" s="60" t="s">
        <v>309</v>
      </c>
      <c r="C1475" s="61" t="s">
        <v>157</v>
      </c>
      <c r="D1475" s="62"/>
      <c r="E1475" s="62">
        <v>764</v>
      </c>
      <c r="F1475" s="62">
        <v>1975</v>
      </c>
      <c r="G1475" s="50">
        <v>6413.5870000000004</v>
      </c>
      <c r="H1475" s="50">
        <v>6206.1949999999997</v>
      </c>
      <c r="I1475" s="50">
        <v>5346.7870000000003</v>
      </c>
      <c r="J1475" s="50">
        <v>4540.7299999999996</v>
      </c>
      <c r="K1475" s="50">
        <v>3776.3539999999998</v>
      </c>
      <c r="L1475" s="50">
        <v>3061.67</v>
      </c>
      <c r="M1475" s="50">
        <v>2480.4279999999999</v>
      </c>
      <c r="N1475" s="50">
        <v>2353.7579999999998</v>
      </c>
      <c r="O1475" s="50">
        <v>1994.2550000000001</v>
      </c>
      <c r="P1475" s="50">
        <v>1640.5940000000001</v>
      </c>
      <c r="Q1475" s="50">
        <v>1240.9380000000001</v>
      </c>
      <c r="R1475" s="50">
        <v>976.08</v>
      </c>
      <c r="S1475" s="50">
        <v>788.99400000000003</v>
      </c>
      <c r="T1475" s="50">
        <v>613.80499999999995</v>
      </c>
      <c r="U1475" s="50">
        <v>428.40100000000001</v>
      </c>
      <c r="V1475" s="50">
        <v>268.23700000000002</v>
      </c>
      <c r="W1475" s="50">
        <v>204.14099999999999</v>
      </c>
      <c r="X1475" s="50" t="s">
        <v>311</v>
      </c>
      <c r="Y1475" s="50" t="s">
        <v>311</v>
      </c>
      <c r="Z1475" s="50" t="s">
        <v>311</v>
      </c>
      <c r="AA1475" s="50" t="s">
        <v>311</v>
      </c>
      <c r="AB1475" s="50" t="s">
        <v>311</v>
      </c>
      <c r="AC1475" s="50" t="str">
        <f t="shared" si="97"/>
        <v>Thailand-1975</v>
      </c>
      <c r="AD1475" s="51">
        <f t="shared" si="98"/>
        <v>22853.800999999999</v>
      </c>
      <c r="AE1475" s="15">
        <f t="shared" si="99"/>
        <v>0.85242507362342057</v>
      </c>
      <c r="AF1475">
        <f t="shared" si="100"/>
        <v>3.7103632328663365E-2</v>
      </c>
    </row>
    <row r="1476" spans="1:32" x14ac:dyDescent="0.25">
      <c r="A1476" s="59">
        <v>1459</v>
      </c>
      <c r="B1476" s="60" t="s">
        <v>309</v>
      </c>
      <c r="C1476" s="61" t="s">
        <v>392</v>
      </c>
      <c r="D1476" s="62"/>
      <c r="E1476" s="62">
        <v>626</v>
      </c>
      <c r="F1476" s="62">
        <v>1975</v>
      </c>
      <c r="G1476" s="50">
        <v>100.745</v>
      </c>
      <c r="H1476" s="50">
        <v>91.537999999999997</v>
      </c>
      <c r="I1476" s="50">
        <v>81.406999999999996</v>
      </c>
      <c r="J1476" s="50">
        <v>69.828000000000003</v>
      </c>
      <c r="K1476" s="50">
        <v>60.277000000000001</v>
      </c>
      <c r="L1476" s="50">
        <v>54.575000000000003</v>
      </c>
      <c r="M1476" s="50">
        <v>44.14</v>
      </c>
      <c r="N1476" s="50">
        <v>37.161000000000001</v>
      </c>
      <c r="O1476" s="50">
        <v>30.943000000000001</v>
      </c>
      <c r="P1476" s="50">
        <v>26.920999999999999</v>
      </c>
      <c r="Q1476" s="50">
        <v>21.175000000000001</v>
      </c>
      <c r="R1476" s="50">
        <v>17.07</v>
      </c>
      <c r="S1476" s="50">
        <v>11.624000000000001</v>
      </c>
      <c r="T1476" s="50">
        <v>7.8689999999999998</v>
      </c>
      <c r="U1476" s="50">
        <v>5.6619999999999999</v>
      </c>
      <c r="V1476" s="50">
        <v>2.7189999999999999</v>
      </c>
      <c r="W1476" s="50">
        <v>1.33</v>
      </c>
      <c r="X1476" s="50" t="s">
        <v>311</v>
      </c>
      <c r="Y1476" s="50" t="s">
        <v>311</v>
      </c>
      <c r="Z1476" s="50" t="s">
        <v>311</v>
      </c>
      <c r="AA1476" s="50" t="s">
        <v>311</v>
      </c>
      <c r="AB1476" s="50" t="s">
        <v>311</v>
      </c>
      <c r="AC1476" s="50" t="str">
        <f t="shared" si="97"/>
        <v>Timor-Leste-1975</v>
      </c>
      <c r="AD1476" s="51">
        <f t="shared" si="98"/>
        <v>373.714</v>
      </c>
      <c r="AE1476" s="15">
        <f t="shared" si="99"/>
        <v>0.77939279770091552</v>
      </c>
      <c r="AF1476">
        <f t="shared" si="100"/>
        <v>2.7154605161537455E-2</v>
      </c>
    </row>
    <row r="1477" spans="1:32" x14ac:dyDescent="0.25">
      <c r="A1477" s="59">
        <v>1460</v>
      </c>
      <c r="B1477" s="60" t="s">
        <v>309</v>
      </c>
      <c r="C1477" s="61" t="s">
        <v>490</v>
      </c>
      <c r="D1477" s="62"/>
      <c r="E1477" s="62">
        <v>768</v>
      </c>
      <c r="F1477" s="62">
        <v>1975</v>
      </c>
      <c r="G1477" s="50">
        <v>456.27100000000002</v>
      </c>
      <c r="H1477" s="50">
        <v>354.77</v>
      </c>
      <c r="I1477" s="50">
        <v>290.91300000000001</v>
      </c>
      <c r="J1477" s="50">
        <v>240.374</v>
      </c>
      <c r="K1477" s="50">
        <v>200.899</v>
      </c>
      <c r="L1477" s="50">
        <v>169.43600000000001</v>
      </c>
      <c r="M1477" s="50">
        <v>143.33799999999999</v>
      </c>
      <c r="N1477" s="50">
        <v>120.432</v>
      </c>
      <c r="O1477" s="50">
        <v>101.52800000000001</v>
      </c>
      <c r="P1477" s="50">
        <v>85.757999999999996</v>
      </c>
      <c r="Q1477" s="50">
        <v>71.869</v>
      </c>
      <c r="R1477" s="50">
        <v>59.216000000000001</v>
      </c>
      <c r="S1477" s="50">
        <v>46.722000000000001</v>
      </c>
      <c r="T1477" s="50">
        <v>32.838999999999999</v>
      </c>
      <c r="U1477" s="50">
        <v>20.355</v>
      </c>
      <c r="V1477" s="50">
        <v>10.542999999999999</v>
      </c>
      <c r="W1477" s="50">
        <v>5.1829999999999998</v>
      </c>
      <c r="X1477" s="50" t="s">
        <v>311</v>
      </c>
      <c r="Y1477" s="50" t="s">
        <v>311</v>
      </c>
      <c r="Z1477" s="50" t="s">
        <v>311</v>
      </c>
      <c r="AA1477" s="50" t="s">
        <v>311</v>
      </c>
      <c r="AB1477" s="50" t="s">
        <v>311</v>
      </c>
      <c r="AC1477" s="50" t="str">
        <f t="shared" si="97"/>
        <v>Togo-1975</v>
      </c>
      <c r="AD1477" s="51">
        <f t="shared" si="98"/>
        <v>1239.5719999999999</v>
      </c>
      <c r="AE1477" s="15">
        <f t="shared" si="99"/>
        <v>0.94457925800195541</v>
      </c>
      <c r="AF1477">
        <f t="shared" si="100"/>
        <v>2.9433796592478582E-2</v>
      </c>
    </row>
    <row r="1478" spans="1:32" x14ac:dyDescent="0.25">
      <c r="A1478" s="59">
        <v>1461</v>
      </c>
      <c r="B1478" s="60" t="s">
        <v>309</v>
      </c>
      <c r="C1478" s="61" t="s">
        <v>393</v>
      </c>
      <c r="D1478" s="62"/>
      <c r="E1478" s="62">
        <v>776</v>
      </c>
      <c r="F1478" s="62">
        <v>1975</v>
      </c>
      <c r="G1478" s="50">
        <v>12.859</v>
      </c>
      <c r="H1478" s="50">
        <v>13.939</v>
      </c>
      <c r="I1478" s="50">
        <v>13.483000000000001</v>
      </c>
      <c r="J1478" s="50">
        <v>10.082000000000001</v>
      </c>
      <c r="K1478" s="50">
        <v>7.0060000000000002</v>
      </c>
      <c r="L1478" s="50">
        <v>5.4210000000000003</v>
      </c>
      <c r="M1478" s="50">
        <v>4.6870000000000003</v>
      </c>
      <c r="N1478" s="50">
        <v>4.4580000000000002</v>
      </c>
      <c r="O1478" s="50">
        <v>3.827</v>
      </c>
      <c r="P1478" s="50">
        <v>3.4630000000000001</v>
      </c>
      <c r="Q1478" s="50">
        <v>2.9</v>
      </c>
      <c r="R1478" s="50">
        <v>2.13</v>
      </c>
      <c r="S1478" s="50">
        <v>1.413</v>
      </c>
      <c r="T1478" s="50">
        <v>1.0369999999999999</v>
      </c>
      <c r="U1478" s="50">
        <v>0.81100000000000005</v>
      </c>
      <c r="V1478" s="50">
        <v>0.496</v>
      </c>
      <c r="W1478" s="50">
        <v>0.33600000000000002</v>
      </c>
      <c r="X1478" s="50" t="s">
        <v>311</v>
      </c>
      <c r="Y1478" s="50" t="s">
        <v>311</v>
      </c>
      <c r="Z1478" s="50" t="s">
        <v>311</v>
      </c>
      <c r="AA1478" s="50" t="s">
        <v>311</v>
      </c>
      <c r="AB1478" s="50" t="s">
        <v>311</v>
      </c>
      <c r="AC1478" s="50" t="str">
        <f t="shared" si="97"/>
        <v>Tonga-1975</v>
      </c>
      <c r="AD1478" s="51">
        <f t="shared" si="98"/>
        <v>45.387</v>
      </c>
      <c r="AE1478" s="15">
        <f t="shared" si="99"/>
        <v>0.94654857117676883</v>
      </c>
      <c r="AF1478">
        <f t="shared" si="100"/>
        <v>3.1283559788952697E-2</v>
      </c>
    </row>
    <row r="1479" spans="1:32" x14ac:dyDescent="0.25">
      <c r="A1479" s="59">
        <v>1462</v>
      </c>
      <c r="B1479" s="60" t="s">
        <v>309</v>
      </c>
      <c r="C1479" s="61" t="s">
        <v>394</v>
      </c>
      <c r="D1479" s="62"/>
      <c r="E1479" s="62">
        <v>780</v>
      </c>
      <c r="F1479" s="62">
        <v>1975</v>
      </c>
      <c r="G1479" s="50">
        <v>121.61799999999999</v>
      </c>
      <c r="H1479" s="50">
        <v>118.297</v>
      </c>
      <c r="I1479" s="50">
        <v>140.786</v>
      </c>
      <c r="J1479" s="50">
        <v>122.26300000000001</v>
      </c>
      <c r="K1479" s="50">
        <v>99.611000000000004</v>
      </c>
      <c r="L1479" s="50">
        <v>73.837000000000003</v>
      </c>
      <c r="M1479" s="50">
        <v>60.295999999999999</v>
      </c>
      <c r="N1479" s="50">
        <v>48.177999999999997</v>
      </c>
      <c r="O1479" s="50">
        <v>42.295999999999999</v>
      </c>
      <c r="P1479" s="50">
        <v>39.595999999999997</v>
      </c>
      <c r="Q1479" s="50">
        <v>36.576999999999998</v>
      </c>
      <c r="R1479" s="50">
        <v>31.492999999999999</v>
      </c>
      <c r="S1479" s="50">
        <v>27.606999999999999</v>
      </c>
      <c r="T1479" s="50">
        <v>20.638999999999999</v>
      </c>
      <c r="U1479" s="50">
        <v>14.369</v>
      </c>
      <c r="V1479" s="50">
        <v>8.2850000000000001</v>
      </c>
      <c r="W1479" s="50">
        <v>5.742</v>
      </c>
      <c r="X1479" s="50" t="s">
        <v>311</v>
      </c>
      <c r="Y1479" s="50" t="s">
        <v>311</v>
      </c>
      <c r="Z1479" s="50" t="s">
        <v>311</v>
      </c>
      <c r="AA1479" s="50" t="s">
        <v>311</v>
      </c>
      <c r="AB1479" s="50" t="s">
        <v>311</v>
      </c>
      <c r="AC1479" s="50" t="str">
        <f t="shared" si="97"/>
        <v>Trinidad and Tobago-1975</v>
      </c>
      <c r="AD1479" s="51">
        <f t="shared" si="98"/>
        <v>581.75400000000002</v>
      </c>
      <c r="AE1479" s="15">
        <f t="shared" si="99"/>
        <v>0.7386902367667435</v>
      </c>
      <c r="AF1479">
        <f t="shared" si="100"/>
        <v>5.0947836522226994E-2</v>
      </c>
    </row>
    <row r="1480" spans="1:32" x14ac:dyDescent="0.25">
      <c r="A1480" s="59">
        <v>1463</v>
      </c>
      <c r="B1480" s="60" t="s">
        <v>309</v>
      </c>
      <c r="C1480" s="61" t="s">
        <v>491</v>
      </c>
      <c r="D1480" s="62"/>
      <c r="E1480" s="62">
        <v>788</v>
      </c>
      <c r="F1480" s="62">
        <v>1975</v>
      </c>
      <c r="G1480" s="50">
        <v>892.03899999999999</v>
      </c>
      <c r="H1480" s="50">
        <v>817.18600000000004</v>
      </c>
      <c r="I1480" s="50">
        <v>758.50400000000002</v>
      </c>
      <c r="J1480" s="50">
        <v>637.096</v>
      </c>
      <c r="K1480" s="50">
        <v>518.64200000000005</v>
      </c>
      <c r="L1480" s="50">
        <v>310.57499999999999</v>
      </c>
      <c r="M1480" s="50">
        <v>272.851</v>
      </c>
      <c r="N1480" s="50">
        <v>281.49400000000003</v>
      </c>
      <c r="O1480" s="50">
        <v>268.68900000000002</v>
      </c>
      <c r="P1480" s="50">
        <v>228.774</v>
      </c>
      <c r="Q1480" s="50">
        <v>182.34299999999999</v>
      </c>
      <c r="R1480" s="50">
        <v>147.36600000000001</v>
      </c>
      <c r="S1480" s="50">
        <v>129.87299999999999</v>
      </c>
      <c r="T1480" s="50">
        <v>93.725999999999999</v>
      </c>
      <c r="U1480" s="50">
        <v>59.185000000000002</v>
      </c>
      <c r="V1480" s="50">
        <v>34.084000000000003</v>
      </c>
      <c r="W1480" s="50">
        <v>20.048999999999999</v>
      </c>
      <c r="X1480" s="50" t="s">
        <v>311</v>
      </c>
      <c r="Y1480" s="50" t="s">
        <v>311</v>
      </c>
      <c r="Z1480" s="50" t="s">
        <v>311</v>
      </c>
      <c r="AA1480" s="50" t="s">
        <v>311</v>
      </c>
      <c r="AB1480" s="50" t="s">
        <v>311</v>
      </c>
      <c r="AC1480" s="50" t="str">
        <f t="shared" si="97"/>
        <v>Tunisia-1975</v>
      </c>
      <c r="AD1480" s="51">
        <f t="shared" si="98"/>
        <v>2977.703</v>
      </c>
      <c r="AE1480" s="15">
        <f t="shared" si="99"/>
        <v>0.8982672214119406</v>
      </c>
      <c r="AF1480">
        <f t="shared" si="100"/>
        <v>3.8021593144492494E-2</v>
      </c>
    </row>
    <row r="1481" spans="1:32" x14ac:dyDescent="0.25">
      <c r="A1481" s="59">
        <v>1464</v>
      </c>
      <c r="B1481" s="60" t="s">
        <v>309</v>
      </c>
      <c r="C1481" s="61" t="s">
        <v>492</v>
      </c>
      <c r="D1481" s="62"/>
      <c r="E1481" s="62">
        <v>792</v>
      </c>
      <c r="F1481" s="62">
        <v>1975</v>
      </c>
      <c r="G1481" s="50">
        <v>6070.8580000000002</v>
      </c>
      <c r="H1481" s="50">
        <v>5231.1440000000002</v>
      </c>
      <c r="I1481" s="50">
        <v>4631.3440000000001</v>
      </c>
      <c r="J1481" s="50">
        <v>4060.4160000000002</v>
      </c>
      <c r="K1481" s="50">
        <v>3473.308</v>
      </c>
      <c r="L1481" s="50">
        <v>2685.6179999999999</v>
      </c>
      <c r="M1481" s="50">
        <v>2309.3090000000002</v>
      </c>
      <c r="N1481" s="50">
        <v>2106.6880000000001</v>
      </c>
      <c r="O1481" s="50">
        <v>2121.38</v>
      </c>
      <c r="P1481" s="50">
        <v>1705.5889999999999</v>
      </c>
      <c r="Q1481" s="50">
        <v>1255.463</v>
      </c>
      <c r="R1481" s="50">
        <v>896.39099999999996</v>
      </c>
      <c r="S1481" s="50">
        <v>973.423</v>
      </c>
      <c r="T1481" s="50">
        <v>757.44299999999998</v>
      </c>
      <c r="U1481" s="50">
        <v>512.53300000000002</v>
      </c>
      <c r="V1481" s="50">
        <v>319.47399999999999</v>
      </c>
      <c r="W1481" s="50">
        <v>166.83</v>
      </c>
      <c r="X1481" s="50" t="s">
        <v>311</v>
      </c>
      <c r="Y1481" s="50" t="s">
        <v>311</v>
      </c>
      <c r="Z1481" s="50" t="s">
        <v>311</v>
      </c>
      <c r="AA1481" s="50" t="s">
        <v>311</v>
      </c>
      <c r="AB1481" s="50" t="s">
        <v>311</v>
      </c>
      <c r="AC1481" s="50" t="str">
        <f t="shared" si="97"/>
        <v>Turkey-1975</v>
      </c>
      <c r="AD1481" s="51">
        <f t="shared" si="98"/>
        <v>21587.584999999999</v>
      </c>
      <c r="AE1481" s="15">
        <f t="shared" si="99"/>
        <v>0.81943515219511587</v>
      </c>
      <c r="AF1481">
        <f t="shared" si="100"/>
        <v>4.6808006976159493E-2</v>
      </c>
    </row>
    <row r="1482" spans="1:32" x14ac:dyDescent="0.25">
      <c r="A1482" s="59">
        <v>1465</v>
      </c>
      <c r="B1482" s="60" t="s">
        <v>309</v>
      </c>
      <c r="C1482" s="61" t="s">
        <v>493</v>
      </c>
      <c r="D1482" s="62">
        <v>19</v>
      </c>
      <c r="E1482" s="62">
        <v>804</v>
      </c>
      <c r="F1482" s="62">
        <v>1975</v>
      </c>
      <c r="G1482" s="50">
        <v>3722.7820000000002</v>
      </c>
      <c r="H1482" s="50">
        <v>3427.8809999999999</v>
      </c>
      <c r="I1482" s="50">
        <v>3908.8850000000002</v>
      </c>
      <c r="J1482" s="50">
        <v>4060.3449999999998</v>
      </c>
      <c r="K1482" s="50">
        <v>4141.4660000000003</v>
      </c>
      <c r="L1482" s="50">
        <v>3286.0549999999998</v>
      </c>
      <c r="M1482" s="50">
        <v>2779.674</v>
      </c>
      <c r="N1482" s="50">
        <v>4297.6850000000004</v>
      </c>
      <c r="O1482" s="50">
        <v>2966.2080000000001</v>
      </c>
      <c r="P1482" s="50">
        <v>3793.7979999999998</v>
      </c>
      <c r="Q1482" s="50">
        <v>2868.0320000000002</v>
      </c>
      <c r="R1482" s="50">
        <v>1873.357</v>
      </c>
      <c r="S1482" s="50">
        <v>2485.623</v>
      </c>
      <c r="T1482" s="50">
        <v>2038.5730000000001</v>
      </c>
      <c r="U1482" s="50">
        <v>1453.5809999999999</v>
      </c>
      <c r="V1482" s="50">
        <v>863.54499999999996</v>
      </c>
      <c r="W1482" s="50">
        <v>791.49699999999996</v>
      </c>
      <c r="X1482" s="50" t="s">
        <v>311</v>
      </c>
      <c r="Y1482" s="50" t="s">
        <v>311</v>
      </c>
      <c r="Z1482" s="50" t="s">
        <v>311</v>
      </c>
      <c r="AA1482" s="50" t="s">
        <v>311</v>
      </c>
      <c r="AB1482" s="50" t="s">
        <v>311</v>
      </c>
      <c r="AC1482" s="50" t="str">
        <f t="shared" si="97"/>
        <v>Ukraine-1975</v>
      </c>
      <c r="AD1482" s="51">
        <f t="shared" si="98"/>
        <v>32552.242999999999</v>
      </c>
      <c r="AE1482" s="15">
        <f t="shared" si="99"/>
        <v>0.49786873365377621</v>
      </c>
      <c r="AF1482">
        <f t="shared" si="100"/>
        <v>0.1180230364765345</v>
      </c>
    </row>
    <row r="1483" spans="1:32" x14ac:dyDescent="0.25">
      <c r="A1483" s="59">
        <v>1466</v>
      </c>
      <c r="B1483" s="60" t="s">
        <v>309</v>
      </c>
      <c r="C1483" s="61" t="s">
        <v>494</v>
      </c>
      <c r="D1483" s="62"/>
      <c r="E1483" s="62">
        <v>784</v>
      </c>
      <c r="F1483" s="62">
        <v>1975</v>
      </c>
      <c r="G1483" s="50">
        <v>66.403000000000006</v>
      </c>
      <c r="H1483" s="50">
        <v>51.195</v>
      </c>
      <c r="I1483" s="50">
        <v>38.524000000000001</v>
      </c>
      <c r="J1483" s="50">
        <v>40.503</v>
      </c>
      <c r="K1483" s="50">
        <v>72.805000000000007</v>
      </c>
      <c r="L1483" s="50">
        <v>87.494</v>
      </c>
      <c r="M1483" s="50">
        <v>62.3</v>
      </c>
      <c r="N1483" s="50">
        <v>44.83</v>
      </c>
      <c r="O1483" s="50">
        <v>32.497999999999998</v>
      </c>
      <c r="P1483" s="50">
        <v>18.972000000000001</v>
      </c>
      <c r="Q1483" s="50">
        <v>16.527999999999999</v>
      </c>
      <c r="R1483" s="50">
        <v>6.8179999999999996</v>
      </c>
      <c r="S1483" s="50">
        <v>7.2039999999999997</v>
      </c>
      <c r="T1483" s="50">
        <v>6.0759999999999996</v>
      </c>
      <c r="U1483" s="50">
        <v>0.90300000000000002</v>
      </c>
      <c r="V1483" s="50">
        <v>0.72599999999999998</v>
      </c>
      <c r="W1483" s="50">
        <v>0.54500000000000004</v>
      </c>
      <c r="X1483" s="50" t="s">
        <v>311</v>
      </c>
      <c r="Y1483" s="50" t="s">
        <v>311</v>
      </c>
      <c r="Z1483" s="50" t="s">
        <v>311</v>
      </c>
      <c r="AA1483" s="50" t="s">
        <v>311</v>
      </c>
      <c r="AB1483" s="50" t="s">
        <v>311</v>
      </c>
      <c r="AC1483" s="50" t="str">
        <f t="shared" si="97"/>
        <v>United Arab Emirates-1975</v>
      </c>
      <c r="AD1483" s="51">
        <f t="shared" si="98"/>
        <v>389.952</v>
      </c>
      <c r="AE1483" s="15">
        <f t="shared" si="99"/>
        <v>0.42151854587231247</v>
      </c>
      <c r="AF1483">
        <f t="shared" si="100"/>
        <v>1.5107842526837023E-2</v>
      </c>
    </row>
    <row r="1484" spans="1:32" x14ac:dyDescent="0.25">
      <c r="A1484" s="59">
        <v>1467</v>
      </c>
      <c r="B1484" s="60" t="s">
        <v>309</v>
      </c>
      <c r="C1484" s="61" t="s">
        <v>33</v>
      </c>
      <c r="D1484" s="62"/>
      <c r="E1484" s="62">
        <v>826</v>
      </c>
      <c r="F1484" s="62">
        <v>1975</v>
      </c>
      <c r="G1484" s="50">
        <v>3910.3240000000001</v>
      </c>
      <c r="H1484" s="50">
        <v>4589.0820000000003</v>
      </c>
      <c r="I1484" s="50">
        <v>4705.152</v>
      </c>
      <c r="J1484" s="50">
        <v>4072.5230000000001</v>
      </c>
      <c r="K1484" s="50">
        <v>3815.326</v>
      </c>
      <c r="L1484" s="50">
        <v>4221.5839999999998</v>
      </c>
      <c r="M1484" s="50">
        <v>3512.5120000000002</v>
      </c>
      <c r="N1484" s="50">
        <v>3247.8110000000001</v>
      </c>
      <c r="O1484" s="50">
        <v>3166.0569999999998</v>
      </c>
      <c r="P1484" s="50">
        <v>3300.5970000000002</v>
      </c>
      <c r="Q1484" s="50">
        <v>3543.04</v>
      </c>
      <c r="R1484" s="50">
        <v>3045.45</v>
      </c>
      <c r="S1484" s="50">
        <v>3179.3989999999999</v>
      </c>
      <c r="T1484" s="50">
        <v>2848.0070000000001</v>
      </c>
      <c r="U1484" s="50">
        <v>2230.0889999999999</v>
      </c>
      <c r="V1484" s="50">
        <v>1456.223</v>
      </c>
      <c r="W1484" s="50">
        <v>1368.771</v>
      </c>
      <c r="X1484" s="50" t="s">
        <v>311</v>
      </c>
      <c r="Y1484" s="50" t="s">
        <v>311</v>
      </c>
      <c r="Z1484" s="50" t="s">
        <v>311</v>
      </c>
      <c r="AA1484" s="50" t="s">
        <v>311</v>
      </c>
      <c r="AB1484" s="50" t="s">
        <v>311</v>
      </c>
      <c r="AC1484" s="50" t="str">
        <f t="shared" si="97"/>
        <v>United Kingdom-1975</v>
      </c>
      <c r="AD1484" s="51">
        <f t="shared" si="98"/>
        <v>35104.299000000006</v>
      </c>
      <c r="AE1484" s="15">
        <f t="shared" si="99"/>
        <v>0.60128384845400262</v>
      </c>
      <c r="AF1484">
        <f t="shared" si="100"/>
        <v>0.16359505255940954</v>
      </c>
    </row>
    <row r="1485" spans="1:32" x14ac:dyDescent="0.25">
      <c r="A1485" s="59">
        <v>1468</v>
      </c>
      <c r="B1485" s="60" t="s">
        <v>309</v>
      </c>
      <c r="C1485" s="61" t="s">
        <v>495</v>
      </c>
      <c r="D1485" s="62">
        <v>20</v>
      </c>
      <c r="E1485" s="62">
        <v>834</v>
      </c>
      <c r="F1485" s="62">
        <v>1975</v>
      </c>
      <c r="G1485" s="50">
        <v>3036.0320000000002</v>
      </c>
      <c r="H1485" s="50">
        <v>2399.9830000000002</v>
      </c>
      <c r="I1485" s="50">
        <v>1985.575</v>
      </c>
      <c r="J1485" s="50">
        <v>1652.518</v>
      </c>
      <c r="K1485" s="50">
        <v>1355.37</v>
      </c>
      <c r="L1485" s="50">
        <v>1164.9639999999999</v>
      </c>
      <c r="M1485" s="50">
        <v>955.88900000000001</v>
      </c>
      <c r="N1485" s="50">
        <v>791.79399999999998</v>
      </c>
      <c r="O1485" s="50">
        <v>654.61800000000005</v>
      </c>
      <c r="P1485" s="50">
        <v>536.87</v>
      </c>
      <c r="Q1485" s="50">
        <v>433.78399999999999</v>
      </c>
      <c r="R1485" s="50">
        <v>342.92399999999998</v>
      </c>
      <c r="S1485" s="50">
        <v>260.56</v>
      </c>
      <c r="T1485" s="50">
        <v>186.04499999999999</v>
      </c>
      <c r="U1485" s="50">
        <v>119.69499999999999</v>
      </c>
      <c r="V1485" s="50">
        <v>65.504000000000005</v>
      </c>
      <c r="W1485" s="50">
        <v>38.176000000000002</v>
      </c>
      <c r="X1485" s="50" t="s">
        <v>311</v>
      </c>
      <c r="Y1485" s="50" t="s">
        <v>311</v>
      </c>
      <c r="Z1485" s="50" t="s">
        <v>311</v>
      </c>
      <c r="AA1485" s="50" t="s">
        <v>311</v>
      </c>
      <c r="AB1485" s="50" t="s">
        <v>311</v>
      </c>
      <c r="AC1485" s="50" t="str">
        <f t="shared" si="97"/>
        <v>United Republic of Tanzania-1975</v>
      </c>
      <c r="AD1485" s="51">
        <f t="shared" si="98"/>
        <v>8149.2910000000002</v>
      </c>
      <c r="AE1485" s="15">
        <f t="shared" si="99"/>
        <v>0.96094371890757124</v>
      </c>
      <c r="AF1485">
        <f t="shared" si="100"/>
        <v>2.6293952153381688E-2</v>
      </c>
    </row>
    <row r="1486" spans="1:32" x14ac:dyDescent="0.25">
      <c r="A1486" s="59">
        <v>1469</v>
      </c>
      <c r="B1486" s="60" t="s">
        <v>309</v>
      </c>
      <c r="C1486" s="61" t="s">
        <v>344</v>
      </c>
      <c r="D1486" s="62"/>
      <c r="E1486" s="62">
        <v>840</v>
      </c>
      <c r="F1486" s="62">
        <v>1975</v>
      </c>
      <c r="G1486" s="50">
        <v>16539.914000000001</v>
      </c>
      <c r="H1486" s="50">
        <v>17800.226999999999</v>
      </c>
      <c r="I1486" s="50">
        <v>20475.080999999998</v>
      </c>
      <c r="J1486" s="50">
        <v>21174.552</v>
      </c>
      <c r="K1486" s="50">
        <v>19678.385999999999</v>
      </c>
      <c r="L1486" s="50">
        <v>17495.455000000002</v>
      </c>
      <c r="M1486" s="50">
        <v>14403.531999999999</v>
      </c>
      <c r="N1486" s="50">
        <v>11953.48</v>
      </c>
      <c r="O1486" s="50">
        <v>11479.035</v>
      </c>
      <c r="P1486" s="50">
        <v>12122.460999999999</v>
      </c>
      <c r="Q1486" s="50">
        <v>12162.474</v>
      </c>
      <c r="R1486" s="50">
        <v>10855.248</v>
      </c>
      <c r="S1486" s="50">
        <v>9526.2109999999993</v>
      </c>
      <c r="T1486" s="50">
        <v>8232.6959999999999</v>
      </c>
      <c r="U1486" s="50">
        <v>6262.7370000000001</v>
      </c>
      <c r="V1486" s="50">
        <v>4376.826</v>
      </c>
      <c r="W1486" s="50">
        <v>4666.9809999999998</v>
      </c>
      <c r="X1486" s="50" t="s">
        <v>311</v>
      </c>
      <c r="Y1486" s="50" t="s">
        <v>311</v>
      </c>
      <c r="Z1486" s="50" t="s">
        <v>311</v>
      </c>
      <c r="AA1486" s="50" t="s">
        <v>311</v>
      </c>
      <c r="AB1486" s="50" t="s">
        <v>311</v>
      </c>
      <c r="AC1486" s="50" t="str">
        <f t="shared" si="97"/>
        <v>United States of America-1975</v>
      </c>
      <c r="AD1486" s="51">
        <f t="shared" si="98"/>
        <v>140850.834</v>
      </c>
      <c r="AE1486" s="15">
        <f t="shared" si="99"/>
        <v>0.55629391587415089</v>
      </c>
      <c r="AF1486">
        <f t="shared" si="100"/>
        <v>0.1203031352561223</v>
      </c>
    </row>
    <row r="1487" spans="1:32" x14ac:dyDescent="0.25">
      <c r="A1487" s="59">
        <v>1470</v>
      </c>
      <c r="B1487" s="60" t="s">
        <v>309</v>
      </c>
      <c r="C1487" s="61" t="s">
        <v>395</v>
      </c>
      <c r="D1487" s="62"/>
      <c r="E1487" s="62">
        <v>850</v>
      </c>
      <c r="F1487" s="62">
        <v>1975</v>
      </c>
      <c r="G1487" s="50">
        <v>15.571</v>
      </c>
      <c r="H1487" s="50">
        <v>10.718</v>
      </c>
      <c r="I1487" s="50">
        <v>9.5890000000000004</v>
      </c>
      <c r="J1487" s="50">
        <v>7.0579999999999998</v>
      </c>
      <c r="K1487" s="50">
        <v>5.226</v>
      </c>
      <c r="L1487" s="50">
        <v>7.37</v>
      </c>
      <c r="M1487" s="50">
        <v>7.016</v>
      </c>
      <c r="N1487" s="50">
        <v>5.7039999999999997</v>
      </c>
      <c r="O1487" s="50">
        <v>3.802</v>
      </c>
      <c r="P1487" s="50">
        <v>3.4830000000000001</v>
      </c>
      <c r="Q1487" s="50">
        <v>3.008</v>
      </c>
      <c r="R1487" s="50">
        <v>2.4750000000000001</v>
      </c>
      <c r="S1487" s="50">
        <v>2.008</v>
      </c>
      <c r="T1487" s="50">
        <v>1.431</v>
      </c>
      <c r="U1487" s="50">
        <v>0.93500000000000005</v>
      </c>
      <c r="V1487" s="50">
        <v>0.56499999999999995</v>
      </c>
      <c r="W1487" s="50">
        <v>0.51100000000000001</v>
      </c>
      <c r="X1487" s="50" t="s">
        <v>311</v>
      </c>
      <c r="Y1487" s="50" t="s">
        <v>311</v>
      </c>
      <c r="Z1487" s="50" t="s">
        <v>311</v>
      </c>
      <c r="AA1487" s="50" t="s">
        <v>311</v>
      </c>
      <c r="AB1487" s="50" t="s">
        <v>311</v>
      </c>
      <c r="AC1487" s="50" t="str">
        <f t="shared" si="97"/>
        <v>United States Virgin Islands-1975</v>
      </c>
      <c r="AD1487" s="51">
        <f t="shared" si="98"/>
        <v>47.150000000000006</v>
      </c>
      <c r="AE1487" s="15">
        <f t="shared" si="99"/>
        <v>0.83393425238600205</v>
      </c>
      <c r="AF1487">
        <f t="shared" si="100"/>
        <v>4.1455894397070876E-2</v>
      </c>
    </row>
    <row r="1488" spans="1:32" x14ac:dyDescent="0.25">
      <c r="A1488" s="59">
        <v>1471</v>
      </c>
      <c r="B1488" s="60" t="s">
        <v>309</v>
      </c>
      <c r="C1488" s="61" t="s">
        <v>496</v>
      </c>
      <c r="D1488" s="62"/>
      <c r="E1488" s="62">
        <v>858</v>
      </c>
      <c r="F1488" s="62">
        <v>1975</v>
      </c>
      <c r="G1488" s="50">
        <v>275.51900000000001</v>
      </c>
      <c r="H1488" s="50">
        <v>249.58699999999999</v>
      </c>
      <c r="I1488" s="50">
        <v>258.09699999999998</v>
      </c>
      <c r="J1488" s="50">
        <v>236.791</v>
      </c>
      <c r="K1488" s="50">
        <v>204.26900000000001</v>
      </c>
      <c r="L1488" s="50">
        <v>190.06800000000001</v>
      </c>
      <c r="M1488" s="50">
        <v>179.499</v>
      </c>
      <c r="N1488" s="50">
        <v>179.14699999999999</v>
      </c>
      <c r="O1488" s="50">
        <v>183.547</v>
      </c>
      <c r="P1488" s="50">
        <v>179.49100000000001</v>
      </c>
      <c r="Q1488" s="50">
        <v>159.36199999999999</v>
      </c>
      <c r="R1488" s="50">
        <v>133.5</v>
      </c>
      <c r="S1488" s="50">
        <v>127.28400000000001</v>
      </c>
      <c r="T1488" s="50">
        <v>99.137</v>
      </c>
      <c r="U1488" s="50">
        <v>76.206000000000003</v>
      </c>
      <c r="V1488" s="50">
        <v>50.939</v>
      </c>
      <c r="W1488" s="50">
        <v>47.728999999999999</v>
      </c>
      <c r="X1488" s="50" t="s">
        <v>311</v>
      </c>
      <c r="Y1488" s="50" t="s">
        <v>311</v>
      </c>
      <c r="Z1488" s="50" t="s">
        <v>311</v>
      </c>
      <c r="AA1488" s="50" t="s">
        <v>311</v>
      </c>
      <c r="AB1488" s="50" t="s">
        <v>311</v>
      </c>
      <c r="AC1488" s="50" t="str">
        <f t="shared" si="97"/>
        <v>Uruguay-1975</v>
      </c>
      <c r="AD1488" s="51">
        <f t="shared" si="98"/>
        <v>1772.9580000000003</v>
      </c>
      <c r="AE1488" s="15">
        <f t="shared" si="99"/>
        <v>0.59629951752946198</v>
      </c>
      <c r="AF1488">
        <f t="shared" si="100"/>
        <v>0.10719629945062147</v>
      </c>
    </row>
    <row r="1489" spans="1:32" x14ac:dyDescent="0.25">
      <c r="A1489" s="59">
        <v>1472</v>
      </c>
      <c r="B1489" s="60" t="s">
        <v>309</v>
      </c>
      <c r="C1489" s="61" t="s">
        <v>396</v>
      </c>
      <c r="D1489" s="62"/>
      <c r="E1489" s="62">
        <v>548</v>
      </c>
      <c r="F1489" s="62">
        <v>1975</v>
      </c>
      <c r="G1489" s="50">
        <v>16.914000000000001</v>
      </c>
      <c r="H1489" s="50">
        <v>14.759</v>
      </c>
      <c r="I1489" s="50">
        <v>13.236000000000001</v>
      </c>
      <c r="J1489" s="50">
        <v>10.759</v>
      </c>
      <c r="K1489" s="50">
        <v>8.6950000000000003</v>
      </c>
      <c r="L1489" s="50">
        <v>7.4509999999999996</v>
      </c>
      <c r="M1489" s="50">
        <v>6.1740000000000004</v>
      </c>
      <c r="N1489" s="50">
        <v>5.1580000000000004</v>
      </c>
      <c r="O1489" s="50">
        <v>4.234</v>
      </c>
      <c r="P1489" s="50">
        <v>3.3380000000000001</v>
      </c>
      <c r="Q1489" s="50">
        <v>2.6379999999999999</v>
      </c>
      <c r="R1489" s="50">
        <v>1.9930000000000001</v>
      </c>
      <c r="S1489" s="50">
        <v>1.571</v>
      </c>
      <c r="T1489" s="50">
        <v>1.18</v>
      </c>
      <c r="U1489" s="50">
        <v>0.82899999999999996</v>
      </c>
      <c r="V1489" s="50">
        <v>0.56299999999999994</v>
      </c>
      <c r="W1489" s="50">
        <v>0.38</v>
      </c>
      <c r="X1489" s="50" t="s">
        <v>311</v>
      </c>
      <c r="Y1489" s="50" t="s">
        <v>311</v>
      </c>
      <c r="Z1489" s="50" t="s">
        <v>311</v>
      </c>
      <c r="AA1489" s="50" t="s">
        <v>311</v>
      </c>
      <c r="AB1489" s="50" t="s">
        <v>311</v>
      </c>
      <c r="AC1489" s="50" t="str">
        <f t="shared" si="97"/>
        <v>Vanuatu-1975</v>
      </c>
      <c r="AD1489" s="51">
        <f t="shared" si="98"/>
        <v>52.011000000000003</v>
      </c>
      <c r="AE1489" s="15">
        <f t="shared" si="99"/>
        <v>0.92020918651823669</v>
      </c>
      <c r="AF1489">
        <f t="shared" si="100"/>
        <v>3.0458109781262902E-2</v>
      </c>
    </row>
    <row r="1490" spans="1:32" x14ac:dyDescent="0.25">
      <c r="A1490" s="59">
        <v>1473</v>
      </c>
      <c r="B1490" s="60" t="s">
        <v>309</v>
      </c>
      <c r="C1490" s="61" t="s">
        <v>497</v>
      </c>
      <c r="D1490" s="62"/>
      <c r="E1490" s="62">
        <v>862</v>
      </c>
      <c r="F1490" s="62">
        <v>1975</v>
      </c>
      <c r="G1490" s="50">
        <v>2046.8689999999999</v>
      </c>
      <c r="H1490" s="50">
        <v>1987.357</v>
      </c>
      <c r="I1490" s="50">
        <v>1852.6130000000001</v>
      </c>
      <c r="J1490" s="50">
        <v>1479.934</v>
      </c>
      <c r="K1490" s="50">
        <v>1183.8119999999999</v>
      </c>
      <c r="L1490" s="50">
        <v>973.452</v>
      </c>
      <c r="M1490" s="50">
        <v>800.00599999999997</v>
      </c>
      <c r="N1490" s="50">
        <v>668.32500000000005</v>
      </c>
      <c r="O1490" s="50">
        <v>564.08699999999999</v>
      </c>
      <c r="P1490" s="50">
        <v>474.96499999999997</v>
      </c>
      <c r="Q1490" s="50">
        <v>393.41199999999998</v>
      </c>
      <c r="R1490" s="50">
        <v>314.44</v>
      </c>
      <c r="S1490" s="50">
        <v>236.739</v>
      </c>
      <c r="T1490" s="50">
        <v>166.17599999999999</v>
      </c>
      <c r="U1490" s="50">
        <v>108.04600000000001</v>
      </c>
      <c r="V1490" s="50">
        <v>62.375</v>
      </c>
      <c r="W1490" s="50">
        <v>48.378999999999998</v>
      </c>
      <c r="X1490" s="50" t="s">
        <v>311</v>
      </c>
      <c r="Y1490" s="50" t="s">
        <v>311</v>
      </c>
      <c r="Z1490" s="50" t="s">
        <v>311</v>
      </c>
      <c r="AA1490" s="50" t="s">
        <v>311</v>
      </c>
      <c r="AB1490" s="50" t="s">
        <v>311</v>
      </c>
      <c r="AC1490" s="50" t="str">
        <f t="shared" si="97"/>
        <v>Venezuela (Bolivarian Republic of)-1975</v>
      </c>
      <c r="AD1490" s="51">
        <f t="shared" si="98"/>
        <v>7089.1719999999996</v>
      </c>
      <c r="AE1490" s="15">
        <f t="shared" si="99"/>
        <v>0.88470346043233272</v>
      </c>
      <c r="AF1490">
        <f t="shared" si="100"/>
        <v>2.9668285577131526E-2</v>
      </c>
    </row>
    <row r="1491" spans="1:32" x14ac:dyDescent="0.25">
      <c r="A1491" s="59">
        <v>1474</v>
      </c>
      <c r="B1491" s="60" t="s">
        <v>309</v>
      </c>
      <c r="C1491" s="61" t="s">
        <v>498</v>
      </c>
      <c r="D1491" s="62"/>
      <c r="E1491" s="62">
        <v>704</v>
      </c>
      <c r="F1491" s="62">
        <v>1975</v>
      </c>
      <c r="G1491" s="50">
        <v>7657.5680000000002</v>
      </c>
      <c r="H1491" s="50">
        <v>6861.5219999999999</v>
      </c>
      <c r="I1491" s="50">
        <v>6237.232</v>
      </c>
      <c r="J1491" s="50">
        <v>5436.9279999999999</v>
      </c>
      <c r="K1491" s="50">
        <v>4207.93</v>
      </c>
      <c r="L1491" s="50">
        <v>2751.77</v>
      </c>
      <c r="M1491" s="50">
        <v>2260.6909999999998</v>
      </c>
      <c r="N1491" s="50">
        <v>2199.2260000000001</v>
      </c>
      <c r="O1491" s="50">
        <v>2306.6030000000001</v>
      </c>
      <c r="P1491" s="50">
        <v>1939.598</v>
      </c>
      <c r="Q1491" s="50">
        <v>1748.6220000000001</v>
      </c>
      <c r="R1491" s="50">
        <v>1440.3440000000001</v>
      </c>
      <c r="S1491" s="50">
        <v>1273.038</v>
      </c>
      <c r="T1491" s="50">
        <v>960.38300000000004</v>
      </c>
      <c r="U1491" s="50">
        <v>739.86099999999999</v>
      </c>
      <c r="V1491" s="50">
        <v>412.60199999999998</v>
      </c>
      <c r="W1491" s="50">
        <v>295.47399999999999</v>
      </c>
      <c r="X1491" s="50" t="s">
        <v>311</v>
      </c>
      <c r="Y1491" s="50" t="s">
        <v>311</v>
      </c>
      <c r="Z1491" s="50" t="s">
        <v>311</v>
      </c>
      <c r="AA1491" s="50" t="s">
        <v>311</v>
      </c>
      <c r="AB1491" s="50" t="s">
        <v>311</v>
      </c>
      <c r="AC1491" s="50" t="str">
        <f t="shared" ref="AC1491:AC1554" si="101">C1491&amp;"-"&amp;F1491</f>
        <v>Viet Nam-1975</v>
      </c>
      <c r="AD1491" s="51">
        <f t="shared" ref="AD1491:AD1554" si="102">SUM(J1491:S1491)</f>
        <v>25564.75</v>
      </c>
      <c r="AE1491" s="15">
        <f t="shared" ref="AE1491:AE1554" si="103">IF(W1491="…",SUM(G1491:I1491,T1491:V1491,X1491:AB1491)/SUM(J1491:S1491),SUM(G1491:I1491,T1491:W1491)/SUM(J1491:S1491))</f>
        <v>0.90611650808241817</v>
      </c>
      <c r="AF1491">
        <f t="shared" ref="AF1491:AF1554" si="104">IF(W1491="…",SUM(T1491:V1491,X1491:AB1491)/SUM(G1491:S1491),SUM(T1491:W1491)/SUM(G1491:S1491))</f>
        <v>5.1991888270634154E-2</v>
      </c>
    </row>
    <row r="1492" spans="1:32" x14ac:dyDescent="0.25">
      <c r="A1492" s="59">
        <v>1475</v>
      </c>
      <c r="B1492" s="60" t="s">
        <v>309</v>
      </c>
      <c r="C1492" s="61" t="s">
        <v>499</v>
      </c>
      <c r="D1492" s="62"/>
      <c r="E1492" s="62">
        <v>732</v>
      </c>
      <c r="F1492" s="62">
        <v>1975</v>
      </c>
      <c r="G1492" s="50">
        <v>13.257999999999999</v>
      </c>
      <c r="H1492" s="50">
        <v>11.698</v>
      </c>
      <c r="I1492" s="50">
        <v>9.5670000000000002</v>
      </c>
      <c r="J1492" s="50">
        <v>8.4629999999999992</v>
      </c>
      <c r="K1492" s="50">
        <v>6.7279999999999998</v>
      </c>
      <c r="L1492" s="50">
        <v>5.2869999999999999</v>
      </c>
      <c r="M1492" s="50">
        <v>4.5259999999999998</v>
      </c>
      <c r="N1492" s="50">
        <v>3.4409999999999998</v>
      </c>
      <c r="O1492" s="50">
        <v>2.8140000000000001</v>
      </c>
      <c r="P1492" s="50">
        <v>2.5990000000000002</v>
      </c>
      <c r="Q1492" s="50">
        <v>2.032</v>
      </c>
      <c r="R1492" s="50">
        <v>1.538</v>
      </c>
      <c r="S1492" s="50">
        <v>1.133</v>
      </c>
      <c r="T1492" s="50">
        <v>0.82399999999999995</v>
      </c>
      <c r="U1492" s="50">
        <v>0.56799999999999995</v>
      </c>
      <c r="V1492" s="50">
        <v>0.32800000000000001</v>
      </c>
      <c r="W1492" s="50">
        <v>0.15</v>
      </c>
      <c r="X1492" s="50" t="s">
        <v>311</v>
      </c>
      <c r="Y1492" s="50" t="s">
        <v>311</v>
      </c>
      <c r="Z1492" s="50" t="s">
        <v>311</v>
      </c>
      <c r="AA1492" s="50" t="s">
        <v>311</v>
      </c>
      <c r="AB1492" s="50" t="s">
        <v>311</v>
      </c>
      <c r="AC1492" s="50" t="str">
        <f t="shared" si="101"/>
        <v>Western Sahara-1975</v>
      </c>
      <c r="AD1492" s="51">
        <f t="shared" si="102"/>
        <v>38.561</v>
      </c>
      <c r="AE1492" s="15">
        <f t="shared" si="103"/>
        <v>0.94377739166515373</v>
      </c>
      <c r="AF1492">
        <f t="shared" si="104"/>
        <v>2.5586995785671279E-2</v>
      </c>
    </row>
    <row r="1493" spans="1:32" x14ac:dyDescent="0.25">
      <c r="A1493" s="59">
        <v>1476</v>
      </c>
      <c r="B1493" s="60" t="s">
        <v>309</v>
      </c>
      <c r="C1493" s="61" t="s">
        <v>500</v>
      </c>
      <c r="D1493" s="62"/>
      <c r="E1493" s="62">
        <v>887</v>
      </c>
      <c r="F1493" s="62">
        <v>1975</v>
      </c>
      <c r="G1493" s="50">
        <v>1348.4369999999999</v>
      </c>
      <c r="H1493" s="50">
        <v>1068.2919999999999</v>
      </c>
      <c r="I1493" s="50">
        <v>840.41200000000003</v>
      </c>
      <c r="J1493" s="50">
        <v>676.27599999999995</v>
      </c>
      <c r="K1493" s="50">
        <v>552.62099999999998</v>
      </c>
      <c r="L1493" s="50">
        <v>494.59199999999998</v>
      </c>
      <c r="M1493" s="50">
        <v>382.94099999999997</v>
      </c>
      <c r="N1493" s="50">
        <v>313.83699999999999</v>
      </c>
      <c r="O1493" s="50">
        <v>263.10300000000001</v>
      </c>
      <c r="P1493" s="50">
        <v>222.267</v>
      </c>
      <c r="Q1493" s="50">
        <v>187.761</v>
      </c>
      <c r="R1493" s="50">
        <v>155.05600000000001</v>
      </c>
      <c r="S1493" s="50">
        <v>122.29</v>
      </c>
      <c r="T1493" s="50">
        <v>89.984999999999999</v>
      </c>
      <c r="U1493" s="50">
        <v>59.287999999999997</v>
      </c>
      <c r="V1493" s="50">
        <v>33.49</v>
      </c>
      <c r="W1493" s="50">
        <v>20.044</v>
      </c>
      <c r="X1493" s="50" t="s">
        <v>311</v>
      </c>
      <c r="Y1493" s="50" t="s">
        <v>311</v>
      </c>
      <c r="Z1493" s="50" t="s">
        <v>311</v>
      </c>
      <c r="AA1493" s="50" t="s">
        <v>311</v>
      </c>
      <c r="AB1493" s="50" t="s">
        <v>311</v>
      </c>
      <c r="AC1493" s="50" t="str">
        <f t="shared" si="101"/>
        <v>Yemen-1975</v>
      </c>
      <c r="AD1493" s="51">
        <f t="shared" si="102"/>
        <v>3370.7439999999997</v>
      </c>
      <c r="AE1493" s="15">
        <f t="shared" si="103"/>
        <v>1.0264641871349469</v>
      </c>
      <c r="AF1493">
        <f t="shared" si="104"/>
        <v>3.0599052337208634E-2</v>
      </c>
    </row>
    <row r="1494" spans="1:32" x14ac:dyDescent="0.25">
      <c r="A1494" s="45">
        <v>1477</v>
      </c>
      <c r="B1494" s="46" t="s">
        <v>309</v>
      </c>
      <c r="C1494" s="47" t="s">
        <v>310</v>
      </c>
      <c r="D1494" s="48"/>
      <c r="E1494" s="48">
        <v>1607</v>
      </c>
      <c r="F1494" s="48">
        <v>1980</v>
      </c>
      <c r="G1494" s="49">
        <v>40305.375999999997</v>
      </c>
      <c r="H1494" s="49">
        <v>33479.800999999999</v>
      </c>
      <c r="I1494" s="49">
        <v>29153.223000000002</v>
      </c>
      <c r="J1494" s="49">
        <v>26329.126</v>
      </c>
      <c r="K1494" s="49">
        <v>23222.763999999999</v>
      </c>
      <c r="L1494" s="49">
        <v>20235.637999999999</v>
      </c>
      <c r="M1494" s="49">
        <v>16482.580000000002</v>
      </c>
      <c r="N1494" s="49">
        <v>13720.814</v>
      </c>
      <c r="O1494" s="49">
        <v>13208.325000000001</v>
      </c>
      <c r="P1494" s="49">
        <v>11577.95</v>
      </c>
      <c r="Q1494" s="49">
        <v>10754.008</v>
      </c>
      <c r="R1494" s="49">
        <v>8836.74</v>
      </c>
      <c r="S1494" s="49">
        <v>5896.2120000000004</v>
      </c>
      <c r="T1494" s="49">
        <v>5810.8159999999998</v>
      </c>
      <c r="U1494" s="49">
        <v>4367.393</v>
      </c>
      <c r="V1494" s="49">
        <v>2861.6709999999998</v>
      </c>
      <c r="W1494" s="49">
        <v>2065.0259999999998</v>
      </c>
      <c r="X1494" s="49" t="s">
        <v>311</v>
      </c>
      <c r="Y1494" s="49" t="s">
        <v>311</v>
      </c>
      <c r="Z1494" s="49" t="s">
        <v>311</v>
      </c>
      <c r="AA1494" s="49" t="s">
        <v>311</v>
      </c>
      <c r="AB1494" s="49" t="s">
        <v>311</v>
      </c>
      <c r="AC1494" s="50" t="str">
        <f t="shared" si="101"/>
        <v>LAND-LOCKED COUNTRIES-1980</v>
      </c>
      <c r="AD1494" s="51">
        <f t="shared" si="102"/>
        <v>150264.15699999998</v>
      </c>
      <c r="AE1494" s="15">
        <f t="shared" si="103"/>
        <v>0.78557194447908174</v>
      </c>
      <c r="AF1494">
        <f t="shared" si="104"/>
        <v>5.9655424411847451E-2</v>
      </c>
    </row>
    <row r="1495" spans="1:32" x14ac:dyDescent="0.25">
      <c r="A1495" s="54">
        <v>1478</v>
      </c>
      <c r="B1495" s="55" t="s">
        <v>309</v>
      </c>
      <c r="C1495" s="56" t="s">
        <v>312</v>
      </c>
      <c r="D1495" s="57"/>
      <c r="E1495" s="57">
        <v>1636</v>
      </c>
      <c r="F1495" s="57">
        <v>1980</v>
      </c>
      <c r="G1495" s="58">
        <v>35715.273999999998</v>
      </c>
      <c r="H1495" s="58">
        <v>28997.9</v>
      </c>
      <c r="I1495" s="58">
        <v>24824.179</v>
      </c>
      <c r="J1495" s="58">
        <v>21912.401999999998</v>
      </c>
      <c r="K1495" s="58">
        <v>18648.149000000001</v>
      </c>
      <c r="L1495" s="58">
        <v>15512.925999999999</v>
      </c>
      <c r="M1495" s="58">
        <v>12106.708000000001</v>
      </c>
      <c r="N1495" s="58">
        <v>9952.2510000000002</v>
      </c>
      <c r="O1495" s="58">
        <v>9548.4380000000001</v>
      </c>
      <c r="P1495" s="58">
        <v>7909.7709999999997</v>
      </c>
      <c r="Q1495" s="58">
        <v>7059.9340000000002</v>
      </c>
      <c r="R1495" s="58">
        <v>5389.68</v>
      </c>
      <c r="S1495" s="58">
        <v>3953.125</v>
      </c>
      <c r="T1495" s="58">
        <v>3252.2040000000002</v>
      </c>
      <c r="U1495" s="58">
        <v>2219.5149999999999</v>
      </c>
      <c r="V1495" s="58">
        <v>1390.0609999999999</v>
      </c>
      <c r="W1495" s="58">
        <v>910.57899999999995</v>
      </c>
      <c r="X1495" s="58" t="s">
        <v>311</v>
      </c>
      <c r="Y1495" s="58" t="s">
        <v>311</v>
      </c>
      <c r="Z1495" s="58" t="s">
        <v>311</v>
      </c>
      <c r="AA1495" s="58" t="s">
        <v>311</v>
      </c>
      <c r="AB1495" s="58" t="s">
        <v>311</v>
      </c>
      <c r="AC1495" s="50" t="str">
        <f t="shared" si="101"/>
        <v>Land-locked Developing Countries (LLDC)-1980</v>
      </c>
      <c r="AD1495" s="51">
        <f t="shared" si="102"/>
        <v>111993.38399999999</v>
      </c>
      <c r="AE1495" s="15">
        <f t="shared" si="103"/>
        <v>0.86888804074354975</v>
      </c>
      <c r="AF1495">
        <f t="shared" si="104"/>
        <v>3.8566618252381016E-2</v>
      </c>
    </row>
    <row r="1496" spans="1:32" x14ac:dyDescent="0.25">
      <c r="A1496" s="59">
        <v>1479</v>
      </c>
      <c r="B1496" s="60" t="s">
        <v>309</v>
      </c>
      <c r="C1496" s="61" t="s">
        <v>313</v>
      </c>
      <c r="D1496" s="62"/>
      <c r="E1496" s="62">
        <v>4</v>
      </c>
      <c r="F1496" s="62">
        <v>1980</v>
      </c>
      <c r="G1496" s="50">
        <v>2484.4050000000002</v>
      </c>
      <c r="H1496" s="50">
        <v>1962.386</v>
      </c>
      <c r="I1496" s="50">
        <v>1640.1569999999999</v>
      </c>
      <c r="J1496" s="50">
        <v>1369.2429999999999</v>
      </c>
      <c r="K1496" s="50">
        <v>1136.903</v>
      </c>
      <c r="L1496" s="50">
        <v>938.47500000000002</v>
      </c>
      <c r="M1496" s="50">
        <v>820.98599999999999</v>
      </c>
      <c r="N1496" s="50">
        <v>673.88099999999997</v>
      </c>
      <c r="O1496" s="50">
        <v>554.06100000000004</v>
      </c>
      <c r="P1496" s="50">
        <v>454.91500000000002</v>
      </c>
      <c r="Q1496" s="50">
        <v>376.25700000000001</v>
      </c>
      <c r="R1496" s="50">
        <v>296.52</v>
      </c>
      <c r="S1496" s="50">
        <v>220.291</v>
      </c>
      <c r="T1496" s="50">
        <v>151.99299999999999</v>
      </c>
      <c r="U1496" s="50">
        <v>94.061999999999998</v>
      </c>
      <c r="V1496" s="50">
        <v>49.387</v>
      </c>
      <c r="W1496" s="50">
        <v>24.448</v>
      </c>
      <c r="X1496" s="50" t="s">
        <v>311</v>
      </c>
      <c r="Y1496" s="50" t="s">
        <v>311</v>
      </c>
      <c r="Z1496" s="50" t="s">
        <v>311</v>
      </c>
      <c r="AA1496" s="50" t="s">
        <v>311</v>
      </c>
      <c r="AB1496" s="50" t="s">
        <v>311</v>
      </c>
      <c r="AC1496" s="50" t="str">
        <f t="shared" si="101"/>
        <v>Afghanistan-1980</v>
      </c>
      <c r="AD1496" s="51">
        <f t="shared" si="102"/>
        <v>6841.5320000000002</v>
      </c>
      <c r="AE1496" s="15">
        <f t="shared" si="103"/>
        <v>0.93646247653303394</v>
      </c>
      <c r="AF1496">
        <f t="shared" si="104"/>
        <v>2.4743047906637127E-2</v>
      </c>
    </row>
    <row r="1497" spans="1:32" x14ac:dyDescent="0.25">
      <c r="A1497" s="59">
        <v>1480</v>
      </c>
      <c r="B1497" s="60" t="s">
        <v>309</v>
      </c>
      <c r="C1497" s="61" t="s">
        <v>314</v>
      </c>
      <c r="D1497" s="62"/>
      <c r="E1497" s="62">
        <v>51</v>
      </c>
      <c r="F1497" s="62">
        <v>1980</v>
      </c>
      <c r="G1497" s="50">
        <v>327.084</v>
      </c>
      <c r="H1497" s="50">
        <v>304.36099999999999</v>
      </c>
      <c r="I1497" s="50">
        <v>306.85599999999999</v>
      </c>
      <c r="J1497" s="50">
        <v>361.68900000000002</v>
      </c>
      <c r="K1497" s="50">
        <v>360.83800000000002</v>
      </c>
      <c r="L1497" s="50">
        <v>262.36099999999999</v>
      </c>
      <c r="M1497" s="50">
        <v>180.69300000000001</v>
      </c>
      <c r="N1497" s="50">
        <v>120.01300000000001</v>
      </c>
      <c r="O1497" s="50">
        <v>207.274</v>
      </c>
      <c r="P1497" s="50">
        <v>165.14699999999999</v>
      </c>
      <c r="Q1497" s="50">
        <v>171.583</v>
      </c>
      <c r="R1497" s="50">
        <v>94.57</v>
      </c>
      <c r="S1497" s="50">
        <v>52.555</v>
      </c>
      <c r="T1497" s="50">
        <v>63.823999999999998</v>
      </c>
      <c r="U1497" s="50">
        <v>53.4</v>
      </c>
      <c r="V1497" s="50">
        <v>36.591000000000001</v>
      </c>
      <c r="W1497" s="50">
        <v>30.911999999999999</v>
      </c>
      <c r="X1497" s="50" t="s">
        <v>311</v>
      </c>
      <c r="Y1497" s="50" t="s">
        <v>311</v>
      </c>
      <c r="Z1497" s="50" t="s">
        <v>311</v>
      </c>
      <c r="AA1497" s="50" t="s">
        <v>311</v>
      </c>
      <c r="AB1497" s="50" t="s">
        <v>311</v>
      </c>
      <c r="AC1497" s="50" t="str">
        <f t="shared" si="101"/>
        <v>Armenia-1980</v>
      </c>
      <c r="AD1497" s="51">
        <f t="shared" si="102"/>
        <v>1976.723</v>
      </c>
      <c r="AE1497" s="15">
        <f t="shared" si="103"/>
        <v>0.56812613603423434</v>
      </c>
      <c r="AF1497">
        <f t="shared" si="104"/>
        <v>6.3370661785288912E-2</v>
      </c>
    </row>
    <row r="1498" spans="1:32" x14ac:dyDescent="0.25">
      <c r="A1498" s="59">
        <v>1481</v>
      </c>
      <c r="B1498" s="60" t="s">
        <v>309</v>
      </c>
      <c r="C1498" s="61" t="s">
        <v>315</v>
      </c>
      <c r="D1498" s="62">
        <v>1</v>
      </c>
      <c r="E1498" s="62">
        <v>31</v>
      </c>
      <c r="F1498" s="62">
        <v>1980</v>
      </c>
      <c r="G1498" s="50">
        <v>697.24599999999998</v>
      </c>
      <c r="H1498" s="50">
        <v>689.65</v>
      </c>
      <c r="I1498" s="50">
        <v>759.322</v>
      </c>
      <c r="J1498" s="50">
        <v>810.83799999999997</v>
      </c>
      <c r="K1498" s="50">
        <v>668.27700000000004</v>
      </c>
      <c r="L1498" s="50">
        <v>459.88799999999998</v>
      </c>
      <c r="M1498" s="50">
        <v>288.69</v>
      </c>
      <c r="N1498" s="50">
        <v>230.21299999999999</v>
      </c>
      <c r="O1498" s="50">
        <v>378.32</v>
      </c>
      <c r="P1498" s="50">
        <v>312.73700000000002</v>
      </c>
      <c r="Q1498" s="50">
        <v>277.18200000000002</v>
      </c>
      <c r="R1498" s="50">
        <v>161.42599999999999</v>
      </c>
      <c r="S1498" s="50">
        <v>104.655</v>
      </c>
      <c r="T1498" s="50">
        <v>114.621</v>
      </c>
      <c r="U1498" s="50">
        <v>84.853999999999999</v>
      </c>
      <c r="V1498" s="50">
        <v>61.982999999999997</v>
      </c>
      <c r="W1498" s="50">
        <v>50.835999999999999</v>
      </c>
      <c r="X1498" s="50" t="s">
        <v>311</v>
      </c>
      <c r="Y1498" s="50" t="s">
        <v>311</v>
      </c>
      <c r="Z1498" s="50" t="s">
        <v>311</v>
      </c>
      <c r="AA1498" s="50" t="s">
        <v>311</v>
      </c>
      <c r="AB1498" s="50" t="s">
        <v>311</v>
      </c>
      <c r="AC1498" s="50" t="str">
        <f t="shared" si="101"/>
        <v>Azerbaijan-1980</v>
      </c>
      <c r="AD1498" s="51">
        <f t="shared" si="102"/>
        <v>3692.2260000000006</v>
      </c>
      <c r="AE1498" s="15">
        <f t="shared" si="103"/>
        <v>0.66586173219082456</v>
      </c>
      <c r="AF1498">
        <f t="shared" si="104"/>
        <v>5.3489251588265653E-2</v>
      </c>
    </row>
    <row r="1499" spans="1:32" x14ac:dyDescent="0.25">
      <c r="A1499" s="59">
        <v>1482</v>
      </c>
      <c r="B1499" s="60" t="s">
        <v>309</v>
      </c>
      <c r="C1499" s="61" t="s">
        <v>316</v>
      </c>
      <c r="D1499" s="62"/>
      <c r="E1499" s="62">
        <v>64</v>
      </c>
      <c r="F1499" s="62">
        <v>1980</v>
      </c>
      <c r="G1499" s="50">
        <v>72.623999999999995</v>
      </c>
      <c r="H1499" s="50">
        <v>58.661999999999999</v>
      </c>
      <c r="I1499" s="50">
        <v>48.286999999999999</v>
      </c>
      <c r="J1499" s="50">
        <v>39.531999999999996</v>
      </c>
      <c r="K1499" s="50">
        <v>33.51</v>
      </c>
      <c r="L1499" s="50">
        <v>28.995999999999999</v>
      </c>
      <c r="M1499" s="50">
        <v>28.364999999999998</v>
      </c>
      <c r="N1499" s="50">
        <v>24.082000000000001</v>
      </c>
      <c r="O1499" s="50">
        <v>19.959</v>
      </c>
      <c r="P1499" s="50">
        <v>16.152999999999999</v>
      </c>
      <c r="Q1499" s="50">
        <v>12.625999999999999</v>
      </c>
      <c r="R1499" s="50">
        <v>9.4819999999999993</v>
      </c>
      <c r="S1499" s="50">
        <v>6.8239999999999998</v>
      </c>
      <c r="T1499" s="50">
        <v>4.641</v>
      </c>
      <c r="U1499" s="50">
        <v>2.9</v>
      </c>
      <c r="V1499" s="50">
        <v>1.569</v>
      </c>
      <c r="W1499" s="50">
        <v>0.96</v>
      </c>
      <c r="X1499" s="50" t="s">
        <v>311</v>
      </c>
      <c r="Y1499" s="50" t="s">
        <v>311</v>
      </c>
      <c r="Z1499" s="50" t="s">
        <v>311</v>
      </c>
      <c r="AA1499" s="50" t="s">
        <v>311</v>
      </c>
      <c r="AB1499" s="50" t="s">
        <v>311</v>
      </c>
      <c r="AC1499" s="50" t="str">
        <f t="shared" si="101"/>
        <v>Bhutan-1980</v>
      </c>
      <c r="AD1499" s="51">
        <f t="shared" si="102"/>
        <v>219.529</v>
      </c>
      <c r="AE1499" s="15">
        <f t="shared" si="103"/>
        <v>0.86386308870354256</v>
      </c>
      <c r="AF1499">
        <f t="shared" si="104"/>
        <v>2.5231645043121809E-2</v>
      </c>
    </row>
    <row r="1500" spans="1:32" x14ac:dyDescent="0.25">
      <c r="A1500" s="59">
        <v>1483</v>
      </c>
      <c r="B1500" s="60" t="s">
        <v>309</v>
      </c>
      <c r="C1500" s="61" t="s">
        <v>317</v>
      </c>
      <c r="D1500" s="62"/>
      <c r="E1500" s="62">
        <v>68</v>
      </c>
      <c r="F1500" s="62">
        <v>1980</v>
      </c>
      <c r="G1500" s="50">
        <v>921.702</v>
      </c>
      <c r="H1500" s="50">
        <v>771.41</v>
      </c>
      <c r="I1500" s="50">
        <v>673.20799999999997</v>
      </c>
      <c r="J1500" s="50">
        <v>584.05399999999997</v>
      </c>
      <c r="K1500" s="50">
        <v>502.59699999999998</v>
      </c>
      <c r="L1500" s="50">
        <v>433.98599999999999</v>
      </c>
      <c r="M1500" s="50">
        <v>336.00099999999998</v>
      </c>
      <c r="N1500" s="50">
        <v>293.73099999999999</v>
      </c>
      <c r="O1500" s="50">
        <v>229.77699999999999</v>
      </c>
      <c r="P1500" s="50">
        <v>198.84299999999999</v>
      </c>
      <c r="Q1500" s="50">
        <v>176.34100000000001</v>
      </c>
      <c r="R1500" s="50">
        <v>141.13</v>
      </c>
      <c r="S1500" s="50">
        <v>114.38</v>
      </c>
      <c r="T1500" s="50">
        <v>94.620999999999995</v>
      </c>
      <c r="U1500" s="50">
        <v>64.597999999999999</v>
      </c>
      <c r="V1500" s="50">
        <v>34.908000000000001</v>
      </c>
      <c r="W1500" s="50">
        <v>18.288</v>
      </c>
      <c r="X1500" s="50" t="s">
        <v>311</v>
      </c>
      <c r="Y1500" s="50" t="s">
        <v>311</v>
      </c>
      <c r="Z1500" s="50" t="s">
        <v>311</v>
      </c>
      <c r="AA1500" s="50" t="s">
        <v>311</v>
      </c>
      <c r="AB1500" s="50" t="s">
        <v>311</v>
      </c>
      <c r="AC1500" s="50" t="str">
        <f t="shared" si="101"/>
        <v>Bolivia (Plurinational State of)-1980</v>
      </c>
      <c r="AD1500" s="51">
        <f t="shared" si="102"/>
        <v>3010.8399999999997</v>
      </c>
      <c r="AE1500" s="15">
        <f t="shared" si="103"/>
        <v>0.85648357269067776</v>
      </c>
      <c r="AF1500">
        <f t="shared" si="104"/>
        <v>3.9503194995127534E-2</v>
      </c>
    </row>
    <row r="1501" spans="1:32" x14ac:dyDescent="0.25">
      <c r="A1501" s="59">
        <v>1484</v>
      </c>
      <c r="B1501" s="60" t="s">
        <v>309</v>
      </c>
      <c r="C1501" s="61" t="s">
        <v>318</v>
      </c>
      <c r="D1501" s="62"/>
      <c r="E1501" s="62">
        <v>72</v>
      </c>
      <c r="F1501" s="62">
        <v>1980</v>
      </c>
      <c r="G1501" s="50">
        <v>188.48099999999999</v>
      </c>
      <c r="H1501" s="50">
        <v>152.09399999999999</v>
      </c>
      <c r="I1501" s="50">
        <v>126.407</v>
      </c>
      <c r="J1501" s="50">
        <v>107.718</v>
      </c>
      <c r="K1501" s="50">
        <v>93.998000000000005</v>
      </c>
      <c r="L1501" s="50">
        <v>79.355999999999995</v>
      </c>
      <c r="M1501" s="50">
        <v>53.81</v>
      </c>
      <c r="N1501" s="50">
        <v>45.488</v>
      </c>
      <c r="O1501" s="50">
        <v>38.677</v>
      </c>
      <c r="P1501" s="50">
        <v>31.012</v>
      </c>
      <c r="Q1501" s="50">
        <v>23.536999999999999</v>
      </c>
      <c r="R1501" s="50">
        <v>21.384</v>
      </c>
      <c r="S1501" s="50">
        <v>14.581</v>
      </c>
      <c r="T1501" s="50">
        <v>9.4649999999999999</v>
      </c>
      <c r="U1501" s="50">
        <v>6.9729999999999999</v>
      </c>
      <c r="V1501" s="50">
        <v>4.9370000000000003</v>
      </c>
      <c r="W1501" s="50">
        <v>3.24</v>
      </c>
      <c r="X1501" s="50" t="s">
        <v>311</v>
      </c>
      <c r="Y1501" s="50" t="s">
        <v>311</v>
      </c>
      <c r="Z1501" s="50" t="s">
        <v>311</v>
      </c>
      <c r="AA1501" s="50" t="s">
        <v>311</v>
      </c>
      <c r="AB1501" s="50" t="s">
        <v>311</v>
      </c>
      <c r="AC1501" s="50" t="str">
        <f t="shared" si="101"/>
        <v>Botswana-1980</v>
      </c>
      <c r="AD1501" s="51">
        <f t="shared" si="102"/>
        <v>509.56100000000004</v>
      </c>
      <c r="AE1501" s="15">
        <f t="shared" si="103"/>
        <v>0.96474612460529741</v>
      </c>
      <c r="AF1501">
        <f t="shared" si="104"/>
        <v>2.5206263318665944E-2</v>
      </c>
    </row>
    <row r="1502" spans="1:32" x14ac:dyDescent="0.25">
      <c r="A1502" s="59">
        <v>1485</v>
      </c>
      <c r="B1502" s="60" t="s">
        <v>309</v>
      </c>
      <c r="C1502" s="61" t="s">
        <v>319</v>
      </c>
      <c r="D1502" s="62"/>
      <c r="E1502" s="62">
        <v>854</v>
      </c>
      <c r="F1502" s="62">
        <v>1980</v>
      </c>
      <c r="G1502" s="50">
        <v>1278.2460000000001</v>
      </c>
      <c r="H1502" s="50">
        <v>984.08699999999999</v>
      </c>
      <c r="I1502" s="50">
        <v>847.596</v>
      </c>
      <c r="J1502" s="50">
        <v>717.40599999999995</v>
      </c>
      <c r="K1502" s="50">
        <v>590.61800000000005</v>
      </c>
      <c r="L1502" s="50">
        <v>466.96499999999997</v>
      </c>
      <c r="M1502" s="50">
        <v>380.8</v>
      </c>
      <c r="N1502" s="50">
        <v>322.82299999999998</v>
      </c>
      <c r="O1502" s="50">
        <v>267.66899999999998</v>
      </c>
      <c r="P1502" s="50">
        <v>226.07300000000001</v>
      </c>
      <c r="Q1502" s="50">
        <v>200.655</v>
      </c>
      <c r="R1502" s="50">
        <v>177.149</v>
      </c>
      <c r="S1502" s="50">
        <v>146.001</v>
      </c>
      <c r="T1502" s="50">
        <v>107.51300000000001</v>
      </c>
      <c r="U1502" s="50">
        <v>65.942999999999998</v>
      </c>
      <c r="V1502" s="50">
        <v>31.457000000000001</v>
      </c>
      <c r="W1502" s="50">
        <v>11.842000000000001</v>
      </c>
      <c r="X1502" s="50" t="s">
        <v>311</v>
      </c>
      <c r="Y1502" s="50" t="s">
        <v>311</v>
      </c>
      <c r="Z1502" s="50" t="s">
        <v>311</v>
      </c>
      <c r="AA1502" s="50" t="s">
        <v>311</v>
      </c>
      <c r="AB1502" s="50" t="s">
        <v>311</v>
      </c>
      <c r="AC1502" s="50" t="str">
        <f t="shared" si="101"/>
        <v>Burkina Faso-1980</v>
      </c>
      <c r="AD1502" s="51">
        <f t="shared" si="102"/>
        <v>3496.1589999999997</v>
      </c>
      <c r="AE1502" s="15">
        <f t="shared" si="103"/>
        <v>0.95152537398899784</v>
      </c>
      <c r="AF1502">
        <f t="shared" si="104"/>
        <v>3.2811400635292774E-2</v>
      </c>
    </row>
    <row r="1503" spans="1:32" x14ac:dyDescent="0.25">
      <c r="A1503" s="59">
        <v>1486</v>
      </c>
      <c r="B1503" s="60" t="s">
        <v>309</v>
      </c>
      <c r="C1503" s="61" t="s">
        <v>320</v>
      </c>
      <c r="D1503" s="62"/>
      <c r="E1503" s="62">
        <v>108</v>
      </c>
      <c r="F1503" s="62">
        <v>1980</v>
      </c>
      <c r="G1503" s="50">
        <v>774.60900000000004</v>
      </c>
      <c r="H1503" s="50">
        <v>558.79499999999996</v>
      </c>
      <c r="I1503" s="50">
        <v>487.99099999999999</v>
      </c>
      <c r="J1503" s="50">
        <v>447.35300000000001</v>
      </c>
      <c r="K1503" s="50">
        <v>400.93599999999998</v>
      </c>
      <c r="L1503" s="50">
        <v>329.642</v>
      </c>
      <c r="M1503" s="50">
        <v>223.45</v>
      </c>
      <c r="N1503" s="50">
        <v>181.96199999999999</v>
      </c>
      <c r="O1503" s="50">
        <v>156.66</v>
      </c>
      <c r="P1503" s="50">
        <v>135.982</v>
      </c>
      <c r="Q1503" s="50">
        <v>113.09399999999999</v>
      </c>
      <c r="R1503" s="50">
        <v>94.954999999999998</v>
      </c>
      <c r="S1503" s="50">
        <v>77.063000000000002</v>
      </c>
      <c r="T1503" s="50">
        <v>58.036000000000001</v>
      </c>
      <c r="U1503" s="50">
        <v>39.363999999999997</v>
      </c>
      <c r="V1503" s="50">
        <v>22.449000000000002</v>
      </c>
      <c r="W1503" s="50">
        <v>14.476000000000001</v>
      </c>
      <c r="X1503" s="50" t="s">
        <v>311</v>
      </c>
      <c r="Y1503" s="50" t="s">
        <v>311</v>
      </c>
      <c r="Z1503" s="50" t="s">
        <v>311</v>
      </c>
      <c r="AA1503" s="50" t="s">
        <v>311</v>
      </c>
      <c r="AB1503" s="50" t="s">
        <v>311</v>
      </c>
      <c r="AC1503" s="50" t="str">
        <f t="shared" si="101"/>
        <v>Burundi-1980</v>
      </c>
      <c r="AD1503" s="51">
        <f t="shared" si="102"/>
        <v>2161.0970000000002</v>
      </c>
      <c r="AE1503" s="15">
        <f t="shared" si="103"/>
        <v>0.90496632034563929</v>
      </c>
      <c r="AF1503">
        <f t="shared" si="104"/>
        <v>3.3728881313509235E-2</v>
      </c>
    </row>
    <row r="1504" spans="1:32" x14ac:dyDescent="0.25">
      <c r="A1504" s="59">
        <v>1487</v>
      </c>
      <c r="B1504" s="60" t="s">
        <v>309</v>
      </c>
      <c r="C1504" s="61" t="s">
        <v>321</v>
      </c>
      <c r="D1504" s="62"/>
      <c r="E1504" s="62">
        <v>140</v>
      </c>
      <c r="F1504" s="62">
        <v>1980</v>
      </c>
      <c r="G1504" s="50">
        <v>385.70800000000003</v>
      </c>
      <c r="H1504" s="50">
        <v>311.529</v>
      </c>
      <c r="I1504" s="50">
        <v>264.791</v>
      </c>
      <c r="J1504" s="50">
        <v>225.827</v>
      </c>
      <c r="K1504" s="50">
        <v>190.322</v>
      </c>
      <c r="L1504" s="50">
        <v>157.28299999999999</v>
      </c>
      <c r="M1504" s="50">
        <v>132.322</v>
      </c>
      <c r="N1504" s="50">
        <v>119.896</v>
      </c>
      <c r="O1504" s="50">
        <v>106.20399999999999</v>
      </c>
      <c r="P1504" s="50">
        <v>93.031999999999996</v>
      </c>
      <c r="Q1504" s="50">
        <v>80.268000000000001</v>
      </c>
      <c r="R1504" s="50">
        <v>66.328999999999994</v>
      </c>
      <c r="S1504" s="50">
        <v>52.207999999999998</v>
      </c>
      <c r="T1504" s="50">
        <v>40.354999999999997</v>
      </c>
      <c r="U1504" s="50">
        <v>27.794</v>
      </c>
      <c r="V1504" s="50">
        <v>16.041</v>
      </c>
      <c r="W1504" s="50">
        <v>9.9120000000000008</v>
      </c>
      <c r="X1504" s="50" t="s">
        <v>311</v>
      </c>
      <c r="Y1504" s="50" t="s">
        <v>311</v>
      </c>
      <c r="Z1504" s="50" t="s">
        <v>311</v>
      </c>
      <c r="AA1504" s="50" t="s">
        <v>311</v>
      </c>
      <c r="AB1504" s="50" t="s">
        <v>311</v>
      </c>
      <c r="AC1504" s="50" t="str">
        <f t="shared" si="101"/>
        <v>Central African Republic-1980</v>
      </c>
      <c r="AD1504" s="51">
        <f t="shared" si="102"/>
        <v>1223.691</v>
      </c>
      <c r="AE1504" s="15">
        <f t="shared" si="103"/>
        <v>0.86306918985266712</v>
      </c>
      <c r="AF1504">
        <f t="shared" si="104"/>
        <v>4.3053109754730597E-2</v>
      </c>
    </row>
    <row r="1505" spans="1:32" x14ac:dyDescent="0.25">
      <c r="A1505" s="59">
        <v>1488</v>
      </c>
      <c r="B1505" s="60" t="s">
        <v>309</v>
      </c>
      <c r="C1505" s="61" t="s">
        <v>322</v>
      </c>
      <c r="D1505" s="62"/>
      <c r="E1505" s="62">
        <v>148</v>
      </c>
      <c r="F1505" s="62">
        <v>1980</v>
      </c>
      <c r="G1505" s="50">
        <v>856.44399999999996</v>
      </c>
      <c r="H1505" s="50">
        <v>655.96299999999997</v>
      </c>
      <c r="I1505" s="50">
        <v>520.62300000000005</v>
      </c>
      <c r="J1505" s="50">
        <v>441.44099999999997</v>
      </c>
      <c r="K1505" s="50">
        <v>381.565</v>
      </c>
      <c r="L1505" s="50">
        <v>329.00200000000001</v>
      </c>
      <c r="M1505" s="50">
        <v>250.84200000000001</v>
      </c>
      <c r="N1505" s="50">
        <v>218.18</v>
      </c>
      <c r="O1505" s="50">
        <v>189.52500000000001</v>
      </c>
      <c r="P1505" s="50">
        <v>162.17699999999999</v>
      </c>
      <c r="Q1505" s="50">
        <v>138.37299999999999</v>
      </c>
      <c r="R1505" s="50">
        <v>116.812</v>
      </c>
      <c r="S1505" s="50">
        <v>93.313999999999993</v>
      </c>
      <c r="T1505" s="50">
        <v>69.242000000000004</v>
      </c>
      <c r="U1505" s="50">
        <v>46.576000000000001</v>
      </c>
      <c r="V1505" s="50">
        <v>26.306000000000001</v>
      </c>
      <c r="W1505" s="50">
        <v>15.657</v>
      </c>
      <c r="X1505" s="50" t="s">
        <v>311</v>
      </c>
      <c r="Y1505" s="50" t="s">
        <v>311</v>
      </c>
      <c r="Z1505" s="50" t="s">
        <v>311</v>
      </c>
      <c r="AA1505" s="50" t="s">
        <v>311</v>
      </c>
      <c r="AB1505" s="50" t="s">
        <v>311</v>
      </c>
      <c r="AC1505" s="50" t="str">
        <f t="shared" si="101"/>
        <v>Chad-1980</v>
      </c>
      <c r="AD1505" s="51">
        <f t="shared" si="102"/>
        <v>2321.2309999999998</v>
      </c>
      <c r="AE1505" s="15">
        <f t="shared" si="103"/>
        <v>0.94381429508739134</v>
      </c>
      <c r="AF1505">
        <f t="shared" si="104"/>
        <v>3.6235999633462489E-2</v>
      </c>
    </row>
    <row r="1506" spans="1:32" x14ac:dyDescent="0.25">
      <c r="A1506" s="59">
        <v>1489</v>
      </c>
      <c r="B1506" s="60" t="s">
        <v>309</v>
      </c>
      <c r="C1506" s="61" t="s">
        <v>323</v>
      </c>
      <c r="D1506" s="62"/>
      <c r="E1506" s="62">
        <v>231</v>
      </c>
      <c r="F1506" s="62">
        <v>1980</v>
      </c>
      <c r="G1506" s="50">
        <v>6689.7139999999999</v>
      </c>
      <c r="H1506" s="50">
        <v>5170.7659999999996</v>
      </c>
      <c r="I1506" s="50">
        <v>4056.6680000000001</v>
      </c>
      <c r="J1506" s="50">
        <v>3334.3220000000001</v>
      </c>
      <c r="K1506" s="50">
        <v>2857.73</v>
      </c>
      <c r="L1506" s="50">
        <v>2491.0279999999998</v>
      </c>
      <c r="M1506" s="50">
        <v>2239.701</v>
      </c>
      <c r="N1506" s="50">
        <v>1890.9839999999999</v>
      </c>
      <c r="O1506" s="50">
        <v>1529.1479999999999</v>
      </c>
      <c r="P1506" s="50">
        <v>1316.6469999999999</v>
      </c>
      <c r="Q1506" s="50">
        <v>1023.927</v>
      </c>
      <c r="R1506" s="50">
        <v>887.17700000000002</v>
      </c>
      <c r="S1506" s="50">
        <v>654.85</v>
      </c>
      <c r="T1506" s="50">
        <v>506.053</v>
      </c>
      <c r="U1506" s="50">
        <v>317.08199999999999</v>
      </c>
      <c r="V1506" s="50">
        <v>200.75800000000001</v>
      </c>
      <c r="W1506" s="50">
        <v>98.343000000000004</v>
      </c>
      <c r="X1506" s="50" t="s">
        <v>311</v>
      </c>
      <c r="Y1506" s="50" t="s">
        <v>311</v>
      </c>
      <c r="Z1506" s="50" t="s">
        <v>311</v>
      </c>
      <c r="AA1506" s="50" t="s">
        <v>311</v>
      </c>
      <c r="AB1506" s="50" t="s">
        <v>311</v>
      </c>
      <c r="AC1506" s="50" t="str">
        <f t="shared" si="101"/>
        <v>Ethiopia-1980</v>
      </c>
      <c r="AD1506" s="51">
        <f t="shared" si="102"/>
        <v>18225.513999999996</v>
      </c>
      <c r="AE1506" s="15">
        <f t="shared" si="103"/>
        <v>0.93491925659819564</v>
      </c>
      <c r="AF1506">
        <f t="shared" si="104"/>
        <v>3.2869024682375382E-2</v>
      </c>
    </row>
    <row r="1507" spans="1:32" x14ac:dyDescent="0.25">
      <c r="A1507" s="59">
        <v>1490</v>
      </c>
      <c r="B1507" s="60" t="s">
        <v>309</v>
      </c>
      <c r="C1507" s="61" t="s">
        <v>324</v>
      </c>
      <c r="D1507" s="62"/>
      <c r="E1507" s="62">
        <v>398</v>
      </c>
      <c r="F1507" s="62">
        <v>1980</v>
      </c>
      <c r="G1507" s="50">
        <v>1701.3019999999999</v>
      </c>
      <c r="H1507" s="50">
        <v>1609.4690000000001</v>
      </c>
      <c r="I1507" s="50">
        <v>1509.2159999999999</v>
      </c>
      <c r="J1507" s="50">
        <v>1584.1780000000001</v>
      </c>
      <c r="K1507" s="50">
        <v>1481.3530000000001</v>
      </c>
      <c r="L1507" s="50">
        <v>1268.069</v>
      </c>
      <c r="M1507" s="50">
        <v>966.279</v>
      </c>
      <c r="N1507" s="50">
        <v>648.72299999999996</v>
      </c>
      <c r="O1507" s="50">
        <v>1047.6479999999999</v>
      </c>
      <c r="P1507" s="50">
        <v>644.53499999999997</v>
      </c>
      <c r="Q1507" s="50">
        <v>751.98299999999995</v>
      </c>
      <c r="R1507" s="50">
        <v>468.43099999999998</v>
      </c>
      <c r="S1507" s="50">
        <v>314.53699999999998</v>
      </c>
      <c r="T1507" s="50">
        <v>342.50799999999998</v>
      </c>
      <c r="U1507" s="50">
        <v>253.28800000000001</v>
      </c>
      <c r="V1507" s="50">
        <v>171.976</v>
      </c>
      <c r="W1507" s="50">
        <v>142.39400000000001</v>
      </c>
      <c r="X1507" s="50" t="s">
        <v>311</v>
      </c>
      <c r="Y1507" s="50" t="s">
        <v>311</v>
      </c>
      <c r="Z1507" s="50" t="s">
        <v>311</v>
      </c>
      <c r="AA1507" s="50" t="s">
        <v>311</v>
      </c>
      <c r="AB1507" s="50" t="s">
        <v>311</v>
      </c>
      <c r="AC1507" s="50" t="str">
        <f t="shared" si="101"/>
        <v>Kazakhstan-1980</v>
      </c>
      <c r="AD1507" s="51">
        <f t="shared" si="102"/>
        <v>9175.7360000000008</v>
      </c>
      <c r="AE1507" s="15">
        <f t="shared" si="103"/>
        <v>0.62448974120441114</v>
      </c>
      <c r="AF1507">
        <f t="shared" si="104"/>
        <v>6.5031724334641383E-2</v>
      </c>
    </row>
    <row r="1508" spans="1:32" x14ac:dyDescent="0.25">
      <c r="A1508" s="59">
        <v>1491</v>
      </c>
      <c r="B1508" s="60" t="s">
        <v>309</v>
      </c>
      <c r="C1508" s="61" t="s">
        <v>325</v>
      </c>
      <c r="D1508" s="62"/>
      <c r="E1508" s="62">
        <v>417</v>
      </c>
      <c r="F1508" s="62">
        <v>1980</v>
      </c>
      <c r="G1508" s="50">
        <v>478.964</v>
      </c>
      <c r="H1508" s="50">
        <v>437.19900000000001</v>
      </c>
      <c r="I1508" s="50">
        <v>417.89299999999997</v>
      </c>
      <c r="J1508" s="50">
        <v>407.15600000000001</v>
      </c>
      <c r="K1508" s="50">
        <v>350.125</v>
      </c>
      <c r="L1508" s="50">
        <v>277.786</v>
      </c>
      <c r="M1508" s="50">
        <v>193.76599999999999</v>
      </c>
      <c r="N1508" s="50">
        <v>125.295</v>
      </c>
      <c r="O1508" s="50">
        <v>199.06200000000001</v>
      </c>
      <c r="P1508" s="50">
        <v>160.214</v>
      </c>
      <c r="Q1508" s="50">
        <v>171.58500000000001</v>
      </c>
      <c r="R1508" s="50">
        <v>111.914</v>
      </c>
      <c r="S1508" s="50">
        <v>70.683000000000007</v>
      </c>
      <c r="T1508" s="50">
        <v>72.897000000000006</v>
      </c>
      <c r="U1508" s="50">
        <v>54.883000000000003</v>
      </c>
      <c r="V1508" s="50">
        <v>42.762999999999998</v>
      </c>
      <c r="W1508" s="50">
        <v>38.795999999999999</v>
      </c>
      <c r="X1508" s="50" t="s">
        <v>311</v>
      </c>
      <c r="Y1508" s="50" t="s">
        <v>311</v>
      </c>
      <c r="Z1508" s="50" t="s">
        <v>311</v>
      </c>
      <c r="AA1508" s="50" t="s">
        <v>311</v>
      </c>
      <c r="AB1508" s="50" t="s">
        <v>311</v>
      </c>
      <c r="AC1508" s="50" t="str">
        <f t="shared" si="101"/>
        <v>Kyrgyzstan-1980</v>
      </c>
      <c r="AD1508" s="51">
        <f t="shared" si="102"/>
        <v>2067.5860000000002</v>
      </c>
      <c r="AE1508" s="15">
        <f t="shared" si="103"/>
        <v>0.74647197262894982</v>
      </c>
      <c r="AF1508">
        <f t="shared" si="104"/>
        <v>6.1540573640612384E-2</v>
      </c>
    </row>
    <row r="1509" spans="1:32" x14ac:dyDescent="0.25">
      <c r="A1509" s="59">
        <v>1492</v>
      </c>
      <c r="B1509" s="60" t="s">
        <v>309</v>
      </c>
      <c r="C1509" s="61" t="s">
        <v>326</v>
      </c>
      <c r="D1509" s="62"/>
      <c r="E1509" s="62">
        <v>418</v>
      </c>
      <c r="F1509" s="62">
        <v>1980</v>
      </c>
      <c r="G1509" s="50">
        <v>564.85900000000004</v>
      </c>
      <c r="H1509" s="50">
        <v>478.65600000000001</v>
      </c>
      <c r="I1509" s="50">
        <v>404.43900000000002</v>
      </c>
      <c r="J1509" s="50">
        <v>340.28</v>
      </c>
      <c r="K1509" s="50">
        <v>275.75299999999999</v>
      </c>
      <c r="L1509" s="50">
        <v>224.292</v>
      </c>
      <c r="M1509" s="50">
        <v>175.44800000000001</v>
      </c>
      <c r="N1509" s="50">
        <v>148.102</v>
      </c>
      <c r="O1509" s="50">
        <v>137.06399999999999</v>
      </c>
      <c r="P1509" s="50">
        <v>122.90900000000001</v>
      </c>
      <c r="Q1509" s="50">
        <v>109.99299999999999</v>
      </c>
      <c r="R1509" s="50">
        <v>90.983000000000004</v>
      </c>
      <c r="S1509" s="50">
        <v>71.718000000000004</v>
      </c>
      <c r="T1509" s="50">
        <v>52.121000000000002</v>
      </c>
      <c r="U1509" s="50">
        <v>33.22</v>
      </c>
      <c r="V1509" s="50">
        <v>18.344999999999999</v>
      </c>
      <c r="W1509" s="50">
        <v>9.9619999999999997</v>
      </c>
      <c r="X1509" s="50" t="s">
        <v>311</v>
      </c>
      <c r="Y1509" s="50" t="s">
        <v>311</v>
      </c>
      <c r="Z1509" s="50" t="s">
        <v>311</v>
      </c>
      <c r="AA1509" s="50" t="s">
        <v>311</v>
      </c>
      <c r="AB1509" s="50" t="s">
        <v>311</v>
      </c>
      <c r="AC1509" s="50" t="str">
        <f t="shared" si="101"/>
        <v>Lao People's Democratic Republic-1980</v>
      </c>
      <c r="AD1509" s="51">
        <f t="shared" si="102"/>
        <v>1696.5420000000001</v>
      </c>
      <c r="AE1509" s="15">
        <f t="shared" si="103"/>
        <v>0.9204617392319201</v>
      </c>
      <c r="AF1509">
        <f t="shared" si="104"/>
        <v>3.6141880924637854E-2</v>
      </c>
    </row>
    <row r="1510" spans="1:32" x14ac:dyDescent="0.25">
      <c r="A1510" s="59">
        <v>1493</v>
      </c>
      <c r="B1510" s="60" t="s">
        <v>309</v>
      </c>
      <c r="C1510" s="61" t="s">
        <v>327</v>
      </c>
      <c r="D1510" s="62"/>
      <c r="E1510" s="62">
        <v>426</v>
      </c>
      <c r="F1510" s="62">
        <v>1980</v>
      </c>
      <c r="G1510" s="50">
        <v>225.25899999999999</v>
      </c>
      <c r="H1510" s="50">
        <v>191.048</v>
      </c>
      <c r="I1510" s="50">
        <v>165.57400000000001</v>
      </c>
      <c r="J1510" s="50">
        <v>142.67599999999999</v>
      </c>
      <c r="K1510" s="50">
        <v>118.07299999999999</v>
      </c>
      <c r="L1510" s="50">
        <v>92.088999999999999</v>
      </c>
      <c r="M1510" s="50">
        <v>72.498000000000005</v>
      </c>
      <c r="N1510" s="50">
        <v>52.261000000000003</v>
      </c>
      <c r="O1510" s="50">
        <v>47.206000000000003</v>
      </c>
      <c r="P1510" s="50">
        <v>45.512999999999998</v>
      </c>
      <c r="Q1510" s="50">
        <v>39.496000000000002</v>
      </c>
      <c r="R1510" s="50">
        <v>36.109000000000002</v>
      </c>
      <c r="S1510" s="50">
        <v>29.074999999999999</v>
      </c>
      <c r="T1510" s="50">
        <v>21.992000000000001</v>
      </c>
      <c r="U1510" s="50">
        <v>16.067</v>
      </c>
      <c r="V1510" s="50">
        <v>9.1760000000000002</v>
      </c>
      <c r="W1510" s="50">
        <v>6.0060000000000002</v>
      </c>
      <c r="X1510" s="50" t="s">
        <v>311</v>
      </c>
      <c r="Y1510" s="50" t="s">
        <v>311</v>
      </c>
      <c r="Z1510" s="50" t="s">
        <v>311</v>
      </c>
      <c r="AA1510" s="50" t="s">
        <v>311</v>
      </c>
      <c r="AB1510" s="50" t="s">
        <v>311</v>
      </c>
      <c r="AC1510" s="50" t="str">
        <f t="shared" si="101"/>
        <v>Lesotho-1980</v>
      </c>
      <c r="AD1510" s="51">
        <f t="shared" si="102"/>
        <v>674.99600000000009</v>
      </c>
      <c r="AE1510" s="15">
        <f t="shared" si="103"/>
        <v>0.94092705734552495</v>
      </c>
      <c r="AF1510">
        <f t="shared" si="104"/>
        <v>4.2359753579705894E-2</v>
      </c>
    </row>
    <row r="1511" spans="1:32" x14ac:dyDescent="0.25">
      <c r="A1511" s="59">
        <v>1494</v>
      </c>
      <c r="B1511" s="60" t="s">
        <v>309</v>
      </c>
      <c r="C1511" s="61" t="s">
        <v>328</v>
      </c>
      <c r="D1511" s="62"/>
      <c r="E1511" s="62">
        <v>454</v>
      </c>
      <c r="F1511" s="62">
        <v>1980</v>
      </c>
      <c r="G1511" s="50">
        <v>1208.819</v>
      </c>
      <c r="H1511" s="50">
        <v>931.19600000000003</v>
      </c>
      <c r="I1511" s="50">
        <v>771.80200000000002</v>
      </c>
      <c r="J1511" s="50">
        <v>635.30600000000004</v>
      </c>
      <c r="K1511" s="50">
        <v>516.04100000000005</v>
      </c>
      <c r="L1511" s="50">
        <v>417.51299999999998</v>
      </c>
      <c r="M1511" s="50">
        <v>388.97300000000001</v>
      </c>
      <c r="N1511" s="50">
        <v>308.72000000000003</v>
      </c>
      <c r="O1511" s="50">
        <v>241.821</v>
      </c>
      <c r="P1511" s="50">
        <v>194.70400000000001</v>
      </c>
      <c r="Q1511" s="50">
        <v>159.13999999999999</v>
      </c>
      <c r="R1511" s="50">
        <v>129.84700000000001</v>
      </c>
      <c r="S1511" s="50">
        <v>111.97499999999999</v>
      </c>
      <c r="T1511" s="50">
        <v>72.248999999999995</v>
      </c>
      <c r="U1511" s="50">
        <v>40.411999999999999</v>
      </c>
      <c r="V1511" s="50">
        <v>23.67</v>
      </c>
      <c r="W1511" s="50">
        <v>10.891999999999999</v>
      </c>
      <c r="X1511" s="50" t="s">
        <v>311</v>
      </c>
      <c r="Y1511" s="50" t="s">
        <v>311</v>
      </c>
      <c r="Z1511" s="50" t="s">
        <v>311</v>
      </c>
      <c r="AA1511" s="50" t="s">
        <v>311</v>
      </c>
      <c r="AB1511" s="50" t="s">
        <v>311</v>
      </c>
      <c r="AC1511" s="50" t="str">
        <f t="shared" si="101"/>
        <v>Malawi-1980</v>
      </c>
      <c r="AD1511" s="51">
        <f t="shared" si="102"/>
        <v>3104.04</v>
      </c>
      <c r="AE1511" s="15">
        <f t="shared" si="103"/>
        <v>0.98550276413963722</v>
      </c>
      <c r="AF1511">
        <f t="shared" si="104"/>
        <v>2.447248995446534E-2</v>
      </c>
    </row>
    <row r="1512" spans="1:32" x14ac:dyDescent="0.25">
      <c r="A1512" s="59">
        <v>1495</v>
      </c>
      <c r="B1512" s="60" t="s">
        <v>309</v>
      </c>
      <c r="C1512" s="61" t="s">
        <v>329</v>
      </c>
      <c r="D1512" s="62"/>
      <c r="E1512" s="62">
        <v>466</v>
      </c>
      <c r="F1512" s="62">
        <v>1980</v>
      </c>
      <c r="G1512" s="50">
        <v>1287.0840000000001</v>
      </c>
      <c r="H1512" s="50">
        <v>995.96</v>
      </c>
      <c r="I1512" s="50">
        <v>841.32299999999998</v>
      </c>
      <c r="J1512" s="50">
        <v>716.41700000000003</v>
      </c>
      <c r="K1512" s="50">
        <v>608.33699999999999</v>
      </c>
      <c r="L1512" s="50">
        <v>517.47900000000004</v>
      </c>
      <c r="M1512" s="50">
        <v>401.41500000000002</v>
      </c>
      <c r="N1512" s="50">
        <v>358.90800000000002</v>
      </c>
      <c r="O1512" s="50">
        <v>286.36700000000002</v>
      </c>
      <c r="P1512" s="50">
        <v>250.49700000000001</v>
      </c>
      <c r="Q1512" s="50">
        <v>226.66399999999999</v>
      </c>
      <c r="R1512" s="50">
        <v>200.762</v>
      </c>
      <c r="S1512" s="50">
        <v>168.70699999999999</v>
      </c>
      <c r="T1512" s="50">
        <v>120.41200000000001</v>
      </c>
      <c r="U1512" s="50">
        <v>70.528000000000006</v>
      </c>
      <c r="V1512" s="50">
        <v>30.212</v>
      </c>
      <c r="W1512" s="50">
        <v>9.0540000000000003</v>
      </c>
      <c r="X1512" s="50" t="s">
        <v>311</v>
      </c>
      <c r="Y1512" s="50" t="s">
        <v>311</v>
      </c>
      <c r="Z1512" s="50" t="s">
        <v>311</v>
      </c>
      <c r="AA1512" s="50" t="s">
        <v>311</v>
      </c>
      <c r="AB1512" s="50" t="s">
        <v>311</v>
      </c>
      <c r="AC1512" s="50" t="str">
        <f t="shared" si="101"/>
        <v>Mali-1980</v>
      </c>
      <c r="AD1512" s="51">
        <f t="shared" si="102"/>
        <v>3735.5529999999999</v>
      </c>
      <c r="AE1512" s="15">
        <f t="shared" si="103"/>
        <v>0.89801242279255566</v>
      </c>
      <c r="AF1512">
        <f t="shared" si="104"/>
        <v>3.355811729582852E-2</v>
      </c>
    </row>
    <row r="1513" spans="1:32" x14ac:dyDescent="0.25">
      <c r="A1513" s="59">
        <v>1496</v>
      </c>
      <c r="B1513" s="60" t="s">
        <v>309</v>
      </c>
      <c r="C1513" s="61" t="s">
        <v>330</v>
      </c>
      <c r="D1513" s="62"/>
      <c r="E1513" s="62">
        <v>496</v>
      </c>
      <c r="F1513" s="62">
        <v>1980</v>
      </c>
      <c r="G1513" s="50">
        <v>274.536</v>
      </c>
      <c r="H1513" s="50">
        <v>247.501</v>
      </c>
      <c r="I1513" s="50">
        <v>216.15199999999999</v>
      </c>
      <c r="J1513" s="50">
        <v>192.09299999999999</v>
      </c>
      <c r="K1513" s="50">
        <v>140.005</v>
      </c>
      <c r="L1513" s="50">
        <v>110.377</v>
      </c>
      <c r="M1513" s="50">
        <v>81.075000000000003</v>
      </c>
      <c r="N1513" s="50">
        <v>74.698999999999998</v>
      </c>
      <c r="O1513" s="50">
        <v>70.414000000000001</v>
      </c>
      <c r="P1513" s="50">
        <v>62.875999999999998</v>
      </c>
      <c r="Q1513" s="50">
        <v>55.091999999999999</v>
      </c>
      <c r="R1513" s="50">
        <v>47.100999999999999</v>
      </c>
      <c r="S1513" s="50">
        <v>41.756999999999998</v>
      </c>
      <c r="T1513" s="50">
        <v>29.422000000000001</v>
      </c>
      <c r="U1513" s="50">
        <v>24.852</v>
      </c>
      <c r="V1513" s="50">
        <v>13.144</v>
      </c>
      <c r="W1513" s="50">
        <v>8.5259999999999998</v>
      </c>
      <c r="X1513" s="50" t="s">
        <v>311</v>
      </c>
      <c r="Y1513" s="50" t="s">
        <v>311</v>
      </c>
      <c r="Z1513" s="50" t="s">
        <v>311</v>
      </c>
      <c r="AA1513" s="50" t="s">
        <v>311</v>
      </c>
      <c r="AB1513" s="50" t="s">
        <v>311</v>
      </c>
      <c r="AC1513" s="50" t="str">
        <f t="shared" si="101"/>
        <v>Mongolia-1980</v>
      </c>
      <c r="AD1513" s="51">
        <f t="shared" si="102"/>
        <v>875.48899999999981</v>
      </c>
      <c r="AE1513" s="15">
        <f t="shared" si="103"/>
        <v>0.92991802295631376</v>
      </c>
      <c r="AF1513">
        <f t="shared" si="104"/>
        <v>4.7062672974410004E-2</v>
      </c>
    </row>
    <row r="1514" spans="1:32" x14ac:dyDescent="0.25">
      <c r="A1514" s="59">
        <v>1497</v>
      </c>
      <c r="B1514" s="60" t="s">
        <v>309</v>
      </c>
      <c r="C1514" s="61" t="s">
        <v>331</v>
      </c>
      <c r="D1514" s="62"/>
      <c r="E1514" s="62">
        <v>524</v>
      </c>
      <c r="F1514" s="62">
        <v>1980</v>
      </c>
      <c r="G1514" s="50">
        <v>2444.7080000000001</v>
      </c>
      <c r="H1514" s="50">
        <v>1999.1780000000001</v>
      </c>
      <c r="I1514" s="50">
        <v>1725.704</v>
      </c>
      <c r="J1514" s="50">
        <v>1501.7629999999999</v>
      </c>
      <c r="K1514" s="50">
        <v>1335.5940000000001</v>
      </c>
      <c r="L1514" s="50">
        <v>1190.213</v>
      </c>
      <c r="M1514" s="50">
        <v>880.06299999999999</v>
      </c>
      <c r="N1514" s="50">
        <v>802.11300000000006</v>
      </c>
      <c r="O1514" s="50">
        <v>695.76300000000003</v>
      </c>
      <c r="P1514" s="50">
        <v>588.17700000000002</v>
      </c>
      <c r="Q1514" s="50">
        <v>512.72400000000005</v>
      </c>
      <c r="R1514" s="50">
        <v>419.334</v>
      </c>
      <c r="S1514" s="50">
        <v>317.91000000000003</v>
      </c>
      <c r="T1514" s="50">
        <v>228.749</v>
      </c>
      <c r="U1514" s="50">
        <v>146.60499999999999</v>
      </c>
      <c r="V1514" s="50">
        <v>75.941999999999993</v>
      </c>
      <c r="W1514" s="50">
        <v>37.622999999999998</v>
      </c>
      <c r="X1514" s="50" t="s">
        <v>311</v>
      </c>
      <c r="Y1514" s="50" t="s">
        <v>311</v>
      </c>
      <c r="Z1514" s="50" t="s">
        <v>311</v>
      </c>
      <c r="AA1514" s="50" t="s">
        <v>311</v>
      </c>
      <c r="AB1514" s="50" t="s">
        <v>311</v>
      </c>
      <c r="AC1514" s="50" t="str">
        <f t="shared" si="101"/>
        <v>Nepal-1980</v>
      </c>
      <c r="AD1514" s="51">
        <f t="shared" si="102"/>
        <v>8243.6540000000005</v>
      </c>
      <c r="AE1514" s="15">
        <f t="shared" si="103"/>
        <v>0.80771330286302634</v>
      </c>
      <c r="AF1514">
        <f t="shared" si="104"/>
        <v>3.3921509966805527E-2</v>
      </c>
    </row>
    <row r="1515" spans="1:32" x14ac:dyDescent="0.25">
      <c r="A1515" s="59">
        <v>1498</v>
      </c>
      <c r="B1515" s="60" t="s">
        <v>309</v>
      </c>
      <c r="C1515" s="61" t="s">
        <v>332</v>
      </c>
      <c r="D1515" s="62"/>
      <c r="E1515" s="62">
        <v>562</v>
      </c>
      <c r="F1515" s="62">
        <v>1980</v>
      </c>
      <c r="G1515" s="50">
        <v>1217.6559999999999</v>
      </c>
      <c r="H1515" s="50">
        <v>897.91499999999996</v>
      </c>
      <c r="I1515" s="50">
        <v>766.80100000000004</v>
      </c>
      <c r="J1515" s="50">
        <v>583.14800000000002</v>
      </c>
      <c r="K1515" s="50">
        <v>435.16699999999997</v>
      </c>
      <c r="L1515" s="50">
        <v>429.92</v>
      </c>
      <c r="M1515" s="50">
        <v>388.86700000000002</v>
      </c>
      <c r="N1515" s="50">
        <v>326.31799999999998</v>
      </c>
      <c r="O1515" s="50">
        <v>254.49100000000001</v>
      </c>
      <c r="P1515" s="50">
        <v>200.292</v>
      </c>
      <c r="Q1515" s="50">
        <v>159.143</v>
      </c>
      <c r="R1515" s="50">
        <v>124.004</v>
      </c>
      <c r="S1515" s="50">
        <v>89.885000000000005</v>
      </c>
      <c r="T1515" s="50">
        <v>60.722999999999999</v>
      </c>
      <c r="U1515" s="50">
        <v>34.820999999999998</v>
      </c>
      <c r="V1515" s="50">
        <v>14.771000000000001</v>
      </c>
      <c r="W1515" s="50">
        <v>4.9820000000000002</v>
      </c>
      <c r="X1515" s="50" t="s">
        <v>311</v>
      </c>
      <c r="Y1515" s="50" t="s">
        <v>311</v>
      </c>
      <c r="Z1515" s="50" t="s">
        <v>311</v>
      </c>
      <c r="AA1515" s="50" t="s">
        <v>311</v>
      </c>
      <c r="AB1515" s="50" t="s">
        <v>311</v>
      </c>
      <c r="AC1515" s="50" t="str">
        <f t="shared" si="101"/>
        <v>Niger-1980</v>
      </c>
      <c r="AD1515" s="51">
        <f t="shared" si="102"/>
        <v>2991.2350000000001</v>
      </c>
      <c r="AE1515" s="15">
        <f t="shared" si="103"/>
        <v>1.0021509510285884</v>
      </c>
      <c r="AF1515">
        <f t="shared" si="104"/>
        <v>1.9629675597975824E-2</v>
      </c>
    </row>
    <row r="1516" spans="1:32" x14ac:dyDescent="0.25">
      <c r="A1516" s="59">
        <v>1499</v>
      </c>
      <c r="B1516" s="60" t="s">
        <v>309</v>
      </c>
      <c r="C1516" s="61" t="s">
        <v>333</v>
      </c>
      <c r="D1516" s="62"/>
      <c r="E1516" s="62">
        <v>600</v>
      </c>
      <c r="F1516" s="62">
        <v>1980</v>
      </c>
      <c r="G1516" s="50">
        <v>507.90100000000001</v>
      </c>
      <c r="H1516" s="50">
        <v>433.74599999999998</v>
      </c>
      <c r="I1516" s="50">
        <v>410.024</v>
      </c>
      <c r="J1516" s="50">
        <v>351.762</v>
      </c>
      <c r="K1516" s="50">
        <v>292.65499999999997</v>
      </c>
      <c r="L1516" s="50">
        <v>245.589</v>
      </c>
      <c r="M1516" s="50">
        <v>189.352</v>
      </c>
      <c r="N1516" s="50">
        <v>151.048</v>
      </c>
      <c r="O1516" s="50">
        <v>129.648</v>
      </c>
      <c r="P1516" s="50">
        <v>102.92100000000001</v>
      </c>
      <c r="Q1516" s="50">
        <v>98.659000000000006</v>
      </c>
      <c r="R1516" s="50">
        <v>80.902000000000001</v>
      </c>
      <c r="S1516" s="50">
        <v>64.846000000000004</v>
      </c>
      <c r="T1516" s="50">
        <v>49.158999999999999</v>
      </c>
      <c r="U1516" s="50">
        <v>34.759</v>
      </c>
      <c r="V1516" s="50">
        <v>21.876000000000001</v>
      </c>
      <c r="W1516" s="50">
        <v>15.782999999999999</v>
      </c>
      <c r="X1516" s="50" t="s">
        <v>311</v>
      </c>
      <c r="Y1516" s="50" t="s">
        <v>311</v>
      </c>
      <c r="Z1516" s="50" t="s">
        <v>311</v>
      </c>
      <c r="AA1516" s="50" t="s">
        <v>311</v>
      </c>
      <c r="AB1516" s="50" t="s">
        <v>311</v>
      </c>
      <c r="AC1516" s="50" t="str">
        <f t="shared" si="101"/>
        <v>Paraguay-1980</v>
      </c>
      <c r="AD1516" s="51">
        <f t="shared" si="102"/>
        <v>1707.3820000000001</v>
      </c>
      <c r="AE1516" s="15">
        <f t="shared" si="103"/>
        <v>0.86286958630230359</v>
      </c>
      <c r="AF1516">
        <f t="shared" si="104"/>
        <v>3.9743345407876239E-2</v>
      </c>
    </row>
    <row r="1517" spans="1:32" x14ac:dyDescent="0.25">
      <c r="A1517" s="59">
        <v>1500</v>
      </c>
      <c r="B1517" s="60" t="s">
        <v>309</v>
      </c>
      <c r="C1517" s="61" t="s">
        <v>334</v>
      </c>
      <c r="D1517" s="62">
        <v>2</v>
      </c>
      <c r="E1517" s="62">
        <v>498</v>
      </c>
      <c r="F1517" s="62">
        <v>1980</v>
      </c>
      <c r="G1517" s="50">
        <v>378.35399999999998</v>
      </c>
      <c r="H1517" s="50">
        <v>360.334</v>
      </c>
      <c r="I1517" s="50">
        <v>333.154</v>
      </c>
      <c r="J1517" s="50">
        <v>379.34899999999999</v>
      </c>
      <c r="K1517" s="50">
        <v>367.25599999999997</v>
      </c>
      <c r="L1517" s="50">
        <v>345.93400000000003</v>
      </c>
      <c r="M1517" s="50">
        <v>266.495</v>
      </c>
      <c r="N1517" s="50">
        <v>218.10599999999999</v>
      </c>
      <c r="O1517" s="50">
        <v>264.661</v>
      </c>
      <c r="P1517" s="50">
        <v>232.35300000000001</v>
      </c>
      <c r="Q1517" s="50">
        <v>232.018</v>
      </c>
      <c r="R1517" s="50">
        <v>197.46299999999999</v>
      </c>
      <c r="S1517" s="50">
        <v>123.803</v>
      </c>
      <c r="T1517" s="50">
        <v>129.898</v>
      </c>
      <c r="U1517" s="50">
        <v>85.444000000000003</v>
      </c>
      <c r="V1517" s="50">
        <v>54.988999999999997</v>
      </c>
      <c r="W1517" s="50">
        <v>40.226999999999997</v>
      </c>
      <c r="X1517" s="50" t="s">
        <v>311</v>
      </c>
      <c r="Y1517" s="50" t="s">
        <v>311</v>
      </c>
      <c r="Z1517" s="50" t="s">
        <v>311</v>
      </c>
      <c r="AA1517" s="50" t="s">
        <v>311</v>
      </c>
      <c r="AB1517" s="50" t="s">
        <v>311</v>
      </c>
      <c r="AC1517" s="50" t="str">
        <f t="shared" si="101"/>
        <v>Republic of Moldova-1980</v>
      </c>
      <c r="AD1517" s="51">
        <f t="shared" si="102"/>
        <v>2627.4380000000001</v>
      </c>
      <c r="AE1517" s="15">
        <f t="shared" si="103"/>
        <v>0.52613991272106142</v>
      </c>
      <c r="AF1517">
        <f t="shared" si="104"/>
        <v>8.3950930991976799E-2</v>
      </c>
    </row>
    <row r="1518" spans="1:32" x14ac:dyDescent="0.25">
      <c r="A1518" s="59">
        <v>1501</v>
      </c>
      <c r="B1518" s="60" t="s">
        <v>309</v>
      </c>
      <c r="C1518" s="61" t="s">
        <v>335</v>
      </c>
      <c r="D1518" s="62"/>
      <c r="E1518" s="62">
        <v>646</v>
      </c>
      <c r="F1518" s="62">
        <v>1980</v>
      </c>
      <c r="G1518" s="50">
        <v>1060.549</v>
      </c>
      <c r="H1518" s="50">
        <v>781.54600000000005</v>
      </c>
      <c r="I1518" s="50">
        <v>625.96600000000001</v>
      </c>
      <c r="J1518" s="50">
        <v>537.59500000000003</v>
      </c>
      <c r="K1518" s="50">
        <v>477.78899999999999</v>
      </c>
      <c r="L1518" s="50">
        <v>388.923</v>
      </c>
      <c r="M1518" s="50">
        <v>296.93</v>
      </c>
      <c r="N1518" s="50">
        <v>196.577</v>
      </c>
      <c r="O1518" s="50">
        <v>169.375</v>
      </c>
      <c r="P1518" s="50">
        <v>169.14599999999999</v>
      </c>
      <c r="Q1518" s="50">
        <v>147.483</v>
      </c>
      <c r="R1518" s="50">
        <v>103.235</v>
      </c>
      <c r="S1518" s="50">
        <v>64.718999999999994</v>
      </c>
      <c r="T1518" s="50">
        <v>50.378</v>
      </c>
      <c r="U1518" s="50">
        <v>36.127000000000002</v>
      </c>
      <c r="V1518" s="50">
        <v>20.513999999999999</v>
      </c>
      <c r="W1518" s="50">
        <v>13.864000000000001</v>
      </c>
      <c r="X1518" s="50" t="s">
        <v>311</v>
      </c>
      <c r="Y1518" s="50" t="s">
        <v>311</v>
      </c>
      <c r="Z1518" s="50" t="s">
        <v>311</v>
      </c>
      <c r="AA1518" s="50" t="s">
        <v>311</v>
      </c>
      <c r="AB1518" s="50" t="s">
        <v>311</v>
      </c>
      <c r="AC1518" s="50" t="str">
        <f t="shared" si="101"/>
        <v>Rwanda-1980</v>
      </c>
      <c r="AD1518" s="51">
        <f t="shared" si="102"/>
        <v>2551.7720000000008</v>
      </c>
      <c r="AE1518" s="15">
        <f t="shared" si="103"/>
        <v>1.0145671321732503</v>
      </c>
      <c r="AF1518">
        <f t="shared" si="104"/>
        <v>2.4081079988119126E-2</v>
      </c>
    </row>
    <row r="1519" spans="1:32" x14ac:dyDescent="0.25">
      <c r="A1519" s="59">
        <v>1502</v>
      </c>
      <c r="B1519" s="60" t="s">
        <v>309</v>
      </c>
      <c r="C1519" s="61" t="s">
        <v>336</v>
      </c>
      <c r="D1519" s="62"/>
      <c r="E1519" s="62">
        <v>728</v>
      </c>
      <c r="F1519" s="62">
        <v>1980</v>
      </c>
      <c r="G1519" s="50">
        <v>847.49300000000005</v>
      </c>
      <c r="H1519" s="50">
        <v>674.19299999999998</v>
      </c>
      <c r="I1519" s="50">
        <v>571.58399999999995</v>
      </c>
      <c r="J1519" s="50">
        <v>476.84800000000001</v>
      </c>
      <c r="K1519" s="50">
        <v>389.70699999999999</v>
      </c>
      <c r="L1519" s="50">
        <v>311.04500000000002</v>
      </c>
      <c r="M1519" s="50">
        <v>303.04000000000002</v>
      </c>
      <c r="N1519" s="50">
        <v>265.07799999999997</v>
      </c>
      <c r="O1519" s="50">
        <v>220.89099999999999</v>
      </c>
      <c r="P1519" s="50">
        <v>181.45400000000001</v>
      </c>
      <c r="Q1519" s="50">
        <v>144.584</v>
      </c>
      <c r="R1519" s="50">
        <v>113.06699999999999</v>
      </c>
      <c r="S1519" s="50">
        <v>84.278999999999996</v>
      </c>
      <c r="T1519" s="50">
        <v>59.112000000000002</v>
      </c>
      <c r="U1519" s="50">
        <v>36.026000000000003</v>
      </c>
      <c r="V1519" s="50">
        <v>17.989999999999998</v>
      </c>
      <c r="W1519" s="50">
        <v>8.8330000000000002</v>
      </c>
      <c r="X1519" s="50" t="s">
        <v>311</v>
      </c>
      <c r="Y1519" s="50" t="s">
        <v>311</v>
      </c>
      <c r="Z1519" s="50" t="s">
        <v>311</v>
      </c>
      <c r="AA1519" s="50" t="s">
        <v>311</v>
      </c>
      <c r="AB1519" s="50" t="s">
        <v>311</v>
      </c>
      <c r="AC1519" s="50" t="str">
        <f t="shared" si="101"/>
        <v>South Sudan-1980</v>
      </c>
      <c r="AD1519" s="51">
        <f t="shared" si="102"/>
        <v>2489.9929999999999</v>
      </c>
      <c r="AE1519" s="15">
        <f t="shared" si="103"/>
        <v>0.88965350505001417</v>
      </c>
      <c r="AF1519">
        <f t="shared" si="104"/>
        <v>2.6610081071062261E-2</v>
      </c>
    </row>
    <row r="1520" spans="1:32" x14ac:dyDescent="0.25">
      <c r="A1520" s="59">
        <v>1503</v>
      </c>
      <c r="B1520" s="60" t="s">
        <v>309</v>
      </c>
      <c r="C1520" s="61" t="s">
        <v>337</v>
      </c>
      <c r="D1520" s="62"/>
      <c r="E1520" s="62">
        <v>748</v>
      </c>
      <c r="F1520" s="62">
        <v>1980</v>
      </c>
      <c r="G1520" s="50">
        <v>118.47499999999999</v>
      </c>
      <c r="H1520" s="50">
        <v>96.617999999999995</v>
      </c>
      <c r="I1520" s="50">
        <v>79.254999999999995</v>
      </c>
      <c r="J1520" s="50">
        <v>64.503</v>
      </c>
      <c r="K1520" s="50">
        <v>50.567</v>
      </c>
      <c r="L1520" s="50">
        <v>38.405999999999999</v>
      </c>
      <c r="M1520" s="50">
        <v>30.692</v>
      </c>
      <c r="N1520" s="50">
        <v>25.422999999999998</v>
      </c>
      <c r="O1520" s="50">
        <v>23.632000000000001</v>
      </c>
      <c r="P1520" s="50">
        <v>19.928999999999998</v>
      </c>
      <c r="Q1520" s="50">
        <v>15.826000000000001</v>
      </c>
      <c r="R1520" s="50">
        <v>13.116</v>
      </c>
      <c r="S1520" s="50">
        <v>10.44</v>
      </c>
      <c r="T1520" s="50">
        <v>7.4489999999999998</v>
      </c>
      <c r="U1520" s="50">
        <v>4.8029999999999999</v>
      </c>
      <c r="V1520" s="50">
        <v>2.645</v>
      </c>
      <c r="W1520" s="50">
        <v>1.593</v>
      </c>
      <c r="X1520" s="50" t="s">
        <v>311</v>
      </c>
      <c r="Y1520" s="50" t="s">
        <v>311</v>
      </c>
      <c r="Z1520" s="50" t="s">
        <v>311</v>
      </c>
      <c r="AA1520" s="50" t="s">
        <v>311</v>
      </c>
      <c r="AB1520" s="50" t="s">
        <v>311</v>
      </c>
      <c r="AC1520" s="50" t="str">
        <f t="shared" si="101"/>
        <v>Swaziland-1980</v>
      </c>
      <c r="AD1520" s="51">
        <f t="shared" si="102"/>
        <v>292.53399999999999</v>
      </c>
      <c r="AE1520" s="15">
        <f t="shared" si="103"/>
        <v>1.0625705046251033</v>
      </c>
      <c r="AF1520">
        <f t="shared" si="104"/>
        <v>2.809764143388279E-2</v>
      </c>
    </row>
    <row r="1521" spans="1:32" x14ac:dyDescent="0.25">
      <c r="A1521" s="59">
        <v>1504</v>
      </c>
      <c r="B1521" s="60" t="s">
        <v>309</v>
      </c>
      <c r="C1521" s="61" t="s">
        <v>338</v>
      </c>
      <c r="D1521" s="62"/>
      <c r="E1521" s="62">
        <v>762</v>
      </c>
      <c r="F1521" s="62">
        <v>1980</v>
      </c>
      <c r="G1521" s="50">
        <v>633.41399999999999</v>
      </c>
      <c r="H1521" s="50">
        <v>548.36199999999997</v>
      </c>
      <c r="I1521" s="50">
        <v>489.12599999999998</v>
      </c>
      <c r="J1521" s="50">
        <v>439.94299999999998</v>
      </c>
      <c r="K1521" s="50">
        <v>359.87400000000002</v>
      </c>
      <c r="L1521" s="50">
        <v>285.68200000000002</v>
      </c>
      <c r="M1521" s="50">
        <v>181.69300000000001</v>
      </c>
      <c r="N1521" s="50">
        <v>136.197</v>
      </c>
      <c r="O1521" s="50">
        <v>188.30199999999999</v>
      </c>
      <c r="P1521" s="50">
        <v>156.018</v>
      </c>
      <c r="Q1521" s="50">
        <v>145.511</v>
      </c>
      <c r="R1521" s="50">
        <v>97.412000000000006</v>
      </c>
      <c r="S1521" s="50">
        <v>64.388000000000005</v>
      </c>
      <c r="T1521" s="50">
        <v>61.279000000000003</v>
      </c>
      <c r="U1521" s="50">
        <v>47.905000000000001</v>
      </c>
      <c r="V1521" s="50">
        <v>37.378999999999998</v>
      </c>
      <c r="W1521" s="50">
        <v>32.927999999999997</v>
      </c>
      <c r="X1521" s="50" t="s">
        <v>311</v>
      </c>
      <c r="Y1521" s="50" t="s">
        <v>311</v>
      </c>
      <c r="Z1521" s="50" t="s">
        <v>311</v>
      </c>
      <c r="AA1521" s="50" t="s">
        <v>311</v>
      </c>
      <c r="AB1521" s="50" t="s">
        <v>311</v>
      </c>
      <c r="AC1521" s="50" t="str">
        <f t="shared" si="101"/>
        <v>Tajikistan-1980</v>
      </c>
      <c r="AD1521" s="51">
        <f t="shared" si="102"/>
        <v>2055.02</v>
      </c>
      <c r="AE1521" s="15">
        <f t="shared" si="103"/>
        <v>0.90042578661034911</v>
      </c>
      <c r="AF1521">
        <f t="shared" si="104"/>
        <v>4.8173579586475501E-2</v>
      </c>
    </row>
    <row r="1522" spans="1:32" x14ac:dyDescent="0.25">
      <c r="A1522" s="59">
        <v>1505</v>
      </c>
      <c r="B1522" s="60" t="s">
        <v>309</v>
      </c>
      <c r="C1522" s="61" t="s">
        <v>339</v>
      </c>
      <c r="D1522" s="62">
        <v>3</v>
      </c>
      <c r="E1522" s="62">
        <v>807</v>
      </c>
      <c r="F1522" s="62">
        <v>1980</v>
      </c>
      <c r="G1522" s="50">
        <v>188.75399999999999</v>
      </c>
      <c r="H1522" s="50">
        <v>188.52600000000001</v>
      </c>
      <c r="I1522" s="50">
        <v>196.602</v>
      </c>
      <c r="J1522" s="50">
        <v>179.71100000000001</v>
      </c>
      <c r="K1522" s="50">
        <v>175.63399999999999</v>
      </c>
      <c r="L1522" s="50">
        <v>182.50299999999999</v>
      </c>
      <c r="M1522" s="50">
        <v>143.90799999999999</v>
      </c>
      <c r="N1522" s="50">
        <v>115.408</v>
      </c>
      <c r="O1522" s="50">
        <v>112.38500000000001</v>
      </c>
      <c r="P1522" s="50">
        <v>107.831</v>
      </c>
      <c r="Q1522" s="50">
        <v>94.694000000000003</v>
      </c>
      <c r="R1522" s="50">
        <v>73.590999999999994</v>
      </c>
      <c r="S1522" s="50">
        <v>42.734000000000002</v>
      </c>
      <c r="T1522" s="50">
        <v>50.527999999999999</v>
      </c>
      <c r="U1522" s="50">
        <v>36.08</v>
      </c>
      <c r="V1522" s="50">
        <v>20.914999999999999</v>
      </c>
      <c r="W1522" s="50">
        <v>14.393000000000001</v>
      </c>
      <c r="X1522" s="50" t="s">
        <v>311</v>
      </c>
      <c r="Y1522" s="50" t="s">
        <v>311</v>
      </c>
      <c r="Z1522" s="50" t="s">
        <v>311</v>
      </c>
      <c r="AA1522" s="50" t="s">
        <v>311</v>
      </c>
      <c r="AB1522" s="50" t="s">
        <v>311</v>
      </c>
      <c r="AC1522" s="50" t="str">
        <f t="shared" si="101"/>
        <v>TFYR Macedonia-1980</v>
      </c>
      <c r="AD1522" s="51">
        <f t="shared" si="102"/>
        <v>1228.3989999999999</v>
      </c>
      <c r="AE1522" s="15">
        <f t="shared" si="103"/>
        <v>0.5664267066319657</v>
      </c>
      <c r="AF1522">
        <f t="shared" si="104"/>
        <v>6.7645389370469988E-2</v>
      </c>
    </row>
    <row r="1523" spans="1:32" x14ac:dyDescent="0.25">
      <c r="A1523" s="59">
        <v>1506</v>
      </c>
      <c r="B1523" s="60" t="s">
        <v>309</v>
      </c>
      <c r="C1523" s="61" t="s">
        <v>340</v>
      </c>
      <c r="D1523" s="62"/>
      <c r="E1523" s="62">
        <v>795</v>
      </c>
      <c r="F1523" s="62">
        <v>1980</v>
      </c>
      <c r="G1523" s="50">
        <v>447.38499999999999</v>
      </c>
      <c r="H1523" s="50">
        <v>390.23899999999998</v>
      </c>
      <c r="I1523" s="50">
        <v>357.83600000000001</v>
      </c>
      <c r="J1523" s="50">
        <v>326.161</v>
      </c>
      <c r="K1523" s="50">
        <v>289.29700000000003</v>
      </c>
      <c r="L1523" s="50">
        <v>222.09200000000001</v>
      </c>
      <c r="M1523" s="50">
        <v>147.63200000000001</v>
      </c>
      <c r="N1523" s="50">
        <v>100.04300000000001</v>
      </c>
      <c r="O1523" s="50">
        <v>137.172</v>
      </c>
      <c r="P1523" s="50">
        <v>108.02</v>
      </c>
      <c r="Q1523" s="50">
        <v>107.405</v>
      </c>
      <c r="R1523" s="50">
        <v>71.277000000000001</v>
      </c>
      <c r="S1523" s="50">
        <v>49.89</v>
      </c>
      <c r="T1523" s="50">
        <v>47.244999999999997</v>
      </c>
      <c r="U1523" s="50">
        <v>33.631</v>
      </c>
      <c r="V1523" s="50">
        <v>22.588999999999999</v>
      </c>
      <c r="W1523" s="50">
        <v>18.893999999999998</v>
      </c>
      <c r="X1523" s="50" t="s">
        <v>311</v>
      </c>
      <c r="Y1523" s="50" t="s">
        <v>311</v>
      </c>
      <c r="Z1523" s="50" t="s">
        <v>311</v>
      </c>
      <c r="AA1523" s="50" t="s">
        <v>311</v>
      </c>
      <c r="AB1523" s="50" t="s">
        <v>311</v>
      </c>
      <c r="AC1523" s="50" t="str">
        <f t="shared" si="101"/>
        <v>Turkmenistan-1980</v>
      </c>
      <c r="AD1523" s="51">
        <f t="shared" si="102"/>
        <v>1558.989</v>
      </c>
      <c r="AE1523" s="15">
        <f t="shared" si="103"/>
        <v>0.8453035909810781</v>
      </c>
      <c r="AF1523">
        <f t="shared" si="104"/>
        <v>4.4422314589959731E-2</v>
      </c>
    </row>
    <row r="1524" spans="1:32" x14ac:dyDescent="0.25">
      <c r="A1524" s="59">
        <v>1507</v>
      </c>
      <c r="B1524" s="60" t="s">
        <v>309</v>
      </c>
      <c r="C1524" s="61" t="s">
        <v>341</v>
      </c>
      <c r="D1524" s="62"/>
      <c r="E1524" s="62">
        <v>800</v>
      </c>
      <c r="F1524" s="62">
        <v>1980</v>
      </c>
      <c r="G1524" s="50">
        <v>2438.3670000000002</v>
      </c>
      <c r="H1524" s="50">
        <v>1917.7619999999999</v>
      </c>
      <c r="I1524" s="50">
        <v>1594.171</v>
      </c>
      <c r="J1524" s="50">
        <v>1308.4690000000001</v>
      </c>
      <c r="K1524" s="50">
        <v>1076.835</v>
      </c>
      <c r="L1524" s="50">
        <v>893.83199999999999</v>
      </c>
      <c r="M1524" s="50">
        <v>706.62599999999998</v>
      </c>
      <c r="N1524" s="50">
        <v>579.71600000000001</v>
      </c>
      <c r="O1524" s="50">
        <v>437.18099999999998</v>
      </c>
      <c r="P1524" s="50">
        <v>427.46499999999997</v>
      </c>
      <c r="Q1524" s="50">
        <v>350.322</v>
      </c>
      <c r="R1524" s="50">
        <v>278.983</v>
      </c>
      <c r="S1524" s="50">
        <v>209.494</v>
      </c>
      <c r="T1524" s="50">
        <v>147.54900000000001</v>
      </c>
      <c r="U1524" s="50">
        <v>95.944000000000003</v>
      </c>
      <c r="V1524" s="50">
        <v>54.036000000000001</v>
      </c>
      <c r="W1524" s="50">
        <v>32.787999999999997</v>
      </c>
      <c r="X1524" s="50" t="s">
        <v>311</v>
      </c>
      <c r="Y1524" s="50" t="s">
        <v>311</v>
      </c>
      <c r="Z1524" s="50" t="s">
        <v>311</v>
      </c>
      <c r="AA1524" s="50" t="s">
        <v>311</v>
      </c>
      <c r="AB1524" s="50" t="s">
        <v>311</v>
      </c>
      <c r="AC1524" s="50" t="str">
        <f t="shared" si="101"/>
        <v>Uganda-1980</v>
      </c>
      <c r="AD1524" s="51">
        <f t="shared" si="102"/>
        <v>6268.9229999999998</v>
      </c>
      <c r="AE1524" s="15">
        <f t="shared" si="103"/>
        <v>1.0018653921893761</v>
      </c>
      <c r="AF1524">
        <f t="shared" si="104"/>
        <v>2.7032569910541773E-2</v>
      </c>
    </row>
    <row r="1525" spans="1:32" x14ac:dyDescent="0.25">
      <c r="A1525" s="59">
        <v>1508</v>
      </c>
      <c r="B1525" s="60" t="s">
        <v>309</v>
      </c>
      <c r="C1525" s="61" t="s">
        <v>342</v>
      </c>
      <c r="D1525" s="62"/>
      <c r="E1525" s="62">
        <v>860</v>
      </c>
      <c r="F1525" s="62">
        <v>1980</v>
      </c>
      <c r="G1525" s="50">
        <v>2436.5590000000002</v>
      </c>
      <c r="H1525" s="50">
        <v>2128.2469999999998</v>
      </c>
      <c r="I1525" s="50">
        <v>1928.211</v>
      </c>
      <c r="J1525" s="50">
        <v>1905.7909999999999</v>
      </c>
      <c r="K1525" s="50">
        <v>1574.623</v>
      </c>
      <c r="L1525" s="50">
        <v>1203.3009999999999</v>
      </c>
      <c r="M1525" s="50">
        <v>697.64800000000002</v>
      </c>
      <c r="N1525" s="50">
        <v>619.62599999999998</v>
      </c>
      <c r="O1525" s="50">
        <v>731.86</v>
      </c>
      <c r="P1525" s="50">
        <v>623.51499999999999</v>
      </c>
      <c r="Q1525" s="50">
        <v>608.05499999999995</v>
      </c>
      <c r="R1525" s="50">
        <v>397.47699999999998</v>
      </c>
      <c r="S1525" s="50">
        <v>262.524</v>
      </c>
      <c r="T1525" s="50">
        <v>270.459</v>
      </c>
      <c r="U1525" s="50">
        <v>223.935</v>
      </c>
      <c r="V1525" s="50">
        <v>186.83199999999999</v>
      </c>
      <c r="W1525" s="50">
        <v>141.08099999999999</v>
      </c>
      <c r="X1525" s="50" t="s">
        <v>311</v>
      </c>
      <c r="Y1525" s="50" t="s">
        <v>311</v>
      </c>
      <c r="Z1525" s="50" t="s">
        <v>311</v>
      </c>
      <c r="AA1525" s="50" t="s">
        <v>311</v>
      </c>
      <c r="AB1525" s="50" t="s">
        <v>311</v>
      </c>
      <c r="AC1525" s="50" t="str">
        <f t="shared" si="101"/>
        <v>Uzbekistan-1980</v>
      </c>
      <c r="AD1525" s="51">
        <f t="shared" si="102"/>
        <v>8624.42</v>
      </c>
      <c r="AE1525" s="15">
        <f t="shared" si="103"/>
        <v>0.84821054633239124</v>
      </c>
      <c r="AF1525">
        <f t="shared" si="104"/>
        <v>5.4394604058875855E-2</v>
      </c>
    </row>
    <row r="1526" spans="1:32" x14ac:dyDescent="0.25">
      <c r="A1526" s="59">
        <v>1509</v>
      </c>
      <c r="B1526" s="60" t="s">
        <v>309</v>
      </c>
      <c r="C1526" s="61" t="s">
        <v>343</v>
      </c>
      <c r="D1526" s="62"/>
      <c r="E1526" s="62">
        <v>894</v>
      </c>
      <c r="F1526" s="62">
        <v>1980</v>
      </c>
      <c r="G1526" s="50">
        <v>1148.18</v>
      </c>
      <c r="H1526" s="50">
        <v>920.21199999999999</v>
      </c>
      <c r="I1526" s="50">
        <v>744.42899999999997</v>
      </c>
      <c r="J1526" s="50">
        <v>618.03200000000004</v>
      </c>
      <c r="K1526" s="50">
        <v>496.26100000000002</v>
      </c>
      <c r="L1526" s="50">
        <v>399.73899999999998</v>
      </c>
      <c r="M1526" s="50">
        <v>333.71</v>
      </c>
      <c r="N1526" s="50">
        <v>277.791</v>
      </c>
      <c r="O1526" s="50">
        <v>230.15799999999999</v>
      </c>
      <c r="P1526" s="50">
        <v>189.19200000000001</v>
      </c>
      <c r="Q1526" s="50">
        <v>154.14099999999999</v>
      </c>
      <c r="R1526" s="50">
        <v>123.91800000000001</v>
      </c>
      <c r="S1526" s="50">
        <v>95.649000000000001</v>
      </c>
      <c r="T1526" s="50">
        <v>69.983999999999995</v>
      </c>
      <c r="U1526" s="50">
        <v>46.152000000000001</v>
      </c>
      <c r="V1526" s="50">
        <v>25.997</v>
      </c>
      <c r="W1526" s="50">
        <v>15.685</v>
      </c>
      <c r="X1526" s="50" t="s">
        <v>311</v>
      </c>
      <c r="Y1526" s="50" t="s">
        <v>311</v>
      </c>
      <c r="Z1526" s="50" t="s">
        <v>311</v>
      </c>
      <c r="AA1526" s="50" t="s">
        <v>311</v>
      </c>
      <c r="AB1526" s="50" t="s">
        <v>311</v>
      </c>
      <c r="AC1526" s="50" t="str">
        <f t="shared" si="101"/>
        <v>Zambia-1980</v>
      </c>
      <c r="AD1526" s="51">
        <f t="shared" si="102"/>
        <v>2918.5910000000003</v>
      </c>
      <c r="AE1526" s="15">
        <f t="shared" si="103"/>
        <v>1.0178332626942246</v>
      </c>
      <c r="AF1526">
        <f t="shared" si="104"/>
        <v>2.7535622984353591E-2</v>
      </c>
    </row>
    <row r="1527" spans="1:32" x14ac:dyDescent="0.25">
      <c r="A1527" s="59">
        <v>1510</v>
      </c>
      <c r="B1527" s="60" t="s">
        <v>309</v>
      </c>
      <c r="C1527" s="61" t="s">
        <v>346</v>
      </c>
      <c r="D1527" s="62"/>
      <c r="E1527" s="62">
        <v>716</v>
      </c>
      <c r="F1527" s="62">
        <v>1980</v>
      </c>
      <c r="G1527" s="50">
        <v>1430.393</v>
      </c>
      <c r="H1527" s="50">
        <v>1150.29</v>
      </c>
      <c r="I1527" s="50">
        <v>943.01099999999997</v>
      </c>
      <c r="J1527" s="50">
        <v>781.798</v>
      </c>
      <c r="K1527" s="50">
        <v>619.90899999999999</v>
      </c>
      <c r="L1527" s="50">
        <v>491.16</v>
      </c>
      <c r="M1527" s="50">
        <v>324.93799999999999</v>
      </c>
      <c r="N1527" s="50">
        <v>300.846</v>
      </c>
      <c r="O1527" s="50">
        <v>246.06299999999999</v>
      </c>
      <c r="P1527" s="50">
        <v>209.49199999999999</v>
      </c>
      <c r="Q1527" s="50">
        <v>181.57300000000001</v>
      </c>
      <c r="R1527" s="50">
        <v>143.82</v>
      </c>
      <c r="S1527" s="50">
        <v>127.39</v>
      </c>
      <c r="T1527" s="50">
        <v>87.727000000000004</v>
      </c>
      <c r="U1527" s="50">
        <v>60.487000000000002</v>
      </c>
      <c r="V1527" s="50">
        <v>37.914000000000001</v>
      </c>
      <c r="W1527" s="50">
        <v>27.361000000000001</v>
      </c>
      <c r="X1527" s="50" t="s">
        <v>311</v>
      </c>
      <c r="Y1527" s="50" t="s">
        <v>311</v>
      </c>
      <c r="Z1527" s="50" t="s">
        <v>311</v>
      </c>
      <c r="AA1527" s="50" t="s">
        <v>311</v>
      </c>
      <c r="AB1527" s="50" t="s">
        <v>311</v>
      </c>
      <c r="AC1527" s="50" t="str">
        <f t="shared" si="101"/>
        <v>Zimbabwe-1980</v>
      </c>
      <c r="AD1527" s="51">
        <f t="shared" si="102"/>
        <v>3426.989</v>
      </c>
      <c r="AE1527" s="15">
        <f t="shared" si="103"/>
        <v>1.0905150264561689</v>
      </c>
      <c r="AF1527">
        <f t="shared" si="104"/>
        <v>3.0714823277079386E-2</v>
      </c>
    </row>
    <row r="1528" spans="1:32" x14ac:dyDescent="0.25">
      <c r="A1528" s="54">
        <v>1511</v>
      </c>
      <c r="B1528" s="55" t="s">
        <v>309</v>
      </c>
      <c r="C1528" s="56" t="s">
        <v>347</v>
      </c>
      <c r="D1528" s="57"/>
      <c r="E1528" s="57">
        <v>1674</v>
      </c>
      <c r="F1528" s="57">
        <v>1980</v>
      </c>
      <c r="G1528" s="58">
        <v>4590.1019999999999</v>
      </c>
      <c r="H1528" s="58">
        <v>4481.9009999999998</v>
      </c>
      <c r="I1528" s="58">
        <v>4329.0439999999999</v>
      </c>
      <c r="J1528" s="58">
        <v>4416.7240000000002</v>
      </c>
      <c r="K1528" s="58">
        <v>4574.6149999999998</v>
      </c>
      <c r="L1528" s="58">
        <v>4722.7120000000004</v>
      </c>
      <c r="M1528" s="58">
        <v>4375.8720000000003</v>
      </c>
      <c r="N1528" s="58">
        <v>3768.5630000000001</v>
      </c>
      <c r="O1528" s="58">
        <v>3659.8870000000002</v>
      </c>
      <c r="P1528" s="58">
        <v>3668.1790000000001</v>
      </c>
      <c r="Q1528" s="58">
        <v>3694.0740000000001</v>
      </c>
      <c r="R1528" s="58">
        <v>3447.06</v>
      </c>
      <c r="S1528" s="58">
        <v>1943.087</v>
      </c>
      <c r="T1528" s="58">
        <v>2558.6120000000001</v>
      </c>
      <c r="U1528" s="58">
        <v>2147.8780000000002</v>
      </c>
      <c r="V1528" s="58">
        <v>1471.61</v>
      </c>
      <c r="W1528" s="58">
        <v>1154.4469999999999</v>
      </c>
      <c r="X1528" s="58" t="s">
        <v>311</v>
      </c>
      <c r="Y1528" s="58" t="s">
        <v>311</v>
      </c>
      <c r="Z1528" s="58" t="s">
        <v>311</v>
      </c>
      <c r="AA1528" s="58" t="s">
        <v>311</v>
      </c>
      <c r="AB1528" s="58" t="s">
        <v>311</v>
      </c>
      <c r="AC1528" s="50" t="str">
        <f t="shared" si="101"/>
        <v>Land-locked Countries (Others)-1980</v>
      </c>
      <c r="AD1528" s="51">
        <f t="shared" si="102"/>
        <v>38270.772999999994</v>
      </c>
      <c r="AE1528" s="15">
        <f t="shared" si="103"/>
        <v>0.54176052310205502</v>
      </c>
      <c r="AF1528">
        <f t="shared" si="104"/>
        <v>0.14190611052600818</v>
      </c>
    </row>
    <row r="1529" spans="1:32" x14ac:dyDescent="0.25">
      <c r="A1529" s="59">
        <v>1512</v>
      </c>
      <c r="B1529" s="60" t="s">
        <v>309</v>
      </c>
      <c r="C1529" s="61" t="s">
        <v>348</v>
      </c>
      <c r="D1529" s="62"/>
      <c r="E1529" s="62">
        <v>40</v>
      </c>
      <c r="F1529" s="62">
        <v>1980</v>
      </c>
      <c r="G1529" s="50">
        <v>430.48200000000003</v>
      </c>
      <c r="H1529" s="50">
        <v>507.55399999999997</v>
      </c>
      <c r="I1529" s="50">
        <v>623.57299999999998</v>
      </c>
      <c r="J1529" s="50">
        <v>645.298</v>
      </c>
      <c r="K1529" s="50">
        <v>579.37800000000004</v>
      </c>
      <c r="L1529" s="50">
        <v>494.178</v>
      </c>
      <c r="M1529" s="50">
        <v>520.24</v>
      </c>
      <c r="N1529" s="50">
        <v>563.31200000000001</v>
      </c>
      <c r="O1529" s="50">
        <v>488.63499999999999</v>
      </c>
      <c r="P1529" s="50">
        <v>422.44099999999997</v>
      </c>
      <c r="Q1529" s="50">
        <v>440.74</v>
      </c>
      <c r="R1529" s="50">
        <v>450.94499999999999</v>
      </c>
      <c r="S1529" s="50">
        <v>286.64299999999997</v>
      </c>
      <c r="T1529" s="50">
        <v>372.26</v>
      </c>
      <c r="U1529" s="50">
        <v>337.74099999999999</v>
      </c>
      <c r="V1529" s="50">
        <v>246.14500000000001</v>
      </c>
      <c r="W1529" s="50">
        <v>200.18700000000001</v>
      </c>
      <c r="X1529" s="50" t="s">
        <v>311</v>
      </c>
      <c r="Y1529" s="50" t="s">
        <v>311</v>
      </c>
      <c r="Z1529" s="50" t="s">
        <v>311</v>
      </c>
      <c r="AA1529" s="50" t="s">
        <v>311</v>
      </c>
      <c r="AB1529" s="50" t="s">
        <v>311</v>
      </c>
      <c r="AC1529" s="50" t="str">
        <f t="shared" si="101"/>
        <v>Austria-1980</v>
      </c>
      <c r="AD1529" s="51">
        <f t="shared" si="102"/>
        <v>4891.8099999999995</v>
      </c>
      <c r="AE1529" s="15">
        <f t="shared" si="103"/>
        <v>0.55561070442228944</v>
      </c>
      <c r="AF1529">
        <f t="shared" si="104"/>
        <v>0.17918145404784661</v>
      </c>
    </row>
    <row r="1530" spans="1:32" x14ac:dyDescent="0.25">
      <c r="A1530" s="59">
        <v>1513</v>
      </c>
      <c r="B1530" s="60" t="s">
        <v>309</v>
      </c>
      <c r="C1530" s="61" t="s">
        <v>349</v>
      </c>
      <c r="D1530" s="62"/>
      <c r="E1530" s="62">
        <v>112</v>
      </c>
      <c r="F1530" s="62">
        <v>1980</v>
      </c>
      <c r="G1530" s="50">
        <v>741.80700000000002</v>
      </c>
      <c r="H1530" s="50">
        <v>729.55600000000004</v>
      </c>
      <c r="I1530" s="50">
        <v>722.17200000000003</v>
      </c>
      <c r="J1530" s="50">
        <v>850.17700000000002</v>
      </c>
      <c r="K1530" s="50">
        <v>854.33100000000002</v>
      </c>
      <c r="L1530" s="50">
        <v>744.23800000000006</v>
      </c>
      <c r="M1530" s="50">
        <v>636.51400000000001</v>
      </c>
      <c r="N1530" s="50">
        <v>485.80200000000002</v>
      </c>
      <c r="O1530" s="50">
        <v>718.74800000000005</v>
      </c>
      <c r="P1530" s="50">
        <v>652.45899999999995</v>
      </c>
      <c r="Q1530" s="50">
        <v>676.31399999999996</v>
      </c>
      <c r="R1530" s="50">
        <v>495.137</v>
      </c>
      <c r="S1530" s="50">
        <v>288.584</v>
      </c>
      <c r="T1530" s="50">
        <v>351.21100000000001</v>
      </c>
      <c r="U1530" s="50">
        <v>297.22500000000002</v>
      </c>
      <c r="V1530" s="50">
        <v>207.642</v>
      </c>
      <c r="W1530" s="50">
        <v>181.971</v>
      </c>
      <c r="X1530" s="50" t="s">
        <v>311</v>
      </c>
      <c r="Y1530" s="50" t="s">
        <v>311</v>
      </c>
      <c r="Z1530" s="50" t="s">
        <v>311</v>
      </c>
      <c r="AA1530" s="50" t="s">
        <v>311</v>
      </c>
      <c r="AB1530" s="50" t="s">
        <v>311</v>
      </c>
      <c r="AC1530" s="50" t="str">
        <f t="shared" si="101"/>
        <v>Belarus-1980</v>
      </c>
      <c r="AD1530" s="51">
        <f t="shared" si="102"/>
        <v>6402.3040000000001</v>
      </c>
      <c r="AE1530" s="15">
        <f t="shared" si="103"/>
        <v>0.50475328881602621</v>
      </c>
      <c r="AF1530">
        <f t="shared" si="104"/>
        <v>0.12076180114588</v>
      </c>
    </row>
    <row r="1531" spans="1:32" x14ac:dyDescent="0.25">
      <c r="A1531" s="59">
        <v>1514</v>
      </c>
      <c r="B1531" s="60" t="s">
        <v>309</v>
      </c>
      <c r="C1531" s="61" t="s">
        <v>350</v>
      </c>
      <c r="D1531" s="62"/>
      <c r="E1531" s="62">
        <v>203</v>
      </c>
      <c r="F1531" s="62">
        <v>1980</v>
      </c>
      <c r="G1531" s="50">
        <v>895.61400000000003</v>
      </c>
      <c r="H1531" s="50">
        <v>844.76900000000001</v>
      </c>
      <c r="I1531" s="50">
        <v>682.05600000000004</v>
      </c>
      <c r="J1531" s="50">
        <v>679.32799999999997</v>
      </c>
      <c r="K1531" s="50">
        <v>716.73199999999997</v>
      </c>
      <c r="L1531" s="50">
        <v>844.84699999999998</v>
      </c>
      <c r="M1531" s="50">
        <v>869.60500000000002</v>
      </c>
      <c r="N1531" s="50">
        <v>705.76700000000005</v>
      </c>
      <c r="O1531" s="50">
        <v>529.46500000000003</v>
      </c>
      <c r="P1531" s="50">
        <v>582.46100000000001</v>
      </c>
      <c r="Q1531" s="50">
        <v>615.41999999999996</v>
      </c>
      <c r="R1531" s="50">
        <v>660.52499999999998</v>
      </c>
      <c r="S1531" s="50">
        <v>319.36500000000001</v>
      </c>
      <c r="T1531" s="50">
        <v>514.89499999999998</v>
      </c>
      <c r="U1531" s="50">
        <v>419.79700000000003</v>
      </c>
      <c r="V1531" s="50">
        <v>276.70699999999999</v>
      </c>
      <c r="W1531" s="50">
        <v>191.91800000000001</v>
      </c>
      <c r="X1531" s="50" t="s">
        <v>311</v>
      </c>
      <c r="Y1531" s="50" t="s">
        <v>311</v>
      </c>
      <c r="Z1531" s="50" t="s">
        <v>311</v>
      </c>
      <c r="AA1531" s="50" t="s">
        <v>311</v>
      </c>
      <c r="AB1531" s="50" t="s">
        <v>311</v>
      </c>
      <c r="AC1531" s="50" t="str">
        <f t="shared" si="101"/>
        <v>Czechia-1980</v>
      </c>
      <c r="AD1531" s="51">
        <f t="shared" si="102"/>
        <v>6523.5150000000003</v>
      </c>
      <c r="AE1531" s="15">
        <f t="shared" si="103"/>
        <v>0.586456227969124</v>
      </c>
      <c r="AF1531">
        <f t="shared" si="104"/>
        <v>0.15686610952839683</v>
      </c>
    </row>
    <row r="1532" spans="1:32" x14ac:dyDescent="0.25">
      <c r="A1532" s="59">
        <v>1515</v>
      </c>
      <c r="B1532" s="60" t="s">
        <v>309</v>
      </c>
      <c r="C1532" s="61" t="s">
        <v>351</v>
      </c>
      <c r="D1532" s="62"/>
      <c r="E1532" s="62">
        <v>348</v>
      </c>
      <c r="F1532" s="62">
        <v>1980</v>
      </c>
      <c r="G1532" s="50">
        <v>876.86699999999996</v>
      </c>
      <c r="H1532" s="50">
        <v>779.83299999999997</v>
      </c>
      <c r="I1532" s="50">
        <v>710.87800000000004</v>
      </c>
      <c r="J1532" s="50">
        <v>635.00400000000002</v>
      </c>
      <c r="K1532" s="50">
        <v>803.12099999999998</v>
      </c>
      <c r="L1532" s="50">
        <v>906.61099999999999</v>
      </c>
      <c r="M1532" s="50">
        <v>758.07799999999997</v>
      </c>
      <c r="N1532" s="50">
        <v>727.92100000000005</v>
      </c>
      <c r="O1532" s="50">
        <v>647.01099999999997</v>
      </c>
      <c r="P1532" s="50">
        <v>682.30200000000002</v>
      </c>
      <c r="Q1532" s="50">
        <v>687.85900000000004</v>
      </c>
      <c r="R1532" s="50">
        <v>716.27</v>
      </c>
      <c r="S1532" s="50">
        <v>360.36399999999998</v>
      </c>
      <c r="T1532" s="50">
        <v>551.27800000000002</v>
      </c>
      <c r="U1532" s="50">
        <v>419.19299999999998</v>
      </c>
      <c r="V1532" s="50">
        <v>276.86200000000002</v>
      </c>
      <c r="W1532" s="50">
        <v>215.31399999999999</v>
      </c>
      <c r="X1532" s="50" t="s">
        <v>311</v>
      </c>
      <c r="Y1532" s="50" t="s">
        <v>311</v>
      </c>
      <c r="Z1532" s="50" t="s">
        <v>311</v>
      </c>
      <c r="AA1532" s="50" t="s">
        <v>311</v>
      </c>
      <c r="AB1532" s="50" t="s">
        <v>311</v>
      </c>
      <c r="AC1532" s="50" t="str">
        <f t="shared" si="101"/>
        <v>Hungary-1980</v>
      </c>
      <c r="AD1532" s="51">
        <f t="shared" si="102"/>
        <v>6924.5409999999993</v>
      </c>
      <c r="AE1532" s="15">
        <f t="shared" si="103"/>
        <v>0.55313774588091835</v>
      </c>
      <c r="AF1532">
        <f t="shared" si="104"/>
        <v>0.15740726092724383</v>
      </c>
    </row>
    <row r="1533" spans="1:32" x14ac:dyDescent="0.25">
      <c r="A1533" s="59">
        <v>1516</v>
      </c>
      <c r="B1533" s="60" t="s">
        <v>309</v>
      </c>
      <c r="C1533" s="61" t="s">
        <v>352</v>
      </c>
      <c r="D1533" s="62"/>
      <c r="E1533" s="62">
        <v>442</v>
      </c>
      <c r="F1533" s="62">
        <v>1980</v>
      </c>
      <c r="G1533" s="50">
        <v>20.579000000000001</v>
      </c>
      <c r="H1533" s="50">
        <v>21.779</v>
      </c>
      <c r="I1533" s="50">
        <v>25.923999999999999</v>
      </c>
      <c r="J1533" s="50">
        <v>27.981999999999999</v>
      </c>
      <c r="K1533" s="50">
        <v>29.11</v>
      </c>
      <c r="L1533" s="50">
        <v>28.969000000000001</v>
      </c>
      <c r="M1533" s="50">
        <v>27.837</v>
      </c>
      <c r="N1533" s="50">
        <v>24.670999999999999</v>
      </c>
      <c r="O1533" s="50">
        <v>24.135000000000002</v>
      </c>
      <c r="P1533" s="50">
        <v>24.18</v>
      </c>
      <c r="Q1533" s="50">
        <v>24.306999999999999</v>
      </c>
      <c r="R1533" s="50">
        <v>19.777999999999999</v>
      </c>
      <c r="S1533" s="50">
        <v>15.129</v>
      </c>
      <c r="T1533" s="50">
        <v>16.940999999999999</v>
      </c>
      <c r="U1533" s="50">
        <v>14.558</v>
      </c>
      <c r="V1533" s="50">
        <v>10.010999999999999</v>
      </c>
      <c r="W1533" s="50">
        <v>8.1479999999999997</v>
      </c>
      <c r="X1533" s="50" t="s">
        <v>311</v>
      </c>
      <c r="Y1533" s="50" t="s">
        <v>311</v>
      </c>
      <c r="Z1533" s="50" t="s">
        <v>311</v>
      </c>
      <c r="AA1533" s="50" t="s">
        <v>311</v>
      </c>
      <c r="AB1533" s="50" t="s">
        <v>311</v>
      </c>
      <c r="AC1533" s="50" t="str">
        <f t="shared" si="101"/>
        <v>Luxembourg-1980</v>
      </c>
      <c r="AD1533" s="51">
        <f t="shared" si="102"/>
        <v>246.09799999999998</v>
      </c>
      <c r="AE1533" s="15">
        <f t="shared" si="103"/>
        <v>0.47923997756991121</v>
      </c>
      <c r="AF1533">
        <f t="shared" si="104"/>
        <v>0.15795534067052608</v>
      </c>
    </row>
    <row r="1534" spans="1:32" x14ac:dyDescent="0.25">
      <c r="A1534" s="59">
        <v>1517</v>
      </c>
      <c r="B1534" s="60" t="s">
        <v>309</v>
      </c>
      <c r="C1534" s="61" t="s">
        <v>353</v>
      </c>
      <c r="D1534" s="62">
        <v>4</v>
      </c>
      <c r="E1534" s="62">
        <v>688</v>
      </c>
      <c r="F1534" s="62">
        <v>1980</v>
      </c>
      <c r="G1534" s="50">
        <v>779.577</v>
      </c>
      <c r="H1534" s="50">
        <v>735.96400000000006</v>
      </c>
      <c r="I1534" s="50">
        <v>684.76599999999996</v>
      </c>
      <c r="J1534" s="50">
        <v>664.76300000000003</v>
      </c>
      <c r="K1534" s="50">
        <v>679.11400000000003</v>
      </c>
      <c r="L1534" s="50">
        <v>789.62800000000004</v>
      </c>
      <c r="M1534" s="50">
        <v>702.33100000000002</v>
      </c>
      <c r="N1534" s="50">
        <v>495.14100000000002</v>
      </c>
      <c r="O1534" s="50">
        <v>577.06399999999996</v>
      </c>
      <c r="P1534" s="50">
        <v>633.75</v>
      </c>
      <c r="Q1534" s="50">
        <v>613.29399999999998</v>
      </c>
      <c r="R1534" s="50">
        <v>477.85399999999998</v>
      </c>
      <c r="S1534" s="50">
        <v>254.14699999999999</v>
      </c>
      <c r="T1534" s="50">
        <v>270.649</v>
      </c>
      <c r="U1534" s="50">
        <v>259.41500000000002</v>
      </c>
      <c r="V1534" s="50">
        <v>169.435</v>
      </c>
      <c r="W1534" s="50">
        <v>121.401</v>
      </c>
      <c r="X1534" s="50" t="s">
        <v>311</v>
      </c>
      <c r="Y1534" s="50" t="s">
        <v>311</v>
      </c>
      <c r="Z1534" s="50" t="s">
        <v>311</v>
      </c>
      <c r="AA1534" s="50" t="s">
        <v>311</v>
      </c>
      <c r="AB1534" s="50" t="s">
        <v>311</v>
      </c>
      <c r="AC1534" s="50" t="str">
        <f t="shared" si="101"/>
        <v>Serbia-1980</v>
      </c>
      <c r="AD1534" s="51">
        <f t="shared" si="102"/>
        <v>5887.0860000000002</v>
      </c>
      <c r="AE1534" s="15">
        <f t="shared" si="103"/>
        <v>0.51319226523954287</v>
      </c>
      <c r="AF1534">
        <f t="shared" si="104"/>
        <v>0.10150366131582822</v>
      </c>
    </row>
    <row r="1535" spans="1:32" x14ac:dyDescent="0.25">
      <c r="A1535" s="59">
        <v>1518</v>
      </c>
      <c r="B1535" s="60" t="s">
        <v>309</v>
      </c>
      <c r="C1535" s="61" t="s">
        <v>354</v>
      </c>
      <c r="D1535" s="62"/>
      <c r="E1535" s="62">
        <v>703</v>
      </c>
      <c r="F1535" s="62">
        <v>1980</v>
      </c>
      <c r="G1535" s="50">
        <v>485.11900000000003</v>
      </c>
      <c r="H1535" s="50">
        <v>440.584</v>
      </c>
      <c r="I1535" s="50">
        <v>381.58199999999999</v>
      </c>
      <c r="J1535" s="50">
        <v>408.56900000000002</v>
      </c>
      <c r="K1535" s="50">
        <v>442.86900000000003</v>
      </c>
      <c r="L1535" s="50">
        <v>441.81400000000002</v>
      </c>
      <c r="M1535" s="50">
        <v>350.42399999999998</v>
      </c>
      <c r="N1535" s="50">
        <v>294.45299999999997</v>
      </c>
      <c r="O1535" s="50">
        <v>263.649</v>
      </c>
      <c r="P1535" s="50">
        <v>277.38400000000001</v>
      </c>
      <c r="Q1535" s="50">
        <v>268.51799999999997</v>
      </c>
      <c r="R1535" s="50">
        <v>276.67099999999999</v>
      </c>
      <c r="S1535" s="50">
        <v>141.22499999999999</v>
      </c>
      <c r="T1535" s="50">
        <v>193.465</v>
      </c>
      <c r="U1535" s="50">
        <v>152.27000000000001</v>
      </c>
      <c r="V1535" s="50">
        <v>104.798</v>
      </c>
      <c r="W1535" s="50">
        <v>73.337000000000003</v>
      </c>
      <c r="X1535" s="50" t="s">
        <v>311</v>
      </c>
      <c r="Y1535" s="50" t="s">
        <v>311</v>
      </c>
      <c r="Z1535" s="50" t="s">
        <v>311</v>
      </c>
      <c r="AA1535" s="50" t="s">
        <v>311</v>
      </c>
      <c r="AB1535" s="50" t="s">
        <v>311</v>
      </c>
      <c r="AC1535" s="50" t="str">
        <f t="shared" si="101"/>
        <v>Slovakia-1980</v>
      </c>
      <c r="AD1535" s="51">
        <f t="shared" si="102"/>
        <v>3165.576</v>
      </c>
      <c r="AE1535" s="15">
        <f t="shared" si="103"/>
        <v>0.57845870704099345</v>
      </c>
      <c r="AF1535">
        <f t="shared" si="104"/>
        <v>0.11712190474955515</v>
      </c>
    </row>
    <row r="1536" spans="1:32" x14ac:dyDescent="0.25">
      <c r="A1536" s="59">
        <v>1519</v>
      </c>
      <c r="B1536" s="60" t="s">
        <v>309</v>
      </c>
      <c r="C1536" s="61" t="s">
        <v>355</v>
      </c>
      <c r="D1536" s="62"/>
      <c r="E1536" s="62">
        <v>756</v>
      </c>
      <c r="F1536" s="62">
        <v>1980</v>
      </c>
      <c r="G1536" s="50">
        <v>355.51799999999997</v>
      </c>
      <c r="H1536" s="50">
        <v>415.27</v>
      </c>
      <c r="I1536" s="50">
        <v>490.10700000000003</v>
      </c>
      <c r="J1536" s="50">
        <v>499.00400000000002</v>
      </c>
      <c r="K1536" s="50">
        <v>461.26799999999997</v>
      </c>
      <c r="L1536" s="50">
        <v>463.733</v>
      </c>
      <c r="M1536" s="50">
        <v>503.69600000000003</v>
      </c>
      <c r="N1536" s="50">
        <v>465.70400000000001</v>
      </c>
      <c r="O1536" s="50">
        <v>406.00299999999999</v>
      </c>
      <c r="P1536" s="50">
        <v>388.44099999999997</v>
      </c>
      <c r="Q1536" s="50">
        <v>363.22800000000001</v>
      </c>
      <c r="R1536" s="50">
        <v>346.041</v>
      </c>
      <c r="S1536" s="50">
        <v>274.75599999999997</v>
      </c>
      <c r="T1536" s="50">
        <v>285.36900000000003</v>
      </c>
      <c r="U1536" s="50">
        <v>245.55199999999999</v>
      </c>
      <c r="V1536" s="50">
        <v>178.81299999999999</v>
      </c>
      <c r="W1536" s="50">
        <v>161.107</v>
      </c>
      <c r="X1536" s="50" t="s">
        <v>311</v>
      </c>
      <c r="Y1536" s="50" t="s">
        <v>311</v>
      </c>
      <c r="Z1536" s="50" t="s">
        <v>311</v>
      </c>
      <c r="AA1536" s="50" t="s">
        <v>311</v>
      </c>
      <c r="AB1536" s="50" t="s">
        <v>311</v>
      </c>
      <c r="AC1536" s="50" t="str">
        <f t="shared" si="101"/>
        <v>Switzerland-1980</v>
      </c>
      <c r="AD1536" s="51">
        <f t="shared" si="102"/>
        <v>4171.8740000000007</v>
      </c>
      <c r="AE1536" s="15">
        <f t="shared" si="103"/>
        <v>0.51097804008462377</v>
      </c>
      <c r="AF1536">
        <f t="shared" si="104"/>
        <v>0.16029413361768186</v>
      </c>
    </row>
    <row r="1537" spans="1:32" x14ac:dyDescent="0.25">
      <c r="A1537" s="45">
        <v>1520</v>
      </c>
      <c r="B1537" s="46" t="s">
        <v>309</v>
      </c>
      <c r="C1537" s="47" t="s">
        <v>356</v>
      </c>
      <c r="D1537" s="48"/>
      <c r="E1537" s="48">
        <v>1637</v>
      </c>
      <c r="F1537" s="48">
        <v>1980</v>
      </c>
      <c r="G1537" s="49">
        <v>5331.2330000000002</v>
      </c>
      <c r="H1537" s="49">
        <v>5285.1589999999997</v>
      </c>
      <c r="I1537" s="49">
        <v>5133.2979999999998</v>
      </c>
      <c r="J1537" s="49">
        <v>4840.5829999999996</v>
      </c>
      <c r="K1537" s="49">
        <v>3906.8789999999999</v>
      </c>
      <c r="L1537" s="49">
        <v>3307.6030000000001</v>
      </c>
      <c r="M1537" s="49">
        <v>2663.201</v>
      </c>
      <c r="N1537" s="49">
        <v>2249.942</v>
      </c>
      <c r="O1537" s="49">
        <v>1994.2360000000001</v>
      </c>
      <c r="P1537" s="49">
        <v>1696.825</v>
      </c>
      <c r="Q1537" s="49">
        <v>1456.1890000000001</v>
      </c>
      <c r="R1537" s="49">
        <v>1226.604</v>
      </c>
      <c r="S1537" s="49">
        <v>1032.8599999999999</v>
      </c>
      <c r="T1537" s="49">
        <v>858.71600000000001</v>
      </c>
      <c r="U1537" s="49">
        <v>629.49900000000002</v>
      </c>
      <c r="V1537" s="49">
        <v>401.59300000000002</v>
      </c>
      <c r="W1537" s="49">
        <v>314.08699999999999</v>
      </c>
      <c r="X1537" s="49" t="s">
        <v>311</v>
      </c>
      <c r="Y1537" s="49" t="s">
        <v>311</v>
      </c>
      <c r="Z1537" s="49" t="s">
        <v>311</v>
      </c>
      <c r="AA1537" s="49" t="s">
        <v>311</v>
      </c>
      <c r="AB1537" s="49" t="s">
        <v>311</v>
      </c>
      <c r="AC1537" s="50" t="str">
        <f t="shared" si="101"/>
        <v>SMALL ISLAND DEVELOPING STATES (SIDS)-1980</v>
      </c>
      <c r="AD1537" s="51">
        <f t="shared" si="102"/>
        <v>24374.921999999999</v>
      </c>
      <c r="AE1537" s="15">
        <f t="shared" si="103"/>
        <v>0.73655969032434243</v>
      </c>
      <c r="AF1537">
        <f t="shared" si="104"/>
        <v>5.4926263212215005E-2</v>
      </c>
    </row>
    <row r="1538" spans="1:32" x14ac:dyDescent="0.25">
      <c r="A1538" s="59">
        <v>1521</v>
      </c>
      <c r="B1538" s="60" t="s">
        <v>309</v>
      </c>
      <c r="C1538" s="61" t="s">
        <v>357</v>
      </c>
      <c r="D1538" s="62"/>
      <c r="E1538" s="62">
        <v>28</v>
      </c>
      <c r="F1538" s="62">
        <v>1980</v>
      </c>
      <c r="G1538" s="50">
        <v>7.2930000000000001</v>
      </c>
      <c r="H1538" s="50">
        <v>9.0419999999999998</v>
      </c>
      <c r="I1538" s="50">
        <v>9.2129999999999992</v>
      </c>
      <c r="J1538" s="50">
        <v>8.3810000000000002</v>
      </c>
      <c r="K1538" s="50">
        <v>7.8369999999999997</v>
      </c>
      <c r="L1538" s="50">
        <v>7.0389999999999997</v>
      </c>
      <c r="M1538" s="50">
        <v>5.3209999999999997</v>
      </c>
      <c r="N1538" s="50">
        <v>4.476</v>
      </c>
      <c r="O1538" s="50">
        <v>3.1890000000000001</v>
      </c>
      <c r="P1538" s="50">
        <v>2.032</v>
      </c>
      <c r="Q1538" s="50">
        <v>2.4039999999999999</v>
      </c>
      <c r="R1538" s="50">
        <v>1.696</v>
      </c>
      <c r="S1538" s="50">
        <v>1.7010000000000001</v>
      </c>
      <c r="T1538" s="50">
        <v>1.6459999999999999</v>
      </c>
      <c r="U1538" s="50">
        <v>1.0269999999999999</v>
      </c>
      <c r="V1538" s="50">
        <v>0.63900000000000001</v>
      </c>
      <c r="W1538" s="50">
        <v>0.50600000000000001</v>
      </c>
      <c r="X1538" s="50" t="s">
        <v>311</v>
      </c>
      <c r="Y1538" s="50" t="s">
        <v>311</v>
      </c>
      <c r="Z1538" s="50" t="s">
        <v>311</v>
      </c>
      <c r="AA1538" s="50" t="s">
        <v>311</v>
      </c>
      <c r="AB1538" s="50" t="s">
        <v>311</v>
      </c>
      <c r="AC1538" s="50" t="str">
        <f t="shared" si="101"/>
        <v>Antigua and Barbuda-1980</v>
      </c>
      <c r="AD1538" s="51">
        <f t="shared" si="102"/>
        <v>44.075999999999986</v>
      </c>
      <c r="AE1538" s="15">
        <f t="shared" si="103"/>
        <v>0.66625828115073993</v>
      </c>
      <c r="AF1538">
        <f t="shared" si="104"/>
        <v>5.4837412386533391E-2</v>
      </c>
    </row>
    <row r="1539" spans="1:32" x14ac:dyDescent="0.25">
      <c r="A1539" s="59">
        <v>1522</v>
      </c>
      <c r="B1539" s="60" t="s">
        <v>309</v>
      </c>
      <c r="C1539" s="61" t="s">
        <v>358</v>
      </c>
      <c r="D1539" s="62"/>
      <c r="E1539" s="62">
        <v>533</v>
      </c>
      <c r="F1539" s="62">
        <v>1980</v>
      </c>
      <c r="G1539" s="50">
        <v>5.2629999999999999</v>
      </c>
      <c r="H1539" s="50">
        <v>4.7690000000000001</v>
      </c>
      <c r="I1539" s="50">
        <v>5.9020000000000001</v>
      </c>
      <c r="J1539" s="50">
        <v>6.944</v>
      </c>
      <c r="K1539" s="50">
        <v>6.0990000000000002</v>
      </c>
      <c r="L1539" s="50">
        <v>5.2220000000000004</v>
      </c>
      <c r="M1539" s="50">
        <v>4.976</v>
      </c>
      <c r="N1539" s="50">
        <v>4.1070000000000002</v>
      </c>
      <c r="O1539" s="50">
        <v>3.5179999999999998</v>
      </c>
      <c r="P1539" s="50">
        <v>3.27</v>
      </c>
      <c r="Q1539" s="50">
        <v>2.2610000000000001</v>
      </c>
      <c r="R1539" s="50">
        <v>1.8480000000000001</v>
      </c>
      <c r="S1539" s="50">
        <v>1.8</v>
      </c>
      <c r="T1539" s="50">
        <v>1.5720000000000001</v>
      </c>
      <c r="U1539" s="50">
        <v>1.2270000000000001</v>
      </c>
      <c r="V1539" s="50">
        <v>0.70299999999999996</v>
      </c>
      <c r="W1539" s="50">
        <v>0.61499999999999999</v>
      </c>
      <c r="X1539" s="50" t="s">
        <v>311</v>
      </c>
      <c r="Y1539" s="50" t="s">
        <v>311</v>
      </c>
      <c r="Z1539" s="50" t="s">
        <v>311</v>
      </c>
      <c r="AA1539" s="50" t="s">
        <v>311</v>
      </c>
      <c r="AB1539" s="50" t="s">
        <v>311</v>
      </c>
      <c r="AC1539" s="50" t="str">
        <f t="shared" si="101"/>
        <v>Aruba-1980</v>
      </c>
      <c r="AD1539" s="51">
        <f t="shared" si="102"/>
        <v>40.045000000000002</v>
      </c>
      <c r="AE1539" s="15">
        <f t="shared" si="103"/>
        <v>0.50071169933824444</v>
      </c>
      <c r="AF1539">
        <f t="shared" si="104"/>
        <v>7.3545436681612744E-2</v>
      </c>
    </row>
    <row r="1540" spans="1:32" x14ac:dyDescent="0.25">
      <c r="A1540" s="59">
        <v>1523</v>
      </c>
      <c r="B1540" s="60" t="s">
        <v>309</v>
      </c>
      <c r="C1540" s="61" t="s">
        <v>359</v>
      </c>
      <c r="D1540" s="62"/>
      <c r="E1540" s="62">
        <v>44</v>
      </c>
      <c r="F1540" s="62">
        <v>1980</v>
      </c>
      <c r="G1540" s="50">
        <v>25.263999999999999</v>
      </c>
      <c r="H1540" s="50">
        <v>27.033999999999999</v>
      </c>
      <c r="I1540" s="50">
        <v>25.558</v>
      </c>
      <c r="J1540" s="50">
        <v>26.559000000000001</v>
      </c>
      <c r="K1540" s="50">
        <v>21.422000000000001</v>
      </c>
      <c r="L1540" s="50">
        <v>17.003</v>
      </c>
      <c r="M1540" s="50">
        <v>13.888</v>
      </c>
      <c r="N1540" s="50">
        <v>11.371</v>
      </c>
      <c r="O1540" s="50">
        <v>10.177</v>
      </c>
      <c r="P1540" s="50">
        <v>7.9390000000000001</v>
      </c>
      <c r="Q1540" s="50">
        <v>6.5519999999999996</v>
      </c>
      <c r="R1540" s="50">
        <v>5.0309999999999997</v>
      </c>
      <c r="S1540" s="50">
        <v>4.1180000000000003</v>
      </c>
      <c r="T1540" s="50">
        <v>3.7160000000000002</v>
      </c>
      <c r="U1540" s="50">
        <v>2.4620000000000002</v>
      </c>
      <c r="V1540" s="50">
        <v>1.409</v>
      </c>
      <c r="W1540" s="50">
        <v>1.1579999999999999</v>
      </c>
      <c r="X1540" s="50" t="s">
        <v>311</v>
      </c>
      <c r="Y1540" s="50" t="s">
        <v>311</v>
      </c>
      <c r="Z1540" s="50" t="s">
        <v>311</v>
      </c>
      <c r="AA1540" s="50" t="s">
        <v>311</v>
      </c>
      <c r="AB1540" s="50" t="s">
        <v>311</v>
      </c>
      <c r="AC1540" s="50" t="str">
        <f t="shared" si="101"/>
        <v>Bahamas-1980</v>
      </c>
      <c r="AD1540" s="51">
        <f t="shared" si="102"/>
        <v>124.06</v>
      </c>
      <c r="AE1540" s="15">
        <f t="shared" si="103"/>
        <v>0.69805739158471702</v>
      </c>
      <c r="AF1540">
        <f t="shared" si="104"/>
        <v>4.3310089344083688E-2</v>
      </c>
    </row>
    <row r="1541" spans="1:32" x14ac:dyDescent="0.25">
      <c r="A1541" s="59">
        <v>1524</v>
      </c>
      <c r="B1541" s="60" t="s">
        <v>309</v>
      </c>
      <c r="C1541" s="61" t="s">
        <v>360</v>
      </c>
      <c r="D1541" s="62"/>
      <c r="E1541" s="62">
        <v>48</v>
      </c>
      <c r="F1541" s="62">
        <v>1980</v>
      </c>
      <c r="G1541" s="50">
        <v>49.896999999999998</v>
      </c>
      <c r="H1541" s="50">
        <v>39.615000000000002</v>
      </c>
      <c r="I1541" s="50">
        <v>34.911999999999999</v>
      </c>
      <c r="J1541" s="50">
        <v>35.642000000000003</v>
      </c>
      <c r="K1541" s="50">
        <v>43.975000000000001</v>
      </c>
      <c r="L1541" s="50">
        <v>43.752000000000002</v>
      </c>
      <c r="M1541" s="50">
        <v>30.21</v>
      </c>
      <c r="N1541" s="50">
        <v>20.908999999999999</v>
      </c>
      <c r="O1541" s="50">
        <v>17.050999999999998</v>
      </c>
      <c r="P1541" s="50">
        <v>13.108000000000001</v>
      </c>
      <c r="Q1541" s="50">
        <v>9.7469999999999999</v>
      </c>
      <c r="R1541" s="50">
        <v>7.74</v>
      </c>
      <c r="S1541" s="50">
        <v>5.9029999999999996</v>
      </c>
      <c r="T1541" s="50">
        <v>3.0819999999999999</v>
      </c>
      <c r="U1541" s="50">
        <v>2.29</v>
      </c>
      <c r="V1541" s="50">
        <v>1.2869999999999999</v>
      </c>
      <c r="W1541" s="50">
        <v>0.76800000000000002</v>
      </c>
      <c r="X1541" s="50" t="s">
        <v>311</v>
      </c>
      <c r="Y1541" s="50" t="s">
        <v>311</v>
      </c>
      <c r="Z1541" s="50" t="s">
        <v>311</v>
      </c>
      <c r="AA1541" s="50" t="s">
        <v>311</v>
      </c>
      <c r="AB1541" s="50" t="s">
        <v>311</v>
      </c>
      <c r="AC1541" s="50" t="str">
        <f t="shared" si="101"/>
        <v>Bahrain-1980</v>
      </c>
      <c r="AD1541" s="51">
        <f t="shared" si="102"/>
        <v>228.03700000000001</v>
      </c>
      <c r="AE1541" s="15">
        <f t="shared" si="103"/>
        <v>0.57820002894267153</v>
      </c>
      <c r="AF1541">
        <f t="shared" si="104"/>
        <v>2.1071834898045455E-2</v>
      </c>
    </row>
    <row r="1542" spans="1:32" x14ac:dyDescent="0.25">
      <c r="A1542" s="59">
        <v>1525</v>
      </c>
      <c r="B1542" s="60" t="s">
        <v>309</v>
      </c>
      <c r="C1542" s="61" t="s">
        <v>361</v>
      </c>
      <c r="D1542" s="62"/>
      <c r="E1542" s="62">
        <v>52</v>
      </c>
      <c r="F1542" s="62">
        <v>1980</v>
      </c>
      <c r="G1542" s="50">
        <v>21.971</v>
      </c>
      <c r="H1542" s="50">
        <v>26.396999999999998</v>
      </c>
      <c r="I1542" s="50">
        <v>26.722000000000001</v>
      </c>
      <c r="J1542" s="50">
        <v>28.347000000000001</v>
      </c>
      <c r="K1542" s="50">
        <v>26.173999999999999</v>
      </c>
      <c r="L1542" s="50">
        <v>21.338000000000001</v>
      </c>
      <c r="M1542" s="50">
        <v>16.442</v>
      </c>
      <c r="N1542" s="50">
        <v>11.242000000000001</v>
      </c>
      <c r="O1542" s="50">
        <v>10.105</v>
      </c>
      <c r="P1542" s="50">
        <v>9.2140000000000004</v>
      </c>
      <c r="Q1542" s="50">
        <v>9.8829999999999991</v>
      </c>
      <c r="R1542" s="50">
        <v>8.69</v>
      </c>
      <c r="S1542" s="50">
        <v>9.1219999999999999</v>
      </c>
      <c r="T1542" s="50">
        <v>9.0920000000000005</v>
      </c>
      <c r="U1542" s="50">
        <v>7.601</v>
      </c>
      <c r="V1542" s="50">
        <v>5.3890000000000002</v>
      </c>
      <c r="W1542" s="50">
        <v>4.4649999999999999</v>
      </c>
      <c r="X1542" s="50" t="s">
        <v>311</v>
      </c>
      <c r="Y1542" s="50" t="s">
        <v>311</v>
      </c>
      <c r="Z1542" s="50" t="s">
        <v>311</v>
      </c>
      <c r="AA1542" s="50" t="s">
        <v>311</v>
      </c>
      <c r="AB1542" s="50" t="s">
        <v>311</v>
      </c>
      <c r="AC1542" s="50" t="str">
        <f t="shared" si="101"/>
        <v>Barbados-1980</v>
      </c>
      <c r="AD1542" s="51">
        <f t="shared" si="102"/>
        <v>150.55700000000002</v>
      </c>
      <c r="AE1542" s="15">
        <f t="shared" si="103"/>
        <v>0.67507322807973058</v>
      </c>
      <c r="AF1542">
        <f t="shared" si="104"/>
        <v>0.11764836226495368</v>
      </c>
    </row>
    <row r="1543" spans="1:32" x14ac:dyDescent="0.25">
      <c r="A1543" s="59">
        <v>1526</v>
      </c>
      <c r="B1543" s="60" t="s">
        <v>309</v>
      </c>
      <c r="C1543" s="61" t="s">
        <v>362</v>
      </c>
      <c r="D1543" s="62"/>
      <c r="E1543" s="62">
        <v>84</v>
      </c>
      <c r="F1543" s="62">
        <v>1980</v>
      </c>
      <c r="G1543" s="50">
        <v>24.468</v>
      </c>
      <c r="H1543" s="50">
        <v>22.544</v>
      </c>
      <c r="I1543" s="50">
        <v>20.096</v>
      </c>
      <c r="J1543" s="50">
        <v>17.943000000000001</v>
      </c>
      <c r="K1543" s="50">
        <v>12.281000000000001</v>
      </c>
      <c r="L1543" s="50">
        <v>8.9030000000000005</v>
      </c>
      <c r="M1543" s="50">
        <v>6.5570000000000004</v>
      </c>
      <c r="N1543" s="50">
        <v>5.0739999999999998</v>
      </c>
      <c r="O1543" s="50">
        <v>4.9980000000000002</v>
      </c>
      <c r="P1543" s="50">
        <v>4.6150000000000002</v>
      </c>
      <c r="Q1543" s="50">
        <v>4.3239999999999998</v>
      </c>
      <c r="R1543" s="50">
        <v>3.1509999999999998</v>
      </c>
      <c r="S1543" s="50">
        <v>2.7269999999999999</v>
      </c>
      <c r="T1543" s="50">
        <v>2.452</v>
      </c>
      <c r="U1543" s="50">
        <v>1.5760000000000001</v>
      </c>
      <c r="V1543" s="50">
        <v>1.1499999999999999</v>
      </c>
      <c r="W1543" s="50">
        <v>1.296</v>
      </c>
      <c r="X1543" s="50" t="s">
        <v>311</v>
      </c>
      <c r="Y1543" s="50" t="s">
        <v>311</v>
      </c>
      <c r="Z1543" s="50" t="s">
        <v>311</v>
      </c>
      <c r="AA1543" s="50" t="s">
        <v>311</v>
      </c>
      <c r="AB1543" s="50" t="s">
        <v>311</v>
      </c>
      <c r="AC1543" s="50" t="str">
        <f t="shared" si="101"/>
        <v>Belize-1980</v>
      </c>
      <c r="AD1543" s="51">
        <f t="shared" si="102"/>
        <v>70.573000000000008</v>
      </c>
      <c r="AE1543" s="15">
        <f t="shared" si="103"/>
        <v>1.0426367024216059</v>
      </c>
      <c r="AF1543">
        <f t="shared" si="104"/>
        <v>4.7021738656750016E-2</v>
      </c>
    </row>
    <row r="1544" spans="1:32" x14ac:dyDescent="0.25">
      <c r="A1544" s="59">
        <v>1527</v>
      </c>
      <c r="B1544" s="60" t="s">
        <v>309</v>
      </c>
      <c r="C1544" s="61" t="s">
        <v>363</v>
      </c>
      <c r="D1544" s="62"/>
      <c r="E1544" s="62">
        <v>132</v>
      </c>
      <c r="F1544" s="62">
        <v>1980</v>
      </c>
      <c r="G1544" s="50">
        <v>49.646000000000001</v>
      </c>
      <c r="H1544" s="50">
        <v>42.994</v>
      </c>
      <c r="I1544" s="50">
        <v>42.793999999999997</v>
      </c>
      <c r="J1544" s="50">
        <v>40.393000000000001</v>
      </c>
      <c r="K1544" s="50">
        <v>24.119</v>
      </c>
      <c r="L1544" s="50">
        <v>17.027000000000001</v>
      </c>
      <c r="M1544" s="50">
        <v>8.0289999999999999</v>
      </c>
      <c r="N1544" s="50">
        <v>6.6779999999999999</v>
      </c>
      <c r="O1544" s="50">
        <v>10.396000000000001</v>
      </c>
      <c r="P1544" s="50">
        <v>10.435</v>
      </c>
      <c r="Q1544" s="50">
        <v>9.3629999999999995</v>
      </c>
      <c r="R1544" s="50">
        <v>5.0919999999999996</v>
      </c>
      <c r="S1544" s="50">
        <v>5.3319999999999999</v>
      </c>
      <c r="T1544" s="50">
        <v>5.45</v>
      </c>
      <c r="U1544" s="50">
        <v>5.1360000000000001</v>
      </c>
      <c r="V1544" s="50">
        <v>2.2829999999999999</v>
      </c>
      <c r="W1544" s="50">
        <v>1.49</v>
      </c>
      <c r="X1544" s="50" t="s">
        <v>311</v>
      </c>
      <c r="Y1544" s="50" t="s">
        <v>311</v>
      </c>
      <c r="Z1544" s="50" t="s">
        <v>311</v>
      </c>
      <c r="AA1544" s="50" t="s">
        <v>311</v>
      </c>
      <c r="AB1544" s="50" t="s">
        <v>311</v>
      </c>
      <c r="AC1544" s="50" t="str">
        <f t="shared" si="101"/>
        <v>Cabo Verde-1980</v>
      </c>
      <c r="AD1544" s="51">
        <f t="shared" si="102"/>
        <v>136.864</v>
      </c>
      <c r="AE1544" s="15">
        <f t="shared" si="103"/>
        <v>1.0944660392798689</v>
      </c>
      <c r="AF1544">
        <f t="shared" si="104"/>
        <v>5.2732667885919106E-2</v>
      </c>
    </row>
    <row r="1545" spans="1:32" x14ac:dyDescent="0.25">
      <c r="A1545" s="59">
        <v>1528</v>
      </c>
      <c r="B1545" s="60" t="s">
        <v>309</v>
      </c>
      <c r="C1545" s="61" t="s">
        <v>364</v>
      </c>
      <c r="D1545" s="62"/>
      <c r="E1545" s="62">
        <v>174</v>
      </c>
      <c r="F1545" s="62">
        <v>1980</v>
      </c>
      <c r="G1545" s="50">
        <v>55.421999999999997</v>
      </c>
      <c r="H1545" s="50">
        <v>44.496000000000002</v>
      </c>
      <c r="I1545" s="50">
        <v>37.96</v>
      </c>
      <c r="J1545" s="50">
        <v>32.701000000000001</v>
      </c>
      <c r="K1545" s="50">
        <v>27.547000000000001</v>
      </c>
      <c r="L1545" s="50">
        <v>21.885999999999999</v>
      </c>
      <c r="M1545" s="50">
        <v>16.23</v>
      </c>
      <c r="N1545" s="50">
        <v>14.542</v>
      </c>
      <c r="O1545" s="50">
        <v>12.865</v>
      </c>
      <c r="P1545" s="50">
        <v>10.988</v>
      </c>
      <c r="Q1545" s="50">
        <v>9.3149999999999995</v>
      </c>
      <c r="R1545" s="50">
        <v>7.7430000000000003</v>
      </c>
      <c r="S1545" s="50">
        <v>6.2329999999999997</v>
      </c>
      <c r="T1545" s="50">
        <v>4.5810000000000004</v>
      </c>
      <c r="U1545" s="50">
        <v>2.95</v>
      </c>
      <c r="V1545" s="50">
        <v>1.51</v>
      </c>
      <c r="W1545" s="50">
        <v>0.86</v>
      </c>
      <c r="X1545" s="50" t="s">
        <v>311</v>
      </c>
      <c r="Y1545" s="50" t="s">
        <v>311</v>
      </c>
      <c r="Z1545" s="50" t="s">
        <v>311</v>
      </c>
      <c r="AA1545" s="50" t="s">
        <v>311</v>
      </c>
      <c r="AB1545" s="50" t="s">
        <v>311</v>
      </c>
      <c r="AC1545" s="50" t="str">
        <f t="shared" si="101"/>
        <v>Comoros-1980</v>
      </c>
      <c r="AD1545" s="51">
        <f t="shared" si="102"/>
        <v>160.05000000000001</v>
      </c>
      <c r="AE1545" s="15">
        <f t="shared" si="103"/>
        <v>0.92333020930959064</v>
      </c>
      <c r="AF1545">
        <f t="shared" si="104"/>
        <v>3.3232861630998096E-2</v>
      </c>
    </row>
    <row r="1546" spans="1:32" x14ac:dyDescent="0.25">
      <c r="A1546" s="59">
        <v>1529</v>
      </c>
      <c r="B1546" s="60" t="s">
        <v>309</v>
      </c>
      <c r="C1546" s="61" t="s">
        <v>365</v>
      </c>
      <c r="D1546" s="62"/>
      <c r="E1546" s="62">
        <v>192</v>
      </c>
      <c r="F1546" s="62">
        <v>1980</v>
      </c>
      <c r="G1546" s="50">
        <v>802.56399999999996</v>
      </c>
      <c r="H1546" s="50">
        <v>1121.1479999999999</v>
      </c>
      <c r="I1546" s="50">
        <v>1192.664</v>
      </c>
      <c r="J1546" s="50">
        <v>1171.5809999999999</v>
      </c>
      <c r="K1546" s="50">
        <v>801.22299999999996</v>
      </c>
      <c r="L1546" s="50">
        <v>773.24699999999996</v>
      </c>
      <c r="M1546" s="50">
        <v>635.69299999999998</v>
      </c>
      <c r="N1546" s="50">
        <v>584.46100000000001</v>
      </c>
      <c r="O1546" s="50">
        <v>527.524</v>
      </c>
      <c r="P1546" s="50">
        <v>441.577</v>
      </c>
      <c r="Q1546" s="50">
        <v>383.61599999999999</v>
      </c>
      <c r="R1546" s="50">
        <v>334.84300000000002</v>
      </c>
      <c r="S1546" s="50">
        <v>302.31200000000001</v>
      </c>
      <c r="T1546" s="50">
        <v>273.24</v>
      </c>
      <c r="U1546" s="50">
        <v>220.62100000000001</v>
      </c>
      <c r="V1546" s="50">
        <v>155.71</v>
      </c>
      <c r="W1546" s="50">
        <v>113.15300000000001</v>
      </c>
      <c r="X1546" s="50" t="s">
        <v>311</v>
      </c>
      <c r="Y1546" s="50" t="s">
        <v>311</v>
      </c>
      <c r="Z1546" s="50" t="s">
        <v>311</v>
      </c>
      <c r="AA1546" s="50" t="s">
        <v>311</v>
      </c>
      <c r="AB1546" s="50" t="s">
        <v>311</v>
      </c>
      <c r="AC1546" s="50" t="str">
        <f t="shared" si="101"/>
        <v>Cuba-1980</v>
      </c>
      <c r="AD1546" s="51">
        <f t="shared" si="102"/>
        <v>5956.0770000000002</v>
      </c>
      <c r="AE1546" s="15">
        <f t="shared" si="103"/>
        <v>0.6512843940734816</v>
      </c>
      <c r="AF1546">
        <f t="shared" si="104"/>
        <v>8.407031703553601E-2</v>
      </c>
    </row>
    <row r="1547" spans="1:32" x14ac:dyDescent="0.25">
      <c r="A1547" s="59">
        <v>1530</v>
      </c>
      <c r="B1547" s="60" t="s">
        <v>309</v>
      </c>
      <c r="C1547" s="61" t="s">
        <v>366</v>
      </c>
      <c r="D1547" s="62"/>
      <c r="E1547" s="62">
        <v>531</v>
      </c>
      <c r="F1547" s="62">
        <v>1980</v>
      </c>
      <c r="G1547" s="50">
        <v>13.97</v>
      </c>
      <c r="H1547" s="50">
        <v>15.433999999999999</v>
      </c>
      <c r="I1547" s="50">
        <v>16.489000000000001</v>
      </c>
      <c r="J1547" s="50">
        <v>18.131</v>
      </c>
      <c r="K1547" s="50">
        <v>15.298</v>
      </c>
      <c r="L1547" s="50">
        <v>11.654</v>
      </c>
      <c r="M1547" s="50">
        <v>10.423999999999999</v>
      </c>
      <c r="N1547" s="50">
        <v>8.9280000000000008</v>
      </c>
      <c r="O1547" s="50">
        <v>7.51</v>
      </c>
      <c r="P1547" s="50">
        <v>6.4260000000000002</v>
      </c>
      <c r="Q1547" s="50">
        <v>5.7830000000000004</v>
      </c>
      <c r="R1547" s="50">
        <v>4.9420000000000002</v>
      </c>
      <c r="S1547" s="50">
        <v>4.0570000000000004</v>
      </c>
      <c r="T1547" s="50">
        <v>3.1850000000000001</v>
      </c>
      <c r="U1547" s="50">
        <v>2.5150000000000001</v>
      </c>
      <c r="V1547" s="50">
        <v>1.6910000000000001</v>
      </c>
      <c r="W1547" s="50">
        <v>1.5589999999999999</v>
      </c>
      <c r="X1547" s="50" t="s">
        <v>311</v>
      </c>
      <c r="Y1547" s="50" t="s">
        <v>311</v>
      </c>
      <c r="Z1547" s="50" t="s">
        <v>311</v>
      </c>
      <c r="AA1547" s="50" t="s">
        <v>311</v>
      </c>
      <c r="AB1547" s="50" t="s">
        <v>311</v>
      </c>
      <c r="AC1547" s="50" t="str">
        <f t="shared" si="101"/>
        <v>Curaçao-1980</v>
      </c>
      <c r="AD1547" s="51">
        <f t="shared" si="102"/>
        <v>93.153000000000006</v>
      </c>
      <c r="AE1547" s="15">
        <f t="shared" si="103"/>
        <v>0.58874110334610796</v>
      </c>
      <c r="AF1547">
        <f t="shared" si="104"/>
        <v>6.4367187837118645E-2</v>
      </c>
    </row>
    <row r="1548" spans="1:32" x14ac:dyDescent="0.25">
      <c r="A1548" s="59">
        <v>1531</v>
      </c>
      <c r="B1548" s="60" t="s">
        <v>309</v>
      </c>
      <c r="C1548" s="61" t="s">
        <v>367</v>
      </c>
      <c r="D1548" s="62"/>
      <c r="E1548" s="62">
        <v>214</v>
      </c>
      <c r="F1548" s="62">
        <v>1980</v>
      </c>
      <c r="G1548" s="50">
        <v>884.72799999999995</v>
      </c>
      <c r="H1548" s="50">
        <v>830.73599999999999</v>
      </c>
      <c r="I1548" s="50">
        <v>765.63499999999999</v>
      </c>
      <c r="J1548" s="50">
        <v>678.11500000000001</v>
      </c>
      <c r="K1548" s="50">
        <v>561.49099999999999</v>
      </c>
      <c r="L1548" s="50">
        <v>435.53699999999998</v>
      </c>
      <c r="M1548" s="50">
        <v>325.572</v>
      </c>
      <c r="N1548" s="50">
        <v>261.91000000000003</v>
      </c>
      <c r="O1548" s="50">
        <v>246.285</v>
      </c>
      <c r="P1548" s="50">
        <v>216.167</v>
      </c>
      <c r="Q1548" s="50">
        <v>177.64699999999999</v>
      </c>
      <c r="R1548" s="50">
        <v>140.90899999999999</v>
      </c>
      <c r="S1548" s="50">
        <v>105.959</v>
      </c>
      <c r="T1548" s="50">
        <v>76.394999999999996</v>
      </c>
      <c r="U1548" s="50">
        <v>51.137999999999998</v>
      </c>
      <c r="V1548" s="50">
        <v>30.638000000000002</v>
      </c>
      <c r="W1548" s="50">
        <v>20.407</v>
      </c>
      <c r="X1548" s="50" t="s">
        <v>311</v>
      </c>
      <c r="Y1548" s="50" t="s">
        <v>311</v>
      </c>
      <c r="Z1548" s="50" t="s">
        <v>311</v>
      </c>
      <c r="AA1548" s="50" t="s">
        <v>311</v>
      </c>
      <c r="AB1548" s="50" t="s">
        <v>311</v>
      </c>
      <c r="AC1548" s="50" t="str">
        <f t="shared" si="101"/>
        <v>Dominican Republic-1980</v>
      </c>
      <c r="AD1548" s="51">
        <f t="shared" si="102"/>
        <v>3149.5919999999996</v>
      </c>
      <c r="AE1548" s="15">
        <f t="shared" si="103"/>
        <v>0.8444512813088173</v>
      </c>
      <c r="AF1548">
        <f t="shared" si="104"/>
        <v>3.1715112763246997E-2</v>
      </c>
    </row>
    <row r="1549" spans="1:32" x14ac:dyDescent="0.25">
      <c r="A1549" s="59">
        <v>1532</v>
      </c>
      <c r="B1549" s="60" t="s">
        <v>309</v>
      </c>
      <c r="C1549" s="61" t="s">
        <v>368</v>
      </c>
      <c r="D1549" s="62"/>
      <c r="E1549" s="62">
        <v>242</v>
      </c>
      <c r="F1549" s="62">
        <v>1980</v>
      </c>
      <c r="G1549" s="50">
        <v>92.385999999999996</v>
      </c>
      <c r="H1549" s="50">
        <v>78.667000000000002</v>
      </c>
      <c r="I1549" s="50">
        <v>78.441000000000003</v>
      </c>
      <c r="J1549" s="50">
        <v>75.527000000000001</v>
      </c>
      <c r="K1549" s="50">
        <v>65.361000000000004</v>
      </c>
      <c r="L1549" s="50">
        <v>51.615000000000002</v>
      </c>
      <c r="M1549" s="50">
        <v>42.837000000000003</v>
      </c>
      <c r="N1549" s="50">
        <v>35.276000000000003</v>
      </c>
      <c r="O1549" s="50">
        <v>28.702999999999999</v>
      </c>
      <c r="P1549" s="50">
        <v>23.78</v>
      </c>
      <c r="Q1549" s="50">
        <v>19.273</v>
      </c>
      <c r="R1549" s="50">
        <v>15.298</v>
      </c>
      <c r="S1549" s="50">
        <v>11.88</v>
      </c>
      <c r="T1549" s="50">
        <v>7.3630000000000004</v>
      </c>
      <c r="U1549" s="50">
        <v>4.5309999999999997</v>
      </c>
      <c r="V1549" s="50">
        <v>2.7280000000000002</v>
      </c>
      <c r="W1549" s="50">
        <v>1.589</v>
      </c>
      <c r="X1549" s="50" t="s">
        <v>311</v>
      </c>
      <c r="Y1549" s="50" t="s">
        <v>311</v>
      </c>
      <c r="Z1549" s="50" t="s">
        <v>311</v>
      </c>
      <c r="AA1549" s="50" t="s">
        <v>311</v>
      </c>
      <c r="AB1549" s="50" t="s">
        <v>311</v>
      </c>
      <c r="AC1549" s="50" t="str">
        <f t="shared" si="101"/>
        <v>Fiji-1980</v>
      </c>
      <c r="AD1549" s="51">
        <f t="shared" si="102"/>
        <v>369.55000000000007</v>
      </c>
      <c r="AE1549" s="15">
        <f t="shared" si="103"/>
        <v>0.71899607630902451</v>
      </c>
      <c r="AF1549">
        <f t="shared" si="104"/>
        <v>2.6187153094125778E-2</v>
      </c>
    </row>
    <row r="1550" spans="1:32" x14ac:dyDescent="0.25">
      <c r="A1550" s="59">
        <v>1533</v>
      </c>
      <c r="B1550" s="60" t="s">
        <v>309</v>
      </c>
      <c r="C1550" s="61" t="s">
        <v>369</v>
      </c>
      <c r="D1550" s="62"/>
      <c r="E1550" s="62">
        <v>258</v>
      </c>
      <c r="F1550" s="62">
        <v>1980</v>
      </c>
      <c r="G1550" s="50">
        <v>20.748999999999999</v>
      </c>
      <c r="H1550" s="50">
        <v>19.527000000000001</v>
      </c>
      <c r="I1550" s="50">
        <v>20.263999999999999</v>
      </c>
      <c r="J1550" s="50">
        <v>17.077000000000002</v>
      </c>
      <c r="K1550" s="50">
        <v>14.801</v>
      </c>
      <c r="L1550" s="50">
        <v>11.971</v>
      </c>
      <c r="M1550" s="50">
        <v>9.0640000000000001</v>
      </c>
      <c r="N1550" s="50">
        <v>9.0030000000000001</v>
      </c>
      <c r="O1550" s="50">
        <v>7.1980000000000004</v>
      </c>
      <c r="P1550" s="50">
        <v>6.3209999999999997</v>
      </c>
      <c r="Q1550" s="50">
        <v>4.5679999999999996</v>
      </c>
      <c r="R1550" s="50">
        <v>3.677</v>
      </c>
      <c r="S1550" s="50">
        <v>2.464</v>
      </c>
      <c r="T1550" s="50">
        <v>2.3069999999999999</v>
      </c>
      <c r="U1550" s="50">
        <v>1.4279999999999999</v>
      </c>
      <c r="V1550" s="50">
        <v>0.83399999999999996</v>
      </c>
      <c r="W1550" s="50">
        <v>0.45500000000000002</v>
      </c>
      <c r="X1550" s="50" t="s">
        <v>311</v>
      </c>
      <c r="Y1550" s="50" t="s">
        <v>311</v>
      </c>
      <c r="Z1550" s="50" t="s">
        <v>311</v>
      </c>
      <c r="AA1550" s="50" t="s">
        <v>311</v>
      </c>
      <c r="AB1550" s="50" t="s">
        <v>311</v>
      </c>
      <c r="AC1550" s="50" t="str">
        <f t="shared" si="101"/>
        <v>French Polynesia-1980</v>
      </c>
      <c r="AD1550" s="51">
        <f t="shared" si="102"/>
        <v>86.144000000000005</v>
      </c>
      <c r="AE1550" s="15">
        <f t="shared" si="103"/>
        <v>0.76109769687964324</v>
      </c>
      <c r="AF1550">
        <f t="shared" si="104"/>
        <v>3.4250497668457364E-2</v>
      </c>
    </row>
    <row r="1551" spans="1:32" x14ac:dyDescent="0.25">
      <c r="A1551" s="59">
        <v>1534</v>
      </c>
      <c r="B1551" s="60" t="s">
        <v>309</v>
      </c>
      <c r="C1551" s="61" t="s">
        <v>370</v>
      </c>
      <c r="D1551" s="62"/>
      <c r="E1551" s="62">
        <v>308</v>
      </c>
      <c r="F1551" s="62">
        <v>1980</v>
      </c>
      <c r="G1551" s="50">
        <v>11.715999999999999</v>
      </c>
      <c r="H1551" s="50">
        <v>12.009</v>
      </c>
      <c r="I1551" s="50">
        <v>11.872999999999999</v>
      </c>
      <c r="J1551" s="50">
        <v>11.627000000000001</v>
      </c>
      <c r="K1551" s="50">
        <v>8.4260000000000002</v>
      </c>
      <c r="L1551" s="50">
        <v>5.798</v>
      </c>
      <c r="M1551" s="50">
        <v>4.3390000000000004</v>
      </c>
      <c r="N1551" s="50">
        <v>2.7290000000000001</v>
      </c>
      <c r="O1551" s="50">
        <v>3.3050000000000002</v>
      </c>
      <c r="P1551" s="50">
        <v>2.7269999999999999</v>
      </c>
      <c r="Q1551" s="50">
        <v>3.641</v>
      </c>
      <c r="R1551" s="50">
        <v>2.1819999999999999</v>
      </c>
      <c r="S1551" s="50">
        <v>2.3210000000000002</v>
      </c>
      <c r="T1551" s="50">
        <v>2.2130000000000001</v>
      </c>
      <c r="U1551" s="50">
        <v>1.9390000000000001</v>
      </c>
      <c r="V1551" s="50">
        <v>1.204</v>
      </c>
      <c r="W1551" s="50">
        <v>0.95599999999999996</v>
      </c>
      <c r="X1551" s="50" t="s">
        <v>311</v>
      </c>
      <c r="Y1551" s="50" t="s">
        <v>311</v>
      </c>
      <c r="Z1551" s="50" t="s">
        <v>311</v>
      </c>
      <c r="AA1551" s="50" t="s">
        <v>311</v>
      </c>
      <c r="AB1551" s="50" t="s">
        <v>311</v>
      </c>
      <c r="AC1551" s="50" t="str">
        <f t="shared" si="101"/>
        <v>Grenada-1980</v>
      </c>
      <c r="AD1551" s="51">
        <f t="shared" si="102"/>
        <v>47.094999999999992</v>
      </c>
      <c r="AE1551" s="15">
        <f t="shared" si="103"/>
        <v>0.88990338677141967</v>
      </c>
      <c r="AF1551">
        <f t="shared" si="104"/>
        <v>7.6330523744452344E-2</v>
      </c>
    </row>
    <row r="1552" spans="1:32" x14ac:dyDescent="0.25">
      <c r="A1552" s="59">
        <v>1535</v>
      </c>
      <c r="B1552" s="60" t="s">
        <v>309</v>
      </c>
      <c r="C1552" s="61" t="s">
        <v>371</v>
      </c>
      <c r="D1552" s="62">
        <v>5</v>
      </c>
      <c r="E1552" s="62">
        <v>312</v>
      </c>
      <c r="F1552" s="62">
        <v>1980</v>
      </c>
      <c r="G1552" s="50">
        <v>34.68</v>
      </c>
      <c r="H1552" s="50">
        <v>36.090000000000003</v>
      </c>
      <c r="I1552" s="50">
        <v>41.893000000000001</v>
      </c>
      <c r="J1552" s="50">
        <v>40.192</v>
      </c>
      <c r="K1552" s="50">
        <v>29.640999999999998</v>
      </c>
      <c r="L1552" s="50">
        <v>22.456</v>
      </c>
      <c r="M1552" s="50">
        <v>20.373000000000001</v>
      </c>
      <c r="N1552" s="50">
        <v>17.611000000000001</v>
      </c>
      <c r="O1552" s="50">
        <v>15.262</v>
      </c>
      <c r="P1552" s="50">
        <v>14.194000000000001</v>
      </c>
      <c r="Q1552" s="50">
        <v>12.826000000000001</v>
      </c>
      <c r="R1552" s="50">
        <v>11.904</v>
      </c>
      <c r="S1552" s="50">
        <v>10.164999999999999</v>
      </c>
      <c r="T1552" s="50">
        <v>8.1690000000000005</v>
      </c>
      <c r="U1552" s="50">
        <v>6.2919999999999998</v>
      </c>
      <c r="V1552" s="50">
        <v>4.3120000000000003</v>
      </c>
      <c r="W1552" s="50">
        <v>4.117</v>
      </c>
      <c r="X1552" s="50" t="s">
        <v>311</v>
      </c>
      <c r="Y1552" s="50" t="s">
        <v>311</v>
      </c>
      <c r="Z1552" s="50" t="s">
        <v>311</v>
      </c>
      <c r="AA1552" s="50" t="s">
        <v>311</v>
      </c>
      <c r="AB1552" s="50" t="s">
        <v>311</v>
      </c>
      <c r="AC1552" s="50" t="str">
        <f t="shared" si="101"/>
        <v>Guadeloupe-1980</v>
      </c>
      <c r="AD1552" s="51">
        <f t="shared" si="102"/>
        <v>194.62399999999997</v>
      </c>
      <c r="AE1552" s="15">
        <f t="shared" si="103"/>
        <v>0.69648655869779685</v>
      </c>
      <c r="AF1552">
        <f t="shared" si="104"/>
        <v>7.4490622772847528E-2</v>
      </c>
    </row>
    <row r="1553" spans="1:32" x14ac:dyDescent="0.25">
      <c r="A1553" s="59">
        <v>1536</v>
      </c>
      <c r="B1553" s="60" t="s">
        <v>309</v>
      </c>
      <c r="C1553" s="61" t="s">
        <v>372</v>
      </c>
      <c r="D1553" s="62"/>
      <c r="E1553" s="62">
        <v>316</v>
      </c>
      <c r="F1553" s="62">
        <v>1980</v>
      </c>
      <c r="G1553" s="50">
        <v>12.651999999999999</v>
      </c>
      <c r="H1553" s="50">
        <v>12.249000000000001</v>
      </c>
      <c r="I1553" s="50">
        <v>10.901999999999999</v>
      </c>
      <c r="J1553" s="50">
        <v>10.667</v>
      </c>
      <c r="K1553" s="50">
        <v>10.88</v>
      </c>
      <c r="L1553" s="50">
        <v>9.9949999999999992</v>
      </c>
      <c r="M1553" s="50">
        <v>9.3420000000000005</v>
      </c>
      <c r="N1553" s="50">
        <v>6.2789999999999999</v>
      </c>
      <c r="O1553" s="50">
        <v>5.0780000000000003</v>
      </c>
      <c r="P1553" s="50">
        <v>4.2119999999999997</v>
      </c>
      <c r="Q1553" s="50">
        <v>4.0049999999999999</v>
      </c>
      <c r="R1553" s="50">
        <v>2.93</v>
      </c>
      <c r="S1553" s="50">
        <v>1.9379999999999999</v>
      </c>
      <c r="T1553" s="50">
        <v>1.4239999999999999</v>
      </c>
      <c r="U1553" s="50">
        <v>0.81399999999999995</v>
      </c>
      <c r="V1553" s="50">
        <v>0.41199999999999998</v>
      </c>
      <c r="W1553" s="50">
        <v>0.35399999999999998</v>
      </c>
      <c r="X1553" s="50" t="s">
        <v>311</v>
      </c>
      <c r="Y1553" s="50" t="s">
        <v>311</v>
      </c>
      <c r="Z1553" s="50" t="s">
        <v>311</v>
      </c>
      <c r="AA1553" s="50" t="s">
        <v>311</v>
      </c>
      <c r="AB1553" s="50" t="s">
        <v>311</v>
      </c>
      <c r="AC1553" s="50" t="str">
        <f t="shared" si="101"/>
        <v>Guam-1980</v>
      </c>
      <c r="AD1553" s="51">
        <f t="shared" si="102"/>
        <v>65.326000000000008</v>
      </c>
      <c r="AE1553" s="15">
        <f t="shared" si="103"/>
        <v>0.59405137311330847</v>
      </c>
      <c r="AF1553">
        <f t="shared" si="104"/>
        <v>2.9704634674524617E-2</v>
      </c>
    </row>
    <row r="1554" spans="1:32" x14ac:dyDescent="0.25">
      <c r="A1554" s="59">
        <v>1537</v>
      </c>
      <c r="B1554" s="60" t="s">
        <v>309</v>
      </c>
      <c r="C1554" s="61" t="s">
        <v>373</v>
      </c>
      <c r="D1554" s="62"/>
      <c r="E1554" s="62">
        <v>624</v>
      </c>
      <c r="F1554" s="62">
        <v>1980</v>
      </c>
      <c r="G1554" s="50">
        <v>147.017</v>
      </c>
      <c r="H1554" s="50">
        <v>111.595</v>
      </c>
      <c r="I1554" s="50">
        <v>89.254000000000005</v>
      </c>
      <c r="J1554" s="50">
        <v>78.292000000000002</v>
      </c>
      <c r="K1554" s="50">
        <v>71.239999999999995</v>
      </c>
      <c r="L1554" s="50">
        <v>65.751000000000005</v>
      </c>
      <c r="M1554" s="50">
        <v>48.896999999999998</v>
      </c>
      <c r="N1554" s="50">
        <v>40.238999999999997</v>
      </c>
      <c r="O1554" s="50">
        <v>31.103999999999999</v>
      </c>
      <c r="P1554" s="50">
        <v>27.141999999999999</v>
      </c>
      <c r="Q1554" s="50">
        <v>24.291</v>
      </c>
      <c r="R1554" s="50">
        <v>20.739000000000001</v>
      </c>
      <c r="S1554" s="50">
        <v>17.626000000000001</v>
      </c>
      <c r="T1554" s="50">
        <v>13.731999999999999</v>
      </c>
      <c r="U1554" s="50">
        <v>8.3160000000000007</v>
      </c>
      <c r="V1554" s="50">
        <v>3.7429999999999999</v>
      </c>
      <c r="W1554" s="50">
        <v>1.8759999999999999</v>
      </c>
      <c r="X1554" s="50" t="s">
        <v>311</v>
      </c>
      <c r="Y1554" s="50" t="s">
        <v>311</v>
      </c>
      <c r="Z1554" s="50" t="s">
        <v>311</v>
      </c>
      <c r="AA1554" s="50" t="s">
        <v>311</v>
      </c>
      <c r="AB1554" s="50" t="s">
        <v>311</v>
      </c>
      <c r="AC1554" s="50" t="str">
        <f t="shared" si="101"/>
        <v>Guinea-Bissau-1980</v>
      </c>
      <c r="AD1554" s="51">
        <f t="shared" si="102"/>
        <v>425.32099999999991</v>
      </c>
      <c r="AE1554" s="15">
        <f t="shared" si="103"/>
        <v>0.8829401792998699</v>
      </c>
      <c r="AF1554">
        <f t="shared" si="104"/>
        <v>3.5783064122909457E-2</v>
      </c>
    </row>
    <row r="1555" spans="1:32" x14ac:dyDescent="0.25">
      <c r="A1555" s="59">
        <v>1538</v>
      </c>
      <c r="B1555" s="60" t="s">
        <v>309</v>
      </c>
      <c r="C1555" s="61" t="s">
        <v>374</v>
      </c>
      <c r="D1555" s="62"/>
      <c r="E1555" s="62">
        <v>328</v>
      </c>
      <c r="F1555" s="62">
        <v>1980</v>
      </c>
      <c r="G1555" s="50">
        <v>107.307</v>
      </c>
      <c r="H1555" s="50">
        <v>112.586</v>
      </c>
      <c r="I1555" s="50">
        <v>110.77800000000001</v>
      </c>
      <c r="J1555" s="50">
        <v>91.617999999999995</v>
      </c>
      <c r="K1555" s="50">
        <v>78.572999999999993</v>
      </c>
      <c r="L1555" s="50">
        <v>60.13</v>
      </c>
      <c r="M1555" s="50">
        <v>43.889000000000003</v>
      </c>
      <c r="N1555" s="50">
        <v>34.854999999999997</v>
      </c>
      <c r="O1555" s="50">
        <v>29.995999999999999</v>
      </c>
      <c r="P1555" s="50">
        <v>26.177</v>
      </c>
      <c r="Q1555" s="50">
        <v>23.896999999999998</v>
      </c>
      <c r="R1555" s="50">
        <v>17.544</v>
      </c>
      <c r="S1555" s="50">
        <v>13.494999999999999</v>
      </c>
      <c r="T1555" s="50">
        <v>12.691000000000001</v>
      </c>
      <c r="U1555" s="50">
        <v>7.4279999999999999</v>
      </c>
      <c r="V1555" s="50">
        <v>5.218</v>
      </c>
      <c r="W1555" s="50">
        <v>3.9710000000000001</v>
      </c>
      <c r="X1555" s="50" t="s">
        <v>311</v>
      </c>
      <c r="Y1555" s="50" t="s">
        <v>311</v>
      </c>
      <c r="Z1555" s="50" t="s">
        <v>311</v>
      </c>
      <c r="AA1555" s="50" t="s">
        <v>311</v>
      </c>
      <c r="AB1555" s="50" t="s">
        <v>311</v>
      </c>
      <c r="AC1555" s="50" t="str">
        <f t="shared" ref="AC1555:AC1618" si="105">C1555&amp;"-"&amp;F1555</f>
        <v>Guyana-1980</v>
      </c>
      <c r="AD1555" s="51">
        <f t="shared" ref="AD1555:AD1618" si="106">SUM(J1555:S1555)</f>
        <v>420.17399999999998</v>
      </c>
      <c r="AE1555" s="15">
        <f t="shared" ref="AE1555:AE1618" si="107">IF(W1555="…",SUM(G1555:I1555,T1555:V1555,X1555:AB1555)/SUM(J1555:S1555),SUM(G1555:I1555,T1555:W1555)/SUM(J1555:S1555))</f>
        <v>0.85673792286052919</v>
      </c>
      <c r="AF1555">
        <f t="shared" ref="AF1555:AF1618" si="108">IF(W1555="…",SUM(T1555:V1555,X1555:AB1555)/SUM(G1555:S1555),SUM(T1555:W1555)/SUM(G1555:S1555))</f>
        <v>3.9033355752518824E-2</v>
      </c>
    </row>
    <row r="1556" spans="1:32" x14ac:dyDescent="0.25">
      <c r="A1556" s="59">
        <v>1539</v>
      </c>
      <c r="B1556" s="60" t="s">
        <v>309</v>
      </c>
      <c r="C1556" s="61" t="s">
        <v>375</v>
      </c>
      <c r="D1556" s="62"/>
      <c r="E1556" s="62">
        <v>332</v>
      </c>
      <c r="F1556" s="62">
        <v>1980</v>
      </c>
      <c r="G1556" s="50">
        <v>914.11</v>
      </c>
      <c r="H1556" s="50">
        <v>739.86900000000003</v>
      </c>
      <c r="I1556" s="50">
        <v>682.74300000000005</v>
      </c>
      <c r="J1556" s="50">
        <v>613.75099999999998</v>
      </c>
      <c r="K1556" s="50">
        <v>508.202</v>
      </c>
      <c r="L1556" s="50">
        <v>424.721</v>
      </c>
      <c r="M1556" s="50">
        <v>324.89400000000001</v>
      </c>
      <c r="N1556" s="50">
        <v>303.12</v>
      </c>
      <c r="O1556" s="50">
        <v>263.87799999999999</v>
      </c>
      <c r="P1556" s="50">
        <v>218.49799999999999</v>
      </c>
      <c r="Q1556" s="50">
        <v>180.352</v>
      </c>
      <c r="R1556" s="50">
        <v>153.571</v>
      </c>
      <c r="S1556" s="50">
        <v>129.375</v>
      </c>
      <c r="T1556" s="50">
        <v>100.47799999999999</v>
      </c>
      <c r="U1556" s="50">
        <v>68.879000000000005</v>
      </c>
      <c r="V1556" s="50">
        <v>39.320999999999998</v>
      </c>
      <c r="W1556" s="50">
        <v>23.074000000000002</v>
      </c>
      <c r="X1556" s="50" t="s">
        <v>311</v>
      </c>
      <c r="Y1556" s="50" t="s">
        <v>311</v>
      </c>
      <c r="Z1556" s="50" t="s">
        <v>311</v>
      </c>
      <c r="AA1556" s="50" t="s">
        <v>311</v>
      </c>
      <c r="AB1556" s="50" t="s">
        <v>311</v>
      </c>
      <c r="AC1556" s="50" t="str">
        <f t="shared" si="105"/>
        <v>Haiti-1980</v>
      </c>
      <c r="AD1556" s="51">
        <f t="shared" si="106"/>
        <v>3120.3620000000001</v>
      </c>
      <c r="AE1556" s="15">
        <f t="shared" si="107"/>
        <v>0.82313334158023976</v>
      </c>
      <c r="AF1556">
        <f t="shared" si="108"/>
        <v>4.2468102011990298E-2</v>
      </c>
    </row>
    <row r="1557" spans="1:32" x14ac:dyDescent="0.25">
      <c r="A1557" s="59">
        <v>1540</v>
      </c>
      <c r="B1557" s="60" t="s">
        <v>309</v>
      </c>
      <c r="C1557" s="61" t="s">
        <v>376</v>
      </c>
      <c r="D1557" s="62"/>
      <c r="E1557" s="62">
        <v>388</v>
      </c>
      <c r="F1557" s="62">
        <v>1980</v>
      </c>
      <c r="G1557" s="50">
        <v>285.50299999999999</v>
      </c>
      <c r="H1557" s="50">
        <v>289.60899999999998</v>
      </c>
      <c r="I1557" s="50">
        <v>284.04399999999998</v>
      </c>
      <c r="J1557" s="50">
        <v>248.34100000000001</v>
      </c>
      <c r="K1557" s="50">
        <v>200.39400000000001</v>
      </c>
      <c r="L1557" s="50">
        <v>148.66900000000001</v>
      </c>
      <c r="M1557" s="50">
        <v>116.94</v>
      </c>
      <c r="N1557" s="50">
        <v>95.403999999999996</v>
      </c>
      <c r="O1557" s="50">
        <v>82.84</v>
      </c>
      <c r="P1557" s="50">
        <v>76.308000000000007</v>
      </c>
      <c r="Q1557" s="50">
        <v>69.691999999999993</v>
      </c>
      <c r="R1557" s="50">
        <v>62.567</v>
      </c>
      <c r="S1557" s="50">
        <v>56.621000000000002</v>
      </c>
      <c r="T1557" s="50">
        <v>50.905999999999999</v>
      </c>
      <c r="U1557" s="50">
        <v>41.058</v>
      </c>
      <c r="V1557" s="50">
        <v>23.19</v>
      </c>
      <c r="W1557" s="50">
        <v>30.959</v>
      </c>
      <c r="X1557" s="50" t="s">
        <v>311</v>
      </c>
      <c r="Y1557" s="50" t="s">
        <v>311</v>
      </c>
      <c r="Z1557" s="50" t="s">
        <v>311</v>
      </c>
      <c r="AA1557" s="50" t="s">
        <v>311</v>
      </c>
      <c r="AB1557" s="50" t="s">
        <v>311</v>
      </c>
      <c r="AC1557" s="50" t="str">
        <f t="shared" si="105"/>
        <v>Jamaica-1980</v>
      </c>
      <c r="AD1557" s="51">
        <f t="shared" si="106"/>
        <v>1157.7760000000001</v>
      </c>
      <c r="AE1557" s="15">
        <f t="shared" si="107"/>
        <v>0.86827590138334176</v>
      </c>
      <c r="AF1557">
        <f t="shared" si="108"/>
        <v>7.2443195903481125E-2</v>
      </c>
    </row>
    <row r="1558" spans="1:32" x14ac:dyDescent="0.25">
      <c r="A1558" s="59">
        <v>1541</v>
      </c>
      <c r="B1558" s="60" t="s">
        <v>309</v>
      </c>
      <c r="C1558" s="61" t="s">
        <v>377</v>
      </c>
      <c r="D1558" s="62"/>
      <c r="E1558" s="62">
        <v>296</v>
      </c>
      <c r="F1558" s="62">
        <v>1980</v>
      </c>
      <c r="G1558" s="50">
        <v>8.8829999999999991</v>
      </c>
      <c r="H1558" s="50">
        <v>7.1040000000000001</v>
      </c>
      <c r="I1558" s="50">
        <v>7.4109999999999996</v>
      </c>
      <c r="J1558" s="50">
        <v>7.1630000000000003</v>
      </c>
      <c r="K1558" s="50">
        <v>5.915</v>
      </c>
      <c r="L1558" s="50">
        <v>4.4340000000000002</v>
      </c>
      <c r="M1558" s="50">
        <v>3.4630000000000001</v>
      </c>
      <c r="N1558" s="50">
        <v>2.4900000000000002</v>
      </c>
      <c r="O1558" s="50">
        <v>2.4209999999999998</v>
      </c>
      <c r="P1558" s="50">
        <v>2.3109999999999999</v>
      </c>
      <c r="Q1558" s="50">
        <v>2.3130000000000002</v>
      </c>
      <c r="R1558" s="50">
        <v>2.254</v>
      </c>
      <c r="S1558" s="50">
        <v>1.1930000000000001</v>
      </c>
      <c r="T1558" s="50">
        <v>0.753</v>
      </c>
      <c r="U1558" s="50">
        <v>0.58699999999999997</v>
      </c>
      <c r="V1558" s="50">
        <v>0.34799999999999998</v>
      </c>
      <c r="W1558" s="50">
        <v>0.29599999999999999</v>
      </c>
      <c r="X1558" s="50" t="s">
        <v>311</v>
      </c>
      <c r="Y1558" s="50" t="s">
        <v>311</v>
      </c>
      <c r="Z1558" s="50" t="s">
        <v>311</v>
      </c>
      <c r="AA1558" s="50" t="s">
        <v>311</v>
      </c>
      <c r="AB1558" s="50" t="s">
        <v>311</v>
      </c>
      <c r="AC1558" s="50" t="str">
        <f t="shared" si="105"/>
        <v>Kiribati-1980</v>
      </c>
      <c r="AD1558" s="51">
        <f t="shared" si="106"/>
        <v>33.957000000000001</v>
      </c>
      <c r="AE1558" s="15">
        <f t="shared" si="107"/>
        <v>0.74747474747474729</v>
      </c>
      <c r="AF1558">
        <f t="shared" si="108"/>
        <v>3.4591578763839247E-2</v>
      </c>
    </row>
    <row r="1559" spans="1:32" x14ac:dyDescent="0.25">
      <c r="A1559" s="59">
        <v>1542</v>
      </c>
      <c r="B1559" s="60" t="s">
        <v>309</v>
      </c>
      <c r="C1559" s="61" t="s">
        <v>378</v>
      </c>
      <c r="D1559" s="62"/>
      <c r="E1559" s="62">
        <v>462</v>
      </c>
      <c r="F1559" s="62">
        <v>1980</v>
      </c>
      <c r="G1559" s="50">
        <v>28.24</v>
      </c>
      <c r="H1559" s="50">
        <v>23.405000000000001</v>
      </c>
      <c r="I1559" s="50">
        <v>20.221</v>
      </c>
      <c r="J1559" s="50">
        <v>17.178999999999998</v>
      </c>
      <c r="K1559" s="50">
        <v>13.534000000000001</v>
      </c>
      <c r="L1559" s="50">
        <v>8.74</v>
      </c>
      <c r="M1559" s="50">
        <v>6.75</v>
      </c>
      <c r="N1559" s="50">
        <v>8.0820000000000007</v>
      </c>
      <c r="O1559" s="50">
        <v>8.6170000000000009</v>
      </c>
      <c r="P1559" s="50">
        <v>7.3109999999999999</v>
      </c>
      <c r="Q1559" s="50">
        <v>5.2210000000000001</v>
      </c>
      <c r="R1559" s="50">
        <v>4.0629999999999997</v>
      </c>
      <c r="S1559" s="50">
        <v>2.919</v>
      </c>
      <c r="T1559" s="50">
        <v>2.0350000000000001</v>
      </c>
      <c r="U1559" s="50">
        <v>1.224</v>
      </c>
      <c r="V1559" s="50">
        <v>0.56200000000000006</v>
      </c>
      <c r="W1559" s="50">
        <v>0.28199999999999997</v>
      </c>
      <c r="X1559" s="50" t="s">
        <v>311</v>
      </c>
      <c r="Y1559" s="50" t="s">
        <v>311</v>
      </c>
      <c r="Z1559" s="50" t="s">
        <v>311</v>
      </c>
      <c r="AA1559" s="50" t="s">
        <v>311</v>
      </c>
      <c r="AB1559" s="50" t="s">
        <v>311</v>
      </c>
      <c r="AC1559" s="50" t="str">
        <f t="shared" si="105"/>
        <v>Maldives-1980</v>
      </c>
      <c r="AD1559" s="51">
        <f t="shared" si="106"/>
        <v>82.415999999999997</v>
      </c>
      <c r="AE1559" s="15">
        <f t="shared" si="107"/>
        <v>0.92177489807804303</v>
      </c>
      <c r="AF1559">
        <f t="shared" si="108"/>
        <v>2.6594158748266164E-2</v>
      </c>
    </row>
    <row r="1560" spans="1:32" x14ac:dyDescent="0.25">
      <c r="A1560" s="59">
        <v>1543</v>
      </c>
      <c r="B1560" s="60" t="s">
        <v>309</v>
      </c>
      <c r="C1560" s="61" t="s">
        <v>379</v>
      </c>
      <c r="D1560" s="62"/>
      <c r="E1560" s="62">
        <v>474</v>
      </c>
      <c r="F1560" s="62">
        <v>1980</v>
      </c>
      <c r="G1560" s="50">
        <v>26.364999999999998</v>
      </c>
      <c r="H1560" s="50">
        <v>32.054000000000002</v>
      </c>
      <c r="I1560" s="50">
        <v>40.826000000000001</v>
      </c>
      <c r="J1560" s="50">
        <v>41.773000000000003</v>
      </c>
      <c r="K1560" s="50">
        <v>31.4</v>
      </c>
      <c r="L1560" s="50">
        <v>21.93</v>
      </c>
      <c r="M1560" s="50">
        <v>19.388999999999999</v>
      </c>
      <c r="N1560" s="50">
        <v>17.027999999999999</v>
      </c>
      <c r="O1560" s="50">
        <v>15.522</v>
      </c>
      <c r="P1560" s="50">
        <v>15.564</v>
      </c>
      <c r="Q1560" s="50">
        <v>14.048999999999999</v>
      </c>
      <c r="R1560" s="50">
        <v>12.72</v>
      </c>
      <c r="S1560" s="50">
        <v>10.875999999999999</v>
      </c>
      <c r="T1560" s="50">
        <v>8.984</v>
      </c>
      <c r="U1560" s="50">
        <v>7.1239999999999997</v>
      </c>
      <c r="V1560" s="50">
        <v>4.7469999999999999</v>
      </c>
      <c r="W1560" s="50">
        <v>5.1029999999999998</v>
      </c>
      <c r="X1560" s="50" t="s">
        <v>311</v>
      </c>
      <c r="Y1560" s="50" t="s">
        <v>311</v>
      </c>
      <c r="Z1560" s="50" t="s">
        <v>311</v>
      </c>
      <c r="AA1560" s="50" t="s">
        <v>311</v>
      </c>
      <c r="AB1560" s="50" t="s">
        <v>311</v>
      </c>
      <c r="AC1560" s="50" t="str">
        <f t="shared" si="105"/>
        <v>Martinique-1980</v>
      </c>
      <c r="AD1560" s="51">
        <f t="shared" si="106"/>
        <v>200.251</v>
      </c>
      <c r="AE1560" s="15">
        <f t="shared" si="107"/>
        <v>0.62523033592840982</v>
      </c>
      <c r="AF1560">
        <f t="shared" si="108"/>
        <v>8.6672276090498698E-2</v>
      </c>
    </row>
    <row r="1561" spans="1:32" x14ac:dyDescent="0.25">
      <c r="A1561" s="59">
        <v>1544</v>
      </c>
      <c r="B1561" s="60" t="s">
        <v>309</v>
      </c>
      <c r="C1561" s="61" t="s">
        <v>380</v>
      </c>
      <c r="D1561" s="62">
        <v>6</v>
      </c>
      <c r="E1561" s="62">
        <v>480</v>
      </c>
      <c r="F1561" s="62">
        <v>1980</v>
      </c>
      <c r="G1561" s="50">
        <v>108.901</v>
      </c>
      <c r="H1561" s="50">
        <v>115.012</v>
      </c>
      <c r="I1561" s="50">
        <v>120.208</v>
      </c>
      <c r="J1561" s="50">
        <v>109.649</v>
      </c>
      <c r="K1561" s="50">
        <v>95.734999999999999</v>
      </c>
      <c r="L1561" s="50">
        <v>84.49</v>
      </c>
      <c r="M1561" s="50">
        <v>72.742999999999995</v>
      </c>
      <c r="N1561" s="50">
        <v>57.04</v>
      </c>
      <c r="O1561" s="50">
        <v>46.064</v>
      </c>
      <c r="P1561" s="50">
        <v>39.246000000000002</v>
      </c>
      <c r="Q1561" s="50">
        <v>32.357999999999997</v>
      </c>
      <c r="R1561" s="50">
        <v>28.446999999999999</v>
      </c>
      <c r="S1561" s="50">
        <v>21.042999999999999</v>
      </c>
      <c r="T1561" s="50">
        <v>15.553000000000001</v>
      </c>
      <c r="U1561" s="50">
        <v>9.8420000000000005</v>
      </c>
      <c r="V1561" s="50">
        <v>5.774</v>
      </c>
      <c r="W1561" s="50">
        <v>3.9260000000000002</v>
      </c>
      <c r="X1561" s="50" t="s">
        <v>311</v>
      </c>
      <c r="Y1561" s="50" t="s">
        <v>311</v>
      </c>
      <c r="Z1561" s="50" t="s">
        <v>311</v>
      </c>
      <c r="AA1561" s="50" t="s">
        <v>311</v>
      </c>
      <c r="AB1561" s="50" t="s">
        <v>311</v>
      </c>
      <c r="AC1561" s="50" t="str">
        <f t="shared" si="105"/>
        <v>Mauritius-1980</v>
      </c>
      <c r="AD1561" s="51">
        <f t="shared" si="106"/>
        <v>586.81500000000005</v>
      </c>
      <c r="AE1561" s="15">
        <f t="shared" si="107"/>
        <v>0.64622751633819842</v>
      </c>
      <c r="AF1561">
        <f t="shared" si="108"/>
        <v>3.7698617305593519E-2</v>
      </c>
    </row>
    <row r="1562" spans="1:32" x14ac:dyDescent="0.25">
      <c r="A1562" s="59">
        <v>1545</v>
      </c>
      <c r="B1562" s="60" t="s">
        <v>309</v>
      </c>
      <c r="C1562" s="61" t="s">
        <v>381</v>
      </c>
      <c r="D1562" s="62"/>
      <c r="E1562" s="62">
        <v>583</v>
      </c>
      <c r="F1562" s="62">
        <v>1980</v>
      </c>
      <c r="G1562" s="50">
        <v>12.715999999999999</v>
      </c>
      <c r="H1562" s="50">
        <v>11.765000000000001</v>
      </c>
      <c r="I1562" s="50">
        <v>10.023999999999999</v>
      </c>
      <c r="J1562" s="50">
        <v>7.7830000000000004</v>
      </c>
      <c r="K1562" s="50">
        <v>6.4329999999999998</v>
      </c>
      <c r="L1562" s="50">
        <v>5.4210000000000003</v>
      </c>
      <c r="M1562" s="50">
        <v>3.5529999999999999</v>
      </c>
      <c r="N1562" s="50">
        <v>3.0640000000000001</v>
      </c>
      <c r="O1562" s="50">
        <v>2.246</v>
      </c>
      <c r="P1562" s="50">
        <v>2.1739999999999999</v>
      </c>
      <c r="Q1562" s="50">
        <v>1.9630000000000001</v>
      </c>
      <c r="R1562" s="50">
        <v>1.704</v>
      </c>
      <c r="S1562" s="50">
        <v>1.494</v>
      </c>
      <c r="T1562" s="50">
        <v>1.1299999999999999</v>
      </c>
      <c r="U1562" s="50">
        <v>0.70299999999999996</v>
      </c>
      <c r="V1562" s="50">
        <v>0.41399999999999998</v>
      </c>
      <c r="W1562" s="50">
        <v>0.377</v>
      </c>
      <c r="X1562" s="50" t="s">
        <v>311</v>
      </c>
      <c r="Y1562" s="50" t="s">
        <v>311</v>
      </c>
      <c r="Z1562" s="50" t="s">
        <v>311</v>
      </c>
      <c r="AA1562" s="50" t="s">
        <v>311</v>
      </c>
      <c r="AB1562" s="50" t="s">
        <v>311</v>
      </c>
      <c r="AC1562" s="50" t="str">
        <f t="shared" si="105"/>
        <v>Micronesia (Fed. States of)-1980</v>
      </c>
      <c r="AD1562" s="51">
        <f t="shared" si="106"/>
        <v>35.835000000000001</v>
      </c>
      <c r="AE1562" s="15">
        <f t="shared" si="107"/>
        <v>1.0361099483744944</v>
      </c>
      <c r="AF1562">
        <f t="shared" si="108"/>
        <v>3.7304520898493038E-2</v>
      </c>
    </row>
    <row r="1563" spans="1:32" x14ac:dyDescent="0.25">
      <c r="A1563" s="59">
        <v>1546</v>
      </c>
      <c r="B1563" s="60" t="s">
        <v>309</v>
      </c>
      <c r="C1563" s="61" t="s">
        <v>382</v>
      </c>
      <c r="D1563" s="62"/>
      <c r="E1563" s="62">
        <v>540</v>
      </c>
      <c r="F1563" s="62">
        <v>1980</v>
      </c>
      <c r="G1563" s="50">
        <v>18.475999999999999</v>
      </c>
      <c r="H1563" s="50">
        <v>19.77</v>
      </c>
      <c r="I1563" s="50">
        <v>16.16</v>
      </c>
      <c r="J1563" s="50">
        <v>14.461</v>
      </c>
      <c r="K1563" s="50">
        <v>12.031000000000001</v>
      </c>
      <c r="L1563" s="50">
        <v>10.659000000000001</v>
      </c>
      <c r="M1563" s="50">
        <v>9.9749999999999996</v>
      </c>
      <c r="N1563" s="50">
        <v>9.4220000000000006</v>
      </c>
      <c r="O1563" s="50">
        <v>8.0510000000000002</v>
      </c>
      <c r="P1563" s="50">
        <v>6.82</v>
      </c>
      <c r="Q1563" s="50">
        <v>5.4089999999999998</v>
      </c>
      <c r="R1563" s="50">
        <v>4.3419999999999996</v>
      </c>
      <c r="S1563" s="50">
        <v>3.3450000000000002</v>
      </c>
      <c r="T1563" s="50">
        <v>2.5819999999999999</v>
      </c>
      <c r="U1563" s="50">
        <v>2.0110000000000001</v>
      </c>
      <c r="V1563" s="50">
        <v>0.97699999999999998</v>
      </c>
      <c r="W1563" s="50">
        <v>0.65300000000000002</v>
      </c>
      <c r="X1563" s="50" t="s">
        <v>311</v>
      </c>
      <c r="Y1563" s="50" t="s">
        <v>311</v>
      </c>
      <c r="Z1563" s="50" t="s">
        <v>311</v>
      </c>
      <c r="AA1563" s="50" t="s">
        <v>311</v>
      </c>
      <c r="AB1563" s="50" t="s">
        <v>311</v>
      </c>
      <c r="AC1563" s="50" t="str">
        <f t="shared" si="105"/>
        <v>New Caledonia-1980</v>
      </c>
      <c r="AD1563" s="51">
        <f t="shared" si="106"/>
        <v>84.515000000000015</v>
      </c>
      <c r="AE1563" s="15">
        <f t="shared" si="107"/>
        <v>0.71737561379636727</v>
      </c>
      <c r="AF1563">
        <f t="shared" si="108"/>
        <v>4.479524333973986E-2</v>
      </c>
    </row>
    <row r="1564" spans="1:32" x14ac:dyDescent="0.25">
      <c r="A1564" s="59">
        <v>1547</v>
      </c>
      <c r="B1564" s="60" t="s">
        <v>309</v>
      </c>
      <c r="C1564" s="61" t="s">
        <v>383</v>
      </c>
      <c r="D1564" s="62"/>
      <c r="E1564" s="62">
        <v>598</v>
      </c>
      <c r="F1564" s="62">
        <v>1980</v>
      </c>
      <c r="G1564" s="50">
        <v>561.23199999999997</v>
      </c>
      <c r="H1564" s="50">
        <v>474.67700000000002</v>
      </c>
      <c r="I1564" s="50">
        <v>405.017</v>
      </c>
      <c r="J1564" s="50">
        <v>348.57900000000001</v>
      </c>
      <c r="K1564" s="50">
        <v>299.65100000000001</v>
      </c>
      <c r="L1564" s="50">
        <v>256.173</v>
      </c>
      <c r="M1564" s="50">
        <v>200.41800000000001</v>
      </c>
      <c r="N1564" s="50">
        <v>167.667</v>
      </c>
      <c r="O1564" s="50">
        <v>143.94499999999999</v>
      </c>
      <c r="P1564" s="50">
        <v>121.20399999999999</v>
      </c>
      <c r="Q1564" s="50">
        <v>99.698999999999998</v>
      </c>
      <c r="R1564" s="50">
        <v>78.540999999999997</v>
      </c>
      <c r="S1564" s="50">
        <v>58.29</v>
      </c>
      <c r="T1564" s="50">
        <v>40.122999999999998</v>
      </c>
      <c r="U1564" s="50">
        <v>25.314</v>
      </c>
      <c r="V1564" s="50">
        <v>14.241</v>
      </c>
      <c r="W1564" s="50">
        <v>9.702</v>
      </c>
      <c r="X1564" s="50" t="s">
        <v>311</v>
      </c>
      <c r="Y1564" s="50" t="s">
        <v>311</v>
      </c>
      <c r="Z1564" s="50" t="s">
        <v>311</v>
      </c>
      <c r="AA1564" s="50" t="s">
        <v>311</v>
      </c>
      <c r="AB1564" s="50" t="s">
        <v>311</v>
      </c>
      <c r="AC1564" s="50" t="str">
        <f t="shared" si="105"/>
        <v>Papua New Guinea-1980</v>
      </c>
      <c r="AD1564" s="51">
        <f t="shared" si="106"/>
        <v>1774.1669999999997</v>
      </c>
      <c r="AE1564" s="15">
        <f t="shared" si="107"/>
        <v>0.86254901596073008</v>
      </c>
      <c r="AF1564">
        <f t="shared" si="108"/>
        <v>2.780012895427908E-2</v>
      </c>
    </row>
    <row r="1565" spans="1:32" x14ac:dyDescent="0.25">
      <c r="A1565" s="59">
        <v>1548</v>
      </c>
      <c r="B1565" s="60" t="s">
        <v>309</v>
      </c>
      <c r="C1565" s="61" t="s">
        <v>384</v>
      </c>
      <c r="D1565" s="62"/>
      <c r="E1565" s="62">
        <v>630</v>
      </c>
      <c r="F1565" s="62">
        <v>1980</v>
      </c>
      <c r="G1565" s="50">
        <v>339.298</v>
      </c>
      <c r="H1565" s="50">
        <v>329.19600000000003</v>
      </c>
      <c r="I1565" s="50">
        <v>337.40300000000002</v>
      </c>
      <c r="J1565" s="50">
        <v>336.17599999999999</v>
      </c>
      <c r="K1565" s="50">
        <v>271.17200000000003</v>
      </c>
      <c r="L1565" s="50">
        <v>234.458</v>
      </c>
      <c r="M1565" s="50">
        <v>228.82400000000001</v>
      </c>
      <c r="N1565" s="50">
        <v>194.256</v>
      </c>
      <c r="O1565" s="50">
        <v>165.654</v>
      </c>
      <c r="P1565" s="50">
        <v>145.084</v>
      </c>
      <c r="Q1565" s="50">
        <v>129.81800000000001</v>
      </c>
      <c r="R1565" s="50">
        <v>119.54600000000001</v>
      </c>
      <c r="S1565" s="50">
        <v>104.932</v>
      </c>
      <c r="T1565" s="50">
        <v>94.552000000000007</v>
      </c>
      <c r="U1565" s="50">
        <v>65.518000000000001</v>
      </c>
      <c r="V1565" s="50">
        <v>45.366</v>
      </c>
      <c r="W1565" s="50">
        <v>46.417999999999999</v>
      </c>
      <c r="X1565" s="50" t="s">
        <v>311</v>
      </c>
      <c r="Y1565" s="50" t="s">
        <v>311</v>
      </c>
      <c r="Z1565" s="50" t="s">
        <v>311</v>
      </c>
      <c r="AA1565" s="50" t="s">
        <v>311</v>
      </c>
      <c r="AB1565" s="50" t="s">
        <v>311</v>
      </c>
      <c r="AC1565" s="50" t="str">
        <f t="shared" si="105"/>
        <v>Puerto Rico-1980</v>
      </c>
      <c r="AD1565" s="51">
        <f t="shared" si="106"/>
        <v>1929.92</v>
      </c>
      <c r="AE1565" s="15">
        <f t="shared" si="107"/>
        <v>0.65171146990548823</v>
      </c>
      <c r="AF1565">
        <f t="shared" si="108"/>
        <v>8.5786682208053161E-2</v>
      </c>
    </row>
    <row r="1566" spans="1:32" x14ac:dyDescent="0.25">
      <c r="A1566" s="59">
        <v>1549</v>
      </c>
      <c r="B1566" s="60" t="s">
        <v>309</v>
      </c>
      <c r="C1566" s="61" t="s">
        <v>385</v>
      </c>
      <c r="D1566" s="62"/>
      <c r="E1566" s="62">
        <v>662</v>
      </c>
      <c r="F1566" s="62">
        <v>1980</v>
      </c>
      <c r="G1566" s="50">
        <v>16.631</v>
      </c>
      <c r="H1566" s="50">
        <v>17.713000000000001</v>
      </c>
      <c r="I1566" s="50">
        <v>17.379000000000001</v>
      </c>
      <c r="J1566" s="50">
        <v>14.662000000000001</v>
      </c>
      <c r="K1566" s="50">
        <v>10.369</v>
      </c>
      <c r="L1566" s="50">
        <v>7.3620000000000001</v>
      </c>
      <c r="M1566" s="50">
        <v>5.9290000000000003</v>
      </c>
      <c r="N1566" s="50">
        <v>4.5439999999999996</v>
      </c>
      <c r="O1566" s="50">
        <v>4.0229999999999997</v>
      </c>
      <c r="P1566" s="50">
        <v>3.6230000000000002</v>
      </c>
      <c r="Q1566" s="50">
        <v>3.57</v>
      </c>
      <c r="R1566" s="50">
        <v>3.1150000000000002</v>
      </c>
      <c r="S1566" s="50">
        <v>3.0680000000000001</v>
      </c>
      <c r="T1566" s="50">
        <v>2.4319999999999999</v>
      </c>
      <c r="U1566" s="50">
        <v>1.679</v>
      </c>
      <c r="V1566" s="50">
        <v>1.179</v>
      </c>
      <c r="W1566" s="50">
        <v>0.70899999999999996</v>
      </c>
      <c r="X1566" s="50" t="s">
        <v>311</v>
      </c>
      <c r="Y1566" s="50" t="s">
        <v>311</v>
      </c>
      <c r="Z1566" s="50" t="s">
        <v>311</v>
      </c>
      <c r="AA1566" s="50" t="s">
        <v>311</v>
      </c>
      <c r="AB1566" s="50" t="s">
        <v>311</v>
      </c>
      <c r="AC1566" s="50" t="str">
        <f t="shared" si="105"/>
        <v>Saint Lucia-1980</v>
      </c>
      <c r="AD1566" s="51">
        <f t="shared" si="106"/>
        <v>60.264999999999993</v>
      </c>
      <c r="AE1566" s="15">
        <f t="shared" si="107"/>
        <v>0.95780303658840149</v>
      </c>
      <c r="AF1566">
        <f t="shared" si="108"/>
        <v>5.3568239454227243E-2</v>
      </c>
    </row>
    <row r="1567" spans="1:32" x14ac:dyDescent="0.25">
      <c r="A1567" s="59">
        <v>1550</v>
      </c>
      <c r="B1567" s="60" t="s">
        <v>309</v>
      </c>
      <c r="C1567" s="61" t="s">
        <v>386</v>
      </c>
      <c r="D1567" s="62"/>
      <c r="E1567" s="62">
        <v>670</v>
      </c>
      <c r="F1567" s="62">
        <v>1980</v>
      </c>
      <c r="G1567" s="50">
        <v>14.766</v>
      </c>
      <c r="H1567" s="50">
        <v>14.976000000000001</v>
      </c>
      <c r="I1567" s="50">
        <v>14.188000000000001</v>
      </c>
      <c r="J1567" s="50">
        <v>12.959</v>
      </c>
      <c r="K1567" s="50">
        <v>9.9329999999999998</v>
      </c>
      <c r="L1567" s="50">
        <v>6.4729999999999999</v>
      </c>
      <c r="M1567" s="50">
        <v>4.42</v>
      </c>
      <c r="N1567" s="50">
        <v>3.2440000000000002</v>
      </c>
      <c r="O1567" s="50">
        <v>3.3940000000000001</v>
      </c>
      <c r="P1567" s="50">
        <v>2.92</v>
      </c>
      <c r="Q1567" s="50">
        <v>2.7029999999999998</v>
      </c>
      <c r="R1567" s="50">
        <v>2.3180000000000001</v>
      </c>
      <c r="S1567" s="50">
        <v>2.4329999999999998</v>
      </c>
      <c r="T1567" s="50">
        <v>2.1850000000000001</v>
      </c>
      <c r="U1567" s="50">
        <v>1.681</v>
      </c>
      <c r="V1567" s="50">
        <v>1.157</v>
      </c>
      <c r="W1567" s="50">
        <v>0.755</v>
      </c>
      <c r="X1567" s="50" t="s">
        <v>311</v>
      </c>
      <c r="Y1567" s="50" t="s">
        <v>311</v>
      </c>
      <c r="Z1567" s="50" t="s">
        <v>311</v>
      </c>
      <c r="AA1567" s="50" t="s">
        <v>311</v>
      </c>
      <c r="AB1567" s="50" t="s">
        <v>311</v>
      </c>
      <c r="AC1567" s="50" t="str">
        <f t="shared" si="105"/>
        <v>Saint Vincent and the Grenadines-1980</v>
      </c>
      <c r="AD1567" s="51">
        <f t="shared" si="106"/>
        <v>50.796999999999997</v>
      </c>
      <c r="AE1567" s="15">
        <f t="shared" si="107"/>
        <v>0.97856172608618641</v>
      </c>
      <c r="AF1567">
        <f t="shared" si="108"/>
        <v>6.0996336841660767E-2</v>
      </c>
    </row>
    <row r="1568" spans="1:32" x14ac:dyDescent="0.25">
      <c r="A1568" s="59">
        <v>1551</v>
      </c>
      <c r="B1568" s="60" t="s">
        <v>309</v>
      </c>
      <c r="C1568" s="61" t="s">
        <v>387</v>
      </c>
      <c r="D1568" s="62"/>
      <c r="E1568" s="62">
        <v>882</v>
      </c>
      <c r="F1568" s="62">
        <v>1980</v>
      </c>
      <c r="G1568" s="50">
        <v>24.344000000000001</v>
      </c>
      <c r="H1568" s="50">
        <v>24.029</v>
      </c>
      <c r="I1568" s="50">
        <v>23.533999999999999</v>
      </c>
      <c r="J1568" s="50">
        <v>21.085000000000001</v>
      </c>
      <c r="K1568" s="50">
        <v>13.621</v>
      </c>
      <c r="L1568" s="50">
        <v>9.4920000000000009</v>
      </c>
      <c r="M1568" s="50">
        <v>6.3570000000000002</v>
      </c>
      <c r="N1568" s="50">
        <v>6.6479999999999997</v>
      </c>
      <c r="O1568" s="50">
        <v>5.6239999999999997</v>
      </c>
      <c r="P1568" s="50">
        <v>5.3570000000000002</v>
      </c>
      <c r="Q1568" s="50">
        <v>4.4450000000000003</v>
      </c>
      <c r="R1568" s="50">
        <v>3.9289999999999998</v>
      </c>
      <c r="S1568" s="50">
        <v>2.7789999999999999</v>
      </c>
      <c r="T1568" s="50">
        <v>2.0009999999999999</v>
      </c>
      <c r="U1568" s="50">
        <v>1.2250000000000001</v>
      </c>
      <c r="V1568" s="50">
        <v>0.64200000000000002</v>
      </c>
      <c r="W1568" s="50">
        <v>0.44500000000000001</v>
      </c>
      <c r="X1568" s="50" t="s">
        <v>311</v>
      </c>
      <c r="Y1568" s="50" t="s">
        <v>311</v>
      </c>
      <c r="Z1568" s="50" t="s">
        <v>311</v>
      </c>
      <c r="AA1568" s="50" t="s">
        <v>311</v>
      </c>
      <c r="AB1568" s="50" t="s">
        <v>311</v>
      </c>
      <c r="AC1568" s="50" t="str">
        <f t="shared" si="105"/>
        <v>Samoa-1980</v>
      </c>
      <c r="AD1568" s="51">
        <f t="shared" si="106"/>
        <v>79.337000000000018</v>
      </c>
      <c r="AE1568" s="15">
        <f t="shared" si="107"/>
        <v>0.9607118998701738</v>
      </c>
      <c r="AF1568">
        <f t="shared" si="108"/>
        <v>2.8516833725635394E-2</v>
      </c>
    </row>
    <row r="1569" spans="1:32" x14ac:dyDescent="0.25">
      <c r="A1569" s="59">
        <v>1552</v>
      </c>
      <c r="B1569" s="60" t="s">
        <v>309</v>
      </c>
      <c r="C1569" s="61" t="s">
        <v>388</v>
      </c>
      <c r="D1569" s="62"/>
      <c r="E1569" s="62">
        <v>678</v>
      </c>
      <c r="F1569" s="62">
        <v>1980</v>
      </c>
      <c r="G1569" s="50">
        <v>19.116</v>
      </c>
      <c r="H1569" s="50">
        <v>13.747</v>
      </c>
      <c r="I1569" s="50">
        <v>11.952</v>
      </c>
      <c r="J1569" s="50">
        <v>10.106999999999999</v>
      </c>
      <c r="K1569" s="50">
        <v>7.6870000000000003</v>
      </c>
      <c r="L1569" s="50">
        <v>5.3650000000000002</v>
      </c>
      <c r="M1569" s="50">
        <v>3.7090000000000001</v>
      </c>
      <c r="N1569" s="50">
        <v>3.2189999999999999</v>
      </c>
      <c r="O1569" s="50">
        <v>3.879</v>
      </c>
      <c r="P1569" s="50">
        <v>3.585</v>
      </c>
      <c r="Q1569" s="50">
        <v>3.153</v>
      </c>
      <c r="R1569" s="50">
        <v>2.7389999999999999</v>
      </c>
      <c r="S1569" s="50">
        <v>2.0830000000000002</v>
      </c>
      <c r="T1569" s="50">
        <v>1.627</v>
      </c>
      <c r="U1569" s="50">
        <v>1.28</v>
      </c>
      <c r="V1569" s="50">
        <v>0.875</v>
      </c>
      <c r="W1569" s="50">
        <v>0.82599999999999996</v>
      </c>
      <c r="X1569" s="50" t="s">
        <v>311</v>
      </c>
      <c r="Y1569" s="50" t="s">
        <v>311</v>
      </c>
      <c r="Z1569" s="50" t="s">
        <v>311</v>
      </c>
      <c r="AA1569" s="50" t="s">
        <v>311</v>
      </c>
      <c r="AB1569" s="50" t="s">
        <v>311</v>
      </c>
      <c r="AC1569" s="50" t="str">
        <f t="shared" si="105"/>
        <v>Sao Tome and Principe-1980</v>
      </c>
      <c r="AD1569" s="51">
        <f t="shared" si="106"/>
        <v>45.525999999999996</v>
      </c>
      <c r="AE1569" s="15">
        <f t="shared" si="107"/>
        <v>1.0855994376839608</v>
      </c>
      <c r="AF1569">
        <f t="shared" si="108"/>
        <v>5.1006741125291952E-2</v>
      </c>
    </row>
    <row r="1570" spans="1:32" x14ac:dyDescent="0.25">
      <c r="A1570" s="59">
        <v>1553</v>
      </c>
      <c r="B1570" s="60" t="s">
        <v>309</v>
      </c>
      <c r="C1570" s="61" t="s">
        <v>389</v>
      </c>
      <c r="D1570" s="62"/>
      <c r="E1570" s="62">
        <v>690</v>
      </c>
      <c r="F1570" s="62">
        <v>1980</v>
      </c>
      <c r="G1570" s="50">
        <v>8.6839999999999993</v>
      </c>
      <c r="H1570" s="50">
        <v>8.4079999999999995</v>
      </c>
      <c r="I1570" s="50">
        <v>8.32</v>
      </c>
      <c r="J1570" s="50">
        <v>7.8120000000000003</v>
      </c>
      <c r="K1570" s="50">
        <v>6.3010000000000002</v>
      </c>
      <c r="L1570" s="50">
        <v>5.0709999999999997</v>
      </c>
      <c r="M1570" s="50">
        <v>2.9169999999999998</v>
      </c>
      <c r="N1570" s="50">
        <v>2.8860000000000001</v>
      </c>
      <c r="O1570" s="50">
        <v>2.7879999999999998</v>
      </c>
      <c r="P1570" s="50">
        <v>2.548</v>
      </c>
      <c r="Q1570" s="50">
        <v>2.3969999999999998</v>
      </c>
      <c r="R1570" s="50">
        <v>2.1349999999999998</v>
      </c>
      <c r="S1570" s="50">
        <v>1.6659999999999999</v>
      </c>
      <c r="T1570" s="50">
        <v>1.5880000000000001</v>
      </c>
      <c r="U1570" s="50">
        <v>1.2170000000000001</v>
      </c>
      <c r="V1570" s="50">
        <v>0.80400000000000005</v>
      </c>
      <c r="W1570" s="50">
        <v>0.752</v>
      </c>
      <c r="X1570" s="50" t="s">
        <v>311</v>
      </c>
      <c r="Y1570" s="50" t="s">
        <v>311</v>
      </c>
      <c r="Z1570" s="50" t="s">
        <v>311</v>
      </c>
      <c r="AA1570" s="50" t="s">
        <v>311</v>
      </c>
      <c r="AB1570" s="50" t="s">
        <v>311</v>
      </c>
      <c r="AC1570" s="50" t="str">
        <f t="shared" si="105"/>
        <v>Seychelles-1980</v>
      </c>
      <c r="AD1570" s="51">
        <f t="shared" si="106"/>
        <v>36.520999999999994</v>
      </c>
      <c r="AE1570" s="15">
        <f t="shared" si="107"/>
        <v>0.81522959393225813</v>
      </c>
      <c r="AF1570">
        <f t="shared" si="108"/>
        <v>7.041480309366574E-2</v>
      </c>
    </row>
    <row r="1571" spans="1:32" x14ac:dyDescent="0.25">
      <c r="A1571" s="59">
        <v>1554</v>
      </c>
      <c r="B1571" s="60" t="s">
        <v>309</v>
      </c>
      <c r="C1571" s="61" t="s">
        <v>244</v>
      </c>
      <c r="D1571" s="62"/>
      <c r="E1571" s="62">
        <v>702</v>
      </c>
      <c r="F1571" s="62">
        <v>1980</v>
      </c>
      <c r="G1571" s="50">
        <v>193.566</v>
      </c>
      <c r="H1571" s="50">
        <v>223.08500000000001</v>
      </c>
      <c r="I1571" s="50">
        <v>235.505</v>
      </c>
      <c r="J1571" s="50">
        <v>286.34699999999998</v>
      </c>
      <c r="K1571" s="50">
        <v>296.279</v>
      </c>
      <c r="L1571" s="50">
        <v>252.98400000000001</v>
      </c>
      <c r="M1571" s="50">
        <v>211.17699999999999</v>
      </c>
      <c r="N1571" s="50">
        <v>135.762</v>
      </c>
      <c r="O1571" s="50">
        <v>131.53700000000001</v>
      </c>
      <c r="P1571" s="50">
        <v>107.22799999999999</v>
      </c>
      <c r="Q1571" s="50">
        <v>93.123000000000005</v>
      </c>
      <c r="R1571" s="50">
        <v>71.418000000000006</v>
      </c>
      <c r="S1571" s="50">
        <v>59.718000000000004</v>
      </c>
      <c r="T1571" s="50">
        <v>49.31</v>
      </c>
      <c r="U1571" s="50">
        <v>34.625</v>
      </c>
      <c r="V1571" s="50">
        <v>17.678000000000001</v>
      </c>
      <c r="W1571" s="50">
        <v>12.358000000000001</v>
      </c>
      <c r="X1571" s="50" t="s">
        <v>311</v>
      </c>
      <c r="Y1571" s="50" t="s">
        <v>311</v>
      </c>
      <c r="Z1571" s="50" t="s">
        <v>311</v>
      </c>
      <c r="AA1571" s="50" t="s">
        <v>311</v>
      </c>
      <c r="AB1571" s="50" t="s">
        <v>311</v>
      </c>
      <c r="AC1571" s="50" t="str">
        <f t="shared" si="105"/>
        <v>Singapore-1980</v>
      </c>
      <c r="AD1571" s="51">
        <f t="shared" si="106"/>
        <v>1645.5730000000001</v>
      </c>
      <c r="AE1571" s="15">
        <f t="shared" si="107"/>
        <v>0.46556852840925306</v>
      </c>
      <c r="AF1571">
        <f t="shared" si="108"/>
        <v>4.9601584869233932E-2</v>
      </c>
    </row>
    <row r="1572" spans="1:32" x14ac:dyDescent="0.25">
      <c r="A1572" s="59">
        <v>1555</v>
      </c>
      <c r="B1572" s="60" t="s">
        <v>309</v>
      </c>
      <c r="C1572" s="61" t="s">
        <v>390</v>
      </c>
      <c r="D1572" s="62"/>
      <c r="E1572" s="62">
        <v>90</v>
      </c>
      <c r="F1572" s="62">
        <v>1980</v>
      </c>
      <c r="G1572" s="50">
        <v>44.588999999999999</v>
      </c>
      <c r="H1572" s="50">
        <v>37.26</v>
      </c>
      <c r="I1572" s="50">
        <v>27.456</v>
      </c>
      <c r="J1572" s="50">
        <v>23.207999999999998</v>
      </c>
      <c r="K1572" s="50">
        <v>19.026</v>
      </c>
      <c r="L1572" s="50">
        <v>15.016</v>
      </c>
      <c r="M1572" s="50">
        <v>13.319000000000001</v>
      </c>
      <c r="N1572" s="50">
        <v>12.343</v>
      </c>
      <c r="O1572" s="50">
        <v>8.7859999999999996</v>
      </c>
      <c r="P1572" s="50">
        <v>7.9109999999999996</v>
      </c>
      <c r="Q1572" s="50">
        <v>5.7</v>
      </c>
      <c r="R1572" s="50">
        <v>5.0019999999999998</v>
      </c>
      <c r="S1572" s="50">
        <v>3.7370000000000001</v>
      </c>
      <c r="T1572" s="50">
        <v>2.8919999999999999</v>
      </c>
      <c r="U1572" s="50">
        <v>2.0840000000000001</v>
      </c>
      <c r="V1572" s="50">
        <v>1.2749999999999999</v>
      </c>
      <c r="W1572" s="50">
        <v>1.0029999999999999</v>
      </c>
      <c r="X1572" s="50" t="s">
        <v>311</v>
      </c>
      <c r="Y1572" s="50" t="s">
        <v>311</v>
      </c>
      <c r="Z1572" s="50" t="s">
        <v>311</v>
      </c>
      <c r="AA1572" s="50" t="s">
        <v>311</v>
      </c>
      <c r="AB1572" s="50" t="s">
        <v>311</v>
      </c>
      <c r="AC1572" s="50" t="str">
        <f t="shared" si="105"/>
        <v>Solomon Islands-1980</v>
      </c>
      <c r="AD1572" s="51">
        <f t="shared" si="106"/>
        <v>114.04799999999999</v>
      </c>
      <c r="AE1572" s="15">
        <f t="shared" si="107"/>
        <v>1.0220170454545456</v>
      </c>
      <c r="AF1572">
        <f t="shared" si="108"/>
        <v>3.2477737035096911E-2</v>
      </c>
    </row>
    <row r="1573" spans="1:32" x14ac:dyDescent="0.25">
      <c r="A1573" s="59">
        <v>1556</v>
      </c>
      <c r="B1573" s="60" t="s">
        <v>309</v>
      </c>
      <c r="C1573" s="61" t="s">
        <v>391</v>
      </c>
      <c r="D1573" s="62"/>
      <c r="E1573" s="62">
        <v>740</v>
      </c>
      <c r="F1573" s="62">
        <v>1980</v>
      </c>
      <c r="G1573" s="50">
        <v>44.851999999999997</v>
      </c>
      <c r="H1573" s="50">
        <v>48.673000000000002</v>
      </c>
      <c r="I1573" s="50">
        <v>50.023000000000003</v>
      </c>
      <c r="J1573" s="50">
        <v>47.99</v>
      </c>
      <c r="K1573" s="50">
        <v>35.234999999999999</v>
      </c>
      <c r="L1573" s="50">
        <v>24.78</v>
      </c>
      <c r="M1573" s="50">
        <v>18.806999999999999</v>
      </c>
      <c r="N1573" s="50">
        <v>17.126999999999999</v>
      </c>
      <c r="O1573" s="50">
        <v>16.131</v>
      </c>
      <c r="P1573" s="50">
        <v>14.795</v>
      </c>
      <c r="Q1573" s="50">
        <v>12.117000000000001</v>
      </c>
      <c r="R1573" s="50">
        <v>9.6530000000000005</v>
      </c>
      <c r="S1573" s="50">
        <v>6.6379999999999999</v>
      </c>
      <c r="T1573" s="50">
        <v>5.4749999999999996</v>
      </c>
      <c r="U1573" s="50">
        <v>4.3250000000000002</v>
      </c>
      <c r="V1573" s="50">
        <v>3.2450000000000001</v>
      </c>
      <c r="W1573" s="50">
        <v>2.911</v>
      </c>
      <c r="X1573" s="50" t="s">
        <v>311</v>
      </c>
      <c r="Y1573" s="50" t="s">
        <v>311</v>
      </c>
      <c r="Z1573" s="50" t="s">
        <v>311</v>
      </c>
      <c r="AA1573" s="50" t="s">
        <v>311</v>
      </c>
      <c r="AB1573" s="50" t="s">
        <v>311</v>
      </c>
      <c r="AC1573" s="50" t="str">
        <f t="shared" si="105"/>
        <v>Suriname-1980</v>
      </c>
      <c r="AD1573" s="51">
        <f t="shared" si="106"/>
        <v>203.27299999999997</v>
      </c>
      <c r="AE1573" s="15">
        <f t="shared" si="107"/>
        <v>0.78467873254195109</v>
      </c>
      <c r="AF1573">
        <f t="shared" si="108"/>
        <v>4.6006441363123908E-2</v>
      </c>
    </row>
    <row r="1574" spans="1:32" x14ac:dyDescent="0.25">
      <c r="A1574" s="59">
        <v>1557</v>
      </c>
      <c r="B1574" s="60" t="s">
        <v>309</v>
      </c>
      <c r="C1574" s="61" t="s">
        <v>392</v>
      </c>
      <c r="D1574" s="62"/>
      <c r="E1574" s="62">
        <v>626</v>
      </c>
      <c r="F1574" s="62">
        <v>1980</v>
      </c>
      <c r="G1574" s="50">
        <v>73.251000000000005</v>
      </c>
      <c r="H1574" s="50">
        <v>83.909000000000006</v>
      </c>
      <c r="I1574" s="50">
        <v>76.361000000000004</v>
      </c>
      <c r="J1574" s="50">
        <v>69.375</v>
      </c>
      <c r="K1574" s="50">
        <v>63.411999999999999</v>
      </c>
      <c r="L1574" s="50">
        <v>52.558</v>
      </c>
      <c r="M1574" s="50">
        <v>44.070999999999998</v>
      </c>
      <c r="N1574" s="50">
        <v>34.116999999999997</v>
      </c>
      <c r="O1574" s="50">
        <v>27.071000000000002</v>
      </c>
      <c r="P1574" s="50">
        <v>19.521000000000001</v>
      </c>
      <c r="Q1574" s="50">
        <v>15.138</v>
      </c>
      <c r="R1574" s="50">
        <v>10.25</v>
      </c>
      <c r="S1574" s="50">
        <v>7.1859999999999999</v>
      </c>
      <c r="T1574" s="50">
        <v>4.6219999999999999</v>
      </c>
      <c r="U1574" s="50">
        <v>3.524</v>
      </c>
      <c r="V1574" s="50">
        <v>2.2599999999999998</v>
      </c>
      <c r="W1574" s="50">
        <v>0.93700000000000006</v>
      </c>
      <c r="X1574" s="50" t="s">
        <v>311</v>
      </c>
      <c r="Y1574" s="50" t="s">
        <v>311</v>
      </c>
      <c r="Z1574" s="50" t="s">
        <v>311</v>
      </c>
      <c r="AA1574" s="50" t="s">
        <v>311</v>
      </c>
      <c r="AB1574" s="50" t="s">
        <v>311</v>
      </c>
      <c r="AC1574" s="50" t="str">
        <f t="shared" si="105"/>
        <v>Timor-Leste-1980</v>
      </c>
      <c r="AD1574" s="51">
        <f t="shared" si="106"/>
        <v>342.69900000000001</v>
      </c>
      <c r="AE1574" s="15">
        <f t="shared" si="107"/>
        <v>0.71451623728111269</v>
      </c>
      <c r="AF1574">
        <f t="shared" si="108"/>
        <v>1.9685189684495504E-2</v>
      </c>
    </row>
    <row r="1575" spans="1:32" x14ac:dyDescent="0.25">
      <c r="A1575" s="59">
        <v>1558</v>
      </c>
      <c r="B1575" s="60" t="s">
        <v>309</v>
      </c>
      <c r="C1575" s="61" t="s">
        <v>393</v>
      </c>
      <c r="D1575" s="62"/>
      <c r="E1575" s="62">
        <v>776</v>
      </c>
      <c r="F1575" s="62">
        <v>1980</v>
      </c>
      <c r="G1575" s="50">
        <v>13.272</v>
      </c>
      <c r="H1575" s="50">
        <v>11.842000000000001</v>
      </c>
      <c r="I1575" s="50">
        <v>13.672000000000001</v>
      </c>
      <c r="J1575" s="50">
        <v>11.571</v>
      </c>
      <c r="K1575" s="50">
        <v>8.1790000000000003</v>
      </c>
      <c r="L1575" s="50">
        <v>5.6890000000000001</v>
      </c>
      <c r="M1575" s="50">
        <v>5.1609999999999996</v>
      </c>
      <c r="N1575" s="50">
        <v>4.75</v>
      </c>
      <c r="O1575" s="50">
        <v>4.1719999999999997</v>
      </c>
      <c r="P1575" s="50">
        <v>3.7</v>
      </c>
      <c r="Q1575" s="50">
        <v>3.3340000000000001</v>
      </c>
      <c r="R1575" s="50">
        <v>2.702</v>
      </c>
      <c r="S1575" s="50">
        <v>1.8979999999999999</v>
      </c>
      <c r="T1575" s="50">
        <v>1.232</v>
      </c>
      <c r="U1575" s="50">
        <v>0.83</v>
      </c>
      <c r="V1575" s="50">
        <v>0.56399999999999995</v>
      </c>
      <c r="W1575" s="50">
        <v>0.439</v>
      </c>
      <c r="X1575" s="50" t="s">
        <v>311</v>
      </c>
      <c r="Y1575" s="50" t="s">
        <v>311</v>
      </c>
      <c r="Z1575" s="50" t="s">
        <v>311</v>
      </c>
      <c r="AA1575" s="50" t="s">
        <v>311</v>
      </c>
      <c r="AB1575" s="50" t="s">
        <v>311</v>
      </c>
      <c r="AC1575" s="50" t="str">
        <f t="shared" si="105"/>
        <v>Tonga-1980</v>
      </c>
      <c r="AD1575" s="51">
        <f t="shared" si="106"/>
        <v>51.156000000000006</v>
      </c>
      <c r="AE1575" s="15">
        <f t="shared" si="107"/>
        <v>0.8181054030807724</v>
      </c>
      <c r="AF1575">
        <f t="shared" si="108"/>
        <v>3.4077516621822956E-2</v>
      </c>
    </row>
    <row r="1576" spans="1:32" x14ac:dyDescent="0.25">
      <c r="A1576" s="59">
        <v>1559</v>
      </c>
      <c r="B1576" s="60" t="s">
        <v>309</v>
      </c>
      <c r="C1576" s="61" t="s">
        <v>394</v>
      </c>
      <c r="D1576" s="62"/>
      <c r="E1576" s="62">
        <v>780</v>
      </c>
      <c r="F1576" s="62">
        <v>1980</v>
      </c>
      <c r="G1576" s="50">
        <v>132.47800000000001</v>
      </c>
      <c r="H1576" s="50">
        <v>119.46</v>
      </c>
      <c r="I1576" s="50">
        <v>116.679</v>
      </c>
      <c r="J1576" s="50">
        <v>135.755</v>
      </c>
      <c r="K1576" s="50">
        <v>115.282</v>
      </c>
      <c r="L1576" s="50">
        <v>91.864000000000004</v>
      </c>
      <c r="M1576" s="50">
        <v>70.572999999999993</v>
      </c>
      <c r="N1576" s="50">
        <v>58.38</v>
      </c>
      <c r="O1576" s="50">
        <v>47.789000000000001</v>
      </c>
      <c r="P1576" s="50">
        <v>40.017000000000003</v>
      </c>
      <c r="Q1576" s="50">
        <v>36.975000000000001</v>
      </c>
      <c r="R1576" s="50">
        <v>32.917000000000002</v>
      </c>
      <c r="S1576" s="50">
        <v>27.731000000000002</v>
      </c>
      <c r="T1576" s="50">
        <v>24.131</v>
      </c>
      <c r="U1576" s="50">
        <v>16.974</v>
      </c>
      <c r="V1576" s="50">
        <v>10.435</v>
      </c>
      <c r="W1576" s="50">
        <v>7.8680000000000003</v>
      </c>
      <c r="X1576" s="50" t="s">
        <v>311</v>
      </c>
      <c r="Y1576" s="50" t="s">
        <v>311</v>
      </c>
      <c r="Z1576" s="50" t="s">
        <v>311</v>
      </c>
      <c r="AA1576" s="50" t="s">
        <v>311</v>
      </c>
      <c r="AB1576" s="50" t="s">
        <v>311</v>
      </c>
      <c r="AC1576" s="50" t="str">
        <f t="shared" si="105"/>
        <v>Trinidad and Tobago-1980</v>
      </c>
      <c r="AD1576" s="51">
        <f t="shared" si="106"/>
        <v>657.28300000000002</v>
      </c>
      <c r="AE1576" s="15">
        <f t="shared" si="107"/>
        <v>0.65120351507645857</v>
      </c>
      <c r="AF1576">
        <f t="shared" si="108"/>
        <v>5.7908178185008291E-2</v>
      </c>
    </row>
    <row r="1577" spans="1:32" x14ac:dyDescent="0.25">
      <c r="A1577" s="59">
        <v>1560</v>
      </c>
      <c r="B1577" s="60" t="s">
        <v>309</v>
      </c>
      <c r="C1577" s="61" t="s">
        <v>395</v>
      </c>
      <c r="D1577" s="62"/>
      <c r="E1577" s="62">
        <v>850</v>
      </c>
      <c r="F1577" s="62">
        <v>1980</v>
      </c>
      <c r="G1577" s="50">
        <v>10.85</v>
      </c>
      <c r="H1577" s="50">
        <v>11.365</v>
      </c>
      <c r="I1577" s="50">
        <v>13.215</v>
      </c>
      <c r="J1577" s="50">
        <v>11.13</v>
      </c>
      <c r="K1577" s="50">
        <v>6.7279999999999998</v>
      </c>
      <c r="L1577" s="50">
        <v>6.3419999999999996</v>
      </c>
      <c r="M1577" s="50">
        <v>8.7279999999999998</v>
      </c>
      <c r="N1577" s="50">
        <v>6.9809999999999999</v>
      </c>
      <c r="O1577" s="50">
        <v>5.6189999999999998</v>
      </c>
      <c r="P1577" s="50">
        <v>3.8250000000000002</v>
      </c>
      <c r="Q1577" s="50">
        <v>3.7320000000000002</v>
      </c>
      <c r="R1577" s="50">
        <v>3.1459999999999999</v>
      </c>
      <c r="S1577" s="50">
        <v>2.5939999999999999</v>
      </c>
      <c r="T1577" s="50">
        <v>2.0539999999999998</v>
      </c>
      <c r="U1577" s="50">
        <v>1.383</v>
      </c>
      <c r="V1577" s="50">
        <v>0.8</v>
      </c>
      <c r="W1577" s="50">
        <v>0.58799999999999997</v>
      </c>
      <c r="X1577" s="50" t="s">
        <v>311</v>
      </c>
      <c r="Y1577" s="50" t="s">
        <v>311</v>
      </c>
      <c r="Z1577" s="50" t="s">
        <v>311</v>
      </c>
      <c r="AA1577" s="50" t="s">
        <v>311</v>
      </c>
      <c r="AB1577" s="50" t="s">
        <v>311</v>
      </c>
      <c r="AC1577" s="50" t="str">
        <f t="shared" si="105"/>
        <v>United States Virgin Islands-1980</v>
      </c>
      <c r="AD1577" s="51">
        <f t="shared" si="106"/>
        <v>58.825000000000003</v>
      </c>
      <c r="AE1577" s="15">
        <f t="shared" si="107"/>
        <v>0.68431789205269866</v>
      </c>
      <c r="AF1577">
        <f t="shared" si="108"/>
        <v>5.1190918253673549E-2</v>
      </c>
    </row>
    <row r="1578" spans="1:32" x14ac:dyDescent="0.25">
      <c r="A1578" s="59">
        <v>1561</v>
      </c>
      <c r="B1578" s="60" t="s">
        <v>309</v>
      </c>
      <c r="C1578" s="61" t="s">
        <v>396</v>
      </c>
      <c r="D1578" s="62"/>
      <c r="E1578" s="62">
        <v>548</v>
      </c>
      <c r="F1578" s="62">
        <v>1980</v>
      </c>
      <c r="G1578" s="50">
        <v>19.491</v>
      </c>
      <c r="H1578" s="50">
        <v>17.029</v>
      </c>
      <c r="I1578" s="50">
        <v>14.925000000000001</v>
      </c>
      <c r="J1578" s="50">
        <v>12.836</v>
      </c>
      <c r="K1578" s="50">
        <v>10.481</v>
      </c>
      <c r="L1578" s="50">
        <v>8.6549999999999994</v>
      </c>
      <c r="M1578" s="50">
        <v>7.0220000000000002</v>
      </c>
      <c r="N1578" s="50">
        <v>5.9509999999999996</v>
      </c>
      <c r="O1578" s="50">
        <v>4.8760000000000003</v>
      </c>
      <c r="P1578" s="50">
        <v>3.8140000000000001</v>
      </c>
      <c r="Q1578" s="50">
        <v>2.9489999999999998</v>
      </c>
      <c r="R1578" s="50">
        <v>2.2589999999999999</v>
      </c>
      <c r="S1578" s="50">
        <v>1.8540000000000001</v>
      </c>
      <c r="T1578" s="50">
        <v>1.351</v>
      </c>
      <c r="U1578" s="50">
        <v>0.91700000000000004</v>
      </c>
      <c r="V1578" s="50">
        <v>0.69199999999999995</v>
      </c>
      <c r="W1578" s="50">
        <v>0.53</v>
      </c>
      <c r="X1578" s="50" t="s">
        <v>311</v>
      </c>
      <c r="Y1578" s="50" t="s">
        <v>311</v>
      </c>
      <c r="Z1578" s="50" t="s">
        <v>311</v>
      </c>
      <c r="AA1578" s="50" t="s">
        <v>311</v>
      </c>
      <c r="AB1578" s="50" t="s">
        <v>311</v>
      </c>
      <c r="AC1578" s="50" t="str">
        <f t="shared" si="105"/>
        <v>Vanuatu-1980</v>
      </c>
      <c r="AD1578" s="51">
        <f t="shared" si="106"/>
        <v>60.696999999999996</v>
      </c>
      <c r="AE1578" s="15">
        <f t="shared" si="107"/>
        <v>0.90506944330032779</v>
      </c>
      <c r="AF1578">
        <f t="shared" si="108"/>
        <v>3.1121256977760345E-2</v>
      </c>
    </row>
    <row r="1579" spans="1:32" x14ac:dyDescent="0.25">
      <c r="A1579" s="45">
        <v>1562</v>
      </c>
      <c r="B1579" s="46" t="s">
        <v>309</v>
      </c>
      <c r="C1579" s="47" t="s">
        <v>397</v>
      </c>
      <c r="D1579" s="48"/>
      <c r="E1579" s="48">
        <v>1638</v>
      </c>
      <c r="F1579" s="48">
        <v>1980</v>
      </c>
      <c r="G1579" s="49">
        <v>505895.20299999998</v>
      </c>
      <c r="H1579" s="49">
        <v>490672.98700000002</v>
      </c>
      <c r="I1579" s="49">
        <v>468575.58100000001</v>
      </c>
      <c r="J1579" s="49">
        <v>422577.14600000001</v>
      </c>
      <c r="K1579" s="49">
        <v>369025.98300000001</v>
      </c>
      <c r="L1579" s="49">
        <v>336645.821</v>
      </c>
      <c r="M1579" s="49">
        <v>272659.50900000002</v>
      </c>
      <c r="N1579" s="49">
        <v>224315.68700000001</v>
      </c>
      <c r="O1579" s="49">
        <v>214431.704</v>
      </c>
      <c r="P1579" s="49">
        <v>191171.78</v>
      </c>
      <c r="Q1579" s="49">
        <v>171980.03200000001</v>
      </c>
      <c r="R1579" s="49">
        <v>144132.07500000001</v>
      </c>
      <c r="S1579" s="49">
        <v>113374.68799999999</v>
      </c>
      <c r="T1579" s="49">
        <v>97669.766000000003</v>
      </c>
      <c r="U1579" s="49">
        <v>70936.875</v>
      </c>
      <c r="V1579" s="49">
        <v>44641</v>
      </c>
      <c r="W1579" s="49">
        <v>33681.586000000003</v>
      </c>
      <c r="X1579" s="49" t="s">
        <v>311</v>
      </c>
      <c r="Y1579" s="49" t="s">
        <v>311</v>
      </c>
      <c r="Z1579" s="49" t="s">
        <v>311</v>
      </c>
      <c r="AA1579" s="49" t="s">
        <v>311</v>
      </c>
      <c r="AB1579" s="49" t="s">
        <v>311</v>
      </c>
      <c r="AC1579" s="50" t="str">
        <f t="shared" si="105"/>
        <v>COUNTRIES WITH ACCESS TO THE SEA-1980</v>
      </c>
      <c r="AD1579" s="51">
        <f t="shared" si="106"/>
        <v>2460314.4250000003</v>
      </c>
      <c r="AE1579" s="15">
        <f t="shared" si="107"/>
        <v>0.69587568995373417</v>
      </c>
      <c r="AF1579">
        <f t="shared" si="108"/>
        <v>6.2904561625855102E-2</v>
      </c>
    </row>
    <row r="1580" spans="1:32" x14ac:dyDescent="0.25">
      <c r="A1580" s="59">
        <v>1563</v>
      </c>
      <c r="B1580" s="60" t="s">
        <v>309</v>
      </c>
      <c r="C1580" s="61" t="s">
        <v>398</v>
      </c>
      <c r="D1580" s="62"/>
      <c r="E1580" s="62">
        <v>8</v>
      </c>
      <c r="F1580" s="62">
        <v>1980</v>
      </c>
      <c r="G1580" s="50">
        <v>335.17099999999999</v>
      </c>
      <c r="H1580" s="50">
        <v>321.63299999999998</v>
      </c>
      <c r="I1580" s="50">
        <v>307.07100000000003</v>
      </c>
      <c r="J1580" s="50">
        <v>301.30099999999999</v>
      </c>
      <c r="K1580" s="50">
        <v>261.55200000000002</v>
      </c>
      <c r="L1580" s="50">
        <v>208.89400000000001</v>
      </c>
      <c r="M1580" s="50">
        <v>165.84700000000001</v>
      </c>
      <c r="N1580" s="50">
        <v>149.86500000000001</v>
      </c>
      <c r="O1580" s="50">
        <v>138.28100000000001</v>
      </c>
      <c r="P1580" s="50">
        <v>112.619</v>
      </c>
      <c r="Q1580" s="50">
        <v>97.438999999999993</v>
      </c>
      <c r="R1580" s="50">
        <v>74.543000000000006</v>
      </c>
      <c r="S1580" s="50">
        <v>64.884</v>
      </c>
      <c r="T1580" s="50">
        <v>54.078000000000003</v>
      </c>
      <c r="U1580" s="50">
        <v>41.356000000000002</v>
      </c>
      <c r="V1580" s="50">
        <v>24.414000000000001</v>
      </c>
      <c r="W1580" s="50">
        <v>22.291</v>
      </c>
      <c r="X1580" s="50" t="s">
        <v>311</v>
      </c>
      <c r="Y1580" s="50" t="s">
        <v>311</v>
      </c>
      <c r="Z1580" s="50" t="s">
        <v>311</v>
      </c>
      <c r="AA1580" s="50" t="s">
        <v>311</v>
      </c>
      <c r="AB1580" s="50" t="s">
        <v>311</v>
      </c>
      <c r="AC1580" s="50" t="str">
        <f t="shared" si="105"/>
        <v>Albania-1980</v>
      </c>
      <c r="AD1580" s="51">
        <f t="shared" si="106"/>
        <v>1575.2249999999999</v>
      </c>
      <c r="AE1580" s="15">
        <f t="shared" si="107"/>
        <v>0.70213080671015249</v>
      </c>
      <c r="AF1580">
        <f t="shared" si="108"/>
        <v>5.5980071678941361E-2</v>
      </c>
    </row>
    <row r="1581" spans="1:32" x14ac:dyDescent="0.25">
      <c r="A1581" s="59">
        <v>1564</v>
      </c>
      <c r="B1581" s="60" t="s">
        <v>309</v>
      </c>
      <c r="C1581" s="61" t="s">
        <v>399</v>
      </c>
      <c r="D1581" s="62"/>
      <c r="E1581" s="62">
        <v>12</v>
      </c>
      <c r="F1581" s="62">
        <v>1980</v>
      </c>
      <c r="G1581" s="50">
        <v>3528.04</v>
      </c>
      <c r="H1581" s="50">
        <v>2933.0659999999998</v>
      </c>
      <c r="I1581" s="50">
        <v>2486.848</v>
      </c>
      <c r="J1581" s="50">
        <v>2147.788</v>
      </c>
      <c r="K1581" s="50">
        <v>1766.34</v>
      </c>
      <c r="L1581" s="50">
        <v>1457.837</v>
      </c>
      <c r="M1581" s="50">
        <v>957.96299999999997</v>
      </c>
      <c r="N1581" s="50">
        <v>767.827</v>
      </c>
      <c r="O1581" s="50">
        <v>706.21699999999998</v>
      </c>
      <c r="P1581" s="50">
        <v>648.55100000000004</v>
      </c>
      <c r="Q1581" s="50">
        <v>519.61300000000006</v>
      </c>
      <c r="R1581" s="50">
        <v>395.541</v>
      </c>
      <c r="S1581" s="50">
        <v>356.19400000000002</v>
      </c>
      <c r="T1581" s="50">
        <v>269.815</v>
      </c>
      <c r="U1581" s="50">
        <v>210.03700000000001</v>
      </c>
      <c r="V1581" s="50">
        <v>112.587</v>
      </c>
      <c r="W1581" s="50">
        <v>73.450999999999993</v>
      </c>
      <c r="X1581" s="50" t="s">
        <v>311</v>
      </c>
      <c r="Y1581" s="50" t="s">
        <v>311</v>
      </c>
      <c r="Z1581" s="50" t="s">
        <v>311</v>
      </c>
      <c r="AA1581" s="50" t="s">
        <v>311</v>
      </c>
      <c r="AB1581" s="50" t="s">
        <v>311</v>
      </c>
      <c r="AC1581" s="50" t="str">
        <f t="shared" si="105"/>
        <v>Algeria-1980</v>
      </c>
      <c r="AD1581" s="51">
        <f t="shared" si="106"/>
        <v>9723.8709999999974</v>
      </c>
      <c r="AE1581" s="15">
        <f t="shared" si="107"/>
        <v>0.98868485606195333</v>
      </c>
      <c r="AF1581">
        <f t="shared" si="108"/>
        <v>3.5662823532247111E-2</v>
      </c>
    </row>
    <row r="1582" spans="1:32" x14ac:dyDescent="0.25">
      <c r="A1582" s="59">
        <v>1565</v>
      </c>
      <c r="B1582" s="60" t="s">
        <v>309</v>
      </c>
      <c r="C1582" s="61" t="s">
        <v>400</v>
      </c>
      <c r="D1582" s="62"/>
      <c r="E1582" s="62">
        <v>24</v>
      </c>
      <c r="F1582" s="62">
        <v>1980</v>
      </c>
      <c r="G1582" s="50">
        <v>1810.2750000000001</v>
      </c>
      <c r="H1582" s="50">
        <v>1343.8</v>
      </c>
      <c r="I1582" s="50">
        <v>1081.826</v>
      </c>
      <c r="J1582" s="50">
        <v>919.48599999999999</v>
      </c>
      <c r="K1582" s="50">
        <v>777.24699999999996</v>
      </c>
      <c r="L1582" s="50">
        <v>674.47400000000005</v>
      </c>
      <c r="M1582" s="50">
        <v>449.416</v>
      </c>
      <c r="N1582" s="50">
        <v>389.21100000000001</v>
      </c>
      <c r="O1582" s="50">
        <v>343.63499999999999</v>
      </c>
      <c r="P1582" s="50">
        <v>296.24700000000001</v>
      </c>
      <c r="Q1582" s="50">
        <v>251.06399999999999</v>
      </c>
      <c r="R1582" s="50">
        <v>203.37799999999999</v>
      </c>
      <c r="S1582" s="50">
        <v>157.43</v>
      </c>
      <c r="T1582" s="50">
        <v>111.389</v>
      </c>
      <c r="U1582" s="50">
        <v>68.522000000000006</v>
      </c>
      <c r="V1582" s="50">
        <v>34.840000000000003</v>
      </c>
      <c r="W1582" s="50">
        <v>17.66</v>
      </c>
      <c r="X1582" s="50" t="s">
        <v>311</v>
      </c>
      <c r="Y1582" s="50" t="s">
        <v>311</v>
      </c>
      <c r="Z1582" s="50" t="s">
        <v>311</v>
      </c>
      <c r="AA1582" s="50" t="s">
        <v>311</v>
      </c>
      <c r="AB1582" s="50" t="s">
        <v>311</v>
      </c>
      <c r="AC1582" s="50" t="str">
        <f t="shared" si="105"/>
        <v>Angola-1980</v>
      </c>
      <c r="AD1582" s="51">
        <f t="shared" si="106"/>
        <v>4461.5879999999997</v>
      </c>
      <c r="AE1582" s="15">
        <f t="shared" si="107"/>
        <v>1.0015070867144165</v>
      </c>
      <c r="AF1582">
        <f t="shared" si="108"/>
        <v>2.6721620458502446E-2</v>
      </c>
    </row>
    <row r="1583" spans="1:32" x14ac:dyDescent="0.25">
      <c r="A1583" s="59">
        <v>1566</v>
      </c>
      <c r="B1583" s="60" t="s">
        <v>309</v>
      </c>
      <c r="C1583" s="61" t="s">
        <v>357</v>
      </c>
      <c r="D1583" s="62"/>
      <c r="E1583" s="62">
        <v>28</v>
      </c>
      <c r="F1583" s="62">
        <v>1980</v>
      </c>
      <c r="G1583" s="50">
        <v>7.2930000000000001</v>
      </c>
      <c r="H1583" s="50">
        <v>9.0419999999999998</v>
      </c>
      <c r="I1583" s="50">
        <v>9.2129999999999992</v>
      </c>
      <c r="J1583" s="50">
        <v>8.3810000000000002</v>
      </c>
      <c r="K1583" s="50">
        <v>7.8369999999999997</v>
      </c>
      <c r="L1583" s="50">
        <v>7.0389999999999997</v>
      </c>
      <c r="M1583" s="50">
        <v>5.3209999999999997</v>
      </c>
      <c r="N1583" s="50">
        <v>4.476</v>
      </c>
      <c r="O1583" s="50">
        <v>3.1890000000000001</v>
      </c>
      <c r="P1583" s="50">
        <v>2.032</v>
      </c>
      <c r="Q1583" s="50">
        <v>2.4039999999999999</v>
      </c>
      <c r="R1583" s="50">
        <v>1.696</v>
      </c>
      <c r="S1583" s="50">
        <v>1.7010000000000001</v>
      </c>
      <c r="T1583" s="50">
        <v>1.6459999999999999</v>
      </c>
      <c r="U1583" s="50">
        <v>1.0269999999999999</v>
      </c>
      <c r="V1583" s="50">
        <v>0.63900000000000001</v>
      </c>
      <c r="W1583" s="50">
        <v>0.50600000000000001</v>
      </c>
      <c r="X1583" s="50" t="s">
        <v>311</v>
      </c>
      <c r="Y1583" s="50" t="s">
        <v>311</v>
      </c>
      <c r="Z1583" s="50" t="s">
        <v>311</v>
      </c>
      <c r="AA1583" s="50" t="s">
        <v>311</v>
      </c>
      <c r="AB1583" s="50" t="s">
        <v>311</v>
      </c>
      <c r="AC1583" s="50" t="str">
        <f t="shared" si="105"/>
        <v>Antigua and Barbuda-1980</v>
      </c>
      <c r="AD1583" s="51">
        <f t="shared" si="106"/>
        <v>44.075999999999986</v>
      </c>
      <c r="AE1583" s="15">
        <f t="shared" si="107"/>
        <v>0.66625828115073993</v>
      </c>
      <c r="AF1583">
        <f t="shared" si="108"/>
        <v>5.4837412386533391E-2</v>
      </c>
    </row>
    <row r="1584" spans="1:32" x14ac:dyDescent="0.25">
      <c r="A1584" s="59">
        <v>1567</v>
      </c>
      <c r="B1584" s="60" t="s">
        <v>309</v>
      </c>
      <c r="C1584" s="61" t="s">
        <v>155</v>
      </c>
      <c r="D1584" s="62"/>
      <c r="E1584" s="62">
        <v>32</v>
      </c>
      <c r="F1584" s="62">
        <v>1980</v>
      </c>
      <c r="G1584" s="50">
        <v>3316.6239999999998</v>
      </c>
      <c r="H1584" s="50">
        <v>2767.4389999999999</v>
      </c>
      <c r="I1584" s="50">
        <v>2439.4929999999999</v>
      </c>
      <c r="J1584" s="50">
        <v>2312.81</v>
      </c>
      <c r="K1584" s="50">
        <v>2228.4459999999999</v>
      </c>
      <c r="L1584" s="50">
        <v>2124.5920000000001</v>
      </c>
      <c r="M1584" s="50">
        <v>1944.107</v>
      </c>
      <c r="N1584" s="50">
        <v>1725.2719999999999</v>
      </c>
      <c r="O1584" s="50">
        <v>1581.5219999999999</v>
      </c>
      <c r="P1584" s="50">
        <v>1527.299</v>
      </c>
      <c r="Q1584" s="50">
        <v>1470.9490000000001</v>
      </c>
      <c r="R1584" s="50">
        <v>1291.6199999999999</v>
      </c>
      <c r="S1584" s="50">
        <v>1067.9010000000001</v>
      </c>
      <c r="T1584" s="50">
        <v>885.53099999999995</v>
      </c>
      <c r="U1584" s="50">
        <v>665.51900000000001</v>
      </c>
      <c r="V1584" s="50">
        <v>433.21499999999997</v>
      </c>
      <c r="W1584" s="50">
        <v>323.54899999999998</v>
      </c>
      <c r="X1584" s="50" t="s">
        <v>311</v>
      </c>
      <c r="Y1584" s="50" t="s">
        <v>311</v>
      </c>
      <c r="Z1584" s="50" t="s">
        <v>311</v>
      </c>
      <c r="AA1584" s="50" t="s">
        <v>311</v>
      </c>
      <c r="AB1584" s="50" t="s">
        <v>311</v>
      </c>
      <c r="AC1584" s="50" t="str">
        <f t="shared" si="105"/>
        <v>Argentina-1980</v>
      </c>
      <c r="AD1584" s="51">
        <f t="shared" si="106"/>
        <v>17274.518</v>
      </c>
      <c r="AE1584" s="15">
        <f t="shared" si="107"/>
        <v>0.62701431090580928</v>
      </c>
      <c r="AF1584">
        <f t="shared" si="108"/>
        <v>8.9456833095369823E-2</v>
      </c>
    </row>
    <row r="1585" spans="1:32" x14ac:dyDescent="0.25">
      <c r="A1585" s="59">
        <v>1568</v>
      </c>
      <c r="B1585" s="60" t="s">
        <v>309</v>
      </c>
      <c r="C1585" s="61" t="s">
        <v>358</v>
      </c>
      <c r="D1585" s="62"/>
      <c r="E1585" s="62">
        <v>533</v>
      </c>
      <c r="F1585" s="62">
        <v>1980</v>
      </c>
      <c r="G1585" s="50">
        <v>5.2629999999999999</v>
      </c>
      <c r="H1585" s="50">
        <v>4.7690000000000001</v>
      </c>
      <c r="I1585" s="50">
        <v>5.9020000000000001</v>
      </c>
      <c r="J1585" s="50">
        <v>6.944</v>
      </c>
      <c r="K1585" s="50">
        <v>6.0990000000000002</v>
      </c>
      <c r="L1585" s="50">
        <v>5.2220000000000004</v>
      </c>
      <c r="M1585" s="50">
        <v>4.976</v>
      </c>
      <c r="N1585" s="50">
        <v>4.1070000000000002</v>
      </c>
      <c r="O1585" s="50">
        <v>3.5179999999999998</v>
      </c>
      <c r="P1585" s="50">
        <v>3.27</v>
      </c>
      <c r="Q1585" s="50">
        <v>2.2610000000000001</v>
      </c>
      <c r="R1585" s="50">
        <v>1.8480000000000001</v>
      </c>
      <c r="S1585" s="50">
        <v>1.8</v>
      </c>
      <c r="T1585" s="50">
        <v>1.5720000000000001</v>
      </c>
      <c r="U1585" s="50">
        <v>1.2270000000000001</v>
      </c>
      <c r="V1585" s="50">
        <v>0.70299999999999996</v>
      </c>
      <c r="W1585" s="50">
        <v>0.61499999999999999</v>
      </c>
      <c r="X1585" s="50" t="s">
        <v>311</v>
      </c>
      <c r="Y1585" s="50" t="s">
        <v>311</v>
      </c>
      <c r="Z1585" s="50" t="s">
        <v>311</v>
      </c>
      <c r="AA1585" s="50" t="s">
        <v>311</v>
      </c>
      <c r="AB1585" s="50" t="s">
        <v>311</v>
      </c>
      <c r="AC1585" s="50" t="str">
        <f t="shared" si="105"/>
        <v>Aruba-1980</v>
      </c>
      <c r="AD1585" s="51">
        <f t="shared" si="106"/>
        <v>40.045000000000002</v>
      </c>
      <c r="AE1585" s="15">
        <f t="shared" si="107"/>
        <v>0.50071169933824444</v>
      </c>
      <c r="AF1585">
        <f t="shared" si="108"/>
        <v>7.3545436681612744E-2</v>
      </c>
    </row>
    <row r="1586" spans="1:32" x14ac:dyDescent="0.25">
      <c r="A1586" s="59">
        <v>1569</v>
      </c>
      <c r="B1586" s="60" t="s">
        <v>309</v>
      </c>
      <c r="C1586" s="61" t="s">
        <v>262</v>
      </c>
      <c r="D1586" s="62">
        <v>7</v>
      </c>
      <c r="E1586" s="62">
        <v>36</v>
      </c>
      <c r="F1586" s="62">
        <v>1980</v>
      </c>
      <c r="G1586" s="50">
        <v>1133.8240000000001</v>
      </c>
      <c r="H1586" s="50">
        <v>1296.7529999999999</v>
      </c>
      <c r="I1586" s="50">
        <v>1274.05</v>
      </c>
      <c r="J1586" s="50">
        <v>1306.797</v>
      </c>
      <c r="K1586" s="50">
        <v>1270.2560000000001</v>
      </c>
      <c r="L1586" s="50">
        <v>1210.8009999999999</v>
      </c>
      <c r="M1586" s="50">
        <v>1182.788</v>
      </c>
      <c r="N1586" s="50">
        <v>937.06100000000004</v>
      </c>
      <c r="O1586" s="50">
        <v>801.42700000000002</v>
      </c>
      <c r="P1586" s="50">
        <v>736.59</v>
      </c>
      <c r="Q1586" s="50">
        <v>769.20699999999999</v>
      </c>
      <c r="R1586" s="50">
        <v>728.40099999999995</v>
      </c>
      <c r="S1586" s="50">
        <v>592.69100000000003</v>
      </c>
      <c r="T1586" s="50">
        <v>525.37300000000005</v>
      </c>
      <c r="U1586" s="50">
        <v>382.89</v>
      </c>
      <c r="V1586" s="50">
        <v>252.95400000000001</v>
      </c>
      <c r="W1586" s="50">
        <v>247.251</v>
      </c>
      <c r="X1586" s="50" t="s">
        <v>311</v>
      </c>
      <c r="Y1586" s="50" t="s">
        <v>311</v>
      </c>
      <c r="Z1586" s="50" t="s">
        <v>311</v>
      </c>
      <c r="AA1586" s="50" t="s">
        <v>311</v>
      </c>
      <c r="AB1586" s="50" t="s">
        <v>311</v>
      </c>
      <c r="AC1586" s="50" t="str">
        <f t="shared" si="105"/>
        <v>Australia-1980</v>
      </c>
      <c r="AD1586" s="51">
        <f t="shared" si="106"/>
        <v>9536.0190000000002</v>
      </c>
      <c r="AE1586" s="15">
        <f t="shared" si="107"/>
        <v>0.53618758519671572</v>
      </c>
      <c r="AF1586">
        <f t="shared" si="108"/>
        <v>0.10637456812907768</v>
      </c>
    </row>
    <row r="1587" spans="1:32" x14ac:dyDescent="0.25">
      <c r="A1587" s="59">
        <v>1570</v>
      </c>
      <c r="B1587" s="60" t="s">
        <v>309</v>
      </c>
      <c r="C1587" s="61" t="s">
        <v>359</v>
      </c>
      <c r="D1587" s="62"/>
      <c r="E1587" s="62">
        <v>44</v>
      </c>
      <c r="F1587" s="62">
        <v>1980</v>
      </c>
      <c r="G1587" s="50">
        <v>25.263999999999999</v>
      </c>
      <c r="H1587" s="50">
        <v>27.033999999999999</v>
      </c>
      <c r="I1587" s="50">
        <v>25.558</v>
      </c>
      <c r="J1587" s="50">
        <v>26.559000000000001</v>
      </c>
      <c r="K1587" s="50">
        <v>21.422000000000001</v>
      </c>
      <c r="L1587" s="50">
        <v>17.003</v>
      </c>
      <c r="M1587" s="50">
        <v>13.888</v>
      </c>
      <c r="N1587" s="50">
        <v>11.371</v>
      </c>
      <c r="O1587" s="50">
        <v>10.177</v>
      </c>
      <c r="P1587" s="50">
        <v>7.9390000000000001</v>
      </c>
      <c r="Q1587" s="50">
        <v>6.5519999999999996</v>
      </c>
      <c r="R1587" s="50">
        <v>5.0309999999999997</v>
      </c>
      <c r="S1587" s="50">
        <v>4.1180000000000003</v>
      </c>
      <c r="T1587" s="50">
        <v>3.7160000000000002</v>
      </c>
      <c r="U1587" s="50">
        <v>2.4620000000000002</v>
      </c>
      <c r="V1587" s="50">
        <v>1.409</v>
      </c>
      <c r="W1587" s="50">
        <v>1.1579999999999999</v>
      </c>
      <c r="X1587" s="50" t="s">
        <v>311</v>
      </c>
      <c r="Y1587" s="50" t="s">
        <v>311</v>
      </c>
      <c r="Z1587" s="50" t="s">
        <v>311</v>
      </c>
      <c r="AA1587" s="50" t="s">
        <v>311</v>
      </c>
      <c r="AB1587" s="50" t="s">
        <v>311</v>
      </c>
      <c r="AC1587" s="50" t="str">
        <f t="shared" si="105"/>
        <v>Bahamas-1980</v>
      </c>
      <c r="AD1587" s="51">
        <f t="shared" si="106"/>
        <v>124.06</v>
      </c>
      <c r="AE1587" s="15">
        <f t="shared" si="107"/>
        <v>0.69805739158471702</v>
      </c>
      <c r="AF1587">
        <f t="shared" si="108"/>
        <v>4.3310089344083688E-2</v>
      </c>
    </row>
    <row r="1588" spans="1:32" x14ac:dyDescent="0.25">
      <c r="A1588" s="59">
        <v>1571</v>
      </c>
      <c r="B1588" s="60" t="s">
        <v>309</v>
      </c>
      <c r="C1588" s="61" t="s">
        <v>360</v>
      </c>
      <c r="D1588" s="62"/>
      <c r="E1588" s="62">
        <v>48</v>
      </c>
      <c r="F1588" s="62">
        <v>1980</v>
      </c>
      <c r="G1588" s="50">
        <v>49.896999999999998</v>
      </c>
      <c r="H1588" s="50">
        <v>39.615000000000002</v>
      </c>
      <c r="I1588" s="50">
        <v>34.911999999999999</v>
      </c>
      <c r="J1588" s="50">
        <v>35.642000000000003</v>
      </c>
      <c r="K1588" s="50">
        <v>43.975000000000001</v>
      </c>
      <c r="L1588" s="50">
        <v>43.752000000000002</v>
      </c>
      <c r="M1588" s="50">
        <v>30.21</v>
      </c>
      <c r="N1588" s="50">
        <v>20.908999999999999</v>
      </c>
      <c r="O1588" s="50">
        <v>17.050999999999998</v>
      </c>
      <c r="P1588" s="50">
        <v>13.108000000000001</v>
      </c>
      <c r="Q1588" s="50">
        <v>9.7469999999999999</v>
      </c>
      <c r="R1588" s="50">
        <v>7.74</v>
      </c>
      <c r="S1588" s="50">
        <v>5.9029999999999996</v>
      </c>
      <c r="T1588" s="50">
        <v>3.0819999999999999</v>
      </c>
      <c r="U1588" s="50">
        <v>2.29</v>
      </c>
      <c r="V1588" s="50">
        <v>1.2869999999999999</v>
      </c>
      <c r="W1588" s="50">
        <v>0.76800000000000002</v>
      </c>
      <c r="X1588" s="50" t="s">
        <v>311</v>
      </c>
      <c r="Y1588" s="50" t="s">
        <v>311</v>
      </c>
      <c r="Z1588" s="50" t="s">
        <v>311</v>
      </c>
      <c r="AA1588" s="50" t="s">
        <v>311</v>
      </c>
      <c r="AB1588" s="50" t="s">
        <v>311</v>
      </c>
      <c r="AC1588" s="50" t="str">
        <f t="shared" si="105"/>
        <v>Bahrain-1980</v>
      </c>
      <c r="AD1588" s="51">
        <f t="shared" si="106"/>
        <v>228.03700000000001</v>
      </c>
      <c r="AE1588" s="15">
        <f t="shared" si="107"/>
        <v>0.57820002894267153</v>
      </c>
      <c r="AF1588">
        <f t="shared" si="108"/>
        <v>2.1071834898045455E-2</v>
      </c>
    </row>
    <row r="1589" spans="1:32" x14ac:dyDescent="0.25">
      <c r="A1589" s="59">
        <v>1572</v>
      </c>
      <c r="B1589" s="60" t="s">
        <v>309</v>
      </c>
      <c r="C1589" s="61" t="s">
        <v>401</v>
      </c>
      <c r="D1589" s="62"/>
      <c r="E1589" s="62">
        <v>50</v>
      </c>
      <c r="F1589" s="62">
        <v>1980</v>
      </c>
      <c r="G1589" s="50">
        <v>14271.931</v>
      </c>
      <c r="H1589" s="50">
        <v>11682.244000000001</v>
      </c>
      <c r="I1589" s="50">
        <v>10574.001</v>
      </c>
      <c r="J1589" s="50">
        <v>8967.0020000000004</v>
      </c>
      <c r="K1589" s="50">
        <v>6524.7190000000001</v>
      </c>
      <c r="L1589" s="50">
        <v>4505.2299999999996</v>
      </c>
      <c r="M1589" s="50">
        <v>4510.7650000000003</v>
      </c>
      <c r="N1589" s="50">
        <v>4406.3620000000001</v>
      </c>
      <c r="O1589" s="50">
        <v>3843.8969999999999</v>
      </c>
      <c r="P1589" s="50">
        <v>3175.9470000000001</v>
      </c>
      <c r="Q1589" s="50">
        <v>2642.8270000000002</v>
      </c>
      <c r="R1589" s="50">
        <v>2187.58</v>
      </c>
      <c r="S1589" s="50">
        <v>1693.473</v>
      </c>
      <c r="T1589" s="50">
        <v>1199.396</v>
      </c>
      <c r="U1589" s="50">
        <v>744.06500000000005</v>
      </c>
      <c r="V1589" s="50">
        <v>375.82400000000001</v>
      </c>
      <c r="W1589" s="50">
        <v>165.59700000000001</v>
      </c>
      <c r="X1589" s="50" t="s">
        <v>311</v>
      </c>
      <c r="Y1589" s="50" t="s">
        <v>311</v>
      </c>
      <c r="Z1589" s="50" t="s">
        <v>311</v>
      </c>
      <c r="AA1589" s="50" t="s">
        <v>311</v>
      </c>
      <c r="AB1589" s="50" t="s">
        <v>311</v>
      </c>
      <c r="AC1589" s="50" t="str">
        <f t="shared" si="105"/>
        <v>Bangladesh-1980</v>
      </c>
      <c r="AD1589" s="51">
        <f t="shared" si="106"/>
        <v>42457.802000000003</v>
      </c>
      <c r="AE1589" s="15">
        <f t="shared" si="107"/>
        <v>0.91886664316725597</v>
      </c>
      <c r="AF1589">
        <f t="shared" si="108"/>
        <v>3.1459786444626915E-2</v>
      </c>
    </row>
    <row r="1590" spans="1:32" x14ac:dyDescent="0.25">
      <c r="A1590" s="59">
        <v>1573</v>
      </c>
      <c r="B1590" s="60" t="s">
        <v>309</v>
      </c>
      <c r="C1590" s="61" t="s">
        <v>361</v>
      </c>
      <c r="D1590" s="62"/>
      <c r="E1590" s="62">
        <v>52</v>
      </c>
      <c r="F1590" s="62">
        <v>1980</v>
      </c>
      <c r="G1590" s="50">
        <v>21.971</v>
      </c>
      <c r="H1590" s="50">
        <v>26.396999999999998</v>
      </c>
      <c r="I1590" s="50">
        <v>26.722000000000001</v>
      </c>
      <c r="J1590" s="50">
        <v>28.347000000000001</v>
      </c>
      <c r="K1590" s="50">
        <v>26.173999999999999</v>
      </c>
      <c r="L1590" s="50">
        <v>21.338000000000001</v>
      </c>
      <c r="M1590" s="50">
        <v>16.442</v>
      </c>
      <c r="N1590" s="50">
        <v>11.242000000000001</v>
      </c>
      <c r="O1590" s="50">
        <v>10.105</v>
      </c>
      <c r="P1590" s="50">
        <v>9.2140000000000004</v>
      </c>
      <c r="Q1590" s="50">
        <v>9.8829999999999991</v>
      </c>
      <c r="R1590" s="50">
        <v>8.69</v>
      </c>
      <c r="S1590" s="50">
        <v>9.1219999999999999</v>
      </c>
      <c r="T1590" s="50">
        <v>9.0920000000000005</v>
      </c>
      <c r="U1590" s="50">
        <v>7.601</v>
      </c>
      <c r="V1590" s="50">
        <v>5.3890000000000002</v>
      </c>
      <c r="W1590" s="50">
        <v>4.4649999999999999</v>
      </c>
      <c r="X1590" s="50" t="s">
        <v>311</v>
      </c>
      <c r="Y1590" s="50" t="s">
        <v>311</v>
      </c>
      <c r="Z1590" s="50" t="s">
        <v>311</v>
      </c>
      <c r="AA1590" s="50" t="s">
        <v>311</v>
      </c>
      <c r="AB1590" s="50" t="s">
        <v>311</v>
      </c>
      <c r="AC1590" s="50" t="str">
        <f t="shared" si="105"/>
        <v>Barbados-1980</v>
      </c>
      <c r="AD1590" s="51">
        <f t="shared" si="106"/>
        <v>150.55700000000002</v>
      </c>
      <c r="AE1590" s="15">
        <f t="shared" si="107"/>
        <v>0.67507322807973058</v>
      </c>
      <c r="AF1590">
        <f t="shared" si="108"/>
        <v>0.11764836226495368</v>
      </c>
    </row>
    <row r="1591" spans="1:32" x14ac:dyDescent="0.25">
      <c r="A1591" s="59">
        <v>1574</v>
      </c>
      <c r="B1591" s="60" t="s">
        <v>309</v>
      </c>
      <c r="C1591" s="61" t="s">
        <v>402</v>
      </c>
      <c r="D1591" s="62"/>
      <c r="E1591" s="62">
        <v>56</v>
      </c>
      <c r="F1591" s="62">
        <v>1980</v>
      </c>
      <c r="G1591" s="50">
        <v>600.25199999999995</v>
      </c>
      <c r="H1591" s="50">
        <v>658.22299999999996</v>
      </c>
      <c r="I1591" s="50">
        <v>729.31100000000004</v>
      </c>
      <c r="J1591" s="50">
        <v>804.803</v>
      </c>
      <c r="K1591" s="50">
        <v>784.72500000000002</v>
      </c>
      <c r="L1591" s="50">
        <v>737.85</v>
      </c>
      <c r="M1591" s="50">
        <v>726.8</v>
      </c>
      <c r="N1591" s="50">
        <v>570.29600000000005</v>
      </c>
      <c r="O1591" s="50">
        <v>589.61500000000001</v>
      </c>
      <c r="P1591" s="50">
        <v>618.62199999999996</v>
      </c>
      <c r="Q1591" s="50">
        <v>615.69299999999998</v>
      </c>
      <c r="R1591" s="50">
        <v>616.90099999999995</v>
      </c>
      <c r="S1591" s="50">
        <v>390.322</v>
      </c>
      <c r="T1591" s="50">
        <v>464.56</v>
      </c>
      <c r="U1591" s="50">
        <v>402.44099999999997</v>
      </c>
      <c r="V1591" s="50">
        <v>299.04199999999997</v>
      </c>
      <c r="W1591" s="50">
        <v>259.53899999999999</v>
      </c>
      <c r="X1591" s="50" t="s">
        <v>311</v>
      </c>
      <c r="Y1591" s="50" t="s">
        <v>311</v>
      </c>
      <c r="Z1591" s="50" t="s">
        <v>311</v>
      </c>
      <c r="AA1591" s="50" t="s">
        <v>311</v>
      </c>
      <c r="AB1591" s="50" t="s">
        <v>311</v>
      </c>
      <c r="AC1591" s="50" t="str">
        <f t="shared" si="105"/>
        <v>Belgium-1980</v>
      </c>
      <c r="AD1591" s="51">
        <f t="shared" si="106"/>
        <v>6455.6270000000004</v>
      </c>
      <c r="AE1591" s="15">
        <f t="shared" si="107"/>
        <v>0.5287430639967271</v>
      </c>
      <c r="AF1591">
        <f t="shared" si="108"/>
        <v>0.16883954391429151</v>
      </c>
    </row>
    <row r="1592" spans="1:32" x14ac:dyDescent="0.25">
      <c r="A1592" s="59">
        <v>1575</v>
      </c>
      <c r="B1592" s="60" t="s">
        <v>309</v>
      </c>
      <c r="C1592" s="61" t="s">
        <v>362</v>
      </c>
      <c r="D1592" s="62"/>
      <c r="E1592" s="62">
        <v>84</v>
      </c>
      <c r="F1592" s="62">
        <v>1980</v>
      </c>
      <c r="G1592" s="50">
        <v>24.468</v>
      </c>
      <c r="H1592" s="50">
        <v>22.544</v>
      </c>
      <c r="I1592" s="50">
        <v>20.096</v>
      </c>
      <c r="J1592" s="50">
        <v>17.943000000000001</v>
      </c>
      <c r="K1592" s="50">
        <v>12.281000000000001</v>
      </c>
      <c r="L1592" s="50">
        <v>8.9030000000000005</v>
      </c>
      <c r="M1592" s="50">
        <v>6.5570000000000004</v>
      </c>
      <c r="N1592" s="50">
        <v>5.0739999999999998</v>
      </c>
      <c r="O1592" s="50">
        <v>4.9980000000000002</v>
      </c>
      <c r="P1592" s="50">
        <v>4.6150000000000002</v>
      </c>
      <c r="Q1592" s="50">
        <v>4.3239999999999998</v>
      </c>
      <c r="R1592" s="50">
        <v>3.1509999999999998</v>
      </c>
      <c r="S1592" s="50">
        <v>2.7269999999999999</v>
      </c>
      <c r="T1592" s="50">
        <v>2.452</v>
      </c>
      <c r="U1592" s="50">
        <v>1.5760000000000001</v>
      </c>
      <c r="V1592" s="50">
        <v>1.1499999999999999</v>
      </c>
      <c r="W1592" s="50">
        <v>1.296</v>
      </c>
      <c r="X1592" s="50" t="s">
        <v>311</v>
      </c>
      <c r="Y1592" s="50" t="s">
        <v>311</v>
      </c>
      <c r="Z1592" s="50" t="s">
        <v>311</v>
      </c>
      <c r="AA1592" s="50" t="s">
        <v>311</v>
      </c>
      <c r="AB1592" s="50" t="s">
        <v>311</v>
      </c>
      <c r="AC1592" s="50" t="str">
        <f t="shared" si="105"/>
        <v>Belize-1980</v>
      </c>
      <c r="AD1592" s="51">
        <f t="shared" si="106"/>
        <v>70.573000000000008</v>
      </c>
      <c r="AE1592" s="15">
        <f t="shared" si="107"/>
        <v>1.0426367024216059</v>
      </c>
      <c r="AF1592">
        <f t="shared" si="108"/>
        <v>4.7021738656750016E-2</v>
      </c>
    </row>
    <row r="1593" spans="1:32" x14ac:dyDescent="0.25">
      <c r="A1593" s="59">
        <v>1576</v>
      </c>
      <c r="B1593" s="60" t="s">
        <v>309</v>
      </c>
      <c r="C1593" s="61" t="s">
        <v>403</v>
      </c>
      <c r="D1593" s="62"/>
      <c r="E1593" s="62">
        <v>204</v>
      </c>
      <c r="F1593" s="62">
        <v>1980</v>
      </c>
      <c r="G1593" s="50">
        <v>680.505</v>
      </c>
      <c r="H1593" s="50">
        <v>534.35</v>
      </c>
      <c r="I1593" s="50">
        <v>445.82</v>
      </c>
      <c r="J1593" s="50">
        <v>372.07299999999998</v>
      </c>
      <c r="K1593" s="50">
        <v>305.66300000000001</v>
      </c>
      <c r="L1593" s="50">
        <v>252.76900000000001</v>
      </c>
      <c r="M1593" s="50">
        <v>210.999</v>
      </c>
      <c r="N1593" s="50">
        <v>192.26</v>
      </c>
      <c r="O1593" s="50">
        <v>153.173</v>
      </c>
      <c r="P1593" s="50">
        <v>125.851</v>
      </c>
      <c r="Q1593" s="50">
        <v>106.831</v>
      </c>
      <c r="R1593" s="50">
        <v>93.78</v>
      </c>
      <c r="S1593" s="50">
        <v>80.991</v>
      </c>
      <c r="T1593" s="50">
        <v>65.688000000000002</v>
      </c>
      <c r="U1593" s="50">
        <v>48.43</v>
      </c>
      <c r="V1593" s="50">
        <v>29.355</v>
      </c>
      <c r="W1593" s="50">
        <v>18.626999999999999</v>
      </c>
      <c r="X1593" s="50" t="s">
        <v>311</v>
      </c>
      <c r="Y1593" s="50" t="s">
        <v>311</v>
      </c>
      <c r="Z1593" s="50" t="s">
        <v>311</v>
      </c>
      <c r="AA1593" s="50" t="s">
        <v>311</v>
      </c>
      <c r="AB1593" s="50" t="s">
        <v>311</v>
      </c>
      <c r="AC1593" s="50" t="str">
        <f t="shared" si="105"/>
        <v>Benin-1980</v>
      </c>
      <c r="AD1593" s="51">
        <f t="shared" si="106"/>
        <v>1894.3899999999999</v>
      </c>
      <c r="AE1593" s="15">
        <f t="shared" si="107"/>
        <v>0.9621962742624276</v>
      </c>
      <c r="AF1593">
        <f t="shared" si="108"/>
        <v>4.5596915949497399E-2</v>
      </c>
    </row>
    <row r="1594" spans="1:32" x14ac:dyDescent="0.25">
      <c r="A1594" s="59">
        <v>1577</v>
      </c>
      <c r="B1594" s="60" t="s">
        <v>309</v>
      </c>
      <c r="C1594" s="61" t="s">
        <v>404</v>
      </c>
      <c r="D1594" s="62"/>
      <c r="E1594" s="62">
        <v>70</v>
      </c>
      <c r="F1594" s="62">
        <v>1980</v>
      </c>
      <c r="G1594" s="50">
        <v>380.56799999999998</v>
      </c>
      <c r="H1594" s="50">
        <v>405.85</v>
      </c>
      <c r="I1594" s="50">
        <v>414.73399999999998</v>
      </c>
      <c r="J1594" s="50">
        <v>449.57400000000001</v>
      </c>
      <c r="K1594" s="50">
        <v>409.87799999999999</v>
      </c>
      <c r="L1594" s="50">
        <v>372.18099999999998</v>
      </c>
      <c r="M1594" s="50">
        <v>302.32</v>
      </c>
      <c r="N1594" s="50">
        <v>208.56399999999999</v>
      </c>
      <c r="O1594" s="50">
        <v>288.048</v>
      </c>
      <c r="P1594" s="50">
        <v>267.05500000000001</v>
      </c>
      <c r="Q1594" s="50">
        <v>220.14500000000001</v>
      </c>
      <c r="R1594" s="50">
        <v>139.54</v>
      </c>
      <c r="S1594" s="50">
        <v>79.236000000000004</v>
      </c>
      <c r="T1594" s="50">
        <v>89.51</v>
      </c>
      <c r="U1594" s="50">
        <v>78.807000000000002</v>
      </c>
      <c r="V1594" s="50">
        <v>44.581000000000003</v>
      </c>
      <c r="W1594" s="50">
        <v>29.263999999999999</v>
      </c>
      <c r="X1594" s="50" t="s">
        <v>311</v>
      </c>
      <c r="Y1594" s="50" t="s">
        <v>311</v>
      </c>
      <c r="Z1594" s="50" t="s">
        <v>311</v>
      </c>
      <c r="AA1594" s="50" t="s">
        <v>311</v>
      </c>
      <c r="AB1594" s="50" t="s">
        <v>311</v>
      </c>
      <c r="AC1594" s="50" t="str">
        <f t="shared" si="105"/>
        <v>Bosnia and Herzegovina-1980</v>
      </c>
      <c r="AD1594" s="51">
        <f t="shared" si="106"/>
        <v>2736.5409999999997</v>
      </c>
      <c r="AE1594" s="15">
        <f t="shared" si="107"/>
        <v>0.52742275741529177</v>
      </c>
      <c r="AF1594">
        <f t="shared" si="108"/>
        <v>6.1498445917444557E-2</v>
      </c>
    </row>
    <row r="1595" spans="1:32" x14ac:dyDescent="0.25">
      <c r="A1595" s="59">
        <v>1578</v>
      </c>
      <c r="B1595" s="60" t="s">
        <v>309</v>
      </c>
      <c r="C1595" s="61" t="s">
        <v>31</v>
      </c>
      <c r="D1595" s="62"/>
      <c r="E1595" s="62">
        <v>76</v>
      </c>
      <c r="F1595" s="62">
        <v>1980</v>
      </c>
      <c r="G1595" s="50">
        <v>17026.095000000001</v>
      </c>
      <c r="H1595" s="50">
        <v>15098.18</v>
      </c>
      <c r="I1595" s="50">
        <v>14329.181</v>
      </c>
      <c r="J1595" s="50">
        <v>13515.662</v>
      </c>
      <c r="K1595" s="50">
        <v>11632.169</v>
      </c>
      <c r="L1595" s="50">
        <v>9969.43</v>
      </c>
      <c r="M1595" s="50">
        <v>8094.4</v>
      </c>
      <c r="N1595" s="50">
        <v>6464.1809999999996</v>
      </c>
      <c r="O1595" s="50">
        <v>5807.4070000000002</v>
      </c>
      <c r="P1595" s="50">
        <v>4721.0810000000001</v>
      </c>
      <c r="Q1595" s="50">
        <v>4197.1580000000004</v>
      </c>
      <c r="R1595" s="50">
        <v>3256.1750000000002</v>
      </c>
      <c r="S1595" s="50">
        <v>2487.7280000000001</v>
      </c>
      <c r="T1595" s="50">
        <v>1934.1479999999999</v>
      </c>
      <c r="U1595" s="50">
        <v>1320.577</v>
      </c>
      <c r="V1595" s="50">
        <v>761.74099999999999</v>
      </c>
      <c r="W1595" s="50">
        <v>544.44799999999998</v>
      </c>
      <c r="X1595" s="50" t="s">
        <v>311</v>
      </c>
      <c r="Y1595" s="50" t="s">
        <v>311</v>
      </c>
      <c r="Z1595" s="50" t="s">
        <v>311</v>
      </c>
      <c r="AA1595" s="50" t="s">
        <v>311</v>
      </c>
      <c r="AB1595" s="50" t="s">
        <v>311</v>
      </c>
      <c r="AC1595" s="50" t="str">
        <f t="shared" si="105"/>
        <v>Brazil-1980</v>
      </c>
      <c r="AD1595" s="51">
        <f t="shared" si="106"/>
        <v>70145.391000000003</v>
      </c>
      <c r="AE1595" s="15">
        <f t="shared" si="107"/>
        <v>0.72726617205683552</v>
      </c>
      <c r="AF1595">
        <f t="shared" si="108"/>
        <v>3.9116287316288807E-2</v>
      </c>
    </row>
    <row r="1596" spans="1:32" x14ac:dyDescent="0.25">
      <c r="A1596" s="59">
        <v>1579</v>
      </c>
      <c r="B1596" s="60" t="s">
        <v>309</v>
      </c>
      <c r="C1596" s="61" t="s">
        <v>405</v>
      </c>
      <c r="D1596" s="62"/>
      <c r="E1596" s="62">
        <v>96</v>
      </c>
      <c r="F1596" s="62">
        <v>1980</v>
      </c>
      <c r="G1596" s="50">
        <v>28.692</v>
      </c>
      <c r="H1596" s="50">
        <v>25.468</v>
      </c>
      <c r="I1596" s="50">
        <v>21.300999999999998</v>
      </c>
      <c r="J1596" s="50">
        <v>20.41</v>
      </c>
      <c r="K1596" s="50">
        <v>22.599</v>
      </c>
      <c r="L1596" s="50">
        <v>20.146999999999998</v>
      </c>
      <c r="M1596" s="50">
        <v>14.228</v>
      </c>
      <c r="N1596" s="50">
        <v>9.5210000000000008</v>
      </c>
      <c r="O1596" s="50">
        <v>7.96</v>
      </c>
      <c r="P1596" s="50">
        <v>6.5750000000000002</v>
      </c>
      <c r="Q1596" s="50">
        <v>5.0259999999999998</v>
      </c>
      <c r="R1596" s="50">
        <v>3.7069999999999999</v>
      </c>
      <c r="S1596" s="50">
        <v>2.7669999999999999</v>
      </c>
      <c r="T1596" s="50">
        <v>2.1659999999999999</v>
      </c>
      <c r="U1596" s="50">
        <v>1.5149999999999999</v>
      </c>
      <c r="V1596" s="50">
        <v>1.004</v>
      </c>
      <c r="W1596" s="50">
        <v>0.86299999999999999</v>
      </c>
      <c r="X1596" s="50" t="s">
        <v>311</v>
      </c>
      <c r="Y1596" s="50" t="s">
        <v>311</v>
      </c>
      <c r="Z1596" s="50" t="s">
        <v>311</v>
      </c>
      <c r="AA1596" s="50" t="s">
        <v>311</v>
      </c>
      <c r="AB1596" s="50" t="s">
        <v>311</v>
      </c>
      <c r="AC1596" s="50" t="str">
        <f t="shared" si="105"/>
        <v>Brunei Darussalam-1980</v>
      </c>
      <c r="AD1596" s="51">
        <f t="shared" si="106"/>
        <v>112.93999999999998</v>
      </c>
      <c r="AE1596" s="15">
        <f t="shared" si="107"/>
        <v>0.7172746591110325</v>
      </c>
      <c r="AF1596">
        <f t="shared" si="108"/>
        <v>2.9447826710049314E-2</v>
      </c>
    </row>
    <row r="1597" spans="1:32" x14ac:dyDescent="0.25">
      <c r="A1597" s="59">
        <v>1580</v>
      </c>
      <c r="B1597" s="60" t="s">
        <v>309</v>
      </c>
      <c r="C1597" s="61" t="s">
        <v>406</v>
      </c>
      <c r="D1597" s="62"/>
      <c r="E1597" s="62">
        <v>100</v>
      </c>
      <c r="F1597" s="62">
        <v>1980</v>
      </c>
      <c r="G1597" s="50">
        <v>679.678</v>
      </c>
      <c r="H1597" s="50">
        <v>661.601</v>
      </c>
      <c r="I1597" s="50">
        <v>625.42600000000004</v>
      </c>
      <c r="J1597" s="50">
        <v>623.82100000000003</v>
      </c>
      <c r="K1597" s="50">
        <v>634.91499999999996</v>
      </c>
      <c r="L1597" s="50">
        <v>653.88699999999994</v>
      </c>
      <c r="M1597" s="50">
        <v>670.32100000000003</v>
      </c>
      <c r="N1597" s="50">
        <v>562.54700000000003</v>
      </c>
      <c r="O1597" s="50">
        <v>557.83100000000002</v>
      </c>
      <c r="P1597" s="50">
        <v>624.81899999999996</v>
      </c>
      <c r="Q1597" s="50">
        <v>612.93399999999997</v>
      </c>
      <c r="R1597" s="50">
        <v>582.255</v>
      </c>
      <c r="S1597" s="50">
        <v>336.83300000000003</v>
      </c>
      <c r="T1597" s="50">
        <v>397.96899999999999</v>
      </c>
      <c r="U1597" s="50">
        <v>314.40699999999998</v>
      </c>
      <c r="V1597" s="50">
        <v>200.21299999999999</v>
      </c>
      <c r="W1597" s="50">
        <v>139.31800000000001</v>
      </c>
      <c r="X1597" s="50" t="s">
        <v>311</v>
      </c>
      <c r="Y1597" s="50" t="s">
        <v>311</v>
      </c>
      <c r="Z1597" s="50" t="s">
        <v>311</v>
      </c>
      <c r="AA1597" s="50" t="s">
        <v>311</v>
      </c>
      <c r="AB1597" s="50" t="s">
        <v>311</v>
      </c>
      <c r="AC1597" s="50" t="str">
        <f t="shared" si="105"/>
        <v>Bulgaria-1980</v>
      </c>
      <c r="AD1597" s="51">
        <f t="shared" si="106"/>
        <v>5860.1629999999996</v>
      </c>
      <c r="AE1597" s="15">
        <f t="shared" si="107"/>
        <v>0.51510717364005076</v>
      </c>
      <c r="AF1597">
        <f t="shared" si="108"/>
        <v>0.13439692607566653</v>
      </c>
    </row>
    <row r="1598" spans="1:32" x14ac:dyDescent="0.25">
      <c r="A1598" s="59">
        <v>1581</v>
      </c>
      <c r="B1598" s="60" t="s">
        <v>309</v>
      </c>
      <c r="C1598" s="61" t="s">
        <v>363</v>
      </c>
      <c r="D1598" s="62"/>
      <c r="E1598" s="62">
        <v>132</v>
      </c>
      <c r="F1598" s="62">
        <v>1980</v>
      </c>
      <c r="G1598" s="50">
        <v>49.646000000000001</v>
      </c>
      <c r="H1598" s="50">
        <v>42.994</v>
      </c>
      <c r="I1598" s="50">
        <v>42.793999999999997</v>
      </c>
      <c r="J1598" s="50">
        <v>40.393000000000001</v>
      </c>
      <c r="K1598" s="50">
        <v>24.119</v>
      </c>
      <c r="L1598" s="50">
        <v>17.027000000000001</v>
      </c>
      <c r="M1598" s="50">
        <v>8.0289999999999999</v>
      </c>
      <c r="N1598" s="50">
        <v>6.6779999999999999</v>
      </c>
      <c r="O1598" s="50">
        <v>10.396000000000001</v>
      </c>
      <c r="P1598" s="50">
        <v>10.435</v>
      </c>
      <c r="Q1598" s="50">
        <v>9.3629999999999995</v>
      </c>
      <c r="R1598" s="50">
        <v>5.0919999999999996</v>
      </c>
      <c r="S1598" s="50">
        <v>5.3319999999999999</v>
      </c>
      <c r="T1598" s="50">
        <v>5.45</v>
      </c>
      <c r="U1598" s="50">
        <v>5.1360000000000001</v>
      </c>
      <c r="V1598" s="50">
        <v>2.2829999999999999</v>
      </c>
      <c r="W1598" s="50">
        <v>1.49</v>
      </c>
      <c r="X1598" s="50" t="s">
        <v>311</v>
      </c>
      <c r="Y1598" s="50" t="s">
        <v>311</v>
      </c>
      <c r="Z1598" s="50" t="s">
        <v>311</v>
      </c>
      <c r="AA1598" s="50" t="s">
        <v>311</v>
      </c>
      <c r="AB1598" s="50" t="s">
        <v>311</v>
      </c>
      <c r="AC1598" s="50" t="str">
        <f t="shared" si="105"/>
        <v>Cabo Verde-1980</v>
      </c>
      <c r="AD1598" s="51">
        <f t="shared" si="106"/>
        <v>136.864</v>
      </c>
      <c r="AE1598" s="15">
        <f t="shared" si="107"/>
        <v>1.0944660392798689</v>
      </c>
      <c r="AF1598">
        <f t="shared" si="108"/>
        <v>5.2732667885919106E-2</v>
      </c>
    </row>
    <row r="1599" spans="1:32" x14ac:dyDescent="0.25">
      <c r="A1599" s="59">
        <v>1582</v>
      </c>
      <c r="B1599" s="60" t="s">
        <v>309</v>
      </c>
      <c r="C1599" s="61" t="s">
        <v>407</v>
      </c>
      <c r="D1599" s="62"/>
      <c r="E1599" s="62">
        <v>116</v>
      </c>
      <c r="F1599" s="62">
        <v>1980</v>
      </c>
      <c r="G1599" s="50">
        <v>892.755</v>
      </c>
      <c r="H1599" s="50">
        <v>979.39400000000001</v>
      </c>
      <c r="I1599" s="50">
        <v>876.10500000000002</v>
      </c>
      <c r="J1599" s="50">
        <v>731.23900000000003</v>
      </c>
      <c r="K1599" s="50">
        <v>633.28800000000001</v>
      </c>
      <c r="L1599" s="50">
        <v>561.28800000000001</v>
      </c>
      <c r="M1599" s="50">
        <v>405.61900000000003</v>
      </c>
      <c r="N1599" s="50">
        <v>341.59899999999999</v>
      </c>
      <c r="O1599" s="50">
        <v>304.17599999999999</v>
      </c>
      <c r="P1599" s="50">
        <v>262.98899999999998</v>
      </c>
      <c r="Q1599" s="50">
        <v>218.08099999999999</v>
      </c>
      <c r="R1599" s="50">
        <v>174.07499999999999</v>
      </c>
      <c r="S1599" s="50">
        <v>130.148</v>
      </c>
      <c r="T1599" s="50">
        <v>87.991</v>
      </c>
      <c r="U1599" s="50">
        <v>52.722000000000001</v>
      </c>
      <c r="V1599" s="50">
        <v>26.646000000000001</v>
      </c>
      <c r="W1599" s="50">
        <v>13.992000000000001</v>
      </c>
      <c r="X1599" s="50" t="s">
        <v>311</v>
      </c>
      <c r="Y1599" s="50" t="s">
        <v>311</v>
      </c>
      <c r="Z1599" s="50" t="s">
        <v>311</v>
      </c>
      <c r="AA1599" s="50" t="s">
        <v>311</v>
      </c>
      <c r="AB1599" s="50" t="s">
        <v>311</v>
      </c>
      <c r="AC1599" s="50" t="str">
        <f t="shared" si="105"/>
        <v>Cambodia-1980</v>
      </c>
      <c r="AD1599" s="51">
        <f t="shared" si="106"/>
        <v>3762.5020000000004</v>
      </c>
      <c r="AE1599" s="15">
        <f t="shared" si="107"/>
        <v>0.77863214424869409</v>
      </c>
      <c r="AF1599">
        <f t="shared" si="108"/>
        <v>2.7854061801732392E-2</v>
      </c>
    </row>
    <row r="1600" spans="1:32" x14ac:dyDescent="0.25">
      <c r="A1600" s="59">
        <v>1583</v>
      </c>
      <c r="B1600" s="60" t="s">
        <v>309</v>
      </c>
      <c r="C1600" s="61" t="s">
        <v>408</v>
      </c>
      <c r="D1600" s="62"/>
      <c r="E1600" s="62">
        <v>120</v>
      </c>
      <c r="F1600" s="62">
        <v>1980</v>
      </c>
      <c r="G1600" s="50">
        <v>1581.607</v>
      </c>
      <c r="H1600" s="50">
        <v>1244.1849999999999</v>
      </c>
      <c r="I1600" s="50">
        <v>1022.244</v>
      </c>
      <c r="J1600" s="50">
        <v>842.505</v>
      </c>
      <c r="K1600" s="50">
        <v>691.94899999999996</v>
      </c>
      <c r="L1600" s="50">
        <v>589.83100000000002</v>
      </c>
      <c r="M1600" s="50">
        <v>500.15899999999999</v>
      </c>
      <c r="N1600" s="50">
        <v>432.54300000000001</v>
      </c>
      <c r="O1600" s="50">
        <v>380.471</v>
      </c>
      <c r="P1600" s="50">
        <v>326.46100000000001</v>
      </c>
      <c r="Q1600" s="50">
        <v>276.286</v>
      </c>
      <c r="R1600" s="50">
        <v>228.82400000000001</v>
      </c>
      <c r="S1600" s="50">
        <v>182.893</v>
      </c>
      <c r="T1600" s="50">
        <v>137.26599999999999</v>
      </c>
      <c r="U1600" s="50">
        <v>93.153999999999996</v>
      </c>
      <c r="V1600" s="50">
        <v>53.994999999999997</v>
      </c>
      <c r="W1600" s="50">
        <v>33.981000000000002</v>
      </c>
      <c r="X1600" s="50" t="s">
        <v>311</v>
      </c>
      <c r="Y1600" s="50" t="s">
        <v>311</v>
      </c>
      <c r="Z1600" s="50" t="s">
        <v>311</v>
      </c>
      <c r="AA1600" s="50" t="s">
        <v>311</v>
      </c>
      <c r="AB1600" s="50" t="s">
        <v>311</v>
      </c>
      <c r="AC1600" s="50" t="str">
        <f t="shared" si="105"/>
        <v>Cameroon-1980</v>
      </c>
      <c r="AD1600" s="51">
        <f t="shared" si="106"/>
        <v>4451.9219999999996</v>
      </c>
      <c r="AE1600" s="15">
        <f t="shared" si="107"/>
        <v>0.93587264107502333</v>
      </c>
      <c r="AF1600">
        <f t="shared" si="108"/>
        <v>3.8361157972124679E-2</v>
      </c>
    </row>
    <row r="1601" spans="1:32" x14ac:dyDescent="0.25">
      <c r="A1601" s="59">
        <v>1584</v>
      </c>
      <c r="B1601" s="60" t="s">
        <v>309</v>
      </c>
      <c r="C1601" s="61" t="s">
        <v>261</v>
      </c>
      <c r="D1601" s="62"/>
      <c r="E1601" s="62">
        <v>124</v>
      </c>
      <c r="F1601" s="62">
        <v>1980</v>
      </c>
      <c r="G1601" s="50">
        <v>1793.5</v>
      </c>
      <c r="H1601" s="50">
        <v>1813.739</v>
      </c>
      <c r="I1601" s="50">
        <v>1978.0709999999999</v>
      </c>
      <c r="J1601" s="50">
        <v>2411.9920000000002</v>
      </c>
      <c r="K1601" s="50">
        <v>2426.9430000000002</v>
      </c>
      <c r="L1601" s="50">
        <v>2201.7919999999999</v>
      </c>
      <c r="M1601" s="50">
        <v>2024.931</v>
      </c>
      <c r="N1601" s="50">
        <v>1603.326</v>
      </c>
      <c r="O1601" s="50">
        <v>1330.7550000000001</v>
      </c>
      <c r="P1601" s="50">
        <v>1269.71</v>
      </c>
      <c r="Q1601" s="50">
        <v>1241.4649999999999</v>
      </c>
      <c r="R1601" s="50">
        <v>1175.1579999999999</v>
      </c>
      <c r="S1601" s="50">
        <v>956.46199999999999</v>
      </c>
      <c r="T1601" s="50">
        <v>830.77700000000004</v>
      </c>
      <c r="U1601" s="50">
        <v>617.04100000000005</v>
      </c>
      <c r="V1601" s="50">
        <v>422.68200000000002</v>
      </c>
      <c r="W1601" s="50">
        <v>439.07799999999997</v>
      </c>
      <c r="X1601" s="50" t="s">
        <v>311</v>
      </c>
      <c r="Y1601" s="50" t="s">
        <v>311</v>
      </c>
      <c r="Z1601" s="50" t="s">
        <v>311</v>
      </c>
      <c r="AA1601" s="50" t="s">
        <v>311</v>
      </c>
      <c r="AB1601" s="50" t="s">
        <v>311</v>
      </c>
      <c r="AC1601" s="50" t="str">
        <f t="shared" si="105"/>
        <v>Canada-1980</v>
      </c>
      <c r="AD1601" s="51">
        <f t="shared" si="106"/>
        <v>16642.534</v>
      </c>
      <c r="AE1601" s="15">
        <f t="shared" si="107"/>
        <v>0.47438016350154366</v>
      </c>
      <c r="AF1601">
        <f t="shared" si="108"/>
        <v>0.10390472418287625</v>
      </c>
    </row>
    <row r="1602" spans="1:32" x14ac:dyDescent="0.25">
      <c r="A1602" s="59">
        <v>1585</v>
      </c>
      <c r="B1602" s="60" t="s">
        <v>309</v>
      </c>
      <c r="C1602" s="61" t="s">
        <v>409</v>
      </c>
      <c r="D1602" s="62">
        <v>8</v>
      </c>
      <c r="E1602" s="62">
        <v>830</v>
      </c>
      <c r="F1602" s="62">
        <v>1980</v>
      </c>
      <c r="G1602" s="50">
        <v>6.7779999999999996</v>
      </c>
      <c r="H1602" s="50">
        <v>7.52</v>
      </c>
      <c r="I1602" s="50">
        <v>9.1419999999999995</v>
      </c>
      <c r="J1602" s="50">
        <v>10.08</v>
      </c>
      <c r="K1602" s="50">
        <v>10.428000000000001</v>
      </c>
      <c r="L1602" s="50">
        <v>10.145</v>
      </c>
      <c r="M1602" s="50">
        <v>10.183</v>
      </c>
      <c r="N1602" s="50">
        <v>8.15</v>
      </c>
      <c r="O1602" s="50">
        <v>8.157</v>
      </c>
      <c r="P1602" s="50">
        <v>7.5469999999999997</v>
      </c>
      <c r="Q1602" s="50">
        <v>7.3490000000000002</v>
      </c>
      <c r="R1602" s="50">
        <v>7.0110000000000001</v>
      </c>
      <c r="S1602" s="50">
        <v>6.484</v>
      </c>
      <c r="T1602" s="50">
        <v>6.37</v>
      </c>
      <c r="U1602" s="50">
        <v>5.3869999999999996</v>
      </c>
      <c r="V1602" s="50">
        <v>3.9039999999999999</v>
      </c>
      <c r="W1602" s="50">
        <v>3.577</v>
      </c>
      <c r="X1602" s="50" t="s">
        <v>311</v>
      </c>
      <c r="Y1602" s="50" t="s">
        <v>311</v>
      </c>
      <c r="Z1602" s="50" t="s">
        <v>311</v>
      </c>
      <c r="AA1602" s="50" t="s">
        <v>311</v>
      </c>
      <c r="AB1602" s="50" t="s">
        <v>311</v>
      </c>
      <c r="AC1602" s="50" t="str">
        <f t="shared" si="105"/>
        <v>Channel Islands-1980</v>
      </c>
      <c r="AD1602" s="51">
        <f t="shared" si="106"/>
        <v>85.533999999999992</v>
      </c>
      <c r="AE1602" s="15">
        <f t="shared" si="107"/>
        <v>0.49895947810227514</v>
      </c>
      <c r="AF1602">
        <f t="shared" si="108"/>
        <v>0.17653752271183956</v>
      </c>
    </row>
    <row r="1603" spans="1:32" x14ac:dyDescent="0.25">
      <c r="A1603" s="59">
        <v>1586</v>
      </c>
      <c r="B1603" s="60" t="s">
        <v>309</v>
      </c>
      <c r="C1603" s="61" t="s">
        <v>410</v>
      </c>
      <c r="D1603" s="62"/>
      <c r="E1603" s="62">
        <v>152</v>
      </c>
      <c r="F1603" s="62">
        <v>1980</v>
      </c>
      <c r="G1603" s="50">
        <v>1243.742</v>
      </c>
      <c r="H1603" s="50">
        <v>1259.451</v>
      </c>
      <c r="I1603" s="50">
        <v>1294.693</v>
      </c>
      <c r="J1603" s="50">
        <v>1215.829</v>
      </c>
      <c r="K1603" s="50">
        <v>1101.0309999999999</v>
      </c>
      <c r="L1603" s="50">
        <v>971.02599999999995</v>
      </c>
      <c r="M1603" s="50">
        <v>769.67499999999995</v>
      </c>
      <c r="N1603" s="50">
        <v>670.10799999999995</v>
      </c>
      <c r="O1603" s="50">
        <v>542.202</v>
      </c>
      <c r="P1603" s="50">
        <v>488.24799999999999</v>
      </c>
      <c r="Q1603" s="50">
        <v>431.089</v>
      </c>
      <c r="R1603" s="50">
        <v>353.38099999999997</v>
      </c>
      <c r="S1603" s="50">
        <v>294.43599999999998</v>
      </c>
      <c r="T1603" s="50">
        <v>234.68299999999999</v>
      </c>
      <c r="U1603" s="50">
        <v>180.04300000000001</v>
      </c>
      <c r="V1603" s="50">
        <v>114.312</v>
      </c>
      <c r="W1603" s="50">
        <v>102.277</v>
      </c>
      <c r="X1603" s="50" t="s">
        <v>311</v>
      </c>
      <c r="Y1603" s="50" t="s">
        <v>311</v>
      </c>
      <c r="Z1603" s="50" t="s">
        <v>311</v>
      </c>
      <c r="AA1603" s="50" t="s">
        <v>311</v>
      </c>
      <c r="AB1603" s="50" t="s">
        <v>311</v>
      </c>
      <c r="AC1603" s="50" t="str">
        <f t="shared" si="105"/>
        <v>Chile-1980</v>
      </c>
      <c r="AD1603" s="51">
        <f t="shared" si="106"/>
        <v>6837.0249999999996</v>
      </c>
      <c r="AE1603" s="15">
        <f t="shared" si="107"/>
        <v>0.64782577217430104</v>
      </c>
      <c r="AF1603">
        <f t="shared" si="108"/>
        <v>5.9362509004541757E-2</v>
      </c>
    </row>
    <row r="1604" spans="1:32" x14ac:dyDescent="0.25">
      <c r="A1604" s="59">
        <v>1587</v>
      </c>
      <c r="B1604" s="60" t="s">
        <v>309</v>
      </c>
      <c r="C1604" s="61" t="s">
        <v>10</v>
      </c>
      <c r="D1604" s="62">
        <v>9</v>
      </c>
      <c r="E1604" s="62">
        <v>156</v>
      </c>
      <c r="F1604" s="62">
        <v>1980</v>
      </c>
      <c r="G1604" s="50">
        <v>100621.076</v>
      </c>
      <c r="H1604" s="50">
        <v>123743.65399999999</v>
      </c>
      <c r="I1604" s="50">
        <v>130443.617</v>
      </c>
      <c r="J1604" s="50">
        <v>108710.144</v>
      </c>
      <c r="K1604" s="50">
        <v>87120.482000000004</v>
      </c>
      <c r="L1604" s="50">
        <v>90525.294999999998</v>
      </c>
      <c r="M1604" s="50">
        <v>65010.618999999999</v>
      </c>
      <c r="N1604" s="50">
        <v>50599.656999999999</v>
      </c>
      <c r="O1604" s="50">
        <v>48021.055</v>
      </c>
      <c r="P1604" s="50">
        <v>44588.932000000001</v>
      </c>
      <c r="Q1604" s="50">
        <v>37766.201000000001</v>
      </c>
      <c r="R1604" s="50">
        <v>31821.826000000001</v>
      </c>
      <c r="S1604" s="50">
        <v>28154.491999999998</v>
      </c>
      <c r="T1604" s="50">
        <v>21146.728999999999</v>
      </c>
      <c r="U1604" s="50">
        <v>13595.957</v>
      </c>
      <c r="V1604" s="50">
        <v>7784.4340000000002</v>
      </c>
      <c r="W1604" s="50">
        <v>4223.1400000000003</v>
      </c>
      <c r="X1604" s="50" t="s">
        <v>311</v>
      </c>
      <c r="Y1604" s="50" t="s">
        <v>311</v>
      </c>
      <c r="Z1604" s="50" t="s">
        <v>311</v>
      </c>
      <c r="AA1604" s="50" t="s">
        <v>311</v>
      </c>
      <c r="AB1604" s="50" t="s">
        <v>311</v>
      </c>
      <c r="AC1604" s="50" t="str">
        <f t="shared" si="105"/>
        <v>China-1980</v>
      </c>
      <c r="AD1604" s="51">
        <f t="shared" si="106"/>
        <v>592318.70299999998</v>
      </c>
      <c r="AE1604" s="15">
        <f t="shared" si="107"/>
        <v>0.67794348712301256</v>
      </c>
      <c r="AF1604">
        <f t="shared" si="108"/>
        <v>4.9360072653399568E-2</v>
      </c>
    </row>
    <row r="1605" spans="1:32" x14ac:dyDescent="0.25">
      <c r="A1605" s="59">
        <v>1588</v>
      </c>
      <c r="B1605" s="60" t="s">
        <v>309</v>
      </c>
      <c r="C1605" s="61" t="s">
        <v>411</v>
      </c>
      <c r="D1605" s="62">
        <v>10</v>
      </c>
      <c r="E1605" s="62">
        <v>344</v>
      </c>
      <c r="F1605" s="62">
        <v>1980</v>
      </c>
      <c r="G1605" s="50">
        <v>388.43700000000001</v>
      </c>
      <c r="H1605" s="50">
        <v>405.339</v>
      </c>
      <c r="I1605" s="50">
        <v>447.738</v>
      </c>
      <c r="J1605" s="50">
        <v>575.54999999999995</v>
      </c>
      <c r="K1605" s="50">
        <v>571.66099999999994</v>
      </c>
      <c r="L1605" s="50">
        <v>464.70100000000002</v>
      </c>
      <c r="M1605" s="50">
        <v>379.57900000000001</v>
      </c>
      <c r="N1605" s="50">
        <v>217.40799999999999</v>
      </c>
      <c r="O1605" s="50">
        <v>255.26499999999999</v>
      </c>
      <c r="P1605" s="50">
        <v>257.505</v>
      </c>
      <c r="Q1605" s="50">
        <v>253.25</v>
      </c>
      <c r="R1605" s="50">
        <v>206.44499999999999</v>
      </c>
      <c r="S1605" s="50">
        <v>178.01900000000001</v>
      </c>
      <c r="T1605" s="50">
        <v>133.947</v>
      </c>
      <c r="U1605" s="50">
        <v>88.611000000000004</v>
      </c>
      <c r="V1605" s="50">
        <v>52.228999999999999</v>
      </c>
      <c r="W1605" s="50">
        <v>39.783000000000001</v>
      </c>
      <c r="X1605" s="50" t="s">
        <v>311</v>
      </c>
      <c r="Y1605" s="50" t="s">
        <v>311</v>
      </c>
      <c r="Z1605" s="50" t="s">
        <v>311</v>
      </c>
      <c r="AA1605" s="50" t="s">
        <v>311</v>
      </c>
      <c r="AB1605" s="50" t="s">
        <v>311</v>
      </c>
      <c r="AC1605" s="50" t="str">
        <f t="shared" si="105"/>
        <v>China, Hong Kong SAR-1980</v>
      </c>
      <c r="AD1605" s="51">
        <f t="shared" si="106"/>
        <v>3359.3829999999998</v>
      </c>
      <c r="AE1605" s="15">
        <f t="shared" si="107"/>
        <v>0.46320529692506046</v>
      </c>
      <c r="AF1605">
        <f t="shared" si="108"/>
        <v>6.8371450175911355E-2</v>
      </c>
    </row>
    <row r="1606" spans="1:32" x14ac:dyDescent="0.25">
      <c r="A1606" s="59">
        <v>1589</v>
      </c>
      <c r="B1606" s="60" t="s">
        <v>309</v>
      </c>
      <c r="C1606" s="61" t="s">
        <v>412</v>
      </c>
      <c r="D1606" s="62">
        <v>11</v>
      </c>
      <c r="E1606" s="62">
        <v>446</v>
      </c>
      <c r="F1606" s="62">
        <v>1980</v>
      </c>
      <c r="G1606" s="50">
        <v>16.25</v>
      </c>
      <c r="H1606" s="50">
        <v>19.451000000000001</v>
      </c>
      <c r="I1606" s="50">
        <v>20.68</v>
      </c>
      <c r="J1606" s="50">
        <v>27.140999999999998</v>
      </c>
      <c r="K1606" s="50">
        <v>32.006999999999998</v>
      </c>
      <c r="L1606" s="50">
        <v>26.396000000000001</v>
      </c>
      <c r="M1606" s="50">
        <v>18.091999999999999</v>
      </c>
      <c r="N1606" s="50">
        <v>10.914999999999999</v>
      </c>
      <c r="O1606" s="50">
        <v>9.0169999999999995</v>
      </c>
      <c r="P1606" s="50">
        <v>10.342000000000001</v>
      </c>
      <c r="Q1606" s="50">
        <v>11.359</v>
      </c>
      <c r="R1606" s="50">
        <v>9.3490000000000002</v>
      </c>
      <c r="S1606" s="50">
        <v>9.0739999999999998</v>
      </c>
      <c r="T1606" s="50">
        <v>6.6740000000000004</v>
      </c>
      <c r="U1606" s="50">
        <v>5.58</v>
      </c>
      <c r="V1606" s="50">
        <v>3.0579999999999998</v>
      </c>
      <c r="W1606" s="50">
        <v>2.7330000000000001</v>
      </c>
      <c r="X1606" s="50" t="s">
        <v>311</v>
      </c>
      <c r="Y1606" s="50" t="s">
        <v>311</v>
      </c>
      <c r="Z1606" s="50" t="s">
        <v>311</v>
      </c>
      <c r="AA1606" s="50" t="s">
        <v>311</v>
      </c>
      <c r="AB1606" s="50" t="s">
        <v>311</v>
      </c>
      <c r="AC1606" s="50" t="str">
        <f t="shared" si="105"/>
        <v>China, Macao SAR-1980</v>
      </c>
      <c r="AD1606" s="51">
        <f t="shared" si="106"/>
        <v>163.69200000000001</v>
      </c>
      <c r="AE1606" s="15">
        <f t="shared" si="107"/>
        <v>0.4546709674266306</v>
      </c>
      <c r="AF1606">
        <f t="shared" si="108"/>
        <v>8.1995519668473654E-2</v>
      </c>
    </row>
    <row r="1607" spans="1:32" x14ac:dyDescent="0.25">
      <c r="A1607" s="59">
        <v>1590</v>
      </c>
      <c r="B1607" s="60" t="s">
        <v>309</v>
      </c>
      <c r="C1607" s="61" t="s">
        <v>413</v>
      </c>
      <c r="D1607" s="62"/>
      <c r="E1607" s="62">
        <v>170</v>
      </c>
      <c r="F1607" s="62">
        <v>1980</v>
      </c>
      <c r="G1607" s="50">
        <v>3986.3110000000001</v>
      </c>
      <c r="H1607" s="50">
        <v>3586.203</v>
      </c>
      <c r="I1607" s="50">
        <v>3688.9929999999999</v>
      </c>
      <c r="J1607" s="50">
        <v>3312.7</v>
      </c>
      <c r="K1607" s="50">
        <v>2775.1689999999999</v>
      </c>
      <c r="L1607" s="50">
        <v>2313.2939999999999</v>
      </c>
      <c r="M1607" s="50">
        <v>1782.4059999999999</v>
      </c>
      <c r="N1607" s="50">
        <v>1317.0609999999999</v>
      </c>
      <c r="O1607" s="50">
        <v>1065.2280000000001</v>
      </c>
      <c r="P1607" s="50">
        <v>906.47199999999998</v>
      </c>
      <c r="Q1607" s="50">
        <v>776.54700000000003</v>
      </c>
      <c r="R1607" s="50">
        <v>667.36400000000003</v>
      </c>
      <c r="S1607" s="50">
        <v>521.50099999999998</v>
      </c>
      <c r="T1607" s="50">
        <v>418.798</v>
      </c>
      <c r="U1607" s="50">
        <v>296.94600000000003</v>
      </c>
      <c r="V1607" s="50">
        <v>181.34800000000001</v>
      </c>
      <c r="W1607" s="50">
        <v>141.559</v>
      </c>
      <c r="X1607" s="50" t="s">
        <v>311</v>
      </c>
      <c r="Y1607" s="50" t="s">
        <v>311</v>
      </c>
      <c r="Z1607" s="50" t="s">
        <v>311</v>
      </c>
      <c r="AA1607" s="50" t="s">
        <v>311</v>
      </c>
      <c r="AB1607" s="50" t="s">
        <v>311</v>
      </c>
      <c r="AC1607" s="50" t="str">
        <f t="shared" si="105"/>
        <v>Colombia-1980</v>
      </c>
      <c r="AD1607" s="51">
        <f t="shared" si="106"/>
        <v>15437.742</v>
      </c>
      <c r="AE1607" s="15">
        <f t="shared" si="107"/>
        <v>0.79675887833855485</v>
      </c>
      <c r="AF1607">
        <f t="shared" si="108"/>
        <v>3.8901880723311737E-2</v>
      </c>
    </row>
    <row r="1608" spans="1:32" x14ac:dyDescent="0.25">
      <c r="A1608" s="59">
        <v>1591</v>
      </c>
      <c r="B1608" s="60" t="s">
        <v>309</v>
      </c>
      <c r="C1608" s="61" t="s">
        <v>364</v>
      </c>
      <c r="D1608" s="62"/>
      <c r="E1608" s="62">
        <v>174</v>
      </c>
      <c r="F1608" s="62">
        <v>1980</v>
      </c>
      <c r="G1608" s="50">
        <v>55.421999999999997</v>
      </c>
      <c r="H1608" s="50">
        <v>44.496000000000002</v>
      </c>
      <c r="I1608" s="50">
        <v>37.96</v>
      </c>
      <c r="J1608" s="50">
        <v>32.701000000000001</v>
      </c>
      <c r="K1608" s="50">
        <v>27.547000000000001</v>
      </c>
      <c r="L1608" s="50">
        <v>21.885999999999999</v>
      </c>
      <c r="M1608" s="50">
        <v>16.23</v>
      </c>
      <c r="N1608" s="50">
        <v>14.542</v>
      </c>
      <c r="O1608" s="50">
        <v>12.865</v>
      </c>
      <c r="P1608" s="50">
        <v>10.988</v>
      </c>
      <c r="Q1608" s="50">
        <v>9.3149999999999995</v>
      </c>
      <c r="R1608" s="50">
        <v>7.7430000000000003</v>
      </c>
      <c r="S1608" s="50">
        <v>6.2329999999999997</v>
      </c>
      <c r="T1608" s="50">
        <v>4.5810000000000004</v>
      </c>
      <c r="U1608" s="50">
        <v>2.95</v>
      </c>
      <c r="V1608" s="50">
        <v>1.51</v>
      </c>
      <c r="W1608" s="50">
        <v>0.86</v>
      </c>
      <c r="X1608" s="50" t="s">
        <v>311</v>
      </c>
      <c r="Y1608" s="50" t="s">
        <v>311</v>
      </c>
      <c r="Z1608" s="50" t="s">
        <v>311</v>
      </c>
      <c r="AA1608" s="50" t="s">
        <v>311</v>
      </c>
      <c r="AB1608" s="50" t="s">
        <v>311</v>
      </c>
      <c r="AC1608" s="50" t="str">
        <f t="shared" si="105"/>
        <v>Comoros-1980</v>
      </c>
      <c r="AD1608" s="51">
        <f t="shared" si="106"/>
        <v>160.05000000000001</v>
      </c>
      <c r="AE1608" s="15">
        <f t="shared" si="107"/>
        <v>0.92333020930959064</v>
      </c>
      <c r="AF1608">
        <f t="shared" si="108"/>
        <v>3.3232861630998096E-2</v>
      </c>
    </row>
    <row r="1609" spans="1:32" x14ac:dyDescent="0.25">
      <c r="A1609" s="59">
        <v>1592</v>
      </c>
      <c r="B1609" s="60" t="s">
        <v>309</v>
      </c>
      <c r="C1609" s="61" t="s">
        <v>414</v>
      </c>
      <c r="D1609" s="62"/>
      <c r="E1609" s="62">
        <v>178</v>
      </c>
      <c r="F1609" s="62">
        <v>1980</v>
      </c>
      <c r="G1609" s="50">
        <v>330.06</v>
      </c>
      <c r="H1609" s="50">
        <v>271.24599999999998</v>
      </c>
      <c r="I1609" s="50">
        <v>224.58600000000001</v>
      </c>
      <c r="J1609" s="50">
        <v>186.113</v>
      </c>
      <c r="K1609" s="50">
        <v>152.411</v>
      </c>
      <c r="L1609" s="50">
        <v>126.069</v>
      </c>
      <c r="M1609" s="50">
        <v>104.646</v>
      </c>
      <c r="N1609" s="50">
        <v>89.841999999999999</v>
      </c>
      <c r="O1609" s="50">
        <v>77.328999999999994</v>
      </c>
      <c r="P1609" s="50">
        <v>66.385000000000005</v>
      </c>
      <c r="Q1609" s="50">
        <v>56.415999999999997</v>
      </c>
      <c r="R1609" s="50">
        <v>47.066000000000003</v>
      </c>
      <c r="S1609" s="50">
        <v>37.966000000000001</v>
      </c>
      <c r="T1609" s="50">
        <v>28.949000000000002</v>
      </c>
      <c r="U1609" s="50">
        <v>20.201000000000001</v>
      </c>
      <c r="V1609" s="50">
        <v>12.260999999999999</v>
      </c>
      <c r="W1609" s="50">
        <v>8.3889999999999993</v>
      </c>
      <c r="X1609" s="50" t="s">
        <v>311</v>
      </c>
      <c r="Y1609" s="50" t="s">
        <v>311</v>
      </c>
      <c r="Z1609" s="50" t="s">
        <v>311</v>
      </c>
      <c r="AA1609" s="50" t="s">
        <v>311</v>
      </c>
      <c r="AB1609" s="50" t="s">
        <v>311</v>
      </c>
      <c r="AC1609" s="50" t="str">
        <f t="shared" si="105"/>
        <v>Congo-1980</v>
      </c>
      <c r="AD1609" s="51">
        <f t="shared" si="106"/>
        <v>944.24300000000005</v>
      </c>
      <c r="AE1609" s="15">
        <f t="shared" si="107"/>
        <v>0.94858209168614427</v>
      </c>
      <c r="AF1609">
        <f t="shared" si="108"/>
        <v>3.9432020721583382E-2</v>
      </c>
    </row>
    <row r="1610" spans="1:32" x14ac:dyDescent="0.25">
      <c r="A1610" s="59">
        <v>1593</v>
      </c>
      <c r="B1610" s="60" t="s">
        <v>309</v>
      </c>
      <c r="C1610" s="61" t="s">
        <v>415</v>
      </c>
      <c r="D1610" s="62"/>
      <c r="E1610" s="62">
        <v>188</v>
      </c>
      <c r="F1610" s="62">
        <v>1980</v>
      </c>
      <c r="G1610" s="50">
        <v>319.505</v>
      </c>
      <c r="H1610" s="50">
        <v>275.529</v>
      </c>
      <c r="I1610" s="50">
        <v>287.14100000000002</v>
      </c>
      <c r="J1610" s="50">
        <v>281.73899999999998</v>
      </c>
      <c r="K1610" s="50">
        <v>239.53800000000001</v>
      </c>
      <c r="L1610" s="50">
        <v>187.78</v>
      </c>
      <c r="M1610" s="50">
        <v>169.833</v>
      </c>
      <c r="N1610" s="50">
        <v>133.607</v>
      </c>
      <c r="O1610" s="50">
        <v>111.375</v>
      </c>
      <c r="P1610" s="50">
        <v>94.120999999999995</v>
      </c>
      <c r="Q1610" s="50">
        <v>79.787999999999997</v>
      </c>
      <c r="R1610" s="50">
        <v>63.209000000000003</v>
      </c>
      <c r="S1610" s="50">
        <v>49.04</v>
      </c>
      <c r="T1610" s="50">
        <v>39.383000000000003</v>
      </c>
      <c r="U1610" s="50">
        <v>27.58</v>
      </c>
      <c r="V1610" s="50">
        <v>16.988</v>
      </c>
      <c r="W1610" s="50">
        <v>13.154</v>
      </c>
      <c r="X1610" s="50" t="s">
        <v>311</v>
      </c>
      <c r="Y1610" s="50" t="s">
        <v>311</v>
      </c>
      <c r="Z1610" s="50" t="s">
        <v>311</v>
      </c>
      <c r="AA1610" s="50" t="s">
        <v>311</v>
      </c>
      <c r="AB1610" s="50" t="s">
        <v>311</v>
      </c>
      <c r="AC1610" s="50" t="str">
        <f t="shared" si="105"/>
        <v>Costa Rica-1980</v>
      </c>
      <c r="AD1610" s="51">
        <f t="shared" si="106"/>
        <v>1410.03</v>
      </c>
      <c r="AE1610" s="15">
        <f t="shared" si="107"/>
        <v>0.69451004588554854</v>
      </c>
      <c r="AF1610">
        <f t="shared" si="108"/>
        <v>4.2363139422521109E-2</v>
      </c>
    </row>
    <row r="1611" spans="1:32" x14ac:dyDescent="0.25">
      <c r="A1611" s="59">
        <v>1594</v>
      </c>
      <c r="B1611" s="60" t="s">
        <v>309</v>
      </c>
      <c r="C1611" s="61" t="s">
        <v>416</v>
      </c>
      <c r="D1611" s="62"/>
      <c r="E1611" s="62">
        <v>384</v>
      </c>
      <c r="F1611" s="62">
        <v>1980</v>
      </c>
      <c r="G1611" s="50">
        <v>1622.847</v>
      </c>
      <c r="H1611" s="50">
        <v>1220.2360000000001</v>
      </c>
      <c r="I1611" s="50">
        <v>935.68</v>
      </c>
      <c r="J1611" s="50">
        <v>771.99800000000005</v>
      </c>
      <c r="K1611" s="50">
        <v>681.322</v>
      </c>
      <c r="L1611" s="50">
        <v>604.19799999999998</v>
      </c>
      <c r="M1611" s="50">
        <v>515.69200000000001</v>
      </c>
      <c r="N1611" s="50">
        <v>460.99599999999998</v>
      </c>
      <c r="O1611" s="50">
        <v>391.56700000000001</v>
      </c>
      <c r="P1611" s="50">
        <v>316.30399999999997</v>
      </c>
      <c r="Q1611" s="50">
        <v>245.47</v>
      </c>
      <c r="R1611" s="50">
        <v>185.38900000000001</v>
      </c>
      <c r="S1611" s="50">
        <v>135.85300000000001</v>
      </c>
      <c r="T1611" s="50">
        <v>94.238</v>
      </c>
      <c r="U1611" s="50">
        <v>59.713000000000001</v>
      </c>
      <c r="V1611" s="50">
        <v>32.588000000000001</v>
      </c>
      <c r="W1611" s="50">
        <v>19.584</v>
      </c>
      <c r="X1611" s="50" t="s">
        <v>311</v>
      </c>
      <c r="Y1611" s="50" t="s">
        <v>311</v>
      </c>
      <c r="Z1611" s="50" t="s">
        <v>311</v>
      </c>
      <c r="AA1611" s="50" t="s">
        <v>311</v>
      </c>
      <c r="AB1611" s="50" t="s">
        <v>311</v>
      </c>
      <c r="AC1611" s="50" t="str">
        <f t="shared" si="105"/>
        <v>Côte d'Ivoire-1980</v>
      </c>
      <c r="AD1611" s="51">
        <f t="shared" si="106"/>
        <v>4308.7889999999998</v>
      </c>
      <c r="AE1611" s="15">
        <f t="shared" si="107"/>
        <v>0.92482737028896056</v>
      </c>
      <c r="AF1611">
        <f t="shared" si="108"/>
        <v>2.5486451277222075E-2</v>
      </c>
    </row>
    <row r="1612" spans="1:32" x14ac:dyDescent="0.25">
      <c r="A1612" s="59">
        <v>1595</v>
      </c>
      <c r="B1612" s="60" t="s">
        <v>309</v>
      </c>
      <c r="C1612" s="61" t="s">
        <v>417</v>
      </c>
      <c r="D1612" s="62"/>
      <c r="E1612" s="62">
        <v>191</v>
      </c>
      <c r="F1612" s="62">
        <v>1980</v>
      </c>
      <c r="G1612" s="50">
        <v>324.12200000000001</v>
      </c>
      <c r="H1612" s="50">
        <v>328.36099999999999</v>
      </c>
      <c r="I1612" s="50">
        <v>315.64800000000002</v>
      </c>
      <c r="J1612" s="50">
        <v>344.95</v>
      </c>
      <c r="K1612" s="50">
        <v>368.15</v>
      </c>
      <c r="L1612" s="50">
        <v>381.06099999999998</v>
      </c>
      <c r="M1612" s="50">
        <v>342.43299999999999</v>
      </c>
      <c r="N1612" s="50">
        <v>258.76100000000002</v>
      </c>
      <c r="O1612" s="50">
        <v>328.44200000000001</v>
      </c>
      <c r="P1612" s="50">
        <v>347.34800000000001</v>
      </c>
      <c r="Q1612" s="50">
        <v>316.27100000000002</v>
      </c>
      <c r="R1612" s="50">
        <v>254.83699999999999</v>
      </c>
      <c r="S1612" s="50">
        <v>154.12799999999999</v>
      </c>
      <c r="T1612" s="50">
        <v>188.29599999999999</v>
      </c>
      <c r="U1612" s="50">
        <v>172.54</v>
      </c>
      <c r="V1612" s="50">
        <v>102.45399999999999</v>
      </c>
      <c r="W1612" s="50">
        <v>70.326999999999998</v>
      </c>
      <c r="X1612" s="50" t="s">
        <v>311</v>
      </c>
      <c r="Y1612" s="50" t="s">
        <v>311</v>
      </c>
      <c r="Z1612" s="50" t="s">
        <v>311</v>
      </c>
      <c r="AA1612" s="50" t="s">
        <v>311</v>
      </c>
      <c r="AB1612" s="50" t="s">
        <v>311</v>
      </c>
      <c r="AC1612" s="50" t="str">
        <f t="shared" si="105"/>
        <v>Croatia-1980</v>
      </c>
      <c r="AD1612" s="51">
        <f t="shared" si="106"/>
        <v>3096.3810000000003</v>
      </c>
      <c r="AE1612" s="15">
        <f t="shared" si="107"/>
        <v>0.485001038308916</v>
      </c>
      <c r="AF1612">
        <f t="shared" si="108"/>
        <v>0.13128685559299613</v>
      </c>
    </row>
    <row r="1613" spans="1:32" x14ac:dyDescent="0.25">
      <c r="A1613" s="59">
        <v>1596</v>
      </c>
      <c r="B1613" s="60" t="s">
        <v>309</v>
      </c>
      <c r="C1613" s="61" t="s">
        <v>365</v>
      </c>
      <c r="D1613" s="62"/>
      <c r="E1613" s="62">
        <v>192</v>
      </c>
      <c r="F1613" s="62">
        <v>1980</v>
      </c>
      <c r="G1613" s="50">
        <v>802.56399999999996</v>
      </c>
      <c r="H1613" s="50">
        <v>1121.1479999999999</v>
      </c>
      <c r="I1613" s="50">
        <v>1192.664</v>
      </c>
      <c r="J1613" s="50">
        <v>1171.5809999999999</v>
      </c>
      <c r="K1613" s="50">
        <v>801.22299999999996</v>
      </c>
      <c r="L1613" s="50">
        <v>773.24699999999996</v>
      </c>
      <c r="M1613" s="50">
        <v>635.69299999999998</v>
      </c>
      <c r="N1613" s="50">
        <v>584.46100000000001</v>
      </c>
      <c r="O1613" s="50">
        <v>527.524</v>
      </c>
      <c r="P1613" s="50">
        <v>441.577</v>
      </c>
      <c r="Q1613" s="50">
        <v>383.61599999999999</v>
      </c>
      <c r="R1613" s="50">
        <v>334.84300000000002</v>
      </c>
      <c r="S1613" s="50">
        <v>302.31200000000001</v>
      </c>
      <c r="T1613" s="50">
        <v>273.24</v>
      </c>
      <c r="U1613" s="50">
        <v>220.62100000000001</v>
      </c>
      <c r="V1613" s="50">
        <v>155.71</v>
      </c>
      <c r="W1613" s="50">
        <v>113.15300000000001</v>
      </c>
      <c r="X1613" s="50" t="s">
        <v>311</v>
      </c>
      <c r="Y1613" s="50" t="s">
        <v>311</v>
      </c>
      <c r="Z1613" s="50" t="s">
        <v>311</v>
      </c>
      <c r="AA1613" s="50" t="s">
        <v>311</v>
      </c>
      <c r="AB1613" s="50" t="s">
        <v>311</v>
      </c>
      <c r="AC1613" s="50" t="str">
        <f t="shared" si="105"/>
        <v>Cuba-1980</v>
      </c>
      <c r="AD1613" s="51">
        <f t="shared" si="106"/>
        <v>5956.0770000000002</v>
      </c>
      <c r="AE1613" s="15">
        <f t="shared" si="107"/>
        <v>0.6512843940734816</v>
      </c>
      <c r="AF1613">
        <f t="shared" si="108"/>
        <v>8.407031703553601E-2</v>
      </c>
    </row>
    <row r="1614" spans="1:32" x14ac:dyDescent="0.25">
      <c r="A1614" s="59">
        <v>1597</v>
      </c>
      <c r="B1614" s="60" t="s">
        <v>309</v>
      </c>
      <c r="C1614" s="61" t="s">
        <v>366</v>
      </c>
      <c r="D1614" s="62"/>
      <c r="E1614" s="62">
        <v>531</v>
      </c>
      <c r="F1614" s="62">
        <v>1980</v>
      </c>
      <c r="G1614" s="50">
        <v>13.97</v>
      </c>
      <c r="H1614" s="50">
        <v>15.433999999999999</v>
      </c>
      <c r="I1614" s="50">
        <v>16.489000000000001</v>
      </c>
      <c r="J1614" s="50">
        <v>18.131</v>
      </c>
      <c r="K1614" s="50">
        <v>15.298</v>
      </c>
      <c r="L1614" s="50">
        <v>11.654</v>
      </c>
      <c r="M1614" s="50">
        <v>10.423999999999999</v>
      </c>
      <c r="N1614" s="50">
        <v>8.9280000000000008</v>
      </c>
      <c r="O1614" s="50">
        <v>7.51</v>
      </c>
      <c r="P1614" s="50">
        <v>6.4260000000000002</v>
      </c>
      <c r="Q1614" s="50">
        <v>5.7830000000000004</v>
      </c>
      <c r="R1614" s="50">
        <v>4.9420000000000002</v>
      </c>
      <c r="S1614" s="50">
        <v>4.0570000000000004</v>
      </c>
      <c r="T1614" s="50">
        <v>3.1850000000000001</v>
      </c>
      <c r="U1614" s="50">
        <v>2.5150000000000001</v>
      </c>
      <c r="V1614" s="50">
        <v>1.6910000000000001</v>
      </c>
      <c r="W1614" s="50">
        <v>1.5589999999999999</v>
      </c>
      <c r="X1614" s="50" t="s">
        <v>311</v>
      </c>
      <c r="Y1614" s="50" t="s">
        <v>311</v>
      </c>
      <c r="Z1614" s="50" t="s">
        <v>311</v>
      </c>
      <c r="AA1614" s="50" t="s">
        <v>311</v>
      </c>
      <c r="AB1614" s="50" t="s">
        <v>311</v>
      </c>
      <c r="AC1614" s="50" t="str">
        <f t="shared" si="105"/>
        <v>Curaçao-1980</v>
      </c>
      <c r="AD1614" s="51">
        <f t="shared" si="106"/>
        <v>93.153000000000006</v>
      </c>
      <c r="AE1614" s="15">
        <f t="shared" si="107"/>
        <v>0.58874110334610796</v>
      </c>
      <c r="AF1614">
        <f t="shared" si="108"/>
        <v>6.4367187837118645E-2</v>
      </c>
    </row>
    <row r="1615" spans="1:32" x14ac:dyDescent="0.25">
      <c r="A1615" s="59">
        <v>1598</v>
      </c>
      <c r="B1615" s="60" t="s">
        <v>309</v>
      </c>
      <c r="C1615" s="61" t="s">
        <v>418</v>
      </c>
      <c r="D1615" s="62">
        <v>12</v>
      </c>
      <c r="E1615" s="62">
        <v>196</v>
      </c>
      <c r="F1615" s="62">
        <v>1980</v>
      </c>
      <c r="G1615" s="50">
        <v>59.854999999999997</v>
      </c>
      <c r="H1615" s="50">
        <v>54.078000000000003</v>
      </c>
      <c r="I1615" s="50">
        <v>57.356000000000002</v>
      </c>
      <c r="J1615" s="50">
        <v>60.512</v>
      </c>
      <c r="K1615" s="50">
        <v>70.301000000000002</v>
      </c>
      <c r="L1615" s="50">
        <v>60.962000000000003</v>
      </c>
      <c r="M1615" s="50">
        <v>52.323</v>
      </c>
      <c r="N1615" s="50">
        <v>46.88</v>
      </c>
      <c r="O1615" s="50">
        <v>39.320999999999998</v>
      </c>
      <c r="P1615" s="50">
        <v>34.494999999999997</v>
      </c>
      <c r="Q1615" s="50">
        <v>32.021000000000001</v>
      </c>
      <c r="R1615" s="50">
        <v>27.69</v>
      </c>
      <c r="S1615" s="50">
        <v>25.523</v>
      </c>
      <c r="T1615" s="50">
        <v>22.013999999999999</v>
      </c>
      <c r="U1615" s="50">
        <v>18.315999999999999</v>
      </c>
      <c r="V1615" s="50">
        <v>12.124000000000001</v>
      </c>
      <c r="W1615" s="50">
        <v>11.635</v>
      </c>
      <c r="X1615" s="50" t="s">
        <v>311</v>
      </c>
      <c r="Y1615" s="50" t="s">
        <v>311</v>
      </c>
      <c r="Z1615" s="50" t="s">
        <v>311</v>
      </c>
      <c r="AA1615" s="50" t="s">
        <v>311</v>
      </c>
      <c r="AB1615" s="50" t="s">
        <v>311</v>
      </c>
      <c r="AC1615" s="50" t="str">
        <f t="shared" si="105"/>
        <v>Cyprus-1980</v>
      </c>
      <c r="AD1615" s="51">
        <f t="shared" si="106"/>
        <v>450.02800000000002</v>
      </c>
      <c r="AE1615" s="15">
        <f t="shared" si="107"/>
        <v>0.52302967815335932</v>
      </c>
      <c r="AF1615">
        <f t="shared" si="108"/>
        <v>0.10315024375640776</v>
      </c>
    </row>
    <row r="1616" spans="1:32" x14ac:dyDescent="0.25">
      <c r="A1616" s="59">
        <v>1599</v>
      </c>
      <c r="B1616" s="60" t="s">
        <v>309</v>
      </c>
      <c r="C1616" s="61" t="s">
        <v>419</v>
      </c>
      <c r="D1616" s="62"/>
      <c r="E1616" s="62">
        <v>408</v>
      </c>
      <c r="F1616" s="62">
        <v>1980</v>
      </c>
      <c r="G1616" s="50">
        <v>1685.981</v>
      </c>
      <c r="H1616" s="50">
        <v>2348.7179999999998</v>
      </c>
      <c r="I1616" s="50">
        <v>2367.6390000000001</v>
      </c>
      <c r="J1616" s="50">
        <v>1694.925</v>
      </c>
      <c r="K1616" s="50">
        <v>1809.03</v>
      </c>
      <c r="L1616" s="50">
        <v>926.524</v>
      </c>
      <c r="M1616" s="50">
        <v>1268.3530000000001</v>
      </c>
      <c r="N1616" s="50">
        <v>1302.0809999999999</v>
      </c>
      <c r="O1616" s="50">
        <v>1174.886</v>
      </c>
      <c r="P1616" s="50">
        <v>820.84900000000005</v>
      </c>
      <c r="Q1616" s="50">
        <v>606.89700000000005</v>
      </c>
      <c r="R1616" s="50">
        <v>477.85599999999999</v>
      </c>
      <c r="S1616" s="50">
        <v>366.779</v>
      </c>
      <c r="T1616" s="50">
        <v>267.12200000000001</v>
      </c>
      <c r="U1616" s="50">
        <v>180.40899999999999</v>
      </c>
      <c r="V1616" s="50">
        <v>107.48399999999999</v>
      </c>
      <c r="W1616" s="50">
        <v>66.606999999999999</v>
      </c>
      <c r="X1616" s="50" t="s">
        <v>311</v>
      </c>
      <c r="Y1616" s="50" t="s">
        <v>311</v>
      </c>
      <c r="Z1616" s="50" t="s">
        <v>311</v>
      </c>
      <c r="AA1616" s="50" t="s">
        <v>311</v>
      </c>
      <c r="AB1616" s="50" t="s">
        <v>311</v>
      </c>
      <c r="AC1616" s="50" t="str">
        <f t="shared" si="105"/>
        <v>Dem. People's Republic of Korea-1980</v>
      </c>
      <c r="AD1616" s="51">
        <f t="shared" si="106"/>
        <v>10448.180000000002</v>
      </c>
      <c r="AE1616" s="15">
        <f t="shared" si="107"/>
        <v>0.67226636600824241</v>
      </c>
      <c r="AF1616">
        <f t="shared" si="108"/>
        <v>3.689037927498727E-2</v>
      </c>
    </row>
    <row r="1617" spans="1:32" x14ac:dyDescent="0.25">
      <c r="A1617" s="59">
        <v>1600</v>
      </c>
      <c r="B1617" s="60" t="s">
        <v>309</v>
      </c>
      <c r="C1617" s="61" t="s">
        <v>420</v>
      </c>
      <c r="D1617" s="62"/>
      <c r="E1617" s="62">
        <v>180</v>
      </c>
      <c r="F1617" s="62">
        <v>1980</v>
      </c>
      <c r="G1617" s="50">
        <v>4780.43</v>
      </c>
      <c r="H1617" s="50">
        <v>3788.0990000000002</v>
      </c>
      <c r="I1617" s="50">
        <v>3186.3020000000001</v>
      </c>
      <c r="J1617" s="50">
        <v>2683.377</v>
      </c>
      <c r="K1617" s="50">
        <v>2243.172</v>
      </c>
      <c r="L1617" s="50">
        <v>1878.0129999999999</v>
      </c>
      <c r="M1617" s="50">
        <v>1649.7439999999999</v>
      </c>
      <c r="N1617" s="50">
        <v>1397.3240000000001</v>
      </c>
      <c r="O1617" s="50">
        <v>1159.077</v>
      </c>
      <c r="P1617" s="50">
        <v>954.45799999999997</v>
      </c>
      <c r="Q1617" s="50">
        <v>778.54200000000003</v>
      </c>
      <c r="R1617" s="50">
        <v>618.577</v>
      </c>
      <c r="S1617" s="50">
        <v>476.73599999999999</v>
      </c>
      <c r="T1617" s="50">
        <v>344.02699999999999</v>
      </c>
      <c r="U1617" s="50">
        <v>222.87200000000001</v>
      </c>
      <c r="V1617" s="50">
        <v>123.215</v>
      </c>
      <c r="W1617" s="50">
        <v>73.497</v>
      </c>
      <c r="X1617" s="50" t="s">
        <v>311</v>
      </c>
      <c r="Y1617" s="50" t="s">
        <v>311</v>
      </c>
      <c r="Z1617" s="50" t="s">
        <v>311</v>
      </c>
      <c r="AA1617" s="50" t="s">
        <v>311</v>
      </c>
      <c r="AB1617" s="50" t="s">
        <v>311</v>
      </c>
      <c r="AC1617" s="50" t="str">
        <f t="shared" si="105"/>
        <v>Democratic Republic of the Congo-1980</v>
      </c>
      <c r="AD1617" s="51">
        <f t="shared" si="106"/>
        <v>13839.02</v>
      </c>
      <c r="AE1617" s="15">
        <f t="shared" si="107"/>
        <v>0.90457575753196384</v>
      </c>
      <c r="AF1617">
        <f t="shared" si="108"/>
        <v>2.9835721087850355E-2</v>
      </c>
    </row>
    <row r="1618" spans="1:32" x14ac:dyDescent="0.25">
      <c r="A1618" s="59">
        <v>1601</v>
      </c>
      <c r="B1618" s="60" t="s">
        <v>309</v>
      </c>
      <c r="C1618" s="61" t="s">
        <v>421</v>
      </c>
      <c r="D1618" s="62"/>
      <c r="E1618" s="62">
        <v>208</v>
      </c>
      <c r="F1618" s="62">
        <v>1980</v>
      </c>
      <c r="G1618" s="50">
        <v>313.387</v>
      </c>
      <c r="H1618" s="50">
        <v>363.892</v>
      </c>
      <c r="I1618" s="50">
        <v>390.30500000000001</v>
      </c>
      <c r="J1618" s="50">
        <v>395.72199999999998</v>
      </c>
      <c r="K1618" s="50">
        <v>371.83199999999999</v>
      </c>
      <c r="L1618" s="50">
        <v>373.976</v>
      </c>
      <c r="M1618" s="50">
        <v>413.255</v>
      </c>
      <c r="N1618" s="50">
        <v>372.74700000000001</v>
      </c>
      <c r="O1618" s="50">
        <v>298.63900000000001</v>
      </c>
      <c r="P1618" s="50">
        <v>272.44600000000003</v>
      </c>
      <c r="Q1618" s="50">
        <v>273.31299999999999</v>
      </c>
      <c r="R1618" s="50">
        <v>285.76499999999999</v>
      </c>
      <c r="S1618" s="50">
        <v>259.52300000000002</v>
      </c>
      <c r="T1618" s="50">
        <v>244.36799999999999</v>
      </c>
      <c r="U1618" s="50">
        <v>204.113</v>
      </c>
      <c r="V1618" s="50">
        <v>145.82599999999999</v>
      </c>
      <c r="W1618" s="50">
        <v>144.83600000000001</v>
      </c>
      <c r="X1618" s="50" t="s">
        <v>311</v>
      </c>
      <c r="Y1618" s="50" t="s">
        <v>311</v>
      </c>
      <c r="Z1618" s="50" t="s">
        <v>311</v>
      </c>
      <c r="AA1618" s="50" t="s">
        <v>311</v>
      </c>
      <c r="AB1618" s="50" t="s">
        <v>311</v>
      </c>
      <c r="AC1618" s="50" t="str">
        <f t="shared" si="105"/>
        <v>Denmark-1980</v>
      </c>
      <c r="AD1618" s="51">
        <f t="shared" si="106"/>
        <v>3317.2179999999998</v>
      </c>
      <c r="AE1618" s="15">
        <f t="shared" si="107"/>
        <v>0.54465127103494559</v>
      </c>
      <c r="AF1618">
        <f t="shared" si="108"/>
        <v>0.16856929913825069</v>
      </c>
    </row>
    <row r="1619" spans="1:32" x14ac:dyDescent="0.25">
      <c r="A1619" s="59">
        <v>1602</v>
      </c>
      <c r="B1619" s="60" t="s">
        <v>309</v>
      </c>
      <c r="C1619" s="61" t="s">
        <v>422</v>
      </c>
      <c r="D1619" s="62"/>
      <c r="E1619" s="62">
        <v>262</v>
      </c>
      <c r="F1619" s="62">
        <v>1980</v>
      </c>
      <c r="G1619" s="50">
        <v>67.688000000000002</v>
      </c>
      <c r="H1619" s="50">
        <v>52.747999999999998</v>
      </c>
      <c r="I1619" s="50">
        <v>46.357999999999997</v>
      </c>
      <c r="J1619" s="50">
        <v>41.277000000000001</v>
      </c>
      <c r="K1619" s="50">
        <v>31.931999999999999</v>
      </c>
      <c r="L1619" s="50">
        <v>23.302</v>
      </c>
      <c r="M1619" s="50">
        <v>21.738</v>
      </c>
      <c r="N1619" s="50">
        <v>17.555</v>
      </c>
      <c r="O1619" s="50">
        <v>14.268000000000001</v>
      </c>
      <c r="P1619" s="50">
        <v>11.595000000000001</v>
      </c>
      <c r="Q1619" s="50">
        <v>9.2949999999999999</v>
      </c>
      <c r="R1619" s="50">
        <v>7.2759999999999998</v>
      </c>
      <c r="S1619" s="50">
        <v>5.4809999999999999</v>
      </c>
      <c r="T1619" s="50">
        <v>3.8679999999999999</v>
      </c>
      <c r="U1619" s="50">
        <v>2.4660000000000002</v>
      </c>
      <c r="V1619" s="50">
        <v>1.34</v>
      </c>
      <c r="W1619" s="50">
        <v>0.77300000000000002</v>
      </c>
      <c r="X1619" s="50" t="s">
        <v>311</v>
      </c>
      <c r="Y1619" s="50" t="s">
        <v>311</v>
      </c>
      <c r="Z1619" s="50" t="s">
        <v>311</v>
      </c>
      <c r="AA1619" s="50" t="s">
        <v>311</v>
      </c>
      <c r="AB1619" s="50" t="s">
        <v>311</v>
      </c>
      <c r="AC1619" s="50" t="str">
        <f t="shared" ref="AC1619:AC1682" si="109">C1619&amp;"-"&amp;F1619</f>
        <v>Djibouti-1980</v>
      </c>
      <c r="AD1619" s="51">
        <f t="shared" ref="AD1619:AD1682" si="110">SUM(J1619:S1619)</f>
        <v>183.71899999999999</v>
      </c>
      <c r="AE1619" s="15">
        <f t="shared" ref="AE1619:AE1682" si="111">IF(W1619="…",SUM(G1619:I1619,T1619:V1619,X1619:AB1619)/SUM(J1619:S1619),SUM(G1619:I1619,T1619:W1619)/SUM(J1619:S1619))</f>
        <v>0.95385343921967802</v>
      </c>
      <c r="AF1619">
        <f t="shared" ref="AF1619:AF1682" si="112">IF(W1619="…",SUM(T1619:V1619,X1619:AB1619)/SUM(G1619:S1619),SUM(T1619:W1619)/SUM(G1619:S1619))</f>
        <v>2.4098963519184734E-2</v>
      </c>
    </row>
    <row r="1620" spans="1:32" x14ac:dyDescent="0.25">
      <c r="A1620" s="59">
        <v>1603</v>
      </c>
      <c r="B1620" s="60" t="s">
        <v>309</v>
      </c>
      <c r="C1620" s="61" t="s">
        <v>367</v>
      </c>
      <c r="D1620" s="62"/>
      <c r="E1620" s="62">
        <v>214</v>
      </c>
      <c r="F1620" s="62">
        <v>1980</v>
      </c>
      <c r="G1620" s="50">
        <v>884.72799999999995</v>
      </c>
      <c r="H1620" s="50">
        <v>830.73599999999999</v>
      </c>
      <c r="I1620" s="50">
        <v>765.63499999999999</v>
      </c>
      <c r="J1620" s="50">
        <v>678.11500000000001</v>
      </c>
      <c r="K1620" s="50">
        <v>561.49099999999999</v>
      </c>
      <c r="L1620" s="50">
        <v>435.53699999999998</v>
      </c>
      <c r="M1620" s="50">
        <v>325.572</v>
      </c>
      <c r="N1620" s="50">
        <v>261.91000000000003</v>
      </c>
      <c r="O1620" s="50">
        <v>246.285</v>
      </c>
      <c r="P1620" s="50">
        <v>216.167</v>
      </c>
      <c r="Q1620" s="50">
        <v>177.64699999999999</v>
      </c>
      <c r="R1620" s="50">
        <v>140.90899999999999</v>
      </c>
      <c r="S1620" s="50">
        <v>105.959</v>
      </c>
      <c r="T1620" s="50">
        <v>76.394999999999996</v>
      </c>
      <c r="U1620" s="50">
        <v>51.137999999999998</v>
      </c>
      <c r="V1620" s="50">
        <v>30.638000000000002</v>
      </c>
      <c r="W1620" s="50">
        <v>20.407</v>
      </c>
      <c r="X1620" s="50" t="s">
        <v>311</v>
      </c>
      <c r="Y1620" s="50" t="s">
        <v>311</v>
      </c>
      <c r="Z1620" s="50" t="s">
        <v>311</v>
      </c>
      <c r="AA1620" s="50" t="s">
        <v>311</v>
      </c>
      <c r="AB1620" s="50" t="s">
        <v>311</v>
      </c>
      <c r="AC1620" s="50" t="str">
        <f t="shared" si="109"/>
        <v>Dominican Republic-1980</v>
      </c>
      <c r="AD1620" s="51">
        <f t="shared" si="110"/>
        <v>3149.5919999999996</v>
      </c>
      <c r="AE1620" s="15">
        <f t="shared" si="111"/>
        <v>0.8444512813088173</v>
      </c>
      <c r="AF1620">
        <f t="shared" si="112"/>
        <v>3.1715112763246997E-2</v>
      </c>
    </row>
    <row r="1621" spans="1:32" x14ac:dyDescent="0.25">
      <c r="A1621" s="59">
        <v>1604</v>
      </c>
      <c r="B1621" s="60" t="s">
        <v>309</v>
      </c>
      <c r="C1621" s="61" t="s">
        <v>423</v>
      </c>
      <c r="D1621" s="62"/>
      <c r="E1621" s="62">
        <v>218</v>
      </c>
      <c r="F1621" s="62">
        <v>1980</v>
      </c>
      <c r="G1621" s="50">
        <v>1224.325</v>
      </c>
      <c r="H1621" s="50">
        <v>1115.4949999999999</v>
      </c>
      <c r="I1621" s="50">
        <v>999.495</v>
      </c>
      <c r="J1621" s="50">
        <v>864.63499999999999</v>
      </c>
      <c r="K1621" s="50">
        <v>745.47</v>
      </c>
      <c r="L1621" s="50">
        <v>635.40899999999999</v>
      </c>
      <c r="M1621" s="50">
        <v>469.53699999999998</v>
      </c>
      <c r="N1621" s="50">
        <v>406.488</v>
      </c>
      <c r="O1621" s="50">
        <v>332.74400000000003</v>
      </c>
      <c r="P1621" s="50">
        <v>279.61799999999999</v>
      </c>
      <c r="Q1621" s="50">
        <v>232.36500000000001</v>
      </c>
      <c r="R1621" s="50">
        <v>188.63499999999999</v>
      </c>
      <c r="S1621" s="50">
        <v>153.47800000000001</v>
      </c>
      <c r="T1621" s="50">
        <v>128.37899999999999</v>
      </c>
      <c r="U1621" s="50">
        <v>90.738</v>
      </c>
      <c r="V1621" s="50">
        <v>59.874000000000002</v>
      </c>
      <c r="W1621" s="50">
        <v>49.76</v>
      </c>
      <c r="X1621" s="50" t="s">
        <v>311</v>
      </c>
      <c r="Y1621" s="50" t="s">
        <v>311</v>
      </c>
      <c r="Z1621" s="50" t="s">
        <v>311</v>
      </c>
      <c r="AA1621" s="50" t="s">
        <v>311</v>
      </c>
      <c r="AB1621" s="50" t="s">
        <v>311</v>
      </c>
      <c r="AC1621" s="50" t="str">
        <f t="shared" si="109"/>
        <v>Ecuador-1980</v>
      </c>
      <c r="AD1621" s="51">
        <f t="shared" si="110"/>
        <v>4308.3789999999999</v>
      </c>
      <c r="AE1621" s="15">
        <f t="shared" si="111"/>
        <v>0.85137960239802479</v>
      </c>
      <c r="AF1621">
        <f t="shared" si="112"/>
        <v>4.2986944822844632E-2</v>
      </c>
    </row>
    <row r="1622" spans="1:32" x14ac:dyDescent="0.25">
      <c r="A1622" s="59">
        <v>1605</v>
      </c>
      <c r="B1622" s="60" t="s">
        <v>309</v>
      </c>
      <c r="C1622" s="61" t="s">
        <v>424</v>
      </c>
      <c r="D1622" s="62"/>
      <c r="E1622" s="62">
        <v>818</v>
      </c>
      <c r="F1622" s="62">
        <v>1980</v>
      </c>
      <c r="G1622" s="50">
        <v>6924.5929999999998</v>
      </c>
      <c r="H1622" s="50">
        <v>5803.8249999999998</v>
      </c>
      <c r="I1622" s="50">
        <v>5301.7979999999998</v>
      </c>
      <c r="J1622" s="50">
        <v>4616.7079999999996</v>
      </c>
      <c r="K1622" s="50">
        <v>3818.029</v>
      </c>
      <c r="L1622" s="50">
        <v>2987.6480000000001</v>
      </c>
      <c r="M1622" s="50">
        <v>2759.6660000000002</v>
      </c>
      <c r="N1622" s="50">
        <v>2002.433</v>
      </c>
      <c r="O1622" s="50">
        <v>1968.1569999999999</v>
      </c>
      <c r="P1622" s="50">
        <v>1899.721</v>
      </c>
      <c r="Q1622" s="50">
        <v>1677.5070000000001</v>
      </c>
      <c r="R1622" s="50">
        <v>1331.9549999999999</v>
      </c>
      <c r="S1622" s="50">
        <v>1043.68</v>
      </c>
      <c r="T1622" s="50">
        <v>797.35900000000004</v>
      </c>
      <c r="U1622" s="50">
        <v>567.17200000000003</v>
      </c>
      <c r="V1622" s="50">
        <v>346.54500000000002</v>
      </c>
      <c r="W1622" s="50">
        <v>252.346</v>
      </c>
      <c r="X1622" s="50" t="s">
        <v>311</v>
      </c>
      <c r="Y1622" s="50" t="s">
        <v>311</v>
      </c>
      <c r="Z1622" s="50" t="s">
        <v>311</v>
      </c>
      <c r="AA1622" s="50" t="s">
        <v>311</v>
      </c>
      <c r="AB1622" s="50" t="s">
        <v>311</v>
      </c>
      <c r="AC1622" s="50" t="str">
        <f t="shared" si="109"/>
        <v>Egypt-1980</v>
      </c>
      <c r="AD1622" s="51">
        <f t="shared" si="110"/>
        <v>24105.504000000001</v>
      </c>
      <c r="AE1622" s="15">
        <f t="shared" si="111"/>
        <v>0.82942211040266978</v>
      </c>
      <c r="AF1622">
        <f t="shared" si="112"/>
        <v>4.6597566150525023E-2</v>
      </c>
    </row>
    <row r="1623" spans="1:32" x14ac:dyDescent="0.25">
      <c r="A1623" s="59">
        <v>1606</v>
      </c>
      <c r="B1623" s="60" t="s">
        <v>309</v>
      </c>
      <c r="C1623" s="61" t="s">
        <v>425</v>
      </c>
      <c r="D1623" s="62"/>
      <c r="E1623" s="62">
        <v>222</v>
      </c>
      <c r="F1623" s="62">
        <v>1980</v>
      </c>
      <c r="G1623" s="50">
        <v>757.14700000000005</v>
      </c>
      <c r="H1623" s="50">
        <v>670.07899999999995</v>
      </c>
      <c r="I1623" s="50">
        <v>578.18700000000001</v>
      </c>
      <c r="J1623" s="50">
        <v>488.69</v>
      </c>
      <c r="K1623" s="50">
        <v>400.13299999999998</v>
      </c>
      <c r="L1623" s="50">
        <v>328.88</v>
      </c>
      <c r="M1623" s="50">
        <v>261.44799999999998</v>
      </c>
      <c r="N1623" s="50">
        <v>228.79900000000001</v>
      </c>
      <c r="O1623" s="50">
        <v>202.405</v>
      </c>
      <c r="P1623" s="50">
        <v>169.56200000000001</v>
      </c>
      <c r="Q1623" s="50">
        <v>134.376</v>
      </c>
      <c r="R1623" s="50">
        <v>112.95</v>
      </c>
      <c r="S1623" s="50">
        <v>87.790999999999997</v>
      </c>
      <c r="T1623" s="50">
        <v>65.513000000000005</v>
      </c>
      <c r="U1623" s="50">
        <v>46.404000000000003</v>
      </c>
      <c r="V1623" s="50">
        <v>28.428999999999998</v>
      </c>
      <c r="W1623" s="50">
        <v>19.911000000000001</v>
      </c>
      <c r="X1623" s="50" t="s">
        <v>311</v>
      </c>
      <c r="Y1623" s="50" t="s">
        <v>311</v>
      </c>
      <c r="Z1623" s="50" t="s">
        <v>311</v>
      </c>
      <c r="AA1623" s="50" t="s">
        <v>311</v>
      </c>
      <c r="AB1623" s="50" t="s">
        <v>311</v>
      </c>
      <c r="AC1623" s="50" t="str">
        <f t="shared" si="109"/>
        <v>El Salvador-1980</v>
      </c>
      <c r="AD1623" s="51">
        <f t="shared" si="110"/>
        <v>2415.0340000000001</v>
      </c>
      <c r="AE1623" s="15">
        <f t="shared" si="111"/>
        <v>0.89674513899183195</v>
      </c>
      <c r="AF1623">
        <f t="shared" si="112"/>
        <v>3.6253573450829746E-2</v>
      </c>
    </row>
    <row r="1624" spans="1:32" x14ac:dyDescent="0.25">
      <c r="A1624" s="59">
        <v>1607</v>
      </c>
      <c r="B1624" s="60" t="s">
        <v>309</v>
      </c>
      <c r="C1624" s="61" t="s">
        <v>426</v>
      </c>
      <c r="D1624" s="62"/>
      <c r="E1624" s="62">
        <v>226</v>
      </c>
      <c r="F1624" s="62">
        <v>1980</v>
      </c>
      <c r="G1624" s="50">
        <v>40.670999999999999</v>
      </c>
      <c r="H1624" s="50">
        <v>29.599</v>
      </c>
      <c r="I1624" s="50">
        <v>30.096</v>
      </c>
      <c r="J1624" s="50">
        <v>25.181000000000001</v>
      </c>
      <c r="K1624" s="50">
        <v>22.259</v>
      </c>
      <c r="L1624" s="50">
        <v>20.533999999999999</v>
      </c>
      <c r="M1624" s="50">
        <v>15.250999999999999</v>
      </c>
      <c r="N1624" s="50">
        <v>14.111000000000001</v>
      </c>
      <c r="O1624" s="50">
        <v>12.316000000000001</v>
      </c>
      <c r="P1624" s="50">
        <v>10.997</v>
      </c>
      <c r="Q1624" s="50">
        <v>9.3460000000000001</v>
      </c>
      <c r="R1624" s="50">
        <v>7.8220000000000001</v>
      </c>
      <c r="S1624" s="50">
        <v>6.4109999999999996</v>
      </c>
      <c r="T1624" s="50">
        <v>4.7</v>
      </c>
      <c r="U1624" s="50">
        <v>3.1360000000000001</v>
      </c>
      <c r="V1624" s="50">
        <v>1.7589999999999999</v>
      </c>
      <c r="W1624" s="50">
        <v>1.1359999999999999</v>
      </c>
      <c r="X1624" s="50" t="s">
        <v>311</v>
      </c>
      <c r="Y1624" s="50" t="s">
        <v>311</v>
      </c>
      <c r="Z1624" s="50" t="s">
        <v>311</v>
      </c>
      <c r="AA1624" s="50" t="s">
        <v>311</v>
      </c>
      <c r="AB1624" s="50" t="s">
        <v>311</v>
      </c>
      <c r="AC1624" s="50" t="str">
        <f t="shared" si="109"/>
        <v>Equatorial Guinea-1980</v>
      </c>
      <c r="AD1624" s="51">
        <f t="shared" si="110"/>
        <v>144.22800000000001</v>
      </c>
      <c r="AE1624" s="15">
        <f t="shared" si="111"/>
        <v>0.77028732284993195</v>
      </c>
      <c r="AF1624">
        <f t="shared" si="112"/>
        <v>4.3872703336958391E-2</v>
      </c>
    </row>
    <row r="1625" spans="1:32" x14ac:dyDescent="0.25">
      <c r="A1625" s="59">
        <v>1608</v>
      </c>
      <c r="B1625" s="60" t="s">
        <v>309</v>
      </c>
      <c r="C1625" s="61" t="s">
        <v>427</v>
      </c>
      <c r="D1625" s="62"/>
      <c r="E1625" s="62">
        <v>232</v>
      </c>
      <c r="F1625" s="62">
        <v>1980</v>
      </c>
      <c r="G1625" s="50">
        <v>423.93700000000001</v>
      </c>
      <c r="H1625" s="50">
        <v>343.09199999999998</v>
      </c>
      <c r="I1625" s="50">
        <v>289.95499999999998</v>
      </c>
      <c r="J1625" s="50">
        <v>243.59399999999999</v>
      </c>
      <c r="K1625" s="50">
        <v>203.84299999999999</v>
      </c>
      <c r="L1625" s="50">
        <v>165.17400000000001</v>
      </c>
      <c r="M1625" s="50">
        <v>155.06</v>
      </c>
      <c r="N1625" s="50">
        <v>132.32300000000001</v>
      </c>
      <c r="O1625" s="50">
        <v>109.51900000000001</v>
      </c>
      <c r="P1625" s="50">
        <v>89.686999999999998</v>
      </c>
      <c r="Q1625" s="50">
        <v>71.037999999999997</v>
      </c>
      <c r="R1625" s="50">
        <v>55.191000000000003</v>
      </c>
      <c r="S1625" s="50">
        <v>40.923999999999999</v>
      </c>
      <c r="T1625" s="50">
        <v>28.62</v>
      </c>
      <c r="U1625" s="50">
        <v>17.994</v>
      </c>
      <c r="V1625" s="50">
        <v>9.7609999999999992</v>
      </c>
      <c r="W1625" s="50">
        <v>5.8280000000000003</v>
      </c>
      <c r="X1625" s="50" t="s">
        <v>311</v>
      </c>
      <c r="Y1625" s="50" t="s">
        <v>311</v>
      </c>
      <c r="Z1625" s="50" t="s">
        <v>311</v>
      </c>
      <c r="AA1625" s="50" t="s">
        <v>311</v>
      </c>
      <c r="AB1625" s="50" t="s">
        <v>311</v>
      </c>
      <c r="AC1625" s="50" t="str">
        <f t="shared" si="109"/>
        <v>Eritrea-1980</v>
      </c>
      <c r="AD1625" s="51">
        <f t="shared" si="110"/>
        <v>1266.3530000000001</v>
      </c>
      <c r="AE1625" s="15">
        <f t="shared" si="111"/>
        <v>0.88378753791399367</v>
      </c>
      <c r="AF1625">
        <f t="shared" si="112"/>
        <v>2.6773128478563377E-2</v>
      </c>
    </row>
    <row r="1626" spans="1:32" x14ac:dyDescent="0.25">
      <c r="A1626" s="59">
        <v>1609</v>
      </c>
      <c r="B1626" s="60" t="s">
        <v>309</v>
      </c>
      <c r="C1626" s="61" t="s">
        <v>428</v>
      </c>
      <c r="D1626" s="62"/>
      <c r="E1626" s="62">
        <v>233</v>
      </c>
      <c r="F1626" s="62">
        <v>1980</v>
      </c>
      <c r="G1626" s="50">
        <v>108.563</v>
      </c>
      <c r="H1626" s="50">
        <v>109.44499999999999</v>
      </c>
      <c r="I1626" s="50">
        <v>100.825</v>
      </c>
      <c r="J1626" s="50">
        <v>103.714</v>
      </c>
      <c r="K1626" s="50">
        <v>113.60299999999999</v>
      </c>
      <c r="L1626" s="50">
        <v>116.81100000000001</v>
      </c>
      <c r="M1626" s="50">
        <v>106.992</v>
      </c>
      <c r="N1626" s="50">
        <v>92.414000000000001</v>
      </c>
      <c r="O1626" s="50">
        <v>108.95</v>
      </c>
      <c r="P1626" s="50">
        <v>99.456999999999994</v>
      </c>
      <c r="Q1626" s="50">
        <v>99.373000000000005</v>
      </c>
      <c r="R1626" s="50">
        <v>77.683999999999997</v>
      </c>
      <c r="S1626" s="50">
        <v>52.101999999999997</v>
      </c>
      <c r="T1626" s="50">
        <v>62.265999999999998</v>
      </c>
      <c r="U1626" s="50">
        <v>52.262</v>
      </c>
      <c r="V1626" s="50">
        <v>37.654000000000003</v>
      </c>
      <c r="W1626" s="50">
        <v>32.320999999999998</v>
      </c>
      <c r="X1626" s="50" t="s">
        <v>311</v>
      </c>
      <c r="Y1626" s="50" t="s">
        <v>311</v>
      </c>
      <c r="Z1626" s="50" t="s">
        <v>311</v>
      </c>
      <c r="AA1626" s="50" t="s">
        <v>311</v>
      </c>
      <c r="AB1626" s="50" t="s">
        <v>311</v>
      </c>
      <c r="AC1626" s="50" t="str">
        <f t="shared" si="109"/>
        <v>Estonia-1980</v>
      </c>
      <c r="AD1626" s="51">
        <f t="shared" si="110"/>
        <v>971.10000000000014</v>
      </c>
      <c r="AE1626" s="15">
        <f t="shared" si="111"/>
        <v>0.51831531253217999</v>
      </c>
      <c r="AF1626">
        <f t="shared" si="112"/>
        <v>0.14303301024161719</v>
      </c>
    </row>
    <row r="1627" spans="1:32" x14ac:dyDescent="0.25">
      <c r="A1627" s="59">
        <v>1610</v>
      </c>
      <c r="B1627" s="60" t="s">
        <v>309</v>
      </c>
      <c r="C1627" s="61" t="s">
        <v>368</v>
      </c>
      <c r="D1627" s="62"/>
      <c r="E1627" s="62">
        <v>242</v>
      </c>
      <c r="F1627" s="62">
        <v>1980</v>
      </c>
      <c r="G1627" s="50">
        <v>92.385999999999996</v>
      </c>
      <c r="H1627" s="50">
        <v>78.667000000000002</v>
      </c>
      <c r="I1627" s="50">
        <v>78.441000000000003</v>
      </c>
      <c r="J1627" s="50">
        <v>75.527000000000001</v>
      </c>
      <c r="K1627" s="50">
        <v>65.361000000000004</v>
      </c>
      <c r="L1627" s="50">
        <v>51.615000000000002</v>
      </c>
      <c r="M1627" s="50">
        <v>42.837000000000003</v>
      </c>
      <c r="N1627" s="50">
        <v>35.276000000000003</v>
      </c>
      <c r="O1627" s="50">
        <v>28.702999999999999</v>
      </c>
      <c r="P1627" s="50">
        <v>23.78</v>
      </c>
      <c r="Q1627" s="50">
        <v>19.273</v>
      </c>
      <c r="R1627" s="50">
        <v>15.298</v>
      </c>
      <c r="S1627" s="50">
        <v>11.88</v>
      </c>
      <c r="T1627" s="50">
        <v>7.3630000000000004</v>
      </c>
      <c r="U1627" s="50">
        <v>4.5309999999999997</v>
      </c>
      <c r="V1627" s="50">
        <v>2.7280000000000002</v>
      </c>
      <c r="W1627" s="50">
        <v>1.589</v>
      </c>
      <c r="X1627" s="50" t="s">
        <v>311</v>
      </c>
      <c r="Y1627" s="50" t="s">
        <v>311</v>
      </c>
      <c r="Z1627" s="50" t="s">
        <v>311</v>
      </c>
      <c r="AA1627" s="50" t="s">
        <v>311</v>
      </c>
      <c r="AB1627" s="50" t="s">
        <v>311</v>
      </c>
      <c r="AC1627" s="50" t="str">
        <f t="shared" si="109"/>
        <v>Fiji-1980</v>
      </c>
      <c r="AD1627" s="51">
        <f t="shared" si="110"/>
        <v>369.55000000000007</v>
      </c>
      <c r="AE1627" s="15">
        <f t="shared" si="111"/>
        <v>0.71899607630902451</v>
      </c>
      <c r="AF1627">
        <f t="shared" si="112"/>
        <v>2.6187153094125778E-2</v>
      </c>
    </row>
    <row r="1628" spans="1:32" x14ac:dyDescent="0.25">
      <c r="A1628" s="59">
        <v>1611</v>
      </c>
      <c r="B1628" s="60" t="s">
        <v>309</v>
      </c>
      <c r="C1628" s="61" t="s">
        <v>429</v>
      </c>
      <c r="D1628" s="62">
        <v>13</v>
      </c>
      <c r="E1628" s="62">
        <v>246</v>
      </c>
      <c r="F1628" s="62">
        <v>1980</v>
      </c>
      <c r="G1628" s="50">
        <v>320.697</v>
      </c>
      <c r="H1628" s="50">
        <v>300.065</v>
      </c>
      <c r="I1628" s="50">
        <v>351.08499999999998</v>
      </c>
      <c r="J1628" s="50">
        <v>382.18299999999999</v>
      </c>
      <c r="K1628" s="50">
        <v>384.80599999999998</v>
      </c>
      <c r="L1628" s="50">
        <v>407.483</v>
      </c>
      <c r="M1628" s="50">
        <v>441.97</v>
      </c>
      <c r="N1628" s="50">
        <v>317.99799999999999</v>
      </c>
      <c r="O1628" s="50">
        <v>287.41199999999998</v>
      </c>
      <c r="P1628" s="50">
        <v>270.04000000000002</v>
      </c>
      <c r="Q1628" s="50">
        <v>280.61700000000002</v>
      </c>
      <c r="R1628" s="50">
        <v>258.63499999999999</v>
      </c>
      <c r="S1628" s="50">
        <v>209.73400000000001</v>
      </c>
      <c r="T1628" s="50">
        <v>208.398</v>
      </c>
      <c r="U1628" s="50">
        <v>172.06800000000001</v>
      </c>
      <c r="V1628" s="50">
        <v>109.84699999999999</v>
      </c>
      <c r="W1628" s="50">
        <v>85.204999999999998</v>
      </c>
      <c r="X1628" s="50" t="s">
        <v>311</v>
      </c>
      <c r="Y1628" s="50" t="s">
        <v>311</v>
      </c>
      <c r="Z1628" s="50" t="s">
        <v>311</v>
      </c>
      <c r="AA1628" s="50" t="s">
        <v>311</v>
      </c>
      <c r="AB1628" s="50" t="s">
        <v>311</v>
      </c>
      <c r="AC1628" s="50" t="str">
        <f t="shared" si="109"/>
        <v>Finland-1980</v>
      </c>
      <c r="AD1628" s="51">
        <f t="shared" si="110"/>
        <v>3240.8780000000002</v>
      </c>
      <c r="AE1628" s="15">
        <f t="shared" si="111"/>
        <v>0.47745240641579217</v>
      </c>
      <c r="AF1628">
        <f t="shared" si="112"/>
        <v>0.13661418677934115</v>
      </c>
    </row>
    <row r="1629" spans="1:32" x14ac:dyDescent="0.25">
      <c r="A1629" s="59">
        <v>1612</v>
      </c>
      <c r="B1629" s="60" t="s">
        <v>309</v>
      </c>
      <c r="C1629" s="61" t="s">
        <v>430</v>
      </c>
      <c r="D1629" s="62"/>
      <c r="E1629" s="62">
        <v>250</v>
      </c>
      <c r="F1629" s="62">
        <v>1980</v>
      </c>
      <c r="G1629" s="50">
        <v>3659.8760000000002</v>
      </c>
      <c r="H1629" s="50">
        <v>4112.6480000000001</v>
      </c>
      <c r="I1629" s="50">
        <v>4191.5290000000005</v>
      </c>
      <c r="J1629" s="50">
        <v>4298.28</v>
      </c>
      <c r="K1629" s="50">
        <v>4202.6239999999998</v>
      </c>
      <c r="L1629" s="50">
        <v>4268.4070000000002</v>
      </c>
      <c r="M1629" s="50">
        <v>4366.1540000000005</v>
      </c>
      <c r="N1629" s="50">
        <v>3005.7869999999998</v>
      </c>
      <c r="O1629" s="50">
        <v>3074.5369999999998</v>
      </c>
      <c r="P1629" s="50">
        <v>3290.6819999999998</v>
      </c>
      <c r="Q1629" s="50">
        <v>3189.4470000000001</v>
      </c>
      <c r="R1629" s="50">
        <v>3268.806</v>
      </c>
      <c r="S1629" s="50">
        <v>1617.847</v>
      </c>
      <c r="T1629" s="50">
        <v>2351.3910000000001</v>
      </c>
      <c r="U1629" s="50">
        <v>2075.7930000000001</v>
      </c>
      <c r="V1629" s="50">
        <v>1588.48</v>
      </c>
      <c r="W1629" s="50">
        <v>1508.529</v>
      </c>
      <c r="X1629" s="50" t="s">
        <v>311</v>
      </c>
      <c r="Y1629" s="50" t="s">
        <v>311</v>
      </c>
      <c r="Z1629" s="50" t="s">
        <v>311</v>
      </c>
      <c r="AA1629" s="50" t="s">
        <v>311</v>
      </c>
      <c r="AB1629" s="50" t="s">
        <v>311</v>
      </c>
      <c r="AC1629" s="50" t="str">
        <f t="shared" si="109"/>
        <v>France-1980</v>
      </c>
      <c r="AD1629" s="51">
        <f t="shared" si="110"/>
        <v>34582.570999999996</v>
      </c>
      <c r="AE1629" s="15">
        <f t="shared" si="111"/>
        <v>0.56352796904544777</v>
      </c>
      <c r="AF1629">
        <f t="shared" si="112"/>
        <v>0.16164852256524559</v>
      </c>
    </row>
    <row r="1630" spans="1:32" x14ac:dyDescent="0.25">
      <c r="A1630" s="59">
        <v>1613</v>
      </c>
      <c r="B1630" s="60" t="s">
        <v>309</v>
      </c>
      <c r="C1630" s="61" t="s">
        <v>431</v>
      </c>
      <c r="D1630" s="62"/>
      <c r="E1630" s="62">
        <v>254</v>
      </c>
      <c r="F1630" s="62">
        <v>1980</v>
      </c>
      <c r="G1630" s="50">
        <v>7.5880000000000001</v>
      </c>
      <c r="H1630" s="50">
        <v>7.9039999999999999</v>
      </c>
      <c r="I1630" s="50">
        <v>7.4260000000000002</v>
      </c>
      <c r="J1630" s="50">
        <v>6.5759999999999996</v>
      </c>
      <c r="K1630" s="50">
        <v>6.3529999999999998</v>
      </c>
      <c r="L1630" s="50">
        <v>5.8860000000000001</v>
      </c>
      <c r="M1630" s="50">
        <v>5.4909999999999997</v>
      </c>
      <c r="N1630" s="50">
        <v>4.2939999999999996</v>
      </c>
      <c r="O1630" s="50">
        <v>3.6880000000000002</v>
      </c>
      <c r="P1630" s="50">
        <v>2.806</v>
      </c>
      <c r="Q1630" s="50">
        <v>2.395</v>
      </c>
      <c r="R1630" s="50">
        <v>1.92</v>
      </c>
      <c r="S1630" s="50">
        <v>1.385</v>
      </c>
      <c r="T1630" s="50">
        <v>1.357</v>
      </c>
      <c r="U1630" s="50">
        <v>0.878</v>
      </c>
      <c r="V1630" s="50">
        <v>0.56799999999999995</v>
      </c>
      <c r="W1630" s="50">
        <v>0.46200000000000002</v>
      </c>
      <c r="X1630" s="50" t="s">
        <v>311</v>
      </c>
      <c r="Y1630" s="50" t="s">
        <v>311</v>
      </c>
      <c r="Z1630" s="50" t="s">
        <v>311</v>
      </c>
      <c r="AA1630" s="50" t="s">
        <v>311</v>
      </c>
      <c r="AB1630" s="50" t="s">
        <v>311</v>
      </c>
      <c r="AC1630" s="50" t="str">
        <f t="shared" si="109"/>
        <v>French Guiana-1980</v>
      </c>
      <c r="AD1630" s="51">
        <f t="shared" si="110"/>
        <v>40.793999999999997</v>
      </c>
      <c r="AE1630" s="15">
        <f t="shared" si="111"/>
        <v>0.64183458351718392</v>
      </c>
      <c r="AF1630">
        <f t="shared" si="112"/>
        <v>5.1246233048719239E-2</v>
      </c>
    </row>
    <row r="1631" spans="1:32" x14ac:dyDescent="0.25">
      <c r="A1631" s="59">
        <v>1614</v>
      </c>
      <c r="B1631" s="60" t="s">
        <v>309</v>
      </c>
      <c r="C1631" s="61" t="s">
        <v>369</v>
      </c>
      <c r="D1631" s="62"/>
      <c r="E1631" s="62">
        <v>258</v>
      </c>
      <c r="F1631" s="62">
        <v>1980</v>
      </c>
      <c r="G1631" s="50">
        <v>20.748999999999999</v>
      </c>
      <c r="H1631" s="50">
        <v>19.527000000000001</v>
      </c>
      <c r="I1631" s="50">
        <v>20.263999999999999</v>
      </c>
      <c r="J1631" s="50">
        <v>17.077000000000002</v>
      </c>
      <c r="K1631" s="50">
        <v>14.801</v>
      </c>
      <c r="L1631" s="50">
        <v>11.971</v>
      </c>
      <c r="M1631" s="50">
        <v>9.0640000000000001</v>
      </c>
      <c r="N1631" s="50">
        <v>9.0030000000000001</v>
      </c>
      <c r="O1631" s="50">
        <v>7.1980000000000004</v>
      </c>
      <c r="P1631" s="50">
        <v>6.3209999999999997</v>
      </c>
      <c r="Q1631" s="50">
        <v>4.5679999999999996</v>
      </c>
      <c r="R1631" s="50">
        <v>3.677</v>
      </c>
      <c r="S1631" s="50">
        <v>2.464</v>
      </c>
      <c r="T1631" s="50">
        <v>2.3069999999999999</v>
      </c>
      <c r="U1631" s="50">
        <v>1.4279999999999999</v>
      </c>
      <c r="V1631" s="50">
        <v>0.83399999999999996</v>
      </c>
      <c r="W1631" s="50">
        <v>0.45500000000000002</v>
      </c>
      <c r="X1631" s="50" t="s">
        <v>311</v>
      </c>
      <c r="Y1631" s="50" t="s">
        <v>311</v>
      </c>
      <c r="Z1631" s="50" t="s">
        <v>311</v>
      </c>
      <c r="AA1631" s="50" t="s">
        <v>311</v>
      </c>
      <c r="AB1631" s="50" t="s">
        <v>311</v>
      </c>
      <c r="AC1631" s="50" t="str">
        <f t="shared" si="109"/>
        <v>French Polynesia-1980</v>
      </c>
      <c r="AD1631" s="51">
        <f t="shared" si="110"/>
        <v>86.144000000000005</v>
      </c>
      <c r="AE1631" s="15">
        <f t="shared" si="111"/>
        <v>0.76109769687964324</v>
      </c>
      <c r="AF1631">
        <f t="shared" si="112"/>
        <v>3.4250497668457364E-2</v>
      </c>
    </row>
    <row r="1632" spans="1:32" x14ac:dyDescent="0.25">
      <c r="A1632" s="59">
        <v>1615</v>
      </c>
      <c r="B1632" s="60" t="s">
        <v>309</v>
      </c>
      <c r="C1632" s="61" t="s">
        <v>432</v>
      </c>
      <c r="D1632" s="62"/>
      <c r="E1632" s="62">
        <v>266</v>
      </c>
      <c r="F1632" s="62">
        <v>1980</v>
      </c>
      <c r="G1632" s="50">
        <v>115.178</v>
      </c>
      <c r="H1632" s="50">
        <v>93.483000000000004</v>
      </c>
      <c r="I1632" s="50">
        <v>77.713999999999999</v>
      </c>
      <c r="J1632" s="50">
        <v>62.128999999999998</v>
      </c>
      <c r="K1632" s="50">
        <v>51.494999999999997</v>
      </c>
      <c r="L1632" s="50">
        <v>45.676000000000002</v>
      </c>
      <c r="M1632" s="50">
        <v>41.540999999999997</v>
      </c>
      <c r="N1632" s="50">
        <v>39.265000000000001</v>
      </c>
      <c r="O1632" s="50">
        <v>37.722999999999999</v>
      </c>
      <c r="P1632" s="50">
        <v>36.359000000000002</v>
      </c>
      <c r="Q1632" s="50">
        <v>32.94</v>
      </c>
      <c r="R1632" s="50">
        <v>27.573</v>
      </c>
      <c r="S1632" s="50">
        <v>23.295000000000002</v>
      </c>
      <c r="T1632" s="50">
        <v>17.788</v>
      </c>
      <c r="U1632" s="50">
        <v>13.045</v>
      </c>
      <c r="V1632" s="50">
        <v>8.19</v>
      </c>
      <c r="W1632" s="50">
        <v>5.7649999999999997</v>
      </c>
      <c r="X1632" s="50" t="s">
        <v>311</v>
      </c>
      <c r="Y1632" s="50" t="s">
        <v>311</v>
      </c>
      <c r="Z1632" s="50" t="s">
        <v>311</v>
      </c>
      <c r="AA1632" s="50" t="s">
        <v>311</v>
      </c>
      <c r="AB1632" s="50" t="s">
        <v>311</v>
      </c>
      <c r="AC1632" s="50" t="str">
        <f t="shared" si="109"/>
        <v>Gabon-1980</v>
      </c>
      <c r="AD1632" s="51">
        <f t="shared" si="110"/>
        <v>397.99599999999998</v>
      </c>
      <c r="AE1632" s="15">
        <f t="shared" si="111"/>
        <v>0.83207620177087216</v>
      </c>
      <c r="AF1632">
        <f t="shared" si="112"/>
        <v>6.5444035471988155E-2</v>
      </c>
    </row>
    <row r="1633" spans="1:32" x14ac:dyDescent="0.25">
      <c r="A1633" s="59">
        <v>1616</v>
      </c>
      <c r="B1633" s="60" t="s">
        <v>309</v>
      </c>
      <c r="C1633" s="61" t="s">
        <v>433</v>
      </c>
      <c r="D1633" s="62"/>
      <c r="E1633" s="62">
        <v>270</v>
      </c>
      <c r="F1633" s="62">
        <v>1980</v>
      </c>
      <c r="G1633" s="50">
        <v>118.12</v>
      </c>
      <c r="H1633" s="50">
        <v>85.001999999999995</v>
      </c>
      <c r="I1633" s="50">
        <v>69.024000000000001</v>
      </c>
      <c r="J1633" s="50">
        <v>52.848999999999997</v>
      </c>
      <c r="K1633" s="50">
        <v>62.374000000000002</v>
      </c>
      <c r="L1633" s="50">
        <v>53.9</v>
      </c>
      <c r="M1633" s="50">
        <v>35.228999999999999</v>
      </c>
      <c r="N1633" s="50">
        <v>30.863</v>
      </c>
      <c r="O1633" s="50">
        <v>21.334</v>
      </c>
      <c r="P1633" s="50">
        <v>17.838999999999999</v>
      </c>
      <c r="Q1633" s="50">
        <v>14.279</v>
      </c>
      <c r="R1633" s="50">
        <v>13.563000000000001</v>
      </c>
      <c r="S1633" s="50">
        <v>11.714</v>
      </c>
      <c r="T1633" s="50">
        <v>9.0340000000000007</v>
      </c>
      <c r="U1633" s="50">
        <v>5.96</v>
      </c>
      <c r="V1633" s="50">
        <v>2.4710000000000001</v>
      </c>
      <c r="W1633" s="50">
        <v>0.81399999999999995</v>
      </c>
      <c r="X1633" s="50" t="s">
        <v>311</v>
      </c>
      <c r="Y1633" s="50" t="s">
        <v>311</v>
      </c>
      <c r="Z1633" s="50" t="s">
        <v>311</v>
      </c>
      <c r="AA1633" s="50" t="s">
        <v>311</v>
      </c>
      <c r="AB1633" s="50" t="s">
        <v>311</v>
      </c>
      <c r="AC1633" s="50" t="str">
        <f t="shared" si="109"/>
        <v>Gambia-1980</v>
      </c>
      <c r="AD1633" s="51">
        <f t="shared" si="110"/>
        <v>313.94399999999996</v>
      </c>
      <c r="AE1633" s="15">
        <f t="shared" si="111"/>
        <v>0.92508536554289955</v>
      </c>
      <c r="AF1633">
        <f t="shared" si="112"/>
        <v>3.1188042792062658E-2</v>
      </c>
    </row>
    <row r="1634" spans="1:32" x14ac:dyDescent="0.25">
      <c r="A1634" s="59">
        <v>1617</v>
      </c>
      <c r="B1634" s="60" t="s">
        <v>309</v>
      </c>
      <c r="C1634" s="61" t="s">
        <v>434</v>
      </c>
      <c r="D1634" s="62">
        <v>14</v>
      </c>
      <c r="E1634" s="62">
        <v>268</v>
      </c>
      <c r="F1634" s="62">
        <v>1980</v>
      </c>
      <c r="G1634" s="50">
        <v>425.48200000000003</v>
      </c>
      <c r="H1634" s="50">
        <v>415.07299999999998</v>
      </c>
      <c r="I1634" s="50">
        <v>440.09199999999998</v>
      </c>
      <c r="J1634" s="50">
        <v>480.10899999999998</v>
      </c>
      <c r="K1634" s="50">
        <v>445.97800000000001</v>
      </c>
      <c r="L1634" s="50">
        <v>370.15</v>
      </c>
      <c r="M1634" s="50">
        <v>285.48</v>
      </c>
      <c r="N1634" s="50">
        <v>262.11599999999999</v>
      </c>
      <c r="O1634" s="50">
        <v>382.47</v>
      </c>
      <c r="P1634" s="50">
        <v>319.27100000000002</v>
      </c>
      <c r="Q1634" s="50">
        <v>342.33</v>
      </c>
      <c r="R1634" s="50">
        <v>223.893</v>
      </c>
      <c r="S1634" s="50">
        <v>161.416</v>
      </c>
      <c r="T1634" s="50">
        <v>175.59800000000001</v>
      </c>
      <c r="U1634" s="50">
        <v>127.116</v>
      </c>
      <c r="V1634" s="50">
        <v>89.944000000000003</v>
      </c>
      <c r="W1634" s="50">
        <v>71.3</v>
      </c>
      <c r="X1634" s="50" t="s">
        <v>311</v>
      </c>
      <c r="Y1634" s="50" t="s">
        <v>311</v>
      </c>
      <c r="Z1634" s="50" t="s">
        <v>311</v>
      </c>
      <c r="AA1634" s="50" t="s">
        <v>311</v>
      </c>
      <c r="AB1634" s="50" t="s">
        <v>311</v>
      </c>
      <c r="AC1634" s="50" t="str">
        <f t="shared" si="109"/>
        <v>Georgia-1980</v>
      </c>
      <c r="AD1634" s="51">
        <f t="shared" si="110"/>
        <v>3273.2130000000002</v>
      </c>
      <c r="AE1634" s="15">
        <f t="shared" si="111"/>
        <v>0.53299464471148061</v>
      </c>
      <c r="AF1634">
        <f t="shared" si="112"/>
        <v>0.10188235914147557</v>
      </c>
    </row>
    <row r="1635" spans="1:32" x14ac:dyDescent="0.25">
      <c r="A1635" s="59">
        <v>1618</v>
      </c>
      <c r="B1635" s="60" t="s">
        <v>309</v>
      </c>
      <c r="C1635" s="61" t="s">
        <v>258</v>
      </c>
      <c r="D1635" s="62"/>
      <c r="E1635" s="62">
        <v>276</v>
      </c>
      <c r="F1635" s="62">
        <v>1980</v>
      </c>
      <c r="G1635" s="50">
        <v>3965.5430000000001</v>
      </c>
      <c r="H1635" s="50">
        <v>4398.2</v>
      </c>
      <c r="I1635" s="50">
        <v>6188.3549999999996</v>
      </c>
      <c r="J1635" s="50">
        <v>6618.9489999999996</v>
      </c>
      <c r="K1635" s="50">
        <v>6025.357</v>
      </c>
      <c r="L1635" s="50">
        <v>5440.7070000000003</v>
      </c>
      <c r="M1635" s="50">
        <v>4907.0829999999996</v>
      </c>
      <c r="N1635" s="50">
        <v>5449.0320000000002</v>
      </c>
      <c r="O1635" s="50">
        <v>6198.0959999999995</v>
      </c>
      <c r="P1635" s="50">
        <v>4887.0910000000003</v>
      </c>
      <c r="Q1635" s="50">
        <v>4732.3379999999997</v>
      </c>
      <c r="R1635" s="50">
        <v>4362.4319999999998</v>
      </c>
      <c r="S1635" s="50">
        <v>2874.9960000000001</v>
      </c>
      <c r="T1635" s="50">
        <v>4023.5770000000002</v>
      </c>
      <c r="U1635" s="50">
        <v>3650.5340000000001</v>
      </c>
      <c r="V1635" s="50">
        <v>2559.2939999999999</v>
      </c>
      <c r="W1635" s="50">
        <v>2019.066</v>
      </c>
      <c r="X1635" s="50" t="s">
        <v>311</v>
      </c>
      <c r="Y1635" s="50" t="s">
        <v>311</v>
      </c>
      <c r="Z1635" s="50" t="s">
        <v>311</v>
      </c>
      <c r="AA1635" s="50" t="s">
        <v>311</v>
      </c>
      <c r="AB1635" s="50" t="s">
        <v>311</v>
      </c>
      <c r="AC1635" s="50" t="str">
        <f t="shared" si="109"/>
        <v>Germany-1980</v>
      </c>
      <c r="AD1635" s="51">
        <f t="shared" si="110"/>
        <v>51496.080999999991</v>
      </c>
      <c r="AE1635" s="15">
        <f t="shared" si="111"/>
        <v>0.5205166777642749</v>
      </c>
      <c r="AF1635">
        <f t="shared" si="112"/>
        <v>0.18550808191093357</v>
      </c>
    </row>
    <row r="1636" spans="1:32" x14ac:dyDescent="0.25">
      <c r="A1636" s="59">
        <v>1619</v>
      </c>
      <c r="B1636" s="60" t="s">
        <v>309</v>
      </c>
      <c r="C1636" s="61" t="s">
        <v>435</v>
      </c>
      <c r="D1636" s="62"/>
      <c r="E1636" s="62">
        <v>288</v>
      </c>
      <c r="F1636" s="62">
        <v>1980</v>
      </c>
      <c r="G1636" s="50">
        <v>1932.759</v>
      </c>
      <c r="H1636" s="50">
        <v>1621.662</v>
      </c>
      <c r="I1636" s="50">
        <v>1383.6420000000001</v>
      </c>
      <c r="J1636" s="50">
        <v>1145.3219999999999</v>
      </c>
      <c r="K1636" s="50">
        <v>918.31899999999996</v>
      </c>
      <c r="L1636" s="50">
        <v>730.89700000000005</v>
      </c>
      <c r="M1636" s="50">
        <v>675.84299999999996</v>
      </c>
      <c r="N1636" s="50">
        <v>548.61099999999999</v>
      </c>
      <c r="O1636" s="50">
        <v>452.40499999999997</v>
      </c>
      <c r="P1636" s="50">
        <v>373.55399999999997</v>
      </c>
      <c r="Q1636" s="50">
        <v>305.61500000000001</v>
      </c>
      <c r="R1636" s="50">
        <v>245.21600000000001</v>
      </c>
      <c r="S1636" s="50">
        <v>186.98400000000001</v>
      </c>
      <c r="T1636" s="50">
        <v>133.55000000000001</v>
      </c>
      <c r="U1636" s="50">
        <v>84.34</v>
      </c>
      <c r="V1636" s="50">
        <v>43.122</v>
      </c>
      <c r="W1636" s="50">
        <v>20.187000000000001</v>
      </c>
      <c r="X1636" s="50" t="s">
        <v>311</v>
      </c>
      <c r="Y1636" s="50" t="s">
        <v>311</v>
      </c>
      <c r="Z1636" s="50" t="s">
        <v>311</v>
      </c>
      <c r="AA1636" s="50" t="s">
        <v>311</v>
      </c>
      <c r="AB1636" s="50" t="s">
        <v>311</v>
      </c>
      <c r="AC1636" s="50" t="str">
        <f t="shared" si="109"/>
        <v>Ghana-1980</v>
      </c>
      <c r="AD1636" s="51">
        <f t="shared" si="110"/>
        <v>5582.7659999999996</v>
      </c>
      <c r="AE1636" s="15">
        <f t="shared" si="111"/>
        <v>0.93488818983278199</v>
      </c>
      <c r="AF1636">
        <f t="shared" si="112"/>
        <v>2.6727836751267411E-2</v>
      </c>
    </row>
    <row r="1637" spans="1:32" x14ac:dyDescent="0.25">
      <c r="A1637" s="59">
        <v>1620</v>
      </c>
      <c r="B1637" s="60" t="s">
        <v>309</v>
      </c>
      <c r="C1637" s="61" t="s">
        <v>436</v>
      </c>
      <c r="D1637" s="62"/>
      <c r="E1637" s="62">
        <v>300</v>
      </c>
      <c r="F1637" s="62">
        <v>1980</v>
      </c>
      <c r="G1637" s="50">
        <v>754.49800000000005</v>
      </c>
      <c r="H1637" s="50">
        <v>740.75900000000001</v>
      </c>
      <c r="I1637" s="50">
        <v>780.84299999999996</v>
      </c>
      <c r="J1637" s="50">
        <v>749.70600000000002</v>
      </c>
      <c r="K1637" s="50">
        <v>743.28599999999994</v>
      </c>
      <c r="L1637" s="50">
        <v>649.08900000000006</v>
      </c>
      <c r="M1637" s="50">
        <v>649.70899999999995</v>
      </c>
      <c r="N1637" s="50">
        <v>532.16</v>
      </c>
      <c r="O1637" s="50">
        <v>645.18799999999999</v>
      </c>
      <c r="P1637" s="50">
        <v>679.71799999999996</v>
      </c>
      <c r="Q1637" s="50">
        <v>611.46799999999996</v>
      </c>
      <c r="R1637" s="50">
        <v>482.589</v>
      </c>
      <c r="S1637" s="50">
        <v>412.97899999999998</v>
      </c>
      <c r="T1637" s="50">
        <v>408.93299999999999</v>
      </c>
      <c r="U1637" s="50">
        <v>345.85599999999999</v>
      </c>
      <c r="V1637" s="50">
        <v>238.084</v>
      </c>
      <c r="W1637" s="50">
        <v>209.63900000000001</v>
      </c>
      <c r="X1637" s="50" t="s">
        <v>311</v>
      </c>
      <c r="Y1637" s="50" t="s">
        <v>311</v>
      </c>
      <c r="Z1637" s="50" t="s">
        <v>311</v>
      </c>
      <c r="AA1637" s="50" t="s">
        <v>311</v>
      </c>
      <c r="AB1637" s="50" t="s">
        <v>311</v>
      </c>
      <c r="AC1637" s="50" t="str">
        <f t="shared" si="109"/>
        <v>Greece-1980</v>
      </c>
      <c r="AD1637" s="51">
        <f t="shared" si="110"/>
        <v>6155.8919999999998</v>
      </c>
      <c r="AE1637" s="15">
        <f t="shared" si="111"/>
        <v>0.56508658696416381</v>
      </c>
      <c r="AF1637">
        <f t="shared" si="112"/>
        <v>0.14261303853229465</v>
      </c>
    </row>
    <row r="1638" spans="1:32" x14ac:dyDescent="0.25">
      <c r="A1638" s="59">
        <v>1621</v>
      </c>
      <c r="B1638" s="60" t="s">
        <v>309</v>
      </c>
      <c r="C1638" s="61" t="s">
        <v>370</v>
      </c>
      <c r="D1638" s="62"/>
      <c r="E1638" s="62">
        <v>308</v>
      </c>
      <c r="F1638" s="62">
        <v>1980</v>
      </c>
      <c r="G1638" s="50">
        <v>11.715999999999999</v>
      </c>
      <c r="H1638" s="50">
        <v>12.009</v>
      </c>
      <c r="I1638" s="50">
        <v>11.872999999999999</v>
      </c>
      <c r="J1638" s="50">
        <v>11.627000000000001</v>
      </c>
      <c r="K1638" s="50">
        <v>8.4260000000000002</v>
      </c>
      <c r="L1638" s="50">
        <v>5.798</v>
      </c>
      <c r="M1638" s="50">
        <v>4.3390000000000004</v>
      </c>
      <c r="N1638" s="50">
        <v>2.7290000000000001</v>
      </c>
      <c r="O1638" s="50">
        <v>3.3050000000000002</v>
      </c>
      <c r="P1638" s="50">
        <v>2.7269999999999999</v>
      </c>
      <c r="Q1638" s="50">
        <v>3.641</v>
      </c>
      <c r="R1638" s="50">
        <v>2.1819999999999999</v>
      </c>
      <c r="S1638" s="50">
        <v>2.3210000000000002</v>
      </c>
      <c r="T1638" s="50">
        <v>2.2130000000000001</v>
      </c>
      <c r="U1638" s="50">
        <v>1.9390000000000001</v>
      </c>
      <c r="V1638" s="50">
        <v>1.204</v>
      </c>
      <c r="W1638" s="50">
        <v>0.95599999999999996</v>
      </c>
      <c r="X1638" s="50" t="s">
        <v>311</v>
      </c>
      <c r="Y1638" s="50" t="s">
        <v>311</v>
      </c>
      <c r="Z1638" s="50" t="s">
        <v>311</v>
      </c>
      <c r="AA1638" s="50" t="s">
        <v>311</v>
      </c>
      <c r="AB1638" s="50" t="s">
        <v>311</v>
      </c>
      <c r="AC1638" s="50" t="str">
        <f t="shared" si="109"/>
        <v>Grenada-1980</v>
      </c>
      <c r="AD1638" s="51">
        <f t="shared" si="110"/>
        <v>47.094999999999992</v>
      </c>
      <c r="AE1638" s="15">
        <f t="shared" si="111"/>
        <v>0.88990338677141967</v>
      </c>
      <c r="AF1638">
        <f t="shared" si="112"/>
        <v>7.6330523744452344E-2</v>
      </c>
    </row>
    <row r="1639" spans="1:32" x14ac:dyDescent="0.25">
      <c r="A1639" s="59">
        <v>1622</v>
      </c>
      <c r="B1639" s="60" t="s">
        <v>309</v>
      </c>
      <c r="C1639" s="61" t="s">
        <v>371</v>
      </c>
      <c r="D1639" s="62">
        <v>5</v>
      </c>
      <c r="E1639" s="62">
        <v>312</v>
      </c>
      <c r="F1639" s="62">
        <v>1980</v>
      </c>
      <c r="G1639" s="50">
        <v>34.68</v>
      </c>
      <c r="H1639" s="50">
        <v>36.090000000000003</v>
      </c>
      <c r="I1639" s="50">
        <v>41.893000000000001</v>
      </c>
      <c r="J1639" s="50">
        <v>40.192</v>
      </c>
      <c r="K1639" s="50">
        <v>29.640999999999998</v>
      </c>
      <c r="L1639" s="50">
        <v>22.456</v>
      </c>
      <c r="M1639" s="50">
        <v>20.373000000000001</v>
      </c>
      <c r="N1639" s="50">
        <v>17.611000000000001</v>
      </c>
      <c r="O1639" s="50">
        <v>15.262</v>
      </c>
      <c r="P1639" s="50">
        <v>14.194000000000001</v>
      </c>
      <c r="Q1639" s="50">
        <v>12.826000000000001</v>
      </c>
      <c r="R1639" s="50">
        <v>11.904</v>
      </c>
      <c r="S1639" s="50">
        <v>10.164999999999999</v>
      </c>
      <c r="T1639" s="50">
        <v>8.1690000000000005</v>
      </c>
      <c r="U1639" s="50">
        <v>6.2919999999999998</v>
      </c>
      <c r="V1639" s="50">
        <v>4.3120000000000003</v>
      </c>
      <c r="W1639" s="50">
        <v>4.117</v>
      </c>
      <c r="X1639" s="50" t="s">
        <v>311</v>
      </c>
      <c r="Y1639" s="50" t="s">
        <v>311</v>
      </c>
      <c r="Z1639" s="50" t="s">
        <v>311</v>
      </c>
      <c r="AA1639" s="50" t="s">
        <v>311</v>
      </c>
      <c r="AB1639" s="50" t="s">
        <v>311</v>
      </c>
      <c r="AC1639" s="50" t="str">
        <f t="shared" si="109"/>
        <v>Guadeloupe-1980</v>
      </c>
      <c r="AD1639" s="51">
        <f t="shared" si="110"/>
        <v>194.62399999999997</v>
      </c>
      <c r="AE1639" s="15">
        <f t="shared" si="111"/>
        <v>0.69648655869779685</v>
      </c>
      <c r="AF1639">
        <f t="shared" si="112"/>
        <v>7.4490622772847528E-2</v>
      </c>
    </row>
    <row r="1640" spans="1:32" x14ac:dyDescent="0.25">
      <c r="A1640" s="59">
        <v>1623</v>
      </c>
      <c r="B1640" s="60" t="s">
        <v>309</v>
      </c>
      <c r="C1640" s="61" t="s">
        <v>372</v>
      </c>
      <c r="D1640" s="62"/>
      <c r="E1640" s="62">
        <v>316</v>
      </c>
      <c r="F1640" s="62">
        <v>1980</v>
      </c>
      <c r="G1640" s="50">
        <v>12.651999999999999</v>
      </c>
      <c r="H1640" s="50">
        <v>12.249000000000001</v>
      </c>
      <c r="I1640" s="50">
        <v>10.901999999999999</v>
      </c>
      <c r="J1640" s="50">
        <v>10.667</v>
      </c>
      <c r="K1640" s="50">
        <v>10.88</v>
      </c>
      <c r="L1640" s="50">
        <v>9.9949999999999992</v>
      </c>
      <c r="M1640" s="50">
        <v>9.3420000000000005</v>
      </c>
      <c r="N1640" s="50">
        <v>6.2789999999999999</v>
      </c>
      <c r="O1640" s="50">
        <v>5.0780000000000003</v>
      </c>
      <c r="P1640" s="50">
        <v>4.2119999999999997</v>
      </c>
      <c r="Q1640" s="50">
        <v>4.0049999999999999</v>
      </c>
      <c r="R1640" s="50">
        <v>2.93</v>
      </c>
      <c r="S1640" s="50">
        <v>1.9379999999999999</v>
      </c>
      <c r="T1640" s="50">
        <v>1.4239999999999999</v>
      </c>
      <c r="U1640" s="50">
        <v>0.81399999999999995</v>
      </c>
      <c r="V1640" s="50">
        <v>0.41199999999999998</v>
      </c>
      <c r="W1640" s="50">
        <v>0.35399999999999998</v>
      </c>
      <c r="X1640" s="50" t="s">
        <v>311</v>
      </c>
      <c r="Y1640" s="50" t="s">
        <v>311</v>
      </c>
      <c r="Z1640" s="50" t="s">
        <v>311</v>
      </c>
      <c r="AA1640" s="50" t="s">
        <v>311</v>
      </c>
      <c r="AB1640" s="50" t="s">
        <v>311</v>
      </c>
      <c r="AC1640" s="50" t="str">
        <f t="shared" si="109"/>
        <v>Guam-1980</v>
      </c>
      <c r="AD1640" s="51">
        <f t="shared" si="110"/>
        <v>65.326000000000008</v>
      </c>
      <c r="AE1640" s="15">
        <f t="shared" si="111"/>
        <v>0.59405137311330847</v>
      </c>
      <c r="AF1640">
        <f t="shared" si="112"/>
        <v>2.9704634674524617E-2</v>
      </c>
    </row>
    <row r="1641" spans="1:32" x14ac:dyDescent="0.25">
      <c r="A1641" s="59">
        <v>1624</v>
      </c>
      <c r="B1641" s="60" t="s">
        <v>309</v>
      </c>
      <c r="C1641" s="61" t="s">
        <v>437</v>
      </c>
      <c r="D1641" s="62"/>
      <c r="E1641" s="62">
        <v>320</v>
      </c>
      <c r="F1641" s="62">
        <v>1980</v>
      </c>
      <c r="G1641" s="50">
        <v>1346.0540000000001</v>
      </c>
      <c r="H1641" s="50">
        <v>1103.0429999999999</v>
      </c>
      <c r="I1641" s="50">
        <v>917.55799999999999</v>
      </c>
      <c r="J1641" s="50">
        <v>766.41800000000001</v>
      </c>
      <c r="K1641" s="50">
        <v>632.23900000000003</v>
      </c>
      <c r="L1641" s="50">
        <v>526.84799999999996</v>
      </c>
      <c r="M1641" s="50">
        <v>382.495</v>
      </c>
      <c r="N1641" s="50">
        <v>317.79399999999998</v>
      </c>
      <c r="O1641" s="50">
        <v>284.62</v>
      </c>
      <c r="P1641" s="50">
        <v>260.55200000000002</v>
      </c>
      <c r="Q1641" s="50">
        <v>227.768</v>
      </c>
      <c r="R1641" s="50">
        <v>175.803</v>
      </c>
      <c r="S1641" s="50">
        <v>125.997</v>
      </c>
      <c r="T1641" s="50">
        <v>90.881</v>
      </c>
      <c r="U1641" s="50">
        <v>59.823999999999998</v>
      </c>
      <c r="V1641" s="50">
        <v>38.731000000000002</v>
      </c>
      <c r="W1641" s="50">
        <v>26.834</v>
      </c>
      <c r="X1641" s="50" t="s">
        <v>311</v>
      </c>
      <c r="Y1641" s="50" t="s">
        <v>311</v>
      </c>
      <c r="Z1641" s="50" t="s">
        <v>311</v>
      </c>
      <c r="AA1641" s="50" t="s">
        <v>311</v>
      </c>
      <c r="AB1641" s="50" t="s">
        <v>311</v>
      </c>
      <c r="AC1641" s="50" t="str">
        <f t="shared" si="109"/>
        <v>Guatemala-1980</v>
      </c>
      <c r="AD1641" s="51">
        <f t="shared" si="110"/>
        <v>3700.5339999999997</v>
      </c>
      <c r="AE1641" s="15">
        <f t="shared" si="111"/>
        <v>0.96821837064596628</v>
      </c>
      <c r="AF1641">
        <f t="shared" si="112"/>
        <v>3.0601983334533716E-2</v>
      </c>
    </row>
    <row r="1642" spans="1:32" x14ac:dyDescent="0.25">
      <c r="A1642" s="59">
        <v>1625</v>
      </c>
      <c r="B1642" s="60" t="s">
        <v>309</v>
      </c>
      <c r="C1642" s="61" t="s">
        <v>438</v>
      </c>
      <c r="D1642" s="62"/>
      <c r="E1642" s="62">
        <v>324</v>
      </c>
      <c r="F1642" s="62">
        <v>1980</v>
      </c>
      <c r="G1642" s="50">
        <v>779.52700000000004</v>
      </c>
      <c r="H1642" s="50">
        <v>599.173</v>
      </c>
      <c r="I1642" s="50">
        <v>506.83100000000002</v>
      </c>
      <c r="J1642" s="50">
        <v>452.32900000000001</v>
      </c>
      <c r="K1642" s="50">
        <v>401.78</v>
      </c>
      <c r="L1642" s="50">
        <v>352.96300000000002</v>
      </c>
      <c r="M1642" s="50">
        <v>264.89699999999999</v>
      </c>
      <c r="N1642" s="50">
        <v>236.94900000000001</v>
      </c>
      <c r="O1642" s="50">
        <v>206.584</v>
      </c>
      <c r="P1642" s="50">
        <v>178.322</v>
      </c>
      <c r="Q1642" s="50">
        <v>154.935</v>
      </c>
      <c r="R1642" s="50">
        <v>130.32300000000001</v>
      </c>
      <c r="S1642" s="50">
        <v>102.643</v>
      </c>
      <c r="T1642" s="50">
        <v>72.918999999999997</v>
      </c>
      <c r="U1642" s="50">
        <v>43.155000000000001</v>
      </c>
      <c r="V1642" s="50">
        <v>20.492999999999999</v>
      </c>
      <c r="W1642" s="50">
        <v>8.0790000000000006</v>
      </c>
      <c r="X1642" s="50" t="s">
        <v>311</v>
      </c>
      <c r="Y1642" s="50" t="s">
        <v>311</v>
      </c>
      <c r="Z1642" s="50" t="s">
        <v>311</v>
      </c>
      <c r="AA1642" s="50" t="s">
        <v>311</v>
      </c>
      <c r="AB1642" s="50" t="s">
        <v>311</v>
      </c>
      <c r="AC1642" s="50" t="str">
        <f t="shared" si="109"/>
        <v>Guinea-1980</v>
      </c>
      <c r="AD1642" s="51">
        <f t="shared" si="110"/>
        <v>2481.7249999999999</v>
      </c>
      <c r="AE1642" s="15">
        <f t="shared" si="111"/>
        <v>0.81805075098973501</v>
      </c>
      <c r="AF1642">
        <f t="shared" si="112"/>
        <v>3.3120568155381773E-2</v>
      </c>
    </row>
    <row r="1643" spans="1:32" x14ac:dyDescent="0.25">
      <c r="A1643" s="59">
        <v>1626</v>
      </c>
      <c r="B1643" s="60" t="s">
        <v>309</v>
      </c>
      <c r="C1643" s="61" t="s">
        <v>373</v>
      </c>
      <c r="D1643" s="62"/>
      <c r="E1643" s="62">
        <v>624</v>
      </c>
      <c r="F1643" s="62">
        <v>1980</v>
      </c>
      <c r="G1643" s="50">
        <v>147.017</v>
      </c>
      <c r="H1643" s="50">
        <v>111.595</v>
      </c>
      <c r="I1643" s="50">
        <v>89.254000000000005</v>
      </c>
      <c r="J1643" s="50">
        <v>78.292000000000002</v>
      </c>
      <c r="K1643" s="50">
        <v>71.239999999999995</v>
      </c>
      <c r="L1643" s="50">
        <v>65.751000000000005</v>
      </c>
      <c r="M1643" s="50">
        <v>48.896999999999998</v>
      </c>
      <c r="N1643" s="50">
        <v>40.238999999999997</v>
      </c>
      <c r="O1643" s="50">
        <v>31.103999999999999</v>
      </c>
      <c r="P1643" s="50">
        <v>27.141999999999999</v>
      </c>
      <c r="Q1643" s="50">
        <v>24.291</v>
      </c>
      <c r="R1643" s="50">
        <v>20.739000000000001</v>
      </c>
      <c r="S1643" s="50">
        <v>17.626000000000001</v>
      </c>
      <c r="T1643" s="50">
        <v>13.731999999999999</v>
      </c>
      <c r="U1643" s="50">
        <v>8.3160000000000007</v>
      </c>
      <c r="V1643" s="50">
        <v>3.7429999999999999</v>
      </c>
      <c r="W1643" s="50">
        <v>1.8759999999999999</v>
      </c>
      <c r="X1643" s="50" t="s">
        <v>311</v>
      </c>
      <c r="Y1643" s="50" t="s">
        <v>311</v>
      </c>
      <c r="Z1643" s="50" t="s">
        <v>311</v>
      </c>
      <c r="AA1643" s="50" t="s">
        <v>311</v>
      </c>
      <c r="AB1643" s="50" t="s">
        <v>311</v>
      </c>
      <c r="AC1643" s="50" t="str">
        <f t="shared" si="109"/>
        <v>Guinea-Bissau-1980</v>
      </c>
      <c r="AD1643" s="51">
        <f t="shared" si="110"/>
        <v>425.32099999999991</v>
      </c>
      <c r="AE1643" s="15">
        <f t="shared" si="111"/>
        <v>0.8829401792998699</v>
      </c>
      <c r="AF1643">
        <f t="shared" si="112"/>
        <v>3.5783064122909457E-2</v>
      </c>
    </row>
    <row r="1644" spans="1:32" x14ac:dyDescent="0.25">
      <c r="A1644" s="59">
        <v>1627</v>
      </c>
      <c r="B1644" s="60" t="s">
        <v>309</v>
      </c>
      <c r="C1644" s="61" t="s">
        <v>374</v>
      </c>
      <c r="D1644" s="62"/>
      <c r="E1644" s="62">
        <v>328</v>
      </c>
      <c r="F1644" s="62">
        <v>1980</v>
      </c>
      <c r="G1644" s="50">
        <v>107.307</v>
      </c>
      <c r="H1644" s="50">
        <v>112.586</v>
      </c>
      <c r="I1644" s="50">
        <v>110.77800000000001</v>
      </c>
      <c r="J1644" s="50">
        <v>91.617999999999995</v>
      </c>
      <c r="K1644" s="50">
        <v>78.572999999999993</v>
      </c>
      <c r="L1644" s="50">
        <v>60.13</v>
      </c>
      <c r="M1644" s="50">
        <v>43.889000000000003</v>
      </c>
      <c r="N1644" s="50">
        <v>34.854999999999997</v>
      </c>
      <c r="O1644" s="50">
        <v>29.995999999999999</v>
      </c>
      <c r="P1644" s="50">
        <v>26.177</v>
      </c>
      <c r="Q1644" s="50">
        <v>23.896999999999998</v>
      </c>
      <c r="R1644" s="50">
        <v>17.544</v>
      </c>
      <c r="S1644" s="50">
        <v>13.494999999999999</v>
      </c>
      <c r="T1644" s="50">
        <v>12.691000000000001</v>
      </c>
      <c r="U1644" s="50">
        <v>7.4279999999999999</v>
      </c>
      <c r="V1644" s="50">
        <v>5.218</v>
      </c>
      <c r="W1644" s="50">
        <v>3.9710000000000001</v>
      </c>
      <c r="X1644" s="50" t="s">
        <v>311</v>
      </c>
      <c r="Y1644" s="50" t="s">
        <v>311</v>
      </c>
      <c r="Z1644" s="50" t="s">
        <v>311</v>
      </c>
      <c r="AA1644" s="50" t="s">
        <v>311</v>
      </c>
      <c r="AB1644" s="50" t="s">
        <v>311</v>
      </c>
      <c r="AC1644" s="50" t="str">
        <f t="shared" si="109"/>
        <v>Guyana-1980</v>
      </c>
      <c r="AD1644" s="51">
        <f t="shared" si="110"/>
        <v>420.17399999999998</v>
      </c>
      <c r="AE1644" s="15">
        <f t="shared" si="111"/>
        <v>0.85673792286052919</v>
      </c>
      <c r="AF1644">
        <f t="shared" si="112"/>
        <v>3.9033355752518824E-2</v>
      </c>
    </row>
    <row r="1645" spans="1:32" x14ac:dyDescent="0.25">
      <c r="A1645" s="59">
        <v>1628</v>
      </c>
      <c r="B1645" s="60" t="s">
        <v>309</v>
      </c>
      <c r="C1645" s="61" t="s">
        <v>375</v>
      </c>
      <c r="D1645" s="62"/>
      <c r="E1645" s="62">
        <v>332</v>
      </c>
      <c r="F1645" s="62">
        <v>1980</v>
      </c>
      <c r="G1645" s="50">
        <v>914.11</v>
      </c>
      <c r="H1645" s="50">
        <v>739.86900000000003</v>
      </c>
      <c r="I1645" s="50">
        <v>682.74300000000005</v>
      </c>
      <c r="J1645" s="50">
        <v>613.75099999999998</v>
      </c>
      <c r="K1645" s="50">
        <v>508.202</v>
      </c>
      <c r="L1645" s="50">
        <v>424.721</v>
      </c>
      <c r="M1645" s="50">
        <v>324.89400000000001</v>
      </c>
      <c r="N1645" s="50">
        <v>303.12</v>
      </c>
      <c r="O1645" s="50">
        <v>263.87799999999999</v>
      </c>
      <c r="P1645" s="50">
        <v>218.49799999999999</v>
      </c>
      <c r="Q1645" s="50">
        <v>180.352</v>
      </c>
      <c r="R1645" s="50">
        <v>153.571</v>
      </c>
      <c r="S1645" s="50">
        <v>129.375</v>
      </c>
      <c r="T1645" s="50">
        <v>100.47799999999999</v>
      </c>
      <c r="U1645" s="50">
        <v>68.879000000000005</v>
      </c>
      <c r="V1645" s="50">
        <v>39.320999999999998</v>
      </c>
      <c r="W1645" s="50">
        <v>23.074000000000002</v>
      </c>
      <c r="X1645" s="50" t="s">
        <v>311</v>
      </c>
      <c r="Y1645" s="50" t="s">
        <v>311</v>
      </c>
      <c r="Z1645" s="50" t="s">
        <v>311</v>
      </c>
      <c r="AA1645" s="50" t="s">
        <v>311</v>
      </c>
      <c r="AB1645" s="50" t="s">
        <v>311</v>
      </c>
      <c r="AC1645" s="50" t="str">
        <f t="shared" si="109"/>
        <v>Haiti-1980</v>
      </c>
      <c r="AD1645" s="51">
        <f t="shared" si="110"/>
        <v>3120.3620000000001</v>
      </c>
      <c r="AE1645" s="15">
        <f t="shared" si="111"/>
        <v>0.82313334158023976</v>
      </c>
      <c r="AF1645">
        <f t="shared" si="112"/>
        <v>4.2468102011990298E-2</v>
      </c>
    </row>
    <row r="1646" spans="1:32" x14ac:dyDescent="0.25">
      <c r="A1646" s="59">
        <v>1629</v>
      </c>
      <c r="B1646" s="60" t="s">
        <v>309</v>
      </c>
      <c r="C1646" s="61" t="s">
        <v>439</v>
      </c>
      <c r="D1646" s="62"/>
      <c r="E1646" s="62">
        <v>340</v>
      </c>
      <c r="F1646" s="62">
        <v>1980</v>
      </c>
      <c r="G1646" s="50">
        <v>691.28599999999994</v>
      </c>
      <c r="H1646" s="50">
        <v>569.529</v>
      </c>
      <c r="I1646" s="50">
        <v>483.745</v>
      </c>
      <c r="J1646" s="50">
        <v>397.01499999999999</v>
      </c>
      <c r="K1646" s="50">
        <v>328.70400000000001</v>
      </c>
      <c r="L1646" s="50">
        <v>266.214</v>
      </c>
      <c r="M1646" s="50">
        <v>194.51300000000001</v>
      </c>
      <c r="N1646" s="50">
        <v>150.97200000000001</v>
      </c>
      <c r="O1646" s="50">
        <v>130.673</v>
      </c>
      <c r="P1646" s="50">
        <v>114.71299999999999</v>
      </c>
      <c r="Q1646" s="50">
        <v>94.513999999999996</v>
      </c>
      <c r="R1646" s="50">
        <v>79.456999999999994</v>
      </c>
      <c r="S1646" s="50">
        <v>56.679000000000002</v>
      </c>
      <c r="T1646" s="50">
        <v>48.185000000000002</v>
      </c>
      <c r="U1646" s="50">
        <v>33.494999999999997</v>
      </c>
      <c r="V1646" s="50">
        <v>21.442</v>
      </c>
      <c r="W1646" s="50">
        <v>17.149999999999999</v>
      </c>
      <c r="X1646" s="50" t="s">
        <v>311</v>
      </c>
      <c r="Y1646" s="50" t="s">
        <v>311</v>
      </c>
      <c r="Z1646" s="50" t="s">
        <v>311</v>
      </c>
      <c r="AA1646" s="50" t="s">
        <v>311</v>
      </c>
      <c r="AB1646" s="50" t="s">
        <v>311</v>
      </c>
      <c r="AC1646" s="50" t="str">
        <f t="shared" si="109"/>
        <v>Honduras-1980</v>
      </c>
      <c r="AD1646" s="51">
        <f t="shared" si="110"/>
        <v>1813.4539999999997</v>
      </c>
      <c r="AE1646" s="15">
        <f t="shared" si="111"/>
        <v>1.028331570582987</v>
      </c>
      <c r="AF1646">
        <f t="shared" si="112"/>
        <v>3.3803127250201945E-2</v>
      </c>
    </row>
    <row r="1647" spans="1:32" x14ac:dyDescent="0.25">
      <c r="A1647" s="59">
        <v>1630</v>
      </c>
      <c r="B1647" s="60" t="s">
        <v>309</v>
      </c>
      <c r="C1647" s="61" t="s">
        <v>440</v>
      </c>
      <c r="D1647" s="62"/>
      <c r="E1647" s="62">
        <v>352</v>
      </c>
      <c r="F1647" s="62">
        <v>1980</v>
      </c>
      <c r="G1647" s="50">
        <v>20.884</v>
      </c>
      <c r="H1647" s="50">
        <v>20.952000000000002</v>
      </c>
      <c r="I1647" s="50">
        <v>20.956</v>
      </c>
      <c r="J1647" s="50">
        <v>22.555</v>
      </c>
      <c r="K1647" s="50">
        <v>21.504999999999999</v>
      </c>
      <c r="L1647" s="50">
        <v>18.721</v>
      </c>
      <c r="M1647" s="50">
        <v>16.343</v>
      </c>
      <c r="N1647" s="50">
        <v>13.095000000000001</v>
      </c>
      <c r="O1647" s="50">
        <v>10.598000000000001</v>
      </c>
      <c r="P1647" s="50">
        <v>11.116</v>
      </c>
      <c r="Q1647" s="50">
        <v>10.866</v>
      </c>
      <c r="R1647" s="50">
        <v>9.8460000000000001</v>
      </c>
      <c r="S1647" s="50">
        <v>8.3049999999999997</v>
      </c>
      <c r="T1647" s="50">
        <v>7.18</v>
      </c>
      <c r="U1647" s="50">
        <v>5.8010000000000002</v>
      </c>
      <c r="V1647" s="50">
        <v>4.4370000000000003</v>
      </c>
      <c r="W1647" s="50">
        <v>5.1020000000000003</v>
      </c>
      <c r="X1647" s="50" t="s">
        <v>311</v>
      </c>
      <c r="Y1647" s="50" t="s">
        <v>311</v>
      </c>
      <c r="Z1647" s="50" t="s">
        <v>311</v>
      </c>
      <c r="AA1647" s="50" t="s">
        <v>311</v>
      </c>
      <c r="AB1647" s="50" t="s">
        <v>311</v>
      </c>
      <c r="AC1647" s="50" t="str">
        <f t="shared" si="109"/>
        <v>Iceland-1980</v>
      </c>
      <c r="AD1647" s="51">
        <f t="shared" si="110"/>
        <v>142.95000000000002</v>
      </c>
      <c r="AE1647" s="15">
        <f t="shared" si="111"/>
        <v>0.59679608254634486</v>
      </c>
      <c r="AF1647">
        <f t="shared" si="112"/>
        <v>0.10945747586783446</v>
      </c>
    </row>
    <row r="1648" spans="1:32" x14ac:dyDescent="0.25">
      <c r="A1648" s="59">
        <v>1631</v>
      </c>
      <c r="B1648" s="60" t="s">
        <v>309</v>
      </c>
      <c r="C1648" s="61" t="s">
        <v>34</v>
      </c>
      <c r="D1648" s="62"/>
      <c r="E1648" s="62">
        <v>356</v>
      </c>
      <c r="F1648" s="62">
        <v>1980</v>
      </c>
      <c r="G1648" s="50">
        <v>103422.039</v>
      </c>
      <c r="H1648" s="50">
        <v>89922.258000000002</v>
      </c>
      <c r="I1648" s="50">
        <v>80097.379000000001</v>
      </c>
      <c r="J1648" s="50">
        <v>72197.994999999995</v>
      </c>
      <c r="K1648" s="50">
        <v>63959.097999999998</v>
      </c>
      <c r="L1648" s="50">
        <v>56267.938999999998</v>
      </c>
      <c r="M1648" s="50">
        <v>43586.61</v>
      </c>
      <c r="N1648" s="50">
        <v>37590.709000000003</v>
      </c>
      <c r="O1648" s="50">
        <v>34284.008999999998</v>
      </c>
      <c r="P1648" s="50">
        <v>29691.968000000001</v>
      </c>
      <c r="Q1648" s="50">
        <v>24874.313999999998</v>
      </c>
      <c r="R1648" s="50">
        <v>20065.376</v>
      </c>
      <c r="S1648" s="50">
        <v>15541.644</v>
      </c>
      <c r="T1648" s="50">
        <v>11164.224</v>
      </c>
      <c r="U1648" s="50">
        <v>7424.4989999999998</v>
      </c>
      <c r="V1648" s="50">
        <v>3965.511</v>
      </c>
      <c r="W1648" s="50">
        <v>2727.9450000000002</v>
      </c>
      <c r="X1648" s="50" t="s">
        <v>311</v>
      </c>
      <c r="Y1648" s="50" t="s">
        <v>311</v>
      </c>
      <c r="Z1648" s="50" t="s">
        <v>311</v>
      </c>
      <c r="AA1648" s="50" t="s">
        <v>311</v>
      </c>
      <c r="AB1648" s="50" t="s">
        <v>311</v>
      </c>
      <c r="AC1648" s="50" t="str">
        <f t="shared" si="109"/>
        <v>India-1980</v>
      </c>
      <c r="AD1648" s="51">
        <f t="shared" si="110"/>
        <v>398059.66200000001</v>
      </c>
      <c r="AE1648" s="15">
        <f t="shared" si="111"/>
        <v>0.75044995390665847</v>
      </c>
      <c r="AF1648">
        <f t="shared" si="112"/>
        <v>3.7650228777355015E-2</v>
      </c>
    </row>
    <row r="1649" spans="1:32" x14ac:dyDescent="0.25">
      <c r="A1649" s="59">
        <v>1632</v>
      </c>
      <c r="B1649" s="60" t="s">
        <v>309</v>
      </c>
      <c r="C1649" s="61" t="s">
        <v>256</v>
      </c>
      <c r="D1649" s="62"/>
      <c r="E1649" s="62">
        <v>360</v>
      </c>
      <c r="F1649" s="62">
        <v>1980</v>
      </c>
      <c r="G1649" s="50">
        <v>21963.8</v>
      </c>
      <c r="H1649" s="50">
        <v>20214.29</v>
      </c>
      <c r="I1649" s="50">
        <v>18409.330999999998</v>
      </c>
      <c r="J1649" s="50">
        <v>16113.684999999999</v>
      </c>
      <c r="K1649" s="50">
        <v>13640.984</v>
      </c>
      <c r="L1649" s="50">
        <v>10532.700999999999</v>
      </c>
      <c r="M1649" s="50">
        <v>8321.1360000000004</v>
      </c>
      <c r="N1649" s="50">
        <v>7798.1139999999996</v>
      </c>
      <c r="O1649" s="50">
        <v>7249.5119999999997</v>
      </c>
      <c r="P1649" s="50">
        <v>6182.3209999999999</v>
      </c>
      <c r="Q1649" s="50">
        <v>5034.7370000000001</v>
      </c>
      <c r="R1649" s="50">
        <v>3796.0990000000002</v>
      </c>
      <c r="S1649" s="50">
        <v>2942.4859999999999</v>
      </c>
      <c r="T1649" s="50">
        <v>2344.9740000000002</v>
      </c>
      <c r="U1649" s="50">
        <v>1590.8530000000001</v>
      </c>
      <c r="V1649" s="50">
        <v>856.35400000000004</v>
      </c>
      <c r="W1649" s="50">
        <v>498.988</v>
      </c>
      <c r="X1649" s="50" t="s">
        <v>311</v>
      </c>
      <c r="Y1649" s="50" t="s">
        <v>311</v>
      </c>
      <c r="Z1649" s="50" t="s">
        <v>311</v>
      </c>
      <c r="AA1649" s="50" t="s">
        <v>311</v>
      </c>
      <c r="AB1649" s="50" t="s">
        <v>311</v>
      </c>
      <c r="AC1649" s="50" t="str">
        <f t="shared" si="109"/>
        <v>Indonesia-1980</v>
      </c>
      <c r="AD1649" s="51">
        <f t="shared" si="110"/>
        <v>81611.775000000009</v>
      </c>
      <c r="AE1649" s="15">
        <f t="shared" si="111"/>
        <v>0.80721917885011063</v>
      </c>
      <c r="AF1649">
        <f t="shared" si="112"/>
        <v>3.7209556374706937E-2</v>
      </c>
    </row>
    <row r="1650" spans="1:32" x14ac:dyDescent="0.25">
      <c r="A1650" s="59">
        <v>1633</v>
      </c>
      <c r="B1650" s="60" t="s">
        <v>309</v>
      </c>
      <c r="C1650" s="61" t="s">
        <v>441</v>
      </c>
      <c r="D1650" s="62"/>
      <c r="E1650" s="62">
        <v>364</v>
      </c>
      <c r="F1650" s="62">
        <v>1980</v>
      </c>
      <c r="G1650" s="50">
        <v>6850.2920000000004</v>
      </c>
      <c r="H1650" s="50">
        <v>5355.6</v>
      </c>
      <c r="I1650" s="50">
        <v>4625.5410000000002</v>
      </c>
      <c r="J1650" s="50">
        <v>4099.1629999999996</v>
      </c>
      <c r="K1650" s="50">
        <v>3577.1509999999998</v>
      </c>
      <c r="L1650" s="50">
        <v>3045.7190000000001</v>
      </c>
      <c r="M1650" s="50">
        <v>2119.9009999999998</v>
      </c>
      <c r="N1650" s="50">
        <v>1634.5989999999999</v>
      </c>
      <c r="O1650" s="50">
        <v>1604.4549999999999</v>
      </c>
      <c r="P1650" s="50">
        <v>1502.92</v>
      </c>
      <c r="Q1650" s="50">
        <v>1290.1479999999999</v>
      </c>
      <c r="R1650" s="50">
        <v>1097.9000000000001</v>
      </c>
      <c r="S1650" s="50">
        <v>714.38199999999995</v>
      </c>
      <c r="T1650" s="50">
        <v>494.36200000000002</v>
      </c>
      <c r="U1650" s="50">
        <v>345.72399999999999</v>
      </c>
      <c r="V1650" s="50">
        <v>196.29</v>
      </c>
      <c r="W1650" s="50">
        <v>114.07299999999999</v>
      </c>
      <c r="X1650" s="50" t="s">
        <v>311</v>
      </c>
      <c r="Y1650" s="50" t="s">
        <v>311</v>
      </c>
      <c r="Z1650" s="50" t="s">
        <v>311</v>
      </c>
      <c r="AA1650" s="50" t="s">
        <v>311</v>
      </c>
      <c r="AB1650" s="50" t="s">
        <v>311</v>
      </c>
      <c r="AC1650" s="50" t="str">
        <f t="shared" si="109"/>
        <v>Iran (Islamic Republic of)-1980</v>
      </c>
      <c r="AD1650" s="51">
        <f t="shared" si="110"/>
        <v>20686.338000000003</v>
      </c>
      <c r="AE1650" s="15">
        <f t="shared" si="111"/>
        <v>0.86926366571018987</v>
      </c>
      <c r="AF1650">
        <f t="shared" si="112"/>
        <v>3.06641084834171E-2</v>
      </c>
    </row>
    <row r="1651" spans="1:32" x14ac:dyDescent="0.25">
      <c r="A1651" s="59">
        <v>1634</v>
      </c>
      <c r="B1651" s="60" t="s">
        <v>309</v>
      </c>
      <c r="C1651" s="61" t="s">
        <v>442</v>
      </c>
      <c r="D1651" s="62"/>
      <c r="E1651" s="62">
        <v>368</v>
      </c>
      <c r="F1651" s="62">
        <v>1980</v>
      </c>
      <c r="G1651" s="50">
        <v>2435.0940000000001</v>
      </c>
      <c r="H1651" s="50">
        <v>2116.0129999999999</v>
      </c>
      <c r="I1651" s="50">
        <v>1843.8810000000001</v>
      </c>
      <c r="J1651" s="50">
        <v>1375.6679999999999</v>
      </c>
      <c r="K1651" s="50">
        <v>1078.627</v>
      </c>
      <c r="L1651" s="50">
        <v>1043.5719999999999</v>
      </c>
      <c r="M1651" s="50">
        <v>663.85799999999995</v>
      </c>
      <c r="N1651" s="50">
        <v>616.43200000000002</v>
      </c>
      <c r="O1651" s="50">
        <v>517.61300000000006</v>
      </c>
      <c r="P1651" s="50">
        <v>437.70100000000002</v>
      </c>
      <c r="Q1651" s="50">
        <v>363.73899999999998</v>
      </c>
      <c r="R1651" s="50">
        <v>316.36900000000003</v>
      </c>
      <c r="S1651" s="50">
        <v>286.03699999999998</v>
      </c>
      <c r="T1651" s="50">
        <v>229.64</v>
      </c>
      <c r="U1651" s="50">
        <v>168.125</v>
      </c>
      <c r="V1651" s="50">
        <v>101.64</v>
      </c>
      <c r="W1651" s="50">
        <v>59.347000000000001</v>
      </c>
      <c r="X1651" s="50" t="s">
        <v>311</v>
      </c>
      <c r="Y1651" s="50" t="s">
        <v>311</v>
      </c>
      <c r="Z1651" s="50" t="s">
        <v>311</v>
      </c>
      <c r="AA1651" s="50" t="s">
        <v>311</v>
      </c>
      <c r="AB1651" s="50" t="s">
        <v>311</v>
      </c>
      <c r="AC1651" s="50" t="str">
        <f t="shared" si="109"/>
        <v>Iraq-1980</v>
      </c>
      <c r="AD1651" s="51">
        <f t="shared" si="110"/>
        <v>6699.616</v>
      </c>
      <c r="AE1651" s="15">
        <f t="shared" si="111"/>
        <v>1.0379311291871058</v>
      </c>
      <c r="AF1651">
        <f t="shared" si="112"/>
        <v>4.2670400723840138E-2</v>
      </c>
    </row>
    <row r="1652" spans="1:32" x14ac:dyDescent="0.25">
      <c r="A1652" s="59">
        <v>1635</v>
      </c>
      <c r="B1652" s="60" t="s">
        <v>309</v>
      </c>
      <c r="C1652" s="61" t="s">
        <v>259</v>
      </c>
      <c r="D1652" s="62"/>
      <c r="E1652" s="62">
        <v>372</v>
      </c>
      <c r="F1652" s="62">
        <v>1980</v>
      </c>
      <c r="G1652" s="50">
        <v>361.25299999999999</v>
      </c>
      <c r="H1652" s="50">
        <v>361.56599999999997</v>
      </c>
      <c r="I1652" s="50">
        <v>321.815</v>
      </c>
      <c r="J1652" s="50">
        <v>330.08300000000003</v>
      </c>
      <c r="K1652" s="50">
        <v>280.95400000000001</v>
      </c>
      <c r="L1652" s="50">
        <v>259.07799999999997</v>
      </c>
      <c r="M1652" s="50">
        <v>236.91499999999999</v>
      </c>
      <c r="N1652" s="50">
        <v>188.65199999999999</v>
      </c>
      <c r="O1652" s="50">
        <v>165.98099999999999</v>
      </c>
      <c r="P1652" s="50">
        <v>145.12799999999999</v>
      </c>
      <c r="Q1652" s="50">
        <v>134.239</v>
      </c>
      <c r="R1652" s="50">
        <v>148.06200000000001</v>
      </c>
      <c r="S1652" s="50">
        <v>136.76</v>
      </c>
      <c r="T1652" s="50">
        <v>133.05199999999999</v>
      </c>
      <c r="U1652" s="50">
        <v>97.882000000000005</v>
      </c>
      <c r="V1652" s="50">
        <v>69.129000000000005</v>
      </c>
      <c r="W1652" s="50">
        <v>64.403999999999996</v>
      </c>
      <c r="X1652" s="50" t="s">
        <v>311</v>
      </c>
      <c r="Y1652" s="50" t="s">
        <v>311</v>
      </c>
      <c r="Z1652" s="50" t="s">
        <v>311</v>
      </c>
      <c r="AA1652" s="50" t="s">
        <v>311</v>
      </c>
      <c r="AB1652" s="50" t="s">
        <v>311</v>
      </c>
      <c r="AC1652" s="50" t="str">
        <f t="shared" si="109"/>
        <v>Ireland-1980</v>
      </c>
      <c r="AD1652" s="51">
        <f t="shared" si="110"/>
        <v>2025.8520000000001</v>
      </c>
      <c r="AE1652" s="15">
        <f t="shared" si="111"/>
        <v>0.69555969537754969</v>
      </c>
      <c r="AF1652">
        <f t="shared" si="112"/>
        <v>0.11870010154744229</v>
      </c>
    </row>
    <row r="1653" spans="1:32" x14ac:dyDescent="0.25">
      <c r="A1653" s="59">
        <v>1636</v>
      </c>
      <c r="B1653" s="60" t="s">
        <v>309</v>
      </c>
      <c r="C1653" s="61" t="s">
        <v>443</v>
      </c>
      <c r="D1653" s="62"/>
      <c r="E1653" s="62">
        <v>376</v>
      </c>
      <c r="F1653" s="62">
        <v>1980</v>
      </c>
      <c r="G1653" s="50">
        <v>458.37700000000001</v>
      </c>
      <c r="H1653" s="50">
        <v>426.209</v>
      </c>
      <c r="I1653" s="50">
        <v>352.37799999999999</v>
      </c>
      <c r="J1653" s="50">
        <v>325.36399999999998</v>
      </c>
      <c r="K1653" s="50">
        <v>310.839</v>
      </c>
      <c r="L1653" s="50">
        <v>319.94099999999997</v>
      </c>
      <c r="M1653" s="50">
        <v>269.70100000000002</v>
      </c>
      <c r="N1653" s="50">
        <v>188.36</v>
      </c>
      <c r="O1653" s="50">
        <v>172.15600000000001</v>
      </c>
      <c r="P1653" s="50">
        <v>164.13800000000001</v>
      </c>
      <c r="Q1653" s="50">
        <v>158.435</v>
      </c>
      <c r="R1653" s="50">
        <v>152.88300000000001</v>
      </c>
      <c r="S1653" s="50">
        <v>121.789</v>
      </c>
      <c r="T1653" s="50">
        <v>127.455</v>
      </c>
      <c r="U1653" s="50">
        <v>95.076999999999998</v>
      </c>
      <c r="V1653" s="50">
        <v>56.338999999999999</v>
      </c>
      <c r="W1653" s="50">
        <v>45.225999999999999</v>
      </c>
      <c r="X1653" s="50" t="s">
        <v>311</v>
      </c>
      <c r="Y1653" s="50" t="s">
        <v>311</v>
      </c>
      <c r="Z1653" s="50" t="s">
        <v>311</v>
      </c>
      <c r="AA1653" s="50" t="s">
        <v>311</v>
      </c>
      <c r="AB1653" s="50" t="s">
        <v>311</v>
      </c>
      <c r="AC1653" s="50" t="str">
        <f t="shared" si="109"/>
        <v>Israel-1980</v>
      </c>
      <c r="AD1653" s="51">
        <f t="shared" si="110"/>
        <v>2183.6059999999998</v>
      </c>
      <c r="AE1653" s="15">
        <f t="shared" si="111"/>
        <v>0.71490049028991487</v>
      </c>
      <c r="AF1653">
        <f t="shared" si="112"/>
        <v>9.4749413109510988E-2</v>
      </c>
    </row>
    <row r="1654" spans="1:32" x14ac:dyDescent="0.25">
      <c r="A1654" s="59">
        <v>1637</v>
      </c>
      <c r="B1654" s="60" t="s">
        <v>309</v>
      </c>
      <c r="C1654" s="61" t="s">
        <v>444</v>
      </c>
      <c r="D1654" s="62"/>
      <c r="E1654" s="62">
        <v>380</v>
      </c>
      <c r="F1654" s="62">
        <v>1980</v>
      </c>
      <c r="G1654" s="50">
        <v>3570.35</v>
      </c>
      <c r="H1654" s="50">
        <v>4257.5709999999999</v>
      </c>
      <c r="I1654" s="50">
        <v>4565.3370000000004</v>
      </c>
      <c r="J1654" s="50">
        <v>4580.7209999999995</v>
      </c>
      <c r="K1654" s="50">
        <v>4084.5639999999999</v>
      </c>
      <c r="L1654" s="50">
        <v>3849.886</v>
      </c>
      <c r="M1654" s="50">
        <v>4018.4380000000001</v>
      </c>
      <c r="N1654" s="50">
        <v>3496.893</v>
      </c>
      <c r="O1654" s="50">
        <v>3782.8710000000001</v>
      </c>
      <c r="P1654" s="50">
        <v>3589.6329999999998</v>
      </c>
      <c r="Q1654" s="50">
        <v>3530.973</v>
      </c>
      <c r="R1654" s="50">
        <v>3384.5070000000001</v>
      </c>
      <c r="S1654" s="50">
        <v>2188.0909999999999</v>
      </c>
      <c r="T1654" s="50">
        <v>2707.5859999999998</v>
      </c>
      <c r="U1654" s="50">
        <v>2140.759</v>
      </c>
      <c r="V1654" s="50">
        <v>1415.6510000000001</v>
      </c>
      <c r="W1654" s="50">
        <v>1255.4469999999999</v>
      </c>
      <c r="X1654" s="50" t="s">
        <v>311</v>
      </c>
      <c r="Y1654" s="50" t="s">
        <v>311</v>
      </c>
      <c r="Z1654" s="50" t="s">
        <v>311</v>
      </c>
      <c r="AA1654" s="50" t="s">
        <v>311</v>
      </c>
      <c r="AB1654" s="50" t="s">
        <v>311</v>
      </c>
      <c r="AC1654" s="50" t="str">
        <f t="shared" si="109"/>
        <v>Italy-1980</v>
      </c>
      <c r="AD1654" s="51">
        <f t="shared" si="110"/>
        <v>36506.576999999997</v>
      </c>
      <c r="AE1654" s="15">
        <f t="shared" si="111"/>
        <v>0.54545516551716167</v>
      </c>
      <c r="AF1654">
        <f t="shared" si="112"/>
        <v>0.15377235935458677</v>
      </c>
    </row>
    <row r="1655" spans="1:32" x14ac:dyDescent="0.25">
      <c r="A1655" s="59">
        <v>1638</v>
      </c>
      <c r="B1655" s="60" t="s">
        <v>309</v>
      </c>
      <c r="C1655" s="61" t="s">
        <v>376</v>
      </c>
      <c r="D1655" s="62"/>
      <c r="E1655" s="62">
        <v>388</v>
      </c>
      <c r="F1655" s="62">
        <v>1980</v>
      </c>
      <c r="G1655" s="50">
        <v>285.50299999999999</v>
      </c>
      <c r="H1655" s="50">
        <v>289.60899999999998</v>
      </c>
      <c r="I1655" s="50">
        <v>284.04399999999998</v>
      </c>
      <c r="J1655" s="50">
        <v>248.34100000000001</v>
      </c>
      <c r="K1655" s="50">
        <v>200.39400000000001</v>
      </c>
      <c r="L1655" s="50">
        <v>148.66900000000001</v>
      </c>
      <c r="M1655" s="50">
        <v>116.94</v>
      </c>
      <c r="N1655" s="50">
        <v>95.403999999999996</v>
      </c>
      <c r="O1655" s="50">
        <v>82.84</v>
      </c>
      <c r="P1655" s="50">
        <v>76.308000000000007</v>
      </c>
      <c r="Q1655" s="50">
        <v>69.691999999999993</v>
      </c>
      <c r="R1655" s="50">
        <v>62.567</v>
      </c>
      <c r="S1655" s="50">
        <v>56.621000000000002</v>
      </c>
      <c r="T1655" s="50">
        <v>50.905999999999999</v>
      </c>
      <c r="U1655" s="50">
        <v>41.058</v>
      </c>
      <c r="V1655" s="50">
        <v>23.19</v>
      </c>
      <c r="W1655" s="50">
        <v>30.959</v>
      </c>
      <c r="X1655" s="50" t="s">
        <v>311</v>
      </c>
      <c r="Y1655" s="50" t="s">
        <v>311</v>
      </c>
      <c r="Z1655" s="50" t="s">
        <v>311</v>
      </c>
      <c r="AA1655" s="50" t="s">
        <v>311</v>
      </c>
      <c r="AB1655" s="50" t="s">
        <v>311</v>
      </c>
      <c r="AC1655" s="50" t="str">
        <f t="shared" si="109"/>
        <v>Jamaica-1980</v>
      </c>
      <c r="AD1655" s="51">
        <f t="shared" si="110"/>
        <v>1157.7760000000001</v>
      </c>
      <c r="AE1655" s="15">
        <f t="shared" si="111"/>
        <v>0.86827590138334176</v>
      </c>
      <c r="AF1655">
        <f t="shared" si="112"/>
        <v>7.2443195903481125E-2</v>
      </c>
    </row>
    <row r="1656" spans="1:32" x14ac:dyDescent="0.25">
      <c r="A1656" s="59">
        <v>1639</v>
      </c>
      <c r="B1656" s="60" t="s">
        <v>309</v>
      </c>
      <c r="C1656" s="61" t="s">
        <v>35</v>
      </c>
      <c r="D1656" s="62"/>
      <c r="E1656" s="62">
        <v>392</v>
      </c>
      <c r="F1656" s="62">
        <v>1980</v>
      </c>
      <c r="G1656" s="50">
        <v>8618.2170000000006</v>
      </c>
      <c r="H1656" s="50">
        <v>10148.581</v>
      </c>
      <c r="I1656" s="50">
        <v>9021.6959999999999</v>
      </c>
      <c r="J1656" s="50">
        <v>8260.3760000000002</v>
      </c>
      <c r="K1656" s="50">
        <v>8012.0280000000002</v>
      </c>
      <c r="L1656" s="50">
        <v>9326.2150000000001</v>
      </c>
      <c r="M1656" s="50">
        <v>10837.328</v>
      </c>
      <c r="N1656" s="50">
        <v>9269.8510000000006</v>
      </c>
      <c r="O1656" s="50">
        <v>8413.7250000000004</v>
      </c>
      <c r="P1656" s="50">
        <v>8063.067</v>
      </c>
      <c r="Q1656" s="50">
        <v>7208.7160000000003</v>
      </c>
      <c r="R1656" s="50">
        <v>5629.2719999999999</v>
      </c>
      <c r="S1656" s="50">
        <v>4514.9080000000004</v>
      </c>
      <c r="T1656" s="50">
        <v>3991.18</v>
      </c>
      <c r="U1656" s="50">
        <v>3003.0239999999999</v>
      </c>
      <c r="V1656" s="50">
        <v>1985.9949999999999</v>
      </c>
      <c r="W1656" s="50">
        <v>1523.1759999999999</v>
      </c>
      <c r="X1656" s="50" t="s">
        <v>311</v>
      </c>
      <c r="Y1656" s="50" t="s">
        <v>311</v>
      </c>
      <c r="Z1656" s="50" t="s">
        <v>311</v>
      </c>
      <c r="AA1656" s="50" t="s">
        <v>311</v>
      </c>
      <c r="AB1656" s="50" t="s">
        <v>311</v>
      </c>
      <c r="AC1656" s="50" t="str">
        <f t="shared" si="109"/>
        <v>Japan-1980</v>
      </c>
      <c r="AD1656" s="51">
        <f t="shared" si="110"/>
        <v>79535.486000000004</v>
      </c>
      <c r="AE1656" s="15">
        <f t="shared" si="111"/>
        <v>0.48144382999055296</v>
      </c>
      <c r="AF1656">
        <f t="shared" si="112"/>
        <v>9.7866059383932655E-2</v>
      </c>
    </row>
    <row r="1657" spans="1:32" x14ac:dyDescent="0.25">
      <c r="A1657" s="59">
        <v>1640</v>
      </c>
      <c r="B1657" s="60" t="s">
        <v>309</v>
      </c>
      <c r="C1657" s="61" t="s">
        <v>260</v>
      </c>
      <c r="D1657" s="62"/>
      <c r="E1657" s="62">
        <v>400</v>
      </c>
      <c r="F1657" s="62">
        <v>1980</v>
      </c>
      <c r="G1657" s="50">
        <v>439.49099999999999</v>
      </c>
      <c r="H1657" s="50">
        <v>399.495</v>
      </c>
      <c r="I1657" s="50">
        <v>324.11200000000002</v>
      </c>
      <c r="J1657" s="50">
        <v>265.83</v>
      </c>
      <c r="K1657" s="50">
        <v>199.322</v>
      </c>
      <c r="L1657" s="50">
        <v>136.61199999999999</v>
      </c>
      <c r="M1657" s="50">
        <v>110.751</v>
      </c>
      <c r="N1657" s="50">
        <v>101.76300000000001</v>
      </c>
      <c r="O1657" s="50">
        <v>93.757000000000005</v>
      </c>
      <c r="P1657" s="50">
        <v>79.965999999999994</v>
      </c>
      <c r="Q1657" s="50">
        <v>63.100999999999999</v>
      </c>
      <c r="R1657" s="50">
        <v>48.442999999999998</v>
      </c>
      <c r="S1657" s="50">
        <v>36.183</v>
      </c>
      <c r="T1657" s="50">
        <v>26.76</v>
      </c>
      <c r="U1657" s="50">
        <v>21.757000000000001</v>
      </c>
      <c r="V1657" s="50">
        <v>15.975</v>
      </c>
      <c r="W1657" s="50">
        <v>11.103999999999999</v>
      </c>
      <c r="X1657" s="50" t="s">
        <v>311</v>
      </c>
      <c r="Y1657" s="50" t="s">
        <v>311</v>
      </c>
      <c r="Z1657" s="50" t="s">
        <v>311</v>
      </c>
      <c r="AA1657" s="50" t="s">
        <v>311</v>
      </c>
      <c r="AB1657" s="50" t="s">
        <v>311</v>
      </c>
      <c r="AC1657" s="50" t="str">
        <f t="shared" si="109"/>
        <v>Jordan-1980</v>
      </c>
      <c r="AD1657" s="51">
        <f t="shared" si="110"/>
        <v>1135.7280000000001</v>
      </c>
      <c r="AE1657" s="15">
        <f t="shared" si="111"/>
        <v>1.0906607920206246</v>
      </c>
      <c r="AF1657">
        <f t="shared" si="112"/>
        <v>3.2884611536497327E-2</v>
      </c>
    </row>
    <row r="1658" spans="1:32" x14ac:dyDescent="0.25">
      <c r="A1658" s="59">
        <v>1641</v>
      </c>
      <c r="B1658" s="60" t="s">
        <v>309</v>
      </c>
      <c r="C1658" s="61" t="s">
        <v>445</v>
      </c>
      <c r="D1658" s="62"/>
      <c r="E1658" s="62">
        <v>404</v>
      </c>
      <c r="F1658" s="62">
        <v>1980</v>
      </c>
      <c r="G1658" s="50">
        <v>3347.2469999999998</v>
      </c>
      <c r="H1658" s="50">
        <v>2660.0709999999999</v>
      </c>
      <c r="I1658" s="50">
        <v>2122.17</v>
      </c>
      <c r="J1658" s="50">
        <v>1726.3579999999999</v>
      </c>
      <c r="K1658" s="50">
        <v>1397.4559999999999</v>
      </c>
      <c r="L1658" s="50">
        <v>1121.461</v>
      </c>
      <c r="M1658" s="50">
        <v>822.85799999999995</v>
      </c>
      <c r="N1658" s="50">
        <v>582.90800000000002</v>
      </c>
      <c r="O1658" s="50">
        <v>531.58000000000004</v>
      </c>
      <c r="P1658" s="50">
        <v>492.02499999999998</v>
      </c>
      <c r="Q1658" s="50">
        <v>400.58100000000002</v>
      </c>
      <c r="R1658" s="50">
        <v>317.11700000000002</v>
      </c>
      <c r="S1658" s="50">
        <v>253.75299999999999</v>
      </c>
      <c r="T1658" s="50">
        <v>197.286</v>
      </c>
      <c r="U1658" s="50">
        <v>143.52600000000001</v>
      </c>
      <c r="V1658" s="50">
        <v>89.432000000000002</v>
      </c>
      <c r="W1658" s="50">
        <v>63.161000000000001</v>
      </c>
      <c r="X1658" s="50" t="s">
        <v>311</v>
      </c>
      <c r="Y1658" s="50" t="s">
        <v>311</v>
      </c>
      <c r="Z1658" s="50" t="s">
        <v>311</v>
      </c>
      <c r="AA1658" s="50" t="s">
        <v>311</v>
      </c>
      <c r="AB1658" s="50" t="s">
        <v>311</v>
      </c>
      <c r="AC1658" s="50" t="str">
        <f t="shared" si="109"/>
        <v>Kenya-1980</v>
      </c>
      <c r="AD1658" s="51">
        <f t="shared" si="110"/>
        <v>7646.0969999999998</v>
      </c>
      <c r="AE1658" s="15">
        <f t="shared" si="111"/>
        <v>1.127750929657314</v>
      </c>
      <c r="AF1658">
        <f t="shared" si="112"/>
        <v>3.127649465931058E-2</v>
      </c>
    </row>
    <row r="1659" spans="1:32" x14ac:dyDescent="0.25">
      <c r="A1659" s="59">
        <v>1642</v>
      </c>
      <c r="B1659" s="60" t="s">
        <v>309</v>
      </c>
      <c r="C1659" s="61" t="s">
        <v>377</v>
      </c>
      <c r="D1659" s="62"/>
      <c r="E1659" s="62">
        <v>296</v>
      </c>
      <c r="F1659" s="62">
        <v>1980</v>
      </c>
      <c r="G1659" s="50">
        <v>8.8829999999999991</v>
      </c>
      <c r="H1659" s="50">
        <v>7.1040000000000001</v>
      </c>
      <c r="I1659" s="50">
        <v>7.4109999999999996</v>
      </c>
      <c r="J1659" s="50">
        <v>7.1630000000000003</v>
      </c>
      <c r="K1659" s="50">
        <v>5.915</v>
      </c>
      <c r="L1659" s="50">
        <v>4.4340000000000002</v>
      </c>
      <c r="M1659" s="50">
        <v>3.4630000000000001</v>
      </c>
      <c r="N1659" s="50">
        <v>2.4900000000000002</v>
      </c>
      <c r="O1659" s="50">
        <v>2.4209999999999998</v>
      </c>
      <c r="P1659" s="50">
        <v>2.3109999999999999</v>
      </c>
      <c r="Q1659" s="50">
        <v>2.3130000000000002</v>
      </c>
      <c r="R1659" s="50">
        <v>2.254</v>
      </c>
      <c r="S1659" s="50">
        <v>1.1930000000000001</v>
      </c>
      <c r="T1659" s="50">
        <v>0.753</v>
      </c>
      <c r="U1659" s="50">
        <v>0.58699999999999997</v>
      </c>
      <c r="V1659" s="50">
        <v>0.34799999999999998</v>
      </c>
      <c r="W1659" s="50">
        <v>0.29599999999999999</v>
      </c>
      <c r="X1659" s="50" t="s">
        <v>311</v>
      </c>
      <c r="Y1659" s="50" t="s">
        <v>311</v>
      </c>
      <c r="Z1659" s="50" t="s">
        <v>311</v>
      </c>
      <c r="AA1659" s="50" t="s">
        <v>311</v>
      </c>
      <c r="AB1659" s="50" t="s">
        <v>311</v>
      </c>
      <c r="AC1659" s="50" t="str">
        <f t="shared" si="109"/>
        <v>Kiribati-1980</v>
      </c>
      <c r="AD1659" s="51">
        <f t="shared" si="110"/>
        <v>33.957000000000001</v>
      </c>
      <c r="AE1659" s="15">
        <f t="shared" si="111"/>
        <v>0.74747474747474729</v>
      </c>
      <c r="AF1659">
        <f t="shared" si="112"/>
        <v>3.4591578763839247E-2</v>
      </c>
    </row>
    <row r="1660" spans="1:32" x14ac:dyDescent="0.25">
      <c r="A1660" s="59">
        <v>1643</v>
      </c>
      <c r="B1660" s="60" t="s">
        <v>309</v>
      </c>
      <c r="C1660" s="61" t="s">
        <v>446</v>
      </c>
      <c r="D1660" s="62"/>
      <c r="E1660" s="62">
        <v>414</v>
      </c>
      <c r="F1660" s="62">
        <v>1980</v>
      </c>
      <c r="G1660" s="50">
        <v>212.86099999999999</v>
      </c>
      <c r="H1660" s="50">
        <v>190.898</v>
      </c>
      <c r="I1660" s="50">
        <v>149.756</v>
      </c>
      <c r="J1660" s="50">
        <v>119.902</v>
      </c>
      <c r="K1660" s="50">
        <v>126.953</v>
      </c>
      <c r="L1660" s="50">
        <v>139.68899999999999</v>
      </c>
      <c r="M1660" s="50">
        <v>117.477</v>
      </c>
      <c r="N1660" s="50">
        <v>97.774000000000001</v>
      </c>
      <c r="O1660" s="50">
        <v>80.400999999999996</v>
      </c>
      <c r="P1660" s="50">
        <v>47.156999999999996</v>
      </c>
      <c r="Q1660" s="50">
        <v>36.74</v>
      </c>
      <c r="R1660" s="50">
        <v>18.158000000000001</v>
      </c>
      <c r="S1660" s="50">
        <v>12.177</v>
      </c>
      <c r="T1660" s="50">
        <v>8.2219999999999995</v>
      </c>
      <c r="U1660" s="50">
        <v>5.28</v>
      </c>
      <c r="V1660" s="50">
        <v>5.4349999999999996</v>
      </c>
      <c r="W1660" s="50">
        <v>3.4380000000000002</v>
      </c>
      <c r="X1660" s="50" t="s">
        <v>311</v>
      </c>
      <c r="Y1660" s="50" t="s">
        <v>311</v>
      </c>
      <c r="Z1660" s="50" t="s">
        <v>311</v>
      </c>
      <c r="AA1660" s="50" t="s">
        <v>311</v>
      </c>
      <c r="AB1660" s="50" t="s">
        <v>311</v>
      </c>
      <c r="AC1660" s="50" t="str">
        <f t="shared" si="109"/>
        <v>Kuwait-1980</v>
      </c>
      <c r="AD1660" s="51">
        <f t="shared" si="110"/>
        <v>796.428</v>
      </c>
      <c r="AE1660" s="15">
        <f t="shared" si="111"/>
        <v>0.72309110176940017</v>
      </c>
      <c r="AF1660">
        <f t="shared" si="112"/>
        <v>1.6574773897860873E-2</v>
      </c>
    </row>
    <row r="1661" spans="1:32" x14ac:dyDescent="0.25">
      <c r="A1661" s="59">
        <v>1644</v>
      </c>
      <c r="B1661" s="60" t="s">
        <v>309</v>
      </c>
      <c r="C1661" s="61" t="s">
        <v>447</v>
      </c>
      <c r="D1661" s="62"/>
      <c r="E1661" s="62">
        <v>428</v>
      </c>
      <c r="F1661" s="62">
        <v>1980</v>
      </c>
      <c r="G1661" s="50">
        <v>172.01300000000001</v>
      </c>
      <c r="H1661" s="50">
        <v>178.488</v>
      </c>
      <c r="I1661" s="50">
        <v>162.005</v>
      </c>
      <c r="J1661" s="50">
        <v>187.375</v>
      </c>
      <c r="K1661" s="50">
        <v>201.423</v>
      </c>
      <c r="L1661" s="50">
        <v>187.572</v>
      </c>
      <c r="M1661" s="50">
        <v>168.101</v>
      </c>
      <c r="N1661" s="50">
        <v>174.07300000000001</v>
      </c>
      <c r="O1661" s="50">
        <v>193.91499999999999</v>
      </c>
      <c r="P1661" s="50">
        <v>171.97300000000001</v>
      </c>
      <c r="Q1661" s="50">
        <v>173.51900000000001</v>
      </c>
      <c r="R1661" s="50">
        <v>136.66999999999999</v>
      </c>
      <c r="S1661" s="50">
        <v>84.65</v>
      </c>
      <c r="T1661" s="50">
        <v>109.215</v>
      </c>
      <c r="U1661" s="50">
        <v>93.835999999999999</v>
      </c>
      <c r="V1661" s="50">
        <v>68.302000000000007</v>
      </c>
      <c r="W1661" s="50">
        <v>58.255000000000003</v>
      </c>
      <c r="X1661" s="50" t="s">
        <v>311</v>
      </c>
      <c r="Y1661" s="50" t="s">
        <v>311</v>
      </c>
      <c r="Z1661" s="50" t="s">
        <v>311</v>
      </c>
      <c r="AA1661" s="50" t="s">
        <v>311</v>
      </c>
      <c r="AB1661" s="50" t="s">
        <v>311</v>
      </c>
      <c r="AC1661" s="50" t="str">
        <f t="shared" si="109"/>
        <v>Latvia-1980</v>
      </c>
      <c r="AD1661" s="51">
        <f t="shared" si="110"/>
        <v>1679.2710000000002</v>
      </c>
      <c r="AE1661" s="15">
        <f t="shared" si="111"/>
        <v>0.50147593807074609</v>
      </c>
      <c r="AF1661">
        <f t="shared" si="112"/>
        <v>0.15038391223194694</v>
      </c>
    </row>
    <row r="1662" spans="1:32" x14ac:dyDescent="0.25">
      <c r="A1662" s="59">
        <v>1645</v>
      </c>
      <c r="B1662" s="60" t="s">
        <v>309</v>
      </c>
      <c r="C1662" s="61" t="s">
        <v>448</v>
      </c>
      <c r="D1662" s="62"/>
      <c r="E1662" s="62">
        <v>422</v>
      </c>
      <c r="F1662" s="62">
        <v>1980</v>
      </c>
      <c r="G1662" s="50">
        <v>365.90600000000001</v>
      </c>
      <c r="H1662" s="50">
        <v>337.995</v>
      </c>
      <c r="I1662" s="50">
        <v>313.22399999999999</v>
      </c>
      <c r="J1662" s="50">
        <v>289.20400000000001</v>
      </c>
      <c r="K1662" s="50">
        <v>246.89</v>
      </c>
      <c r="L1662" s="50">
        <v>209.51400000000001</v>
      </c>
      <c r="M1662" s="50">
        <v>138.36699999999999</v>
      </c>
      <c r="N1662" s="50">
        <v>112.736</v>
      </c>
      <c r="O1662" s="50">
        <v>113.423</v>
      </c>
      <c r="P1662" s="50">
        <v>111.66</v>
      </c>
      <c r="Q1662" s="50">
        <v>100.477</v>
      </c>
      <c r="R1662" s="50">
        <v>75.183000000000007</v>
      </c>
      <c r="S1662" s="50">
        <v>49.831000000000003</v>
      </c>
      <c r="T1662" s="50">
        <v>55.204000000000001</v>
      </c>
      <c r="U1662" s="50">
        <v>40.667000000000002</v>
      </c>
      <c r="V1662" s="50">
        <v>25.890999999999998</v>
      </c>
      <c r="W1662" s="50">
        <v>19.120999999999999</v>
      </c>
      <c r="X1662" s="50" t="s">
        <v>311</v>
      </c>
      <c r="Y1662" s="50" t="s">
        <v>311</v>
      </c>
      <c r="Z1662" s="50" t="s">
        <v>311</v>
      </c>
      <c r="AA1662" s="50" t="s">
        <v>311</v>
      </c>
      <c r="AB1662" s="50" t="s">
        <v>311</v>
      </c>
      <c r="AC1662" s="50" t="str">
        <f t="shared" si="109"/>
        <v>Lebanon-1980</v>
      </c>
      <c r="AD1662" s="51">
        <f t="shared" si="110"/>
        <v>1447.2850000000001</v>
      </c>
      <c r="AE1662" s="15">
        <f t="shared" si="111"/>
        <v>0.80012437080464449</v>
      </c>
      <c r="AF1662">
        <f t="shared" si="112"/>
        <v>5.7167029836756068E-2</v>
      </c>
    </row>
    <row r="1663" spans="1:32" x14ac:dyDescent="0.25">
      <c r="A1663" s="59">
        <v>1646</v>
      </c>
      <c r="B1663" s="60" t="s">
        <v>309</v>
      </c>
      <c r="C1663" s="61" t="s">
        <v>449</v>
      </c>
      <c r="D1663" s="62"/>
      <c r="E1663" s="62">
        <v>430</v>
      </c>
      <c r="F1663" s="62">
        <v>1980</v>
      </c>
      <c r="G1663" s="50">
        <v>346.87200000000001</v>
      </c>
      <c r="H1663" s="50">
        <v>274.49</v>
      </c>
      <c r="I1663" s="50">
        <v>226.833</v>
      </c>
      <c r="J1663" s="50">
        <v>190.66900000000001</v>
      </c>
      <c r="K1663" s="50">
        <v>159.65899999999999</v>
      </c>
      <c r="L1663" s="50">
        <v>132.029</v>
      </c>
      <c r="M1663" s="50">
        <v>106.952</v>
      </c>
      <c r="N1663" s="50">
        <v>100.8</v>
      </c>
      <c r="O1663" s="50">
        <v>85.451999999999998</v>
      </c>
      <c r="P1663" s="50">
        <v>70.820999999999998</v>
      </c>
      <c r="Q1663" s="50">
        <v>59.085999999999999</v>
      </c>
      <c r="R1663" s="50">
        <v>48.603999999999999</v>
      </c>
      <c r="S1663" s="50">
        <v>36.206000000000003</v>
      </c>
      <c r="T1663" s="50">
        <v>25.137</v>
      </c>
      <c r="U1663" s="50">
        <v>14.83</v>
      </c>
      <c r="V1663" s="50">
        <v>7.0460000000000003</v>
      </c>
      <c r="W1663" s="50">
        <v>2.8279999999999998</v>
      </c>
      <c r="X1663" s="50" t="s">
        <v>311</v>
      </c>
      <c r="Y1663" s="50" t="s">
        <v>311</v>
      </c>
      <c r="Z1663" s="50" t="s">
        <v>311</v>
      </c>
      <c r="AA1663" s="50" t="s">
        <v>311</v>
      </c>
      <c r="AB1663" s="50" t="s">
        <v>311</v>
      </c>
      <c r="AC1663" s="50" t="str">
        <f t="shared" si="109"/>
        <v>Liberia-1980</v>
      </c>
      <c r="AD1663" s="51">
        <f t="shared" si="110"/>
        <v>990.27800000000002</v>
      </c>
      <c r="AE1663" s="15">
        <f t="shared" si="111"/>
        <v>0.90685241921965365</v>
      </c>
      <c r="AF1663">
        <f t="shared" si="112"/>
        <v>2.7109998351893122E-2</v>
      </c>
    </row>
    <row r="1664" spans="1:32" x14ac:dyDescent="0.25">
      <c r="A1664" s="59">
        <v>1647</v>
      </c>
      <c r="B1664" s="60" t="s">
        <v>309</v>
      </c>
      <c r="C1664" s="61" t="s">
        <v>450</v>
      </c>
      <c r="D1664" s="62"/>
      <c r="E1664" s="62">
        <v>434</v>
      </c>
      <c r="F1664" s="62">
        <v>1980</v>
      </c>
      <c r="G1664" s="50">
        <v>594.36699999999996</v>
      </c>
      <c r="H1664" s="50">
        <v>523.904</v>
      </c>
      <c r="I1664" s="50">
        <v>422.63900000000001</v>
      </c>
      <c r="J1664" s="50">
        <v>314.63299999999998</v>
      </c>
      <c r="K1664" s="50">
        <v>248.97399999999999</v>
      </c>
      <c r="L1664" s="50">
        <v>215.47200000000001</v>
      </c>
      <c r="M1664" s="50">
        <v>176.887</v>
      </c>
      <c r="N1664" s="50">
        <v>156.48400000000001</v>
      </c>
      <c r="O1664" s="50">
        <v>133.83099999999999</v>
      </c>
      <c r="P1664" s="50">
        <v>114.205</v>
      </c>
      <c r="Q1664" s="50">
        <v>95.66</v>
      </c>
      <c r="R1664" s="50">
        <v>77.38</v>
      </c>
      <c r="S1664" s="50">
        <v>55.264000000000003</v>
      </c>
      <c r="T1664" s="50">
        <v>39.372999999999998</v>
      </c>
      <c r="U1664" s="50">
        <v>26.292000000000002</v>
      </c>
      <c r="V1664" s="50">
        <v>14.568</v>
      </c>
      <c r="W1664" s="50">
        <v>9.5329999999999995</v>
      </c>
      <c r="X1664" s="50" t="s">
        <v>311</v>
      </c>
      <c r="Y1664" s="50" t="s">
        <v>311</v>
      </c>
      <c r="Z1664" s="50" t="s">
        <v>311</v>
      </c>
      <c r="AA1664" s="50" t="s">
        <v>311</v>
      </c>
      <c r="AB1664" s="50" t="s">
        <v>311</v>
      </c>
      <c r="AC1664" s="50" t="str">
        <f t="shared" si="109"/>
        <v>Libya-1980</v>
      </c>
      <c r="AD1664" s="51">
        <f t="shared" si="110"/>
        <v>1588.7899999999997</v>
      </c>
      <c r="AE1664" s="15">
        <f t="shared" si="111"/>
        <v>1.0263634589845103</v>
      </c>
      <c r="AF1664">
        <f t="shared" si="112"/>
        <v>2.8681982298622864E-2</v>
      </c>
    </row>
    <row r="1665" spans="1:32" x14ac:dyDescent="0.25">
      <c r="A1665" s="59">
        <v>1648</v>
      </c>
      <c r="B1665" s="60" t="s">
        <v>309</v>
      </c>
      <c r="C1665" s="61" t="s">
        <v>451</v>
      </c>
      <c r="D1665" s="62"/>
      <c r="E1665" s="62">
        <v>440</v>
      </c>
      <c r="F1665" s="62">
        <v>1980</v>
      </c>
      <c r="G1665" s="50">
        <v>257.36399999999998</v>
      </c>
      <c r="H1665" s="50">
        <v>270.31599999999997</v>
      </c>
      <c r="I1665" s="50">
        <v>272.38400000000001</v>
      </c>
      <c r="J1665" s="50">
        <v>292.12400000000002</v>
      </c>
      <c r="K1665" s="50">
        <v>286.01</v>
      </c>
      <c r="L1665" s="50">
        <v>247.12700000000001</v>
      </c>
      <c r="M1665" s="50">
        <v>229.881</v>
      </c>
      <c r="N1665" s="50">
        <v>228.56899999999999</v>
      </c>
      <c r="O1665" s="50">
        <v>236.411</v>
      </c>
      <c r="P1665" s="50">
        <v>228.38399999999999</v>
      </c>
      <c r="Q1665" s="50">
        <v>214.88499999999999</v>
      </c>
      <c r="R1665" s="50">
        <v>171.61500000000001</v>
      </c>
      <c r="S1665" s="50">
        <v>106.17400000000001</v>
      </c>
      <c r="T1665" s="50">
        <v>117.271</v>
      </c>
      <c r="U1665" s="50">
        <v>116.889</v>
      </c>
      <c r="V1665" s="50">
        <v>80.012</v>
      </c>
      <c r="W1665" s="50">
        <v>75.343000000000004</v>
      </c>
      <c r="X1665" s="50" t="s">
        <v>311</v>
      </c>
      <c r="Y1665" s="50" t="s">
        <v>311</v>
      </c>
      <c r="Z1665" s="50" t="s">
        <v>311</v>
      </c>
      <c r="AA1665" s="50" t="s">
        <v>311</v>
      </c>
      <c r="AB1665" s="50" t="s">
        <v>311</v>
      </c>
      <c r="AC1665" s="50" t="str">
        <f t="shared" si="109"/>
        <v>Lithuania-1980</v>
      </c>
      <c r="AD1665" s="51">
        <f t="shared" si="110"/>
        <v>2241.1800000000003</v>
      </c>
      <c r="AE1665" s="15">
        <f t="shared" si="111"/>
        <v>0.53078244496202887</v>
      </c>
      <c r="AF1665">
        <f t="shared" si="112"/>
        <v>0.12807752353970944</v>
      </c>
    </row>
    <row r="1666" spans="1:32" x14ac:dyDescent="0.25">
      <c r="A1666" s="59">
        <v>1649</v>
      </c>
      <c r="B1666" s="60" t="s">
        <v>309</v>
      </c>
      <c r="C1666" s="61" t="s">
        <v>452</v>
      </c>
      <c r="D1666" s="62"/>
      <c r="E1666" s="62">
        <v>450</v>
      </c>
      <c r="F1666" s="62">
        <v>1980</v>
      </c>
      <c r="G1666" s="50">
        <v>1635.4349999999999</v>
      </c>
      <c r="H1666" s="50">
        <v>1307.5229999999999</v>
      </c>
      <c r="I1666" s="50">
        <v>1080.8140000000001</v>
      </c>
      <c r="J1666" s="50">
        <v>910.37800000000004</v>
      </c>
      <c r="K1666" s="50">
        <v>765.60500000000002</v>
      </c>
      <c r="L1666" s="50">
        <v>632.98900000000003</v>
      </c>
      <c r="M1666" s="50">
        <v>452.822</v>
      </c>
      <c r="N1666" s="50">
        <v>378.33499999999998</v>
      </c>
      <c r="O1666" s="50">
        <v>345.512</v>
      </c>
      <c r="P1666" s="50">
        <v>307.62799999999999</v>
      </c>
      <c r="Q1666" s="50">
        <v>253.83</v>
      </c>
      <c r="R1666" s="50">
        <v>203.624</v>
      </c>
      <c r="S1666" s="50">
        <v>148.48099999999999</v>
      </c>
      <c r="T1666" s="50">
        <v>119.029</v>
      </c>
      <c r="U1666" s="50">
        <v>97.340999999999994</v>
      </c>
      <c r="V1666" s="50">
        <v>50.829000000000001</v>
      </c>
      <c r="W1666" s="50">
        <v>26.378</v>
      </c>
      <c r="X1666" s="50" t="s">
        <v>311</v>
      </c>
      <c r="Y1666" s="50" t="s">
        <v>311</v>
      </c>
      <c r="Z1666" s="50" t="s">
        <v>311</v>
      </c>
      <c r="AA1666" s="50" t="s">
        <v>311</v>
      </c>
      <c r="AB1666" s="50" t="s">
        <v>311</v>
      </c>
      <c r="AC1666" s="50" t="str">
        <f t="shared" si="109"/>
        <v>Madagascar-1980</v>
      </c>
      <c r="AD1666" s="51">
        <f t="shared" si="110"/>
        <v>4399.2040000000006</v>
      </c>
      <c r="AE1666" s="15">
        <f t="shared" si="111"/>
        <v>0.9813932247742998</v>
      </c>
      <c r="AF1666">
        <f t="shared" si="112"/>
        <v>3.4854308026046853E-2</v>
      </c>
    </row>
    <row r="1667" spans="1:32" x14ac:dyDescent="0.25">
      <c r="A1667" s="59">
        <v>1650</v>
      </c>
      <c r="B1667" s="60" t="s">
        <v>309</v>
      </c>
      <c r="C1667" s="61" t="s">
        <v>453</v>
      </c>
      <c r="D1667" s="62">
        <v>15</v>
      </c>
      <c r="E1667" s="62">
        <v>458</v>
      </c>
      <c r="F1667" s="62">
        <v>1980</v>
      </c>
      <c r="G1667" s="50">
        <v>1980.12</v>
      </c>
      <c r="H1667" s="50">
        <v>1797.567</v>
      </c>
      <c r="I1667" s="50">
        <v>1671.328</v>
      </c>
      <c r="J1667" s="50">
        <v>1605.307</v>
      </c>
      <c r="K1667" s="50">
        <v>1328.673</v>
      </c>
      <c r="L1667" s="50">
        <v>1133.3589999999999</v>
      </c>
      <c r="M1667" s="50">
        <v>901.31899999999996</v>
      </c>
      <c r="N1667" s="50">
        <v>686.77</v>
      </c>
      <c r="O1667" s="50">
        <v>655.25</v>
      </c>
      <c r="P1667" s="50">
        <v>495.79899999999998</v>
      </c>
      <c r="Q1667" s="50">
        <v>426.46</v>
      </c>
      <c r="R1667" s="50">
        <v>340.22699999999998</v>
      </c>
      <c r="S1667" s="50">
        <v>280.709</v>
      </c>
      <c r="T1667" s="50">
        <v>202.631</v>
      </c>
      <c r="U1667" s="50">
        <v>153.08699999999999</v>
      </c>
      <c r="V1667" s="50">
        <v>78.521000000000001</v>
      </c>
      <c r="W1667" s="50">
        <v>60.997999999999998</v>
      </c>
      <c r="X1667" s="50" t="s">
        <v>311</v>
      </c>
      <c r="Y1667" s="50" t="s">
        <v>311</v>
      </c>
      <c r="Z1667" s="50" t="s">
        <v>311</v>
      </c>
      <c r="AA1667" s="50" t="s">
        <v>311</v>
      </c>
      <c r="AB1667" s="50" t="s">
        <v>311</v>
      </c>
      <c r="AC1667" s="50" t="str">
        <f t="shared" si="109"/>
        <v>Malaysia-1980</v>
      </c>
      <c r="AD1667" s="51">
        <f t="shared" si="110"/>
        <v>7853.8729999999996</v>
      </c>
      <c r="AE1667" s="15">
        <f t="shared" si="111"/>
        <v>0.75685613963964016</v>
      </c>
      <c r="AF1667">
        <f t="shared" si="112"/>
        <v>3.722778091494118E-2</v>
      </c>
    </row>
    <row r="1668" spans="1:32" x14ac:dyDescent="0.25">
      <c r="A1668" s="59">
        <v>1651</v>
      </c>
      <c r="B1668" s="60" t="s">
        <v>309</v>
      </c>
      <c r="C1668" s="61" t="s">
        <v>378</v>
      </c>
      <c r="D1668" s="62"/>
      <c r="E1668" s="62">
        <v>462</v>
      </c>
      <c r="F1668" s="62">
        <v>1980</v>
      </c>
      <c r="G1668" s="50">
        <v>28.24</v>
      </c>
      <c r="H1668" s="50">
        <v>23.405000000000001</v>
      </c>
      <c r="I1668" s="50">
        <v>20.221</v>
      </c>
      <c r="J1668" s="50">
        <v>17.178999999999998</v>
      </c>
      <c r="K1668" s="50">
        <v>13.534000000000001</v>
      </c>
      <c r="L1668" s="50">
        <v>8.74</v>
      </c>
      <c r="M1668" s="50">
        <v>6.75</v>
      </c>
      <c r="N1668" s="50">
        <v>8.0820000000000007</v>
      </c>
      <c r="O1668" s="50">
        <v>8.6170000000000009</v>
      </c>
      <c r="P1668" s="50">
        <v>7.3109999999999999</v>
      </c>
      <c r="Q1668" s="50">
        <v>5.2210000000000001</v>
      </c>
      <c r="R1668" s="50">
        <v>4.0629999999999997</v>
      </c>
      <c r="S1668" s="50">
        <v>2.919</v>
      </c>
      <c r="T1668" s="50">
        <v>2.0350000000000001</v>
      </c>
      <c r="U1668" s="50">
        <v>1.224</v>
      </c>
      <c r="V1668" s="50">
        <v>0.56200000000000006</v>
      </c>
      <c r="W1668" s="50">
        <v>0.28199999999999997</v>
      </c>
      <c r="X1668" s="50" t="s">
        <v>311</v>
      </c>
      <c r="Y1668" s="50" t="s">
        <v>311</v>
      </c>
      <c r="Z1668" s="50" t="s">
        <v>311</v>
      </c>
      <c r="AA1668" s="50" t="s">
        <v>311</v>
      </c>
      <c r="AB1668" s="50" t="s">
        <v>311</v>
      </c>
      <c r="AC1668" s="50" t="str">
        <f t="shared" si="109"/>
        <v>Maldives-1980</v>
      </c>
      <c r="AD1668" s="51">
        <f t="shared" si="110"/>
        <v>82.415999999999997</v>
      </c>
      <c r="AE1668" s="15">
        <f t="shared" si="111"/>
        <v>0.92177489807804303</v>
      </c>
      <c r="AF1668">
        <f t="shared" si="112"/>
        <v>2.6594158748266164E-2</v>
      </c>
    </row>
    <row r="1669" spans="1:32" x14ac:dyDescent="0.25">
      <c r="A1669" s="59">
        <v>1652</v>
      </c>
      <c r="B1669" s="60" t="s">
        <v>309</v>
      </c>
      <c r="C1669" s="61" t="s">
        <v>454</v>
      </c>
      <c r="D1669" s="62"/>
      <c r="E1669" s="62">
        <v>470</v>
      </c>
      <c r="F1669" s="62">
        <v>1980</v>
      </c>
      <c r="G1669" s="50">
        <v>28.917000000000002</v>
      </c>
      <c r="H1669" s="50">
        <v>25.991</v>
      </c>
      <c r="I1669" s="50">
        <v>24.268999999999998</v>
      </c>
      <c r="J1669" s="50">
        <v>29.503</v>
      </c>
      <c r="K1669" s="50">
        <v>26.202999999999999</v>
      </c>
      <c r="L1669" s="50">
        <v>26.699000000000002</v>
      </c>
      <c r="M1669" s="50">
        <v>29.222000000000001</v>
      </c>
      <c r="N1669" s="50">
        <v>21.966999999999999</v>
      </c>
      <c r="O1669" s="50">
        <v>20.63</v>
      </c>
      <c r="P1669" s="50">
        <v>18.274000000000001</v>
      </c>
      <c r="Q1669" s="50">
        <v>17.655999999999999</v>
      </c>
      <c r="R1669" s="50">
        <v>17.475999999999999</v>
      </c>
      <c r="S1669" s="50">
        <v>13.699</v>
      </c>
      <c r="T1669" s="50">
        <v>11.023</v>
      </c>
      <c r="U1669" s="50">
        <v>9.6340000000000003</v>
      </c>
      <c r="V1669" s="50">
        <v>7.0339999999999998</v>
      </c>
      <c r="W1669" s="50">
        <v>5.077</v>
      </c>
      <c r="X1669" s="50" t="s">
        <v>311</v>
      </c>
      <c r="Y1669" s="50" t="s">
        <v>311</v>
      </c>
      <c r="Z1669" s="50" t="s">
        <v>311</v>
      </c>
      <c r="AA1669" s="50" t="s">
        <v>311</v>
      </c>
      <c r="AB1669" s="50" t="s">
        <v>311</v>
      </c>
      <c r="AC1669" s="50" t="str">
        <f t="shared" si="109"/>
        <v>Malta-1980</v>
      </c>
      <c r="AD1669" s="51">
        <f t="shared" si="110"/>
        <v>221.32900000000001</v>
      </c>
      <c r="AE1669" s="15">
        <f t="shared" si="111"/>
        <v>0.50578550483669105</v>
      </c>
      <c r="AF1669">
        <f t="shared" si="112"/>
        <v>0.10904274789854444</v>
      </c>
    </row>
    <row r="1670" spans="1:32" x14ac:dyDescent="0.25">
      <c r="A1670" s="59">
        <v>1653</v>
      </c>
      <c r="B1670" s="60" t="s">
        <v>309</v>
      </c>
      <c r="C1670" s="61" t="s">
        <v>379</v>
      </c>
      <c r="D1670" s="62"/>
      <c r="E1670" s="62">
        <v>474</v>
      </c>
      <c r="F1670" s="62">
        <v>1980</v>
      </c>
      <c r="G1670" s="50">
        <v>26.364999999999998</v>
      </c>
      <c r="H1670" s="50">
        <v>32.054000000000002</v>
      </c>
      <c r="I1670" s="50">
        <v>40.826000000000001</v>
      </c>
      <c r="J1670" s="50">
        <v>41.773000000000003</v>
      </c>
      <c r="K1670" s="50">
        <v>31.4</v>
      </c>
      <c r="L1670" s="50">
        <v>21.93</v>
      </c>
      <c r="M1670" s="50">
        <v>19.388999999999999</v>
      </c>
      <c r="N1670" s="50">
        <v>17.027999999999999</v>
      </c>
      <c r="O1670" s="50">
        <v>15.522</v>
      </c>
      <c r="P1670" s="50">
        <v>15.564</v>
      </c>
      <c r="Q1670" s="50">
        <v>14.048999999999999</v>
      </c>
      <c r="R1670" s="50">
        <v>12.72</v>
      </c>
      <c r="S1670" s="50">
        <v>10.875999999999999</v>
      </c>
      <c r="T1670" s="50">
        <v>8.984</v>
      </c>
      <c r="U1670" s="50">
        <v>7.1239999999999997</v>
      </c>
      <c r="V1670" s="50">
        <v>4.7469999999999999</v>
      </c>
      <c r="W1670" s="50">
        <v>5.1029999999999998</v>
      </c>
      <c r="X1670" s="50" t="s">
        <v>311</v>
      </c>
      <c r="Y1670" s="50" t="s">
        <v>311</v>
      </c>
      <c r="Z1670" s="50" t="s">
        <v>311</v>
      </c>
      <c r="AA1670" s="50" t="s">
        <v>311</v>
      </c>
      <c r="AB1670" s="50" t="s">
        <v>311</v>
      </c>
      <c r="AC1670" s="50" t="str">
        <f t="shared" si="109"/>
        <v>Martinique-1980</v>
      </c>
      <c r="AD1670" s="51">
        <f t="shared" si="110"/>
        <v>200.251</v>
      </c>
      <c r="AE1670" s="15">
        <f t="shared" si="111"/>
        <v>0.62523033592840982</v>
      </c>
      <c r="AF1670">
        <f t="shared" si="112"/>
        <v>8.6672276090498698E-2</v>
      </c>
    </row>
    <row r="1671" spans="1:32" x14ac:dyDescent="0.25">
      <c r="A1671" s="59">
        <v>1654</v>
      </c>
      <c r="B1671" s="60" t="s">
        <v>309</v>
      </c>
      <c r="C1671" s="61" t="s">
        <v>455</v>
      </c>
      <c r="D1671" s="62"/>
      <c r="E1671" s="62">
        <v>478</v>
      </c>
      <c r="F1671" s="62">
        <v>1980</v>
      </c>
      <c r="G1671" s="50">
        <v>273.37</v>
      </c>
      <c r="H1671" s="50">
        <v>227.6</v>
      </c>
      <c r="I1671" s="50">
        <v>194.679</v>
      </c>
      <c r="J1671" s="50">
        <v>166.077</v>
      </c>
      <c r="K1671" s="50">
        <v>137.62200000000001</v>
      </c>
      <c r="L1671" s="50">
        <v>107.60899999999999</v>
      </c>
      <c r="M1671" s="50">
        <v>85.852999999999994</v>
      </c>
      <c r="N1671" s="50">
        <v>72.025999999999996</v>
      </c>
      <c r="O1671" s="50">
        <v>61.871000000000002</v>
      </c>
      <c r="P1671" s="50">
        <v>53.186999999999998</v>
      </c>
      <c r="Q1671" s="50">
        <v>44.911999999999999</v>
      </c>
      <c r="R1671" s="50">
        <v>36.749000000000002</v>
      </c>
      <c r="S1671" s="50">
        <v>28.646000000000001</v>
      </c>
      <c r="T1671" s="50">
        <v>20.754000000000001</v>
      </c>
      <c r="U1671" s="50">
        <v>13.282</v>
      </c>
      <c r="V1671" s="50">
        <v>6.8140000000000001</v>
      </c>
      <c r="W1671" s="50">
        <v>3.0339999999999998</v>
      </c>
      <c r="X1671" s="50" t="s">
        <v>311</v>
      </c>
      <c r="Y1671" s="50" t="s">
        <v>311</v>
      </c>
      <c r="Z1671" s="50" t="s">
        <v>311</v>
      </c>
      <c r="AA1671" s="50" t="s">
        <v>311</v>
      </c>
      <c r="AB1671" s="50" t="s">
        <v>311</v>
      </c>
      <c r="AC1671" s="50" t="str">
        <f t="shared" si="109"/>
        <v>Mauritania-1980</v>
      </c>
      <c r="AD1671" s="51">
        <f t="shared" si="110"/>
        <v>794.55200000000002</v>
      </c>
      <c r="AE1671" s="15">
        <f t="shared" si="111"/>
        <v>0.93075468943505268</v>
      </c>
      <c r="AF1671">
        <f t="shared" si="112"/>
        <v>2.9448376427072591E-2</v>
      </c>
    </row>
    <row r="1672" spans="1:32" x14ac:dyDescent="0.25">
      <c r="A1672" s="59">
        <v>1655</v>
      </c>
      <c r="B1672" s="60" t="s">
        <v>309</v>
      </c>
      <c r="C1672" s="61" t="s">
        <v>380</v>
      </c>
      <c r="D1672" s="62">
        <v>6</v>
      </c>
      <c r="E1672" s="62">
        <v>480</v>
      </c>
      <c r="F1672" s="62">
        <v>1980</v>
      </c>
      <c r="G1672" s="50">
        <v>108.901</v>
      </c>
      <c r="H1672" s="50">
        <v>115.012</v>
      </c>
      <c r="I1672" s="50">
        <v>120.208</v>
      </c>
      <c r="J1672" s="50">
        <v>109.649</v>
      </c>
      <c r="K1672" s="50">
        <v>95.734999999999999</v>
      </c>
      <c r="L1672" s="50">
        <v>84.49</v>
      </c>
      <c r="M1672" s="50">
        <v>72.742999999999995</v>
      </c>
      <c r="N1672" s="50">
        <v>57.04</v>
      </c>
      <c r="O1672" s="50">
        <v>46.064</v>
      </c>
      <c r="P1672" s="50">
        <v>39.246000000000002</v>
      </c>
      <c r="Q1672" s="50">
        <v>32.357999999999997</v>
      </c>
      <c r="R1672" s="50">
        <v>28.446999999999999</v>
      </c>
      <c r="S1672" s="50">
        <v>21.042999999999999</v>
      </c>
      <c r="T1672" s="50">
        <v>15.553000000000001</v>
      </c>
      <c r="U1672" s="50">
        <v>9.8420000000000005</v>
      </c>
      <c r="V1672" s="50">
        <v>5.774</v>
      </c>
      <c r="W1672" s="50">
        <v>3.9260000000000002</v>
      </c>
      <c r="X1672" s="50" t="s">
        <v>311</v>
      </c>
      <c r="Y1672" s="50" t="s">
        <v>311</v>
      </c>
      <c r="Z1672" s="50" t="s">
        <v>311</v>
      </c>
      <c r="AA1672" s="50" t="s">
        <v>311</v>
      </c>
      <c r="AB1672" s="50" t="s">
        <v>311</v>
      </c>
      <c r="AC1672" s="50" t="str">
        <f t="shared" si="109"/>
        <v>Mauritius-1980</v>
      </c>
      <c r="AD1672" s="51">
        <f t="shared" si="110"/>
        <v>586.81500000000005</v>
      </c>
      <c r="AE1672" s="15">
        <f t="shared" si="111"/>
        <v>0.64622751633819842</v>
      </c>
      <c r="AF1672">
        <f t="shared" si="112"/>
        <v>3.7698617305593519E-2</v>
      </c>
    </row>
    <row r="1673" spans="1:32" x14ac:dyDescent="0.25">
      <c r="A1673" s="59">
        <v>1656</v>
      </c>
      <c r="B1673" s="60" t="s">
        <v>309</v>
      </c>
      <c r="C1673" s="61" t="s">
        <v>456</v>
      </c>
      <c r="D1673" s="62"/>
      <c r="E1673" s="62">
        <v>175</v>
      </c>
      <c r="F1673" s="62">
        <v>1980</v>
      </c>
      <c r="G1673" s="50">
        <v>11.228999999999999</v>
      </c>
      <c r="H1673" s="50">
        <v>8.59</v>
      </c>
      <c r="I1673" s="50">
        <v>7.3070000000000004</v>
      </c>
      <c r="J1673" s="50">
        <v>5.6529999999999996</v>
      </c>
      <c r="K1673" s="50">
        <v>4.41</v>
      </c>
      <c r="L1673" s="50">
        <v>3.68</v>
      </c>
      <c r="M1673" s="50">
        <v>2.9239999999999999</v>
      </c>
      <c r="N1673" s="50">
        <v>2.4729999999999999</v>
      </c>
      <c r="O1673" s="50">
        <v>1.9330000000000001</v>
      </c>
      <c r="P1673" s="50">
        <v>1.5629999999999999</v>
      </c>
      <c r="Q1673" s="50">
        <v>1.234</v>
      </c>
      <c r="R1673" s="50">
        <v>1.0580000000000001</v>
      </c>
      <c r="S1673" s="50">
        <v>0.79600000000000004</v>
      </c>
      <c r="T1673" s="50">
        <v>0.86399999999999999</v>
      </c>
      <c r="U1673" s="50">
        <v>0.61499999999999999</v>
      </c>
      <c r="V1673" s="50">
        <v>0.434</v>
      </c>
      <c r="W1673" s="50">
        <v>0.374</v>
      </c>
      <c r="X1673" s="50" t="s">
        <v>311</v>
      </c>
      <c r="Y1673" s="50" t="s">
        <v>311</v>
      </c>
      <c r="Z1673" s="50" t="s">
        <v>311</v>
      </c>
      <c r="AA1673" s="50" t="s">
        <v>311</v>
      </c>
      <c r="AB1673" s="50" t="s">
        <v>311</v>
      </c>
      <c r="AC1673" s="50" t="str">
        <f t="shared" si="109"/>
        <v>Mayotte-1980</v>
      </c>
      <c r="AD1673" s="51">
        <f t="shared" si="110"/>
        <v>25.723999999999997</v>
      </c>
      <c r="AE1673" s="15">
        <f t="shared" si="111"/>
        <v>1.1434069351578293</v>
      </c>
      <c r="AF1673">
        <f t="shared" si="112"/>
        <v>4.3273415326395462E-2</v>
      </c>
    </row>
    <row r="1674" spans="1:32" x14ac:dyDescent="0.25">
      <c r="A1674" s="59">
        <v>1657</v>
      </c>
      <c r="B1674" s="60" t="s">
        <v>309</v>
      </c>
      <c r="C1674" s="61" t="s">
        <v>457</v>
      </c>
      <c r="D1674" s="62"/>
      <c r="E1674" s="62">
        <v>484</v>
      </c>
      <c r="F1674" s="62">
        <v>1980</v>
      </c>
      <c r="G1674" s="50">
        <v>11300.054</v>
      </c>
      <c r="H1674" s="50">
        <v>11065.888000000001</v>
      </c>
      <c r="I1674" s="50">
        <v>9027.0660000000007</v>
      </c>
      <c r="J1674" s="50">
        <v>7486.1</v>
      </c>
      <c r="K1674" s="50">
        <v>6208.6350000000002</v>
      </c>
      <c r="L1674" s="50">
        <v>5068.4520000000002</v>
      </c>
      <c r="M1674" s="50">
        <v>3698.36</v>
      </c>
      <c r="N1674" s="50">
        <v>3145.768</v>
      </c>
      <c r="O1674" s="50">
        <v>2557.9009999999998</v>
      </c>
      <c r="P1674" s="50">
        <v>2318.14</v>
      </c>
      <c r="Q1674" s="50">
        <v>2006.8389999999999</v>
      </c>
      <c r="R1674" s="50">
        <v>1642.425</v>
      </c>
      <c r="S1674" s="50">
        <v>1173.2349999999999</v>
      </c>
      <c r="T1674" s="50">
        <v>984.80700000000002</v>
      </c>
      <c r="U1674" s="50">
        <v>712.33699999999999</v>
      </c>
      <c r="V1674" s="50">
        <v>510.00900000000001</v>
      </c>
      <c r="W1674" s="50">
        <v>454.85500000000002</v>
      </c>
      <c r="X1674" s="50" t="s">
        <v>311</v>
      </c>
      <c r="Y1674" s="50" t="s">
        <v>311</v>
      </c>
      <c r="Z1674" s="50" t="s">
        <v>311</v>
      </c>
      <c r="AA1674" s="50" t="s">
        <v>311</v>
      </c>
      <c r="AB1674" s="50" t="s">
        <v>311</v>
      </c>
      <c r="AC1674" s="50" t="str">
        <f t="shared" si="109"/>
        <v>Mexico-1980</v>
      </c>
      <c r="AD1674" s="51">
        <f t="shared" si="110"/>
        <v>35305.855000000003</v>
      </c>
      <c r="AE1674" s="15">
        <f t="shared" si="111"/>
        <v>0.96457134376153753</v>
      </c>
      <c r="AF1674">
        <f t="shared" si="112"/>
        <v>3.9910845256837441E-2</v>
      </c>
    </row>
    <row r="1675" spans="1:32" x14ac:dyDescent="0.25">
      <c r="A1675" s="59">
        <v>1658</v>
      </c>
      <c r="B1675" s="60" t="s">
        <v>309</v>
      </c>
      <c r="C1675" s="61" t="s">
        <v>381</v>
      </c>
      <c r="D1675" s="62"/>
      <c r="E1675" s="62">
        <v>583</v>
      </c>
      <c r="F1675" s="62">
        <v>1980</v>
      </c>
      <c r="G1675" s="50">
        <v>12.715999999999999</v>
      </c>
      <c r="H1675" s="50">
        <v>11.765000000000001</v>
      </c>
      <c r="I1675" s="50">
        <v>10.023999999999999</v>
      </c>
      <c r="J1675" s="50">
        <v>7.7830000000000004</v>
      </c>
      <c r="K1675" s="50">
        <v>6.4329999999999998</v>
      </c>
      <c r="L1675" s="50">
        <v>5.4210000000000003</v>
      </c>
      <c r="M1675" s="50">
        <v>3.5529999999999999</v>
      </c>
      <c r="N1675" s="50">
        <v>3.0640000000000001</v>
      </c>
      <c r="O1675" s="50">
        <v>2.246</v>
      </c>
      <c r="P1675" s="50">
        <v>2.1739999999999999</v>
      </c>
      <c r="Q1675" s="50">
        <v>1.9630000000000001</v>
      </c>
      <c r="R1675" s="50">
        <v>1.704</v>
      </c>
      <c r="S1675" s="50">
        <v>1.494</v>
      </c>
      <c r="T1675" s="50">
        <v>1.1299999999999999</v>
      </c>
      <c r="U1675" s="50">
        <v>0.70299999999999996</v>
      </c>
      <c r="V1675" s="50">
        <v>0.41399999999999998</v>
      </c>
      <c r="W1675" s="50">
        <v>0.377</v>
      </c>
      <c r="X1675" s="50" t="s">
        <v>311</v>
      </c>
      <c r="Y1675" s="50" t="s">
        <v>311</v>
      </c>
      <c r="Z1675" s="50" t="s">
        <v>311</v>
      </c>
      <c r="AA1675" s="50" t="s">
        <v>311</v>
      </c>
      <c r="AB1675" s="50" t="s">
        <v>311</v>
      </c>
      <c r="AC1675" s="50" t="str">
        <f t="shared" si="109"/>
        <v>Micronesia (Fed. States of)-1980</v>
      </c>
      <c r="AD1675" s="51">
        <f t="shared" si="110"/>
        <v>35.835000000000001</v>
      </c>
      <c r="AE1675" s="15">
        <f t="shared" si="111"/>
        <v>1.0361099483744944</v>
      </c>
      <c r="AF1675">
        <f t="shared" si="112"/>
        <v>3.7304520898493038E-2</v>
      </c>
    </row>
    <row r="1676" spans="1:32" x14ac:dyDescent="0.25">
      <c r="A1676" s="59">
        <v>1659</v>
      </c>
      <c r="B1676" s="60" t="s">
        <v>309</v>
      </c>
      <c r="C1676" s="61" t="s">
        <v>458</v>
      </c>
      <c r="D1676" s="62"/>
      <c r="E1676" s="62">
        <v>499</v>
      </c>
      <c r="F1676" s="62">
        <v>1980</v>
      </c>
      <c r="G1676" s="50">
        <v>51.521999999999998</v>
      </c>
      <c r="H1676" s="50">
        <v>53.17</v>
      </c>
      <c r="I1676" s="50">
        <v>53.917000000000002</v>
      </c>
      <c r="J1676" s="50">
        <v>58.941000000000003</v>
      </c>
      <c r="K1676" s="50">
        <v>55.758000000000003</v>
      </c>
      <c r="L1676" s="50">
        <v>51.540999999999997</v>
      </c>
      <c r="M1676" s="50">
        <v>39.372</v>
      </c>
      <c r="N1676" s="50">
        <v>34.445999999999998</v>
      </c>
      <c r="O1676" s="50">
        <v>36.954999999999998</v>
      </c>
      <c r="P1676" s="50">
        <v>34.661000000000001</v>
      </c>
      <c r="Q1676" s="50">
        <v>29.21</v>
      </c>
      <c r="R1676" s="50">
        <v>20.417999999999999</v>
      </c>
      <c r="S1676" s="50">
        <v>13.635999999999999</v>
      </c>
      <c r="T1676" s="50">
        <v>15.03</v>
      </c>
      <c r="U1676" s="50">
        <v>14.063000000000001</v>
      </c>
      <c r="V1676" s="50">
        <v>9.81</v>
      </c>
      <c r="W1676" s="50">
        <v>8.3040000000000003</v>
      </c>
      <c r="X1676" s="50" t="s">
        <v>311</v>
      </c>
      <c r="Y1676" s="50" t="s">
        <v>311</v>
      </c>
      <c r="Z1676" s="50" t="s">
        <v>311</v>
      </c>
      <c r="AA1676" s="50" t="s">
        <v>311</v>
      </c>
      <c r="AB1676" s="50" t="s">
        <v>311</v>
      </c>
      <c r="AC1676" s="50" t="str">
        <f t="shared" si="109"/>
        <v>Montenegro-1980</v>
      </c>
      <c r="AD1676" s="51">
        <f t="shared" si="110"/>
        <v>374.93800000000005</v>
      </c>
      <c r="AE1676" s="15">
        <f t="shared" si="111"/>
        <v>0.54893342365937825</v>
      </c>
      <c r="AF1676">
        <f t="shared" si="112"/>
        <v>8.8477678629998877E-2</v>
      </c>
    </row>
    <row r="1677" spans="1:32" x14ac:dyDescent="0.25">
      <c r="A1677" s="59">
        <v>1660</v>
      </c>
      <c r="B1677" s="60" t="s">
        <v>309</v>
      </c>
      <c r="C1677" s="61" t="s">
        <v>459</v>
      </c>
      <c r="D1677" s="62"/>
      <c r="E1677" s="62">
        <v>504</v>
      </c>
      <c r="F1677" s="62">
        <v>1980</v>
      </c>
      <c r="G1677" s="50">
        <v>3197.7919999999999</v>
      </c>
      <c r="H1677" s="50">
        <v>2812.4340000000002</v>
      </c>
      <c r="I1677" s="50">
        <v>2656.915</v>
      </c>
      <c r="J1677" s="50">
        <v>2418.9960000000001</v>
      </c>
      <c r="K1677" s="50">
        <v>1943.413</v>
      </c>
      <c r="L1677" s="50">
        <v>1404.8530000000001</v>
      </c>
      <c r="M1677" s="50">
        <v>834.98800000000006</v>
      </c>
      <c r="N1677" s="50">
        <v>799.88499999999999</v>
      </c>
      <c r="O1677" s="50">
        <v>824.428</v>
      </c>
      <c r="P1677" s="50">
        <v>795.76199999999994</v>
      </c>
      <c r="Q1677" s="50">
        <v>741.64800000000002</v>
      </c>
      <c r="R1677" s="50">
        <v>560.06200000000001</v>
      </c>
      <c r="S1677" s="50">
        <v>370.70800000000003</v>
      </c>
      <c r="T1677" s="50">
        <v>254.578</v>
      </c>
      <c r="U1677" s="50">
        <v>198.399</v>
      </c>
      <c r="V1677" s="50">
        <v>131.167</v>
      </c>
      <c r="W1677" s="50">
        <v>73.819000000000003</v>
      </c>
      <c r="X1677" s="50" t="s">
        <v>311</v>
      </c>
      <c r="Y1677" s="50" t="s">
        <v>311</v>
      </c>
      <c r="Z1677" s="50" t="s">
        <v>311</v>
      </c>
      <c r="AA1677" s="50" t="s">
        <v>311</v>
      </c>
      <c r="AB1677" s="50" t="s">
        <v>311</v>
      </c>
      <c r="AC1677" s="50" t="str">
        <f t="shared" si="109"/>
        <v>Morocco-1980</v>
      </c>
      <c r="AD1677" s="51">
        <f t="shared" si="110"/>
        <v>10694.743</v>
      </c>
      <c r="AE1677" s="15">
        <f t="shared" si="111"/>
        <v>0.87193343495958686</v>
      </c>
      <c r="AF1677">
        <f t="shared" si="112"/>
        <v>3.3982385185243338E-2</v>
      </c>
    </row>
    <row r="1678" spans="1:32" x14ac:dyDescent="0.25">
      <c r="A1678" s="59">
        <v>1661</v>
      </c>
      <c r="B1678" s="60" t="s">
        <v>309</v>
      </c>
      <c r="C1678" s="61" t="s">
        <v>460</v>
      </c>
      <c r="D1678" s="62"/>
      <c r="E1678" s="62">
        <v>508</v>
      </c>
      <c r="F1678" s="62">
        <v>1980</v>
      </c>
      <c r="G1678" s="50">
        <v>2138.9340000000002</v>
      </c>
      <c r="H1678" s="50">
        <v>1697.8589999999999</v>
      </c>
      <c r="I1678" s="50">
        <v>1402.498</v>
      </c>
      <c r="J1678" s="50">
        <v>1211.481</v>
      </c>
      <c r="K1678" s="50">
        <v>1047.73</v>
      </c>
      <c r="L1678" s="50">
        <v>877.41399999999999</v>
      </c>
      <c r="M1678" s="50">
        <v>719.16499999999996</v>
      </c>
      <c r="N1678" s="50">
        <v>611.03</v>
      </c>
      <c r="O1678" s="50">
        <v>506.39400000000001</v>
      </c>
      <c r="P1678" s="50">
        <v>424.77499999999998</v>
      </c>
      <c r="Q1678" s="50">
        <v>352.43900000000002</v>
      </c>
      <c r="R1678" s="50">
        <v>286.31599999999997</v>
      </c>
      <c r="S1678" s="50">
        <v>222.87700000000001</v>
      </c>
      <c r="T1678" s="50">
        <v>161.13</v>
      </c>
      <c r="U1678" s="50">
        <v>103.419</v>
      </c>
      <c r="V1678" s="50">
        <v>55.256999999999998</v>
      </c>
      <c r="W1678" s="50">
        <v>29.613</v>
      </c>
      <c r="X1678" s="50" t="s">
        <v>311</v>
      </c>
      <c r="Y1678" s="50" t="s">
        <v>311</v>
      </c>
      <c r="Z1678" s="50" t="s">
        <v>311</v>
      </c>
      <c r="AA1678" s="50" t="s">
        <v>311</v>
      </c>
      <c r="AB1678" s="50" t="s">
        <v>311</v>
      </c>
      <c r="AC1678" s="50" t="str">
        <f t="shared" si="109"/>
        <v>Mozambique-1980</v>
      </c>
      <c r="AD1678" s="51">
        <f t="shared" si="110"/>
        <v>6259.6210000000001</v>
      </c>
      <c r="AE1678" s="15">
        <f t="shared" si="111"/>
        <v>0.89281922979042982</v>
      </c>
      <c r="AF1678">
        <f t="shared" si="112"/>
        <v>3.0387135756843767E-2</v>
      </c>
    </row>
    <row r="1679" spans="1:32" x14ac:dyDescent="0.25">
      <c r="A1679" s="59">
        <v>1662</v>
      </c>
      <c r="B1679" s="60" t="s">
        <v>309</v>
      </c>
      <c r="C1679" s="61" t="s">
        <v>461</v>
      </c>
      <c r="D1679" s="62"/>
      <c r="E1679" s="62">
        <v>104</v>
      </c>
      <c r="F1679" s="62">
        <v>1980</v>
      </c>
      <c r="G1679" s="50">
        <v>5080.2039999999997</v>
      </c>
      <c r="H1679" s="50">
        <v>4518.5230000000001</v>
      </c>
      <c r="I1679" s="50">
        <v>4042.9430000000002</v>
      </c>
      <c r="J1679" s="50">
        <v>3506.0239999999999</v>
      </c>
      <c r="K1679" s="50">
        <v>3099.335</v>
      </c>
      <c r="L1679" s="50">
        <v>2693.855</v>
      </c>
      <c r="M1679" s="50">
        <v>1889.694</v>
      </c>
      <c r="N1679" s="50">
        <v>1495.231</v>
      </c>
      <c r="O1679" s="50">
        <v>1351.7850000000001</v>
      </c>
      <c r="P1679" s="50">
        <v>1331.6420000000001</v>
      </c>
      <c r="Q1679" s="50">
        <v>1216.9680000000001</v>
      </c>
      <c r="R1679" s="50">
        <v>998.77300000000002</v>
      </c>
      <c r="S1679" s="50">
        <v>813.98400000000004</v>
      </c>
      <c r="T1679" s="50">
        <v>578.28499999999997</v>
      </c>
      <c r="U1679" s="50">
        <v>391.50900000000001</v>
      </c>
      <c r="V1679" s="50">
        <v>227.16</v>
      </c>
      <c r="W1679" s="50">
        <v>133.797</v>
      </c>
      <c r="X1679" s="50" t="s">
        <v>311</v>
      </c>
      <c r="Y1679" s="50" t="s">
        <v>311</v>
      </c>
      <c r="Z1679" s="50" t="s">
        <v>311</v>
      </c>
      <c r="AA1679" s="50" t="s">
        <v>311</v>
      </c>
      <c r="AB1679" s="50" t="s">
        <v>311</v>
      </c>
      <c r="AC1679" s="50" t="str">
        <f t="shared" si="109"/>
        <v>Myanmar-1980</v>
      </c>
      <c r="AD1679" s="51">
        <f t="shared" si="110"/>
        <v>18397.291000000001</v>
      </c>
      <c r="AE1679" s="15">
        <f t="shared" si="111"/>
        <v>0.81383835261397985</v>
      </c>
      <c r="AF1679">
        <f t="shared" si="112"/>
        <v>4.1535398104826184E-2</v>
      </c>
    </row>
    <row r="1680" spans="1:32" x14ac:dyDescent="0.25">
      <c r="A1680" s="59">
        <v>1663</v>
      </c>
      <c r="B1680" s="60" t="s">
        <v>309</v>
      </c>
      <c r="C1680" s="61" t="s">
        <v>462</v>
      </c>
      <c r="D1680" s="62"/>
      <c r="E1680" s="62">
        <v>516</v>
      </c>
      <c r="F1680" s="62">
        <v>1980</v>
      </c>
      <c r="G1680" s="50">
        <v>188.24299999999999</v>
      </c>
      <c r="H1680" s="50">
        <v>157.803</v>
      </c>
      <c r="I1680" s="50">
        <v>126.634</v>
      </c>
      <c r="J1680" s="50">
        <v>103.801</v>
      </c>
      <c r="K1680" s="50">
        <v>83.037000000000006</v>
      </c>
      <c r="L1680" s="50">
        <v>67.066000000000003</v>
      </c>
      <c r="M1680" s="50">
        <v>54.503999999999998</v>
      </c>
      <c r="N1680" s="50">
        <v>45.933999999999997</v>
      </c>
      <c r="O1680" s="50">
        <v>38.365000000000002</v>
      </c>
      <c r="P1680" s="50">
        <v>34.247999999999998</v>
      </c>
      <c r="Q1680" s="50">
        <v>31.577999999999999</v>
      </c>
      <c r="R1680" s="50">
        <v>25.818999999999999</v>
      </c>
      <c r="S1680" s="50">
        <v>20.548999999999999</v>
      </c>
      <c r="T1680" s="50">
        <v>15.117000000000001</v>
      </c>
      <c r="U1680" s="50">
        <v>10.109</v>
      </c>
      <c r="V1680" s="50">
        <v>6.11</v>
      </c>
      <c r="W1680" s="50">
        <v>3.7549999999999999</v>
      </c>
      <c r="X1680" s="50" t="s">
        <v>311</v>
      </c>
      <c r="Y1680" s="50" t="s">
        <v>311</v>
      </c>
      <c r="Z1680" s="50" t="s">
        <v>311</v>
      </c>
      <c r="AA1680" s="50" t="s">
        <v>311</v>
      </c>
      <c r="AB1680" s="50" t="s">
        <v>311</v>
      </c>
      <c r="AC1680" s="50" t="str">
        <f t="shared" si="109"/>
        <v>Namibia-1980</v>
      </c>
      <c r="AD1680" s="51">
        <f t="shared" si="110"/>
        <v>504.90099999999995</v>
      </c>
      <c r="AE1680" s="15">
        <f t="shared" si="111"/>
        <v>1.0056842826613535</v>
      </c>
      <c r="AF1680">
        <f t="shared" si="112"/>
        <v>3.5895746746305419E-2</v>
      </c>
    </row>
    <row r="1681" spans="1:32" x14ac:dyDescent="0.25">
      <c r="A1681" s="59">
        <v>1664</v>
      </c>
      <c r="B1681" s="60" t="s">
        <v>309</v>
      </c>
      <c r="C1681" s="61" t="s">
        <v>463</v>
      </c>
      <c r="D1681" s="62"/>
      <c r="E1681" s="62">
        <v>528</v>
      </c>
      <c r="F1681" s="62">
        <v>1980</v>
      </c>
      <c r="G1681" s="50">
        <v>884.11099999999999</v>
      </c>
      <c r="H1681" s="50">
        <v>1053.7660000000001</v>
      </c>
      <c r="I1681" s="50">
        <v>1220.9770000000001</v>
      </c>
      <c r="J1681" s="50">
        <v>1255.2639999999999</v>
      </c>
      <c r="K1681" s="50">
        <v>1196.6780000000001</v>
      </c>
      <c r="L1681" s="50">
        <v>1155.7670000000001</v>
      </c>
      <c r="M1681" s="50">
        <v>1205.989</v>
      </c>
      <c r="N1681" s="50">
        <v>932.28700000000003</v>
      </c>
      <c r="O1681" s="50">
        <v>819.84500000000003</v>
      </c>
      <c r="P1681" s="50">
        <v>782.78300000000002</v>
      </c>
      <c r="Q1681" s="50">
        <v>726.34299999999996</v>
      </c>
      <c r="R1681" s="50">
        <v>713.63599999999997</v>
      </c>
      <c r="S1681" s="50">
        <v>591.24400000000003</v>
      </c>
      <c r="T1681" s="50">
        <v>538.80600000000004</v>
      </c>
      <c r="U1681" s="50">
        <v>443.072</v>
      </c>
      <c r="V1681" s="50">
        <v>318.34899999999999</v>
      </c>
      <c r="W1681" s="50">
        <v>309.49799999999999</v>
      </c>
      <c r="X1681" s="50" t="s">
        <v>311</v>
      </c>
      <c r="Y1681" s="50" t="s">
        <v>311</v>
      </c>
      <c r="Z1681" s="50" t="s">
        <v>311</v>
      </c>
      <c r="AA1681" s="50" t="s">
        <v>311</v>
      </c>
      <c r="AB1681" s="50" t="s">
        <v>311</v>
      </c>
      <c r="AC1681" s="50" t="str">
        <f t="shared" si="109"/>
        <v>Netherlands-1980</v>
      </c>
      <c r="AD1681" s="51">
        <f t="shared" si="110"/>
        <v>9379.8360000000011</v>
      </c>
      <c r="AE1681" s="15">
        <f t="shared" si="111"/>
        <v>0.50838618073919406</v>
      </c>
      <c r="AF1681">
        <f t="shared" si="112"/>
        <v>0.12838063625466456</v>
      </c>
    </row>
    <row r="1682" spans="1:32" x14ac:dyDescent="0.25">
      <c r="A1682" s="59">
        <v>1665</v>
      </c>
      <c r="B1682" s="60" t="s">
        <v>309</v>
      </c>
      <c r="C1682" s="61" t="s">
        <v>382</v>
      </c>
      <c r="D1682" s="62"/>
      <c r="E1682" s="62">
        <v>540</v>
      </c>
      <c r="F1682" s="62">
        <v>1980</v>
      </c>
      <c r="G1682" s="50">
        <v>18.475999999999999</v>
      </c>
      <c r="H1682" s="50">
        <v>19.77</v>
      </c>
      <c r="I1682" s="50">
        <v>16.16</v>
      </c>
      <c r="J1682" s="50">
        <v>14.461</v>
      </c>
      <c r="K1682" s="50">
        <v>12.031000000000001</v>
      </c>
      <c r="L1682" s="50">
        <v>10.659000000000001</v>
      </c>
      <c r="M1682" s="50">
        <v>9.9749999999999996</v>
      </c>
      <c r="N1682" s="50">
        <v>9.4220000000000006</v>
      </c>
      <c r="O1682" s="50">
        <v>8.0510000000000002</v>
      </c>
      <c r="P1682" s="50">
        <v>6.82</v>
      </c>
      <c r="Q1682" s="50">
        <v>5.4089999999999998</v>
      </c>
      <c r="R1682" s="50">
        <v>4.3419999999999996</v>
      </c>
      <c r="S1682" s="50">
        <v>3.3450000000000002</v>
      </c>
      <c r="T1682" s="50">
        <v>2.5819999999999999</v>
      </c>
      <c r="U1682" s="50">
        <v>2.0110000000000001</v>
      </c>
      <c r="V1682" s="50">
        <v>0.97699999999999998</v>
      </c>
      <c r="W1682" s="50">
        <v>0.65300000000000002</v>
      </c>
      <c r="X1682" s="50" t="s">
        <v>311</v>
      </c>
      <c r="Y1682" s="50" t="s">
        <v>311</v>
      </c>
      <c r="Z1682" s="50" t="s">
        <v>311</v>
      </c>
      <c r="AA1682" s="50" t="s">
        <v>311</v>
      </c>
      <c r="AB1682" s="50" t="s">
        <v>311</v>
      </c>
      <c r="AC1682" s="50" t="str">
        <f t="shared" si="109"/>
        <v>New Caledonia-1980</v>
      </c>
      <c r="AD1682" s="51">
        <f t="shared" si="110"/>
        <v>84.515000000000015</v>
      </c>
      <c r="AE1682" s="15">
        <f t="shared" si="111"/>
        <v>0.71737561379636727</v>
      </c>
      <c r="AF1682">
        <f t="shared" si="112"/>
        <v>4.479524333973986E-2</v>
      </c>
    </row>
    <row r="1683" spans="1:32" x14ac:dyDescent="0.25">
      <c r="A1683" s="59">
        <v>1666</v>
      </c>
      <c r="B1683" s="60" t="s">
        <v>309</v>
      </c>
      <c r="C1683" s="61" t="s">
        <v>464</v>
      </c>
      <c r="D1683" s="62"/>
      <c r="E1683" s="62">
        <v>554</v>
      </c>
      <c r="F1683" s="62">
        <v>1980</v>
      </c>
      <c r="G1683" s="50">
        <v>256.56799999999998</v>
      </c>
      <c r="H1683" s="50">
        <v>295.49299999999999</v>
      </c>
      <c r="I1683" s="50">
        <v>303.86500000000001</v>
      </c>
      <c r="J1683" s="50">
        <v>311.46800000000002</v>
      </c>
      <c r="K1683" s="50">
        <v>267.755</v>
      </c>
      <c r="L1683" s="50">
        <v>238.608</v>
      </c>
      <c r="M1683" s="50">
        <v>235.31399999999999</v>
      </c>
      <c r="N1683" s="50">
        <v>191.11199999999999</v>
      </c>
      <c r="O1683" s="50">
        <v>165.34</v>
      </c>
      <c r="P1683" s="50">
        <v>148.93</v>
      </c>
      <c r="Q1683" s="50">
        <v>156.24299999999999</v>
      </c>
      <c r="R1683" s="50">
        <v>145.059</v>
      </c>
      <c r="S1683" s="50">
        <v>123.666</v>
      </c>
      <c r="T1683" s="50">
        <v>111.336</v>
      </c>
      <c r="U1683" s="50">
        <v>86.106999999999999</v>
      </c>
      <c r="V1683" s="50">
        <v>56.667000000000002</v>
      </c>
      <c r="W1683" s="50">
        <v>53.088000000000001</v>
      </c>
      <c r="X1683" s="50" t="s">
        <v>311</v>
      </c>
      <c r="Y1683" s="50" t="s">
        <v>311</v>
      </c>
      <c r="Z1683" s="50" t="s">
        <v>311</v>
      </c>
      <c r="AA1683" s="50" t="s">
        <v>311</v>
      </c>
      <c r="AB1683" s="50" t="s">
        <v>311</v>
      </c>
      <c r="AC1683" s="50" t="str">
        <f t="shared" ref="AC1683:AC1746" si="113">C1683&amp;"-"&amp;F1683</f>
        <v>New Zealand-1980</v>
      </c>
      <c r="AD1683" s="51">
        <f t="shared" ref="AD1683:AD1746" si="114">SUM(J1683:S1683)</f>
        <v>1983.4949999999999</v>
      </c>
      <c r="AE1683" s="15">
        <f t="shared" ref="AE1683:AE1746" si="115">IF(W1683="…",SUM(G1683:I1683,T1683:V1683,X1683:AB1683)/SUM(J1683:S1683),SUM(G1683:I1683,T1683:W1683)/SUM(J1683:S1683))</f>
        <v>0.58640127653460172</v>
      </c>
      <c r="AF1683">
        <f t="shared" ref="AF1683:AF1746" si="116">IF(W1683="…",SUM(T1683:V1683,X1683:AB1683)/SUM(G1683:S1683),SUM(T1683:W1683)/SUM(G1683:S1683))</f>
        <v>0.1081903669797469</v>
      </c>
    </row>
    <row r="1684" spans="1:32" x14ac:dyDescent="0.25">
      <c r="A1684" s="59">
        <v>1667</v>
      </c>
      <c r="B1684" s="60" t="s">
        <v>309</v>
      </c>
      <c r="C1684" s="61" t="s">
        <v>465</v>
      </c>
      <c r="D1684" s="62"/>
      <c r="E1684" s="62">
        <v>558</v>
      </c>
      <c r="F1684" s="62">
        <v>1980</v>
      </c>
      <c r="G1684" s="50">
        <v>606.84</v>
      </c>
      <c r="H1684" s="50">
        <v>504.512</v>
      </c>
      <c r="I1684" s="50">
        <v>413.00900000000001</v>
      </c>
      <c r="J1684" s="50">
        <v>350.09699999999998</v>
      </c>
      <c r="K1684" s="50">
        <v>310.43099999999998</v>
      </c>
      <c r="L1684" s="50">
        <v>245.25800000000001</v>
      </c>
      <c r="M1684" s="50">
        <v>155.506</v>
      </c>
      <c r="N1684" s="50">
        <v>142.09200000000001</v>
      </c>
      <c r="O1684" s="50">
        <v>120.54300000000001</v>
      </c>
      <c r="P1684" s="50">
        <v>102.43</v>
      </c>
      <c r="Q1684" s="50">
        <v>86.721000000000004</v>
      </c>
      <c r="R1684" s="50">
        <v>70.284999999999997</v>
      </c>
      <c r="S1684" s="50">
        <v>52.131999999999998</v>
      </c>
      <c r="T1684" s="50">
        <v>38.210999999999999</v>
      </c>
      <c r="U1684" s="50">
        <v>25.745000000000001</v>
      </c>
      <c r="V1684" s="50">
        <v>15.077</v>
      </c>
      <c r="W1684" s="50">
        <v>11.021000000000001</v>
      </c>
      <c r="X1684" s="50" t="s">
        <v>311</v>
      </c>
      <c r="Y1684" s="50" t="s">
        <v>311</v>
      </c>
      <c r="Z1684" s="50" t="s">
        <v>311</v>
      </c>
      <c r="AA1684" s="50" t="s">
        <v>311</v>
      </c>
      <c r="AB1684" s="50" t="s">
        <v>311</v>
      </c>
      <c r="AC1684" s="50" t="str">
        <f t="shared" si="113"/>
        <v>Nicaragua-1980</v>
      </c>
      <c r="AD1684" s="51">
        <f t="shared" si="114"/>
        <v>1635.4950000000003</v>
      </c>
      <c r="AE1684" s="15">
        <f t="shared" si="115"/>
        <v>0.98711093583288212</v>
      </c>
      <c r="AF1684">
        <f t="shared" si="116"/>
        <v>2.8499399972656984E-2</v>
      </c>
    </row>
    <row r="1685" spans="1:32" x14ac:dyDescent="0.25">
      <c r="A1685" s="59">
        <v>1668</v>
      </c>
      <c r="B1685" s="60" t="s">
        <v>309</v>
      </c>
      <c r="C1685" s="61" t="s">
        <v>466</v>
      </c>
      <c r="D1685" s="62"/>
      <c r="E1685" s="62">
        <v>566</v>
      </c>
      <c r="F1685" s="62">
        <v>1980</v>
      </c>
      <c r="G1685" s="50">
        <v>13372.915999999999</v>
      </c>
      <c r="H1685" s="50">
        <v>10448.644</v>
      </c>
      <c r="I1685" s="50">
        <v>8541.9310000000005</v>
      </c>
      <c r="J1685" s="50">
        <v>7337.018</v>
      </c>
      <c r="K1685" s="50">
        <v>6239.3459999999995</v>
      </c>
      <c r="L1685" s="50">
        <v>5244.1130000000003</v>
      </c>
      <c r="M1685" s="50">
        <v>4591.9989999999998</v>
      </c>
      <c r="N1685" s="50">
        <v>3957.183</v>
      </c>
      <c r="O1685" s="50">
        <v>3313.6239999999998</v>
      </c>
      <c r="P1685" s="50">
        <v>2758.5230000000001</v>
      </c>
      <c r="Q1685" s="50">
        <v>2299.8029999999999</v>
      </c>
      <c r="R1685" s="50">
        <v>1872.875</v>
      </c>
      <c r="S1685" s="50">
        <v>1438.923</v>
      </c>
      <c r="T1685" s="50">
        <v>996.10299999999995</v>
      </c>
      <c r="U1685" s="50">
        <v>613.71199999999999</v>
      </c>
      <c r="V1685" s="50">
        <v>300.53699999999998</v>
      </c>
      <c r="W1685" s="50">
        <v>133.47399999999999</v>
      </c>
      <c r="X1685" s="50" t="s">
        <v>311</v>
      </c>
      <c r="Y1685" s="50" t="s">
        <v>311</v>
      </c>
      <c r="Z1685" s="50" t="s">
        <v>311</v>
      </c>
      <c r="AA1685" s="50" t="s">
        <v>311</v>
      </c>
      <c r="AB1685" s="50" t="s">
        <v>311</v>
      </c>
      <c r="AC1685" s="50" t="str">
        <f t="shared" si="113"/>
        <v>Nigeria-1980</v>
      </c>
      <c r="AD1685" s="51">
        <f t="shared" si="114"/>
        <v>39053.406999999999</v>
      </c>
      <c r="AE1685" s="15">
        <f t="shared" si="115"/>
        <v>0.88103240262750948</v>
      </c>
      <c r="AF1685">
        <f t="shared" si="116"/>
        <v>2.8618241021893732E-2</v>
      </c>
    </row>
    <row r="1686" spans="1:32" x14ac:dyDescent="0.25">
      <c r="A1686" s="59">
        <v>1669</v>
      </c>
      <c r="B1686" s="60" t="s">
        <v>309</v>
      </c>
      <c r="C1686" s="61" t="s">
        <v>467</v>
      </c>
      <c r="D1686" s="62">
        <v>16</v>
      </c>
      <c r="E1686" s="62">
        <v>578</v>
      </c>
      <c r="F1686" s="62">
        <v>1980</v>
      </c>
      <c r="G1686" s="50">
        <v>261.2</v>
      </c>
      <c r="H1686" s="50">
        <v>312.09899999999999</v>
      </c>
      <c r="I1686" s="50">
        <v>332.85199999999998</v>
      </c>
      <c r="J1686" s="50">
        <v>314.04899999999998</v>
      </c>
      <c r="K1686" s="50">
        <v>309.75900000000001</v>
      </c>
      <c r="L1686" s="50">
        <v>303.798</v>
      </c>
      <c r="M1686" s="50">
        <v>316.15300000000002</v>
      </c>
      <c r="N1686" s="50">
        <v>253.38399999999999</v>
      </c>
      <c r="O1686" s="50">
        <v>203.154</v>
      </c>
      <c r="P1686" s="50">
        <v>196.08099999999999</v>
      </c>
      <c r="Q1686" s="50">
        <v>214.94300000000001</v>
      </c>
      <c r="R1686" s="50">
        <v>241.83099999999999</v>
      </c>
      <c r="S1686" s="50">
        <v>224.92699999999999</v>
      </c>
      <c r="T1686" s="50">
        <v>200.149</v>
      </c>
      <c r="U1686" s="50">
        <v>163.358</v>
      </c>
      <c r="V1686" s="50">
        <v>120.593</v>
      </c>
      <c r="W1686" s="50">
        <v>117.746</v>
      </c>
      <c r="X1686" s="50" t="s">
        <v>311</v>
      </c>
      <c r="Y1686" s="50" t="s">
        <v>311</v>
      </c>
      <c r="Z1686" s="50" t="s">
        <v>311</v>
      </c>
      <c r="AA1686" s="50" t="s">
        <v>311</v>
      </c>
      <c r="AB1686" s="50" t="s">
        <v>311</v>
      </c>
      <c r="AC1686" s="50" t="str">
        <f t="shared" si="113"/>
        <v>Norway-1980</v>
      </c>
      <c r="AD1686" s="51">
        <f t="shared" si="114"/>
        <v>2578.0790000000002</v>
      </c>
      <c r="AE1686" s="15">
        <f t="shared" si="115"/>
        <v>0.58493048506271528</v>
      </c>
      <c r="AF1686">
        <f t="shared" si="116"/>
        <v>0.17273429136423255</v>
      </c>
    </row>
    <row r="1687" spans="1:32" x14ac:dyDescent="0.25">
      <c r="A1687" s="59">
        <v>1670</v>
      </c>
      <c r="B1687" s="60" t="s">
        <v>309</v>
      </c>
      <c r="C1687" s="61" t="s">
        <v>468</v>
      </c>
      <c r="D1687" s="62"/>
      <c r="E1687" s="62">
        <v>512</v>
      </c>
      <c r="F1687" s="62">
        <v>1980</v>
      </c>
      <c r="G1687" s="50">
        <v>230.04</v>
      </c>
      <c r="H1687" s="50">
        <v>161.43700000000001</v>
      </c>
      <c r="I1687" s="50">
        <v>128.90799999999999</v>
      </c>
      <c r="J1687" s="50">
        <v>108.741</v>
      </c>
      <c r="K1687" s="50">
        <v>94.781000000000006</v>
      </c>
      <c r="L1687" s="50">
        <v>90.694000000000003</v>
      </c>
      <c r="M1687" s="50">
        <v>88.004000000000005</v>
      </c>
      <c r="N1687" s="50">
        <v>69.287999999999997</v>
      </c>
      <c r="O1687" s="50">
        <v>49.561999999999998</v>
      </c>
      <c r="P1687" s="50">
        <v>36.529000000000003</v>
      </c>
      <c r="Q1687" s="50">
        <v>26.404</v>
      </c>
      <c r="R1687" s="50">
        <v>20.9</v>
      </c>
      <c r="S1687" s="50">
        <v>17.613</v>
      </c>
      <c r="T1687" s="50">
        <v>13.84</v>
      </c>
      <c r="U1687" s="50">
        <v>9.5139999999999993</v>
      </c>
      <c r="V1687" s="50">
        <v>5.36</v>
      </c>
      <c r="W1687" s="50">
        <v>2.7639999999999998</v>
      </c>
      <c r="X1687" s="50" t="s">
        <v>311</v>
      </c>
      <c r="Y1687" s="50" t="s">
        <v>311</v>
      </c>
      <c r="Z1687" s="50" t="s">
        <v>311</v>
      </c>
      <c r="AA1687" s="50" t="s">
        <v>311</v>
      </c>
      <c r="AB1687" s="50" t="s">
        <v>311</v>
      </c>
      <c r="AC1687" s="50" t="str">
        <f t="shared" si="113"/>
        <v>Oman-1980</v>
      </c>
      <c r="AD1687" s="51">
        <f t="shared" si="114"/>
        <v>602.51600000000008</v>
      </c>
      <c r="AE1687" s="15">
        <f t="shared" si="115"/>
        <v>0.91593086324678508</v>
      </c>
      <c r="AF1687">
        <f t="shared" si="116"/>
        <v>2.8032747321446855E-2</v>
      </c>
    </row>
    <row r="1688" spans="1:32" x14ac:dyDescent="0.25">
      <c r="A1688" s="59">
        <v>1671</v>
      </c>
      <c r="B1688" s="60" t="s">
        <v>309</v>
      </c>
      <c r="C1688" s="61" t="s">
        <v>469</v>
      </c>
      <c r="D1688" s="62"/>
      <c r="E1688" s="62">
        <v>586</v>
      </c>
      <c r="F1688" s="62">
        <v>1980</v>
      </c>
      <c r="G1688" s="50">
        <v>13217.003000000001</v>
      </c>
      <c r="H1688" s="50">
        <v>10900.325000000001</v>
      </c>
      <c r="I1688" s="50">
        <v>9390.7929999999997</v>
      </c>
      <c r="J1688" s="50">
        <v>7985.9219999999996</v>
      </c>
      <c r="K1688" s="50">
        <v>6543.7650000000003</v>
      </c>
      <c r="L1688" s="50">
        <v>5081.2</v>
      </c>
      <c r="M1688" s="50">
        <v>4619.799</v>
      </c>
      <c r="N1688" s="50">
        <v>4274.8710000000001</v>
      </c>
      <c r="O1688" s="50">
        <v>3621.8139999999999</v>
      </c>
      <c r="P1688" s="50">
        <v>3070.1489999999999</v>
      </c>
      <c r="Q1688" s="50">
        <v>2571.7629999999999</v>
      </c>
      <c r="R1688" s="50">
        <v>2116.1869999999999</v>
      </c>
      <c r="S1688" s="50">
        <v>1676.883</v>
      </c>
      <c r="T1688" s="50">
        <v>1264.29</v>
      </c>
      <c r="U1688" s="50">
        <v>850.47500000000002</v>
      </c>
      <c r="V1688" s="50">
        <v>509.86799999999999</v>
      </c>
      <c r="W1688" s="50">
        <v>373.03699999999998</v>
      </c>
      <c r="X1688" s="50" t="s">
        <v>311</v>
      </c>
      <c r="Y1688" s="50" t="s">
        <v>311</v>
      </c>
      <c r="Z1688" s="50" t="s">
        <v>311</v>
      </c>
      <c r="AA1688" s="50" t="s">
        <v>311</v>
      </c>
      <c r="AB1688" s="50" t="s">
        <v>311</v>
      </c>
      <c r="AC1688" s="50" t="str">
        <f t="shared" si="113"/>
        <v>Pakistan-1980</v>
      </c>
      <c r="AD1688" s="51">
        <f t="shared" si="114"/>
        <v>41562.352999999996</v>
      </c>
      <c r="AE1688" s="15">
        <f t="shared" si="115"/>
        <v>0.87833792759519658</v>
      </c>
      <c r="AF1688">
        <f t="shared" si="116"/>
        <v>3.9931411649272372E-2</v>
      </c>
    </row>
    <row r="1689" spans="1:32" x14ac:dyDescent="0.25">
      <c r="A1689" s="59">
        <v>1672</v>
      </c>
      <c r="B1689" s="60" t="s">
        <v>309</v>
      </c>
      <c r="C1689" s="61" t="s">
        <v>470</v>
      </c>
      <c r="D1689" s="62"/>
      <c r="E1689" s="62">
        <v>591</v>
      </c>
      <c r="F1689" s="62">
        <v>1980</v>
      </c>
      <c r="G1689" s="50">
        <v>288.18900000000002</v>
      </c>
      <c r="H1689" s="50">
        <v>273.226</v>
      </c>
      <c r="I1689" s="50">
        <v>247.46</v>
      </c>
      <c r="J1689" s="50">
        <v>218.614</v>
      </c>
      <c r="K1689" s="50">
        <v>185.238</v>
      </c>
      <c r="L1689" s="50">
        <v>152.30500000000001</v>
      </c>
      <c r="M1689" s="50">
        <v>124.61799999999999</v>
      </c>
      <c r="N1689" s="50">
        <v>103.29600000000001</v>
      </c>
      <c r="O1689" s="50">
        <v>85.293000000000006</v>
      </c>
      <c r="P1689" s="50">
        <v>70.478999999999999</v>
      </c>
      <c r="Q1689" s="50">
        <v>58.587000000000003</v>
      </c>
      <c r="R1689" s="50">
        <v>48.768999999999998</v>
      </c>
      <c r="S1689" s="50">
        <v>40.225999999999999</v>
      </c>
      <c r="T1689" s="50">
        <v>31.436</v>
      </c>
      <c r="U1689" s="50">
        <v>22.687999999999999</v>
      </c>
      <c r="V1689" s="50">
        <v>14.898999999999999</v>
      </c>
      <c r="W1689" s="50">
        <v>13.255000000000001</v>
      </c>
      <c r="X1689" s="50" t="s">
        <v>311</v>
      </c>
      <c r="Y1689" s="50" t="s">
        <v>311</v>
      </c>
      <c r="Z1689" s="50" t="s">
        <v>311</v>
      </c>
      <c r="AA1689" s="50" t="s">
        <v>311</v>
      </c>
      <c r="AB1689" s="50" t="s">
        <v>311</v>
      </c>
      <c r="AC1689" s="50" t="str">
        <f t="shared" si="113"/>
        <v>Panama-1980</v>
      </c>
      <c r="AD1689" s="51">
        <f t="shared" si="114"/>
        <v>1087.4249999999997</v>
      </c>
      <c r="AE1689" s="15">
        <f t="shared" si="115"/>
        <v>0.81950755224498262</v>
      </c>
      <c r="AF1689">
        <f t="shared" si="116"/>
        <v>4.338870431893687E-2</v>
      </c>
    </row>
    <row r="1690" spans="1:32" x14ac:dyDescent="0.25">
      <c r="A1690" s="59">
        <v>1673</v>
      </c>
      <c r="B1690" s="60" t="s">
        <v>309</v>
      </c>
      <c r="C1690" s="61" t="s">
        <v>383</v>
      </c>
      <c r="D1690" s="62"/>
      <c r="E1690" s="62">
        <v>598</v>
      </c>
      <c r="F1690" s="62">
        <v>1980</v>
      </c>
      <c r="G1690" s="50">
        <v>561.23199999999997</v>
      </c>
      <c r="H1690" s="50">
        <v>474.67700000000002</v>
      </c>
      <c r="I1690" s="50">
        <v>405.017</v>
      </c>
      <c r="J1690" s="50">
        <v>348.57900000000001</v>
      </c>
      <c r="K1690" s="50">
        <v>299.65100000000001</v>
      </c>
      <c r="L1690" s="50">
        <v>256.173</v>
      </c>
      <c r="M1690" s="50">
        <v>200.41800000000001</v>
      </c>
      <c r="N1690" s="50">
        <v>167.667</v>
      </c>
      <c r="O1690" s="50">
        <v>143.94499999999999</v>
      </c>
      <c r="P1690" s="50">
        <v>121.20399999999999</v>
      </c>
      <c r="Q1690" s="50">
        <v>99.698999999999998</v>
      </c>
      <c r="R1690" s="50">
        <v>78.540999999999997</v>
      </c>
      <c r="S1690" s="50">
        <v>58.29</v>
      </c>
      <c r="T1690" s="50">
        <v>40.122999999999998</v>
      </c>
      <c r="U1690" s="50">
        <v>25.314</v>
      </c>
      <c r="V1690" s="50">
        <v>14.241</v>
      </c>
      <c r="W1690" s="50">
        <v>9.702</v>
      </c>
      <c r="X1690" s="50" t="s">
        <v>311</v>
      </c>
      <c r="Y1690" s="50" t="s">
        <v>311</v>
      </c>
      <c r="Z1690" s="50" t="s">
        <v>311</v>
      </c>
      <c r="AA1690" s="50" t="s">
        <v>311</v>
      </c>
      <c r="AB1690" s="50" t="s">
        <v>311</v>
      </c>
      <c r="AC1690" s="50" t="str">
        <f t="shared" si="113"/>
        <v>Papua New Guinea-1980</v>
      </c>
      <c r="AD1690" s="51">
        <f t="shared" si="114"/>
        <v>1774.1669999999997</v>
      </c>
      <c r="AE1690" s="15">
        <f t="shared" si="115"/>
        <v>0.86254901596073008</v>
      </c>
      <c r="AF1690">
        <f t="shared" si="116"/>
        <v>2.780012895427908E-2</v>
      </c>
    </row>
    <row r="1691" spans="1:32" x14ac:dyDescent="0.25">
      <c r="A1691" s="59">
        <v>1674</v>
      </c>
      <c r="B1691" s="60" t="s">
        <v>309</v>
      </c>
      <c r="C1691" s="61" t="s">
        <v>471</v>
      </c>
      <c r="D1691" s="62"/>
      <c r="E1691" s="62">
        <v>604</v>
      </c>
      <c r="F1691" s="62">
        <v>1980</v>
      </c>
      <c r="G1691" s="50">
        <v>2752.6680000000001</v>
      </c>
      <c r="H1691" s="50">
        <v>2404.5120000000002</v>
      </c>
      <c r="I1691" s="50">
        <v>2185.181</v>
      </c>
      <c r="J1691" s="50">
        <v>1902.078</v>
      </c>
      <c r="K1691" s="50">
        <v>1567.6690000000001</v>
      </c>
      <c r="L1691" s="50">
        <v>1303.1949999999999</v>
      </c>
      <c r="M1691" s="50">
        <v>1051.9780000000001</v>
      </c>
      <c r="N1691" s="50">
        <v>870.93200000000002</v>
      </c>
      <c r="O1691" s="50">
        <v>758.39200000000005</v>
      </c>
      <c r="P1691" s="50">
        <v>647.58699999999999</v>
      </c>
      <c r="Q1691" s="50">
        <v>525.53700000000003</v>
      </c>
      <c r="R1691" s="50">
        <v>420.74299999999999</v>
      </c>
      <c r="S1691" s="50">
        <v>335.226</v>
      </c>
      <c r="T1691" s="50">
        <v>268.40300000000002</v>
      </c>
      <c r="U1691" s="50">
        <v>190.09</v>
      </c>
      <c r="V1691" s="50">
        <v>107.943</v>
      </c>
      <c r="W1691" s="50">
        <v>66.986000000000004</v>
      </c>
      <c r="X1691" s="50" t="s">
        <v>311</v>
      </c>
      <c r="Y1691" s="50" t="s">
        <v>311</v>
      </c>
      <c r="Z1691" s="50" t="s">
        <v>311</v>
      </c>
      <c r="AA1691" s="50" t="s">
        <v>311</v>
      </c>
      <c r="AB1691" s="50" t="s">
        <v>311</v>
      </c>
      <c r="AC1691" s="50" t="str">
        <f t="shared" si="113"/>
        <v>Peru-1980</v>
      </c>
      <c r="AD1691" s="51">
        <f t="shared" si="114"/>
        <v>9383.3370000000014</v>
      </c>
      <c r="AE1691" s="15">
        <f t="shared" si="115"/>
        <v>0.84999430373224372</v>
      </c>
      <c r="AF1691">
        <f t="shared" si="116"/>
        <v>3.7871184807952415E-2</v>
      </c>
    </row>
    <row r="1692" spans="1:32" x14ac:dyDescent="0.25">
      <c r="A1692" s="59">
        <v>1675</v>
      </c>
      <c r="B1692" s="60" t="s">
        <v>309</v>
      </c>
      <c r="C1692" s="61" t="s">
        <v>472</v>
      </c>
      <c r="D1692" s="62"/>
      <c r="E1692" s="62">
        <v>608</v>
      </c>
      <c r="F1692" s="62">
        <v>1980</v>
      </c>
      <c r="G1692" s="50">
        <v>7677.81</v>
      </c>
      <c r="H1692" s="50">
        <v>6728.0240000000003</v>
      </c>
      <c r="I1692" s="50">
        <v>6027.7020000000002</v>
      </c>
      <c r="J1692" s="50">
        <v>5349.7950000000001</v>
      </c>
      <c r="K1692" s="50">
        <v>4618.6809999999996</v>
      </c>
      <c r="L1692" s="50">
        <v>3938.5390000000002</v>
      </c>
      <c r="M1692" s="50">
        <v>2791.1060000000002</v>
      </c>
      <c r="N1692" s="50">
        <v>2286.0590000000002</v>
      </c>
      <c r="O1692" s="50">
        <v>1886.3520000000001</v>
      </c>
      <c r="P1692" s="50">
        <v>1569.769</v>
      </c>
      <c r="Q1692" s="50">
        <v>1172.183</v>
      </c>
      <c r="R1692" s="50">
        <v>1020.639</v>
      </c>
      <c r="S1692" s="50">
        <v>807.60500000000002</v>
      </c>
      <c r="T1692" s="50">
        <v>654.80700000000002</v>
      </c>
      <c r="U1692" s="50">
        <v>457.774</v>
      </c>
      <c r="V1692" s="50">
        <v>246.70599999999999</v>
      </c>
      <c r="W1692" s="50">
        <v>163.417</v>
      </c>
      <c r="X1692" s="50" t="s">
        <v>311</v>
      </c>
      <c r="Y1692" s="50" t="s">
        <v>311</v>
      </c>
      <c r="Z1692" s="50" t="s">
        <v>311</v>
      </c>
      <c r="AA1692" s="50" t="s">
        <v>311</v>
      </c>
      <c r="AB1692" s="50" t="s">
        <v>311</v>
      </c>
      <c r="AC1692" s="50" t="str">
        <f t="shared" si="113"/>
        <v>Philippines-1980</v>
      </c>
      <c r="AD1692" s="51">
        <f t="shared" si="114"/>
        <v>25440.727999999999</v>
      </c>
      <c r="AE1692" s="15">
        <f t="shared" si="115"/>
        <v>0.8630350515126769</v>
      </c>
      <c r="AF1692">
        <f t="shared" si="116"/>
        <v>3.3192990300618223E-2</v>
      </c>
    </row>
    <row r="1693" spans="1:32" x14ac:dyDescent="0.25">
      <c r="A1693" s="59">
        <v>1676</v>
      </c>
      <c r="B1693" s="60" t="s">
        <v>309</v>
      </c>
      <c r="C1693" s="61" t="s">
        <v>473</v>
      </c>
      <c r="D1693" s="62"/>
      <c r="E1693" s="62">
        <v>616</v>
      </c>
      <c r="F1693" s="62">
        <v>1980</v>
      </c>
      <c r="G1693" s="50">
        <v>3197.05</v>
      </c>
      <c r="H1693" s="50">
        <v>2807.808</v>
      </c>
      <c r="I1693" s="50">
        <v>2532.9720000000002</v>
      </c>
      <c r="J1693" s="50">
        <v>2770.2959999999998</v>
      </c>
      <c r="K1693" s="50">
        <v>3472.9290000000001</v>
      </c>
      <c r="L1693" s="50">
        <v>3330.0909999999999</v>
      </c>
      <c r="M1693" s="50">
        <v>2729.8110000000001</v>
      </c>
      <c r="N1693" s="50">
        <v>1847.1759999999999</v>
      </c>
      <c r="O1693" s="50">
        <v>2098.473</v>
      </c>
      <c r="P1693" s="50">
        <v>2168.9490000000001</v>
      </c>
      <c r="Q1693" s="50">
        <v>2094.788</v>
      </c>
      <c r="R1693" s="50">
        <v>1811.491</v>
      </c>
      <c r="S1693" s="50">
        <v>1045.249</v>
      </c>
      <c r="T1693" s="50">
        <v>1285.7760000000001</v>
      </c>
      <c r="U1693" s="50">
        <v>1120.0319999999999</v>
      </c>
      <c r="V1693" s="50">
        <v>711.12199999999996</v>
      </c>
      <c r="W1693" s="50">
        <v>511.09500000000003</v>
      </c>
      <c r="X1693" s="50" t="s">
        <v>311</v>
      </c>
      <c r="Y1693" s="50" t="s">
        <v>311</v>
      </c>
      <c r="Z1693" s="50" t="s">
        <v>311</v>
      </c>
      <c r="AA1693" s="50" t="s">
        <v>311</v>
      </c>
      <c r="AB1693" s="50" t="s">
        <v>311</v>
      </c>
      <c r="AC1693" s="50" t="str">
        <f t="shared" si="113"/>
        <v>Poland-1980</v>
      </c>
      <c r="AD1693" s="51">
        <f t="shared" si="114"/>
        <v>23369.253000000001</v>
      </c>
      <c r="AE1693" s="15">
        <f t="shared" si="115"/>
        <v>0.52059237836998884</v>
      </c>
      <c r="AF1693">
        <f t="shared" si="116"/>
        <v>0.11370594422561284</v>
      </c>
    </row>
    <row r="1694" spans="1:32" x14ac:dyDescent="0.25">
      <c r="A1694" s="59">
        <v>1677</v>
      </c>
      <c r="B1694" s="60" t="s">
        <v>309</v>
      </c>
      <c r="C1694" s="61" t="s">
        <v>474</v>
      </c>
      <c r="D1694" s="62"/>
      <c r="E1694" s="62">
        <v>620</v>
      </c>
      <c r="F1694" s="62">
        <v>1980</v>
      </c>
      <c r="G1694" s="50">
        <v>811.42700000000002</v>
      </c>
      <c r="H1694" s="50">
        <v>860.31799999999998</v>
      </c>
      <c r="I1694" s="50">
        <v>855.46100000000001</v>
      </c>
      <c r="J1694" s="50">
        <v>855.23800000000006</v>
      </c>
      <c r="K1694" s="50">
        <v>759.33199999999999</v>
      </c>
      <c r="L1694" s="50">
        <v>678.26700000000005</v>
      </c>
      <c r="M1694" s="50">
        <v>624.18499999999995</v>
      </c>
      <c r="N1694" s="50">
        <v>555.65</v>
      </c>
      <c r="O1694" s="50">
        <v>578.11800000000005</v>
      </c>
      <c r="P1694" s="50">
        <v>585.75400000000002</v>
      </c>
      <c r="Q1694" s="50">
        <v>566.10699999999997</v>
      </c>
      <c r="R1694" s="50">
        <v>524.85599999999999</v>
      </c>
      <c r="S1694" s="50">
        <v>423.15800000000002</v>
      </c>
      <c r="T1694" s="50">
        <v>410.14100000000002</v>
      </c>
      <c r="U1694" s="50">
        <v>321.51299999999998</v>
      </c>
      <c r="V1694" s="50">
        <v>214.19</v>
      </c>
      <c r="W1694" s="50">
        <v>181.136</v>
      </c>
      <c r="X1694" s="50" t="s">
        <v>311</v>
      </c>
      <c r="Y1694" s="50" t="s">
        <v>311</v>
      </c>
      <c r="Z1694" s="50" t="s">
        <v>311</v>
      </c>
      <c r="AA1694" s="50" t="s">
        <v>311</v>
      </c>
      <c r="AB1694" s="50" t="s">
        <v>311</v>
      </c>
      <c r="AC1694" s="50" t="str">
        <f t="shared" si="113"/>
        <v>Portugal-1980</v>
      </c>
      <c r="AD1694" s="51">
        <f t="shared" si="114"/>
        <v>6150.6650000000009</v>
      </c>
      <c r="AE1694" s="15">
        <f t="shared" si="115"/>
        <v>0.5941123439498005</v>
      </c>
      <c r="AF1694">
        <f t="shared" si="116"/>
        <v>0.12986825916172295</v>
      </c>
    </row>
    <row r="1695" spans="1:32" x14ac:dyDescent="0.25">
      <c r="A1695" s="59">
        <v>1678</v>
      </c>
      <c r="B1695" s="60" t="s">
        <v>309</v>
      </c>
      <c r="C1695" s="61" t="s">
        <v>384</v>
      </c>
      <c r="D1695" s="62"/>
      <c r="E1695" s="62">
        <v>630</v>
      </c>
      <c r="F1695" s="62">
        <v>1980</v>
      </c>
      <c r="G1695" s="50">
        <v>339.298</v>
      </c>
      <c r="H1695" s="50">
        <v>329.19600000000003</v>
      </c>
      <c r="I1695" s="50">
        <v>337.40300000000002</v>
      </c>
      <c r="J1695" s="50">
        <v>336.17599999999999</v>
      </c>
      <c r="K1695" s="50">
        <v>271.17200000000003</v>
      </c>
      <c r="L1695" s="50">
        <v>234.458</v>
      </c>
      <c r="M1695" s="50">
        <v>228.82400000000001</v>
      </c>
      <c r="N1695" s="50">
        <v>194.256</v>
      </c>
      <c r="O1695" s="50">
        <v>165.654</v>
      </c>
      <c r="P1695" s="50">
        <v>145.084</v>
      </c>
      <c r="Q1695" s="50">
        <v>129.81800000000001</v>
      </c>
      <c r="R1695" s="50">
        <v>119.54600000000001</v>
      </c>
      <c r="S1695" s="50">
        <v>104.932</v>
      </c>
      <c r="T1695" s="50">
        <v>94.552000000000007</v>
      </c>
      <c r="U1695" s="50">
        <v>65.518000000000001</v>
      </c>
      <c r="V1695" s="50">
        <v>45.366</v>
      </c>
      <c r="W1695" s="50">
        <v>46.417999999999999</v>
      </c>
      <c r="X1695" s="50" t="s">
        <v>311</v>
      </c>
      <c r="Y1695" s="50" t="s">
        <v>311</v>
      </c>
      <c r="Z1695" s="50" t="s">
        <v>311</v>
      </c>
      <c r="AA1695" s="50" t="s">
        <v>311</v>
      </c>
      <c r="AB1695" s="50" t="s">
        <v>311</v>
      </c>
      <c r="AC1695" s="50" t="str">
        <f t="shared" si="113"/>
        <v>Puerto Rico-1980</v>
      </c>
      <c r="AD1695" s="51">
        <f t="shared" si="114"/>
        <v>1929.92</v>
      </c>
      <c r="AE1695" s="15">
        <f t="shared" si="115"/>
        <v>0.65171146990548823</v>
      </c>
      <c r="AF1695">
        <f t="shared" si="116"/>
        <v>8.5786682208053161E-2</v>
      </c>
    </row>
    <row r="1696" spans="1:32" x14ac:dyDescent="0.25">
      <c r="A1696" s="59">
        <v>1679</v>
      </c>
      <c r="B1696" s="60" t="s">
        <v>309</v>
      </c>
      <c r="C1696" s="61" t="s">
        <v>475</v>
      </c>
      <c r="D1696" s="62"/>
      <c r="E1696" s="62">
        <v>634</v>
      </c>
      <c r="F1696" s="62">
        <v>1980</v>
      </c>
      <c r="G1696" s="50">
        <v>33.720999999999997</v>
      </c>
      <c r="H1696" s="50">
        <v>23.542999999999999</v>
      </c>
      <c r="I1696" s="50">
        <v>18.094000000000001</v>
      </c>
      <c r="J1696" s="50">
        <v>19.138999999999999</v>
      </c>
      <c r="K1696" s="50">
        <v>25.795000000000002</v>
      </c>
      <c r="L1696" s="50">
        <v>28.001999999999999</v>
      </c>
      <c r="M1696" s="50">
        <v>23.295999999999999</v>
      </c>
      <c r="N1696" s="50">
        <v>17.303999999999998</v>
      </c>
      <c r="O1696" s="50">
        <v>12.076000000000001</v>
      </c>
      <c r="P1696" s="50">
        <v>8.3030000000000008</v>
      </c>
      <c r="Q1696" s="50">
        <v>5.3120000000000003</v>
      </c>
      <c r="R1696" s="50">
        <v>3.3</v>
      </c>
      <c r="S1696" s="50">
        <v>2.3820000000000001</v>
      </c>
      <c r="T1696" s="50">
        <v>1.421</v>
      </c>
      <c r="U1696" s="50">
        <v>0.98599999999999999</v>
      </c>
      <c r="V1696" s="50">
        <v>0.57899999999999996</v>
      </c>
      <c r="W1696" s="50">
        <v>0.52200000000000002</v>
      </c>
      <c r="X1696" s="50" t="s">
        <v>311</v>
      </c>
      <c r="Y1696" s="50" t="s">
        <v>311</v>
      </c>
      <c r="Z1696" s="50" t="s">
        <v>311</v>
      </c>
      <c r="AA1696" s="50" t="s">
        <v>311</v>
      </c>
      <c r="AB1696" s="50" t="s">
        <v>311</v>
      </c>
      <c r="AC1696" s="50" t="str">
        <f t="shared" si="113"/>
        <v>Qatar-1980</v>
      </c>
      <c r="AD1696" s="51">
        <f t="shared" si="114"/>
        <v>144.90900000000002</v>
      </c>
      <c r="AE1696" s="15">
        <f t="shared" si="115"/>
        <v>0.54424500893664307</v>
      </c>
      <c r="AF1696">
        <f t="shared" si="116"/>
        <v>1.5926126019785079E-2</v>
      </c>
    </row>
    <row r="1697" spans="1:32" x14ac:dyDescent="0.25">
      <c r="A1697" s="59">
        <v>1680</v>
      </c>
      <c r="B1697" s="60" t="s">
        <v>309</v>
      </c>
      <c r="C1697" s="61" t="s">
        <v>345</v>
      </c>
      <c r="D1697" s="62"/>
      <c r="E1697" s="62">
        <v>410</v>
      </c>
      <c r="F1697" s="62">
        <v>1980</v>
      </c>
      <c r="G1697" s="50">
        <v>3994.2730000000001</v>
      </c>
      <c r="H1697" s="50">
        <v>4468.7370000000001</v>
      </c>
      <c r="I1697" s="50">
        <v>4424.41</v>
      </c>
      <c r="J1697" s="50">
        <v>4389.7920000000004</v>
      </c>
      <c r="K1697" s="50">
        <v>4144.098</v>
      </c>
      <c r="L1697" s="50">
        <v>3080.2629999999999</v>
      </c>
      <c r="M1697" s="50">
        <v>2579.252</v>
      </c>
      <c r="N1697" s="50">
        <v>2209.6590000000001</v>
      </c>
      <c r="O1697" s="50">
        <v>2106.4490000000001</v>
      </c>
      <c r="P1697" s="50">
        <v>1740.0609999999999</v>
      </c>
      <c r="Q1697" s="50">
        <v>1322.846</v>
      </c>
      <c r="R1697" s="50">
        <v>1168.7950000000001</v>
      </c>
      <c r="S1697" s="50">
        <v>854.69600000000003</v>
      </c>
      <c r="T1697" s="50">
        <v>655.55499999999995</v>
      </c>
      <c r="U1697" s="50">
        <v>461.233</v>
      </c>
      <c r="V1697" s="50">
        <v>243.99700000000001</v>
      </c>
      <c r="W1697" s="50">
        <v>206.30799999999999</v>
      </c>
      <c r="X1697" s="50" t="s">
        <v>311</v>
      </c>
      <c r="Y1697" s="50" t="s">
        <v>311</v>
      </c>
      <c r="Z1697" s="50" t="s">
        <v>311</v>
      </c>
      <c r="AA1697" s="50" t="s">
        <v>311</v>
      </c>
      <c r="AB1697" s="50" t="s">
        <v>311</v>
      </c>
      <c r="AC1697" s="50" t="str">
        <f t="shared" si="113"/>
        <v>Republic of Korea-1980</v>
      </c>
      <c r="AD1697" s="51">
        <f t="shared" si="114"/>
        <v>23595.911000000004</v>
      </c>
      <c r="AE1697" s="15">
        <f t="shared" si="115"/>
        <v>0.61258550263221445</v>
      </c>
      <c r="AF1697">
        <f t="shared" si="116"/>
        <v>4.2953671088859738E-2</v>
      </c>
    </row>
    <row r="1698" spans="1:32" x14ac:dyDescent="0.25">
      <c r="A1698" s="59">
        <v>1681</v>
      </c>
      <c r="B1698" s="60" t="s">
        <v>309</v>
      </c>
      <c r="C1698" s="61" t="s">
        <v>476</v>
      </c>
      <c r="D1698" s="62"/>
      <c r="E1698" s="62">
        <v>638</v>
      </c>
      <c r="F1698" s="62">
        <v>1980</v>
      </c>
      <c r="G1698" s="50">
        <v>57.47</v>
      </c>
      <c r="H1698" s="50">
        <v>62.781999999999996</v>
      </c>
      <c r="I1698" s="50">
        <v>71.051000000000002</v>
      </c>
      <c r="J1698" s="50">
        <v>65.653999999999996</v>
      </c>
      <c r="K1698" s="50">
        <v>50.353000000000002</v>
      </c>
      <c r="L1698" s="50">
        <v>36.811</v>
      </c>
      <c r="M1698" s="50">
        <v>27.254000000000001</v>
      </c>
      <c r="N1698" s="50">
        <v>25.306000000000001</v>
      </c>
      <c r="O1698" s="50">
        <v>22.901</v>
      </c>
      <c r="P1698" s="50">
        <v>21.88</v>
      </c>
      <c r="Q1698" s="50">
        <v>17.963999999999999</v>
      </c>
      <c r="R1698" s="50">
        <v>15.744999999999999</v>
      </c>
      <c r="S1698" s="50">
        <v>11.507</v>
      </c>
      <c r="T1698" s="50">
        <v>8.9740000000000002</v>
      </c>
      <c r="U1698" s="50">
        <v>6.1449999999999996</v>
      </c>
      <c r="V1698" s="50">
        <v>3.782</v>
      </c>
      <c r="W1698" s="50">
        <v>3.6859999999999999</v>
      </c>
      <c r="X1698" s="50" t="s">
        <v>311</v>
      </c>
      <c r="Y1698" s="50" t="s">
        <v>311</v>
      </c>
      <c r="Z1698" s="50" t="s">
        <v>311</v>
      </c>
      <c r="AA1698" s="50" t="s">
        <v>311</v>
      </c>
      <c r="AB1698" s="50" t="s">
        <v>311</v>
      </c>
      <c r="AC1698" s="50" t="str">
        <f t="shared" si="113"/>
        <v>Réunion-1980</v>
      </c>
      <c r="AD1698" s="51">
        <f t="shared" si="114"/>
        <v>295.37500000000006</v>
      </c>
      <c r="AE1698" s="15">
        <f t="shared" si="115"/>
        <v>0.72413034278459576</v>
      </c>
      <c r="AF1698">
        <f t="shared" si="116"/>
        <v>4.641056304168259E-2</v>
      </c>
    </row>
    <row r="1699" spans="1:32" x14ac:dyDescent="0.25">
      <c r="A1699" s="59">
        <v>1682</v>
      </c>
      <c r="B1699" s="60" t="s">
        <v>309</v>
      </c>
      <c r="C1699" s="61" t="s">
        <v>477</v>
      </c>
      <c r="D1699" s="62"/>
      <c r="E1699" s="62">
        <v>642</v>
      </c>
      <c r="F1699" s="62">
        <v>1980</v>
      </c>
      <c r="G1699" s="50">
        <v>2050.0859999999998</v>
      </c>
      <c r="H1699" s="50">
        <v>2002.9849999999999</v>
      </c>
      <c r="I1699" s="50">
        <v>2006.0409999999999</v>
      </c>
      <c r="J1699" s="50">
        <v>1446.48</v>
      </c>
      <c r="K1699" s="50">
        <v>1810.223</v>
      </c>
      <c r="L1699" s="50">
        <v>1858.077</v>
      </c>
      <c r="M1699" s="50">
        <v>1549.354</v>
      </c>
      <c r="N1699" s="50">
        <v>1238.7570000000001</v>
      </c>
      <c r="O1699" s="50">
        <v>1551.0329999999999</v>
      </c>
      <c r="P1699" s="50">
        <v>1495.5540000000001</v>
      </c>
      <c r="Q1699" s="50">
        <v>1430.9390000000001</v>
      </c>
      <c r="R1699" s="50">
        <v>1198.5429999999999</v>
      </c>
      <c r="S1699" s="50">
        <v>669.28599999999994</v>
      </c>
      <c r="T1699" s="50">
        <v>896.86699999999996</v>
      </c>
      <c r="U1699" s="50">
        <v>695.27200000000005</v>
      </c>
      <c r="V1699" s="50">
        <v>418.33199999999999</v>
      </c>
      <c r="W1699" s="50">
        <v>294.142</v>
      </c>
      <c r="X1699" s="50" t="s">
        <v>311</v>
      </c>
      <c r="Y1699" s="50" t="s">
        <v>311</v>
      </c>
      <c r="Z1699" s="50" t="s">
        <v>311</v>
      </c>
      <c r="AA1699" s="50" t="s">
        <v>311</v>
      </c>
      <c r="AB1699" s="50" t="s">
        <v>311</v>
      </c>
      <c r="AC1699" s="50" t="str">
        <f t="shared" si="113"/>
        <v>Romania-1980</v>
      </c>
      <c r="AD1699" s="51">
        <f t="shared" si="114"/>
        <v>14248.245999999999</v>
      </c>
      <c r="AE1699" s="15">
        <f t="shared" si="115"/>
        <v>0.58700032270638791</v>
      </c>
      <c r="AF1699">
        <f t="shared" si="116"/>
        <v>0.11348659929075955</v>
      </c>
    </row>
    <row r="1700" spans="1:32" x14ac:dyDescent="0.25">
      <c r="A1700" s="59">
        <v>1683</v>
      </c>
      <c r="B1700" s="60" t="s">
        <v>309</v>
      </c>
      <c r="C1700" s="61" t="s">
        <v>478</v>
      </c>
      <c r="D1700" s="62"/>
      <c r="E1700" s="62">
        <v>643</v>
      </c>
      <c r="F1700" s="62">
        <v>1980</v>
      </c>
      <c r="G1700" s="50">
        <v>10546.481</v>
      </c>
      <c r="H1700" s="50">
        <v>9961.1309999999994</v>
      </c>
      <c r="I1700" s="50">
        <v>9258.9580000000005</v>
      </c>
      <c r="J1700" s="50">
        <v>11525.207</v>
      </c>
      <c r="K1700" s="50">
        <v>12985.245999999999</v>
      </c>
      <c r="L1700" s="50">
        <v>11993.061</v>
      </c>
      <c r="M1700" s="50">
        <v>9987.152</v>
      </c>
      <c r="N1700" s="50">
        <v>6425.0919999999996</v>
      </c>
      <c r="O1700" s="50">
        <v>11285.522999999999</v>
      </c>
      <c r="P1700" s="50">
        <v>8555.1769999999997</v>
      </c>
      <c r="Q1700" s="50">
        <v>10198.209000000001</v>
      </c>
      <c r="R1700" s="50">
        <v>6580.7579999999998</v>
      </c>
      <c r="S1700" s="50">
        <v>4554.2039999999997</v>
      </c>
      <c r="T1700" s="50">
        <v>5554.35</v>
      </c>
      <c r="U1700" s="50">
        <v>4152.098</v>
      </c>
      <c r="V1700" s="50">
        <v>2597.7220000000002</v>
      </c>
      <c r="W1700" s="50">
        <v>1898.3409999999999</v>
      </c>
      <c r="X1700" s="50" t="s">
        <v>311</v>
      </c>
      <c r="Y1700" s="50" t="s">
        <v>311</v>
      </c>
      <c r="Z1700" s="50" t="s">
        <v>311</v>
      </c>
      <c r="AA1700" s="50" t="s">
        <v>311</v>
      </c>
      <c r="AB1700" s="50" t="s">
        <v>311</v>
      </c>
      <c r="AC1700" s="50" t="str">
        <f t="shared" si="113"/>
        <v>Russian Federation-1980</v>
      </c>
      <c r="AD1700" s="51">
        <f t="shared" si="114"/>
        <v>94089.629000000001</v>
      </c>
      <c r="AE1700" s="15">
        <f t="shared" si="115"/>
        <v>0.46731060019377901</v>
      </c>
      <c r="AF1700">
        <f t="shared" si="116"/>
        <v>0.11466935942382665</v>
      </c>
    </row>
    <row r="1701" spans="1:32" x14ac:dyDescent="0.25">
      <c r="A1701" s="59">
        <v>1684</v>
      </c>
      <c r="B1701" s="60" t="s">
        <v>309</v>
      </c>
      <c r="C1701" s="61" t="s">
        <v>385</v>
      </c>
      <c r="D1701" s="62"/>
      <c r="E1701" s="62">
        <v>662</v>
      </c>
      <c r="F1701" s="62">
        <v>1980</v>
      </c>
      <c r="G1701" s="50">
        <v>16.631</v>
      </c>
      <c r="H1701" s="50">
        <v>17.713000000000001</v>
      </c>
      <c r="I1701" s="50">
        <v>17.379000000000001</v>
      </c>
      <c r="J1701" s="50">
        <v>14.662000000000001</v>
      </c>
      <c r="K1701" s="50">
        <v>10.369</v>
      </c>
      <c r="L1701" s="50">
        <v>7.3620000000000001</v>
      </c>
      <c r="M1701" s="50">
        <v>5.9290000000000003</v>
      </c>
      <c r="N1701" s="50">
        <v>4.5439999999999996</v>
      </c>
      <c r="O1701" s="50">
        <v>4.0229999999999997</v>
      </c>
      <c r="P1701" s="50">
        <v>3.6230000000000002</v>
      </c>
      <c r="Q1701" s="50">
        <v>3.57</v>
      </c>
      <c r="R1701" s="50">
        <v>3.1150000000000002</v>
      </c>
      <c r="S1701" s="50">
        <v>3.0680000000000001</v>
      </c>
      <c r="T1701" s="50">
        <v>2.4319999999999999</v>
      </c>
      <c r="U1701" s="50">
        <v>1.679</v>
      </c>
      <c r="V1701" s="50">
        <v>1.179</v>
      </c>
      <c r="W1701" s="50">
        <v>0.70899999999999996</v>
      </c>
      <c r="X1701" s="50" t="s">
        <v>311</v>
      </c>
      <c r="Y1701" s="50" t="s">
        <v>311</v>
      </c>
      <c r="Z1701" s="50" t="s">
        <v>311</v>
      </c>
      <c r="AA1701" s="50" t="s">
        <v>311</v>
      </c>
      <c r="AB1701" s="50" t="s">
        <v>311</v>
      </c>
      <c r="AC1701" s="50" t="str">
        <f t="shared" si="113"/>
        <v>Saint Lucia-1980</v>
      </c>
      <c r="AD1701" s="51">
        <f t="shared" si="114"/>
        <v>60.264999999999993</v>
      </c>
      <c r="AE1701" s="15">
        <f t="shared" si="115"/>
        <v>0.95780303658840149</v>
      </c>
      <c r="AF1701">
        <f t="shared" si="116"/>
        <v>5.3568239454227243E-2</v>
      </c>
    </row>
    <row r="1702" spans="1:32" x14ac:dyDescent="0.25">
      <c r="A1702" s="59">
        <v>1685</v>
      </c>
      <c r="B1702" s="60" t="s">
        <v>309</v>
      </c>
      <c r="C1702" s="61" t="s">
        <v>386</v>
      </c>
      <c r="D1702" s="62"/>
      <c r="E1702" s="62">
        <v>670</v>
      </c>
      <c r="F1702" s="62">
        <v>1980</v>
      </c>
      <c r="G1702" s="50">
        <v>14.766</v>
      </c>
      <c r="H1702" s="50">
        <v>14.976000000000001</v>
      </c>
      <c r="I1702" s="50">
        <v>14.188000000000001</v>
      </c>
      <c r="J1702" s="50">
        <v>12.959</v>
      </c>
      <c r="K1702" s="50">
        <v>9.9329999999999998</v>
      </c>
      <c r="L1702" s="50">
        <v>6.4729999999999999</v>
      </c>
      <c r="M1702" s="50">
        <v>4.42</v>
      </c>
      <c r="N1702" s="50">
        <v>3.2440000000000002</v>
      </c>
      <c r="O1702" s="50">
        <v>3.3940000000000001</v>
      </c>
      <c r="P1702" s="50">
        <v>2.92</v>
      </c>
      <c r="Q1702" s="50">
        <v>2.7029999999999998</v>
      </c>
      <c r="R1702" s="50">
        <v>2.3180000000000001</v>
      </c>
      <c r="S1702" s="50">
        <v>2.4329999999999998</v>
      </c>
      <c r="T1702" s="50">
        <v>2.1850000000000001</v>
      </c>
      <c r="U1702" s="50">
        <v>1.681</v>
      </c>
      <c r="V1702" s="50">
        <v>1.157</v>
      </c>
      <c r="W1702" s="50">
        <v>0.755</v>
      </c>
      <c r="X1702" s="50" t="s">
        <v>311</v>
      </c>
      <c r="Y1702" s="50" t="s">
        <v>311</v>
      </c>
      <c r="Z1702" s="50" t="s">
        <v>311</v>
      </c>
      <c r="AA1702" s="50" t="s">
        <v>311</v>
      </c>
      <c r="AB1702" s="50" t="s">
        <v>311</v>
      </c>
      <c r="AC1702" s="50" t="str">
        <f t="shared" si="113"/>
        <v>Saint Vincent and the Grenadines-1980</v>
      </c>
      <c r="AD1702" s="51">
        <f t="shared" si="114"/>
        <v>50.796999999999997</v>
      </c>
      <c r="AE1702" s="15">
        <f t="shared" si="115"/>
        <v>0.97856172608618641</v>
      </c>
      <c r="AF1702">
        <f t="shared" si="116"/>
        <v>6.0996336841660767E-2</v>
      </c>
    </row>
    <row r="1703" spans="1:32" x14ac:dyDescent="0.25">
      <c r="A1703" s="59">
        <v>1686</v>
      </c>
      <c r="B1703" s="60" t="s">
        <v>309</v>
      </c>
      <c r="C1703" s="61" t="s">
        <v>387</v>
      </c>
      <c r="D1703" s="62"/>
      <c r="E1703" s="62">
        <v>882</v>
      </c>
      <c r="F1703" s="62">
        <v>1980</v>
      </c>
      <c r="G1703" s="50">
        <v>24.344000000000001</v>
      </c>
      <c r="H1703" s="50">
        <v>24.029</v>
      </c>
      <c r="I1703" s="50">
        <v>23.533999999999999</v>
      </c>
      <c r="J1703" s="50">
        <v>21.085000000000001</v>
      </c>
      <c r="K1703" s="50">
        <v>13.621</v>
      </c>
      <c r="L1703" s="50">
        <v>9.4920000000000009</v>
      </c>
      <c r="M1703" s="50">
        <v>6.3570000000000002</v>
      </c>
      <c r="N1703" s="50">
        <v>6.6479999999999997</v>
      </c>
      <c r="O1703" s="50">
        <v>5.6239999999999997</v>
      </c>
      <c r="P1703" s="50">
        <v>5.3570000000000002</v>
      </c>
      <c r="Q1703" s="50">
        <v>4.4450000000000003</v>
      </c>
      <c r="R1703" s="50">
        <v>3.9289999999999998</v>
      </c>
      <c r="S1703" s="50">
        <v>2.7789999999999999</v>
      </c>
      <c r="T1703" s="50">
        <v>2.0009999999999999</v>
      </c>
      <c r="U1703" s="50">
        <v>1.2250000000000001</v>
      </c>
      <c r="V1703" s="50">
        <v>0.64200000000000002</v>
      </c>
      <c r="W1703" s="50">
        <v>0.44500000000000001</v>
      </c>
      <c r="X1703" s="50" t="s">
        <v>311</v>
      </c>
      <c r="Y1703" s="50" t="s">
        <v>311</v>
      </c>
      <c r="Z1703" s="50" t="s">
        <v>311</v>
      </c>
      <c r="AA1703" s="50" t="s">
        <v>311</v>
      </c>
      <c r="AB1703" s="50" t="s">
        <v>311</v>
      </c>
      <c r="AC1703" s="50" t="str">
        <f t="shared" si="113"/>
        <v>Samoa-1980</v>
      </c>
      <c r="AD1703" s="51">
        <f t="shared" si="114"/>
        <v>79.337000000000018</v>
      </c>
      <c r="AE1703" s="15">
        <f t="shared" si="115"/>
        <v>0.9607118998701738</v>
      </c>
      <c r="AF1703">
        <f t="shared" si="116"/>
        <v>2.8516833725635394E-2</v>
      </c>
    </row>
    <row r="1704" spans="1:32" x14ac:dyDescent="0.25">
      <c r="A1704" s="59">
        <v>1687</v>
      </c>
      <c r="B1704" s="60" t="s">
        <v>309</v>
      </c>
      <c r="C1704" s="61" t="s">
        <v>388</v>
      </c>
      <c r="D1704" s="62"/>
      <c r="E1704" s="62">
        <v>678</v>
      </c>
      <c r="F1704" s="62">
        <v>1980</v>
      </c>
      <c r="G1704" s="50">
        <v>19.116</v>
      </c>
      <c r="H1704" s="50">
        <v>13.747</v>
      </c>
      <c r="I1704" s="50">
        <v>11.952</v>
      </c>
      <c r="J1704" s="50">
        <v>10.106999999999999</v>
      </c>
      <c r="K1704" s="50">
        <v>7.6870000000000003</v>
      </c>
      <c r="L1704" s="50">
        <v>5.3650000000000002</v>
      </c>
      <c r="M1704" s="50">
        <v>3.7090000000000001</v>
      </c>
      <c r="N1704" s="50">
        <v>3.2189999999999999</v>
      </c>
      <c r="O1704" s="50">
        <v>3.879</v>
      </c>
      <c r="P1704" s="50">
        <v>3.585</v>
      </c>
      <c r="Q1704" s="50">
        <v>3.153</v>
      </c>
      <c r="R1704" s="50">
        <v>2.7389999999999999</v>
      </c>
      <c r="S1704" s="50">
        <v>2.0830000000000002</v>
      </c>
      <c r="T1704" s="50">
        <v>1.627</v>
      </c>
      <c r="U1704" s="50">
        <v>1.28</v>
      </c>
      <c r="V1704" s="50">
        <v>0.875</v>
      </c>
      <c r="W1704" s="50">
        <v>0.82599999999999996</v>
      </c>
      <c r="X1704" s="50" t="s">
        <v>311</v>
      </c>
      <c r="Y1704" s="50" t="s">
        <v>311</v>
      </c>
      <c r="Z1704" s="50" t="s">
        <v>311</v>
      </c>
      <c r="AA1704" s="50" t="s">
        <v>311</v>
      </c>
      <c r="AB1704" s="50" t="s">
        <v>311</v>
      </c>
      <c r="AC1704" s="50" t="str">
        <f t="shared" si="113"/>
        <v>Sao Tome and Principe-1980</v>
      </c>
      <c r="AD1704" s="51">
        <f t="shared" si="114"/>
        <v>45.525999999999996</v>
      </c>
      <c r="AE1704" s="15">
        <f t="shared" si="115"/>
        <v>1.0855994376839608</v>
      </c>
      <c r="AF1704">
        <f t="shared" si="116"/>
        <v>5.1006741125291952E-2</v>
      </c>
    </row>
    <row r="1705" spans="1:32" x14ac:dyDescent="0.25">
      <c r="A1705" s="59">
        <v>1688</v>
      </c>
      <c r="B1705" s="60" t="s">
        <v>309</v>
      </c>
      <c r="C1705" s="61" t="s">
        <v>479</v>
      </c>
      <c r="D1705" s="62"/>
      <c r="E1705" s="62">
        <v>682</v>
      </c>
      <c r="F1705" s="62">
        <v>1980</v>
      </c>
      <c r="G1705" s="50">
        <v>1762.296</v>
      </c>
      <c r="H1705" s="50">
        <v>1379.4929999999999</v>
      </c>
      <c r="I1705" s="50">
        <v>1100.9590000000001</v>
      </c>
      <c r="J1705" s="50">
        <v>914.92499999999995</v>
      </c>
      <c r="K1705" s="50">
        <v>823.42399999999998</v>
      </c>
      <c r="L1705" s="50">
        <v>797.29899999999998</v>
      </c>
      <c r="M1705" s="50">
        <v>706.90700000000004</v>
      </c>
      <c r="N1705" s="50">
        <v>548.06200000000001</v>
      </c>
      <c r="O1705" s="50">
        <v>425.90800000000002</v>
      </c>
      <c r="P1705" s="50">
        <v>339.32299999999998</v>
      </c>
      <c r="Q1705" s="50">
        <v>269.74900000000002</v>
      </c>
      <c r="R1705" s="50">
        <v>213.73500000000001</v>
      </c>
      <c r="S1705" s="50">
        <v>164.673</v>
      </c>
      <c r="T1705" s="50">
        <v>122.988</v>
      </c>
      <c r="U1705" s="50">
        <v>86.784000000000006</v>
      </c>
      <c r="V1705" s="50">
        <v>51.848999999999997</v>
      </c>
      <c r="W1705" s="50">
        <v>32.225000000000001</v>
      </c>
      <c r="X1705" s="50" t="s">
        <v>311</v>
      </c>
      <c r="Y1705" s="50" t="s">
        <v>311</v>
      </c>
      <c r="Z1705" s="50" t="s">
        <v>311</v>
      </c>
      <c r="AA1705" s="50" t="s">
        <v>311</v>
      </c>
      <c r="AB1705" s="50" t="s">
        <v>311</v>
      </c>
      <c r="AC1705" s="50" t="str">
        <f t="shared" si="113"/>
        <v>Saudi Arabia-1980</v>
      </c>
      <c r="AD1705" s="51">
        <f t="shared" si="114"/>
        <v>5204.0050000000001</v>
      </c>
      <c r="AE1705" s="15">
        <f t="shared" si="115"/>
        <v>0.87175050754178751</v>
      </c>
      <c r="AF1705">
        <f t="shared" si="116"/>
        <v>3.1105502599676309E-2</v>
      </c>
    </row>
    <row r="1706" spans="1:32" x14ac:dyDescent="0.25">
      <c r="A1706" s="59">
        <v>1689</v>
      </c>
      <c r="B1706" s="60" t="s">
        <v>309</v>
      </c>
      <c r="C1706" s="61" t="s">
        <v>480</v>
      </c>
      <c r="D1706" s="62"/>
      <c r="E1706" s="62">
        <v>686</v>
      </c>
      <c r="F1706" s="62">
        <v>1980</v>
      </c>
      <c r="G1706" s="50">
        <v>1076.556</v>
      </c>
      <c r="H1706" s="50">
        <v>840.10199999999998</v>
      </c>
      <c r="I1706" s="50">
        <v>678.95799999999997</v>
      </c>
      <c r="J1706" s="50">
        <v>560.13300000000004</v>
      </c>
      <c r="K1706" s="50">
        <v>461.74799999999999</v>
      </c>
      <c r="L1706" s="50">
        <v>387.03899999999999</v>
      </c>
      <c r="M1706" s="50">
        <v>306.34100000000001</v>
      </c>
      <c r="N1706" s="50">
        <v>272.86099999999999</v>
      </c>
      <c r="O1706" s="50">
        <v>241.08600000000001</v>
      </c>
      <c r="P1706" s="50">
        <v>206.33099999999999</v>
      </c>
      <c r="Q1706" s="50">
        <v>171.85300000000001</v>
      </c>
      <c r="R1706" s="50">
        <v>136.995</v>
      </c>
      <c r="S1706" s="50">
        <v>104.18600000000001</v>
      </c>
      <c r="T1706" s="50">
        <v>73.108999999999995</v>
      </c>
      <c r="U1706" s="50">
        <v>44.634999999999998</v>
      </c>
      <c r="V1706" s="50">
        <v>21.709</v>
      </c>
      <c r="W1706" s="50">
        <v>9.0039999999999996</v>
      </c>
      <c r="X1706" s="50" t="s">
        <v>311</v>
      </c>
      <c r="Y1706" s="50" t="s">
        <v>311</v>
      </c>
      <c r="Z1706" s="50" t="s">
        <v>311</v>
      </c>
      <c r="AA1706" s="50" t="s">
        <v>311</v>
      </c>
      <c r="AB1706" s="50" t="s">
        <v>311</v>
      </c>
      <c r="AC1706" s="50" t="str">
        <f t="shared" si="113"/>
        <v>Senegal-1980</v>
      </c>
      <c r="AD1706" s="51">
        <f t="shared" si="114"/>
        <v>2848.5729999999999</v>
      </c>
      <c r="AE1706" s="15">
        <f t="shared" si="115"/>
        <v>0.96331496507198522</v>
      </c>
      <c r="AF1706">
        <f t="shared" si="116"/>
        <v>2.7268891656773854E-2</v>
      </c>
    </row>
    <row r="1707" spans="1:32" x14ac:dyDescent="0.25">
      <c r="A1707" s="59">
        <v>1690</v>
      </c>
      <c r="B1707" s="60" t="s">
        <v>309</v>
      </c>
      <c r="C1707" s="61" t="s">
        <v>389</v>
      </c>
      <c r="D1707" s="62"/>
      <c r="E1707" s="62">
        <v>690</v>
      </c>
      <c r="F1707" s="62">
        <v>1980</v>
      </c>
      <c r="G1707" s="50">
        <v>8.6839999999999993</v>
      </c>
      <c r="H1707" s="50">
        <v>8.4079999999999995</v>
      </c>
      <c r="I1707" s="50">
        <v>8.32</v>
      </c>
      <c r="J1707" s="50">
        <v>7.8120000000000003</v>
      </c>
      <c r="K1707" s="50">
        <v>6.3010000000000002</v>
      </c>
      <c r="L1707" s="50">
        <v>5.0709999999999997</v>
      </c>
      <c r="M1707" s="50">
        <v>2.9169999999999998</v>
      </c>
      <c r="N1707" s="50">
        <v>2.8860000000000001</v>
      </c>
      <c r="O1707" s="50">
        <v>2.7879999999999998</v>
      </c>
      <c r="P1707" s="50">
        <v>2.548</v>
      </c>
      <c r="Q1707" s="50">
        <v>2.3969999999999998</v>
      </c>
      <c r="R1707" s="50">
        <v>2.1349999999999998</v>
      </c>
      <c r="S1707" s="50">
        <v>1.6659999999999999</v>
      </c>
      <c r="T1707" s="50">
        <v>1.5880000000000001</v>
      </c>
      <c r="U1707" s="50">
        <v>1.2170000000000001</v>
      </c>
      <c r="V1707" s="50">
        <v>0.80400000000000005</v>
      </c>
      <c r="W1707" s="50">
        <v>0.752</v>
      </c>
      <c r="X1707" s="50" t="s">
        <v>311</v>
      </c>
      <c r="Y1707" s="50" t="s">
        <v>311</v>
      </c>
      <c r="Z1707" s="50" t="s">
        <v>311</v>
      </c>
      <c r="AA1707" s="50" t="s">
        <v>311</v>
      </c>
      <c r="AB1707" s="50" t="s">
        <v>311</v>
      </c>
      <c r="AC1707" s="50" t="str">
        <f t="shared" si="113"/>
        <v>Seychelles-1980</v>
      </c>
      <c r="AD1707" s="51">
        <f t="shared" si="114"/>
        <v>36.520999999999994</v>
      </c>
      <c r="AE1707" s="15">
        <f t="shared" si="115"/>
        <v>0.81522959393225813</v>
      </c>
      <c r="AF1707">
        <f t="shared" si="116"/>
        <v>7.041480309366574E-2</v>
      </c>
    </row>
    <row r="1708" spans="1:32" x14ac:dyDescent="0.25">
      <c r="A1708" s="59">
        <v>1691</v>
      </c>
      <c r="B1708" s="60" t="s">
        <v>309</v>
      </c>
      <c r="C1708" s="61" t="s">
        <v>481</v>
      </c>
      <c r="D1708" s="62"/>
      <c r="E1708" s="62">
        <v>694</v>
      </c>
      <c r="F1708" s="62">
        <v>1980</v>
      </c>
      <c r="G1708" s="50">
        <v>603.04399999999998</v>
      </c>
      <c r="H1708" s="50">
        <v>472.82900000000001</v>
      </c>
      <c r="I1708" s="50">
        <v>382.84699999999998</v>
      </c>
      <c r="J1708" s="50">
        <v>319.745</v>
      </c>
      <c r="K1708" s="50">
        <v>268.20699999999999</v>
      </c>
      <c r="L1708" s="50">
        <v>233.161</v>
      </c>
      <c r="M1708" s="50">
        <v>211.02600000000001</v>
      </c>
      <c r="N1708" s="50">
        <v>185.495</v>
      </c>
      <c r="O1708" s="50">
        <v>158.98099999999999</v>
      </c>
      <c r="P1708" s="50">
        <v>136.679</v>
      </c>
      <c r="Q1708" s="50">
        <v>116.749</v>
      </c>
      <c r="R1708" s="50">
        <v>96.971999999999994</v>
      </c>
      <c r="S1708" s="50">
        <v>75.497</v>
      </c>
      <c r="T1708" s="50">
        <v>53.002000000000002</v>
      </c>
      <c r="U1708" s="50">
        <v>31.617000000000001</v>
      </c>
      <c r="V1708" s="50">
        <v>14.395</v>
      </c>
      <c r="W1708" s="50">
        <v>5.1950000000000003</v>
      </c>
      <c r="X1708" s="50" t="s">
        <v>311</v>
      </c>
      <c r="Y1708" s="50" t="s">
        <v>311</v>
      </c>
      <c r="Z1708" s="50" t="s">
        <v>311</v>
      </c>
      <c r="AA1708" s="50" t="s">
        <v>311</v>
      </c>
      <c r="AB1708" s="50" t="s">
        <v>311</v>
      </c>
      <c r="AC1708" s="50" t="str">
        <f t="shared" si="113"/>
        <v>Sierra Leone-1980</v>
      </c>
      <c r="AD1708" s="51">
        <f t="shared" si="114"/>
        <v>1802.5120000000002</v>
      </c>
      <c r="AE1708" s="15">
        <f t="shared" si="115"/>
        <v>0.8670838252394435</v>
      </c>
      <c r="AF1708">
        <f t="shared" si="116"/>
        <v>3.1953875099962226E-2</v>
      </c>
    </row>
    <row r="1709" spans="1:32" x14ac:dyDescent="0.25">
      <c r="A1709" s="59">
        <v>1692</v>
      </c>
      <c r="B1709" s="60" t="s">
        <v>309</v>
      </c>
      <c r="C1709" s="61" t="s">
        <v>244</v>
      </c>
      <c r="D1709" s="62"/>
      <c r="E1709" s="62">
        <v>702</v>
      </c>
      <c r="F1709" s="62">
        <v>1980</v>
      </c>
      <c r="G1709" s="50">
        <v>193.566</v>
      </c>
      <c r="H1709" s="50">
        <v>223.08500000000001</v>
      </c>
      <c r="I1709" s="50">
        <v>235.505</v>
      </c>
      <c r="J1709" s="50">
        <v>286.34699999999998</v>
      </c>
      <c r="K1709" s="50">
        <v>296.279</v>
      </c>
      <c r="L1709" s="50">
        <v>252.98400000000001</v>
      </c>
      <c r="M1709" s="50">
        <v>211.17699999999999</v>
      </c>
      <c r="N1709" s="50">
        <v>135.762</v>
      </c>
      <c r="O1709" s="50">
        <v>131.53700000000001</v>
      </c>
      <c r="P1709" s="50">
        <v>107.22799999999999</v>
      </c>
      <c r="Q1709" s="50">
        <v>93.123000000000005</v>
      </c>
      <c r="R1709" s="50">
        <v>71.418000000000006</v>
      </c>
      <c r="S1709" s="50">
        <v>59.718000000000004</v>
      </c>
      <c r="T1709" s="50">
        <v>49.31</v>
      </c>
      <c r="U1709" s="50">
        <v>34.625</v>
      </c>
      <c r="V1709" s="50">
        <v>17.678000000000001</v>
      </c>
      <c r="W1709" s="50">
        <v>12.358000000000001</v>
      </c>
      <c r="X1709" s="50" t="s">
        <v>311</v>
      </c>
      <c r="Y1709" s="50" t="s">
        <v>311</v>
      </c>
      <c r="Z1709" s="50" t="s">
        <v>311</v>
      </c>
      <c r="AA1709" s="50" t="s">
        <v>311</v>
      </c>
      <c r="AB1709" s="50" t="s">
        <v>311</v>
      </c>
      <c r="AC1709" s="50" t="str">
        <f t="shared" si="113"/>
        <v>Singapore-1980</v>
      </c>
      <c r="AD1709" s="51">
        <f t="shared" si="114"/>
        <v>1645.5730000000001</v>
      </c>
      <c r="AE1709" s="15">
        <f t="shared" si="115"/>
        <v>0.46556852840925306</v>
      </c>
      <c r="AF1709">
        <f t="shared" si="116"/>
        <v>4.9601584869233932E-2</v>
      </c>
    </row>
    <row r="1710" spans="1:32" x14ac:dyDescent="0.25">
      <c r="A1710" s="59">
        <v>1693</v>
      </c>
      <c r="B1710" s="60" t="s">
        <v>309</v>
      </c>
      <c r="C1710" s="61" t="s">
        <v>482</v>
      </c>
      <c r="D1710" s="62"/>
      <c r="E1710" s="62">
        <v>705</v>
      </c>
      <c r="F1710" s="62">
        <v>1980</v>
      </c>
      <c r="G1710" s="50">
        <v>149.41399999999999</v>
      </c>
      <c r="H1710" s="50">
        <v>142.82400000000001</v>
      </c>
      <c r="I1710" s="50">
        <v>137.07300000000001</v>
      </c>
      <c r="J1710" s="50">
        <v>140.77500000000001</v>
      </c>
      <c r="K1710" s="50">
        <v>146.733</v>
      </c>
      <c r="L1710" s="50">
        <v>157.19499999999999</v>
      </c>
      <c r="M1710" s="50">
        <v>137.614</v>
      </c>
      <c r="N1710" s="50">
        <v>109.791</v>
      </c>
      <c r="O1710" s="50">
        <v>118.56699999999999</v>
      </c>
      <c r="P1710" s="50">
        <v>118.986</v>
      </c>
      <c r="Q1710" s="50">
        <v>115.24299999999999</v>
      </c>
      <c r="R1710" s="50">
        <v>96.194999999999993</v>
      </c>
      <c r="S1710" s="50">
        <v>56.524999999999999</v>
      </c>
      <c r="T1710" s="50">
        <v>70.274000000000001</v>
      </c>
      <c r="U1710" s="50">
        <v>63.396999999999998</v>
      </c>
      <c r="V1710" s="50">
        <v>41.905000000000001</v>
      </c>
      <c r="W1710" s="50">
        <v>33.326000000000001</v>
      </c>
      <c r="X1710" s="50" t="s">
        <v>311</v>
      </c>
      <c r="Y1710" s="50" t="s">
        <v>311</v>
      </c>
      <c r="Z1710" s="50" t="s">
        <v>311</v>
      </c>
      <c r="AA1710" s="50" t="s">
        <v>311</v>
      </c>
      <c r="AB1710" s="50" t="s">
        <v>311</v>
      </c>
      <c r="AC1710" s="50" t="str">
        <f t="shared" si="113"/>
        <v>Slovenia-1980</v>
      </c>
      <c r="AD1710" s="51">
        <f t="shared" si="114"/>
        <v>1197.624</v>
      </c>
      <c r="AE1710" s="15">
        <f t="shared" si="115"/>
        <v>0.53289930729511104</v>
      </c>
      <c r="AF1710">
        <f t="shared" si="116"/>
        <v>0.12840217955849495</v>
      </c>
    </row>
    <row r="1711" spans="1:32" x14ac:dyDescent="0.25">
      <c r="A1711" s="59">
        <v>1694</v>
      </c>
      <c r="B1711" s="60" t="s">
        <v>309</v>
      </c>
      <c r="C1711" s="61" t="s">
        <v>390</v>
      </c>
      <c r="D1711" s="62"/>
      <c r="E1711" s="62">
        <v>90</v>
      </c>
      <c r="F1711" s="62">
        <v>1980</v>
      </c>
      <c r="G1711" s="50">
        <v>44.588999999999999</v>
      </c>
      <c r="H1711" s="50">
        <v>37.26</v>
      </c>
      <c r="I1711" s="50">
        <v>27.456</v>
      </c>
      <c r="J1711" s="50">
        <v>23.207999999999998</v>
      </c>
      <c r="K1711" s="50">
        <v>19.026</v>
      </c>
      <c r="L1711" s="50">
        <v>15.016</v>
      </c>
      <c r="M1711" s="50">
        <v>13.319000000000001</v>
      </c>
      <c r="N1711" s="50">
        <v>12.343</v>
      </c>
      <c r="O1711" s="50">
        <v>8.7859999999999996</v>
      </c>
      <c r="P1711" s="50">
        <v>7.9109999999999996</v>
      </c>
      <c r="Q1711" s="50">
        <v>5.7</v>
      </c>
      <c r="R1711" s="50">
        <v>5.0019999999999998</v>
      </c>
      <c r="S1711" s="50">
        <v>3.7370000000000001</v>
      </c>
      <c r="T1711" s="50">
        <v>2.8919999999999999</v>
      </c>
      <c r="U1711" s="50">
        <v>2.0840000000000001</v>
      </c>
      <c r="V1711" s="50">
        <v>1.2749999999999999</v>
      </c>
      <c r="W1711" s="50">
        <v>1.0029999999999999</v>
      </c>
      <c r="X1711" s="50" t="s">
        <v>311</v>
      </c>
      <c r="Y1711" s="50" t="s">
        <v>311</v>
      </c>
      <c r="Z1711" s="50" t="s">
        <v>311</v>
      </c>
      <c r="AA1711" s="50" t="s">
        <v>311</v>
      </c>
      <c r="AB1711" s="50" t="s">
        <v>311</v>
      </c>
      <c r="AC1711" s="50" t="str">
        <f t="shared" si="113"/>
        <v>Solomon Islands-1980</v>
      </c>
      <c r="AD1711" s="51">
        <f t="shared" si="114"/>
        <v>114.04799999999999</v>
      </c>
      <c r="AE1711" s="15">
        <f t="shared" si="115"/>
        <v>1.0220170454545456</v>
      </c>
      <c r="AF1711">
        <f t="shared" si="116"/>
        <v>3.2477737035096911E-2</v>
      </c>
    </row>
    <row r="1712" spans="1:32" x14ac:dyDescent="0.25">
      <c r="A1712" s="59">
        <v>1695</v>
      </c>
      <c r="B1712" s="60" t="s">
        <v>309</v>
      </c>
      <c r="C1712" s="61" t="s">
        <v>483</v>
      </c>
      <c r="D1712" s="62"/>
      <c r="E1712" s="62">
        <v>706</v>
      </c>
      <c r="F1712" s="62">
        <v>1980</v>
      </c>
      <c r="G1712" s="50">
        <v>1102.6990000000001</v>
      </c>
      <c r="H1712" s="50">
        <v>910.03300000000002</v>
      </c>
      <c r="I1712" s="50">
        <v>770.22799999999995</v>
      </c>
      <c r="J1712" s="50">
        <v>649.57399999999996</v>
      </c>
      <c r="K1712" s="50">
        <v>558.07600000000002</v>
      </c>
      <c r="L1712" s="50">
        <v>479.38400000000001</v>
      </c>
      <c r="M1712" s="50">
        <v>400.74400000000003</v>
      </c>
      <c r="N1712" s="50">
        <v>325.13600000000002</v>
      </c>
      <c r="O1712" s="50">
        <v>274.99900000000002</v>
      </c>
      <c r="P1712" s="50">
        <v>218.94</v>
      </c>
      <c r="Q1712" s="50">
        <v>186.46</v>
      </c>
      <c r="R1712" s="50">
        <v>155.84899999999999</v>
      </c>
      <c r="S1712" s="50">
        <v>124.045</v>
      </c>
      <c r="T1712" s="50">
        <v>91.873999999999995</v>
      </c>
      <c r="U1712" s="50">
        <v>60.264000000000003</v>
      </c>
      <c r="V1712" s="50">
        <v>33.003</v>
      </c>
      <c r="W1712" s="50">
        <v>17.818000000000001</v>
      </c>
      <c r="X1712" s="50" t="s">
        <v>311</v>
      </c>
      <c r="Y1712" s="50" t="s">
        <v>311</v>
      </c>
      <c r="Z1712" s="50" t="s">
        <v>311</v>
      </c>
      <c r="AA1712" s="50" t="s">
        <v>311</v>
      </c>
      <c r="AB1712" s="50" t="s">
        <v>311</v>
      </c>
      <c r="AC1712" s="50" t="str">
        <f t="shared" si="113"/>
        <v>Somalia-1980</v>
      </c>
      <c r="AD1712" s="51">
        <f t="shared" si="114"/>
        <v>3373.2070000000008</v>
      </c>
      <c r="AE1712" s="15">
        <f t="shared" si="115"/>
        <v>0.88518700453307475</v>
      </c>
      <c r="AF1712">
        <f t="shared" si="116"/>
        <v>3.2968403878582242E-2</v>
      </c>
    </row>
    <row r="1713" spans="1:32" x14ac:dyDescent="0.25">
      <c r="A1713" s="59">
        <v>1696</v>
      </c>
      <c r="B1713" s="60" t="s">
        <v>309</v>
      </c>
      <c r="C1713" s="61" t="s">
        <v>263</v>
      </c>
      <c r="D1713" s="62"/>
      <c r="E1713" s="62">
        <v>710</v>
      </c>
      <c r="F1713" s="62">
        <v>1980</v>
      </c>
      <c r="G1713" s="50">
        <v>4631.3869999999997</v>
      </c>
      <c r="H1713" s="50">
        <v>4070.6489999999999</v>
      </c>
      <c r="I1713" s="50">
        <v>3517.6909999999998</v>
      </c>
      <c r="J1713" s="50">
        <v>3097.096</v>
      </c>
      <c r="K1713" s="50">
        <v>2701.3330000000001</v>
      </c>
      <c r="L1713" s="50">
        <v>2351.6950000000002</v>
      </c>
      <c r="M1713" s="50">
        <v>1832.453</v>
      </c>
      <c r="N1713" s="50">
        <v>1604.423</v>
      </c>
      <c r="O1713" s="50">
        <v>1359.48</v>
      </c>
      <c r="P1713" s="50">
        <v>1161.2380000000001</v>
      </c>
      <c r="Q1713" s="50">
        <v>973.83</v>
      </c>
      <c r="R1713" s="50">
        <v>781.55100000000004</v>
      </c>
      <c r="S1713" s="50">
        <v>631.91</v>
      </c>
      <c r="T1713" s="50">
        <v>450.50599999999997</v>
      </c>
      <c r="U1713" s="50">
        <v>302.08999999999997</v>
      </c>
      <c r="V1713" s="50">
        <v>165.90299999999999</v>
      </c>
      <c r="W1713" s="50">
        <v>127.236</v>
      </c>
      <c r="X1713" s="50" t="s">
        <v>311</v>
      </c>
      <c r="Y1713" s="50" t="s">
        <v>311</v>
      </c>
      <c r="Z1713" s="50" t="s">
        <v>311</v>
      </c>
      <c r="AA1713" s="50" t="s">
        <v>311</v>
      </c>
      <c r="AB1713" s="50" t="s">
        <v>311</v>
      </c>
      <c r="AC1713" s="50" t="str">
        <f t="shared" si="113"/>
        <v>South Africa-1980</v>
      </c>
      <c r="AD1713" s="51">
        <f t="shared" si="114"/>
        <v>16495.008999999998</v>
      </c>
      <c r="AE1713" s="15">
        <f t="shared" si="115"/>
        <v>0.80421065547766601</v>
      </c>
      <c r="AF1713">
        <f t="shared" si="116"/>
        <v>3.6418060747624499E-2</v>
      </c>
    </row>
    <row r="1714" spans="1:32" x14ac:dyDescent="0.25">
      <c r="A1714" s="59">
        <v>1697</v>
      </c>
      <c r="B1714" s="60" t="s">
        <v>309</v>
      </c>
      <c r="C1714" s="61" t="s">
        <v>484</v>
      </c>
      <c r="D1714" s="62">
        <v>17</v>
      </c>
      <c r="E1714" s="62">
        <v>724</v>
      </c>
      <c r="F1714" s="62">
        <v>1980</v>
      </c>
      <c r="G1714" s="50">
        <v>3181.326</v>
      </c>
      <c r="H1714" s="50">
        <v>3324.4259999999999</v>
      </c>
      <c r="I1714" s="50">
        <v>3289.5039999999999</v>
      </c>
      <c r="J1714" s="50">
        <v>3300.817</v>
      </c>
      <c r="K1714" s="50">
        <v>3027.3040000000001</v>
      </c>
      <c r="L1714" s="50">
        <v>2563.165</v>
      </c>
      <c r="M1714" s="50">
        <v>2447.4810000000002</v>
      </c>
      <c r="N1714" s="50">
        <v>2245.7379999999998</v>
      </c>
      <c r="O1714" s="50">
        <v>2082.694</v>
      </c>
      <c r="P1714" s="50">
        <v>2395.3359999999998</v>
      </c>
      <c r="Q1714" s="50">
        <v>2245.6370000000002</v>
      </c>
      <c r="R1714" s="50">
        <v>1968.047</v>
      </c>
      <c r="S1714" s="50">
        <v>1536.7180000000001</v>
      </c>
      <c r="T1714" s="50">
        <v>1447.5029999999999</v>
      </c>
      <c r="U1714" s="50">
        <v>1180.596</v>
      </c>
      <c r="V1714" s="50">
        <v>852.10199999999998</v>
      </c>
      <c r="W1714" s="50">
        <v>708.40099999999995</v>
      </c>
      <c r="X1714" s="50" t="s">
        <v>311</v>
      </c>
      <c r="Y1714" s="50" t="s">
        <v>311</v>
      </c>
      <c r="Z1714" s="50" t="s">
        <v>311</v>
      </c>
      <c r="AA1714" s="50" t="s">
        <v>311</v>
      </c>
      <c r="AB1714" s="50" t="s">
        <v>311</v>
      </c>
      <c r="AC1714" s="50" t="str">
        <f t="shared" si="113"/>
        <v>Spain-1980</v>
      </c>
      <c r="AD1714" s="51">
        <f t="shared" si="114"/>
        <v>23812.936999999998</v>
      </c>
      <c r="AE1714" s="15">
        <f t="shared" si="115"/>
        <v>0.58723785310480614</v>
      </c>
      <c r="AF1714">
        <f t="shared" si="116"/>
        <v>0.12463038402570469</v>
      </c>
    </row>
    <row r="1715" spans="1:32" x14ac:dyDescent="0.25">
      <c r="A1715" s="59">
        <v>1698</v>
      </c>
      <c r="B1715" s="60" t="s">
        <v>309</v>
      </c>
      <c r="C1715" s="61" t="s">
        <v>485</v>
      </c>
      <c r="D1715" s="62"/>
      <c r="E1715" s="62">
        <v>144</v>
      </c>
      <c r="F1715" s="62">
        <v>1980</v>
      </c>
      <c r="G1715" s="50">
        <v>1910.566</v>
      </c>
      <c r="H1715" s="50">
        <v>1753.329</v>
      </c>
      <c r="I1715" s="50">
        <v>1733.17</v>
      </c>
      <c r="J1715" s="50">
        <v>1614.4349999999999</v>
      </c>
      <c r="K1715" s="50">
        <v>1502.798</v>
      </c>
      <c r="L1715" s="50">
        <v>1236.2</v>
      </c>
      <c r="M1715" s="50">
        <v>1070.721</v>
      </c>
      <c r="N1715" s="50">
        <v>845.83600000000001</v>
      </c>
      <c r="O1715" s="50">
        <v>717.00099999999998</v>
      </c>
      <c r="P1715" s="50">
        <v>622.28499999999997</v>
      </c>
      <c r="Q1715" s="50">
        <v>551.89599999999996</v>
      </c>
      <c r="R1715" s="50">
        <v>461.40899999999999</v>
      </c>
      <c r="S1715" s="50">
        <v>360.47199999999998</v>
      </c>
      <c r="T1715" s="50">
        <v>274.59300000000002</v>
      </c>
      <c r="U1715" s="50">
        <v>191.14500000000001</v>
      </c>
      <c r="V1715" s="50">
        <v>112.39700000000001</v>
      </c>
      <c r="W1715" s="50">
        <v>77.602999999999994</v>
      </c>
      <c r="X1715" s="50" t="s">
        <v>311</v>
      </c>
      <c r="Y1715" s="50" t="s">
        <v>311</v>
      </c>
      <c r="Z1715" s="50" t="s">
        <v>311</v>
      </c>
      <c r="AA1715" s="50" t="s">
        <v>311</v>
      </c>
      <c r="AB1715" s="50" t="s">
        <v>311</v>
      </c>
      <c r="AC1715" s="50" t="str">
        <f t="shared" si="113"/>
        <v>Sri Lanka-1980</v>
      </c>
      <c r="AD1715" s="51">
        <f t="shared" si="114"/>
        <v>8983.0529999999999</v>
      </c>
      <c r="AE1715" s="15">
        <f t="shared" si="115"/>
        <v>0.67380243665488793</v>
      </c>
      <c r="AF1715">
        <f t="shared" si="116"/>
        <v>4.5600321221286225E-2</v>
      </c>
    </row>
    <row r="1716" spans="1:32" x14ac:dyDescent="0.25">
      <c r="A1716" s="59">
        <v>1699</v>
      </c>
      <c r="B1716" s="60" t="s">
        <v>309</v>
      </c>
      <c r="C1716" s="61" t="s">
        <v>486</v>
      </c>
      <c r="D1716" s="62">
        <v>18</v>
      </c>
      <c r="E1716" s="62">
        <v>275</v>
      </c>
      <c r="F1716" s="62">
        <v>1980</v>
      </c>
      <c r="G1716" s="50">
        <v>300.42200000000003</v>
      </c>
      <c r="H1716" s="50">
        <v>245.113</v>
      </c>
      <c r="I1716" s="50">
        <v>206.934</v>
      </c>
      <c r="J1716" s="50">
        <v>167.71799999999999</v>
      </c>
      <c r="K1716" s="50">
        <v>121.33199999999999</v>
      </c>
      <c r="L1716" s="50">
        <v>97.524000000000001</v>
      </c>
      <c r="M1716" s="50">
        <v>86.626000000000005</v>
      </c>
      <c r="N1716" s="50">
        <v>69.772999999999996</v>
      </c>
      <c r="O1716" s="50">
        <v>57.98</v>
      </c>
      <c r="P1716" s="50">
        <v>44.256999999999998</v>
      </c>
      <c r="Q1716" s="50">
        <v>32.771999999999998</v>
      </c>
      <c r="R1716" s="50">
        <v>25.948</v>
      </c>
      <c r="S1716" s="50">
        <v>18.704000000000001</v>
      </c>
      <c r="T1716" s="50">
        <v>13.62</v>
      </c>
      <c r="U1716" s="50">
        <v>10</v>
      </c>
      <c r="V1716" s="50">
        <v>5.9029999999999996</v>
      </c>
      <c r="W1716" s="50">
        <v>4.5570000000000004</v>
      </c>
      <c r="X1716" s="50" t="s">
        <v>311</v>
      </c>
      <c r="Y1716" s="50" t="s">
        <v>311</v>
      </c>
      <c r="Z1716" s="50" t="s">
        <v>311</v>
      </c>
      <c r="AA1716" s="50" t="s">
        <v>311</v>
      </c>
      <c r="AB1716" s="50" t="s">
        <v>311</v>
      </c>
      <c r="AC1716" s="50" t="str">
        <f t="shared" si="113"/>
        <v>State of Palestine-1980</v>
      </c>
      <c r="AD1716" s="51">
        <f t="shared" si="114"/>
        <v>722.6339999999999</v>
      </c>
      <c r="AE1716" s="15">
        <f t="shared" si="115"/>
        <v>1.0884472637600779</v>
      </c>
      <c r="AF1716">
        <f t="shared" si="116"/>
        <v>2.3103471418606022E-2</v>
      </c>
    </row>
    <row r="1717" spans="1:32" x14ac:dyDescent="0.25">
      <c r="A1717" s="59">
        <v>1700</v>
      </c>
      <c r="B1717" s="60" t="s">
        <v>309</v>
      </c>
      <c r="C1717" s="61" t="s">
        <v>487</v>
      </c>
      <c r="D1717" s="62"/>
      <c r="E1717" s="62">
        <v>729</v>
      </c>
      <c r="F1717" s="62">
        <v>1980</v>
      </c>
      <c r="G1717" s="50">
        <v>2751.9189999999999</v>
      </c>
      <c r="H1717" s="50">
        <v>2237.9699999999998</v>
      </c>
      <c r="I1717" s="50">
        <v>1841.2739999999999</v>
      </c>
      <c r="J1717" s="50">
        <v>1503.884</v>
      </c>
      <c r="K1717" s="50">
        <v>1230.1199999999999</v>
      </c>
      <c r="L1717" s="50">
        <v>1014.638</v>
      </c>
      <c r="M1717" s="50">
        <v>833.30200000000002</v>
      </c>
      <c r="N1717" s="50">
        <v>683.197</v>
      </c>
      <c r="O1717" s="50">
        <v>568.548</v>
      </c>
      <c r="P1717" s="50">
        <v>472.10399999999998</v>
      </c>
      <c r="Q1717" s="50">
        <v>388.25900000000001</v>
      </c>
      <c r="R1717" s="50">
        <v>313.66500000000002</v>
      </c>
      <c r="S1717" s="50">
        <v>243.60599999999999</v>
      </c>
      <c r="T1717" s="50">
        <v>181.01599999999999</v>
      </c>
      <c r="U1717" s="50">
        <v>123.673</v>
      </c>
      <c r="V1717" s="50">
        <v>71.147999999999996</v>
      </c>
      <c r="W1717" s="50">
        <v>49.145000000000003</v>
      </c>
      <c r="X1717" s="50" t="s">
        <v>311</v>
      </c>
      <c r="Y1717" s="50" t="s">
        <v>311</v>
      </c>
      <c r="Z1717" s="50" t="s">
        <v>311</v>
      </c>
      <c r="AA1717" s="50" t="s">
        <v>311</v>
      </c>
      <c r="AB1717" s="50" t="s">
        <v>311</v>
      </c>
      <c r="AC1717" s="50" t="str">
        <f t="shared" si="113"/>
        <v>Sudan-1980</v>
      </c>
      <c r="AD1717" s="51">
        <f t="shared" si="114"/>
        <v>7251.3229999999994</v>
      </c>
      <c r="AE1717" s="15">
        <f t="shared" si="115"/>
        <v>1.0006649821005076</v>
      </c>
      <c r="AF1717">
        <f t="shared" si="116"/>
        <v>3.0178052369446703E-2</v>
      </c>
    </row>
    <row r="1718" spans="1:32" x14ac:dyDescent="0.25">
      <c r="A1718" s="59">
        <v>1701</v>
      </c>
      <c r="B1718" s="60" t="s">
        <v>309</v>
      </c>
      <c r="C1718" s="61" t="s">
        <v>391</v>
      </c>
      <c r="D1718" s="62"/>
      <c r="E1718" s="62">
        <v>740</v>
      </c>
      <c r="F1718" s="62">
        <v>1980</v>
      </c>
      <c r="G1718" s="50">
        <v>44.851999999999997</v>
      </c>
      <c r="H1718" s="50">
        <v>48.673000000000002</v>
      </c>
      <c r="I1718" s="50">
        <v>50.023000000000003</v>
      </c>
      <c r="J1718" s="50">
        <v>47.99</v>
      </c>
      <c r="K1718" s="50">
        <v>35.234999999999999</v>
      </c>
      <c r="L1718" s="50">
        <v>24.78</v>
      </c>
      <c r="M1718" s="50">
        <v>18.806999999999999</v>
      </c>
      <c r="N1718" s="50">
        <v>17.126999999999999</v>
      </c>
      <c r="O1718" s="50">
        <v>16.131</v>
      </c>
      <c r="P1718" s="50">
        <v>14.795</v>
      </c>
      <c r="Q1718" s="50">
        <v>12.117000000000001</v>
      </c>
      <c r="R1718" s="50">
        <v>9.6530000000000005</v>
      </c>
      <c r="S1718" s="50">
        <v>6.6379999999999999</v>
      </c>
      <c r="T1718" s="50">
        <v>5.4749999999999996</v>
      </c>
      <c r="U1718" s="50">
        <v>4.3250000000000002</v>
      </c>
      <c r="V1718" s="50">
        <v>3.2450000000000001</v>
      </c>
      <c r="W1718" s="50">
        <v>2.911</v>
      </c>
      <c r="X1718" s="50" t="s">
        <v>311</v>
      </c>
      <c r="Y1718" s="50" t="s">
        <v>311</v>
      </c>
      <c r="Z1718" s="50" t="s">
        <v>311</v>
      </c>
      <c r="AA1718" s="50" t="s">
        <v>311</v>
      </c>
      <c r="AB1718" s="50" t="s">
        <v>311</v>
      </c>
      <c r="AC1718" s="50" t="str">
        <f t="shared" si="113"/>
        <v>Suriname-1980</v>
      </c>
      <c r="AD1718" s="51">
        <f t="shared" si="114"/>
        <v>203.27299999999997</v>
      </c>
      <c r="AE1718" s="15">
        <f t="shared" si="115"/>
        <v>0.78467873254195109</v>
      </c>
      <c r="AF1718">
        <f t="shared" si="116"/>
        <v>4.6006441363123908E-2</v>
      </c>
    </row>
    <row r="1719" spans="1:32" x14ac:dyDescent="0.25">
      <c r="A1719" s="59">
        <v>1702</v>
      </c>
      <c r="B1719" s="60" t="s">
        <v>309</v>
      </c>
      <c r="C1719" s="61" t="s">
        <v>488</v>
      </c>
      <c r="D1719" s="62"/>
      <c r="E1719" s="62">
        <v>752</v>
      </c>
      <c r="F1719" s="62">
        <v>1980</v>
      </c>
      <c r="G1719" s="50">
        <v>487.69600000000003</v>
      </c>
      <c r="H1719" s="50">
        <v>557.13699999999994</v>
      </c>
      <c r="I1719" s="50">
        <v>584.28300000000002</v>
      </c>
      <c r="J1719" s="50">
        <v>569.32299999999998</v>
      </c>
      <c r="K1719" s="50">
        <v>556.33399999999995</v>
      </c>
      <c r="L1719" s="50">
        <v>583.69000000000005</v>
      </c>
      <c r="M1719" s="50">
        <v>667.69200000000001</v>
      </c>
      <c r="N1719" s="50">
        <v>603.78300000000002</v>
      </c>
      <c r="O1719" s="50">
        <v>473.85899999999998</v>
      </c>
      <c r="P1719" s="50">
        <v>436.36399999999998</v>
      </c>
      <c r="Q1719" s="50">
        <v>459.30700000000002</v>
      </c>
      <c r="R1719" s="50">
        <v>509.54899999999998</v>
      </c>
      <c r="S1719" s="50">
        <v>469.98899999999998</v>
      </c>
      <c r="T1719" s="50">
        <v>445.08300000000003</v>
      </c>
      <c r="U1719" s="50">
        <v>379.87900000000002</v>
      </c>
      <c r="V1719" s="50">
        <v>271.91899999999998</v>
      </c>
      <c r="W1719" s="50">
        <v>260.45100000000002</v>
      </c>
      <c r="X1719" s="50" t="s">
        <v>311</v>
      </c>
      <c r="Y1719" s="50" t="s">
        <v>311</v>
      </c>
      <c r="Z1719" s="50" t="s">
        <v>311</v>
      </c>
      <c r="AA1719" s="50" t="s">
        <v>311</v>
      </c>
      <c r="AB1719" s="50" t="s">
        <v>311</v>
      </c>
      <c r="AC1719" s="50" t="str">
        <f t="shared" si="113"/>
        <v>Sweden-1980</v>
      </c>
      <c r="AD1719" s="51">
        <f t="shared" si="114"/>
        <v>5329.8899999999994</v>
      </c>
      <c r="AE1719" s="15">
        <f t="shared" si="115"/>
        <v>0.56032075708879547</v>
      </c>
      <c r="AF1719">
        <f t="shared" si="116"/>
        <v>0.19504682134201351</v>
      </c>
    </row>
    <row r="1720" spans="1:32" x14ac:dyDescent="0.25">
      <c r="A1720" s="59">
        <v>1703</v>
      </c>
      <c r="B1720" s="60" t="s">
        <v>309</v>
      </c>
      <c r="C1720" s="61" t="s">
        <v>489</v>
      </c>
      <c r="D1720" s="62"/>
      <c r="E1720" s="62">
        <v>760</v>
      </c>
      <c r="F1720" s="62">
        <v>1980</v>
      </c>
      <c r="G1720" s="50">
        <v>1757.1</v>
      </c>
      <c r="H1720" s="50">
        <v>1445.499</v>
      </c>
      <c r="I1720" s="50">
        <v>1169.2139999999999</v>
      </c>
      <c r="J1720" s="50">
        <v>972.02800000000002</v>
      </c>
      <c r="K1720" s="50">
        <v>795.74099999999999</v>
      </c>
      <c r="L1720" s="50">
        <v>645.48800000000006</v>
      </c>
      <c r="M1720" s="50">
        <v>419.34500000000003</v>
      </c>
      <c r="N1720" s="50">
        <v>325.887</v>
      </c>
      <c r="O1720" s="50">
        <v>283.01</v>
      </c>
      <c r="P1720" s="50">
        <v>275.50599999999997</v>
      </c>
      <c r="Q1720" s="50">
        <v>236.673</v>
      </c>
      <c r="R1720" s="50">
        <v>195.35300000000001</v>
      </c>
      <c r="S1720" s="50">
        <v>145.15700000000001</v>
      </c>
      <c r="T1720" s="50">
        <v>107.73399999999999</v>
      </c>
      <c r="U1720" s="50">
        <v>75.81</v>
      </c>
      <c r="V1720" s="50">
        <v>46.762999999999998</v>
      </c>
      <c r="W1720" s="50">
        <v>34.466000000000001</v>
      </c>
      <c r="X1720" s="50" t="s">
        <v>311</v>
      </c>
      <c r="Y1720" s="50" t="s">
        <v>311</v>
      </c>
      <c r="Z1720" s="50" t="s">
        <v>311</v>
      </c>
      <c r="AA1720" s="50" t="s">
        <v>311</v>
      </c>
      <c r="AB1720" s="50" t="s">
        <v>311</v>
      </c>
      <c r="AC1720" s="50" t="str">
        <f t="shared" si="113"/>
        <v>Syrian Arab Republic-1980</v>
      </c>
      <c r="AD1720" s="51">
        <f t="shared" si="114"/>
        <v>4294.1880000000001</v>
      </c>
      <c r="AE1720" s="15">
        <f t="shared" si="115"/>
        <v>1.0797352142011485</v>
      </c>
      <c r="AF1720">
        <f t="shared" si="116"/>
        <v>3.055307748060495E-2</v>
      </c>
    </row>
    <row r="1721" spans="1:32" x14ac:dyDescent="0.25">
      <c r="A1721" s="59">
        <v>1704</v>
      </c>
      <c r="B1721" s="60" t="s">
        <v>309</v>
      </c>
      <c r="C1721" s="61" t="s">
        <v>157</v>
      </c>
      <c r="D1721" s="62"/>
      <c r="E1721" s="62">
        <v>764</v>
      </c>
      <c r="F1721" s="62">
        <v>1980</v>
      </c>
      <c r="G1721" s="50">
        <v>6159.1109999999999</v>
      </c>
      <c r="H1721" s="50">
        <v>6356.2420000000002</v>
      </c>
      <c r="I1721" s="50">
        <v>6171.527</v>
      </c>
      <c r="J1721" s="50">
        <v>5314.4809999999998</v>
      </c>
      <c r="K1721" s="50">
        <v>4566.3440000000001</v>
      </c>
      <c r="L1721" s="50">
        <v>3785.348</v>
      </c>
      <c r="M1721" s="50">
        <v>3008.402</v>
      </c>
      <c r="N1721" s="50">
        <v>2427.8420000000001</v>
      </c>
      <c r="O1721" s="50">
        <v>2289.578</v>
      </c>
      <c r="P1721" s="50">
        <v>1922.171</v>
      </c>
      <c r="Q1721" s="50">
        <v>1560.86</v>
      </c>
      <c r="R1721" s="50">
        <v>1160.2349999999999</v>
      </c>
      <c r="S1721" s="50">
        <v>887.92899999999997</v>
      </c>
      <c r="T1721" s="50">
        <v>690.29100000000005</v>
      </c>
      <c r="U1721" s="50">
        <v>503.42099999999999</v>
      </c>
      <c r="V1721" s="50">
        <v>318.892</v>
      </c>
      <c r="W1721" s="50">
        <v>262.649</v>
      </c>
      <c r="X1721" s="50" t="s">
        <v>311</v>
      </c>
      <c r="Y1721" s="50" t="s">
        <v>311</v>
      </c>
      <c r="Z1721" s="50" t="s">
        <v>311</v>
      </c>
      <c r="AA1721" s="50" t="s">
        <v>311</v>
      </c>
      <c r="AB1721" s="50" t="s">
        <v>311</v>
      </c>
      <c r="AC1721" s="50" t="str">
        <f t="shared" si="113"/>
        <v>Thailand-1980</v>
      </c>
      <c r="AD1721" s="51">
        <f t="shared" si="114"/>
        <v>26923.190000000002</v>
      </c>
      <c r="AE1721" s="15">
        <f t="shared" si="115"/>
        <v>0.76001889077780149</v>
      </c>
      <c r="AF1721">
        <f t="shared" si="116"/>
        <v>3.8922391480653289E-2</v>
      </c>
    </row>
    <row r="1722" spans="1:32" x14ac:dyDescent="0.25">
      <c r="A1722" s="59">
        <v>1705</v>
      </c>
      <c r="B1722" s="60" t="s">
        <v>309</v>
      </c>
      <c r="C1722" s="61" t="s">
        <v>392</v>
      </c>
      <c r="D1722" s="62"/>
      <c r="E1722" s="62">
        <v>626</v>
      </c>
      <c r="F1722" s="62">
        <v>1980</v>
      </c>
      <c r="G1722" s="50">
        <v>73.251000000000005</v>
      </c>
      <c r="H1722" s="50">
        <v>83.909000000000006</v>
      </c>
      <c r="I1722" s="50">
        <v>76.361000000000004</v>
      </c>
      <c r="J1722" s="50">
        <v>69.375</v>
      </c>
      <c r="K1722" s="50">
        <v>63.411999999999999</v>
      </c>
      <c r="L1722" s="50">
        <v>52.558</v>
      </c>
      <c r="M1722" s="50">
        <v>44.070999999999998</v>
      </c>
      <c r="N1722" s="50">
        <v>34.116999999999997</v>
      </c>
      <c r="O1722" s="50">
        <v>27.071000000000002</v>
      </c>
      <c r="P1722" s="50">
        <v>19.521000000000001</v>
      </c>
      <c r="Q1722" s="50">
        <v>15.138</v>
      </c>
      <c r="R1722" s="50">
        <v>10.25</v>
      </c>
      <c r="S1722" s="50">
        <v>7.1859999999999999</v>
      </c>
      <c r="T1722" s="50">
        <v>4.6219999999999999</v>
      </c>
      <c r="U1722" s="50">
        <v>3.524</v>
      </c>
      <c r="V1722" s="50">
        <v>2.2599999999999998</v>
      </c>
      <c r="W1722" s="50">
        <v>0.93700000000000006</v>
      </c>
      <c r="X1722" s="50" t="s">
        <v>311</v>
      </c>
      <c r="Y1722" s="50" t="s">
        <v>311</v>
      </c>
      <c r="Z1722" s="50" t="s">
        <v>311</v>
      </c>
      <c r="AA1722" s="50" t="s">
        <v>311</v>
      </c>
      <c r="AB1722" s="50" t="s">
        <v>311</v>
      </c>
      <c r="AC1722" s="50" t="str">
        <f t="shared" si="113"/>
        <v>Timor-Leste-1980</v>
      </c>
      <c r="AD1722" s="51">
        <f t="shared" si="114"/>
        <v>342.69900000000001</v>
      </c>
      <c r="AE1722" s="15">
        <f t="shared" si="115"/>
        <v>0.71451623728111269</v>
      </c>
      <c r="AF1722">
        <f t="shared" si="116"/>
        <v>1.9685189684495504E-2</v>
      </c>
    </row>
    <row r="1723" spans="1:32" x14ac:dyDescent="0.25">
      <c r="A1723" s="59">
        <v>1706</v>
      </c>
      <c r="B1723" s="60" t="s">
        <v>309</v>
      </c>
      <c r="C1723" s="61" t="s">
        <v>490</v>
      </c>
      <c r="D1723" s="62"/>
      <c r="E1723" s="62">
        <v>768</v>
      </c>
      <c r="F1723" s="62">
        <v>1980</v>
      </c>
      <c r="G1723" s="50">
        <v>517.38300000000004</v>
      </c>
      <c r="H1723" s="50">
        <v>410.24</v>
      </c>
      <c r="I1723" s="50">
        <v>335.07600000000002</v>
      </c>
      <c r="J1723" s="50">
        <v>275.42399999999998</v>
      </c>
      <c r="K1723" s="50">
        <v>225.81</v>
      </c>
      <c r="L1723" s="50">
        <v>187.86799999999999</v>
      </c>
      <c r="M1723" s="50">
        <v>158.273</v>
      </c>
      <c r="N1723" s="50">
        <v>133.54499999999999</v>
      </c>
      <c r="O1723" s="50">
        <v>111.64</v>
      </c>
      <c r="P1723" s="50">
        <v>93.454999999999998</v>
      </c>
      <c r="Q1723" s="50">
        <v>77.972999999999999</v>
      </c>
      <c r="R1723" s="50">
        <v>63.973999999999997</v>
      </c>
      <c r="S1723" s="50">
        <v>50.777999999999999</v>
      </c>
      <c r="T1723" s="50">
        <v>37.604999999999997</v>
      </c>
      <c r="U1723" s="50">
        <v>23.690999999999999</v>
      </c>
      <c r="V1723" s="50">
        <v>12.154999999999999</v>
      </c>
      <c r="W1723" s="50">
        <v>5.9489999999999998</v>
      </c>
      <c r="X1723" s="50" t="s">
        <v>311</v>
      </c>
      <c r="Y1723" s="50" t="s">
        <v>311</v>
      </c>
      <c r="Z1723" s="50" t="s">
        <v>311</v>
      </c>
      <c r="AA1723" s="50" t="s">
        <v>311</v>
      </c>
      <c r="AB1723" s="50" t="s">
        <v>311</v>
      </c>
      <c r="AC1723" s="50" t="str">
        <f t="shared" si="113"/>
        <v>Togo-1980</v>
      </c>
      <c r="AD1723" s="51">
        <f t="shared" si="114"/>
        <v>1378.7399999999998</v>
      </c>
      <c r="AE1723" s="15">
        <f t="shared" si="115"/>
        <v>0.9734242859422374</v>
      </c>
      <c r="AF1723">
        <f t="shared" si="116"/>
        <v>3.00593729402799E-2</v>
      </c>
    </row>
    <row r="1724" spans="1:32" x14ac:dyDescent="0.25">
      <c r="A1724" s="59">
        <v>1707</v>
      </c>
      <c r="B1724" s="60" t="s">
        <v>309</v>
      </c>
      <c r="C1724" s="61" t="s">
        <v>393</v>
      </c>
      <c r="D1724" s="62"/>
      <c r="E1724" s="62">
        <v>776</v>
      </c>
      <c r="F1724" s="62">
        <v>1980</v>
      </c>
      <c r="G1724" s="50">
        <v>13.272</v>
      </c>
      <c r="H1724" s="50">
        <v>11.842000000000001</v>
      </c>
      <c r="I1724" s="50">
        <v>13.672000000000001</v>
      </c>
      <c r="J1724" s="50">
        <v>11.571</v>
      </c>
      <c r="K1724" s="50">
        <v>8.1790000000000003</v>
      </c>
      <c r="L1724" s="50">
        <v>5.6890000000000001</v>
      </c>
      <c r="M1724" s="50">
        <v>5.1609999999999996</v>
      </c>
      <c r="N1724" s="50">
        <v>4.75</v>
      </c>
      <c r="O1724" s="50">
        <v>4.1719999999999997</v>
      </c>
      <c r="P1724" s="50">
        <v>3.7</v>
      </c>
      <c r="Q1724" s="50">
        <v>3.3340000000000001</v>
      </c>
      <c r="R1724" s="50">
        <v>2.702</v>
      </c>
      <c r="S1724" s="50">
        <v>1.8979999999999999</v>
      </c>
      <c r="T1724" s="50">
        <v>1.232</v>
      </c>
      <c r="U1724" s="50">
        <v>0.83</v>
      </c>
      <c r="V1724" s="50">
        <v>0.56399999999999995</v>
      </c>
      <c r="W1724" s="50">
        <v>0.439</v>
      </c>
      <c r="X1724" s="50" t="s">
        <v>311</v>
      </c>
      <c r="Y1724" s="50" t="s">
        <v>311</v>
      </c>
      <c r="Z1724" s="50" t="s">
        <v>311</v>
      </c>
      <c r="AA1724" s="50" t="s">
        <v>311</v>
      </c>
      <c r="AB1724" s="50" t="s">
        <v>311</v>
      </c>
      <c r="AC1724" s="50" t="str">
        <f t="shared" si="113"/>
        <v>Tonga-1980</v>
      </c>
      <c r="AD1724" s="51">
        <f t="shared" si="114"/>
        <v>51.156000000000006</v>
      </c>
      <c r="AE1724" s="15">
        <f t="shared" si="115"/>
        <v>0.8181054030807724</v>
      </c>
      <c r="AF1724">
        <f t="shared" si="116"/>
        <v>3.4077516621822956E-2</v>
      </c>
    </row>
    <row r="1725" spans="1:32" x14ac:dyDescent="0.25">
      <c r="A1725" s="59">
        <v>1708</v>
      </c>
      <c r="B1725" s="60" t="s">
        <v>309</v>
      </c>
      <c r="C1725" s="61" t="s">
        <v>394</v>
      </c>
      <c r="D1725" s="62"/>
      <c r="E1725" s="62">
        <v>780</v>
      </c>
      <c r="F1725" s="62">
        <v>1980</v>
      </c>
      <c r="G1725" s="50">
        <v>132.47800000000001</v>
      </c>
      <c r="H1725" s="50">
        <v>119.46</v>
      </c>
      <c r="I1725" s="50">
        <v>116.679</v>
      </c>
      <c r="J1725" s="50">
        <v>135.755</v>
      </c>
      <c r="K1725" s="50">
        <v>115.282</v>
      </c>
      <c r="L1725" s="50">
        <v>91.864000000000004</v>
      </c>
      <c r="M1725" s="50">
        <v>70.572999999999993</v>
      </c>
      <c r="N1725" s="50">
        <v>58.38</v>
      </c>
      <c r="O1725" s="50">
        <v>47.789000000000001</v>
      </c>
      <c r="P1725" s="50">
        <v>40.017000000000003</v>
      </c>
      <c r="Q1725" s="50">
        <v>36.975000000000001</v>
      </c>
      <c r="R1725" s="50">
        <v>32.917000000000002</v>
      </c>
      <c r="S1725" s="50">
        <v>27.731000000000002</v>
      </c>
      <c r="T1725" s="50">
        <v>24.131</v>
      </c>
      <c r="U1725" s="50">
        <v>16.974</v>
      </c>
      <c r="V1725" s="50">
        <v>10.435</v>
      </c>
      <c r="W1725" s="50">
        <v>7.8680000000000003</v>
      </c>
      <c r="X1725" s="50" t="s">
        <v>311</v>
      </c>
      <c r="Y1725" s="50" t="s">
        <v>311</v>
      </c>
      <c r="Z1725" s="50" t="s">
        <v>311</v>
      </c>
      <c r="AA1725" s="50" t="s">
        <v>311</v>
      </c>
      <c r="AB1725" s="50" t="s">
        <v>311</v>
      </c>
      <c r="AC1725" s="50" t="str">
        <f t="shared" si="113"/>
        <v>Trinidad and Tobago-1980</v>
      </c>
      <c r="AD1725" s="51">
        <f t="shared" si="114"/>
        <v>657.28300000000002</v>
      </c>
      <c r="AE1725" s="15">
        <f t="shared" si="115"/>
        <v>0.65120351507645857</v>
      </c>
      <c r="AF1725">
        <f t="shared" si="116"/>
        <v>5.7908178185008291E-2</v>
      </c>
    </row>
    <row r="1726" spans="1:32" x14ac:dyDescent="0.25">
      <c r="A1726" s="59">
        <v>1709</v>
      </c>
      <c r="B1726" s="60" t="s">
        <v>309</v>
      </c>
      <c r="C1726" s="61" t="s">
        <v>491</v>
      </c>
      <c r="D1726" s="62"/>
      <c r="E1726" s="62">
        <v>788</v>
      </c>
      <c r="F1726" s="62">
        <v>1980</v>
      </c>
      <c r="G1726" s="50">
        <v>978.86500000000001</v>
      </c>
      <c r="H1726" s="50">
        <v>868.22900000000004</v>
      </c>
      <c r="I1726" s="50">
        <v>810.04899999999998</v>
      </c>
      <c r="J1726" s="50">
        <v>730.51599999999996</v>
      </c>
      <c r="K1726" s="50">
        <v>600.24199999999996</v>
      </c>
      <c r="L1726" s="50">
        <v>500.84699999999998</v>
      </c>
      <c r="M1726" s="50">
        <v>297.99299999999999</v>
      </c>
      <c r="N1726" s="50">
        <v>266.01799999999997</v>
      </c>
      <c r="O1726" s="50">
        <v>277.524</v>
      </c>
      <c r="P1726" s="50">
        <v>262.303</v>
      </c>
      <c r="Q1726" s="50">
        <v>220.01599999999999</v>
      </c>
      <c r="R1726" s="50">
        <v>171.83199999999999</v>
      </c>
      <c r="S1726" s="50">
        <v>134.65700000000001</v>
      </c>
      <c r="T1726" s="50">
        <v>112.804</v>
      </c>
      <c r="U1726" s="50">
        <v>71.971000000000004</v>
      </c>
      <c r="V1726" s="50">
        <v>39.213999999999999</v>
      </c>
      <c r="W1726" s="50">
        <v>25.087</v>
      </c>
      <c r="X1726" s="50" t="s">
        <v>311</v>
      </c>
      <c r="Y1726" s="50" t="s">
        <v>311</v>
      </c>
      <c r="Z1726" s="50" t="s">
        <v>311</v>
      </c>
      <c r="AA1726" s="50" t="s">
        <v>311</v>
      </c>
      <c r="AB1726" s="50" t="s">
        <v>311</v>
      </c>
      <c r="AC1726" s="50" t="str">
        <f t="shared" si="113"/>
        <v>Tunisia-1980</v>
      </c>
      <c r="AD1726" s="51">
        <f t="shared" si="114"/>
        <v>3461.9479999999999</v>
      </c>
      <c r="AE1726" s="15">
        <f t="shared" si="115"/>
        <v>0.83947505855085058</v>
      </c>
      <c r="AF1726">
        <f t="shared" si="116"/>
        <v>4.0704738661346919E-2</v>
      </c>
    </row>
    <row r="1727" spans="1:32" x14ac:dyDescent="0.25">
      <c r="A1727" s="59">
        <v>1710</v>
      </c>
      <c r="B1727" s="60" t="s">
        <v>309</v>
      </c>
      <c r="C1727" s="61" t="s">
        <v>492</v>
      </c>
      <c r="D1727" s="62"/>
      <c r="E1727" s="62">
        <v>792</v>
      </c>
      <c r="F1727" s="62">
        <v>1980</v>
      </c>
      <c r="G1727" s="50">
        <v>6520.8329999999996</v>
      </c>
      <c r="H1727" s="50">
        <v>5812.2449999999999</v>
      </c>
      <c r="I1727" s="50">
        <v>5100.9620000000004</v>
      </c>
      <c r="J1727" s="50">
        <v>4525.9719999999998</v>
      </c>
      <c r="K1727" s="50">
        <v>3947.5329999999999</v>
      </c>
      <c r="L1727" s="50">
        <v>3386.4720000000002</v>
      </c>
      <c r="M1727" s="50">
        <v>2620.8609999999999</v>
      </c>
      <c r="N1727" s="50">
        <v>2260.6819999999998</v>
      </c>
      <c r="O1727" s="50">
        <v>2052.7370000000001</v>
      </c>
      <c r="P1727" s="50">
        <v>2046.771</v>
      </c>
      <c r="Q1727" s="50">
        <v>1629.4880000000001</v>
      </c>
      <c r="R1727" s="50">
        <v>1179.0340000000001</v>
      </c>
      <c r="S1727" s="50">
        <v>818.83799999999997</v>
      </c>
      <c r="T1727" s="50">
        <v>850.85400000000004</v>
      </c>
      <c r="U1727" s="50">
        <v>614.05600000000004</v>
      </c>
      <c r="V1727" s="50">
        <v>360.87099999999998</v>
      </c>
      <c r="W1727" s="50">
        <v>247.71199999999999</v>
      </c>
      <c r="X1727" s="50" t="s">
        <v>311</v>
      </c>
      <c r="Y1727" s="50" t="s">
        <v>311</v>
      </c>
      <c r="Z1727" s="50" t="s">
        <v>311</v>
      </c>
      <c r="AA1727" s="50" t="s">
        <v>311</v>
      </c>
      <c r="AB1727" s="50" t="s">
        <v>311</v>
      </c>
      <c r="AC1727" s="50" t="str">
        <f t="shared" si="113"/>
        <v>Turkey-1980</v>
      </c>
      <c r="AD1727" s="51">
        <f t="shared" si="114"/>
        <v>24468.388000000003</v>
      </c>
      <c r="AE1727" s="15">
        <f t="shared" si="115"/>
        <v>0.79725452285618481</v>
      </c>
      <c r="AF1727">
        <f t="shared" si="116"/>
        <v>4.9483838979450058E-2</v>
      </c>
    </row>
    <row r="1728" spans="1:32" x14ac:dyDescent="0.25">
      <c r="A1728" s="59">
        <v>1711</v>
      </c>
      <c r="B1728" s="60" t="s">
        <v>309</v>
      </c>
      <c r="C1728" s="61" t="s">
        <v>493</v>
      </c>
      <c r="D1728" s="62">
        <v>19</v>
      </c>
      <c r="E1728" s="62">
        <v>804</v>
      </c>
      <c r="F1728" s="62">
        <v>1980</v>
      </c>
      <c r="G1728" s="50">
        <v>3717.39</v>
      </c>
      <c r="H1728" s="50">
        <v>3632.5929999999998</v>
      </c>
      <c r="I1728" s="50">
        <v>3394.66</v>
      </c>
      <c r="J1728" s="50">
        <v>3843.3009999999999</v>
      </c>
      <c r="K1728" s="50">
        <v>3948.1990000000001</v>
      </c>
      <c r="L1728" s="50">
        <v>4115.7709999999997</v>
      </c>
      <c r="M1728" s="50">
        <v>3291.5990000000002</v>
      </c>
      <c r="N1728" s="50">
        <v>2763.3</v>
      </c>
      <c r="O1728" s="50">
        <v>4239.3770000000004</v>
      </c>
      <c r="P1728" s="50">
        <v>2921.27</v>
      </c>
      <c r="Q1728" s="50">
        <v>3690.5509999999999</v>
      </c>
      <c r="R1728" s="50">
        <v>2745.9270000000001</v>
      </c>
      <c r="S1728" s="50">
        <v>1758.2729999999999</v>
      </c>
      <c r="T1728" s="50">
        <v>2232.6509999999998</v>
      </c>
      <c r="U1728" s="50">
        <v>1711.8810000000001</v>
      </c>
      <c r="V1728" s="50">
        <v>1087.183</v>
      </c>
      <c r="W1728" s="50">
        <v>874.88599999999997</v>
      </c>
      <c r="X1728" s="50" t="s">
        <v>311</v>
      </c>
      <c r="Y1728" s="50" t="s">
        <v>311</v>
      </c>
      <c r="Z1728" s="50" t="s">
        <v>311</v>
      </c>
      <c r="AA1728" s="50" t="s">
        <v>311</v>
      </c>
      <c r="AB1728" s="50" t="s">
        <v>311</v>
      </c>
      <c r="AC1728" s="50" t="str">
        <f t="shared" si="113"/>
        <v>Ukraine-1980</v>
      </c>
      <c r="AD1728" s="51">
        <f t="shared" si="114"/>
        <v>33317.567999999999</v>
      </c>
      <c r="AE1728" s="15">
        <f t="shared" si="115"/>
        <v>0.49977369296582508</v>
      </c>
      <c r="AF1728">
        <f t="shared" si="116"/>
        <v>0.13405139837399443</v>
      </c>
    </row>
    <row r="1729" spans="1:32" x14ac:dyDescent="0.25">
      <c r="A1729" s="59">
        <v>1712</v>
      </c>
      <c r="B1729" s="60" t="s">
        <v>309</v>
      </c>
      <c r="C1729" s="61" t="s">
        <v>494</v>
      </c>
      <c r="D1729" s="62"/>
      <c r="E1729" s="62">
        <v>784</v>
      </c>
      <c r="F1729" s="62">
        <v>1980</v>
      </c>
      <c r="G1729" s="50">
        <v>134.42599999999999</v>
      </c>
      <c r="H1729" s="50">
        <v>97.840999999999994</v>
      </c>
      <c r="I1729" s="50">
        <v>59.667000000000002</v>
      </c>
      <c r="J1729" s="50">
        <v>59.174999999999997</v>
      </c>
      <c r="K1729" s="50">
        <v>127.053</v>
      </c>
      <c r="L1729" s="50">
        <v>180.02500000000001</v>
      </c>
      <c r="M1729" s="50">
        <v>140.98099999999999</v>
      </c>
      <c r="N1729" s="50">
        <v>92.745000000000005</v>
      </c>
      <c r="O1729" s="50">
        <v>63.597999999999999</v>
      </c>
      <c r="P1729" s="50">
        <v>32.241999999999997</v>
      </c>
      <c r="Q1729" s="50">
        <v>21.021999999999998</v>
      </c>
      <c r="R1729" s="50">
        <v>13.038</v>
      </c>
      <c r="S1729" s="50">
        <v>5.5819999999999999</v>
      </c>
      <c r="T1729" s="50">
        <v>8.9149999999999991</v>
      </c>
      <c r="U1729" s="50">
        <v>4.8410000000000002</v>
      </c>
      <c r="V1729" s="50">
        <v>0.624</v>
      </c>
      <c r="W1729" s="50">
        <v>0.60899999999999999</v>
      </c>
      <c r="X1729" s="50" t="s">
        <v>311</v>
      </c>
      <c r="Y1729" s="50" t="s">
        <v>311</v>
      </c>
      <c r="Z1729" s="50" t="s">
        <v>311</v>
      </c>
      <c r="AA1729" s="50" t="s">
        <v>311</v>
      </c>
      <c r="AB1729" s="50" t="s">
        <v>311</v>
      </c>
      <c r="AC1729" s="50" t="str">
        <f t="shared" si="113"/>
        <v>United Arab Emirates-1980</v>
      </c>
      <c r="AD1729" s="51">
        <f t="shared" si="114"/>
        <v>735.46100000000001</v>
      </c>
      <c r="AE1729" s="15">
        <f t="shared" si="115"/>
        <v>0.41732056492458469</v>
      </c>
      <c r="AF1729">
        <f t="shared" si="116"/>
        <v>1.458932542984928E-2</v>
      </c>
    </row>
    <row r="1730" spans="1:32" x14ac:dyDescent="0.25">
      <c r="A1730" s="59">
        <v>1713</v>
      </c>
      <c r="B1730" s="60" t="s">
        <v>309</v>
      </c>
      <c r="C1730" s="61" t="s">
        <v>33</v>
      </c>
      <c r="D1730" s="62"/>
      <c r="E1730" s="62">
        <v>826</v>
      </c>
      <c r="F1730" s="62">
        <v>1980</v>
      </c>
      <c r="G1730" s="50">
        <v>3383.9209999999998</v>
      </c>
      <c r="H1730" s="50">
        <v>3863.038</v>
      </c>
      <c r="I1730" s="50">
        <v>4578.12</v>
      </c>
      <c r="J1730" s="50">
        <v>4741.0720000000001</v>
      </c>
      <c r="K1730" s="50">
        <v>4104.0910000000003</v>
      </c>
      <c r="L1730" s="50">
        <v>3775.134</v>
      </c>
      <c r="M1730" s="50">
        <v>4170.9539999999997</v>
      </c>
      <c r="N1730" s="50">
        <v>3472.1759999999999</v>
      </c>
      <c r="O1730" s="50">
        <v>3207.471</v>
      </c>
      <c r="P1730" s="50">
        <v>3118.59</v>
      </c>
      <c r="Q1730" s="50">
        <v>3211.3009999999999</v>
      </c>
      <c r="R1730" s="50">
        <v>3381.712</v>
      </c>
      <c r="S1730" s="50">
        <v>2837.2669999999998</v>
      </c>
      <c r="T1730" s="50">
        <v>2843.29</v>
      </c>
      <c r="U1730" s="50">
        <v>2384.6190000000001</v>
      </c>
      <c r="V1730" s="50">
        <v>1676.7760000000001</v>
      </c>
      <c r="W1730" s="50">
        <v>1515.943</v>
      </c>
      <c r="X1730" s="50" t="s">
        <v>311</v>
      </c>
      <c r="Y1730" s="50" t="s">
        <v>311</v>
      </c>
      <c r="Z1730" s="50" t="s">
        <v>311</v>
      </c>
      <c r="AA1730" s="50" t="s">
        <v>311</v>
      </c>
      <c r="AB1730" s="50" t="s">
        <v>311</v>
      </c>
      <c r="AC1730" s="50" t="str">
        <f t="shared" si="113"/>
        <v>United Kingdom-1980</v>
      </c>
      <c r="AD1730" s="51">
        <f t="shared" si="114"/>
        <v>36019.768000000004</v>
      </c>
      <c r="AE1730" s="15">
        <f t="shared" si="115"/>
        <v>0.56207210995917567</v>
      </c>
      <c r="AF1730">
        <f t="shared" si="116"/>
        <v>0.17599863993712844</v>
      </c>
    </row>
    <row r="1731" spans="1:32" x14ac:dyDescent="0.25">
      <c r="A1731" s="59">
        <v>1714</v>
      </c>
      <c r="B1731" s="60" t="s">
        <v>309</v>
      </c>
      <c r="C1731" s="61" t="s">
        <v>495</v>
      </c>
      <c r="D1731" s="62">
        <v>20</v>
      </c>
      <c r="E1731" s="62">
        <v>834</v>
      </c>
      <c r="F1731" s="62">
        <v>1980</v>
      </c>
      <c r="G1731" s="50">
        <v>3536.835</v>
      </c>
      <c r="H1731" s="50">
        <v>2826.5920000000001</v>
      </c>
      <c r="I1731" s="50">
        <v>2337.8330000000001</v>
      </c>
      <c r="J1731" s="50">
        <v>1944.0329999999999</v>
      </c>
      <c r="K1731" s="50">
        <v>1608.373</v>
      </c>
      <c r="L1731" s="50">
        <v>1312.2139999999999</v>
      </c>
      <c r="M1731" s="50">
        <v>1124.508</v>
      </c>
      <c r="N1731" s="50">
        <v>918.91300000000001</v>
      </c>
      <c r="O1731" s="50">
        <v>756.50699999999995</v>
      </c>
      <c r="P1731" s="50">
        <v>620.97199999999998</v>
      </c>
      <c r="Q1731" s="50">
        <v>503.37700000000001</v>
      </c>
      <c r="R1731" s="50">
        <v>398.88299999999998</v>
      </c>
      <c r="S1731" s="50">
        <v>305.262</v>
      </c>
      <c r="T1731" s="50">
        <v>219.221</v>
      </c>
      <c r="U1731" s="50">
        <v>142.631</v>
      </c>
      <c r="V1731" s="50">
        <v>79.290999999999997</v>
      </c>
      <c r="W1731" s="50">
        <v>47.712000000000003</v>
      </c>
      <c r="X1731" s="50" t="s">
        <v>311</v>
      </c>
      <c r="Y1731" s="50" t="s">
        <v>311</v>
      </c>
      <c r="Z1731" s="50" t="s">
        <v>311</v>
      </c>
      <c r="AA1731" s="50" t="s">
        <v>311</v>
      </c>
      <c r="AB1731" s="50" t="s">
        <v>311</v>
      </c>
      <c r="AC1731" s="50" t="str">
        <f t="shared" si="113"/>
        <v>United Republic of Tanzania-1980</v>
      </c>
      <c r="AD1731" s="51">
        <f t="shared" si="114"/>
        <v>9493.0419999999995</v>
      </c>
      <c r="AE1731" s="15">
        <f t="shared" si="115"/>
        <v>0.96808957550171992</v>
      </c>
      <c r="AF1731">
        <f t="shared" si="116"/>
        <v>2.6868576766506346E-2</v>
      </c>
    </row>
    <row r="1732" spans="1:32" x14ac:dyDescent="0.25">
      <c r="A1732" s="59">
        <v>1715</v>
      </c>
      <c r="B1732" s="60" t="s">
        <v>309</v>
      </c>
      <c r="C1732" s="61" t="s">
        <v>344</v>
      </c>
      <c r="D1732" s="62"/>
      <c r="E1732" s="62">
        <v>840</v>
      </c>
      <c r="F1732" s="62">
        <v>1980</v>
      </c>
      <c r="G1732" s="50">
        <v>16608.661</v>
      </c>
      <c r="H1732" s="50">
        <v>16866.384999999998</v>
      </c>
      <c r="I1732" s="50">
        <v>18657.235000000001</v>
      </c>
      <c r="J1732" s="50">
        <v>21234.971000000001</v>
      </c>
      <c r="K1732" s="50">
        <v>21585.151000000002</v>
      </c>
      <c r="L1732" s="50">
        <v>19940.083999999999</v>
      </c>
      <c r="M1732" s="50">
        <v>17788.629000000001</v>
      </c>
      <c r="N1732" s="50">
        <v>13943.441000000001</v>
      </c>
      <c r="O1732" s="50">
        <v>11900.545</v>
      </c>
      <c r="P1732" s="50">
        <v>11075.666999999999</v>
      </c>
      <c r="Q1732" s="50">
        <v>11710.061</v>
      </c>
      <c r="R1732" s="50">
        <v>11643.484</v>
      </c>
      <c r="S1732" s="50">
        <v>10245.834999999999</v>
      </c>
      <c r="T1732" s="50">
        <v>8982.9290000000001</v>
      </c>
      <c r="U1732" s="50">
        <v>7038.2520000000004</v>
      </c>
      <c r="V1732" s="50">
        <v>5335.9319999999998</v>
      </c>
      <c r="W1732" s="50">
        <v>5205.79</v>
      </c>
      <c r="X1732" s="50" t="s">
        <v>311</v>
      </c>
      <c r="Y1732" s="50" t="s">
        <v>311</v>
      </c>
      <c r="Z1732" s="50" t="s">
        <v>311</v>
      </c>
      <c r="AA1732" s="50" t="s">
        <v>311</v>
      </c>
      <c r="AB1732" s="50" t="s">
        <v>311</v>
      </c>
      <c r="AC1732" s="50" t="str">
        <f t="shared" si="113"/>
        <v>United States of America-1980</v>
      </c>
      <c r="AD1732" s="51">
        <f t="shared" si="114"/>
        <v>151067.86800000002</v>
      </c>
      <c r="AE1732" s="15">
        <f t="shared" si="115"/>
        <v>0.52092602511607555</v>
      </c>
      <c r="AF1732">
        <f t="shared" si="116"/>
        <v>0.13072285197979852</v>
      </c>
    </row>
    <row r="1733" spans="1:32" x14ac:dyDescent="0.25">
      <c r="A1733" s="59">
        <v>1716</v>
      </c>
      <c r="B1733" s="60" t="s">
        <v>309</v>
      </c>
      <c r="C1733" s="61" t="s">
        <v>395</v>
      </c>
      <c r="D1733" s="62"/>
      <c r="E1733" s="62">
        <v>850</v>
      </c>
      <c r="F1733" s="62">
        <v>1980</v>
      </c>
      <c r="G1733" s="50">
        <v>10.85</v>
      </c>
      <c r="H1733" s="50">
        <v>11.365</v>
      </c>
      <c r="I1733" s="50">
        <v>13.215</v>
      </c>
      <c r="J1733" s="50">
        <v>11.13</v>
      </c>
      <c r="K1733" s="50">
        <v>6.7279999999999998</v>
      </c>
      <c r="L1733" s="50">
        <v>6.3419999999999996</v>
      </c>
      <c r="M1733" s="50">
        <v>8.7279999999999998</v>
      </c>
      <c r="N1733" s="50">
        <v>6.9809999999999999</v>
      </c>
      <c r="O1733" s="50">
        <v>5.6189999999999998</v>
      </c>
      <c r="P1733" s="50">
        <v>3.8250000000000002</v>
      </c>
      <c r="Q1733" s="50">
        <v>3.7320000000000002</v>
      </c>
      <c r="R1733" s="50">
        <v>3.1459999999999999</v>
      </c>
      <c r="S1733" s="50">
        <v>2.5939999999999999</v>
      </c>
      <c r="T1733" s="50">
        <v>2.0539999999999998</v>
      </c>
      <c r="U1733" s="50">
        <v>1.383</v>
      </c>
      <c r="V1733" s="50">
        <v>0.8</v>
      </c>
      <c r="W1733" s="50">
        <v>0.58799999999999997</v>
      </c>
      <c r="X1733" s="50" t="s">
        <v>311</v>
      </c>
      <c r="Y1733" s="50" t="s">
        <v>311</v>
      </c>
      <c r="Z1733" s="50" t="s">
        <v>311</v>
      </c>
      <c r="AA1733" s="50" t="s">
        <v>311</v>
      </c>
      <c r="AB1733" s="50" t="s">
        <v>311</v>
      </c>
      <c r="AC1733" s="50" t="str">
        <f t="shared" si="113"/>
        <v>United States Virgin Islands-1980</v>
      </c>
      <c r="AD1733" s="51">
        <f t="shared" si="114"/>
        <v>58.825000000000003</v>
      </c>
      <c r="AE1733" s="15">
        <f t="shared" si="115"/>
        <v>0.68431789205269866</v>
      </c>
      <c r="AF1733">
        <f t="shared" si="116"/>
        <v>5.1190918253673549E-2</v>
      </c>
    </row>
    <row r="1734" spans="1:32" x14ac:dyDescent="0.25">
      <c r="A1734" s="59">
        <v>1717</v>
      </c>
      <c r="B1734" s="60" t="s">
        <v>309</v>
      </c>
      <c r="C1734" s="61" t="s">
        <v>496</v>
      </c>
      <c r="D1734" s="62"/>
      <c r="E1734" s="62">
        <v>858</v>
      </c>
      <c r="F1734" s="62">
        <v>1980</v>
      </c>
      <c r="G1734" s="50">
        <v>277.29899999999998</v>
      </c>
      <c r="H1734" s="50">
        <v>267.315</v>
      </c>
      <c r="I1734" s="50">
        <v>240.67</v>
      </c>
      <c r="J1734" s="50">
        <v>246.22900000000001</v>
      </c>
      <c r="K1734" s="50">
        <v>221.90100000000001</v>
      </c>
      <c r="L1734" s="50">
        <v>199.02799999999999</v>
      </c>
      <c r="M1734" s="50">
        <v>185.624</v>
      </c>
      <c r="N1734" s="50">
        <v>175.417</v>
      </c>
      <c r="O1734" s="50">
        <v>171.26900000000001</v>
      </c>
      <c r="P1734" s="50">
        <v>177.97900000000001</v>
      </c>
      <c r="Q1734" s="50">
        <v>172.518</v>
      </c>
      <c r="R1734" s="50">
        <v>150.62200000000001</v>
      </c>
      <c r="S1734" s="50">
        <v>123.155</v>
      </c>
      <c r="T1734" s="50">
        <v>113.364</v>
      </c>
      <c r="U1734" s="50">
        <v>82.813000000000002</v>
      </c>
      <c r="V1734" s="50">
        <v>57.831000000000003</v>
      </c>
      <c r="W1734" s="50">
        <v>52.744</v>
      </c>
      <c r="X1734" s="50" t="s">
        <v>311</v>
      </c>
      <c r="Y1734" s="50" t="s">
        <v>311</v>
      </c>
      <c r="Z1734" s="50" t="s">
        <v>311</v>
      </c>
      <c r="AA1734" s="50" t="s">
        <v>311</v>
      </c>
      <c r="AB1734" s="50" t="s">
        <v>311</v>
      </c>
      <c r="AC1734" s="50" t="str">
        <f t="shared" si="113"/>
        <v>Uruguay-1980</v>
      </c>
      <c r="AD1734" s="51">
        <f t="shared" si="114"/>
        <v>1823.7420000000002</v>
      </c>
      <c r="AE1734" s="15">
        <f t="shared" si="115"/>
        <v>0.59878864444641822</v>
      </c>
      <c r="AF1734">
        <f t="shared" si="116"/>
        <v>0.11757337795790462</v>
      </c>
    </row>
    <row r="1735" spans="1:32" x14ac:dyDescent="0.25">
      <c r="A1735" s="59">
        <v>1718</v>
      </c>
      <c r="B1735" s="60" t="s">
        <v>309</v>
      </c>
      <c r="C1735" s="61" t="s">
        <v>396</v>
      </c>
      <c r="D1735" s="62"/>
      <c r="E1735" s="62">
        <v>548</v>
      </c>
      <c r="F1735" s="62">
        <v>1980</v>
      </c>
      <c r="G1735" s="50">
        <v>19.491</v>
      </c>
      <c r="H1735" s="50">
        <v>17.029</v>
      </c>
      <c r="I1735" s="50">
        <v>14.925000000000001</v>
      </c>
      <c r="J1735" s="50">
        <v>12.836</v>
      </c>
      <c r="K1735" s="50">
        <v>10.481</v>
      </c>
      <c r="L1735" s="50">
        <v>8.6549999999999994</v>
      </c>
      <c r="M1735" s="50">
        <v>7.0220000000000002</v>
      </c>
      <c r="N1735" s="50">
        <v>5.9509999999999996</v>
      </c>
      <c r="O1735" s="50">
        <v>4.8760000000000003</v>
      </c>
      <c r="P1735" s="50">
        <v>3.8140000000000001</v>
      </c>
      <c r="Q1735" s="50">
        <v>2.9489999999999998</v>
      </c>
      <c r="R1735" s="50">
        <v>2.2589999999999999</v>
      </c>
      <c r="S1735" s="50">
        <v>1.8540000000000001</v>
      </c>
      <c r="T1735" s="50">
        <v>1.351</v>
      </c>
      <c r="U1735" s="50">
        <v>0.91700000000000004</v>
      </c>
      <c r="V1735" s="50">
        <v>0.69199999999999995</v>
      </c>
      <c r="W1735" s="50">
        <v>0.53</v>
      </c>
      <c r="X1735" s="50" t="s">
        <v>311</v>
      </c>
      <c r="Y1735" s="50" t="s">
        <v>311</v>
      </c>
      <c r="Z1735" s="50" t="s">
        <v>311</v>
      </c>
      <c r="AA1735" s="50" t="s">
        <v>311</v>
      </c>
      <c r="AB1735" s="50" t="s">
        <v>311</v>
      </c>
      <c r="AC1735" s="50" t="str">
        <f t="shared" si="113"/>
        <v>Vanuatu-1980</v>
      </c>
      <c r="AD1735" s="51">
        <f t="shared" si="114"/>
        <v>60.696999999999996</v>
      </c>
      <c r="AE1735" s="15">
        <f t="shared" si="115"/>
        <v>0.90506944330032779</v>
      </c>
      <c r="AF1735">
        <f t="shared" si="116"/>
        <v>3.1121256977760345E-2</v>
      </c>
    </row>
    <row r="1736" spans="1:32" x14ac:dyDescent="0.25">
      <c r="A1736" s="59">
        <v>1719</v>
      </c>
      <c r="B1736" s="60" t="s">
        <v>309</v>
      </c>
      <c r="C1736" s="61" t="s">
        <v>497</v>
      </c>
      <c r="D1736" s="62"/>
      <c r="E1736" s="62">
        <v>862</v>
      </c>
      <c r="F1736" s="62">
        <v>1980</v>
      </c>
      <c r="G1736" s="50">
        <v>2288.366</v>
      </c>
      <c r="H1736" s="50">
        <v>2025.39</v>
      </c>
      <c r="I1736" s="50">
        <v>1980.7650000000001</v>
      </c>
      <c r="J1736" s="50">
        <v>1844.171</v>
      </c>
      <c r="K1736" s="50">
        <v>1468.4590000000001</v>
      </c>
      <c r="L1736" s="50">
        <v>1172.2049999999999</v>
      </c>
      <c r="M1736" s="50">
        <v>962.89200000000005</v>
      </c>
      <c r="N1736" s="50">
        <v>789.64099999999996</v>
      </c>
      <c r="O1736" s="50">
        <v>656.678</v>
      </c>
      <c r="P1736" s="50">
        <v>549.91499999999996</v>
      </c>
      <c r="Q1736" s="50">
        <v>457.31700000000001</v>
      </c>
      <c r="R1736" s="50">
        <v>371.63200000000001</v>
      </c>
      <c r="S1736" s="50">
        <v>288.541</v>
      </c>
      <c r="T1736" s="50">
        <v>207.971</v>
      </c>
      <c r="U1736" s="50">
        <v>136.739</v>
      </c>
      <c r="V1736" s="50">
        <v>80.62</v>
      </c>
      <c r="W1736" s="50">
        <v>62.613999999999997</v>
      </c>
      <c r="X1736" s="50" t="s">
        <v>311</v>
      </c>
      <c r="Y1736" s="50" t="s">
        <v>311</v>
      </c>
      <c r="Z1736" s="50" t="s">
        <v>311</v>
      </c>
      <c r="AA1736" s="50" t="s">
        <v>311</v>
      </c>
      <c r="AB1736" s="50" t="s">
        <v>311</v>
      </c>
      <c r="AC1736" s="50" t="str">
        <f t="shared" si="113"/>
        <v>Venezuela (Bolivarian Republic of)-1980</v>
      </c>
      <c r="AD1736" s="51">
        <f t="shared" si="114"/>
        <v>8561.4509999999991</v>
      </c>
      <c r="AE1736" s="15">
        <f t="shared" si="115"/>
        <v>0.79220975509875602</v>
      </c>
      <c r="AF1736">
        <f t="shared" si="116"/>
        <v>3.284497305191475E-2</v>
      </c>
    </row>
    <row r="1737" spans="1:32" x14ac:dyDescent="0.25">
      <c r="A1737" s="59">
        <v>1720</v>
      </c>
      <c r="B1737" s="60" t="s">
        <v>309</v>
      </c>
      <c r="C1737" s="61" t="s">
        <v>498</v>
      </c>
      <c r="D1737" s="62"/>
      <c r="E1737" s="62">
        <v>704</v>
      </c>
      <c r="F1737" s="62">
        <v>1980</v>
      </c>
      <c r="G1737" s="50">
        <v>7991.0889999999999</v>
      </c>
      <c r="H1737" s="50">
        <v>7473.2240000000002</v>
      </c>
      <c r="I1737" s="50">
        <v>6753.817</v>
      </c>
      <c r="J1737" s="50">
        <v>6112.8909999999996</v>
      </c>
      <c r="K1737" s="50">
        <v>5265.7060000000001</v>
      </c>
      <c r="L1737" s="50">
        <v>4014.8690000000001</v>
      </c>
      <c r="M1737" s="50">
        <v>2589.098</v>
      </c>
      <c r="N1737" s="50">
        <v>2133.9389999999999</v>
      </c>
      <c r="O1737" s="50">
        <v>2093.933</v>
      </c>
      <c r="P1737" s="50">
        <v>2206.1039999999998</v>
      </c>
      <c r="Q1737" s="50">
        <v>1849.9760000000001</v>
      </c>
      <c r="R1737" s="50">
        <v>1654.0550000000001</v>
      </c>
      <c r="S1737" s="50">
        <v>1335.721</v>
      </c>
      <c r="T1737" s="50">
        <v>1131.3599999999999</v>
      </c>
      <c r="U1737" s="50">
        <v>794.33100000000002</v>
      </c>
      <c r="V1737" s="50">
        <v>557.53499999999997</v>
      </c>
      <c r="W1737" s="50">
        <v>414.86599999999999</v>
      </c>
      <c r="X1737" s="50" t="s">
        <v>311</v>
      </c>
      <c r="Y1737" s="50" t="s">
        <v>311</v>
      </c>
      <c r="Z1737" s="50" t="s">
        <v>311</v>
      </c>
      <c r="AA1737" s="50" t="s">
        <v>311</v>
      </c>
      <c r="AB1737" s="50" t="s">
        <v>311</v>
      </c>
      <c r="AC1737" s="50" t="str">
        <f t="shared" si="113"/>
        <v>Viet Nam-1980</v>
      </c>
      <c r="AD1737" s="51">
        <f t="shared" si="114"/>
        <v>29256.291999999998</v>
      </c>
      <c r="AE1737" s="15">
        <f t="shared" si="115"/>
        <v>0.85848958576158607</v>
      </c>
      <c r="AF1737">
        <f t="shared" si="116"/>
        <v>5.6301593828484368E-2</v>
      </c>
    </row>
    <row r="1738" spans="1:32" x14ac:dyDescent="0.25">
      <c r="A1738" s="59">
        <v>1721</v>
      </c>
      <c r="B1738" s="60" t="s">
        <v>309</v>
      </c>
      <c r="C1738" s="61" t="s">
        <v>499</v>
      </c>
      <c r="D1738" s="62"/>
      <c r="E1738" s="62">
        <v>732</v>
      </c>
      <c r="F1738" s="62">
        <v>1980</v>
      </c>
      <c r="G1738" s="50">
        <v>22.975000000000001</v>
      </c>
      <c r="H1738" s="50">
        <v>16.55</v>
      </c>
      <c r="I1738" s="50">
        <v>16.006</v>
      </c>
      <c r="J1738" s="50">
        <v>15.836</v>
      </c>
      <c r="K1738" s="50">
        <v>16.620999999999999</v>
      </c>
      <c r="L1738" s="50">
        <v>14.647</v>
      </c>
      <c r="M1738" s="50">
        <v>11.335000000000001</v>
      </c>
      <c r="N1738" s="50">
        <v>8.98</v>
      </c>
      <c r="O1738" s="50">
        <v>7.0220000000000002</v>
      </c>
      <c r="P1738" s="50">
        <v>5.3630000000000004</v>
      </c>
      <c r="Q1738" s="50">
        <v>4.4089999999999998</v>
      </c>
      <c r="R1738" s="50">
        <v>3.4590000000000001</v>
      </c>
      <c r="S1738" s="50">
        <v>2.7349999999999999</v>
      </c>
      <c r="T1738" s="50">
        <v>2.0059999999999998</v>
      </c>
      <c r="U1738" s="50">
        <v>1.44</v>
      </c>
      <c r="V1738" s="50">
        <v>0.93500000000000005</v>
      </c>
      <c r="W1738" s="50">
        <v>0.55800000000000005</v>
      </c>
      <c r="X1738" s="50" t="s">
        <v>311</v>
      </c>
      <c r="Y1738" s="50" t="s">
        <v>311</v>
      </c>
      <c r="Z1738" s="50" t="s">
        <v>311</v>
      </c>
      <c r="AA1738" s="50" t="s">
        <v>311</v>
      </c>
      <c r="AB1738" s="50" t="s">
        <v>311</v>
      </c>
      <c r="AC1738" s="50" t="str">
        <f t="shared" si="113"/>
        <v>Western Sahara-1980</v>
      </c>
      <c r="AD1738" s="51">
        <f t="shared" si="114"/>
        <v>90.407000000000011</v>
      </c>
      <c r="AE1738" s="15">
        <f t="shared" si="115"/>
        <v>0.66886413662658861</v>
      </c>
      <c r="AF1738">
        <f t="shared" si="116"/>
        <v>3.3843138867190176E-2</v>
      </c>
    </row>
    <row r="1739" spans="1:32" x14ac:dyDescent="0.25">
      <c r="A1739" s="59">
        <v>1722</v>
      </c>
      <c r="B1739" s="60" t="s">
        <v>309</v>
      </c>
      <c r="C1739" s="61" t="s">
        <v>500</v>
      </c>
      <c r="D1739" s="62"/>
      <c r="E1739" s="62">
        <v>887</v>
      </c>
      <c r="F1739" s="62">
        <v>1980</v>
      </c>
      <c r="G1739" s="50">
        <v>1709.6890000000001</v>
      </c>
      <c r="H1739" s="50">
        <v>1261.836</v>
      </c>
      <c r="I1739" s="50">
        <v>1049.721</v>
      </c>
      <c r="J1739" s="50">
        <v>821.93700000000001</v>
      </c>
      <c r="K1739" s="50">
        <v>648.93899999999996</v>
      </c>
      <c r="L1739" s="50">
        <v>522.572</v>
      </c>
      <c r="M1739" s="50">
        <v>466.8</v>
      </c>
      <c r="N1739" s="50">
        <v>360.32499999999999</v>
      </c>
      <c r="O1739" s="50">
        <v>294.61599999999999</v>
      </c>
      <c r="P1739" s="50">
        <v>245.81200000000001</v>
      </c>
      <c r="Q1739" s="50">
        <v>205.17599999999999</v>
      </c>
      <c r="R1739" s="50">
        <v>169.59899999999999</v>
      </c>
      <c r="S1739" s="50">
        <v>134.95500000000001</v>
      </c>
      <c r="T1739" s="50">
        <v>100.221</v>
      </c>
      <c r="U1739" s="50">
        <v>67.102999999999994</v>
      </c>
      <c r="V1739" s="50">
        <v>37.896000000000001</v>
      </c>
      <c r="W1739" s="50">
        <v>23.3</v>
      </c>
      <c r="X1739" s="50" t="s">
        <v>311</v>
      </c>
      <c r="Y1739" s="50" t="s">
        <v>311</v>
      </c>
      <c r="Z1739" s="50" t="s">
        <v>311</v>
      </c>
      <c r="AA1739" s="50" t="s">
        <v>311</v>
      </c>
      <c r="AB1739" s="50" t="s">
        <v>311</v>
      </c>
      <c r="AC1739" s="50" t="str">
        <f t="shared" si="113"/>
        <v>Yemen-1980</v>
      </c>
      <c r="AD1739" s="51">
        <f t="shared" si="114"/>
        <v>3870.7309999999998</v>
      </c>
      <c r="AE1739" s="15">
        <f t="shared" si="115"/>
        <v>1.0979233638297263</v>
      </c>
      <c r="AF1739">
        <f t="shared" si="116"/>
        <v>2.8955989101336715E-2</v>
      </c>
    </row>
    <row r="1740" spans="1:32" x14ac:dyDescent="0.25">
      <c r="A1740" s="45">
        <v>1723</v>
      </c>
      <c r="B1740" s="46" t="s">
        <v>309</v>
      </c>
      <c r="C1740" s="47" t="s">
        <v>310</v>
      </c>
      <c r="D1740" s="48"/>
      <c r="E1740" s="48">
        <v>1607</v>
      </c>
      <c r="F1740" s="48">
        <v>1985</v>
      </c>
      <c r="G1740" s="49">
        <v>44591.173999999999</v>
      </c>
      <c r="H1740" s="49">
        <v>37399.925999999999</v>
      </c>
      <c r="I1740" s="49">
        <v>32359.5</v>
      </c>
      <c r="J1740" s="49">
        <v>28116.685000000001</v>
      </c>
      <c r="K1740" s="49">
        <v>25257.994999999999</v>
      </c>
      <c r="L1740" s="49">
        <v>22291.333999999999</v>
      </c>
      <c r="M1740" s="49">
        <v>19398.490000000002</v>
      </c>
      <c r="N1740" s="49">
        <v>15673.084000000001</v>
      </c>
      <c r="O1740" s="49">
        <v>12986.467000000001</v>
      </c>
      <c r="P1740" s="49">
        <v>12434.353999999999</v>
      </c>
      <c r="Q1740" s="49">
        <v>10819.514999999999</v>
      </c>
      <c r="R1740" s="49">
        <v>9915.1969999999892</v>
      </c>
      <c r="S1740" s="49">
        <v>7890.6</v>
      </c>
      <c r="T1740" s="49">
        <v>4995.5079999999998</v>
      </c>
      <c r="U1740" s="49">
        <v>4599.4080000000004</v>
      </c>
      <c r="V1740" s="49">
        <v>3062.0259999999998</v>
      </c>
      <c r="W1740" s="49">
        <v>2478.0160000000001</v>
      </c>
      <c r="X1740" s="49" t="s">
        <v>311</v>
      </c>
      <c r="Y1740" s="49" t="s">
        <v>311</v>
      </c>
      <c r="Z1740" s="49" t="s">
        <v>311</v>
      </c>
      <c r="AA1740" s="49" t="s">
        <v>311</v>
      </c>
      <c r="AB1740" s="49" t="s">
        <v>311</v>
      </c>
      <c r="AC1740" s="50" t="str">
        <f t="shared" si="113"/>
        <v>LAND-LOCKED COUNTRIES-1985</v>
      </c>
      <c r="AD1740" s="51">
        <f t="shared" si="114"/>
        <v>164783.72099999999</v>
      </c>
      <c r="AE1740" s="15">
        <f t="shared" si="115"/>
        <v>0.78579095807649602</v>
      </c>
      <c r="AF1740">
        <f t="shared" si="116"/>
        <v>5.4221057252218027E-2</v>
      </c>
    </row>
    <row r="1741" spans="1:32" x14ac:dyDescent="0.25">
      <c r="A1741" s="54">
        <v>1724</v>
      </c>
      <c r="B1741" s="55" t="s">
        <v>309</v>
      </c>
      <c r="C1741" s="56" t="s">
        <v>312</v>
      </c>
      <c r="D1741" s="57"/>
      <c r="E1741" s="57">
        <v>1636</v>
      </c>
      <c r="F1741" s="57">
        <v>1985</v>
      </c>
      <c r="G1741" s="58">
        <v>40398.624000000003</v>
      </c>
      <c r="H1741" s="58">
        <v>32817.201999999997</v>
      </c>
      <c r="I1741" s="58">
        <v>27887.670999999998</v>
      </c>
      <c r="J1741" s="58">
        <v>23808.632000000001</v>
      </c>
      <c r="K1741" s="58">
        <v>20881.423999999999</v>
      </c>
      <c r="L1741" s="58">
        <v>17729.727999999999</v>
      </c>
      <c r="M1741" s="58">
        <v>14704.821</v>
      </c>
      <c r="N1741" s="58">
        <v>11348.36</v>
      </c>
      <c r="O1741" s="58">
        <v>9276.884</v>
      </c>
      <c r="P1741" s="58">
        <v>8861.2990000000009</v>
      </c>
      <c r="Q1741" s="58">
        <v>7279.7520000000004</v>
      </c>
      <c r="R1741" s="58">
        <v>6405.2439999999997</v>
      </c>
      <c r="S1741" s="58">
        <v>4707.3419999999996</v>
      </c>
      <c r="T1741" s="58">
        <v>3266.1509999999998</v>
      </c>
      <c r="U1741" s="58">
        <v>2473.1509999999998</v>
      </c>
      <c r="V1741" s="58">
        <v>1477.4269999999999</v>
      </c>
      <c r="W1741" s="58">
        <v>1127.7360000000001</v>
      </c>
      <c r="X1741" s="58" t="s">
        <v>311</v>
      </c>
      <c r="Y1741" s="58" t="s">
        <v>311</v>
      </c>
      <c r="Z1741" s="58" t="s">
        <v>311</v>
      </c>
      <c r="AA1741" s="58" t="s">
        <v>311</v>
      </c>
      <c r="AB1741" s="58" t="s">
        <v>311</v>
      </c>
      <c r="AC1741" s="50" t="str">
        <f t="shared" si="113"/>
        <v>Land-locked Developing Countries (LLDC)-1985</v>
      </c>
      <c r="AD1741" s="51">
        <f t="shared" si="114"/>
        <v>125003.486</v>
      </c>
      <c r="AE1741" s="15">
        <f t="shared" si="115"/>
        <v>0.87555927840284387</v>
      </c>
      <c r="AF1741">
        <f t="shared" si="116"/>
        <v>3.6904941586877037E-2</v>
      </c>
    </row>
    <row r="1742" spans="1:32" x14ac:dyDescent="0.25">
      <c r="A1742" s="59">
        <v>1725</v>
      </c>
      <c r="B1742" s="60" t="s">
        <v>309</v>
      </c>
      <c r="C1742" s="61" t="s">
        <v>313</v>
      </c>
      <c r="D1742" s="62"/>
      <c r="E1742" s="62">
        <v>4</v>
      </c>
      <c r="F1742" s="62">
        <v>1985</v>
      </c>
      <c r="G1742" s="50">
        <v>2276.9119999999998</v>
      </c>
      <c r="H1742" s="50">
        <v>1810.39</v>
      </c>
      <c r="I1742" s="50">
        <v>1481.268</v>
      </c>
      <c r="J1742" s="50">
        <v>1221.1410000000001</v>
      </c>
      <c r="K1742" s="50">
        <v>1006.664</v>
      </c>
      <c r="L1742" s="50">
        <v>845.60599999999999</v>
      </c>
      <c r="M1742" s="50">
        <v>711.79499999999996</v>
      </c>
      <c r="N1742" s="50">
        <v>616.976</v>
      </c>
      <c r="O1742" s="50">
        <v>473.38900000000001</v>
      </c>
      <c r="P1742" s="50">
        <v>366.08800000000002</v>
      </c>
      <c r="Q1742" s="50">
        <v>286.15699999999998</v>
      </c>
      <c r="R1742" s="50">
        <v>238.036</v>
      </c>
      <c r="S1742" s="50">
        <v>188.048</v>
      </c>
      <c r="T1742" s="50">
        <v>127.623</v>
      </c>
      <c r="U1742" s="50">
        <v>76.150000000000006</v>
      </c>
      <c r="V1742" s="50">
        <v>38.584000000000003</v>
      </c>
      <c r="W1742" s="50">
        <v>18.222999999999999</v>
      </c>
      <c r="X1742" s="50" t="s">
        <v>311</v>
      </c>
      <c r="Y1742" s="50" t="s">
        <v>311</v>
      </c>
      <c r="Z1742" s="50" t="s">
        <v>311</v>
      </c>
      <c r="AA1742" s="50" t="s">
        <v>311</v>
      </c>
      <c r="AB1742" s="50" t="s">
        <v>311</v>
      </c>
      <c r="AC1742" s="50" t="str">
        <f t="shared" si="113"/>
        <v>Afghanistan-1985</v>
      </c>
      <c r="AD1742" s="51">
        <f t="shared" si="114"/>
        <v>5953.9</v>
      </c>
      <c r="AE1742" s="15">
        <f t="shared" si="115"/>
        <v>0.97904734711701558</v>
      </c>
      <c r="AF1742">
        <f t="shared" si="116"/>
        <v>2.2614942803062196E-2</v>
      </c>
    </row>
    <row r="1743" spans="1:32" x14ac:dyDescent="0.25">
      <c r="A1743" s="59">
        <v>1726</v>
      </c>
      <c r="B1743" s="60" t="s">
        <v>309</v>
      </c>
      <c r="C1743" s="61" t="s">
        <v>314</v>
      </c>
      <c r="D1743" s="62"/>
      <c r="E1743" s="62">
        <v>51</v>
      </c>
      <c r="F1743" s="62">
        <v>1985</v>
      </c>
      <c r="G1743" s="50">
        <v>370.90800000000002</v>
      </c>
      <c r="H1743" s="50">
        <v>320.87299999999999</v>
      </c>
      <c r="I1743" s="50">
        <v>305.15199999999999</v>
      </c>
      <c r="J1743" s="50">
        <v>301.233</v>
      </c>
      <c r="K1743" s="50">
        <v>346.322</v>
      </c>
      <c r="L1743" s="50">
        <v>342.33600000000001</v>
      </c>
      <c r="M1743" s="50">
        <v>256.67500000000001</v>
      </c>
      <c r="N1743" s="50">
        <v>175.33799999999999</v>
      </c>
      <c r="O1743" s="50">
        <v>117.43600000000001</v>
      </c>
      <c r="P1743" s="50">
        <v>201.887</v>
      </c>
      <c r="Q1743" s="50">
        <v>162.37200000000001</v>
      </c>
      <c r="R1743" s="50">
        <v>165.99799999999999</v>
      </c>
      <c r="S1743" s="50">
        <v>88.909000000000006</v>
      </c>
      <c r="T1743" s="50">
        <v>47.241999999999997</v>
      </c>
      <c r="U1743" s="50">
        <v>54.006</v>
      </c>
      <c r="V1743" s="50">
        <v>40.661000000000001</v>
      </c>
      <c r="W1743" s="50">
        <v>38.587000000000003</v>
      </c>
      <c r="X1743" s="50" t="s">
        <v>311</v>
      </c>
      <c r="Y1743" s="50" t="s">
        <v>311</v>
      </c>
      <c r="Z1743" s="50" t="s">
        <v>311</v>
      </c>
      <c r="AA1743" s="50" t="s">
        <v>311</v>
      </c>
      <c r="AB1743" s="50" t="s">
        <v>311</v>
      </c>
      <c r="AC1743" s="50" t="str">
        <f t="shared" si="113"/>
        <v>Armenia-1985</v>
      </c>
      <c r="AD1743" s="51">
        <f t="shared" si="114"/>
        <v>2158.5059999999999</v>
      </c>
      <c r="AE1743" s="15">
        <f t="shared" si="115"/>
        <v>0.5454833111420585</v>
      </c>
      <c r="AF1743">
        <f t="shared" si="116"/>
        <v>5.7201549451597687E-2</v>
      </c>
    </row>
    <row r="1744" spans="1:32" x14ac:dyDescent="0.25">
      <c r="A1744" s="59">
        <v>1727</v>
      </c>
      <c r="B1744" s="60" t="s">
        <v>309</v>
      </c>
      <c r="C1744" s="61" t="s">
        <v>315</v>
      </c>
      <c r="D1744" s="62">
        <v>1</v>
      </c>
      <c r="E1744" s="62">
        <v>31</v>
      </c>
      <c r="F1744" s="62">
        <v>1985</v>
      </c>
      <c r="G1744" s="50">
        <v>800.08100000000002</v>
      </c>
      <c r="H1744" s="50">
        <v>682.66700000000003</v>
      </c>
      <c r="I1744" s="50">
        <v>681.69200000000001</v>
      </c>
      <c r="J1744" s="50">
        <v>737.46900000000005</v>
      </c>
      <c r="K1744" s="50">
        <v>772.28399999999999</v>
      </c>
      <c r="L1744" s="50">
        <v>644.61300000000006</v>
      </c>
      <c r="M1744" s="50">
        <v>452.96699999999998</v>
      </c>
      <c r="N1744" s="50">
        <v>277.13299999999998</v>
      </c>
      <c r="O1744" s="50">
        <v>226.20599999999999</v>
      </c>
      <c r="P1744" s="50">
        <v>367.64100000000002</v>
      </c>
      <c r="Q1744" s="50">
        <v>308.20100000000002</v>
      </c>
      <c r="R1744" s="50">
        <v>261.14499999999998</v>
      </c>
      <c r="S1744" s="50">
        <v>144.624</v>
      </c>
      <c r="T1744" s="50">
        <v>90.608999999999995</v>
      </c>
      <c r="U1744" s="50">
        <v>93.328000000000003</v>
      </c>
      <c r="V1744" s="50">
        <v>62.01</v>
      </c>
      <c r="W1744" s="50">
        <v>63.784999999999997</v>
      </c>
      <c r="X1744" s="50" t="s">
        <v>311</v>
      </c>
      <c r="Y1744" s="50" t="s">
        <v>311</v>
      </c>
      <c r="Z1744" s="50" t="s">
        <v>311</v>
      </c>
      <c r="AA1744" s="50" t="s">
        <v>311</v>
      </c>
      <c r="AB1744" s="50" t="s">
        <v>311</v>
      </c>
      <c r="AC1744" s="50" t="str">
        <f t="shared" si="113"/>
        <v>Azerbaijan-1985</v>
      </c>
      <c r="AD1744" s="51">
        <f t="shared" si="114"/>
        <v>4192.2830000000004</v>
      </c>
      <c r="AE1744" s="15">
        <f t="shared" si="115"/>
        <v>0.59017294395440378</v>
      </c>
      <c r="AF1744">
        <f t="shared" si="116"/>
        <v>4.8725105687317187E-2</v>
      </c>
    </row>
    <row r="1745" spans="1:32" x14ac:dyDescent="0.25">
      <c r="A1745" s="59">
        <v>1728</v>
      </c>
      <c r="B1745" s="60" t="s">
        <v>309</v>
      </c>
      <c r="C1745" s="61" t="s">
        <v>316</v>
      </c>
      <c r="D1745" s="62"/>
      <c r="E1745" s="62">
        <v>64</v>
      </c>
      <c r="F1745" s="62">
        <v>1985</v>
      </c>
      <c r="G1745" s="50">
        <v>80.926000000000002</v>
      </c>
      <c r="H1745" s="50">
        <v>67.948999999999998</v>
      </c>
      <c r="I1745" s="50">
        <v>57.156999999999996</v>
      </c>
      <c r="J1745" s="50">
        <v>47.353000000000002</v>
      </c>
      <c r="K1745" s="50">
        <v>38.658999999999999</v>
      </c>
      <c r="L1745" s="50">
        <v>32.579000000000001</v>
      </c>
      <c r="M1745" s="50">
        <v>27.943999999999999</v>
      </c>
      <c r="N1745" s="50">
        <v>27.01</v>
      </c>
      <c r="O1745" s="50">
        <v>22.66</v>
      </c>
      <c r="P1745" s="50">
        <v>18.535</v>
      </c>
      <c r="Q1745" s="50">
        <v>14.768000000000001</v>
      </c>
      <c r="R1745" s="50">
        <v>11.282999999999999</v>
      </c>
      <c r="S1745" s="50">
        <v>8.1679999999999993</v>
      </c>
      <c r="T1745" s="50">
        <v>5.5659999999999998</v>
      </c>
      <c r="U1745" s="50">
        <v>3.484</v>
      </c>
      <c r="V1745" s="50">
        <v>1.9079999999999999</v>
      </c>
      <c r="W1745" s="50">
        <v>1.2290000000000001</v>
      </c>
      <c r="X1745" s="50" t="s">
        <v>311</v>
      </c>
      <c r="Y1745" s="50" t="s">
        <v>311</v>
      </c>
      <c r="Z1745" s="50" t="s">
        <v>311</v>
      </c>
      <c r="AA1745" s="50" t="s">
        <v>311</v>
      </c>
      <c r="AB1745" s="50" t="s">
        <v>311</v>
      </c>
      <c r="AC1745" s="50" t="str">
        <f t="shared" si="113"/>
        <v>Bhutan-1985</v>
      </c>
      <c r="AD1745" s="51">
        <f t="shared" si="114"/>
        <v>248.95899999999997</v>
      </c>
      <c r="AE1745" s="15">
        <f t="shared" si="115"/>
        <v>0.87652585365461788</v>
      </c>
      <c r="AF1745">
        <f t="shared" si="116"/>
        <v>2.6785145200674296E-2</v>
      </c>
    </row>
    <row r="1746" spans="1:32" x14ac:dyDescent="0.25">
      <c r="A1746" s="59">
        <v>1729</v>
      </c>
      <c r="B1746" s="60" t="s">
        <v>309</v>
      </c>
      <c r="C1746" s="61" t="s">
        <v>317</v>
      </c>
      <c r="D1746" s="62"/>
      <c r="E1746" s="62">
        <v>68</v>
      </c>
      <c r="F1746" s="62">
        <v>1985</v>
      </c>
      <c r="G1746" s="50">
        <v>995.33699999999999</v>
      </c>
      <c r="H1746" s="50">
        <v>866.68600000000004</v>
      </c>
      <c r="I1746" s="50">
        <v>751.19299999999998</v>
      </c>
      <c r="J1746" s="50">
        <v>645.94000000000005</v>
      </c>
      <c r="K1746" s="50">
        <v>548.28099999999995</v>
      </c>
      <c r="L1746" s="50">
        <v>467.31400000000002</v>
      </c>
      <c r="M1746" s="50">
        <v>405.017</v>
      </c>
      <c r="N1746" s="50">
        <v>313.84100000000001</v>
      </c>
      <c r="O1746" s="50">
        <v>274.06200000000001</v>
      </c>
      <c r="P1746" s="50">
        <v>213.01599999999999</v>
      </c>
      <c r="Q1746" s="50">
        <v>184.48599999999999</v>
      </c>
      <c r="R1746" s="50">
        <v>164.9</v>
      </c>
      <c r="S1746" s="50">
        <v>131.77099999999999</v>
      </c>
      <c r="T1746" s="50">
        <v>103.367</v>
      </c>
      <c r="U1746" s="50">
        <v>77.546999999999997</v>
      </c>
      <c r="V1746" s="50">
        <v>44.124000000000002</v>
      </c>
      <c r="W1746" s="50">
        <v>24.667999999999999</v>
      </c>
      <c r="X1746" s="50" t="s">
        <v>311</v>
      </c>
      <c r="Y1746" s="50" t="s">
        <v>311</v>
      </c>
      <c r="Z1746" s="50" t="s">
        <v>311</v>
      </c>
      <c r="AA1746" s="50" t="s">
        <v>311</v>
      </c>
      <c r="AB1746" s="50" t="s">
        <v>311</v>
      </c>
      <c r="AC1746" s="50" t="str">
        <f t="shared" si="113"/>
        <v>Bolivia (Plurinational State of)-1985</v>
      </c>
      <c r="AD1746" s="51">
        <f t="shared" si="114"/>
        <v>3348.6280000000002</v>
      </c>
      <c r="AE1746" s="15">
        <f t="shared" si="115"/>
        <v>0.85495373030387378</v>
      </c>
      <c r="AF1746">
        <f t="shared" si="116"/>
        <v>4.1884021118298302E-2</v>
      </c>
    </row>
    <row r="1747" spans="1:32" x14ac:dyDescent="0.25">
      <c r="A1747" s="59">
        <v>1730</v>
      </c>
      <c r="B1747" s="60" t="s">
        <v>309</v>
      </c>
      <c r="C1747" s="61" t="s">
        <v>318</v>
      </c>
      <c r="D1747" s="62"/>
      <c r="E1747" s="62">
        <v>72</v>
      </c>
      <c r="F1747" s="62">
        <v>1985</v>
      </c>
      <c r="G1747" s="50">
        <v>216.15799999999999</v>
      </c>
      <c r="H1747" s="50">
        <v>184.767</v>
      </c>
      <c r="I1747" s="50">
        <v>151.03200000000001</v>
      </c>
      <c r="J1747" s="50">
        <v>125.4</v>
      </c>
      <c r="K1747" s="50">
        <v>106.459</v>
      </c>
      <c r="L1747" s="50">
        <v>92.682000000000002</v>
      </c>
      <c r="M1747" s="50">
        <v>78.113</v>
      </c>
      <c r="N1747" s="50">
        <v>52.805999999999997</v>
      </c>
      <c r="O1747" s="50">
        <v>44.405999999999999</v>
      </c>
      <c r="P1747" s="50">
        <v>37.457000000000001</v>
      </c>
      <c r="Q1747" s="50">
        <v>29.65</v>
      </c>
      <c r="R1747" s="50">
        <v>22.059000000000001</v>
      </c>
      <c r="S1747" s="50">
        <v>19.399999999999999</v>
      </c>
      <c r="T1747" s="50">
        <v>12.564</v>
      </c>
      <c r="U1747" s="50">
        <v>7.4960000000000004</v>
      </c>
      <c r="V1747" s="50">
        <v>4.8140000000000001</v>
      </c>
      <c r="W1747" s="50">
        <v>3.851</v>
      </c>
      <c r="X1747" s="50" t="s">
        <v>311</v>
      </c>
      <c r="Y1747" s="50" t="s">
        <v>311</v>
      </c>
      <c r="Z1747" s="50" t="s">
        <v>311</v>
      </c>
      <c r="AA1747" s="50" t="s">
        <v>311</v>
      </c>
      <c r="AB1747" s="50" t="s">
        <v>311</v>
      </c>
      <c r="AC1747" s="50" t="str">
        <f t="shared" ref="AC1747:AC1810" si="117">C1747&amp;"-"&amp;F1747</f>
        <v>Botswana-1985</v>
      </c>
      <c r="AD1747" s="51">
        <f t="shared" ref="AD1747:AD1810" si="118">SUM(J1747:S1747)</f>
        <v>608.4319999999999</v>
      </c>
      <c r="AE1747" s="15">
        <f t="shared" ref="AE1747:AE1810" si="119">IF(W1747="…",SUM(G1747:I1747,T1747:V1747,X1747:AB1747)/SUM(J1747:S1747),SUM(G1747:I1747,T1747:W1747)/SUM(J1747:S1747))</f>
        <v>0.95439095905540794</v>
      </c>
      <c r="AF1747">
        <f t="shared" ref="AF1747:AF1810" si="120">IF(W1747="…",SUM(T1747:V1747,X1747:AB1747)/SUM(G1747:S1747),SUM(T1747:W1747)/SUM(G1747:S1747))</f>
        <v>2.47546296974549E-2</v>
      </c>
    </row>
    <row r="1748" spans="1:32" x14ac:dyDescent="0.25">
      <c r="A1748" s="59">
        <v>1731</v>
      </c>
      <c r="B1748" s="60" t="s">
        <v>309</v>
      </c>
      <c r="C1748" s="61" t="s">
        <v>319</v>
      </c>
      <c r="D1748" s="62"/>
      <c r="E1748" s="62">
        <v>854</v>
      </c>
      <c r="F1748" s="62">
        <v>1985</v>
      </c>
      <c r="G1748" s="50">
        <v>1476.0029999999999</v>
      </c>
      <c r="H1748" s="50">
        <v>1166.694</v>
      </c>
      <c r="I1748" s="50">
        <v>962.77599999999995</v>
      </c>
      <c r="J1748" s="50">
        <v>820.70699999999999</v>
      </c>
      <c r="K1748" s="50">
        <v>667.68100000000004</v>
      </c>
      <c r="L1748" s="50">
        <v>532.87699999999995</v>
      </c>
      <c r="M1748" s="50">
        <v>418.26900000000001</v>
      </c>
      <c r="N1748" s="50">
        <v>343.49900000000002</v>
      </c>
      <c r="O1748" s="50">
        <v>294.14400000000001</v>
      </c>
      <c r="P1748" s="50">
        <v>245.10900000000001</v>
      </c>
      <c r="Q1748" s="50">
        <v>206.62899999999999</v>
      </c>
      <c r="R1748" s="50">
        <v>181.21799999999999</v>
      </c>
      <c r="S1748" s="50">
        <v>155.09200000000001</v>
      </c>
      <c r="T1748" s="50">
        <v>120.295</v>
      </c>
      <c r="U1748" s="50">
        <v>79.507000000000005</v>
      </c>
      <c r="V1748" s="50">
        <v>40.262999999999998</v>
      </c>
      <c r="W1748" s="50">
        <v>17.143999999999998</v>
      </c>
      <c r="X1748" s="50" t="s">
        <v>311</v>
      </c>
      <c r="Y1748" s="50" t="s">
        <v>311</v>
      </c>
      <c r="Z1748" s="50" t="s">
        <v>311</v>
      </c>
      <c r="AA1748" s="50" t="s">
        <v>311</v>
      </c>
      <c r="AB1748" s="50" t="s">
        <v>311</v>
      </c>
      <c r="AC1748" s="50" t="str">
        <f t="shared" si="117"/>
        <v>Burkina Faso-1985</v>
      </c>
      <c r="AD1748" s="51">
        <f t="shared" si="118"/>
        <v>3865.2249999999995</v>
      </c>
      <c r="AE1748" s="15">
        <f t="shared" si="119"/>
        <v>0.99934208228499</v>
      </c>
      <c r="AF1748">
        <f t="shared" si="120"/>
        <v>3.4429045318121541E-2</v>
      </c>
    </row>
    <row r="1749" spans="1:32" x14ac:dyDescent="0.25">
      <c r="A1749" s="59">
        <v>1732</v>
      </c>
      <c r="B1749" s="60" t="s">
        <v>309</v>
      </c>
      <c r="C1749" s="61" t="s">
        <v>320</v>
      </c>
      <c r="D1749" s="62"/>
      <c r="E1749" s="62">
        <v>108</v>
      </c>
      <c r="F1749" s="62">
        <v>1985</v>
      </c>
      <c r="G1749" s="50">
        <v>939.48299999999995</v>
      </c>
      <c r="H1749" s="50">
        <v>688.88300000000004</v>
      </c>
      <c r="I1749" s="50">
        <v>517.83900000000006</v>
      </c>
      <c r="J1749" s="50">
        <v>461.91399999999999</v>
      </c>
      <c r="K1749" s="50">
        <v>427.07900000000001</v>
      </c>
      <c r="L1749" s="50">
        <v>380.15899999999999</v>
      </c>
      <c r="M1749" s="50">
        <v>308.34199999999998</v>
      </c>
      <c r="N1749" s="50">
        <v>205.393</v>
      </c>
      <c r="O1749" s="50">
        <v>166.72</v>
      </c>
      <c r="P1749" s="50">
        <v>145.31399999999999</v>
      </c>
      <c r="Q1749" s="50">
        <v>125.2</v>
      </c>
      <c r="R1749" s="50">
        <v>102.226</v>
      </c>
      <c r="S1749" s="50">
        <v>83.15</v>
      </c>
      <c r="T1749" s="50">
        <v>63.731000000000002</v>
      </c>
      <c r="U1749" s="50">
        <v>44.234999999999999</v>
      </c>
      <c r="V1749" s="50">
        <v>25.812999999999999</v>
      </c>
      <c r="W1749" s="50">
        <v>16.585000000000001</v>
      </c>
      <c r="X1749" s="50" t="s">
        <v>311</v>
      </c>
      <c r="Y1749" s="50" t="s">
        <v>311</v>
      </c>
      <c r="Z1749" s="50" t="s">
        <v>311</v>
      </c>
      <c r="AA1749" s="50" t="s">
        <v>311</v>
      </c>
      <c r="AB1749" s="50" t="s">
        <v>311</v>
      </c>
      <c r="AC1749" s="50" t="str">
        <f t="shared" si="117"/>
        <v>Burundi-1985</v>
      </c>
      <c r="AD1749" s="51">
        <f t="shared" si="118"/>
        <v>2405.4970000000003</v>
      </c>
      <c r="AE1749" s="15">
        <f t="shared" si="119"/>
        <v>0.95471705015637109</v>
      </c>
      <c r="AF1749">
        <f t="shared" si="120"/>
        <v>3.303467582016574E-2</v>
      </c>
    </row>
    <row r="1750" spans="1:32" x14ac:dyDescent="0.25">
      <c r="A1750" s="59">
        <v>1733</v>
      </c>
      <c r="B1750" s="60" t="s">
        <v>309</v>
      </c>
      <c r="C1750" s="61" t="s">
        <v>321</v>
      </c>
      <c r="D1750" s="62"/>
      <c r="E1750" s="62">
        <v>140</v>
      </c>
      <c r="F1750" s="62">
        <v>1985</v>
      </c>
      <c r="G1750" s="50">
        <v>449.74400000000003</v>
      </c>
      <c r="H1750" s="50">
        <v>360.74099999999999</v>
      </c>
      <c r="I1750" s="50">
        <v>304.66800000000001</v>
      </c>
      <c r="J1750" s="50">
        <v>262.13299999999998</v>
      </c>
      <c r="K1750" s="50">
        <v>226.05199999999999</v>
      </c>
      <c r="L1750" s="50">
        <v>191.87700000000001</v>
      </c>
      <c r="M1750" s="50">
        <v>158.226</v>
      </c>
      <c r="N1750" s="50">
        <v>131.78800000000001</v>
      </c>
      <c r="O1750" s="50">
        <v>117.628</v>
      </c>
      <c r="P1750" s="50">
        <v>102.759</v>
      </c>
      <c r="Q1750" s="50">
        <v>88.531000000000006</v>
      </c>
      <c r="R1750" s="50">
        <v>74.646000000000001</v>
      </c>
      <c r="S1750" s="50">
        <v>59.576000000000001</v>
      </c>
      <c r="T1750" s="50">
        <v>44.246000000000002</v>
      </c>
      <c r="U1750" s="50">
        <v>31.128</v>
      </c>
      <c r="V1750" s="50">
        <v>18.516999999999999</v>
      </c>
      <c r="W1750" s="50">
        <v>11.972</v>
      </c>
      <c r="X1750" s="50" t="s">
        <v>311</v>
      </c>
      <c r="Y1750" s="50" t="s">
        <v>311</v>
      </c>
      <c r="Z1750" s="50" t="s">
        <v>311</v>
      </c>
      <c r="AA1750" s="50" t="s">
        <v>311</v>
      </c>
      <c r="AB1750" s="50" t="s">
        <v>311</v>
      </c>
      <c r="AC1750" s="50" t="str">
        <f t="shared" si="117"/>
        <v>Central African Republic-1985</v>
      </c>
      <c r="AD1750" s="51">
        <f t="shared" si="118"/>
        <v>1413.2159999999999</v>
      </c>
      <c r="AE1750" s="15">
        <f t="shared" si="119"/>
        <v>0.86399814324208057</v>
      </c>
      <c r="AF1750">
        <f t="shared" si="120"/>
        <v>4.1870075135393599E-2</v>
      </c>
    </row>
    <row r="1751" spans="1:32" x14ac:dyDescent="0.25">
      <c r="A1751" s="59">
        <v>1734</v>
      </c>
      <c r="B1751" s="60" t="s">
        <v>309</v>
      </c>
      <c r="C1751" s="61" t="s">
        <v>322</v>
      </c>
      <c r="D1751" s="62"/>
      <c r="E1751" s="62">
        <v>148</v>
      </c>
      <c r="F1751" s="62">
        <v>1985</v>
      </c>
      <c r="G1751" s="50">
        <v>985.37800000000004</v>
      </c>
      <c r="H1751" s="50">
        <v>764.82500000000005</v>
      </c>
      <c r="I1751" s="50">
        <v>616.56500000000005</v>
      </c>
      <c r="J1751" s="50">
        <v>493.90899999999999</v>
      </c>
      <c r="K1751" s="50">
        <v>416.512</v>
      </c>
      <c r="L1751" s="50">
        <v>357.86200000000002</v>
      </c>
      <c r="M1751" s="50">
        <v>307.62900000000002</v>
      </c>
      <c r="N1751" s="50">
        <v>232.96899999999999</v>
      </c>
      <c r="O1751" s="50">
        <v>201.488</v>
      </c>
      <c r="P1751" s="50">
        <v>173.67099999999999</v>
      </c>
      <c r="Q1751" s="50">
        <v>146.76400000000001</v>
      </c>
      <c r="R1751" s="50">
        <v>122.541</v>
      </c>
      <c r="S1751" s="50">
        <v>99.77</v>
      </c>
      <c r="T1751" s="50">
        <v>74.917000000000002</v>
      </c>
      <c r="U1751" s="50">
        <v>50.212000000000003</v>
      </c>
      <c r="V1751" s="50">
        <v>28.844000000000001</v>
      </c>
      <c r="W1751" s="50">
        <v>17.678999999999998</v>
      </c>
      <c r="X1751" s="50" t="s">
        <v>311</v>
      </c>
      <c r="Y1751" s="50" t="s">
        <v>311</v>
      </c>
      <c r="Z1751" s="50" t="s">
        <v>311</v>
      </c>
      <c r="AA1751" s="50" t="s">
        <v>311</v>
      </c>
      <c r="AB1751" s="50" t="s">
        <v>311</v>
      </c>
      <c r="AC1751" s="50" t="str">
        <f t="shared" si="117"/>
        <v>Chad-1985</v>
      </c>
      <c r="AD1751" s="51">
        <f t="shared" si="118"/>
        <v>2553.1150000000007</v>
      </c>
      <c r="AE1751" s="15">
        <f t="shared" si="119"/>
        <v>0.99424428590173153</v>
      </c>
      <c r="AF1751">
        <f t="shared" si="120"/>
        <v>3.4889447574261413E-2</v>
      </c>
    </row>
    <row r="1752" spans="1:32" x14ac:dyDescent="0.25">
      <c r="A1752" s="59">
        <v>1735</v>
      </c>
      <c r="B1752" s="60" t="s">
        <v>309</v>
      </c>
      <c r="C1752" s="61" t="s">
        <v>323</v>
      </c>
      <c r="D1752" s="62"/>
      <c r="E1752" s="62">
        <v>231</v>
      </c>
      <c r="F1752" s="62">
        <v>1985</v>
      </c>
      <c r="G1752" s="50">
        <v>7701.3959999999997</v>
      </c>
      <c r="H1752" s="50">
        <v>6092.7079999999996</v>
      </c>
      <c r="I1752" s="50">
        <v>5018.8770000000004</v>
      </c>
      <c r="J1752" s="50">
        <v>4000.7260000000001</v>
      </c>
      <c r="K1752" s="50">
        <v>3276.114</v>
      </c>
      <c r="L1752" s="50">
        <v>2776.163</v>
      </c>
      <c r="M1752" s="50">
        <v>2402.7199999999998</v>
      </c>
      <c r="N1752" s="50">
        <v>2144.2399999999998</v>
      </c>
      <c r="O1752" s="50">
        <v>1795.107</v>
      </c>
      <c r="P1752" s="50">
        <v>1443.07</v>
      </c>
      <c r="Q1752" s="50">
        <v>1220.4970000000001</v>
      </c>
      <c r="R1752" s="50">
        <v>932.80799999999999</v>
      </c>
      <c r="S1752" s="50">
        <v>770.529</v>
      </c>
      <c r="T1752" s="50">
        <v>535.49400000000003</v>
      </c>
      <c r="U1752" s="50">
        <v>368.96699999999998</v>
      </c>
      <c r="V1752" s="50">
        <v>196.69900000000001</v>
      </c>
      <c r="W1752" s="50">
        <v>124.22799999999999</v>
      </c>
      <c r="X1752" s="50" t="s">
        <v>311</v>
      </c>
      <c r="Y1752" s="50" t="s">
        <v>311</v>
      </c>
      <c r="Z1752" s="50" t="s">
        <v>311</v>
      </c>
      <c r="AA1752" s="50" t="s">
        <v>311</v>
      </c>
      <c r="AB1752" s="50" t="s">
        <v>311</v>
      </c>
      <c r="AC1752" s="50" t="str">
        <f t="shared" si="117"/>
        <v>Ethiopia-1985</v>
      </c>
      <c r="AD1752" s="51">
        <f t="shared" si="118"/>
        <v>20761.973999999998</v>
      </c>
      <c r="AE1752" s="15">
        <f t="shared" si="119"/>
        <v>0.96514758182434868</v>
      </c>
      <c r="AF1752">
        <f t="shared" si="120"/>
        <v>3.0963724406003743E-2</v>
      </c>
    </row>
    <row r="1753" spans="1:32" x14ac:dyDescent="0.25">
      <c r="A1753" s="59">
        <v>1736</v>
      </c>
      <c r="B1753" s="60" t="s">
        <v>309</v>
      </c>
      <c r="C1753" s="61" t="s">
        <v>324</v>
      </c>
      <c r="D1753" s="62"/>
      <c r="E1753" s="62">
        <v>398</v>
      </c>
      <c r="F1753" s="62">
        <v>1985</v>
      </c>
      <c r="G1753" s="50">
        <v>1818.4780000000001</v>
      </c>
      <c r="H1753" s="50">
        <v>1651.211</v>
      </c>
      <c r="I1753" s="50">
        <v>1576.3679999999999</v>
      </c>
      <c r="J1753" s="50">
        <v>1431.5820000000001</v>
      </c>
      <c r="K1753" s="50">
        <v>1545.079</v>
      </c>
      <c r="L1753" s="50">
        <v>1446.4590000000001</v>
      </c>
      <c r="M1753" s="50">
        <v>1212.7829999999999</v>
      </c>
      <c r="N1753" s="50">
        <v>914.03099999999995</v>
      </c>
      <c r="O1753" s="50">
        <v>612.77599999999995</v>
      </c>
      <c r="P1753" s="50">
        <v>980.11199999999997</v>
      </c>
      <c r="Q1753" s="50">
        <v>597.50599999999997</v>
      </c>
      <c r="R1753" s="50">
        <v>689.62300000000005</v>
      </c>
      <c r="S1753" s="50">
        <v>416.53</v>
      </c>
      <c r="T1753" s="50">
        <v>268.39100000000002</v>
      </c>
      <c r="U1753" s="50">
        <v>275.59699999999998</v>
      </c>
      <c r="V1753" s="50">
        <v>182.964</v>
      </c>
      <c r="W1753" s="50">
        <v>169.947</v>
      </c>
      <c r="X1753" s="50" t="s">
        <v>311</v>
      </c>
      <c r="Y1753" s="50" t="s">
        <v>311</v>
      </c>
      <c r="Z1753" s="50" t="s">
        <v>311</v>
      </c>
      <c r="AA1753" s="50" t="s">
        <v>311</v>
      </c>
      <c r="AB1753" s="50" t="s">
        <v>311</v>
      </c>
      <c r="AC1753" s="50" t="str">
        <f t="shared" si="117"/>
        <v>Kazakhstan-1985</v>
      </c>
      <c r="AD1753" s="51">
        <f t="shared" si="118"/>
        <v>9846.4809999999998</v>
      </c>
      <c r="AE1753" s="15">
        <f t="shared" si="119"/>
        <v>0.6035614144789393</v>
      </c>
      <c r="AF1753">
        <f t="shared" si="120"/>
        <v>6.0224724623835102E-2</v>
      </c>
    </row>
    <row r="1754" spans="1:32" x14ac:dyDescent="0.25">
      <c r="A1754" s="59">
        <v>1737</v>
      </c>
      <c r="B1754" s="60" t="s">
        <v>309</v>
      </c>
      <c r="C1754" s="61" t="s">
        <v>325</v>
      </c>
      <c r="D1754" s="62"/>
      <c r="E1754" s="62">
        <v>417</v>
      </c>
      <c r="F1754" s="62">
        <v>1985</v>
      </c>
      <c r="G1754" s="50">
        <v>561.38699999999994</v>
      </c>
      <c r="H1754" s="50">
        <v>467.42399999999998</v>
      </c>
      <c r="I1754" s="50">
        <v>431.32499999999999</v>
      </c>
      <c r="J1754" s="50">
        <v>398.00700000000001</v>
      </c>
      <c r="K1754" s="50">
        <v>396.97199999999998</v>
      </c>
      <c r="L1754" s="50">
        <v>345.04500000000002</v>
      </c>
      <c r="M1754" s="50">
        <v>271.67399999999998</v>
      </c>
      <c r="N1754" s="50">
        <v>187.02699999999999</v>
      </c>
      <c r="O1754" s="50">
        <v>121.43899999999999</v>
      </c>
      <c r="P1754" s="50">
        <v>189.97200000000001</v>
      </c>
      <c r="Q1754" s="50">
        <v>152.70699999999999</v>
      </c>
      <c r="R1754" s="50">
        <v>160.863</v>
      </c>
      <c r="S1754" s="50">
        <v>100.771</v>
      </c>
      <c r="T1754" s="50">
        <v>61.893000000000001</v>
      </c>
      <c r="U1754" s="50">
        <v>60.148000000000003</v>
      </c>
      <c r="V1754" s="50">
        <v>40.81</v>
      </c>
      <c r="W1754" s="50">
        <v>45.642000000000003</v>
      </c>
      <c r="X1754" s="50" t="s">
        <v>311</v>
      </c>
      <c r="Y1754" s="50" t="s">
        <v>311</v>
      </c>
      <c r="Z1754" s="50" t="s">
        <v>311</v>
      </c>
      <c r="AA1754" s="50" t="s">
        <v>311</v>
      </c>
      <c r="AB1754" s="50" t="s">
        <v>311</v>
      </c>
      <c r="AC1754" s="50" t="str">
        <f t="shared" si="117"/>
        <v>Kyrgyzstan-1985</v>
      </c>
      <c r="AD1754" s="51">
        <f t="shared" si="118"/>
        <v>2324.4770000000003</v>
      </c>
      <c r="AE1754" s="15">
        <f t="shared" si="119"/>
        <v>0.71785137043730685</v>
      </c>
      <c r="AF1754">
        <f t="shared" si="120"/>
        <v>5.5089648532095623E-2</v>
      </c>
    </row>
    <row r="1755" spans="1:32" x14ac:dyDescent="0.25">
      <c r="A1755" s="59">
        <v>1738</v>
      </c>
      <c r="B1755" s="60" t="s">
        <v>309</v>
      </c>
      <c r="C1755" s="61" t="s">
        <v>326</v>
      </c>
      <c r="D1755" s="62"/>
      <c r="E1755" s="62">
        <v>418</v>
      </c>
      <c r="F1755" s="62">
        <v>1985</v>
      </c>
      <c r="G1755" s="50">
        <v>636.89599999999996</v>
      </c>
      <c r="H1755" s="50">
        <v>533.88900000000001</v>
      </c>
      <c r="I1755" s="50">
        <v>469.60899999999998</v>
      </c>
      <c r="J1755" s="50">
        <v>395.08800000000002</v>
      </c>
      <c r="K1755" s="50">
        <v>326.52600000000001</v>
      </c>
      <c r="L1755" s="50">
        <v>260.00099999999998</v>
      </c>
      <c r="M1755" s="50">
        <v>209.346</v>
      </c>
      <c r="N1755" s="50">
        <v>163.50299999999999</v>
      </c>
      <c r="O1755" s="50">
        <v>139.136</v>
      </c>
      <c r="P1755" s="50">
        <v>128.90799999999999</v>
      </c>
      <c r="Q1755" s="50">
        <v>114.428</v>
      </c>
      <c r="R1755" s="50">
        <v>99.9</v>
      </c>
      <c r="S1755" s="50">
        <v>79.41</v>
      </c>
      <c r="T1755" s="50">
        <v>58.813000000000002</v>
      </c>
      <c r="U1755" s="50">
        <v>38.832999999999998</v>
      </c>
      <c r="V1755" s="50">
        <v>21.177</v>
      </c>
      <c r="W1755" s="50">
        <v>12.435</v>
      </c>
      <c r="X1755" s="50" t="s">
        <v>311</v>
      </c>
      <c r="Y1755" s="50" t="s">
        <v>311</v>
      </c>
      <c r="Z1755" s="50" t="s">
        <v>311</v>
      </c>
      <c r="AA1755" s="50" t="s">
        <v>311</v>
      </c>
      <c r="AB1755" s="50" t="s">
        <v>311</v>
      </c>
      <c r="AC1755" s="50" t="str">
        <f t="shared" si="117"/>
        <v>Lao People's Democratic Republic-1985</v>
      </c>
      <c r="AD1755" s="51">
        <f t="shared" si="118"/>
        <v>1916.2459999999999</v>
      </c>
      <c r="AE1755" s="15">
        <f t="shared" si="119"/>
        <v>0.92454309102276011</v>
      </c>
      <c r="AF1755">
        <f t="shared" si="120"/>
        <v>3.6905056457780382E-2</v>
      </c>
    </row>
    <row r="1756" spans="1:32" x14ac:dyDescent="0.25">
      <c r="A1756" s="59">
        <v>1739</v>
      </c>
      <c r="B1756" s="60" t="s">
        <v>309</v>
      </c>
      <c r="C1756" s="61" t="s">
        <v>327</v>
      </c>
      <c r="D1756" s="62"/>
      <c r="E1756" s="62">
        <v>426</v>
      </c>
      <c r="F1756" s="62">
        <v>1985</v>
      </c>
      <c r="G1756" s="50">
        <v>246.71299999999999</v>
      </c>
      <c r="H1756" s="50">
        <v>219.06899999999999</v>
      </c>
      <c r="I1756" s="50">
        <v>191.42400000000001</v>
      </c>
      <c r="J1756" s="50">
        <v>160.93100000000001</v>
      </c>
      <c r="K1756" s="50">
        <v>130.03899999999999</v>
      </c>
      <c r="L1756" s="50">
        <v>102.187</v>
      </c>
      <c r="M1756" s="50">
        <v>81.09</v>
      </c>
      <c r="N1756" s="50">
        <v>63.573999999999998</v>
      </c>
      <c r="O1756" s="50">
        <v>45.762999999999998</v>
      </c>
      <c r="P1756" s="50">
        <v>49.569000000000003</v>
      </c>
      <c r="Q1756" s="50">
        <v>50.527000000000001</v>
      </c>
      <c r="R1756" s="50">
        <v>38.204000000000001</v>
      </c>
      <c r="S1756" s="50">
        <v>32.734000000000002</v>
      </c>
      <c r="T1756" s="50">
        <v>25.616</v>
      </c>
      <c r="U1756" s="50">
        <v>17.193000000000001</v>
      </c>
      <c r="V1756" s="50">
        <v>10.64</v>
      </c>
      <c r="W1756" s="50">
        <v>6.9189999999999996</v>
      </c>
      <c r="X1756" s="50" t="s">
        <v>311</v>
      </c>
      <c r="Y1756" s="50" t="s">
        <v>311</v>
      </c>
      <c r="Z1756" s="50" t="s">
        <v>311</v>
      </c>
      <c r="AA1756" s="50" t="s">
        <v>311</v>
      </c>
      <c r="AB1756" s="50" t="s">
        <v>311</v>
      </c>
      <c r="AC1756" s="50" t="str">
        <f t="shared" si="117"/>
        <v>Lesotho-1985</v>
      </c>
      <c r="AD1756" s="51">
        <f t="shared" si="118"/>
        <v>754.61800000000005</v>
      </c>
      <c r="AE1756" s="15">
        <f t="shared" si="119"/>
        <v>0.9509102618808456</v>
      </c>
      <c r="AF1756">
        <f t="shared" si="120"/>
        <v>4.2758870794093316E-2</v>
      </c>
    </row>
    <row r="1757" spans="1:32" x14ac:dyDescent="0.25">
      <c r="A1757" s="59">
        <v>1740</v>
      </c>
      <c r="B1757" s="60" t="s">
        <v>309</v>
      </c>
      <c r="C1757" s="61" t="s">
        <v>328</v>
      </c>
      <c r="D1757" s="62"/>
      <c r="E1757" s="62">
        <v>454</v>
      </c>
      <c r="F1757" s="62">
        <v>1985</v>
      </c>
      <c r="G1757" s="50">
        <v>1408.049</v>
      </c>
      <c r="H1757" s="50">
        <v>1107.1179999999999</v>
      </c>
      <c r="I1757" s="50">
        <v>913.71100000000001</v>
      </c>
      <c r="J1757" s="50">
        <v>756.40099999999995</v>
      </c>
      <c r="K1757" s="50">
        <v>614.02</v>
      </c>
      <c r="L1757" s="50">
        <v>493.98599999999999</v>
      </c>
      <c r="M1757" s="50">
        <v>398.68200000000002</v>
      </c>
      <c r="N1757" s="50">
        <v>370.947</v>
      </c>
      <c r="O1757" s="50">
        <v>293.03800000000001</v>
      </c>
      <c r="P1757" s="50">
        <v>228.554</v>
      </c>
      <c r="Q1757" s="50">
        <v>182.11099999999999</v>
      </c>
      <c r="R1757" s="50">
        <v>146.113</v>
      </c>
      <c r="S1757" s="50">
        <v>114.884</v>
      </c>
      <c r="T1757" s="50">
        <v>92.543999999999997</v>
      </c>
      <c r="U1757" s="50">
        <v>53.264000000000003</v>
      </c>
      <c r="V1757" s="50">
        <v>24.460999999999999</v>
      </c>
      <c r="W1757" s="50">
        <v>13.222</v>
      </c>
      <c r="X1757" s="50" t="s">
        <v>311</v>
      </c>
      <c r="Y1757" s="50" t="s">
        <v>311</v>
      </c>
      <c r="Z1757" s="50" t="s">
        <v>311</v>
      </c>
      <c r="AA1757" s="50" t="s">
        <v>311</v>
      </c>
      <c r="AB1757" s="50" t="s">
        <v>311</v>
      </c>
      <c r="AC1757" s="50" t="str">
        <f t="shared" si="117"/>
        <v>Malawi-1985</v>
      </c>
      <c r="AD1757" s="51">
        <f t="shared" si="118"/>
        <v>3598.7359999999999</v>
      </c>
      <c r="AE1757" s="15">
        <f t="shared" si="119"/>
        <v>1.0037882745497309</v>
      </c>
      <c r="AF1757">
        <f t="shared" si="120"/>
        <v>2.6109999780864462E-2</v>
      </c>
    </row>
    <row r="1758" spans="1:32" x14ac:dyDescent="0.25">
      <c r="A1758" s="59">
        <v>1741</v>
      </c>
      <c r="B1758" s="60" t="s">
        <v>309</v>
      </c>
      <c r="C1758" s="61" t="s">
        <v>329</v>
      </c>
      <c r="D1758" s="62"/>
      <c r="E1758" s="62">
        <v>466</v>
      </c>
      <c r="F1758" s="62">
        <v>1985</v>
      </c>
      <c r="G1758" s="50">
        <v>1437.5060000000001</v>
      </c>
      <c r="H1758" s="50">
        <v>1132.604</v>
      </c>
      <c r="I1758" s="50">
        <v>965.71900000000005</v>
      </c>
      <c r="J1758" s="50">
        <v>808.69600000000003</v>
      </c>
      <c r="K1758" s="50">
        <v>659.46500000000003</v>
      </c>
      <c r="L1758" s="50">
        <v>542.97500000000002</v>
      </c>
      <c r="M1758" s="50">
        <v>461.512</v>
      </c>
      <c r="N1758" s="50">
        <v>359.024</v>
      </c>
      <c r="O1758" s="50">
        <v>324.92099999999999</v>
      </c>
      <c r="P1758" s="50">
        <v>259.76499999999999</v>
      </c>
      <c r="Q1758" s="50">
        <v>226.58600000000001</v>
      </c>
      <c r="R1758" s="50">
        <v>201.83699999999999</v>
      </c>
      <c r="S1758" s="50">
        <v>172.00200000000001</v>
      </c>
      <c r="T1758" s="50">
        <v>136.18100000000001</v>
      </c>
      <c r="U1758" s="50">
        <v>87.057000000000002</v>
      </c>
      <c r="V1758" s="50">
        <v>41.442</v>
      </c>
      <c r="W1758" s="50">
        <v>14.597</v>
      </c>
      <c r="X1758" s="50" t="s">
        <v>311</v>
      </c>
      <c r="Y1758" s="50" t="s">
        <v>311</v>
      </c>
      <c r="Z1758" s="50" t="s">
        <v>311</v>
      </c>
      <c r="AA1758" s="50" t="s">
        <v>311</v>
      </c>
      <c r="AB1758" s="50" t="s">
        <v>311</v>
      </c>
      <c r="AC1758" s="50" t="str">
        <f t="shared" si="117"/>
        <v>Mali-1985</v>
      </c>
      <c r="AD1758" s="51">
        <f t="shared" si="118"/>
        <v>4016.7829999999994</v>
      </c>
      <c r="AE1758" s="15">
        <f t="shared" si="119"/>
        <v>0.94979141268024703</v>
      </c>
      <c r="AF1758">
        <f t="shared" si="120"/>
        <v>3.6977538366859027E-2</v>
      </c>
    </row>
    <row r="1759" spans="1:32" x14ac:dyDescent="0.25">
      <c r="A1759" s="59">
        <v>1742</v>
      </c>
      <c r="B1759" s="60" t="s">
        <v>309</v>
      </c>
      <c r="C1759" s="61" t="s">
        <v>330</v>
      </c>
      <c r="D1759" s="62"/>
      <c r="E1759" s="62">
        <v>496</v>
      </c>
      <c r="F1759" s="62">
        <v>1985</v>
      </c>
      <c r="G1759" s="50">
        <v>302.14299999999997</v>
      </c>
      <c r="H1759" s="50">
        <v>262.65699999999998</v>
      </c>
      <c r="I1759" s="50">
        <v>245.09700000000001</v>
      </c>
      <c r="J1759" s="50">
        <v>215.024</v>
      </c>
      <c r="K1759" s="50">
        <v>190.57599999999999</v>
      </c>
      <c r="L1759" s="50">
        <v>138.68199999999999</v>
      </c>
      <c r="M1759" s="50">
        <v>109.123</v>
      </c>
      <c r="N1759" s="50">
        <v>79.894000000000005</v>
      </c>
      <c r="O1759" s="50">
        <v>73.216999999999999</v>
      </c>
      <c r="P1759" s="50">
        <v>68.397999999999996</v>
      </c>
      <c r="Q1759" s="50">
        <v>60.139000000000003</v>
      </c>
      <c r="R1759" s="50">
        <v>51.384</v>
      </c>
      <c r="S1759" s="50">
        <v>42.207999999999998</v>
      </c>
      <c r="T1759" s="50">
        <v>35.238999999999997</v>
      </c>
      <c r="U1759" s="50">
        <v>22.518000000000001</v>
      </c>
      <c r="V1759" s="50">
        <v>16.216000000000001</v>
      </c>
      <c r="W1759" s="50">
        <v>9.3659999999999997</v>
      </c>
      <c r="X1759" s="50" t="s">
        <v>311</v>
      </c>
      <c r="Y1759" s="50" t="s">
        <v>311</v>
      </c>
      <c r="Z1759" s="50" t="s">
        <v>311</v>
      </c>
      <c r="AA1759" s="50" t="s">
        <v>311</v>
      </c>
      <c r="AB1759" s="50" t="s">
        <v>311</v>
      </c>
      <c r="AC1759" s="50" t="str">
        <f t="shared" si="117"/>
        <v>Mongolia-1985</v>
      </c>
      <c r="AD1759" s="51">
        <f t="shared" si="118"/>
        <v>1028.6450000000002</v>
      </c>
      <c r="AE1759" s="15">
        <f t="shared" si="119"/>
        <v>0.86836177690067984</v>
      </c>
      <c r="AF1759">
        <f t="shared" si="120"/>
        <v>4.5328852971539407E-2</v>
      </c>
    </row>
    <row r="1760" spans="1:32" x14ac:dyDescent="0.25">
      <c r="A1760" s="59">
        <v>1743</v>
      </c>
      <c r="B1760" s="60" t="s">
        <v>309</v>
      </c>
      <c r="C1760" s="61" t="s">
        <v>331</v>
      </c>
      <c r="D1760" s="62"/>
      <c r="E1760" s="62">
        <v>524</v>
      </c>
      <c r="F1760" s="62">
        <v>1985</v>
      </c>
      <c r="G1760" s="50">
        <v>2751.3510000000001</v>
      </c>
      <c r="H1760" s="50">
        <v>2304.194</v>
      </c>
      <c r="I1760" s="50">
        <v>1964.396</v>
      </c>
      <c r="J1760" s="50">
        <v>1686.2860000000001</v>
      </c>
      <c r="K1760" s="50">
        <v>1444.64</v>
      </c>
      <c r="L1760" s="50">
        <v>1272.124</v>
      </c>
      <c r="M1760" s="50">
        <v>1130.6579999999999</v>
      </c>
      <c r="N1760" s="50">
        <v>831.60799999999995</v>
      </c>
      <c r="O1760" s="50">
        <v>755.048</v>
      </c>
      <c r="P1760" s="50">
        <v>650.399</v>
      </c>
      <c r="Q1760" s="50">
        <v>542.03300000000002</v>
      </c>
      <c r="R1760" s="50">
        <v>461.37599999999998</v>
      </c>
      <c r="S1760" s="50">
        <v>362.553</v>
      </c>
      <c r="T1760" s="50">
        <v>257.88799999999998</v>
      </c>
      <c r="U1760" s="50">
        <v>168.26900000000001</v>
      </c>
      <c r="V1760" s="50">
        <v>91.902000000000001</v>
      </c>
      <c r="W1760" s="50">
        <v>49.231000000000002</v>
      </c>
      <c r="X1760" s="50" t="s">
        <v>311</v>
      </c>
      <c r="Y1760" s="50" t="s">
        <v>311</v>
      </c>
      <c r="Z1760" s="50" t="s">
        <v>311</v>
      </c>
      <c r="AA1760" s="50" t="s">
        <v>311</v>
      </c>
      <c r="AB1760" s="50" t="s">
        <v>311</v>
      </c>
      <c r="AC1760" s="50" t="str">
        <f t="shared" si="117"/>
        <v>Nepal-1985</v>
      </c>
      <c r="AD1760" s="51">
        <f t="shared" si="118"/>
        <v>9136.7250000000004</v>
      </c>
      <c r="AE1760" s="15">
        <f t="shared" si="119"/>
        <v>0.83041034944140268</v>
      </c>
      <c r="AF1760">
        <f t="shared" si="120"/>
        <v>3.5111823194215935E-2</v>
      </c>
    </row>
    <row r="1761" spans="1:32" x14ac:dyDescent="0.25">
      <c r="A1761" s="59">
        <v>1744</v>
      </c>
      <c r="B1761" s="60" t="s">
        <v>309</v>
      </c>
      <c r="C1761" s="61" t="s">
        <v>332</v>
      </c>
      <c r="D1761" s="62"/>
      <c r="E1761" s="62">
        <v>562</v>
      </c>
      <c r="F1761" s="62">
        <v>1985</v>
      </c>
      <c r="G1761" s="50">
        <v>1430.4939999999999</v>
      </c>
      <c r="H1761" s="50">
        <v>1051.444</v>
      </c>
      <c r="I1761" s="50">
        <v>871.55700000000002</v>
      </c>
      <c r="J1761" s="50">
        <v>733.37199999999996</v>
      </c>
      <c r="K1761" s="50">
        <v>538.53</v>
      </c>
      <c r="L1761" s="50">
        <v>419.95600000000002</v>
      </c>
      <c r="M1761" s="50">
        <v>414.40899999999999</v>
      </c>
      <c r="N1761" s="50">
        <v>353.76799999999997</v>
      </c>
      <c r="O1761" s="50">
        <v>294.59199999999998</v>
      </c>
      <c r="P1761" s="50">
        <v>228.161</v>
      </c>
      <c r="Q1761" s="50">
        <v>181.3</v>
      </c>
      <c r="R1761" s="50">
        <v>144.83000000000001</v>
      </c>
      <c r="S1761" s="50">
        <v>108.809</v>
      </c>
      <c r="T1761" s="50">
        <v>73.203999999999994</v>
      </c>
      <c r="U1761" s="50">
        <v>43.694000000000003</v>
      </c>
      <c r="V1761" s="50">
        <v>20.344999999999999</v>
      </c>
      <c r="W1761" s="50">
        <v>7.4619999999999997</v>
      </c>
      <c r="X1761" s="50" t="s">
        <v>311</v>
      </c>
      <c r="Y1761" s="50" t="s">
        <v>311</v>
      </c>
      <c r="Z1761" s="50" t="s">
        <v>311</v>
      </c>
      <c r="AA1761" s="50" t="s">
        <v>311</v>
      </c>
      <c r="AB1761" s="50" t="s">
        <v>311</v>
      </c>
      <c r="AC1761" s="50" t="str">
        <f t="shared" si="117"/>
        <v>Niger-1985</v>
      </c>
      <c r="AD1761" s="51">
        <f t="shared" si="118"/>
        <v>3417.7270000000008</v>
      </c>
      <c r="AE1761" s="15">
        <f t="shared" si="119"/>
        <v>1.0235457659432714</v>
      </c>
      <c r="AF1761">
        <f t="shared" si="120"/>
        <v>2.1370588647071385E-2</v>
      </c>
    </row>
    <row r="1762" spans="1:32" x14ac:dyDescent="0.25">
      <c r="A1762" s="59">
        <v>1745</v>
      </c>
      <c r="B1762" s="60" t="s">
        <v>309</v>
      </c>
      <c r="C1762" s="61" t="s">
        <v>333</v>
      </c>
      <c r="D1762" s="62"/>
      <c r="E1762" s="62">
        <v>600</v>
      </c>
      <c r="F1762" s="62">
        <v>1985</v>
      </c>
      <c r="G1762" s="50">
        <v>594.51900000000001</v>
      </c>
      <c r="H1762" s="50">
        <v>501.43799999999999</v>
      </c>
      <c r="I1762" s="50">
        <v>427.791</v>
      </c>
      <c r="J1762" s="50">
        <v>398.59699999999998</v>
      </c>
      <c r="K1762" s="50">
        <v>339.73399999999998</v>
      </c>
      <c r="L1762" s="50">
        <v>285.76</v>
      </c>
      <c r="M1762" s="50">
        <v>242.11500000000001</v>
      </c>
      <c r="N1762" s="50">
        <v>187.935</v>
      </c>
      <c r="O1762" s="50">
        <v>150.52000000000001</v>
      </c>
      <c r="P1762" s="50">
        <v>128.303</v>
      </c>
      <c r="Q1762" s="50">
        <v>100.364</v>
      </c>
      <c r="R1762" s="50">
        <v>94.370999999999995</v>
      </c>
      <c r="S1762" s="50">
        <v>75.317999999999998</v>
      </c>
      <c r="T1762" s="50">
        <v>57.831000000000003</v>
      </c>
      <c r="U1762" s="50">
        <v>41.027999999999999</v>
      </c>
      <c r="V1762" s="50">
        <v>26.202000000000002</v>
      </c>
      <c r="W1762" s="50">
        <v>20</v>
      </c>
      <c r="X1762" s="50" t="s">
        <v>311</v>
      </c>
      <c r="Y1762" s="50" t="s">
        <v>311</v>
      </c>
      <c r="Z1762" s="50" t="s">
        <v>311</v>
      </c>
      <c r="AA1762" s="50" t="s">
        <v>311</v>
      </c>
      <c r="AB1762" s="50" t="s">
        <v>311</v>
      </c>
      <c r="AC1762" s="50" t="str">
        <f t="shared" si="117"/>
        <v>Paraguay-1985</v>
      </c>
      <c r="AD1762" s="51">
        <f t="shared" si="118"/>
        <v>2003.0170000000001</v>
      </c>
      <c r="AE1762" s="15">
        <f t="shared" si="119"/>
        <v>0.83314769669952859</v>
      </c>
      <c r="AF1762">
        <f t="shared" si="120"/>
        <v>4.1131461835421414E-2</v>
      </c>
    </row>
    <row r="1763" spans="1:32" x14ac:dyDescent="0.25">
      <c r="A1763" s="59">
        <v>1746</v>
      </c>
      <c r="B1763" s="60" t="s">
        <v>309</v>
      </c>
      <c r="C1763" s="61" t="s">
        <v>334</v>
      </c>
      <c r="D1763" s="62">
        <v>2</v>
      </c>
      <c r="E1763" s="62">
        <v>498</v>
      </c>
      <c r="F1763" s="62">
        <v>1985</v>
      </c>
      <c r="G1763" s="50">
        <v>419.05599999999998</v>
      </c>
      <c r="H1763" s="50">
        <v>376.33499999999998</v>
      </c>
      <c r="I1763" s="50">
        <v>351.61099999999999</v>
      </c>
      <c r="J1763" s="50">
        <v>336.35899999999998</v>
      </c>
      <c r="K1763" s="50">
        <v>351.53699999999998</v>
      </c>
      <c r="L1763" s="50">
        <v>373.178</v>
      </c>
      <c r="M1763" s="50">
        <v>346.42599999999999</v>
      </c>
      <c r="N1763" s="50">
        <v>261.62799999999999</v>
      </c>
      <c r="O1763" s="50">
        <v>212.07400000000001</v>
      </c>
      <c r="P1763" s="50">
        <v>251.15199999999999</v>
      </c>
      <c r="Q1763" s="50">
        <v>220.78</v>
      </c>
      <c r="R1763" s="50">
        <v>218.62</v>
      </c>
      <c r="S1763" s="50">
        <v>178.42099999999999</v>
      </c>
      <c r="T1763" s="50">
        <v>105.581</v>
      </c>
      <c r="U1763" s="50">
        <v>104.105</v>
      </c>
      <c r="V1763" s="50">
        <v>60.771999999999998</v>
      </c>
      <c r="W1763" s="50">
        <v>47.280999999999999</v>
      </c>
      <c r="X1763" s="50" t="s">
        <v>311</v>
      </c>
      <c r="Y1763" s="50" t="s">
        <v>311</v>
      </c>
      <c r="Z1763" s="50" t="s">
        <v>311</v>
      </c>
      <c r="AA1763" s="50" t="s">
        <v>311</v>
      </c>
      <c r="AB1763" s="50" t="s">
        <v>311</v>
      </c>
      <c r="AC1763" s="50" t="str">
        <f t="shared" si="117"/>
        <v>Republic of Moldova-1985</v>
      </c>
      <c r="AD1763" s="51">
        <f t="shared" si="118"/>
        <v>2750.1749999999997</v>
      </c>
      <c r="AE1763" s="15">
        <f t="shared" si="119"/>
        <v>0.53259919823283974</v>
      </c>
      <c r="AF1763">
        <f t="shared" si="120"/>
        <v>8.1530554039500908E-2</v>
      </c>
    </row>
    <row r="1764" spans="1:32" x14ac:dyDescent="0.25">
      <c r="A1764" s="59">
        <v>1747</v>
      </c>
      <c r="B1764" s="60" t="s">
        <v>309</v>
      </c>
      <c r="C1764" s="61" t="s">
        <v>335</v>
      </c>
      <c r="D1764" s="62"/>
      <c r="E1764" s="62">
        <v>646</v>
      </c>
      <c r="F1764" s="62">
        <v>1985</v>
      </c>
      <c r="G1764" s="50">
        <v>1288.711</v>
      </c>
      <c r="H1764" s="50">
        <v>985.024</v>
      </c>
      <c r="I1764" s="50">
        <v>761.02700000000004</v>
      </c>
      <c r="J1764" s="50">
        <v>607.97799999999995</v>
      </c>
      <c r="K1764" s="50">
        <v>514.03899999999999</v>
      </c>
      <c r="L1764" s="50">
        <v>453.88799999999998</v>
      </c>
      <c r="M1764" s="50">
        <v>369.012</v>
      </c>
      <c r="N1764" s="50">
        <v>281.12400000000002</v>
      </c>
      <c r="O1764" s="50">
        <v>184.98</v>
      </c>
      <c r="P1764" s="50">
        <v>158.834</v>
      </c>
      <c r="Q1764" s="50">
        <v>157.41999999999999</v>
      </c>
      <c r="R1764" s="50">
        <v>134.833</v>
      </c>
      <c r="S1764" s="50">
        <v>91.391999999999996</v>
      </c>
      <c r="T1764" s="50">
        <v>54.148000000000003</v>
      </c>
      <c r="U1764" s="50">
        <v>38.451999999999998</v>
      </c>
      <c r="V1764" s="50">
        <v>23.803999999999998</v>
      </c>
      <c r="W1764" s="50">
        <v>15.441000000000001</v>
      </c>
      <c r="X1764" s="50" t="s">
        <v>311</v>
      </c>
      <c r="Y1764" s="50" t="s">
        <v>311</v>
      </c>
      <c r="Z1764" s="50" t="s">
        <v>311</v>
      </c>
      <c r="AA1764" s="50" t="s">
        <v>311</v>
      </c>
      <c r="AB1764" s="50" t="s">
        <v>311</v>
      </c>
      <c r="AC1764" s="50" t="str">
        <f t="shared" si="117"/>
        <v>Rwanda-1985</v>
      </c>
      <c r="AD1764" s="51">
        <f t="shared" si="118"/>
        <v>2953.4999999999995</v>
      </c>
      <c r="AE1764" s="15">
        <f t="shared" si="119"/>
        <v>1.0721540545115966</v>
      </c>
      <c r="AF1764">
        <f t="shared" si="120"/>
        <v>2.201723972665191E-2</v>
      </c>
    </row>
    <row r="1765" spans="1:32" x14ac:dyDescent="0.25">
      <c r="A1765" s="59">
        <v>1748</v>
      </c>
      <c r="B1765" s="60" t="s">
        <v>309</v>
      </c>
      <c r="C1765" s="61" t="s">
        <v>336</v>
      </c>
      <c r="D1765" s="62"/>
      <c r="E1765" s="62">
        <v>728</v>
      </c>
      <c r="F1765" s="62">
        <v>1985</v>
      </c>
      <c r="G1765" s="50">
        <v>964.43600000000004</v>
      </c>
      <c r="H1765" s="50">
        <v>779.12300000000005</v>
      </c>
      <c r="I1765" s="50">
        <v>664.03200000000004</v>
      </c>
      <c r="J1765" s="50">
        <v>570.49699999999996</v>
      </c>
      <c r="K1765" s="50">
        <v>472.96899999999999</v>
      </c>
      <c r="L1765" s="50">
        <v>383.67099999999999</v>
      </c>
      <c r="M1765" s="50">
        <v>305.27499999999998</v>
      </c>
      <c r="N1765" s="50">
        <v>294.863</v>
      </c>
      <c r="O1765" s="50">
        <v>255.88900000000001</v>
      </c>
      <c r="P1765" s="50">
        <v>211.25899999999999</v>
      </c>
      <c r="Q1765" s="50">
        <v>171.084</v>
      </c>
      <c r="R1765" s="50">
        <v>132.9</v>
      </c>
      <c r="S1765" s="50">
        <v>99.52</v>
      </c>
      <c r="T1765" s="50">
        <v>69.105999999999995</v>
      </c>
      <c r="U1765" s="50">
        <v>43.067999999999998</v>
      </c>
      <c r="V1765" s="50">
        <v>21.873000000000001</v>
      </c>
      <c r="W1765" s="50">
        <v>10.859</v>
      </c>
      <c r="X1765" s="50" t="s">
        <v>311</v>
      </c>
      <c r="Y1765" s="50" t="s">
        <v>311</v>
      </c>
      <c r="Z1765" s="50" t="s">
        <v>311</v>
      </c>
      <c r="AA1765" s="50" t="s">
        <v>311</v>
      </c>
      <c r="AB1765" s="50" t="s">
        <v>311</v>
      </c>
      <c r="AC1765" s="50" t="str">
        <f t="shared" si="117"/>
        <v>South Sudan-1985</v>
      </c>
      <c r="AD1765" s="51">
        <f t="shared" si="118"/>
        <v>2897.9269999999997</v>
      </c>
      <c r="AE1765" s="15">
        <f t="shared" si="119"/>
        <v>0.88080100016322027</v>
      </c>
      <c r="AF1765">
        <f t="shared" si="120"/>
        <v>2.7312318985629681E-2</v>
      </c>
    </row>
    <row r="1766" spans="1:32" x14ac:dyDescent="0.25">
      <c r="A1766" s="59">
        <v>1749</v>
      </c>
      <c r="B1766" s="60" t="s">
        <v>309</v>
      </c>
      <c r="C1766" s="61" t="s">
        <v>337</v>
      </c>
      <c r="D1766" s="62"/>
      <c r="E1766" s="62">
        <v>748</v>
      </c>
      <c r="F1766" s="62">
        <v>1985</v>
      </c>
      <c r="G1766" s="50">
        <v>138.45699999999999</v>
      </c>
      <c r="H1766" s="50">
        <v>112.331</v>
      </c>
      <c r="I1766" s="50">
        <v>93.343000000000004</v>
      </c>
      <c r="J1766" s="50">
        <v>75.921000000000006</v>
      </c>
      <c r="K1766" s="50">
        <v>58.707999999999998</v>
      </c>
      <c r="L1766" s="50">
        <v>45.158999999999999</v>
      </c>
      <c r="M1766" s="50">
        <v>36.634</v>
      </c>
      <c r="N1766" s="50">
        <v>30.93</v>
      </c>
      <c r="O1766" s="50">
        <v>25.629000000000001</v>
      </c>
      <c r="P1766" s="50">
        <v>23.155000000000001</v>
      </c>
      <c r="Q1766" s="50">
        <v>18.841000000000001</v>
      </c>
      <c r="R1766" s="50">
        <v>14.632</v>
      </c>
      <c r="S1766" s="50">
        <v>11.694000000000001</v>
      </c>
      <c r="T1766" s="50">
        <v>8.7889999999999997</v>
      </c>
      <c r="U1766" s="50">
        <v>5.7320000000000002</v>
      </c>
      <c r="V1766" s="50">
        <v>3.1930000000000001</v>
      </c>
      <c r="W1766" s="50">
        <v>1.9370000000000001</v>
      </c>
      <c r="X1766" s="50" t="s">
        <v>311</v>
      </c>
      <c r="Y1766" s="50" t="s">
        <v>311</v>
      </c>
      <c r="Z1766" s="50" t="s">
        <v>311</v>
      </c>
      <c r="AA1766" s="50" t="s">
        <v>311</v>
      </c>
      <c r="AB1766" s="50" t="s">
        <v>311</v>
      </c>
      <c r="AC1766" s="50" t="str">
        <f t="shared" si="117"/>
        <v>Swaziland-1985</v>
      </c>
      <c r="AD1766" s="51">
        <f t="shared" si="118"/>
        <v>341.30300000000011</v>
      </c>
      <c r="AE1766" s="15">
        <f t="shared" si="119"/>
        <v>1.0658622983097128</v>
      </c>
      <c r="AF1766">
        <f t="shared" si="120"/>
        <v>2.8669426961603899E-2</v>
      </c>
    </row>
    <row r="1767" spans="1:32" x14ac:dyDescent="0.25">
      <c r="A1767" s="59">
        <v>1750</v>
      </c>
      <c r="B1767" s="60" t="s">
        <v>309</v>
      </c>
      <c r="C1767" s="61" t="s">
        <v>338</v>
      </c>
      <c r="D1767" s="62"/>
      <c r="E1767" s="62">
        <v>762</v>
      </c>
      <c r="F1767" s="62">
        <v>1985</v>
      </c>
      <c r="G1767" s="50">
        <v>782.774</v>
      </c>
      <c r="H1767" s="50">
        <v>618.41399999999999</v>
      </c>
      <c r="I1767" s="50">
        <v>544.86800000000005</v>
      </c>
      <c r="J1767" s="50">
        <v>477.14</v>
      </c>
      <c r="K1767" s="50">
        <v>433.553</v>
      </c>
      <c r="L1767" s="50">
        <v>358.13299999999998</v>
      </c>
      <c r="M1767" s="50">
        <v>278.94600000000003</v>
      </c>
      <c r="N1767" s="50">
        <v>175.25200000000001</v>
      </c>
      <c r="O1767" s="50">
        <v>130.82400000000001</v>
      </c>
      <c r="P1767" s="50">
        <v>179.65</v>
      </c>
      <c r="Q1767" s="50">
        <v>149.208</v>
      </c>
      <c r="R1767" s="50">
        <v>138.15700000000001</v>
      </c>
      <c r="S1767" s="50">
        <v>88.248999999999995</v>
      </c>
      <c r="T1767" s="50">
        <v>56.231000000000002</v>
      </c>
      <c r="U1767" s="50">
        <v>49.997</v>
      </c>
      <c r="V1767" s="50">
        <v>34.777000000000001</v>
      </c>
      <c r="W1767" s="50">
        <v>41.616</v>
      </c>
      <c r="X1767" s="50" t="s">
        <v>311</v>
      </c>
      <c r="Y1767" s="50" t="s">
        <v>311</v>
      </c>
      <c r="Z1767" s="50" t="s">
        <v>311</v>
      </c>
      <c r="AA1767" s="50" t="s">
        <v>311</v>
      </c>
      <c r="AB1767" s="50" t="s">
        <v>311</v>
      </c>
      <c r="AC1767" s="50" t="str">
        <f t="shared" si="117"/>
        <v>Tajikistan-1985</v>
      </c>
      <c r="AD1767" s="51">
        <f t="shared" si="118"/>
        <v>2409.1120000000001</v>
      </c>
      <c r="AE1767" s="15">
        <f t="shared" si="119"/>
        <v>0.88359403796917702</v>
      </c>
      <c r="AF1767">
        <f t="shared" si="120"/>
        <v>4.193202191052102E-2</v>
      </c>
    </row>
    <row r="1768" spans="1:32" x14ac:dyDescent="0.25">
      <c r="A1768" s="59">
        <v>1751</v>
      </c>
      <c r="B1768" s="60" t="s">
        <v>309</v>
      </c>
      <c r="C1768" s="61" t="s">
        <v>339</v>
      </c>
      <c r="D1768" s="62">
        <v>3</v>
      </c>
      <c r="E1768" s="62">
        <v>807</v>
      </c>
      <c r="F1768" s="62">
        <v>1985</v>
      </c>
      <c r="G1768" s="50">
        <v>188.101</v>
      </c>
      <c r="H1768" s="50">
        <v>179.31200000000001</v>
      </c>
      <c r="I1768" s="50">
        <v>178.89500000000001</v>
      </c>
      <c r="J1768" s="50">
        <v>187.303</v>
      </c>
      <c r="K1768" s="50">
        <v>171.03100000000001</v>
      </c>
      <c r="L1768" s="50">
        <v>167.03800000000001</v>
      </c>
      <c r="M1768" s="50">
        <v>174.559</v>
      </c>
      <c r="N1768" s="50">
        <v>136.107</v>
      </c>
      <c r="O1768" s="50">
        <v>109.41800000000001</v>
      </c>
      <c r="P1768" s="50">
        <v>107.977</v>
      </c>
      <c r="Q1768" s="50">
        <v>102.76600000000001</v>
      </c>
      <c r="R1768" s="50">
        <v>89.106999999999999</v>
      </c>
      <c r="S1768" s="50">
        <v>68.412000000000006</v>
      </c>
      <c r="T1768" s="50">
        <v>37.652999999999999</v>
      </c>
      <c r="U1768" s="50">
        <v>40.329000000000001</v>
      </c>
      <c r="V1768" s="50">
        <v>25.831</v>
      </c>
      <c r="W1768" s="50">
        <v>17.695</v>
      </c>
      <c r="X1768" s="50" t="s">
        <v>311</v>
      </c>
      <c r="Y1768" s="50" t="s">
        <v>311</v>
      </c>
      <c r="Z1768" s="50" t="s">
        <v>311</v>
      </c>
      <c r="AA1768" s="50" t="s">
        <v>311</v>
      </c>
      <c r="AB1768" s="50" t="s">
        <v>311</v>
      </c>
      <c r="AC1768" s="50" t="str">
        <f t="shared" si="117"/>
        <v>TFYR Macedonia-1985</v>
      </c>
      <c r="AD1768" s="51">
        <f t="shared" si="118"/>
        <v>1313.7180000000001</v>
      </c>
      <c r="AE1768" s="15">
        <f t="shared" si="119"/>
        <v>0.50834045053809107</v>
      </c>
      <c r="AF1768">
        <f t="shared" si="120"/>
        <v>6.5325968561729772E-2</v>
      </c>
    </row>
    <row r="1769" spans="1:32" x14ac:dyDescent="0.25">
      <c r="A1769" s="59">
        <v>1752</v>
      </c>
      <c r="B1769" s="60" t="s">
        <v>309</v>
      </c>
      <c r="C1769" s="61" t="s">
        <v>340</v>
      </c>
      <c r="D1769" s="62"/>
      <c r="E1769" s="62">
        <v>795</v>
      </c>
      <c r="F1769" s="62">
        <v>1985</v>
      </c>
      <c r="G1769" s="50">
        <v>496.149</v>
      </c>
      <c r="H1769" s="50">
        <v>435.25799999999998</v>
      </c>
      <c r="I1769" s="50">
        <v>385.30900000000003</v>
      </c>
      <c r="J1769" s="50">
        <v>347.21300000000002</v>
      </c>
      <c r="K1769" s="50">
        <v>326.68099999999998</v>
      </c>
      <c r="L1769" s="50">
        <v>284.88299999999998</v>
      </c>
      <c r="M1769" s="50">
        <v>214.786</v>
      </c>
      <c r="N1769" s="50">
        <v>139.40600000000001</v>
      </c>
      <c r="O1769" s="50">
        <v>94.992999999999995</v>
      </c>
      <c r="P1769" s="50">
        <v>129.07900000000001</v>
      </c>
      <c r="Q1769" s="50">
        <v>101.762</v>
      </c>
      <c r="R1769" s="50">
        <v>99.442999999999998</v>
      </c>
      <c r="S1769" s="50">
        <v>63.494999999999997</v>
      </c>
      <c r="T1769" s="50">
        <v>42.244999999999997</v>
      </c>
      <c r="U1769" s="50">
        <v>37.543999999999997</v>
      </c>
      <c r="V1769" s="50">
        <v>23.527999999999999</v>
      </c>
      <c r="W1769" s="50">
        <v>22.244</v>
      </c>
      <c r="X1769" s="50" t="s">
        <v>311</v>
      </c>
      <c r="Y1769" s="50" t="s">
        <v>311</v>
      </c>
      <c r="Z1769" s="50" t="s">
        <v>311</v>
      </c>
      <c r="AA1769" s="50" t="s">
        <v>311</v>
      </c>
      <c r="AB1769" s="50" t="s">
        <v>311</v>
      </c>
      <c r="AC1769" s="50" t="str">
        <f t="shared" si="117"/>
        <v>Turkmenistan-1985</v>
      </c>
      <c r="AD1769" s="51">
        <f t="shared" si="118"/>
        <v>1801.7409999999998</v>
      </c>
      <c r="AE1769" s="15">
        <f t="shared" si="119"/>
        <v>0.80049074756027638</v>
      </c>
      <c r="AF1769">
        <f t="shared" si="120"/>
        <v>4.0263822781587168E-2</v>
      </c>
    </row>
    <row r="1770" spans="1:32" x14ac:dyDescent="0.25">
      <c r="A1770" s="59">
        <v>1753</v>
      </c>
      <c r="B1770" s="60" t="s">
        <v>309</v>
      </c>
      <c r="C1770" s="61" t="s">
        <v>341</v>
      </c>
      <c r="D1770" s="62"/>
      <c r="E1770" s="62">
        <v>800</v>
      </c>
      <c r="F1770" s="62">
        <v>1985</v>
      </c>
      <c r="G1770" s="50">
        <v>2865.72</v>
      </c>
      <c r="H1770" s="50">
        <v>2249.1669999999999</v>
      </c>
      <c r="I1770" s="50">
        <v>1853.434</v>
      </c>
      <c r="J1770" s="50">
        <v>1548.962</v>
      </c>
      <c r="K1770" s="50">
        <v>1262.6659999999999</v>
      </c>
      <c r="L1770" s="50">
        <v>1032.6769999999999</v>
      </c>
      <c r="M1770" s="50">
        <v>854.12199999999996</v>
      </c>
      <c r="N1770" s="50">
        <v>671.92499999999995</v>
      </c>
      <c r="O1770" s="50">
        <v>547.83000000000004</v>
      </c>
      <c r="P1770" s="50">
        <v>410.08800000000002</v>
      </c>
      <c r="Q1770" s="50">
        <v>396.83100000000002</v>
      </c>
      <c r="R1770" s="50">
        <v>318.928</v>
      </c>
      <c r="S1770" s="50">
        <v>245.92</v>
      </c>
      <c r="T1770" s="50">
        <v>174.471</v>
      </c>
      <c r="U1770" s="50">
        <v>111.893</v>
      </c>
      <c r="V1770" s="50">
        <v>62.826000000000001</v>
      </c>
      <c r="W1770" s="50">
        <v>39.164000000000001</v>
      </c>
      <c r="X1770" s="50" t="s">
        <v>311</v>
      </c>
      <c r="Y1770" s="50" t="s">
        <v>311</v>
      </c>
      <c r="Z1770" s="50" t="s">
        <v>311</v>
      </c>
      <c r="AA1770" s="50" t="s">
        <v>311</v>
      </c>
      <c r="AB1770" s="50" t="s">
        <v>311</v>
      </c>
      <c r="AC1770" s="50" t="str">
        <f t="shared" si="117"/>
        <v>Uganda-1985</v>
      </c>
      <c r="AD1770" s="51">
        <f t="shared" si="118"/>
        <v>7289.9489999999996</v>
      </c>
      <c r="AE1770" s="15">
        <f t="shared" si="119"/>
        <v>1.0091531504541389</v>
      </c>
      <c r="AF1770">
        <f t="shared" si="120"/>
        <v>2.7237105202805117E-2</v>
      </c>
    </row>
    <row r="1771" spans="1:32" x14ac:dyDescent="0.25">
      <c r="A1771" s="59">
        <v>1754</v>
      </c>
      <c r="B1771" s="60" t="s">
        <v>309</v>
      </c>
      <c r="C1771" s="61" t="s">
        <v>342</v>
      </c>
      <c r="D1771" s="62"/>
      <c r="E1771" s="62">
        <v>860</v>
      </c>
      <c r="F1771" s="62">
        <v>1985</v>
      </c>
      <c r="G1771" s="50">
        <v>2824.2</v>
      </c>
      <c r="H1771" s="50">
        <v>2372.61</v>
      </c>
      <c r="I1771" s="50">
        <v>2109.6619999999998</v>
      </c>
      <c r="J1771" s="50">
        <v>1881.2149999999999</v>
      </c>
      <c r="K1771" s="50">
        <v>1876.7650000000001</v>
      </c>
      <c r="L1771" s="50">
        <v>1542.873</v>
      </c>
      <c r="M1771" s="50">
        <v>1176.518</v>
      </c>
      <c r="N1771" s="50">
        <v>671.38699999999994</v>
      </c>
      <c r="O1771" s="50">
        <v>604.00300000000004</v>
      </c>
      <c r="P1771" s="50">
        <v>700.803</v>
      </c>
      <c r="Q1771" s="50">
        <v>598.05600000000004</v>
      </c>
      <c r="R1771" s="50">
        <v>577.35699999999997</v>
      </c>
      <c r="S1771" s="50">
        <v>361.14800000000002</v>
      </c>
      <c r="T1771" s="50">
        <v>230.60499999999999</v>
      </c>
      <c r="U1771" s="50">
        <v>221.98400000000001</v>
      </c>
      <c r="V1771" s="50">
        <v>167.36099999999999</v>
      </c>
      <c r="W1771" s="50">
        <v>191.75299999999999</v>
      </c>
      <c r="X1771" s="50" t="s">
        <v>311</v>
      </c>
      <c r="Y1771" s="50" t="s">
        <v>311</v>
      </c>
      <c r="Z1771" s="50" t="s">
        <v>311</v>
      </c>
      <c r="AA1771" s="50" t="s">
        <v>311</v>
      </c>
      <c r="AB1771" s="50" t="s">
        <v>311</v>
      </c>
      <c r="AC1771" s="50" t="str">
        <f t="shared" si="117"/>
        <v>Uzbekistan-1985</v>
      </c>
      <c r="AD1771" s="51">
        <f t="shared" si="118"/>
        <v>9990.125</v>
      </c>
      <c r="AE1771" s="15">
        <f t="shared" si="119"/>
        <v>0.81261996221268495</v>
      </c>
      <c r="AF1771">
        <f t="shared" si="120"/>
        <v>4.6928479630993301E-2</v>
      </c>
    </row>
    <row r="1772" spans="1:32" x14ac:dyDescent="0.25">
      <c r="A1772" s="59">
        <v>1755</v>
      </c>
      <c r="B1772" s="60" t="s">
        <v>309</v>
      </c>
      <c r="C1772" s="61" t="s">
        <v>343</v>
      </c>
      <c r="D1772" s="62"/>
      <c r="E1772" s="62">
        <v>894</v>
      </c>
      <c r="F1772" s="62">
        <v>1985</v>
      </c>
      <c r="G1772" s="50">
        <v>1309.828</v>
      </c>
      <c r="H1772" s="50">
        <v>1081.953</v>
      </c>
      <c r="I1772" s="50">
        <v>901.61</v>
      </c>
      <c r="J1772" s="50">
        <v>734.95299999999997</v>
      </c>
      <c r="K1772" s="50">
        <v>611.30799999999999</v>
      </c>
      <c r="L1772" s="50">
        <v>490.56400000000002</v>
      </c>
      <c r="M1772" s="50">
        <v>393.15499999999997</v>
      </c>
      <c r="N1772" s="50">
        <v>325.084</v>
      </c>
      <c r="O1772" s="50">
        <v>267.72000000000003</v>
      </c>
      <c r="P1772" s="50">
        <v>219.929</v>
      </c>
      <c r="Q1772" s="50">
        <v>178.43199999999999</v>
      </c>
      <c r="R1772" s="50">
        <v>142.71899999999999</v>
      </c>
      <c r="S1772" s="50">
        <v>111.295</v>
      </c>
      <c r="T1772" s="50">
        <v>81.352000000000004</v>
      </c>
      <c r="U1772" s="50">
        <v>54.417000000000002</v>
      </c>
      <c r="V1772" s="50">
        <v>31.172000000000001</v>
      </c>
      <c r="W1772" s="50">
        <v>19.721</v>
      </c>
      <c r="X1772" s="50" t="s">
        <v>311</v>
      </c>
      <c r="Y1772" s="50" t="s">
        <v>311</v>
      </c>
      <c r="Z1772" s="50" t="s">
        <v>311</v>
      </c>
      <c r="AA1772" s="50" t="s">
        <v>311</v>
      </c>
      <c r="AB1772" s="50" t="s">
        <v>311</v>
      </c>
      <c r="AC1772" s="50" t="str">
        <f t="shared" si="117"/>
        <v>Zambia-1985</v>
      </c>
      <c r="AD1772" s="51">
        <f t="shared" si="118"/>
        <v>3475.1589999999997</v>
      </c>
      <c r="AE1772" s="15">
        <f t="shared" si="119"/>
        <v>1.0014082808872919</v>
      </c>
      <c r="AF1772">
        <f t="shared" si="120"/>
        <v>2.7577841635209904E-2</v>
      </c>
    </row>
    <row r="1773" spans="1:32" x14ac:dyDescent="0.25">
      <c r="A1773" s="59">
        <v>1756</v>
      </c>
      <c r="B1773" s="60" t="s">
        <v>309</v>
      </c>
      <c r="C1773" s="61" t="s">
        <v>346</v>
      </c>
      <c r="D1773" s="62"/>
      <c r="E1773" s="62">
        <v>716</v>
      </c>
      <c r="F1773" s="62">
        <v>1985</v>
      </c>
      <c r="G1773" s="50">
        <v>1641.33</v>
      </c>
      <c r="H1773" s="50">
        <v>1389.444</v>
      </c>
      <c r="I1773" s="50">
        <v>1138.664</v>
      </c>
      <c r="J1773" s="50">
        <v>939.18200000000002</v>
      </c>
      <c r="K1773" s="50">
        <v>784.47900000000004</v>
      </c>
      <c r="L1773" s="50">
        <v>626.42100000000005</v>
      </c>
      <c r="M1773" s="50">
        <v>496.29899999999998</v>
      </c>
      <c r="N1773" s="50">
        <v>328.35</v>
      </c>
      <c r="O1773" s="50">
        <v>299.82799999999997</v>
      </c>
      <c r="P1773" s="50">
        <v>242.685</v>
      </c>
      <c r="Q1773" s="50">
        <v>203.61600000000001</v>
      </c>
      <c r="R1773" s="50">
        <v>173.18700000000001</v>
      </c>
      <c r="S1773" s="50">
        <v>133.54</v>
      </c>
      <c r="T1773" s="50">
        <v>112.71599999999999</v>
      </c>
      <c r="U1773" s="50">
        <v>71.968999999999994</v>
      </c>
      <c r="V1773" s="50">
        <v>43.893999999999998</v>
      </c>
      <c r="W1773" s="50">
        <v>33.253</v>
      </c>
      <c r="X1773" s="50" t="s">
        <v>311</v>
      </c>
      <c r="Y1773" s="50" t="s">
        <v>311</v>
      </c>
      <c r="Z1773" s="50" t="s">
        <v>311</v>
      </c>
      <c r="AA1773" s="50" t="s">
        <v>311</v>
      </c>
      <c r="AB1773" s="50" t="s">
        <v>311</v>
      </c>
      <c r="AC1773" s="50" t="str">
        <f t="shared" si="117"/>
        <v>Zimbabwe-1985</v>
      </c>
      <c r="AD1773" s="51">
        <f t="shared" si="118"/>
        <v>4227.5870000000004</v>
      </c>
      <c r="AE1773" s="15">
        <f t="shared" si="119"/>
        <v>1.0481794934084148</v>
      </c>
      <c r="AF1773">
        <f t="shared" si="120"/>
        <v>3.1181519645350573E-2</v>
      </c>
    </row>
    <row r="1774" spans="1:32" x14ac:dyDescent="0.25">
      <c r="A1774" s="54">
        <v>1757</v>
      </c>
      <c r="B1774" s="55" t="s">
        <v>309</v>
      </c>
      <c r="C1774" s="56" t="s">
        <v>347</v>
      </c>
      <c r="D1774" s="57"/>
      <c r="E1774" s="57">
        <v>1674</v>
      </c>
      <c r="F1774" s="57">
        <v>1985</v>
      </c>
      <c r="G1774" s="58">
        <v>4192.55</v>
      </c>
      <c r="H1774" s="58">
        <v>4582.7240000000002</v>
      </c>
      <c r="I1774" s="58">
        <v>4471.8289999999997</v>
      </c>
      <c r="J1774" s="58">
        <v>4308.0529999999999</v>
      </c>
      <c r="K1774" s="58">
        <v>4376.5709999999999</v>
      </c>
      <c r="L1774" s="58">
        <v>4561.6059999999998</v>
      </c>
      <c r="M1774" s="58">
        <v>4693.6689999999999</v>
      </c>
      <c r="N1774" s="58">
        <v>4324.7240000000002</v>
      </c>
      <c r="O1774" s="58">
        <v>3709.5830000000001</v>
      </c>
      <c r="P1774" s="58">
        <v>3573.0549999999998</v>
      </c>
      <c r="Q1774" s="58">
        <v>3539.7629999999999</v>
      </c>
      <c r="R1774" s="58">
        <v>3509.953</v>
      </c>
      <c r="S1774" s="58">
        <v>3183.2579999999998</v>
      </c>
      <c r="T1774" s="58">
        <v>1729.357</v>
      </c>
      <c r="U1774" s="58">
        <v>2126.2570000000001</v>
      </c>
      <c r="V1774" s="58">
        <v>1584.5989999999999</v>
      </c>
      <c r="W1774" s="58">
        <v>1350.28</v>
      </c>
      <c r="X1774" s="58" t="s">
        <v>311</v>
      </c>
      <c r="Y1774" s="58" t="s">
        <v>311</v>
      </c>
      <c r="Z1774" s="58" t="s">
        <v>311</v>
      </c>
      <c r="AA1774" s="58" t="s">
        <v>311</v>
      </c>
      <c r="AB1774" s="58" t="s">
        <v>311</v>
      </c>
      <c r="AC1774" s="50" t="str">
        <f t="shared" si="117"/>
        <v>Land-locked Countries (Others)-1985</v>
      </c>
      <c r="AD1774" s="51">
        <f t="shared" si="118"/>
        <v>39780.235000000001</v>
      </c>
      <c r="AE1774" s="15">
        <f t="shared" si="119"/>
        <v>0.50370733104015086</v>
      </c>
      <c r="AF1774">
        <f t="shared" si="120"/>
        <v>0.12805645646402236</v>
      </c>
    </row>
    <row r="1775" spans="1:32" x14ac:dyDescent="0.25">
      <c r="A1775" s="59">
        <v>1758</v>
      </c>
      <c r="B1775" s="60" t="s">
        <v>309</v>
      </c>
      <c r="C1775" s="61" t="s">
        <v>348</v>
      </c>
      <c r="D1775" s="62"/>
      <c r="E1775" s="62">
        <v>40</v>
      </c>
      <c r="F1775" s="62">
        <v>1985</v>
      </c>
      <c r="G1775" s="50">
        <v>441.995</v>
      </c>
      <c r="H1775" s="50">
        <v>430.38400000000001</v>
      </c>
      <c r="I1775" s="50">
        <v>507.38</v>
      </c>
      <c r="J1775" s="50">
        <v>623.11</v>
      </c>
      <c r="K1775" s="50">
        <v>644.41200000000003</v>
      </c>
      <c r="L1775" s="50">
        <v>579.71699999999998</v>
      </c>
      <c r="M1775" s="50">
        <v>494.322</v>
      </c>
      <c r="N1775" s="50">
        <v>518.42200000000003</v>
      </c>
      <c r="O1775" s="50">
        <v>558.40899999999999</v>
      </c>
      <c r="P1775" s="50">
        <v>481.12099999999998</v>
      </c>
      <c r="Q1775" s="50">
        <v>411.52199999999999</v>
      </c>
      <c r="R1775" s="50">
        <v>422.99900000000002</v>
      </c>
      <c r="S1775" s="50">
        <v>424.61799999999999</v>
      </c>
      <c r="T1775" s="50">
        <v>261.38799999999998</v>
      </c>
      <c r="U1775" s="50">
        <v>319.52100000000002</v>
      </c>
      <c r="V1775" s="50">
        <v>259.11799999999999</v>
      </c>
      <c r="W1775" s="50">
        <v>236.43</v>
      </c>
      <c r="X1775" s="50" t="s">
        <v>311</v>
      </c>
      <c r="Y1775" s="50" t="s">
        <v>311</v>
      </c>
      <c r="Z1775" s="50" t="s">
        <v>311</v>
      </c>
      <c r="AA1775" s="50" t="s">
        <v>311</v>
      </c>
      <c r="AB1775" s="50" t="s">
        <v>311</v>
      </c>
      <c r="AC1775" s="50" t="str">
        <f t="shared" si="117"/>
        <v>Austria-1985</v>
      </c>
      <c r="AD1775" s="51">
        <f t="shared" si="118"/>
        <v>5158.652000000001</v>
      </c>
      <c r="AE1775" s="15">
        <f t="shared" si="119"/>
        <v>0.47613523843050459</v>
      </c>
      <c r="AF1775">
        <f t="shared" si="120"/>
        <v>0.16463587253845011</v>
      </c>
    </row>
    <row r="1776" spans="1:32" x14ac:dyDescent="0.25">
      <c r="A1776" s="59">
        <v>1759</v>
      </c>
      <c r="B1776" s="60" t="s">
        <v>309</v>
      </c>
      <c r="C1776" s="61" t="s">
        <v>349</v>
      </c>
      <c r="D1776" s="62"/>
      <c r="E1776" s="62">
        <v>112</v>
      </c>
      <c r="F1776" s="62">
        <v>1985</v>
      </c>
      <c r="G1776" s="50">
        <v>805.27700000000004</v>
      </c>
      <c r="H1776" s="50">
        <v>741.32</v>
      </c>
      <c r="I1776" s="50">
        <v>727.63</v>
      </c>
      <c r="J1776" s="50">
        <v>720.048</v>
      </c>
      <c r="K1776" s="50">
        <v>826.99</v>
      </c>
      <c r="L1776" s="50">
        <v>855.73</v>
      </c>
      <c r="M1776" s="50">
        <v>748.596</v>
      </c>
      <c r="N1776" s="50">
        <v>628.82000000000005</v>
      </c>
      <c r="O1776" s="50">
        <v>479.02300000000002</v>
      </c>
      <c r="P1776" s="50">
        <v>698.50300000000004</v>
      </c>
      <c r="Q1776" s="50">
        <v>627.66700000000003</v>
      </c>
      <c r="R1776" s="50">
        <v>649.25099999999998</v>
      </c>
      <c r="S1776" s="50">
        <v>461.38600000000002</v>
      </c>
      <c r="T1776" s="50">
        <v>259.45999999999998</v>
      </c>
      <c r="U1776" s="50">
        <v>298.46300000000002</v>
      </c>
      <c r="V1776" s="50">
        <v>224.983</v>
      </c>
      <c r="W1776" s="50">
        <v>213.00700000000001</v>
      </c>
      <c r="X1776" s="50" t="s">
        <v>311</v>
      </c>
      <c r="Y1776" s="50" t="s">
        <v>311</v>
      </c>
      <c r="Z1776" s="50" t="s">
        <v>311</v>
      </c>
      <c r="AA1776" s="50" t="s">
        <v>311</v>
      </c>
      <c r="AB1776" s="50" t="s">
        <v>311</v>
      </c>
      <c r="AC1776" s="50" t="str">
        <f t="shared" si="117"/>
        <v>Belarus-1985</v>
      </c>
      <c r="AD1776" s="51">
        <f t="shared" si="118"/>
        <v>6696.014000000001</v>
      </c>
      <c r="AE1776" s="15">
        <f t="shared" si="119"/>
        <v>0.48837114139844995</v>
      </c>
      <c r="AF1776">
        <f t="shared" si="120"/>
        <v>0.11102410737905481</v>
      </c>
    </row>
    <row r="1777" spans="1:32" x14ac:dyDescent="0.25">
      <c r="A1777" s="59">
        <v>1760</v>
      </c>
      <c r="B1777" s="60" t="s">
        <v>309</v>
      </c>
      <c r="C1777" s="61" t="s">
        <v>350</v>
      </c>
      <c r="D1777" s="62"/>
      <c r="E1777" s="62">
        <v>203</v>
      </c>
      <c r="F1777" s="62">
        <v>1985</v>
      </c>
      <c r="G1777" s="50">
        <v>692.75699999999995</v>
      </c>
      <c r="H1777" s="50">
        <v>892.67499999999995</v>
      </c>
      <c r="I1777" s="50">
        <v>843.23599999999999</v>
      </c>
      <c r="J1777" s="50">
        <v>679.59799999999996</v>
      </c>
      <c r="K1777" s="50">
        <v>672.08299999999997</v>
      </c>
      <c r="L1777" s="50">
        <v>704.03700000000003</v>
      </c>
      <c r="M1777" s="50">
        <v>826.83699999999999</v>
      </c>
      <c r="N1777" s="50">
        <v>849.56299999999999</v>
      </c>
      <c r="O1777" s="50">
        <v>690.26499999999999</v>
      </c>
      <c r="P1777" s="50">
        <v>517.63599999999997</v>
      </c>
      <c r="Q1777" s="50">
        <v>563.74400000000003</v>
      </c>
      <c r="R1777" s="50">
        <v>583.44600000000003</v>
      </c>
      <c r="S1777" s="50">
        <v>605.36500000000001</v>
      </c>
      <c r="T1777" s="50">
        <v>279.18599999999998</v>
      </c>
      <c r="U1777" s="50">
        <v>414.93200000000002</v>
      </c>
      <c r="V1777" s="50">
        <v>294.30900000000003</v>
      </c>
      <c r="W1777" s="50">
        <v>221.70099999999999</v>
      </c>
      <c r="X1777" s="50" t="s">
        <v>311</v>
      </c>
      <c r="Y1777" s="50" t="s">
        <v>311</v>
      </c>
      <c r="Z1777" s="50" t="s">
        <v>311</v>
      </c>
      <c r="AA1777" s="50" t="s">
        <v>311</v>
      </c>
      <c r="AB1777" s="50" t="s">
        <v>311</v>
      </c>
      <c r="AC1777" s="50" t="str">
        <f t="shared" si="117"/>
        <v>Czechia-1985</v>
      </c>
      <c r="AD1777" s="51">
        <f t="shared" si="118"/>
        <v>6692.5739999999996</v>
      </c>
      <c r="AE1777" s="15">
        <f t="shared" si="119"/>
        <v>0.54370650216194849</v>
      </c>
      <c r="AF1777">
        <f t="shared" si="120"/>
        <v>0.13267140593353405</v>
      </c>
    </row>
    <row r="1778" spans="1:32" x14ac:dyDescent="0.25">
      <c r="A1778" s="59">
        <v>1761</v>
      </c>
      <c r="B1778" s="60" t="s">
        <v>309</v>
      </c>
      <c r="C1778" s="61" t="s">
        <v>351</v>
      </c>
      <c r="D1778" s="62"/>
      <c r="E1778" s="62">
        <v>348</v>
      </c>
      <c r="F1778" s="62">
        <v>1985</v>
      </c>
      <c r="G1778" s="50">
        <v>641.73900000000003</v>
      </c>
      <c r="H1778" s="50">
        <v>871.53599999999994</v>
      </c>
      <c r="I1778" s="50">
        <v>776.755</v>
      </c>
      <c r="J1778" s="50">
        <v>698.01400000000001</v>
      </c>
      <c r="K1778" s="50">
        <v>619.39700000000005</v>
      </c>
      <c r="L1778" s="50">
        <v>783.827</v>
      </c>
      <c r="M1778" s="50">
        <v>885.18700000000001</v>
      </c>
      <c r="N1778" s="50">
        <v>740.36099999999999</v>
      </c>
      <c r="O1778" s="50">
        <v>707.83199999999999</v>
      </c>
      <c r="P1778" s="50">
        <v>623.84500000000003</v>
      </c>
      <c r="Q1778" s="50">
        <v>648.98500000000001</v>
      </c>
      <c r="R1778" s="50">
        <v>640.78800000000001</v>
      </c>
      <c r="S1778" s="50">
        <v>648.05799999999999</v>
      </c>
      <c r="T1778" s="50">
        <v>311.94299999999998</v>
      </c>
      <c r="U1778" s="50">
        <v>441.553</v>
      </c>
      <c r="V1778" s="50">
        <v>294.452</v>
      </c>
      <c r="W1778" s="50">
        <v>232.54499999999999</v>
      </c>
      <c r="X1778" s="50" t="s">
        <v>311</v>
      </c>
      <c r="Y1778" s="50" t="s">
        <v>311</v>
      </c>
      <c r="Z1778" s="50" t="s">
        <v>311</v>
      </c>
      <c r="AA1778" s="50" t="s">
        <v>311</v>
      </c>
      <c r="AB1778" s="50" t="s">
        <v>311</v>
      </c>
      <c r="AC1778" s="50" t="str">
        <f t="shared" si="117"/>
        <v>Hungary-1985</v>
      </c>
      <c r="AD1778" s="51">
        <f t="shared" si="118"/>
        <v>6996.2940000000008</v>
      </c>
      <c r="AE1778" s="15">
        <f t="shared" si="119"/>
        <v>0.51034490545994771</v>
      </c>
      <c r="AF1778">
        <f t="shared" si="120"/>
        <v>0.13789019207169595</v>
      </c>
    </row>
    <row r="1779" spans="1:32" x14ac:dyDescent="0.25">
      <c r="A1779" s="59">
        <v>1762</v>
      </c>
      <c r="B1779" s="60" t="s">
        <v>309</v>
      </c>
      <c r="C1779" s="61" t="s">
        <v>352</v>
      </c>
      <c r="D1779" s="62"/>
      <c r="E1779" s="62">
        <v>442</v>
      </c>
      <c r="F1779" s="62">
        <v>1985</v>
      </c>
      <c r="G1779" s="50">
        <v>21.146000000000001</v>
      </c>
      <c r="H1779" s="50">
        <v>20.503</v>
      </c>
      <c r="I1779" s="50">
        <v>21.417000000000002</v>
      </c>
      <c r="J1779" s="50">
        <v>25.983000000000001</v>
      </c>
      <c r="K1779" s="50">
        <v>29.699000000000002</v>
      </c>
      <c r="L1779" s="50">
        <v>30.541</v>
      </c>
      <c r="M1779" s="50">
        <v>29.498000000000001</v>
      </c>
      <c r="N1779" s="50">
        <v>27.591000000000001</v>
      </c>
      <c r="O1779" s="50">
        <v>23.901</v>
      </c>
      <c r="P1779" s="50">
        <v>23.504000000000001</v>
      </c>
      <c r="Q1779" s="50">
        <v>23.145</v>
      </c>
      <c r="R1779" s="50">
        <v>23.023</v>
      </c>
      <c r="S1779" s="50">
        <v>18.175999999999998</v>
      </c>
      <c r="T1779" s="50">
        <v>13.420999999999999</v>
      </c>
      <c r="U1779" s="50">
        <v>14.443</v>
      </c>
      <c r="V1779" s="50">
        <v>11.11</v>
      </c>
      <c r="W1779" s="50">
        <v>9.7829999999999995</v>
      </c>
      <c r="X1779" s="50" t="s">
        <v>311</v>
      </c>
      <c r="Y1779" s="50" t="s">
        <v>311</v>
      </c>
      <c r="Z1779" s="50" t="s">
        <v>311</v>
      </c>
      <c r="AA1779" s="50" t="s">
        <v>311</v>
      </c>
      <c r="AB1779" s="50" t="s">
        <v>311</v>
      </c>
      <c r="AC1779" s="50" t="str">
        <f t="shared" si="117"/>
        <v>Luxembourg-1985</v>
      </c>
      <c r="AD1779" s="51">
        <f t="shared" si="118"/>
        <v>255.06100000000001</v>
      </c>
      <c r="AE1779" s="15">
        <f t="shared" si="119"/>
        <v>0.43841669247748571</v>
      </c>
      <c r="AF1779">
        <f t="shared" si="120"/>
        <v>0.15326269068642395</v>
      </c>
    </row>
    <row r="1780" spans="1:32" x14ac:dyDescent="0.25">
      <c r="A1780" s="59">
        <v>1763</v>
      </c>
      <c r="B1780" s="60" t="s">
        <v>309</v>
      </c>
      <c r="C1780" s="61" t="s">
        <v>353</v>
      </c>
      <c r="D1780" s="62">
        <v>4</v>
      </c>
      <c r="E1780" s="62">
        <v>688</v>
      </c>
      <c r="F1780" s="62">
        <v>1985</v>
      </c>
      <c r="G1780" s="50">
        <v>762.79600000000005</v>
      </c>
      <c r="H1780" s="50">
        <v>775.625</v>
      </c>
      <c r="I1780" s="50">
        <v>734.18200000000002</v>
      </c>
      <c r="J1780" s="50">
        <v>682.72299999999996</v>
      </c>
      <c r="K1780" s="50">
        <v>661.83199999999999</v>
      </c>
      <c r="L1780" s="50">
        <v>675.44100000000003</v>
      </c>
      <c r="M1780" s="50">
        <v>784.79</v>
      </c>
      <c r="N1780" s="50">
        <v>696.63699999999994</v>
      </c>
      <c r="O1780" s="50">
        <v>488.79700000000003</v>
      </c>
      <c r="P1780" s="50">
        <v>565.20399999999995</v>
      </c>
      <c r="Q1780" s="50">
        <v>613.40899999999999</v>
      </c>
      <c r="R1780" s="50">
        <v>583.07299999999998</v>
      </c>
      <c r="S1780" s="50">
        <v>442.161</v>
      </c>
      <c r="T1780" s="50">
        <v>225.21299999999999</v>
      </c>
      <c r="U1780" s="50">
        <v>224.19499999999999</v>
      </c>
      <c r="V1780" s="50">
        <v>189.18700000000001</v>
      </c>
      <c r="W1780" s="50">
        <v>148.13999999999999</v>
      </c>
      <c r="X1780" s="50" t="s">
        <v>311</v>
      </c>
      <c r="Y1780" s="50" t="s">
        <v>311</v>
      </c>
      <c r="Z1780" s="50" t="s">
        <v>311</v>
      </c>
      <c r="AA1780" s="50" t="s">
        <v>311</v>
      </c>
      <c r="AB1780" s="50" t="s">
        <v>311</v>
      </c>
      <c r="AC1780" s="50" t="str">
        <f t="shared" si="117"/>
        <v>Serbia-1985</v>
      </c>
      <c r="AD1780" s="51">
        <f t="shared" si="118"/>
        <v>6194.067</v>
      </c>
      <c r="AE1780" s="15">
        <f t="shared" si="119"/>
        <v>0.49391425698172142</v>
      </c>
      <c r="AF1780">
        <f t="shared" si="120"/>
        <v>9.2921420109677119E-2</v>
      </c>
    </row>
    <row r="1781" spans="1:32" x14ac:dyDescent="0.25">
      <c r="A1781" s="59">
        <v>1764</v>
      </c>
      <c r="B1781" s="60" t="s">
        <v>309</v>
      </c>
      <c r="C1781" s="61" t="s">
        <v>354</v>
      </c>
      <c r="D1781" s="62"/>
      <c r="E1781" s="62">
        <v>703</v>
      </c>
      <c r="F1781" s="62">
        <v>1985</v>
      </c>
      <c r="G1781" s="50">
        <v>452.67599999999999</v>
      </c>
      <c r="H1781" s="50">
        <v>482.01299999999998</v>
      </c>
      <c r="I1781" s="50">
        <v>436.01</v>
      </c>
      <c r="J1781" s="50">
        <v>375.25900000000001</v>
      </c>
      <c r="K1781" s="50">
        <v>402.411</v>
      </c>
      <c r="L1781" s="50">
        <v>433.80599999999998</v>
      </c>
      <c r="M1781" s="50">
        <v>433.41800000000001</v>
      </c>
      <c r="N1781" s="50">
        <v>347.25299999999999</v>
      </c>
      <c r="O1781" s="50">
        <v>290.74700000000001</v>
      </c>
      <c r="P1781" s="50">
        <v>256.78800000000001</v>
      </c>
      <c r="Q1781" s="50">
        <v>267.12900000000002</v>
      </c>
      <c r="R1781" s="50">
        <v>254.07499999999999</v>
      </c>
      <c r="S1781" s="50">
        <v>254.376</v>
      </c>
      <c r="T1781" s="50">
        <v>124.004</v>
      </c>
      <c r="U1781" s="50">
        <v>159.322</v>
      </c>
      <c r="V1781" s="50">
        <v>110.23699999999999</v>
      </c>
      <c r="W1781" s="50">
        <v>87.274000000000001</v>
      </c>
      <c r="X1781" s="50" t="s">
        <v>311</v>
      </c>
      <c r="Y1781" s="50" t="s">
        <v>311</v>
      </c>
      <c r="Z1781" s="50" t="s">
        <v>311</v>
      </c>
      <c r="AA1781" s="50" t="s">
        <v>311</v>
      </c>
      <c r="AB1781" s="50" t="s">
        <v>311</v>
      </c>
      <c r="AC1781" s="50" t="str">
        <f t="shared" si="117"/>
        <v>Slovakia-1985</v>
      </c>
      <c r="AD1781" s="51">
        <f t="shared" si="118"/>
        <v>3315.2620000000002</v>
      </c>
      <c r="AE1781" s="15">
        <f t="shared" si="119"/>
        <v>0.55848859004205398</v>
      </c>
      <c r="AF1781">
        <f t="shared" si="120"/>
        <v>0.10261224965380633</v>
      </c>
    </row>
    <row r="1782" spans="1:32" x14ac:dyDescent="0.25">
      <c r="A1782" s="59">
        <v>1765</v>
      </c>
      <c r="B1782" s="60" t="s">
        <v>309</v>
      </c>
      <c r="C1782" s="61" t="s">
        <v>355</v>
      </c>
      <c r="D1782" s="62"/>
      <c r="E1782" s="62">
        <v>756</v>
      </c>
      <c r="F1782" s="62">
        <v>1985</v>
      </c>
      <c r="G1782" s="50">
        <v>368.79199999999997</v>
      </c>
      <c r="H1782" s="50">
        <v>362.06299999999999</v>
      </c>
      <c r="I1782" s="50">
        <v>418.39</v>
      </c>
      <c r="J1782" s="50">
        <v>495.80799999999999</v>
      </c>
      <c r="K1782" s="50">
        <v>511.404</v>
      </c>
      <c r="L1782" s="50">
        <v>488.55399999999997</v>
      </c>
      <c r="M1782" s="50">
        <v>482.37299999999999</v>
      </c>
      <c r="N1782" s="50">
        <v>508.053</v>
      </c>
      <c r="O1782" s="50">
        <v>464.125</v>
      </c>
      <c r="P1782" s="50">
        <v>400.87400000000002</v>
      </c>
      <c r="Q1782" s="50">
        <v>379.30900000000003</v>
      </c>
      <c r="R1782" s="50">
        <v>348.96899999999999</v>
      </c>
      <c r="S1782" s="50">
        <v>324.93900000000002</v>
      </c>
      <c r="T1782" s="50">
        <v>251.83</v>
      </c>
      <c r="U1782" s="50">
        <v>251.46600000000001</v>
      </c>
      <c r="V1782" s="50">
        <v>199.374</v>
      </c>
      <c r="W1782" s="50">
        <v>199.90100000000001</v>
      </c>
      <c r="X1782" s="50" t="s">
        <v>311</v>
      </c>
      <c r="Y1782" s="50" t="s">
        <v>311</v>
      </c>
      <c r="Z1782" s="50" t="s">
        <v>311</v>
      </c>
      <c r="AA1782" s="50" t="s">
        <v>311</v>
      </c>
      <c r="AB1782" s="50" t="s">
        <v>311</v>
      </c>
      <c r="AC1782" s="50" t="str">
        <f t="shared" si="117"/>
        <v>Switzerland-1985</v>
      </c>
      <c r="AD1782" s="51">
        <f t="shared" si="118"/>
        <v>4404.4080000000004</v>
      </c>
      <c r="AE1782" s="15">
        <f t="shared" si="119"/>
        <v>0.46585511605645974</v>
      </c>
      <c r="AF1782">
        <f t="shared" si="120"/>
        <v>0.16251843606361435</v>
      </c>
    </row>
    <row r="1783" spans="1:32" x14ac:dyDescent="0.25">
      <c r="A1783" s="45">
        <v>1766</v>
      </c>
      <c r="B1783" s="46" t="s">
        <v>309</v>
      </c>
      <c r="C1783" s="47" t="s">
        <v>356</v>
      </c>
      <c r="D1783" s="48"/>
      <c r="E1783" s="48">
        <v>1637</v>
      </c>
      <c r="F1783" s="48">
        <v>1985</v>
      </c>
      <c r="G1783" s="49">
        <v>5806.0039999999999</v>
      </c>
      <c r="H1783" s="49">
        <v>5176.0379999999996</v>
      </c>
      <c r="I1783" s="49">
        <v>5211.4650000000001</v>
      </c>
      <c r="J1783" s="49">
        <v>4980.3329999999996</v>
      </c>
      <c r="K1783" s="49">
        <v>4590.1360000000004</v>
      </c>
      <c r="L1783" s="49">
        <v>3713.098</v>
      </c>
      <c r="M1783" s="49">
        <v>3195.9520000000002</v>
      </c>
      <c r="N1783" s="49">
        <v>2555.098</v>
      </c>
      <c r="O1783" s="49">
        <v>2164.5940000000001</v>
      </c>
      <c r="P1783" s="49">
        <v>1915.018</v>
      </c>
      <c r="Q1783" s="49">
        <v>1614.213</v>
      </c>
      <c r="R1783" s="49">
        <v>1368.394</v>
      </c>
      <c r="S1783" s="49">
        <v>1119.434</v>
      </c>
      <c r="T1783" s="49">
        <v>921.14499999999998</v>
      </c>
      <c r="U1783" s="49">
        <v>705.62400000000002</v>
      </c>
      <c r="V1783" s="49">
        <v>486.89</v>
      </c>
      <c r="W1783" s="49">
        <v>416.255</v>
      </c>
      <c r="X1783" s="49" t="s">
        <v>311</v>
      </c>
      <c r="Y1783" s="49" t="s">
        <v>311</v>
      </c>
      <c r="Z1783" s="49" t="s">
        <v>311</v>
      </c>
      <c r="AA1783" s="49" t="s">
        <v>311</v>
      </c>
      <c r="AB1783" s="49" t="s">
        <v>311</v>
      </c>
      <c r="AC1783" s="50" t="str">
        <f t="shared" si="117"/>
        <v>SMALL ISLAND DEVELOPING STATES (SIDS)-1985</v>
      </c>
      <c r="AD1783" s="51">
        <f t="shared" si="118"/>
        <v>27216.27</v>
      </c>
      <c r="AE1783" s="15">
        <f t="shared" si="119"/>
        <v>0.68794956105300242</v>
      </c>
      <c r="AF1783">
        <f t="shared" si="120"/>
        <v>5.8279820234966875E-2</v>
      </c>
    </row>
    <row r="1784" spans="1:32" x14ac:dyDescent="0.25">
      <c r="A1784" s="59">
        <v>1767</v>
      </c>
      <c r="B1784" s="60" t="s">
        <v>309</v>
      </c>
      <c r="C1784" s="61" t="s">
        <v>357</v>
      </c>
      <c r="D1784" s="62"/>
      <c r="E1784" s="62">
        <v>28</v>
      </c>
      <c r="F1784" s="62">
        <v>1985</v>
      </c>
      <c r="G1784" s="50">
        <v>7.1970000000000001</v>
      </c>
      <c r="H1784" s="50">
        <v>6.7169999999999996</v>
      </c>
      <c r="I1784" s="50">
        <v>7.9269999999999996</v>
      </c>
      <c r="J1784" s="50">
        <v>8.0739999999999998</v>
      </c>
      <c r="K1784" s="50">
        <v>7.3019999999999996</v>
      </c>
      <c r="L1784" s="50">
        <v>6.6630000000000003</v>
      </c>
      <c r="M1784" s="50">
        <v>5.8789999999999996</v>
      </c>
      <c r="N1784" s="50">
        <v>4.2649999999999997</v>
      </c>
      <c r="O1784" s="50">
        <v>3.5659999999999998</v>
      </c>
      <c r="P1784" s="50">
        <v>2.609</v>
      </c>
      <c r="Q1784" s="50">
        <v>1.704</v>
      </c>
      <c r="R1784" s="50">
        <v>2.1640000000000001</v>
      </c>
      <c r="S1784" s="50">
        <v>1.5449999999999999</v>
      </c>
      <c r="T1784" s="50">
        <v>1.468</v>
      </c>
      <c r="U1784" s="50">
        <v>1.3260000000000001</v>
      </c>
      <c r="V1784" s="50">
        <v>0.73</v>
      </c>
      <c r="W1784" s="50">
        <v>0.64600000000000002</v>
      </c>
      <c r="X1784" s="50" t="s">
        <v>311</v>
      </c>
      <c r="Y1784" s="50" t="s">
        <v>311</v>
      </c>
      <c r="Z1784" s="50" t="s">
        <v>311</v>
      </c>
      <c r="AA1784" s="50" t="s">
        <v>311</v>
      </c>
      <c r="AB1784" s="50" t="s">
        <v>311</v>
      </c>
      <c r="AC1784" s="50" t="str">
        <f t="shared" si="117"/>
        <v>Antigua and Barbuda-1985</v>
      </c>
      <c r="AD1784" s="51">
        <f t="shared" si="118"/>
        <v>43.771000000000008</v>
      </c>
      <c r="AE1784" s="15">
        <f t="shared" si="119"/>
        <v>0.59425190194420963</v>
      </c>
      <c r="AF1784">
        <f t="shared" si="120"/>
        <v>6.3555447174297383E-2</v>
      </c>
    </row>
    <row r="1785" spans="1:32" x14ac:dyDescent="0.25">
      <c r="A1785" s="59">
        <v>1768</v>
      </c>
      <c r="B1785" s="60" t="s">
        <v>309</v>
      </c>
      <c r="C1785" s="61" t="s">
        <v>358</v>
      </c>
      <c r="D1785" s="62"/>
      <c r="E1785" s="62">
        <v>533</v>
      </c>
      <c r="F1785" s="62">
        <v>1985</v>
      </c>
      <c r="G1785" s="50">
        <v>6.4420000000000002</v>
      </c>
      <c r="H1785" s="50">
        <v>4.6639999999999997</v>
      </c>
      <c r="I1785" s="50">
        <v>4.3529999999999998</v>
      </c>
      <c r="J1785" s="50">
        <v>5.6440000000000001</v>
      </c>
      <c r="K1785" s="50">
        <v>6.71</v>
      </c>
      <c r="L1785" s="50">
        <v>6.2169999999999996</v>
      </c>
      <c r="M1785" s="50">
        <v>5.4459999999999997</v>
      </c>
      <c r="N1785" s="50">
        <v>4.891</v>
      </c>
      <c r="O1785" s="50">
        <v>3.8730000000000002</v>
      </c>
      <c r="P1785" s="50">
        <v>3.3039999999999998</v>
      </c>
      <c r="Q1785" s="50">
        <v>3.1040000000000001</v>
      </c>
      <c r="R1785" s="50">
        <v>2.1030000000000002</v>
      </c>
      <c r="S1785" s="50">
        <v>1.663</v>
      </c>
      <c r="T1785" s="50">
        <v>1.569</v>
      </c>
      <c r="U1785" s="50">
        <v>1.2869999999999999</v>
      </c>
      <c r="V1785" s="50">
        <v>0.97199999999999998</v>
      </c>
      <c r="W1785" s="50">
        <v>0.78400000000000003</v>
      </c>
      <c r="X1785" s="50" t="s">
        <v>311</v>
      </c>
      <c r="Y1785" s="50" t="s">
        <v>311</v>
      </c>
      <c r="Z1785" s="50" t="s">
        <v>311</v>
      </c>
      <c r="AA1785" s="50" t="s">
        <v>311</v>
      </c>
      <c r="AB1785" s="50" t="s">
        <v>311</v>
      </c>
      <c r="AC1785" s="50" t="str">
        <f t="shared" si="117"/>
        <v>Aruba-1985</v>
      </c>
      <c r="AD1785" s="51">
        <f t="shared" si="118"/>
        <v>42.954999999999991</v>
      </c>
      <c r="AE1785" s="15">
        <f t="shared" si="119"/>
        <v>0.46725643114887677</v>
      </c>
      <c r="AF1785">
        <f t="shared" si="120"/>
        <v>7.8953675488752706E-2</v>
      </c>
    </row>
    <row r="1786" spans="1:32" x14ac:dyDescent="0.25">
      <c r="A1786" s="59">
        <v>1769</v>
      </c>
      <c r="B1786" s="60" t="s">
        <v>309</v>
      </c>
      <c r="C1786" s="61" t="s">
        <v>359</v>
      </c>
      <c r="D1786" s="62"/>
      <c r="E1786" s="62">
        <v>44</v>
      </c>
      <c r="F1786" s="62">
        <v>1985</v>
      </c>
      <c r="G1786" s="50">
        <v>29.553000000000001</v>
      </c>
      <c r="H1786" s="50">
        <v>25.568000000000001</v>
      </c>
      <c r="I1786" s="50">
        <v>26.984999999999999</v>
      </c>
      <c r="J1786" s="50">
        <v>25.481999999999999</v>
      </c>
      <c r="K1786" s="50">
        <v>26.4</v>
      </c>
      <c r="L1786" s="50">
        <v>21.216000000000001</v>
      </c>
      <c r="M1786" s="50">
        <v>16.774000000000001</v>
      </c>
      <c r="N1786" s="50">
        <v>13.646000000000001</v>
      </c>
      <c r="O1786" s="50">
        <v>11.077999999999999</v>
      </c>
      <c r="P1786" s="50">
        <v>9.83</v>
      </c>
      <c r="Q1786" s="50">
        <v>7.577</v>
      </c>
      <c r="R1786" s="50">
        <v>6.1340000000000003</v>
      </c>
      <c r="S1786" s="50">
        <v>4.585</v>
      </c>
      <c r="T1786" s="50">
        <v>3.6</v>
      </c>
      <c r="U1786" s="50">
        <v>3.044</v>
      </c>
      <c r="V1786" s="50">
        <v>1.827</v>
      </c>
      <c r="W1786" s="50">
        <v>1.3879999999999999</v>
      </c>
      <c r="X1786" s="50" t="s">
        <v>311</v>
      </c>
      <c r="Y1786" s="50" t="s">
        <v>311</v>
      </c>
      <c r="Z1786" s="50" t="s">
        <v>311</v>
      </c>
      <c r="AA1786" s="50" t="s">
        <v>311</v>
      </c>
      <c r="AB1786" s="50" t="s">
        <v>311</v>
      </c>
      <c r="AC1786" s="50" t="str">
        <f t="shared" si="117"/>
        <v>Bahamas-1985</v>
      </c>
      <c r="AD1786" s="51">
        <f t="shared" si="118"/>
        <v>142.72200000000001</v>
      </c>
      <c r="AE1786" s="15">
        <f t="shared" si="119"/>
        <v>0.64436456888216243</v>
      </c>
      <c r="AF1786">
        <f t="shared" si="120"/>
        <v>4.385129966018466E-2</v>
      </c>
    </row>
    <row r="1787" spans="1:32" x14ac:dyDescent="0.25">
      <c r="A1787" s="59">
        <v>1770</v>
      </c>
      <c r="B1787" s="60" t="s">
        <v>309</v>
      </c>
      <c r="C1787" s="61" t="s">
        <v>360</v>
      </c>
      <c r="D1787" s="62"/>
      <c r="E1787" s="62">
        <v>48</v>
      </c>
      <c r="F1787" s="62">
        <v>1985</v>
      </c>
      <c r="G1787" s="50">
        <v>58.466999999999999</v>
      </c>
      <c r="H1787" s="50">
        <v>44.869</v>
      </c>
      <c r="I1787" s="50">
        <v>37.4</v>
      </c>
      <c r="J1787" s="50">
        <v>30.207999999999998</v>
      </c>
      <c r="K1787" s="50">
        <v>37.234000000000002</v>
      </c>
      <c r="L1787" s="50">
        <v>50.524999999999999</v>
      </c>
      <c r="M1787" s="50">
        <v>49.484000000000002</v>
      </c>
      <c r="N1787" s="50">
        <v>38.567</v>
      </c>
      <c r="O1787" s="50">
        <v>23.417999999999999</v>
      </c>
      <c r="P1787" s="50">
        <v>12.981999999999999</v>
      </c>
      <c r="Q1787" s="50">
        <v>11.125999999999999</v>
      </c>
      <c r="R1787" s="50">
        <v>8.3249999999999993</v>
      </c>
      <c r="S1787" s="50">
        <v>5.774</v>
      </c>
      <c r="T1787" s="50">
        <v>4.25</v>
      </c>
      <c r="U1787" s="50">
        <v>2.5680000000000001</v>
      </c>
      <c r="V1787" s="50">
        <v>2.8170000000000002</v>
      </c>
      <c r="W1787" s="50">
        <v>1.4159999999999999</v>
      </c>
      <c r="X1787" s="50" t="s">
        <v>311</v>
      </c>
      <c r="Y1787" s="50" t="s">
        <v>311</v>
      </c>
      <c r="Z1787" s="50" t="s">
        <v>311</v>
      </c>
      <c r="AA1787" s="50" t="s">
        <v>311</v>
      </c>
      <c r="AB1787" s="50" t="s">
        <v>311</v>
      </c>
      <c r="AC1787" s="50" t="str">
        <f t="shared" si="117"/>
        <v>Bahrain-1985</v>
      </c>
      <c r="AD1787" s="51">
        <f t="shared" si="118"/>
        <v>267.64300000000003</v>
      </c>
      <c r="AE1787" s="15">
        <f t="shared" si="119"/>
        <v>0.56712486409134555</v>
      </c>
      <c r="AF1787">
        <f t="shared" si="120"/>
        <v>2.7060647094977953E-2</v>
      </c>
    </row>
    <row r="1788" spans="1:32" x14ac:dyDescent="0.25">
      <c r="A1788" s="59">
        <v>1771</v>
      </c>
      <c r="B1788" s="60" t="s">
        <v>309</v>
      </c>
      <c r="C1788" s="61" t="s">
        <v>361</v>
      </c>
      <c r="D1788" s="62"/>
      <c r="E1788" s="62">
        <v>52</v>
      </c>
      <c r="F1788" s="62">
        <v>1985</v>
      </c>
      <c r="G1788" s="50">
        <v>21.178000000000001</v>
      </c>
      <c r="H1788" s="50">
        <v>21.597000000000001</v>
      </c>
      <c r="I1788" s="50">
        <v>25.838999999999999</v>
      </c>
      <c r="J1788" s="50">
        <v>25.82</v>
      </c>
      <c r="K1788" s="50">
        <v>27.210999999999999</v>
      </c>
      <c r="L1788" s="50">
        <v>25.064</v>
      </c>
      <c r="M1788" s="50">
        <v>20.416</v>
      </c>
      <c r="N1788" s="50">
        <v>15.755000000000001</v>
      </c>
      <c r="O1788" s="50">
        <v>10.736000000000001</v>
      </c>
      <c r="P1788" s="50">
        <v>9.673</v>
      </c>
      <c r="Q1788" s="50">
        <v>8.7929999999999993</v>
      </c>
      <c r="R1788" s="50">
        <v>9.3290000000000006</v>
      </c>
      <c r="S1788" s="50">
        <v>8.032</v>
      </c>
      <c r="T1788" s="50">
        <v>8.0739999999999998</v>
      </c>
      <c r="U1788" s="50">
        <v>7.5439999999999996</v>
      </c>
      <c r="V1788" s="50">
        <v>5.6239999999999997</v>
      </c>
      <c r="W1788" s="50">
        <v>5.2389999999999999</v>
      </c>
      <c r="X1788" s="50" t="s">
        <v>311</v>
      </c>
      <c r="Y1788" s="50" t="s">
        <v>311</v>
      </c>
      <c r="Z1788" s="50" t="s">
        <v>311</v>
      </c>
      <c r="AA1788" s="50" t="s">
        <v>311</v>
      </c>
      <c r="AB1788" s="50" t="s">
        <v>311</v>
      </c>
      <c r="AC1788" s="50" t="str">
        <f t="shared" si="117"/>
        <v>Barbados-1985</v>
      </c>
      <c r="AD1788" s="51">
        <f t="shared" si="118"/>
        <v>160.82900000000001</v>
      </c>
      <c r="AE1788" s="15">
        <f t="shared" si="119"/>
        <v>0.59128017956960499</v>
      </c>
      <c r="AF1788">
        <f t="shared" si="120"/>
        <v>0.11541428590107346</v>
      </c>
    </row>
    <row r="1789" spans="1:32" x14ac:dyDescent="0.25">
      <c r="A1789" s="59">
        <v>1772</v>
      </c>
      <c r="B1789" s="60" t="s">
        <v>309</v>
      </c>
      <c r="C1789" s="61" t="s">
        <v>362</v>
      </c>
      <c r="D1789" s="62"/>
      <c r="E1789" s="62">
        <v>84</v>
      </c>
      <c r="F1789" s="62">
        <v>1985</v>
      </c>
      <c r="G1789" s="50">
        <v>28.613</v>
      </c>
      <c r="H1789" s="50">
        <v>23.460999999999999</v>
      </c>
      <c r="I1789" s="50">
        <v>21.773</v>
      </c>
      <c r="J1789" s="50">
        <v>19.405999999999999</v>
      </c>
      <c r="K1789" s="50">
        <v>17.312999999999999</v>
      </c>
      <c r="L1789" s="50">
        <v>11.798999999999999</v>
      </c>
      <c r="M1789" s="50">
        <v>8.5500000000000007</v>
      </c>
      <c r="N1789" s="50">
        <v>6.2859999999999996</v>
      </c>
      <c r="O1789" s="50">
        <v>4.8440000000000003</v>
      </c>
      <c r="P1789" s="50">
        <v>4.7590000000000003</v>
      </c>
      <c r="Q1789" s="50">
        <v>4.3499999999999996</v>
      </c>
      <c r="R1789" s="50">
        <v>4.0199999999999996</v>
      </c>
      <c r="S1789" s="50">
        <v>2.8490000000000002</v>
      </c>
      <c r="T1789" s="50">
        <v>2.3690000000000002</v>
      </c>
      <c r="U1789" s="50">
        <v>2.0099999999999998</v>
      </c>
      <c r="V1789" s="50">
        <v>1.1719999999999999</v>
      </c>
      <c r="W1789" s="50">
        <v>1.347</v>
      </c>
      <c r="X1789" s="50" t="s">
        <v>311</v>
      </c>
      <c r="Y1789" s="50" t="s">
        <v>311</v>
      </c>
      <c r="Z1789" s="50" t="s">
        <v>311</v>
      </c>
      <c r="AA1789" s="50" t="s">
        <v>311</v>
      </c>
      <c r="AB1789" s="50" t="s">
        <v>311</v>
      </c>
      <c r="AC1789" s="50" t="str">
        <f t="shared" si="117"/>
        <v>Belize-1985</v>
      </c>
      <c r="AD1789" s="51">
        <f t="shared" si="118"/>
        <v>84.175999999999988</v>
      </c>
      <c r="AE1789" s="15">
        <f t="shared" si="119"/>
        <v>0.95924016346702146</v>
      </c>
      <c r="AF1789">
        <f t="shared" si="120"/>
        <v>4.365187346145815E-2</v>
      </c>
    </row>
    <row r="1790" spans="1:32" x14ac:dyDescent="0.25">
      <c r="A1790" s="59">
        <v>1773</v>
      </c>
      <c r="B1790" s="60" t="s">
        <v>309</v>
      </c>
      <c r="C1790" s="61" t="s">
        <v>363</v>
      </c>
      <c r="D1790" s="62"/>
      <c r="E1790" s="62">
        <v>132</v>
      </c>
      <c r="F1790" s="62">
        <v>1985</v>
      </c>
      <c r="G1790" s="50">
        <v>57.03</v>
      </c>
      <c r="H1790" s="50">
        <v>45.491999999999997</v>
      </c>
      <c r="I1790" s="50">
        <v>39.707000000000001</v>
      </c>
      <c r="J1790" s="50">
        <v>39.192999999999998</v>
      </c>
      <c r="K1790" s="50">
        <v>35.786000000000001</v>
      </c>
      <c r="L1790" s="50">
        <v>20.283999999999999</v>
      </c>
      <c r="M1790" s="50">
        <v>15.307</v>
      </c>
      <c r="N1790" s="50">
        <v>7.4109999999999996</v>
      </c>
      <c r="O1790" s="50">
        <v>6.2880000000000003</v>
      </c>
      <c r="P1790" s="50">
        <v>9.9109999999999996</v>
      </c>
      <c r="Q1790" s="50">
        <v>9.984</v>
      </c>
      <c r="R1790" s="50">
        <v>8.984</v>
      </c>
      <c r="S1790" s="50">
        <v>4.9909999999999997</v>
      </c>
      <c r="T1790" s="50">
        <v>4.9189999999999996</v>
      </c>
      <c r="U1790" s="50">
        <v>4.4450000000000003</v>
      </c>
      <c r="V1790" s="50">
        <v>3.5449999999999999</v>
      </c>
      <c r="W1790" s="50">
        <v>1.792</v>
      </c>
      <c r="X1790" s="50" t="s">
        <v>311</v>
      </c>
      <c r="Y1790" s="50" t="s">
        <v>311</v>
      </c>
      <c r="Z1790" s="50" t="s">
        <v>311</v>
      </c>
      <c r="AA1790" s="50" t="s">
        <v>311</v>
      </c>
      <c r="AB1790" s="50" t="s">
        <v>311</v>
      </c>
      <c r="AC1790" s="50" t="str">
        <f t="shared" si="117"/>
        <v>Cabo Verde-1985</v>
      </c>
      <c r="AD1790" s="51">
        <f t="shared" si="118"/>
        <v>158.13900000000001</v>
      </c>
      <c r="AE1790" s="15">
        <f t="shared" si="119"/>
        <v>0.99235482708250322</v>
      </c>
      <c r="AF1790">
        <f t="shared" si="120"/>
        <v>4.8943296223299439E-2</v>
      </c>
    </row>
    <row r="1791" spans="1:32" x14ac:dyDescent="0.25">
      <c r="A1791" s="59">
        <v>1774</v>
      </c>
      <c r="B1791" s="60" t="s">
        <v>309</v>
      </c>
      <c r="C1791" s="61" t="s">
        <v>364</v>
      </c>
      <c r="D1791" s="62"/>
      <c r="E1791" s="62">
        <v>174</v>
      </c>
      <c r="F1791" s="62">
        <v>1985</v>
      </c>
      <c r="G1791" s="50">
        <v>66.052999999999997</v>
      </c>
      <c r="H1791" s="50">
        <v>52.244</v>
      </c>
      <c r="I1791" s="50">
        <v>43.289000000000001</v>
      </c>
      <c r="J1791" s="50">
        <v>36.872999999999998</v>
      </c>
      <c r="K1791" s="50">
        <v>31.544</v>
      </c>
      <c r="L1791" s="50">
        <v>26.443999999999999</v>
      </c>
      <c r="M1791" s="50">
        <v>20.943999999999999</v>
      </c>
      <c r="N1791" s="50">
        <v>15.446</v>
      </c>
      <c r="O1791" s="50">
        <v>13.759</v>
      </c>
      <c r="P1791" s="50">
        <v>12.061999999999999</v>
      </c>
      <c r="Q1791" s="50">
        <v>10.146000000000001</v>
      </c>
      <c r="R1791" s="50">
        <v>8.3960000000000008</v>
      </c>
      <c r="S1791" s="50">
        <v>6.7169999999999996</v>
      </c>
      <c r="T1791" s="50">
        <v>5.0919999999999996</v>
      </c>
      <c r="U1791" s="50">
        <v>3.407</v>
      </c>
      <c r="V1791" s="50">
        <v>1.8839999999999999</v>
      </c>
      <c r="W1791" s="50">
        <v>1.0369999999999999</v>
      </c>
      <c r="X1791" s="50" t="s">
        <v>311</v>
      </c>
      <c r="Y1791" s="50" t="s">
        <v>311</v>
      </c>
      <c r="Z1791" s="50" t="s">
        <v>311</v>
      </c>
      <c r="AA1791" s="50" t="s">
        <v>311</v>
      </c>
      <c r="AB1791" s="50" t="s">
        <v>311</v>
      </c>
      <c r="AC1791" s="50" t="str">
        <f t="shared" si="117"/>
        <v>Comoros-1985</v>
      </c>
      <c r="AD1791" s="51">
        <f t="shared" si="118"/>
        <v>182.33100000000005</v>
      </c>
      <c r="AE1791" s="15">
        <f t="shared" si="119"/>
        <v>0.9488567495379282</v>
      </c>
      <c r="AF1791">
        <f t="shared" si="120"/>
        <v>3.32056862556954E-2</v>
      </c>
    </row>
    <row r="1792" spans="1:32" x14ac:dyDescent="0.25">
      <c r="A1792" s="59">
        <v>1775</v>
      </c>
      <c r="B1792" s="60" t="s">
        <v>309</v>
      </c>
      <c r="C1792" s="61" t="s">
        <v>365</v>
      </c>
      <c r="D1792" s="62"/>
      <c r="E1792" s="62">
        <v>192</v>
      </c>
      <c r="F1792" s="62">
        <v>1985</v>
      </c>
      <c r="G1792" s="50">
        <v>783.83799999999997</v>
      </c>
      <c r="H1792" s="50">
        <v>784.06</v>
      </c>
      <c r="I1792" s="50">
        <v>1103.2809999999999</v>
      </c>
      <c r="J1792" s="50">
        <v>1162.153</v>
      </c>
      <c r="K1792" s="50">
        <v>1132.56</v>
      </c>
      <c r="L1792" s="50">
        <v>763.78800000000001</v>
      </c>
      <c r="M1792" s="50">
        <v>737.68499999999995</v>
      </c>
      <c r="N1792" s="50">
        <v>603.38800000000003</v>
      </c>
      <c r="O1792" s="50">
        <v>554.529</v>
      </c>
      <c r="P1792" s="50">
        <v>500.81299999999999</v>
      </c>
      <c r="Q1792" s="50">
        <v>416.21800000000002</v>
      </c>
      <c r="R1792" s="50">
        <v>363.47199999999998</v>
      </c>
      <c r="S1792" s="50">
        <v>316.43900000000002</v>
      </c>
      <c r="T1792" s="50">
        <v>276.815</v>
      </c>
      <c r="U1792" s="50">
        <v>239.012</v>
      </c>
      <c r="V1792" s="50">
        <v>179.01300000000001</v>
      </c>
      <c r="W1792" s="50">
        <v>165.92500000000001</v>
      </c>
      <c r="X1792" s="50" t="s">
        <v>311</v>
      </c>
      <c r="Y1792" s="50" t="s">
        <v>311</v>
      </c>
      <c r="Z1792" s="50" t="s">
        <v>311</v>
      </c>
      <c r="AA1792" s="50" t="s">
        <v>311</v>
      </c>
      <c r="AB1792" s="50" t="s">
        <v>311</v>
      </c>
      <c r="AC1792" s="50" t="str">
        <f t="shared" si="117"/>
        <v>Cuba-1985</v>
      </c>
      <c r="AD1792" s="51">
        <f t="shared" si="118"/>
        <v>6551.0449999999992</v>
      </c>
      <c r="AE1792" s="15">
        <f t="shared" si="119"/>
        <v>0.53914207580622642</v>
      </c>
      <c r="AF1792">
        <f t="shared" si="120"/>
        <v>9.3335945862950201E-2</v>
      </c>
    </row>
    <row r="1793" spans="1:32" x14ac:dyDescent="0.25">
      <c r="A1793" s="59">
        <v>1776</v>
      </c>
      <c r="B1793" s="60" t="s">
        <v>309</v>
      </c>
      <c r="C1793" s="61" t="s">
        <v>366</v>
      </c>
      <c r="D1793" s="62"/>
      <c r="E1793" s="62">
        <v>531</v>
      </c>
      <c r="F1793" s="62">
        <v>1985</v>
      </c>
      <c r="G1793" s="50">
        <v>13.721</v>
      </c>
      <c r="H1793" s="50">
        <v>13.388</v>
      </c>
      <c r="I1793" s="50">
        <v>14.602</v>
      </c>
      <c r="J1793" s="50">
        <v>15.728999999999999</v>
      </c>
      <c r="K1793" s="50">
        <v>15.621</v>
      </c>
      <c r="L1793" s="50">
        <v>14.105</v>
      </c>
      <c r="M1793" s="50">
        <v>11.412000000000001</v>
      </c>
      <c r="N1793" s="50">
        <v>10.058</v>
      </c>
      <c r="O1793" s="50">
        <v>8.6419999999999995</v>
      </c>
      <c r="P1793" s="50">
        <v>7.3049999999999997</v>
      </c>
      <c r="Q1793" s="50">
        <v>6.0880000000000001</v>
      </c>
      <c r="R1793" s="50">
        <v>5.3570000000000002</v>
      </c>
      <c r="S1793" s="50">
        <v>4.5629999999999997</v>
      </c>
      <c r="T1793" s="50">
        <v>3.4670000000000001</v>
      </c>
      <c r="U1793" s="50">
        <v>2.6160000000000001</v>
      </c>
      <c r="V1793" s="50">
        <v>1.899</v>
      </c>
      <c r="W1793" s="50">
        <v>1.804</v>
      </c>
      <c r="X1793" s="50" t="s">
        <v>311</v>
      </c>
      <c r="Y1793" s="50" t="s">
        <v>311</v>
      </c>
      <c r="Z1793" s="50" t="s">
        <v>311</v>
      </c>
      <c r="AA1793" s="50" t="s">
        <v>311</v>
      </c>
      <c r="AB1793" s="50" t="s">
        <v>311</v>
      </c>
      <c r="AC1793" s="50" t="str">
        <f t="shared" si="117"/>
        <v>Curaçao-1985</v>
      </c>
      <c r="AD1793" s="51">
        <f t="shared" si="118"/>
        <v>98.879999999999981</v>
      </c>
      <c r="AE1793" s="15">
        <f t="shared" si="119"/>
        <v>0.52080299352750814</v>
      </c>
      <c r="AF1793">
        <f t="shared" si="120"/>
        <v>6.9606162556635917E-2</v>
      </c>
    </row>
    <row r="1794" spans="1:32" x14ac:dyDescent="0.25">
      <c r="A1794" s="59">
        <v>1777</v>
      </c>
      <c r="B1794" s="60" t="s">
        <v>309</v>
      </c>
      <c r="C1794" s="61" t="s">
        <v>367</v>
      </c>
      <c r="D1794" s="62"/>
      <c r="E1794" s="62">
        <v>214</v>
      </c>
      <c r="F1794" s="62">
        <v>1985</v>
      </c>
      <c r="G1794" s="50">
        <v>947.44500000000005</v>
      </c>
      <c r="H1794" s="50">
        <v>872.26</v>
      </c>
      <c r="I1794" s="50">
        <v>812.26800000000003</v>
      </c>
      <c r="J1794" s="50">
        <v>735.39400000000001</v>
      </c>
      <c r="K1794" s="50">
        <v>640.91499999999996</v>
      </c>
      <c r="L1794" s="50">
        <v>529.44399999999996</v>
      </c>
      <c r="M1794" s="50">
        <v>413.94299999999998</v>
      </c>
      <c r="N1794" s="50">
        <v>315.83600000000001</v>
      </c>
      <c r="O1794" s="50">
        <v>255.995</v>
      </c>
      <c r="P1794" s="50">
        <v>239.67400000000001</v>
      </c>
      <c r="Q1794" s="50">
        <v>207.523</v>
      </c>
      <c r="R1794" s="50">
        <v>167.458</v>
      </c>
      <c r="S1794" s="50">
        <v>128.98599999999999</v>
      </c>
      <c r="T1794" s="50">
        <v>93.186000000000007</v>
      </c>
      <c r="U1794" s="50">
        <v>62.935000000000002</v>
      </c>
      <c r="V1794" s="50">
        <v>38.182000000000002</v>
      </c>
      <c r="W1794" s="50">
        <v>27.411999999999999</v>
      </c>
      <c r="X1794" s="50" t="s">
        <v>311</v>
      </c>
      <c r="Y1794" s="50" t="s">
        <v>311</v>
      </c>
      <c r="Z1794" s="50" t="s">
        <v>311</v>
      </c>
      <c r="AA1794" s="50" t="s">
        <v>311</v>
      </c>
      <c r="AB1794" s="50" t="s">
        <v>311</v>
      </c>
      <c r="AC1794" s="50" t="str">
        <f t="shared" si="117"/>
        <v>Dominican Republic-1985</v>
      </c>
      <c r="AD1794" s="51">
        <f t="shared" si="118"/>
        <v>3635.1680000000001</v>
      </c>
      <c r="AE1794" s="15">
        <f t="shared" si="119"/>
        <v>0.78502231533728273</v>
      </c>
      <c r="AF1794">
        <f t="shared" si="120"/>
        <v>3.5377375425253717E-2</v>
      </c>
    </row>
    <row r="1795" spans="1:32" x14ac:dyDescent="0.25">
      <c r="A1795" s="59">
        <v>1778</v>
      </c>
      <c r="B1795" s="60" t="s">
        <v>309</v>
      </c>
      <c r="C1795" s="61" t="s">
        <v>368</v>
      </c>
      <c r="D1795" s="62"/>
      <c r="E1795" s="62">
        <v>242</v>
      </c>
      <c r="F1795" s="62">
        <v>1985</v>
      </c>
      <c r="G1795" s="50">
        <v>104.837</v>
      </c>
      <c r="H1795" s="50">
        <v>93.183000000000007</v>
      </c>
      <c r="I1795" s="50">
        <v>80.025999999999996</v>
      </c>
      <c r="J1795" s="50">
        <v>73.406999999999996</v>
      </c>
      <c r="K1795" s="50">
        <v>73.835999999999999</v>
      </c>
      <c r="L1795" s="50">
        <v>66.188999999999993</v>
      </c>
      <c r="M1795" s="50">
        <v>49.808999999999997</v>
      </c>
      <c r="N1795" s="50">
        <v>39.86</v>
      </c>
      <c r="O1795" s="50">
        <v>32.954999999999998</v>
      </c>
      <c r="P1795" s="50">
        <v>27.010999999999999</v>
      </c>
      <c r="Q1795" s="50">
        <v>22.015000000000001</v>
      </c>
      <c r="R1795" s="50">
        <v>16.829999999999998</v>
      </c>
      <c r="S1795" s="50">
        <v>12.090999999999999</v>
      </c>
      <c r="T1795" s="50">
        <v>8.9949999999999992</v>
      </c>
      <c r="U1795" s="50">
        <v>5.5540000000000003</v>
      </c>
      <c r="V1795" s="50">
        <v>3.3809999999999998</v>
      </c>
      <c r="W1795" s="50">
        <v>1.6819999999999999</v>
      </c>
      <c r="X1795" s="50" t="s">
        <v>311</v>
      </c>
      <c r="Y1795" s="50" t="s">
        <v>311</v>
      </c>
      <c r="Z1795" s="50" t="s">
        <v>311</v>
      </c>
      <c r="AA1795" s="50" t="s">
        <v>311</v>
      </c>
      <c r="AB1795" s="50" t="s">
        <v>311</v>
      </c>
      <c r="AC1795" s="50" t="str">
        <f t="shared" si="117"/>
        <v>Fiji-1985</v>
      </c>
      <c r="AD1795" s="51">
        <f t="shared" si="118"/>
        <v>414.00299999999999</v>
      </c>
      <c r="AE1795" s="15">
        <f t="shared" si="119"/>
        <v>0.71897546636135479</v>
      </c>
      <c r="AF1795">
        <f t="shared" si="120"/>
        <v>2.8339033796739823E-2</v>
      </c>
    </row>
    <row r="1796" spans="1:32" x14ac:dyDescent="0.25">
      <c r="A1796" s="59">
        <v>1779</v>
      </c>
      <c r="B1796" s="60" t="s">
        <v>309</v>
      </c>
      <c r="C1796" s="61" t="s">
        <v>369</v>
      </c>
      <c r="D1796" s="62"/>
      <c r="E1796" s="62">
        <v>258</v>
      </c>
      <c r="F1796" s="62">
        <v>1985</v>
      </c>
      <c r="G1796" s="50">
        <v>22.420999999999999</v>
      </c>
      <c r="H1796" s="50">
        <v>20.329999999999998</v>
      </c>
      <c r="I1796" s="50">
        <v>20.872</v>
      </c>
      <c r="J1796" s="50">
        <v>20.988</v>
      </c>
      <c r="K1796" s="50">
        <v>16.655000000000001</v>
      </c>
      <c r="L1796" s="50">
        <v>15.372</v>
      </c>
      <c r="M1796" s="50">
        <v>13.603</v>
      </c>
      <c r="N1796" s="50">
        <v>9.4309999999999992</v>
      </c>
      <c r="O1796" s="50">
        <v>9.734</v>
      </c>
      <c r="P1796" s="50">
        <v>6.3029999999999999</v>
      </c>
      <c r="Q1796" s="50">
        <v>6.6</v>
      </c>
      <c r="R1796" s="50">
        <v>4.1150000000000002</v>
      </c>
      <c r="S1796" s="50">
        <v>3.597</v>
      </c>
      <c r="T1796" s="50">
        <v>1.6319999999999999</v>
      </c>
      <c r="U1796" s="50">
        <v>2.177</v>
      </c>
      <c r="V1796" s="50">
        <v>0.74299999999999999</v>
      </c>
      <c r="W1796" s="50">
        <v>0.63100000000000001</v>
      </c>
      <c r="X1796" s="50" t="s">
        <v>311</v>
      </c>
      <c r="Y1796" s="50" t="s">
        <v>311</v>
      </c>
      <c r="Z1796" s="50" t="s">
        <v>311</v>
      </c>
      <c r="AA1796" s="50" t="s">
        <v>311</v>
      </c>
      <c r="AB1796" s="50" t="s">
        <v>311</v>
      </c>
      <c r="AC1796" s="50" t="str">
        <f t="shared" si="117"/>
        <v>French Polynesia-1985</v>
      </c>
      <c r="AD1796" s="51">
        <f t="shared" si="118"/>
        <v>106.39799999999997</v>
      </c>
      <c r="AE1796" s="15">
        <f t="shared" si="119"/>
        <v>0.64668508806556535</v>
      </c>
      <c r="AF1796">
        <f t="shared" si="120"/>
        <v>3.048446956552426E-2</v>
      </c>
    </row>
    <row r="1797" spans="1:32" x14ac:dyDescent="0.25">
      <c r="A1797" s="59">
        <v>1780</v>
      </c>
      <c r="B1797" s="60" t="s">
        <v>309</v>
      </c>
      <c r="C1797" s="61" t="s">
        <v>370</v>
      </c>
      <c r="D1797" s="62"/>
      <c r="E1797" s="62">
        <v>308</v>
      </c>
      <c r="F1797" s="62">
        <v>1985</v>
      </c>
      <c r="G1797" s="50">
        <v>14.532</v>
      </c>
      <c r="H1797" s="50">
        <v>11.590999999999999</v>
      </c>
      <c r="I1797" s="50">
        <v>11.942</v>
      </c>
      <c r="J1797" s="50">
        <v>11.808</v>
      </c>
      <c r="K1797" s="50">
        <v>11.52</v>
      </c>
      <c r="L1797" s="50">
        <v>8.3309999999999995</v>
      </c>
      <c r="M1797" s="50">
        <v>5.7270000000000003</v>
      </c>
      <c r="N1797" s="50">
        <v>4.2750000000000004</v>
      </c>
      <c r="O1797" s="50">
        <v>2.6779999999999999</v>
      </c>
      <c r="P1797" s="50">
        <v>3.2189999999999999</v>
      </c>
      <c r="Q1797" s="50">
        <v>2.6240000000000001</v>
      </c>
      <c r="R1797" s="50">
        <v>3.4390000000000001</v>
      </c>
      <c r="S1797" s="50">
        <v>1.998</v>
      </c>
      <c r="T1797" s="50">
        <v>2.0259999999999998</v>
      </c>
      <c r="U1797" s="50">
        <v>1.78</v>
      </c>
      <c r="V1797" s="50">
        <v>1.369</v>
      </c>
      <c r="W1797" s="50">
        <v>1.0469999999999999</v>
      </c>
      <c r="X1797" s="50" t="s">
        <v>311</v>
      </c>
      <c r="Y1797" s="50" t="s">
        <v>311</v>
      </c>
      <c r="Z1797" s="50" t="s">
        <v>311</v>
      </c>
      <c r="AA1797" s="50" t="s">
        <v>311</v>
      </c>
      <c r="AB1797" s="50" t="s">
        <v>311</v>
      </c>
      <c r="AC1797" s="50" t="str">
        <f t="shared" si="117"/>
        <v>Grenada-1985</v>
      </c>
      <c r="AD1797" s="51">
        <f t="shared" si="118"/>
        <v>55.618999999999993</v>
      </c>
      <c r="AE1797" s="15">
        <f t="shared" si="119"/>
        <v>0.79625667487729013</v>
      </c>
      <c r="AF1797">
        <f t="shared" si="120"/>
        <v>6.6414755988215696E-2</v>
      </c>
    </row>
    <row r="1798" spans="1:32" x14ac:dyDescent="0.25">
      <c r="A1798" s="59">
        <v>1781</v>
      </c>
      <c r="B1798" s="60" t="s">
        <v>309</v>
      </c>
      <c r="C1798" s="61" t="s">
        <v>371</v>
      </c>
      <c r="D1798" s="62">
        <v>5</v>
      </c>
      <c r="E1798" s="62">
        <v>312</v>
      </c>
      <c r="F1798" s="62">
        <v>1985</v>
      </c>
      <c r="G1798" s="50">
        <v>31.495000000000001</v>
      </c>
      <c r="H1798" s="50">
        <v>40.271999999999998</v>
      </c>
      <c r="I1798" s="50">
        <v>37.618000000000002</v>
      </c>
      <c r="J1798" s="50">
        <v>40.752000000000002</v>
      </c>
      <c r="K1798" s="50">
        <v>32.548999999999999</v>
      </c>
      <c r="L1798" s="50">
        <v>26.81</v>
      </c>
      <c r="M1798" s="50">
        <v>25.413</v>
      </c>
      <c r="N1798" s="50">
        <v>21.420999999999999</v>
      </c>
      <c r="O1798" s="50">
        <v>18.626999999999999</v>
      </c>
      <c r="P1798" s="50">
        <v>16.021999999999998</v>
      </c>
      <c r="Q1798" s="50">
        <v>14.146000000000001</v>
      </c>
      <c r="R1798" s="50">
        <v>12.914999999999999</v>
      </c>
      <c r="S1798" s="50">
        <v>11.192</v>
      </c>
      <c r="T1798" s="50">
        <v>9.4359999999999999</v>
      </c>
      <c r="U1798" s="50">
        <v>7.1269999999999998</v>
      </c>
      <c r="V1798" s="50">
        <v>5.07</v>
      </c>
      <c r="W1798" s="50">
        <v>5.306</v>
      </c>
      <c r="X1798" s="50" t="s">
        <v>311</v>
      </c>
      <c r="Y1798" s="50" t="s">
        <v>311</v>
      </c>
      <c r="Z1798" s="50" t="s">
        <v>311</v>
      </c>
      <c r="AA1798" s="50" t="s">
        <v>311</v>
      </c>
      <c r="AB1798" s="50" t="s">
        <v>311</v>
      </c>
      <c r="AC1798" s="50" t="str">
        <f t="shared" si="117"/>
        <v>Guadeloupe-1985</v>
      </c>
      <c r="AD1798" s="51">
        <f t="shared" si="118"/>
        <v>219.84700000000001</v>
      </c>
      <c r="AE1798" s="15">
        <f t="shared" si="119"/>
        <v>0.62008578693364025</v>
      </c>
      <c r="AF1798">
        <f t="shared" si="120"/>
        <v>8.182375953734751E-2</v>
      </c>
    </row>
    <row r="1799" spans="1:32" x14ac:dyDescent="0.25">
      <c r="A1799" s="59">
        <v>1782</v>
      </c>
      <c r="B1799" s="60" t="s">
        <v>309</v>
      </c>
      <c r="C1799" s="61" t="s">
        <v>372</v>
      </c>
      <c r="D1799" s="62"/>
      <c r="E1799" s="62">
        <v>316</v>
      </c>
      <c r="F1799" s="62">
        <v>1985</v>
      </c>
      <c r="G1799" s="50">
        <v>13.683</v>
      </c>
      <c r="H1799" s="50">
        <v>12.55</v>
      </c>
      <c r="I1799" s="50">
        <v>11.207000000000001</v>
      </c>
      <c r="J1799" s="50">
        <v>11.151</v>
      </c>
      <c r="K1799" s="50">
        <v>12.359</v>
      </c>
      <c r="L1799" s="50">
        <v>11.611000000000001</v>
      </c>
      <c r="M1799" s="50">
        <v>10.173999999999999</v>
      </c>
      <c r="N1799" s="50">
        <v>8.0500000000000007</v>
      </c>
      <c r="O1799" s="50">
        <v>6.468</v>
      </c>
      <c r="P1799" s="50">
        <v>4.8259999999999996</v>
      </c>
      <c r="Q1799" s="50">
        <v>4.4130000000000003</v>
      </c>
      <c r="R1799" s="50">
        <v>3.468</v>
      </c>
      <c r="S1799" s="50">
        <v>2.6280000000000001</v>
      </c>
      <c r="T1799" s="50">
        <v>1.873</v>
      </c>
      <c r="U1799" s="50">
        <v>1.0620000000000001</v>
      </c>
      <c r="V1799" s="50">
        <v>0.57199999999999995</v>
      </c>
      <c r="W1799" s="50">
        <v>0.47699999999999998</v>
      </c>
      <c r="X1799" s="50" t="s">
        <v>311</v>
      </c>
      <c r="Y1799" s="50" t="s">
        <v>311</v>
      </c>
      <c r="Z1799" s="50" t="s">
        <v>311</v>
      </c>
      <c r="AA1799" s="50" t="s">
        <v>311</v>
      </c>
      <c r="AB1799" s="50" t="s">
        <v>311</v>
      </c>
      <c r="AC1799" s="50" t="str">
        <f t="shared" si="117"/>
        <v>Guam-1985</v>
      </c>
      <c r="AD1799" s="51">
        <f t="shared" si="118"/>
        <v>75.147999999999996</v>
      </c>
      <c r="AE1799" s="15">
        <f t="shared" si="119"/>
        <v>0.55123223505615582</v>
      </c>
      <c r="AF1799">
        <f t="shared" si="120"/>
        <v>3.5385653888513877E-2</v>
      </c>
    </row>
    <row r="1800" spans="1:32" x14ac:dyDescent="0.25">
      <c r="A1800" s="59">
        <v>1783</v>
      </c>
      <c r="B1800" s="60" t="s">
        <v>309</v>
      </c>
      <c r="C1800" s="61" t="s">
        <v>373</v>
      </c>
      <c r="D1800" s="62"/>
      <c r="E1800" s="62">
        <v>624</v>
      </c>
      <c r="F1800" s="62">
        <v>1985</v>
      </c>
      <c r="G1800" s="50">
        <v>172.25399999999999</v>
      </c>
      <c r="H1800" s="50">
        <v>131.09</v>
      </c>
      <c r="I1800" s="50">
        <v>105.43600000000001</v>
      </c>
      <c r="J1800" s="50">
        <v>84.486999999999995</v>
      </c>
      <c r="K1800" s="50">
        <v>73.471000000000004</v>
      </c>
      <c r="L1800" s="50">
        <v>66.548000000000002</v>
      </c>
      <c r="M1800" s="50">
        <v>61.466000000000001</v>
      </c>
      <c r="N1800" s="50">
        <v>45.402999999999999</v>
      </c>
      <c r="O1800" s="50">
        <v>37.170999999999999</v>
      </c>
      <c r="P1800" s="50">
        <v>28.445</v>
      </c>
      <c r="Q1800" s="50">
        <v>24.501000000000001</v>
      </c>
      <c r="R1800" s="50">
        <v>21.413</v>
      </c>
      <c r="S1800" s="50">
        <v>17.501999999999999</v>
      </c>
      <c r="T1800" s="50">
        <v>13.88</v>
      </c>
      <c r="U1800" s="50">
        <v>9.6440000000000001</v>
      </c>
      <c r="V1800" s="50">
        <v>4.782</v>
      </c>
      <c r="W1800" s="50">
        <v>2.016</v>
      </c>
      <c r="X1800" s="50" t="s">
        <v>311</v>
      </c>
      <c r="Y1800" s="50" t="s">
        <v>311</v>
      </c>
      <c r="Z1800" s="50" t="s">
        <v>311</v>
      </c>
      <c r="AA1800" s="50" t="s">
        <v>311</v>
      </c>
      <c r="AB1800" s="50" t="s">
        <v>311</v>
      </c>
      <c r="AC1800" s="50" t="str">
        <f t="shared" si="117"/>
        <v>Guinea-Bissau-1985</v>
      </c>
      <c r="AD1800" s="51">
        <f t="shared" si="118"/>
        <v>460.40699999999998</v>
      </c>
      <c r="AE1800" s="15">
        <f t="shared" si="119"/>
        <v>0.9537257252821959</v>
      </c>
      <c r="AF1800">
        <f t="shared" si="120"/>
        <v>3.4885473436671283E-2</v>
      </c>
    </row>
    <row r="1801" spans="1:32" x14ac:dyDescent="0.25">
      <c r="A1801" s="59">
        <v>1784</v>
      </c>
      <c r="B1801" s="60" t="s">
        <v>309</v>
      </c>
      <c r="C1801" s="61" t="s">
        <v>374</v>
      </c>
      <c r="D1801" s="62"/>
      <c r="E1801" s="62">
        <v>328</v>
      </c>
      <c r="F1801" s="62">
        <v>1985</v>
      </c>
      <c r="G1801" s="50">
        <v>104.17</v>
      </c>
      <c r="H1801" s="50">
        <v>96.441999999999993</v>
      </c>
      <c r="I1801" s="50">
        <v>102.557</v>
      </c>
      <c r="J1801" s="50">
        <v>97.747</v>
      </c>
      <c r="K1801" s="50">
        <v>85.936000000000007</v>
      </c>
      <c r="L1801" s="50">
        <v>65.837999999999994</v>
      </c>
      <c r="M1801" s="50">
        <v>51.143000000000001</v>
      </c>
      <c r="N1801" s="50">
        <v>33.460999999999999</v>
      </c>
      <c r="O1801" s="50">
        <v>26.172000000000001</v>
      </c>
      <c r="P1801" s="50">
        <v>25.759</v>
      </c>
      <c r="Q1801" s="50">
        <v>22.678999999999998</v>
      </c>
      <c r="R1801" s="50">
        <v>18.116</v>
      </c>
      <c r="S1801" s="50">
        <v>8.8710000000000004</v>
      </c>
      <c r="T1801" s="50">
        <v>15.047000000000001</v>
      </c>
      <c r="U1801" s="50">
        <v>5.2889999999999997</v>
      </c>
      <c r="V1801" s="50">
        <v>6.0990000000000002</v>
      </c>
      <c r="W1801" s="50">
        <v>5.109</v>
      </c>
      <c r="X1801" s="50" t="s">
        <v>311</v>
      </c>
      <c r="Y1801" s="50" t="s">
        <v>311</v>
      </c>
      <c r="Z1801" s="50" t="s">
        <v>311</v>
      </c>
      <c r="AA1801" s="50" t="s">
        <v>311</v>
      </c>
      <c r="AB1801" s="50" t="s">
        <v>311</v>
      </c>
      <c r="AC1801" s="50" t="str">
        <f t="shared" si="117"/>
        <v>Guyana-1985</v>
      </c>
      <c r="AD1801" s="51">
        <f t="shared" si="118"/>
        <v>435.72199999999998</v>
      </c>
      <c r="AE1801" s="15">
        <f t="shared" si="119"/>
        <v>0.76818016992486027</v>
      </c>
      <c r="AF1801">
        <f t="shared" si="120"/>
        <v>4.2691005845246453E-2</v>
      </c>
    </row>
    <row r="1802" spans="1:32" x14ac:dyDescent="0.25">
      <c r="A1802" s="59">
        <v>1785</v>
      </c>
      <c r="B1802" s="60" t="s">
        <v>309</v>
      </c>
      <c r="C1802" s="61" t="s">
        <v>375</v>
      </c>
      <c r="D1802" s="62"/>
      <c r="E1802" s="62">
        <v>332</v>
      </c>
      <c r="F1802" s="62">
        <v>1985</v>
      </c>
      <c r="G1802" s="50">
        <v>1105.8030000000001</v>
      </c>
      <c r="H1802" s="50">
        <v>868.61699999999996</v>
      </c>
      <c r="I1802" s="50">
        <v>719.46699999999998</v>
      </c>
      <c r="J1802" s="50">
        <v>655.89800000000002</v>
      </c>
      <c r="K1802" s="50">
        <v>576.46299999999997</v>
      </c>
      <c r="L1802" s="50">
        <v>470.54399999999998</v>
      </c>
      <c r="M1802" s="50">
        <v>394.68599999999998</v>
      </c>
      <c r="N1802" s="50">
        <v>300.827</v>
      </c>
      <c r="O1802" s="50">
        <v>282.25099999999998</v>
      </c>
      <c r="P1802" s="50">
        <v>246.446</v>
      </c>
      <c r="Q1802" s="50">
        <v>202.642</v>
      </c>
      <c r="R1802" s="50">
        <v>164.452</v>
      </c>
      <c r="S1802" s="50">
        <v>135.62299999999999</v>
      </c>
      <c r="T1802" s="50">
        <v>108.113</v>
      </c>
      <c r="U1802" s="50">
        <v>76.878</v>
      </c>
      <c r="V1802" s="50">
        <v>45.649000000000001</v>
      </c>
      <c r="W1802" s="50">
        <v>29.835999999999999</v>
      </c>
      <c r="X1802" s="50" t="s">
        <v>311</v>
      </c>
      <c r="Y1802" s="50" t="s">
        <v>311</v>
      </c>
      <c r="Z1802" s="50" t="s">
        <v>311</v>
      </c>
      <c r="AA1802" s="50" t="s">
        <v>311</v>
      </c>
      <c r="AB1802" s="50" t="s">
        <v>311</v>
      </c>
      <c r="AC1802" s="50" t="str">
        <f t="shared" si="117"/>
        <v>Haiti-1985</v>
      </c>
      <c r="AD1802" s="51">
        <f t="shared" si="118"/>
        <v>3429.8319999999999</v>
      </c>
      <c r="AE1802" s="15">
        <f t="shared" si="119"/>
        <v>0.8613725103736859</v>
      </c>
      <c r="AF1802">
        <f t="shared" si="120"/>
        <v>4.2535589892351365E-2</v>
      </c>
    </row>
    <row r="1803" spans="1:32" x14ac:dyDescent="0.25">
      <c r="A1803" s="59">
        <v>1786</v>
      </c>
      <c r="B1803" s="60" t="s">
        <v>309</v>
      </c>
      <c r="C1803" s="61" t="s">
        <v>376</v>
      </c>
      <c r="D1803" s="62"/>
      <c r="E1803" s="62">
        <v>388</v>
      </c>
      <c r="F1803" s="62">
        <v>1985</v>
      </c>
      <c r="G1803" s="50">
        <v>302.483</v>
      </c>
      <c r="H1803" s="50">
        <v>274.73099999999999</v>
      </c>
      <c r="I1803" s="50">
        <v>286.35199999999998</v>
      </c>
      <c r="J1803" s="50">
        <v>276.05700000000002</v>
      </c>
      <c r="K1803" s="50">
        <v>235.85300000000001</v>
      </c>
      <c r="L1803" s="50">
        <v>186.19800000000001</v>
      </c>
      <c r="M1803" s="50">
        <v>136.398</v>
      </c>
      <c r="N1803" s="50">
        <v>109.07899999999999</v>
      </c>
      <c r="O1803" s="50">
        <v>91.203999999999994</v>
      </c>
      <c r="P1803" s="50">
        <v>79.983000000000004</v>
      </c>
      <c r="Q1803" s="50">
        <v>73.007000000000005</v>
      </c>
      <c r="R1803" s="50">
        <v>65.296000000000006</v>
      </c>
      <c r="S1803" s="50">
        <v>57.008000000000003</v>
      </c>
      <c r="T1803" s="50">
        <v>50.837000000000003</v>
      </c>
      <c r="U1803" s="50">
        <v>44.612000000000002</v>
      </c>
      <c r="V1803" s="50">
        <v>33.744999999999997</v>
      </c>
      <c r="W1803" s="50">
        <v>35.795000000000002</v>
      </c>
      <c r="X1803" s="50" t="s">
        <v>311</v>
      </c>
      <c r="Y1803" s="50" t="s">
        <v>311</v>
      </c>
      <c r="Z1803" s="50" t="s">
        <v>311</v>
      </c>
      <c r="AA1803" s="50" t="s">
        <v>311</v>
      </c>
      <c r="AB1803" s="50" t="s">
        <v>311</v>
      </c>
      <c r="AC1803" s="50" t="str">
        <f t="shared" si="117"/>
        <v>Jamaica-1985</v>
      </c>
      <c r="AD1803" s="51">
        <f t="shared" si="118"/>
        <v>1310.0830000000001</v>
      </c>
      <c r="AE1803" s="15">
        <f t="shared" si="119"/>
        <v>0.78510674514515477</v>
      </c>
      <c r="AF1803">
        <f t="shared" si="120"/>
        <v>7.590415931919095E-2</v>
      </c>
    </row>
    <row r="1804" spans="1:32" x14ac:dyDescent="0.25">
      <c r="A1804" s="59">
        <v>1787</v>
      </c>
      <c r="B1804" s="60" t="s">
        <v>309</v>
      </c>
      <c r="C1804" s="61" t="s">
        <v>377</v>
      </c>
      <c r="D1804" s="62"/>
      <c r="E1804" s="62">
        <v>296</v>
      </c>
      <c r="F1804" s="62">
        <v>1985</v>
      </c>
      <c r="G1804" s="50">
        <v>10.009</v>
      </c>
      <c r="H1804" s="50">
        <v>8.31</v>
      </c>
      <c r="I1804" s="50">
        <v>6.7809999999999997</v>
      </c>
      <c r="J1804" s="50">
        <v>7.617</v>
      </c>
      <c r="K1804" s="50">
        <v>6.29</v>
      </c>
      <c r="L1804" s="50">
        <v>5.0620000000000003</v>
      </c>
      <c r="M1804" s="50">
        <v>4.1500000000000004</v>
      </c>
      <c r="N1804" s="50">
        <v>3.53</v>
      </c>
      <c r="O1804" s="50">
        <v>2.6589999999999998</v>
      </c>
      <c r="P1804" s="50">
        <v>2.34</v>
      </c>
      <c r="Q1804" s="50">
        <v>1.9770000000000001</v>
      </c>
      <c r="R1804" s="50">
        <v>1.577</v>
      </c>
      <c r="S1804" s="50">
        <v>1.381</v>
      </c>
      <c r="T1804" s="50">
        <v>0.96299999999999997</v>
      </c>
      <c r="U1804" s="50">
        <v>0.7</v>
      </c>
      <c r="V1804" s="50">
        <v>0.39800000000000002</v>
      </c>
      <c r="W1804" s="50">
        <v>0.25900000000000001</v>
      </c>
      <c r="X1804" s="50" t="s">
        <v>311</v>
      </c>
      <c r="Y1804" s="50" t="s">
        <v>311</v>
      </c>
      <c r="Z1804" s="50" t="s">
        <v>311</v>
      </c>
      <c r="AA1804" s="50" t="s">
        <v>311</v>
      </c>
      <c r="AB1804" s="50" t="s">
        <v>311</v>
      </c>
      <c r="AC1804" s="50" t="str">
        <f t="shared" si="117"/>
        <v>Kiribati-1985</v>
      </c>
      <c r="AD1804" s="51">
        <f t="shared" si="118"/>
        <v>36.582999999999998</v>
      </c>
      <c r="AE1804" s="15">
        <f t="shared" si="119"/>
        <v>0.74952846950769492</v>
      </c>
      <c r="AF1804">
        <f t="shared" si="120"/>
        <v>3.7611659614480493E-2</v>
      </c>
    </row>
    <row r="1805" spans="1:32" x14ac:dyDescent="0.25">
      <c r="A1805" s="59">
        <v>1788</v>
      </c>
      <c r="B1805" s="60" t="s">
        <v>309</v>
      </c>
      <c r="C1805" s="61" t="s">
        <v>378</v>
      </c>
      <c r="D1805" s="62"/>
      <c r="E1805" s="62">
        <v>462</v>
      </c>
      <c r="F1805" s="62">
        <v>1985</v>
      </c>
      <c r="G1805" s="50">
        <v>37.420999999999999</v>
      </c>
      <c r="H1805" s="50">
        <v>27.169</v>
      </c>
      <c r="I1805" s="50">
        <v>23.131</v>
      </c>
      <c r="J1805" s="50">
        <v>20.113</v>
      </c>
      <c r="K1805" s="50">
        <v>17.047000000000001</v>
      </c>
      <c r="L1805" s="50">
        <v>13.333</v>
      </c>
      <c r="M1805" s="50">
        <v>8.5050000000000008</v>
      </c>
      <c r="N1805" s="50">
        <v>6.5060000000000002</v>
      </c>
      <c r="O1805" s="50">
        <v>7.77</v>
      </c>
      <c r="P1805" s="50">
        <v>8.2469999999999999</v>
      </c>
      <c r="Q1805" s="50">
        <v>6.883</v>
      </c>
      <c r="R1805" s="50">
        <v>4.82</v>
      </c>
      <c r="S1805" s="50">
        <v>3.6389999999999998</v>
      </c>
      <c r="T1805" s="50">
        <v>2.4369999999999998</v>
      </c>
      <c r="U1805" s="50">
        <v>1.534</v>
      </c>
      <c r="V1805" s="50">
        <v>0.77</v>
      </c>
      <c r="W1805" s="50">
        <v>0.312</v>
      </c>
      <c r="X1805" s="50" t="s">
        <v>311</v>
      </c>
      <c r="Y1805" s="50" t="s">
        <v>311</v>
      </c>
      <c r="Z1805" s="50" t="s">
        <v>311</v>
      </c>
      <c r="AA1805" s="50" t="s">
        <v>311</v>
      </c>
      <c r="AB1805" s="50" t="s">
        <v>311</v>
      </c>
      <c r="AC1805" s="50" t="str">
        <f t="shared" si="117"/>
        <v>Maldives-1985</v>
      </c>
      <c r="AD1805" s="51">
        <f t="shared" si="118"/>
        <v>96.862999999999985</v>
      </c>
      <c r="AE1805" s="15">
        <f t="shared" si="119"/>
        <v>0.95778573862052607</v>
      </c>
      <c r="AF1805">
        <f t="shared" si="120"/>
        <v>2.7375070428639531E-2</v>
      </c>
    </row>
    <row r="1806" spans="1:32" x14ac:dyDescent="0.25">
      <c r="A1806" s="59">
        <v>1789</v>
      </c>
      <c r="B1806" s="60" t="s">
        <v>309</v>
      </c>
      <c r="C1806" s="61" t="s">
        <v>379</v>
      </c>
      <c r="D1806" s="62"/>
      <c r="E1806" s="62">
        <v>474</v>
      </c>
      <c r="F1806" s="62">
        <v>1985</v>
      </c>
      <c r="G1806" s="50">
        <v>28.439</v>
      </c>
      <c r="H1806" s="50">
        <v>30.361000000000001</v>
      </c>
      <c r="I1806" s="50">
        <v>34.545000000000002</v>
      </c>
      <c r="J1806" s="50">
        <v>38.396999999999998</v>
      </c>
      <c r="K1806" s="50">
        <v>32.786000000000001</v>
      </c>
      <c r="L1806" s="50">
        <v>27.013000000000002</v>
      </c>
      <c r="M1806" s="50">
        <v>23.297999999999998</v>
      </c>
      <c r="N1806" s="50">
        <v>19.931999999999999</v>
      </c>
      <c r="O1806" s="50">
        <v>17.695</v>
      </c>
      <c r="P1806" s="50">
        <v>16.373999999999999</v>
      </c>
      <c r="Q1806" s="50">
        <v>15.048</v>
      </c>
      <c r="R1806" s="50">
        <v>13.792999999999999</v>
      </c>
      <c r="S1806" s="50">
        <v>12.199</v>
      </c>
      <c r="T1806" s="50">
        <v>10.193</v>
      </c>
      <c r="U1806" s="50">
        <v>7.8319999999999999</v>
      </c>
      <c r="V1806" s="50">
        <v>5.6550000000000002</v>
      </c>
      <c r="W1806" s="50">
        <v>6.3159999999999998</v>
      </c>
      <c r="X1806" s="50" t="s">
        <v>311</v>
      </c>
      <c r="Y1806" s="50" t="s">
        <v>311</v>
      </c>
      <c r="Z1806" s="50" t="s">
        <v>311</v>
      </c>
      <c r="AA1806" s="50" t="s">
        <v>311</v>
      </c>
      <c r="AB1806" s="50" t="s">
        <v>311</v>
      </c>
      <c r="AC1806" s="50" t="str">
        <f t="shared" si="117"/>
        <v>Martinique-1985</v>
      </c>
      <c r="AD1806" s="51">
        <f t="shared" si="118"/>
        <v>216.535</v>
      </c>
      <c r="AE1806" s="15">
        <f t="shared" si="119"/>
        <v>0.56961230286096931</v>
      </c>
      <c r="AF1806">
        <f t="shared" si="120"/>
        <v>9.6798760810636375E-2</v>
      </c>
    </row>
    <row r="1807" spans="1:32" x14ac:dyDescent="0.25">
      <c r="A1807" s="59">
        <v>1790</v>
      </c>
      <c r="B1807" s="60" t="s">
        <v>309</v>
      </c>
      <c r="C1807" s="61" t="s">
        <v>380</v>
      </c>
      <c r="D1807" s="62">
        <v>6</v>
      </c>
      <c r="E1807" s="62">
        <v>480</v>
      </c>
      <c r="F1807" s="62">
        <v>1985</v>
      </c>
      <c r="G1807" s="50">
        <v>104.34099999999999</v>
      </c>
      <c r="H1807" s="50">
        <v>106.78700000000001</v>
      </c>
      <c r="I1807" s="50">
        <v>113.905</v>
      </c>
      <c r="J1807" s="50">
        <v>117.94799999999999</v>
      </c>
      <c r="K1807" s="50">
        <v>104.901</v>
      </c>
      <c r="L1807" s="50">
        <v>89.876000000000005</v>
      </c>
      <c r="M1807" s="50">
        <v>79.350999999999999</v>
      </c>
      <c r="N1807" s="50">
        <v>68.718000000000004</v>
      </c>
      <c r="O1807" s="50">
        <v>53.838999999999999</v>
      </c>
      <c r="P1807" s="50">
        <v>43.307000000000002</v>
      </c>
      <c r="Q1807" s="50">
        <v>36.505000000000003</v>
      </c>
      <c r="R1807" s="50">
        <v>29.498000000000001</v>
      </c>
      <c r="S1807" s="50">
        <v>25.117999999999999</v>
      </c>
      <c r="T1807" s="50">
        <v>17.655000000000001</v>
      </c>
      <c r="U1807" s="50">
        <v>12.125999999999999</v>
      </c>
      <c r="V1807" s="50">
        <v>6.9180000000000001</v>
      </c>
      <c r="W1807" s="50">
        <v>4.9690000000000003</v>
      </c>
      <c r="X1807" s="50" t="s">
        <v>311</v>
      </c>
      <c r="Y1807" s="50" t="s">
        <v>311</v>
      </c>
      <c r="Z1807" s="50" t="s">
        <v>311</v>
      </c>
      <c r="AA1807" s="50" t="s">
        <v>311</v>
      </c>
      <c r="AB1807" s="50" t="s">
        <v>311</v>
      </c>
      <c r="AC1807" s="50" t="str">
        <f t="shared" si="117"/>
        <v>Mauritius-1985</v>
      </c>
      <c r="AD1807" s="51">
        <f t="shared" si="118"/>
        <v>649.06100000000015</v>
      </c>
      <c r="AE1807" s="15">
        <f t="shared" si="119"/>
        <v>0.56497155121013265</v>
      </c>
      <c r="AF1807">
        <f t="shared" si="120"/>
        <v>4.2776159179709554E-2</v>
      </c>
    </row>
    <row r="1808" spans="1:32" x14ac:dyDescent="0.25">
      <c r="A1808" s="59">
        <v>1791</v>
      </c>
      <c r="B1808" s="60" t="s">
        <v>309</v>
      </c>
      <c r="C1808" s="61" t="s">
        <v>381</v>
      </c>
      <c r="D1808" s="62"/>
      <c r="E1808" s="62">
        <v>583</v>
      </c>
      <c r="F1808" s="62">
        <v>1985</v>
      </c>
      <c r="G1808" s="50">
        <v>14.766</v>
      </c>
      <c r="H1808" s="50">
        <v>12.561</v>
      </c>
      <c r="I1808" s="50">
        <v>11.707000000000001</v>
      </c>
      <c r="J1808" s="50">
        <v>9.9629999999999992</v>
      </c>
      <c r="K1808" s="50">
        <v>7.71</v>
      </c>
      <c r="L1808" s="50">
        <v>6.36</v>
      </c>
      <c r="M1808" s="50">
        <v>5.3540000000000001</v>
      </c>
      <c r="N1808" s="50">
        <v>3.5</v>
      </c>
      <c r="O1808" s="50">
        <v>3.0049999999999999</v>
      </c>
      <c r="P1808" s="50">
        <v>2.1880000000000002</v>
      </c>
      <c r="Q1808" s="50">
        <v>2.093</v>
      </c>
      <c r="R1808" s="50">
        <v>1.8520000000000001</v>
      </c>
      <c r="S1808" s="50">
        <v>1.5589999999999999</v>
      </c>
      <c r="T1808" s="50">
        <v>1.302</v>
      </c>
      <c r="U1808" s="50">
        <v>0.90600000000000003</v>
      </c>
      <c r="V1808" s="50">
        <v>0.49199999999999999</v>
      </c>
      <c r="W1808" s="50">
        <v>0.36799999999999999</v>
      </c>
      <c r="X1808" s="50" t="s">
        <v>311</v>
      </c>
      <c r="Y1808" s="50" t="s">
        <v>311</v>
      </c>
      <c r="Z1808" s="50" t="s">
        <v>311</v>
      </c>
      <c r="AA1808" s="50" t="s">
        <v>311</v>
      </c>
      <c r="AB1808" s="50" t="s">
        <v>311</v>
      </c>
      <c r="AC1808" s="50" t="str">
        <f t="shared" si="117"/>
        <v>Micronesia (Fed. States of)-1985</v>
      </c>
      <c r="AD1808" s="51">
        <f t="shared" si="118"/>
        <v>43.583999999999996</v>
      </c>
      <c r="AE1808" s="15">
        <f t="shared" si="119"/>
        <v>0.9659966960352423</v>
      </c>
      <c r="AF1808">
        <f t="shared" si="120"/>
        <v>3.7134764821225394E-2</v>
      </c>
    </row>
    <row r="1809" spans="1:32" x14ac:dyDescent="0.25">
      <c r="A1809" s="59">
        <v>1792</v>
      </c>
      <c r="B1809" s="60" t="s">
        <v>309</v>
      </c>
      <c r="C1809" s="61" t="s">
        <v>382</v>
      </c>
      <c r="D1809" s="62"/>
      <c r="E1809" s="62">
        <v>540</v>
      </c>
      <c r="F1809" s="62">
        <v>1985</v>
      </c>
      <c r="G1809" s="50">
        <v>17.751999999999999</v>
      </c>
      <c r="H1809" s="50">
        <v>17.977</v>
      </c>
      <c r="I1809" s="50">
        <v>19.957999999999998</v>
      </c>
      <c r="J1809" s="50">
        <v>16.306999999999999</v>
      </c>
      <c r="K1809" s="50">
        <v>13.606</v>
      </c>
      <c r="L1809" s="50">
        <v>11.327</v>
      </c>
      <c r="M1809" s="50">
        <v>10.362</v>
      </c>
      <c r="N1809" s="50">
        <v>9.68</v>
      </c>
      <c r="O1809" s="50">
        <v>9.1989999999999998</v>
      </c>
      <c r="P1809" s="50">
        <v>7.6029999999999998</v>
      </c>
      <c r="Q1809" s="50">
        <v>6.327</v>
      </c>
      <c r="R1809" s="50">
        <v>4.9130000000000003</v>
      </c>
      <c r="S1809" s="50">
        <v>3.786</v>
      </c>
      <c r="T1809" s="50">
        <v>2.8239999999999998</v>
      </c>
      <c r="U1809" s="50">
        <v>2.0569999999999999</v>
      </c>
      <c r="V1809" s="50">
        <v>1.4690000000000001</v>
      </c>
      <c r="W1809" s="50">
        <v>0.83499999999999996</v>
      </c>
      <c r="X1809" s="50" t="s">
        <v>311</v>
      </c>
      <c r="Y1809" s="50" t="s">
        <v>311</v>
      </c>
      <c r="Z1809" s="50" t="s">
        <v>311</v>
      </c>
      <c r="AA1809" s="50" t="s">
        <v>311</v>
      </c>
      <c r="AB1809" s="50" t="s">
        <v>311</v>
      </c>
      <c r="AC1809" s="50" t="str">
        <f t="shared" si="117"/>
        <v>New Caledonia-1985</v>
      </c>
      <c r="AD1809" s="51">
        <f t="shared" si="118"/>
        <v>93.109999999999985</v>
      </c>
      <c r="AE1809" s="15">
        <f t="shared" si="119"/>
        <v>0.67524433465793154</v>
      </c>
      <c r="AF1809">
        <f t="shared" si="120"/>
        <v>4.8287263856126139E-2</v>
      </c>
    </row>
    <row r="1810" spans="1:32" x14ac:dyDescent="0.25">
      <c r="A1810" s="59">
        <v>1793</v>
      </c>
      <c r="B1810" s="60" t="s">
        <v>309</v>
      </c>
      <c r="C1810" s="61" t="s">
        <v>383</v>
      </c>
      <c r="D1810" s="62"/>
      <c r="E1810" s="62">
        <v>598</v>
      </c>
      <c r="F1810" s="62">
        <v>1985</v>
      </c>
      <c r="G1810" s="50">
        <v>622.75900000000001</v>
      </c>
      <c r="H1810" s="50">
        <v>545.5</v>
      </c>
      <c r="I1810" s="50">
        <v>470.23399999999998</v>
      </c>
      <c r="J1810" s="50">
        <v>400.36799999999999</v>
      </c>
      <c r="K1810" s="50">
        <v>342.78300000000002</v>
      </c>
      <c r="L1810" s="50">
        <v>293.31599999999997</v>
      </c>
      <c r="M1810" s="50">
        <v>249.67</v>
      </c>
      <c r="N1810" s="50">
        <v>194.273</v>
      </c>
      <c r="O1810" s="50">
        <v>161.21199999999999</v>
      </c>
      <c r="P1810" s="50">
        <v>136.74</v>
      </c>
      <c r="Q1810" s="50">
        <v>112.798</v>
      </c>
      <c r="R1810" s="50">
        <v>90.152000000000001</v>
      </c>
      <c r="S1810" s="50">
        <v>68.072999999999993</v>
      </c>
      <c r="T1810" s="50">
        <v>47.438000000000002</v>
      </c>
      <c r="U1810" s="50">
        <v>30.053999999999998</v>
      </c>
      <c r="V1810" s="50">
        <v>16.998000000000001</v>
      </c>
      <c r="W1810" s="50">
        <v>12.352</v>
      </c>
      <c r="X1810" s="50" t="s">
        <v>311</v>
      </c>
      <c r="Y1810" s="50" t="s">
        <v>311</v>
      </c>
      <c r="Z1810" s="50" t="s">
        <v>311</v>
      </c>
      <c r="AA1810" s="50" t="s">
        <v>311</v>
      </c>
      <c r="AB1810" s="50" t="s">
        <v>311</v>
      </c>
      <c r="AC1810" s="50" t="str">
        <f t="shared" si="117"/>
        <v>Papua New Guinea-1985</v>
      </c>
      <c r="AD1810" s="51">
        <f t="shared" si="118"/>
        <v>2049.3850000000002</v>
      </c>
      <c r="AE1810" s="15">
        <f t="shared" si="119"/>
        <v>0.85163841835477472</v>
      </c>
      <c r="AF1810">
        <f t="shared" si="120"/>
        <v>2.8971131908376586E-2</v>
      </c>
    </row>
    <row r="1811" spans="1:32" x14ac:dyDescent="0.25">
      <c r="A1811" s="59">
        <v>1794</v>
      </c>
      <c r="B1811" s="60" t="s">
        <v>309</v>
      </c>
      <c r="C1811" s="61" t="s">
        <v>384</v>
      </c>
      <c r="D1811" s="62"/>
      <c r="E1811" s="62">
        <v>630</v>
      </c>
      <c r="F1811" s="62">
        <v>1985</v>
      </c>
      <c r="G1811" s="50">
        <v>325.661</v>
      </c>
      <c r="H1811" s="50">
        <v>328.86799999999999</v>
      </c>
      <c r="I1811" s="50">
        <v>342.41399999999999</v>
      </c>
      <c r="J1811" s="50">
        <v>337.976</v>
      </c>
      <c r="K1811" s="50">
        <v>282.89600000000002</v>
      </c>
      <c r="L1811" s="50">
        <v>254.184</v>
      </c>
      <c r="M1811" s="50">
        <v>242.28899999999999</v>
      </c>
      <c r="N1811" s="50">
        <v>214.315</v>
      </c>
      <c r="O1811" s="50">
        <v>191.208</v>
      </c>
      <c r="P1811" s="50">
        <v>166.881</v>
      </c>
      <c r="Q1811" s="50">
        <v>144.392</v>
      </c>
      <c r="R1811" s="50">
        <v>131.78399999999999</v>
      </c>
      <c r="S1811" s="50">
        <v>114.425</v>
      </c>
      <c r="T1811" s="50">
        <v>102.55500000000001</v>
      </c>
      <c r="U1811" s="50">
        <v>75.483000000000004</v>
      </c>
      <c r="V1811" s="50">
        <v>56.682000000000002</v>
      </c>
      <c r="W1811" s="50">
        <v>57.665999999999997</v>
      </c>
      <c r="X1811" s="50" t="s">
        <v>311</v>
      </c>
      <c r="Y1811" s="50" t="s">
        <v>311</v>
      </c>
      <c r="Z1811" s="50" t="s">
        <v>311</v>
      </c>
      <c r="AA1811" s="50" t="s">
        <v>311</v>
      </c>
      <c r="AB1811" s="50" t="s">
        <v>311</v>
      </c>
      <c r="AC1811" s="50" t="str">
        <f t="shared" ref="AC1811:AC1874" si="121">C1811&amp;"-"&amp;F1811</f>
        <v>Puerto Rico-1985</v>
      </c>
      <c r="AD1811" s="51">
        <f t="shared" ref="AD1811:AD1874" si="122">SUM(J1811:S1811)</f>
        <v>2080.3500000000004</v>
      </c>
      <c r="AE1811" s="15">
        <f t="shared" ref="AE1811:AE1874" si="123">IF(W1811="…",SUM(G1811:I1811,T1811:V1811,X1811:AB1811)/SUM(J1811:S1811),SUM(G1811:I1811,T1811:W1811)/SUM(J1811:S1811))</f>
        <v>0.61976542408729285</v>
      </c>
      <c r="AF1811">
        <f t="shared" ref="AF1811:AF1874" si="124">IF(W1811="…",SUM(T1811:V1811,X1811:AB1811)/SUM(G1811:S1811),SUM(T1811:W1811)/SUM(G1811:S1811))</f>
        <v>9.5014026938611329E-2</v>
      </c>
    </row>
    <row r="1812" spans="1:32" x14ac:dyDescent="0.25">
      <c r="A1812" s="59">
        <v>1795</v>
      </c>
      <c r="B1812" s="60" t="s">
        <v>309</v>
      </c>
      <c r="C1812" s="61" t="s">
        <v>385</v>
      </c>
      <c r="D1812" s="62"/>
      <c r="E1812" s="62">
        <v>662</v>
      </c>
      <c r="F1812" s="62">
        <v>1985</v>
      </c>
      <c r="G1812" s="50">
        <v>16.518000000000001</v>
      </c>
      <c r="H1812" s="50">
        <v>17.832000000000001</v>
      </c>
      <c r="I1812" s="50">
        <v>17.077999999999999</v>
      </c>
      <c r="J1812" s="50">
        <v>15</v>
      </c>
      <c r="K1812" s="50">
        <v>11.81</v>
      </c>
      <c r="L1812" s="50">
        <v>9.1470000000000002</v>
      </c>
      <c r="M1812" s="50">
        <v>7.26</v>
      </c>
      <c r="N1812" s="50">
        <v>5.8170000000000002</v>
      </c>
      <c r="O1812" s="50">
        <v>4.7460000000000004</v>
      </c>
      <c r="P1812" s="50">
        <v>4.2</v>
      </c>
      <c r="Q1812" s="50">
        <v>3.7120000000000002</v>
      </c>
      <c r="R1812" s="50">
        <v>3.25</v>
      </c>
      <c r="S1812" s="50">
        <v>3.1360000000000001</v>
      </c>
      <c r="T1812" s="50">
        <v>2.7490000000000001</v>
      </c>
      <c r="U1812" s="50">
        <v>1.9850000000000001</v>
      </c>
      <c r="V1812" s="50">
        <v>1.3879999999999999</v>
      </c>
      <c r="W1812" s="50">
        <v>0.79</v>
      </c>
      <c r="X1812" s="50" t="s">
        <v>311</v>
      </c>
      <c r="Y1812" s="50" t="s">
        <v>311</v>
      </c>
      <c r="Z1812" s="50" t="s">
        <v>311</v>
      </c>
      <c r="AA1812" s="50" t="s">
        <v>311</v>
      </c>
      <c r="AB1812" s="50" t="s">
        <v>311</v>
      </c>
      <c r="AC1812" s="50" t="str">
        <f t="shared" si="121"/>
        <v>Saint Lucia-1985</v>
      </c>
      <c r="AD1812" s="51">
        <f t="shared" si="122"/>
        <v>68.078000000000003</v>
      </c>
      <c r="AE1812" s="15">
        <f t="shared" si="123"/>
        <v>0.8569581950116042</v>
      </c>
      <c r="AF1812">
        <f t="shared" si="124"/>
        <v>5.7838100179070498E-2</v>
      </c>
    </row>
    <row r="1813" spans="1:32" x14ac:dyDescent="0.25">
      <c r="A1813" s="59">
        <v>1796</v>
      </c>
      <c r="B1813" s="60" t="s">
        <v>309</v>
      </c>
      <c r="C1813" s="61" t="s">
        <v>386</v>
      </c>
      <c r="D1813" s="62"/>
      <c r="E1813" s="62">
        <v>670</v>
      </c>
      <c r="F1813" s="62">
        <v>1985</v>
      </c>
      <c r="G1813" s="50">
        <v>13.881</v>
      </c>
      <c r="H1813" s="50">
        <v>13.829000000000001</v>
      </c>
      <c r="I1813" s="50">
        <v>13.959</v>
      </c>
      <c r="J1813" s="50">
        <v>13.021000000000001</v>
      </c>
      <c r="K1813" s="50">
        <v>11.185</v>
      </c>
      <c r="L1813" s="50">
        <v>7.923</v>
      </c>
      <c r="M1813" s="50">
        <v>5.5369999999999999</v>
      </c>
      <c r="N1813" s="50">
        <v>4.0650000000000004</v>
      </c>
      <c r="O1813" s="50">
        <v>3.242</v>
      </c>
      <c r="P1813" s="50">
        <v>3.83</v>
      </c>
      <c r="Q1813" s="50">
        <v>3.133</v>
      </c>
      <c r="R1813" s="50">
        <v>2.7069999999999999</v>
      </c>
      <c r="S1813" s="50">
        <v>2.2029999999999998</v>
      </c>
      <c r="T1813" s="50">
        <v>1.9990000000000001</v>
      </c>
      <c r="U1813" s="50">
        <v>1.663</v>
      </c>
      <c r="V1813" s="50">
        <v>1.27</v>
      </c>
      <c r="W1813" s="50">
        <v>1.03</v>
      </c>
      <c r="X1813" s="50" t="s">
        <v>311</v>
      </c>
      <c r="Y1813" s="50" t="s">
        <v>311</v>
      </c>
      <c r="Z1813" s="50" t="s">
        <v>311</v>
      </c>
      <c r="AA1813" s="50" t="s">
        <v>311</v>
      </c>
      <c r="AB1813" s="50" t="s">
        <v>311</v>
      </c>
      <c r="AC1813" s="50" t="str">
        <f t="shared" si="121"/>
        <v>Saint Vincent and the Grenadines-1985</v>
      </c>
      <c r="AD1813" s="51">
        <f t="shared" si="122"/>
        <v>56.846000000000004</v>
      </c>
      <c r="AE1813" s="15">
        <f t="shared" si="123"/>
        <v>0.83789536642859652</v>
      </c>
      <c r="AF1813">
        <f t="shared" si="124"/>
        <v>6.0518702735624021E-2</v>
      </c>
    </row>
    <row r="1814" spans="1:32" x14ac:dyDescent="0.25">
      <c r="A1814" s="59">
        <v>1797</v>
      </c>
      <c r="B1814" s="60" t="s">
        <v>309</v>
      </c>
      <c r="C1814" s="61" t="s">
        <v>387</v>
      </c>
      <c r="D1814" s="62"/>
      <c r="E1814" s="62">
        <v>882</v>
      </c>
      <c r="F1814" s="62">
        <v>1985</v>
      </c>
      <c r="G1814" s="50">
        <v>23.457999999999998</v>
      </c>
      <c r="H1814" s="50">
        <v>22.65</v>
      </c>
      <c r="I1814" s="50">
        <v>22.46</v>
      </c>
      <c r="J1814" s="50">
        <v>21.774999999999999</v>
      </c>
      <c r="K1814" s="50">
        <v>16.094999999999999</v>
      </c>
      <c r="L1814" s="50">
        <v>10.134</v>
      </c>
      <c r="M1814" s="50">
        <v>8.94</v>
      </c>
      <c r="N1814" s="50">
        <v>5.8650000000000002</v>
      </c>
      <c r="O1814" s="50">
        <v>6.3159999999999998</v>
      </c>
      <c r="P1814" s="50">
        <v>5.1239999999999997</v>
      </c>
      <c r="Q1814" s="50">
        <v>5.0579999999999998</v>
      </c>
      <c r="R1814" s="50">
        <v>3.9180000000000001</v>
      </c>
      <c r="S1814" s="50">
        <v>3.3719999999999999</v>
      </c>
      <c r="T1814" s="50">
        <v>2.1</v>
      </c>
      <c r="U1814" s="50">
        <v>1.496</v>
      </c>
      <c r="V1814" s="50">
        <v>0.74099999999999999</v>
      </c>
      <c r="W1814" s="50">
        <v>0.52900000000000003</v>
      </c>
      <c r="X1814" s="50" t="s">
        <v>311</v>
      </c>
      <c r="Y1814" s="50" t="s">
        <v>311</v>
      </c>
      <c r="Z1814" s="50" t="s">
        <v>311</v>
      </c>
      <c r="AA1814" s="50" t="s">
        <v>311</v>
      </c>
      <c r="AB1814" s="50" t="s">
        <v>311</v>
      </c>
      <c r="AC1814" s="50" t="str">
        <f t="shared" si="121"/>
        <v>Samoa-1985</v>
      </c>
      <c r="AD1814" s="51">
        <f t="shared" si="122"/>
        <v>86.596999999999994</v>
      </c>
      <c r="AE1814" s="15">
        <f t="shared" si="123"/>
        <v>0.84799704377749796</v>
      </c>
      <c r="AF1814">
        <f t="shared" si="124"/>
        <v>3.1360164985660431E-2</v>
      </c>
    </row>
    <row r="1815" spans="1:32" x14ac:dyDescent="0.25">
      <c r="A1815" s="59">
        <v>1798</v>
      </c>
      <c r="B1815" s="60" t="s">
        <v>309</v>
      </c>
      <c r="C1815" s="61" t="s">
        <v>388</v>
      </c>
      <c r="D1815" s="62"/>
      <c r="E1815" s="62">
        <v>678</v>
      </c>
      <c r="F1815" s="62">
        <v>1985</v>
      </c>
      <c r="G1815" s="50">
        <v>18.306999999999999</v>
      </c>
      <c r="H1815" s="50">
        <v>17.972999999999999</v>
      </c>
      <c r="I1815" s="50">
        <v>13.074</v>
      </c>
      <c r="J1815" s="50">
        <v>11.07</v>
      </c>
      <c r="K1815" s="50">
        <v>8.9770000000000003</v>
      </c>
      <c r="L1815" s="50">
        <v>6.625</v>
      </c>
      <c r="M1815" s="50">
        <v>4.5739999999999998</v>
      </c>
      <c r="N1815" s="50">
        <v>3.16</v>
      </c>
      <c r="O1815" s="50">
        <v>2.827</v>
      </c>
      <c r="P1815" s="50">
        <v>3.5539999999999998</v>
      </c>
      <c r="Q1815" s="50">
        <v>3.3</v>
      </c>
      <c r="R1815" s="50">
        <v>2.891</v>
      </c>
      <c r="S1815" s="50">
        <v>2.4630000000000001</v>
      </c>
      <c r="T1815" s="50">
        <v>1.7929999999999999</v>
      </c>
      <c r="U1815" s="50">
        <v>1.3009999999999999</v>
      </c>
      <c r="V1815" s="50">
        <v>0.90600000000000003</v>
      </c>
      <c r="W1815" s="50">
        <v>0.83899999999999997</v>
      </c>
      <c r="X1815" s="50" t="s">
        <v>311</v>
      </c>
      <c r="Y1815" s="50" t="s">
        <v>311</v>
      </c>
      <c r="Z1815" s="50" t="s">
        <v>311</v>
      </c>
      <c r="AA1815" s="50" t="s">
        <v>311</v>
      </c>
      <c r="AB1815" s="50" t="s">
        <v>311</v>
      </c>
      <c r="AC1815" s="50" t="str">
        <f t="shared" si="121"/>
        <v>Sao Tome and Principe-1985</v>
      </c>
      <c r="AD1815" s="51">
        <f t="shared" si="122"/>
        <v>49.441000000000003</v>
      </c>
      <c r="AE1815" s="15">
        <f t="shared" si="123"/>
        <v>1.0961145607896279</v>
      </c>
      <c r="AF1815">
        <f t="shared" si="124"/>
        <v>4.8980211549167478E-2</v>
      </c>
    </row>
    <row r="1816" spans="1:32" x14ac:dyDescent="0.25">
      <c r="A1816" s="59">
        <v>1799</v>
      </c>
      <c r="B1816" s="60" t="s">
        <v>309</v>
      </c>
      <c r="C1816" s="61" t="s">
        <v>389</v>
      </c>
      <c r="D1816" s="62"/>
      <c r="E1816" s="62">
        <v>690</v>
      </c>
      <c r="F1816" s="62">
        <v>1985</v>
      </c>
      <c r="G1816" s="50">
        <v>8.5030000000000001</v>
      </c>
      <c r="H1816" s="50">
        <v>8.0939999999999994</v>
      </c>
      <c r="I1816" s="50">
        <v>8.0239999999999991</v>
      </c>
      <c r="J1816" s="50">
        <v>7.6609999999999996</v>
      </c>
      <c r="K1816" s="50">
        <v>7.31</v>
      </c>
      <c r="L1816" s="50">
        <v>6.2759999999999998</v>
      </c>
      <c r="M1816" s="50">
        <v>4.96</v>
      </c>
      <c r="N1816" s="50">
        <v>2.5950000000000002</v>
      </c>
      <c r="O1816" s="50">
        <v>2.4830000000000001</v>
      </c>
      <c r="P1816" s="50">
        <v>2.4740000000000002</v>
      </c>
      <c r="Q1816" s="50">
        <v>2.4169999999999998</v>
      </c>
      <c r="R1816" s="50">
        <v>2.2989999999999999</v>
      </c>
      <c r="S1816" s="50">
        <v>1.9930000000000001</v>
      </c>
      <c r="T1816" s="50">
        <v>1.504</v>
      </c>
      <c r="U1816" s="50">
        <v>1.345</v>
      </c>
      <c r="V1816" s="50">
        <v>0.94399999999999995</v>
      </c>
      <c r="W1816" s="50">
        <v>0.95399999999999996</v>
      </c>
      <c r="X1816" s="50" t="s">
        <v>311</v>
      </c>
      <c r="Y1816" s="50" t="s">
        <v>311</v>
      </c>
      <c r="Z1816" s="50" t="s">
        <v>311</v>
      </c>
      <c r="AA1816" s="50" t="s">
        <v>311</v>
      </c>
      <c r="AB1816" s="50" t="s">
        <v>311</v>
      </c>
      <c r="AC1816" s="50" t="str">
        <f t="shared" si="121"/>
        <v>Seychelles-1985</v>
      </c>
      <c r="AD1816" s="51">
        <f t="shared" si="122"/>
        <v>40.468000000000004</v>
      </c>
      <c r="AE1816" s="15">
        <f t="shared" si="123"/>
        <v>0.7257092023327073</v>
      </c>
      <c r="AF1816">
        <f t="shared" si="124"/>
        <v>7.2930909984790043E-2</v>
      </c>
    </row>
    <row r="1817" spans="1:32" x14ac:dyDescent="0.25">
      <c r="A1817" s="59">
        <v>1800</v>
      </c>
      <c r="B1817" s="60" t="s">
        <v>309</v>
      </c>
      <c r="C1817" s="61" t="s">
        <v>244</v>
      </c>
      <c r="D1817" s="62"/>
      <c r="E1817" s="62">
        <v>702</v>
      </c>
      <c r="F1817" s="62">
        <v>1985</v>
      </c>
      <c r="G1817" s="50">
        <v>215.64099999999999</v>
      </c>
      <c r="H1817" s="50">
        <v>205.32599999999999</v>
      </c>
      <c r="I1817" s="50">
        <v>235.80699999999999</v>
      </c>
      <c r="J1817" s="50">
        <v>249.66300000000001</v>
      </c>
      <c r="K1817" s="50">
        <v>301.47899999999998</v>
      </c>
      <c r="L1817" s="50">
        <v>311.60500000000002</v>
      </c>
      <c r="M1817" s="50">
        <v>266.625</v>
      </c>
      <c r="N1817" s="50">
        <v>221.72499999999999</v>
      </c>
      <c r="O1817" s="50">
        <v>143.42699999999999</v>
      </c>
      <c r="P1817" s="50">
        <v>136.80199999999999</v>
      </c>
      <c r="Q1817" s="50">
        <v>110.699</v>
      </c>
      <c r="R1817" s="50">
        <v>93.899000000000001</v>
      </c>
      <c r="S1817" s="50">
        <v>69.998000000000005</v>
      </c>
      <c r="T1817" s="50">
        <v>55.901000000000003</v>
      </c>
      <c r="U1817" s="50">
        <v>42.9</v>
      </c>
      <c r="V1817" s="50">
        <v>27.399000000000001</v>
      </c>
      <c r="W1817" s="50">
        <v>16.638999999999999</v>
      </c>
      <c r="X1817" s="50" t="s">
        <v>311</v>
      </c>
      <c r="Y1817" s="50" t="s">
        <v>311</v>
      </c>
      <c r="Z1817" s="50" t="s">
        <v>311</v>
      </c>
      <c r="AA1817" s="50" t="s">
        <v>311</v>
      </c>
      <c r="AB1817" s="50" t="s">
        <v>311</v>
      </c>
      <c r="AC1817" s="50" t="str">
        <f t="shared" si="121"/>
        <v>Singapore-1985</v>
      </c>
      <c r="AD1817" s="51">
        <f t="shared" si="122"/>
        <v>1905.922</v>
      </c>
      <c r="AE1817" s="15">
        <f t="shared" si="123"/>
        <v>0.41954130336918294</v>
      </c>
      <c r="AF1817">
        <f t="shared" si="124"/>
        <v>5.5737785519624647E-2</v>
      </c>
    </row>
    <row r="1818" spans="1:32" x14ac:dyDescent="0.25">
      <c r="A1818" s="59">
        <v>1801</v>
      </c>
      <c r="B1818" s="60" t="s">
        <v>309</v>
      </c>
      <c r="C1818" s="61" t="s">
        <v>390</v>
      </c>
      <c r="D1818" s="62"/>
      <c r="E1818" s="62">
        <v>90</v>
      </c>
      <c r="F1818" s="62">
        <v>1985</v>
      </c>
      <c r="G1818" s="50">
        <v>48.503999999999998</v>
      </c>
      <c r="H1818" s="50">
        <v>43.418999999999997</v>
      </c>
      <c r="I1818" s="50">
        <v>36.93</v>
      </c>
      <c r="J1818" s="50">
        <v>27.173999999999999</v>
      </c>
      <c r="K1818" s="50">
        <v>22.853999999999999</v>
      </c>
      <c r="L1818" s="50">
        <v>18.677</v>
      </c>
      <c r="M1818" s="50">
        <v>14.706</v>
      </c>
      <c r="N1818" s="50">
        <v>13</v>
      </c>
      <c r="O1818" s="50">
        <v>11.981999999999999</v>
      </c>
      <c r="P1818" s="50">
        <v>8.4559999999999995</v>
      </c>
      <c r="Q1818" s="50">
        <v>7.5090000000000003</v>
      </c>
      <c r="R1818" s="50">
        <v>5.2919999999999998</v>
      </c>
      <c r="S1818" s="50">
        <v>4.484</v>
      </c>
      <c r="T1818" s="50">
        <v>3.16</v>
      </c>
      <c r="U1818" s="50">
        <v>2.2370000000000001</v>
      </c>
      <c r="V1818" s="50">
        <v>1.3919999999999999</v>
      </c>
      <c r="W1818" s="50">
        <v>1.0249999999999999</v>
      </c>
      <c r="X1818" s="50" t="s">
        <v>311</v>
      </c>
      <c r="Y1818" s="50" t="s">
        <v>311</v>
      </c>
      <c r="Z1818" s="50" t="s">
        <v>311</v>
      </c>
      <c r="AA1818" s="50" t="s">
        <v>311</v>
      </c>
      <c r="AB1818" s="50" t="s">
        <v>311</v>
      </c>
      <c r="AC1818" s="50" t="str">
        <f t="shared" si="121"/>
        <v>Solomon Islands-1985</v>
      </c>
      <c r="AD1818" s="51">
        <f t="shared" si="122"/>
        <v>134.13400000000001</v>
      </c>
      <c r="AE1818" s="15">
        <f t="shared" si="123"/>
        <v>1.0188841009736531</v>
      </c>
      <c r="AF1818">
        <f t="shared" si="124"/>
        <v>2.9712495294444217E-2</v>
      </c>
    </row>
    <row r="1819" spans="1:32" x14ac:dyDescent="0.25">
      <c r="A1819" s="59">
        <v>1802</v>
      </c>
      <c r="B1819" s="60" t="s">
        <v>309</v>
      </c>
      <c r="C1819" s="61" t="s">
        <v>391</v>
      </c>
      <c r="D1819" s="62"/>
      <c r="E1819" s="62">
        <v>740</v>
      </c>
      <c r="F1819" s="62">
        <v>1985</v>
      </c>
      <c r="G1819" s="50">
        <v>48.1</v>
      </c>
      <c r="H1819" s="50">
        <v>39.707000000000001</v>
      </c>
      <c r="I1819" s="50">
        <v>43.216999999999999</v>
      </c>
      <c r="J1819" s="50">
        <v>42.271000000000001</v>
      </c>
      <c r="K1819" s="50">
        <v>41.286000000000001</v>
      </c>
      <c r="L1819" s="50">
        <v>31.221</v>
      </c>
      <c r="M1819" s="50">
        <v>23.459</v>
      </c>
      <c r="N1819" s="50">
        <v>18.509</v>
      </c>
      <c r="O1819" s="50">
        <v>16.779</v>
      </c>
      <c r="P1819" s="50">
        <v>15.685</v>
      </c>
      <c r="Q1819" s="50">
        <v>14.221</v>
      </c>
      <c r="R1819" s="50">
        <v>11.423999999999999</v>
      </c>
      <c r="S1819" s="50">
        <v>8.8130000000000006</v>
      </c>
      <c r="T1819" s="50">
        <v>5.798</v>
      </c>
      <c r="U1819" s="50">
        <v>4.4539999999999997</v>
      </c>
      <c r="V1819" s="50">
        <v>3.1429999999999998</v>
      </c>
      <c r="W1819" s="50">
        <v>3.383</v>
      </c>
      <c r="X1819" s="50" t="s">
        <v>311</v>
      </c>
      <c r="Y1819" s="50" t="s">
        <v>311</v>
      </c>
      <c r="Z1819" s="50" t="s">
        <v>311</v>
      </c>
      <c r="AA1819" s="50" t="s">
        <v>311</v>
      </c>
      <c r="AB1819" s="50" t="s">
        <v>311</v>
      </c>
      <c r="AC1819" s="50" t="str">
        <f t="shared" si="121"/>
        <v>Suriname-1985</v>
      </c>
      <c r="AD1819" s="51">
        <f t="shared" si="122"/>
        <v>223.66799999999998</v>
      </c>
      <c r="AE1819" s="15">
        <f t="shared" si="123"/>
        <v>0.66080977162580268</v>
      </c>
      <c r="AF1819">
        <f t="shared" si="124"/>
        <v>4.7303012190858543E-2</v>
      </c>
    </row>
    <row r="1820" spans="1:32" x14ac:dyDescent="0.25">
      <c r="A1820" s="59">
        <v>1803</v>
      </c>
      <c r="B1820" s="60" t="s">
        <v>309</v>
      </c>
      <c r="C1820" s="61" t="s">
        <v>392</v>
      </c>
      <c r="D1820" s="62"/>
      <c r="E1820" s="62">
        <v>626</v>
      </c>
      <c r="F1820" s="62">
        <v>1985</v>
      </c>
      <c r="G1820" s="50">
        <v>109.50700000000001</v>
      </c>
      <c r="H1820" s="50">
        <v>71.966999999999999</v>
      </c>
      <c r="I1820" s="50">
        <v>84.347999999999999</v>
      </c>
      <c r="J1820" s="50">
        <v>74.504000000000005</v>
      </c>
      <c r="K1820" s="50">
        <v>66.691000000000003</v>
      </c>
      <c r="L1820" s="50">
        <v>60.45</v>
      </c>
      <c r="M1820" s="50">
        <v>49.850999999999999</v>
      </c>
      <c r="N1820" s="50">
        <v>41.466999999999999</v>
      </c>
      <c r="O1820" s="50">
        <v>31.78</v>
      </c>
      <c r="P1820" s="50">
        <v>24.928999999999998</v>
      </c>
      <c r="Q1820" s="50">
        <v>17.623000000000001</v>
      </c>
      <c r="R1820" s="50">
        <v>13.246</v>
      </c>
      <c r="S1820" s="50">
        <v>8.5280000000000005</v>
      </c>
      <c r="T1820" s="50">
        <v>5.5519999999999996</v>
      </c>
      <c r="U1820" s="50">
        <v>3.1829999999999998</v>
      </c>
      <c r="V1820" s="50">
        <v>2.0419999999999998</v>
      </c>
      <c r="W1820" s="50">
        <v>1.2769999999999999</v>
      </c>
      <c r="X1820" s="50" t="s">
        <v>311</v>
      </c>
      <c r="Y1820" s="50" t="s">
        <v>311</v>
      </c>
      <c r="Z1820" s="50" t="s">
        <v>311</v>
      </c>
      <c r="AA1820" s="50" t="s">
        <v>311</v>
      </c>
      <c r="AB1820" s="50" t="s">
        <v>311</v>
      </c>
      <c r="AC1820" s="50" t="str">
        <f t="shared" si="121"/>
        <v>Timor-Leste-1985</v>
      </c>
      <c r="AD1820" s="51">
        <f t="shared" si="122"/>
        <v>389.0689999999999</v>
      </c>
      <c r="AE1820" s="15">
        <f t="shared" si="123"/>
        <v>0.71420750560954493</v>
      </c>
      <c r="AF1820">
        <f t="shared" si="124"/>
        <v>1.8406116437697264E-2</v>
      </c>
    </row>
    <row r="1821" spans="1:32" x14ac:dyDescent="0.25">
      <c r="A1821" s="59">
        <v>1804</v>
      </c>
      <c r="B1821" s="60" t="s">
        <v>309</v>
      </c>
      <c r="C1821" s="61" t="s">
        <v>393</v>
      </c>
      <c r="D1821" s="62"/>
      <c r="E1821" s="62">
        <v>776</v>
      </c>
      <c r="F1821" s="62">
        <v>1985</v>
      </c>
      <c r="G1821" s="50">
        <v>14.337999999999999</v>
      </c>
      <c r="H1821" s="50">
        <v>12.042999999999999</v>
      </c>
      <c r="I1821" s="50">
        <v>11.946999999999999</v>
      </c>
      <c r="J1821" s="50">
        <v>12.778</v>
      </c>
      <c r="K1821" s="50">
        <v>9.4640000000000004</v>
      </c>
      <c r="L1821" s="50">
        <v>5.7560000000000002</v>
      </c>
      <c r="M1821" s="50">
        <v>4.984</v>
      </c>
      <c r="N1821" s="50">
        <v>4.7</v>
      </c>
      <c r="O1821" s="50">
        <v>3.5470000000000002</v>
      </c>
      <c r="P1821" s="50">
        <v>3.2679999999999998</v>
      </c>
      <c r="Q1821" s="50">
        <v>2.8889999999999998</v>
      </c>
      <c r="R1821" s="50">
        <v>2.64</v>
      </c>
      <c r="S1821" s="50">
        <v>2.0099999999999998</v>
      </c>
      <c r="T1821" s="50">
        <v>1.4570000000000001</v>
      </c>
      <c r="U1821" s="50">
        <v>0.97899999999999998</v>
      </c>
      <c r="V1821" s="50">
        <v>0.60399999999999998</v>
      </c>
      <c r="W1821" s="50">
        <v>0.54900000000000004</v>
      </c>
      <c r="X1821" s="50" t="s">
        <v>311</v>
      </c>
      <c r="Y1821" s="50" t="s">
        <v>311</v>
      </c>
      <c r="Z1821" s="50" t="s">
        <v>311</v>
      </c>
      <c r="AA1821" s="50" t="s">
        <v>311</v>
      </c>
      <c r="AB1821" s="50" t="s">
        <v>311</v>
      </c>
      <c r="AC1821" s="50" t="str">
        <f t="shared" si="121"/>
        <v>Tonga-1985</v>
      </c>
      <c r="AD1821" s="51">
        <f t="shared" si="122"/>
        <v>52.036000000000001</v>
      </c>
      <c r="AE1821" s="15">
        <f t="shared" si="123"/>
        <v>0.80553847336459372</v>
      </c>
      <c r="AF1821">
        <f t="shared" si="124"/>
        <v>3.9717143995396401E-2</v>
      </c>
    </row>
    <row r="1822" spans="1:32" x14ac:dyDescent="0.25">
      <c r="A1822" s="59">
        <v>1805</v>
      </c>
      <c r="B1822" s="60" t="s">
        <v>309</v>
      </c>
      <c r="C1822" s="61" t="s">
        <v>394</v>
      </c>
      <c r="D1822" s="62"/>
      <c r="E1822" s="62">
        <v>780</v>
      </c>
      <c r="F1822" s="62">
        <v>1985</v>
      </c>
      <c r="G1822" s="50">
        <v>153.70500000000001</v>
      </c>
      <c r="H1822" s="50">
        <v>129.072</v>
      </c>
      <c r="I1822" s="50">
        <v>118.583</v>
      </c>
      <c r="J1822" s="50">
        <v>114.28700000000001</v>
      </c>
      <c r="K1822" s="50">
        <v>129.161</v>
      </c>
      <c r="L1822" s="50">
        <v>102.126</v>
      </c>
      <c r="M1822" s="50">
        <v>85.316999999999993</v>
      </c>
      <c r="N1822" s="50">
        <v>67.811999999999998</v>
      </c>
      <c r="O1822" s="50">
        <v>56.963999999999999</v>
      </c>
      <c r="P1822" s="50">
        <v>46.405999999999999</v>
      </c>
      <c r="Q1822" s="50">
        <v>38.207000000000001</v>
      </c>
      <c r="R1822" s="50">
        <v>34.386000000000003</v>
      </c>
      <c r="S1822" s="50">
        <v>29.736999999999998</v>
      </c>
      <c r="T1822" s="50">
        <v>23.855</v>
      </c>
      <c r="U1822" s="50">
        <v>19.335000000000001</v>
      </c>
      <c r="V1822" s="50">
        <v>12.146000000000001</v>
      </c>
      <c r="W1822" s="50">
        <v>9.8290000000000006</v>
      </c>
      <c r="X1822" s="50" t="s">
        <v>311</v>
      </c>
      <c r="Y1822" s="50" t="s">
        <v>311</v>
      </c>
      <c r="Z1822" s="50" t="s">
        <v>311</v>
      </c>
      <c r="AA1822" s="50" t="s">
        <v>311</v>
      </c>
      <c r="AB1822" s="50" t="s">
        <v>311</v>
      </c>
      <c r="AC1822" s="50" t="str">
        <f t="shared" si="121"/>
        <v>Trinidad and Tobago-1985</v>
      </c>
      <c r="AD1822" s="51">
        <f t="shared" si="122"/>
        <v>704.40299999999991</v>
      </c>
      <c r="AE1822" s="15">
        <f t="shared" si="123"/>
        <v>0.66229842859840193</v>
      </c>
      <c r="AF1822">
        <f t="shared" si="124"/>
        <v>5.893215815685638E-2</v>
      </c>
    </row>
    <row r="1823" spans="1:32" x14ac:dyDescent="0.25">
      <c r="A1823" s="59">
        <v>1806</v>
      </c>
      <c r="B1823" s="60" t="s">
        <v>309</v>
      </c>
      <c r="C1823" s="61" t="s">
        <v>395</v>
      </c>
      <c r="D1823" s="62"/>
      <c r="E1823" s="62">
        <v>850</v>
      </c>
      <c r="F1823" s="62">
        <v>1985</v>
      </c>
      <c r="G1823" s="50">
        <v>14.28</v>
      </c>
      <c r="H1823" s="50">
        <v>10.057</v>
      </c>
      <c r="I1823" s="50">
        <v>11.023</v>
      </c>
      <c r="J1823" s="50">
        <v>10.56</v>
      </c>
      <c r="K1823" s="50">
        <v>8.452</v>
      </c>
      <c r="L1823" s="50">
        <v>6.7439999999999998</v>
      </c>
      <c r="M1823" s="50">
        <v>7.14</v>
      </c>
      <c r="N1823" s="50">
        <v>8.5239999999999991</v>
      </c>
      <c r="O1823" s="50">
        <v>6.7619999999999996</v>
      </c>
      <c r="P1823" s="50">
        <v>5.6829999999999998</v>
      </c>
      <c r="Q1823" s="50">
        <v>3.8769999999999998</v>
      </c>
      <c r="R1823" s="50">
        <v>3.669</v>
      </c>
      <c r="S1823" s="50">
        <v>2.891</v>
      </c>
      <c r="T1823" s="50">
        <v>2.3210000000000002</v>
      </c>
      <c r="U1823" s="50">
        <v>1.6970000000000001</v>
      </c>
      <c r="V1823" s="50">
        <v>0.91700000000000004</v>
      </c>
      <c r="W1823" s="50">
        <v>0.68300000000000005</v>
      </c>
      <c r="X1823" s="50" t="s">
        <v>311</v>
      </c>
      <c r="Y1823" s="50" t="s">
        <v>311</v>
      </c>
      <c r="Z1823" s="50" t="s">
        <v>311</v>
      </c>
      <c r="AA1823" s="50" t="s">
        <v>311</v>
      </c>
      <c r="AB1823" s="50" t="s">
        <v>311</v>
      </c>
      <c r="AC1823" s="50" t="str">
        <f t="shared" si="121"/>
        <v>United States Virgin Islands-1985</v>
      </c>
      <c r="AD1823" s="51">
        <f t="shared" si="122"/>
        <v>64.302000000000007</v>
      </c>
      <c r="AE1823" s="15">
        <f t="shared" si="123"/>
        <v>0.63727411278031787</v>
      </c>
      <c r="AF1823">
        <f t="shared" si="124"/>
        <v>5.6370532399510349E-2</v>
      </c>
    </row>
    <row r="1824" spans="1:32" x14ac:dyDescent="0.25">
      <c r="A1824" s="59">
        <v>1807</v>
      </c>
      <c r="B1824" s="60" t="s">
        <v>309</v>
      </c>
      <c r="C1824" s="61" t="s">
        <v>396</v>
      </c>
      <c r="D1824" s="62"/>
      <c r="E1824" s="62">
        <v>548</v>
      </c>
      <c r="F1824" s="62">
        <v>1985</v>
      </c>
      <c r="G1824" s="50">
        <v>21.757000000000001</v>
      </c>
      <c r="H1824" s="50">
        <v>19.355</v>
      </c>
      <c r="I1824" s="50">
        <v>16.47</v>
      </c>
      <c r="J1824" s="50">
        <v>13.48</v>
      </c>
      <c r="K1824" s="50">
        <v>11.567</v>
      </c>
      <c r="L1824" s="50">
        <v>9.9109999999999996</v>
      </c>
      <c r="M1824" s="50">
        <v>8.1199999999999992</v>
      </c>
      <c r="N1824" s="50">
        <v>6.8280000000000003</v>
      </c>
      <c r="O1824" s="50">
        <v>5.6239999999999997</v>
      </c>
      <c r="P1824" s="50">
        <v>4.4649999999999999</v>
      </c>
      <c r="Q1824" s="50">
        <v>3.4239999999999999</v>
      </c>
      <c r="R1824" s="50">
        <v>2.5369999999999999</v>
      </c>
      <c r="S1824" s="50">
        <v>2.1469999999999998</v>
      </c>
      <c r="T1824" s="50">
        <v>1.6679999999999999</v>
      </c>
      <c r="U1824" s="50">
        <v>1.131</v>
      </c>
      <c r="V1824" s="50">
        <v>0.85699999999999998</v>
      </c>
      <c r="W1824" s="50">
        <v>0.68600000000000005</v>
      </c>
      <c r="X1824" s="50" t="s">
        <v>311</v>
      </c>
      <c r="Y1824" s="50" t="s">
        <v>311</v>
      </c>
      <c r="Z1824" s="50" t="s">
        <v>311</v>
      </c>
      <c r="AA1824" s="50" t="s">
        <v>311</v>
      </c>
      <c r="AB1824" s="50" t="s">
        <v>311</v>
      </c>
      <c r="AC1824" s="50" t="str">
        <f t="shared" si="121"/>
        <v>Vanuatu-1985</v>
      </c>
      <c r="AD1824" s="51">
        <f t="shared" si="122"/>
        <v>68.103000000000009</v>
      </c>
      <c r="AE1824" s="15">
        <f t="shared" si="123"/>
        <v>0.90926978253527735</v>
      </c>
      <c r="AF1824">
        <f t="shared" si="124"/>
        <v>3.4546684170744316E-2</v>
      </c>
    </row>
    <row r="1825" spans="1:32" x14ac:dyDescent="0.25">
      <c r="A1825" s="45">
        <v>1808</v>
      </c>
      <c r="B1825" s="46" t="s">
        <v>309</v>
      </c>
      <c r="C1825" s="47" t="s">
        <v>397</v>
      </c>
      <c r="D1825" s="48"/>
      <c r="E1825" s="48">
        <v>1638</v>
      </c>
      <c r="F1825" s="48">
        <v>1985</v>
      </c>
      <c r="G1825" s="49">
        <v>546271.44700000004</v>
      </c>
      <c r="H1825" s="49">
        <v>493536.80200000003</v>
      </c>
      <c r="I1825" s="49">
        <v>487234.74</v>
      </c>
      <c r="J1825" s="49">
        <v>465794.342</v>
      </c>
      <c r="K1825" s="49">
        <v>418462.49699999997</v>
      </c>
      <c r="L1825" s="49">
        <v>365134.61700000003</v>
      </c>
      <c r="M1825" s="49">
        <v>333236.37</v>
      </c>
      <c r="N1825" s="49">
        <v>269136.25799999997</v>
      </c>
      <c r="O1825" s="49">
        <v>220433.17300000001</v>
      </c>
      <c r="P1825" s="49">
        <v>208839.45199999999</v>
      </c>
      <c r="Q1825" s="49">
        <v>184083.69699999999</v>
      </c>
      <c r="R1825" s="49">
        <v>162581.49400000001</v>
      </c>
      <c r="S1825" s="49">
        <v>132416.33100000001</v>
      </c>
      <c r="T1825" s="49">
        <v>99563.638000000006</v>
      </c>
      <c r="U1825" s="49">
        <v>79924.847999999998</v>
      </c>
      <c r="V1825" s="49">
        <v>51977.896999999997</v>
      </c>
      <c r="W1825" s="49">
        <v>41755.567000000003</v>
      </c>
      <c r="X1825" s="49" t="s">
        <v>311</v>
      </c>
      <c r="Y1825" s="49" t="s">
        <v>311</v>
      </c>
      <c r="Z1825" s="49" t="s">
        <v>311</v>
      </c>
      <c r="AA1825" s="49" t="s">
        <v>311</v>
      </c>
      <c r="AB1825" s="49" t="s">
        <v>311</v>
      </c>
      <c r="AC1825" s="50" t="str">
        <f t="shared" si="121"/>
        <v>COUNTRIES WITH ACCESS TO THE SEA-1985</v>
      </c>
      <c r="AD1825" s="51">
        <f t="shared" si="122"/>
        <v>2760118.2309999997</v>
      </c>
      <c r="AE1825" s="15">
        <f t="shared" si="123"/>
        <v>0.65224196513776089</v>
      </c>
      <c r="AF1825">
        <f t="shared" si="124"/>
        <v>6.3730271846413097E-2</v>
      </c>
    </row>
    <row r="1826" spans="1:32" x14ac:dyDescent="0.25">
      <c r="A1826" s="59">
        <v>1809</v>
      </c>
      <c r="B1826" s="60" t="s">
        <v>309</v>
      </c>
      <c r="C1826" s="61" t="s">
        <v>398</v>
      </c>
      <c r="D1826" s="62"/>
      <c r="E1826" s="62">
        <v>8</v>
      </c>
      <c r="F1826" s="62">
        <v>1985</v>
      </c>
      <c r="G1826" s="50">
        <v>355.48899999999998</v>
      </c>
      <c r="H1826" s="50">
        <v>332.23200000000003</v>
      </c>
      <c r="I1826" s="50">
        <v>320.61500000000001</v>
      </c>
      <c r="J1826" s="50">
        <v>306.173</v>
      </c>
      <c r="K1826" s="50">
        <v>299.86099999999999</v>
      </c>
      <c r="L1826" s="50">
        <v>259.86</v>
      </c>
      <c r="M1826" s="50">
        <v>207.381</v>
      </c>
      <c r="N1826" s="50">
        <v>164.541</v>
      </c>
      <c r="O1826" s="50">
        <v>148.43700000000001</v>
      </c>
      <c r="P1826" s="50">
        <v>136.44399999999999</v>
      </c>
      <c r="Q1826" s="50">
        <v>110.363</v>
      </c>
      <c r="R1826" s="50">
        <v>94.397000000000006</v>
      </c>
      <c r="S1826" s="50">
        <v>70.802000000000007</v>
      </c>
      <c r="T1826" s="50">
        <v>59.194000000000003</v>
      </c>
      <c r="U1826" s="50">
        <v>45.982999999999997</v>
      </c>
      <c r="V1826" s="50">
        <v>31.257000000000001</v>
      </c>
      <c r="W1826" s="50">
        <v>23.768999999999998</v>
      </c>
      <c r="X1826" s="50" t="s">
        <v>311</v>
      </c>
      <c r="Y1826" s="50" t="s">
        <v>311</v>
      </c>
      <c r="Z1826" s="50" t="s">
        <v>311</v>
      </c>
      <c r="AA1826" s="50" t="s">
        <v>311</v>
      </c>
      <c r="AB1826" s="50" t="s">
        <v>311</v>
      </c>
      <c r="AC1826" s="50" t="str">
        <f t="shared" si="121"/>
        <v>Albania-1985</v>
      </c>
      <c r="AD1826" s="51">
        <f t="shared" si="122"/>
        <v>1798.259</v>
      </c>
      <c r="AE1826" s="15">
        <f t="shared" si="123"/>
        <v>0.64981685063163874</v>
      </c>
      <c r="AF1826">
        <f t="shared" si="124"/>
        <v>5.708091121091572E-2</v>
      </c>
    </row>
    <row r="1827" spans="1:32" x14ac:dyDescent="0.25">
      <c r="A1827" s="59">
        <v>1810</v>
      </c>
      <c r="B1827" s="60" t="s">
        <v>309</v>
      </c>
      <c r="C1827" s="61" t="s">
        <v>399</v>
      </c>
      <c r="D1827" s="62"/>
      <c r="E1827" s="62">
        <v>12</v>
      </c>
      <c r="F1827" s="62">
        <v>1985</v>
      </c>
      <c r="G1827" s="50">
        <v>3893.8470000000002</v>
      </c>
      <c r="H1827" s="50">
        <v>3433.152</v>
      </c>
      <c r="I1827" s="50">
        <v>2909.5549999999998</v>
      </c>
      <c r="J1827" s="50">
        <v>2467.3890000000001</v>
      </c>
      <c r="K1827" s="50">
        <v>2108.79</v>
      </c>
      <c r="L1827" s="50">
        <v>1715.329</v>
      </c>
      <c r="M1827" s="50">
        <v>1421.008</v>
      </c>
      <c r="N1827" s="50">
        <v>936.27800000000002</v>
      </c>
      <c r="O1827" s="50">
        <v>747.37300000000005</v>
      </c>
      <c r="P1827" s="50">
        <v>684.18299999999999</v>
      </c>
      <c r="Q1827" s="50">
        <v>622.08799999999997</v>
      </c>
      <c r="R1827" s="50">
        <v>494.31400000000002</v>
      </c>
      <c r="S1827" s="50">
        <v>367.69600000000003</v>
      </c>
      <c r="T1827" s="50">
        <v>312.90199999999999</v>
      </c>
      <c r="U1827" s="50">
        <v>217.91200000000001</v>
      </c>
      <c r="V1827" s="50">
        <v>146.75</v>
      </c>
      <c r="W1827" s="50">
        <v>87.338999999999999</v>
      </c>
      <c r="X1827" s="50" t="s">
        <v>311</v>
      </c>
      <c r="Y1827" s="50" t="s">
        <v>311</v>
      </c>
      <c r="Z1827" s="50" t="s">
        <v>311</v>
      </c>
      <c r="AA1827" s="50" t="s">
        <v>311</v>
      </c>
      <c r="AB1827" s="50" t="s">
        <v>311</v>
      </c>
      <c r="AC1827" s="50" t="str">
        <f t="shared" si="121"/>
        <v>Algeria-1985</v>
      </c>
      <c r="AD1827" s="51">
        <f t="shared" si="122"/>
        <v>11564.447999999999</v>
      </c>
      <c r="AE1827" s="15">
        <f t="shared" si="123"/>
        <v>0.95131708837291684</v>
      </c>
      <c r="AF1827">
        <f t="shared" si="124"/>
        <v>3.5085680924207059E-2</v>
      </c>
    </row>
    <row r="1828" spans="1:32" x14ac:dyDescent="0.25">
      <c r="A1828" s="59">
        <v>1811</v>
      </c>
      <c r="B1828" s="60" t="s">
        <v>309</v>
      </c>
      <c r="C1828" s="61" t="s">
        <v>400</v>
      </c>
      <c r="D1828" s="62"/>
      <c r="E1828" s="62">
        <v>24</v>
      </c>
      <c r="F1828" s="62">
        <v>1985</v>
      </c>
      <c r="G1828" s="50">
        <v>2122.596</v>
      </c>
      <c r="H1828" s="50">
        <v>1650.251</v>
      </c>
      <c r="I1828" s="50">
        <v>1324.663</v>
      </c>
      <c r="J1828" s="50">
        <v>1076.9290000000001</v>
      </c>
      <c r="K1828" s="50">
        <v>908.66600000000005</v>
      </c>
      <c r="L1828" s="50">
        <v>762.77499999999998</v>
      </c>
      <c r="M1828" s="50">
        <v>658.09500000000003</v>
      </c>
      <c r="N1828" s="50">
        <v>437.31700000000001</v>
      </c>
      <c r="O1828" s="50">
        <v>375.00799999999998</v>
      </c>
      <c r="P1828" s="50">
        <v>327.96300000000002</v>
      </c>
      <c r="Q1828" s="50">
        <v>278.90199999999999</v>
      </c>
      <c r="R1828" s="50">
        <v>230.733</v>
      </c>
      <c r="S1828" s="50">
        <v>179.39599999999999</v>
      </c>
      <c r="T1828" s="50">
        <v>129.69999999999999</v>
      </c>
      <c r="U1828" s="50">
        <v>81.92</v>
      </c>
      <c r="V1828" s="50">
        <v>42.279000000000003</v>
      </c>
      <c r="W1828" s="50">
        <v>21.849</v>
      </c>
      <c r="X1828" s="50" t="s">
        <v>311</v>
      </c>
      <c r="Y1828" s="50" t="s">
        <v>311</v>
      </c>
      <c r="Z1828" s="50" t="s">
        <v>311</v>
      </c>
      <c r="AA1828" s="50" t="s">
        <v>311</v>
      </c>
      <c r="AB1828" s="50" t="s">
        <v>311</v>
      </c>
      <c r="AC1828" s="50" t="str">
        <f t="shared" si="121"/>
        <v>Angola-1985</v>
      </c>
      <c r="AD1828" s="51">
        <f t="shared" si="122"/>
        <v>5235.7839999999997</v>
      </c>
      <c r="AE1828" s="15">
        <f t="shared" si="123"/>
        <v>1.0262566217399345</v>
      </c>
      <c r="AF1828">
        <f t="shared" si="124"/>
        <v>2.6685391899233676E-2</v>
      </c>
    </row>
    <row r="1829" spans="1:32" x14ac:dyDescent="0.25">
      <c r="A1829" s="59">
        <v>1812</v>
      </c>
      <c r="B1829" s="60" t="s">
        <v>309</v>
      </c>
      <c r="C1829" s="61" t="s">
        <v>357</v>
      </c>
      <c r="D1829" s="62"/>
      <c r="E1829" s="62">
        <v>28</v>
      </c>
      <c r="F1829" s="62">
        <v>1985</v>
      </c>
      <c r="G1829" s="50">
        <v>7.1970000000000001</v>
      </c>
      <c r="H1829" s="50">
        <v>6.7169999999999996</v>
      </c>
      <c r="I1829" s="50">
        <v>7.9269999999999996</v>
      </c>
      <c r="J1829" s="50">
        <v>8.0739999999999998</v>
      </c>
      <c r="K1829" s="50">
        <v>7.3019999999999996</v>
      </c>
      <c r="L1829" s="50">
        <v>6.6630000000000003</v>
      </c>
      <c r="M1829" s="50">
        <v>5.8789999999999996</v>
      </c>
      <c r="N1829" s="50">
        <v>4.2649999999999997</v>
      </c>
      <c r="O1829" s="50">
        <v>3.5659999999999998</v>
      </c>
      <c r="P1829" s="50">
        <v>2.609</v>
      </c>
      <c r="Q1829" s="50">
        <v>1.704</v>
      </c>
      <c r="R1829" s="50">
        <v>2.1640000000000001</v>
      </c>
      <c r="S1829" s="50">
        <v>1.5449999999999999</v>
      </c>
      <c r="T1829" s="50">
        <v>1.468</v>
      </c>
      <c r="U1829" s="50">
        <v>1.3260000000000001</v>
      </c>
      <c r="V1829" s="50">
        <v>0.73</v>
      </c>
      <c r="W1829" s="50">
        <v>0.64600000000000002</v>
      </c>
      <c r="X1829" s="50" t="s">
        <v>311</v>
      </c>
      <c r="Y1829" s="50" t="s">
        <v>311</v>
      </c>
      <c r="Z1829" s="50" t="s">
        <v>311</v>
      </c>
      <c r="AA1829" s="50" t="s">
        <v>311</v>
      </c>
      <c r="AB1829" s="50" t="s">
        <v>311</v>
      </c>
      <c r="AC1829" s="50" t="str">
        <f t="shared" si="121"/>
        <v>Antigua and Barbuda-1985</v>
      </c>
      <c r="AD1829" s="51">
        <f t="shared" si="122"/>
        <v>43.771000000000008</v>
      </c>
      <c r="AE1829" s="15">
        <f t="shared" si="123"/>
        <v>0.59425190194420963</v>
      </c>
      <c r="AF1829">
        <f t="shared" si="124"/>
        <v>6.3555447174297383E-2</v>
      </c>
    </row>
    <row r="1830" spans="1:32" x14ac:dyDescent="0.25">
      <c r="A1830" s="59">
        <v>1813</v>
      </c>
      <c r="B1830" s="60" t="s">
        <v>309</v>
      </c>
      <c r="C1830" s="61" t="s">
        <v>155</v>
      </c>
      <c r="D1830" s="62"/>
      <c r="E1830" s="62">
        <v>32</v>
      </c>
      <c r="F1830" s="62">
        <v>1985</v>
      </c>
      <c r="G1830" s="50">
        <v>3277.5830000000001</v>
      </c>
      <c r="H1830" s="50">
        <v>3310.8319999999999</v>
      </c>
      <c r="I1830" s="50">
        <v>2788.2109999999998</v>
      </c>
      <c r="J1830" s="50">
        <v>2466.6880000000001</v>
      </c>
      <c r="K1830" s="50">
        <v>2332.8359999999998</v>
      </c>
      <c r="L1830" s="50">
        <v>2235.6930000000002</v>
      </c>
      <c r="M1830" s="50">
        <v>2116.1320000000001</v>
      </c>
      <c r="N1830" s="50">
        <v>1925.133</v>
      </c>
      <c r="O1830" s="50">
        <v>1700.145</v>
      </c>
      <c r="P1830" s="50">
        <v>1546.347</v>
      </c>
      <c r="Q1830" s="50">
        <v>1476.087</v>
      </c>
      <c r="R1830" s="50">
        <v>1398.171</v>
      </c>
      <c r="S1830" s="50">
        <v>1198.0039999999999</v>
      </c>
      <c r="T1830" s="50">
        <v>955.63499999999999</v>
      </c>
      <c r="U1830" s="50">
        <v>745.12699999999995</v>
      </c>
      <c r="V1830" s="50">
        <v>508.63600000000002</v>
      </c>
      <c r="W1830" s="50">
        <v>407.52300000000002</v>
      </c>
      <c r="X1830" s="50" t="s">
        <v>311</v>
      </c>
      <c r="Y1830" s="50" t="s">
        <v>311</v>
      </c>
      <c r="Z1830" s="50" t="s">
        <v>311</v>
      </c>
      <c r="AA1830" s="50" t="s">
        <v>311</v>
      </c>
      <c r="AB1830" s="50" t="s">
        <v>311</v>
      </c>
      <c r="AC1830" s="50" t="str">
        <f t="shared" si="121"/>
        <v>Argentina-1985</v>
      </c>
      <c r="AD1830" s="51">
        <f t="shared" si="122"/>
        <v>18395.236000000001</v>
      </c>
      <c r="AE1830" s="15">
        <f t="shared" si="123"/>
        <v>0.65199201575886279</v>
      </c>
      <c r="AF1830">
        <f t="shared" si="124"/>
        <v>9.4229223809336224E-2</v>
      </c>
    </row>
    <row r="1831" spans="1:32" x14ac:dyDescent="0.25">
      <c r="A1831" s="59">
        <v>1814</v>
      </c>
      <c r="B1831" s="60" t="s">
        <v>309</v>
      </c>
      <c r="C1831" s="61" t="s">
        <v>358</v>
      </c>
      <c r="D1831" s="62"/>
      <c r="E1831" s="62">
        <v>533</v>
      </c>
      <c r="F1831" s="62">
        <v>1985</v>
      </c>
      <c r="G1831" s="50">
        <v>6.4420000000000002</v>
      </c>
      <c r="H1831" s="50">
        <v>4.6639999999999997</v>
      </c>
      <c r="I1831" s="50">
        <v>4.3529999999999998</v>
      </c>
      <c r="J1831" s="50">
        <v>5.6440000000000001</v>
      </c>
      <c r="K1831" s="50">
        <v>6.71</v>
      </c>
      <c r="L1831" s="50">
        <v>6.2169999999999996</v>
      </c>
      <c r="M1831" s="50">
        <v>5.4459999999999997</v>
      </c>
      <c r="N1831" s="50">
        <v>4.891</v>
      </c>
      <c r="O1831" s="50">
        <v>3.8730000000000002</v>
      </c>
      <c r="P1831" s="50">
        <v>3.3039999999999998</v>
      </c>
      <c r="Q1831" s="50">
        <v>3.1040000000000001</v>
      </c>
      <c r="R1831" s="50">
        <v>2.1030000000000002</v>
      </c>
      <c r="S1831" s="50">
        <v>1.663</v>
      </c>
      <c r="T1831" s="50">
        <v>1.569</v>
      </c>
      <c r="U1831" s="50">
        <v>1.2869999999999999</v>
      </c>
      <c r="V1831" s="50">
        <v>0.97199999999999998</v>
      </c>
      <c r="W1831" s="50">
        <v>0.78400000000000003</v>
      </c>
      <c r="X1831" s="50" t="s">
        <v>311</v>
      </c>
      <c r="Y1831" s="50" t="s">
        <v>311</v>
      </c>
      <c r="Z1831" s="50" t="s">
        <v>311</v>
      </c>
      <c r="AA1831" s="50" t="s">
        <v>311</v>
      </c>
      <c r="AB1831" s="50" t="s">
        <v>311</v>
      </c>
      <c r="AC1831" s="50" t="str">
        <f t="shared" si="121"/>
        <v>Aruba-1985</v>
      </c>
      <c r="AD1831" s="51">
        <f t="shared" si="122"/>
        <v>42.954999999999991</v>
      </c>
      <c r="AE1831" s="15">
        <f t="shared" si="123"/>
        <v>0.46725643114887677</v>
      </c>
      <c r="AF1831">
        <f t="shared" si="124"/>
        <v>7.8953675488752706E-2</v>
      </c>
    </row>
    <row r="1832" spans="1:32" x14ac:dyDescent="0.25">
      <c r="A1832" s="59">
        <v>1815</v>
      </c>
      <c r="B1832" s="60" t="s">
        <v>309</v>
      </c>
      <c r="C1832" s="61" t="s">
        <v>262</v>
      </c>
      <c r="D1832" s="62">
        <v>7</v>
      </c>
      <c r="E1832" s="62">
        <v>36</v>
      </c>
      <c r="F1832" s="62">
        <v>1985</v>
      </c>
      <c r="G1832" s="50">
        <v>1197.231</v>
      </c>
      <c r="H1832" s="50">
        <v>1177.933</v>
      </c>
      <c r="I1832" s="50">
        <v>1339.896</v>
      </c>
      <c r="J1832" s="50">
        <v>1306.73</v>
      </c>
      <c r="K1832" s="50">
        <v>1347.2760000000001</v>
      </c>
      <c r="L1832" s="50">
        <v>1319.7080000000001</v>
      </c>
      <c r="M1832" s="50">
        <v>1255.2750000000001</v>
      </c>
      <c r="N1832" s="50">
        <v>1225.856</v>
      </c>
      <c r="O1832" s="50">
        <v>957.09500000000003</v>
      </c>
      <c r="P1832" s="50">
        <v>808.21100000000001</v>
      </c>
      <c r="Q1832" s="50">
        <v>730.91499999999996</v>
      </c>
      <c r="R1832" s="50">
        <v>751.60299999999995</v>
      </c>
      <c r="S1832" s="50">
        <v>701.47</v>
      </c>
      <c r="T1832" s="50">
        <v>548.572</v>
      </c>
      <c r="U1832" s="50">
        <v>461.36599999999999</v>
      </c>
      <c r="V1832" s="50">
        <v>306.54300000000001</v>
      </c>
      <c r="W1832" s="50">
        <v>293.96300000000002</v>
      </c>
      <c r="X1832" s="50" t="s">
        <v>311</v>
      </c>
      <c r="Y1832" s="50" t="s">
        <v>311</v>
      </c>
      <c r="Z1832" s="50" t="s">
        <v>311</v>
      </c>
      <c r="AA1832" s="50" t="s">
        <v>311</v>
      </c>
      <c r="AB1832" s="50" t="s">
        <v>311</v>
      </c>
      <c r="AC1832" s="50" t="str">
        <f t="shared" si="121"/>
        <v>Australia-1985</v>
      </c>
      <c r="AD1832" s="51">
        <f t="shared" si="122"/>
        <v>10404.138999999997</v>
      </c>
      <c r="AE1832" s="15">
        <f t="shared" si="123"/>
        <v>0.51186398028707614</v>
      </c>
      <c r="AF1832">
        <f t="shared" si="124"/>
        <v>0.11406057808236859</v>
      </c>
    </row>
    <row r="1833" spans="1:32" x14ac:dyDescent="0.25">
      <c r="A1833" s="59">
        <v>1816</v>
      </c>
      <c r="B1833" s="60" t="s">
        <v>309</v>
      </c>
      <c r="C1833" s="61" t="s">
        <v>359</v>
      </c>
      <c r="D1833" s="62"/>
      <c r="E1833" s="62">
        <v>44</v>
      </c>
      <c r="F1833" s="62">
        <v>1985</v>
      </c>
      <c r="G1833" s="50">
        <v>29.553000000000001</v>
      </c>
      <c r="H1833" s="50">
        <v>25.568000000000001</v>
      </c>
      <c r="I1833" s="50">
        <v>26.984999999999999</v>
      </c>
      <c r="J1833" s="50">
        <v>25.481999999999999</v>
      </c>
      <c r="K1833" s="50">
        <v>26.4</v>
      </c>
      <c r="L1833" s="50">
        <v>21.216000000000001</v>
      </c>
      <c r="M1833" s="50">
        <v>16.774000000000001</v>
      </c>
      <c r="N1833" s="50">
        <v>13.646000000000001</v>
      </c>
      <c r="O1833" s="50">
        <v>11.077999999999999</v>
      </c>
      <c r="P1833" s="50">
        <v>9.83</v>
      </c>
      <c r="Q1833" s="50">
        <v>7.577</v>
      </c>
      <c r="R1833" s="50">
        <v>6.1340000000000003</v>
      </c>
      <c r="S1833" s="50">
        <v>4.585</v>
      </c>
      <c r="T1833" s="50">
        <v>3.6</v>
      </c>
      <c r="U1833" s="50">
        <v>3.044</v>
      </c>
      <c r="V1833" s="50">
        <v>1.827</v>
      </c>
      <c r="W1833" s="50">
        <v>1.3879999999999999</v>
      </c>
      <c r="X1833" s="50" t="s">
        <v>311</v>
      </c>
      <c r="Y1833" s="50" t="s">
        <v>311</v>
      </c>
      <c r="Z1833" s="50" t="s">
        <v>311</v>
      </c>
      <c r="AA1833" s="50" t="s">
        <v>311</v>
      </c>
      <c r="AB1833" s="50" t="s">
        <v>311</v>
      </c>
      <c r="AC1833" s="50" t="str">
        <f t="shared" si="121"/>
        <v>Bahamas-1985</v>
      </c>
      <c r="AD1833" s="51">
        <f t="shared" si="122"/>
        <v>142.72200000000001</v>
      </c>
      <c r="AE1833" s="15">
        <f t="shared" si="123"/>
        <v>0.64436456888216243</v>
      </c>
      <c r="AF1833">
        <f t="shared" si="124"/>
        <v>4.385129966018466E-2</v>
      </c>
    </row>
    <row r="1834" spans="1:32" x14ac:dyDescent="0.25">
      <c r="A1834" s="59">
        <v>1817</v>
      </c>
      <c r="B1834" s="60" t="s">
        <v>309</v>
      </c>
      <c r="C1834" s="61" t="s">
        <v>360</v>
      </c>
      <c r="D1834" s="62"/>
      <c r="E1834" s="62">
        <v>48</v>
      </c>
      <c r="F1834" s="62">
        <v>1985</v>
      </c>
      <c r="G1834" s="50">
        <v>58.466999999999999</v>
      </c>
      <c r="H1834" s="50">
        <v>44.869</v>
      </c>
      <c r="I1834" s="50">
        <v>37.4</v>
      </c>
      <c r="J1834" s="50">
        <v>30.207999999999998</v>
      </c>
      <c r="K1834" s="50">
        <v>37.234000000000002</v>
      </c>
      <c r="L1834" s="50">
        <v>50.524999999999999</v>
      </c>
      <c r="M1834" s="50">
        <v>49.484000000000002</v>
      </c>
      <c r="N1834" s="50">
        <v>38.567</v>
      </c>
      <c r="O1834" s="50">
        <v>23.417999999999999</v>
      </c>
      <c r="P1834" s="50">
        <v>12.981999999999999</v>
      </c>
      <c r="Q1834" s="50">
        <v>11.125999999999999</v>
      </c>
      <c r="R1834" s="50">
        <v>8.3249999999999993</v>
      </c>
      <c r="S1834" s="50">
        <v>5.774</v>
      </c>
      <c r="T1834" s="50">
        <v>4.25</v>
      </c>
      <c r="U1834" s="50">
        <v>2.5680000000000001</v>
      </c>
      <c r="V1834" s="50">
        <v>2.8170000000000002</v>
      </c>
      <c r="W1834" s="50">
        <v>1.4159999999999999</v>
      </c>
      <c r="X1834" s="50" t="s">
        <v>311</v>
      </c>
      <c r="Y1834" s="50" t="s">
        <v>311</v>
      </c>
      <c r="Z1834" s="50" t="s">
        <v>311</v>
      </c>
      <c r="AA1834" s="50" t="s">
        <v>311</v>
      </c>
      <c r="AB1834" s="50" t="s">
        <v>311</v>
      </c>
      <c r="AC1834" s="50" t="str">
        <f t="shared" si="121"/>
        <v>Bahrain-1985</v>
      </c>
      <c r="AD1834" s="51">
        <f t="shared" si="122"/>
        <v>267.64300000000003</v>
      </c>
      <c r="AE1834" s="15">
        <f t="shared" si="123"/>
        <v>0.56712486409134555</v>
      </c>
      <c r="AF1834">
        <f t="shared" si="124"/>
        <v>2.7060647094977953E-2</v>
      </c>
    </row>
    <row r="1835" spans="1:32" x14ac:dyDescent="0.25">
      <c r="A1835" s="59">
        <v>1818</v>
      </c>
      <c r="B1835" s="60" t="s">
        <v>309</v>
      </c>
      <c r="C1835" s="61" t="s">
        <v>401</v>
      </c>
      <c r="D1835" s="62"/>
      <c r="E1835" s="62">
        <v>50</v>
      </c>
      <c r="F1835" s="62">
        <v>1985</v>
      </c>
      <c r="G1835" s="50">
        <v>15723.73</v>
      </c>
      <c r="H1835" s="50">
        <v>13579.674000000001</v>
      </c>
      <c r="I1835" s="50">
        <v>11531.661</v>
      </c>
      <c r="J1835" s="50">
        <v>10487.189</v>
      </c>
      <c r="K1835" s="50">
        <v>8836.2690000000002</v>
      </c>
      <c r="L1835" s="50">
        <v>6396.3059999999996</v>
      </c>
      <c r="M1835" s="50">
        <v>4446.55</v>
      </c>
      <c r="N1835" s="50">
        <v>4516.3339999999998</v>
      </c>
      <c r="O1835" s="50">
        <v>4256.67</v>
      </c>
      <c r="P1835" s="50">
        <v>3523.288</v>
      </c>
      <c r="Q1835" s="50">
        <v>2877.163</v>
      </c>
      <c r="R1835" s="50">
        <v>2365.0070000000001</v>
      </c>
      <c r="S1835" s="50">
        <v>1863.088</v>
      </c>
      <c r="T1835" s="50">
        <v>1319.7750000000001</v>
      </c>
      <c r="U1835" s="50">
        <v>834.74699999999996</v>
      </c>
      <c r="V1835" s="50">
        <v>431.56799999999998</v>
      </c>
      <c r="W1835" s="50">
        <v>210.846</v>
      </c>
      <c r="X1835" s="50" t="s">
        <v>311</v>
      </c>
      <c r="Y1835" s="50" t="s">
        <v>311</v>
      </c>
      <c r="Z1835" s="50" t="s">
        <v>311</v>
      </c>
      <c r="AA1835" s="50" t="s">
        <v>311</v>
      </c>
      <c r="AB1835" s="50" t="s">
        <v>311</v>
      </c>
      <c r="AC1835" s="50" t="str">
        <f t="shared" si="121"/>
        <v>Bangladesh-1985</v>
      </c>
      <c r="AD1835" s="51">
        <f t="shared" si="122"/>
        <v>49567.864000000001</v>
      </c>
      <c r="AE1835" s="15">
        <f t="shared" si="123"/>
        <v>0.88024775487602214</v>
      </c>
      <c r="AF1835">
        <f t="shared" si="124"/>
        <v>3.0938555099249053E-2</v>
      </c>
    </row>
    <row r="1836" spans="1:32" x14ac:dyDescent="0.25">
      <c r="A1836" s="59">
        <v>1819</v>
      </c>
      <c r="B1836" s="60" t="s">
        <v>309</v>
      </c>
      <c r="C1836" s="61" t="s">
        <v>361</v>
      </c>
      <c r="D1836" s="62"/>
      <c r="E1836" s="62">
        <v>52</v>
      </c>
      <c r="F1836" s="62">
        <v>1985</v>
      </c>
      <c r="G1836" s="50">
        <v>21.178000000000001</v>
      </c>
      <c r="H1836" s="50">
        <v>21.597000000000001</v>
      </c>
      <c r="I1836" s="50">
        <v>25.838999999999999</v>
      </c>
      <c r="J1836" s="50">
        <v>25.82</v>
      </c>
      <c r="K1836" s="50">
        <v>27.210999999999999</v>
      </c>
      <c r="L1836" s="50">
        <v>25.064</v>
      </c>
      <c r="M1836" s="50">
        <v>20.416</v>
      </c>
      <c r="N1836" s="50">
        <v>15.755000000000001</v>
      </c>
      <c r="O1836" s="50">
        <v>10.736000000000001</v>
      </c>
      <c r="P1836" s="50">
        <v>9.673</v>
      </c>
      <c r="Q1836" s="50">
        <v>8.7929999999999993</v>
      </c>
      <c r="R1836" s="50">
        <v>9.3290000000000006</v>
      </c>
      <c r="S1836" s="50">
        <v>8.032</v>
      </c>
      <c r="T1836" s="50">
        <v>8.0739999999999998</v>
      </c>
      <c r="U1836" s="50">
        <v>7.5439999999999996</v>
      </c>
      <c r="V1836" s="50">
        <v>5.6239999999999997</v>
      </c>
      <c r="W1836" s="50">
        <v>5.2389999999999999</v>
      </c>
      <c r="X1836" s="50" t="s">
        <v>311</v>
      </c>
      <c r="Y1836" s="50" t="s">
        <v>311</v>
      </c>
      <c r="Z1836" s="50" t="s">
        <v>311</v>
      </c>
      <c r="AA1836" s="50" t="s">
        <v>311</v>
      </c>
      <c r="AB1836" s="50" t="s">
        <v>311</v>
      </c>
      <c r="AC1836" s="50" t="str">
        <f t="shared" si="121"/>
        <v>Barbados-1985</v>
      </c>
      <c r="AD1836" s="51">
        <f t="shared" si="122"/>
        <v>160.82900000000001</v>
      </c>
      <c r="AE1836" s="15">
        <f t="shared" si="123"/>
        <v>0.59128017956960499</v>
      </c>
      <c r="AF1836">
        <f t="shared" si="124"/>
        <v>0.11541428590107346</v>
      </c>
    </row>
    <row r="1837" spans="1:32" x14ac:dyDescent="0.25">
      <c r="A1837" s="59">
        <v>1820</v>
      </c>
      <c r="B1837" s="60" t="s">
        <v>309</v>
      </c>
      <c r="C1837" s="61" t="s">
        <v>402</v>
      </c>
      <c r="D1837" s="62"/>
      <c r="E1837" s="62">
        <v>56</v>
      </c>
      <c r="F1837" s="62">
        <v>1985</v>
      </c>
      <c r="G1837" s="50">
        <v>590.43299999999999</v>
      </c>
      <c r="H1837" s="50">
        <v>601.17700000000002</v>
      </c>
      <c r="I1837" s="50">
        <v>658.64099999999996</v>
      </c>
      <c r="J1837" s="50">
        <v>728.26099999999997</v>
      </c>
      <c r="K1837" s="50">
        <v>804.76599999999996</v>
      </c>
      <c r="L1837" s="50">
        <v>787.83399999999995</v>
      </c>
      <c r="M1837" s="50">
        <v>737.46100000000001</v>
      </c>
      <c r="N1837" s="50">
        <v>722.08399999999995</v>
      </c>
      <c r="O1837" s="50">
        <v>564.88599999999997</v>
      </c>
      <c r="P1837" s="50">
        <v>580.97400000000005</v>
      </c>
      <c r="Q1837" s="50">
        <v>604.01900000000001</v>
      </c>
      <c r="R1837" s="50">
        <v>592.16399999999999</v>
      </c>
      <c r="S1837" s="50">
        <v>579.39400000000001</v>
      </c>
      <c r="T1837" s="50">
        <v>353.59500000000003</v>
      </c>
      <c r="U1837" s="50">
        <v>396.01499999999999</v>
      </c>
      <c r="V1837" s="50">
        <v>309.63799999999998</v>
      </c>
      <c r="W1837" s="50">
        <v>305.23599999999999</v>
      </c>
      <c r="X1837" s="50" t="s">
        <v>311</v>
      </c>
      <c r="Y1837" s="50" t="s">
        <v>311</v>
      </c>
      <c r="Z1837" s="50" t="s">
        <v>311</v>
      </c>
      <c r="AA1837" s="50" t="s">
        <v>311</v>
      </c>
      <c r="AB1837" s="50" t="s">
        <v>311</v>
      </c>
      <c r="AC1837" s="50" t="str">
        <f t="shared" si="121"/>
        <v>Belgium-1985</v>
      </c>
      <c r="AD1837" s="51">
        <f t="shared" si="122"/>
        <v>6701.8429999999998</v>
      </c>
      <c r="AE1837" s="15">
        <f t="shared" si="123"/>
        <v>0.47967924644012105</v>
      </c>
      <c r="AF1837">
        <f t="shared" si="124"/>
        <v>0.15954969624983076</v>
      </c>
    </row>
    <row r="1838" spans="1:32" x14ac:dyDescent="0.25">
      <c r="A1838" s="59">
        <v>1821</v>
      </c>
      <c r="B1838" s="60" t="s">
        <v>309</v>
      </c>
      <c r="C1838" s="61" t="s">
        <v>362</v>
      </c>
      <c r="D1838" s="62"/>
      <c r="E1838" s="62">
        <v>84</v>
      </c>
      <c r="F1838" s="62">
        <v>1985</v>
      </c>
      <c r="G1838" s="50">
        <v>28.613</v>
      </c>
      <c r="H1838" s="50">
        <v>23.460999999999999</v>
      </c>
      <c r="I1838" s="50">
        <v>21.773</v>
      </c>
      <c r="J1838" s="50">
        <v>19.405999999999999</v>
      </c>
      <c r="K1838" s="50">
        <v>17.312999999999999</v>
      </c>
      <c r="L1838" s="50">
        <v>11.798999999999999</v>
      </c>
      <c r="M1838" s="50">
        <v>8.5500000000000007</v>
      </c>
      <c r="N1838" s="50">
        <v>6.2859999999999996</v>
      </c>
      <c r="O1838" s="50">
        <v>4.8440000000000003</v>
      </c>
      <c r="P1838" s="50">
        <v>4.7590000000000003</v>
      </c>
      <c r="Q1838" s="50">
        <v>4.3499999999999996</v>
      </c>
      <c r="R1838" s="50">
        <v>4.0199999999999996</v>
      </c>
      <c r="S1838" s="50">
        <v>2.8490000000000002</v>
      </c>
      <c r="T1838" s="50">
        <v>2.3690000000000002</v>
      </c>
      <c r="U1838" s="50">
        <v>2.0099999999999998</v>
      </c>
      <c r="V1838" s="50">
        <v>1.1719999999999999</v>
      </c>
      <c r="W1838" s="50">
        <v>1.347</v>
      </c>
      <c r="X1838" s="50" t="s">
        <v>311</v>
      </c>
      <c r="Y1838" s="50" t="s">
        <v>311</v>
      </c>
      <c r="Z1838" s="50" t="s">
        <v>311</v>
      </c>
      <c r="AA1838" s="50" t="s">
        <v>311</v>
      </c>
      <c r="AB1838" s="50" t="s">
        <v>311</v>
      </c>
      <c r="AC1838" s="50" t="str">
        <f t="shared" si="121"/>
        <v>Belize-1985</v>
      </c>
      <c r="AD1838" s="51">
        <f t="shared" si="122"/>
        <v>84.175999999999988</v>
      </c>
      <c r="AE1838" s="15">
        <f t="shared" si="123"/>
        <v>0.95924016346702146</v>
      </c>
      <c r="AF1838">
        <f t="shared" si="124"/>
        <v>4.365187346145815E-2</v>
      </c>
    </row>
    <row r="1839" spans="1:32" x14ac:dyDescent="0.25">
      <c r="A1839" s="59">
        <v>1822</v>
      </c>
      <c r="B1839" s="60" t="s">
        <v>309</v>
      </c>
      <c r="C1839" s="61" t="s">
        <v>403</v>
      </c>
      <c r="D1839" s="62"/>
      <c r="E1839" s="62">
        <v>204</v>
      </c>
      <c r="F1839" s="62">
        <v>1985</v>
      </c>
      <c r="G1839" s="50">
        <v>792.13800000000003</v>
      </c>
      <c r="H1839" s="50">
        <v>629.97400000000005</v>
      </c>
      <c r="I1839" s="50">
        <v>519.80999999999995</v>
      </c>
      <c r="J1839" s="50">
        <v>436.16199999999998</v>
      </c>
      <c r="K1839" s="50">
        <v>360.93900000000002</v>
      </c>
      <c r="L1839" s="50">
        <v>294.22399999999999</v>
      </c>
      <c r="M1839" s="50">
        <v>242.59100000000001</v>
      </c>
      <c r="N1839" s="50">
        <v>202.00200000000001</v>
      </c>
      <c r="O1839" s="50">
        <v>183.22399999999999</v>
      </c>
      <c r="P1839" s="50">
        <v>145.01300000000001</v>
      </c>
      <c r="Q1839" s="50">
        <v>117.869</v>
      </c>
      <c r="R1839" s="50">
        <v>98.197999999999993</v>
      </c>
      <c r="S1839" s="50">
        <v>83.516999999999996</v>
      </c>
      <c r="T1839" s="50">
        <v>68.238</v>
      </c>
      <c r="U1839" s="50">
        <v>50.447000000000003</v>
      </c>
      <c r="V1839" s="50">
        <v>32.155000000000001</v>
      </c>
      <c r="W1839" s="50">
        <v>22</v>
      </c>
      <c r="X1839" s="50" t="s">
        <v>311</v>
      </c>
      <c r="Y1839" s="50" t="s">
        <v>311</v>
      </c>
      <c r="Z1839" s="50" t="s">
        <v>311</v>
      </c>
      <c r="AA1839" s="50" t="s">
        <v>311</v>
      </c>
      <c r="AB1839" s="50" t="s">
        <v>311</v>
      </c>
      <c r="AC1839" s="50" t="str">
        <f t="shared" si="121"/>
        <v>Benin-1985</v>
      </c>
      <c r="AD1839" s="51">
        <f t="shared" si="122"/>
        <v>2163.7389999999996</v>
      </c>
      <c r="AE1839" s="15">
        <f t="shared" si="123"/>
        <v>0.9773646451813276</v>
      </c>
      <c r="AF1839">
        <f t="shared" si="124"/>
        <v>4.2097971556833355E-2</v>
      </c>
    </row>
    <row r="1840" spans="1:32" x14ac:dyDescent="0.25">
      <c r="A1840" s="59">
        <v>1823</v>
      </c>
      <c r="B1840" s="60" t="s">
        <v>309</v>
      </c>
      <c r="C1840" s="61" t="s">
        <v>404</v>
      </c>
      <c r="D1840" s="62"/>
      <c r="E1840" s="62">
        <v>70</v>
      </c>
      <c r="F1840" s="62">
        <v>1985</v>
      </c>
      <c r="G1840" s="50">
        <v>370.42</v>
      </c>
      <c r="H1840" s="50">
        <v>377.85599999999999</v>
      </c>
      <c r="I1840" s="50">
        <v>404.42899999999997</v>
      </c>
      <c r="J1840" s="50">
        <v>411.71499999999997</v>
      </c>
      <c r="K1840" s="50">
        <v>443.19200000000001</v>
      </c>
      <c r="L1840" s="50">
        <v>402.10599999999999</v>
      </c>
      <c r="M1840" s="50">
        <v>365.17500000000001</v>
      </c>
      <c r="N1840" s="50">
        <v>296.53300000000002</v>
      </c>
      <c r="O1840" s="50">
        <v>203.81100000000001</v>
      </c>
      <c r="P1840" s="50">
        <v>281.14699999999999</v>
      </c>
      <c r="Q1840" s="50">
        <v>258.04700000000003</v>
      </c>
      <c r="R1840" s="50">
        <v>208.922</v>
      </c>
      <c r="S1840" s="50">
        <v>129.02699999999999</v>
      </c>
      <c r="T1840" s="50">
        <v>70.031000000000006</v>
      </c>
      <c r="U1840" s="50">
        <v>73.295000000000002</v>
      </c>
      <c r="V1840" s="50">
        <v>56.991</v>
      </c>
      <c r="W1840" s="50">
        <v>39.433</v>
      </c>
      <c r="X1840" s="50" t="s">
        <v>311</v>
      </c>
      <c r="Y1840" s="50" t="s">
        <v>311</v>
      </c>
      <c r="Z1840" s="50" t="s">
        <v>311</v>
      </c>
      <c r="AA1840" s="50" t="s">
        <v>311</v>
      </c>
      <c r="AB1840" s="50" t="s">
        <v>311</v>
      </c>
      <c r="AC1840" s="50" t="str">
        <f t="shared" si="121"/>
        <v>Bosnia and Herzegovina-1985</v>
      </c>
      <c r="AD1840" s="51">
        <f t="shared" si="122"/>
        <v>2999.6750000000002</v>
      </c>
      <c r="AE1840" s="15">
        <f t="shared" si="123"/>
        <v>0.46420195521181457</v>
      </c>
      <c r="AF1840">
        <f t="shared" si="124"/>
        <v>5.773797195825045E-2</v>
      </c>
    </row>
    <row r="1841" spans="1:32" x14ac:dyDescent="0.25">
      <c r="A1841" s="59">
        <v>1824</v>
      </c>
      <c r="B1841" s="60" t="s">
        <v>309</v>
      </c>
      <c r="C1841" s="61" t="s">
        <v>31</v>
      </c>
      <c r="D1841" s="62"/>
      <c r="E1841" s="62">
        <v>76</v>
      </c>
      <c r="F1841" s="62">
        <v>1985</v>
      </c>
      <c r="G1841" s="50">
        <v>18406.757000000001</v>
      </c>
      <c r="H1841" s="50">
        <v>16809.897000000001</v>
      </c>
      <c r="I1841" s="50">
        <v>15036.941999999999</v>
      </c>
      <c r="J1841" s="50">
        <v>14259.96</v>
      </c>
      <c r="K1841" s="50">
        <v>13410.424999999999</v>
      </c>
      <c r="L1841" s="50">
        <v>11501.391</v>
      </c>
      <c r="M1841" s="50">
        <v>9821.8760000000002</v>
      </c>
      <c r="N1841" s="50">
        <v>7941.4620000000004</v>
      </c>
      <c r="O1841" s="50">
        <v>6306.1490000000003</v>
      </c>
      <c r="P1841" s="50">
        <v>5617.2790000000005</v>
      </c>
      <c r="Q1841" s="50">
        <v>4506.107</v>
      </c>
      <c r="R1841" s="50">
        <v>3922.7869999999998</v>
      </c>
      <c r="S1841" s="50">
        <v>2944.1379999999999</v>
      </c>
      <c r="T1841" s="50">
        <v>2135.3629999999998</v>
      </c>
      <c r="U1841" s="50">
        <v>1530.33</v>
      </c>
      <c r="V1841" s="50">
        <v>917.51099999999997</v>
      </c>
      <c r="W1841" s="50">
        <v>607.90700000000004</v>
      </c>
      <c r="X1841" s="50" t="s">
        <v>311</v>
      </c>
      <c r="Y1841" s="50" t="s">
        <v>311</v>
      </c>
      <c r="Z1841" s="50" t="s">
        <v>311</v>
      </c>
      <c r="AA1841" s="50" t="s">
        <v>311</v>
      </c>
      <c r="AB1841" s="50" t="s">
        <v>311</v>
      </c>
      <c r="AC1841" s="50" t="str">
        <f t="shared" si="121"/>
        <v>Brazil-1985</v>
      </c>
      <c r="AD1841" s="51">
        <f t="shared" si="122"/>
        <v>80231.574000000008</v>
      </c>
      <c r="AE1841" s="15">
        <f t="shared" si="123"/>
        <v>0.69105844788736159</v>
      </c>
      <c r="AF1841">
        <f t="shared" si="124"/>
        <v>3.9783149303480231E-2</v>
      </c>
    </row>
    <row r="1842" spans="1:32" x14ac:dyDescent="0.25">
      <c r="A1842" s="59">
        <v>1825</v>
      </c>
      <c r="B1842" s="60" t="s">
        <v>309</v>
      </c>
      <c r="C1842" s="61" t="s">
        <v>405</v>
      </c>
      <c r="D1842" s="62"/>
      <c r="E1842" s="62">
        <v>96</v>
      </c>
      <c r="F1842" s="62">
        <v>1985</v>
      </c>
      <c r="G1842" s="50">
        <v>31.477</v>
      </c>
      <c r="H1842" s="50">
        <v>28.626999999999999</v>
      </c>
      <c r="I1842" s="50">
        <v>25.515999999999998</v>
      </c>
      <c r="J1842" s="50">
        <v>21.446000000000002</v>
      </c>
      <c r="K1842" s="50">
        <v>20.783000000000001</v>
      </c>
      <c r="L1842" s="50">
        <v>22.907</v>
      </c>
      <c r="M1842" s="50">
        <v>20.422000000000001</v>
      </c>
      <c r="N1842" s="50">
        <v>14.401999999999999</v>
      </c>
      <c r="O1842" s="50">
        <v>9.6920000000000002</v>
      </c>
      <c r="P1842" s="50">
        <v>8.0009999999999994</v>
      </c>
      <c r="Q1842" s="50">
        <v>6.5010000000000003</v>
      </c>
      <c r="R1842" s="50">
        <v>4.9000000000000004</v>
      </c>
      <c r="S1842" s="50">
        <v>3.5</v>
      </c>
      <c r="T1842" s="50">
        <v>2.399</v>
      </c>
      <c r="U1842" s="50">
        <v>1.9</v>
      </c>
      <c r="V1842" s="50">
        <v>1.1040000000000001</v>
      </c>
      <c r="W1842" s="50">
        <v>0.93500000000000005</v>
      </c>
      <c r="X1842" s="50" t="s">
        <v>311</v>
      </c>
      <c r="Y1842" s="50" t="s">
        <v>311</v>
      </c>
      <c r="Z1842" s="50" t="s">
        <v>311</v>
      </c>
      <c r="AA1842" s="50" t="s">
        <v>311</v>
      </c>
      <c r="AB1842" s="50" t="s">
        <v>311</v>
      </c>
      <c r="AC1842" s="50" t="str">
        <f t="shared" si="121"/>
        <v>Brunei Darussalam-1985</v>
      </c>
      <c r="AD1842" s="51">
        <f t="shared" si="122"/>
        <v>132.554</v>
      </c>
      <c r="AE1842" s="15">
        <f t="shared" si="123"/>
        <v>0.69373990977262101</v>
      </c>
      <c r="AF1842">
        <f t="shared" si="124"/>
        <v>2.9050207632440157E-2</v>
      </c>
    </row>
    <row r="1843" spans="1:32" x14ac:dyDescent="0.25">
      <c r="A1843" s="59">
        <v>1826</v>
      </c>
      <c r="B1843" s="60" t="s">
        <v>309</v>
      </c>
      <c r="C1843" s="61" t="s">
        <v>406</v>
      </c>
      <c r="D1843" s="62"/>
      <c r="E1843" s="62">
        <v>100</v>
      </c>
      <c r="F1843" s="62">
        <v>1985</v>
      </c>
      <c r="G1843" s="50">
        <v>608.29200000000003</v>
      </c>
      <c r="H1843" s="50">
        <v>675.03899999999999</v>
      </c>
      <c r="I1843" s="50">
        <v>659.87</v>
      </c>
      <c r="J1843" s="50">
        <v>616.529</v>
      </c>
      <c r="K1843" s="50">
        <v>611.02800000000002</v>
      </c>
      <c r="L1843" s="50">
        <v>631.98800000000006</v>
      </c>
      <c r="M1843" s="50">
        <v>650.81100000000004</v>
      </c>
      <c r="N1843" s="50">
        <v>665.99699999999996</v>
      </c>
      <c r="O1843" s="50">
        <v>555.03300000000002</v>
      </c>
      <c r="P1843" s="50">
        <v>546.23500000000001</v>
      </c>
      <c r="Q1843" s="50">
        <v>607.13800000000003</v>
      </c>
      <c r="R1843" s="50">
        <v>585.37</v>
      </c>
      <c r="S1843" s="50">
        <v>545.423</v>
      </c>
      <c r="T1843" s="50">
        <v>297.70800000000003</v>
      </c>
      <c r="U1843" s="50">
        <v>327.505</v>
      </c>
      <c r="V1843" s="50">
        <v>226.541</v>
      </c>
      <c r="W1843" s="50">
        <v>164.78399999999999</v>
      </c>
      <c r="X1843" s="50" t="s">
        <v>311</v>
      </c>
      <c r="Y1843" s="50" t="s">
        <v>311</v>
      </c>
      <c r="Z1843" s="50" t="s">
        <v>311</v>
      </c>
      <c r="AA1843" s="50" t="s">
        <v>311</v>
      </c>
      <c r="AB1843" s="50" t="s">
        <v>311</v>
      </c>
      <c r="AC1843" s="50" t="str">
        <f t="shared" si="121"/>
        <v>Bulgaria-1985</v>
      </c>
      <c r="AD1843" s="51">
        <f t="shared" si="122"/>
        <v>6015.5519999999997</v>
      </c>
      <c r="AE1843" s="15">
        <f t="shared" si="123"/>
        <v>0.4920145316672519</v>
      </c>
      <c r="AF1843">
        <f t="shared" si="124"/>
        <v>0.12772578819822653</v>
      </c>
    </row>
    <row r="1844" spans="1:32" x14ac:dyDescent="0.25">
      <c r="A1844" s="59">
        <v>1827</v>
      </c>
      <c r="B1844" s="60" t="s">
        <v>309</v>
      </c>
      <c r="C1844" s="61" t="s">
        <v>363</v>
      </c>
      <c r="D1844" s="62"/>
      <c r="E1844" s="62">
        <v>132</v>
      </c>
      <c r="F1844" s="62">
        <v>1985</v>
      </c>
      <c r="G1844" s="50">
        <v>57.03</v>
      </c>
      <c r="H1844" s="50">
        <v>45.491999999999997</v>
      </c>
      <c r="I1844" s="50">
        <v>39.707000000000001</v>
      </c>
      <c r="J1844" s="50">
        <v>39.192999999999998</v>
      </c>
      <c r="K1844" s="50">
        <v>35.786000000000001</v>
      </c>
      <c r="L1844" s="50">
        <v>20.283999999999999</v>
      </c>
      <c r="M1844" s="50">
        <v>15.307</v>
      </c>
      <c r="N1844" s="50">
        <v>7.4109999999999996</v>
      </c>
      <c r="O1844" s="50">
        <v>6.2880000000000003</v>
      </c>
      <c r="P1844" s="50">
        <v>9.9109999999999996</v>
      </c>
      <c r="Q1844" s="50">
        <v>9.984</v>
      </c>
      <c r="R1844" s="50">
        <v>8.984</v>
      </c>
      <c r="S1844" s="50">
        <v>4.9909999999999997</v>
      </c>
      <c r="T1844" s="50">
        <v>4.9189999999999996</v>
      </c>
      <c r="U1844" s="50">
        <v>4.4450000000000003</v>
      </c>
      <c r="V1844" s="50">
        <v>3.5449999999999999</v>
      </c>
      <c r="W1844" s="50">
        <v>1.792</v>
      </c>
      <c r="X1844" s="50" t="s">
        <v>311</v>
      </c>
      <c r="Y1844" s="50" t="s">
        <v>311</v>
      </c>
      <c r="Z1844" s="50" t="s">
        <v>311</v>
      </c>
      <c r="AA1844" s="50" t="s">
        <v>311</v>
      </c>
      <c r="AB1844" s="50" t="s">
        <v>311</v>
      </c>
      <c r="AC1844" s="50" t="str">
        <f t="shared" si="121"/>
        <v>Cabo Verde-1985</v>
      </c>
      <c r="AD1844" s="51">
        <f t="shared" si="122"/>
        <v>158.13900000000001</v>
      </c>
      <c r="AE1844" s="15">
        <f t="shared" si="123"/>
        <v>0.99235482708250322</v>
      </c>
      <c r="AF1844">
        <f t="shared" si="124"/>
        <v>4.8943296223299439E-2</v>
      </c>
    </row>
    <row r="1845" spans="1:32" x14ac:dyDescent="0.25">
      <c r="A1845" s="59">
        <v>1828</v>
      </c>
      <c r="B1845" s="60" t="s">
        <v>309</v>
      </c>
      <c r="C1845" s="61" t="s">
        <v>407</v>
      </c>
      <c r="D1845" s="62"/>
      <c r="E1845" s="62">
        <v>116</v>
      </c>
      <c r="F1845" s="62">
        <v>1985</v>
      </c>
      <c r="G1845" s="50">
        <v>1498.7159999999999</v>
      </c>
      <c r="H1845" s="50">
        <v>840.2</v>
      </c>
      <c r="I1845" s="50">
        <v>933.58399999999995</v>
      </c>
      <c r="J1845" s="50">
        <v>833.98900000000003</v>
      </c>
      <c r="K1845" s="50">
        <v>692.20799999999997</v>
      </c>
      <c r="L1845" s="50">
        <v>599.74400000000003</v>
      </c>
      <c r="M1845" s="50">
        <v>528.54899999999998</v>
      </c>
      <c r="N1845" s="50">
        <v>380.56099999999998</v>
      </c>
      <c r="O1845" s="50">
        <v>319.64999999999998</v>
      </c>
      <c r="P1845" s="50">
        <v>283.27600000000001</v>
      </c>
      <c r="Q1845" s="50">
        <v>241.17</v>
      </c>
      <c r="R1845" s="50">
        <v>195.20599999999999</v>
      </c>
      <c r="S1845" s="50">
        <v>148.97499999999999</v>
      </c>
      <c r="T1845" s="50">
        <v>104.065</v>
      </c>
      <c r="U1845" s="50">
        <v>63.408999999999999</v>
      </c>
      <c r="V1845" s="50">
        <v>31.834</v>
      </c>
      <c r="W1845" s="50">
        <v>17.841999999999999</v>
      </c>
      <c r="X1845" s="50" t="s">
        <v>311</v>
      </c>
      <c r="Y1845" s="50" t="s">
        <v>311</v>
      </c>
      <c r="Z1845" s="50" t="s">
        <v>311</v>
      </c>
      <c r="AA1845" s="50" t="s">
        <v>311</v>
      </c>
      <c r="AB1845" s="50" t="s">
        <v>311</v>
      </c>
      <c r="AC1845" s="50" t="str">
        <f t="shared" si="121"/>
        <v>Cambodia-1985</v>
      </c>
      <c r="AD1845" s="51">
        <f t="shared" si="122"/>
        <v>4223.3280000000004</v>
      </c>
      <c r="AE1845" s="15">
        <f t="shared" si="123"/>
        <v>0.82627965433894779</v>
      </c>
      <c r="AF1845">
        <f t="shared" si="124"/>
        <v>2.8969448071647325E-2</v>
      </c>
    </row>
    <row r="1846" spans="1:32" x14ac:dyDescent="0.25">
      <c r="A1846" s="59">
        <v>1829</v>
      </c>
      <c r="B1846" s="60" t="s">
        <v>309</v>
      </c>
      <c r="C1846" s="61" t="s">
        <v>408</v>
      </c>
      <c r="D1846" s="62"/>
      <c r="E1846" s="62">
        <v>120</v>
      </c>
      <c r="F1846" s="62">
        <v>1985</v>
      </c>
      <c r="G1846" s="50">
        <v>1895.6310000000001</v>
      </c>
      <c r="H1846" s="50">
        <v>1483.4459999999999</v>
      </c>
      <c r="I1846" s="50">
        <v>1214.894</v>
      </c>
      <c r="J1846" s="50">
        <v>1002.203</v>
      </c>
      <c r="K1846" s="50">
        <v>821.33500000000004</v>
      </c>
      <c r="L1846" s="50">
        <v>671.21</v>
      </c>
      <c r="M1846" s="50">
        <v>570.59900000000005</v>
      </c>
      <c r="N1846" s="50">
        <v>482.041</v>
      </c>
      <c r="O1846" s="50">
        <v>414.47500000000002</v>
      </c>
      <c r="P1846" s="50">
        <v>362.08300000000003</v>
      </c>
      <c r="Q1846" s="50">
        <v>307.149</v>
      </c>
      <c r="R1846" s="50">
        <v>255.11799999999999</v>
      </c>
      <c r="S1846" s="50">
        <v>204.81200000000001</v>
      </c>
      <c r="T1846" s="50">
        <v>155.024</v>
      </c>
      <c r="U1846" s="50">
        <v>106.37</v>
      </c>
      <c r="V1846" s="50">
        <v>62.652999999999999</v>
      </c>
      <c r="W1846" s="50">
        <v>40.98</v>
      </c>
      <c r="X1846" s="50" t="s">
        <v>311</v>
      </c>
      <c r="Y1846" s="50" t="s">
        <v>311</v>
      </c>
      <c r="Z1846" s="50" t="s">
        <v>311</v>
      </c>
      <c r="AA1846" s="50" t="s">
        <v>311</v>
      </c>
      <c r="AB1846" s="50" t="s">
        <v>311</v>
      </c>
      <c r="AC1846" s="50" t="str">
        <f t="shared" si="121"/>
        <v>Cameroon-1985</v>
      </c>
      <c r="AD1846" s="51">
        <f t="shared" si="122"/>
        <v>5091.0250000000005</v>
      </c>
      <c r="AE1846" s="15">
        <f t="shared" si="123"/>
        <v>0.97406671544531798</v>
      </c>
      <c r="AF1846">
        <f t="shared" si="124"/>
        <v>3.7689948452224453E-2</v>
      </c>
    </row>
    <row r="1847" spans="1:32" x14ac:dyDescent="0.25">
      <c r="A1847" s="59">
        <v>1830</v>
      </c>
      <c r="B1847" s="60" t="s">
        <v>309</v>
      </c>
      <c r="C1847" s="61" t="s">
        <v>261</v>
      </c>
      <c r="D1847" s="62"/>
      <c r="E1847" s="62">
        <v>124</v>
      </c>
      <c r="F1847" s="62">
        <v>1985</v>
      </c>
      <c r="G1847" s="50">
        <v>1848.05</v>
      </c>
      <c r="H1847" s="50">
        <v>1818.5650000000001</v>
      </c>
      <c r="I1847" s="50">
        <v>1841.547</v>
      </c>
      <c r="J1847" s="50">
        <v>2029.0840000000001</v>
      </c>
      <c r="K1847" s="50">
        <v>2492.79</v>
      </c>
      <c r="L1847" s="50">
        <v>2445.1489999999999</v>
      </c>
      <c r="M1847" s="50">
        <v>2225.1550000000002</v>
      </c>
      <c r="N1847" s="50">
        <v>2017.5719999999999</v>
      </c>
      <c r="O1847" s="50">
        <v>1597.019</v>
      </c>
      <c r="P1847" s="50">
        <v>1307.635</v>
      </c>
      <c r="Q1847" s="50">
        <v>1251.778</v>
      </c>
      <c r="R1847" s="50">
        <v>1218.7529999999999</v>
      </c>
      <c r="S1847" s="50">
        <v>1128.0219999999999</v>
      </c>
      <c r="T1847" s="50">
        <v>894.48299999999995</v>
      </c>
      <c r="U1847" s="50">
        <v>731.83699999999999</v>
      </c>
      <c r="V1847" s="50">
        <v>501.69600000000003</v>
      </c>
      <c r="W1847" s="50">
        <v>524.81399999999996</v>
      </c>
      <c r="X1847" s="50" t="s">
        <v>311</v>
      </c>
      <c r="Y1847" s="50" t="s">
        <v>311</v>
      </c>
      <c r="Z1847" s="50" t="s">
        <v>311</v>
      </c>
      <c r="AA1847" s="50" t="s">
        <v>311</v>
      </c>
      <c r="AB1847" s="50" t="s">
        <v>311</v>
      </c>
      <c r="AC1847" s="50" t="str">
        <f t="shared" si="121"/>
        <v>Canada-1985</v>
      </c>
      <c r="AD1847" s="51">
        <f t="shared" si="122"/>
        <v>17712.957000000002</v>
      </c>
      <c r="AE1847" s="15">
        <f t="shared" si="123"/>
        <v>0.46073572018494707</v>
      </c>
      <c r="AF1847">
        <f t="shared" si="124"/>
        <v>0.11424212588549243</v>
      </c>
    </row>
    <row r="1848" spans="1:32" x14ac:dyDescent="0.25">
      <c r="A1848" s="59">
        <v>1831</v>
      </c>
      <c r="B1848" s="60" t="s">
        <v>309</v>
      </c>
      <c r="C1848" s="61" t="s">
        <v>409</v>
      </c>
      <c r="D1848" s="62">
        <v>8</v>
      </c>
      <c r="E1848" s="62">
        <v>830</v>
      </c>
      <c r="F1848" s="62">
        <v>1985</v>
      </c>
      <c r="G1848" s="50">
        <v>7.1950000000000003</v>
      </c>
      <c r="H1848" s="50">
        <v>7.008</v>
      </c>
      <c r="I1848" s="50">
        <v>7.87</v>
      </c>
      <c r="J1848" s="50">
        <v>9.6869999999999994</v>
      </c>
      <c r="K1848" s="50">
        <v>11.991</v>
      </c>
      <c r="L1848" s="50">
        <v>11.153</v>
      </c>
      <c r="M1848" s="50">
        <v>10.303000000000001</v>
      </c>
      <c r="N1848" s="50">
        <v>10.621</v>
      </c>
      <c r="O1848" s="50">
        <v>8.39</v>
      </c>
      <c r="P1848" s="50">
        <v>8.2729999999999997</v>
      </c>
      <c r="Q1848" s="50">
        <v>7.5380000000000003</v>
      </c>
      <c r="R1848" s="50">
        <v>7.1379999999999999</v>
      </c>
      <c r="S1848" s="50">
        <v>6.7830000000000004</v>
      </c>
      <c r="T1848" s="50">
        <v>5.8890000000000002</v>
      </c>
      <c r="U1848" s="50">
        <v>5.5149999999999997</v>
      </c>
      <c r="V1848" s="50">
        <v>4.2519999999999998</v>
      </c>
      <c r="W1848" s="50">
        <v>4.202</v>
      </c>
      <c r="X1848" s="50" t="s">
        <v>311</v>
      </c>
      <c r="Y1848" s="50" t="s">
        <v>311</v>
      </c>
      <c r="Z1848" s="50" t="s">
        <v>311</v>
      </c>
      <c r="AA1848" s="50" t="s">
        <v>311</v>
      </c>
      <c r="AB1848" s="50" t="s">
        <v>311</v>
      </c>
      <c r="AC1848" s="50" t="str">
        <f t="shared" si="121"/>
        <v>Channel Islands-1985</v>
      </c>
      <c r="AD1848" s="51">
        <f t="shared" si="122"/>
        <v>91.87700000000001</v>
      </c>
      <c r="AE1848" s="15">
        <f t="shared" si="123"/>
        <v>0.45638190189057104</v>
      </c>
      <c r="AF1848">
        <f t="shared" si="124"/>
        <v>0.17426941641070645</v>
      </c>
    </row>
    <row r="1849" spans="1:32" x14ac:dyDescent="0.25">
      <c r="A1849" s="59">
        <v>1832</v>
      </c>
      <c r="B1849" s="60" t="s">
        <v>309</v>
      </c>
      <c r="C1849" s="61" t="s">
        <v>410</v>
      </c>
      <c r="D1849" s="62"/>
      <c r="E1849" s="62">
        <v>152</v>
      </c>
      <c r="F1849" s="62">
        <v>1985</v>
      </c>
      <c r="G1849" s="50">
        <v>1317.549</v>
      </c>
      <c r="H1849" s="50">
        <v>1235.1400000000001</v>
      </c>
      <c r="I1849" s="50">
        <v>1251.7429999999999</v>
      </c>
      <c r="J1849" s="50">
        <v>1282.8689999999999</v>
      </c>
      <c r="K1849" s="50">
        <v>1197.9079999999999</v>
      </c>
      <c r="L1849" s="50">
        <v>1080.192</v>
      </c>
      <c r="M1849" s="50">
        <v>952.80399999999997</v>
      </c>
      <c r="N1849" s="50">
        <v>754.78700000000003</v>
      </c>
      <c r="O1849" s="50">
        <v>655.20000000000005</v>
      </c>
      <c r="P1849" s="50">
        <v>527.09400000000005</v>
      </c>
      <c r="Q1849" s="50">
        <v>470.27699999999999</v>
      </c>
      <c r="R1849" s="50">
        <v>408.84399999999999</v>
      </c>
      <c r="S1849" s="50">
        <v>327.06200000000001</v>
      </c>
      <c r="T1849" s="50">
        <v>262.02999999999997</v>
      </c>
      <c r="U1849" s="50">
        <v>196.08</v>
      </c>
      <c r="V1849" s="50">
        <v>136.77199999999999</v>
      </c>
      <c r="W1849" s="50">
        <v>124.67700000000001</v>
      </c>
      <c r="X1849" s="50" t="s">
        <v>311</v>
      </c>
      <c r="Y1849" s="50" t="s">
        <v>311</v>
      </c>
      <c r="Z1849" s="50" t="s">
        <v>311</v>
      </c>
      <c r="AA1849" s="50" t="s">
        <v>311</v>
      </c>
      <c r="AB1849" s="50" t="s">
        <v>311</v>
      </c>
      <c r="AC1849" s="50" t="str">
        <f t="shared" si="121"/>
        <v>Chile-1985</v>
      </c>
      <c r="AD1849" s="51">
        <f t="shared" si="122"/>
        <v>7657.0370000000003</v>
      </c>
      <c r="AE1849" s="15">
        <f t="shared" si="123"/>
        <v>0.59082788812434883</v>
      </c>
      <c r="AF1849">
        <f t="shared" si="124"/>
        <v>6.2780695912539666E-2</v>
      </c>
    </row>
    <row r="1850" spans="1:32" x14ac:dyDescent="0.25">
      <c r="A1850" s="59">
        <v>1833</v>
      </c>
      <c r="B1850" s="60" t="s">
        <v>309</v>
      </c>
      <c r="C1850" s="61" t="s">
        <v>10</v>
      </c>
      <c r="D1850" s="62">
        <v>9</v>
      </c>
      <c r="E1850" s="62">
        <v>156</v>
      </c>
      <c r="F1850" s="62">
        <v>1985</v>
      </c>
      <c r="G1850" s="50">
        <v>105990.686</v>
      </c>
      <c r="H1850" s="50">
        <v>99473.411999999997</v>
      </c>
      <c r="I1850" s="50">
        <v>123133.557</v>
      </c>
      <c r="J1850" s="50">
        <v>129945.652</v>
      </c>
      <c r="K1850" s="50">
        <v>108174.277</v>
      </c>
      <c r="L1850" s="50">
        <v>86601.008000000002</v>
      </c>
      <c r="M1850" s="50">
        <v>89880.282999999996</v>
      </c>
      <c r="N1850" s="50">
        <v>64429.033000000003</v>
      </c>
      <c r="O1850" s="50">
        <v>49989.154000000002</v>
      </c>
      <c r="P1850" s="50">
        <v>47196.415999999997</v>
      </c>
      <c r="Q1850" s="50">
        <v>43360.9</v>
      </c>
      <c r="R1850" s="50">
        <v>36082.582999999999</v>
      </c>
      <c r="S1850" s="50">
        <v>29489.059000000001</v>
      </c>
      <c r="T1850" s="50">
        <v>24831.701000000001</v>
      </c>
      <c r="U1850" s="50">
        <v>17094.611000000001</v>
      </c>
      <c r="V1850" s="50">
        <v>9427.8799999999992</v>
      </c>
      <c r="W1850" s="50">
        <v>5763.1769999999997</v>
      </c>
      <c r="X1850" s="50" t="s">
        <v>311</v>
      </c>
      <c r="Y1850" s="50" t="s">
        <v>311</v>
      </c>
      <c r="Z1850" s="50" t="s">
        <v>311</v>
      </c>
      <c r="AA1850" s="50" t="s">
        <v>311</v>
      </c>
      <c r="AB1850" s="50" t="s">
        <v>311</v>
      </c>
      <c r="AC1850" s="50" t="str">
        <f t="shared" si="121"/>
        <v>China-1985</v>
      </c>
      <c r="AD1850" s="51">
        <f t="shared" si="122"/>
        <v>685148.36499999999</v>
      </c>
      <c r="AE1850" s="15">
        <f t="shared" si="123"/>
        <v>0.56296569283938969</v>
      </c>
      <c r="AF1850">
        <f t="shared" si="124"/>
        <v>5.6342878663040281E-2</v>
      </c>
    </row>
    <row r="1851" spans="1:32" x14ac:dyDescent="0.25">
      <c r="A1851" s="59">
        <v>1834</v>
      </c>
      <c r="B1851" s="60" t="s">
        <v>309</v>
      </c>
      <c r="C1851" s="61" t="s">
        <v>411</v>
      </c>
      <c r="D1851" s="62">
        <v>10</v>
      </c>
      <c r="E1851" s="62">
        <v>344</v>
      </c>
      <c r="F1851" s="62">
        <v>1985</v>
      </c>
      <c r="G1851" s="50">
        <v>394.13799999999998</v>
      </c>
      <c r="H1851" s="50">
        <v>418.75799999999998</v>
      </c>
      <c r="I1851" s="50">
        <v>438.61</v>
      </c>
      <c r="J1851" s="50">
        <v>454.98200000000003</v>
      </c>
      <c r="K1851" s="50">
        <v>568.548</v>
      </c>
      <c r="L1851" s="50">
        <v>591.58500000000004</v>
      </c>
      <c r="M1851" s="50">
        <v>479.26100000000002</v>
      </c>
      <c r="N1851" s="50">
        <v>387.63</v>
      </c>
      <c r="O1851" s="50">
        <v>227.595</v>
      </c>
      <c r="P1851" s="50">
        <v>262.98700000000002</v>
      </c>
      <c r="Q1851" s="50">
        <v>268.83499999999998</v>
      </c>
      <c r="R1851" s="50">
        <v>244.38</v>
      </c>
      <c r="S1851" s="50">
        <v>205.86600000000001</v>
      </c>
      <c r="T1851" s="50">
        <v>155.88499999999999</v>
      </c>
      <c r="U1851" s="50">
        <v>113.456</v>
      </c>
      <c r="V1851" s="50">
        <v>68.150999999999996</v>
      </c>
      <c r="W1851" s="50">
        <v>56.954999999999998</v>
      </c>
      <c r="X1851" s="50" t="s">
        <v>311</v>
      </c>
      <c r="Y1851" s="50" t="s">
        <v>311</v>
      </c>
      <c r="Z1851" s="50" t="s">
        <v>311</v>
      </c>
      <c r="AA1851" s="50" t="s">
        <v>311</v>
      </c>
      <c r="AB1851" s="50" t="s">
        <v>311</v>
      </c>
      <c r="AC1851" s="50" t="str">
        <f t="shared" si="121"/>
        <v>China, Hong Kong SAR-1985</v>
      </c>
      <c r="AD1851" s="51">
        <f t="shared" si="122"/>
        <v>3691.6690000000003</v>
      </c>
      <c r="AE1851" s="15">
        <f t="shared" si="123"/>
        <v>0.44585606130993855</v>
      </c>
      <c r="AF1851">
        <f t="shared" si="124"/>
        <v>7.9796284776484747E-2</v>
      </c>
    </row>
    <row r="1852" spans="1:32" x14ac:dyDescent="0.25">
      <c r="A1852" s="59">
        <v>1835</v>
      </c>
      <c r="B1852" s="60" t="s">
        <v>309</v>
      </c>
      <c r="C1852" s="61" t="s">
        <v>412</v>
      </c>
      <c r="D1852" s="62">
        <v>11</v>
      </c>
      <c r="E1852" s="62">
        <v>446</v>
      </c>
      <c r="F1852" s="62">
        <v>1985</v>
      </c>
      <c r="G1852" s="50">
        <v>28.315999999999999</v>
      </c>
      <c r="H1852" s="50">
        <v>16.5</v>
      </c>
      <c r="I1852" s="50">
        <v>22.18</v>
      </c>
      <c r="J1852" s="50">
        <v>24.001000000000001</v>
      </c>
      <c r="K1852" s="50">
        <v>31.991</v>
      </c>
      <c r="L1852" s="50">
        <v>36.710999999999999</v>
      </c>
      <c r="M1852" s="50">
        <v>30.324999999999999</v>
      </c>
      <c r="N1852" s="50">
        <v>20.562999999999999</v>
      </c>
      <c r="O1852" s="50">
        <v>11.882</v>
      </c>
      <c r="P1852" s="50">
        <v>9.5259999999999998</v>
      </c>
      <c r="Q1852" s="50">
        <v>10.632</v>
      </c>
      <c r="R1852" s="50">
        <v>11.14</v>
      </c>
      <c r="S1852" s="50">
        <v>9.0020000000000007</v>
      </c>
      <c r="T1852" s="50">
        <v>7.827</v>
      </c>
      <c r="U1852" s="50">
        <v>5.319</v>
      </c>
      <c r="V1852" s="50">
        <v>4.4080000000000004</v>
      </c>
      <c r="W1852" s="50">
        <v>3.258</v>
      </c>
      <c r="X1852" s="50" t="s">
        <v>311</v>
      </c>
      <c r="Y1852" s="50" t="s">
        <v>311</v>
      </c>
      <c r="Z1852" s="50" t="s">
        <v>311</v>
      </c>
      <c r="AA1852" s="50" t="s">
        <v>311</v>
      </c>
      <c r="AB1852" s="50" t="s">
        <v>311</v>
      </c>
      <c r="AC1852" s="50" t="str">
        <f t="shared" si="121"/>
        <v>China, Macao SAR-1985</v>
      </c>
      <c r="AD1852" s="51">
        <f t="shared" si="122"/>
        <v>195.77300000000002</v>
      </c>
      <c r="AE1852" s="15">
        <f t="shared" si="123"/>
        <v>0.44851945876091187</v>
      </c>
      <c r="AF1852">
        <f t="shared" si="124"/>
        <v>7.9202645669770796E-2</v>
      </c>
    </row>
    <row r="1853" spans="1:32" x14ac:dyDescent="0.25">
      <c r="A1853" s="59">
        <v>1836</v>
      </c>
      <c r="B1853" s="60" t="s">
        <v>309</v>
      </c>
      <c r="C1853" s="61" t="s">
        <v>413</v>
      </c>
      <c r="D1853" s="62"/>
      <c r="E1853" s="62">
        <v>170</v>
      </c>
      <c r="F1853" s="62">
        <v>1985</v>
      </c>
      <c r="G1853" s="50">
        <v>4282.16</v>
      </c>
      <c r="H1853" s="50">
        <v>3925.0250000000001</v>
      </c>
      <c r="I1853" s="50">
        <v>3552.7910000000002</v>
      </c>
      <c r="J1853" s="50">
        <v>3638.241</v>
      </c>
      <c r="K1853" s="50">
        <v>3239.4780000000001</v>
      </c>
      <c r="L1853" s="50">
        <v>2693.2919999999999</v>
      </c>
      <c r="M1853" s="50">
        <v>2238.346</v>
      </c>
      <c r="N1853" s="50">
        <v>1722.431</v>
      </c>
      <c r="O1853" s="50">
        <v>1271.2059999999999</v>
      </c>
      <c r="P1853" s="50">
        <v>1026.2170000000001</v>
      </c>
      <c r="Q1853" s="50">
        <v>868.06200000000001</v>
      </c>
      <c r="R1853" s="50">
        <v>732.71600000000001</v>
      </c>
      <c r="S1853" s="50">
        <v>614.26700000000005</v>
      </c>
      <c r="T1853" s="50">
        <v>460.05599999999998</v>
      </c>
      <c r="U1853" s="50">
        <v>346.435</v>
      </c>
      <c r="V1853" s="50">
        <v>222.983</v>
      </c>
      <c r="W1853" s="50">
        <v>177.982</v>
      </c>
      <c r="X1853" s="50" t="s">
        <v>311</v>
      </c>
      <c r="Y1853" s="50" t="s">
        <v>311</v>
      </c>
      <c r="Z1853" s="50" t="s">
        <v>311</v>
      </c>
      <c r="AA1853" s="50" t="s">
        <v>311</v>
      </c>
      <c r="AB1853" s="50" t="s">
        <v>311</v>
      </c>
      <c r="AC1853" s="50" t="str">
        <f t="shared" si="121"/>
        <v>Colombia-1985</v>
      </c>
      <c r="AD1853" s="51">
        <f t="shared" si="122"/>
        <v>18044.256000000001</v>
      </c>
      <c r="AE1853" s="15">
        <f t="shared" si="123"/>
        <v>0.71864597797770091</v>
      </c>
      <c r="AF1853">
        <f t="shared" si="124"/>
        <v>4.0512904341906873E-2</v>
      </c>
    </row>
    <row r="1854" spans="1:32" x14ac:dyDescent="0.25">
      <c r="A1854" s="59">
        <v>1837</v>
      </c>
      <c r="B1854" s="60" t="s">
        <v>309</v>
      </c>
      <c r="C1854" s="61" t="s">
        <v>364</v>
      </c>
      <c r="D1854" s="62"/>
      <c r="E1854" s="62">
        <v>174</v>
      </c>
      <c r="F1854" s="62">
        <v>1985</v>
      </c>
      <c r="G1854" s="50">
        <v>66.052999999999997</v>
      </c>
      <c r="H1854" s="50">
        <v>52.244</v>
      </c>
      <c r="I1854" s="50">
        <v>43.289000000000001</v>
      </c>
      <c r="J1854" s="50">
        <v>36.872999999999998</v>
      </c>
      <c r="K1854" s="50">
        <v>31.544</v>
      </c>
      <c r="L1854" s="50">
        <v>26.443999999999999</v>
      </c>
      <c r="M1854" s="50">
        <v>20.943999999999999</v>
      </c>
      <c r="N1854" s="50">
        <v>15.446</v>
      </c>
      <c r="O1854" s="50">
        <v>13.759</v>
      </c>
      <c r="P1854" s="50">
        <v>12.061999999999999</v>
      </c>
      <c r="Q1854" s="50">
        <v>10.146000000000001</v>
      </c>
      <c r="R1854" s="50">
        <v>8.3960000000000008</v>
      </c>
      <c r="S1854" s="50">
        <v>6.7169999999999996</v>
      </c>
      <c r="T1854" s="50">
        <v>5.0919999999999996</v>
      </c>
      <c r="U1854" s="50">
        <v>3.407</v>
      </c>
      <c r="V1854" s="50">
        <v>1.8839999999999999</v>
      </c>
      <c r="W1854" s="50">
        <v>1.0369999999999999</v>
      </c>
      <c r="X1854" s="50" t="s">
        <v>311</v>
      </c>
      <c r="Y1854" s="50" t="s">
        <v>311</v>
      </c>
      <c r="Z1854" s="50" t="s">
        <v>311</v>
      </c>
      <c r="AA1854" s="50" t="s">
        <v>311</v>
      </c>
      <c r="AB1854" s="50" t="s">
        <v>311</v>
      </c>
      <c r="AC1854" s="50" t="str">
        <f t="shared" si="121"/>
        <v>Comoros-1985</v>
      </c>
      <c r="AD1854" s="51">
        <f t="shared" si="122"/>
        <v>182.33100000000005</v>
      </c>
      <c r="AE1854" s="15">
        <f t="shared" si="123"/>
        <v>0.9488567495379282</v>
      </c>
      <c r="AF1854">
        <f t="shared" si="124"/>
        <v>3.32056862556954E-2</v>
      </c>
    </row>
    <row r="1855" spans="1:32" x14ac:dyDescent="0.25">
      <c r="A1855" s="59">
        <v>1838</v>
      </c>
      <c r="B1855" s="60" t="s">
        <v>309</v>
      </c>
      <c r="C1855" s="61" t="s">
        <v>414</v>
      </c>
      <c r="D1855" s="62"/>
      <c r="E1855" s="62">
        <v>178</v>
      </c>
      <c r="F1855" s="62">
        <v>1985</v>
      </c>
      <c r="G1855" s="50">
        <v>366.01100000000002</v>
      </c>
      <c r="H1855" s="50">
        <v>315.95299999999997</v>
      </c>
      <c r="I1855" s="50">
        <v>266.89</v>
      </c>
      <c r="J1855" s="50">
        <v>221.583</v>
      </c>
      <c r="K1855" s="50">
        <v>182.864</v>
      </c>
      <c r="L1855" s="50">
        <v>149.25299999999999</v>
      </c>
      <c r="M1855" s="50">
        <v>123.17100000000001</v>
      </c>
      <c r="N1855" s="50">
        <v>101.89</v>
      </c>
      <c r="O1855" s="50">
        <v>86.991</v>
      </c>
      <c r="P1855" s="50">
        <v>74.38</v>
      </c>
      <c r="Q1855" s="50">
        <v>63.152000000000001</v>
      </c>
      <c r="R1855" s="50">
        <v>52.761000000000003</v>
      </c>
      <c r="S1855" s="50">
        <v>42.805</v>
      </c>
      <c r="T1855" s="50">
        <v>32.843000000000004</v>
      </c>
      <c r="U1855" s="50">
        <v>23.067</v>
      </c>
      <c r="V1855" s="50">
        <v>14.111000000000001</v>
      </c>
      <c r="W1855" s="50">
        <v>10.045</v>
      </c>
      <c r="X1855" s="50" t="s">
        <v>311</v>
      </c>
      <c r="Y1855" s="50" t="s">
        <v>311</v>
      </c>
      <c r="Z1855" s="50" t="s">
        <v>311</v>
      </c>
      <c r="AA1855" s="50" t="s">
        <v>311</v>
      </c>
      <c r="AB1855" s="50" t="s">
        <v>311</v>
      </c>
      <c r="AC1855" s="50" t="str">
        <f t="shared" si="121"/>
        <v>Congo-1985</v>
      </c>
      <c r="AD1855" s="51">
        <f t="shared" si="122"/>
        <v>1098.8500000000001</v>
      </c>
      <c r="AE1855" s="15">
        <f t="shared" si="123"/>
        <v>0.93636074077444575</v>
      </c>
      <c r="AF1855">
        <f t="shared" si="124"/>
        <v>3.9100377788977313E-2</v>
      </c>
    </row>
    <row r="1856" spans="1:32" x14ac:dyDescent="0.25">
      <c r="A1856" s="59">
        <v>1839</v>
      </c>
      <c r="B1856" s="60" t="s">
        <v>309</v>
      </c>
      <c r="C1856" s="61" t="s">
        <v>415</v>
      </c>
      <c r="D1856" s="62"/>
      <c r="E1856" s="62">
        <v>188</v>
      </c>
      <c r="F1856" s="62">
        <v>1985</v>
      </c>
      <c r="G1856" s="50">
        <v>368.78399999999999</v>
      </c>
      <c r="H1856" s="50">
        <v>318.68700000000001</v>
      </c>
      <c r="I1856" s="50">
        <v>276.36200000000002</v>
      </c>
      <c r="J1856" s="50">
        <v>288.827</v>
      </c>
      <c r="K1856" s="50">
        <v>283.61099999999999</v>
      </c>
      <c r="L1856" s="50">
        <v>241.31899999999999</v>
      </c>
      <c r="M1856" s="50">
        <v>189.29</v>
      </c>
      <c r="N1856" s="50">
        <v>170.81100000000001</v>
      </c>
      <c r="O1856" s="50">
        <v>133.97999999999999</v>
      </c>
      <c r="P1856" s="50">
        <v>110.962</v>
      </c>
      <c r="Q1856" s="50">
        <v>92.563000000000002</v>
      </c>
      <c r="R1856" s="50">
        <v>77.268000000000001</v>
      </c>
      <c r="S1856" s="50">
        <v>59.679000000000002</v>
      </c>
      <c r="T1856" s="50">
        <v>44.472000000000001</v>
      </c>
      <c r="U1856" s="50">
        <v>33.697000000000003</v>
      </c>
      <c r="V1856" s="50">
        <v>21.741</v>
      </c>
      <c r="W1856" s="50">
        <v>18.18</v>
      </c>
      <c r="X1856" s="50" t="s">
        <v>311</v>
      </c>
      <c r="Y1856" s="50" t="s">
        <v>311</v>
      </c>
      <c r="Z1856" s="50" t="s">
        <v>311</v>
      </c>
      <c r="AA1856" s="50" t="s">
        <v>311</v>
      </c>
      <c r="AB1856" s="50" t="s">
        <v>311</v>
      </c>
      <c r="AC1856" s="50" t="str">
        <f t="shared" si="121"/>
        <v>Costa Rica-1985</v>
      </c>
      <c r="AD1856" s="51">
        <f t="shared" si="122"/>
        <v>1648.3100000000002</v>
      </c>
      <c r="AE1856" s="15">
        <f t="shared" si="123"/>
        <v>0.6563832046156366</v>
      </c>
      <c r="AF1856">
        <f t="shared" si="124"/>
        <v>4.5208091593760366E-2</v>
      </c>
    </row>
    <row r="1857" spans="1:32" x14ac:dyDescent="0.25">
      <c r="A1857" s="59">
        <v>1840</v>
      </c>
      <c r="B1857" s="60" t="s">
        <v>309</v>
      </c>
      <c r="C1857" s="61" t="s">
        <v>416</v>
      </c>
      <c r="D1857" s="62"/>
      <c r="E1857" s="62">
        <v>384</v>
      </c>
      <c r="F1857" s="62">
        <v>1985</v>
      </c>
      <c r="G1857" s="50">
        <v>1907.4829999999999</v>
      </c>
      <c r="H1857" s="50">
        <v>1547.4010000000001</v>
      </c>
      <c r="I1857" s="50">
        <v>1198.5419999999999</v>
      </c>
      <c r="J1857" s="50">
        <v>965.96900000000005</v>
      </c>
      <c r="K1857" s="50">
        <v>839.12400000000002</v>
      </c>
      <c r="L1857" s="50">
        <v>742.98199999999997</v>
      </c>
      <c r="M1857" s="50">
        <v>646.03700000000003</v>
      </c>
      <c r="N1857" s="50">
        <v>539.28200000000004</v>
      </c>
      <c r="O1857" s="50">
        <v>469.87700000000001</v>
      </c>
      <c r="P1857" s="50">
        <v>390.96</v>
      </c>
      <c r="Q1857" s="50">
        <v>309.42700000000002</v>
      </c>
      <c r="R1857" s="50">
        <v>234.26900000000001</v>
      </c>
      <c r="S1857" s="50">
        <v>170.81299999999999</v>
      </c>
      <c r="T1857" s="50">
        <v>118.27200000000001</v>
      </c>
      <c r="U1857" s="50">
        <v>75.010000000000005</v>
      </c>
      <c r="V1857" s="50">
        <v>41.414999999999999</v>
      </c>
      <c r="W1857" s="50">
        <v>25.695</v>
      </c>
      <c r="X1857" s="50" t="s">
        <v>311</v>
      </c>
      <c r="Y1857" s="50" t="s">
        <v>311</v>
      </c>
      <c r="Z1857" s="50" t="s">
        <v>311</v>
      </c>
      <c r="AA1857" s="50" t="s">
        <v>311</v>
      </c>
      <c r="AB1857" s="50" t="s">
        <v>311</v>
      </c>
      <c r="AC1857" s="50" t="str">
        <f t="shared" si="121"/>
        <v>Côte d'Ivoire-1985</v>
      </c>
      <c r="AD1857" s="51">
        <f t="shared" si="122"/>
        <v>5308.7400000000007</v>
      </c>
      <c r="AE1857" s="15">
        <f t="shared" si="123"/>
        <v>0.92560908991587432</v>
      </c>
      <c r="AF1857">
        <f t="shared" si="124"/>
        <v>2.6138090852932987E-2</v>
      </c>
    </row>
    <row r="1858" spans="1:32" x14ac:dyDescent="0.25">
      <c r="A1858" s="59">
        <v>1841</v>
      </c>
      <c r="B1858" s="60" t="s">
        <v>309</v>
      </c>
      <c r="C1858" s="61" t="s">
        <v>417</v>
      </c>
      <c r="D1858" s="62"/>
      <c r="E1858" s="62">
        <v>191</v>
      </c>
      <c r="F1858" s="62">
        <v>1985</v>
      </c>
      <c r="G1858" s="50">
        <v>322.86099999999999</v>
      </c>
      <c r="H1858" s="50">
        <v>326.43400000000003</v>
      </c>
      <c r="I1858" s="50">
        <v>332.21899999999999</v>
      </c>
      <c r="J1858" s="50">
        <v>320.649</v>
      </c>
      <c r="K1858" s="50">
        <v>350.35</v>
      </c>
      <c r="L1858" s="50">
        <v>372.47199999999998</v>
      </c>
      <c r="M1858" s="50">
        <v>384.10899999999998</v>
      </c>
      <c r="N1858" s="50">
        <v>344.03500000000003</v>
      </c>
      <c r="O1858" s="50">
        <v>259.06299999999999</v>
      </c>
      <c r="P1858" s="50">
        <v>324.58</v>
      </c>
      <c r="Q1858" s="50">
        <v>337.11200000000002</v>
      </c>
      <c r="R1858" s="50">
        <v>301.61399999999998</v>
      </c>
      <c r="S1858" s="50">
        <v>238.12700000000001</v>
      </c>
      <c r="T1858" s="50">
        <v>137.477</v>
      </c>
      <c r="U1858" s="50">
        <v>153.887</v>
      </c>
      <c r="V1858" s="50">
        <v>123.462</v>
      </c>
      <c r="W1858" s="50">
        <v>87.665999999999997</v>
      </c>
      <c r="X1858" s="50" t="s">
        <v>311</v>
      </c>
      <c r="Y1858" s="50" t="s">
        <v>311</v>
      </c>
      <c r="Z1858" s="50" t="s">
        <v>311</v>
      </c>
      <c r="AA1858" s="50" t="s">
        <v>311</v>
      </c>
      <c r="AB1858" s="50" t="s">
        <v>311</v>
      </c>
      <c r="AC1858" s="50" t="str">
        <f t="shared" si="121"/>
        <v>Croatia-1985</v>
      </c>
      <c r="AD1858" s="51">
        <f t="shared" si="122"/>
        <v>3232.1109999999999</v>
      </c>
      <c r="AE1858" s="15">
        <f t="shared" si="123"/>
        <v>0.45914450339112739</v>
      </c>
      <c r="AF1858">
        <f t="shared" si="124"/>
        <v>0.11925408644575633</v>
      </c>
    </row>
    <row r="1859" spans="1:32" x14ac:dyDescent="0.25">
      <c r="A1859" s="59">
        <v>1842</v>
      </c>
      <c r="B1859" s="60" t="s">
        <v>309</v>
      </c>
      <c r="C1859" s="61" t="s">
        <v>365</v>
      </c>
      <c r="D1859" s="62"/>
      <c r="E1859" s="62">
        <v>192</v>
      </c>
      <c r="F1859" s="62">
        <v>1985</v>
      </c>
      <c r="G1859" s="50">
        <v>783.83799999999997</v>
      </c>
      <c r="H1859" s="50">
        <v>784.06</v>
      </c>
      <c r="I1859" s="50">
        <v>1103.2809999999999</v>
      </c>
      <c r="J1859" s="50">
        <v>1162.153</v>
      </c>
      <c r="K1859" s="50">
        <v>1132.56</v>
      </c>
      <c r="L1859" s="50">
        <v>763.78800000000001</v>
      </c>
      <c r="M1859" s="50">
        <v>737.68499999999995</v>
      </c>
      <c r="N1859" s="50">
        <v>603.38800000000003</v>
      </c>
      <c r="O1859" s="50">
        <v>554.529</v>
      </c>
      <c r="P1859" s="50">
        <v>500.81299999999999</v>
      </c>
      <c r="Q1859" s="50">
        <v>416.21800000000002</v>
      </c>
      <c r="R1859" s="50">
        <v>363.47199999999998</v>
      </c>
      <c r="S1859" s="50">
        <v>316.43900000000002</v>
      </c>
      <c r="T1859" s="50">
        <v>276.815</v>
      </c>
      <c r="U1859" s="50">
        <v>239.012</v>
      </c>
      <c r="V1859" s="50">
        <v>179.01300000000001</v>
      </c>
      <c r="W1859" s="50">
        <v>165.92500000000001</v>
      </c>
      <c r="X1859" s="50" t="s">
        <v>311</v>
      </c>
      <c r="Y1859" s="50" t="s">
        <v>311</v>
      </c>
      <c r="Z1859" s="50" t="s">
        <v>311</v>
      </c>
      <c r="AA1859" s="50" t="s">
        <v>311</v>
      </c>
      <c r="AB1859" s="50" t="s">
        <v>311</v>
      </c>
      <c r="AC1859" s="50" t="str">
        <f t="shared" si="121"/>
        <v>Cuba-1985</v>
      </c>
      <c r="AD1859" s="51">
        <f t="shared" si="122"/>
        <v>6551.0449999999992</v>
      </c>
      <c r="AE1859" s="15">
        <f t="shared" si="123"/>
        <v>0.53914207580622642</v>
      </c>
      <c r="AF1859">
        <f t="shared" si="124"/>
        <v>9.3335945862950201E-2</v>
      </c>
    </row>
    <row r="1860" spans="1:32" x14ac:dyDescent="0.25">
      <c r="A1860" s="59">
        <v>1843</v>
      </c>
      <c r="B1860" s="60" t="s">
        <v>309</v>
      </c>
      <c r="C1860" s="61" t="s">
        <v>366</v>
      </c>
      <c r="D1860" s="62"/>
      <c r="E1860" s="62">
        <v>531</v>
      </c>
      <c r="F1860" s="62">
        <v>1985</v>
      </c>
      <c r="G1860" s="50">
        <v>13.721</v>
      </c>
      <c r="H1860" s="50">
        <v>13.388</v>
      </c>
      <c r="I1860" s="50">
        <v>14.602</v>
      </c>
      <c r="J1860" s="50">
        <v>15.728999999999999</v>
      </c>
      <c r="K1860" s="50">
        <v>15.621</v>
      </c>
      <c r="L1860" s="50">
        <v>14.105</v>
      </c>
      <c r="M1860" s="50">
        <v>11.412000000000001</v>
      </c>
      <c r="N1860" s="50">
        <v>10.058</v>
      </c>
      <c r="O1860" s="50">
        <v>8.6419999999999995</v>
      </c>
      <c r="P1860" s="50">
        <v>7.3049999999999997</v>
      </c>
      <c r="Q1860" s="50">
        <v>6.0880000000000001</v>
      </c>
      <c r="R1860" s="50">
        <v>5.3570000000000002</v>
      </c>
      <c r="S1860" s="50">
        <v>4.5629999999999997</v>
      </c>
      <c r="T1860" s="50">
        <v>3.4670000000000001</v>
      </c>
      <c r="U1860" s="50">
        <v>2.6160000000000001</v>
      </c>
      <c r="V1860" s="50">
        <v>1.899</v>
      </c>
      <c r="W1860" s="50">
        <v>1.804</v>
      </c>
      <c r="X1860" s="50" t="s">
        <v>311</v>
      </c>
      <c r="Y1860" s="50" t="s">
        <v>311</v>
      </c>
      <c r="Z1860" s="50" t="s">
        <v>311</v>
      </c>
      <c r="AA1860" s="50" t="s">
        <v>311</v>
      </c>
      <c r="AB1860" s="50" t="s">
        <v>311</v>
      </c>
      <c r="AC1860" s="50" t="str">
        <f t="shared" si="121"/>
        <v>Curaçao-1985</v>
      </c>
      <c r="AD1860" s="51">
        <f t="shared" si="122"/>
        <v>98.879999999999981</v>
      </c>
      <c r="AE1860" s="15">
        <f t="shared" si="123"/>
        <v>0.52080299352750814</v>
      </c>
      <c r="AF1860">
        <f t="shared" si="124"/>
        <v>6.9606162556635917E-2</v>
      </c>
    </row>
    <row r="1861" spans="1:32" x14ac:dyDescent="0.25">
      <c r="A1861" s="59">
        <v>1844</v>
      </c>
      <c r="B1861" s="60" t="s">
        <v>309</v>
      </c>
      <c r="C1861" s="61" t="s">
        <v>418</v>
      </c>
      <c r="D1861" s="62">
        <v>12</v>
      </c>
      <c r="E1861" s="62">
        <v>196</v>
      </c>
      <c r="F1861" s="62">
        <v>1985</v>
      </c>
      <c r="G1861" s="50">
        <v>64.418000000000006</v>
      </c>
      <c r="H1861" s="50">
        <v>55.69</v>
      </c>
      <c r="I1861" s="50">
        <v>55.335000000000001</v>
      </c>
      <c r="J1861" s="50">
        <v>57.822000000000003</v>
      </c>
      <c r="K1861" s="50">
        <v>67.823999999999998</v>
      </c>
      <c r="L1861" s="50">
        <v>61.33</v>
      </c>
      <c r="M1861" s="50">
        <v>55.588000000000001</v>
      </c>
      <c r="N1861" s="50">
        <v>49.253999999999998</v>
      </c>
      <c r="O1861" s="50">
        <v>42.469000000000001</v>
      </c>
      <c r="P1861" s="50">
        <v>37.22</v>
      </c>
      <c r="Q1861" s="50">
        <v>32.988</v>
      </c>
      <c r="R1861" s="50">
        <v>29.015000000000001</v>
      </c>
      <c r="S1861" s="50">
        <v>25.469000000000001</v>
      </c>
      <c r="T1861" s="50">
        <v>23.262</v>
      </c>
      <c r="U1861" s="50">
        <v>19.72</v>
      </c>
      <c r="V1861" s="50">
        <v>13.356999999999999</v>
      </c>
      <c r="W1861" s="50">
        <v>12.926</v>
      </c>
      <c r="X1861" s="50" t="s">
        <v>311</v>
      </c>
      <c r="Y1861" s="50" t="s">
        <v>311</v>
      </c>
      <c r="Z1861" s="50" t="s">
        <v>311</v>
      </c>
      <c r="AA1861" s="50" t="s">
        <v>311</v>
      </c>
      <c r="AB1861" s="50" t="s">
        <v>311</v>
      </c>
      <c r="AC1861" s="50" t="str">
        <f t="shared" si="121"/>
        <v>Cyprus-1985</v>
      </c>
      <c r="AD1861" s="51">
        <f t="shared" si="122"/>
        <v>458.97899999999993</v>
      </c>
      <c r="AE1861" s="15">
        <f t="shared" si="123"/>
        <v>0.53315729042069471</v>
      </c>
      <c r="AF1861">
        <f t="shared" si="124"/>
        <v>0.10917811803499876</v>
      </c>
    </row>
    <row r="1862" spans="1:32" x14ac:dyDescent="0.25">
      <c r="A1862" s="59">
        <v>1845</v>
      </c>
      <c r="B1862" s="60" t="s">
        <v>309</v>
      </c>
      <c r="C1862" s="61" t="s">
        <v>419</v>
      </c>
      <c r="D1862" s="62"/>
      <c r="E1862" s="62">
        <v>408</v>
      </c>
      <c r="F1862" s="62">
        <v>1985</v>
      </c>
      <c r="G1862" s="50">
        <v>1903.873</v>
      </c>
      <c r="H1862" s="50">
        <v>1671.742</v>
      </c>
      <c r="I1862" s="50">
        <v>2336.1930000000002</v>
      </c>
      <c r="J1862" s="50">
        <v>2353.6239999999998</v>
      </c>
      <c r="K1862" s="50">
        <v>1679.8150000000001</v>
      </c>
      <c r="L1862" s="50">
        <v>1788.287</v>
      </c>
      <c r="M1862" s="50">
        <v>914.44299999999998</v>
      </c>
      <c r="N1862" s="50">
        <v>1249.912</v>
      </c>
      <c r="O1862" s="50">
        <v>1280.6199999999999</v>
      </c>
      <c r="P1862" s="50">
        <v>1150.992</v>
      </c>
      <c r="Q1862" s="50">
        <v>799.36</v>
      </c>
      <c r="R1862" s="50">
        <v>579.779</v>
      </c>
      <c r="S1862" s="50">
        <v>434.67500000000001</v>
      </c>
      <c r="T1862" s="50">
        <v>312.12700000000001</v>
      </c>
      <c r="U1862" s="50">
        <v>211.37100000000001</v>
      </c>
      <c r="V1862" s="50">
        <v>126.515</v>
      </c>
      <c r="W1862" s="50">
        <v>83.91</v>
      </c>
      <c r="X1862" s="50" t="s">
        <v>311</v>
      </c>
      <c r="Y1862" s="50" t="s">
        <v>311</v>
      </c>
      <c r="Z1862" s="50" t="s">
        <v>311</v>
      </c>
      <c r="AA1862" s="50" t="s">
        <v>311</v>
      </c>
      <c r="AB1862" s="50" t="s">
        <v>311</v>
      </c>
      <c r="AC1862" s="50" t="str">
        <f t="shared" si="121"/>
        <v>Dem. People's Republic of Korea-1985</v>
      </c>
      <c r="AD1862" s="51">
        <f t="shared" si="122"/>
        <v>12231.507000000001</v>
      </c>
      <c r="AE1862" s="15">
        <f t="shared" si="123"/>
        <v>0.5433288800799444</v>
      </c>
      <c r="AF1862">
        <f t="shared" si="124"/>
        <v>4.0451427977742767E-2</v>
      </c>
    </row>
    <row r="1863" spans="1:32" x14ac:dyDescent="0.25">
      <c r="A1863" s="59">
        <v>1846</v>
      </c>
      <c r="B1863" s="60" t="s">
        <v>309</v>
      </c>
      <c r="C1863" s="61" t="s">
        <v>420</v>
      </c>
      <c r="D1863" s="62"/>
      <c r="E1863" s="62">
        <v>180</v>
      </c>
      <c r="F1863" s="62">
        <v>1985</v>
      </c>
      <c r="G1863" s="50">
        <v>5463.3230000000003</v>
      </c>
      <c r="H1863" s="50">
        <v>4319.2219999999998</v>
      </c>
      <c r="I1863" s="50">
        <v>3621.163</v>
      </c>
      <c r="J1863" s="50">
        <v>3065.84</v>
      </c>
      <c r="K1863" s="50">
        <v>2566.0700000000002</v>
      </c>
      <c r="L1863" s="50">
        <v>2132.7429999999999</v>
      </c>
      <c r="M1863" s="50">
        <v>1779.354</v>
      </c>
      <c r="N1863" s="50">
        <v>1556.607</v>
      </c>
      <c r="O1863" s="50">
        <v>1309.7919999999999</v>
      </c>
      <c r="P1863" s="50">
        <v>1078.1690000000001</v>
      </c>
      <c r="Q1863" s="50">
        <v>877.226</v>
      </c>
      <c r="R1863" s="50">
        <v>700.96</v>
      </c>
      <c r="S1863" s="50">
        <v>537.98299999999995</v>
      </c>
      <c r="T1863" s="50">
        <v>390.78500000000003</v>
      </c>
      <c r="U1863" s="50">
        <v>255.75299999999999</v>
      </c>
      <c r="V1863" s="50">
        <v>142.28200000000001</v>
      </c>
      <c r="W1863" s="50">
        <v>86.174000000000007</v>
      </c>
      <c r="X1863" s="50" t="s">
        <v>311</v>
      </c>
      <c r="Y1863" s="50" t="s">
        <v>311</v>
      </c>
      <c r="Z1863" s="50" t="s">
        <v>311</v>
      </c>
      <c r="AA1863" s="50" t="s">
        <v>311</v>
      </c>
      <c r="AB1863" s="50" t="s">
        <v>311</v>
      </c>
      <c r="AC1863" s="50" t="str">
        <f t="shared" si="121"/>
        <v>Democratic Republic of the Congo-1985</v>
      </c>
      <c r="AD1863" s="51">
        <f t="shared" si="122"/>
        <v>15604.743999999999</v>
      </c>
      <c r="AE1863" s="15">
        <f t="shared" si="123"/>
        <v>0.91502314937047369</v>
      </c>
      <c r="AF1863">
        <f t="shared" si="124"/>
        <v>3.0163415821016577E-2</v>
      </c>
    </row>
    <row r="1864" spans="1:32" x14ac:dyDescent="0.25">
      <c r="A1864" s="59">
        <v>1847</v>
      </c>
      <c r="B1864" s="60" t="s">
        <v>309</v>
      </c>
      <c r="C1864" s="61" t="s">
        <v>421</v>
      </c>
      <c r="D1864" s="62"/>
      <c r="E1864" s="62">
        <v>208</v>
      </c>
      <c r="F1864" s="62">
        <v>1985</v>
      </c>
      <c r="G1864" s="50">
        <v>264.20699999999999</v>
      </c>
      <c r="H1864" s="50">
        <v>313.43400000000003</v>
      </c>
      <c r="I1864" s="50">
        <v>363.887</v>
      </c>
      <c r="J1864" s="50">
        <v>392.00299999999999</v>
      </c>
      <c r="K1864" s="50">
        <v>397.83</v>
      </c>
      <c r="L1864" s="50">
        <v>371.43200000000002</v>
      </c>
      <c r="M1864" s="50">
        <v>371.50599999999997</v>
      </c>
      <c r="N1864" s="50">
        <v>410.12900000000002</v>
      </c>
      <c r="O1864" s="50">
        <v>368.92500000000001</v>
      </c>
      <c r="P1864" s="50">
        <v>293.80099999999999</v>
      </c>
      <c r="Q1864" s="50">
        <v>265.15100000000001</v>
      </c>
      <c r="R1864" s="50">
        <v>261.94299999999998</v>
      </c>
      <c r="S1864" s="50">
        <v>267.45800000000003</v>
      </c>
      <c r="T1864" s="50">
        <v>234.65299999999999</v>
      </c>
      <c r="U1864" s="50">
        <v>210.018</v>
      </c>
      <c r="V1864" s="50">
        <v>160.744</v>
      </c>
      <c r="W1864" s="50">
        <v>167.12200000000001</v>
      </c>
      <c r="X1864" s="50" t="s">
        <v>311</v>
      </c>
      <c r="Y1864" s="50" t="s">
        <v>311</v>
      </c>
      <c r="Z1864" s="50" t="s">
        <v>311</v>
      </c>
      <c r="AA1864" s="50" t="s">
        <v>311</v>
      </c>
      <c r="AB1864" s="50" t="s">
        <v>311</v>
      </c>
      <c r="AC1864" s="50" t="str">
        <f t="shared" si="121"/>
        <v>Denmark-1985</v>
      </c>
      <c r="AD1864" s="51">
        <f t="shared" si="122"/>
        <v>3400.1779999999994</v>
      </c>
      <c r="AE1864" s="15">
        <f t="shared" si="123"/>
        <v>0.50411037304517592</v>
      </c>
      <c r="AF1864">
        <f t="shared" si="124"/>
        <v>0.17793397341966502</v>
      </c>
    </row>
    <row r="1865" spans="1:32" x14ac:dyDescent="0.25">
      <c r="A1865" s="59">
        <v>1848</v>
      </c>
      <c r="B1865" s="60" t="s">
        <v>309</v>
      </c>
      <c r="C1865" s="61" t="s">
        <v>422</v>
      </c>
      <c r="D1865" s="62"/>
      <c r="E1865" s="62">
        <v>262</v>
      </c>
      <c r="F1865" s="62">
        <v>1985</v>
      </c>
      <c r="G1865" s="50">
        <v>73.168999999999997</v>
      </c>
      <c r="H1865" s="50">
        <v>65.722999999999999</v>
      </c>
      <c r="I1865" s="50">
        <v>53.031999999999996</v>
      </c>
      <c r="J1865" s="50">
        <v>46.713000000000001</v>
      </c>
      <c r="K1865" s="50">
        <v>41.302</v>
      </c>
      <c r="L1865" s="50">
        <v>31.855</v>
      </c>
      <c r="M1865" s="50">
        <v>23.291</v>
      </c>
      <c r="N1865" s="50">
        <v>21.609000000000002</v>
      </c>
      <c r="O1865" s="50">
        <v>17.361000000000001</v>
      </c>
      <c r="P1865" s="50">
        <v>14.010999999999999</v>
      </c>
      <c r="Q1865" s="50">
        <v>11.255000000000001</v>
      </c>
      <c r="R1865" s="50">
        <v>8.86</v>
      </c>
      <c r="S1865" s="50">
        <v>6.7290000000000001</v>
      </c>
      <c r="T1865" s="50">
        <v>4.8090000000000002</v>
      </c>
      <c r="U1865" s="50">
        <v>3.113</v>
      </c>
      <c r="V1865" s="50">
        <v>1.7310000000000001</v>
      </c>
      <c r="W1865" s="50">
        <v>1.05</v>
      </c>
      <c r="X1865" s="50" t="s">
        <v>311</v>
      </c>
      <c r="Y1865" s="50" t="s">
        <v>311</v>
      </c>
      <c r="Z1865" s="50" t="s">
        <v>311</v>
      </c>
      <c r="AA1865" s="50" t="s">
        <v>311</v>
      </c>
      <c r="AB1865" s="50" t="s">
        <v>311</v>
      </c>
      <c r="AC1865" s="50" t="str">
        <f t="shared" si="121"/>
        <v>Djibouti-1985</v>
      </c>
      <c r="AD1865" s="51">
        <f t="shared" si="122"/>
        <v>222.98600000000002</v>
      </c>
      <c r="AE1865" s="15">
        <f t="shared" si="123"/>
        <v>0.90869830392939455</v>
      </c>
      <c r="AF1865">
        <f t="shared" si="124"/>
        <v>2.5795955749439641E-2</v>
      </c>
    </row>
    <row r="1866" spans="1:32" x14ac:dyDescent="0.25">
      <c r="A1866" s="59">
        <v>1849</v>
      </c>
      <c r="B1866" s="60" t="s">
        <v>309</v>
      </c>
      <c r="C1866" s="61" t="s">
        <v>367</v>
      </c>
      <c r="D1866" s="62"/>
      <c r="E1866" s="62">
        <v>214</v>
      </c>
      <c r="F1866" s="62">
        <v>1985</v>
      </c>
      <c r="G1866" s="50">
        <v>947.44500000000005</v>
      </c>
      <c r="H1866" s="50">
        <v>872.26</v>
      </c>
      <c r="I1866" s="50">
        <v>812.26800000000003</v>
      </c>
      <c r="J1866" s="50">
        <v>735.39400000000001</v>
      </c>
      <c r="K1866" s="50">
        <v>640.91499999999996</v>
      </c>
      <c r="L1866" s="50">
        <v>529.44399999999996</v>
      </c>
      <c r="M1866" s="50">
        <v>413.94299999999998</v>
      </c>
      <c r="N1866" s="50">
        <v>315.83600000000001</v>
      </c>
      <c r="O1866" s="50">
        <v>255.995</v>
      </c>
      <c r="P1866" s="50">
        <v>239.67400000000001</v>
      </c>
      <c r="Q1866" s="50">
        <v>207.523</v>
      </c>
      <c r="R1866" s="50">
        <v>167.458</v>
      </c>
      <c r="S1866" s="50">
        <v>128.98599999999999</v>
      </c>
      <c r="T1866" s="50">
        <v>93.186000000000007</v>
      </c>
      <c r="U1866" s="50">
        <v>62.935000000000002</v>
      </c>
      <c r="V1866" s="50">
        <v>38.182000000000002</v>
      </c>
      <c r="W1866" s="50">
        <v>27.411999999999999</v>
      </c>
      <c r="X1866" s="50" t="s">
        <v>311</v>
      </c>
      <c r="Y1866" s="50" t="s">
        <v>311</v>
      </c>
      <c r="Z1866" s="50" t="s">
        <v>311</v>
      </c>
      <c r="AA1866" s="50" t="s">
        <v>311</v>
      </c>
      <c r="AB1866" s="50" t="s">
        <v>311</v>
      </c>
      <c r="AC1866" s="50" t="str">
        <f t="shared" si="121"/>
        <v>Dominican Republic-1985</v>
      </c>
      <c r="AD1866" s="51">
        <f t="shared" si="122"/>
        <v>3635.1680000000001</v>
      </c>
      <c r="AE1866" s="15">
        <f t="shared" si="123"/>
        <v>0.78502231533728273</v>
      </c>
      <c r="AF1866">
        <f t="shared" si="124"/>
        <v>3.5377375425253717E-2</v>
      </c>
    </row>
    <row r="1867" spans="1:32" x14ac:dyDescent="0.25">
      <c r="A1867" s="59">
        <v>1850</v>
      </c>
      <c r="B1867" s="60" t="s">
        <v>309</v>
      </c>
      <c r="C1867" s="61" t="s">
        <v>423</v>
      </c>
      <c r="D1867" s="62"/>
      <c r="E1867" s="62">
        <v>218</v>
      </c>
      <c r="F1867" s="62">
        <v>1985</v>
      </c>
      <c r="G1867" s="50">
        <v>1311.982</v>
      </c>
      <c r="H1867" s="50">
        <v>1198.569</v>
      </c>
      <c r="I1867" s="50">
        <v>1108.4059999999999</v>
      </c>
      <c r="J1867" s="50">
        <v>993.05799999999999</v>
      </c>
      <c r="K1867" s="50">
        <v>856.19100000000003</v>
      </c>
      <c r="L1867" s="50">
        <v>735.14099999999996</v>
      </c>
      <c r="M1867" s="50">
        <v>624.03</v>
      </c>
      <c r="N1867" s="50">
        <v>459.26799999999997</v>
      </c>
      <c r="O1867" s="50">
        <v>396.6</v>
      </c>
      <c r="P1867" s="50">
        <v>323.37</v>
      </c>
      <c r="Q1867" s="50">
        <v>269.71800000000002</v>
      </c>
      <c r="R1867" s="50">
        <v>221.059</v>
      </c>
      <c r="S1867" s="50">
        <v>175.304</v>
      </c>
      <c r="T1867" s="50">
        <v>137.20099999999999</v>
      </c>
      <c r="U1867" s="50">
        <v>107.67100000000001</v>
      </c>
      <c r="V1867" s="50">
        <v>68.638999999999996</v>
      </c>
      <c r="W1867" s="50">
        <v>59.771999999999998</v>
      </c>
      <c r="X1867" s="50" t="s">
        <v>311</v>
      </c>
      <c r="Y1867" s="50" t="s">
        <v>311</v>
      </c>
      <c r="Z1867" s="50" t="s">
        <v>311</v>
      </c>
      <c r="AA1867" s="50" t="s">
        <v>311</v>
      </c>
      <c r="AB1867" s="50" t="s">
        <v>311</v>
      </c>
      <c r="AC1867" s="50" t="str">
        <f t="shared" si="121"/>
        <v>Ecuador-1985</v>
      </c>
      <c r="AD1867" s="51">
        <f t="shared" si="122"/>
        <v>5053.7390000000005</v>
      </c>
      <c r="AE1867" s="15">
        <f t="shared" si="123"/>
        <v>0.78995769271028826</v>
      </c>
      <c r="AF1867">
        <f t="shared" si="124"/>
        <v>4.3041171972360161E-2</v>
      </c>
    </row>
    <row r="1868" spans="1:32" x14ac:dyDescent="0.25">
      <c r="A1868" s="59">
        <v>1851</v>
      </c>
      <c r="B1868" s="60" t="s">
        <v>309</v>
      </c>
      <c r="C1868" s="61" t="s">
        <v>424</v>
      </c>
      <c r="D1868" s="62"/>
      <c r="E1868" s="62">
        <v>818</v>
      </c>
      <c r="F1868" s="62">
        <v>1985</v>
      </c>
      <c r="G1868" s="50">
        <v>8033.8519999999999</v>
      </c>
      <c r="H1868" s="50">
        <v>6685.183</v>
      </c>
      <c r="I1868" s="50">
        <v>5759.674</v>
      </c>
      <c r="J1868" s="50">
        <v>5170.0379999999996</v>
      </c>
      <c r="K1868" s="50">
        <v>4367.3239999999996</v>
      </c>
      <c r="L1868" s="50">
        <v>3616.759</v>
      </c>
      <c r="M1868" s="50">
        <v>2966.616</v>
      </c>
      <c r="N1868" s="50">
        <v>2819.6529999999998</v>
      </c>
      <c r="O1868" s="50">
        <v>2012.547</v>
      </c>
      <c r="P1868" s="50">
        <v>1919.7909999999999</v>
      </c>
      <c r="Q1868" s="50">
        <v>1816.1880000000001</v>
      </c>
      <c r="R1868" s="50">
        <v>1571.548</v>
      </c>
      <c r="S1868" s="50">
        <v>1216.6369999999999</v>
      </c>
      <c r="T1868" s="50">
        <v>910.20600000000002</v>
      </c>
      <c r="U1868" s="50">
        <v>643.25199999999995</v>
      </c>
      <c r="V1868" s="50">
        <v>400.79199999999997</v>
      </c>
      <c r="W1868" s="50">
        <v>294.92500000000001</v>
      </c>
      <c r="X1868" s="50" t="s">
        <v>311</v>
      </c>
      <c r="Y1868" s="50" t="s">
        <v>311</v>
      </c>
      <c r="Z1868" s="50" t="s">
        <v>311</v>
      </c>
      <c r="AA1868" s="50" t="s">
        <v>311</v>
      </c>
      <c r="AB1868" s="50" t="s">
        <v>311</v>
      </c>
      <c r="AC1868" s="50" t="str">
        <f t="shared" si="121"/>
        <v>Egypt-1985</v>
      </c>
      <c r="AD1868" s="51">
        <f t="shared" si="122"/>
        <v>27477.100999999995</v>
      </c>
      <c r="AE1868" s="15">
        <f t="shared" si="123"/>
        <v>0.82715727543455198</v>
      </c>
      <c r="AF1868">
        <f t="shared" si="124"/>
        <v>4.6900990724585818E-2</v>
      </c>
    </row>
    <row r="1869" spans="1:32" x14ac:dyDescent="0.25">
      <c r="A1869" s="59">
        <v>1852</v>
      </c>
      <c r="B1869" s="60" t="s">
        <v>309</v>
      </c>
      <c r="C1869" s="61" t="s">
        <v>425</v>
      </c>
      <c r="D1869" s="62"/>
      <c r="E1869" s="62">
        <v>222</v>
      </c>
      <c r="F1869" s="62">
        <v>1985</v>
      </c>
      <c r="G1869" s="50">
        <v>749.79</v>
      </c>
      <c r="H1869" s="50">
        <v>711.33900000000006</v>
      </c>
      <c r="I1869" s="50">
        <v>625.63699999999994</v>
      </c>
      <c r="J1869" s="50">
        <v>520.94899999999996</v>
      </c>
      <c r="K1869" s="50">
        <v>431.66300000000001</v>
      </c>
      <c r="L1869" s="50">
        <v>354.89400000000001</v>
      </c>
      <c r="M1869" s="50">
        <v>299.10700000000003</v>
      </c>
      <c r="N1869" s="50">
        <v>243.43700000000001</v>
      </c>
      <c r="O1869" s="50">
        <v>216.178</v>
      </c>
      <c r="P1869" s="50">
        <v>192.22</v>
      </c>
      <c r="Q1869" s="50">
        <v>160.36199999999999</v>
      </c>
      <c r="R1869" s="50">
        <v>125.252</v>
      </c>
      <c r="S1869" s="50">
        <v>102.696</v>
      </c>
      <c r="T1869" s="50">
        <v>76.944999999999993</v>
      </c>
      <c r="U1869" s="50">
        <v>54.061999999999998</v>
      </c>
      <c r="V1869" s="50">
        <v>34.213000000000001</v>
      </c>
      <c r="W1869" s="50">
        <v>25.116</v>
      </c>
      <c r="X1869" s="50" t="s">
        <v>311</v>
      </c>
      <c r="Y1869" s="50" t="s">
        <v>311</v>
      </c>
      <c r="Z1869" s="50" t="s">
        <v>311</v>
      </c>
      <c r="AA1869" s="50" t="s">
        <v>311</v>
      </c>
      <c r="AB1869" s="50" t="s">
        <v>311</v>
      </c>
      <c r="AC1869" s="50" t="str">
        <f t="shared" si="121"/>
        <v>El Salvador-1985</v>
      </c>
      <c r="AD1869" s="51">
        <f t="shared" si="122"/>
        <v>2646.7579999999994</v>
      </c>
      <c r="AE1869" s="15">
        <f t="shared" si="123"/>
        <v>0.86033630577483866</v>
      </c>
      <c r="AF1869">
        <f t="shared" si="124"/>
        <v>4.0210211250645396E-2</v>
      </c>
    </row>
    <row r="1870" spans="1:32" x14ac:dyDescent="0.25">
      <c r="A1870" s="59">
        <v>1853</v>
      </c>
      <c r="B1870" s="60" t="s">
        <v>309</v>
      </c>
      <c r="C1870" s="61" t="s">
        <v>426</v>
      </c>
      <c r="D1870" s="62"/>
      <c r="E1870" s="62">
        <v>226</v>
      </c>
      <c r="F1870" s="62">
        <v>1985</v>
      </c>
      <c r="G1870" s="50">
        <v>66.02</v>
      </c>
      <c r="H1870" s="50">
        <v>45.045999999999999</v>
      </c>
      <c r="I1870" s="50">
        <v>35.667000000000002</v>
      </c>
      <c r="J1870" s="50">
        <v>35.735999999999997</v>
      </c>
      <c r="K1870" s="50">
        <v>29.646999999999998</v>
      </c>
      <c r="L1870" s="50">
        <v>26.279</v>
      </c>
      <c r="M1870" s="50">
        <v>24.023</v>
      </c>
      <c r="N1870" s="50">
        <v>18.439</v>
      </c>
      <c r="O1870" s="50">
        <v>16.75</v>
      </c>
      <c r="P1870" s="50">
        <v>14.52</v>
      </c>
      <c r="Q1870" s="50">
        <v>12.762</v>
      </c>
      <c r="R1870" s="50">
        <v>10.593999999999999</v>
      </c>
      <c r="S1870" s="50">
        <v>8.5429999999999993</v>
      </c>
      <c r="T1870" s="50">
        <v>6.5529999999999999</v>
      </c>
      <c r="U1870" s="50">
        <v>4.375</v>
      </c>
      <c r="V1870" s="50">
        <v>2.4929999999999999</v>
      </c>
      <c r="W1870" s="50">
        <v>1.4490000000000001</v>
      </c>
      <c r="X1870" s="50" t="s">
        <v>311</v>
      </c>
      <c r="Y1870" s="50" t="s">
        <v>311</v>
      </c>
      <c r="Z1870" s="50" t="s">
        <v>311</v>
      </c>
      <c r="AA1870" s="50" t="s">
        <v>311</v>
      </c>
      <c r="AB1870" s="50" t="s">
        <v>311</v>
      </c>
      <c r="AC1870" s="50" t="str">
        <f t="shared" si="121"/>
        <v>Equatorial Guinea-1985</v>
      </c>
      <c r="AD1870" s="51">
        <f t="shared" si="122"/>
        <v>197.29300000000001</v>
      </c>
      <c r="AE1870" s="15">
        <f t="shared" si="123"/>
        <v>0.81910153933489782</v>
      </c>
      <c r="AF1870">
        <f t="shared" si="124"/>
        <v>4.3223477295320702E-2</v>
      </c>
    </row>
    <row r="1871" spans="1:32" x14ac:dyDescent="0.25">
      <c r="A1871" s="59">
        <v>1854</v>
      </c>
      <c r="B1871" s="60" t="s">
        <v>309</v>
      </c>
      <c r="C1871" s="61" t="s">
        <v>427</v>
      </c>
      <c r="D1871" s="62"/>
      <c r="E1871" s="62">
        <v>232</v>
      </c>
      <c r="F1871" s="62">
        <v>1985</v>
      </c>
      <c r="G1871" s="50">
        <v>495.40499999999997</v>
      </c>
      <c r="H1871" s="50">
        <v>396.39600000000002</v>
      </c>
      <c r="I1871" s="50">
        <v>331.65699999999998</v>
      </c>
      <c r="J1871" s="50">
        <v>283.95999999999998</v>
      </c>
      <c r="K1871" s="50">
        <v>238.18799999999999</v>
      </c>
      <c r="L1871" s="50">
        <v>198.328</v>
      </c>
      <c r="M1871" s="50">
        <v>160.00200000000001</v>
      </c>
      <c r="N1871" s="50">
        <v>149.12200000000001</v>
      </c>
      <c r="O1871" s="50">
        <v>126.203</v>
      </c>
      <c r="P1871" s="50">
        <v>103.51</v>
      </c>
      <c r="Q1871" s="50">
        <v>83.65</v>
      </c>
      <c r="R1871" s="50">
        <v>64.8</v>
      </c>
      <c r="S1871" s="50">
        <v>48.524000000000001</v>
      </c>
      <c r="T1871" s="50">
        <v>33.819000000000003</v>
      </c>
      <c r="U1871" s="50">
        <v>21.361999999999998</v>
      </c>
      <c r="V1871" s="50">
        <v>11.468999999999999</v>
      </c>
      <c r="W1871" s="50">
        <v>6.7560000000000002</v>
      </c>
      <c r="X1871" s="50" t="s">
        <v>311</v>
      </c>
      <c r="Y1871" s="50" t="s">
        <v>311</v>
      </c>
      <c r="Z1871" s="50" t="s">
        <v>311</v>
      </c>
      <c r="AA1871" s="50" t="s">
        <v>311</v>
      </c>
      <c r="AB1871" s="50" t="s">
        <v>311</v>
      </c>
      <c r="AC1871" s="50" t="str">
        <f t="shared" si="121"/>
        <v>Eritrea-1985</v>
      </c>
      <c r="AD1871" s="51">
        <f t="shared" si="122"/>
        <v>1456.2869999999998</v>
      </c>
      <c r="AE1871" s="15">
        <f t="shared" si="123"/>
        <v>0.89052775998137745</v>
      </c>
      <c r="AF1871">
        <f t="shared" si="124"/>
        <v>2.739290492192354E-2</v>
      </c>
    </row>
    <row r="1872" spans="1:32" x14ac:dyDescent="0.25">
      <c r="A1872" s="59">
        <v>1855</v>
      </c>
      <c r="B1872" s="60" t="s">
        <v>309</v>
      </c>
      <c r="C1872" s="61" t="s">
        <v>428</v>
      </c>
      <c r="D1872" s="62"/>
      <c r="E1872" s="62">
        <v>233</v>
      </c>
      <c r="F1872" s="62">
        <v>1985</v>
      </c>
      <c r="G1872" s="50">
        <v>115.825</v>
      </c>
      <c r="H1872" s="50">
        <v>110.20099999999999</v>
      </c>
      <c r="I1872" s="50">
        <v>109.852</v>
      </c>
      <c r="J1872" s="50">
        <v>103.571</v>
      </c>
      <c r="K1872" s="50">
        <v>110.49</v>
      </c>
      <c r="L1872" s="50">
        <v>117.806</v>
      </c>
      <c r="M1872" s="50">
        <v>116.199</v>
      </c>
      <c r="N1872" s="50">
        <v>105.66800000000001</v>
      </c>
      <c r="O1872" s="50">
        <v>90.504999999999995</v>
      </c>
      <c r="P1872" s="50">
        <v>105.72</v>
      </c>
      <c r="Q1872" s="50">
        <v>95.528000000000006</v>
      </c>
      <c r="R1872" s="50">
        <v>94.29</v>
      </c>
      <c r="S1872" s="50">
        <v>72.111999999999995</v>
      </c>
      <c r="T1872" s="50">
        <v>46.387</v>
      </c>
      <c r="U1872" s="50">
        <v>52.204999999999998</v>
      </c>
      <c r="V1872" s="50">
        <v>39.347999999999999</v>
      </c>
      <c r="W1872" s="50">
        <v>36.69</v>
      </c>
      <c r="X1872" s="50" t="s">
        <v>311</v>
      </c>
      <c r="Y1872" s="50" t="s">
        <v>311</v>
      </c>
      <c r="Z1872" s="50" t="s">
        <v>311</v>
      </c>
      <c r="AA1872" s="50" t="s">
        <v>311</v>
      </c>
      <c r="AB1872" s="50" t="s">
        <v>311</v>
      </c>
      <c r="AC1872" s="50" t="str">
        <f t="shared" si="121"/>
        <v>Estonia-1985</v>
      </c>
      <c r="AD1872" s="51">
        <f t="shared" si="122"/>
        <v>1011.8889999999999</v>
      </c>
      <c r="AE1872" s="15">
        <f t="shared" si="123"/>
        <v>0.50450988201275049</v>
      </c>
      <c r="AF1872">
        <f t="shared" si="124"/>
        <v>0.12956987372446424</v>
      </c>
    </row>
    <row r="1873" spans="1:32" x14ac:dyDescent="0.25">
      <c r="A1873" s="59">
        <v>1856</v>
      </c>
      <c r="B1873" s="60" t="s">
        <v>309</v>
      </c>
      <c r="C1873" s="61" t="s">
        <v>368</v>
      </c>
      <c r="D1873" s="62"/>
      <c r="E1873" s="62">
        <v>242</v>
      </c>
      <c r="F1873" s="62">
        <v>1985</v>
      </c>
      <c r="G1873" s="50">
        <v>104.837</v>
      </c>
      <c r="H1873" s="50">
        <v>93.183000000000007</v>
      </c>
      <c r="I1873" s="50">
        <v>80.025999999999996</v>
      </c>
      <c r="J1873" s="50">
        <v>73.406999999999996</v>
      </c>
      <c r="K1873" s="50">
        <v>73.835999999999999</v>
      </c>
      <c r="L1873" s="50">
        <v>66.188999999999993</v>
      </c>
      <c r="M1873" s="50">
        <v>49.808999999999997</v>
      </c>
      <c r="N1873" s="50">
        <v>39.86</v>
      </c>
      <c r="O1873" s="50">
        <v>32.954999999999998</v>
      </c>
      <c r="P1873" s="50">
        <v>27.010999999999999</v>
      </c>
      <c r="Q1873" s="50">
        <v>22.015000000000001</v>
      </c>
      <c r="R1873" s="50">
        <v>16.829999999999998</v>
      </c>
      <c r="S1873" s="50">
        <v>12.090999999999999</v>
      </c>
      <c r="T1873" s="50">
        <v>8.9949999999999992</v>
      </c>
      <c r="U1873" s="50">
        <v>5.5540000000000003</v>
      </c>
      <c r="V1873" s="50">
        <v>3.3809999999999998</v>
      </c>
      <c r="W1873" s="50">
        <v>1.6819999999999999</v>
      </c>
      <c r="X1873" s="50" t="s">
        <v>311</v>
      </c>
      <c r="Y1873" s="50" t="s">
        <v>311</v>
      </c>
      <c r="Z1873" s="50" t="s">
        <v>311</v>
      </c>
      <c r="AA1873" s="50" t="s">
        <v>311</v>
      </c>
      <c r="AB1873" s="50" t="s">
        <v>311</v>
      </c>
      <c r="AC1873" s="50" t="str">
        <f t="shared" si="121"/>
        <v>Fiji-1985</v>
      </c>
      <c r="AD1873" s="51">
        <f t="shared" si="122"/>
        <v>414.00299999999999</v>
      </c>
      <c r="AE1873" s="15">
        <f t="shared" si="123"/>
        <v>0.71897546636135479</v>
      </c>
      <c r="AF1873">
        <f t="shared" si="124"/>
        <v>2.8339033796739823E-2</v>
      </c>
    </row>
    <row r="1874" spans="1:32" x14ac:dyDescent="0.25">
      <c r="A1874" s="59">
        <v>1857</v>
      </c>
      <c r="B1874" s="60" t="s">
        <v>309</v>
      </c>
      <c r="C1874" s="61" t="s">
        <v>429</v>
      </c>
      <c r="D1874" s="62">
        <v>13</v>
      </c>
      <c r="E1874" s="62">
        <v>246</v>
      </c>
      <c r="F1874" s="62">
        <v>1985</v>
      </c>
      <c r="G1874" s="50">
        <v>325.50900000000001</v>
      </c>
      <c r="H1874" s="50">
        <v>324.51600000000002</v>
      </c>
      <c r="I1874" s="50">
        <v>302.82400000000001</v>
      </c>
      <c r="J1874" s="50">
        <v>351.255</v>
      </c>
      <c r="K1874" s="50">
        <v>378.82900000000001</v>
      </c>
      <c r="L1874" s="50">
        <v>385.24599999999998</v>
      </c>
      <c r="M1874" s="50">
        <v>409.512</v>
      </c>
      <c r="N1874" s="50">
        <v>442.46499999999997</v>
      </c>
      <c r="O1874" s="50">
        <v>316.11799999999999</v>
      </c>
      <c r="P1874" s="50">
        <v>283.46699999999998</v>
      </c>
      <c r="Q1874" s="50">
        <v>263.73099999999999</v>
      </c>
      <c r="R1874" s="50">
        <v>269.55399999999997</v>
      </c>
      <c r="S1874" s="50">
        <v>243.197</v>
      </c>
      <c r="T1874" s="50">
        <v>190.49600000000001</v>
      </c>
      <c r="U1874" s="50">
        <v>178.50899999999999</v>
      </c>
      <c r="V1874" s="50">
        <v>133.82300000000001</v>
      </c>
      <c r="W1874" s="50">
        <v>112.169</v>
      </c>
      <c r="X1874" s="50" t="s">
        <v>311</v>
      </c>
      <c r="Y1874" s="50" t="s">
        <v>311</v>
      </c>
      <c r="Z1874" s="50" t="s">
        <v>311</v>
      </c>
      <c r="AA1874" s="50" t="s">
        <v>311</v>
      </c>
      <c r="AB1874" s="50" t="s">
        <v>311</v>
      </c>
      <c r="AC1874" s="50" t="str">
        <f t="shared" si="121"/>
        <v>Finland-1985</v>
      </c>
      <c r="AD1874" s="51">
        <f t="shared" si="122"/>
        <v>3343.3739999999998</v>
      </c>
      <c r="AE1874" s="15">
        <f t="shared" si="123"/>
        <v>0.46894125515123364</v>
      </c>
      <c r="AF1874">
        <f t="shared" si="124"/>
        <v>0.14314829560756037</v>
      </c>
    </row>
    <row r="1875" spans="1:32" x14ac:dyDescent="0.25">
      <c r="A1875" s="59">
        <v>1858</v>
      </c>
      <c r="B1875" s="60" t="s">
        <v>309</v>
      </c>
      <c r="C1875" s="61" t="s">
        <v>430</v>
      </c>
      <c r="D1875" s="62"/>
      <c r="E1875" s="62">
        <v>250</v>
      </c>
      <c r="F1875" s="62">
        <v>1985</v>
      </c>
      <c r="G1875" s="50">
        <v>3802.7689999999998</v>
      </c>
      <c r="H1875" s="50">
        <v>3661.3339999999998</v>
      </c>
      <c r="I1875" s="50">
        <v>4161.3969999999999</v>
      </c>
      <c r="J1875" s="50">
        <v>4262.3450000000003</v>
      </c>
      <c r="K1875" s="50">
        <v>4335.8429999999998</v>
      </c>
      <c r="L1875" s="50">
        <v>4216.4539999999997</v>
      </c>
      <c r="M1875" s="50">
        <v>4263.1959999999999</v>
      </c>
      <c r="N1875" s="50">
        <v>4345.0680000000002</v>
      </c>
      <c r="O1875" s="50">
        <v>2975.8130000000001</v>
      </c>
      <c r="P1875" s="50">
        <v>3012.4789999999998</v>
      </c>
      <c r="Q1875" s="50">
        <v>3193.32</v>
      </c>
      <c r="R1875" s="50">
        <v>3061.0079999999998</v>
      </c>
      <c r="S1875" s="50">
        <v>3076.6060000000002</v>
      </c>
      <c r="T1875" s="50">
        <v>1482.577</v>
      </c>
      <c r="U1875" s="50">
        <v>2071.9430000000002</v>
      </c>
      <c r="V1875" s="50">
        <v>1680.364</v>
      </c>
      <c r="W1875" s="50">
        <v>1794.9659999999999</v>
      </c>
      <c r="X1875" s="50" t="s">
        <v>311</v>
      </c>
      <c r="Y1875" s="50" t="s">
        <v>311</v>
      </c>
      <c r="Z1875" s="50" t="s">
        <v>311</v>
      </c>
      <c r="AA1875" s="50" t="s">
        <v>311</v>
      </c>
      <c r="AB1875" s="50" t="s">
        <v>311</v>
      </c>
      <c r="AC1875" s="50" t="str">
        <f t="shared" ref="AC1875:AC1938" si="125">C1875&amp;"-"&amp;F1875</f>
        <v>France-1985</v>
      </c>
      <c r="AD1875" s="51">
        <f t="shared" ref="AD1875:AD1938" si="126">SUM(J1875:S1875)</f>
        <v>36742.131999999998</v>
      </c>
      <c r="AE1875" s="15">
        <f t="shared" ref="AE1875:AE1938" si="127">IF(W1875="…",SUM(G1875:I1875,T1875:V1875,X1875:AB1875)/SUM(J1875:S1875),SUM(G1875:I1875,T1875:W1875)/SUM(J1875:S1875))</f>
        <v>0.50773727556147263</v>
      </c>
      <c r="AF1875">
        <f t="shared" ref="AF1875:AF1938" si="128">IF(W1875="…",SUM(T1875:V1875,X1875:AB1875)/SUM(G1875:S1875),SUM(T1875:W1875)/SUM(G1875:S1875))</f>
        <v>0.14534203369724613</v>
      </c>
    </row>
    <row r="1876" spans="1:32" x14ac:dyDescent="0.25">
      <c r="A1876" s="59">
        <v>1859</v>
      </c>
      <c r="B1876" s="60" t="s">
        <v>309</v>
      </c>
      <c r="C1876" s="61" t="s">
        <v>431</v>
      </c>
      <c r="D1876" s="62"/>
      <c r="E1876" s="62">
        <v>254</v>
      </c>
      <c r="F1876" s="62">
        <v>1985</v>
      </c>
      <c r="G1876" s="50">
        <v>9.35</v>
      </c>
      <c r="H1876" s="50">
        <v>9.7360000000000007</v>
      </c>
      <c r="I1876" s="50">
        <v>9.4819999999999993</v>
      </c>
      <c r="J1876" s="50">
        <v>8.0869999999999997</v>
      </c>
      <c r="K1876" s="50">
        <v>8.6639999999999997</v>
      </c>
      <c r="L1876" s="50">
        <v>7.4829999999999997</v>
      </c>
      <c r="M1876" s="50">
        <v>8.1720000000000006</v>
      </c>
      <c r="N1876" s="50">
        <v>5.76</v>
      </c>
      <c r="O1876" s="50">
        <v>5.04</v>
      </c>
      <c r="P1876" s="50">
        <v>4.0519999999999996</v>
      </c>
      <c r="Q1876" s="50">
        <v>2.6749999999999998</v>
      </c>
      <c r="R1876" s="50">
        <v>2.6110000000000002</v>
      </c>
      <c r="S1876" s="50">
        <v>1.5369999999999999</v>
      </c>
      <c r="T1876" s="50">
        <v>1.373</v>
      </c>
      <c r="U1876" s="50">
        <v>1.212</v>
      </c>
      <c r="V1876" s="50">
        <v>0.63700000000000001</v>
      </c>
      <c r="W1876" s="50">
        <v>0.56799999999999995</v>
      </c>
      <c r="X1876" s="50" t="s">
        <v>311</v>
      </c>
      <c r="Y1876" s="50" t="s">
        <v>311</v>
      </c>
      <c r="Z1876" s="50" t="s">
        <v>311</v>
      </c>
      <c r="AA1876" s="50" t="s">
        <v>311</v>
      </c>
      <c r="AB1876" s="50" t="s">
        <v>311</v>
      </c>
      <c r="AC1876" s="50" t="str">
        <f t="shared" si="125"/>
        <v>French Guiana-1985</v>
      </c>
      <c r="AD1876" s="51">
        <f t="shared" si="126"/>
        <v>54.080999999999989</v>
      </c>
      <c r="AE1876" s="15">
        <f t="shared" si="127"/>
        <v>0.59832473511954298</v>
      </c>
      <c r="AF1876">
        <f t="shared" si="128"/>
        <v>4.5856574187225482E-2</v>
      </c>
    </row>
    <row r="1877" spans="1:32" x14ac:dyDescent="0.25">
      <c r="A1877" s="59">
        <v>1860</v>
      </c>
      <c r="B1877" s="60" t="s">
        <v>309</v>
      </c>
      <c r="C1877" s="61" t="s">
        <v>369</v>
      </c>
      <c r="D1877" s="62"/>
      <c r="E1877" s="62">
        <v>258</v>
      </c>
      <c r="F1877" s="62">
        <v>1985</v>
      </c>
      <c r="G1877" s="50">
        <v>22.420999999999999</v>
      </c>
      <c r="H1877" s="50">
        <v>20.329999999999998</v>
      </c>
      <c r="I1877" s="50">
        <v>20.872</v>
      </c>
      <c r="J1877" s="50">
        <v>20.988</v>
      </c>
      <c r="K1877" s="50">
        <v>16.655000000000001</v>
      </c>
      <c r="L1877" s="50">
        <v>15.372</v>
      </c>
      <c r="M1877" s="50">
        <v>13.603</v>
      </c>
      <c r="N1877" s="50">
        <v>9.4309999999999992</v>
      </c>
      <c r="O1877" s="50">
        <v>9.734</v>
      </c>
      <c r="P1877" s="50">
        <v>6.3029999999999999</v>
      </c>
      <c r="Q1877" s="50">
        <v>6.6</v>
      </c>
      <c r="R1877" s="50">
        <v>4.1150000000000002</v>
      </c>
      <c r="S1877" s="50">
        <v>3.597</v>
      </c>
      <c r="T1877" s="50">
        <v>1.6319999999999999</v>
      </c>
      <c r="U1877" s="50">
        <v>2.177</v>
      </c>
      <c r="V1877" s="50">
        <v>0.74299999999999999</v>
      </c>
      <c r="W1877" s="50">
        <v>0.63100000000000001</v>
      </c>
      <c r="X1877" s="50" t="s">
        <v>311</v>
      </c>
      <c r="Y1877" s="50" t="s">
        <v>311</v>
      </c>
      <c r="Z1877" s="50" t="s">
        <v>311</v>
      </c>
      <c r="AA1877" s="50" t="s">
        <v>311</v>
      </c>
      <c r="AB1877" s="50" t="s">
        <v>311</v>
      </c>
      <c r="AC1877" s="50" t="str">
        <f t="shared" si="125"/>
        <v>French Polynesia-1985</v>
      </c>
      <c r="AD1877" s="51">
        <f t="shared" si="126"/>
        <v>106.39799999999997</v>
      </c>
      <c r="AE1877" s="15">
        <f t="shared" si="127"/>
        <v>0.64668508806556535</v>
      </c>
      <c r="AF1877">
        <f t="shared" si="128"/>
        <v>3.048446956552426E-2</v>
      </c>
    </row>
    <row r="1878" spans="1:32" x14ac:dyDescent="0.25">
      <c r="A1878" s="59">
        <v>1861</v>
      </c>
      <c r="B1878" s="60" t="s">
        <v>309</v>
      </c>
      <c r="C1878" s="61" t="s">
        <v>432</v>
      </c>
      <c r="D1878" s="62"/>
      <c r="E1878" s="62">
        <v>266</v>
      </c>
      <c r="F1878" s="62">
        <v>1985</v>
      </c>
      <c r="G1878" s="50">
        <v>135.13300000000001</v>
      </c>
      <c r="H1878" s="50">
        <v>110.456</v>
      </c>
      <c r="I1878" s="50">
        <v>92.103999999999999</v>
      </c>
      <c r="J1878" s="50">
        <v>76.963999999999999</v>
      </c>
      <c r="K1878" s="50">
        <v>61.720999999999997</v>
      </c>
      <c r="L1878" s="50">
        <v>51.265000000000001</v>
      </c>
      <c r="M1878" s="50">
        <v>45.341999999999999</v>
      </c>
      <c r="N1878" s="50">
        <v>40.963999999999999</v>
      </c>
      <c r="O1878" s="50">
        <v>38.384</v>
      </c>
      <c r="P1878" s="50">
        <v>36.527000000000001</v>
      </c>
      <c r="Q1878" s="50">
        <v>34.76</v>
      </c>
      <c r="R1878" s="50">
        <v>30.928000000000001</v>
      </c>
      <c r="S1878" s="50">
        <v>25.161999999999999</v>
      </c>
      <c r="T1878" s="50">
        <v>20.219000000000001</v>
      </c>
      <c r="U1878" s="50">
        <v>14.212999999999999</v>
      </c>
      <c r="V1878" s="50">
        <v>9.1430000000000007</v>
      </c>
      <c r="W1878" s="50">
        <v>6.8</v>
      </c>
      <c r="X1878" s="50" t="s">
        <v>311</v>
      </c>
      <c r="Y1878" s="50" t="s">
        <v>311</v>
      </c>
      <c r="Z1878" s="50" t="s">
        <v>311</v>
      </c>
      <c r="AA1878" s="50" t="s">
        <v>311</v>
      </c>
      <c r="AB1878" s="50" t="s">
        <v>311</v>
      </c>
      <c r="AC1878" s="50" t="str">
        <f t="shared" si="125"/>
        <v>Gabon-1985</v>
      </c>
      <c r="AD1878" s="51">
        <f t="shared" si="126"/>
        <v>442.01699999999994</v>
      </c>
      <c r="AE1878" s="15">
        <f t="shared" si="127"/>
        <v>0.87794813321659593</v>
      </c>
      <c r="AF1878">
        <f t="shared" si="128"/>
        <v>6.4607354016236795E-2</v>
      </c>
    </row>
    <row r="1879" spans="1:32" x14ac:dyDescent="0.25">
      <c r="A1879" s="59">
        <v>1862</v>
      </c>
      <c r="B1879" s="60" t="s">
        <v>309</v>
      </c>
      <c r="C1879" s="61" t="s">
        <v>433</v>
      </c>
      <c r="D1879" s="62"/>
      <c r="E1879" s="62">
        <v>270</v>
      </c>
      <c r="F1879" s="62">
        <v>1985</v>
      </c>
      <c r="G1879" s="50">
        <v>144.33600000000001</v>
      </c>
      <c r="H1879" s="50">
        <v>110.178</v>
      </c>
      <c r="I1879" s="50">
        <v>84.903000000000006</v>
      </c>
      <c r="J1879" s="50">
        <v>75.947999999999993</v>
      </c>
      <c r="K1879" s="50">
        <v>60.424999999999997</v>
      </c>
      <c r="L1879" s="50">
        <v>61.203000000000003</v>
      </c>
      <c r="M1879" s="50">
        <v>50.018999999999998</v>
      </c>
      <c r="N1879" s="50">
        <v>31.658000000000001</v>
      </c>
      <c r="O1879" s="50">
        <v>28.463000000000001</v>
      </c>
      <c r="P1879" s="50">
        <v>20.263999999999999</v>
      </c>
      <c r="Q1879" s="50">
        <v>17.056000000000001</v>
      </c>
      <c r="R1879" s="50">
        <v>13.763</v>
      </c>
      <c r="S1879" s="50">
        <v>12.404</v>
      </c>
      <c r="T1879" s="50">
        <v>9.9990000000000006</v>
      </c>
      <c r="U1879" s="50">
        <v>6.6669999999999998</v>
      </c>
      <c r="V1879" s="50">
        <v>3.5379999999999998</v>
      </c>
      <c r="W1879" s="50">
        <v>1.272</v>
      </c>
      <c r="X1879" s="50" t="s">
        <v>311</v>
      </c>
      <c r="Y1879" s="50" t="s">
        <v>311</v>
      </c>
      <c r="Z1879" s="50" t="s">
        <v>311</v>
      </c>
      <c r="AA1879" s="50" t="s">
        <v>311</v>
      </c>
      <c r="AB1879" s="50" t="s">
        <v>311</v>
      </c>
      <c r="AC1879" s="50" t="str">
        <f t="shared" si="125"/>
        <v>Gambia-1985</v>
      </c>
      <c r="AD1879" s="51">
        <f t="shared" si="126"/>
        <v>371.20299999999997</v>
      </c>
      <c r="AE1879" s="15">
        <f t="shared" si="127"/>
        <v>0.97222543998836231</v>
      </c>
      <c r="AF1879">
        <f t="shared" si="128"/>
        <v>3.0221496721173052E-2</v>
      </c>
    </row>
    <row r="1880" spans="1:32" x14ac:dyDescent="0.25">
      <c r="A1880" s="59">
        <v>1863</v>
      </c>
      <c r="B1880" s="60" t="s">
        <v>309</v>
      </c>
      <c r="C1880" s="61" t="s">
        <v>434</v>
      </c>
      <c r="D1880" s="62">
        <v>14</v>
      </c>
      <c r="E1880" s="62">
        <v>268</v>
      </c>
      <c r="F1880" s="62">
        <v>1985</v>
      </c>
      <c r="G1880" s="50">
        <v>456.91500000000002</v>
      </c>
      <c r="H1880" s="50">
        <v>423.69900000000001</v>
      </c>
      <c r="I1880" s="50">
        <v>413.18299999999999</v>
      </c>
      <c r="J1880" s="50">
        <v>426.83</v>
      </c>
      <c r="K1880" s="50">
        <v>463.61399999999998</v>
      </c>
      <c r="L1880" s="50">
        <v>436.755</v>
      </c>
      <c r="M1880" s="50">
        <v>368.62099999999998</v>
      </c>
      <c r="N1880" s="50">
        <v>285.649</v>
      </c>
      <c r="O1880" s="50">
        <v>259.10000000000002</v>
      </c>
      <c r="P1880" s="50">
        <v>371.83300000000003</v>
      </c>
      <c r="Q1880" s="50">
        <v>304.86599999999999</v>
      </c>
      <c r="R1880" s="50">
        <v>328.59199999999998</v>
      </c>
      <c r="S1880" s="50">
        <v>208.773</v>
      </c>
      <c r="T1880" s="50">
        <v>142.30199999999999</v>
      </c>
      <c r="U1880" s="50">
        <v>143.91300000000001</v>
      </c>
      <c r="V1880" s="50">
        <v>92.197000000000003</v>
      </c>
      <c r="W1880" s="50">
        <v>84.599000000000004</v>
      </c>
      <c r="X1880" s="50" t="s">
        <v>311</v>
      </c>
      <c r="Y1880" s="50" t="s">
        <v>311</v>
      </c>
      <c r="Z1880" s="50" t="s">
        <v>311</v>
      </c>
      <c r="AA1880" s="50" t="s">
        <v>311</v>
      </c>
      <c r="AB1880" s="50" t="s">
        <v>311</v>
      </c>
      <c r="AC1880" s="50" t="str">
        <f t="shared" si="125"/>
        <v>Georgia-1985</v>
      </c>
      <c r="AD1880" s="51">
        <f t="shared" si="126"/>
        <v>3454.6330000000003</v>
      </c>
      <c r="AE1880" s="15">
        <f t="shared" si="127"/>
        <v>0.50853679681749109</v>
      </c>
      <c r="AF1880">
        <f t="shared" si="128"/>
        <v>9.7508229035702332E-2</v>
      </c>
    </row>
    <row r="1881" spans="1:32" x14ac:dyDescent="0.25">
      <c r="A1881" s="59">
        <v>1864</v>
      </c>
      <c r="B1881" s="60" t="s">
        <v>309</v>
      </c>
      <c r="C1881" s="61" t="s">
        <v>258</v>
      </c>
      <c r="D1881" s="62"/>
      <c r="E1881" s="62">
        <v>276</v>
      </c>
      <c r="F1881" s="62">
        <v>1985</v>
      </c>
      <c r="G1881" s="50">
        <v>4115.5110000000004</v>
      </c>
      <c r="H1881" s="50">
        <v>3923.8939999999998</v>
      </c>
      <c r="I1881" s="50">
        <v>4362.1049999999996</v>
      </c>
      <c r="J1881" s="50">
        <v>6207.9189999999999</v>
      </c>
      <c r="K1881" s="50">
        <v>6664.8580000000002</v>
      </c>
      <c r="L1881" s="50">
        <v>6065.6930000000002</v>
      </c>
      <c r="M1881" s="50">
        <v>5433.0460000000003</v>
      </c>
      <c r="N1881" s="50">
        <v>4834.3429999999998</v>
      </c>
      <c r="O1881" s="50">
        <v>5353.8289999999997</v>
      </c>
      <c r="P1881" s="50">
        <v>6059.9679999999998</v>
      </c>
      <c r="Q1881" s="50">
        <v>4718.5339999999997</v>
      </c>
      <c r="R1881" s="50">
        <v>4541.5929999999998</v>
      </c>
      <c r="S1881" s="50">
        <v>4117.942</v>
      </c>
      <c r="T1881" s="50">
        <v>2607.7159999999999</v>
      </c>
      <c r="U1881" s="50">
        <v>3450.5419999999999</v>
      </c>
      <c r="V1881" s="50">
        <v>2799.9520000000002</v>
      </c>
      <c r="W1881" s="50">
        <v>2459.9859999999999</v>
      </c>
      <c r="X1881" s="50" t="s">
        <v>311</v>
      </c>
      <c r="Y1881" s="50" t="s">
        <v>311</v>
      </c>
      <c r="Z1881" s="50" t="s">
        <v>311</v>
      </c>
      <c r="AA1881" s="50" t="s">
        <v>311</v>
      </c>
      <c r="AB1881" s="50" t="s">
        <v>311</v>
      </c>
      <c r="AC1881" s="50" t="str">
        <f t="shared" si="125"/>
        <v>Germany-1985</v>
      </c>
      <c r="AD1881" s="51">
        <f t="shared" si="126"/>
        <v>53997.725000000006</v>
      </c>
      <c r="AE1881" s="15">
        <f t="shared" si="127"/>
        <v>0.4392723211950133</v>
      </c>
      <c r="AF1881">
        <f t="shared" si="128"/>
        <v>0.17045672288242478</v>
      </c>
    </row>
    <row r="1882" spans="1:32" x14ac:dyDescent="0.25">
      <c r="A1882" s="59">
        <v>1865</v>
      </c>
      <c r="B1882" s="60" t="s">
        <v>309</v>
      </c>
      <c r="C1882" s="61" t="s">
        <v>435</v>
      </c>
      <c r="D1882" s="62"/>
      <c r="E1882" s="62">
        <v>288</v>
      </c>
      <c r="F1882" s="62">
        <v>1985</v>
      </c>
      <c r="G1882" s="50">
        <v>2211.11</v>
      </c>
      <c r="H1882" s="50">
        <v>1871.367</v>
      </c>
      <c r="I1882" s="50">
        <v>1621.432</v>
      </c>
      <c r="J1882" s="50">
        <v>1386.598</v>
      </c>
      <c r="K1882" s="50">
        <v>1139.0429999999999</v>
      </c>
      <c r="L1882" s="50">
        <v>909.18100000000004</v>
      </c>
      <c r="M1882" s="50">
        <v>723.14700000000005</v>
      </c>
      <c r="N1882" s="50">
        <v>666.03</v>
      </c>
      <c r="O1882" s="50">
        <v>538.36099999999999</v>
      </c>
      <c r="P1882" s="50">
        <v>440.76900000000001</v>
      </c>
      <c r="Q1882" s="50">
        <v>359.41800000000001</v>
      </c>
      <c r="R1882" s="50">
        <v>287.822</v>
      </c>
      <c r="S1882" s="50">
        <v>222.39699999999999</v>
      </c>
      <c r="T1882" s="50">
        <v>159.03899999999999</v>
      </c>
      <c r="U1882" s="50">
        <v>101.82899999999999</v>
      </c>
      <c r="V1882" s="50">
        <v>53.216000000000001</v>
      </c>
      <c r="W1882" s="50">
        <v>25.469000000000001</v>
      </c>
      <c r="X1882" s="50" t="s">
        <v>311</v>
      </c>
      <c r="Y1882" s="50" t="s">
        <v>311</v>
      </c>
      <c r="Z1882" s="50" t="s">
        <v>311</v>
      </c>
      <c r="AA1882" s="50" t="s">
        <v>311</v>
      </c>
      <c r="AB1882" s="50" t="s">
        <v>311</v>
      </c>
      <c r="AC1882" s="50" t="str">
        <f t="shared" si="125"/>
        <v>Ghana-1985</v>
      </c>
      <c r="AD1882" s="51">
        <f t="shared" si="126"/>
        <v>6672.7659999999996</v>
      </c>
      <c r="AE1882" s="15">
        <f t="shared" si="127"/>
        <v>0.90569068359358018</v>
      </c>
      <c r="AF1882">
        <f t="shared" si="128"/>
        <v>2.7434912850179866E-2</v>
      </c>
    </row>
    <row r="1883" spans="1:32" x14ac:dyDescent="0.25">
      <c r="A1883" s="59">
        <v>1866</v>
      </c>
      <c r="B1883" s="60" t="s">
        <v>309</v>
      </c>
      <c r="C1883" s="61" t="s">
        <v>436</v>
      </c>
      <c r="D1883" s="62"/>
      <c r="E1883" s="62">
        <v>300</v>
      </c>
      <c r="F1883" s="62">
        <v>1985</v>
      </c>
      <c r="G1883" s="50">
        <v>702.49599999999998</v>
      </c>
      <c r="H1883" s="50">
        <v>759.19</v>
      </c>
      <c r="I1883" s="50">
        <v>744.22900000000004</v>
      </c>
      <c r="J1883" s="50">
        <v>785.15800000000002</v>
      </c>
      <c r="K1883" s="50">
        <v>747.80200000000002</v>
      </c>
      <c r="L1883" s="50">
        <v>736.63900000000001</v>
      </c>
      <c r="M1883" s="50">
        <v>647.42700000000002</v>
      </c>
      <c r="N1883" s="50">
        <v>659.94</v>
      </c>
      <c r="O1883" s="50">
        <v>537.88</v>
      </c>
      <c r="P1883" s="50">
        <v>656.81100000000004</v>
      </c>
      <c r="Q1883" s="50">
        <v>690.41099999999994</v>
      </c>
      <c r="R1883" s="50">
        <v>591.12300000000005</v>
      </c>
      <c r="S1883" s="50">
        <v>443.12</v>
      </c>
      <c r="T1883" s="50">
        <v>391.61099999999999</v>
      </c>
      <c r="U1883" s="50">
        <v>370.62200000000001</v>
      </c>
      <c r="V1883" s="50">
        <v>266.62799999999999</v>
      </c>
      <c r="W1883" s="50">
        <v>243.65199999999999</v>
      </c>
      <c r="X1883" s="50" t="s">
        <v>311</v>
      </c>
      <c r="Y1883" s="50" t="s">
        <v>311</v>
      </c>
      <c r="Z1883" s="50" t="s">
        <v>311</v>
      </c>
      <c r="AA1883" s="50" t="s">
        <v>311</v>
      </c>
      <c r="AB1883" s="50" t="s">
        <v>311</v>
      </c>
      <c r="AC1883" s="50" t="str">
        <f t="shared" si="125"/>
        <v>Greece-1985</v>
      </c>
      <c r="AD1883" s="51">
        <f t="shared" si="126"/>
        <v>6496.3110000000006</v>
      </c>
      <c r="AE1883" s="15">
        <f t="shared" si="127"/>
        <v>0.53544665580203898</v>
      </c>
      <c r="AF1883">
        <f t="shared" si="128"/>
        <v>0.14622844775578109</v>
      </c>
    </row>
    <row r="1884" spans="1:32" x14ac:dyDescent="0.25">
      <c r="A1884" s="59">
        <v>1867</v>
      </c>
      <c r="B1884" s="60" t="s">
        <v>309</v>
      </c>
      <c r="C1884" s="61" t="s">
        <v>370</v>
      </c>
      <c r="D1884" s="62"/>
      <c r="E1884" s="62">
        <v>308</v>
      </c>
      <c r="F1884" s="62">
        <v>1985</v>
      </c>
      <c r="G1884" s="50">
        <v>14.532</v>
      </c>
      <c r="H1884" s="50">
        <v>11.590999999999999</v>
      </c>
      <c r="I1884" s="50">
        <v>11.942</v>
      </c>
      <c r="J1884" s="50">
        <v>11.808</v>
      </c>
      <c r="K1884" s="50">
        <v>11.52</v>
      </c>
      <c r="L1884" s="50">
        <v>8.3309999999999995</v>
      </c>
      <c r="M1884" s="50">
        <v>5.7270000000000003</v>
      </c>
      <c r="N1884" s="50">
        <v>4.2750000000000004</v>
      </c>
      <c r="O1884" s="50">
        <v>2.6779999999999999</v>
      </c>
      <c r="P1884" s="50">
        <v>3.2189999999999999</v>
      </c>
      <c r="Q1884" s="50">
        <v>2.6240000000000001</v>
      </c>
      <c r="R1884" s="50">
        <v>3.4390000000000001</v>
      </c>
      <c r="S1884" s="50">
        <v>1.998</v>
      </c>
      <c r="T1884" s="50">
        <v>2.0259999999999998</v>
      </c>
      <c r="U1884" s="50">
        <v>1.78</v>
      </c>
      <c r="V1884" s="50">
        <v>1.369</v>
      </c>
      <c r="W1884" s="50">
        <v>1.0469999999999999</v>
      </c>
      <c r="X1884" s="50" t="s">
        <v>311</v>
      </c>
      <c r="Y1884" s="50" t="s">
        <v>311</v>
      </c>
      <c r="Z1884" s="50" t="s">
        <v>311</v>
      </c>
      <c r="AA1884" s="50" t="s">
        <v>311</v>
      </c>
      <c r="AB1884" s="50" t="s">
        <v>311</v>
      </c>
      <c r="AC1884" s="50" t="str">
        <f t="shared" si="125"/>
        <v>Grenada-1985</v>
      </c>
      <c r="AD1884" s="51">
        <f t="shared" si="126"/>
        <v>55.618999999999993</v>
      </c>
      <c r="AE1884" s="15">
        <f t="shared" si="127"/>
        <v>0.79625667487729013</v>
      </c>
      <c r="AF1884">
        <f t="shared" si="128"/>
        <v>6.6414755988215696E-2</v>
      </c>
    </row>
    <row r="1885" spans="1:32" x14ac:dyDescent="0.25">
      <c r="A1885" s="59">
        <v>1868</v>
      </c>
      <c r="B1885" s="60" t="s">
        <v>309</v>
      </c>
      <c r="C1885" s="61" t="s">
        <v>371</v>
      </c>
      <c r="D1885" s="62">
        <v>5</v>
      </c>
      <c r="E1885" s="62">
        <v>312</v>
      </c>
      <c r="F1885" s="62">
        <v>1985</v>
      </c>
      <c r="G1885" s="50">
        <v>31.495000000000001</v>
      </c>
      <c r="H1885" s="50">
        <v>40.271999999999998</v>
      </c>
      <c r="I1885" s="50">
        <v>37.618000000000002</v>
      </c>
      <c r="J1885" s="50">
        <v>40.752000000000002</v>
      </c>
      <c r="K1885" s="50">
        <v>32.548999999999999</v>
      </c>
      <c r="L1885" s="50">
        <v>26.81</v>
      </c>
      <c r="M1885" s="50">
        <v>25.413</v>
      </c>
      <c r="N1885" s="50">
        <v>21.420999999999999</v>
      </c>
      <c r="O1885" s="50">
        <v>18.626999999999999</v>
      </c>
      <c r="P1885" s="50">
        <v>16.021999999999998</v>
      </c>
      <c r="Q1885" s="50">
        <v>14.146000000000001</v>
      </c>
      <c r="R1885" s="50">
        <v>12.914999999999999</v>
      </c>
      <c r="S1885" s="50">
        <v>11.192</v>
      </c>
      <c r="T1885" s="50">
        <v>9.4359999999999999</v>
      </c>
      <c r="U1885" s="50">
        <v>7.1269999999999998</v>
      </c>
      <c r="V1885" s="50">
        <v>5.07</v>
      </c>
      <c r="W1885" s="50">
        <v>5.306</v>
      </c>
      <c r="X1885" s="50" t="s">
        <v>311</v>
      </c>
      <c r="Y1885" s="50" t="s">
        <v>311</v>
      </c>
      <c r="Z1885" s="50" t="s">
        <v>311</v>
      </c>
      <c r="AA1885" s="50" t="s">
        <v>311</v>
      </c>
      <c r="AB1885" s="50" t="s">
        <v>311</v>
      </c>
      <c r="AC1885" s="50" t="str">
        <f t="shared" si="125"/>
        <v>Guadeloupe-1985</v>
      </c>
      <c r="AD1885" s="51">
        <f t="shared" si="126"/>
        <v>219.84700000000001</v>
      </c>
      <c r="AE1885" s="15">
        <f t="shared" si="127"/>
        <v>0.62008578693364025</v>
      </c>
      <c r="AF1885">
        <f t="shared" si="128"/>
        <v>8.182375953734751E-2</v>
      </c>
    </row>
    <row r="1886" spans="1:32" x14ac:dyDescent="0.25">
      <c r="A1886" s="59">
        <v>1869</v>
      </c>
      <c r="B1886" s="60" t="s">
        <v>309</v>
      </c>
      <c r="C1886" s="61" t="s">
        <v>372</v>
      </c>
      <c r="D1886" s="62"/>
      <c r="E1886" s="62">
        <v>316</v>
      </c>
      <c r="F1886" s="62">
        <v>1985</v>
      </c>
      <c r="G1886" s="50">
        <v>13.683</v>
      </c>
      <c r="H1886" s="50">
        <v>12.55</v>
      </c>
      <c r="I1886" s="50">
        <v>11.207000000000001</v>
      </c>
      <c r="J1886" s="50">
        <v>11.151</v>
      </c>
      <c r="K1886" s="50">
        <v>12.359</v>
      </c>
      <c r="L1886" s="50">
        <v>11.611000000000001</v>
      </c>
      <c r="M1886" s="50">
        <v>10.173999999999999</v>
      </c>
      <c r="N1886" s="50">
        <v>8.0500000000000007</v>
      </c>
      <c r="O1886" s="50">
        <v>6.468</v>
      </c>
      <c r="P1886" s="50">
        <v>4.8259999999999996</v>
      </c>
      <c r="Q1886" s="50">
        <v>4.4130000000000003</v>
      </c>
      <c r="R1886" s="50">
        <v>3.468</v>
      </c>
      <c r="S1886" s="50">
        <v>2.6280000000000001</v>
      </c>
      <c r="T1886" s="50">
        <v>1.873</v>
      </c>
      <c r="U1886" s="50">
        <v>1.0620000000000001</v>
      </c>
      <c r="V1886" s="50">
        <v>0.57199999999999995</v>
      </c>
      <c r="W1886" s="50">
        <v>0.47699999999999998</v>
      </c>
      <c r="X1886" s="50" t="s">
        <v>311</v>
      </c>
      <c r="Y1886" s="50" t="s">
        <v>311</v>
      </c>
      <c r="Z1886" s="50" t="s">
        <v>311</v>
      </c>
      <c r="AA1886" s="50" t="s">
        <v>311</v>
      </c>
      <c r="AB1886" s="50" t="s">
        <v>311</v>
      </c>
      <c r="AC1886" s="50" t="str">
        <f t="shared" si="125"/>
        <v>Guam-1985</v>
      </c>
      <c r="AD1886" s="51">
        <f t="shared" si="126"/>
        <v>75.147999999999996</v>
      </c>
      <c r="AE1886" s="15">
        <f t="shared" si="127"/>
        <v>0.55123223505615582</v>
      </c>
      <c r="AF1886">
        <f t="shared" si="128"/>
        <v>3.5385653888513877E-2</v>
      </c>
    </row>
    <row r="1887" spans="1:32" x14ac:dyDescent="0.25">
      <c r="A1887" s="59">
        <v>1870</v>
      </c>
      <c r="B1887" s="60" t="s">
        <v>309</v>
      </c>
      <c r="C1887" s="61" t="s">
        <v>437</v>
      </c>
      <c r="D1887" s="62"/>
      <c r="E1887" s="62">
        <v>320</v>
      </c>
      <c r="F1887" s="62">
        <v>1985</v>
      </c>
      <c r="G1887" s="50">
        <v>1490.34</v>
      </c>
      <c r="H1887" s="50">
        <v>1275.31</v>
      </c>
      <c r="I1887" s="50">
        <v>1065.8499999999999</v>
      </c>
      <c r="J1887" s="50">
        <v>875.25699999999995</v>
      </c>
      <c r="K1887" s="50">
        <v>696.202</v>
      </c>
      <c r="L1887" s="50">
        <v>572.16800000000001</v>
      </c>
      <c r="M1887" s="50">
        <v>481.60300000000001</v>
      </c>
      <c r="N1887" s="50">
        <v>351.94099999999997</v>
      </c>
      <c r="O1887" s="50">
        <v>298.65199999999999</v>
      </c>
      <c r="P1887" s="50">
        <v>267.77699999999999</v>
      </c>
      <c r="Q1887" s="50">
        <v>243.904</v>
      </c>
      <c r="R1887" s="50">
        <v>209.37899999999999</v>
      </c>
      <c r="S1887" s="50">
        <v>156.99</v>
      </c>
      <c r="T1887" s="50">
        <v>106.73</v>
      </c>
      <c r="U1887" s="50">
        <v>72.537999999999997</v>
      </c>
      <c r="V1887" s="50">
        <v>42.424999999999997</v>
      </c>
      <c r="W1887" s="50">
        <v>32.994</v>
      </c>
      <c r="X1887" s="50" t="s">
        <v>311</v>
      </c>
      <c r="Y1887" s="50" t="s">
        <v>311</v>
      </c>
      <c r="Z1887" s="50" t="s">
        <v>311</v>
      </c>
      <c r="AA1887" s="50" t="s">
        <v>311</v>
      </c>
      <c r="AB1887" s="50" t="s">
        <v>311</v>
      </c>
      <c r="AC1887" s="50" t="str">
        <f t="shared" si="125"/>
        <v>Guatemala-1985</v>
      </c>
      <c r="AD1887" s="51">
        <f t="shared" si="126"/>
        <v>4153.8729999999996</v>
      </c>
      <c r="AE1887" s="15">
        <f t="shared" si="127"/>
        <v>0.9837053275340869</v>
      </c>
      <c r="AF1887">
        <f t="shared" si="128"/>
        <v>3.1894189538798003E-2</v>
      </c>
    </row>
    <row r="1888" spans="1:32" x14ac:dyDescent="0.25">
      <c r="A1888" s="59">
        <v>1871</v>
      </c>
      <c r="B1888" s="60" t="s">
        <v>309</v>
      </c>
      <c r="C1888" s="61" t="s">
        <v>438</v>
      </c>
      <c r="D1888" s="62"/>
      <c r="E1888" s="62">
        <v>324</v>
      </c>
      <c r="F1888" s="62">
        <v>1985</v>
      </c>
      <c r="G1888" s="50">
        <v>902.11800000000005</v>
      </c>
      <c r="H1888" s="50">
        <v>701.53399999999999</v>
      </c>
      <c r="I1888" s="50">
        <v>578.85699999999997</v>
      </c>
      <c r="J1888" s="50">
        <v>491.82799999999997</v>
      </c>
      <c r="K1888" s="50">
        <v>434.33600000000001</v>
      </c>
      <c r="L1888" s="50">
        <v>383.37700000000001</v>
      </c>
      <c r="M1888" s="50">
        <v>336.55900000000003</v>
      </c>
      <c r="N1888" s="50">
        <v>251.726</v>
      </c>
      <c r="O1888" s="50">
        <v>224.05500000000001</v>
      </c>
      <c r="P1888" s="50">
        <v>193.92</v>
      </c>
      <c r="Q1888" s="50">
        <v>165.11099999999999</v>
      </c>
      <c r="R1888" s="50">
        <v>139.995</v>
      </c>
      <c r="S1888" s="50">
        <v>112.629</v>
      </c>
      <c r="T1888" s="50">
        <v>82.218000000000004</v>
      </c>
      <c r="U1888" s="50">
        <v>51.527999999999999</v>
      </c>
      <c r="V1888" s="50">
        <v>24.675999999999998</v>
      </c>
      <c r="W1888" s="50">
        <v>10.3</v>
      </c>
      <c r="X1888" s="50" t="s">
        <v>311</v>
      </c>
      <c r="Y1888" s="50" t="s">
        <v>311</v>
      </c>
      <c r="Z1888" s="50" t="s">
        <v>311</v>
      </c>
      <c r="AA1888" s="50" t="s">
        <v>311</v>
      </c>
      <c r="AB1888" s="50" t="s">
        <v>311</v>
      </c>
      <c r="AC1888" s="50" t="str">
        <f t="shared" si="125"/>
        <v>Guinea-1985</v>
      </c>
      <c r="AD1888" s="51">
        <f t="shared" si="126"/>
        <v>2733.5359999999996</v>
      </c>
      <c r="AE1888" s="15">
        <f t="shared" si="127"/>
        <v>0.86014268698125806</v>
      </c>
      <c r="AF1888">
        <f t="shared" si="128"/>
        <v>3.4320678512910277E-2</v>
      </c>
    </row>
    <row r="1889" spans="1:32" x14ac:dyDescent="0.25">
      <c r="A1889" s="59">
        <v>1872</v>
      </c>
      <c r="B1889" s="60" t="s">
        <v>309</v>
      </c>
      <c r="C1889" s="61" t="s">
        <v>373</v>
      </c>
      <c r="D1889" s="62"/>
      <c r="E1889" s="62">
        <v>624</v>
      </c>
      <c r="F1889" s="62">
        <v>1985</v>
      </c>
      <c r="G1889" s="50">
        <v>172.25399999999999</v>
      </c>
      <c r="H1889" s="50">
        <v>131.09</v>
      </c>
      <c r="I1889" s="50">
        <v>105.43600000000001</v>
      </c>
      <c r="J1889" s="50">
        <v>84.486999999999995</v>
      </c>
      <c r="K1889" s="50">
        <v>73.471000000000004</v>
      </c>
      <c r="L1889" s="50">
        <v>66.548000000000002</v>
      </c>
      <c r="M1889" s="50">
        <v>61.466000000000001</v>
      </c>
      <c r="N1889" s="50">
        <v>45.402999999999999</v>
      </c>
      <c r="O1889" s="50">
        <v>37.170999999999999</v>
      </c>
      <c r="P1889" s="50">
        <v>28.445</v>
      </c>
      <c r="Q1889" s="50">
        <v>24.501000000000001</v>
      </c>
      <c r="R1889" s="50">
        <v>21.413</v>
      </c>
      <c r="S1889" s="50">
        <v>17.501999999999999</v>
      </c>
      <c r="T1889" s="50">
        <v>13.88</v>
      </c>
      <c r="U1889" s="50">
        <v>9.6440000000000001</v>
      </c>
      <c r="V1889" s="50">
        <v>4.782</v>
      </c>
      <c r="W1889" s="50">
        <v>2.016</v>
      </c>
      <c r="X1889" s="50" t="s">
        <v>311</v>
      </c>
      <c r="Y1889" s="50" t="s">
        <v>311</v>
      </c>
      <c r="Z1889" s="50" t="s">
        <v>311</v>
      </c>
      <c r="AA1889" s="50" t="s">
        <v>311</v>
      </c>
      <c r="AB1889" s="50" t="s">
        <v>311</v>
      </c>
      <c r="AC1889" s="50" t="str">
        <f t="shared" si="125"/>
        <v>Guinea-Bissau-1985</v>
      </c>
      <c r="AD1889" s="51">
        <f t="shared" si="126"/>
        <v>460.40699999999998</v>
      </c>
      <c r="AE1889" s="15">
        <f t="shared" si="127"/>
        <v>0.9537257252821959</v>
      </c>
      <c r="AF1889">
        <f t="shared" si="128"/>
        <v>3.4885473436671283E-2</v>
      </c>
    </row>
    <row r="1890" spans="1:32" x14ac:dyDescent="0.25">
      <c r="A1890" s="59">
        <v>1873</v>
      </c>
      <c r="B1890" s="60" t="s">
        <v>309</v>
      </c>
      <c r="C1890" s="61" t="s">
        <v>374</v>
      </c>
      <c r="D1890" s="62"/>
      <c r="E1890" s="62">
        <v>328</v>
      </c>
      <c r="F1890" s="62">
        <v>1985</v>
      </c>
      <c r="G1890" s="50">
        <v>104.17</v>
      </c>
      <c r="H1890" s="50">
        <v>96.441999999999993</v>
      </c>
      <c r="I1890" s="50">
        <v>102.557</v>
      </c>
      <c r="J1890" s="50">
        <v>97.747</v>
      </c>
      <c r="K1890" s="50">
        <v>85.936000000000007</v>
      </c>
      <c r="L1890" s="50">
        <v>65.837999999999994</v>
      </c>
      <c r="M1890" s="50">
        <v>51.143000000000001</v>
      </c>
      <c r="N1890" s="50">
        <v>33.460999999999999</v>
      </c>
      <c r="O1890" s="50">
        <v>26.172000000000001</v>
      </c>
      <c r="P1890" s="50">
        <v>25.759</v>
      </c>
      <c r="Q1890" s="50">
        <v>22.678999999999998</v>
      </c>
      <c r="R1890" s="50">
        <v>18.116</v>
      </c>
      <c r="S1890" s="50">
        <v>8.8710000000000004</v>
      </c>
      <c r="T1890" s="50">
        <v>15.047000000000001</v>
      </c>
      <c r="U1890" s="50">
        <v>5.2889999999999997</v>
      </c>
      <c r="V1890" s="50">
        <v>6.0990000000000002</v>
      </c>
      <c r="W1890" s="50">
        <v>5.109</v>
      </c>
      <c r="X1890" s="50" t="s">
        <v>311</v>
      </c>
      <c r="Y1890" s="50" t="s">
        <v>311</v>
      </c>
      <c r="Z1890" s="50" t="s">
        <v>311</v>
      </c>
      <c r="AA1890" s="50" t="s">
        <v>311</v>
      </c>
      <c r="AB1890" s="50" t="s">
        <v>311</v>
      </c>
      <c r="AC1890" s="50" t="str">
        <f t="shared" si="125"/>
        <v>Guyana-1985</v>
      </c>
      <c r="AD1890" s="51">
        <f t="shared" si="126"/>
        <v>435.72199999999998</v>
      </c>
      <c r="AE1890" s="15">
        <f t="shared" si="127"/>
        <v>0.76818016992486027</v>
      </c>
      <c r="AF1890">
        <f t="shared" si="128"/>
        <v>4.2691005845246453E-2</v>
      </c>
    </row>
    <row r="1891" spans="1:32" x14ac:dyDescent="0.25">
      <c r="A1891" s="59">
        <v>1874</v>
      </c>
      <c r="B1891" s="60" t="s">
        <v>309</v>
      </c>
      <c r="C1891" s="61" t="s">
        <v>375</v>
      </c>
      <c r="D1891" s="62"/>
      <c r="E1891" s="62">
        <v>332</v>
      </c>
      <c r="F1891" s="62">
        <v>1985</v>
      </c>
      <c r="G1891" s="50">
        <v>1105.8030000000001</v>
      </c>
      <c r="H1891" s="50">
        <v>868.61699999999996</v>
      </c>
      <c r="I1891" s="50">
        <v>719.46699999999998</v>
      </c>
      <c r="J1891" s="50">
        <v>655.89800000000002</v>
      </c>
      <c r="K1891" s="50">
        <v>576.46299999999997</v>
      </c>
      <c r="L1891" s="50">
        <v>470.54399999999998</v>
      </c>
      <c r="M1891" s="50">
        <v>394.68599999999998</v>
      </c>
      <c r="N1891" s="50">
        <v>300.827</v>
      </c>
      <c r="O1891" s="50">
        <v>282.25099999999998</v>
      </c>
      <c r="P1891" s="50">
        <v>246.446</v>
      </c>
      <c r="Q1891" s="50">
        <v>202.642</v>
      </c>
      <c r="R1891" s="50">
        <v>164.452</v>
      </c>
      <c r="S1891" s="50">
        <v>135.62299999999999</v>
      </c>
      <c r="T1891" s="50">
        <v>108.113</v>
      </c>
      <c r="U1891" s="50">
        <v>76.878</v>
      </c>
      <c r="V1891" s="50">
        <v>45.649000000000001</v>
      </c>
      <c r="W1891" s="50">
        <v>29.835999999999999</v>
      </c>
      <c r="X1891" s="50" t="s">
        <v>311</v>
      </c>
      <c r="Y1891" s="50" t="s">
        <v>311</v>
      </c>
      <c r="Z1891" s="50" t="s">
        <v>311</v>
      </c>
      <c r="AA1891" s="50" t="s">
        <v>311</v>
      </c>
      <c r="AB1891" s="50" t="s">
        <v>311</v>
      </c>
      <c r="AC1891" s="50" t="str">
        <f t="shared" si="125"/>
        <v>Haiti-1985</v>
      </c>
      <c r="AD1891" s="51">
        <f t="shared" si="126"/>
        <v>3429.8319999999999</v>
      </c>
      <c r="AE1891" s="15">
        <f t="shared" si="127"/>
        <v>0.8613725103736859</v>
      </c>
      <c r="AF1891">
        <f t="shared" si="128"/>
        <v>4.2535589892351365E-2</v>
      </c>
    </row>
    <row r="1892" spans="1:32" x14ac:dyDescent="0.25">
      <c r="A1892" s="59">
        <v>1875</v>
      </c>
      <c r="B1892" s="60" t="s">
        <v>309</v>
      </c>
      <c r="C1892" s="61" t="s">
        <v>439</v>
      </c>
      <c r="D1892" s="62"/>
      <c r="E1892" s="62">
        <v>340</v>
      </c>
      <c r="F1892" s="62">
        <v>1985</v>
      </c>
      <c r="G1892" s="50">
        <v>778.49400000000003</v>
      </c>
      <c r="H1892" s="50">
        <v>667.69</v>
      </c>
      <c r="I1892" s="50">
        <v>557.88900000000001</v>
      </c>
      <c r="J1892" s="50">
        <v>471.16699999999997</v>
      </c>
      <c r="K1892" s="50">
        <v>382.505</v>
      </c>
      <c r="L1892" s="50">
        <v>313.173</v>
      </c>
      <c r="M1892" s="50">
        <v>251.06200000000001</v>
      </c>
      <c r="N1892" s="50">
        <v>183.108</v>
      </c>
      <c r="O1892" s="50">
        <v>143.54499999999999</v>
      </c>
      <c r="P1892" s="50">
        <v>124.626</v>
      </c>
      <c r="Q1892" s="50">
        <v>109.105</v>
      </c>
      <c r="R1892" s="50">
        <v>88.641999999999996</v>
      </c>
      <c r="S1892" s="50">
        <v>72.781000000000006</v>
      </c>
      <c r="T1892" s="50">
        <v>50.027999999999999</v>
      </c>
      <c r="U1892" s="50">
        <v>40.231999999999999</v>
      </c>
      <c r="V1892" s="50">
        <v>25.795999999999999</v>
      </c>
      <c r="W1892" s="50">
        <v>21.346</v>
      </c>
      <c r="X1892" s="50" t="s">
        <v>311</v>
      </c>
      <c r="Y1892" s="50" t="s">
        <v>311</v>
      </c>
      <c r="Z1892" s="50" t="s">
        <v>311</v>
      </c>
      <c r="AA1892" s="50" t="s">
        <v>311</v>
      </c>
      <c r="AB1892" s="50" t="s">
        <v>311</v>
      </c>
      <c r="AC1892" s="50" t="str">
        <f t="shared" si="125"/>
        <v>Honduras-1985</v>
      </c>
      <c r="AD1892" s="51">
        <f t="shared" si="126"/>
        <v>2139.7139999999999</v>
      </c>
      <c r="AE1892" s="15">
        <f t="shared" si="127"/>
        <v>1.0008230071869417</v>
      </c>
      <c r="AF1892">
        <f t="shared" si="128"/>
        <v>3.315855761891235E-2</v>
      </c>
    </row>
    <row r="1893" spans="1:32" x14ac:dyDescent="0.25">
      <c r="A1893" s="59">
        <v>1876</v>
      </c>
      <c r="B1893" s="60" t="s">
        <v>309</v>
      </c>
      <c r="C1893" s="61" t="s">
        <v>440</v>
      </c>
      <c r="D1893" s="62"/>
      <c r="E1893" s="62">
        <v>352</v>
      </c>
      <c r="F1893" s="62">
        <v>1985</v>
      </c>
      <c r="G1893" s="50">
        <v>21.306000000000001</v>
      </c>
      <c r="H1893" s="50">
        <v>20.885999999999999</v>
      </c>
      <c r="I1893" s="50">
        <v>21.093</v>
      </c>
      <c r="J1893" s="50">
        <v>21.036000000000001</v>
      </c>
      <c r="K1893" s="50">
        <v>22.149000000000001</v>
      </c>
      <c r="L1893" s="50">
        <v>21.04</v>
      </c>
      <c r="M1893" s="50">
        <v>18.757000000000001</v>
      </c>
      <c r="N1893" s="50">
        <v>16.422000000000001</v>
      </c>
      <c r="O1893" s="50">
        <v>12.993</v>
      </c>
      <c r="P1893" s="50">
        <v>10.464</v>
      </c>
      <c r="Q1893" s="50">
        <v>10.93</v>
      </c>
      <c r="R1893" s="50">
        <v>10.561</v>
      </c>
      <c r="S1893" s="50">
        <v>9.3960000000000008</v>
      </c>
      <c r="T1893" s="50">
        <v>7.649</v>
      </c>
      <c r="U1893" s="50">
        <v>6.3209999999999997</v>
      </c>
      <c r="V1893" s="50">
        <v>4.7140000000000004</v>
      </c>
      <c r="W1893" s="50">
        <v>5.8650000000000002</v>
      </c>
      <c r="X1893" s="50" t="s">
        <v>311</v>
      </c>
      <c r="Y1893" s="50" t="s">
        <v>311</v>
      </c>
      <c r="Z1893" s="50" t="s">
        <v>311</v>
      </c>
      <c r="AA1893" s="50" t="s">
        <v>311</v>
      </c>
      <c r="AB1893" s="50" t="s">
        <v>311</v>
      </c>
      <c r="AC1893" s="50" t="str">
        <f t="shared" si="125"/>
        <v>Iceland-1985</v>
      </c>
      <c r="AD1893" s="51">
        <f t="shared" si="126"/>
        <v>153.74799999999999</v>
      </c>
      <c r="AE1893" s="15">
        <f t="shared" si="127"/>
        <v>0.57128548013632696</v>
      </c>
      <c r="AF1893">
        <f t="shared" si="128"/>
        <v>0.11311183091972188</v>
      </c>
    </row>
    <row r="1894" spans="1:32" x14ac:dyDescent="0.25">
      <c r="A1894" s="59">
        <v>1877</v>
      </c>
      <c r="B1894" s="60" t="s">
        <v>309</v>
      </c>
      <c r="C1894" s="61" t="s">
        <v>34</v>
      </c>
      <c r="D1894" s="62"/>
      <c r="E1894" s="62">
        <v>356</v>
      </c>
      <c r="F1894" s="62">
        <v>1985</v>
      </c>
      <c r="G1894" s="50">
        <v>114950.776</v>
      </c>
      <c r="H1894" s="50">
        <v>99034.15</v>
      </c>
      <c r="I1894" s="50">
        <v>88716.937000000005</v>
      </c>
      <c r="J1894" s="50">
        <v>79302.896999999997</v>
      </c>
      <c r="K1894" s="50">
        <v>71224.989000000001</v>
      </c>
      <c r="L1894" s="50">
        <v>62977.667999999998</v>
      </c>
      <c r="M1894" s="50">
        <v>55327.805</v>
      </c>
      <c r="N1894" s="50">
        <v>42725.987999999998</v>
      </c>
      <c r="O1894" s="50">
        <v>36621.983</v>
      </c>
      <c r="P1894" s="50">
        <v>33055.336000000003</v>
      </c>
      <c r="Q1894" s="50">
        <v>28113.611000000001</v>
      </c>
      <c r="R1894" s="50">
        <v>22882.862000000001</v>
      </c>
      <c r="S1894" s="50">
        <v>17589.531999999999</v>
      </c>
      <c r="T1894" s="50">
        <v>12726.135</v>
      </c>
      <c r="U1894" s="50">
        <v>8352.7060000000001</v>
      </c>
      <c r="V1894" s="50">
        <v>4868.2240000000002</v>
      </c>
      <c r="W1894" s="50">
        <v>3195.0720000000001</v>
      </c>
      <c r="X1894" s="50" t="s">
        <v>311</v>
      </c>
      <c r="Y1894" s="50" t="s">
        <v>311</v>
      </c>
      <c r="Z1894" s="50" t="s">
        <v>311</v>
      </c>
      <c r="AA1894" s="50" t="s">
        <v>311</v>
      </c>
      <c r="AB1894" s="50" t="s">
        <v>311</v>
      </c>
      <c r="AC1894" s="50" t="str">
        <f t="shared" si="125"/>
        <v>India-1985</v>
      </c>
      <c r="AD1894" s="51">
        <f t="shared" si="126"/>
        <v>449822.67100000003</v>
      </c>
      <c r="AE1894" s="15">
        <f t="shared" si="127"/>
        <v>0.73772182105067796</v>
      </c>
      <c r="AF1894">
        <f t="shared" si="128"/>
        <v>3.8725829768096305E-2</v>
      </c>
    </row>
    <row r="1895" spans="1:32" x14ac:dyDescent="0.25">
      <c r="A1895" s="59">
        <v>1878</v>
      </c>
      <c r="B1895" s="60" t="s">
        <v>309</v>
      </c>
      <c r="C1895" s="61" t="s">
        <v>256</v>
      </c>
      <c r="D1895" s="62"/>
      <c r="E1895" s="62">
        <v>360</v>
      </c>
      <c r="F1895" s="62">
        <v>1985</v>
      </c>
      <c r="G1895" s="50">
        <v>22826.145</v>
      </c>
      <c r="H1895" s="50">
        <v>21527.768</v>
      </c>
      <c r="I1895" s="50">
        <v>20069.517</v>
      </c>
      <c r="J1895" s="50">
        <v>18276.09</v>
      </c>
      <c r="K1895" s="50">
        <v>15912.375</v>
      </c>
      <c r="L1895" s="50">
        <v>13424.829</v>
      </c>
      <c r="M1895" s="50">
        <v>10342.718000000001</v>
      </c>
      <c r="N1895" s="50">
        <v>8139.0129999999999</v>
      </c>
      <c r="O1895" s="50">
        <v>7580.3879999999999</v>
      </c>
      <c r="P1895" s="50">
        <v>6982.3389999999999</v>
      </c>
      <c r="Q1895" s="50">
        <v>5867.1469999999999</v>
      </c>
      <c r="R1895" s="50">
        <v>4669.442</v>
      </c>
      <c r="S1895" s="50">
        <v>3397.8409999999999</v>
      </c>
      <c r="T1895" s="50">
        <v>2493.2339999999999</v>
      </c>
      <c r="U1895" s="50">
        <v>1819.3340000000001</v>
      </c>
      <c r="V1895" s="50">
        <v>1070.4829999999999</v>
      </c>
      <c r="W1895" s="50">
        <v>613.53300000000002</v>
      </c>
      <c r="X1895" s="50" t="s">
        <v>311</v>
      </c>
      <c r="Y1895" s="50" t="s">
        <v>311</v>
      </c>
      <c r="Z1895" s="50" t="s">
        <v>311</v>
      </c>
      <c r="AA1895" s="50" t="s">
        <v>311</v>
      </c>
      <c r="AB1895" s="50" t="s">
        <v>311</v>
      </c>
      <c r="AC1895" s="50" t="str">
        <f t="shared" si="125"/>
        <v>Indonesia-1985</v>
      </c>
      <c r="AD1895" s="51">
        <f t="shared" si="126"/>
        <v>94592.182000000001</v>
      </c>
      <c r="AE1895" s="15">
        <f t="shared" si="127"/>
        <v>0.744459135111187</v>
      </c>
      <c r="AF1895">
        <f t="shared" si="128"/>
        <v>3.7710662019777026E-2</v>
      </c>
    </row>
    <row r="1896" spans="1:32" x14ac:dyDescent="0.25">
      <c r="A1896" s="59">
        <v>1879</v>
      </c>
      <c r="B1896" s="60" t="s">
        <v>309</v>
      </c>
      <c r="C1896" s="61" t="s">
        <v>441</v>
      </c>
      <c r="D1896" s="62"/>
      <c r="E1896" s="62">
        <v>364</v>
      </c>
      <c r="F1896" s="62">
        <v>1985</v>
      </c>
      <c r="G1896" s="50">
        <v>8984.9169999999995</v>
      </c>
      <c r="H1896" s="50">
        <v>6978.0709999999999</v>
      </c>
      <c r="I1896" s="50">
        <v>5532.5050000000001</v>
      </c>
      <c r="J1896" s="50">
        <v>4770.5889999999999</v>
      </c>
      <c r="K1896" s="50">
        <v>4108.652</v>
      </c>
      <c r="L1896" s="50">
        <v>3558.4989999999998</v>
      </c>
      <c r="M1896" s="50">
        <v>2991.9169999999999</v>
      </c>
      <c r="N1896" s="50">
        <v>2075.0529999999999</v>
      </c>
      <c r="O1896" s="50">
        <v>1617.0830000000001</v>
      </c>
      <c r="P1896" s="50">
        <v>1584.6289999999999</v>
      </c>
      <c r="Q1896" s="50">
        <v>1469.944</v>
      </c>
      <c r="R1896" s="50">
        <v>1240.68</v>
      </c>
      <c r="S1896" s="50">
        <v>1037.1500000000001</v>
      </c>
      <c r="T1896" s="50">
        <v>632.68799999999999</v>
      </c>
      <c r="U1896" s="50">
        <v>379.32499999999999</v>
      </c>
      <c r="V1896" s="50">
        <v>230.8</v>
      </c>
      <c r="W1896" s="50">
        <v>150.19999999999999</v>
      </c>
      <c r="X1896" s="50" t="s">
        <v>311</v>
      </c>
      <c r="Y1896" s="50" t="s">
        <v>311</v>
      </c>
      <c r="Z1896" s="50" t="s">
        <v>311</v>
      </c>
      <c r="AA1896" s="50" t="s">
        <v>311</v>
      </c>
      <c r="AB1896" s="50" t="s">
        <v>311</v>
      </c>
      <c r="AC1896" s="50" t="str">
        <f t="shared" si="125"/>
        <v>Iran (Islamic Republic of)-1985</v>
      </c>
      <c r="AD1896" s="51">
        <f t="shared" si="126"/>
        <v>24454.196</v>
      </c>
      <c r="AE1896" s="15">
        <f t="shared" si="127"/>
        <v>0.93597458693796343</v>
      </c>
      <c r="AF1896">
        <f t="shared" si="128"/>
        <v>3.0316048493821142E-2</v>
      </c>
    </row>
    <row r="1897" spans="1:32" x14ac:dyDescent="0.25">
      <c r="A1897" s="59">
        <v>1880</v>
      </c>
      <c r="B1897" s="60" t="s">
        <v>309</v>
      </c>
      <c r="C1897" s="61" t="s">
        <v>442</v>
      </c>
      <c r="D1897" s="62"/>
      <c r="E1897" s="62">
        <v>368</v>
      </c>
      <c r="F1897" s="62">
        <v>1985</v>
      </c>
      <c r="G1897" s="50">
        <v>2701.0070000000001</v>
      </c>
      <c r="H1897" s="50">
        <v>2394.692</v>
      </c>
      <c r="I1897" s="50">
        <v>2097.3229999999999</v>
      </c>
      <c r="J1897" s="50">
        <v>1798.2619999999999</v>
      </c>
      <c r="K1897" s="50">
        <v>1283.2850000000001</v>
      </c>
      <c r="L1897" s="50">
        <v>986.91700000000003</v>
      </c>
      <c r="M1897" s="50">
        <v>965.31200000000001</v>
      </c>
      <c r="N1897" s="50">
        <v>617.50099999999998</v>
      </c>
      <c r="O1897" s="50">
        <v>583.61699999999996</v>
      </c>
      <c r="P1897" s="50">
        <v>491.05500000000001</v>
      </c>
      <c r="Q1897" s="50">
        <v>411.40600000000001</v>
      </c>
      <c r="R1897" s="50">
        <v>335.49799999999999</v>
      </c>
      <c r="S1897" s="50">
        <v>284.99299999999999</v>
      </c>
      <c r="T1897" s="50">
        <v>247.131</v>
      </c>
      <c r="U1897" s="50">
        <v>182.869</v>
      </c>
      <c r="V1897" s="50">
        <v>117.024</v>
      </c>
      <c r="W1897" s="50">
        <v>78.503</v>
      </c>
      <c r="X1897" s="50" t="s">
        <v>311</v>
      </c>
      <c r="Y1897" s="50" t="s">
        <v>311</v>
      </c>
      <c r="Z1897" s="50" t="s">
        <v>311</v>
      </c>
      <c r="AA1897" s="50" t="s">
        <v>311</v>
      </c>
      <c r="AB1897" s="50" t="s">
        <v>311</v>
      </c>
      <c r="AC1897" s="50" t="str">
        <f t="shared" si="125"/>
        <v>Iraq-1985</v>
      </c>
      <c r="AD1897" s="51">
        <f t="shared" si="126"/>
        <v>7757.8460000000005</v>
      </c>
      <c r="AE1897" s="15">
        <f t="shared" si="127"/>
        <v>1.0078247235121709</v>
      </c>
      <c r="AF1897">
        <f t="shared" si="128"/>
        <v>4.183884173146335E-2</v>
      </c>
    </row>
    <row r="1898" spans="1:32" x14ac:dyDescent="0.25">
      <c r="A1898" s="59">
        <v>1881</v>
      </c>
      <c r="B1898" s="60" t="s">
        <v>309</v>
      </c>
      <c r="C1898" s="61" t="s">
        <v>259</v>
      </c>
      <c r="D1898" s="62"/>
      <c r="E1898" s="62">
        <v>372</v>
      </c>
      <c r="F1898" s="62">
        <v>1985</v>
      </c>
      <c r="G1898" s="50">
        <v>341.95600000000002</v>
      </c>
      <c r="H1898" s="50">
        <v>363.94799999999998</v>
      </c>
      <c r="I1898" s="50">
        <v>361.73700000000002</v>
      </c>
      <c r="J1898" s="50">
        <v>316.32900000000001</v>
      </c>
      <c r="K1898" s="50">
        <v>305.46100000000001</v>
      </c>
      <c r="L1898" s="50">
        <v>255.28800000000001</v>
      </c>
      <c r="M1898" s="50">
        <v>250.12799999999999</v>
      </c>
      <c r="N1898" s="50">
        <v>234.67500000000001</v>
      </c>
      <c r="O1898" s="50">
        <v>186.964</v>
      </c>
      <c r="P1898" s="50">
        <v>162.81800000000001</v>
      </c>
      <c r="Q1898" s="50">
        <v>140.50700000000001</v>
      </c>
      <c r="R1898" s="50">
        <v>127.73699999999999</v>
      </c>
      <c r="S1898" s="50">
        <v>137.84299999999999</v>
      </c>
      <c r="T1898" s="50">
        <v>124.712</v>
      </c>
      <c r="U1898" s="50">
        <v>112.634</v>
      </c>
      <c r="V1898" s="50">
        <v>71.885999999999996</v>
      </c>
      <c r="W1898" s="50">
        <v>70.335999999999999</v>
      </c>
      <c r="X1898" s="50" t="s">
        <v>311</v>
      </c>
      <c r="Y1898" s="50" t="s">
        <v>311</v>
      </c>
      <c r="Z1898" s="50" t="s">
        <v>311</v>
      </c>
      <c r="AA1898" s="50" t="s">
        <v>311</v>
      </c>
      <c r="AB1898" s="50" t="s">
        <v>311</v>
      </c>
      <c r="AC1898" s="50" t="str">
        <f t="shared" si="125"/>
        <v>Ireland-1985</v>
      </c>
      <c r="AD1898" s="51">
        <f t="shared" si="126"/>
        <v>2117.75</v>
      </c>
      <c r="AE1898" s="15">
        <f t="shared" si="127"/>
        <v>0.68337103057490267</v>
      </c>
      <c r="AF1898">
        <f t="shared" si="128"/>
        <v>0.11915899806334604</v>
      </c>
    </row>
    <row r="1899" spans="1:32" x14ac:dyDescent="0.25">
      <c r="A1899" s="59">
        <v>1882</v>
      </c>
      <c r="B1899" s="60" t="s">
        <v>309</v>
      </c>
      <c r="C1899" s="61" t="s">
        <v>443</v>
      </c>
      <c r="D1899" s="62"/>
      <c r="E1899" s="62">
        <v>376</v>
      </c>
      <c r="F1899" s="62">
        <v>1985</v>
      </c>
      <c r="G1899" s="50">
        <v>457.79599999999999</v>
      </c>
      <c r="H1899" s="50">
        <v>457.673</v>
      </c>
      <c r="I1899" s="50">
        <v>425.91899999999998</v>
      </c>
      <c r="J1899" s="50">
        <v>351.93700000000001</v>
      </c>
      <c r="K1899" s="50">
        <v>324.51799999999997</v>
      </c>
      <c r="L1899" s="50">
        <v>309.99799999999999</v>
      </c>
      <c r="M1899" s="50">
        <v>318.98200000000003</v>
      </c>
      <c r="N1899" s="50">
        <v>268.56400000000002</v>
      </c>
      <c r="O1899" s="50">
        <v>187.14500000000001</v>
      </c>
      <c r="P1899" s="50">
        <v>170.26</v>
      </c>
      <c r="Q1899" s="50">
        <v>160.999</v>
      </c>
      <c r="R1899" s="50">
        <v>153.25800000000001</v>
      </c>
      <c r="S1899" s="50">
        <v>144.447</v>
      </c>
      <c r="T1899" s="50">
        <v>110.828</v>
      </c>
      <c r="U1899" s="50">
        <v>108.968</v>
      </c>
      <c r="V1899" s="50">
        <v>73.326999999999998</v>
      </c>
      <c r="W1899" s="50">
        <v>58.167999999999999</v>
      </c>
      <c r="X1899" s="50" t="s">
        <v>311</v>
      </c>
      <c r="Y1899" s="50" t="s">
        <v>311</v>
      </c>
      <c r="Z1899" s="50" t="s">
        <v>311</v>
      </c>
      <c r="AA1899" s="50" t="s">
        <v>311</v>
      </c>
      <c r="AB1899" s="50" t="s">
        <v>311</v>
      </c>
      <c r="AC1899" s="50" t="str">
        <f t="shared" si="125"/>
        <v>Israel-1985</v>
      </c>
      <c r="AD1899" s="51">
        <f t="shared" si="126"/>
        <v>2390.1079999999997</v>
      </c>
      <c r="AE1899" s="15">
        <f t="shared" si="127"/>
        <v>0.70820188878494195</v>
      </c>
      <c r="AF1899">
        <f t="shared" si="128"/>
        <v>9.4142134950700757E-2</v>
      </c>
    </row>
    <row r="1900" spans="1:32" x14ac:dyDescent="0.25">
      <c r="A1900" s="59">
        <v>1883</v>
      </c>
      <c r="B1900" s="60" t="s">
        <v>309</v>
      </c>
      <c r="C1900" s="61" t="s">
        <v>444</v>
      </c>
      <c r="D1900" s="62"/>
      <c r="E1900" s="62">
        <v>380</v>
      </c>
      <c r="F1900" s="62">
        <v>1985</v>
      </c>
      <c r="G1900" s="50">
        <v>3040.2919999999999</v>
      </c>
      <c r="H1900" s="50">
        <v>3563.857</v>
      </c>
      <c r="I1900" s="50">
        <v>4299.0200000000004</v>
      </c>
      <c r="J1900" s="50">
        <v>4599.2849999999999</v>
      </c>
      <c r="K1900" s="50">
        <v>4589.9780000000001</v>
      </c>
      <c r="L1900" s="50">
        <v>4107.3990000000003</v>
      </c>
      <c r="M1900" s="50">
        <v>3888.9479999999999</v>
      </c>
      <c r="N1900" s="50">
        <v>4044.13</v>
      </c>
      <c r="O1900" s="50">
        <v>3499.0810000000001</v>
      </c>
      <c r="P1900" s="50">
        <v>3752.194</v>
      </c>
      <c r="Q1900" s="50">
        <v>3525.1669999999999</v>
      </c>
      <c r="R1900" s="50">
        <v>3418.607</v>
      </c>
      <c r="S1900" s="50">
        <v>3202.9639999999999</v>
      </c>
      <c r="T1900" s="50">
        <v>1999.6990000000001</v>
      </c>
      <c r="U1900" s="50">
        <v>2340.0169999999998</v>
      </c>
      <c r="V1900" s="50">
        <v>1668.2149999999999</v>
      </c>
      <c r="W1900" s="50">
        <v>1473.499</v>
      </c>
      <c r="X1900" s="50" t="s">
        <v>311</v>
      </c>
      <c r="Y1900" s="50" t="s">
        <v>311</v>
      </c>
      <c r="Z1900" s="50" t="s">
        <v>311</v>
      </c>
      <c r="AA1900" s="50" t="s">
        <v>311</v>
      </c>
      <c r="AB1900" s="50" t="s">
        <v>311</v>
      </c>
      <c r="AC1900" s="50" t="str">
        <f t="shared" si="125"/>
        <v>Italy-1985</v>
      </c>
      <c r="AD1900" s="51">
        <f t="shared" si="126"/>
        <v>38627.753000000004</v>
      </c>
      <c r="AE1900" s="15">
        <f t="shared" si="127"/>
        <v>0.47594275028112548</v>
      </c>
      <c r="AF1900">
        <f t="shared" si="128"/>
        <v>0.15104564376976465</v>
      </c>
    </row>
    <row r="1901" spans="1:32" x14ac:dyDescent="0.25">
      <c r="A1901" s="59">
        <v>1884</v>
      </c>
      <c r="B1901" s="60" t="s">
        <v>309</v>
      </c>
      <c r="C1901" s="61" t="s">
        <v>376</v>
      </c>
      <c r="D1901" s="62"/>
      <c r="E1901" s="62">
        <v>388</v>
      </c>
      <c r="F1901" s="62">
        <v>1985</v>
      </c>
      <c r="G1901" s="50">
        <v>302.483</v>
      </c>
      <c r="H1901" s="50">
        <v>274.73099999999999</v>
      </c>
      <c r="I1901" s="50">
        <v>286.35199999999998</v>
      </c>
      <c r="J1901" s="50">
        <v>276.05700000000002</v>
      </c>
      <c r="K1901" s="50">
        <v>235.85300000000001</v>
      </c>
      <c r="L1901" s="50">
        <v>186.19800000000001</v>
      </c>
      <c r="M1901" s="50">
        <v>136.398</v>
      </c>
      <c r="N1901" s="50">
        <v>109.07899999999999</v>
      </c>
      <c r="O1901" s="50">
        <v>91.203999999999994</v>
      </c>
      <c r="P1901" s="50">
        <v>79.983000000000004</v>
      </c>
      <c r="Q1901" s="50">
        <v>73.007000000000005</v>
      </c>
      <c r="R1901" s="50">
        <v>65.296000000000006</v>
      </c>
      <c r="S1901" s="50">
        <v>57.008000000000003</v>
      </c>
      <c r="T1901" s="50">
        <v>50.837000000000003</v>
      </c>
      <c r="U1901" s="50">
        <v>44.612000000000002</v>
      </c>
      <c r="V1901" s="50">
        <v>33.744999999999997</v>
      </c>
      <c r="W1901" s="50">
        <v>35.795000000000002</v>
      </c>
      <c r="X1901" s="50" t="s">
        <v>311</v>
      </c>
      <c r="Y1901" s="50" t="s">
        <v>311</v>
      </c>
      <c r="Z1901" s="50" t="s">
        <v>311</v>
      </c>
      <c r="AA1901" s="50" t="s">
        <v>311</v>
      </c>
      <c r="AB1901" s="50" t="s">
        <v>311</v>
      </c>
      <c r="AC1901" s="50" t="str">
        <f t="shared" si="125"/>
        <v>Jamaica-1985</v>
      </c>
      <c r="AD1901" s="51">
        <f t="shared" si="126"/>
        <v>1310.0830000000001</v>
      </c>
      <c r="AE1901" s="15">
        <f t="shared" si="127"/>
        <v>0.78510674514515477</v>
      </c>
      <c r="AF1901">
        <f t="shared" si="128"/>
        <v>7.590415931919095E-2</v>
      </c>
    </row>
    <row r="1902" spans="1:32" x14ac:dyDescent="0.25">
      <c r="A1902" s="59">
        <v>1885</v>
      </c>
      <c r="B1902" s="60" t="s">
        <v>309</v>
      </c>
      <c r="C1902" s="61" t="s">
        <v>35</v>
      </c>
      <c r="D1902" s="62"/>
      <c r="E1902" s="62">
        <v>392</v>
      </c>
      <c r="F1902" s="62">
        <v>1985</v>
      </c>
      <c r="G1902" s="50">
        <v>7638.3819999999996</v>
      </c>
      <c r="H1902" s="50">
        <v>8603.1509999999998</v>
      </c>
      <c r="I1902" s="50">
        <v>10139.892</v>
      </c>
      <c r="J1902" s="50">
        <v>9013.2279999999992</v>
      </c>
      <c r="K1902" s="50">
        <v>8246.15</v>
      </c>
      <c r="L1902" s="50">
        <v>7996.509</v>
      </c>
      <c r="M1902" s="50">
        <v>9300.027</v>
      </c>
      <c r="N1902" s="50">
        <v>10790.308000000001</v>
      </c>
      <c r="O1902" s="50">
        <v>9205.0040000000008</v>
      </c>
      <c r="P1902" s="50">
        <v>8316.82</v>
      </c>
      <c r="Q1902" s="50">
        <v>7910.7960000000003</v>
      </c>
      <c r="R1902" s="50">
        <v>7007.3339999999998</v>
      </c>
      <c r="S1902" s="50">
        <v>5401.8649999999998</v>
      </c>
      <c r="T1902" s="50">
        <v>4225.1580000000004</v>
      </c>
      <c r="U1902" s="50">
        <v>3560.654</v>
      </c>
      <c r="V1902" s="50">
        <v>2444.9520000000002</v>
      </c>
      <c r="W1902" s="50">
        <v>2093.808</v>
      </c>
      <c r="X1902" s="50" t="s">
        <v>311</v>
      </c>
      <c r="Y1902" s="50" t="s">
        <v>311</v>
      </c>
      <c r="Z1902" s="50" t="s">
        <v>311</v>
      </c>
      <c r="AA1902" s="50" t="s">
        <v>311</v>
      </c>
      <c r="AB1902" s="50" t="s">
        <v>311</v>
      </c>
      <c r="AC1902" s="50" t="str">
        <f t="shared" si="125"/>
        <v>Japan-1985</v>
      </c>
      <c r="AD1902" s="51">
        <f t="shared" si="126"/>
        <v>83188.040999999997</v>
      </c>
      <c r="AE1902" s="15">
        <f t="shared" si="127"/>
        <v>0.46528318896222109</v>
      </c>
      <c r="AF1902">
        <f t="shared" si="128"/>
        <v>0.11248181131046125</v>
      </c>
    </row>
    <row r="1903" spans="1:32" x14ac:dyDescent="0.25">
      <c r="A1903" s="59">
        <v>1886</v>
      </c>
      <c r="B1903" s="60" t="s">
        <v>309</v>
      </c>
      <c r="C1903" s="61" t="s">
        <v>260</v>
      </c>
      <c r="D1903" s="62"/>
      <c r="E1903" s="62">
        <v>400</v>
      </c>
      <c r="F1903" s="62">
        <v>1985</v>
      </c>
      <c r="G1903" s="50">
        <v>509.61</v>
      </c>
      <c r="H1903" s="50">
        <v>448.48399999999998</v>
      </c>
      <c r="I1903" s="50">
        <v>406.70499999999998</v>
      </c>
      <c r="J1903" s="50">
        <v>331.64699999999999</v>
      </c>
      <c r="K1903" s="50">
        <v>260.82499999999999</v>
      </c>
      <c r="L1903" s="50">
        <v>191.71299999999999</v>
      </c>
      <c r="M1903" s="50">
        <v>143.517</v>
      </c>
      <c r="N1903" s="50">
        <v>119.367</v>
      </c>
      <c r="O1903" s="50">
        <v>106.114</v>
      </c>
      <c r="P1903" s="50">
        <v>94.19</v>
      </c>
      <c r="Q1903" s="50">
        <v>75.262</v>
      </c>
      <c r="R1903" s="50">
        <v>59.24</v>
      </c>
      <c r="S1903" s="50">
        <v>47.101999999999997</v>
      </c>
      <c r="T1903" s="50">
        <v>33.148000000000003</v>
      </c>
      <c r="U1903" s="50">
        <v>29.149000000000001</v>
      </c>
      <c r="V1903" s="50">
        <v>23.899000000000001</v>
      </c>
      <c r="W1903" s="50">
        <v>16.013000000000002</v>
      </c>
      <c r="X1903" s="50" t="s">
        <v>311</v>
      </c>
      <c r="Y1903" s="50" t="s">
        <v>311</v>
      </c>
      <c r="Z1903" s="50" t="s">
        <v>311</v>
      </c>
      <c r="AA1903" s="50" t="s">
        <v>311</v>
      </c>
      <c r="AB1903" s="50" t="s">
        <v>311</v>
      </c>
      <c r="AC1903" s="50" t="str">
        <f t="shared" si="125"/>
        <v>Jordan-1985</v>
      </c>
      <c r="AD1903" s="51">
        <f t="shared" si="126"/>
        <v>1428.9770000000001</v>
      </c>
      <c r="AE1903" s="15">
        <f t="shared" si="127"/>
        <v>1.0266141442444487</v>
      </c>
      <c r="AF1903">
        <f t="shared" si="128"/>
        <v>3.6584536483955765E-2</v>
      </c>
    </row>
    <row r="1904" spans="1:32" x14ac:dyDescent="0.25">
      <c r="A1904" s="59">
        <v>1887</v>
      </c>
      <c r="B1904" s="60" t="s">
        <v>309</v>
      </c>
      <c r="C1904" s="61" t="s">
        <v>445</v>
      </c>
      <c r="D1904" s="62"/>
      <c r="E1904" s="62">
        <v>404</v>
      </c>
      <c r="F1904" s="62">
        <v>1985</v>
      </c>
      <c r="G1904" s="50">
        <v>3968.8159999999998</v>
      </c>
      <c r="H1904" s="50">
        <v>3227.2640000000001</v>
      </c>
      <c r="I1904" s="50">
        <v>2622.9470000000001</v>
      </c>
      <c r="J1904" s="50">
        <v>2096.3240000000001</v>
      </c>
      <c r="K1904" s="50">
        <v>1697.0630000000001</v>
      </c>
      <c r="L1904" s="50">
        <v>1368.913</v>
      </c>
      <c r="M1904" s="50">
        <v>1096.326</v>
      </c>
      <c r="N1904" s="50">
        <v>802.21699999999998</v>
      </c>
      <c r="O1904" s="50">
        <v>565.59699999999998</v>
      </c>
      <c r="P1904" s="50">
        <v>512.65099999999995</v>
      </c>
      <c r="Q1904" s="50">
        <v>469.50099999999998</v>
      </c>
      <c r="R1904" s="50">
        <v>376.07499999999999</v>
      </c>
      <c r="S1904" s="50">
        <v>289.90699999999998</v>
      </c>
      <c r="T1904" s="50">
        <v>221.143</v>
      </c>
      <c r="U1904" s="50">
        <v>158.886</v>
      </c>
      <c r="V1904" s="50">
        <v>101.81</v>
      </c>
      <c r="W1904" s="50">
        <v>75.784999999999997</v>
      </c>
      <c r="X1904" s="50" t="s">
        <v>311</v>
      </c>
      <c r="Y1904" s="50" t="s">
        <v>311</v>
      </c>
      <c r="Z1904" s="50" t="s">
        <v>311</v>
      </c>
      <c r="AA1904" s="50" t="s">
        <v>311</v>
      </c>
      <c r="AB1904" s="50" t="s">
        <v>311</v>
      </c>
      <c r="AC1904" s="50" t="str">
        <f t="shared" si="125"/>
        <v>Kenya-1985</v>
      </c>
      <c r="AD1904" s="51">
        <f t="shared" si="126"/>
        <v>9274.5739999999987</v>
      </c>
      <c r="AE1904" s="15">
        <f t="shared" si="127"/>
        <v>1.1188277758094336</v>
      </c>
      <c r="AF1904">
        <f t="shared" si="128"/>
        <v>2.9204758180502454E-2</v>
      </c>
    </row>
    <row r="1905" spans="1:32" x14ac:dyDescent="0.25">
      <c r="A1905" s="59">
        <v>1888</v>
      </c>
      <c r="B1905" s="60" t="s">
        <v>309</v>
      </c>
      <c r="C1905" s="61" t="s">
        <v>377</v>
      </c>
      <c r="D1905" s="62"/>
      <c r="E1905" s="62">
        <v>296</v>
      </c>
      <c r="F1905" s="62">
        <v>1985</v>
      </c>
      <c r="G1905" s="50">
        <v>10.009</v>
      </c>
      <c r="H1905" s="50">
        <v>8.31</v>
      </c>
      <c r="I1905" s="50">
        <v>6.7809999999999997</v>
      </c>
      <c r="J1905" s="50">
        <v>7.617</v>
      </c>
      <c r="K1905" s="50">
        <v>6.29</v>
      </c>
      <c r="L1905" s="50">
        <v>5.0620000000000003</v>
      </c>
      <c r="M1905" s="50">
        <v>4.1500000000000004</v>
      </c>
      <c r="N1905" s="50">
        <v>3.53</v>
      </c>
      <c r="O1905" s="50">
        <v>2.6589999999999998</v>
      </c>
      <c r="P1905" s="50">
        <v>2.34</v>
      </c>
      <c r="Q1905" s="50">
        <v>1.9770000000000001</v>
      </c>
      <c r="R1905" s="50">
        <v>1.577</v>
      </c>
      <c r="S1905" s="50">
        <v>1.381</v>
      </c>
      <c r="T1905" s="50">
        <v>0.96299999999999997</v>
      </c>
      <c r="U1905" s="50">
        <v>0.7</v>
      </c>
      <c r="V1905" s="50">
        <v>0.39800000000000002</v>
      </c>
      <c r="W1905" s="50">
        <v>0.25900000000000001</v>
      </c>
      <c r="X1905" s="50" t="s">
        <v>311</v>
      </c>
      <c r="Y1905" s="50" t="s">
        <v>311</v>
      </c>
      <c r="Z1905" s="50" t="s">
        <v>311</v>
      </c>
      <c r="AA1905" s="50" t="s">
        <v>311</v>
      </c>
      <c r="AB1905" s="50" t="s">
        <v>311</v>
      </c>
      <c r="AC1905" s="50" t="str">
        <f t="shared" si="125"/>
        <v>Kiribati-1985</v>
      </c>
      <c r="AD1905" s="51">
        <f t="shared" si="126"/>
        <v>36.582999999999998</v>
      </c>
      <c r="AE1905" s="15">
        <f t="shared" si="127"/>
        <v>0.74952846950769492</v>
      </c>
      <c r="AF1905">
        <f t="shared" si="128"/>
        <v>3.7611659614480493E-2</v>
      </c>
    </row>
    <row r="1906" spans="1:32" x14ac:dyDescent="0.25">
      <c r="A1906" s="59">
        <v>1889</v>
      </c>
      <c r="B1906" s="60" t="s">
        <v>309</v>
      </c>
      <c r="C1906" s="61" t="s">
        <v>446</v>
      </c>
      <c r="D1906" s="62"/>
      <c r="E1906" s="62">
        <v>414</v>
      </c>
      <c r="F1906" s="62">
        <v>1985</v>
      </c>
      <c r="G1906" s="50">
        <v>268.33100000000002</v>
      </c>
      <c r="H1906" s="50">
        <v>209.78800000000001</v>
      </c>
      <c r="I1906" s="50">
        <v>175.93199999999999</v>
      </c>
      <c r="J1906" s="50">
        <v>145.91800000000001</v>
      </c>
      <c r="K1906" s="50">
        <v>154.70099999999999</v>
      </c>
      <c r="L1906" s="50">
        <v>184.56700000000001</v>
      </c>
      <c r="M1906" s="50">
        <v>178.79599999999999</v>
      </c>
      <c r="N1906" s="50">
        <v>138.578</v>
      </c>
      <c r="O1906" s="50">
        <v>94.938000000000002</v>
      </c>
      <c r="P1906" s="50">
        <v>72.971999999999994</v>
      </c>
      <c r="Q1906" s="50">
        <v>50.030999999999999</v>
      </c>
      <c r="R1906" s="50">
        <v>23.108000000000001</v>
      </c>
      <c r="S1906" s="50">
        <v>17.687000000000001</v>
      </c>
      <c r="T1906" s="50">
        <v>7.7560000000000002</v>
      </c>
      <c r="U1906" s="50">
        <v>5.4690000000000003</v>
      </c>
      <c r="V1906" s="50">
        <v>6.7140000000000004</v>
      </c>
      <c r="W1906" s="50">
        <v>3.7080000000000002</v>
      </c>
      <c r="X1906" s="50" t="s">
        <v>311</v>
      </c>
      <c r="Y1906" s="50" t="s">
        <v>311</v>
      </c>
      <c r="Z1906" s="50" t="s">
        <v>311</v>
      </c>
      <c r="AA1906" s="50" t="s">
        <v>311</v>
      </c>
      <c r="AB1906" s="50" t="s">
        <v>311</v>
      </c>
      <c r="AC1906" s="50" t="str">
        <f t="shared" si="125"/>
        <v>Kuwait-1985</v>
      </c>
      <c r="AD1906" s="51">
        <f t="shared" si="126"/>
        <v>1061.2959999999998</v>
      </c>
      <c r="AE1906" s="15">
        <f t="shared" si="127"/>
        <v>0.6385570095430495</v>
      </c>
      <c r="AF1906">
        <f t="shared" si="128"/>
        <v>1.3785548929750074E-2</v>
      </c>
    </row>
    <row r="1907" spans="1:32" x14ac:dyDescent="0.25">
      <c r="A1907" s="59">
        <v>1890</v>
      </c>
      <c r="B1907" s="60" t="s">
        <v>309</v>
      </c>
      <c r="C1907" s="61" t="s">
        <v>447</v>
      </c>
      <c r="D1907" s="62"/>
      <c r="E1907" s="62">
        <v>428</v>
      </c>
      <c r="F1907" s="62">
        <v>1985</v>
      </c>
      <c r="G1907" s="50">
        <v>193.07300000000001</v>
      </c>
      <c r="H1907" s="50">
        <v>173.727</v>
      </c>
      <c r="I1907" s="50">
        <v>180.89500000000001</v>
      </c>
      <c r="J1907" s="50">
        <v>167.994</v>
      </c>
      <c r="K1907" s="50">
        <v>196.52</v>
      </c>
      <c r="L1907" s="50">
        <v>202.72399999999999</v>
      </c>
      <c r="M1907" s="50">
        <v>186.048</v>
      </c>
      <c r="N1907" s="50">
        <v>164.53</v>
      </c>
      <c r="O1907" s="50">
        <v>168.578</v>
      </c>
      <c r="P1907" s="50">
        <v>187.46</v>
      </c>
      <c r="Q1907" s="50">
        <v>164.529</v>
      </c>
      <c r="R1907" s="50">
        <v>164.47399999999999</v>
      </c>
      <c r="S1907" s="50">
        <v>127.13800000000001</v>
      </c>
      <c r="T1907" s="50">
        <v>74.966999999999999</v>
      </c>
      <c r="U1907" s="50">
        <v>91.316999999999993</v>
      </c>
      <c r="V1907" s="50">
        <v>69.484999999999999</v>
      </c>
      <c r="W1907" s="50">
        <v>67.292000000000002</v>
      </c>
      <c r="X1907" s="50" t="s">
        <v>311</v>
      </c>
      <c r="Y1907" s="50" t="s">
        <v>311</v>
      </c>
      <c r="Z1907" s="50" t="s">
        <v>311</v>
      </c>
      <c r="AA1907" s="50" t="s">
        <v>311</v>
      </c>
      <c r="AB1907" s="50" t="s">
        <v>311</v>
      </c>
      <c r="AC1907" s="50" t="str">
        <f t="shared" si="125"/>
        <v>Latvia-1985</v>
      </c>
      <c r="AD1907" s="51">
        <f t="shared" si="126"/>
        <v>1729.9949999999999</v>
      </c>
      <c r="AE1907" s="15">
        <f t="shared" si="127"/>
        <v>0.49176789528293441</v>
      </c>
      <c r="AF1907">
        <f t="shared" si="128"/>
        <v>0.13305629826710397</v>
      </c>
    </row>
    <row r="1908" spans="1:32" x14ac:dyDescent="0.25">
      <c r="A1908" s="59">
        <v>1891</v>
      </c>
      <c r="B1908" s="60" t="s">
        <v>309</v>
      </c>
      <c r="C1908" s="61" t="s">
        <v>448</v>
      </c>
      <c r="D1908" s="62"/>
      <c r="E1908" s="62">
        <v>422</v>
      </c>
      <c r="F1908" s="62">
        <v>1985</v>
      </c>
      <c r="G1908" s="50">
        <v>350.94499999999999</v>
      </c>
      <c r="H1908" s="50">
        <v>328.93200000000002</v>
      </c>
      <c r="I1908" s="50">
        <v>303.822</v>
      </c>
      <c r="J1908" s="50">
        <v>276.697</v>
      </c>
      <c r="K1908" s="50">
        <v>255.251</v>
      </c>
      <c r="L1908" s="50">
        <v>213.77699999999999</v>
      </c>
      <c r="M1908" s="50">
        <v>173.09</v>
      </c>
      <c r="N1908" s="50">
        <v>127.038</v>
      </c>
      <c r="O1908" s="50">
        <v>120.247</v>
      </c>
      <c r="P1908" s="50">
        <v>113.063</v>
      </c>
      <c r="Q1908" s="50">
        <v>106.44799999999999</v>
      </c>
      <c r="R1908" s="50">
        <v>95.861000000000004</v>
      </c>
      <c r="S1908" s="50">
        <v>72.811000000000007</v>
      </c>
      <c r="T1908" s="50">
        <v>45.692999999999998</v>
      </c>
      <c r="U1908" s="50">
        <v>42.756999999999998</v>
      </c>
      <c r="V1908" s="50">
        <v>28.388999999999999</v>
      </c>
      <c r="W1908" s="50">
        <v>21.762</v>
      </c>
      <c r="X1908" s="50" t="s">
        <v>311</v>
      </c>
      <c r="Y1908" s="50" t="s">
        <v>311</v>
      </c>
      <c r="Z1908" s="50" t="s">
        <v>311</v>
      </c>
      <c r="AA1908" s="50" t="s">
        <v>311</v>
      </c>
      <c r="AB1908" s="50" t="s">
        <v>311</v>
      </c>
      <c r="AC1908" s="50" t="str">
        <f t="shared" si="125"/>
        <v>Lebanon-1985</v>
      </c>
      <c r="AD1908" s="51">
        <f t="shared" si="126"/>
        <v>1554.2830000000001</v>
      </c>
      <c r="AE1908" s="15">
        <f t="shared" si="127"/>
        <v>0.72206927567244827</v>
      </c>
      <c r="AF1908">
        <f t="shared" si="128"/>
        <v>5.4610710399049321E-2</v>
      </c>
    </row>
    <row r="1909" spans="1:32" x14ac:dyDescent="0.25">
      <c r="A1909" s="59">
        <v>1892</v>
      </c>
      <c r="B1909" s="60" t="s">
        <v>309</v>
      </c>
      <c r="C1909" s="61" t="s">
        <v>449</v>
      </c>
      <c r="D1909" s="62"/>
      <c r="E1909" s="62">
        <v>430</v>
      </c>
      <c r="F1909" s="62">
        <v>1985</v>
      </c>
      <c r="G1909" s="50">
        <v>403.27800000000002</v>
      </c>
      <c r="H1909" s="50">
        <v>322.74599999999998</v>
      </c>
      <c r="I1909" s="50">
        <v>268.87</v>
      </c>
      <c r="J1909" s="50">
        <v>222.876</v>
      </c>
      <c r="K1909" s="50">
        <v>185.71899999999999</v>
      </c>
      <c r="L1909" s="50">
        <v>154.703</v>
      </c>
      <c r="M1909" s="50">
        <v>127.783</v>
      </c>
      <c r="N1909" s="50">
        <v>103.224</v>
      </c>
      <c r="O1909" s="50">
        <v>96.784999999999997</v>
      </c>
      <c r="P1909" s="50">
        <v>81.456000000000003</v>
      </c>
      <c r="Q1909" s="50">
        <v>66.644999999999996</v>
      </c>
      <c r="R1909" s="50">
        <v>54.37</v>
      </c>
      <c r="S1909" s="50">
        <v>42.954999999999998</v>
      </c>
      <c r="T1909" s="50">
        <v>29.870999999999999</v>
      </c>
      <c r="U1909" s="50">
        <v>18.484000000000002</v>
      </c>
      <c r="V1909" s="50">
        <v>8.9529999999999994</v>
      </c>
      <c r="W1909" s="50">
        <v>3.8370000000000002</v>
      </c>
      <c r="X1909" s="50" t="s">
        <v>311</v>
      </c>
      <c r="Y1909" s="50" t="s">
        <v>311</v>
      </c>
      <c r="Z1909" s="50" t="s">
        <v>311</v>
      </c>
      <c r="AA1909" s="50" t="s">
        <v>311</v>
      </c>
      <c r="AB1909" s="50" t="s">
        <v>311</v>
      </c>
      <c r="AC1909" s="50" t="str">
        <f t="shared" si="125"/>
        <v>Liberia-1985</v>
      </c>
      <c r="AD1909" s="51">
        <f t="shared" si="126"/>
        <v>1136.5159999999998</v>
      </c>
      <c r="AE1909" s="15">
        <f t="shared" si="127"/>
        <v>0.92918973424043316</v>
      </c>
      <c r="AF1909">
        <f t="shared" si="128"/>
        <v>2.8687582398506158E-2</v>
      </c>
    </row>
    <row r="1910" spans="1:32" x14ac:dyDescent="0.25">
      <c r="A1910" s="59">
        <v>1893</v>
      </c>
      <c r="B1910" s="60" t="s">
        <v>309</v>
      </c>
      <c r="C1910" s="61" t="s">
        <v>450</v>
      </c>
      <c r="D1910" s="62"/>
      <c r="E1910" s="62">
        <v>434</v>
      </c>
      <c r="F1910" s="62">
        <v>1985</v>
      </c>
      <c r="G1910" s="50">
        <v>621.45100000000002</v>
      </c>
      <c r="H1910" s="50">
        <v>590.44799999999998</v>
      </c>
      <c r="I1910" s="50">
        <v>523.37900000000002</v>
      </c>
      <c r="J1910" s="50">
        <v>426.65100000000001</v>
      </c>
      <c r="K1910" s="50">
        <v>334.74400000000003</v>
      </c>
      <c r="L1910" s="50">
        <v>283.15100000000001</v>
      </c>
      <c r="M1910" s="50">
        <v>238.68899999999999</v>
      </c>
      <c r="N1910" s="50">
        <v>182.68799999999999</v>
      </c>
      <c r="O1910" s="50">
        <v>157.11000000000001</v>
      </c>
      <c r="P1910" s="50">
        <v>132.47399999999999</v>
      </c>
      <c r="Q1910" s="50">
        <v>111.04900000000001</v>
      </c>
      <c r="R1910" s="50">
        <v>90.981999999999999</v>
      </c>
      <c r="S1910" s="50">
        <v>71.257000000000005</v>
      </c>
      <c r="T1910" s="50">
        <v>48.375999999999998</v>
      </c>
      <c r="U1910" s="50">
        <v>31.635999999999999</v>
      </c>
      <c r="V1910" s="50">
        <v>18.349</v>
      </c>
      <c r="W1910" s="50">
        <v>11.347</v>
      </c>
      <c r="X1910" s="50" t="s">
        <v>311</v>
      </c>
      <c r="Y1910" s="50" t="s">
        <v>311</v>
      </c>
      <c r="Z1910" s="50" t="s">
        <v>311</v>
      </c>
      <c r="AA1910" s="50" t="s">
        <v>311</v>
      </c>
      <c r="AB1910" s="50" t="s">
        <v>311</v>
      </c>
      <c r="AC1910" s="50" t="str">
        <f t="shared" si="125"/>
        <v>Libya-1985</v>
      </c>
      <c r="AD1910" s="51">
        <f t="shared" si="126"/>
        <v>2028.7950000000003</v>
      </c>
      <c r="AE1910" s="15">
        <f t="shared" si="127"/>
        <v>0.90939991472770754</v>
      </c>
      <c r="AF1910">
        <f t="shared" si="128"/>
        <v>2.9146087230508017E-2</v>
      </c>
    </row>
    <row r="1911" spans="1:32" x14ac:dyDescent="0.25">
      <c r="A1911" s="59">
        <v>1894</v>
      </c>
      <c r="B1911" s="60" t="s">
        <v>309</v>
      </c>
      <c r="C1911" s="61" t="s">
        <v>451</v>
      </c>
      <c r="D1911" s="62"/>
      <c r="E1911" s="62">
        <v>440</v>
      </c>
      <c r="F1911" s="62">
        <v>1985</v>
      </c>
      <c r="G1911" s="50">
        <v>275.90699999999998</v>
      </c>
      <c r="H1911" s="50">
        <v>261.98899999999998</v>
      </c>
      <c r="I1911" s="50">
        <v>273.46300000000002</v>
      </c>
      <c r="J1911" s="50">
        <v>275.19799999999998</v>
      </c>
      <c r="K1911" s="50">
        <v>298.82499999999999</v>
      </c>
      <c r="L1911" s="50">
        <v>291.09800000000001</v>
      </c>
      <c r="M1911" s="50">
        <v>248.03100000000001</v>
      </c>
      <c r="N1911" s="50">
        <v>227.352</v>
      </c>
      <c r="O1911" s="50">
        <v>224.26499999999999</v>
      </c>
      <c r="P1911" s="50">
        <v>228.946</v>
      </c>
      <c r="Q1911" s="50">
        <v>219.98599999999999</v>
      </c>
      <c r="R1911" s="50">
        <v>205.452</v>
      </c>
      <c r="S1911" s="50">
        <v>160.94</v>
      </c>
      <c r="T1911" s="50">
        <v>95.031999999999996</v>
      </c>
      <c r="U1911" s="50">
        <v>99.938999999999993</v>
      </c>
      <c r="V1911" s="50">
        <v>89.900999999999996</v>
      </c>
      <c r="W1911" s="50">
        <v>86.072000000000003</v>
      </c>
      <c r="X1911" s="50" t="s">
        <v>311</v>
      </c>
      <c r="Y1911" s="50" t="s">
        <v>311</v>
      </c>
      <c r="Z1911" s="50" t="s">
        <v>311</v>
      </c>
      <c r="AA1911" s="50" t="s">
        <v>311</v>
      </c>
      <c r="AB1911" s="50" t="s">
        <v>311</v>
      </c>
      <c r="AC1911" s="50" t="str">
        <f t="shared" si="125"/>
        <v>Lithuania-1985</v>
      </c>
      <c r="AD1911" s="51">
        <f t="shared" si="126"/>
        <v>2380.0929999999994</v>
      </c>
      <c r="AE1911" s="15">
        <f t="shared" si="127"/>
        <v>0.49674655570181508</v>
      </c>
      <c r="AF1911">
        <f t="shared" si="128"/>
        <v>0.11623048067149375</v>
      </c>
    </row>
    <row r="1912" spans="1:32" x14ac:dyDescent="0.25">
      <c r="A1912" s="59">
        <v>1895</v>
      </c>
      <c r="B1912" s="60" t="s">
        <v>309</v>
      </c>
      <c r="C1912" s="61" t="s">
        <v>452</v>
      </c>
      <c r="D1912" s="62"/>
      <c r="E1912" s="62">
        <v>450</v>
      </c>
      <c r="F1912" s="62">
        <v>1985</v>
      </c>
      <c r="G1912" s="50">
        <v>1840.7850000000001</v>
      </c>
      <c r="H1912" s="50">
        <v>1522.4079999999999</v>
      </c>
      <c r="I1912" s="50">
        <v>1267.963</v>
      </c>
      <c r="J1912" s="50">
        <v>1059.415</v>
      </c>
      <c r="K1912" s="50">
        <v>885.30600000000004</v>
      </c>
      <c r="L1912" s="50">
        <v>739.851</v>
      </c>
      <c r="M1912" s="50">
        <v>609.56399999999996</v>
      </c>
      <c r="N1912" s="50">
        <v>434.29399999999998</v>
      </c>
      <c r="O1912" s="50">
        <v>360.93900000000002</v>
      </c>
      <c r="P1912" s="50">
        <v>327.30900000000003</v>
      </c>
      <c r="Q1912" s="50">
        <v>288.03899999999999</v>
      </c>
      <c r="R1912" s="50">
        <v>232.91200000000001</v>
      </c>
      <c r="S1912" s="50">
        <v>180.548</v>
      </c>
      <c r="T1912" s="50">
        <v>124.226</v>
      </c>
      <c r="U1912" s="50">
        <v>90.616</v>
      </c>
      <c r="V1912" s="50">
        <v>63.7</v>
      </c>
      <c r="W1912" s="50">
        <v>35.619999999999997</v>
      </c>
      <c r="X1912" s="50" t="s">
        <v>311</v>
      </c>
      <c r="Y1912" s="50" t="s">
        <v>311</v>
      </c>
      <c r="Z1912" s="50" t="s">
        <v>311</v>
      </c>
      <c r="AA1912" s="50" t="s">
        <v>311</v>
      </c>
      <c r="AB1912" s="50" t="s">
        <v>311</v>
      </c>
      <c r="AC1912" s="50" t="str">
        <f t="shared" si="125"/>
        <v>Madagascar-1985</v>
      </c>
      <c r="AD1912" s="51">
        <f t="shared" si="126"/>
        <v>5118.1769999999997</v>
      </c>
      <c r="AE1912" s="15">
        <f t="shared" si="127"/>
        <v>0.96622645133218321</v>
      </c>
      <c r="AF1912">
        <f t="shared" si="128"/>
        <v>3.2223948038291428E-2</v>
      </c>
    </row>
    <row r="1913" spans="1:32" x14ac:dyDescent="0.25">
      <c r="A1913" s="59">
        <v>1896</v>
      </c>
      <c r="B1913" s="60" t="s">
        <v>309</v>
      </c>
      <c r="C1913" s="61" t="s">
        <v>453</v>
      </c>
      <c r="D1913" s="62">
        <v>15</v>
      </c>
      <c r="E1913" s="62">
        <v>458</v>
      </c>
      <c r="F1913" s="62">
        <v>1985</v>
      </c>
      <c r="G1913" s="50">
        <v>2228.1950000000002</v>
      </c>
      <c r="H1913" s="50">
        <v>1969.0640000000001</v>
      </c>
      <c r="I1913" s="50">
        <v>1780.3879999999999</v>
      </c>
      <c r="J1913" s="50">
        <v>1655.039</v>
      </c>
      <c r="K1913" s="50">
        <v>1586.37</v>
      </c>
      <c r="L1913" s="50">
        <v>1310.7719999999999</v>
      </c>
      <c r="M1913" s="50">
        <v>1116.329</v>
      </c>
      <c r="N1913" s="50">
        <v>885.04300000000001</v>
      </c>
      <c r="O1913" s="50">
        <v>671.02099999999996</v>
      </c>
      <c r="P1913" s="50">
        <v>636.33600000000001</v>
      </c>
      <c r="Q1913" s="50">
        <v>475.40499999999997</v>
      </c>
      <c r="R1913" s="50">
        <v>400.04700000000003</v>
      </c>
      <c r="S1913" s="50">
        <v>307.87299999999999</v>
      </c>
      <c r="T1913" s="50">
        <v>239.91300000000001</v>
      </c>
      <c r="U1913" s="50">
        <v>160.05000000000001</v>
      </c>
      <c r="V1913" s="50">
        <v>110.33199999999999</v>
      </c>
      <c r="W1913" s="50">
        <v>66.765000000000001</v>
      </c>
      <c r="X1913" s="50" t="s">
        <v>311</v>
      </c>
      <c r="Y1913" s="50" t="s">
        <v>311</v>
      </c>
      <c r="Z1913" s="50" t="s">
        <v>311</v>
      </c>
      <c r="AA1913" s="50" t="s">
        <v>311</v>
      </c>
      <c r="AB1913" s="50" t="s">
        <v>311</v>
      </c>
      <c r="AC1913" s="50" t="str">
        <f t="shared" si="125"/>
        <v>Malaysia-1985</v>
      </c>
      <c r="AD1913" s="51">
        <f t="shared" si="126"/>
        <v>9044.2349999999988</v>
      </c>
      <c r="AE1913" s="15">
        <f t="shared" si="127"/>
        <v>0.72473868713053136</v>
      </c>
      <c r="AF1913">
        <f t="shared" si="128"/>
        <v>3.8414627408203582E-2</v>
      </c>
    </row>
    <row r="1914" spans="1:32" x14ac:dyDescent="0.25">
      <c r="A1914" s="59">
        <v>1897</v>
      </c>
      <c r="B1914" s="60" t="s">
        <v>309</v>
      </c>
      <c r="C1914" s="61" t="s">
        <v>378</v>
      </c>
      <c r="D1914" s="62"/>
      <c r="E1914" s="62">
        <v>462</v>
      </c>
      <c r="F1914" s="62">
        <v>1985</v>
      </c>
      <c r="G1914" s="50">
        <v>37.420999999999999</v>
      </c>
      <c r="H1914" s="50">
        <v>27.169</v>
      </c>
      <c r="I1914" s="50">
        <v>23.131</v>
      </c>
      <c r="J1914" s="50">
        <v>20.113</v>
      </c>
      <c r="K1914" s="50">
        <v>17.047000000000001</v>
      </c>
      <c r="L1914" s="50">
        <v>13.333</v>
      </c>
      <c r="M1914" s="50">
        <v>8.5050000000000008</v>
      </c>
      <c r="N1914" s="50">
        <v>6.5060000000000002</v>
      </c>
      <c r="O1914" s="50">
        <v>7.77</v>
      </c>
      <c r="P1914" s="50">
        <v>8.2469999999999999</v>
      </c>
      <c r="Q1914" s="50">
        <v>6.883</v>
      </c>
      <c r="R1914" s="50">
        <v>4.82</v>
      </c>
      <c r="S1914" s="50">
        <v>3.6389999999999998</v>
      </c>
      <c r="T1914" s="50">
        <v>2.4369999999999998</v>
      </c>
      <c r="U1914" s="50">
        <v>1.534</v>
      </c>
      <c r="V1914" s="50">
        <v>0.77</v>
      </c>
      <c r="W1914" s="50">
        <v>0.312</v>
      </c>
      <c r="X1914" s="50" t="s">
        <v>311</v>
      </c>
      <c r="Y1914" s="50" t="s">
        <v>311</v>
      </c>
      <c r="Z1914" s="50" t="s">
        <v>311</v>
      </c>
      <c r="AA1914" s="50" t="s">
        <v>311</v>
      </c>
      <c r="AB1914" s="50" t="s">
        <v>311</v>
      </c>
      <c r="AC1914" s="50" t="str">
        <f t="shared" si="125"/>
        <v>Maldives-1985</v>
      </c>
      <c r="AD1914" s="51">
        <f t="shared" si="126"/>
        <v>96.862999999999985</v>
      </c>
      <c r="AE1914" s="15">
        <f t="shared" si="127"/>
        <v>0.95778573862052607</v>
      </c>
      <c r="AF1914">
        <f t="shared" si="128"/>
        <v>2.7375070428639531E-2</v>
      </c>
    </row>
    <row r="1915" spans="1:32" x14ac:dyDescent="0.25">
      <c r="A1915" s="59">
        <v>1898</v>
      </c>
      <c r="B1915" s="60" t="s">
        <v>309</v>
      </c>
      <c r="C1915" s="61" t="s">
        <v>454</v>
      </c>
      <c r="D1915" s="62"/>
      <c r="E1915" s="62">
        <v>470</v>
      </c>
      <c r="F1915" s="62">
        <v>1985</v>
      </c>
      <c r="G1915" s="50">
        <v>28.635999999999999</v>
      </c>
      <c r="H1915" s="50">
        <v>28.974</v>
      </c>
      <c r="I1915" s="50">
        <v>26.876000000000001</v>
      </c>
      <c r="J1915" s="50">
        <v>24.158000000000001</v>
      </c>
      <c r="K1915" s="50">
        <v>27.5</v>
      </c>
      <c r="L1915" s="50">
        <v>29.006</v>
      </c>
      <c r="M1915" s="50">
        <v>28.099</v>
      </c>
      <c r="N1915" s="50">
        <v>30.853999999999999</v>
      </c>
      <c r="O1915" s="50">
        <v>21.824999999999999</v>
      </c>
      <c r="P1915" s="50">
        <v>19.283999999999999</v>
      </c>
      <c r="Q1915" s="50">
        <v>18.07</v>
      </c>
      <c r="R1915" s="50">
        <v>16.414999999999999</v>
      </c>
      <c r="S1915" s="50">
        <v>15.476000000000001</v>
      </c>
      <c r="T1915" s="50">
        <v>11.218</v>
      </c>
      <c r="U1915" s="50">
        <v>9.6189999999999998</v>
      </c>
      <c r="V1915" s="50">
        <v>7.4050000000000002</v>
      </c>
      <c r="W1915" s="50">
        <v>5.7809999999999997</v>
      </c>
      <c r="X1915" s="50" t="s">
        <v>311</v>
      </c>
      <c r="Y1915" s="50" t="s">
        <v>311</v>
      </c>
      <c r="Z1915" s="50" t="s">
        <v>311</v>
      </c>
      <c r="AA1915" s="50" t="s">
        <v>311</v>
      </c>
      <c r="AB1915" s="50" t="s">
        <v>311</v>
      </c>
      <c r="AC1915" s="50" t="str">
        <f t="shared" si="125"/>
        <v>Malta-1985</v>
      </c>
      <c r="AD1915" s="51">
        <f t="shared" si="126"/>
        <v>230.68699999999998</v>
      </c>
      <c r="AE1915" s="15">
        <f t="shared" si="127"/>
        <v>0.51372205629272572</v>
      </c>
      <c r="AF1915">
        <f t="shared" si="128"/>
        <v>0.10795023685404524</v>
      </c>
    </row>
    <row r="1916" spans="1:32" x14ac:dyDescent="0.25">
      <c r="A1916" s="59">
        <v>1899</v>
      </c>
      <c r="B1916" s="60" t="s">
        <v>309</v>
      </c>
      <c r="C1916" s="61" t="s">
        <v>379</v>
      </c>
      <c r="D1916" s="62"/>
      <c r="E1916" s="62">
        <v>474</v>
      </c>
      <c r="F1916" s="62">
        <v>1985</v>
      </c>
      <c r="G1916" s="50">
        <v>28.439</v>
      </c>
      <c r="H1916" s="50">
        <v>30.361000000000001</v>
      </c>
      <c r="I1916" s="50">
        <v>34.545000000000002</v>
      </c>
      <c r="J1916" s="50">
        <v>38.396999999999998</v>
      </c>
      <c r="K1916" s="50">
        <v>32.786000000000001</v>
      </c>
      <c r="L1916" s="50">
        <v>27.013000000000002</v>
      </c>
      <c r="M1916" s="50">
        <v>23.297999999999998</v>
      </c>
      <c r="N1916" s="50">
        <v>19.931999999999999</v>
      </c>
      <c r="O1916" s="50">
        <v>17.695</v>
      </c>
      <c r="P1916" s="50">
        <v>16.373999999999999</v>
      </c>
      <c r="Q1916" s="50">
        <v>15.048</v>
      </c>
      <c r="R1916" s="50">
        <v>13.792999999999999</v>
      </c>
      <c r="S1916" s="50">
        <v>12.199</v>
      </c>
      <c r="T1916" s="50">
        <v>10.193</v>
      </c>
      <c r="U1916" s="50">
        <v>7.8319999999999999</v>
      </c>
      <c r="V1916" s="50">
        <v>5.6550000000000002</v>
      </c>
      <c r="W1916" s="50">
        <v>6.3159999999999998</v>
      </c>
      <c r="X1916" s="50" t="s">
        <v>311</v>
      </c>
      <c r="Y1916" s="50" t="s">
        <v>311</v>
      </c>
      <c r="Z1916" s="50" t="s">
        <v>311</v>
      </c>
      <c r="AA1916" s="50" t="s">
        <v>311</v>
      </c>
      <c r="AB1916" s="50" t="s">
        <v>311</v>
      </c>
      <c r="AC1916" s="50" t="str">
        <f t="shared" si="125"/>
        <v>Martinique-1985</v>
      </c>
      <c r="AD1916" s="51">
        <f t="shared" si="126"/>
        <v>216.535</v>
      </c>
      <c r="AE1916" s="15">
        <f t="shared" si="127"/>
        <v>0.56961230286096931</v>
      </c>
      <c r="AF1916">
        <f t="shared" si="128"/>
        <v>9.6798760810636375E-2</v>
      </c>
    </row>
    <row r="1917" spans="1:32" x14ac:dyDescent="0.25">
      <c r="A1917" s="59">
        <v>1900</v>
      </c>
      <c r="B1917" s="60" t="s">
        <v>309</v>
      </c>
      <c r="C1917" s="61" t="s">
        <v>455</v>
      </c>
      <c r="D1917" s="62"/>
      <c r="E1917" s="62">
        <v>478</v>
      </c>
      <c r="F1917" s="62">
        <v>1985</v>
      </c>
      <c r="G1917" s="50">
        <v>311.13200000000001</v>
      </c>
      <c r="H1917" s="50">
        <v>260.55799999999999</v>
      </c>
      <c r="I1917" s="50">
        <v>224.32499999999999</v>
      </c>
      <c r="J1917" s="50">
        <v>191.38900000000001</v>
      </c>
      <c r="K1917" s="50">
        <v>160.72300000000001</v>
      </c>
      <c r="L1917" s="50">
        <v>131.69200000000001</v>
      </c>
      <c r="M1917" s="50">
        <v>102.61499999999999</v>
      </c>
      <c r="N1917" s="50">
        <v>81.875</v>
      </c>
      <c r="O1917" s="50">
        <v>68.721999999999994</v>
      </c>
      <c r="P1917" s="50">
        <v>58.862000000000002</v>
      </c>
      <c r="Q1917" s="50">
        <v>50.195</v>
      </c>
      <c r="R1917" s="50">
        <v>41.680999999999997</v>
      </c>
      <c r="S1917" s="50">
        <v>33.024999999999999</v>
      </c>
      <c r="T1917" s="50">
        <v>24.361000000000001</v>
      </c>
      <c r="U1917" s="50">
        <v>15.99</v>
      </c>
      <c r="V1917" s="50">
        <v>8.6050000000000004</v>
      </c>
      <c r="W1917" s="50">
        <v>4.1920000000000002</v>
      </c>
      <c r="X1917" s="50" t="s">
        <v>311</v>
      </c>
      <c r="Y1917" s="50" t="s">
        <v>311</v>
      </c>
      <c r="Z1917" s="50" t="s">
        <v>311</v>
      </c>
      <c r="AA1917" s="50" t="s">
        <v>311</v>
      </c>
      <c r="AB1917" s="50" t="s">
        <v>311</v>
      </c>
      <c r="AC1917" s="50" t="str">
        <f t="shared" si="125"/>
        <v>Mauritania-1985</v>
      </c>
      <c r="AD1917" s="51">
        <f t="shared" si="126"/>
        <v>920.779</v>
      </c>
      <c r="AE1917" s="15">
        <f t="shared" si="127"/>
        <v>0.92222237909422367</v>
      </c>
      <c r="AF1917">
        <f t="shared" si="128"/>
        <v>3.0957703719840583E-2</v>
      </c>
    </row>
    <row r="1918" spans="1:32" x14ac:dyDescent="0.25">
      <c r="A1918" s="59">
        <v>1901</v>
      </c>
      <c r="B1918" s="60" t="s">
        <v>309</v>
      </c>
      <c r="C1918" s="61" t="s">
        <v>380</v>
      </c>
      <c r="D1918" s="62">
        <v>6</v>
      </c>
      <c r="E1918" s="62">
        <v>480</v>
      </c>
      <c r="F1918" s="62">
        <v>1985</v>
      </c>
      <c r="G1918" s="50">
        <v>104.34099999999999</v>
      </c>
      <c r="H1918" s="50">
        <v>106.78700000000001</v>
      </c>
      <c r="I1918" s="50">
        <v>113.905</v>
      </c>
      <c r="J1918" s="50">
        <v>117.94799999999999</v>
      </c>
      <c r="K1918" s="50">
        <v>104.901</v>
      </c>
      <c r="L1918" s="50">
        <v>89.876000000000005</v>
      </c>
      <c r="M1918" s="50">
        <v>79.350999999999999</v>
      </c>
      <c r="N1918" s="50">
        <v>68.718000000000004</v>
      </c>
      <c r="O1918" s="50">
        <v>53.838999999999999</v>
      </c>
      <c r="P1918" s="50">
        <v>43.307000000000002</v>
      </c>
      <c r="Q1918" s="50">
        <v>36.505000000000003</v>
      </c>
      <c r="R1918" s="50">
        <v>29.498000000000001</v>
      </c>
      <c r="S1918" s="50">
        <v>25.117999999999999</v>
      </c>
      <c r="T1918" s="50">
        <v>17.655000000000001</v>
      </c>
      <c r="U1918" s="50">
        <v>12.125999999999999</v>
      </c>
      <c r="V1918" s="50">
        <v>6.9180000000000001</v>
      </c>
      <c r="W1918" s="50">
        <v>4.9690000000000003</v>
      </c>
      <c r="X1918" s="50" t="s">
        <v>311</v>
      </c>
      <c r="Y1918" s="50" t="s">
        <v>311</v>
      </c>
      <c r="Z1918" s="50" t="s">
        <v>311</v>
      </c>
      <c r="AA1918" s="50" t="s">
        <v>311</v>
      </c>
      <c r="AB1918" s="50" t="s">
        <v>311</v>
      </c>
      <c r="AC1918" s="50" t="str">
        <f t="shared" si="125"/>
        <v>Mauritius-1985</v>
      </c>
      <c r="AD1918" s="51">
        <f t="shared" si="126"/>
        <v>649.06100000000015</v>
      </c>
      <c r="AE1918" s="15">
        <f t="shared" si="127"/>
        <v>0.56497155121013265</v>
      </c>
      <c r="AF1918">
        <f t="shared" si="128"/>
        <v>4.2776159179709554E-2</v>
      </c>
    </row>
    <row r="1919" spans="1:32" x14ac:dyDescent="0.25">
      <c r="A1919" s="59">
        <v>1902</v>
      </c>
      <c r="B1919" s="60" t="s">
        <v>309</v>
      </c>
      <c r="C1919" s="61" t="s">
        <v>456</v>
      </c>
      <c r="D1919" s="62"/>
      <c r="E1919" s="62">
        <v>175</v>
      </c>
      <c r="F1919" s="62">
        <v>1985</v>
      </c>
      <c r="G1919" s="50">
        <v>14.484999999999999</v>
      </c>
      <c r="H1919" s="50">
        <v>11.41</v>
      </c>
      <c r="I1919" s="50">
        <v>9.2119999999999997</v>
      </c>
      <c r="J1919" s="50">
        <v>7.9</v>
      </c>
      <c r="K1919" s="50">
        <v>6.1020000000000003</v>
      </c>
      <c r="L1919" s="50">
        <v>4.7539999999999996</v>
      </c>
      <c r="M1919" s="50">
        <v>3.9660000000000002</v>
      </c>
      <c r="N1919" s="50">
        <v>3.16</v>
      </c>
      <c r="O1919" s="50">
        <v>2.6549999999999998</v>
      </c>
      <c r="P1919" s="50">
        <v>2.0569999999999999</v>
      </c>
      <c r="Q1919" s="50">
        <v>1.6359999999999999</v>
      </c>
      <c r="R1919" s="50">
        <v>1.2669999999999999</v>
      </c>
      <c r="S1919" s="50">
        <v>1.054</v>
      </c>
      <c r="T1919" s="50">
        <v>0.76400000000000001</v>
      </c>
      <c r="U1919" s="50">
        <v>0.748</v>
      </c>
      <c r="V1919" s="50">
        <v>0.47299999999999998</v>
      </c>
      <c r="W1919" s="50">
        <v>0.46100000000000002</v>
      </c>
      <c r="X1919" s="50" t="s">
        <v>311</v>
      </c>
      <c r="Y1919" s="50" t="s">
        <v>311</v>
      </c>
      <c r="Z1919" s="50" t="s">
        <v>311</v>
      </c>
      <c r="AA1919" s="50" t="s">
        <v>311</v>
      </c>
      <c r="AB1919" s="50" t="s">
        <v>311</v>
      </c>
      <c r="AC1919" s="50" t="str">
        <f t="shared" si="125"/>
        <v>Mayotte-1985</v>
      </c>
      <c r="AD1919" s="51">
        <f t="shared" si="126"/>
        <v>34.551000000000009</v>
      </c>
      <c r="AE1919" s="15">
        <f t="shared" si="127"/>
        <v>1.086886052502098</v>
      </c>
      <c r="AF1919">
        <f t="shared" si="128"/>
        <v>3.5114416147463322E-2</v>
      </c>
    </row>
    <row r="1920" spans="1:32" x14ac:dyDescent="0.25">
      <c r="A1920" s="59">
        <v>1903</v>
      </c>
      <c r="B1920" s="60" t="s">
        <v>309</v>
      </c>
      <c r="C1920" s="61" t="s">
        <v>457</v>
      </c>
      <c r="D1920" s="62"/>
      <c r="E1920" s="62">
        <v>484</v>
      </c>
      <c r="F1920" s="62">
        <v>1985</v>
      </c>
      <c r="G1920" s="50">
        <v>11194.725</v>
      </c>
      <c r="H1920" s="50">
        <v>11091.326999999999</v>
      </c>
      <c r="I1920" s="50">
        <v>10827.758</v>
      </c>
      <c r="J1920" s="50">
        <v>8685.9529999999995</v>
      </c>
      <c r="K1920" s="50">
        <v>7059.4920000000002</v>
      </c>
      <c r="L1920" s="50">
        <v>5850.3029999999999</v>
      </c>
      <c r="M1920" s="50">
        <v>4833.8739999999998</v>
      </c>
      <c r="N1920" s="50">
        <v>3591.7069999999999</v>
      </c>
      <c r="O1920" s="50">
        <v>3063.6329999999998</v>
      </c>
      <c r="P1920" s="50">
        <v>2479.8330000000001</v>
      </c>
      <c r="Q1920" s="50">
        <v>2227.7779999999998</v>
      </c>
      <c r="R1920" s="50">
        <v>1900.3789999999999</v>
      </c>
      <c r="S1920" s="50">
        <v>1519.989</v>
      </c>
      <c r="T1920" s="50">
        <v>1050.105</v>
      </c>
      <c r="U1920" s="50">
        <v>839.077</v>
      </c>
      <c r="V1920" s="50">
        <v>565.03599999999994</v>
      </c>
      <c r="W1920" s="50">
        <v>579.73800000000006</v>
      </c>
      <c r="X1920" s="50" t="s">
        <v>311</v>
      </c>
      <c r="Y1920" s="50" t="s">
        <v>311</v>
      </c>
      <c r="Z1920" s="50" t="s">
        <v>311</v>
      </c>
      <c r="AA1920" s="50" t="s">
        <v>311</v>
      </c>
      <c r="AB1920" s="50" t="s">
        <v>311</v>
      </c>
      <c r="AC1920" s="50" t="str">
        <f t="shared" si="125"/>
        <v>Mexico-1985</v>
      </c>
      <c r="AD1920" s="51">
        <f t="shared" si="126"/>
        <v>41212.940999999999</v>
      </c>
      <c r="AE1920" s="15">
        <f t="shared" si="127"/>
        <v>0.87709746314877157</v>
      </c>
      <c r="AF1920">
        <f t="shared" si="128"/>
        <v>4.0819166170737102E-2</v>
      </c>
    </row>
    <row r="1921" spans="1:32" x14ac:dyDescent="0.25">
      <c r="A1921" s="59">
        <v>1904</v>
      </c>
      <c r="B1921" s="60" t="s">
        <v>309</v>
      </c>
      <c r="C1921" s="61" t="s">
        <v>381</v>
      </c>
      <c r="D1921" s="62"/>
      <c r="E1921" s="62">
        <v>583</v>
      </c>
      <c r="F1921" s="62">
        <v>1985</v>
      </c>
      <c r="G1921" s="50">
        <v>14.766</v>
      </c>
      <c r="H1921" s="50">
        <v>12.561</v>
      </c>
      <c r="I1921" s="50">
        <v>11.707000000000001</v>
      </c>
      <c r="J1921" s="50">
        <v>9.9629999999999992</v>
      </c>
      <c r="K1921" s="50">
        <v>7.71</v>
      </c>
      <c r="L1921" s="50">
        <v>6.36</v>
      </c>
      <c r="M1921" s="50">
        <v>5.3540000000000001</v>
      </c>
      <c r="N1921" s="50">
        <v>3.5</v>
      </c>
      <c r="O1921" s="50">
        <v>3.0049999999999999</v>
      </c>
      <c r="P1921" s="50">
        <v>2.1880000000000002</v>
      </c>
      <c r="Q1921" s="50">
        <v>2.093</v>
      </c>
      <c r="R1921" s="50">
        <v>1.8520000000000001</v>
      </c>
      <c r="S1921" s="50">
        <v>1.5589999999999999</v>
      </c>
      <c r="T1921" s="50">
        <v>1.302</v>
      </c>
      <c r="U1921" s="50">
        <v>0.90600000000000003</v>
      </c>
      <c r="V1921" s="50">
        <v>0.49199999999999999</v>
      </c>
      <c r="W1921" s="50">
        <v>0.36799999999999999</v>
      </c>
      <c r="X1921" s="50" t="s">
        <v>311</v>
      </c>
      <c r="Y1921" s="50" t="s">
        <v>311</v>
      </c>
      <c r="Z1921" s="50" t="s">
        <v>311</v>
      </c>
      <c r="AA1921" s="50" t="s">
        <v>311</v>
      </c>
      <c r="AB1921" s="50" t="s">
        <v>311</v>
      </c>
      <c r="AC1921" s="50" t="str">
        <f t="shared" si="125"/>
        <v>Micronesia (Fed. States of)-1985</v>
      </c>
      <c r="AD1921" s="51">
        <f t="shared" si="126"/>
        <v>43.583999999999996</v>
      </c>
      <c r="AE1921" s="15">
        <f t="shared" si="127"/>
        <v>0.9659966960352423</v>
      </c>
      <c r="AF1921">
        <f t="shared" si="128"/>
        <v>3.7134764821225394E-2</v>
      </c>
    </row>
    <row r="1922" spans="1:32" x14ac:dyDescent="0.25">
      <c r="A1922" s="59">
        <v>1905</v>
      </c>
      <c r="B1922" s="60" t="s">
        <v>309</v>
      </c>
      <c r="C1922" s="61" t="s">
        <v>458</v>
      </c>
      <c r="D1922" s="62"/>
      <c r="E1922" s="62">
        <v>499</v>
      </c>
      <c r="F1922" s="62">
        <v>1985</v>
      </c>
      <c r="G1922" s="50">
        <v>53.975999999999999</v>
      </c>
      <c r="H1922" s="50">
        <v>51.280999999999999</v>
      </c>
      <c r="I1922" s="50">
        <v>53.051000000000002</v>
      </c>
      <c r="J1922" s="50">
        <v>53.688000000000002</v>
      </c>
      <c r="K1922" s="50">
        <v>58.436999999999998</v>
      </c>
      <c r="L1922" s="50">
        <v>55.127000000000002</v>
      </c>
      <c r="M1922" s="50">
        <v>50.95</v>
      </c>
      <c r="N1922" s="50">
        <v>38.863</v>
      </c>
      <c r="O1922" s="50">
        <v>33.929000000000002</v>
      </c>
      <c r="P1922" s="50">
        <v>36.295000000000002</v>
      </c>
      <c r="Q1922" s="50">
        <v>33.801000000000002</v>
      </c>
      <c r="R1922" s="50">
        <v>28.068999999999999</v>
      </c>
      <c r="S1922" s="50">
        <v>19.21</v>
      </c>
      <c r="T1922" s="50">
        <v>12.484</v>
      </c>
      <c r="U1922" s="50">
        <v>13.161</v>
      </c>
      <c r="V1922" s="50">
        <v>11.196</v>
      </c>
      <c r="W1922" s="50">
        <v>10.497999999999999</v>
      </c>
      <c r="X1922" s="50" t="s">
        <v>311</v>
      </c>
      <c r="Y1922" s="50" t="s">
        <v>311</v>
      </c>
      <c r="Z1922" s="50" t="s">
        <v>311</v>
      </c>
      <c r="AA1922" s="50" t="s">
        <v>311</v>
      </c>
      <c r="AB1922" s="50" t="s">
        <v>311</v>
      </c>
      <c r="AC1922" s="50" t="str">
        <f t="shared" si="125"/>
        <v>Montenegro-1985</v>
      </c>
      <c r="AD1922" s="51">
        <f t="shared" si="126"/>
        <v>408.36900000000003</v>
      </c>
      <c r="AE1922" s="15">
        <f t="shared" si="127"/>
        <v>0.50358131983573673</v>
      </c>
      <c r="AF1922">
        <f t="shared" si="128"/>
        <v>8.3537888426740453E-2</v>
      </c>
    </row>
    <row r="1923" spans="1:32" x14ac:dyDescent="0.25">
      <c r="A1923" s="59">
        <v>1906</v>
      </c>
      <c r="B1923" s="60" t="s">
        <v>309</v>
      </c>
      <c r="C1923" s="61" t="s">
        <v>459</v>
      </c>
      <c r="D1923" s="62"/>
      <c r="E1923" s="62">
        <v>504</v>
      </c>
      <c r="F1923" s="62">
        <v>1985</v>
      </c>
      <c r="G1923" s="50">
        <v>3511.5349999999999</v>
      </c>
      <c r="H1923" s="50">
        <v>3086.489</v>
      </c>
      <c r="I1923" s="50">
        <v>2779.6039999999998</v>
      </c>
      <c r="J1923" s="50">
        <v>2580.7939999999999</v>
      </c>
      <c r="K1923" s="50">
        <v>2276.5410000000002</v>
      </c>
      <c r="L1923" s="50">
        <v>1826.8879999999999</v>
      </c>
      <c r="M1923" s="50">
        <v>1352.337</v>
      </c>
      <c r="N1923" s="50">
        <v>809.19200000000001</v>
      </c>
      <c r="O1923" s="50">
        <v>773.91600000000005</v>
      </c>
      <c r="P1923" s="50">
        <v>795.85900000000004</v>
      </c>
      <c r="Q1923" s="50">
        <v>762.33699999999999</v>
      </c>
      <c r="R1923" s="50">
        <v>702.77099999999996</v>
      </c>
      <c r="S1923" s="50">
        <v>519.601</v>
      </c>
      <c r="T1923" s="50">
        <v>326.089</v>
      </c>
      <c r="U1923" s="50">
        <v>203.238</v>
      </c>
      <c r="V1923" s="50">
        <v>135.74600000000001</v>
      </c>
      <c r="W1923" s="50">
        <v>94.438999999999993</v>
      </c>
      <c r="X1923" s="50" t="s">
        <v>311</v>
      </c>
      <c r="Y1923" s="50" t="s">
        <v>311</v>
      </c>
      <c r="Z1923" s="50" t="s">
        <v>311</v>
      </c>
      <c r="AA1923" s="50" t="s">
        <v>311</v>
      </c>
      <c r="AB1923" s="50" t="s">
        <v>311</v>
      </c>
      <c r="AC1923" s="50" t="str">
        <f t="shared" si="125"/>
        <v>Morocco-1985</v>
      </c>
      <c r="AD1923" s="51">
        <f t="shared" si="126"/>
        <v>12400.236000000001</v>
      </c>
      <c r="AE1923" s="15">
        <f t="shared" si="127"/>
        <v>0.81749573153285127</v>
      </c>
      <c r="AF1923">
        <f t="shared" si="128"/>
        <v>3.487541294224264E-2</v>
      </c>
    </row>
    <row r="1924" spans="1:32" x14ac:dyDescent="0.25">
      <c r="A1924" s="59">
        <v>1907</v>
      </c>
      <c r="B1924" s="60" t="s">
        <v>309</v>
      </c>
      <c r="C1924" s="61" t="s">
        <v>460</v>
      </c>
      <c r="D1924" s="62"/>
      <c r="E1924" s="62">
        <v>508</v>
      </c>
      <c r="F1924" s="62">
        <v>1985</v>
      </c>
      <c r="G1924" s="50">
        <v>2335.6680000000001</v>
      </c>
      <c r="H1924" s="50">
        <v>1900.114</v>
      </c>
      <c r="I1924" s="50">
        <v>1627.691</v>
      </c>
      <c r="J1924" s="50">
        <v>1339.12</v>
      </c>
      <c r="K1924" s="50">
        <v>1112.4829999999999</v>
      </c>
      <c r="L1924" s="50">
        <v>933.70100000000002</v>
      </c>
      <c r="M1924" s="50">
        <v>777.64099999999996</v>
      </c>
      <c r="N1924" s="50">
        <v>639.51700000000005</v>
      </c>
      <c r="O1924" s="50">
        <v>546.42200000000003</v>
      </c>
      <c r="P1924" s="50">
        <v>453.68900000000002</v>
      </c>
      <c r="Q1924" s="50">
        <v>378.91899999999998</v>
      </c>
      <c r="R1924" s="50">
        <v>309.02199999999999</v>
      </c>
      <c r="S1924" s="50">
        <v>242.17599999999999</v>
      </c>
      <c r="T1924" s="50">
        <v>177.11600000000001</v>
      </c>
      <c r="U1924" s="50">
        <v>115.03100000000001</v>
      </c>
      <c r="V1924" s="50">
        <v>62.069000000000003</v>
      </c>
      <c r="W1924" s="50">
        <v>34.026000000000003</v>
      </c>
      <c r="X1924" s="50" t="s">
        <v>311</v>
      </c>
      <c r="Y1924" s="50" t="s">
        <v>311</v>
      </c>
      <c r="Z1924" s="50" t="s">
        <v>311</v>
      </c>
      <c r="AA1924" s="50" t="s">
        <v>311</v>
      </c>
      <c r="AB1924" s="50" t="s">
        <v>311</v>
      </c>
      <c r="AC1924" s="50" t="str">
        <f t="shared" si="125"/>
        <v>Mozambique-1985</v>
      </c>
      <c r="AD1924" s="51">
        <f t="shared" si="126"/>
        <v>6732.6900000000005</v>
      </c>
      <c r="AE1924" s="15">
        <f t="shared" si="127"/>
        <v>0.92856124372279125</v>
      </c>
      <c r="AF1924">
        <f t="shared" si="128"/>
        <v>3.0822243249789646E-2</v>
      </c>
    </row>
    <row r="1925" spans="1:32" x14ac:dyDescent="0.25">
      <c r="A1925" s="59">
        <v>1908</v>
      </c>
      <c r="B1925" s="60" t="s">
        <v>309</v>
      </c>
      <c r="C1925" s="61" t="s">
        <v>461</v>
      </c>
      <c r="D1925" s="62"/>
      <c r="E1925" s="62">
        <v>104</v>
      </c>
      <c r="F1925" s="62">
        <v>1985</v>
      </c>
      <c r="G1925" s="50">
        <v>5408.5450000000001</v>
      </c>
      <c r="H1925" s="50">
        <v>4907.4880000000003</v>
      </c>
      <c r="I1925" s="50">
        <v>4468.5</v>
      </c>
      <c r="J1925" s="50">
        <v>3987.152</v>
      </c>
      <c r="K1925" s="50">
        <v>3431.78</v>
      </c>
      <c r="L1925" s="50">
        <v>3020.7280000000001</v>
      </c>
      <c r="M1925" s="50">
        <v>2620.1819999999998</v>
      </c>
      <c r="N1925" s="50">
        <v>1830.5409999999999</v>
      </c>
      <c r="O1925" s="50">
        <v>1440.222</v>
      </c>
      <c r="P1925" s="50">
        <v>1291.6089999999999</v>
      </c>
      <c r="Q1925" s="50">
        <v>1254.6179999999999</v>
      </c>
      <c r="R1925" s="50">
        <v>1121.251</v>
      </c>
      <c r="S1925" s="50">
        <v>887.71900000000005</v>
      </c>
      <c r="T1925" s="50">
        <v>683.452</v>
      </c>
      <c r="U1925" s="50">
        <v>443.846</v>
      </c>
      <c r="V1925" s="50">
        <v>259.55799999999999</v>
      </c>
      <c r="W1925" s="50">
        <v>165.10499999999999</v>
      </c>
      <c r="X1925" s="50" t="s">
        <v>311</v>
      </c>
      <c r="Y1925" s="50" t="s">
        <v>311</v>
      </c>
      <c r="Z1925" s="50" t="s">
        <v>311</v>
      </c>
      <c r="AA1925" s="50" t="s">
        <v>311</v>
      </c>
      <c r="AB1925" s="50" t="s">
        <v>311</v>
      </c>
      <c r="AC1925" s="50" t="str">
        <f t="shared" si="125"/>
        <v>Myanmar-1985</v>
      </c>
      <c r="AD1925" s="51">
        <f t="shared" si="126"/>
        <v>20885.802</v>
      </c>
      <c r="AE1925" s="15">
        <f t="shared" si="127"/>
        <v>0.782181790289882</v>
      </c>
      <c r="AF1925">
        <f t="shared" si="128"/>
        <v>4.3508450369193347E-2</v>
      </c>
    </row>
    <row r="1926" spans="1:32" x14ac:dyDescent="0.25">
      <c r="A1926" s="59">
        <v>1909</v>
      </c>
      <c r="B1926" s="60" t="s">
        <v>309</v>
      </c>
      <c r="C1926" s="61" t="s">
        <v>462</v>
      </c>
      <c r="D1926" s="62"/>
      <c r="E1926" s="62">
        <v>516</v>
      </c>
      <c r="F1926" s="62">
        <v>1985</v>
      </c>
      <c r="G1926" s="50">
        <v>202.339</v>
      </c>
      <c r="H1926" s="50">
        <v>182.32</v>
      </c>
      <c r="I1926" s="50">
        <v>155.77799999999999</v>
      </c>
      <c r="J1926" s="50">
        <v>123.45699999999999</v>
      </c>
      <c r="K1926" s="50">
        <v>97.665999999999997</v>
      </c>
      <c r="L1926" s="50">
        <v>75.793000000000006</v>
      </c>
      <c r="M1926" s="50">
        <v>60.841000000000001</v>
      </c>
      <c r="N1926" s="50">
        <v>49.683</v>
      </c>
      <c r="O1926" s="50">
        <v>42.18</v>
      </c>
      <c r="P1926" s="50">
        <v>35.305999999999997</v>
      </c>
      <c r="Q1926" s="50">
        <v>31.457999999999998</v>
      </c>
      <c r="R1926" s="50">
        <v>28.681000000000001</v>
      </c>
      <c r="S1926" s="50">
        <v>22.745999999999999</v>
      </c>
      <c r="T1926" s="50">
        <v>17.202000000000002</v>
      </c>
      <c r="U1926" s="50">
        <v>11.616</v>
      </c>
      <c r="V1926" s="50">
        <v>6.7329999999999997</v>
      </c>
      <c r="W1926" s="50">
        <v>4.5030000000000001</v>
      </c>
      <c r="X1926" s="50" t="s">
        <v>311</v>
      </c>
      <c r="Y1926" s="50" t="s">
        <v>311</v>
      </c>
      <c r="Z1926" s="50" t="s">
        <v>311</v>
      </c>
      <c r="AA1926" s="50" t="s">
        <v>311</v>
      </c>
      <c r="AB1926" s="50" t="s">
        <v>311</v>
      </c>
      <c r="AC1926" s="50" t="str">
        <f t="shared" si="125"/>
        <v>Namibia-1985</v>
      </c>
      <c r="AD1926" s="51">
        <f t="shared" si="126"/>
        <v>567.81100000000004</v>
      </c>
      <c r="AE1926" s="15">
        <f t="shared" si="127"/>
        <v>1.0223313743481546</v>
      </c>
      <c r="AF1926">
        <f t="shared" si="128"/>
        <v>3.6141730009889482E-2</v>
      </c>
    </row>
    <row r="1927" spans="1:32" x14ac:dyDescent="0.25">
      <c r="A1927" s="59">
        <v>1910</v>
      </c>
      <c r="B1927" s="60" t="s">
        <v>309</v>
      </c>
      <c r="C1927" s="61" t="s">
        <v>463</v>
      </c>
      <c r="D1927" s="62"/>
      <c r="E1927" s="62">
        <v>528</v>
      </c>
      <c r="F1927" s="62">
        <v>1985</v>
      </c>
      <c r="G1927" s="50">
        <v>876.66099999999994</v>
      </c>
      <c r="H1927" s="50">
        <v>888.52</v>
      </c>
      <c r="I1927" s="50">
        <v>1058.2449999999999</v>
      </c>
      <c r="J1927" s="50">
        <v>1230.328</v>
      </c>
      <c r="K1927" s="50">
        <v>1270.4100000000001</v>
      </c>
      <c r="L1927" s="50">
        <v>1211.779</v>
      </c>
      <c r="M1927" s="50">
        <v>1160.357</v>
      </c>
      <c r="N1927" s="50">
        <v>1201.174</v>
      </c>
      <c r="O1927" s="50">
        <v>924.476</v>
      </c>
      <c r="P1927" s="50">
        <v>809.47500000000002</v>
      </c>
      <c r="Q1927" s="50">
        <v>767.322</v>
      </c>
      <c r="R1927" s="50">
        <v>703.64800000000002</v>
      </c>
      <c r="S1927" s="50">
        <v>677.06</v>
      </c>
      <c r="T1927" s="50">
        <v>542.24300000000005</v>
      </c>
      <c r="U1927" s="50">
        <v>469.12299999999999</v>
      </c>
      <c r="V1927" s="50">
        <v>354.20499999999998</v>
      </c>
      <c r="W1927" s="50">
        <v>368.923</v>
      </c>
      <c r="X1927" s="50" t="s">
        <v>311</v>
      </c>
      <c r="Y1927" s="50" t="s">
        <v>311</v>
      </c>
      <c r="Z1927" s="50" t="s">
        <v>311</v>
      </c>
      <c r="AA1927" s="50" t="s">
        <v>311</v>
      </c>
      <c r="AB1927" s="50" t="s">
        <v>311</v>
      </c>
      <c r="AC1927" s="50" t="str">
        <f t="shared" si="125"/>
        <v>Netherlands-1985</v>
      </c>
      <c r="AD1927" s="51">
        <f t="shared" si="126"/>
        <v>9956.0289999999986</v>
      </c>
      <c r="AE1927" s="15">
        <f t="shared" si="127"/>
        <v>0.45780501442894561</v>
      </c>
      <c r="AF1927">
        <f t="shared" si="128"/>
        <v>0.1357251932887592</v>
      </c>
    </row>
    <row r="1928" spans="1:32" x14ac:dyDescent="0.25">
      <c r="A1928" s="59">
        <v>1911</v>
      </c>
      <c r="B1928" s="60" t="s">
        <v>309</v>
      </c>
      <c r="C1928" s="61" t="s">
        <v>382</v>
      </c>
      <c r="D1928" s="62"/>
      <c r="E1928" s="62">
        <v>540</v>
      </c>
      <c r="F1928" s="62">
        <v>1985</v>
      </c>
      <c r="G1928" s="50">
        <v>17.751999999999999</v>
      </c>
      <c r="H1928" s="50">
        <v>17.977</v>
      </c>
      <c r="I1928" s="50">
        <v>19.957999999999998</v>
      </c>
      <c r="J1928" s="50">
        <v>16.306999999999999</v>
      </c>
      <c r="K1928" s="50">
        <v>13.606</v>
      </c>
      <c r="L1928" s="50">
        <v>11.327</v>
      </c>
      <c r="M1928" s="50">
        <v>10.362</v>
      </c>
      <c r="N1928" s="50">
        <v>9.68</v>
      </c>
      <c r="O1928" s="50">
        <v>9.1989999999999998</v>
      </c>
      <c r="P1928" s="50">
        <v>7.6029999999999998</v>
      </c>
      <c r="Q1928" s="50">
        <v>6.327</v>
      </c>
      <c r="R1928" s="50">
        <v>4.9130000000000003</v>
      </c>
      <c r="S1928" s="50">
        <v>3.786</v>
      </c>
      <c r="T1928" s="50">
        <v>2.8239999999999998</v>
      </c>
      <c r="U1928" s="50">
        <v>2.0569999999999999</v>
      </c>
      <c r="V1928" s="50">
        <v>1.4690000000000001</v>
      </c>
      <c r="W1928" s="50">
        <v>0.83499999999999996</v>
      </c>
      <c r="X1928" s="50" t="s">
        <v>311</v>
      </c>
      <c r="Y1928" s="50" t="s">
        <v>311</v>
      </c>
      <c r="Z1928" s="50" t="s">
        <v>311</v>
      </c>
      <c r="AA1928" s="50" t="s">
        <v>311</v>
      </c>
      <c r="AB1928" s="50" t="s">
        <v>311</v>
      </c>
      <c r="AC1928" s="50" t="str">
        <f t="shared" si="125"/>
        <v>New Caledonia-1985</v>
      </c>
      <c r="AD1928" s="51">
        <f t="shared" si="126"/>
        <v>93.109999999999985</v>
      </c>
      <c r="AE1928" s="15">
        <f t="shared" si="127"/>
        <v>0.67524433465793154</v>
      </c>
      <c r="AF1928">
        <f t="shared" si="128"/>
        <v>4.8287263856126139E-2</v>
      </c>
    </row>
    <row r="1929" spans="1:32" x14ac:dyDescent="0.25">
      <c r="A1929" s="59">
        <v>1912</v>
      </c>
      <c r="B1929" s="60" t="s">
        <v>309</v>
      </c>
      <c r="C1929" s="61" t="s">
        <v>464</v>
      </c>
      <c r="D1929" s="62"/>
      <c r="E1929" s="62">
        <v>554</v>
      </c>
      <c r="F1929" s="62">
        <v>1985</v>
      </c>
      <c r="G1929" s="50">
        <v>251.73400000000001</v>
      </c>
      <c r="H1929" s="50">
        <v>256.20400000000001</v>
      </c>
      <c r="I1929" s="50">
        <v>297.15199999999999</v>
      </c>
      <c r="J1929" s="50">
        <v>302.86</v>
      </c>
      <c r="K1929" s="50">
        <v>289.31</v>
      </c>
      <c r="L1929" s="50">
        <v>261.89100000000002</v>
      </c>
      <c r="M1929" s="50">
        <v>254.09899999999999</v>
      </c>
      <c r="N1929" s="50">
        <v>234.2</v>
      </c>
      <c r="O1929" s="50">
        <v>188.78700000000001</v>
      </c>
      <c r="P1929" s="50">
        <v>163.548</v>
      </c>
      <c r="Q1929" s="50">
        <v>145.08000000000001</v>
      </c>
      <c r="R1929" s="50">
        <v>148.08000000000001</v>
      </c>
      <c r="S1929" s="50">
        <v>137.535</v>
      </c>
      <c r="T1929" s="50">
        <v>114.349</v>
      </c>
      <c r="U1929" s="50">
        <v>94.24</v>
      </c>
      <c r="V1929" s="50">
        <v>66.478999999999999</v>
      </c>
      <c r="W1929" s="50">
        <v>62.688000000000002</v>
      </c>
      <c r="X1929" s="50" t="s">
        <v>311</v>
      </c>
      <c r="Y1929" s="50" t="s">
        <v>311</v>
      </c>
      <c r="Z1929" s="50" t="s">
        <v>311</v>
      </c>
      <c r="AA1929" s="50" t="s">
        <v>311</v>
      </c>
      <c r="AB1929" s="50" t="s">
        <v>311</v>
      </c>
      <c r="AC1929" s="50" t="str">
        <f t="shared" si="125"/>
        <v>New Zealand-1985</v>
      </c>
      <c r="AD1929" s="51">
        <f t="shared" si="126"/>
        <v>2125.39</v>
      </c>
      <c r="AE1929" s="15">
        <f t="shared" si="127"/>
        <v>0.5377111965333421</v>
      </c>
      <c r="AF1929">
        <f t="shared" si="128"/>
        <v>0.11525620376184108</v>
      </c>
    </row>
    <row r="1930" spans="1:32" x14ac:dyDescent="0.25">
      <c r="A1930" s="59">
        <v>1913</v>
      </c>
      <c r="B1930" s="60" t="s">
        <v>309</v>
      </c>
      <c r="C1930" s="61" t="s">
        <v>465</v>
      </c>
      <c r="D1930" s="62"/>
      <c r="E1930" s="62">
        <v>558</v>
      </c>
      <c r="F1930" s="62">
        <v>1985</v>
      </c>
      <c r="G1930" s="50">
        <v>674.28700000000003</v>
      </c>
      <c r="H1930" s="50">
        <v>579.66899999999998</v>
      </c>
      <c r="I1930" s="50">
        <v>486.73099999999999</v>
      </c>
      <c r="J1930" s="50">
        <v>392.101</v>
      </c>
      <c r="K1930" s="50">
        <v>327.06200000000001</v>
      </c>
      <c r="L1930" s="50">
        <v>289.19499999999999</v>
      </c>
      <c r="M1930" s="50">
        <v>228.08199999999999</v>
      </c>
      <c r="N1930" s="50">
        <v>142.72399999999999</v>
      </c>
      <c r="O1930" s="50">
        <v>131.31800000000001</v>
      </c>
      <c r="P1930" s="50">
        <v>111.26900000000001</v>
      </c>
      <c r="Q1930" s="50">
        <v>94.337000000000003</v>
      </c>
      <c r="R1930" s="50">
        <v>79.540999999999997</v>
      </c>
      <c r="S1930" s="50">
        <v>63.646000000000001</v>
      </c>
      <c r="T1930" s="50">
        <v>45.569000000000003</v>
      </c>
      <c r="U1930" s="50">
        <v>31.119</v>
      </c>
      <c r="V1930" s="50">
        <v>18.763999999999999</v>
      </c>
      <c r="W1930" s="50">
        <v>13.677</v>
      </c>
      <c r="X1930" s="50" t="s">
        <v>311</v>
      </c>
      <c r="Y1930" s="50" t="s">
        <v>311</v>
      </c>
      <c r="Z1930" s="50" t="s">
        <v>311</v>
      </c>
      <c r="AA1930" s="50" t="s">
        <v>311</v>
      </c>
      <c r="AB1930" s="50" t="s">
        <v>311</v>
      </c>
      <c r="AC1930" s="50" t="str">
        <f t="shared" si="125"/>
        <v>Nicaragua-1985</v>
      </c>
      <c r="AD1930" s="51">
        <f t="shared" si="126"/>
        <v>1859.2749999999999</v>
      </c>
      <c r="AE1930" s="15">
        <f t="shared" si="127"/>
        <v>0.99491253311102446</v>
      </c>
      <c r="AF1930">
        <f t="shared" si="128"/>
        <v>3.0313931091494849E-2</v>
      </c>
    </row>
    <row r="1931" spans="1:32" x14ac:dyDescent="0.25">
      <c r="A1931" s="59">
        <v>1914</v>
      </c>
      <c r="B1931" s="60" t="s">
        <v>309</v>
      </c>
      <c r="C1931" s="61" t="s">
        <v>466</v>
      </c>
      <c r="D1931" s="62"/>
      <c r="E1931" s="62">
        <v>566</v>
      </c>
      <c r="F1931" s="62">
        <v>1985</v>
      </c>
      <c r="G1931" s="50">
        <v>15224.549000000001</v>
      </c>
      <c r="H1931" s="50">
        <v>12317.749</v>
      </c>
      <c r="I1931" s="50">
        <v>10119.686</v>
      </c>
      <c r="J1931" s="50">
        <v>8277.5709999999999</v>
      </c>
      <c r="K1931" s="50">
        <v>6996.8019999999997</v>
      </c>
      <c r="L1931" s="50">
        <v>5895.2</v>
      </c>
      <c r="M1931" s="50">
        <v>4937.3220000000001</v>
      </c>
      <c r="N1931" s="50">
        <v>4332.7139999999999</v>
      </c>
      <c r="O1931" s="50">
        <v>3738.5450000000001</v>
      </c>
      <c r="P1931" s="50">
        <v>3112.3789999999999</v>
      </c>
      <c r="Q1931" s="50">
        <v>2557.4470000000001</v>
      </c>
      <c r="R1931" s="50">
        <v>2087.471</v>
      </c>
      <c r="S1931" s="50">
        <v>1630.711</v>
      </c>
      <c r="T1931" s="50">
        <v>1162.4780000000001</v>
      </c>
      <c r="U1931" s="50">
        <v>711.02300000000002</v>
      </c>
      <c r="V1931" s="50">
        <v>355.17500000000001</v>
      </c>
      <c r="W1931" s="50">
        <v>156.47800000000001</v>
      </c>
      <c r="X1931" s="50" t="s">
        <v>311</v>
      </c>
      <c r="Y1931" s="50" t="s">
        <v>311</v>
      </c>
      <c r="Z1931" s="50" t="s">
        <v>311</v>
      </c>
      <c r="AA1931" s="50" t="s">
        <v>311</v>
      </c>
      <c r="AB1931" s="50" t="s">
        <v>311</v>
      </c>
      <c r="AC1931" s="50" t="str">
        <f t="shared" si="125"/>
        <v>Nigeria-1985</v>
      </c>
      <c r="AD1931" s="51">
        <f t="shared" si="126"/>
        <v>43566.162000000004</v>
      </c>
      <c r="AE1931" s="15">
        <f t="shared" si="127"/>
        <v>0.91922575139852825</v>
      </c>
      <c r="AF1931">
        <f t="shared" si="128"/>
        <v>2.9363639544352036E-2</v>
      </c>
    </row>
    <row r="1932" spans="1:32" x14ac:dyDescent="0.25">
      <c r="A1932" s="59">
        <v>1915</v>
      </c>
      <c r="B1932" s="60" t="s">
        <v>309</v>
      </c>
      <c r="C1932" s="61" t="s">
        <v>467</v>
      </c>
      <c r="D1932" s="62">
        <v>16</v>
      </c>
      <c r="E1932" s="62">
        <v>578</v>
      </c>
      <c r="F1932" s="62">
        <v>1985</v>
      </c>
      <c r="G1932" s="50">
        <v>254.07499999999999</v>
      </c>
      <c r="H1932" s="50">
        <v>263.56400000000002</v>
      </c>
      <c r="I1932" s="50">
        <v>313.613</v>
      </c>
      <c r="J1932" s="50">
        <v>334.637</v>
      </c>
      <c r="K1932" s="50">
        <v>316.16399999999999</v>
      </c>
      <c r="L1932" s="50">
        <v>312.81299999999999</v>
      </c>
      <c r="M1932" s="50">
        <v>305.80900000000003</v>
      </c>
      <c r="N1932" s="50">
        <v>316.738</v>
      </c>
      <c r="O1932" s="50">
        <v>252.601</v>
      </c>
      <c r="P1932" s="50">
        <v>201.345</v>
      </c>
      <c r="Q1932" s="50">
        <v>192.49299999999999</v>
      </c>
      <c r="R1932" s="50">
        <v>207.98699999999999</v>
      </c>
      <c r="S1932" s="50">
        <v>229.46899999999999</v>
      </c>
      <c r="T1932" s="50">
        <v>207.20500000000001</v>
      </c>
      <c r="U1932" s="50">
        <v>174.88300000000001</v>
      </c>
      <c r="V1932" s="50">
        <v>131.267</v>
      </c>
      <c r="W1932" s="50">
        <v>138.44200000000001</v>
      </c>
      <c r="X1932" s="50" t="s">
        <v>311</v>
      </c>
      <c r="Y1932" s="50" t="s">
        <v>311</v>
      </c>
      <c r="Z1932" s="50" t="s">
        <v>311</v>
      </c>
      <c r="AA1932" s="50" t="s">
        <v>311</v>
      </c>
      <c r="AB1932" s="50" t="s">
        <v>311</v>
      </c>
      <c r="AC1932" s="50" t="str">
        <f t="shared" si="125"/>
        <v>Norway-1985</v>
      </c>
      <c r="AD1932" s="51">
        <f t="shared" si="126"/>
        <v>2670.0560000000005</v>
      </c>
      <c r="AE1932" s="15">
        <f t="shared" si="127"/>
        <v>0.55543741404674651</v>
      </c>
      <c r="AF1932">
        <f t="shared" si="128"/>
        <v>0.18615814432777694</v>
      </c>
    </row>
    <row r="1933" spans="1:32" x14ac:dyDescent="0.25">
      <c r="A1933" s="59">
        <v>1916</v>
      </c>
      <c r="B1933" s="60" t="s">
        <v>309</v>
      </c>
      <c r="C1933" s="61" t="s">
        <v>468</v>
      </c>
      <c r="D1933" s="62"/>
      <c r="E1933" s="62">
        <v>512</v>
      </c>
      <c r="F1933" s="62">
        <v>1985</v>
      </c>
      <c r="G1933" s="50">
        <v>297.584</v>
      </c>
      <c r="H1933" s="50">
        <v>225.17099999999999</v>
      </c>
      <c r="I1933" s="50">
        <v>160.43799999999999</v>
      </c>
      <c r="J1933" s="50">
        <v>130.99199999999999</v>
      </c>
      <c r="K1933" s="50">
        <v>115.158</v>
      </c>
      <c r="L1933" s="50">
        <v>113.45699999999999</v>
      </c>
      <c r="M1933" s="50">
        <v>113.72199999999999</v>
      </c>
      <c r="N1933" s="50">
        <v>99.31</v>
      </c>
      <c r="O1933" s="50">
        <v>74.438999999999993</v>
      </c>
      <c r="P1933" s="50">
        <v>52.122</v>
      </c>
      <c r="Q1933" s="50">
        <v>35.814999999999998</v>
      </c>
      <c r="R1933" s="50">
        <v>24.899000000000001</v>
      </c>
      <c r="S1933" s="50">
        <v>19.079000000000001</v>
      </c>
      <c r="T1933" s="50">
        <v>15.138</v>
      </c>
      <c r="U1933" s="50">
        <v>10.86</v>
      </c>
      <c r="V1933" s="50">
        <v>6.4429999999999996</v>
      </c>
      <c r="W1933" s="50">
        <v>3.79</v>
      </c>
      <c r="X1933" s="50" t="s">
        <v>311</v>
      </c>
      <c r="Y1933" s="50" t="s">
        <v>311</v>
      </c>
      <c r="Z1933" s="50" t="s">
        <v>311</v>
      </c>
      <c r="AA1933" s="50" t="s">
        <v>311</v>
      </c>
      <c r="AB1933" s="50" t="s">
        <v>311</v>
      </c>
      <c r="AC1933" s="50" t="str">
        <f t="shared" si="125"/>
        <v>Oman-1985</v>
      </c>
      <c r="AD1933" s="51">
        <f t="shared" si="126"/>
        <v>778.99299999999982</v>
      </c>
      <c r="AE1933" s="15">
        <f t="shared" si="127"/>
        <v>0.92353076343433138</v>
      </c>
      <c r="AF1933">
        <f t="shared" si="128"/>
        <v>2.4778653331381916E-2</v>
      </c>
    </row>
    <row r="1934" spans="1:32" x14ac:dyDescent="0.25">
      <c r="A1934" s="59">
        <v>1917</v>
      </c>
      <c r="B1934" s="60" t="s">
        <v>309</v>
      </c>
      <c r="C1934" s="61" t="s">
        <v>469</v>
      </c>
      <c r="D1934" s="62"/>
      <c r="E1934" s="62">
        <v>586</v>
      </c>
      <c r="F1934" s="62">
        <v>1985</v>
      </c>
      <c r="G1934" s="50">
        <v>15642.155000000001</v>
      </c>
      <c r="H1934" s="50">
        <v>12813.665000000001</v>
      </c>
      <c r="I1934" s="50">
        <v>10833.991</v>
      </c>
      <c r="J1934" s="50">
        <v>9461.2129999999997</v>
      </c>
      <c r="K1934" s="50">
        <v>8191.9840000000004</v>
      </c>
      <c r="L1934" s="50">
        <v>6712.0919999999996</v>
      </c>
      <c r="M1934" s="50">
        <v>5147.1059999999998</v>
      </c>
      <c r="N1934" s="50">
        <v>4628.7749999999996</v>
      </c>
      <c r="O1934" s="50">
        <v>4248.9620000000004</v>
      </c>
      <c r="P1934" s="50">
        <v>3569.7510000000002</v>
      </c>
      <c r="Q1934" s="50">
        <v>2987.5929999999998</v>
      </c>
      <c r="R1934" s="50">
        <v>2450.6219999999998</v>
      </c>
      <c r="S1934" s="50">
        <v>1961.0909999999999</v>
      </c>
      <c r="T1934" s="50">
        <v>1488.0940000000001</v>
      </c>
      <c r="U1934" s="50">
        <v>1032.383</v>
      </c>
      <c r="V1934" s="50">
        <v>606.96199999999999</v>
      </c>
      <c r="W1934" s="50">
        <v>443.04899999999998</v>
      </c>
      <c r="X1934" s="50" t="s">
        <v>311</v>
      </c>
      <c r="Y1934" s="50" t="s">
        <v>311</v>
      </c>
      <c r="Z1934" s="50" t="s">
        <v>311</v>
      </c>
      <c r="AA1934" s="50" t="s">
        <v>311</v>
      </c>
      <c r="AB1934" s="50" t="s">
        <v>311</v>
      </c>
      <c r="AC1934" s="50" t="str">
        <f t="shared" si="125"/>
        <v>Pakistan-1985</v>
      </c>
      <c r="AD1934" s="51">
        <f t="shared" si="126"/>
        <v>49359.189000000006</v>
      </c>
      <c r="AE1934" s="15">
        <f t="shared" si="127"/>
        <v>0.86833474917912434</v>
      </c>
      <c r="AF1934">
        <f t="shared" si="128"/>
        <v>4.0276686708253899E-2</v>
      </c>
    </row>
    <row r="1935" spans="1:32" x14ac:dyDescent="0.25">
      <c r="A1935" s="59">
        <v>1918</v>
      </c>
      <c r="B1935" s="60" t="s">
        <v>309</v>
      </c>
      <c r="C1935" s="61" t="s">
        <v>470</v>
      </c>
      <c r="D1935" s="62"/>
      <c r="E1935" s="62">
        <v>591</v>
      </c>
      <c r="F1935" s="62">
        <v>1985</v>
      </c>
      <c r="G1935" s="50">
        <v>296.48</v>
      </c>
      <c r="H1935" s="50">
        <v>284.86200000000002</v>
      </c>
      <c r="I1935" s="50">
        <v>271.08499999999998</v>
      </c>
      <c r="J1935" s="50">
        <v>244.87200000000001</v>
      </c>
      <c r="K1935" s="50">
        <v>215.37899999999999</v>
      </c>
      <c r="L1935" s="50">
        <v>181.75299999999999</v>
      </c>
      <c r="M1935" s="50">
        <v>149.07400000000001</v>
      </c>
      <c r="N1935" s="50">
        <v>121.717</v>
      </c>
      <c r="O1935" s="50">
        <v>100.877</v>
      </c>
      <c r="P1935" s="50">
        <v>83.453000000000003</v>
      </c>
      <c r="Q1935" s="50">
        <v>68.673000000000002</v>
      </c>
      <c r="R1935" s="50">
        <v>56.35</v>
      </c>
      <c r="S1935" s="50">
        <v>45.911999999999999</v>
      </c>
      <c r="T1935" s="50">
        <v>36.610999999999997</v>
      </c>
      <c r="U1935" s="50">
        <v>27.132999999999999</v>
      </c>
      <c r="V1935" s="50">
        <v>18.024999999999999</v>
      </c>
      <c r="W1935" s="50">
        <v>17.02</v>
      </c>
      <c r="X1935" s="50" t="s">
        <v>311</v>
      </c>
      <c r="Y1935" s="50" t="s">
        <v>311</v>
      </c>
      <c r="Z1935" s="50" t="s">
        <v>311</v>
      </c>
      <c r="AA1935" s="50" t="s">
        <v>311</v>
      </c>
      <c r="AB1935" s="50" t="s">
        <v>311</v>
      </c>
      <c r="AC1935" s="50" t="str">
        <f t="shared" si="125"/>
        <v>Panama-1985</v>
      </c>
      <c r="AD1935" s="51">
        <f t="shared" si="126"/>
        <v>1268.06</v>
      </c>
      <c r="AE1935" s="15">
        <f t="shared" si="127"/>
        <v>0.75013485166317062</v>
      </c>
      <c r="AF1935">
        <f t="shared" si="128"/>
        <v>4.658788287784834E-2</v>
      </c>
    </row>
    <row r="1936" spans="1:32" x14ac:dyDescent="0.25">
      <c r="A1936" s="59">
        <v>1919</v>
      </c>
      <c r="B1936" s="60" t="s">
        <v>309</v>
      </c>
      <c r="C1936" s="61" t="s">
        <v>383</v>
      </c>
      <c r="D1936" s="62"/>
      <c r="E1936" s="62">
        <v>598</v>
      </c>
      <c r="F1936" s="62">
        <v>1985</v>
      </c>
      <c r="G1936" s="50">
        <v>622.75900000000001</v>
      </c>
      <c r="H1936" s="50">
        <v>545.5</v>
      </c>
      <c r="I1936" s="50">
        <v>470.23399999999998</v>
      </c>
      <c r="J1936" s="50">
        <v>400.36799999999999</v>
      </c>
      <c r="K1936" s="50">
        <v>342.78300000000002</v>
      </c>
      <c r="L1936" s="50">
        <v>293.31599999999997</v>
      </c>
      <c r="M1936" s="50">
        <v>249.67</v>
      </c>
      <c r="N1936" s="50">
        <v>194.273</v>
      </c>
      <c r="O1936" s="50">
        <v>161.21199999999999</v>
      </c>
      <c r="P1936" s="50">
        <v>136.74</v>
      </c>
      <c r="Q1936" s="50">
        <v>112.798</v>
      </c>
      <c r="R1936" s="50">
        <v>90.152000000000001</v>
      </c>
      <c r="S1936" s="50">
        <v>68.072999999999993</v>
      </c>
      <c r="T1936" s="50">
        <v>47.438000000000002</v>
      </c>
      <c r="U1936" s="50">
        <v>30.053999999999998</v>
      </c>
      <c r="V1936" s="50">
        <v>16.998000000000001</v>
      </c>
      <c r="W1936" s="50">
        <v>12.352</v>
      </c>
      <c r="X1936" s="50" t="s">
        <v>311</v>
      </c>
      <c r="Y1936" s="50" t="s">
        <v>311</v>
      </c>
      <c r="Z1936" s="50" t="s">
        <v>311</v>
      </c>
      <c r="AA1936" s="50" t="s">
        <v>311</v>
      </c>
      <c r="AB1936" s="50" t="s">
        <v>311</v>
      </c>
      <c r="AC1936" s="50" t="str">
        <f t="shared" si="125"/>
        <v>Papua New Guinea-1985</v>
      </c>
      <c r="AD1936" s="51">
        <f t="shared" si="126"/>
        <v>2049.3850000000002</v>
      </c>
      <c r="AE1936" s="15">
        <f t="shared" si="127"/>
        <v>0.85163841835477472</v>
      </c>
      <c r="AF1936">
        <f t="shared" si="128"/>
        <v>2.8971131908376586E-2</v>
      </c>
    </row>
    <row r="1937" spans="1:32" x14ac:dyDescent="0.25">
      <c r="A1937" s="59">
        <v>1920</v>
      </c>
      <c r="B1937" s="60" t="s">
        <v>309</v>
      </c>
      <c r="C1937" s="61" t="s">
        <v>471</v>
      </c>
      <c r="D1937" s="62"/>
      <c r="E1937" s="62">
        <v>604</v>
      </c>
      <c r="F1937" s="62">
        <v>1985</v>
      </c>
      <c r="G1937" s="50">
        <v>2835.761</v>
      </c>
      <c r="H1937" s="50">
        <v>2667.2930000000001</v>
      </c>
      <c r="I1937" s="50">
        <v>2377.6999999999998</v>
      </c>
      <c r="J1937" s="50">
        <v>2159.9459999999999</v>
      </c>
      <c r="K1937" s="50">
        <v>1866.1030000000001</v>
      </c>
      <c r="L1937" s="50">
        <v>1529.962</v>
      </c>
      <c r="M1937" s="50">
        <v>1267.855</v>
      </c>
      <c r="N1937" s="50">
        <v>1022.672</v>
      </c>
      <c r="O1937" s="50">
        <v>844.54600000000005</v>
      </c>
      <c r="P1937" s="50">
        <v>734.07500000000005</v>
      </c>
      <c r="Q1937" s="50">
        <v>620.58799999999997</v>
      </c>
      <c r="R1937" s="50">
        <v>495.59500000000003</v>
      </c>
      <c r="S1937" s="50">
        <v>385.68799999999999</v>
      </c>
      <c r="T1937" s="50">
        <v>294.61</v>
      </c>
      <c r="U1937" s="50">
        <v>218.30099999999999</v>
      </c>
      <c r="V1937" s="50">
        <v>136.08099999999999</v>
      </c>
      <c r="W1937" s="50">
        <v>88.18</v>
      </c>
      <c r="X1937" s="50" t="s">
        <v>311</v>
      </c>
      <c r="Y1937" s="50" t="s">
        <v>311</v>
      </c>
      <c r="Z1937" s="50" t="s">
        <v>311</v>
      </c>
      <c r="AA1937" s="50" t="s">
        <v>311</v>
      </c>
      <c r="AB1937" s="50" t="s">
        <v>311</v>
      </c>
      <c r="AC1937" s="50" t="str">
        <f t="shared" si="125"/>
        <v>Peru-1985</v>
      </c>
      <c r="AD1937" s="51">
        <f t="shared" si="126"/>
        <v>10927.03</v>
      </c>
      <c r="AE1937" s="15">
        <f t="shared" si="127"/>
        <v>0.78867963206836611</v>
      </c>
      <c r="AF1937">
        <f t="shared" si="128"/>
        <v>3.919504817792463E-2</v>
      </c>
    </row>
    <row r="1938" spans="1:32" x14ac:dyDescent="0.25">
      <c r="A1938" s="59">
        <v>1921</v>
      </c>
      <c r="B1938" s="60" t="s">
        <v>309</v>
      </c>
      <c r="C1938" s="61" t="s">
        <v>472</v>
      </c>
      <c r="D1938" s="62"/>
      <c r="E1938" s="62">
        <v>608</v>
      </c>
      <c r="F1938" s="62">
        <v>1985</v>
      </c>
      <c r="G1938" s="50">
        <v>8502.9290000000001</v>
      </c>
      <c r="H1938" s="50">
        <v>7555.9009999999998</v>
      </c>
      <c r="I1938" s="50">
        <v>6682.0110000000004</v>
      </c>
      <c r="J1938" s="50">
        <v>5969.1509999999998</v>
      </c>
      <c r="K1938" s="50">
        <v>5260.37</v>
      </c>
      <c r="L1938" s="50">
        <v>4524.4960000000001</v>
      </c>
      <c r="M1938" s="50">
        <v>3852.4079999999999</v>
      </c>
      <c r="N1938" s="50">
        <v>2720.2739999999999</v>
      </c>
      <c r="O1938" s="50">
        <v>2218.2080000000001</v>
      </c>
      <c r="P1938" s="50">
        <v>1816.15</v>
      </c>
      <c r="Q1938" s="50">
        <v>1490.4839999999999</v>
      </c>
      <c r="R1938" s="50">
        <v>1090.5989999999999</v>
      </c>
      <c r="S1938" s="50">
        <v>920.18200000000002</v>
      </c>
      <c r="T1938" s="50">
        <v>691.13400000000001</v>
      </c>
      <c r="U1938" s="50">
        <v>517.49599999999998</v>
      </c>
      <c r="V1938" s="50">
        <v>317.86200000000002</v>
      </c>
      <c r="W1938" s="50">
        <v>193.99299999999999</v>
      </c>
      <c r="X1938" s="50" t="s">
        <v>311</v>
      </c>
      <c r="Y1938" s="50" t="s">
        <v>311</v>
      </c>
      <c r="Z1938" s="50" t="s">
        <v>311</v>
      </c>
      <c r="AA1938" s="50" t="s">
        <v>311</v>
      </c>
      <c r="AB1938" s="50" t="s">
        <v>311</v>
      </c>
      <c r="AC1938" s="50" t="str">
        <f t="shared" si="125"/>
        <v>Philippines-1985</v>
      </c>
      <c r="AD1938" s="51">
        <f t="shared" si="126"/>
        <v>29862.322</v>
      </c>
      <c r="AE1938" s="15">
        <f t="shared" si="127"/>
        <v>0.81913677040921318</v>
      </c>
      <c r="AF1938">
        <f t="shared" si="128"/>
        <v>3.2706873539144407E-2</v>
      </c>
    </row>
    <row r="1939" spans="1:32" x14ac:dyDescent="0.25">
      <c r="A1939" s="59">
        <v>1922</v>
      </c>
      <c r="B1939" s="60" t="s">
        <v>309</v>
      </c>
      <c r="C1939" s="61" t="s">
        <v>473</v>
      </c>
      <c r="D1939" s="62"/>
      <c r="E1939" s="62">
        <v>616</v>
      </c>
      <c r="F1939" s="62">
        <v>1985</v>
      </c>
      <c r="G1939" s="50">
        <v>3403.761</v>
      </c>
      <c r="H1939" s="50">
        <v>3235.3789999999999</v>
      </c>
      <c r="I1939" s="50">
        <v>2853.6570000000002</v>
      </c>
      <c r="J1939" s="50">
        <v>2527.9830000000002</v>
      </c>
      <c r="K1939" s="50">
        <v>2708.3679999999999</v>
      </c>
      <c r="L1939" s="50">
        <v>3370.585</v>
      </c>
      <c r="M1939" s="50">
        <v>3278.0059999999999</v>
      </c>
      <c r="N1939" s="50">
        <v>2754.7379999999998</v>
      </c>
      <c r="O1939" s="50">
        <v>1832.7439999999999</v>
      </c>
      <c r="P1939" s="50">
        <v>2040.6579999999999</v>
      </c>
      <c r="Q1939" s="50">
        <v>2079.4520000000002</v>
      </c>
      <c r="R1939" s="50">
        <v>1966.9680000000001</v>
      </c>
      <c r="S1939" s="50">
        <v>1644.06</v>
      </c>
      <c r="T1939" s="50">
        <v>916.27499999999998</v>
      </c>
      <c r="U1939" s="50">
        <v>1069.278</v>
      </c>
      <c r="V1939" s="50">
        <v>809.85699999999997</v>
      </c>
      <c r="W1939" s="50">
        <v>636.94799999999998</v>
      </c>
      <c r="X1939" s="50" t="s">
        <v>311</v>
      </c>
      <c r="Y1939" s="50" t="s">
        <v>311</v>
      </c>
      <c r="Z1939" s="50" t="s">
        <v>311</v>
      </c>
      <c r="AA1939" s="50" t="s">
        <v>311</v>
      </c>
      <c r="AB1939" s="50" t="s">
        <v>311</v>
      </c>
      <c r="AC1939" s="50" t="str">
        <f t="shared" ref="AC1939:AC2002" si="129">C1939&amp;"-"&amp;F1939</f>
        <v>Poland-1985</v>
      </c>
      <c r="AD1939" s="51">
        <f t="shared" ref="AD1939:AD2002" si="130">SUM(J1939:S1939)</f>
        <v>24203.562000000002</v>
      </c>
      <c r="AE1939" s="15">
        <f t="shared" ref="AE1939:AE2002" si="131">IF(W1939="…",SUM(G1939:I1939,T1939:V1939,X1939:AB1939)/SUM(J1939:S1939),SUM(G1939:I1939,T1939:W1939)/SUM(J1939:S1939))</f>
        <v>0.53401871179126437</v>
      </c>
      <c r="AF1939">
        <f t="shared" ref="AF1939:AF2002" si="132">IF(W1939="…",SUM(T1939:V1939,X1939:AB1939)/SUM(G1939:S1939),SUM(T1939:W1939)/SUM(G1939:S1939))</f>
        <v>0.10186139101853703</v>
      </c>
    </row>
    <row r="1940" spans="1:32" x14ac:dyDescent="0.25">
      <c r="A1940" s="59">
        <v>1923</v>
      </c>
      <c r="B1940" s="60" t="s">
        <v>309</v>
      </c>
      <c r="C1940" s="61" t="s">
        <v>474</v>
      </c>
      <c r="D1940" s="62"/>
      <c r="E1940" s="62">
        <v>620</v>
      </c>
      <c r="F1940" s="62">
        <v>1985</v>
      </c>
      <c r="G1940" s="50">
        <v>706.67200000000003</v>
      </c>
      <c r="H1940" s="50">
        <v>801.63400000000001</v>
      </c>
      <c r="I1940" s="50">
        <v>853.17399999999998</v>
      </c>
      <c r="J1940" s="50">
        <v>817.09900000000005</v>
      </c>
      <c r="K1940" s="50">
        <v>799.29200000000003</v>
      </c>
      <c r="L1940" s="50">
        <v>728.03700000000003</v>
      </c>
      <c r="M1940" s="50">
        <v>668.36099999999999</v>
      </c>
      <c r="N1940" s="50">
        <v>628.35900000000004</v>
      </c>
      <c r="O1940" s="50">
        <v>559.404</v>
      </c>
      <c r="P1940" s="50">
        <v>576.23400000000004</v>
      </c>
      <c r="Q1940" s="50">
        <v>577.89800000000002</v>
      </c>
      <c r="R1940" s="50">
        <v>553.95899999999995</v>
      </c>
      <c r="S1940" s="50">
        <v>500.74099999999999</v>
      </c>
      <c r="T1940" s="50">
        <v>388.17</v>
      </c>
      <c r="U1940" s="50">
        <v>352.05500000000001</v>
      </c>
      <c r="V1940" s="50">
        <v>247.96199999999999</v>
      </c>
      <c r="W1940" s="50">
        <v>226.524</v>
      </c>
      <c r="X1940" s="50" t="s">
        <v>311</v>
      </c>
      <c r="Y1940" s="50" t="s">
        <v>311</v>
      </c>
      <c r="Z1940" s="50" t="s">
        <v>311</v>
      </c>
      <c r="AA1940" s="50" t="s">
        <v>311</v>
      </c>
      <c r="AB1940" s="50" t="s">
        <v>311</v>
      </c>
      <c r="AC1940" s="50" t="str">
        <f t="shared" si="129"/>
        <v>Portugal-1985</v>
      </c>
      <c r="AD1940" s="51">
        <f t="shared" si="130"/>
        <v>6409.384</v>
      </c>
      <c r="AE1940" s="15">
        <f t="shared" si="131"/>
        <v>0.55796173235992719</v>
      </c>
      <c r="AF1940">
        <f t="shared" si="132"/>
        <v>0.13849388156058512</v>
      </c>
    </row>
    <row r="1941" spans="1:32" x14ac:dyDescent="0.25">
      <c r="A1941" s="59">
        <v>1924</v>
      </c>
      <c r="B1941" s="60" t="s">
        <v>309</v>
      </c>
      <c r="C1941" s="61" t="s">
        <v>384</v>
      </c>
      <c r="D1941" s="62"/>
      <c r="E1941" s="62">
        <v>630</v>
      </c>
      <c r="F1941" s="62">
        <v>1985</v>
      </c>
      <c r="G1941" s="50">
        <v>325.661</v>
      </c>
      <c r="H1941" s="50">
        <v>328.86799999999999</v>
      </c>
      <c r="I1941" s="50">
        <v>342.41399999999999</v>
      </c>
      <c r="J1941" s="50">
        <v>337.976</v>
      </c>
      <c r="K1941" s="50">
        <v>282.89600000000002</v>
      </c>
      <c r="L1941" s="50">
        <v>254.184</v>
      </c>
      <c r="M1941" s="50">
        <v>242.28899999999999</v>
      </c>
      <c r="N1941" s="50">
        <v>214.315</v>
      </c>
      <c r="O1941" s="50">
        <v>191.208</v>
      </c>
      <c r="P1941" s="50">
        <v>166.881</v>
      </c>
      <c r="Q1941" s="50">
        <v>144.392</v>
      </c>
      <c r="R1941" s="50">
        <v>131.78399999999999</v>
      </c>
      <c r="S1941" s="50">
        <v>114.425</v>
      </c>
      <c r="T1941" s="50">
        <v>102.55500000000001</v>
      </c>
      <c r="U1941" s="50">
        <v>75.483000000000004</v>
      </c>
      <c r="V1941" s="50">
        <v>56.682000000000002</v>
      </c>
      <c r="W1941" s="50">
        <v>57.665999999999997</v>
      </c>
      <c r="X1941" s="50" t="s">
        <v>311</v>
      </c>
      <c r="Y1941" s="50" t="s">
        <v>311</v>
      </c>
      <c r="Z1941" s="50" t="s">
        <v>311</v>
      </c>
      <c r="AA1941" s="50" t="s">
        <v>311</v>
      </c>
      <c r="AB1941" s="50" t="s">
        <v>311</v>
      </c>
      <c r="AC1941" s="50" t="str">
        <f t="shared" si="129"/>
        <v>Puerto Rico-1985</v>
      </c>
      <c r="AD1941" s="51">
        <f t="shared" si="130"/>
        <v>2080.3500000000004</v>
      </c>
      <c r="AE1941" s="15">
        <f t="shared" si="131"/>
        <v>0.61976542408729285</v>
      </c>
      <c r="AF1941">
        <f t="shared" si="132"/>
        <v>9.5014026938611329E-2</v>
      </c>
    </row>
    <row r="1942" spans="1:32" x14ac:dyDescent="0.25">
      <c r="A1942" s="59">
        <v>1925</v>
      </c>
      <c r="B1942" s="60" t="s">
        <v>309</v>
      </c>
      <c r="C1942" s="61" t="s">
        <v>475</v>
      </c>
      <c r="D1942" s="62"/>
      <c r="E1942" s="62">
        <v>634</v>
      </c>
      <c r="F1942" s="62">
        <v>1985</v>
      </c>
      <c r="G1942" s="50">
        <v>48.698</v>
      </c>
      <c r="H1942" s="50">
        <v>34.26</v>
      </c>
      <c r="I1942" s="50">
        <v>24.347999999999999</v>
      </c>
      <c r="J1942" s="50">
        <v>22.113</v>
      </c>
      <c r="K1942" s="50">
        <v>35.834000000000003</v>
      </c>
      <c r="L1942" s="50">
        <v>54.036000000000001</v>
      </c>
      <c r="M1942" s="50">
        <v>52.973999999999997</v>
      </c>
      <c r="N1942" s="50">
        <v>37.685000000000002</v>
      </c>
      <c r="O1942" s="50">
        <v>23.062000000000001</v>
      </c>
      <c r="P1942" s="50">
        <v>15.739000000000001</v>
      </c>
      <c r="Q1942" s="50">
        <v>9.4570000000000007</v>
      </c>
      <c r="R1942" s="50">
        <v>5.1619999999999999</v>
      </c>
      <c r="S1942" s="50">
        <v>2.9590000000000001</v>
      </c>
      <c r="T1942" s="50">
        <v>1.915</v>
      </c>
      <c r="U1942" s="50">
        <v>1.0649999999999999</v>
      </c>
      <c r="V1942" s="50">
        <v>0.71299999999999997</v>
      </c>
      <c r="W1942" s="50">
        <v>1.0609999999999999</v>
      </c>
      <c r="X1942" s="50" t="s">
        <v>311</v>
      </c>
      <c r="Y1942" s="50" t="s">
        <v>311</v>
      </c>
      <c r="Z1942" s="50" t="s">
        <v>311</v>
      </c>
      <c r="AA1942" s="50" t="s">
        <v>311</v>
      </c>
      <c r="AB1942" s="50" t="s">
        <v>311</v>
      </c>
      <c r="AC1942" s="50" t="str">
        <f t="shared" si="129"/>
        <v>Qatar-1985</v>
      </c>
      <c r="AD1942" s="51">
        <f t="shared" si="130"/>
        <v>259.02100000000002</v>
      </c>
      <c r="AE1942" s="15">
        <f t="shared" si="131"/>
        <v>0.43262901463587894</v>
      </c>
      <c r="AF1942">
        <f t="shared" si="132"/>
        <v>1.2977476407690397E-2</v>
      </c>
    </row>
    <row r="1943" spans="1:32" x14ac:dyDescent="0.25">
      <c r="A1943" s="59">
        <v>1926</v>
      </c>
      <c r="B1943" s="60" t="s">
        <v>309</v>
      </c>
      <c r="C1943" s="61" t="s">
        <v>345</v>
      </c>
      <c r="D1943" s="62"/>
      <c r="E1943" s="62">
        <v>410</v>
      </c>
      <c r="F1943" s="62">
        <v>1985</v>
      </c>
      <c r="G1943" s="50">
        <v>3848.433</v>
      </c>
      <c r="H1943" s="50">
        <v>3963.6790000000001</v>
      </c>
      <c r="I1943" s="50">
        <v>4447.1390000000001</v>
      </c>
      <c r="J1943" s="50">
        <v>4409.3490000000002</v>
      </c>
      <c r="K1943" s="50">
        <v>4319.5150000000003</v>
      </c>
      <c r="L1943" s="50">
        <v>4134.3540000000003</v>
      </c>
      <c r="M1943" s="50">
        <v>3075.788</v>
      </c>
      <c r="N1943" s="50">
        <v>2576.87</v>
      </c>
      <c r="O1943" s="50">
        <v>2184.855</v>
      </c>
      <c r="P1943" s="50">
        <v>2051.2269999999999</v>
      </c>
      <c r="Q1943" s="50">
        <v>1664.489</v>
      </c>
      <c r="R1943" s="50">
        <v>1241.5239999999999</v>
      </c>
      <c r="S1943" s="50">
        <v>1062.712</v>
      </c>
      <c r="T1943" s="50">
        <v>738.01499999999999</v>
      </c>
      <c r="U1943" s="50">
        <v>524.69799999999998</v>
      </c>
      <c r="V1943" s="50">
        <v>327.61200000000002</v>
      </c>
      <c r="W1943" s="50">
        <v>238.31</v>
      </c>
      <c r="X1943" s="50" t="s">
        <v>311</v>
      </c>
      <c r="Y1943" s="50" t="s">
        <v>311</v>
      </c>
      <c r="Z1943" s="50" t="s">
        <v>311</v>
      </c>
      <c r="AA1943" s="50" t="s">
        <v>311</v>
      </c>
      <c r="AB1943" s="50" t="s">
        <v>311</v>
      </c>
      <c r="AC1943" s="50" t="str">
        <f t="shared" si="129"/>
        <v>Republic of Korea-1985</v>
      </c>
      <c r="AD1943" s="51">
        <f t="shared" si="130"/>
        <v>26720.683000000001</v>
      </c>
      <c r="AE1943" s="15">
        <f t="shared" si="131"/>
        <v>0.52722776584715292</v>
      </c>
      <c r="AF1943">
        <f t="shared" si="132"/>
        <v>4.6912213858545791E-2</v>
      </c>
    </row>
    <row r="1944" spans="1:32" x14ac:dyDescent="0.25">
      <c r="A1944" s="59">
        <v>1927</v>
      </c>
      <c r="B1944" s="60" t="s">
        <v>309</v>
      </c>
      <c r="C1944" s="61" t="s">
        <v>476</v>
      </c>
      <c r="D1944" s="62"/>
      <c r="E1944" s="62">
        <v>638</v>
      </c>
      <c r="F1944" s="62">
        <v>1985</v>
      </c>
      <c r="G1944" s="50">
        <v>62.228999999999999</v>
      </c>
      <c r="H1944" s="50">
        <v>60.371000000000002</v>
      </c>
      <c r="I1944" s="50">
        <v>63.506</v>
      </c>
      <c r="J1944" s="50">
        <v>66.692999999999998</v>
      </c>
      <c r="K1944" s="50">
        <v>57.936999999999998</v>
      </c>
      <c r="L1944" s="50">
        <v>47.61</v>
      </c>
      <c r="M1944" s="50">
        <v>40.616</v>
      </c>
      <c r="N1944" s="50">
        <v>29.931999999999999</v>
      </c>
      <c r="O1944" s="50">
        <v>25.57</v>
      </c>
      <c r="P1944" s="50">
        <v>22.91</v>
      </c>
      <c r="Q1944" s="50">
        <v>21.155999999999999</v>
      </c>
      <c r="R1944" s="50">
        <v>16.77</v>
      </c>
      <c r="S1944" s="50">
        <v>14.757</v>
      </c>
      <c r="T1944" s="50">
        <v>10.196999999999999</v>
      </c>
      <c r="U1944" s="50">
        <v>7.7169999999999996</v>
      </c>
      <c r="V1944" s="50">
        <v>5.4160000000000004</v>
      </c>
      <c r="W1944" s="50">
        <v>5.3120000000000003</v>
      </c>
      <c r="X1944" s="50" t="s">
        <v>311</v>
      </c>
      <c r="Y1944" s="50" t="s">
        <v>311</v>
      </c>
      <c r="Z1944" s="50" t="s">
        <v>311</v>
      </c>
      <c r="AA1944" s="50" t="s">
        <v>311</v>
      </c>
      <c r="AB1944" s="50" t="s">
        <v>311</v>
      </c>
      <c r="AC1944" s="50" t="str">
        <f t="shared" si="129"/>
        <v>Réunion-1985</v>
      </c>
      <c r="AD1944" s="51">
        <f t="shared" si="130"/>
        <v>343.95100000000002</v>
      </c>
      <c r="AE1944" s="15">
        <f t="shared" si="131"/>
        <v>0.62435637634430485</v>
      </c>
      <c r="AF1944">
        <f t="shared" si="132"/>
        <v>5.4035698047568463E-2</v>
      </c>
    </row>
    <row r="1945" spans="1:32" x14ac:dyDescent="0.25">
      <c r="A1945" s="59">
        <v>1928</v>
      </c>
      <c r="B1945" s="60" t="s">
        <v>309</v>
      </c>
      <c r="C1945" s="61" t="s">
        <v>477</v>
      </c>
      <c r="D1945" s="62"/>
      <c r="E1945" s="62">
        <v>642</v>
      </c>
      <c r="F1945" s="62">
        <v>1985</v>
      </c>
      <c r="G1945" s="50">
        <v>1795.0429999999999</v>
      </c>
      <c r="H1945" s="50">
        <v>2028.9939999999999</v>
      </c>
      <c r="I1945" s="50">
        <v>1992.259</v>
      </c>
      <c r="J1945" s="50">
        <v>1986.944</v>
      </c>
      <c r="K1945" s="50">
        <v>1409.2619999999999</v>
      </c>
      <c r="L1945" s="50">
        <v>1761.4159999999999</v>
      </c>
      <c r="M1945" s="50">
        <v>1812.3409999999999</v>
      </c>
      <c r="N1945" s="50">
        <v>1511.037</v>
      </c>
      <c r="O1945" s="50">
        <v>1205.0619999999999</v>
      </c>
      <c r="P1945" s="50">
        <v>1506.5319999999999</v>
      </c>
      <c r="Q1945" s="50">
        <v>1439.163</v>
      </c>
      <c r="R1945" s="50">
        <v>1356.1579999999999</v>
      </c>
      <c r="S1945" s="50">
        <v>1110.1769999999999</v>
      </c>
      <c r="T1945" s="50">
        <v>594.71799999999996</v>
      </c>
      <c r="U1945" s="50">
        <v>740.86800000000005</v>
      </c>
      <c r="V1945" s="50">
        <v>504.26499999999999</v>
      </c>
      <c r="W1945" s="50">
        <v>349.40699999999998</v>
      </c>
      <c r="X1945" s="50" t="s">
        <v>311</v>
      </c>
      <c r="Y1945" s="50" t="s">
        <v>311</v>
      </c>
      <c r="Z1945" s="50" t="s">
        <v>311</v>
      </c>
      <c r="AA1945" s="50" t="s">
        <v>311</v>
      </c>
      <c r="AB1945" s="50" t="s">
        <v>311</v>
      </c>
      <c r="AC1945" s="50" t="str">
        <f t="shared" si="129"/>
        <v>Romania-1985</v>
      </c>
      <c r="AD1945" s="51">
        <f t="shared" si="130"/>
        <v>15098.091999999999</v>
      </c>
      <c r="AE1945" s="15">
        <f t="shared" si="131"/>
        <v>0.53023613844716289</v>
      </c>
      <c r="AF1945">
        <f t="shared" si="132"/>
        <v>0.10467712466652146</v>
      </c>
    </row>
    <row r="1946" spans="1:32" x14ac:dyDescent="0.25">
      <c r="A1946" s="59">
        <v>1929</v>
      </c>
      <c r="B1946" s="60" t="s">
        <v>309</v>
      </c>
      <c r="C1946" s="61" t="s">
        <v>478</v>
      </c>
      <c r="D1946" s="62"/>
      <c r="E1946" s="62">
        <v>643</v>
      </c>
      <c r="F1946" s="62">
        <v>1985</v>
      </c>
      <c r="G1946" s="50">
        <v>11600.15</v>
      </c>
      <c r="H1946" s="50">
        <v>10596.018</v>
      </c>
      <c r="I1946" s="50">
        <v>9999.4940000000006</v>
      </c>
      <c r="J1946" s="50">
        <v>9354.0679999999993</v>
      </c>
      <c r="K1946" s="50">
        <v>11756.427</v>
      </c>
      <c r="L1946" s="50">
        <v>13024.596</v>
      </c>
      <c r="M1946" s="50">
        <v>11915.602999999999</v>
      </c>
      <c r="N1946" s="50">
        <v>9795.1540000000005</v>
      </c>
      <c r="O1946" s="50">
        <v>6275.3609999999999</v>
      </c>
      <c r="P1946" s="50">
        <v>10883.081</v>
      </c>
      <c r="Q1946" s="50">
        <v>8133.2460000000001</v>
      </c>
      <c r="R1946" s="50">
        <v>9527.9930000000004</v>
      </c>
      <c r="S1946" s="50">
        <v>6018.11</v>
      </c>
      <c r="T1946" s="50">
        <v>4005.19</v>
      </c>
      <c r="U1946" s="50">
        <v>4588.12</v>
      </c>
      <c r="V1946" s="50">
        <v>3087.72</v>
      </c>
      <c r="W1946" s="50">
        <v>2410.837</v>
      </c>
      <c r="X1946" s="50" t="s">
        <v>311</v>
      </c>
      <c r="Y1946" s="50" t="s">
        <v>311</v>
      </c>
      <c r="Z1946" s="50" t="s">
        <v>311</v>
      </c>
      <c r="AA1946" s="50" t="s">
        <v>311</v>
      </c>
      <c r="AB1946" s="50" t="s">
        <v>311</v>
      </c>
      <c r="AC1946" s="50" t="str">
        <f t="shared" si="129"/>
        <v>Russian Federation-1985</v>
      </c>
      <c r="AD1946" s="51">
        <f t="shared" si="130"/>
        <v>96683.63900000001</v>
      </c>
      <c r="AE1946" s="15">
        <f t="shared" si="131"/>
        <v>0.47875244952250917</v>
      </c>
      <c r="AF1946">
        <f t="shared" si="132"/>
        <v>0.10934158465058712</v>
      </c>
    </row>
    <row r="1947" spans="1:32" x14ac:dyDescent="0.25">
      <c r="A1947" s="59">
        <v>1930</v>
      </c>
      <c r="B1947" s="60" t="s">
        <v>309</v>
      </c>
      <c r="C1947" s="61" t="s">
        <v>385</v>
      </c>
      <c r="D1947" s="62"/>
      <c r="E1947" s="62">
        <v>662</v>
      </c>
      <c r="F1947" s="62">
        <v>1985</v>
      </c>
      <c r="G1947" s="50">
        <v>16.518000000000001</v>
      </c>
      <c r="H1947" s="50">
        <v>17.832000000000001</v>
      </c>
      <c r="I1947" s="50">
        <v>17.077999999999999</v>
      </c>
      <c r="J1947" s="50">
        <v>15</v>
      </c>
      <c r="K1947" s="50">
        <v>11.81</v>
      </c>
      <c r="L1947" s="50">
        <v>9.1470000000000002</v>
      </c>
      <c r="M1947" s="50">
        <v>7.26</v>
      </c>
      <c r="N1947" s="50">
        <v>5.8170000000000002</v>
      </c>
      <c r="O1947" s="50">
        <v>4.7460000000000004</v>
      </c>
      <c r="P1947" s="50">
        <v>4.2</v>
      </c>
      <c r="Q1947" s="50">
        <v>3.7120000000000002</v>
      </c>
      <c r="R1947" s="50">
        <v>3.25</v>
      </c>
      <c r="S1947" s="50">
        <v>3.1360000000000001</v>
      </c>
      <c r="T1947" s="50">
        <v>2.7490000000000001</v>
      </c>
      <c r="U1947" s="50">
        <v>1.9850000000000001</v>
      </c>
      <c r="V1947" s="50">
        <v>1.3879999999999999</v>
      </c>
      <c r="W1947" s="50">
        <v>0.79</v>
      </c>
      <c r="X1947" s="50" t="s">
        <v>311</v>
      </c>
      <c r="Y1947" s="50" t="s">
        <v>311</v>
      </c>
      <c r="Z1947" s="50" t="s">
        <v>311</v>
      </c>
      <c r="AA1947" s="50" t="s">
        <v>311</v>
      </c>
      <c r="AB1947" s="50" t="s">
        <v>311</v>
      </c>
      <c r="AC1947" s="50" t="str">
        <f t="shared" si="129"/>
        <v>Saint Lucia-1985</v>
      </c>
      <c r="AD1947" s="51">
        <f t="shared" si="130"/>
        <v>68.078000000000003</v>
      </c>
      <c r="AE1947" s="15">
        <f t="shared" si="131"/>
        <v>0.8569581950116042</v>
      </c>
      <c r="AF1947">
        <f t="shared" si="132"/>
        <v>5.7838100179070498E-2</v>
      </c>
    </row>
    <row r="1948" spans="1:32" x14ac:dyDescent="0.25">
      <c r="A1948" s="59">
        <v>1931</v>
      </c>
      <c r="B1948" s="60" t="s">
        <v>309</v>
      </c>
      <c r="C1948" s="61" t="s">
        <v>386</v>
      </c>
      <c r="D1948" s="62"/>
      <c r="E1948" s="62">
        <v>670</v>
      </c>
      <c r="F1948" s="62">
        <v>1985</v>
      </c>
      <c r="G1948" s="50">
        <v>13.881</v>
      </c>
      <c r="H1948" s="50">
        <v>13.829000000000001</v>
      </c>
      <c r="I1948" s="50">
        <v>13.959</v>
      </c>
      <c r="J1948" s="50">
        <v>13.021000000000001</v>
      </c>
      <c r="K1948" s="50">
        <v>11.185</v>
      </c>
      <c r="L1948" s="50">
        <v>7.923</v>
      </c>
      <c r="M1948" s="50">
        <v>5.5369999999999999</v>
      </c>
      <c r="N1948" s="50">
        <v>4.0650000000000004</v>
      </c>
      <c r="O1948" s="50">
        <v>3.242</v>
      </c>
      <c r="P1948" s="50">
        <v>3.83</v>
      </c>
      <c r="Q1948" s="50">
        <v>3.133</v>
      </c>
      <c r="R1948" s="50">
        <v>2.7069999999999999</v>
      </c>
      <c r="S1948" s="50">
        <v>2.2029999999999998</v>
      </c>
      <c r="T1948" s="50">
        <v>1.9990000000000001</v>
      </c>
      <c r="U1948" s="50">
        <v>1.663</v>
      </c>
      <c r="V1948" s="50">
        <v>1.27</v>
      </c>
      <c r="W1948" s="50">
        <v>1.03</v>
      </c>
      <c r="X1948" s="50" t="s">
        <v>311</v>
      </c>
      <c r="Y1948" s="50" t="s">
        <v>311</v>
      </c>
      <c r="Z1948" s="50" t="s">
        <v>311</v>
      </c>
      <c r="AA1948" s="50" t="s">
        <v>311</v>
      </c>
      <c r="AB1948" s="50" t="s">
        <v>311</v>
      </c>
      <c r="AC1948" s="50" t="str">
        <f t="shared" si="129"/>
        <v>Saint Vincent and the Grenadines-1985</v>
      </c>
      <c r="AD1948" s="51">
        <f t="shared" si="130"/>
        <v>56.846000000000004</v>
      </c>
      <c r="AE1948" s="15">
        <f t="shared" si="131"/>
        <v>0.83789536642859652</v>
      </c>
      <c r="AF1948">
        <f t="shared" si="132"/>
        <v>6.0518702735624021E-2</v>
      </c>
    </row>
    <row r="1949" spans="1:32" x14ac:dyDescent="0.25">
      <c r="A1949" s="59">
        <v>1932</v>
      </c>
      <c r="B1949" s="60" t="s">
        <v>309</v>
      </c>
      <c r="C1949" s="61" t="s">
        <v>387</v>
      </c>
      <c r="D1949" s="62"/>
      <c r="E1949" s="62">
        <v>882</v>
      </c>
      <c r="F1949" s="62">
        <v>1985</v>
      </c>
      <c r="G1949" s="50">
        <v>23.457999999999998</v>
      </c>
      <c r="H1949" s="50">
        <v>22.65</v>
      </c>
      <c r="I1949" s="50">
        <v>22.46</v>
      </c>
      <c r="J1949" s="50">
        <v>21.774999999999999</v>
      </c>
      <c r="K1949" s="50">
        <v>16.094999999999999</v>
      </c>
      <c r="L1949" s="50">
        <v>10.134</v>
      </c>
      <c r="M1949" s="50">
        <v>8.94</v>
      </c>
      <c r="N1949" s="50">
        <v>5.8650000000000002</v>
      </c>
      <c r="O1949" s="50">
        <v>6.3159999999999998</v>
      </c>
      <c r="P1949" s="50">
        <v>5.1239999999999997</v>
      </c>
      <c r="Q1949" s="50">
        <v>5.0579999999999998</v>
      </c>
      <c r="R1949" s="50">
        <v>3.9180000000000001</v>
      </c>
      <c r="S1949" s="50">
        <v>3.3719999999999999</v>
      </c>
      <c r="T1949" s="50">
        <v>2.1</v>
      </c>
      <c r="U1949" s="50">
        <v>1.496</v>
      </c>
      <c r="V1949" s="50">
        <v>0.74099999999999999</v>
      </c>
      <c r="W1949" s="50">
        <v>0.52900000000000003</v>
      </c>
      <c r="X1949" s="50" t="s">
        <v>311</v>
      </c>
      <c r="Y1949" s="50" t="s">
        <v>311</v>
      </c>
      <c r="Z1949" s="50" t="s">
        <v>311</v>
      </c>
      <c r="AA1949" s="50" t="s">
        <v>311</v>
      </c>
      <c r="AB1949" s="50" t="s">
        <v>311</v>
      </c>
      <c r="AC1949" s="50" t="str">
        <f t="shared" si="129"/>
        <v>Samoa-1985</v>
      </c>
      <c r="AD1949" s="51">
        <f t="shared" si="130"/>
        <v>86.596999999999994</v>
      </c>
      <c r="AE1949" s="15">
        <f t="shared" si="131"/>
        <v>0.84799704377749796</v>
      </c>
      <c r="AF1949">
        <f t="shared" si="132"/>
        <v>3.1360164985660431E-2</v>
      </c>
    </row>
    <row r="1950" spans="1:32" x14ac:dyDescent="0.25">
      <c r="A1950" s="59">
        <v>1933</v>
      </c>
      <c r="B1950" s="60" t="s">
        <v>309</v>
      </c>
      <c r="C1950" s="61" t="s">
        <v>388</v>
      </c>
      <c r="D1950" s="62"/>
      <c r="E1950" s="62">
        <v>678</v>
      </c>
      <c r="F1950" s="62">
        <v>1985</v>
      </c>
      <c r="G1950" s="50">
        <v>18.306999999999999</v>
      </c>
      <c r="H1950" s="50">
        <v>17.972999999999999</v>
      </c>
      <c r="I1950" s="50">
        <v>13.074</v>
      </c>
      <c r="J1950" s="50">
        <v>11.07</v>
      </c>
      <c r="K1950" s="50">
        <v>8.9770000000000003</v>
      </c>
      <c r="L1950" s="50">
        <v>6.625</v>
      </c>
      <c r="M1950" s="50">
        <v>4.5739999999999998</v>
      </c>
      <c r="N1950" s="50">
        <v>3.16</v>
      </c>
      <c r="O1950" s="50">
        <v>2.827</v>
      </c>
      <c r="P1950" s="50">
        <v>3.5539999999999998</v>
      </c>
      <c r="Q1950" s="50">
        <v>3.3</v>
      </c>
      <c r="R1950" s="50">
        <v>2.891</v>
      </c>
      <c r="S1950" s="50">
        <v>2.4630000000000001</v>
      </c>
      <c r="T1950" s="50">
        <v>1.7929999999999999</v>
      </c>
      <c r="U1950" s="50">
        <v>1.3009999999999999</v>
      </c>
      <c r="V1950" s="50">
        <v>0.90600000000000003</v>
      </c>
      <c r="W1950" s="50">
        <v>0.83899999999999997</v>
      </c>
      <c r="X1950" s="50" t="s">
        <v>311</v>
      </c>
      <c r="Y1950" s="50" t="s">
        <v>311</v>
      </c>
      <c r="Z1950" s="50" t="s">
        <v>311</v>
      </c>
      <c r="AA1950" s="50" t="s">
        <v>311</v>
      </c>
      <c r="AB1950" s="50" t="s">
        <v>311</v>
      </c>
      <c r="AC1950" s="50" t="str">
        <f t="shared" si="129"/>
        <v>Sao Tome and Principe-1985</v>
      </c>
      <c r="AD1950" s="51">
        <f t="shared" si="130"/>
        <v>49.441000000000003</v>
      </c>
      <c r="AE1950" s="15">
        <f t="shared" si="131"/>
        <v>1.0961145607896279</v>
      </c>
      <c r="AF1950">
        <f t="shared" si="132"/>
        <v>4.8980211549167478E-2</v>
      </c>
    </row>
    <row r="1951" spans="1:32" x14ac:dyDescent="0.25">
      <c r="A1951" s="59">
        <v>1934</v>
      </c>
      <c r="B1951" s="60" t="s">
        <v>309</v>
      </c>
      <c r="C1951" s="61" t="s">
        <v>479</v>
      </c>
      <c r="D1951" s="62"/>
      <c r="E1951" s="62">
        <v>682</v>
      </c>
      <c r="F1951" s="62">
        <v>1985</v>
      </c>
      <c r="G1951" s="50">
        <v>2330.665</v>
      </c>
      <c r="H1951" s="50">
        <v>1788.4169999999999</v>
      </c>
      <c r="I1951" s="50">
        <v>1442.6880000000001</v>
      </c>
      <c r="J1951" s="50">
        <v>1202.5039999999999</v>
      </c>
      <c r="K1951" s="50">
        <v>1162.415</v>
      </c>
      <c r="L1951" s="50">
        <v>1184.8430000000001</v>
      </c>
      <c r="M1951" s="50">
        <v>1106.2280000000001</v>
      </c>
      <c r="N1951" s="50">
        <v>890.01800000000003</v>
      </c>
      <c r="O1951" s="50">
        <v>607.38400000000001</v>
      </c>
      <c r="P1951" s="50">
        <v>408.92</v>
      </c>
      <c r="Q1951" s="50">
        <v>301.51499999999999</v>
      </c>
      <c r="R1951" s="50">
        <v>231.59100000000001</v>
      </c>
      <c r="S1951" s="50">
        <v>186.34100000000001</v>
      </c>
      <c r="T1951" s="50">
        <v>143.143</v>
      </c>
      <c r="U1951" s="50">
        <v>99.391999999999996</v>
      </c>
      <c r="V1951" s="50">
        <v>61.518000000000001</v>
      </c>
      <c r="W1951" s="50">
        <v>41.533000000000001</v>
      </c>
      <c r="X1951" s="50" t="s">
        <v>311</v>
      </c>
      <c r="Y1951" s="50" t="s">
        <v>311</v>
      </c>
      <c r="Z1951" s="50" t="s">
        <v>311</v>
      </c>
      <c r="AA1951" s="50" t="s">
        <v>311</v>
      </c>
      <c r="AB1951" s="50" t="s">
        <v>311</v>
      </c>
      <c r="AC1951" s="50" t="str">
        <f t="shared" si="129"/>
        <v>Saudi Arabia-1985</v>
      </c>
      <c r="AD1951" s="51">
        <f t="shared" si="130"/>
        <v>7281.7590000000009</v>
      </c>
      <c r="AE1951" s="15">
        <f t="shared" si="131"/>
        <v>0.8112539840991716</v>
      </c>
      <c r="AF1951">
        <f t="shared" si="132"/>
        <v>2.6907402163377368E-2</v>
      </c>
    </row>
    <row r="1952" spans="1:32" x14ac:dyDescent="0.25">
      <c r="A1952" s="59">
        <v>1935</v>
      </c>
      <c r="B1952" s="60" t="s">
        <v>309</v>
      </c>
      <c r="C1952" s="61" t="s">
        <v>480</v>
      </c>
      <c r="D1952" s="62"/>
      <c r="E1952" s="62">
        <v>686</v>
      </c>
      <c r="F1952" s="62">
        <v>1985</v>
      </c>
      <c r="G1952" s="50">
        <v>1246.9480000000001</v>
      </c>
      <c r="H1952" s="50">
        <v>996.93600000000004</v>
      </c>
      <c r="I1952" s="50">
        <v>824.37099999999998</v>
      </c>
      <c r="J1952" s="50">
        <v>663.50900000000001</v>
      </c>
      <c r="K1952" s="50">
        <v>534.74199999999996</v>
      </c>
      <c r="L1952" s="50">
        <v>433.27100000000002</v>
      </c>
      <c r="M1952" s="50">
        <v>362.49400000000003</v>
      </c>
      <c r="N1952" s="50">
        <v>287.11399999999998</v>
      </c>
      <c r="O1952" s="50">
        <v>256.60500000000002</v>
      </c>
      <c r="P1952" s="50">
        <v>226.59200000000001</v>
      </c>
      <c r="Q1952" s="50">
        <v>192.40299999999999</v>
      </c>
      <c r="R1952" s="50">
        <v>157.4</v>
      </c>
      <c r="S1952" s="50">
        <v>121.178</v>
      </c>
      <c r="T1952" s="50">
        <v>86.643000000000001</v>
      </c>
      <c r="U1952" s="50">
        <v>54.618000000000002</v>
      </c>
      <c r="V1952" s="50">
        <v>27.628</v>
      </c>
      <c r="W1952" s="50">
        <v>12.286</v>
      </c>
      <c r="X1952" s="50" t="s">
        <v>311</v>
      </c>
      <c r="Y1952" s="50" t="s">
        <v>311</v>
      </c>
      <c r="Z1952" s="50" t="s">
        <v>311</v>
      </c>
      <c r="AA1952" s="50" t="s">
        <v>311</v>
      </c>
      <c r="AB1952" s="50" t="s">
        <v>311</v>
      </c>
      <c r="AC1952" s="50" t="str">
        <f t="shared" si="129"/>
        <v>Senegal-1985</v>
      </c>
      <c r="AD1952" s="51">
        <f t="shared" si="130"/>
        <v>3235.308</v>
      </c>
      <c r="AE1952" s="15">
        <f t="shared" si="131"/>
        <v>1.0043649630885221</v>
      </c>
      <c r="AF1952">
        <f t="shared" si="132"/>
        <v>2.8741681490293668E-2</v>
      </c>
    </row>
    <row r="1953" spans="1:32" x14ac:dyDescent="0.25">
      <c r="A1953" s="59">
        <v>1936</v>
      </c>
      <c r="B1953" s="60" t="s">
        <v>309</v>
      </c>
      <c r="C1953" s="61" t="s">
        <v>389</v>
      </c>
      <c r="D1953" s="62"/>
      <c r="E1953" s="62">
        <v>690</v>
      </c>
      <c r="F1953" s="62">
        <v>1985</v>
      </c>
      <c r="G1953" s="50">
        <v>8.5030000000000001</v>
      </c>
      <c r="H1953" s="50">
        <v>8.0939999999999994</v>
      </c>
      <c r="I1953" s="50">
        <v>8.0239999999999991</v>
      </c>
      <c r="J1953" s="50">
        <v>7.6609999999999996</v>
      </c>
      <c r="K1953" s="50">
        <v>7.31</v>
      </c>
      <c r="L1953" s="50">
        <v>6.2759999999999998</v>
      </c>
      <c r="M1953" s="50">
        <v>4.96</v>
      </c>
      <c r="N1953" s="50">
        <v>2.5950000000000002</v>
      </c>
      <c r="O1953" s="50">
        <v>2.4830000000000001</v>
      </c>
      <c r="P1953" s="50">
        <v>2.4740000000000002</v>
      </c>
      <c r="Q1953" s="50">
        <v>2.4169999999999998</v>
      </c>
      <c r="R1953" s="50">
        <v>2.2989999999999999</v>
      </c>
      <c r="S1953" s="50">
        <v>1.9930000000000001</v>
      </c>
      <c r="T1953" s="50">
        <v>1.504</v>
      </c>
      <c r="U1953" s="50">
        <v>1.345</v>
      </c>
      <c r="V1953" s="50">
        <v>0.94399999999999995</v>
      </c>
      <c r="W1953" s="50">
        <v>0.95399999999999996</v>
      </c>
      <c r="X1953" s="50" t="s">
        <v>311</v>
      </c>
      <c r="Y1953" s="50" t="s">
        <v>311</v>
      </c>
      <c r="Z1953" s="50" t="s">
        <v>311</v>
      </c>
      <c r="AA1953" s="50" t="s">
        <v>311</v>
      </c>
      <c r="AB1953" s="50" t="s">
        <v>311</v>
      </c>
      <c r="AC1953" s="50" t="str">
        <f t="shared" si="129"/>
        <v>Seychelles-1985</v>
      </c>
      <c r="AD1953" s="51">
        <f t="shared" si="130"/>
        <v>40.468000000000004</v>
      </c>
      <c r="AE1953" s="15">
        <f t="shared" si="131"/>
        <v>0.7257092023327073</v>
      </c>
      <c r="AF1953">
        <f t="shared" si="132"/>
        <v>7.2930909984790043E-2</v>
      </c>
    </row>
    <row r="1954" spans="1:32" x14ac:dyDescent="0.25">
      <c r="A1954" s="59">
        <v>1937</v>
      </c>
      <c r="B1954" s="60" t="s">
        <v>309</v>
      </c>
      <c r="C1954" s="61" t="s">
        <v>481</v>
      </c>
      <c r="D1954" s="62"/>
      <c r="E1954" s="62">
        <v>694</v>
      </c>
      <c r="F1954" s="62">
        <v>1985</v>
      </c>
      <c r="G1954" s="50">
        <v>689.452</v>
      </c>
      <c r="H1954" s="50">
        <v>546.78800000000001</v>
      </c>
      <c r="I1954" s="50">
        <v>456.25400000000002</v>
      </c>
      <c r="J1954" s="50">
        <v>372.00799999999998</v>
      </c>
      <c r="K1954" s="50">
        <v>306.51799999999997</v>
      </c>
      <c r="L1954" s="50">
        <v>255.09399999999999</v>
      </c>
      <c r="M1954" s="50">
        <v>221.489</v>
      </c>
      <c r="N1954" s="50">
        <v>199.88900000000001</v>
      </c>
      <c r="O1954" s="50">
        <v>174.68600000000001</v>
      </c>
      <c r="P1954" s="50">
        <v>148.56899999999999</v>
      </c>
      <c r="Q1954" s="50">
        <v>125.73699999999999</v>
      </c>
      <c r="R1954" s="50">
        <v>104.36199999999999</v>
      </c>
      <c r="S1954" s="50">
        <v>82.16</v>
      </c>
      <c r="T1954" s="50">
        <v>58.38</v>
      </c>
      <c r="U1954" s="50">
        <v>35.383000000000003</v>
      </c>
      <c r="V1954" s="50">
        <v>16.547999999999998</v>
      </c>
      <c r="W1954" s="50">
        <v>6.2329999999999997</v>
      </c>
      <c r="X1954" s="50" t="s">
        <v>311</v>
      </c>
      <c r="Y1954" s="50" t="s">
        <v>311</v>
      </c>
      <c r="Z1954" s="50" t="s">
        <v>311</v>
      </c>
      <c r="AA1954" s="50" t="s">
        <v>311</v>
      </c>
      <c r="AB1954" s="50" t="s">
        <v>311</v>
      </c>
      <c r="AC1954" s="50" t="str">
        <f t="shared" si="129"/>
        <v>Sierra Leone-1985</v>
      </c>
      <c r="AD1954" s="51">
        <f t="shared" si="130"/>
        <v>1990.5120000000002</v>
      </c>
      <c r="AE1954" s="15">
        <f t="shared" si="131"/>
        <v>0.9088304918533523</v>
      </c>
      <c r="AF1954">
        <f t="shared" si="132"/>
        <v>3.164371711585591E-2</v>
      </c>
    </row>
    <row r="1955" spans="1:32" x14ac:dyDescent="0.25">
      <c r="A1955" s="59">
        <v>1938</v>
      </c>
      <c r="B1955" s="60" t="s">
        <v>309</v>
      </c>
      <c r="C1955" s="61" t="s">
        <v>244</v>
      </c>
      <c r="D1955" s="62"/>
      <c r="E1955" s="62">
        <v>702</v>
      </c>
      <c r="F1955" s="62">
        <v>1985</v>
      </c>
      <c r="G1955" s="50">
        <v>215.64099999999999</v>
      </c>
      <c r="H1955" s="50">
        <v>205.32599999999999</v>
      </c>
      <c r="I1955" s="50">
        <v>235.80699999999999</v>
      </c>
      <c r="J1955" s="50">
        <v>249.66300000000001</v>
      </c>
      <c r="K1955" s="50">
        <v>301.47899999999998</v>
      </c>
      <c r="L1955" s="50">
        <v>311.60500000000002</v>
      </c>
      <c r="M1955" s="50">
        <v>266.625</v>
      </c>
      <c r="N1955" s="50">
        <v>221.72499999999999</v>
      </c>
      <c r="O1955" s="50">
        <v>143.42699999999999</v>
      </c>
      <c r="P1955" s="50">
        <v>136.80199999999999</v>
      </c>
      <c r="Q1955" s="50">
        <v>110.699</v>
      </c>
      <c r="R1955" s="50">
        <v>93.899000000000001</v>
      </c>
      <c r="S1955" s="50">
        <v>69.998000000000005</v>
      </c>
      <c r="T1955" s="50">
        <v>55.901000000000003</v>
      </c>
      <c r="U1955" s="50">
        <v>42.9</v>
      </c>
      <c r="V1955" s="50">
        <v>27.399000000000001</v>
      </c>
      <c r="W1955" s="50">
        <v>16.638999999999999</v>
      </c>
      <c r="X1955" s="50" t="s">
        <v>311</v>
      </c>
      <c r="Y1955" s="50" t="s">
        <v>311</v>
      </c>
      <c r="Z1955" s="50" t="s">
        <v>311</v>
      </c>
      <c r="AA1955" s="50" t="s">
        <v>311</v>
      </c>
      <c r="AB1955" s="50" t="s">
        <v>311</v>
      </c>
      <c r="AC1955" s="50" t="str">
        <f t="shared" si="129"/>
        <v>Singapore-1985</v>
      </c>
      <c r="AD1955" s="51">
        <f t="shared" si="130"/>
        <v>1905.922</v>
      </c>
      <c r="AE1955" s="15">
        <f t="shared" si="131"/>
        <v>0.41954130336918294</v>
      </c>
      <c r="AF1955">
        <f t="shared" si="132"/>
        <v>5.5737785519624647E-2</v>
      </c>
    </row>
    <row r="1956" spans="1:32" x14ac:dyDescent="0.25">
      <c r="A1956" s="59">
        <v>1939</v>
      </c>
      <c r="B1956" s="60" t="s">
        <v>309</v>
      </c>
      <c r="C1956" s="61" t="s">
        <v>482</v>
      </c>
      <c r="D1956" s="62"/>
      <c r="E1956" s="62">
        <v>705</v>
      </c>
      <c r="F1956" s="62">
        <v>1985</v>
      </c>
      <c r="G1956" s="50">
        <v>142.298</v>
      </c>
      <c r="H1956" s="50">
        <v>151.666</v>
      </c>
      <c r="I1956" s="50">
        <v>143.20699999999999</v>
      </c>
      <c r="J1956" s="50">
        <v>145.11199999999999</v>
      </c>
      <c r="K1956" s="50">
        <v>149.09399999999999</v>
      </c>
      <c r="L1956" s="50">
        <v>157.761</v>
      </c>
      <c r="M1956" s="50">
        <v>166.392</v>
      </c>
      <c r="N1956" s="50">
        <v>134.69999999999999</v>
      </c>
      <c r="O1956" s="50">
        <v>123.599</v>
      </c>
      <c r="P1956" s="50">
        <v>119.82599999999999</v>
      </c>
      <c r="Q1956" s="50">
        <v>121.54</v>
      </c>
      <c r="R1956" s="50">
        <v>108.104</v>
      </c>
      <c r="S1956" s="50">
        <v>90.203999999999994</v>
      </c>
      <c r="T1956" s="50">
        <v>44.359000000000002</v>
      </c>
      <c r="U1956" s="50">
        <v>64.653000000000006</v>
      </c>
      <c r="V1956" s="50">
        <v>46.295000000000002</v>
      </c>
      <c r="W1956" s="50">
        <v>36.325000000000003</v>
      </c>
      <c r="X1956" s="50" t="s">
        <v>311</v>
      </c>
      <c r="Y1956" s="50" t="s">
        <v>311</v>
      </c>
      <c r="Z1956" s="50" t="s">
        <v>311</v>
      </c>
      <c r="AA1956" s="50" t="s">
        <v>311</v>
      </c>
      <c r="AB1956" s="50" t="s">
        <v>311</v>
      </c>
      <c r="AC1956" s="50" t="str">
        <f t="shared" si="129"/>
        <v>Slovenia-1985</v>
      </c>
      <c r="AD1956" s="51">
        <f t="shared" si="130"/>
        <v>1316.3320000000001</v>
      </c>
      <c r="AE1956" s="15">
        <f t="shared" si="131"/>
        <v>0.47769331749133193</v>
      </c>
      <c r="AF1956">
        <f t="shared" si="132"/>
        <v>0.1092852421695315</v>
      </c>
    </row>
    <row r="1957" spans="1:32" x14ac:dyDescent="0.25">
      <c r="A1957" s="59">
        <v>1940</v>
      </c>
      <c r="B1957" s="60" t="s">
        <v>309</v>
      </c>
      <c r="C1957" s="61" t="s">
        <v>390</v>
      </c>
      <c r="D1957" s="62"/>
      <c r="E1957" s="62">
        <v>90</v>
      </c>
      <c r="F1957" s="62">
        <v>1985</v>
      </c>
      <c r="G1957" s="50">
        <v>48.503999999999998</v>
      </c>
      <c r="H1957" s="50">
        <v>43.418999999999997</v>
      </c>
      <c r="I1957" s="50">
        <v>36.93</v>
      </c>
      <c r="J1957" s="50">
        <v>27.173999999999999</v>
      </c>
      <c r="K1957" s="50">
        <v>22.853999999999999</v>
      </c>
      <c r="L1957" s="50">
        <v>18.677</v>
      </c>
      <c r="M1957" s="50">
        <v>14.706</v>
      </c>
      <c r="N1957" s="50">
        <v>13</v>
      </c>
      <c r="O1957" s="50">
        <v>11.981999999999999</v>
      </c>
      <c r="P1957" s="50">
        <v>8.4559999999999995</v>
      </c>
      <c r="Q1957" s="50">
        <v>7.5090000000000003</v>
      </c>
      <c r="R1957" s="50">
        <v>5.2919999999999998</v>
      </c>
      <c r="S1957" s="50">
        <v>4.484</v>
      </c>
      <c r="T1957" s="50">
        <v>3.16</v>
      </c>
      <c r="U1957" s="50">
        <v>2.2370000000000001</v>
      </c>
      <c r="V1957" s="50">
        <v>1.3919999999999999</v>
      </c>
      <c r="W1957" s="50">
        <v>1.0249999999999999</v>
      </c>
      <c r="X1957" s="50" t="s">
        <v>311</v>
      </c>
      <c r="Y1957" s="50" t="s">
        <v>311</v>
      </c>
      <c r="Z1957" s="50" t="s">
        <v>311</v>
      </c>
      <c r="AA1957" s="50" t="s">
        <v>311</v>
      </c>
      <c r="AB1957" s="50" t="s">
        <v>311</v>
      </c>
      <c r="AC1957" s="50" t="str">
        <f t="shared" si="129"/>
        <v>Solomon Islands-1985</v>
      </c>
      <c r="AD1957" s="51">
        <f t="shared" si="130"/>
        <v>134.13400000000001</v>
      </c>
      <c r="AE1957" s="15">
        <f t="shared" si="131"/>
        <v>1.0188841009736531</v>
      </c>
      <c r="AF1957">
        <f t="shared" si="132"/>
        <v>2.9712495294444217E-2</v>
      </c>
    </row>
    <row r="1958" spans="1:32" x14ac:dyDescent="0.25">
      <c r="A1958" s="59">
        <v>1941</v>
      </c>
      <c r="B1958" s="60" t="s">
        <v>309</v>
      </c>
      <c r="C1958" s="61" t="s">
        <v>483</v>
      </c>
      <c r="D1958" s="62"/>
      <c r="E1958" s="62">
        <v>706</v>
      </c>
      <c r="F1958" s="62">
        <v>1985</v>
      </c>
      <c r="G1958" s="50">
        <v>1183.2159999999999</v>
      </c>
      <c r="H1958" s="50">
        <v>946.553</v>
      </c>
      <c r="I1958" s="50">
        <v>832.55</v>
      </c>
      <c r="J1958" s="50">
        <v>711.16200000000003</v>
      </c>
      <c r="K1958" s="50">
        <v>597.02499999999998</v>
      </c>
      <c r="L1958" s="50">
        <v>510.113</v>
      </c>
      <c r="M1958" s="50">
        <v>436.88400000000001</v>
      </c>
      <c r="N1958" s="50">
        <v>363.42399999999998</v>
      </c>
      <c r="O1958" s="50">
        <v>291.53800000000001</v>
      </c>
      <c r="P1958" s="50">
        <v>241.21199999999999</v>
      </c>
      <c r="Q1958" s="50">
        <v>186.453</v>
      </c>
      <c r="R1958" s="50">
        <v>155.648</v>
      </c>
      <c r="S1958" s="50">
        <v>125.06399999999999</v>
      </c>
      <c r="T1958" s="50">
        <v>93.174999999999997</v>
      </c>
      <c r="U1958" s="50">
        <v>62.396000000000001</v>
      </c>
      <c r="V1958" s="50">
        <v>34.698</v>
      </c>
      <c r="W1958" s="50">
        <v>20.605</v>
      </c>
      <c r="X1958" s="50" t="s">
        <v>311</v>
      </c>
      <c r="Y1958" s="50" t="s">
        <v>311</v>
      </c>
      <c r="Z1958" s="50" t="s">
        <v>311</v>
      </c>
      <c r="AA1958" s="50" t="s">
        <v>311</v>
      </c>
      <c r="AB1958" s="50" t="s">
        <v>311</v>
      </c>
      <c r="AC1958" s="50" t="str">
        <f t="shared" si="129"/>
        <v>Somalia-1985</v>
      </c>
      <c r="AD1958" s="51">
        <f t="shared" si="130"/>
        <v>3618.5230000000001</v>
      </c>
      <c r="AE1958" s="15">
        <f t="shared" si="131"/>
        <v>0.8769304492468335</v>
      </c>
      <c r="AF1958">
        <f t="shared" si="132"/>
        <v>3.2043619950152272E-2</v>
      </c>
    </row>
    <row r="1959" spans="1:32" x14ac:dyDescent="0.25">
      <c r="A1959" s="59">
        <v>1942</v>
      </c>
      <c r="B1959" s="60" t="s">
        <v>309</v>
      </c>
      <c r="C1959" s="61" t="s">
        <v>263</v>
      </c>
      <c r="D1959" s="62"/>
      <c r="E1959" s="62">
        <v>710</v>
      </c>
      <c r="F1959" s="62">
        <v>1985</v>
      </c>
      <c r="G1959" s="50">
        <v>5065.4160000000002</v>
      </c>
      <c r="H1959" s="50">
        <v>4553.8069999999998</v>
      </c>
      <c r="I1959" s="50">
        <v>4045.4679999999998</v>
      </c>
      <c r="J1959" s="50">
        <v>3494.1280000000002</v>
      </c>
      <c r="K1959" s="50">
        <v>3074.404</v>
      </c>
      <c r="L1959" s="50">
        <v>2684.5250000000001</v>
      </c>
      <c r="M1959" s="50">
        <v>2333.866</v>
      </c>
      <c r="N1959" s="50">
        <v>1808.934</v>
      </c>
      <c r="O1959" s="50">
        <v>1564.625</v>
      </c>
      <c r="P1959" s="50">
        <v>1303.9280000000001</v>
      </c>
      <c r="Q1959" s="50">
        <v>1086.153</v>
      </c>
      <c r="R1959" s="50">
        <v>880.38400000000001</v>
      </c>
      <c r="S1959" s="50">
        <v>672.48900000000003</v>
      </c>
      <c r="T1959" s="50">
        <v>505.447</v>
      </c>
      <c r="U1959" s="50">
        <v>326.87200000000001</v>
      </c>
      <c r="V1959" s="50">
        <v>193.52600000000001</v>
      </c>
      <c r="W1959" s="50">
        <v>136.17599999999999</v>
      </c>
      <c r="X1959" s="50" t="s">
        <v>311</v>
      </c>
      <c r="Y1959" s="50" t="s">
        <v>311</v>
      </c>
      <c r="Z1959" s="50" t="s">
        <v>311</v>
      </c>
      <c r="AA1959" s="50" t="s">
        <v>311</v>
      </c>
      <c r="AB1959" s="50" t="s">
        <v>311</v>
      </c>
      <c r="AC1959" s="50" t="str">
        <f t="shared" si="129"/>
        <v>South Africa-1985</v>
      </c>
      <c r="AD1959" s="51">
        <f t="shared" si="130"/>
        <v>18903.436000000002</v>
      </c>
      <c r="AE1959" s="15">
        <f t="shared" si="131"/>
        <v>0.78433952430658616</v>
      </c>
      <c r="AF1959">
        <f t="shared" si="132"/>
        <v>3.567969997169318E-2</v>
      </c>
    </row>
    <row r="1960" spans="1:32" x14ac:dyDescent="0.25">
      <c r="A1960" s="59">
        <v>1943</v>
      </c>
      <c r="B1960" s="60" t="s">
        <v>309</v>
      </c>
      <c r="C1960" s="61" t="s">
        <v>484</v>
      </c>
      <c r="D1960" s="62">
        <v>17</v>
      </c>
      <c r="E1960" s="62">
        <v>724</v>
      </c>
      <c r="F1960" s="62">
        <v>1985</v>
      </c>
      <c r="G1960" s="50">
        <v>2554.1729999999998</v>
      </c>
      <c r="H1960" s="50">
        <v>3192.8580000000002</v>
      </c>
      <c r="I1960" s="50">
        <v>3336.4270000000001</v>
      </c>
      <c r="J1960" s="50">
        <v>3282.7190000000001</v>
      </c>
      <c r="K1960" s="50">
        <v>3253.5509999999999</v>
      </c>
      <c r="L1960" s="50">
        <v>2975.0230000000001</v>
      </c>
      <c r="M1960" s="50">
        <v>2532.9670000000001</v>
      </c>
      <c r="N1960" s="50">
        <v>2423.241</v>
      </c>
      <c r="O1960" s="50">
        <v>2220.6619999999998</v>
      </c>
      <c r="P1960" s="50">
        <v>2053.1219999999998</v>
      </c>
      <c r="Q1960" s="50">
        <v>2345.8110000000001</v>
      </c>
      <c r="R1960" s="50">
        <v>2179.721</v>
      </c>
      <c r="S1960" s="50">
        <v>1883.8430000000001</v>
      </c>
      <c r="T1960" s="50">
        <v>1433.56</v>
      </c>
      <c r="U1960" s="50">
        <v>1282.8789999999999</v>
      </c>
      <c r="V1960" s="50">
        <v>953.74400000000003</v>
      </c>
      <c r="W1960" s="50">
        <v>931.58299999999997</v>
      </c>
      <c r="X1960" s="50" t="s">
        <v>311</v>
      </c>
      <c r="Y1960" s="50" t="s">
        <v>311</v>
      </c>
      <c r="Z1960" s="50" t="s">
        <v>311</v>
      </c>
      <c r="AA1960" s="50" t="s">
        <v>311</v>
      </c>
      <c r="AB1960" s="50" t="s">
        <v>311</v>
      </c>
      <c r="AC1960" s="50" t="str">
        <f t="shared" si="129"/>
        <v>Spain-1985</v>
      </c>
      <c r="AD1960" s="51">
        <f t="shared" si="130"/>
        <v>25150.660000000003</v>
      </c>
      <c r="AE1960" s="15">
        <f t="shared" si="131"/>
        <v>0.54412981607639721</v>
      </c>
      <c r="AF1960">
        <f t="shared" si="132"/>
        <v>0.13442046323495174</v>
      </c>
    </row>
    <row r="1961" spans="1:32" x14ac:dyDescent="0.25">
      <c r="A1961" s="59">
        <v>1944</v>
      </c>
      <c r="B1961" s="60" t="s">
        <v>309</v>
      </c>
      <c r="C1961" s="61" t="s">
        <v>485</v>
      </c>
      <c r="D1961" s="62"/>
      <c r="E1961" s="62">
        <v>144</v>
      </c>
      <c r="F1961" s="62">
        <v>1985</v>
      </c>
      <c r="G1961" s="50">
        <v>1939.9059999999999</v>
      </c>
      <c r="H1961" s="50">
        <v>1874.3610000000001</v>
      </c>
      <c r="I1961" s="50">
        <v>1720.278</v>
      </c>
      <c r="J1961" s="50">
        <v>1695.854</v>
      </c>
      <c r="K1961" s="50">
        <v>1558.4390000000001</v>
      </c>
      <c r="L1961" s="50">
        <v>1428.5630000000001</v>
      </c>
      <c r="M1961" s="50">
        <v>1160.134</v>
      </c>
      <c r="N1961" s="50">
        <v>1005.455</v>
      </c>
      <c r="O1961" s="50">
        <v>799.51599999999996</v>
      </c>
      <c r="P1961" s="50">
        <v>682.23099999999999</v>
      </c>
      <c r="Q1961" s="50">
        <v>589.11500000000001</v>
      </c>
      <c r="R1961" s="50">
        <v>514.65099999999995</v>
      </c>
      <c r="S1961" s="50">
        <v>421.04500000000002</v>
      </c>
      <c r="T1961" s="50">
        <v>317.27499999999998</v>
      </c>
      <c r="U1961" s="50">
        <v>227.01900000000001</v>
      </c>
      <c r="V1961" s="50">
        <v>144.9</v>
      </c>
      <c r="W1961" s="50">
        <v>101.054</v>
      </c>
      <c r="X1961" s="50" t="s">
        <v>311</v>
      </c>
      <c r="Y1961" s="50" t="s">
        <v>311</v>
      </c>
      <c r="Z1961" s="50" t="s">
        <v>311</v>
      </c>
      <c r="AA1961" s="50" t="s">
        <v>311</v>
      </c>
      <c r="AB1961" s="50" t="s">
        <v>311</v>
      </c>
      <c r="AC1961" s="50" t="str">
        <f t="shared" si="129"/>
        <v>Sri Lanka-1985</v>
      </c>
      <c r="AD1961" s="51">
        <f t="shared" si="130"/>
        <v>9855.0029999999988</v>
      </c>
      <c r="AE1961" s="15">
        <f t="shared" si="131"/>
        <v>0.6417849898168474</v>
      </c>
      <c r="AF1961">
        <f t="shared" si="132"/>
        <v>5.1349656273205688E-2</v>
      </c>
    </row>
    <row r="1962" spans="1:32" x14ac:dyDescent="0.25">
      <c r="A1962" s="59">
        <v>1945</v>
      </c>
      <c r="B1962" s="60" t="s">
        <v>309</v>
      </c>
      <c r="C1962" s="61" t="s">
        <v>486</v>
      </c>
      <c r="D1962" s="62">
        <v>18</v>
      </c>
      <c r="E1962" s="62">
        <v>275</v>
      </c>
      <c r="F1962" s="62">
        <v>1985</v>
      </c>
      <c r="G1962" s="50">
        <v>339.55900000000003</v>
      </c>
      <c r="H1962" s="50">
        <v>285.27199999999999</v>
      </c>
      <c r="I1962" s="50">
        <v>234.67599999999999</v>
      </c>
      <c r="J1962" s="50">
        <v>198.02799999999999</v>
      </c>
      <c r="K1962" s="50">
        <v>159.98699999999999</v>
      </c>
      <c r="L1962" s="50">
        <v>115.23699999999999</v>
      </c>
      <c r="M1962" s="50">
        <v>92.555000000000007</v>
      </c>
      <c r="N1962" s="50">
        <v>82.149000000000001</v>
      </c>
      <c r="O1962" s="50">
        <v>65.777000000000001</v>
      </c>
      <c r="P1962" s="50">
        <v>54.298000000000002</v>
      </c>
      <c r="Q1962" s="50">
        <v>40.899000000000001</v>
      </c>
      <c r="R1962" s="50">
        <v>29.681000000000001</v>
      </c>
      <c r="S1962" s="50">
        <v>22.837</v>
      </c>
      <c r="T1962" s="50">
        <v>15.63</v>
      </c>
      <c r="U1962" s="50">
        <v>10.473000000000001</v>
      </c>
      <c r="V1962" s="50">
        <v>6.7229999999999999</v>
      </c>
      <c r="W1962" s="50">
        <v>4.6959999999999997</v>
      </c>
      <c r="X1962" s="50" t="s">
        <v>311</v>
      </c>
      <c r="Y1962" s="50" t="s">
        <v>311</v>
      </c>
      <c r="Z1962" s="50" t="s">
        <v>311</v>
      </c>
      <c r="AA1962" s="50" t="s">
        <v>311</v>
      </c>
      <c r="AB1962" s="50" t="s">
        <v>311</v>
      </c>
      <c r="AC1962" s="50" t="str">
        <f t="shared" si="129"/>
        <v>State of Palestine-1985</v>
      </c>
      <c r="AD1962" s="51">
        <f t="shared" si="130"/>
        <v>861.44800000000009</v>
      </c>
      <c r="AE1962" s="15">
        <f t="shared" si="131"/>
        <v>1.0413037118897484</v>
      </c>
      <c r="AF1962">
        <f t="shared" si="132"/>
        <v>2.1803010537753742E-2</v>
      </c>
    </row>
    <row r="1963" spans="1:32" x14ac:dyDescent="0.25">
      <c r="A1963" s="59">
        <v>1946</v>
      </c>
      <c r="B1963" s="60" t="s">
        <v>309</v>
      </c>
      <c r="C1963" s="61" t="s">
        <v>487</v>
      </c>
      <c r="D1963" s="62"/>
      <c r="E1963" s="62">
        <v>729</v>
      </c>
      <c r="F1963" s="62">
        <v>1985</v>
      </c>
      <c r="G1963" s="50">
        <v>3144.9920000000002</v>
      </c>
      <c r="H1963" s="50">
        <v>2649.0210000000002</v>
      </c>
      <c r="I1963" s="50">
        <v>2224.096</v>
      </c>
      <c r="J1963" s="50">
        <v>1836.325</v>
      </c>
      <c r="K1963" s="50">
        <v>1493.029</v>
      </c>
      <c r="L1963" s="50">
        <v>1216.0640000000001</v>
      </c>
      <c r="M1963" s="50">
        <v>1000.492</v>
      </c>
      <c r="N1963" s="50">
        <v>818.94100000000003</v>
      </c>
      <c r="O1963" s="50">
        <v>667.97900000000004</v>
      </c>
      <c r="P1963" s="50">
        <v>552.03700000000003</v>
      </c>
      <c r="Q1963" s="50">
        <v>453.25</v>
      </c>
      <c r="R1963" s="50">
        <v>365.78</v>
      </c>
      <c r="S1963" s="50">
        <v>287.31700000000001</v>
      </c>
      <c r="T1963" s="50">
        <v>211.78200000000001</v>
      </c>
      <c r="U1963" s="50">
        <v>144.67500000000001</v>
      </c>
      <c r="V1963" s="50">
        <v>85.935000000000002</v>
      </c>
      <c r="W1963" s="50">
        <v>58.472000000000001</v>
      </c>
      <c r="X1963" s="50" t="s">
        <v>311</v>
      </c>
      <c r="Y1963" s="50" t="s">
        <v>311</v>
      </c>
      <c r="Z1963" s="50" t="s">
        <v>311</v>
      </c>
      <c r="AA1963" s="50" t="s">
        <v>311</v>
      </c>
      <c r="AB1963" s="50" t="s">
        <v>311</v>
      </c>
      <c r="AC1963" s="50" t="str">
        <f t="shared" si="129"/>
        <v>Sudan-1985</v>
      </c>
      <c r="AD1963" s="51">
        <f t="shared" si="130"/>
        <v>8691.2139999999999</v>
      </c>
      <c r="AE1963" s="15">
        <f t="shared" si="131"/>
        <v>0.98018217017783682</v>
      </c>
      <c r="AF1963">
        <f t="shared" si="132"/>
        <v>2.9975122271560611E-2</v>
      </c>
    </row>
    <row r="1964" spans="1:32" x14ac:dyDescent="0.25">
      <c r="A1964" s="59">
        <v>1947</v>
      </c>
      <c r="B1964" s="60" t="s">
        <v>309</v>
      </c>
      <c r="C1964" s="61" t="s">
        <v>391</v>
      </c>
      <c r="D1964" s="62"/>
      <c r="E1964" s="62">
        <v>740</v>
      </c>
      <c r="F1964" s="62">
        <v>1985</v>
      </c>
      <c r="G1964" s="50">
        <v>48.1</v>
      </c>
      <c r="H1964" s="50">
        <v>39.707000000000001</v>
      </c>
      <c r="I1964" s="50">
        <v>43.216999999999999</v>
      </c>
      <c r="J1964" s="50">
        <v>42.271000000000001</v>
      </c>
      <c r="K1964" s="50">
        <v>41.286000000000001</v>
      </c>
      <c r="L1964" s="50">
        <v>31.221</v>
      </c>
      <c r="M1964" s="50">
        <v>23.459</v>
      </c>
      <c r="N1964" s="50">
        <v>18.509</v>
      </c>
      <c r="O1964" s="50">
        <v>16.779</v>
      </c>
      <c r="P1964" s="50">
        <v>15.685</v>
      </c>
      <c r="Q1964" s="50">
        <v>14.221</v>
      </c>
      <c r="R1964" s="50">
        <v>11.423999999999999</v>
      </c>
      <c r="S1964" s="50">
        <v>8.8130000000000006</v>
      </c>
      <c r="T1964" s="50">
        <v>5.798</v>
      </c>
      <c r="U1964" s="50">
        <v>4.4539999999999997</v>
      </c>
      <c r="V1964" s="50">
        <v>3.1429999999999998</v>
      </c>
      <c r="W1964" s="50">
        <v>3.383</v>
      </c>
      <c r="X1964" s="50" t="s">
        <v>311</v>
      </c>
      <c r="Y1964" s="50" t="s">
        <v>311</v>
      </c>
      <c r="Z1964" s="50" t="s">
        <v>311</v>
      </c>
      <c r="AA1964" s="50" t="s">
        <v>311</v>
      </c>
      <c r="AB1964" s="50" t="s">
        <v>311</v>
      </c>
      <c r="AC1964" s="50" t="str">
        <f t="shared" si="129"/>
        <v>Suriname-1985</v>
      </c>
      <c r="AD1964" s="51">
        <f t="shared" si="130"/>
        <v>223.66799999999998</v>
      </c>
      <c r="AE1964" s="15">
        <f t="shared" si="131"/>
        <v>0.66080977162580268</v>
      </c>
      <c r="AF1964">
        <f t="shared" si="132"/>
        <v>4.7303012190858543E-2</v>
      </c>
    </row>
    <row r="1965" spans="1:32" x14ac:dyDescent="0.25">
      <c r="A1965" s="59">
        <v>1948</v>
      </c>
      <c r="B1965" s="60" t="s">
        <v>309</v>
      </c>
      <c r="C1965" s="61" t="s">
        <v>488</v>
      </c>
      <c r="D1965" s="62"/>
      <c r="E1965" s="62">
        <v>752</v>
      </c>
      <c r="F1965" s="62">
        <v>1985</v>
      </c>
      <c r="G1965" s="50">
        <v>472.702</v>
      </c>
      <c r="H1965" s="50">
        <v>488.33</v>
      </c>
      <c r="I1965" s="50">
        <v>556.27499999999998</v>
      </c>
      <c r="J1965" s="50">
        <v>585.72199999999998</v>
      </c>
      <c r="K1965" s="50">
        <v>578.52300000000002</v>
      </c>
      <c r="L1965" s="50">
        <v>562.72799999999995</v>
      </c>
      <c r="M1965" s="50">
        <v>582.38499999999999</v>
      </c>
      <c r="N1965" s="50">
        <v>661.91499999999996</v>
      </c>
      <c r="O1965" s="50">
        <v>598.21100000000001</v>
      </c>
      <c r="P1965" s="50">
        <v>467.98700000000002</v>
      </c>
      <c r="Q1965" s="50">
        <v>428.05700000000002</v>
      </c>
      <c r="R1965" s="50">
        <v>445.73099999999999</v>
      </c>
      <c r="S1965" s="50">
        <v>485.55900000000003</v>
      </c>
      <c r="T1965" s="50">
        <v>434.55399999999997</v>
      </c>
      <c r="U1965" s="50">
        <v>391.80599999999998</v>
      </c>
      <c r="V1965" s="50">
        <v>306.48899999999998</v>
      </c>
      <c r="W1965" s="50">
        <v>310.678</v>
      </c>
      <c r="X1965" s="50" t="s">
        <v>311</v>
      </c>
      <c r="Y1965" s="50" t="s">
        <v>311</v>
      </c>
      <c r="Z1965" s="50" t="s">
        <v>311</v>
      </c>
      <c r="AA1965" s="50" t="s">
        <v>311</v>
      </c>
      <c r="AB1965" s="50" t="s">
        <v>311</v>
      </c>
      <c r="AC1965" s="50" t="str">
        <f t="shared" si="129"/>
        <v>Sweden-1985</v>
      </c>
      <c r="AD1965" s="51">
        <f t="shared" si="130"/>
        <v>5396.8180000000002</v>
      </c>
      <c r="AE1965" s="15">
        <f t="shared" si="131"/>
        <v>0.54862587546958219</v>
      </c>
      <c r="AF1965">
        <f t="shared" si="132"/>
        <v>0.20877941894310562</v>
      </c>
    </row>
    <row r="1966" spans="1:32" x14ac:dyDescent="0.25">
      <c r="A1966" s="59">
        <v>1949</v>
      </c>
      <c r="B1966" s="60" t="s">
        <v>309</v>
      </c>
      <c r="C1966" s="61" t="s">
        <v>489</v>
      </c>
      <c r="D1966" s="62"/>
      <c r="E1966" s="62">
        <v>760</v>
      </c>
      <c r="F1966" s="62">
        <v>1985</v>
      </c>
      <c r="G1966" s="50">
        <v>2004.854</v>
      </c>
      <c r="H1966" s="50">
        <v>1736.316</v>
      </c>
      <c r="I1966" s="50">
        <v>1437.6990000000001</v>
      </c>
      <c r="J1966" s="50">
        <v>1158.146</v>
      </c>
      <c r="K1966" s="50">
        <v>950.67200000000003</v>
      </c>
      <c r="L1966" s="50">
        <v>769.80200000000002</v>
      </c>
      <c r="M1966" s="50">
        <v>622.48099999999999</v>
      </c>
      <c r="N1966" s="50">
        <v>402.85</v>
      </c>
      <c r="O1966" s="50">
        <v>313.86599999999999</v>
      </c>
      <c r="P1966" s="50">
        <v>272.36099999999999</v>
      </c>
      <c r="Q1966" s="50">
        <v>264.92599999999999</v>
      </c>
      <c r="R1966" s="50">
        <v>225.042</v>
      </c>
      <c r="S1966" s="50">
        <v>180.58500000000001</v>
      </c>
      <c r="T1966" s="50">
        <v>127.99299999999999</v>
      </c>
      <c r="U1966" s="50">
        <v>87.585999999999999</v>
      </c>
      <c r="V1966" s="50">
        <v>54.106999999999999</v>
      </c>
      <c r="W1966" s="50">
        <v>39.345999999999997</v>
      </c>
      <c r="X1966" s="50" t="s">
        <v>311</v>
      </c>
      <c r="Y1966" s="50" t="s">
        <v>311</v>
      </c>
      <c r="Z1966" s="50" t="s">
        <v>311</v>
      </c>
      <c r="AA1966" s="50" t="s">
        <v>311</v>
      </c>
      <c r="AB1966" s="50" t="s">
        <v>311</v>
      </c>
      <c r="AC1966" s="50" t="str">
        <f t="shared" si="129"/>
        <v>Syrian Arab Republic-1985</v>
      </c>
      <c r="AD1966" s="51">
        <f t="shared" si="130"/>
        <v>5160.7310000000016</v>
      </c>
      <c r="AE1966" s="15">
        <f t="shared" si="131"/>
        <v>1.0633960576515225</v>
      </c>
      <c r="AF1966">
        <f t="shared" si="132"/>
        <v>2.9888196835467531E-2</v>
      </c>
    </row>
    <row r="1967" spans="1:32" x14ac:dyDescent="0.25">
      <c r="A1967" s="59">
        <v>1950</v>
      </c>
      <c r="B1967" s="60" t="s">
        <v>309</v>
      </c>
      <c r="C1967" s="61" t="s">
        <v>157</v>
      </c>
      <c r="D1967" s="62"/>
      <c r="E1967" s="62">
        <v>764</v>
      </c>
      <c r="F1967" s="62">
        <v>1985</v>
      </c>
      <c r="G1967" s="50">
        <v>5738.0259999999998</v>
      </c>
      <c r="H1967" s="50">
        <v>6082.27</v>
      </c>
      <c r="I1967" s="50">
        <v>6300.88</v>
      </c>
      <c r="J1967" s="50">
        <v>6067.6909999999998</v>
      </c>
      <c r="K1967" s="50">
        <v>5162.5879999999997</v>
      </c>
      <c r="L1967" s="50">
        <v>4514.741</v>
      </c>
      <c r="M1967" s="50">
        <v>3821.489</v>
      </c>
      <c r="N1967" s="50">
        <v>3030.4369999999999</v>
      </c>
      <c r="O1967" s="50">
        <v>2450.4389999999999</v>
      </c>
      <c r="P1967" s="50">
        <v>2291.1849999999999</v>
      </c>
      <c r="Q1967" s="50">
        <v>1900.09</v>
      </c>
      <c r="R1967" s="50">
        <v>1523.213</v>
      </c>
      <c r="S1967" s="50">
        <v>1085.848</v>
      </c>
      <c r="T1967" s="50">
        <v>784.12199999999996</v>
      </c>
      <c r="U1967" s="50">
        <v>575.06299999999999</v>
      </c>
      <c r="V1967" s="50">
        <v>386.875</v>
      </c>
      <c r="W1967" s="50">
        <v>326.512</v>
      </c>
      <c r="X1967" s="50" t="s">
        <v>311</v>
      </c>
      <c r="Y1967" s="50" t="s">
        <v>311</v>
      </c>
      <c r="Z1967" s="50" t="s">
        <v>311</v>
      </c>
      <c r="AA1967" s="50" t="s">
        <v>311</v>
      </c>
      <c r="AB1967" s="50" t="s">
        <v>311</v>
      </c>
      <c r="AC1967" s="50" t="str">
        <f t="shared" si="129"/>
        <v>Thailand-1985</v>
      </c>
      <c r="AD1967" s="51">
        <f t="shared" si="130"/>
        <v>31847.720999999998</v>
      </c>
      <c r="AE1967" s="15">
        <f t="shared" si="131"/>
        <v>0.63407199529284997</v>
      </c>
      <c r="AF1967">
        <f t="shared" si="132"/>
        <v>4.1477241332743456E-2</v>
      </c>
    </row>
    <row r="1968" spans="1:32" x14ac:dyDescent="0.25">
      <c r="A1968" s="59">
        <v>1951</v>
      </c>
      <c r="B1968" s="60" t="s">
        <v>309</v>
      </c>
      <c r="C1968" s="61" t="s">
        <v>392</v>
      </c>
      <c r="D1968" s="62"/>
      <c r="E1968" s="62">
        <v>626</v>
      </c>
      <c r="F1968" s="62">
        <v>1985</v>
      </c>
      <c r="G1968" s="50">
        <v>109.50700000000001</v>
      </c>
      <c r="H1968" s="50">
        <v>71.966999999999999</v>
      </c>
      <c r="I1968" s="50">
        <v>84.347999999999999</v>
      </c>
      <c r="J1968" s="50">
        <v>74.504000000000005</v>
      </c>
      <c r="K1968" s="50">
        <v>66.691000000000003</v>
      </c>
      <c r="L1968" s="50">
        <v>60.45</v>
      </c>
      <c r="M1968" s="50">
        <v>49.850999999999999</v>
      </c>
      <c r="N1968" s="50">
        <v>41.466999999999999</v>
      </c>
      <c r="O1968" s="50">
        <v>31.78</v>
      </c>
      <c r="P1968" s="50">
        <v>24.928999999999998</v>
      </c>
      <c r="Q1968" s="50">
        <v>17.623000000000001</v>
      </c>
      <c r="R1968" s="50">
        <v>13.246</v>
      </c>
      <c r="S1968" s="50">
        <v>8.5280000000000005</v>
      </c>
      <c r="T1968" s="50">
        <v>5.5519999999999996</v>
      </c>
      <c r="U1968" s="50">
        <v>3.1829999999999998</v>
      </c>
      <c r="V1968" s="50">
        <v>2.0419999999999998</v>
      </c>
      <c r="W1968" s="50">
        <v>1.2769999999999999</v>
      </c>
      <c r="X1968" s="50" t="s">
        <v>311</v>
      </c>
      <c r="Y1968" s="50" t="s">
        <v>311</v>
      </c>
      <c r="Z1968" s="50" t="s">
        <v>311</v>
      </c>
      <c r="AA1968" s="50" t="s">
        <v>311</v>
      </c>
      <c r="AB1968" s="50" t="s">
        <v>311</v>
      </c>
      <c r="AC1968" s="50" t="str">
        <f t="shared" si="129"/>
        <v>Timor-Leste-1985</v>
      </c>
      <c r="AD1968" s="51">
        <f t="shared" si="130"/>
        <v>389.0689999999999</v>
      </c>
      <c r="AE1968" s="15">
        <f t="shared" si="131"/>
        <v>0.71420750560954493</v>
      </c>
      <c r="AF1968">
        <f t="shared" si="132"/>
        <v>1.8406116437697264E-2</v>
      </c>
    </row>
    <row r="1969" spans="1:32" x14ac:dyDescent="0.25">
      <c r="A1969" s="59">
        <v>1952</v>
      </c>
      <c r="B1969" s="60" t="s">
        <v>309</v>
      </c>
      <c r="C1969" s="61" t="s">
        <v>490</v>
      </c>
      <c r="D1969" s="62"/>
      <c r="E1969" s="62">
        <v>768</v>
      </c>
      <c r="F1969" s="62">
        <v>1985</v>
      </c>
      <c r="G1969" s="50">
        <v>607.14400000000001</v>
      </c>
      <c r="H1969" s="50">
        <v>496.72199999999998</v>
      </c>
      <c r="I1969" s="50">
        <v>411.10500000000002</v>
      </c>
      <c r="J1969" s="50">
        <v>336.39800000000002</v>
      </c>
      <c r="K1969" s="50">
        <v>274.70600000000002</v>
      </c>
      <c r="L1969" s="50">
        <v>224.328</v>
      </c>
      <c r="M1969" s="50">
        <v>186.39099999999999</v>
      </c>
      <c r="N1969" s="50">
        <v>156.614</v>
      </c>
      <c r="O1969" s="50">
        <v>131.518</v>
      </c>
      <c r="P1969" s="50">
        <v>109.203</v>
      </c>
      <c r="Q1969" s="50">
        <v>90.34</v>
      </c>
      <c r="R1969" s="50">
        <v>73.882999999999996</v>
      </c>
      <c r="S1969" s="50">
        <v>58.558999999999997</v>
      </c>
      <c r="T1969" s="50">
        <v>43.802999999999997</v>
      </c>
      <c r="U1969" s="50">
        <v>29.291</v>
      </c>
      <c r="V1969" s="50">
        <v>15.420999999999999</v>
      </c>
      <c r="W1969" s="50">
        <v>7.5679999999999996</v>
      </c>
      <c r="X1969" s="50" t="s">
        <v>311</v>
      </c>
      <c r="Y1969" s="50" t="s">
        <v>311</v>
      </c>
      <c r="Z1969" s="50" t="s">
        <v>311</v>
      </c>
      <c r="AA1969" s="50" t="s">
        <v>311</v>
      </c>
      <c r="AB1969" s="50" t="s">
        <v>311</v>
      </c>
      <c r="AC1969" s="50" t="str">
        <f t="shared" si="129"/>
        <v>Togo-1985</v>
      </c>
      <c r="AD1969" s="51">
        <f t="shared" si="130"/>
        <v>1641.9399999999998</v>
      </c>
      <c r="AE1969" s="15">
        <f t="shared" si="131"/>
        <v>0.98118932482307519</v>
      </c>
      <c r="AF1969">
        <f t="shared" si="132"/>
        <v>3.0435764581263128E-2</v>
      </c>
    </row>
    <row r="1970" spans="1:32" x14ac:dyDescent="0.25">
      <c r="A1970" s="59">
        <v>1953</v>
      </c>
      <c r="B1970" s="60" t="s">
        <v>309</v>
      </c>
      <c r="C1970" s="61" t="s">
        <v>393</v>
      </c>
      <c r="D1970" s="62"/>
      <c r="E1970" s="62">
        <v>776</v>
      </c>
      <c r="F1970" s="62">
        <v>1985</v>
      </c>
      <c r="G1970" s="50">
        <v>14.337999999999999</v>
      </c>
      <c r="H1970" s="50">
        <v>12.042999999999999</v>
      </c>
      <c r="I1970" s="50">
        <v>11.946999999999999</v>
      </c>
      <c r="J1970" s="50">
        <v>12.778</v>
      </c>
      <c r="K1970" s="50">
        <v>9.4640000000000004</v>
      </c>
      <c r="L1970" s="50">
        <v>5.7560000000000002</v>
      </c>
      <c r="M1970" s="50">
        <v>4.984</v>
      </c>
      <c r="N1970" s="50">
        <v>4.7</v>
      </c>
      <c r="O1970" s="50">
        <v>3.5470000000000002</v>
      </c>
      <c r="P1970" s="50">
        <v>3.2679999999999998</v>
      </c>
      <c r="Q1970" s="50">
        <v>2.8889999999999998</v>
      </c>
      <c r="R1970" s="50">
        <v>2.64</v>
      </c>
      <c r="S1970" s="50">
        <v>2.0099999999999998</v>
      </c>
      <c r="T1970" s="50">
        <v>1.4570000000000001</v>
      </c>
      <c r="U1970" s="50">
        <v>0.97899999999999998</v>
      </c>
      <c r="V1970" s="50">
        <v>0.60399999999999998</v>
      </c>
      <c r="W1970" s="50">
        <v>0.54900000000000004</v>
      </c>
      <c r="X1970" s="50" t="s">
        <v>311</v>
      </c>
      <c r="Y1970" s="50" t="s">
        <v>311</v>
      </c>
      <c r="Z1970" s="50" t="s">
        <v>311</v>
      </c>
      <c r="AA1970" s="50" t="s">
        <v>311</v>
      </c>
      <c r="AB1970" s="50" t="s">
        <v>311</v>
      </c>
      <c r="AC1970" s="50" t="str">
        <f t="shared" si="129"/>
        <v>Tonga-1985</v>
      </c>
      <c r="AD1970" s="51">
        <f t="shared" si="130"/>
        <v>52.036000000000001</v>
      </c>
      <c r="AE1970" s="15">
        <f t="shared" si="131"/>
        <v>0.80553847336459372</v>
      </c>
      <c r="AF1970">
        <f t="shared" si="132"/>
        <v>3.9717143995396401E-2</v>
      </c>
    </row>
    <row r="1971" spans="1:32" x14ac:dyDescent="0.25">
      <c r="A1971" s="59">
        <v>1954</v>
      </c>
      <c r="B1971" s="60" t="s">
        <v>309</v>
      </c>
      <c r="C1971" s="61" t="s">
        <v>394</v>
      </c>
      <c r="D1971" s="62"/>
      <c r="E1971" s="62">
        <v>780</v>
      </c>
      <c r="F1971" s="62">
        <v>1985</v>
      </c>
      <c r="G1971" s="50">
        <v>153.70500000000001</v>
      </c>
      <c r="H1971" s="50">
        <v>129.072</v>
      </c>
      <c r="I1971" s="50">
        <v>118.583</v>
      </c>
      <c r="J1971" s="50">
        <v>114.28700000000001</v>
      </c>
      <c r="K1971" s="50">
        <v>129.161</v>
      </c>
      <c r="L1971" s="50">
        <v>102.126</v>
      </c>
      <c r="M1971" s="50">
        <v>85.316999999999993</v>
      </c>
      <c r="N1971" s="50">
        <v>67.811999999999998</v>
      </c>
      <c r="O1971" s="50">
        <v>56.963999999999999</v>
      </c>
      <c r="P1971" s="50">
        <v>46.405999999999999</v>
      </c>
      <c r="Q1971" s="50">
        <v>38.207000000000001</v>
      </c>
      <c r="R1971" s="50">
        <v>34.386000000000003</v>
      </c>
      <c r="S1971" s="50">
        <v>29.736999999999998</v>
      </c>
      <c r="T1971" s="50">
        <v>23.855</v>
      </c>
      <c r="U1971" s="50">
        <v>19.335000000000001</v>
      </c>
      <c r="V1971" s="50">
        <v>12.146000000000001</v>
      </c>
      <c r="W1971" s="50">
        <v>9.8290000000000006</v>
      </c>
      <c r="X1971" s="50" t="s">
        <v>311</v>
      </c>
      <c r="Y1971" s="50" t="s">
        <v>311</v>
      </c>
      <c r="Z1971" s="50" t="s">
        <v>311</v>
      </c>
      <c r="AA1971" s="50" t="s">
        <v>311</v>
      </c>
      <c r="AB1971" s="50" t="s">
        <v>311</v>
      </c>
      <c r="AC1971" s="50" t="str">
        <f t="shared" si="129"/>
        <v>Trinidad and Tobago-1985</v>
      </c>
      <c r="AD1971" s="51">
        <f t="shared" si="130"/>
        <v>704.40299999999991</v>
      </c>
      <c r="AE1971" s="15">
        <f t="shared" si="131"/>
        <v>0.66229842859840193</v>
      </c>
      <c r="AF1971">
        <f t="shared" si="132"/>
        <v>5.893215815685638E-2</v>
      </c>
    </row>
    <row r="1972" spans="1:32" x14ac:dyDescent="0.25">
      <c r="A1972" s="59">
        <v>1955</v>
      </c>
      <c r="B1972" s="60" t="s">
        <v>309</v>
      </c>
      <c r="C1972" s="61" t="s">
        <v>491</v>
      </c>
      <c r="D1972" s="62"/>
      <c r="E1972" s="62">
        <v>788</v>
      </c>
      <c r="F1972" s="62">
        <v>1985</v>
      </c>
      <c r="G1972" s="50">
        <v>1048.433</v>
      </c>
      <c r="H1972" s="50">
        <v>961.67899999999997</v>
      </c>
      <c r="I1972" s="50">
        <v>862.26099999999997</v>
      </c>
      <c r="J1972" s="50">
        <v>803.42200000000003</v>
      </c>
      <c r="K1972" s="50">
        <v>705.173</v>
      </c>
      <c r="L1972" s="50">
        <v>573.81100000000004</v>
      </c>
      <c r="M1972" s="50">
        <v>484.52100000000002</v>
      </c>
      <c r="N1972" s="50">
        <v>307.91000000000003</v>
      </c>
      <c r="O1972" s="50">
        <v>277.911</v>
      </c>
      <c r="P1972" s="50">
        <v>291.09100000000001</v>
      </c>
      <c r="Q1972" s="50">
        <v>276.976</v>
      </c>
      <c r="R1972" s="50">
        <v>223.44300000000001</v>
      </c>
      <c r="S1972" s="50">
        <v>179.17099999999999</v>
      </c>
      <c r="T1972" s="50">
        <v>133.41999999999999</v>
      </c>
      <c r="U1972" s="50">
        <v>107.015</v>
      </c>
      <c r="V1972" s="50">
        <v>53.701000000000001</v>
      </c>
      <c r="W1972" s="50">
        <v>31.937999999999999</v>
      </c>
      <c r="X1972" s="50" t="s">
        <v>311</v>
      </c>
      <c r="Y1972" s="50" t="s">
        <v>311</v>
      </c>
      <c r="Z1972" s="50" t="s">
        <v>311</v>
      </c>
      <c r="AA1972" s="50" t="s">
        <v>311</v>
      </c>
      <c r="AB1972" s="50" t="s">
        <v>311</v>
      </c>
      <c r="AC1972" s="50" t="str">
        <f t="shared" si="129"/>
        <v>Tunisia-1985</v>
      </c>
      <c r="AD1972" s="51">
        <f t="shared" si="130"/>
        <v>4123.4290000000001</v>
      </c>
      <c r="AE1972" s="15">
        <f t="shared" si="131"/>
        <v>0.77567650613118355</v>
      </c>
      <c r="AF1972">
        <f t="shared" si="132"/>
        <v>4.6609952654463355E-2</v>
      </c>
    </row>
    <row r="1973" spans="1:32" x14ac:dyDescent="0.25">
      <c r="A1973" s="59">
        <v>1956</v>
      </c>
      <c r="B1973" s="60" t="s">
        <v>309</v>
      </c>
      <c r="C1973" s="61" t="s">
        <v>492</v>
      </c>
      <c r="D1973" s="62"/>
      <c r="E1973" s="62">
        <v>792</v>
      </c>
      <c r="F1973" s="62">
        <v>1985</v>
      </c>
      <c r="G1973" s="50">
        <v>6740.4759999999997</v>
      </c>
      <c r="H1973" s="50">
        <v>6278.2139999999999</v>
      </c>
      <c r="I1973" s="50">
        <v>5677.9530000000004</v>
      </c>
      <c r="J1973" s="50">
        <v>5004.1220000000003</v>
      </c>
      <c r="K1973" s="50">
        <v>4421.5600000000004</v>
      </c>
      <c r="L1973" s="50">
        <v>3864.4059999999999</v>
      </c>
      <c r="M1973" s="50">
        <v>3318.8960000000002</v>
      </c>
      <c r="N1973" s="50">
        <v>2649.2890000000002</v>
      </c>
      <c r="O1973" s="50">
        <v>2269.5479999999998</v>
      </c>
      <c r="P1973" s="50">
        <v>2084.2530000000002</v>
      </c>
      <c r="Q1973" s="50">
        <v>2018.0450000000001</v>
      </c>
      <c r="R1973" s="50">
        <v>1541.3969999999999</v>
      </c>
      <c r="S1973" s="50">
        <v>1086.9880000000001</v>
      </c>
      <c r="T1973" s="50">
        <v>726.06200000000001</v>
      </c>
      <c r="U1973" s="50">
        <v>698.85199999999998</v>
      </c>
      <c r="V1973" s="50">
        <v>444.56799999999998</v>
      </c>
      <c r="W1973" s="50">
        <v>309.25400000000002</v>
      </c>
      <c r="X1973" s="50" t="s">
        <v>311</v>
      </c>
      <c r="Y1973" s="50" t="s">
        <v>311</v>
      </c>
      <c r="Z1973" s="50" t="s">
        <v>311</v>
      </c>
      <c r="AA1973" s="50" t="s">
        <v>311</v>
      </c>
      <c r="AB1973" s="50" t="s">
        <v>311</v>
      </c>
      <c r="AC1973" s="50" t="str">
        <f t="shared" si="129"/>
        <v>Turkey-1985</v>
      </c>
      <c r="AD1973" s="51">
        <f t="shared" si="130"/>
        <v>28258.504000000001</v>
      </c>
      <c r="AE1973" s="15">
        <f t="shared" si="131"/>
        <v>0.73872909195759262</v>
      </c>
      <c r="AF1973">
        <f t="shared" si="132"/>
        <v>4.6400365864044689E-2</v>
      </c>
    </row>
    <row r="1974" spans="1:32" x14ac:dyDescent="0.25">
      <c r="A1974" s="59">
        <v>1957</v>
      </c>
      <c r="B1974" s="60" t="s">
        <v>309</v>
      </c>
      <c r="C1974" s="61" t="s">
        <v>493</v>
      </c>
      <c r="D1974" s="62">
        <v>19</v>
      </c>
      <c r="E1974" s="62">
        <v>804</v>
      </c>
      <c r="F1974" s="62">
        <v>1985</v>
      </c>
      <c r="G1974" s="50">
        <v>3778.386</v>
      </c>
      <c r="H1974" s="50">
        <v>3710.7629999999999</v>
      </c>
      <c r="I1974" s="50">
        <v>3635.0129999999999</v>
      </c>
      <c r="J1974" s="50">
        <v>3372.2979999999998</v>
      </c>
      <c r="K1974" s="50">
        <v>3736.951</v>
      </c>
      <c r="L1974" s="50">
        <v>3908.3249999999998</v>
      </c>
      <c r="M1974" s="50">
        <v>4103.9250000000002</v>
      </c>
      <c r="N1974" s="50">
        <v>3252.4520000000002</v>
      </c>
      <c r="O1974" s="50">
        <v>2722.989</v>
      </c>
      <c r="P1974" s="50">
        <v>4127.9070000000002</v>
      </c>
      <c r="Q1974" s="50">
        <v>2820.8919999999998</v>
      </c>
      <c r="R1974" s="50">
        <v>3518.922</v>
      </c>
      <c r="S1974" s="50">
        <v>2538.7170000000001</v>
      </c>
      <c r="T1974" s="50">
        <v>1560.251</v>
      </c>
      <c r="U1974" s="50">
        <v>1856.0809999999999</v>
      </c>
      <c r="V1974" s="50">
        <v>1267.6790000000001</v>
      </c>
      <c r="W1974" s="50">
        <v>1009.227</v>
      </c>
      <c r="X1974" s="50" t="s">
        <v>311</v>
      </c>
      <c r="Y1974" s="50" t="s">
        <v>311</v>
      </c>
      <c r="Z1974" s="50" t="s">
        <v>311</v>
      </c>
      <c r="AA1974" s="50" t="s">
        <v>311</v>
      </c>
      <c r="AB1974" s="50" t="s">
        <v>311</v>
      </c>
      <c r="AC1974" s="50" t="str">
        <f t="shared" si="129"/>
        <v>Ukraine-1985</v>
      </c>
      <c r="AD1974" s="51">
        <f t="shared" si="130"/>
        <v>34103.377999999997</v>
      </c>
      <c r="AE1974" s="15">
        <f t="shared" si="131"/>
        <v>0.49313003538828332</v>
      </c>
      <c r="AF1974">
        <f t="shared" si="132"/>
        <v>0.12587989530272928</v>
      </c>
    </row>
    <row r="1975" spans="1:32" x14ac:dyDescent="0.25">
      <c r="A1975" s="59">
        <v>1958</v>
      </c>
      <c r="B1975" s="60" t="s">
        <v>309</v>
      </c>
      <c r="C1975" s="61" t="s">
        <v>494</v>
      </c>
      <c r="D1975" s="62"/>
      <c r="E1975" s="62">
        <v>784</v>
      </c>
      <c r="F1975" s="62">
        <v>1985</v>
      </c>
      <c r="G1975" s="50">
        <v>191.36099999999999</v>
      </c>
      <c r="H1975" s="50">
        <v>152.52699999999999</v>
      </c>
      <c r="I1975" s="50">
        <v>99.959000000000003</v>
      </c>
      <c r="J1975" s="50">
        <v>70.543000000000006</v>
      </c>
      <c r="K1975" s="50">
        <v>128.84</v>
      </c>
      <c r="L1975" s="50">
        <v>203.97399999999999</v>
      </c>
      <c r="M1975" s="50">
        <v>188.02</v>
      </c>
      <c r="N1975" s="50">
        <v>138.86699999999999</v>
      </c>
      <c r="O1975" s="50">
        <v>91.840999999999994</v>
      </c>
      <c r="P1975" s="50">
        <v>50.112000000000002</v>
      </c>
      <c r="Q1975" s="50">
        <v>30.827000000000002</v>
      </c>
      <c r="R1975" s="50">
        <v>16.677</v>
      </c>
      <c r="S1975" s="50">
        <v>10.691000000000001</v>
      </c>
      <c r="T1975" s="50">
        <v>5.5720000000000001</v>
      </c>
      <c r="U1975" s="50">
        <v>7.2190000000000003</v>
      </c>
      <c r="V1975" s="50">
        <v>3.415</v>
      </c>
      <c r="W1975" s="50">
        <v>0.60699999999999998</v>
      </c>
      <c r="X1975" s="50" t="s">
        <v>311</v>
      </c>
      <c r="Y1975" s="50" t="s">
        <v>311</v>
      </c>
      <c r="Z1975" s="50" t="s">
        <v>311</v>
      </c>
      <c r="AA1975" s="50" t="s">
        <v>311</v>
      </c>
      <c r="AB1975" s="50" t="s">
        <v>311</v>
      </c>
      <c r="AC1975" s="50" t="str">
        <f t="shared" si="129"/>
        <v>United Arab Emirates-1985</v>
      </c>
      <c r="AD1975" s="51">
        <f t="shared" si="130"/>
        <v>930.39199999999994</v>
      </c>
      <c r="AE1975" s="15">
        <f t="shared" si="131"/>
        <v>0.49512463563745179</v>
      </c>
      <c r="AF1975">
        <f t="shared" si="132"/>
        <v>1.2234407552107021E-2</v>
      </c>
    </row>
    <row r="1976" spans="1:32" x14ac:dyDescent="0.25">
      <c r="A1976" s="59">
        <v>1959</v>
      </c>
      <c r="B1976" s="60" t="s">
        <v>309</v>
      </c>
      <c r="C1976" s="61" t="s">
        <v>33</v>
      </c>
      <c r="D1976" s="62"/>
      <c r="E1976" s="62">
        <v>826</v>
      </c>
      <c r="F1976" s="62">
        <v>1985</v>
      </c>
      <c r="G1976" s="50">
        <v>3590.3020000000001</v>
      </c>
      <c r="H1976" s="50">
        <v>3374.491</v>
      </c>
      <c r="I1976" s="50">
        <v>3847.69</v>
      </c>
      <c r="J1976" s="50">
        <v>4574.482</v>
      </c>
      <c r="K1976" s="50">
        <v>4759.2160000000003</v>
      </c>
      <c r="L1976" s="50">
        <v>4035.7640000000001</v>
      </c>
      <c r="M1976" s="50">
        <v>3710.5259999999998</v>
      </c>
      <c r="N1976" s="50">
        <v>4132.2560000000003</v>
      </c>
      <c r="O1976" s="50">
        <v>3429.38</v>
      </c>
      <c r="P1976" s="50">
        <v>3153.1350000000002</v>
      </c>
      <c r="Q1976" s="50">
        <v>3045.5749999999998</v>
      </c>
      <c r="R1976" s="50">
        <v>3088.2150000000001</v>
      </c>
      <c r="S1976" s="50">
        <v>3164.346</v>
      </c>
      <c r="T1976" s="50">
        <v>2553.2510000000002</v>
      </c>
      <c r="U1976" s="50">
        <v>2405.0189999999998</v>
      </c>
      <c r="V1976" s="50">
        <v>1825.9649999999999</v>
      </c>
      <c r="W1976" s="50">
        <v>1776.518</v>
      </c>
      <c r="X1976" s="50" t="s">
        <v>311</v>
      </c>
      <c r="Y1976" s="50" t="s">
        <v>311</v>
      </c>
      <c r="Z1976" s="50" t="s">
        <v>311</v>
      </c>
      <c r="AA1976" s="50" t="s">
        <v>311</v>
      </c>
      <c r="AB1976" s="50" t="s">
        <v>311</v>
      </c>
      <c r="AC1976" s="50" t="str">
        <f t="shared" si="129"/>
        <v>United Kingdom-1985</v>
      </c>
      <c r="AD1976" s="51">
        <f t="shared" si="130"/>
        <v>37092.894999999997</v>
      </c>
      <c r="AE1976" s="15">
        <f t="shared" si="131"/>
        <v>0.52228967299532703</v>
      </c>
      <c r="AF1976">
        <f t="shared" si="132"/>
        <v>0.17870129320344791</v>
      </c>
    </row>
    <row r="1977" spans="1:32" x14ac:dyDescent="0.25">
      <c r="A1977" s="59">
        <v>1960</v>
      </c>
      <c r="B1977" s="60" t="s">
        <v>309</v>
      </c>
      <c r="C1977" s="61" t="s">
        <v>495</v>
      </c>
      <c r="D1977" s="62">
        <v>20</v>
      </c>
      <c r="E1977" s="62">
        <v>834</v>
      </c>
      <c r="F1977" s="62">
        <v>1985</v>
      </c>
      <c r="G1977" s="50">
        <v>4059.2220000000002</v>
      </c>
      <c r="H1977" s="50">
        <v>3311.444</v>
      </c>
      <c r="I1977" s="50">
        <v>2765.165</v>
      </c>
      <c r="J1977" s="50">
        <v>2297.4940000000001</v>
      </c>
      <c r="K1977" s="50">
        <v>1899.152</v>
      </c>
      <c r="L1977" s="50">
        <v>1562.48</v>
      </c>
      <c r="M1977" s="50">
        <v>1270.3710000000001</v>
      </c>
      <c r="N1977" s="50">
        <v>1083.848</v>
      </c>
      <c r="O1977" s="50">
        <v>880.27099999999996</v>
      </c>
      <c r="P1977" s="50">
        <v>719.80499999999995</v>
      </c>
      <c r="Q1977" s="50">
        <v>584.15300000000002</v>
      </c>
      <c r="R1977" s="50">
        <v>464.74099999999999</v>
      </c>
      <c r="S1977" s="50">
        <v>356.846</v>
      </c>
      <c r="T1977" s="50">
        <v>258.38299999999998</v>
      </c>
      <c r="U1977" s="50">
        <v>169.327</v>
      </c>
      <c r="V1977" s="50">
        <v>95.388000000000005</v>
      </c>
      <c r="W1977" s="50">
        <v>58.908999999999999</v>
      </c>
      <c r="X1977" s="50" t="s">
        <v>311</v>
      </c>
      <c r="Y1977" s="50" t="s">
        <v>311</v>
      </c>
      <c r="Z1977" s="50" t="s">
        <v>311</v>
      </c>
      <c r="AA1977" s="50" t="s">
        <v>311</v>
      </c>
      <c r="AB1977" s="50" t="s">
        <v>311</v>
      </c>
      <c r="AC1977" s="50" t="str">
        <f t="shared" si="129"/>
        <v>United Republic of Tanzania-1985</v>
      </c>
      <c r="AD1977" s="51">
        <f t="shared" si="130"/>
        <v>11119.161</v>
      </c>
      <c r="AE1977" s="15">
        <f t="shared" si="131"/>
        <v>0.96390707896036398</v>
      </c>
      <c r="AF1977">
        <f t="shared" si="132"/>
        <v>2.7382132159823908E-2</v>
      </c>
    </row>
    <row r="1978" spans="1:32" x14ac:dyDescent="0.25">
      <c r="A1978" s="59">
        <v>1961</v>
      </c>
      <c r="B1978" s="60" t="s">
        <v>309</v>
      </c>
      <c r="C1978" s="61" t="s">
        <v>344</v>
      </c>
      <c r="D1978" s="62"/>
      <c r="E1978" s="62">
        <v>840</v>
      </c>
      <c r="F1978" s="62">
        <v>1985</v>
      </c>
      <c r="G1978" s="50">
        <v>17806.873</v>
      </c>
      <c r="H1978" s="50">
        <v>16865.413</v>
      </c>
      <c r="I1978" s="50">
        <v>17365.525000000001</v>
      </c>
      <c r="J1978" s="50">
        <v>19168.876</v>
      </c>
      <c r="K1978" s="50">
        <v>21467.074000000001</v>
      </c>
      <c r="L1978" s="50">
        <v>21928.045999999998</v>
      </c>
      <c r="M1978" s="50">
        <v>20351.493999999999</v>
      </c>
      <c r="N1978" s="50">
        <v>17702.662</v>
      </c>
      <c r="O1978" s="50">
        <v>14012.339</v>
      </c>
      <c r="P1978" s="50">
        <v>11801.392</v>
      </c>
      <c r="Q1978" s="50">
        <v>10896.911</v>
      </c>
      <c r="R1978" s="50">
        <v>11286.504999999999</v>
      </c>
      <c r="S1978" s="50">
        <v>10950.715</v>
      </c>
      <c r="T1978" s="50">
        <v>9490.2430000000004</v>
      </c>
      <c r="U1978" s="50">
        <v>7662.6019999999999</v>
      </c>
      <c r="V1978" s="50">
        <v>5706.6859999999997</v>
      </c>
      <c r="W1978" s="50">
        <v>6360.7640000000001</v>
      </c>
      <c r="X1978" s="50" t="s">
        <v>311</v>
      </c>
      <c r="Y1978" s="50" t="s">
        <v>311</v>
      </c>
      <c r="Z1978" s="50" t="s">
        <v>311</v>
      </c>
      <c r="AA1978" s="50" t="s">
        <v>311</v>
      </c>
      <c r="AB1978" s="50" t="s">
        <v>311</v>
      </c>
      <c r="AC1978" s="50" t="str">
        <f t="shared" si="129"/>
        <v>United States of America-1985</v>
      </c>
      <c r="AD1978" s="51">
        <f t="shared" si="130"/>
        <v>159566.01399999997</v>
      </c>
      <c r="AE1978" s="15">
        <f t="shared" si="131"/>
        <v>0.50924444349408904</v>
      </c>
      <c r="AF1978">
        <f t="shared" si="132"/>
        <v>0.13808963519444886</v>
      </c>
    </row>
    <row r="1979" spans="1:32" x14ac:dyDescent="0.25">
      <c r="A1979" s="59">
        <v>1962</v>
      </c>
      <c r="B1979" s="60" t="s">
        <v>309</v>
      </c>
      <c r="C1979" s="61" t="s">
        <v>395</v>
      </c>
      <c r="D1979" s="62"/>
      <c r="E1979" s="62">
        <v>850</v>
      </c>
      <c r="F1979" s="62">
        <v>1985</v>
      </c>
      <c r="G1979" s="50">
        <v>14.28</v>
      </c>
      <c r="H1979" s="50">
        <v>10.057</v>
      </c>
      <c r="I1979" s="50">
        <v>11.023</v>
      </c>
      <c r="J1979" s="50">
        <v>10.56</v>
      </c>
      <c r="K1979" s="50">
        <v>8.452</v>
      </c>
      <c r="L1979" s="50">
        <v>6.7439999999999998</v>
      </c>
      <c r="M1979" s="50">
        <v>7.14</v>
      </c>
      <c r="N1979" s="50">
        <v>8.5239999999999991</v>
      </c>
      <c r="O1979" s="50">
        <v>6.7619999999999996</v>
      </c>
      <c r="P1979" s="50">
        <v>5.6829999999999998</v>
      </c>
      <c r="Q1979" s="50">
        <v>3.8769999999999998</v>
      </c>
      <c r="R1979" s="50">
        <v>3.669</v>
      </c>
      <c r="S1979" s="50">
        <v>2.891</v>
      </c>
      <c r="T1979" s="50">
        <v>2.3210000000000002</v>
      </c>
      <c r="U1979" s="50">
        <v>1.6970000000000001</v>
      </c>
      <c r="V1979" s="50">
        <v>0.91700000000000004</v>
      </c>
      <c r="W1979" s="50">
        <v>0.68300000000000005</v>
      </c>
      <c r="X1979" s="50" t="s">
        <v>311</v>
      </c>
      <c r="Y1979" s="50" t="s">
        <v>311</v>
      </c>
      <c r="Z1979" s="50" t="s">
        <v>311</v>
      </c>
      <c r="AA1979" s="50" t="s">
        <v>311</v>
      </c>
      <c r="AB1979" s="50" t="s">
        <v>311</v>
      </c>
      <c r="AC1979" s="50" t="str">
        <f t="shared" si="129"/>
        <v>United States Virgin Islands-1985</v>
      </c>
      <c r="AD1979" s="51">
        <f t="shared" si="130"/>
        <v>64.302000000000007</v>
      </c>
      <c r="AE1979" s="15">
        <f t="shared" si="131"/>
        <v>0.63727411278031787</v>
      </c>
      <c r="AF1979">
        <f t="shared" si="132"/>
        <v>5.6370532399510349E-2</v>
      </c>
    </row>
    <row r="1980" spans="1:32" x14ac:dyDescent="0.25">
      <c r="A1980" s="59">
        <v>1963</v>
      </c>
      <c r="B1980" s="60" t="s">
        <v>309</v>
      </c>
      <c r="C1980" s="61" t="s">
        <v>496</v>
      </c>
      <c r="D1980" s="62"/>
      <c r="E1980" s="62">
        <v>858</v>
      </c>
      <c r="F1980" s="62">
        <v>1985</v>
      </c>
      <c r="G1980" s="50">
        <v>263.22399999999999</v>
      </c>
      <c r="H1980" s="50">
        <v>280.60199999999998</v>
      </c>
      <c r="I1980" s="50">
        <v>263.80700000000002</v>
      </c>
      <c r="J1980" s="50">
        <v>234.517</v>
      </c>
      <c r="K1980" s="50">
        <v>231.83600000000001</v>
      </c>
      <c r="L1980" s="50">
        <v>217.809</v>
      </c>
      <c r="M1980" s="50">
        <v>195.54300000000001</v>
      </c>
      <c r="N1980" s="50">
        <v>182.518</v>
      </c>
      <c r="O1980" s="50">
        <v>171.751</v>
      </c>
      <c r="P1980" s="50">
        <v>165.37</v>
      </c>
      <c r="Q1980" s="50">
        <v>171.44900000000001</v>
      </c>
      <c r="R1980" s="50">
        <v>163.541</v>
      </c>
      <c r="S1980" s="50">
        <v>139.48599999999999</v>
      </c>
      <c r="T1980" s="50">
        <v>110.143</v>
      </c>
      <c r="U1980" s="50">
        <v>95.585999999999999</v>
      </c>
      <c r="V1980" s="50">
        <v>63.468000000000004</v>
      </c>
      <c r="W1980" s="50">
        <v>61.258000000000003</v>
      </c>
      <c r="X1980" s="50" t="s">
        <v>311</v>
      </c>
      <c r="Y1980" s="50" t="s">
        <v>311</v>
      </c>
      <c r="Z1980" s="50" t="s">
        <v>311</v>
      </c>
      <c r="AA1980" s="50" t="s">
        <v>311</v>
      </c>
      <c r="AB1980" s="50" t="s">
        <v>311</v>
      </c>
      <c r="AC1980" s="50" t="str">
        <f t="shared" si="129"/>
        <v>Uruguay-1985</v>
      </c>
      <c r="AD1980" s="51">
        <f t="shared" si="130"/>
        <v>1873.8200000000002</v>
      </c>
      <c r="AE1980" s="15">
        <f t="shared" si="131"/>
        <v>0.6073625001334173</v>
      </c>
      <c r="AF1980">
        <f t="shared" si="132"/>
        <v>0.12323728963364262</v>
      </c>
    </row>
    <row r="1981" spans="1:32" x14ac:dyDescent="0.25">
      <c r="A1981" s="59">
        <v>1964</v>
      </c>
      <c r="B1981" s="60" t="s">
        <v>309</v>
      </c>
      <c r="C1981" s="61" t="s">
        <v>396</v>
      </c>
      <c r="D1981" s="62"/>
      <c r="E1981" s="62">
        <v>548</v>
      </c>
      <c r="F1981" s="62">
        <v>1985</v>
      </c>
      <c r="G1981" s="50">
        <v>21.757000000000001</v>
      </c>
      <c r="H1981" s="50">
        <v>19.355</v>
      </c>
      <c r="I1981" s="50">
        <v>16.47</v>
      </c>
      <c r="J1981" s="50">
        <v>13.48</v>
      </c>
      <c r="K1981" s="50">
        <v>11.567</v>
      </c>
      <c r="L1981" s="50">
        <v>9.9109999999999996</v>
      </c>
      <c r="M1981" s="50">
        <v>8.1199999999999992</v>
      </c>
      <c r="N1981" s="50">
        <v>6.8280000000000003</v>
      </c>
      <c r="O1981" s="50">
        <v>5.6239999999999997</v>
      </c>
      <c r="P1981" s="50">
        <v>4.4649999999999999</v>
      </c>
      <c r="Q1981" s="50">
        <v>3.4239999999999999</v>
      </c>
      <c r="R1981" s="50">
        <v>2.5369999999999999</v>
      </c>
      <c r="S1981" s="50">
        <v>2.1469999999999998</v>
      </c>
      <c r="T1981" s="50">
        <v>1.6679999999999999</v>
      </c>
      <c r="U1981" s="50">
        <v>1.131</v>
      </c>
      <c r="V1981" s="50">
        <v>0.85699999999999998</v>
      </c>
      <c r="W1981" s="50">
        <v>0.68600000000000005</v>
      </c>
      <c r="X1981" s="50" t="s">
        <v>311</v>
      </c>
      <c r="Y1981" s="50" t="s">
        <v>311</v>
      </c>
      <c r="Z1981" s="50" t="s">
        <v>311</v>
      </c>
      <c r="AA1981" s="50" t="s">
        <v>311</v>
      </c>
      <c r="AB1981" s="50" t="s">
        <v>311</v>
      </c>
      <c r="AC1981" s="50" t="str">
        <f t="shared" si="129"/>
        <v>Vanuatu-1985</v>
      </c>
      <c r="AD1981" s="51">
        <f t="shared" si="130"/>
        <v>68.103000000000009</v>
      </c>
      <c r="AE1981" s="15">
        <f t="shared" si="131"/>
        <v>0.90926978253527735</v>
      </c>
      <c r="AF1981">
        <f t="shared" si="132"/>
        <v>3.4546684170744316E-2</v>
      </c>
    </row>
    <row r="1982" spans="1:32" x14ac:dyDescent="0.25">
      <c r="A1982" s="59">
        <v>1965</v>
      </c>
      <c r="B1982" s="60" t="s">
        <v>309</v>
      </c>
      <c r="C1982" s="61" t="s">
        <v>497</v>
      </c>
      <c r="D1982" s="62"/>
      <c r="E1982" s="62">
        <v>862</v>
      </c>
      <c r="F1982" s="62">
        <v>1985</v>
      </c>
      <c r="G1982" s="50">
        <v>2513.0720000000001</v>
      </c>
      <c r="H1982" s="50">
        <v>2271.6039999999998</v>
      </c>
      <c r="I1982" s="50">
        <v>2020.404</v>
      </c>
      <c r="J1982" s="50">
        <v>1972.46</v>
      </c>
      <c r="K1982" s="50">
        <v>1830.278</v>
      </c>
      <c r="L1982" s="50">
        <v>1454.8610000000001</v>
      </c>
      <c r="M1982" s="50">
        <v>1160.7560000000001</v>
      </c>
      <c r="N1982" s="50">
        <v>951.923</v>
      </c>
      <c r="O1982" s="50">
        <v>777.34900000000005</v>
      </c>
      <c r="P1982" s="50">
        <v>641.76099999999997</v>
      </c>
      <c r="Q1982" s="50">
        <v>531.14800000000002</v>
      </c>
      <c r="R1982" s="50">
        <v>433.56400000000002</v>
      </c>
      <c r="S1982" s="50">
        <v>341.79500000000002</v>
      </c>
      <c r="T1982" s="50">
        <v>253.40100000000001</v>
      </c>
      <c r="U1982" s="50">
        <v>170.36199999999999</v>
      </c>
      <c r="V1982" s="50">
        <v>101.61</v>
      </c>
      <c r="W1982" s="50">
        <v>81.710999999999999</v>
      </c>
      <c r="X1982" s="50" t="s">
        <v>311</v>
      </c>
      <c r="Y1982" s="50" t="s">
        <v>311</v>
      </c>
      <c r="Z1982" s="50" t="s">
        <v>311</v>
      </c>
      <c r="AA1982" s="50" t="s">
        <v>311</v>
      </c>
      <c r="AB1982" s="50" t="s">
        <v>311</v>
      </c>
      <c r="AC1982" s="50" t="str">
        <f t="shared" si="129"/>
        <v>Venezuela (Bolivarian Republic of)-1985</v>
      </c>
      <c r="AD1982" s="51">
        <f t="shared" si="130"/>
        <v>10095.895</v>
      </c>
      <c r="AE1982" s="15">
        <f t="shared" si="131"/>
        <v>0.73417601906517449</v>
      </c>
      <c r="AF1982">
        <f t="shared" si="132"/>
        <v>3.5920057866484043E-2</v>
      </c>
    </row>
    <row r="1983" spans="1:32" x14ac:dyDescent="0.25">
      <c r="A1983" s="59">
        <v>1966</v>
      </c>
      <c r="B1983" s="60" t="s">
        <v>309</v>
      </c>
      <c r="C1983" s="61" t="s">
        <v>498</v>
      </c>
      <c r="D1983" s="62"/>
      <c r="E1983" s="62">
        <v>704</v>
      </c>
      <c r="F1983" s="62">
        <v>1985</v>
      </c>
      <c r="G1983" s="50">
        <v>8630.2520000000004</v>
      </c>
      <c r="H1983" s="50">
        <v>7855.223</v>
      </c>
      <c r="I1983" s="50">
        <v>7374.5649999999996</v>
      </c>
      <c r="J1983" s="50">
        <v>6657.3010000000004</v>
      </c>
      <c r="K1983" s="50">
        <v>6026.8419999999996</v>
      </c>
      <c r="L1983" s="50">
        <v>5174.7479999999996</v>
      </c>
      <c r="M1983" s="50">
        <v>3927.5329999999999</v>
      </c>
      <c r="N1983" s="50">
        <v>2517.3029999999999</v>
      </c>
      <c r="O1983" s="50">
        <v>2066.7460000000001</v>
      </c>
      <c r="P1983" s="50">
        <v>2026.471</v>
      </c>
      <c r="Q1983" s="50">
        <v>2126.625</v>
      </c>
      <c r="R1983" s="50">
        <v>1763.6479999999999</v>
      </c>
      <c r="S1983" s="50">
        <v>1549.3009999999999</v>
      </c>
      <c r="T1983" s="50">
        <v>1200.316</v>
      </c>
      <c r="U1983" s="50">
        <v>951.625</v>
      </c>
      <c r="V1983" s="50">
        <v>612.47400000000005</v>
      </c>
      <c r="W1983" s="50">
        <v>588.4</v>
      </c>
      <c r="X1983" s="50" t="s">
        <v>311</v>
      </c>
      <c r="Y1983" s="50" t="s">
        <v>311</v>
      </c>
      <c r="Z1983" s="50" t="s">
        <v>311</v>
      </c>
      <c r="AA1983" s="50" t="s">
        <v>311</v>
      </c>
      <c r="AB1983" s="50" t="s">
        <v>311</v>
      </c>
      <c r="AC1983" s="50" t="str">
        <f t="shared" si="129"/>
        <v>Viet Nam-1985</v>
      </c>
      <c r="AD1983" s="51">
        <f t="shared" si="130"/>
        <v>33836.518000000004</v>
      </c>
      <c r="AE1983" s="15">
        <f t="shared" si="131"/>
        <v>0.80424513538893072</v>
      </c>
      <c r="AF1983">
        <f t="shared" si="132"/>
        <v>5.8111178833233003E-2</v>
      </c>
    </row>
    <row r="1984" spans="1:32" x14ac:dyDescent="0.25">
      <c r="A1984" s="59">
        <v>1967</v>
      </c>
      <c r="B1984" s="60" t="s">
        <v>309</v>
      </c>
      <c r="C1984" s="61" t="s">
        <v>499</v>
      </c>
      <c r="D1984" s="62"/>
      <c r="E1984" s="62">
        <v>732</v>
      </c>
      <c r="F1984" s="62">
        <v>1985</v>
      </c>
      <c r="G1984" s="50">
        <v>29.228000000000002</v>
      </c>
      <c r="H1984" s="50">
        <v>22.792999999999999</v>
      </c>
      <c r="I1984" s="50">
        <v>17.503</v>
      </c>
      <c r="J1984" s="50">
        <v>16.905999999999999</v>
      </c>
      <c r="K1984" s="50">
        <v>16.872</v>
      </c>
      <c r="L1984" s="50">
        <v>17.742999999999999</v>
      </c>
      <c r="M1984" s="50">
        <v>15.433</v>
      </c>
      <c r="N1984" s="50">
        <v>11.696</v>
      </c>
      <c r="O1984" s="50">
        <v>9.1219999999999999</v>
      </c>
      <c r="P1984" s="50">
        <v>7.0650000000000004</v>
      </c>
      <c r="Q1984" s="50">
        <v>5.266</v>
      </c>
      <c r="R1984" s="50">
        <v>4.1779999999999999</v>
      </c>
      <c r="S1984" s="50">
        <v>3.1309999999999998</v>
      </c>
      <c r="T1984" s="50">
        <v>2.3130000000000002</v>
      </c>
      <c r="U1984" s="50">
        <v>1.5429999999999999</v>
      </c>
      <c r="V1984" s="50">
        <v>0.95</v>
      </c>
      <c r="W1984" s="50">
        <v>0.67900000000000005</v>
      </c>
      <c r="X1984" s="50" t="s">
        <v>311</v>
      </c>
      <c r="Y1984" s="50" t="s">
        <v>311</v>
      </c>
      <c r="Z1984" s="50" t="s">
        <v>311</v>
      </c>
      <c r="AA1984" s="50" t="s">
        <v>311</v>
      </c>
      <c r="AB1984" s="50" t="s">
        <v>311</v>
      </c>
      <c r="AC1984" s="50" t="str">
        <f t="shared" si="129"/>
        <v>Western Sahara-1985</v>
      </c>
      <c r="AD1984" s="51">
        <f t="shared" si="130"/>
        <v>107.41200000000001</v>
      </c>
      <c r="AE1984" s="15">
        <f t="shared" si="131"/>
        <v>0.69832979555356955</v>
      </c>
      <c r="AF1984">
        <f t="shared" si="132"/>
        <v>3.0999909571822585E-2</v>
      </c>
    </row>
    <row r="1985" spans="1:32" x14ac:dyDescent="0.25">
      <c r="A1985" s="59">
        <v>1968</v>
      </c>
      <c r="B1985" s="60" t="s">
        <v>309</v>
      </c>
      <c r="C1985" s="61" t="s">
        <v>500</v>
      </c>
      <c r="D1985" s="62"/>
      <c r="E1985" s="62">
        <v>887</v>
      </c>
      <c r="F1985" s="62">
        <v>1985</v>
      </c>
      <c r="G1985" s="50">
        <v>2115.2829999999999</v>
      </c>
      <c r="H1985" s="50">
        <v>1629.5340000000001</v>
      </c>
      <c r="I1985" s="50">
        <v>1245.2560000000001</v>
      </c>
      <c r="J1985" s="50">
        <v>1033.117</v>
      </c>
      <c r="K1985" s="50">
        <v>798.92200000000003</v>
      </c>
      <c r="L1985" s="50">
        <v>624.63400000000001</v>
      </c>
      <c r="M1985" s="50">
        <v>501.27699999999999</v>
      </c>
      <c r="N1985" s="50">
        <v>447.33199999999999</v>
      </c>
      <c r="O1985" s="50">
        <v>343.81099999999998</v>
      </c>
      <c r="P1985" s="50">
        <v>279.33699999999999</v>
      </c>
      <c r="Q1985" s="50">
        <v>230.161</v>
      </c>
      <c r="R1985" s="50">
        <v>188.06100000000001</v>
      </c>
      <c r="S1985" s="50">
        <v>150.05699999999999</v>
      </c>
      <c r="T1985" s="50">
        <v>112.80200000000001</v>
      </c>
      <c r="U1985" s="50">
        <v>76.516999999999996</v>
      </c>
      <c r="V1985" s="50">
        <v>44.185000000000002</v>
      </c>
      <c r="W1985" s="50">
        <v>27.613</v>
      </c>
      <c r="X1985" s="50" t="s">
        <v>311</v>
      </c>
      <c r="Y1985" s="50" t="s">
        <v>311</v>
      </c>
      <c r="Z1985" s="50" t="s">
        <v>311</v>
      </c>
      <c r="AA1985" s="50" t="s">
        <v>311</v>
      </c>
      <c r="AB1985" s="50" t="s">
        <v>311</v>
      </c>
      <c r="AC1985" s="50" t="str">
        <f t="shared" si="129"/>
        <v>Yemen-1985</v>
      </c>
      <c r="AD1985" s="51">
        <f t="shared" si="130"/>
        <v>4596.7089999999989</v>
      </c>
      <c r="AE1985" s="15">
        <f t="shared" si="131"/>
        <v>1.1423803421099752</v>
      </c>
      <c r="AF1985">
        <f t="shared" si="132"/>
        <v>2.7237189705575864E-2</v>
      </c>
    </row>
    <row r="1986" spans="1:32" x14ac:dyDescent="0.25">
      <c r="A1986" s="45">
        <v>1969</v>
      </c>
      <c r="B1986" s="46" t="s">
        <v>309</v>
      </c>
      <c r="C1986" s="47" t="s">
        <v>310</v>
      </c>
      <c r="D1986" s="48"/>
      <c r="E1986" s="48">
        <v>1607</v>
      </c>
      <c r="F1986" s="48">
        <v>1990</v>
      </c>
      <c r="G1986" s="49">
        <v>49767.235000000001</v>
      </c>
      <c r="H1986" s="49">
        <v>42037.463000000003</v>
      </c>
      <c r="I1986" s="49">
        <v>36569.862999999998</v>
      </c>
      <c r="J1986" s="49">
        <v>31430.802</v>
      </c>
      <c r="K1986" s="49">
        <v>27004.86</v>
      </c>
      <c r="L1986" s="49">
        <v>24463.016</v>
      </c>
      <c r="M1986" s="49">
        <v>21728.089</v>
      </c>
      <c r="N1986" s="49">
        <v>18740.701000000001</v>
      </c>
      <c r="O1986" s="49">
        <v>15032.346</v>
      </c>
      <c r="P1986" s="49">
        <v>12344.087</v>
      </c>
      <c r="Q1986" s="49">
        <v>11690.725</v>
      </c>
      <c r="R1986" s="49">
        <v>10039.508</v>
      </c>
      <c r="S1986" s="49">
        <v>8948.1710000000003</v>
      </c>
      <c r="T1986" s="49">
        <v>6812.3469999999998</v>
      </c>
      <c r="U1986" s="49">
        <v>4020.3409999999999</v>
      </c>
      <c r="V1986" s="49">
        <v>3317.7890000000002</v>
      </c>
      <c r="W1986" s="49" t="s">
        <v>311</v>
      </c>
      <c r="X1986" s="49">
        <v>1813.586</v>
      </c>
      <c r="Y1986" s="49">
        <v>776.71900000000005</v>
      </c>
      <c r="Z1986" s="49">
        <v>206.40299999999999</v>
      </c>
      <c r="AA1986" s="49">
        <v>36.280999999999999</v>
      </c>
      <c r="AB1986" s="49">
        <v>5.1269999999999998</v>
      </c>
      <c r="AC1986" s="50" t="str">
        <f t="shared" si="129"/>
        <v>LAND-LOCKED COUNTRIES-1990</v>
      </c>
      <c r="AD1986" s="51">
        <f t="shared" si="130"/>
        <v>181422.30499999999</v>
      </c>
      <c r="AE1986" s="15">
        <f t="shared" si="131"/>
        <v>0.80124190903648806</v>
      </c>
      <c r="AF1986">
        <f t="shared" si="132"/>
        <v>5.4837846552004826E-2</v>
      </c>
    </row>
    <row r="1987" spans="1:32" x14ac:dyDescent="0.25">
      <c r="A1987" s="54">
        <v>1970</v>
      </c>
      <c r="B1987" s="55" t="s">
        <v>309</v>
      </c>
      <c r="C1987" s="56" t="s">
        <v>312</v>
      </c>
      <c r="D1987" s="57"/>
      <c r="E1987" s="57">
        <v>1636</v>
      </c>
      <c r="F1987" s="57">
        <v>1990</v>
      </c>
      <c r="G1987" s="58">
        <v>45722.197</v>
      </c>
      <c r="H1987" s="58">
        <v>37842.506999999998</v>
      </c>
      <c r="I1987" s="58">
        <v>31984.419000000002</v>
      </c>
      <c r="J1987" s="58">
        <v>26945.574000000001</v>
      </c>
      <c r="K1987" s="58">
        <v>22722.503000000001</v>
      </c>
      <c r="L1987" s="58">
        <v>20062.902999999998</v>
      </c>
      <c r="M1987" s="58">
        <v>17146.5</v>
      </c>
      <c r="N1987" s="58">
        <v>14070.835999999999</v>
      </c>
      <c r="O1987" s="58">
        <v>10767.011</v>
      </c>
      <c r="P1987" s="58">
        <v>8714.7890000000007</v>
      </c>
      <c r="Q1987" s="58">
        <v>8239.5210000000006</v>
      </c>
      <c r="R1987" s="58">
        <v>6683.3159999999998</v>
      </c>
      <c r="S1987" s="58">
        <v>5705.3819999999996</v>
      </c>
      <c r="T1987" s="58">
        <v>3986.4259999999999</v>
      </c>
      <c r="U1987" s="58">
        <v>2565.7950000000001</v>
      </c>
      <c r="V1987" s="58">
        <v>1714.566</v>
      </c>
      <c r="W1987" s="58" t="s">
        <v>311</v>
      </c>
      <c r="X1987" s="58">
        <v>818.14400000000001</v>
      </c>
      <c r="Y1987" s="58">
        <v>348.70400000000001</v>
      </c>
      <c r="Z1987" s="58">
        <v>91.266999999999996</v>
      </c>
      <c r="AA1987" s="58">
        <v>18.977</v>
      </c>
      <c r="AB1987" s="58">
        <v>3.6309999999999998</v>
      </c>
      <c r="AC1987" s="50" t="str">
        <f t="shared" si="129"/>
        <v>Land-locked Developing Countries (LLDC)-1990</v>
      </c>
      <c r="AD1987" s="51">
        <f t="shared" si="130"/>
        <v>141058.33500000002</v>
      </c>
      <c r="AE1987" s="15">
        <f t="shared" si="131"/>
        <v>0.88684325530993957</v>
      </c>
      <c r="AF1987">
        <f t="shared" si="132"/>
        <v>3.7206673860585925E-2</v>
      </c>
    </row>
    <row r="1988" spans="1:32" x14ac:dyDescent="0.25">
      <c r="A1988" s="59">
        <v>1971</v>
      </c>
      <c r="B1988" s="60" t="s">
        <v>309</v>
      </c>
      <c r="C1988" s="61" t="s">
        <v>313</v>
      </c>
      <c r="D1988" s="62"/>
      <c r="E1988" s="62">
        <v>4</v>
      </c>
      <c r="F1988" s="62">
        <v>1990</v>
      </c>
      <c r="G1988" s="50">
        <v>2377.8679999999999</v>
      </c>
      <c r="H1988" s="50">
        <v>1917.848</v>
      </c>
      <c r="I1988" s="50">
        <v>1588.9349999999999</v>
      </c>
      <c r="J1988" s="50">
        <v>1285.5150000000001</v>
      </c>
      <c r="K1988" s="50">
        <v>1042.854</v>
      </c>
      <c r="L1988" s="50">
        <v>852.01700000000005</v>
      </c>
      <c r="M1988" s="50">
        <v>720.471</v>
      </c>
      <c r="N1988" s="50">
        <v>611.59900000000005</v>
      </c>
      <c r="O1988" s="50">
        <v>525.75800000000004</v>
      </c>
      <c r="P1988" s="50">
        <v>386.06200000000001</v>
      </c>
      <c r="Q1988" s="50">
        <v>284.40800000000002</v>
      </c>
      <c r="R1988" s="50">
        <v>212.01900000000001</v>
      </c>
      <c r="S1988" s="50">
        <v>172.83</v>
      </c>
      <c r="T1988" s="50">
        <v>131.828</v>
      </c>
      <c r="U1988" s="50">
        <v>80.099999999999994</v>
      </c>
      <c r="V1988" s="50">
        <v>39.594000000000001</v>
      </c>
      <c r="W1988" s="50" t="s">
        <v>311</v>
      </c>
      <c r="X1988" s="50">
        <v>14.693</v>
      </c>
      <c r="Y1988" s="50">
        <v>3.69</v>
      </c>
      <c r="Z1988" s="50">
        <v>0.874</v>
      </c>
      <c r="AA1988" s="50">
        <v>0.14099999999999999</v>
      </c>
      <c r="AB1988" s="50">
        <v>0.01</v>
      </c>
      <c r="AC1988" s="50" t="str">
        <f t="shared" si="129"/>
        <v>Afghanistan-1990</v>
      </c>
      <c r="AD1988" s="51">
        <f t="shared" si="130"/>
        <v>6093.5330000000004</v>
      </c>
      <c r="AE1988" s="15">
        <f t="shared" si="131"/>
        <v>1.0101825985023793</v>
      </c>
      <c r="AF1988">
        <f t="shared" si="132"/>
        <v>2.2618620652345968E-2</v>
      </c>
    </row>
    <row r="1989" spans="1:32" x14ac:dyDescent="0.25">
      <c r="A1989" s="59">
        <v>1972</v>
      </c>
      <c r="B1989" s="60" t="s">
        <v>309</v>
      </c>
      <c r="C1989" s="61" t="s">
        <v>314</v>
      </c>
      <c r="D1989" s="62"/>
      <c r="E1989" s="62">
        <v>51</v>
      </c>
      <c r="F1989" s="62">
        <v>1990</v>
      </c>
      <c r="G1989" s="50">
        <v>385.61599999999999</v>
      </c>
      <c r="H1989" s="50">
        <v>362.70800000000003</v>
      </c>
      <c r="I1989" s="50">
        <v>314.678</v>
      </c>
      <c r="J1989" s="50">
        <v>278.78899999999999</v>
      </c>
      <c r="K1989" s="50">
        <v>282.86200000000002</v>
      </c>
      <c r="L1989" s="50">
        <v>335.64800000000002</v>
      </c>
      <c r="M1989" s="50">
        <v>335.00299999999999</v>
      </c>
      <c r="N1989" s="50">
        <v>251.19300000000001</v>
      </c>
      <c r="O1989" s="50">
        <v>169.977</v>
      </c>
      <c r="P1989" s="50">
        <v>113.705</v>
      </c>
      <c r="Q1989" s="50">
        <v>195.792</v>
      </c>
      <c r="R1989" s="50">
        <v>156.86000000000001</v>
      </c>
      <c r="S1989" s="50">
        <v>156.066</v>
      </c>
      <c r="T1989" s="50">
        <v>79.424000000000007</v>
      </c>
      <c r="U1989" s="50">
        <v>39.331000000000003</v>
      </c>
      <c r="V1989" s="50">
        <v>40.177</v>
      </c>
      <c r="W1989" s="50" t="s">
        <v>311</v>
      </c>
      <c r="X1989" s="50">
        <v>23.443000000000001</v>
      </c>
      <c r="Y1989" s="50">
        <v>12.037000000000001</v>
      </c>
      <c r="Z1989" s="50">
        <v>3.6</v>
      </c>
      <c r="AA1989" s="50">
        <v>0.97899999999999998</v>
      </c>
      <c r="AB1989" s="50">
        <v>0.27700000000000002</v>
      </c>
      <c r="AC1989" s="50" t="str">
        <f t="shared" si="129"/>
        <v>Armenia-1990</v>
      </c>
      <c r="AD1989" s="51">
        <f t="shared" si="130"/>
        <v>2275.895</v>
      </c>
      <c r="AE1989" s="15">
        <f t="shared" si="131"/>
        <v>0.55462576261207119</v>
      </c>
      <c r="AF1989">
        <f t="shared" si="132"/>
        <v>5.9680786798754208E-2</v>
      </c>
    </row>
    <row r="1990" spans="1:32" x14ac:dyDescent="0.25">
      <c r="A1990" s="59">
        <v>1973</v>
      </c>
      <c r="B1990" s="60" t="s">
        <v>309</v>
      </c>
      <c r="C1990" s="61" t="s">
        <v>315</v>
      </c>
      <c r="D1990" s="62">
        <v>1</v>
      </c>
      <c r="E1990" s="62">
        <v>31</v>
      </c>
      <c r="F1990" s="62">
        <v>1990</v>
      </c>
      <c r="G1990" s="50">
        <v>938.59100000000001</v>
      </c>
      <c r="H1990" s="50">
        <v>785.35799999999995</v>
      </c>
      <c r="I1990" s="50">
        <v>680.83199999999999</v>
      </c>
      <c r="J1990" s="50">
        <v>674.322</v>
      </c>
      <c r="K1990" s="50">
        <v>655.101</v>
      </c>
      <c r="L1990" s="50">
        <v>733.38699999999994</v>
      </c>
      <c r="M1990" s="50">
        <v>620.53200000000004</v>
      </c>
      <c r="N1990" s="50">
        <v>445.06799999999998</v>
      </c>
      <c r="O1990" s="50">
        <v>264.67599999999999</v>
      </c>
      <c r="P1990" s="50">
        <v>220.625</v>
      </c>
      <c r="Q1990" s="50">
        <v>352.21</v>
      </c>
      <c r="R1990" s="50">
        <v>297.40899999999999</v>
      </c>
      <c r="S1990" s="50">
        <v>238.49700000000001</v>
      </c>
      <c r="T1990" s="50">
        <v>123.892</v>
      </c>
      <c r="U1990" s="50">
        <v>73.381</v>
      </c>
      <c r="V1990" s="50">
        <v>68.206999999999994</v>
      </c>
      <c r="W1990" s="50" t="s">
        <v>311</v>
      </c>
      <c r="X1990" s="50">
        <v>40.747</v>
      </c>
      <c r="Y1990" s="50">
        <v>22.738</v>
      </c>
      <c r="Z1990" s="50">
        <v>6.2519999999999998</v>
      </c>
      <c r="AA1990" s="50">
        <v>0.85299999999999998</v>
      </c>
      <c r="AB1990" s="50">
        <v>9.1999999999999998E-2</v>
      </c>
      <c r="AC1990" s="50" t="str">
        <f t="shared" si="129"/>
        <v>Azerbaijan-1990</v>
      </c>
      <c r="AD1990" s="51">
        <f t="shared" si="130"/>
        <v>4501.8270000000002</v>
      </c>
      <c r="AE1990" s="15">
        <f t="shared" si="131"/>
        <v>0.60885125083660463</v>
      </c>
      <c r="AF1990">
        <f t="shared" si="132"/>
        <v>4.8672517681617372E-2</v>
      </c>
    </row>
    <row r="1991" spans="1:32" x14ac:dyDescent="0.25">
      <c r="A1991" s="59">
        <v>1974</v>
      </c>
      <c r="B1991" s="60" t="s">
        <v>309</v>
      </c>
      <c r="C1991" s="61" t="s">
        <v>316</v>
      </c>
      <c r="D1991" s="62"/>
      <c r="E1991" s="62">
        <v>64</v>
      </c>
      <c r="F1991" s="62">
        <v>1990</v>
      </c>
      <c r="G1991" s="50">
        <v>92.436000000000007</v>
      </c>
      <c r="H1991" s="50">
        <v>76.700999999999993</v>
      </c>
      <c r="I1991" s="50">
        <v>66.474999999999994</v>
      </c>
      <c r="J1991" s="50">
        <v>56.273000000000003</v>
      </c>
      <c r="K1991" s="50">
        <v>46.610999999999997</v>
      </c>
      <c r="L1991" s="50">
        <v>37.917999999999999</v>
      </c>
      <c r="M1991" s="50">
        <v>31.707000000000001</v>
      </c>
      <c r="N1991" s="50">
        <v>26.895</v>
      </c>
      <c r="O1991" s="50">
        <v>25.670999999999999</v>
      </c>
      <c r="P1991" s="50">
        <v>21.262</v>
      </c>
      <c r="Q1991" s="50">
        <v>17.122</v>
      </c>
      <c r="R1991" s="50">
        <v>13.340999999999999</v>
      </c>
      <c r="S1991" s="50">
        <v>9.8510000000000009</v>
      </c>
      <c r="T1991" s="50">
        <v>6.7770000000000001</v>
      </c>
      <c r="U1991" s="50">
        <v>4.2720000000000002</v>
      </c>
      <c r="V1991" s="50">
        <v>2.37</v>
      </c>
      <c r="W1991" s="50" t="s">
        <v>311</v>
      </c>
      <c r="X1991" s="50">
        <v>1.091</v>
      </c>
      <c r="Y1991" s="50">
        <v>0.38800000000000001</v>
      </c>
      <c r="Z1991" s="50">
        <v>0.10199999999999999</v>
      </c>
      <c r="AA1991" s="50">
        <v>1.4999999999999999E-2</v>
      </c>
      <c r="AB1991" s="50">
        <v>2E-3</v>
      </c>
      <c r="AC1991" s="50" t="str">
        <f t="shared" si="129"/>
        <v>Bhutan-1990</v>
      </c>
      <c r="AD1991" s="51">
        <f t="shared" si="130"/>
        <v>286.65100000000001</v>
      </c>
      <c r="AE1991" s="15">
        <f t="shared" si="131"/>
        <v>0.87433499272634663</v>
      </c>
      <c r="AF1991">
        <f t="shared" si="132"/>
        <v>2.8753712210131684E-2</v>
      </c>
    </row>
    <row r="1992" spans="1:32" x14ac:dyDescent="0.25">
      <c r="A1992" s="59">
        <v>1975</v>
      </c>
      <c r="B1992" s="60" t="s">
        <v>309</v>
      </c>
      <c r="C1992" s="61" t="s">
        <v>317</v>
      </c>
      <c r="D1992" s="62"/>
      <c r="E1992" s="62">
        <v>68</v>
      </c>
      <c r="F1992" s="62">
        <v>1990</v>
      </c>
      <c r="G1992" s="50">
        <v>1045.2570000000001</v>
      </c>
      <c r="H1992" s="50">
        <v>941.48699999999997</v>
      </c>
      <c r="I1992" s="50">
        <v>844.13</v>
      </c>
      <c r="J1992" s="50">
        <v>720.04899999999998</v>
      </c>
      <c r="K1992" s="50">
        <v>605.06799999999998</v>
      </c>
      <c r="L1992" s="50">
        <v>508.214</v>
      </c>
      <c r="M1992" s="50">
        <v>434.82</v>
      </c>
      <c r="N1992" s="50">
        <v>379.16</v>
      </c>
      <c r="O1992" s="50">
        <v>292.40499999999997</v>
      </c>
      <c r="P1992" s="50">
        <v>254.83799999999999</v>
      </c>
      <c r="Q1992" s="50">
        <v>198.214</v>
      </c>
      <c r="R1992" s="50">
        <v>174.31700000000001</v>
      </c>
      <c r="S1992" s="50">
        <v>156.191</v>
      </c>
      <c r="T1992" s="50">
        <v>122.032</v>
      </c>
      <c r="U1992" s="50">
        <v>88.632999999999996</v>
      </c>
      <c r="V1992" s="50">
        <v>56.308999999999997</v>
      </c>
      <c r="W1992" s="50" t="s">
        <v>311</v>
      </c>
      <c r="X1992" s="50">
        <v>27.760999999999999</v>
      </c>
      <c r="Y1992" s="50">
        <v>6.5629999999999997</v>
      </c>
      <c r="Z1992" s="50">
        <v>0.75700000000000001</v>
      </c>
      <c r="AA1992" s="50">
        <v>3.9E-2</v>
      </c>
      <c r="AB1992" s="50">
        <v>0</v>
      </c>
      <c r="AC1992" s="50" t="str">
        <f t="shared" si="129"/>
        <v>Bolivia (Plurinational State of)-1990</v>
      </c>
      <c r="AD1992" s="51">
        <f t="shared" si="130"/>
        <v>3723.2759999999994</v>
      </c>
      <c r="AE1992" s="15">
        <f t="shared" si="131"/>
        <v>0.84145467593592349</v>
      </c>
      <c r="AF1992">
        <f t="shared" si="132"/>
        <v>4.6092018034375175E-2</v>
      </c>
    </row>
    <row r="1993" spans="1:32" x14ac:dyDescent="0.25">
      <c r="A1993" s="59">
        <v>1976</v>
      </c>
      <c r="B1993" s="60" t="s">
        <v>309</v>
      </c>
      <c r="C1993" s="61" t="s">
        <v>318</v>
      </c>
      <c r="D1993" s="62"/>
      <c r="E1993" s="62">
        <v>72</v>
      </c>
      <c r="F1993" s="62">
        <v>1990</v>
      </c>
      <c r="G1993" s="50">
        <v>215.881</v>
      </c>
      <c r="H1993" s="50">
        <v>212.709</v>
      </c>
      <c r="I1993" s="50">
        <v>183.744</v>
      </c>
      <c r="J1993" s="50">
        <v>150.29599999999999</v>
      </c>
      <c r="K1993" s="50">
        <v>124.764</v>
      </c>
      <c r="L1993" s="50">
        <v>105.92100000000001</v>
      </c>
      <c r="M1993" s="50">
        <v>92.004000000000005</v>
      </c>
      <c r="N1993" s="50">
        <v>77.16</v>
      </c>
      <c r="O1993" s="50">
        <v>51.896999999999998</v>
      </c>
      <c r="P1993" s="50">
        <v>43.255000000000003</v>
      </c>
      <c r="Q1993" s="50">
        <v>35.994</v>
      </c>
      <c r="R1993" s="50">
        <v>27.945</v>
      </c>
      <c r="S1993" s="50">
        <v>20.157</v>
      </c>
      <c r="T1993" s="50">
        <v>16.837</v>
      </c>
      <c r="U1993" s="50">
        <v>10.042999999999999</v>
      </c>
      <c r="V1993" s="50">
        <v>5.2290000000000001</v>
      </c>
      <c r="W1993" s="50" t="s">
        <v>311</v>
      </c>
      <c r="X1993" s="50">
        <v>2.706</v>
      </c>
      <c r="Y1993" s="50">
        <v>1.111</v>
      </c>
      <c r="Z1993" s="50">
        <v>0.223</v>
      </c>
      <c r="AA1993" s="50">
        <v>3.4000000000000002E-2</v>
      </c>
      <c r="AB1993" s="50">
        <v>2E-3</v>
      </c>
      <c r="AC1993" s="50" t="str">
        <f t="shared" si="129"/>
        <v>Botswana-1990</v>
      </c>
      <c r="AD1993" s="51">
        <f t="shared" si="130"/>
        <v>729.39300000000014</v>
      </c>
      <c r="AE1993" s="15">
        <f t="shared" si="131"/>
        <v>0.88912150239994059</v>
      </c>
      <c r="AF1993">
        <f t="shared" si="132"/>
        <v>2.6968973569138879E-2</v>
      </c>
    </row>
    <row r="1994" spans="1:32" x14ac:dyDescent="0.25">
      <c r="A1994" s="59">
        <v>1977</v>
      </c>
      <c r="B1994" s="60" t="s">
        <v>309</v>
      </c>
      <c r="C1994" s="61" t="s">
        <v>319</v>
      </c>
      <c r="D1994" s="62"/>
      <c r="E1994" s="62">
        <v>854</v>
      </c>
      <c r="F1994" s="62">
        <v>1990</v>
      </c>
      <c r="G1994" s="50">
        <v>1662.8820000000001</v>
      </c>
      <c r="H1994" s="50">
        <v>1357.684</v>
      </c>
      <c r="I1994" s="50">
        <v>1142.932</v>
      </c>
      <c r="J1994" s="50">
        <v>936.38199999999995</v>
      </c>
      <c r="K1994" s="50">
        <v>773.92100000000005</v>
      </c>
      <c r="L1994" s="50">
        <v>614.40599999999995</v>
      </c>
      <c r="M1994" s="50">
        <v>487.87200000000001</v>
      </c>
      <c r="N1994" s="50">
        <v>383.82499999999999</v>
      </c>
      <c r="O1994" s="50">
        <v>316.803</v>
      </c>
      <c r="P1994" s="50">
        <v>272.28399999999999</v>
      </c>
      <c r="Q1994" s="50">
        <v>225.85</v>
      </c>
      <c r="R1994" s="50">
        <v>187.59800000000001</v>
      </c>
      <c r="S1994" s="50">
        <v>159.33699999999999</v>
      </c>
      <c r="T1994" s="50">
        <v>128.322</v>
      </c>
      <c r="U1994" s="50">
        <v>89.373999999999995</v>
      </c>
      <c r="V1994" s="50">
        <v>48.87</v>
      </c>
      <c r="W1994" s="50" t="s">
        <v>311</v>
      </c>
      <c r="X1994" s="50">
        <v>18.154</v>
      </c>
      <c r="Y1994" s="50">
        <v>4.0549999999999997</v>
      </c>
      <c r="Z1994" s="50">
        <v>0.45800000000000002</v>
      </c>
      <c r="AA1994" s="50">
        <v>2.5000000000000001E-2</v>
      </c>
      <c r="AB1994" s="50">
        <v>0</v>
      </c>
      <c r="AC1994" s="50" t="str">
        <f t="shared" si="129"/>
        <v>Burkina Faso-1990</v>
      </c>
      <c r="AD1994" s="51">
        <f t="shared" si="130"/>
        <v>4358.2780000000002</v>
      </c>
      <c r="AE1994" s="15">
        <f t="shared" si="131"/>
        <v>1.0216778278026319</v>
      </c>
      <c r="AF1994">
        <f t="shared" si="132"/>
        <v>3.3943393959193484E-2</v>
      </c>
    </row>
    <row r="1995" spans="1:32" x14ac:dyDescent="0.25">
      <c r="A1995" s="59">
        <v>1978</v>
      </c>
      <c r="B1995" s="60" t="s">
        <v>309</v>
      </c>
      <c r="C1995" s="61" t="s">
        <v>320</v>
      </c>
      <c r="D1995" s="62"/>
      <c r="E1995" s="62">
        <v>108</v>
      </c>
      <c r="F1995" s="62">
        <v>1990</v>
      </c>
      <c r="G1995" s="50">
        <v>1088.579</v>
      </c>
      <c r="H1995" s="50">
        <v>835.68600000000004</v>
      </c>
      <c r="I1995" s="50">
        <v>645.13800000000003</v>
      </c>
      <c r="J1995" s="50">
        <v>494.46899999999999</v>
      </c>
      <c r="K1995" s="50">
        <v>446.23599999999999</v>
      </c>
      <c r="L1995" s="50">
        <v>409.92399999999998</v>
      </c>
      <c r="M1995" s="50">
        <v>363.72500000000002</v>
      </c>
      <c r="N1995" s="50">
        <v>287.13400000000001</v>
      </c>
      <c r="O1995" s="50">
        <v>186.87799999999999</v>
      </c>
      <c r="P1995" s="50">
        <v>151.53800000000001</v>
      </c>
      <c r="Q1995" s="50">
        <v>132.45500000000001</v>
      </c>
      <c r="R1995" s="50">
        <v>114.962</v>
      </c>
      <c r="S1995" s="50">
        <v>91.275999999999996</v>
      </c>
      <c r="T1995" s="50">
        <v>70.314999999999998</v>
      </c>
      <c r="U1995" s="50">
        <v>48.734000000000002</v>
      </c>
      <c r="V1995" s="50">
        <v>29.190999999999999</v>
      </c>
      <c r="W1995" s="50" t="s">
        <v>311</v>
      </c>
      <c r="X1995" s="50">
        <v>13.621</v>
      </c>
      <c r="Y1995" s="50">
        <v>4.4530000000000003</v>
      </c>
      <c r="Z1995" s="50">
        <v>0.99099999999999999</v>
      </c>
      <c r="AA1995" s="50">
        <v>0.104</v>
      </c>
      <c r="AB1995" s="50">
        <v>6.0000000000000001E-3</v>
      </c>
      <c r="AC1995" s="50" t="str">
        <f t="shared" si="129"/>
        <v>Burundi-1990</v>
      </c>
      <c r="AD1995" s="51">
        <f t="shared" si="130"/>
        <v>2678.5969999999998</v>
      </c>
      <c r="AE1995" s="15">
        <f t="shared" si="131"/>
        <v>1.0217356324971616</v>
      </c>
      <c r="AF1995">
        <f t="shared" si="132"/>
        <v>3.1900724085365866E-2</v>
      </c>
    </row>
    <row r="1996" spans="1:32" x14ac:dyDescent="0.25">
      <c r="A1996" s="59">
        <v>1979</v>
      </c>
      <c r="B1996" s="60" t="s">
        <v>309</v>
      </c>
      <c r="C1996" s="61" t="s">
        <v>321</v>
      </c>
      <c r="D1996" s="62"/>
      <c r="E1996" s="62">
        <v>140</v>
      </c>
      <c r="F1996" s="62">
        <v>1990</v>
      </c>
      <c r="G1996" s="50">
        <v>501.84199999999998</v>
      </c>
      <c r="H1996" s="50">
        <v>417.64600000000002</v>
      </c>
      <c r="I1996" s="50">
        <v>350.91</v>
      </c>
      <c r="J1996" s="50">
        <v>295.79399999999998</v>
      </c>
      <c r="K1996" s="50">
        <v>248.52199999999999</v>
      </c>
      <c r="L1996" s="50">
        <v>210.36500000000001</v>
      </c>
      <c r="M1996" s="50">
        <v>177.83199999999999</v>
      </c>
      <c r="N1996" s="50">
        <v>146.68100000000001</v>
      </c>
      <c r="O1996" s="50">
        <v>122.184</v>
      </c>
      <c r="P1996" s="50">
        <v>109.125</v>
      </c>
      <c r="Q1996" s="50">
        <v>94.727999999999994</v>
      </c>
      <c r="R1996" s="50">
        <v>80.403000000000006</v>
      </c>
      <c r="S1996" s="50">
        <v>65.861000000000004</v>
      </c>
      <c r="T1996" s="50">
        <v>49.804000000000002</v>
      </c>
      <c r="U1996" s="50">
        <v>33.743000000000002</v>
      </c>
      <c r="V1996" s="50">
        <v>20.542000000000002</v>
      </c>
      <c r="W1996" s="50" t="s">
        <v>311</v>
      </c>
      <c r="X1996" s="50">
        <v>9.7789999999999999</v>
      </c>
      <c r="Y1996" s="50">
        <v>3.2440000000000002</v>
      </c>
      <c r="Z1996" s="50">
        <v>0.69</v>
      </c>
      <c r="AA1996" s="50">
        <v>7.9000000000000001E-2</v>
      </c>
      <c r="AB1996" s="50">
        <v>6.0000000000000001E-3</v>
      </c>
      <c r="AC1996" s="50" t="str">
        <f t="shared" si="129"/>
        <v>Central African Republic-1990</v>
      </c>
      <c r="AD1996" s="51">
        <f t="shared" si="130"/>
        <v>1551.4950000000001</v>
      </c>
      <c r="AE1996" s="15">
        <f t="shared" si="131"/>
        <v>0.89480468838120653</v>
      </c>
      <c r="AF1996">
        <f t="shared" si="132"/>
        <v>4.1775857553776836E-2</v>
      </c>
    </row>
    <row r="1997" spans="1:32" x14ac:dyDescent="0.25">
      <c r="A1997" s="59">
        <v>1980</v>
      </c>
      <c r="B1997" s="60" t="s">
        <v>309</v>
      </c>
      <c r="C1997" s="61" t="s">
        <v>322</v>
      </c>
      <c r="D1997" s="62"/>
      <c r="E1997" s="62">
        <v>148</v>
      </c>
      <c r="F1997" s="62">
        <v>1990</v>
      </c>
      <c r="G1997" s="50">
        <v>1175.0129999999999</v>
      </c>
      <c r="H1997" s="50">
        <v>910.68600000000004</v>
      </c>
      <c r="I1997" s="50">
        <v>740.92499999999995</v>
      </c>
      <c r="J1997" s="50">
        <v>602.53800000000001</v>
      </c>
      <c r="K1997" s="50">
        <v>479.81400000000002</v>
      </c>
      <c r="L1997" s="50">
        <v>401.88200000000001</v>
      </c>
      <c r="M1997" s="50">
        <v>343.76799999999997</v>
      </c>
      <c r="N1997" s="50">
        <v>294.07</v>
      </c>
      <c r="O1997" s="50">
        <v>221.36199999999999</v>
      </c>
      <c r="P1997" s="50">
        <v>190.154</v>
      </c>
      <c r="Q1997" s="50">
        <v>161.99299999999999</v>
      </c>
      <c r="R1997" s="50">
        <v>134.124</v>
      </c>
      <c r="S1997" s="50">
        <v>108.154</v>
      </c>
      <c r="T1997" s="50">
        <v>82.96</v>
      </c>
      <c r="U1997" s="50">
        <v>56.445999999999998</v>
      </c>
      <c r="V1997" s="50">
        <v>32.451999999999998</v>
      </c>
      <c r="W1997" s="50" t="s">
        <v>311</v>
      </c>
      <c r="X1997" s="50">
        <v>14.784000000000001</v>
      </c>
      <c r="Y1997" s="50">
        <v>4.6779999999999999</v>
      </c>
      <c r="Z1997" s="50">
        <v>0.95</v>
      </c>
      <c r="AA1997" s="50">
        <v>9.9000000000000005E-2</v>
      </c>
      <c r="AB1997" s="50">
        <v>7.0000000000000001E-3</v>
      </c>
      <c r="AC1997" s="50" t="str">
        <f t="shared" si="129"/>
        <v>Chad-1990</v>
      </c>
      <c r="AD1997" s="51">
        <f t="shared" si="130"/>
        <v>2937.8589999999999</v>
      </c>
      <c r="AE1997" s="15">
        <f t="shared" si="131"/>
        <v>1.0276190926793969</v>
      </c>
      <c r="AF1997">
        <f t="shared" si="132"/>
        <v>3.3372637233902845E-2</v>
      </c>
    </row>
    <row r="1998" spans="1:32" x14ac:dyDescent="0.25">
      <c r="A1998" s="59">
        <v>1981</v>
      </c>
      <c r="B1998" s="60" t="s">
        <v>309</v>
      </c>
      <c r="C1998" s="61" t="s">
        <v>323</v>
      </c>
      <c r="D1998" s="62"/>
      <c r="E1998" s="62">
        <v>231</v>
      </c>
      <c r="F1998" s="62">
        <v>1990</v>
      </c>
      <c r="G1998" s="50">
        <v>9101.5499999999993</v>
      </c>
      <c r="H1998" s="50">
        <v>7242.8140000000003</v>
      </c>
      <c r="I1998" s="50">
        <v>5914.6040000000003</v>
      </c>
      <c r="J1998" s="50">
        <v>4906.8680000000004</v>
      </c>
      <c r="K1998" s="50">
        <v>3965.373</v>
      </c>
      <c r="L1998" s="50">
        <v>3230.377</v>
      </c>
      <c r="M1998" s="50">
        <v>2745.2260000000001</v>
      </c>
      <c r="N1998" s="50">
        <v>2339.9079999999999</v>
      </c>
      <c r="O1998" s="50">
        <v>2089.5250000000001</v>
      </c>
      <c r="P1998" s="50">
        <v>1706.1210000000001</v>
      </c>
      <c r="Q1998" s="50">
        <v>1356.019</v>
      </c>
      <c r="R1998" s="50">
        <v>1142.432</v>
      </c>
      <c r="S1998" s="50">
        <v>832.31100000000004</v>
      </c>
      <c r="T1998" s="50">
        <v>656.56600000000003</v>
      </c>
      <c r="U1998" s="50">
        <v>438.10399999999998</v>
      </c>
      <c r="V1998" s="50">
        <v>266.99400000000003</v>
      </c>
      <c r="W1998" s="50" t="s">
        <v>311</v>
      </c>
      <c r="X1998" s="50">
        <v>111.29900000000001</v>
      </c>
      <c r="Y1998" s="50">
        <v>33.923000000000002</v>
      </c>
      <c r="Z1998" s="50">
        <v>5.8579999999999997</v>
      </c>
      <c r="AA1998" s="50">
        <v>0.60299999999999998</v>
      </c>
      <c r="AB1998" s="50">
        <v>4.1000000000000002E-2</v>
      </c>
      <c r="AC1998" s="50" t="str">
        <f t="shared" si="129"/>
        <v>Ethiopia-1990</v>
      </c>
      <c r="AD1998" s="51">
        <f t="shared" si="130"/>
        <v>24314.160000000003</v>
      </c>
      <c r="AE1998" s="15">
        <f t="shared" si="131"/>
        <v>0.97771652403373144</v>
      </c>
      <c r="AF1998">
        <f t="shared" si="132"/>
        <v>3.2494875585766962E-2</v>
      </c>
    </row>
    <row r="1999" spans="1:32" x14ac:dyDescent="0.25">
      <c r="A1999" s="59">
        <v>1982</v>
      </c>
      <c r="B1999" s="60" t="s">
        <v>309</v>
      </c>
      <c r="C1999" s="61" t="s">
        <v>324</v>
      </c>
      <c r="D1999" s="62"/>
      <c r="E1999" s="62">
        <v>398</v>
      </c>
      <c r="F1999" s="62">
        <v>1990</v>
      </c>
      <c r="G1999" s="50">
        <v>1878.183</v>
      </c>
      <c r="H1999" s="50">
        <v>1727.8530000000001</v>
      </c>
      <c r="I1999" s="50">
        <v>1591.5070000000001</v>
      </c>
      <c r="J1999" s="50">
        <v>1438.4</v>
      </c>
      <c r="K1999" s="50">
        <v>1327.1610000000001</v>
      </c>
      <c r="L1999" s="50">
        <v>1468.922</v>
      </c>
      <c r="M1999" s="50">
        <v>1413.181</v>
      </c>
      <c r="N1999" s="50">
        <v>1172.232</v>
      </c>
      <c r="O1999" s="50">
        <v>876.38900000000001</v>
      </c>
      <c r="P1999" s="50">
        <v>583.726</v>
      </c>
      <c r="Q1999" s="50">
        <v>919.93200000000002</v>
      </c>
      <c r="R1999" s="50">
        <v>551.43600000000004</v>
      </c>
      <c r="S1999" s="50">
        <v>622.13300000000004</v>
      </c>
      <c r="T1999" s="50">
        <v>360.37700000000001</v>
      </c>
      <c r="U1999" s="50">
        <v>218.61699999999999</v>
      </c>
      <c r="V1999" s="50">
        <v>204.279</v>
      </c>
      <c r="W1999" s="50" t="s">
        <v>311</v>
      </c>
      <c r="X1999" s="50">
        <v>103.045</v>
      </c>
      <c r="Y1999" s="50">
        <v>56.753999999999998</v>
      </c>
      <c r="Z1999" s="50">
        <v>19.965</v>
      </c>
      <c r="AA1999" s="50">
        <v>5.0490000000000004</v>
      </c>
      <c r="AB1999" s="50">
        <v>1.117</v>
      </c>
      <c r="AC1999" s="50" t="str">
        <f t="shared" si="129"/>
        <v>Kazakhstan-1990</v>
      </c>
      <c r="AD1999" s="51">
        <f t="shared" si="130"/>
        <v>10373.512000000001</v>
      </c>
      <c r="AE1999" s="15">
        <f t="shared" si="131"/>
        <v>0.59447041657637267</v>
      </c>
      <c r="AF1999">
        <f t="shared" si="132"/>
        <v>6.2243887777674665E-2</v>
      </c>
    </row>
    <row r="2000" spans="1:32" x14ac:dyDescent="0.25">
      <c r="A2000" s="59">
        <v>1983</v>
      </c>
      <c r="B2000" s="60" t="s">
        <v>309</v>
      </c>
      <c r="C2000" s="61" t="s">
        <v>325</v>
      </c>
      <c r="D2000" s="62"/>
      <c r="E2000" s="62">
        <v>417</v>
      </c>
      <c r="F2000" s="62">
        <v>1990</v>
      </c>
      <c r="G2000" s="50">
        <v>627.90599999999995</v>
      </c>
      <c r="H2000" s="50">
        <v>545.11300000000006</v>
      </c>
      <c r="I2000" s="50">
        <v>463.99700000000001</v>
      </c>
      <c r="J2000" s="50">
        <v>416.90300000000002</v>
      </c>
      <c r="K2000" s="50">
        <v>375.51900000000001</v>
      </c>
      <c r="L2000" s="50">
        <v>374.49299999999999</v>
      </c>
      <c r="M2000" s="50">
        <v>333.26400000000001</v>
      </c>
      <c r="N2000" s="50">
        <v>261.89999999999998</v>
      </c>
      <c r="O2000" s="50">
        <v>176.74199999999999</v>
      </c>
      <c r="P2000" s="50">
        <v>112.813</v>
      </c>
      <c r="Q2000" s="50">
        <v>178.19</v>
      </c>
      <c r="R2000" s="50">
        <v>141.27699999999999</v>
      </c>
      <c r="S2000" s="50">
        <v>144.83500000000001</v>
      </c>
      <c r="T2000" s="50">
        <v>85.254000000000005</v>
      </c>
      <c r="U2000" s="50">
        <v>49.029000000000003</v>
      </c>
      <c r="V2000" s="50">
        <v>42.42</v>
      </c>
      <c r="W2000" s="50" t="s">
        <v>311</v>
      </c>
      <c r="X2000" s="50">
        <v>20.91</v>
      </c>
      <c r="Y2000" s="50">
        <v>15.002000000000001</v>
      </c>
      <c r="Z2000" s="50">
        <v>5.3230000000000004</v>
      </c>
      <c r="AA2000" s="50">
        <v>1.617</v>
      </c>
      <c r="AB2000" s="50">
        <v>0.38300000000000001</v>
      </c>
      <c r="AC2000" s="50" t="str">
        <f t="shared" si="129"/>
        <v>Kyrgyzstan-1990</v>
      </c>
      <c r="AD2000" s="51">
        <f t="shared" si="130"/>
        <v>2515.9360000000001</v>
      </c>
      <c r="AE2000" s="15">
        <f t="shared" si="131"/>
        <v>0.73807680322551927</v>
      </c>
      <c r="AF2000">
        <f t="shared" si="132"/>
        <v>5.2959437046226403E-2</v>
      </c>
    </row>
    <row r="2001" spans="1:32" x14ac:dyDescent="0.25">
      <c r="A2001" s="59">
        <v>1984</v>
      </c>
      <c r="B2001" s="60" t="s">
        <v>309</v>
      </c>
      <c r="C2001" s="61" t="s">
        <v>326</v>
      </c>
      <c r="D2001" s="62"/>
      <c r="E2001" s="62">
        <v>418</v>
      </c>
      <c r="F2001" s="62">
        <v>1990</v>
      </c>
      <c r="G2001" s="50">
        <v>749.62</v>
      </c>
      <c r="H2001" s="50">
        <v>608.78099999999995</v>
      </c>
      <c r="I2001" s="50">
        <v>526.61800000000005</v>
      </c>
      <c r="J2001" s="50">
        <v>462.44799999999998</v>
      </c>
      <c r="K2001" s="50">
        <v>386.36</v>
      </c>
      <c r="L2001" s="50">
        <v>317.75599999999997</v>
      </c>
      <c r="M2001" s="50">
        <v>252.249</v>
      </c>
      <c r="N2001" s="50">
        <v>202.15299999999999</v>
      </c>
      <c r="O2001" s="50">
        <v>156.86699999999999</v>
      </c>
      <c r="P2001" s="50">
        <v>132.286</v>
      </c>
      <c r="Q2001" s="50">
        <v>120.682</v>
      </c>
      <c r="R2001" s="50">
        <v>104.575</v>
      </c>
      <c r="S2001" s="50">
        <v>87.87</v>
      </c>
      <c r="T2001" s="50">
        <v>65.760000000000005</v>
      </c>
      <c r="U2001" s="50">
        <v>44.35</v>
      </c>
      <c r="V2001" s="50">
        <v>25.148</v>
      </c>
      <c r="W2001" s="50" t="s">
        <v>311</v>
      </c>
      <c r="X2001" s="50">
        <v>10.867000000000001</v>
      </c>
      <c r="Y2001" s="50">
        <v>3.3839999999999999</v>
      </c>
      <c r="Z2001" s="50">
        <v>0.626</v>
      </c>
      <c r="AA2001" s="50">
        <v>6.8000000000000005E-2</v>
      </c>
      <c r="AB2001" s="50">
        <v>4.0000000000000001E-3</v>
      </c>
      <c r="AC2001" s="50" t="str">
        <f t="shared" si="129"/>
        <v>Lao People's Democratic Republic-1990</v>
      </c>
      <c r="AD2001" s="51">
        <f t="shared" si="130"/>
        <v>2223.2459999999996</v>
      </c>
      <c r="AE2001" s="15">
        <f t="shared" si="131"/>
        <v>0.91542996141677513</v>
      </c>
      <c r="AF2001">
        <f t="shared" si="132"/>
        <v>3.6562149715269103E-2</v>
      </c>
    </row>
    <row r="2002" spans="1:32" x14ac:dyDescent="0.25">
      <c r="A2002" s="59">
        <v>1985</v>
      </c>
      <c r="B2002" s="60" t="s">
        <v>309</v>
      </c>
      <c r="C2002" s="61" t="s">
        <v>327</v>
      </c>
      <c r="D2002" s="62"/>
      <c r="E2002" s="62">
        <v>426</v>
      </c>
      <c r="F2002" s="62">
        <v>1990</v>
      </c>
      <c r="G2002" s="50">
        <v>255.09100000000001</v>
      </c>
      <c r="H2002" s="50">
        <v>240.084</v>
      </c>
      <c r="I2002" s="50">
        <v>211.583</v>
      </c>
      <c r="J2002" s="50">
        <v>178.16900000000001</v>
      </c>
      <c r="K2002" s="50">
        <v>146.74600000000001</v>
      </c>
      <c r="L2002" s="50">
        <v>110.66800000000001</v>
      </c>
      <c r="M2002" s="50">
        <v>87.409000000000006</v>
      </c>
      <c r="N2002" s="50">
        <v>74.953999999999994</v>
      </c>
      <c r="O2002" s="50">
        <v>60.116</v>
      </c>
      <c r="P2002" s="50">
        <v>43.795999999999999</v>
      </c>
      <c r="Q2002" s="50">
        <v>47.148000000000003</v>
      </c>
      <c r="R2002" s="50">
        <v>45.921999999999997</v>
      </c>
      <c r="S2002" s="50">
        <v>34.578000000000003</v>
      </c>
      <c r="T2002" s="50">
        <v>28.571000000000002</v>
      </c>
      <c r="U2002" s="50">
        <v>19.356999999999999</v>
      </c>
      <c r="V2002" s="50">
        <v>11.507</v>
      </c>
      <c r="W2002" s="50" t="s">
        <v>311</v>
      </c>
      <c r="X2002" s="50">
        <v>5.8940000000000001</v>
      </c>
      <c r="Y2002" s="50">
        <v>1.8839999999999999</v>
      </c>
      <c r="Z2002" s="50">
        <v>0.40600000000000003</v>
      </c>
      <c r="AA2002" s="50">
        <v>5.0999999999999997E-2</v>
      </c>
      <c r="AB2002" s="50">
        <v>4.0000000000000001E-3</v>
      </c>
      <c r="AC2002" s="50" t="str">
        <f t="shared" si="129"/>
        <v>Lesotho-1990</v>
      </c>
      <c r="AD2002" s="51">
        <f t="shared" si="130"/>
        <v>829.50600000000009</v>
      </c>
      <c r="AE2002" s="15">
        <f t="shared" si="131"/>
        <v>0.93360626686244574</v>
      </c>
      <c r="AF2002">
        <f t="shared" si="132"/>
        <v>4.4051022480511168E-2</v>
      </c>
    </row>
    <row r="2003" spans="1:32" x14ac:dyDescent="0.25">
      <c r="A2003" s="59">
        <v>1986</v>
      </c>
      <c r="B2003" s="60" t="s">
        <v>309</v>
      </c>
      <c r="C2003" s="61" t="s">
        <v>328</v>
      </c>
      <c r="D2003" s="62"/>
      <c r="E2003" s="62">
        <v>454</v>
      </c>
      <c r="F2003" s="62">
        <v>1990</v>
      </c>
      <c r="G2003" s="50">
        <v>1759.9390000000001</v>
      </c>
      <c r="H2003" s="50">
        <v>1365.568</v>
      </c>
      <c r="I2003" s="50">
        <v>1183.317</v>
      </c>
      <c r="J2003" s="50">
        <v>993.51499999999999</v>
      </c>
      <c r="K2003" s="50">
        <v>827.18399999999997</v>
      </c>
      <c r="L2003" s="50">
        <v>697.548</v>
      </c>
      <c r="M2003" s="50">
        <v>589</v>
      </c>
      <c r="N2003" s="50">
        <v>477.916</v>
      </c>
      <c r="O2003" s="50">
        <v>420.31700000000001</v>
      </c>
      <c r="P2003" s="50">
        <v>315.68200000000002</v>
      </c>
      <c r="Q2003" s="50">
        <v>232.28</v>
      </c>
      <c r="R2003" s="50">
        <v>180.012</v>
      </c>
      <c r="S2003" s="50">
        <v>142.339</v>
      </c>
      <c r="T2003" s="50">
        <v>109.333</v>
      </c>
      <c r="U2003" s="50">
        <v>81.667000000000002</v>
      </c>
      <c r="V2003" s="50">
        <v>42.203000000000003</v>
      </c>
      <c r="W2003" s="50" t="s">
        <v>311</v>
      </c>
      <c r="X2003" s="50">
        <v>15.664999999999999</v>
      </c>
      <c r="Y2003" s="50">
        <v>3.6579999999999999</v>
      </c>
      <c r="Z2003" s="50">
        <v>0.38400000000000001</v>
      </c>
      <c r="AA2003" s="50">
        <v>2.5000000000000001E-2</v>
      </c>
      <c r="AB2003" s="50">
        <v>1E-3</v>
      </c>
      <c r="AC2003" s="50" t="str">
        <f t="shared" ref="AC2003:AC2066" si="133">C2003&amp;"-"&amp;F2003</f>
        <v>Malawi-1990</v>
      </c>
      <c r="AD2003" s="51">
        <f t="shared" ref="AD2003:AD2066" si="134">SUM(J2003:S2003)</f>
        <v>4875.7929999999997</v>
      </c>
      <c r="AE2003" s="15">
        <f t="shared" ref="AE2003:AE2066" si="135">IF(W2003="…",SUM(G2003:I2003,T2003:V2003,X2003:AB2003)/SUM(J2003:S2003),SUM(G2003:I2003,T2003:W2003)/SUM(J2003:S2003))</f>
        <v>0.93559345115758641</v>
      </c>
      <c r="AF2003">
        <f t="shared" ref="AF2003:AF2066" si="136">IF(W2003="…",SUM(T2003:V2003,X2003:AB2003)/SUM(G2003:S2003),SUM(T2003:W2003)/SUM(G2003:S2003))</f>
        <v>2.7539090633828273E-2</v>
      </c>
    </row>
    <row r="2004" spans="1:32" x14ac:dyDescent="0.25">
      <c r="A2004" s="59">
        <v>1987</v>
      </c>
      <c r="B2004" s="60" t="s">
        <v>309</v>
      </c>
      <c r="C2004" s="61" t="s">
        <v>329</v>
      </c>
      <c r="D2004" s="62"/>
      <c r="E2004" s="62">
        <v>466</v>
      </c>
      <c r="F2004" s="62">
        <v>1990</v>
      </c>
      <c r="G2004" s="50">
        <v>1579.8979999999999</v>
      </c>
      <c r="H2004" s="50">
        <v>1275.768</v>
      </c>
      <c r="I2004" s="50">
        <v>1095.9570000000001</v>
      </c>
      <c r="J2004" s="50">
        <v>913.99</v>
      </c>
      <c r="K2004" s="50">
        <v>710.14499999999998</v>
      </c>
      <c r="L2004" s="50">
        <v>543.57600000000002</v>
      </c>
      <c r="M2004" s="50">
        <v>444.22699999999998</v>
      </c>
      <c r="N2004" s="50">
        <v>387.209</v>
      </c>
      <c r="O2004" s="50">
        <v>305.642</v>
      </c>
      <c r="P2004" s="50">
        <v>284.51499999999999</v>
      </c>
      <c r="Q2004" s="50">
        <v>228.55799999999999</v>
      </c>
      <c r="R2004" s="50">
        <v>198.41900000000001</v>
      </c>
      <c r="S2004" s="50">
        <v>174.14</v>
      </c>
      <c r="T2004" s="50">
        <v>143.596</v>
      </c>
      <c r="U2004" s="50">
        <v>103.215</v>
      </c>
      <c r="V2004" s="50">
        <v>54.402000000000001</v>
      </c>
      <c r="W2004" s="50" t="s">
        <v>311</v>
      </c>
      <c r="X2004" s="50">
        <v>18.251000000000001</v>
      </c>
      <c r="Y2004" s="50">
        <v>3.3620000000000001</v>
      </c>
      <c r="Z2004" s="50">
        <v>0.30299999999999999</v>
      </c>
      <c r="AA2004" s="50">
        <v>1.4999999999999999E-2</v>
      </c>
      <c r="AB2004" s="50">
        <v>0</v>
      </c>
      <c r="AC2004" s="50" t="str">
        <f t="shared" si="133"/>
        <v>Mali-1990</v>
      </c>
      <c r="AD2004" s="51">
        <f t="shared" si="134"/>
        <v>4190.4209999999994</v>
      </c>
      <c r="AE2004" s="15">
        <f t="shared" si="135"/>
        <v>1.020128287825973</v>
      </c>
      <c r="AF2004">
        <f t="shared" si="136"/>
        <v>3.968831413831711E-2</v>
      </c>
    </row>
    <row r="2005" spans="1:32" x14ac:dyDescent="0.25">
      <c r="A2005" s="59">
        <v>1988</v>
      </c>
      <c r="B2005" s="60" t="s">
        <v>309</v>
      </c>
      <c r="C2005" s="61" t="s">
        <v>330</v>
      </c>
      <c r="D2005" s="62"/>
      <c r="E2005" s="62">
        <v>496</v>
      </c>
      <c r="F2005" s="62">
        <v>1990</v>
      </c>
      <c r="G2005" s="50">
        <v>332.05500000000001</v>
      </c>
      <c r="H2005" s="50">
        <v>291.19799999999998</v>
      </c>
      <c r="I2005" s="50">
        <v>260.57100000000003</v>
      </c>
      <c r="J2005" s="50">
        <v>244.01499999999999</v>
      </c>
      <c r="K2005" s="50">
        <v>213.59299999999999</v>
      </c>
      <c r="L2005" s="50">
        <v>189.053</v>
      </c>
      <c r="M2005" s="50">
        <v>137.34299999999999</v>
      </c>
      <c r="N2005" s="50">
        <v>107.759</v>
      </c>
      <c r="O2005" s="50">
        <v>78.507999999999996</v>
      </c>
      <c r="P2005" s="50">
        <v>71.355000000000004</v>
      </c>
      <c r="Q2005" s="50">
        <v>65.707999999999998</v>
      </c>
      <c r="R2005" s="50">
        <v>56.420999999999999</v>
      </c>
      <c r="S2005" s="50">
        <v>46.427</v>
      </c>
      <c r="T2005" s="50">
        <v>36.003999999999998</v>
      </c>
      <c r="U2005" s="50">
        <v>27.478999999999999</v>
      </c>
      <c r="V2005" s="50">
        <v>15.134</v>
      </c>
      <c r="W2005" s="50" t="s">
        <v>311</v>
      </c>
      <c r="X2005" s="50">
        <v>8.5960000000000001</v>
      </c>
      <c r="Y2005" s="50">
        <v>2.4220000000000002</v>
      </c>
      <c r="Z2005" s="50">
        <v>0.46300000000000002</v>
      </c>
      <c r="AA2005" s="50">
        <v>3.9E-2</v>
      </c>
      <c r="AB2005" s="50">
        <v>2E-3</v>
      </c>
      <c r="AC2005" s="50" t="str">
        <f t="shared" si="133"/>
        <v>Mongolia-1990</v>
      </c>
      <c r="AD2005" s="51">
        <f t="shared" si="134"/>
        <v>1210.182</v>
      </c>
      <c r="AE2005" s="15">
        <f t="shared" si="135"/>
        <v>0.80480704555182603</v>
      </c>
      <c r="AF2005">
        <f t="shared" si="136"/>
        <v>4.3046199485579299E-2</v>
      </c>
    </row>
    <row r="2006" spans="1:32" x14ac:dyDescent="0.25">
      <c r="A2006" s="59">
        <v>1989</v>
      </c>
      <c r="B2006" s="60" t="s">
        <v>309</v>
      </c>
      <c r="C2006" s="61" t="s">
        <v>331</v>
      </c>
      <c r="D2006" s="62"/>
      <c r="E2006" s="62">
        <v>524</v>
      </c>
      <c r="F2006" s="62">
        <v>1990</v>
      </c>
      <c r="G2006" s="50">
        <v>3057.7840000000001</v>
      </c>
      <c r="H2006" s="50">
        <v>2627.018</v>
      </c>
      <c r="I2006" s="50">
        <v>2270.9209999999998</v>
      </c>
      <c r="J2006" s="50">
        <v>1919.454</v>
      </c>
      <c r="K2006" s="50">
        <v>1612.2429999999999</v>
      </c>
      <c r="L2006" s="50">
        <v>1361.4269999999999</v>
      </c>
      <c r="M2006" s="50">
        <v>1197.095</v>
      </c>
      <c r="N2006" s="50">
        <v>1064.828</v>
      </c>
      <c r="O2006" s="50">
        <v>779.21500000000003</v>
      </c>
      <c r="P2006" s="50">
        <v>705.28899999999999</v>
      </c>
      <c r="Q2006" s="50">
        <v>600.61800000000005</v>
      </c>
      <c r="R2006" s="50">
        <v>489.95600000000002</v>
      </c>
      <c r="S2006" s="50">
        <v>402.22899999999998</v>
      </c>
      <c r="T2006" s="50">
        <v>297.87299999999999</v>
      </c>
      <c r="U2006" s="50">
        <v>192.87899999999999</v>
      </c>
      <c r="V2006" s="50">
        <v>107.935</v>
      </c>
      <c r="W2006" s="50" t="s">
        <v>311</v>
      </c>
      <c r="X2006" s="50">
        <v>46.517000000000003</v>
      </c>
      <c r="Y2006" s="50">
        <v>13.537000000000001</v>
      </c>
      <c r="Z2006" s="50">
        <v>2.335</v>
      </c>
      <c r="AA2006" s="50">
        <v>0.23799999999999999</v>
      </c>
      <c r="AB2006" s="50">
        <v>1.4999999999999999E-2</v>
      </c>
      <c r="AC2006" s="50" t="str">
        <f t="shared" si="133"/>
        <v>Nepal-1990</v>
      </c>
      <c r="AD2006" s="51">
        <f t="shared" si="134"/>
        <v>10132.354000000001</v>
      </c>
      <c r="AE2006" s="15">
        <f t="shared" si="135"/>
        <v>0.85044916511997082</v>
      </c>
      <c r="AF2006">
        <f t="shared" si="136"/>
        <v>3.6561598007350385E-2</v>
      </c>
    </row>
    <row r="2007" spans="1:32" x14ac:dyDescent="0.25">
      <c r="A2007" s="59">
        <v>1990</v>
      </c>
      <c r="B2007" s="60" t="s">
        <v>309</v>
      </c>
      <c r="C2007" s="61" t="s">
        <v>332</v>
      </c>
      <c r="D2007" s="62"/>
      <c r="E2007" s="62">
        <v>562</v>
      </c>
      <c r="F2007" s="62">
        <v>1990</v>
      </c>
      <c r="G2007" s="50">
        <v>1616.3040000000001</v>
      </c>
      <c r="H2007" s="50">
        <v>1239.4939999999999</v>
      </c>
      <c r="I2007" s="50">
        <v>1028.5989999999999</v>
      </c>
      <c r="J2007" s="50">
        <v>762.34900000000005</v>
      </c>
      <c r="K2007" s="50">
        <v>613.58699999999999</v>
      </c>
      <c r="L2007" s="50">
        <v>600.84199999999998</v>
      </c>
      <c r="M2007" s="50">
        <v>483.07100000000003</v>
      </c>
      <c r="N2007" s="50">
        <v>382.423</v>
      </c>
      <c r="O2007" s="50">
        <v>324.32799999999997</v>
      </c>
      <c r="P2007" s="50">
        <v>270.29000000000002</v>
      </c>
      <c r="Q2007" s="50">
        <v>210.79499999999999</v>
      </c>
      <c r="R2007" s="50">
        <v>167.20599999999999</v>
      </c>
      <c r="S2007" s="50">
        <v>129.334</v>
      </c>
      <c r="T2007" s="50">
        <v>91.027000000000001</v>
      </c>
      <c r="U2007" s="50">
        <v>54.857999999999997</v>
      </c>
      <c r="V2007" s="50">
        <v>27.062000000000001</v>
      </c>
      <c r="W2007" s="50" t="s">
        <v>311</v>
      </c>
      <c r="X2007" s="50">
        <v>9.2910000000000004</v>
      </c>
      <c r="Y2007" s="50">
        <v>1.8120000000000001</v>
      </c>
      <c r="Z2007" s="50">
        <v>0.18</v>
      </c>
      <c r="AA2007" s="50">
        <v>8.9999999999999993E-3</v>
      </c>
      <c r="AB2007" s="50">
        <v>0</v>
      </c>
      <c r="AC2007" s="50" t="str">
        <f t="shared" si="133"/>
        <v>Niger-1990</v>
      </c>
      <c r="AD2007" s="51">
        <f t="shared" si="134"/>
        <v>3944.2249999999999</v>
      </c>
      <c r="AE2007" s="15">
        <f t="shared" si="135"/>
        <v>1.0315425717346247</v>
      </c>
      <c r="AF2007">
        <f t="shared" si="136"/>
        <v>2.3534026805739249E-2</v>
      </c>
    </row>
    <row r="2008" spans="1:32" x14ac:dyDescent="0.25">
      <c r="A2008" s="59">
        <v>1991</v>
      </c>
      <c r="B2008" s="60" t="s">
        <v>309</v>
      </c>
      <c r="C2008" s="61" t="s">
        <v>333</v>
      </c>
      <c r="D2008" s="62"/>
      <c r="E2008" s="62">
        <v>600</v>
      </c>
      <c r="F2008" s="62">
        <v>1990</v>
      </c>
      <c r="G2008" s="50">
        <v>653.50599999999997</v>
      </c>
      <c r="H2008" s="50">
        <v>587.59400000000005</v>
      </c>
      <c r="I2008" s="50">
        <v>497.17399999999998</v>
      </c>
      <c r="J2008" s="50">
        <v>420.68299999999999</v>
      </c>
      <c r="K2008" s="50">
        <v>387.04300000000001</v>
      </c>
      <c r="L2008" s="50">
        <v>331.21100000000001</v>
      </c>
      <c r="M2008" s="50">
        <v>280.99299999999999</v>
      </c>
      <c r="N2008" s="50">
        <v>239.43600000000001</v>
      </c>
      <c r="O2008" s="50">
        <v>186.52099999999999</v>
      </c>
      <c r="P2008" s="50">
        <v>148.46299999999999</v>
      </c>
      <c r="Q2008" s="50">
        <v>124.815</v>
      </c>
      <c r="R2008" s="50">
        <v>95.968000000000004</v>
      </c>
      <c r="S2008" s="50">
        <v>87.899000000000001</v>
      </c>
      <c r="T2008" s="50">
        <v>67.334999999999994</v>
      </c>
      <c r="U2008" s="50">
        <v>48.616999999999997</v>
      </c>
      <c r="V2008" s="50">
        <v>31.393000000000001</v>
      </c>
      <c r="W2008" s="50" t="s">
        <v>311</v>
      </c>
      <c r="X2008" s="50">
        <v>16.739999999999998</v>
      </c>
      <c r="Y2008" s="50">
        <v>6.4119999999999999</v>
      </c>
      <c r="Z2008" s="50">
        <v>1.6419999999999999</v>
      </c>
      <c r="AA2008" s="50">
        <v>0.26700000000000002</v>
      </c>
      <c r="AB2008" s="50">
        <v>0.03</v>
      </c>
      <c r="AC2008" s="50" t="str">
        <f t="shared" si="133"/>
        <v>Paraguay-1990</v>
      </c>
      <c r="AD2008" s="51">
        <f t="shared" si="134"/>
        <v>2303.0319999999992</v>
      </c>
      <c r="AE2008" s="15">
        <f t="shared" si="135"/>
        <v>0.8296497834159493</v>
      </c>
      <c r="AF2008">
        <f t="shared" si="136"/>
        <v>4.266838492309169E-2</v>
      </c>
    </row>
    <row r="2009" spans="1:32" x14ac:dyDescent="0.25">
      <c r="A2009" s="59">
        <v>1992</v>
      </c>
      <c r="B2009" s="60" t="s">
        <v>309</v>
      </c>
      <c r="C2009" s="61" t="s">
        <v>334</v>
      </c>
      <c r="D2009" s="62">
        <v>2</v>
      </c>
      <c r="E2009" s="62">
        <v>498</v>
      </c>
      <c r="F2009" s="62">
        <v>1990</v>
      </c>
      <c r="G2009" s="50">
        <v>426.91199999999998</v>
      </c>
      <c r="H2009" s="50">
        <v>415.19600000000003</v>
      </c>
      <c r="I2009" s="50">
        <v>376.13200000000001</v>
      </c>
      <c r="J2009" s="50">
        <v>340.375</v>
      </c>
      <c r="K2009" s="50">
        <v>292.24700000000001</v>
      </c>
      <c r="L2009" s="50">
        <v>340.27699999999999</v>
      </c>
      <c r="M2009" s="50">
        <v>374.69900000000001</v>
      </c>
      <c r="N2009" s="50">
        <v>343.88200000000001</v>
      </c>
      <c r="O2009" s="50">
        <v>253.72800000000001</v>
      </c>
      <c r="P2009" s="50">
        <v>202.36</v>
      </c>
      <c r="Q2009" s="50">
        <v>235.70400000000001</v>
      </c>
      <c r="R2009" s="50">
        <v>203.68600000000001</v>
      </c>
      <c r="S2009" s="50">
        <v>197.018</v>
      </c>
      <c r="T2009" s="50">
        <v>152.154</v>
      </c>
      <c r="U2009" s="50">
        <v>83.022000000000006</v>
      </c>
      <c r="V2009" s="50">
        <v>73.326999999999998</v>
      </c>
      <c r="W2009" s="50" t="s">
        <v>311</v>
      </c>
      <c r="X2009" s="50">
        <v>34.768999999999998</v>
      </c>
      <c r="Y2009" s="50">
        <v>14.714</v>
      </c>
      <c r="Z2009" s="50">
        <v>3.3250000000000002</v>
      </c>
      <c r="AA2009" s="50">
        <v>0.53700000000000003</v>
      </c>
      <c r="AB2009" s="50">
        <v>5.1999999999999998E-2</v>
      </c>
      <c r="AC2009" s="50" t="str">
        <f t="shared" si="133"/>
        <v>Republic of Moldova-1990</v>
      </c>
      <c r="AD2009" s="51">
        <f t="shared" si="134"/>
        <v>2783.9760000000006</v>
      </c>
      <c r="AE2009" s="15">
        <f t="shared" si="135"/>
        <v>0.56758391595329827</v>
      </c>
      <c r="AF2009">
        <f t="shared" si="136"/>
        <v>9.0424904602849993E-2</v>
      </c>
    </row>
    <row r="2010" spans="1:32" x14ac:dyDescent="0.25">
      <c r="A2010" s="59">
        <v>1993</v>
      </c>
      <c r="B2010" s="60" t="s">
        <v>309</v>
      </c>
      <c r="C2010" s="61" t="s">
        <v>335</v>
      </c>
      <c r="D2010" s="62"/>
      <c r="E2010" s="62">
        <v>646</v>
      </c>
      <c r="F2010" s="62">
        <v>1990</v>
      </c>
      <c r="G2010" s="50">
        <v>1417.8589999999999</v>
      </c>
      <c r="H2010" s="50">
        <v>1195.3610000000001</v>
      </c>
      <c r="I2010" s="50">
        <v>959.43100000000004</v>
      </c>
      <c r="J2010" s="50">
        <v>748.31299999999999</v>
      </c>
      <c r="K2010" s="50">
        <v>597.12099999999998</v>
      </c>
      <c r="L2010" s="50">
        <v>502.19200000000001</v>
      </c>
      <c r="M2010" s="50">
        <v>440.79399999999998</v>
      </c>
      <c r="N2010" s="50">
        <v>355.95299999999997</v>
      </c>
      <c r="O2010" s="50">
        <v>268.97800000000001</v>
      </c>
      <c r="P2010" s="50">
        <v>175.745</v>
      </c>
      <c r="Q2010" s="50">
        <v>149.024</v>
      </c>
      <c r="R2010" s="50">
        <v>144.59</v>
      </c>
      <c r="S2010" s="50">
        <v>119.602</v>
      </c>
      <c r="T2010" s="50">
        <v>76.448999999999998</v>
      </c>
      <c r="U2010" s="50">
        <v>41.220999999999997</v>
      </c>
      <c r="V2010" s="50">
        <v>25.286999999999999</v>
      </c>
      <c r="W2010" s="50" t="s">
        <v>311</v>
      </c>
      <c r="X2010" s="50">
        <v>12.587</v>
      </c>
      <c r="Y2010" s="50">
        <v>4.18</v>
      </c>
      <c r="Z2010" s="50">
        <v>0.98299999999999998</v>
      </c>
      <c r="AA2010" s="50">
        <v>0.11899999999999999</v>
      </c>
      <c r="AB2010" s="50">
        <v>8.9999999999999993E-3</v>
      </c>
      <c r="AC2010" s="50" t="str">
        <f t="shared" si="133"/>
        <v>Rwanda-1990</v>
      </c>
      <c r="AD2010" s="51">
        <f t="shared" si="134"/>
        <v>3502.3119999999999</v>
      </c>
      <c r="AE2010" s="15">
        <f t="shared" si="135"/>
        <v>1.0660061125336635</v>
      </c>
      <c r="AF2010">
        <f t="shared" si="136"/>
        <v>2.2732981077074183E-2</v>
      </c>
    </row>
    <row r="2011" spans="1:32" x14ac:dyDescent="0.25">
      <c r="A2011" s="59">
        <v>1994</v>
      </c>
      <c r="B2011" s="60" t="s">
        <v>309</v>
      </c>
      <c r="C2011" s="61" t="s">
        <v>336</v>
      </c>
      <c r="D2011" s="62"/>
      <c r="E2011" s="62">
        <v>728</v>
      </c>
      <c r="F2011" s="62">
        <v>1990</v>
      </c>
      <c r="G2011" s="50">
        <v>1047.2529999999999</v>
      </c>
      <c r="H2011" s="50">
        <v>809.54600000000005</v>
      </c>
      <c r="I2011" s="50">
        <v>696.11300000000006</v>
      </c>
      <c r="J2011" s="50">
        <v>600.31899999999996</v>
      </c>
      <c r="K2011" s="50">
        <v>512.80200000000002</v>
      </c>
      <c r="L2011" s="50">
        <v>422.05099999999999</v>
      </c>
      <c r="M2011" s="50">
        <v>340.904</v>
      </c>
      <c r="N2011" s="50">
        <v>268.69299999999998</v>
      </c>
      <c r="O2011" s="50">
        <v>259.024</v>
      </c>
      <c r="P2011" s="50">
        <v>222.499</v>
      </c>
      <c r="Q2011" s="50">
        <v>181.07400000000001</v>
      </c>
      <c r="R2011" s="50">
        <v>143.21799999999999</v>
      </c>
      <c r="S2011" s="50">
        <v>106.791</v>
      </c>
      <c r="T2011" s="50">
        <v>74.784000000000006</v>
      </c>
      <c r="U2011" s="50">
        <v>46.454000000000001</v>
      </c>
      <c r="V2011" s="50">
        <v>24.393999999999998</v>
      </c>
      <c r="W2011" s="50" t="s">
        <v>311</v>
      </c>
      <c r="X2011" s="50">
        <v>9.5860000000000003</v>
      </c>
      <c r="Y2011" s="50">
        <v>2.5299999999999998</v>
      </c>
      <c r="Z2011" s="50">
        <v>0.40500000000000003</v>
      </c>
      <c r="AA2011" s="50">
        <v>3.9E-2</v>
      </c>
      <c r="AB2011" s="50">
        <v>2E-3</v>
      </c>
      <c r="AC2011" s="50" t="str">
        <f t="shared" si="133"/>
        <v>South Sudan-1990</v>
      </c>
      <c r="AD2011" s="51">
        <f t="shared" si="134"/>
        <v>3057.375</v>
      </c>
      <c r="AE2011" s="15">
        <f t="shared" si="135"/>
        <v>0.88674303937201049</v>
      </c>
      <c r="AF2011">
        <f t="shared" si="136"/>
        <v>2.8197131447999006E-2</v>
      </c>
    </row>
    <row r="2012" spans="1:32" x14ac:dyDescent="0.25">
      <c r="A2012" s="59">
        <v>1995</v>
      </c>
      <c r="B2012" s="60" t="s">
        <v>309</v>
      </c>
      <c r="C2012" s="61" t="s">
        <v>337</v>
      </c>
      <c r="D2012" s="62"/>
      <c r="E2012" s="62">
        <v>748</v>
      </c>
      <c r="F2012" s="62">
        <v>1990</v>
      </c>
      <c r="G2012" s="50">
        <v>163.565</v>
      </c>
      <c r="H2012" s="50">
        <v>136.541</v>
      </c>
      <c r="I2012" s="50">
        <v>112.18899999999999</v>
      </c>
      <c r="J2012" s="50">
        <v>93.677000000000007</v>
      </c>
      <c r="K2012" s="50">
        <v>75.715999999999994</v>
      </c>
      <c r="L2012" s="50">
        <v>58.37</v>
      </c>
      <c r="M2012" s="50">
        <v>46.155999999999999</v>
      </c>
      <c r="N2012" s="50">
        <v>38.216999999999999</v>
      </c>
      <c r="O2012" s="50">
        <v>32.21</v>
      </c>
      <c r="P2012" s="50">
        <v>26.603000000000002</v>
      </c>
      <c r="Q2012" s="50">
        <v>23.18</v>
      </c>
      <c r="R2012" s="50">
        <v>18.053999999999998</v>
      </c>
      <c r="S2012" s="50">
        <v>13.477</v>
      </c>
      <c r="T2012" s="50">
        <v>10.167999999999999</v>
      </c>
      <c r="U2012" s="50">
        <v>6.94</v>
      </c>
      <c r="V2012" s="50">
        <v>3.8980000000000001</v>
      </c>
      <c r="W2012" s="50" t="s">
        <v>311</v>
      </c>
      <c r="X2012" s="50">
        <v>1.7390000000000001</v>
      </c>
      <c r="Y2012" s="50">
        <v>0.55000000000000004</v>
      </c>
      <c r="Z2012" s="50">
        <v>0.109</v>
      </c>
      <c r="AA2012" s="50">
        <v>1.2999999999999999E-2</v>
      </c>
      <c r="AB2012" s="50">
        <v>1E-3</v>
      </c>
      <c r="AC2012" s="50" t="str">
        <f t="shared" si="133"/>
        <v>Swaziland-1990</v>
      </c>
      <c r="AD2012" s="51">
        <f t="shared" si="134"/>
        <v>425.65999999999991</v>
      </c>
      <c r="AE2012" s="15">
        <f t="shared" si="135"/>
        <v>1.0236174411502137</v>
      </c>
      <c r="AF2012">
        <f t="shared" si="136"/>
        <v>2.7946608111414112E-2</v>
      </c>
    </row>
    <row r="2013" spans="1:32" x14ac:dyDescent="0.25">
      <c r="A2013" s="59">
        <v>1996</v>
      </c>
      <c r="B2013" s="60" t="s">
        <v>309</v>
      </c>
      <c r="C2013" s="61" t="s">
        <v>338</v>
      </c>
      <c r="D2013" s="62"/>
      <c r="E2013" s="62">
        <v>762</v>
      </c>
      <c r="F2013" s="62">
        <v>1990</v>
      </c>
      <c r="G2013" s="50">
        <v>938.66200000000003</v>
      </c>
      <c r="H2013" s="50">
        <v>762.28700000000003</v>
      </c>
      <c r="I2013" s="50">
        <v>614.21699999999998</v>
      </c>
      <c r="J2013" s="50">
        <v>530.20000000000005</v>
      </c>
      <c r="K2013" s="50">
        <v>460.96100000000001</v>
      </c>
      <c r="L2013" s="50">
        <v>418.98099999999999</v>
      </c>
      <c r="M2013" s="50">
        <v>353.68099999999998</v>
      </c>
      <c r="N2013" s="50">
        <v>270.22699999999998</v>
      </c>
      <c r="O2013" s="50">
        <v>168.096</v>
      </c>
      <c r="P2013" s="50">
        <v>125.65300000000001</v>
      </c>
      <c r="Q2013" s="50">
        <v>170.20400000000001</v>
      </c>
      <c r="R2013" s="50">
        <v>140.54499999999999</v>
      </c>
      <c r="S2013" s="50">
        <v>127.376</v>
      </c>
      <c r="T2013" s="50">
        <v>76.995000000000005</v>
      </c>
      <c r="U2013" s="50">
        <v>46.585999999999999</v>
      </c>
      <c r="V2013" s="50">
        <v>37.311</v>
      </c>
      <c r="W2013" s="50" t="s">
        <v>311</v>
      </c>
      <c r="X2013" s="50">
        <v>21.826000000000001</v>
      </c>
      <c r="Y2013" s="50">
        <v>13.97</v>
      </c>
      <c r="Z2013" s="50">
        <v>4.5410000000000004</v>
      </c>
      <c r="AA2013" s="50">
        <v>1.157</v>
      </c>
      <c r="AB2013" s="50">
        <v>0.252</v>
      </c>
      <c r="AC2013" s="50" t="str">
        <f t="shared" si="133"/>
        <v>Tajikistan-1990</v>
      </c>
      <c r="AD2013" s="51">
        <f t="shared" si="134"/>
        <v>2765.9240000000004</v>
      </c>
      <c r="AE2013" s="15">
        <f t="shared" si="135"/>
        <v>0.91029399217042828</v>
      </c>
      <c r="AF2013">
        <f t="shared" si="136"/>
        <v>3.9880812975168711E-2</v>
      </c>
    </row>
    <row r="2014" spans="1:32" x14ac:dyDescent="0.25">
      <c r="A2014" s="59">
        <v>1997</v>
      </c>
      <c r="B2014" s="60" t="s">
        <v>309</v>
      </c>
      <c r="C2014" s="61" t="s">
        <v>339</v>
      </c>
      <c r="D2014" s="62">
        <v>3</v>
      </c>
      <c r="E2014" s="62">
        <v>807</v>
      </c>
      <c r="F2014" s="62">
        <v>1990</v>
      </c>
      <c r="G2014" s="50">
        <v>173.58</v>
      </c>
      <c r="H2014" s="50">
        <v>178.56899999999999</v>
      </c>
      <c r="I2014" s="50">
        <v>170.68100000000001</v>
      </c>
      <c r="J2014" s="50">
        <v>167.74100000000001</v>
      </c>
      <c r="K2014" s="50">
        <v>173.42</v>
      </c>
      <c r="L2014" s="50">
        <v>159.16200000000001</v>
      </c>
      <c r="M2014" s="50">
        <v>156.62899999999999</v>
      </c>
      <c r="N2014" s="50">
        <v>162.202</v>
      </c>
      <c r="O2014" s="50">
        <v>124.646</v>
      </c>
      <c r="P2014" s="50">
        <v>102.756</v>
      </c>
      <c r="Q2014" s="50">
        <v>103.586</v>
      </c>
      <c r="R2014" s="50">
        <v>97.174000000000007</v>
      </c>
      <c r="S2014" s="50">
        <v>82.263999999999996</v>
      </c>
      <c r="T2014" s="50">
        <v>61.164000000000001</v>
      </c>
      <c r="U2014" s="50">
        <v>31.167000000000002</v>
      </c>
      <c r="V2014" s="50">
        <v>29.135000000000002</v>
      </c>
      <c r="W2014" s="50" t="s">
        <v>311</v>
      </c>
      <c r="X2014" s="50">
        <v>15.523999999999999</v>
      </c>
      <c r="Y2014" s="50">
        <v>5.468</v>
      </c>
      <c r="Z2014" s="50">
        <v>1.1950000000000001</v>
      </c>
      <c r="AA2014" s="50">
        <v>0.153</v>
      </c>
      <c r="AB2014" s="50">
        <v>1.2E-2</v>
      </c>
      <c r="AC2014" s="50" t="str">
        <f t="shared" si="133"/>
        <v>TFYR Macedonia-1990</v>
      </c>
      <c r="AD2014" s="51">
        <f t="shared" si="134"/>
        <v>1329.58</v>
      </c>
      <c r="AE2014" s="15">
        <f t="shared" si="135"/>
        <v>0.5013974337760797</v>
      </c>
      <c r="AF2014">
        <f t="shared" si="136"/>
        <v>7.763831981040914E-2</v>
      </c>
    </row>
    <row r="2015" spans="1:32" x14ac:dyDescent="0.25">
      <c r="A2015" s="59">
        <v>1998</v>
      </c>
      <c r="B2015" s="60" t="s">
        <v>309</v>
      </c>
      <c r="C2015" s="61" t="s">
        <v>340</v>
      </c>
      <c r="D2015" s="62"/>
      <c r="E2015" s="62">
        <v>795</v>
      </c>
      <c r="F2015" s="62">
        <v>1990</v>
      </c>
      <c r="G2015" s="50">
        <v>580.45699999999999</v>
      </c>
      <c r="H2015" s="50">
        <v>483.05900000000003</v>
      </c>
      <c r="I2015" s="50">
        <v>431.71199999999999</v>
      </c>
      <c r="J2015" s="50">
        <v>373.93700000000001</v>
      </c>
      <c r="K2015" s="50">
        <v>342.30700000000002</v>
      </c>
      <c r="L2015" s="50">
        <v>318.233</v>
      </c>
      <c r="M2015" s="50">
        <v>276.94600000000003</v>
      </c>
      <c r="N2015" s="50">
        <v>208.72300000000001</v>
      </c>
      <c r="O2015" s="50">
        <v>133.59399999999999</v>
      </c>
      <c r="P2015" s="50">
        <v>91.275000000000006</v>
      </c>
      <c r="Q2015" s="50">
        <v>121.57</v>
      </c>
      <c r="R2015" s="50">
        <v>94.320999999999998</v>
      </c>
      <c r="S2015" s="50">
        <v>88.799000000000007</v>
      </c>
      <c r="T2015" s="50">
        <v>54.305</v>
      </c>
      <c r="U2015" s="50">
        <v>33.679000000000002</v>
      </c>
      <c r="V2015" s="50">
        <v>27.204999999999998</v>
      </c>
      <c r="W2015" s="50" t="s">
        <v>311</v>
      </c>
      <c r="X2015" s="50">
        <v>14.74</v>
      </c>
      <c r="Y2015" s="50">
        <v>6.8529999999999998</v>
      </c>
      <c r="Z2015" s="50">
        <v>1.8480000000000001</v>
      </c>
      <c r="AA2015" s="50">
        <v>0.36</v>
      </c>
      <c r="AB2015" s="50">
        <v>4.2999999999999997E-2</v>
      </c>
      <c r="AC2015" s="50" t="str">
        <f t="shared" si="133"/>
        <v>Turkmenistan-1990</v>
      </c>
      <c r="AD2015" s="51">
        <f t="shared" si="134"/>
        <v>2049.7050000000004</v>
      </c>
      <c r="AE2015" s="15">
        <f t="shared" si="135"/>
        <v>0.79731522341019789</v>
      </c>
      <c r="AF2015">
        <f t="shared" si="136"/>
        <v>3.9220205290198727E-2</v>
      </c>
    </row>
    <row r="2016" spans="1:32" x14ac:dyDescent="0.25">
      <c r="A2016" s="59">
        <v>1999</v>
      </c>
      <c r="B2016" s="60" t="s">
        <v>309</v>
      </c>
      <c r="C2016" s="61" t="s">
        <v>341</v>
      </c>
      <c r="D2016" s="62"/>
      <c r="E2016" s="62">
        <v>800</v>
      </c>
      <c r="F2016" s="62">
        <v>1990</v>
      </c>
      <c r="G2016" s="50">
        <v>3444.6489999999999</v>
      </c>
      <c r="H2016" s="50">
        <v>2710.7730000000001</v>
      </c>
      <c r="I2016" s="50">
        <v>2227.2420000000002</v>
      </c>
      <c r="J2016" s="50">
        <v>1844.2349999999999</v>
      </c>
      <c r="K2016" s="50">
        <v>1527.508</v>
      </c>
      <c r="L2016" s="50">
        <v>1229.1759999999999</v>
      </c>
      <c r="M2016" s="50">
        <v>994.06</v>
      </c>
      <c r="N2016" s="50">
        <v>813.73900000000003</v>
      </c>
      <c r="O2016" s="50">
        <v>634.54499999999996</v>
      </c>
      <c r="P2016" s="50">
        <v>515.327</v>
      </c>
      <c r="Q2016" s="50">
        <v>382.58300000000003</v>
      </c>
      <c r="R2016" s="50">
        <v>364.54899999999998</v>
      </c>
      <c r="S2016" s="50">
        <v>285.06700000000001</v>
      </c>
      <c r="T2016" s="50">
        <v>208.38900000000001</v>
      </c>
      <c r="U2016" s="50">
        <v>134.91999999999999</v>
      </c>
      <c r="V2016" s="50">
        <v>74.893000000000001</v>
      </c>
      <c r="W2016" s="50" t="s">
        <v>311</v>
      </c>
      <c r="X2016" s="50">
        <v>33.795999999999999</v>
      </c>
      <c r="Y2016" s="50">
        <v>10.948</v>
      </c>
      <c r="Z2016" s="50">
        <v>2.226</v>
      </c>
      <c r="AA2016" s="50">
        <v>0.26200000000000001</v>
      </c>
      <c r="AB2016" s="50">
        <v>0.02</v>
      </c>
      <c r="AC2016" s="50" t="str">
        <f t="shared" si="133"/>
        <v>Uganda-1990</v>
      </c>
      <c r="AD2016" s="51">
        <f t="shared" si="134"/>
        <v>8590.788999999997</v>
      </c>
      <c r="AE2016" s="15">
        <f t="shared" si="135"/>
        <v>1.0299540589345175</v>
      </c>
      <c r="AF2016">
        <f t="shared" si="136"/>
        <v>2.7422469664834845E-2</v>
      </c>
    </row>
    <row r="2017" spans="1:32" x14ac:dyDescent="0.25">
      <c r="A2017" s="59">
        <v>2000</v>
      </c>
      <c r="B2017" s="60" t="s">
        <v>309</v>
      </c>
      <c r="C2017" s="61" t="s">
        <v>342</v>
      </c>
      <c r="D2017" s="62"/>
      <c r="E2017" s="62">
        <v>860</v>
      </c>
      <c r="F2017" s="62">
        <v>1990</v>
      </c>
      <c r="G2017" s="50">
        <v>3216.9549999999999</v>
      </c>
      <c r="H2017" s="50">
        <v>2748.067</v>
      </c>
      <c r="I2017" s="50">
        <v>2357.3809999999999</v>
      </c>
      <c r="J2017" s="50">
        <v>2076.4839999999999</v>
      </c>
      <c r="K2017" s="50">
        <v>1816.7070000000001</v>
      </c>
      <c r="L2017" s="50">
        <v>1810.8989999999999</v>
      </c>
      <c r="M2017" s="50">
        <v>1508.5039999999999</v>
      </c>
      <c r="N2017" s="50">
        <v>1142.58</v>
      </c>
      <c r="O2017" s="50">
        <v>640.54100000000005</v>
      </c>
      <c r="P2017" s="50">
        <v>578.80999999999995</v>
      </c>
      <c r="Q2017" s="50">
        <v>656.20799999999997</v>
      </c>
      <c r="R2017" s="50">
        <v>551.15499999999997</v>
      </c>
      <c r="S2017" s="50">
        <v>516.87400000000002</v>
      </c>
      <c r="T2017" s="50">
        <v>306.56099999999998</v>
      </c>
      <c r="U2017" s="50">
        <v>184.19300000000001</v>
      </c>
      <c r="V2017" s="50">
        <v>158.59</v>
      </c>
      <c r="W2017" s="50" t="s">
        <v>311</v>
      </c>
      <c r="X2017" s="50">
        <v>96.123999999999995</v>
      </c>
      <c r="Y2017" s="50">
        <v>68.513999999999996</v>
      </c>
      <c r="Z2017" s="50">
        <v>20.603999999999999</v>
      </c>
      <c r="AA2017" s="50">
        <v>5.508</v>
      </c>
      <c r="AB2017" s="50">
        <v>1.204</v>
      </c>
      <c r="AC2017" s="50" t="str">
        <f t="shared" si="133"/>
        <v>Uzbekistan-1990</v>
      </c>
      <c r="AD2017" s="51">
        <f t="shared" si="134"/>
        <v>11298.761999999999</v>
      </c>
      <c r="AE2017" s="15">
        <f t="shared" si="135"/>
        <v>0.81103584622810876</v>
      </c>
      <c r="AF2017">
        <f t="shared" si="136"/>
        <v>4.2877066677743152E-2</v>
      </c>
    </row>
    <row r="2018" spans="1:32" x14ac:dyDescent="0.25">
      <c r="A2018" s="59">
        <v>2001</v>
      </c>
      <c r="B2018" s="60" t="s">
        <v>309</v>
      </c>
      <c r="C2018" s="61" t="s">
        <v>343</v>
      </c>
      <c r="D2018" s="62"/>
      <c r="E2018" s="62">
        <v>894</v>
      </c>
      <c r="F2018" s="62">
        <v>1990</v>
      </c>
      <c r="G2018" s="50">
        <v>1480.298</v>
      </c>
      <c r="H2018" s="50">
        <v>1228.8699999999999</v>
      </c>
      <c r="I2018" s="50">
        <v>1058.079</v>
      </c>
      <c r="J2018" s="50">
        <v>885.58</v>
      </c>
      <c r="K2018" s="50">
        <v>715.82799999999997</v>
      </c>
      <c r="L2018" s="50">
        <v>586.19600000000003</v>
      </c>
      <c r="M2018" s="50">
        <v>462.17899999999997</v>
      </c>
      <c r="N2018" s="50">
        <v>364.839</v>
      </c>
      <c r="O2018" s="50">
        <v>298.49299999999999</v>
      </c>
      <c r="P2018" s="50">
        <v>245.52799999999999</v>
      </c>
      <c r="Q2018" s="50">
        <v>199.95400000000001</v>
      </c>
      <c r="R2018" s="50">
        <v>160.613</v>
      </c>
      <c r="S2018" s="50">
        <v>125.45699999999999</v>
      </c>
      <c r="T2018" s="50">
        <v>93.108999999999995</v>
      </c>
      <c r="U2018" s="50">
        <v>62.335000000000001</v>
      </c>
      <c r="V2018" s="50">
        <v>36.225000000000001</v>
      </c>
      <c r="W2018" s="50" t="s">
        <v>311</v>
      </c>
      <c r="X2018" s="50">
        <v>16.805</v>
      </c>
      <c r="Y2018" s="50">
        <v>5.5659999999999998</v>
      </c>
      <c r="Z2018" s="50">
        <v>1.1579999999999999</v>
      </c>
      <c r="AA2018" s="50">
        <v>0.13100000000000001</v>
      </c>
      <c r="AB2018" s="50">
        <v>0.01</v>
      </c>
      <c r="AC2018" s="50" t="str">
        <f t="shared" si="133"/>
        <v>Zambia-1990</v>
      </c>
      <c r="AD2018" s="51">
        <f t="shared" si="134"/>
        <v>4044.6669999999995</v>
      </c>
      <c r="AE2018" s="15">
        <f t="shared" si="135"/>
        <v>0.98465114680639954</v>
      </c>
      <c r="AF2018">
        <f t="shared" si="136"/>
        <v>2.7565459629995924E-2</v>
      </c>
    </row>
    <row r="2019" spans="1:32" x14ac:dyDescent="0.25">
      <c r="A2019" s="59">
        <v>2002</v>
      </c>
      <c r="B2019" s="60" t="s">
        <v>309</v>
      </c>
      <c r="C2019" s="61" t="s">
        <v>346</v>
      </c>
      <c r="D2019" s="62"/>
      <c r="E2019" s="62">
        <v>716</v>
      </c>
      <c r="F2019" s="62">
        <v>1990</v>
      </c>
      <c r="G2019" s="50">
        <v>1736.2059999999999</v>
      </c>
      <c r="H2019" s="50">
        <v>1604.44</v>
      </c>
      <c r="I2019" s="50">
        <v>1377.6949999999999</v>
      </c>
      <c r="J2019" s="50">
        <v>1133.492</v>
      </c>
      <c r="K2019" s="50">
        <v>937.17899999999997</v>
      </c>
      <c r="L2019" s="50">
        <v>781.81100000000004</v>
      </c>
      <c r="M2019" s="50">
        <v>621.15599999999995</v>
      </c>
      <c r="N2019" s="50">
        <v>488.27800000000002</v>
      </c>
      <c r="O2019" s="50">
        <v>321.375</v>
      </c>
      <c r="P2019" s="50">
        <v>291.04899999999998</v>
      </c>
      <c r="Q2019" s="50">
        <v>232.923</v>
      </c>
      <c r="R2019" s="50">
        <v>192.809</v>
      </c>
      <c r="S2019" s="50">
        <v>160.34200000000001</v>
      </c>
      <c r="T2019" s="50">
        <v>118.461</v>
      </c>
      <c r="U2019" s="50">
        <v>93.049000000000007</v>
      </c>
      <c r="V2019" s="50">
        <v>52.883000000000003</v>
      </c>
      <c r="W2019" s="50" t="s">
        <v>311</v>
      </c>
      <c r="X2019" s="50">
        <v>26.794</v>
      </c>
      <c r="Y2019" s="50">
        <v>10.304</v>
      </c>
      <c r="Z2019" s="50">
        <v>2.4910000000000001</v>
      </c>
      <c r="AA2019" s="50">
        <v>0.34899999999999998</v>
      </c>
      <c r="AB2019" s="50">
        <v>2.7E-2</v>
      </c>
      <c r="AC2019" s="50" t="str">
        <f t="shared" si="133"/>
        <v>Zimbabwe-1990</v>
      </c>
      <c r="AD2019" s="51">
        <f t="shared" si="134"/>
        <v>5160.4139999999998</v>
      </c>
      <c r="AE2019" s="15">
        <f t="shared" si="135"/>
        <v>0.97331318766285024</v>
      </c>
      <c r="AF2019">
        <f t="shared" si="136"/>
        <v>3.0809347939087451E-2</v>
      </c>
    </row>
    <row r="2020" spans="1:32" x14ac:dyDescent="0.25">
      <c r="A2020" s="54">
        <v>2003</v>
      </c>
      <c r="B2020" s="55" t="s">
        <v>309</v>
      </c>
      <c r="C2020" s="56" t="s">
        <v>347</v>
      </c>
      <c r="D2020" s="57"/>
      <c r="E2020" s="57">
        <v>1674</v>
      </c>
      <c r="F2020" s="57">
        <v>1990</v>
      </c>
      <c r="G2020" s="58">
        <v>4045.038</v>
      </c>
      <c r="H2020" s="58">
        <v>4194.9560000000001</v>
      </c>
      <c r="I2020" s="58">
        <v>4585.4440000000004</v>
      </c>
      <c r="J2020" s="58">
        <v>4485.2280000000001</v>
      </c>
      <c r="K2020" s="58">
        <v>4282.357</v>
      </c>
      <c r="L2020" s="58">
        <v>4400.1130000000003</v>
      </c>
      <c r="M2020" s="58">
        <v>4581.5889999999999</v>
      </c>
      <c r="N2020" s="58">
        <v>4669.8649999999998</v>
      </c>
      <c r="O2020" s="58">
        <v>4265.335</v>
      </c>
      <c r="P2020" s="58">
        <v>3629.2979999999998</v>
      </c>
      <c r="Q2020" s="58">
        <v>3451.2040000000002</v>
      </c>
      <c r="R2020" s="58">
        <v>3356.192</v>
      </c>
      <c r="S2020" s="58">
        <v>3242.7890000000002</v>
      </c>
      <c r="T2020" s="58">
        <v>2825.9209999999998</v>
      </c>
      <c r="U2020" s="58">
        <v>1454.546</v>
      </c>
      <c r="V2020" s="58">
        <v>1603.223</v>
      </c>
      <c r="W2020" s="58" t="s">
        <v>311</v>
      </c>
      <c r="X2020" s="58">
        <v>995.44200000000001</v>
      </c>
      <c r="Y2020" s="58">
        <v>428.01499999999999</v>
      </c>
      <c r="Z2020" s="58">
        <v>115.136</v>
      </c>
      <c r="AA2020" s="58">
        <v>17.303999999999998</v>
      </c>
      <c r="AB2020" s="58">
        <v>1.496</v>
      </c>
      <c r="AC2020" s="50" t="str">
        <f t="shared" si="133"/>
        <v>Land-locked Countries (Others)-1990</v>
      </c>
      <c r="AD2020" s="51">
        <f t="shared" si="134"/>
        <v>40363.97</v>
      </c>
      <c r="AE2020" s="15">
        <f t="shared" si="135"/>
        <v>0.50209434304901124</v>
      </c>
      <c r="AF2020">
        <f t="shared" si="136"/>
        <v>0.13989783454630667</v>
      </c>
    </row>
    <row r="2021" spans="1:32" x14ac:dyDescent="0.25">
      <c r="A2021" s="59">
        <v>2004</v>
      </c>
      <c r="B2021" s="60" t="s">
        <v>309</v>
      </c>
      <c r="C2021" s="61" t="s">
        <v>348</v>
      </c>
      <c r="D2021" s="62"/>
      <c r="E2021" s="62">
        <v>40</v>
      </c>
      <c r="F2021" s="62">
        <v>1990</v>
      </c>
      <c r="G2021" s="50">
        <v>428.84500000000003</v>
      </c>
      <c r="H2021" s="50">
        <v>446.21</v>
      </c>
      <c r="I2021" s="50">
        <v>432.63400000000001</v>
      </c>
      <c r="J2021" s="50">
        <v>513.66899999999998</v>
      </c>
      <c r="K2021" s="50">
        <v>637.22</v>
      </c>
      <c r="L2021" s="50">
        <v>662.62</v>
      </c>
      <c r="M2021" s="50">
        <v>594.678</v>
      </c>
      <c r="N2021" s="50">
        <v>503.89800000000002</v>
      </c>
      <c r="O2021" s="50">
        <v>521.86800000000005</v>
      </c>
      <c r="P2021" s="50">
        <v>555.57899999999995</v>
      </c>
      <c r="Q2021" s="50">
        <v>473.92399999999998</v>
      </c>
      <c r="R2021" s="50">
        <v>398.96699999999998</v>
      </c>
      <c r="S2021" s="50">
        <v>401.31</v>
      </c>
      <c r="T2021" s="50">
        <v>391.55900000000003</v>
      </c>
      <c r="U2021" s="50">
        <v>229.33500000000001</v>
      </c>
      <c r="V2021" s="50">
        <v>255.15600000000001</v>
      </c>
      <c r="W2021" s="50" t="s">
        <v>311</v>
      </c>
      <c r="X2021" s="50">
        <v>173.94499999999999</v>
      </c>
      <c r="Y2021" s="50">
        <v>78.534000000000006</v>
      </c>
      <c r="Z2021" s="50">
        <v>20.867000000000001</v>
      </c>
      <c r="AA2021" s="50">
        <v>2.9340000000000002</v>
      </c>
      <c r="AB2021" s="50">
        <v>0.19700000000000001</v>
      </c>
      <c r="AC2021" s="50" t="str">
        <f t="shared" si="133"/>
        <v>Austria-1990</v>
      </c>
      <c r="AD2021" s="51">
        <f t="shared" si="134"/>
        <v>5263.7330000000002</v>
      </c>
      <c r="AE2021" s="15">
        <f t="shared" si="135"/>
        <v>0.4673899682981642</v>
      </c>
      <c r="AF2021">
        <f t="shared" si="136"/>
        <v>0.17538471886297968</v>
      </c>
    </row>
    <row r="2022" spans="1:32" x14ac:dyDescent="0.25">
      <c r="A2022" s="59">
        <v>2005</v>
      </c>
      <c r="B2022" s="60" t="s">
        <v>309</v>
      </c>
      <c r="C2022" s="61" t="s">
        <v>349</v>
      </c>
      <c r="D2022" s="62"/>
      <c r="E2022" s="62">
        <v>112</v>
      </c>
      <c r="F2022" s="62">
        <v>1990</v>
      </c>
      <c r="G2022" s="50">
        <v>792.02099999999996</v>
      </c>
      <c r="H2022" s="50">
        <v>807.59900000000005</v>
      </c>
      <c r="I2022" s="50">
        <v>742.19200000000001</v>
      </c>
      <c r="J2022" s="50">
        <v>726.54200000000003</v>
      </c>
      <c r="K2022" s="50">
        <v>680.38800000000003</v>
      </c>
      <c r="L2022" s="50">
        <v>821.06799999999998</v>
      </c>
      <c r="M2022" s="50">
        <v>862.45299999999997</v>
      </c>
      <c r="N2022" s="50">
        <v>745.52300000000002</v>
      </c>
      <c r="O2022" s="50">
        <v>615.553</v>
      </c>
      <c r="P2022" s="50">
        <v>465.416</v>
      </c>
      <c r="Q2022" s="50">
        <v>668.58399999999995</v>
      </c>
      <c r="R2022" s="50">
        <v>593.976</v>
      </c>
      <c r="S2022" s="50">
        <v>603.07100000000003</v>
      </c>
      <c r="T2022" s="50">
        <v>410.154</v>
      </c>
      <c r="U2022" s="50">
        <v>217.251</v>
      </c>
      <c r="V2022" s="50">
        <v>227.03200000000001</v>
      </c>
      <c r="W2022" s="50" t="s">
        <v>311</v>
      </c>
      <c r="X2022" s="50">
        <v>142.446</v>
      </c>
      <c r="Y2022" s="50">
        <v>69.841999999999999</v>
      </c>
      <c r="Z2022" s="50">
        <v>20.497</v>
      </c>
      <c r="AA2022" s="50">
        <v>4.6710000000000003</v>
      </c>
      <c r="AB2022" s="50">
        <v>0.56699999999999995</v>
      </c>
      <c r="AC2022" s="50" t="str">
        <f t="shared" si="133"/>
        <v>Belarus-1990</v>
      </c>
      <c r="AD2022" s="51">
        <f t="shared" si="134"/>
        <v>6782.5739999999996</v>
      </c>
      <c r="AE2022" s="15">
        <f t="shared" si="135"/>
        <v>0.50633756447036182</v>
      </c>
      <c r="AF2022">
        <f t="shared" si="136"/>
        <v>0.11972970016831823</v>
      </c>
    </row>
    <row r="2023" spans="1:32" x14ac:dyDescent="0.25">
      <c r="A2023" s="59">
        <v>2006</v>
      </c>
      <c r="B2023" s="60" t="s">
        <v>309</v>
      </c>
      <c r="C2023" s="61" t="s">
        <v>350</v>
      </c>
      <c r="D2023" s="62"/>
      <c r="E2023" s="62">
        <v>203</v>
      </c>
      <c r="F2023" s="62">
        <v>1990</v>
      </c>
      <c r="G2023" s="50">
        <v>647.43799999999999</v>
      </c>
      <c r="H2023" s="50">
        <v>690.30600000000004</v>
      </c>
      <c r="I2023" s="50">
        <v>891.21400000000006</v>
      </c>
      <c r="J2023" s="50">
        <v>842.87099999999998</v>
      </c>
      <c r="K2023" s="50">
        <v>678.33500000000004</v>
      </c>
      <c r="L2023" s="50">
        <v>670.46799999999996</v>
      </c>
      <c r="M2023" s="50">
        <v>701.90800000000002</v>
      </c>
      <c r="N2023" s="50">
        <v>820.21799999999996</v>
      </c>
      <c r="O2023" s="50">
        <v>836.32799999999997</v>
      </c>
      <c r="P2023" s="50">
        <v>675.81600000000003</v>
      </c>
      <c r="Q2023" s="50">
        <v>503.21199999999999</v>
      </c>
      <c r="R2023" s="50">
        <v>535.64499999999998</v>
      </c>
      <c r="S2023" s="50">
        <v>536.12800000000004</v>
      </c>
      <c r="T2023" s="50">
        <v>530.70500000000004</v>
      </c>
      <c r="U2023" s="50">
        <v>228.58600000000001</v>
      </c>
      <c r="V2023" s="50">
        <v>298.84300000000002</v>
      </c>
      <c r="W2023" s="50" t="s">
        <v>311</v>
      </c>
      <c r="X2023" s="50">
        <v>171.94499999999999</v>
      </c>
      <c r="Y2023" s="50">
        <v>64.938999999999993</v>
      </c>
      <c r="Z2023" s="50">
        <v>14.534000000000001</v>
      </c>
      <c r="AA2023" s="50">
        <v>1.633</v>
      </c>
      <c r="AB2023" s="50">
        <v>9.7000000000000003E-2</v>
      </c>
      <c r="AC2023" s="50" t="str">
        <f t="shared" si="133"/>
        <v>Czechia-1990</v>
      </c>
      <c r="AD2023" s="51">
        <f t="shared" si="134"/>
        <v>6800.9289999999992</v>
      </c>
      <c r="AE2023" s="15">
        <f t="shared" si="135"/>
        <v>0.52055241276596187</v>
      </c>
      <c r="AF2023">
        <f t="shared" si="136"/>
        <v>0.14521577069569086</v>
      </c>
    </row>
    <row r="2024" spans="1:32" x14ac:dyDescent="0.25">
      <c r="A2024" s="59">
        <v>2007</v>
      </c>
      <c r="B2024" s="60" t="s">
        <v>309</v>
      </c>
      <c r="C2024" s="61" t="s">
        <v>351</v>
      </c>
      <c r="D2024" s="62"/>
      <c r="E2024" s="62">
        <v>348</v>
      </c>
      <c r="F2024" s="62">
        <v>1990</v>
      </c>
      <c r="G2024" s="50">
        <v>614.46600000000001</v>
      </c>
      <c r="H2024" s="50">
        <v>636.36</v>
      </c>
      <c r="I2024" s="50">
        <v>867.59699999999998</v>
      </c>
      <c r="J2024" s="50">
        <v>774.75</v>
      </c>
      <c r="K2024" s="50">
        <v>685.69</v>
      </c>
      <c r="L2024" s="50">
        <v>604.43899999999996</v>
      </c>
      <c r="M2024" s="50">
        <v>763.10500000000002</v>
      </c>
      <c r="N2024" s="50">
        <v>860.322</v>
      </c>
      <c r="O2024" s="50">
        <v>717.75099999999998</v>
      </c>
      <c r="P2024" s="50">
        <v>680.98</v>
      </c>
      <c r="Q2024" s="50">
        <v>592.30600000000004</v>
      </c>
      <c r="R2024" s="50">
        <v>603.99</v>
      </c>
      <c r="S2024" s="50">
        <v>579.42100000000005</v>
      </c>
      <c r="T2024" s="50">
        <v>560.87699999999995</v>
      </c>
      <c r="U2024" s="50">
        <v>253.315</v>
      </c>
      <c r="V2024" s="50">
        <v>319.166</v>
      </c>
      <c r="W2024" s="50" t="s">
        <v>311</v>
      </c>
      <c r="X2024" s="50">
        <v>174.773</v>
      </c>
      <c r="Y2024" s="50">
        <v>67.611000000000004</v>
      </c>
      <c r="Z2024" s="50">
        <v>18.327000000000002</v>
      </c>
      <c r="AA2024" s="50">
        <v>2.2509999999999999</v>
      </c>
      <c r="AB2024" s="50">
        <v>0.154</v>
      </c>
      <c r="AC2024" s="50" t="str">
        <f t="shared" si="133"/>
        <v>Hungary-1990</v>
      </c>
      <c r="AD2024" s="51">
        <f t="shared" si="134"/>
        <v>6862.7540000000008</v>
      </c>
      <c r="AE2024" s="15">
        <f t="shared" si="135"/>
        <v>0.51217004135657496</v>
      </c>
      <c r="AF2024">
        <f t="shared" si="136"/>
        <v>0.15548897432931119</v>
      </c>
    </row>
    <row r="2025" spans="1:32" x14ac:dyDescent="0.25">
      <c r="A2025" s="59">
        <v>2008</v>
      </c>
      <c r="B2025" s="60" t="s">
        <v>309</v>
      </c>
      <c r="C2025" s="61" t="s">
        <v>352</v>
      </c>
      <c r="D2025" s="62"/>
      <c r="E2025" s="62">
        <v>442</v>
      </c>
      <c r="F2025" s="62">
        <v>1990</v>
      </c>
      <c r="G2025" s="50">
        <v>23.314</v>
      </c>
      <c r="H2025" s="50">
        <v>21.885999999999999</v>
      </c>
      <c r="I2025" s="50">
        <v>21.062000000000001</v>
      </c>
      <c r="J2025" s="50">
        <v>22.212</v>
      </c>
      <c r="K2025" s="50">
        <v>28.39</v>
      </c>
      <c r="L2025" s="50">
        <v>32.941000000000003</v>
      </c>
      <c r="M2025" s="50">
        <v>32.512999999999998</v>
      </c>
      <c r="N2025" s="50">
        <v>30.341999999999999</v>
      </c>
      <c r="O2025" s="50">
        <v>27.789000000000001</v>
      </c>
      <c r="P2025" s="50">
        <v>23.806999999999999</v>
      </c>
      <c r="Q2025" s="50">
        <v>23</v>
      </c>
      <c r="R2025" s="50">
        <v>22.001000000000001</v>
      </c>
      <c r="S2025" s="50">
        <v>21.384</v>
      </c>
      <c r="T2025" s="50">
        <v>16.510999999999999</v>
      </c>
      <c r="U2025" s="50">
        <v>11.536</v>
      </c>
      <c r="V2025" s="50">
        <v>11.381</v>
      </c>
      <c r="W2025" s="50" t="s">
        <v>311</v>
      </c>
      <c r="X2025" s="50">
        <v>7.2359999999999998</v>
      </c>
      <c r="Y2025" s="50">
        <v>3.3170000000000002</v>
      </c>
      <c r="Z2025" s="50">
        <v>0.99</v>
      </c>
      <c r="AA2025" s="50">
        <v>0.16400000000000001</v>
      </c>
      <c r="AB2025" s="50">
        <v>1.4999999999999999E-2</v>
      </c>
      <c r="AC2025" s="50" t="str">
        <f t="shared" si="133"/>
        <v>Luxembourg-1990</v>
      </c>
      <c r="AD2025" s="51">
        <f t="shared" si="134"/>
        <v>264.37900000000002</v>
      </c>
      <c r="AE2025" s="15">
        <f t="shared" si="135"/>
        <v>0.44410486460724941</v>
      </c>
      <c r="AF2025">
        <f t="shared" si="136"/>
        <v>0.15469950792551437</v>
      </c>
    </row>
    <row r="2026" spans="1:32" x14ac:dyDescent="0.25">
      <c r="A2026" s="59">
        <v>2009</v>
      </c>
      <c r="B2026" s="60" t="s">
        <v>309</v>
      </c>
      <c r="C2026" s="61" t="s">
        <v>353</v>
      </c>
      <c r="D2026" s="62">
        <v>4</v>
      </c>
      <c r="E2026" s="62">
        <v>688</v>
      </c>
      <c r="F2026" s="62">
        <v>1990</v>
      </c>
      <c r="G2026" s="50">
        <v>731.94899999999996</v>
      </c>
      <c r="H2026" s="50">
        <v>758.24099999999999</v>
      </c>
      <c r="I2026" s="50">
        <v>772.42100000000005</v>
      </c>
      <c r="J2026" s="50">
        <v>730.74199999999996</v>
      </c>
      <c r="K2026" s="50">
        <v>678.48</v>
      </c>
      <c r="L2026" s="50">
        <v>657.00400000000002</v>
      </c>
      <c r="M2026" s="50">
        <v>669.76199999999994</v>
      </c>
      <c r="N2026" s="50">
        <v>776.98500000000001</v>
      </c>
      <c r="O2026" s="50">
        <v>686.76199999999994</v>
      </c>
      <c r="P2026" s="50">
        <v>477.59</v>
      </c>
      <c r="Q2026" s="50">
        <v>545.76099999999997</v>
      </c>
      <c r="R2026" s="50">
        <v>581.77700000000004</v>
      </c>
      <c r="S2026" s="50">
        <v>537.83799999999997</v>
      </c>
      <c r="T2026" s="50">
        <v>391.70400000000001</v>
      </c>
      <c r="U2026" s="50">
        <v>186.322</v>
      </c>
      <c r="V2026" s="50">
        <v>164.096</v>
      </c>
      <c r="W2026" s="50" t="s">
        <v>311</v>
      </c>
      <c r="X2026" s="50">
        <v>112.889</v>
      </c>
      <c r="Y2026" s="50">
        <v>44.808999999999997</v>
      </c>
      <c r="Z2026" s="50">
        <v>11.192</v>
      </c>
      <c r="AA2026" s="50">
        <v>1.242</v>
      </c>
      <c r="AB2026" s="50">
        <v>0.108</v>
      </c>
      <c r="AC2026" s="50" t="str">
        <f t="shared" si="133"/>
        <v>Serbia-1990</v>
      </c>
      <c r="AD2026" s="51">
        <f t="shared" si="134"/>
        <v>6342.7010000000009</v>
      </c>
      <c r="AE2026" s="15">
        <f t="shared" si="135"/>
        <v>0.50057112892441258</v>
      </c>
      <c r="AF2026">
        <f t="shared" si="136"/>
        <v>0.10602311688408277</v>
      </c>
    </row>
    <row r="2027" spans="1:32" x14ac:dyDescent="0.25">
      <c r="A2027" s="59">
        <v>2010</v>
      </c>
      <c r="B2027" s="60" t="s">
        <v>309</v>
      </c>
      <c r="C2027" s="61" t="s">
        <v>354</v>
      </c>
      <c r="D2027" s="62"/>
      <c r="E2027" s="62">
        <v>703</v>
      </c>
      <c r="F2027" s="62">
        <v>1990</v>
      </c>
      <c r="G2027" s="50">
        <v>416.05500000000001</v>
      </c>
      <c r="H2027" s="50">
        <v>447.94400000000002</v>
      </c>
      <c r="I2027" s="50">
        <v>478.69600000000003</v>
      </c>
      <c r="J2027" s="50">
        <v>433.53500000000003</v>
      </c>
      <c r="K2027" s="50">
        <v>371.17</v>
      </c>
      <c r="L2027" s="50">
        <v>395.16699999999997</v>
      </c>
      <c r="M2027" s="50">
        <v>425.15600000000001</v>
      </c>
      <c r="N2027" s="50">
        <v>425.44799999999998</v>
      </c>
      <c r="O2027" s="50">
        <v>340.06400000000002</v>
      </c>
      <c r="P2027" s="50">
        <v>282.69600000000003</v>
      </c>
      <c r="Q2027" s="50">
        <v>246.631</v>
      </c>
      <c r="R2027" s="50">
        <v>251.72300000000001</v>
      </c>
      <c r="S2027" s="50">
        <v>232.81800000000001</v>
      </c>
      <c r="T2027" s="50">
        <v>223.08699999999999</v>
      </c>
      <c r="U2027" s="50">
        <v>101.949</v>
      </c>
      <c r="V2027" s="50">
        <v>117.289</v>
      </c>
      <c r="W2027" s="50" t="s">
        <v>311</v>
      </c>
      <c r="X2027" s="50">
        <v>65.748999999999995</v>
      </c>
      <c r="Y2027" s="50">
        <v>26.283000000000001</v>
      </c>
      <c r="Z2027" s="50">
        <v>6.2519999999999998</v>
      </c>
      <c r="AA2027" s="50">
        <v>0.69</v>
      </c>
      <c r="AB2027" s="50">
        <v>5.1999999999999998E-2</v>
      </c>
      <c r="AC2027" s="50" t="str">
        <f t="shared" si="133"/>
        <v>Slovakia-1990</v>
      </c>
      <c r="AD2027" s="51">
        <f t="shared" si="134"/>
        <v>3404.4079999999999</v>
      </c>
      <c r="AE2027" s="15">
        <f t="shared" si="135"/>
        <v>0.55341369189591849</v>
      </c>
      <c r="AF2027">
        <f t="shared" si="136"/>
        <v>0.11403818286647667</v>
      </c>
    </row>
    <row r="2028" spans="1:32" x14ac:dyDescent="0.25">
      <c r="A2028" s="59">
        <v>2011</v>
      </c>
      <c r="B2028" s="60" t="s">
        <v>309</v>
      </c>
      <c r="C2028" s="61" t="s">
        <v>355</v>
      </c>
      <c r="D2028" s="62"/>
      <c r="E2028" s="62">
        <v>756</v>
      </c>
      <c r="F2028" s="62">
        <v>1990</v>
      </c>
      <c r="G2028" s="50">
        <v>385.1</v>
      </c>
      <c r="H2028" s="50">
        <v>380.11599999999999</v>
      </c>
      <c r="I2028" s="50">
        <v>372.49799999999999</v>
      </c>
      <c r="J2028" s="50">
        <v>433.50400000000002</v>
      </c>
      <c r="K2028" s="50">
        <v>513.5</v>
      </c>
      <c r="L2028" s="50">
        <v>545.86699999999996</v>
      </c>
      <c r="M2028" s="50">
        <v>521.15200000000004</v>
      </c>
      <c r="N2028" s="50">
        <v>498.15100000000001</v>
      </c>
      <c r="O2028" s="50">
        <v>510.94400000000002</v>
      </c>
      <c r="P2028" s="50">
        <v>460.51400000000001</v>
      </c>
      <c r="Q2028" s="50">
        <v>391.94400000000002</v>
      </c>
      <c r="R2028" s="50">
        <v>363.08699999999999</v>
      </c>
      <c r="S2028" s="50">
        <v>326.43700000000001</v>
      </c>
      <c r="T2028" s="50">
        <v>297.05099999999999</v>
      </c>
      <c r="U2028" s="50">
        <v>223.46700000000001</v>
      </c>
      <c r="V2028" s="50">
        <v>208.18299999999999</v>
      </c>
      <c r="W2028" s="50" t="s">
        <v>311</v>
      </c>
      <c r="X2028" s="50">
        <v>144.922</v>
      </c>
      <c r="Y2028" s="50">
        <v>72.125</v>
      </c>
      <c r="Z2028" s="50">
        <v>22.331</v>
      </c>
      <c r="AA2028" s="50">
        <v>3.6920000000000002</v>
      </c>
      <c r="AB2028" s="50">
        <v>0.30499999999999999</v>
      </c>
      <c r="AC2028" s="50" t="str">
        <f t="shared" si="133"/>
        <v>Switzerland-1990</v>
      </c>
      <c r="AD2028" s="51">
        <f t="shared" si="134"/>
        <v>4565.1000000000004</v>
      </c>
      <c r="AE2028" s="15">
        <f t="shared" si="135"/>
        <v>0.46215636021116729</v>
      </c>
      <c r="AF2028">
        <f t="shared" si="136"/>
        <v>0.17045549793487916</v>
      </c>
    </row>
    <row r="2029" spans="1:32" x14ac:dyDescent="0.25">
      <c r="A2029" s="45">
        <v>2012</v>
      </c>
      <c r="B2029" s="46" t="s">
        <v>309</v>
      </c>
      <c r="C2029" s="47" t="s">
        <v>356</v>
      </c>
      <c r="D2029" s="48"/>
      <c r="E2029" s="48">
        <v>1637</v>
      </c>
      <c r="F2029" s="48">
        <v>1990</v>
      </c>
      <c r="G2029" s="49">
        <v>6063.9639999999999</v>
      </c>
      <c r="H2029" s="49">
        <v>5607.7030000000004</v>
      </c>
      <c r="I2029" s="49">
        <v>5073.625</v>
      </c>
      <c r="J2029" s="49">
        <v>5057.3419999999996</v>
      </c>
      <c r="K2029" s="49">
        <v>4774.9260000000004</v>
      </c>
      <c r="L2029" s="49">
        <v>4431.683</v>
      </c>
      <c r="M2029" s="49">
        <v>3602.3209999999999</v>
      </c>
      <c r="N2029" s="49">
        <v>3092.6819999999998</v>
      </c>
      <c r="O2029" s="49">
        <v>2481.3829999999998</v>
      </c>
      <c r="P2029" s="49">
        <v>2079.2660000000001</v>
      </c>
      <c r="Q2029" s="49">
        <v>1815.79</v>
      </c>
      <c r="R2029" s="49">
        <v>1510.6769999999999</v>
      </c>
      <c r="S2029" s="49">
        <v>1257.0260000000001</v>
      </c>
      <c r="T2029" s="49">
        <v>1008.154</v>
      </c>
      <c r="U2029" s="49">
        <v>764.11199999999997</v>
      </c>
      <c r="V2029" s="49">
        <v>549.73900000000003</v>
      </c>
      <c r="W2029" s="49" t="s">
        <v>311</v>
      </c>
      <c r="X2029" s="49">
        <v>331.03100000000001</v>
      </c>
      <c r="Y2029" s="49">
        <v>144.62100000000001</v>
      </c>
      <c r="Z2029" s="49">
        <v>46.576000000000001</v>
      </c>
      <c r="AA2029" s="49">
        <v>7.492</v>
      </c>
      <c r="AB2029" s="49">
        <v>1.4019999999999999</v>
      </c>
      <c r="AC2029" s="50" t="str">
        <f t="shared" si="133"/>
        <v>SMALL ISLAND DEVELOPING STATES (SIDS)-1990</v>
      </c>
      <c r="AD2029" s="51">
        <f t="shared" si="134"/>
        <v>30103.096000000001</v>
      </c>
      <c r="AE2029" s="15">
        <f t="shared" si="135"/>
        <v>0.65104330132688004</v>
      </c>
      <c r="AF2029">
        <f t="shared" si="136"/>
        <v>6.0901284372900939E-2</v>
      </c>
    </row>
    <row r="2030" spans="1:32" x14ac:dyDescent="0.25">
      <c r="A2030" s="59">
        <v>2013</v>
      </c>
      <c r="B2030" s="60" t="s">
        <v>309</v>
      </c>
      <c r="C2030" s="61" t="s">
        <v>357</v>
      </c>
      <c r="D2030" s="62"/>
      <c r="E2030" s="62">
        <v>28</v>
      </c>
      <c r="F2030" s="62">
        <v>1990</v>
      </c>
      <c r="G2030" s="50">
        <v>7.3630000000000004</v>
      </c>
      <c r="H2030" s="50">
        <v>7.665</v>
      </c>
      <c r="I2030" s="50">
        <v>5.8250000000000002</v>
      </c>
      <c r="J2030" s="50">
        <v>6.0339999999999998</v>
      </c>
      <c r="K2030" s="50">
        <v>7.39</v>
      </c>
      <c r="L2030" s="50">
        <v>6.843</v>
      </c>
      <c r="M2030" s="50">
        <v>5.2649999999999997</v>
      </c>
      <c r="N2030" s="50">
        <v>4.2560000000000002</v>
      </c>
      <c r="O2030" s="50">
        <v>2.9769999999999999</v>
      </c>
      <c r="P2030" s="50">
        <v>2.59</v>
      </c>
      <c r="Q2030" s="50">
        <v>1.869</v>
      </c>
      <c r="R2030" s="50">
        <v>1.506</v>
      </c>
      <c r="S2030" s="50">
        <v>2.1320000000000001</v>
      </c>
      <c r="T2030" s="50">
        <v>1.5289999999999999</v>
      </c>
      <c r="U2030" s="50">
        <v>1.4419999999999999</v>
      </c>
      <c r="V2030" s="50">
        <v>1.081</v>
      </c>
      <c r="W2030" s="50" t="s">
        <v>311</v>
      </c>
      <c r="X2030" s="50">
        <v>0.65</v>
      </c>
      <c r="Y2030" s="50">
        <v>0.21199999999999999</v>
      </c>
      <c r="Z2030" s="50">
        <v>5.7000000000000002E-2</v>
      </c>
      <c r="AA2030" s="50">
        <v>8.9999999999999993E-3</v>
      </c>
      <c r="AB2030" s="50">
        <v>1E-3</v>
      </c>
      <c r="AC2030" s="50" t="str">
        <f t="shared" si="133"/>
        <v>Antigua and Barbuda-1990</v>
      </c>
      <c r="AD2030" s="51">
        <f t="shared" si="134"/>
        <v>40.862000000000002</v>
      </c>
      <c r="AE2030" s="15">
        <f t="shared" si="135"/>
        <v>0.6322255396211639</v>
      </c>
      <c r="AF2030">
        <f t="shared" si="136"/>
        <v>8.0709714007939734E-2</v>
      </c>
    </row>
    <row r="2031" spans="1:32" x14ac:dyDescent="0.25">
      <c r="A2031" s="59">
        <v>2014</v>
      </c>
      <c r="B2031" s="60" t="s">
        <v>309</v>
      </c>
      <c r="C2031" s="61" t="s">
        <v>358</v>
      </c>
      <c r="D2031" s="62"/>
      <c r="E2031" s="62">
        <v>533</v>
      </c>
      <c r="F2031" s="62">
        <v>1990</v>
      </c>
      <c r="G2031" s="50">
        <v>5.3970000000000002</v>
      </c>
      <c r="H2031" s="50">
        <v>5.2610000000000001</v>
      </c>
      <c r="I2031" s="50">
        <v>4.5979999999999999</v>
      </c>
      <c r="J2031" s="50">
        <v>4.3570000000000002</v>
      </c>
      <c r="K2031" s="50">
        <v>4.4710000000000001</v>
      </c>
      <c r="L2031" s="50">
        <v>5.4459999999999997</v>
      </c>
      <c r="M2031" s="50">
        <v>6.3140000000000001</v>
      </c>
      <c r="N2031" s="50">
        <v>5.6</v>
      </c>
      <c r="O2031" s="50">
        <v>4.4489999999999998</v>
      </c>
      <c r="P2031" s="50">
        <v>3.476</v>
      </c>
      <c r="Q2031" s="50">
        <v>3.2610000000000001</v>
      </c>
      <c r="R2031" s="50">
        <v>2.956</v>
      </c>
      <c r="S2031" s="50">
        <v>1.8049999999999999</v>
      </c>
      <c r="T2031" s="50">
        <v>1.4470000000000001</v>
      </c>
      <c r="U2031" s="50">
        <v>1.3009999999999999</v>
      </c>
      <c r="V2031" s="50">
        <v>0.94699999999999995</v>
      </c>
      <c r="W2031" s="50" t="s">
        <v>311</v>
      </c>
      <c r="X2031" s="50">
        <v>0.69799999999999995</v>
      </c>
      <c r="Y2031" s="50">
        <v>0.28899999999999998</v>
      </c>
      <c r="Z2031" s="50">
        <v>6.7000000000000004E-2</v>
      </c>
      <c r="AA2031" s="50">
        <v>8.9999999999999993E-3</v>
      </c>
      <c r="AB2031" s="50">
        <v>0</v>
      </c>
      <c r="AC2031" s="50" t="str">
        <f t="shared" si="133"/>
        <v>Aruba-1990</v>
      </c>
      <c r="AD2031" s="51">
        <f t="shared" si="134"/>
        <v>42.135000000000005</v>
      </c>
      <c r="AE2031" s="15">
        <f t="shared" si="135"/>
        <v>0.47499703334519988</v>
      </c>
      <c r="AF2031">
        <f t="shared" si="136"/>
        <v>8.2904985102193726E-2</v>
      </c>
    </row>
    <row r="2032" spans="1:32" x14ac:dyDescent="0.25">
      <c r="A2032" s="59">
        <v>2015</v>
      </c>
      <c r="B2032" s="60" t="s">
        <v>309</v>
      </c>
      <c r="C2032" s="61" t="s">
        <v>359</v>
      </c>
      <c r="D2032" s="62"/>
      <c r="E2032" s="62">
        <v>44</v>
      </c>
      <c r="F2032" s="62">
        <v>1990</v>
      </c>
      <c r="G2032" s="50">
        <v>28.425000000000001</v>
      </c>
      <c r="H2032" s="50">
        <v>29.22</v>
      </c>
      <c r="I2032" s="50">
        <v>25.495999999999999</v>
      </c>
      <c r="J2032" s="50">
        <v>26.911000000000001</v>
      </c>
      <c r="K2032" s="50">
        <v>25.318000000000001</v>
      </c>
      <c r="L2032" s="50">
        <v>26.111000000000001</v>
      </c>
      <c r="M2032" s="50">
        <v>20.919</v>
      </c>
      <c r="N2032" s="50">
        <v>16.524999999999999</v>
      </c>
      <c r="O2032" s="50">
        <v>13.366</v>
      </c>
      <c r="P2032" s="50">
        <v>10.754</v>
      </c>
      <c r="Q2032" s="50">
        <v>9.4350000000000005</v>
      </c>
      <c r="R2032" s="50">
        <v>7.1449999999999996</v>
      </c>
      <c r="S2032" s="50">
        <v>5.6449999999999996</v>
      </c>
      <c r="T2032" s="50">
        <v>4.0540000000000003</v>
      </c>
      <c r="U2032" s="50">
        <v>2.9870000000000001</v>
      </c>
      <c r="V2032" s="50">
        <v>2.278</v>
      </c>
      <c r="W2032" s="50" t="s">
        <v>311</v>
      </c>
      <c r="X2032" s="50">
        <v>1.071</v>
      </c>
      <c r="Y2032" s="50">
        <v>0.47499999999999998</v>
      </c>
      <c r="Z2032" s="50">
        <v>0.16300000000000001</v>
      </c>
      <c r="AA2032" s="50">
        <v>3.4000000000000002E-2</v>
      </c>
      <c r="AB2032" s="50">
        <v>4.0000000000000001E-3</v>
      </c>
      <c r="AC2032" s="50" t="str">
        <f t="shared" si="133"/>
        <v>Bahamas-1990</v>
      </c>
      <c r="AD2032" s="51">
        <f t="shared" si="134"/>
        <v>162.12899999999999</v>
      </c>
      <c r="AE2032" s="15">
        <f t="shared" si="135"/>
        <v>0.58106199384440782</v>
      </c>
      <c r="AF2032">
        <f t="shared" si="136"/>
        <v>4.5117625473967464E-2</v>
      </c>
    </row>
    <row r="2033" spans="1:32" x14ac:dyDescent="0.25">
      <c r="A2033" s="59">
        <v>2016</v>
      </c>
      <c r="B2033" s="60" t="s">
        <v>309</v>
      </c>
      <c r="C2033" s="61" t="s">
        <v>360</v>
      </c>
      <c r="D2033" s="62"/>
      <c r="E2033" s="62">
        <v>48</v>
      </c>
      <c r="F2033" s="62">
        <v>1990</v>
      </c>
      <c r="G2033" s="50">
        <v>65.927999999999997</v>
      </c>
      <c r="H2033" s="50">
        <v>52.997</v>
      </c>
      <c r="I2033" s="50">
        <v>43.195999999999998</v>
      </c>
      <c r="J2033" s="50">
        <v>37.457000000000001</v>
      </c>
      <c r="K2033" s="50">
        <v>44.023000000000003</v>
      </c>
      <c r="L2033" s="50">
        <v>58.710999999999999</v>
      </c>
      <c r="M2033" s="50">
        <v>61.625</v>
      </c>
      <c r="N2033" s="50">
        <v>47.551000000000002</v>
      </c>
      <c r="O2033" s="50">
        <v>27.137</v>
      </c>
      <c r="P2033" s="50">
        <v>16.518000000000001</v>
      </c>
      <c r="Q2033" s="50">
        <v>13.422000000000001</v>
      </c>
      <c r="R2033" s="50">
        <v>8.9429999999999996</v>
      </c>
      <c r="S2033" s="50">
        <v>7.6</v>
      </c>
      <c r="T2033" s="50">
        <v>4.7359999999999998</v>
      </c>
      <c r="U2033" s="50">
        <v>2.706</v>
      </c>
      <c r="V2033" s="50">
        <v>1.6659999999999999</v>
      </c>
      <c r="W2033" s="50" t="s">
        <v>311</v>
      </c>
      <c r="X2033" s="50">
        <v>1.155</v>
      </c>
      <c r="Y2033" s="50">
        <v>0.48399999999999999</v>
      </c>
      <c r="Z2033" s="50">
        <v>6.8000000000000005E-2</v>
      </c>
      <c r="AA2033" s="50">
        <v>8.0000000000000002E-3</v>
      </c>
      <c r="AB2033" s="50">
        <v>0</v>
      </c>
      <c r="AC2033" s="50" t="str">
        <f t="shared" si="133"/>
        <v>Bahrain-1990</v>
      </c>
      <c r="AD2033" s="51">
        <f t="shared" si="134"/>
        <v>322.98700000000008</v>
      </c>
      <c r="AE2033" s="15">
        <f t="shared" si="135"/>
        <v>0.53545189125258896</v>
      </c>
      <c r="AF2033">
        <f t="shared" si="136"/>
        <v>2.2310495807119239E-2</v>
      </c>
    </row>
    <row r="2034" spans="1:32" x14ac:dyDescent="0.25">
      <c r="A2034" s="59">
        <v>2017</v>
      </c>
      <c r="B2034" s="60" t="s">
        <v>309</v>
      </c>
      <c r="C2034" s="61" t="s">
        <v>361</v>
      </c>
      <c r="D2034" s="62"/>
      <c r="E2034" s="62">
        <v>52</v>
      </c>
      <c r="F2034" s="62">
        <v>1990</v>
      </c>
      <c r="G2034" s="50">
        <v>20.524999999999999</v>
      </c>
      <c r="H2034" s="50">
        <v>20.96</v>
      </c>
      <c r="I2034" s="50">
        <v>21.207000000000001</v>
      </c>
      <c r="J2034" s="50">
        <v>25.288</v>
      </c>
      <c r="K2034" s="50">
        <v>24.917000000000002</v>
      </c>
      <c r="L2034" s="50">
        <v>26.077999999999999</v>
      </c>
      <c r="M2034" s="50">
        <v>23.956</v>
      </c>
      <c r="N2034" s="50">
        <v>19.495999999999999</v>
      </c>
      <c r="O2034" s="50">
        <v>15.069000000000001</v>
      </c>
      <c r="P2034" s="50">
        <v>10.228</v>
      </c>
      <c r="Q2034" s="50">
        <v>9.2390000000000008</v>
      </c>
      <c r="R2034" s="50">
        <v>8.3729999999999993</v>
      </c>
      <c r="S2034" s="50">
        <v>8.7769999999999992</v>
      </c>
      <c r="T2034" s="50">
        <v>7.3769999999999998</v>
      </c>
      <c r="U2034" s="50">
        <v>7.0250000000000004</v>
      </c>
      <c r="V2034" s="50">
        <v>6.0019999999999998</v>
      </c>
      <c r="W2034" s="50" t="s">
        <v>311</v>
      </c>
      <c r="X2034" s="50">
        <v>3.782</v>
      </c>
      <c r="Y2034" s="50">
        <v>1.5649999999999999</v>
      </c>
      <c r="Z2034" s="50">
        <v>0.46400000000000002</v>
      </c>
      <c r="AA2034" s="50">
        <v>4.2000000000000003E-2</v>
      </c>
      <c r="AB2034" s="50">
        <v>4.0000000000000001E-3</v>
      </c>
      <c r="AC2034" s="50" t="str">
        <f t="shared" si="133"/>
        <v>Barbados-1990</v>
      </c>
      <c r="AD2034" s="51">
        <f t="shared" si="134"/>
        <v>171.42099999999999</v>
      </c>
      <c r="AE2034" s="15">
        <f t="shared" si="135"/>
        <v>0.51891541876432878</v>
      </c>
      <c r="AF2034">
        <f t="shared" si="136"/>
        <v>0.11217232703865231</v>
      </c>
    </row>
    <row r="2035" spans="1:32" x14ac:dyDescent="0.25">
      <c r="A2035" s="59">
        <v>2018</v>
      </c>
      <c r="B2035" s="60" t="s">
        <v>309</v>
      </c>
      <c r="C2035" s="61" t="s">
        <v>362</v>
      </c>
      <c r="D2035" s="62"/>
      <c r="E2035" s="62">
        <v>84</v>
      </c>
      <c r="F2035" s="62">
        <v>1990</v>
      </c>
      <c r="G2035" s="50">
        <v>30.399000000000001</v>
      </c>
      <c r="H2035" s="50">
        <v>27.56</v>
      </c>
      <c r="I2035" s="50">
        <v>23.550999999999998</v>
      </c>
      <c r="J2035" s="50">
        <v>20.992000000000001</v>
      </c>
      <c r="K2035" s="50">
        <v>18.11</v>
      </c>
      <c r="L2035" s="50">
        <v>15.992000000000001</v>
      </c>
      <c r="M2035" s="50">
        <v>11.231999999999999</v>
      </c>
      <c r="N2035" s="50">
        <v>8.6470000000000002</v>
      </c>
      <c r="O2035" s="50">
        <v>6.3390000000000004</v>
      </c>
      <c r="P2035" s="50">
        <v>4.7450000000000001</v>
      </c>
      <c r="Q2035" s="50">
        <v>4.5659999999999998</v>
      </c>
      <c r="R2035" s="50">
        <v>4.056</v>
      </c>
      <c r="S2035" s="50">
        <v>3.617</v>
      </c>
      <c r="T2035" s="50">
        <v>2.6269999999999998</v>
      </c>
      <c r="U2035" s="50">
        <v>2.0419999999999998</v>
      </c>
      <c r="V2035" s="50">
        <v>1.4670000000000001</v>
      </c>
      <c r="W2035" s="50" t="s">
        <v>311</v>
      </c>
      <c r="X2035" s="50">
        <v>0.996</v>
      </c>
      <c r="Y2035" s="50">
        <v>0.39700000000000002</v>
      </c>
      <c r="Z2035" s="50">
        <v>0.18099999999999999</v>
      </c>
      <c r="AA2035" s="50">
        <v>3.2000000000000001E-2</v>
      </c>
      <c r="AB2035" s="50">
        <v>4.0000000000000001E-3</v>
      </c>
      <c r="AC2035" s="50" t="str">
        <f t="shared" si="133"/>
        <v>Belize-1990</v>
      </c>
      <c r="AD2035" s="51">
        <f t="shared" si="134"/>
        <v>98.296000000000021</v>
      </c>
      <c r="AE2035" s="15">
        <f t="shared" si="135"/>
        <v>0.90803288027997053</v>
      </c>
      <c r="AF2035">
        <f t="shared" si="136"/>
        <v>4.3079763745370002E-2</v>
      </c>
    </row>
    <row r="2036" spans="1:32" x14ac:dyDescent="0.25">
      <c r="A2036" s="59">
        <v>2019</v>
      </c>
      <c r="B2036" s="60" t="s">
        <v>309</v>
      </c>
      <c r="C2036" s="61" t="s">
        <v>363</v>
      </c>
      <c r="D2036" s="62"/>
      <c r="E2036" s="62">
        <v>132</v>
      </c>
      <c r="F2036" s="62">
        <v>1990</v>
      </c>
      <c r="G2036" s="50">
        <v>63.078000000000003</v>
      </c>
      <c r="H2036" s="50">
        <v>52.347999999999999</v>
      </c>
      <c r="I2036" s="50">
        <v>41.905999999999999</v>
      </c>
      <c r="J2036" s="50">
        <v>36.412999999999997</v>
      </c>
      <c r="K2036" s="50">
        <v>31.696000000000002</v>
      </c>
      <c r="L2036" s="50">
        <v>27.616</v>
      </c>
      <c r="M2036" s="50">
        <v>17.501999999999999</v>
      </c>
      <c r="N2036" s="50">
        <v>14.412000000000001</v>
      </c>
      <c r="O2036" s="50">
        <v>7.3689999999999998</v>
      </c>
      <c r="P2036" s="50">
        <v>6.9909999999999997</v>
      </c>
      <c r="Q2036" s="50">
        <v>9.952</v>
      </c>
      <c r="R2036" s="50">
        <v>9.4250000000000007</v>
      </c>
      <c r="S2036" s="50">
        <v>8.4019999999999992</v>
      </c>
      <c r="T2036" s="50">
        <v>4.6900000000000004</v>
      </c>
      <c r="U2036" s="50">
        <v>4.24</v>
      </c>
      <c r="V2036" s="50">
        <v>3.2109999999999999</v>
      </c>
      <c r="W2036" s="50" t="s">
        <v>311</v>
      </c>
      <c r="X2036" s="50">
        <v>1.994</v>
      </c>
      <c r="Y2036" s="50">
        <v>0.51200000000000001</v>
      </c>
      <c r="Z2036" s="50">
        <v>0.114</v>
      </c>
      <c r="AA2036" s="50">
        <v>1.0999999999999999E-2</v>
      </c>
      <c r="AB2036" s="50">
        <v>1E-3</v>
      </c>
      <c r="AC2036" s="50" t="str">
        <f t="shared" si="133"/>
        <v>Cabo Verde-1990</v>
      </c>
      <c r="AD2036" s="51">
        <f t="shared" si="134"/>
        <v>169.77799999999996</v>
      </c>
      <c r="AE2036" s="15">
        <f t="shared" si="135"/>
        <v>1.0137061338924953</v>
      </c>
      <c r="AF2036">
        <f t="shared" si="136"/>
        <v>4.5162177860658494E-2</v>
      </c>
    </row>
    <row r="2037" spans="1:32" x14ac:dyDescent="0.25">
      <c r="A2037" s="59">
        <v>2020</v>
      </c>
      <c r="B2037" s="60" t="s">
        <v>309</v>
      </c>
      <c r="C2037" s="61" t="s">
        <v>364</v>
      </c>
      <c r="D2037" s="62"/>
      <c r="E2037" s="62">
        <v>174</v>
      </c>
      <c r="F2037" s="62">
        <v>1990</v>
      </c>
      <c r="G2037" s="50">
        <v>75.106999999999999</v>
      </c>
      <c r="H2037" s="50">
        <v>62.963000000000001</v>
      </c>
      <c r="I2037" s="50">
        <v>51.039000000000001</v>
      </c>
      <c r="J2037" s="50">
        <v>42.226999999999997</v>
      </c>
      <c r="K2037" s="50">
        <v>35.752000000000002</v>
      </c>
      <c r="L2037" s="50">
        <v>30.460999999999999</v>
      </c>
      <c r="M2037" s="50">
        <v>25.471</v>
      </c>
      <c r="N2037" s="50">
        <v>20.088000000000001</v>
      </c>
      <c r="O2037" s="50">
        <v>14.711</v>
      </c>
      <c r="P2037" s="50">
        <v>13</v>
      </c>
      <c r="Q2037" s="50">
        <v>11.228999999999999</v>
      </c>
      <c r="R2037" s="50">
        <v>9.23</v>
      </c>
      <c r="S2037" s="50">
        <v>7.3659999999999997</v>
      </c>
      <c r="T2037" s="50">
        <v>5.56</v>
      </c>
      <c r="U2037" s="50">
        <v>3.8479999999999999</v>
      </c>
      <c r="V2037" s="50">
        <v>2.2210000000000001</v>
      </c>
      <c r="W2037" s="50" t="s">
        <v>311</v>
      </c>
      <c r="X2037" s="50">
        <v>0.97899999999999998</v>
      </c>
      <c r="Y2037" s="50">
        <v>0.28299999999999997</v>
      </c>
      <c r="Z2037" s="50">
        <v>5.2999999999999999E-2</v>
      </c>
      <c r="AA2037" s="50">
        <v>6.0000000000000001E-3</v>
      </c>
      <c r="AB2037" s="50">
        <v>0</v>
      </c>
      <c r="AC2037" s="50" t="str">
        <f t="shared" si="133"/>
        <v>Comoros-1990</v>
      </c>
      <c r="AD2037" s="51">
        <f t="shared" si="134"/>
        <v>209.53500000000003</v>
      </c>
      <c r="AE2037" s="15">
        <f t="shared" si="135"/>
        <v>0.96432099649223268</v>
      </c>
      <c r="AF2037">
        <f t="shared" si="136"/>
        <v>3.2485124572300093E-2</v>
      </c>
    </row>
    <row r="2038" spans="1:32" x14ac:dyDescent="0.25">
      <c r="A2038" s="59">
        <v>2021</v>
      </c>
      <c r="B2038" s="60" t="s">
        <v>309</v>
      </c>
      <c r="C2038" s="61" t="s">
        <v>365</v>
      </c>
      <c r="D2038" s="62"/>
      <c r="E2038" s="62">
        <v>192</v>
      </c>
      <c r="F2038" s="62">
        <v>1990</v>
      </c>
      <c r="G2038" s="50">
        <v>896.07899999999995</v>
      </c>
      <c r="H2038" s="50">
        <v>777.29399999999998</v>
      </c>
      <c r="I2038" s="50">
        <v>778.57100000000003</v>
      </c>
      <c r="J2038" s="50">
        <v>1092.8510000000001</v>
      </c>
      <c r="K2038" s="50">
        <v>1147.3630000000001</v>
      </c>
      <c r="L2038" s="50">
        <v>1117.1320000000001</v>
      </c>
      <c r="M2038" s="50">
        <v>750.86900000000003</v>
      </c>
      <c r="N2038" s="50">
        <v>724.91499999999996</v>
      </c>
      <c r="O2038" s="50">
        <v>590.85299999999995</v>
      </c>
      <c r="P2038" s="50">
        <v>541.125</v>
      </c>
      <c r="Q2038" s="50">
        <v>485.21600000000001</v>
      </c>
      <c r="R2038" s="50">
        <v>399.995</v>
      </c>
      <c r="S2038" s="50">
        <v>343.59399999999999</v>
      </c>
      <c r="T2038" s="50">
        <v>289.83800000000002</v>
      </c>
      <c r="U2038" s="50">
        <v>242.16200000000001</v>
      </c>
      <c r="V2038" s="50">
        <v>194.114</v>
      </c>
      <c r="W2038" s="50" t="s">
        <v>311</v>
      </c>
      <c r="X2038" s="50">
        <v>126.626</v>
      </c>
      <c r="Y2038" s="50">
        <v>61.655000000000001</v>
      </c>
      <c r="Z2038" s="50">
        <v>17.696000000000002</v>
      </c>
      <c r="AA2038" s="50">
        <v>3.5369999999999999</v>
      </c>
      <c r="AB2038" s="50">
        <v>0.59599999999999997</v>
      </c>
      <c r="AC2038" s="50" t="str">
        <f t="shared" si="133"/>
        <v>Cuba-1990</v>
      </c>
      <c r="AD2038" s="51">
        <f t="shared" si="134"/>
        <v>7193.9130000000005</v>
      </c>
      <c r="AE2038" s="15">
        <f t="shared" si="135"/>
        <v>0.47097706074566092</v>
      </c>
      <c r="AF2038">
        <f t="shared" si="136"/>
        <v>9.7059701382676528E-2</v>
      </c>
    </row>
    <row r="2039" spans="1:32" x14ac:dyDescent="0.25">
      <c r="A2039" s="59">
        <v>2022</v>
      </c>
      <c r="B2039" s="60" t="s">
        <v>309</v>
      </c>
      <c r="C2039" s="61" t="s">
        <v>366</v>
      </c>
      <c r="D2039" s="62"/>
      <c r="E2039" s="62">
        <v>531</v>
      </c>
      <c r="F2039" s="62">
        <v>1990</v>
      </c>
      <c r="G2039" s="50">
        <v>14.125999999999999</v>
      </c>
      <c r="H2039" s="50">
        <v>13.128</v>
      </c>
      <c r="I2039" s="50">
        <v>12.701000000000001</v>
      </c>
      <c r="J2039" s="50">
        <v>12.629</v>
      </c>
      <c r="K2039" s="50">
        <v>11.625</v>
      </c>
      <c r="L2039" s="50">
        <v>12.824</v>
      </c>
      <c r="M2039" s="50">
        <v>13.071</v>
      </c>
      <c r="N2039" s="50">
        <v>11.016</v>
      </c>
      <c r="O2039" s="50">
        <v>9.6069999999999993</v>
      </c>
      <c r="P2039" s="50">
        <v>7.9119999999999999</v>
      </c>
      <c r="Q2039" s="50">
        <v>6.7709999999999999</v>
      </c>
      <c r="R2039" s="50">
        <v>5.4960000000000004</v>
      </c>
      <c r="S2039" s="50">
        <v>4.7409999999999997</v>
      </c>
      <c r="T2039" s="50">
        <v>3.9279999999999999</v>
      </c>
      <c r="U2039" s="50">
        <v>2.8860000000000001</v>
      </c>
      <c r="V2039" s="50">
        <v>2.0019999999999998</v>
      </c>
      <c r="W2039" s="50" t="s">
        <v>311</v>
      </c>
      <c r="X2039" s="50">
        <v>1.3009999999999999</v>
      </c>
      <c r="Y2039" s="50">
        <v>0.61599999999999999</v>
      </c>
      <c r="Z2039" s="50">
        <v>0.218</v>
      </c>
      <c r="AA2039" s="50">
        <v>6.5000000000000002E-2</v>
      </c>
      <c r="AB2039" s="50">
        <v>8.0000000000000002E-3</v>
      </c>
      <c r="AC2039" s="50" t="str">
        <f t="shared" si="133"/>
        <v>Curaçao-1990</v>
      </c>
      <c r="AD2039" s="51">
        <f t="shared" si="134"/>
        <v>95.691999999999993</v>
      </c>
      <c r="AE2039" s="15">
        <f t="shared" si="135"/>
        <v>0.53274045897253697</v>
      </c>
      <c r="AF2039">
        <f t="shared" si="136"/>
        <v>8.1269766378909952E-2</v>
      </c>
    </row>
    <row r="2040" spans="1:32" x14ac:dyDescent="0.25">
      <c r="A2040" s="59">
        <v>2023</v>
      </c>
      <c r="B2040" s="60" t="s">
        <v>309</v>
      </c>
      <c r="C2040" s="61" t="s">
        <v>367</v>
      </c>
      <c r="D2040" s="62"/>
      <c r="E2040" s="62">
        <v>214</v>
      </c>
      <c r="F2040" s="62">
        <v>1990</v>
      </c>
      <c r="G2040" s="50">
        <v>987.91399999999999</v>
      </c>
      <c r="H2040" s="50">
        <v>936.48500000000001</v>
      </c>
      <c r="I2040" s="50">
        <v>855.43600000000004</v>
      </c>
      <c r="J2040" s="50">
        <v>782.46</v>
      </c>
      <c r="K2040" s="50">
        <v>696.20799999999997</v>
      </c>
      <c r="L2040" s="50">
        <v>604.99</v>
      </c>
      <c r="M2040" s="50">
        <v>503.18299999999999</v>
      </c>
      <c r="N2040" s="50">
        <v>397.52699999999999</v>
      </c>
      <c r="O2040" s="50">
        <v>307.05700000000002</v>
      </c>
      <c r="P2040" s="50">
        <v>248.91499999999999</v>
      </c>
      <c r="Q2040" s="50">
        <v>230.77699999999999</v>
      </c>
      <c r="R2040" s="50">
        <v>196.44300000000001</v>
      </c>
      <c r="S2040" s="50">
        <v>154.42699999999999</v>
      </c>
      <c r="T2040" s="50">
        <v>114.61199999999999</v>
      </c>
      <c r="U2040" s="50">
        <v>78.242000000000004</v>
      </c>
      <c r="V2040" s="50">
        <v>48.488</v>
      </c>
      <c r="W2040" s="50" t="s">
        <v>311</v>
      </c>
      <c r="X2040" s="50">
        <v>26.015000000000001</v>
      </c>
      <c r="Y2040" s="50">
        <v>10.864000000000001</v>
      </c>
      <c r="Z2040" s="50">
        <v>3.0150000000000001</v>
      </c>
      <c r="AA2040" s="50">
        <v>0.52700000000000002</v>
      </c>
      <c r="AB2040" s="50">
        <v>6.2E-2</v>
      </c>
      <c r="AC2040" s="50" t="str">
        <f t="shared" si="133"/>
        <v>Dominican Republic-1990</v>
      </c>
      <c r="AD2040" s="51">
        <f t="shared" si="134"/>
        <v>4121.9870000000001</v>
      </c>
      <c r="AE2040" s="15">
        <f t="shared" si="135"/>
        <v>0.74276313826317253</v>
      </c>
      <c r="AF2040">
        <f t="shared" si="136"/>
        <v>4.0833420508381693E-2</v>
      </c>
    </row>
    <row r="2041" spans="1:32" x14ac:dyDescent="0.25">
      <c r="A2041" s="59">
        <v>2024</v>
      </c>
      <c r="B2041" s="60" t="s">
        <v>309</v>
      </c>
      <c r="C2041" s="61" t="s">
        <v>368</v>
      </c>
      <c r="D2041" s="62"/>
      <c r="E2041" s="62">
        <v>242</v>
      </c>
      <c r="F2041" s="62">
        <v>1990</v>
      </c>
      <c r="G2041" s="50">
        <v>99.95</v>
      </c>
      <c r="H2041" s="50">
        <v>95.596000000000004</v>
      </c>
      <c r="I2041" s="50">
        <v>84.528000000000006</v>
      </c>
      <c r="J2041" s="50">
        <v>72.790999999999997</v>
      </c>
      <c r="K2041" s="50">
        <v>66.358000000000004</v>
      </c>
      <c r="L2041" s="50">
        <v>66.11</v>
      </c>
      <c r="M2041" s="50">
        <v>57.920999999999999</v>
      </c>
      <c r="N2041" s="50">
        <v>43.256999999999998</v>
      </c>
      <c r="O2041" s="50">
        <v>35.636000000000003</v>
      </c>
      <c r="P2041" s="50">
        <v>29.797000000000001</v>
      </c>
      <c r="Q2041" s="50">
        <v>23.738</v>
      </c>
      <c r="R2041" s="50">
        <v>18.356000000000002</v>
      </c>
      <c r="S2041" s="50">
        <v>13.221</v>
      </c>
      <c r="T2041" s="50">
        <v>8.9459999999999997</v>
      </c>
      <c r="U2041" s="50">
        <v>6.3520000000000003</v>
      </c>
      <c r="V2041" s="50">
        <v>3.6629999999999998</v>
      </c>
      <c r="W2041" s="50" t="s">
        <v>311</v>
      </c>
      <c r="X2041" s="50">
        <v>1.87</v>
      </c>
      <c r="Y2041" s="50">
        <v>0.47299999999999998</v>
      </c>
      <c r="Z2041" s="50">
        <v>6.0999999999999999E-2</v>
      </c>
      <c r="AA2041" s="50">
        <v>4.0000000000000001E-3</v>
      </c>
      <c r="AB2041" s="50">
        <v>0</v>
      </c>
      <c r="AC2041" s="50" t="str">
        <f t="shared" si="133"/>
        <v>Fiji-1990</v>
      </c>
      <c r="AD2041" s="51">
        <f t="shared" si="134"/>
        <v>427.18500000000006</v>
      </c>
      <c r="AE2041" s="15">
        <f t="shared" si="135"/>
        <v>0.70564977702868781</v>
      </c>
      <c r="AF2041">
        <f t="shared" si="136"/>
        <v>3.021382548684428E-2</v>
      </c>
    </row>
    <row r="2042" spans="1:32" x14ac:dyDescent="0.25">
      <c r="A2042" s="59">
        <v>2025</v>
      </c>
      <c r="B2042" s="60" t="s">
        <v>309</v>
      </c>
      <c r="C2042" s="61" t="s">
        <v>369</v>
      </c>
      <c r="D2042" s="62"/>
      <c r="E2042" s="62">
        <v>258</v>
      </c>
      <c r="F2042" s="62">
        <v>1990</v>
      </c>
      <c r="G2042" s="50">
        <v>27.388999999999999</v>
      </c>
      <c r="H2042" s="50">
        <v>22.776</v>
      </c>
      <c r="I2042" s="50">
        <v>20.428000000000001</v>
      </c>
      <c r="J2042" s="50">
        <v>20.399999999999999</v>
      </c>
      <c r="K2042" s="50">
        <v>20.722999999999999</v>
      </c>
      <c r="L2042" s="50">
        <v>16.768000000000001</v>
      </c>
      <c r="M2042" s="50">
        <v>15.183999999999999</v>
      </c>
      <c r="N2042" s="50">
        <v>13.119</v>
      </c>
      <c r="O2042" s="50">
        <v>9.4280000000000008</v>
      </c>
      <c r="P2042" s="50">
        <v>9.3049999999999997</v>
      </c>
      <c r="Q2042" s="50">
        <v>6.3860000000000001</v>
      </c>
      <c r="R2042" s="50">
        <v>5.9930000000000003</v>
      </c>
      <c r="S2042" s="50">
        <v>3.782</v>
      </c>
      <c r="T2042" s="50">
        <v>3.0110000000000001</v>
      </c>
      <c r="U2042" s="50">
        <v>1.4790000000000001</v>
      </c>
      <c r="V2042" s="50">
        <v>1.458</v>
      </c>
      <c r="W2042" s="50" t="s">
        <v>311</v>
      </c>
      <c r="X2042" s="50">
        <v>0.47699999999999998</v>
      </c>
      <c r="Y2042" s="50">
        <v>0.216</v>
      </c>
      <c r="Z2042" s="50">
        <v>4.4999999999999998E-2</v>
      </c>
      <c r="AA2042" s="50">
        <v>8.0000000000000002E-3</v>
      </c>
      <c r="AB2042" s="50">
        <v>0</v>
      </c>
      <c r="AC2042" s="50" t="str">
        <f t="shared" si="133"/>
        <v>French Polynesia-1990</v>
      </c>
      <c r="AD2042" s="51">
        <f t="shared" si="134"/>
        <v>121.08799999999998</v>
      </c>
      <c r="AE2042" s="15">
        <f t="shared" si="135"/>
        <v>0.63827133985200846</v>
      </c>
      <c r="AF2042">
        <f t="shared" si="136"/>
        <v>3.4922605787741097E-2</v>
      </c>
    </row>
    <row r="2043" spans="1:32" x14ac:dyDescent="0.25">
      <c r="A2043" s="59">
        <v>2026</v>
      </c>
      <c r="B2043" s="60" t="s">
        <v>309</v>
      </c>
      <c r="C2043" s="61" t="s">
        <v>370</v>
      </c>
      <c r="D2043" s="62"/>
      <c r="E2043" s="62">
        <v>308</v>
      </c>
      <c r="F2043" s="62">
        <v>1990</v>
      </c>
      <c r="G2043" s="50">
        <v>14.8</v>
      </c>
      <c r="H2043" s="50">
        <v>12.879</v>
      </c>
      <c r="I2043" s="50">
        <v>9.7959999999999994</v>
      </c>
      <c r="J2043" s="50">
        <v>10.069000000000001</v>
      </c>
      <c r="K2043" s="50">
        <v>7.48</v>
      </c>
      <c r="L2043" s="50">
        <v>7.1529999999999996</v>
      </c>
      <c r="M2043" s="50">
        <v>6.1829999999999998</v>
      </c>
      <c r="N2043" s="50">
        <v>4.96</v>
      </c>
      <c r="O2043" s="50">
        <v>3.6549999999999998</v>
      </c>
      <c r="P2043" s="50">
        <v>2.661</v>
      </c>
      <c r="Q2043" s="50">
        <v>3.3580000000000001</v>
      </c>
      <c r="R2043" s="50">
        <v>2.5339999999999998</v>
      </c>
      <c r="S2043" s="50">
        <v>3.1579999999999999</v>
      </c>
      <c r="T2043" s="50">
        <v>2.673</v>
      </c>
      <c r="U2043" s="50">
        <v>2.476</v>
      </c>
      <c r="V2043" s="50">
        <v>1.2709999999999999</v>
      </c>
      <c r="W2043" s="50" t="s">
        <v>311</v>
      </c>
      <c r="X2043" s="50">
        <v>0.81</v>
      </c>
      <c r="Y2043" s="50">
        <v>0.28899999999999998</v>
      </c>
      <c r="Z2043" s="50">
        <v>7.1999999999999995E-2</v>
      </c>
      <c r="AA2043" s="50">
        <v>6.0000000000000001E-3</v>
      </c>
      <c r="AB2043" s="50">
        <v>0</v>
      </c>
      <c r="AC2043" s="50" t="str">
        <f t="shared" si="133"/>
        <v>Grenada-1990</v>
      </c>
      <c r="AD2043" s="51">
        <f t="shared" si="134"/>
        <v>51.210999999999999</v>
      </c>
      <c r="AE2043" s="15">
        <f t="shared" si="135"/>
        <v>0.88012341098592117</v>
      </c>
      <c r="AF2043">
        <f t="shared" si="136"/>
        <v>8.5661772996865337E-2</v>
      </c>
    </row>
    <row r="2044" spans="1:32" x14ac:dyDescent="0.25">
      <c r="A2044" s="59">
        <v>2027</v>
      </c>
      <c r="B2044" s="60" t="s">
        <v>309</v>
      </c>
      <c r="C2044" s="61" t="s">
        <v>371</v>
      </c>
      <c r="D2044" s="62">
        <v>5</v>
      </c>
      <c r="E2044" s="62">
        <v>312</v>
      </c>
      <c r="F2044" s="62">
        <v>1990</v>
      </c>
      <c r="G2044" s="50">
        <v>32.843000000000004</v>
      </c>
      <c r="H2044" s="50">
        <v>32.909999999999997</v>
      </c>
      <c r="I2044" s="50">
        <v>39.280999999999999</v>
      </c>
      <c r="J2044" s="50">
        <v>40.731999999999999</v>
      </c>
      <c r="K2044" s="50">
        <v>34.648000000000003</v>
      </c>
      <c r="L2044" s="50">
        <v>35.784999999999997</v>
      </c>
      <c r="M2044" s="50">
        <v>29.193999999999999</v>
      </c>
      <c r="N2044" s="50">
        <v>26.597000000000001</v>
      </c>
      <c r="O2044" s="50">
        <v>22.855</v>
      </c>
      <c r="P2044" s="50">
        <v>17.72</v>
      </c>
      <c r="Q2044" s="50">
        <v>15.755000000000001</v>
      </c>
      <c r="R2044" s="50">
        <v>13.898</v>
      </c>
      <c r="S2044" s="50">
        <v>12.532999999999999</v>
      </c>
      <c r="T2044" s="50">
        <v>10.891</v>
      </c>
      <c r="U2044" s="50">
        <v>7.8369999999999997</v>
      </c>
      <c r="V2044" s="50">
        <v>6.093</v>
      </c>
      <c r="W2044" s="50" t="s">
        <v>311</v>
      </c>
      <c r="X2044" s="50">
        <v>3.5179999999999998</v>
      </c>
      <c r="Y2044" s="50">
        <v>1.9470000000000001</v>
      </c>
      <c r="Z2044" s="50">
        <v>0.65200000000000002</v>
      </c>
      <c r="AA2044" s="50">
        <v>0.16400000000000001</v>
      </c>
      <c r="AB2044" s="50">
        <v>2.5000000000000001E-2</v>
      </c>
      <c r="AC2044" s="50" t="str">
        <f t="shared" si="133"/>
        <v>Guadeloupe-1990</v>
      </c>
      <c r="AD2044" s="51">
        <f t="shared" si="134"/>
        <v>249.71699999999996</v>
      </c>
      <c r="AE2044" s="15">
        <f t="shared" si="135"/>
        <v>0.54526123571883367</v>
      </c>
      <c r="AF2044">
        <f t="shared" si="136"/>
        <v>8.7743233986655442E-2</v>
      </c>
    </row>
    <row r="2045" spans="1:32" x14ac:dyDescent="0.25">
      <c r="A2045" s="59">
        <v>2028</v>
      </c>
      <c r="B2045" s="60" t="s">
        <v>309</v>
      </c>
      <c r="C2045" s="61" t="s">
        <v>372</v>
      </c>
      <c r="D2045" s="62"/>
      <c r="E2045" s="62">
        <v>316</v>
      </c>
      <c r="F2045" s="62">
        <v>1990</v>
      </c>
      <c r="G2045" s="50">
        <v>14.914</v>
      </c>
      <c r="H2045" s="50">
        <v>12.663</v>
      </c>
      <c r="I2045" s="50">
        <v>11.395</v>
      </c>
      <c r="J2045" s="50">
        <v>11.845000000000001</v>
      </c>
      <c r="K2045" s="50">
        <v>13.948</v>
      </c>
      <c r="L2045" s="50">
        <v>13.154</v>
      </c>
      <c r="M2045" s="50">
        <v>11.506</v>
      </c>
      <c r="N2045" s="50">
        <v>9.8539999999999992</v>
      </c>
      <c r="O2045" s="50">
        <v>8.1020000000000003</v>
      </c>
      <c r="P2045" s="50">
        <v>5.4960000000000004</v>
      </c>
      <c r="Q2045" s="50">
        <v>4.8070000000000004</v>
      </c>
      <c r="R2045" s="50">
        <v>4.0730000000000004</v>
      </c>
      <c r="S2045" s="50">
        <v>3.544</v>
      </c>
      <c r="T2045" s="50">
        <v>2.411</v>
      </c>
      <c r="U2045" s="50">
        <v>1.357</v>
      </c>
      <c r="V2045" s="50">
        <v>0.78900000000000003</v>
      </c>
      <c r="W2045" s="50" t="s">
        <v>311</v>
      </c>
      <c r="X2045" s="50">
        <v>0.435</v>
      </c>
      <c r="Y2045" s="50">
        <v>0.155</v>
      </c>
      <c r="Z2045" s="50">
        <v>0.03</v>
      </c>
      <c r="AA2045" s="50">
        <v>4.0000000000000001E-3</v>
      </c>
      <c r="AB2045" s="50">
        <v>0</v>
      </c>
      <c r="AC2045" s="50" t="str">
        <f t="shared" si="133"/>
        <v>Guam-1990</v>
      </c>
      <c r="AD2045" s="51">
        <f t="shared" si="134"/>
        <v>86.328999999999994</v>
      </c>
      <c r="AE2045" s="15">
        <f t="shared" si="135"/>
        <v>0.51145038167938939</v>
      </c>
      <c r="AF2045">
        <f t="shared" si="136"/>
        <v>4.1348432973400052E-2</v>
      </c>
    </row>
    <row r="2046" spans="1:32" x14ac:dyDescent="0.25">
      <c r="A2046" s="59">
        <v>2029</v>
      </c>
      <c r="B2046" s="60" t="s">
        <v>309</v>
      </c>
      <c r="C2046" s="61" t="s">
        <v>373</v>
      </c>
      <c r="D2046" s="62"/>
      <c r="E2046" s="62">
        <v>624</v>
      </c>
      <c r="F2046" s="62">
        <v>1990</v>
      </c>
      <c r="G2046" s="50">
        <v>186.648</v>
      </c>
      <c r="H2046" s="50">
        <v>155.41999999999999</v>
      </c>
      <c r="I2046" s="50">
        <v>124.90600000000001</v>
      </c>
      <c r="J2046" s="50">
        <v>100.70699999999999</v>
      </c>
      <c r="K2046" s="50">
        <v>79.91</v>
      </c>
      <c r="L2046" s="50">
        <v>69.176000000000002</v>
      </c>
      <c r="M2046" s="50">
        <v>62.640999999999998</v>
      </c>
      <c r="N2046" s="50">
        <v>57.793999999999997</v>
      </c>
      <c r="O2046" s="50">
        <v>42.326999999999998</v>
      </c>
      <c r="P2046" s="50">
        <v>34.408999999999999</v>
      </c>
      <c r="Q2046" s="50">
        <v>25.936</v>
      </c>
      <c r="R2046" s="50">
        <v>21.856000000000002</v>
      </c>
      <c r="S2046" s="50">
        <v>18.355</v>
      </c>
      <c r="T2046" s="50">
        <v>14.000999999999999</v>
      </c>
      <c r="U2046" s="50">
        <v>9.9280000000000008</v>
      </c>
      <c r="V2046" s="50">
        <v>5.6980000000000004</v>
      </c>
      <c r="W2046" s="50" t="s">
        <v>311</v>
      </c>
      <c r="X2046" s="50">
        <v>2.0670000000000002</v>
      </c>
      <c r="Y2046" s="50">
        <v>0.433</v>
      </c>
      <c r="Z2046" s="50">
        <v>6.4000000000000001E-2</v>
      </c>
      <c r="AA2046" s="50">
        <v>4.0000000000000001E-3</v>
      </c>
      <c r="AB2046" s="50">
        <v>0</v>
      </c>
      <c r="AC2046" s="50" t="str">
        <f t="shared" si="133"/>
        <v>Guinea-Bissau-1990</v>
      </c>
      <c r="AD2046" s="51">
        <f t="shared" si="134"/>
        <v>513.11099999999999</v>
      </c>
      <c r="AE2046" s="15">
        <f t="shared" si="135"/>
        <v>0.97282849130110249</v>
      </c>
      <c r="AF2046">
        <f t="shared" si="136"/>
        <v>3.2849191651744492E-2</v>
      </c>
    </row>
    <row r="2047" spans="1:32" x14ac:dyDescent="0.25">
      <c r="A2047" s="59">
        <v>2030</v>
      </c>
      <c r="B2047" s="60" t="s">
        <v>309</v>
      </c>
      <c r="C2047" s="61" t="s">
        <v>374</v>
      </c>
      <c r="D2047" s="62"/>
      <c r="E2047" s="62">
        <v>328</v>
      </c>
      <c r="F2047" s="62">
        <v>1990</v>
      </c>
      <c r="G2047" s="50">
        <v>89.882999999999996</v>
      </c>
      <c r="H2047" s="50">
        <v>89.98</v>
      </c>
      <c r="I2047" s="50">
        <v>88.843999999999994</v>
      </c>
      <c r="J2047" s="50">
        <v>85.275000000000006</v>
      </c>
      <c r="K2047" s="50">
        <v>79.302000000000007</v>
      </c>
      <c r="L2047" s="50">
        <v>69.004999999999995</v>
      </c>
      <c r="M2047" s="50">
        <v>56.103999999999999</v>
      </c>
      <c r="N2047" s="50">
        <v>43.752000000000002</v>
      </c>
      <c r="O2047" s="50">
        <v>34.604999999999997</v>
      </c>
      <c r="P2047" s="50">
        <v>25.472000000000001</v>
      </c>
      <c r="Q2047" s="50">
        <v>21.870999999999999</v>
      </c>
      <c r="R2047" s="50">
        <v>16.463000000000001</v>
      </c>
      <c r="S2047" s="50">
        <v>13.499000000000001</v>
      </c>
      <c r="T2047" s="50">
        <v>12.573</v>
      </c>
      <c r="U2047" s="50">
        <v>7.2939999999999996</v>
      </c>
      <c r="V2047" s="50">
        <v>4.3449999999999998</v>
      </c>
      <c r="W2047" s="50" t="s">
        <v>311</v>
      </c>
      <c r="X2047" s="50">
        <v>3.3</v>
      </c>
      <c r="Y2047" s="50">
        <v>1.454</v>
      </c>
      <c r="Z2047" s="50">
        <v>0.25600000000000001</v>
      </c>
      <c r="AA2047" s="50">
        <v>0.03</v>
      </c>
      <c r="AB2047" s="50">
        <v>2E-3</v>
      </c>
      <c r="AC2047" s="50" t="str">
        <f t="shared" si="133"/>
        <v>Guyana-1990</v>
      </c>
      <c r="AD2047" s="51">
        <f t="shared" si="134"/>
        <v>445.34800000000001</v>
      </c>
      <c r="AE2047" s="15">
        <f t="shared" si="135"/>
        <v>0.66905206714748899</v>
      </c>
      <c r="AF2047">
        <f t="shared" si="136"/>
        <v>4.0968832933037373E-2</v>
      </c>
    </row>
    <row r="2048" spans="1:32" x14ac:dyDescent="0.25">
      <c r="A2048" s="59">
        <v>2031</v>
      </c>
      <c r="B2048" s="60" t="s">
        <v>309</v>
      </c>
      <c r="C2048" s="61" t="s">
        <v>375</v>
      </c>
      <c r="D2048" s="62"/>
      <c r="E2048" s="62">
        <v>332</v>
      </c>
      <c r="F2048" s="62">
        <v>1990</v>
      </c>
      <c r="G2048" s="50">
        <v>1158.5740000000001</v>
      </c>
      <c r="H2048" s="50">
        <v>1056.8610000000001</v>
      </c>
      <c r="I2048" s="50">
        <v>845.95600000000002</v>
      </c>
      <c r="J2048" s="50">
        <v>690.82</v>
      </c>
      <c r="K2048" s="50">
        <v>617.66999999999996</v>
      </c>
      <c r="L2048" s="50">
        <v>536.06799999999998</v>
      </c>
      <c r="M2048" s="50">
        <v>437.25400000000002</v>
      </c>
      <c r="N2048" s="50">
        <v>368.54300000000001</v>
      </c>
      <c r="O2048" s="50">
        <v>280.30700000000002</v>
      </c>
      <c r="P2048" s="50">
        <v>262.798</v>
      </c>
      <c r="Q2048" s="50">
        <v>227.72</v>
      </c>
      <c r="R2048" s="50">
        <v>185.59100000000001</v>
      </c>
      <c r="S2048" s="50">
        <v>146.12</v>
      </c>
      <c r="T2048" s="50">
        <v>114.102</v>
      </c>
      <c r="U2048" s="50">
        <v>83.477000000000004</v>
      </c>
      <c r="V2048" s="50">
        <v>51.558999999999997</v>
      </c>
      <c r="W2048" s="50" t="s">
        <v>311</v>
      </c>
      <c r="X2048" s="50">
        <v>25.042999999999999</v>
      </c>
      <c r="Y2048" s="50">
        <v>8.8989999999999991</v>
      </c>
      <c r="Z2048" s="50">
        <v>2.0430000000000001</v>
      </c>
      <c r="AA2048" s="50">
        <v>0.29499999999999998</v>
      </c>
      <c r="AB2048" s="50">
        <v>3.2000000000000001E-2</v>
      </c>
      <c r="AC2048" s="50" t="str">
        <f t="shared" si="133"/>
        <v>Haiti-1990</v>
      </c>
      <c r="AD2048" s="51">
        <f t="shared" si="134"/>
        <v>3752.8909999999996</v>
      </c>
      <c r="AE2048" s="15">
        <f t="shared" si="135"/>
        <v>0.89180341235596805</v>
      </c>
      <c r="AF2048">
        <f t="shared" si="136"/>
        <v>4.1889959940020094E-2</v>
      </c>
    </row>
    <row r="2049" spans="1:32" x14ac:dyDescent="0.25">
      <c r="A2049" s="59">
        <v>2032</v>
      </c>
      <c r="B2049" s="60" t="s">
        <v>309</v>
      </c>
      <c r="C2049" s="61" t="s">
        <v>376</v>
      </c>
      <c r="D2049" s="62"/>
      <c r="E2049" s="62">
        <v>388</v>
      </c>
      <c r="F2049" s="62">
        <v>1990</v>
      </c>
      <c r="G2049" s="50">
        <v>293.20299999999997</v>
      </c>
      <c r="H2049" s="50">
        <v>286.67700000000002</v>
      </c>
      <c r="I2049" s="50">
        <v>263.12599999999998</v>
      </c>
      <c r="J2049" s="50">
        <v>260.66199999999998</v>
      </c>
      <c r="K2049" s="50">
        <v>239.779</v>
      </c>
      <c r="L2049" s="50">
        <v>206.69200000000001</v>
      </c>
      <c r="M2049" s="50">
        <v>169.00399999999999</v>
      </c>
      <c r="N2049" s="50">
        <v>127.52500000000001</v>
      </c>
      <c r="O2049" s="50">
        <v>104.476</v>
      </c>
      <c r="P2049" s="50">
        <v>87.097999999999999</v>
      </c>
      <c r="Q2049" s="50">
        <v>74.525999999999996</v>
      </c>
      <c r="R2049" s="50">
        <v>68.192999999999998</v>
      </c>
      <c r="S2049" s="50">
        <v>63.152000000000001</v>
      </c>
      <c r="T2049" s="50">
        <v>55.161999999999999</v>
      </c>
      <c r="U2049" s="50">
        <v>46.142000000000003</v>
      </c>
      <c r="V2049" s="50">
        <v>36.058999999999997</v>
      </c>
      <c r="W2049" s="50" t="s">
        <v>311</v>
      </c>
      <c r="X2049" s="50">
        <v>25.306999999999999</v>
      </c>
      <c r="Y2049" s="50">
        <v>11.156000000000001</v>
      </c>
      <c r="Z2049" s="50">
        <v>5.6429999999999998</v>
      </c>
      <c r="AA2049" s="50">
        <v>0.6</v>
      </c>
      <c r="AB2049" s="50">
        <v>0.06</v>
      </c>
      <c r="AC2049" s="50" t="str">
        <f t="shared" si="133"/>
        <v>Jamaica-1990</v>
      </c>
      <c r="AD2049" s="51">
        <f t="shared" si="134"/>
        <v>1401.107</v>
      </c>
      <c r="AE2049" s="15">
        <f t="shared" si="135"/>
        <v>0.73023330837687628</v>
      </c>
      <c r="AF2049">
        <f t="shared" si="136"/>
        <v>8.0267348391101515E-2</v>
      </c>
    </row>
    <row r="2050" spans="1:32" x14ac:dyDescent="0.25">
      <c r="A2050" s="59">
        <v>2033</v>
      </c>
      <c r="B2050" s="60" t="s">
        <v>309</v>
      </c>
      <c r="C2050" s="61" t="s">
        <v>377</v>
      </c>
      <c r="D2050" s="62"/>
      <c r="E2050" s="62">
        <v>296</v>
      </c>
      <c r="F2050" s="62">
        <v>1990</v>
      </c>
      <c r="G2050" s="50">
        <v>11.596</v>
      </c>
      <c r="H2050" s="50">
        <v>9.6340000000000003</v>
      </c>
      <c r="I2050" s="50">
        <v>7.944</v>
      </c>
      <c r="J2050" s="50">
        <v>6.4279999999999999</v>
      </c>
      <c r="K2050" s="50">
        <v>7.4020000000000001</v>
      </c>
      <c r="L2050" s="50">
        <v>6.0960000000000001</v>
      </c>
      <c r="M2050" s="50">
        <v>5.2720000000000002</v>
      </c>
      <c r="N2050" s="50">
        <v>3.9830000000000001</v>
      </c>
      <c r="O2050" s="50">
        <v>3.3180000000000001</v>
      </c>
      <c r="P2050" s="50">
        <v>2.673</v>
      </c>
      <c r="Q2050" s="50">
        <v>2.3199999999999998</v>
      </c>
      <c r="R2050" s="50">
        <v>1.6870000000000001</v>
      </c>
      <c r="S2050" s="50">
        <v>1.58</v>
      </c>
      <c r="T2050" s="50">
        <v>1.028</v>
      </c>
      <c r="U2050" s="50">
        <v>0.745</v>
      </c>
      <c r="V2050" s="50">
        <v>0.43</v>
      </c>
      <c r="W2050" s="50" t="s">
        <v>311</v>
      </c>
      <c r="X2050" s="50">
        <v>0.191</v>
      </c>
      <c r="Y2050" s="50">
        <v>6.2E-2</v>
      </c>
      <c r="Z2050" s="50">
        <v>0.02</v>
      </c>
      <c r="AA2050" s="50">
        <v>3.0000000000000001E-3</v>
      </c>
      <c r="AB2050" s="50">
        <v>0</v>
      </c>
      <c r="AC2050" s="50" t="str">
        <f t="shared" si="133"/>
        <v>Kiribati-1990</v>
      </c>
      <c r="AD2050" s="51">
        <f t="shared" si="134"/>
        <v>40.759</v>
      </c>
      <c r="AE2050" s="15">
        <f t="shared" si="135"/>
        <v>0.77658921955887039</v>
      </c>
      <c r="AF2050">
        <f t="shared" si="136"/>
        <v>3.544821471980325E-2</v>
      </c>
    </row>
    <row r="2051" spans="1:32" x14ac:dyDescent="0.25">
      <c r="A2051" s="59">
        <v>2034</v>
      </c>
      <c r="B2051" s="60" t="s">
        <v>309</v>
      </c>
      <c r="C2051" s="61" t="s">
        <v>378</v>
      </c>
      <c r="D2051" s="62"/>
      <c r="E2051" s="62">
        <v>462</v>
      </c>
      <c r="F2051" s="62">
        <v>1990</v>
      </c>
      <c r="G2051" s="50">
        <v>42.526000000000003</v>
      </c>
      <c r="H2051" s="50">
        <v>36.512999999999998</v>
      </c>
      <c r="I2051" s="50">
        <v>27.004999999999999</v>
      </c>
      <c r="J2051" s="50">
        <v>22.858000000000001</v>
      </c>
      <c r="K2051" s="50">
        <v>19.282</v>
      </c>
      <c r="L2051" s="50">
        <v>15.984</v>
      </c>
      <c r="M2051" s="50">
        <v>12.412000000000001</v>
      </c>
      <c r="N2051" s="50">
        <v>7.984</v>
      </c>
      <c r="O2051" s="50">
        <v>6.34</v>
      </c>
      <c r="P2051" s="50">
        <v>7.5090000000000003</v>
      </c>
      <c r="Q2051" s="50">
        <v>7.8360000000000003</v>
      </c>
      <c r="R2051" s="50">
        <v>6.3739999999999997</v>
      </c>
      <c r="S2051" s="50">
        <v>4.3310000000000004</v>
      </c>
      <c r="T2051" s="50">
        <v>3.04</v>
      </c>
      <c r="U2051" s="50">
        <v>1.8160000000000001</v>
      </c>
      <c r="V2051" s="50">
        <v>0.99</v>
      </c>
      <c r="W2051" s="50" t="s">
        <v>311</v>
      </c>
      <c r="X2051" s="50">
        <v>0.35</v>
      </c>
      <c r="Y2051" s="50">
        <v>5.8999999999999997E-2</v>
      </c>
      <c r="Z2051" s="50">
        <v>6.0000000000000001E-3</v>
      </c>
      <c r="AA2051" s="50">
        <v>0</v>
      </c>
      <c r="AB2051" s="50">
        <v>0</v>
      </c>
      <c r="AC2051" s="50" t="str">
        <f t="shared" si="133"/>
        <v>Maldives-1990</v>
      </c>
      <c r="AD2051" s="51">
        <f t="shared" si="134"/>
        <v>110.91</v>
      </c>
      <c r="AE2051" s="15">
        <f t="shared" si="135"/>
        <v>1.0125777657560184</v>
      </c>
      <c r="AF2051">
        <f t="shared" si="136"/>
        <v>2.8858652064492934E-2</v>
      </c>
    </row>
    <row r="2052" spans="1:32" x14ac:dyDescent="0.25">
      <c r="A2052" s="59">
        <v>2035</v>
      </c>
      <c r="B2052" s="60" t="s">
        <v>309</v>
      </c>
      <c r="C2052" s="61" t="s">
        <v>379</v>
      </c>
      <c r="D2052" s="62"/>
      <c r="E2052" s="62">
        <v>474</v>
      </c>
      <c r="F2052" s="62">
        <v>1990</v>
      </c>
      <c r="G2052" s="50">
        <v>30.178000000000001</v>
      </c>
      <c r="H2052" s="50">
        <v>28.777000000000001</v>
      </c>
      <c r="I2052" s="50">
        <v>28.811</v>
      </c>
      <c r="J2052" s="50">
        <v>36.154000000000003</v>
      </c>
      <c r="K2052" s="50">
        <v>33.340000000000003</v>
      </c>
      <c r="L2052" s="50">
        <v>32.893999999999998</v>
      </c>
      <c r="M2052" s="50">
        <v>27.373000000000001</v>
      </c>
      <c r="N2052" s="50">
        <v>23.981999999999999</v>
      </c>
      <c r="O2052" s="50">
        <v>20.439</v>
      </c>
      <c r="P2052" s="50">
        <v>16.765000000000001</v>
      </c>
      <c r="Q2052" s="50">
        <v>16.631</v>
      </c>
      <c r="R2052" s="50">
        <v>14.814</v>
      </c>
      <c r="S2052" s="50">
        <v>13.821</v>
      </c>
      <c r="T2052" s="50">
        <v>11.654999999999999</v>
      </c>
      <c r="U2052" s="50">
        <v>8.5139999999999993</v>
      </c>
      <c r="V2052" s="50">
        <v>6.7590000000000003</v>
      </c>
      <c r="W2052" s="50" t="s">
        <v>311</v>
      </c>
      <c r="X2052" s="50">
        <v>4.4569999999999999</v>
      </c>
      <c r="Y2052" s="50">
        <v>2.1989999999999998</v>
      </c>
      <c r="Z2052" s="50">
        <v>0.74199999999999999</v>
      </c>
      <c r="AA2052" s="50">
        <v>0.13800000000000001</v>
      </c>
      <c r="AB2052" s="50">
        <v>6.0000000000000001E-3</v>
      </c>
      <c r="AC2052" s="50" t="str">
        <f t="shared" si="133"/>
        <v>Martinique-1990</v>
      </c>
      <c r="AD2052" s="51">
        <f t="shared" si="134"/>
        <v>236.21299999999999</v>
      </c>
      <c r="AE2052" s="15">
        <f t="shared" si="135"/>
        <v>0.51748210301719211</v>
      </c>
      <c r="AF2052">
        <f t="shared" si="136"/>
        <v>0.10639578491198502</v>
      </c>
    </row>
    <row r="2053" spans="1:32" x14ac:dyDescent="0.25">
      <c r="A2053" s="59">
        <v>2036</v>
      </c>
      <c r="B2053" s="60" t="s">
        <v>309</v>
      </c>
      <c r="C2053" s="61" t="s">
        <v>380</v>
      </c>
      <c r="D2053" s="62">
        <v>6</v>
      </c>
      <c r="E2053" s="62">
        <v>480</v>
      </c>
      <c r="F2053" s="62">
        <v>1990</v>
      </c>
      <c r="G2053" s="50">
        <v>98.18</v>
      </c>
      <c r="H2053" s="50">
        <v>102.197</v>
      </c>
      <c r="I2053" s="50">
        <v>105.673</v>
      </c>
      <c r="J2053" s="50">
        <v>111.556</v>
      </c>
      <c r="K2053" s="50">
        <v>112.87</v>
      </c>
      <c r="L2053" s="50">
        <v>98.664000000000001</v>
      </c>
      <c r="M2053" s="50">
        <v>84.492000000000004</v>
      </c>
      <c r="N2053" s="50">
        <v>75.224000000000004</v>
      </c>
      <c r="O2053" s="50">
        <v>65.438999999999993</v>
      </c>
      <c r="P2053" s="50">
        <v>51.116999999999997</v>
      </c>
      <c r="Q2053" s="50">
        <v>40.72</v>
      </c>
      <c r="R2053" s="50">
        <v>33.673000000000002</v>
      </c>
      <c r="S2053" s="50">
        <v>26.337</v>
      </c>
      <c r="T2053" s="50">
        <v>21.334</v>
      </c>
      <c r="U2053" s="50">
        <v>13.948</v>
      </c>
      <c r="V2053" s="50">
        <v>8.6489999999999991</v>
      </c>
      <c r="W2053" s="50" t="s">
        <v>311</v>
      </c>
      <c r="X2053" s="50">
        <v>4.0250000000000004</v>
      </c>
      <c r="Y2053" s="50">
        <v>1.3180000000000001</v>
      </c>
      <c r="Z2053" s="50">
        <v>0.38500000000000001</v>
      </c>
      <c r="AA2053" s="50">
        <v>5.8999999999999997E-2</v>
      </c>
      <c r="AB2053" s="50">
        <v>8.0000000000000002E-3</v>
      </c>
      <c r="AC2053" s="50" t="str">
        <f t="shared" si="133"/>
        <v>Mauritius-1990</v>
      </c>
      <c r="AD2053" s="51">
        <f t="shared" si="134"/>
        <v>700.09199999999998</v>
      </c>
      <c r="AE2053" s="15">
        <f t="shared" si="135"/>
        <v>0.50818463859035667</v>
      </c>
      <c r="AF2053">
        <f t="shared" si="136"/>
        <v>4.9422447328508298E-2</v>
      </c>
    </row>
    <row r="2054" spans="1:32" x14ac:dyDescent="0.25">
      <c r="A2054" s="59">
        <v>2037</v>
      </c>
      <c r="B2054" s="60" t="s">
        <v>309</v>
      </c>
      <c r="C2054" s="61" t="s">
        <v>381</v>
      </c>
      <c r="D2054" s="62"/>
      <c r="E2054" s="62">
        <v>583</v>
      </c>
      <c r="F2054" s="62">
        <v>1990</v>
      </c>
      <c r="G2054" s="50">
        <v>15.335000000000001</v>
      </c>
      <c r="H2054" s="50">
        <v>14.669</v>
      </c>
      <c r="I2054" s="50">
        <v>12.488</v>
      </c>
      <c r="J2054" s="50">
        <v>11.045</v>
      </c>
      <c r="K2054" s="50">
        <v>8.8989999999999991</v>
      </c>
      <c r="L2054" s="50">
        <v>6.9779999999999998</v>
      </c>
      <c r="M2054" s="50">
        <v>6.1360000000000001</v>
      </c>
      <c r="N2054" s="50">
        <v>5.3140000000000001</v>
      </c>
      <c r="O2054" s="50">
        <v>3.4470000000000001</v>
      </c>
      <c r="P2054" s="50">
        <v>2.8769999999999998</v>
      </c>
      <c r="Q2054" s="50">
        <v>2.0529999999999999</v>
      </c>
      <c r="R2054" s="50">
        <v>1.97</v>
      </c>
      <c r="S2054" s="50">
        <v>1.6779999999999999</v>
      </c>
      <c r="T2054" s="50">
        <v>1.3560000000000001</v>
      </c>
      <c r="U2054" s="50">
        <v>1.0509999999999999</v>
      </c>
      <c r="V2054" s="50">
        <v>0.63100000000000001</v>
      </c>
      <c r="W2054" s="50" t="s">
        <v>311</v>
      </c>
      <c r="X2054" s="50">
        <v>0.27900000000000003</v>
      </c>
      <c r="Y2054" s="50">
        <v>9.5000000000000001E-2</v>
      </c>
      <c r="Z2054" s="50">
        <v>2.7E-2</v>
      </c>
      <c r="AA2054" s="50">
        <v>3.0000000000000001E-3</v>
      </c>
      <c r="AB2054" s="50">
        <v>0</v>
      </c>
      <c r="AC2054" s="50" t="str">
        <f t="shared" si="133"/>
        <v>Micronesia (Fed. States of)-1990</v>
      </c>
      <c r="AD2054" s="51">
        <f t="shared" si="134"/>
        <v>50.396999999999998</v>
      </c>
      <c r="AE2054" s="15">
        <f t="shared" si="135"/>
        <v>0.91144314145683303</v>
      </c>
      <c r="AF2054">
        <f t="shared" si="136"/>
        <v>3.705497959930671E-2</v>
      </c>
    </row>
    <row r="2055" spans="1:32" x14ac:dyDescent="0.25">
      <c r="A2055" s="59">
        <v>2038</v>
      </c>
      <c r="B2055" s="60" t="s">
        <v>309</v>
      </c>
      <c r="C2055" s="61" t="s">
        <v>382</v>
      </c>
      <c r="D2055" s="62"/>
      <c r="E2055" s="62">
        <v>540</v>
      </c>
      <c r="F2055" s="62">
        <v>1990</v>
      </c>
      <c r="G2055" s="50">
        <v>18.398</v>
      </c>
      <c r="H2055" s="50">
        <v>17.544</v>
      </c>
      <c r="I2055" s="50">
        <v>18.18</v>
      </c>
      <c r="J2055" s="50">
        <v>20.149000000000001</v>
      </c>
      <c r="K2055" s="50">
        <v>15.708</v>
      </c>
      <c r="L2055" s="50">
        <v>13.122999999999999</v>
      </c>
      <c r="M2055" s="50">
        <v>11.608000000000001</v>
      </c>
      <c r="N2055" s="50">
        <v>10.497</v>
      </c>
      <c r="O2055" s="50">
        <v>9.6170000000000009</v>
      </c>
      <c r="P2055" s="50">
        <v>8.984</v>
      </c>
      <c r="Q2055" s="50">
        <v>7.2450000000000001</v>
      </c>
      <c r="R2055" s="50">
        <v>5.9009999999999998</v>
      </c>
      <c r="S2055" s="50">
        <v>4.43</v>
      </c>
      <c r="T2055" s="50">
        <v>3.2850000000000001</v>
      </c>
      <c r="U2055" s="50">
        <v>2.254</v>
      </c>
      <c r="V2055" s="50">
        <v>1.5549999999999999</v>
      </c>
      <c r="W2055" s="50" t="s">
        <v>311</v>
      </c>
      <c r="X2055" s="50">
        <v>0.99299999999999999</v>
      </c>
      <c r="Y2055" s="50">
        <v>0.25900000000000001</v>
      </c>
      <c r="Z2055" s="50">
        <v>5.0999999999999997E-2</v>
      </c>
      <c r="AA2055" s="50">
        <v>6.0000000000000001E-3</v>
      </c>
      <c r="AB2055" s="50">
        <v>0</v>
      </c>
      <c r="AC2055" s="50" t="str">
        <f t="shared" si="133"/>
        <v>New Caledonia-1990</v>
      </c>
      <c r="AD2055" s="51">
        <f t="shared" si="134"/>
        <v>107.262</v>
      </c>
      <c r="AE2055" s="15">
        <f t="shared" si="135"/>
        <v>0.58291846133765912</v>
      </c>
      <c r="AF2055">
        <f t="shared" si="136"/>
        <v>5.2068358697268613E-2</v>
      </c>
    </row>
    <row r="2056" spans="1:32" x14ac:dyDescent="0.25">
      <c r="A2056" s="59">
        <v>2039</v>
      </c>
      <c r="B2056" s="60" t="s">
        <v>309</v>
      </c>
      <c r="C2056" s="61" t="s">
        <v>383</v>
      </c>
      <c r="D2056" s="62"/>
      <c r="E2056" s="62">
        <v>598</v>
      </c>
      <c r="F2056" s="62">
        <v>1990</v>
      </c>
      <c r="G2056" s="50">
        <v>664.58100000000002</v>
      </c>
      <c r="H2056" s="50">
        <v>607.24300000000005</v>
      </c>
      <c r="I2056" s="50">
        <v>540.54899999999998</v>
      </c>
      <c r="J2056" s="50">
        <v>465.35599999999999</v>
      </c>
      <c r="K2056" s="50">
        <v>394.70499999999998</v>
      </c>
      <c r="L2056" s="50">
        <v>336.38099999999997</v>
      </c>
      <c r="M2056" s="50">
        <v>286.464</v>
      </c>
      <c r="N2056" s="50">
        <v>242.64</v>
      </c>
      <c r="O2056" s="50">
        <v>187.20500000000001</v>
      </c>
      <c r="P2056" s="50">
        <v>153.37899999999999</v>
      </c>
      <c r="Q2056" s="50">
        <v>127.48699999999999</v>
      </c>
      <c r="R2056" s="50">
        <v>102.19499999999999</v>
      </c>
      <c r="S2056" s="50">
        <v>78.295000000000002</v>
      </c>
      <c r="T2056" s="50">
        <v>55.53</v>
      </c>
      <c r="U2056" s="50">
        <v>35.639000000000003</v>
      </c>
      <c r="V2056" s="50">
        <v>20.265999999999998</v>
      </c>
      <c r="W2056" s="50" t="s">
        <v>311</v>
      </c>
      <c r="X2056" s="50">
        <v>9.8919999999999995</v>
      </c>
      <c r="Y2056" s="50">
        <v>3.87</v>
      </c>
      <c r="Z2056" s="50">
        <v>1.149</v>
      </c>
      <c r="AA2056" s="50">
        <v>0.20100000000000001</v>
      </c>
      <c r="AB2056" s="50">
        <v>3.2000000000000001E-2</v>
      </c>
      <c r="AC2056" s="50" t="str">
        <f t="shared" si="133"/>
        <v>Papua New Guinea-1990</v>
      </c>
      <c r="AD2056" s="51">
        <f t="shared" si="134"/>
        <v>2374.107</v>
      </c>
      <c r="AE2056" s="15">
        <f t="shared" si="135"/>
        <v>0.81670792428479411</v>
      </c>
      <c r="AF2056">
        <f t="shared" si="136"/>
        <v>3.0235185645219851E-2</v>
      </c>
    </row>
    <row r="2057" spans="1:32" x14ac:dyDescent="0.25">
      <c r="A2057" s="59">
        <v>2040</v>
      </c>
      <c r="B2057" s="60" t="s">
        <v>309</v>
      </c>
      <c r="C2057" s="61" t="s">
        <v>384</v>
      </c>
      <c r="D2057" s="62"/>
      <c r="E2057" s="62">
        <v>630</v>
      </c>
      <c r="F2057" s="62">
        <v>1990</v>
      </c>
      <c r="G2057" s="50">
        <v>301.43099999999998</v>
      </c>
      <c r="H2057" s="50">
        <v>315.60300000000001</v>
      </c>
      <c r="I2057" s="50">
        <v>338.69299999999998</v>
      </c>
      <c r="J2057" s="50">
        <v>326.07400000000001</v>
      </c>
      <c r="K2057" s="50">
        <v>286.81599999999997</v>
      </c>
      <c r="L2057" s="50">
        <v>270.07</v>
      </c>
      <c r="M2057" s="50">
        <v>253.47900000000001</v>
      </c>
      <c r="N2057" s="50">
        <v>235.26499999999999</v>
      </c>
      <c r="O2057" s="50">
        <v>225.43899999999999</v>
      </c>
      <c r="P2057" s="50">
        <v>194.27500000000001</v>
      </c>
      <c r="Q2057" s="50">
        <v>162.13800000000001</v>
      </c>
      <c r="R2057" s="50">
        <v>141.22800000000001</v>
      </c>
      <c r="S2057" s="50">
        <v>125.068</v>
      </c>
      <c r="T2057" s="50">
        <v>112.913</v>
      </c>
      <c r="U2057" s="50">
        <v>86.858999999999995</v>
      </c>
      <c r="V2057" s="50">
        <v>67.816000000000003</v>
      </c>
      <c r="W2057" s="50" t="s">
        <v>311</v>
      </c>
      <c r="X2057" s="50">
        <v>43.823999999999998</v>
      </c>
      <c r="Y2057" s="50">
        <v>20.315000000000001</v>
      </c>
      <c r="Z2057" s="50">
        <v>9.0980000000000008</v>
      </c>
      <c r="AA2057" s="50">
        <v>1.081</v>
      </c>
      <c r="AB2057" s="50">
        <v>0.49</v>
      </c>
      <c r="AC2057" s="50" t="str">
        <f t="shared" si="133"/>
        <v>Puerto Rico-1990</v>
      </c>
      <c r="AD2057" s="51">
        <f t="shared" si="134"/>
        <v>2219.8520000000003</v>
      </c>
      <c r="AE2057" s="15">
        <f t="shared" si="135"/>
        <v>0.58477907536178075</v>
      </c>
      <c r="AF2057">
        <f t="shared" si="136"/>
        <v>0.10782159725832677</v>
      </c>
    </row>
    <row r="2058" spans="1:32" x14ac:dyDescent="0.25">
      <c r="A2058" s="59">
        <v>2041</v>
      </c>
      <c r="B2058" s="60" t="s">
        <v>309</v>
      </c>
      <c r="C2058" s="61" t="s">
        <v>385</v>
      </c>
      <c r="D2058" s="62"/>
      <c r="E2058" s="62">
        <v>662</v>
      </c>
      <c r="F2058" s="62">
        <v>1990</v>
      </c>
      <c r="G2058" s="50">
        <v>17.643999999999998</v>
      </c>
      <c r="H2058" s="50">
        <v>17.106000000000002</v>
      </c>
      <c r="I2058" s="50">
        <v>15.747999999999999</v>
      </c>
      <c r="J2058" s="50">
        <v>14.89</v>
      </c>
      <c r="K2058" s="50">
        <v>12.818</v>
      </c>
      <c r="L2058" s="50">
        <v>11.48</v>
      </c>
      <c r="M2058" s="50">
        <v>8.9830000000000005</v>
      </c>
      <c r="N2058" s="50">
        <v>6.851</v>
      </c>
      <c r="O2058" s="50">
        <v>5.681</v>
      </c>
      <c r="P2058" s="50">
        <v>4.5880000000000001</v>
      </c>
      <c r="Q2058" s="50">
        <v>4.359</v>
      </c>
      <c r="R2058" s="50">
        <v>4.1840000000000002</v>
      </c>
      <c r="S2058" s="50">
        <v>3.5339999999999998</v>
      </c>
      <c r="T2058" s="50">
        <v>3.391</v>
      </c>
      <c r="U2058" s="50">
        <v>3.206</v>
      </c>
      <c r="V2058" s="50">
        <v>2.1589999999999998</v>
      </c>
      <c r="W2058" s="50" t="s">
        <v>311</v>
      </c>
      <c r="X2058" s="50">
        <v>1.159</v>
      </c>
      <c r="Y2058" s="50">
        <v>0.251</v>
      </c>
      <c r="Z2058" s="50">
        <v>0.108</v>
      </c>
      <c r="AA2058" s="50">
        <v>3.5999999999999997E-2</v>
      </c>
      <c r="AB2058" s="50">
        <v>8.9999999999999993E-3</v>
      </c>
      <c r="AC2058" s="50" t="str">
        <f t="shared" si="133"/>
        <v>Saint Lucia-1990</v>
      </c>
      <c r="AD2058" s="51">
        <f t="shared" si="134"/>
        <v>77.367999999999995</v>
      </c>
      <c r="AE2058" s="15">
        <f t="shared" si="135"/>
        <v>0.78607434598283521</v>
      </c>
      <c r="AF2058">
        <f t="shared" si="136"/>
        <v>8.0701672062940905E-2</v>
      </c>
    </row>
    <row r="2059" spans="1:32" x14ac:dyDescent="0.25">
      <c r="A2059" s="59">
        <v>2042</v>
      </c>
      <c r="B2059" s="60" t="s">
        <v>309</v>
      </c>
      <c r="C2059" s="61" t="s">
        <v>386</v>
      </c>
      <c r="D2059" s="62"/>
      <c r="E2059" s="62">
        <v>670</v>
      </c>
      <c r="F2059" s="62">
        <v>1990</v>
      </c>
      <c r="G2059" s="50">
        <v>13.369</v>
      </c>
      <c r="H2059" s="50">
        <v>13.941000000000001</v>
      </c>
      <c r="I2059" s="50">
        <v>13.49</v>
      </c>
      <c r="J2059" s="50">
        <v>12.146000000000001</v>
      </c>
      <c r="K2059" s="50">
        <v>10.44</v>
      </c>
      <c r="L2059" s="50">
        <v>9.6259999999999994</v>
      </c>
      <c r="M2059" s="50">
        <v>7.2080000000000002</v>
      </c>
      <c r="N2059" s="50">
        <v>5.2089999999999996</v>
      </c>
      <c r="O2059" s="50">
        <v>3.8580000000000001</v>
      </c>
      <c r="P2059" s="50">
        <v>2.952</v>
      </c>
      <c r="Q2059" s="50">
        <v>3.3370000000000002</v>
      </c>
      <c r="R2059" s="50">
        <v>2.718</v>
      </c>
      <c r="S2059" s="50">
        <v>2.5529999999999999</v>
      </c>
      <c r="T2059" s="50">
        <v>2.2269999999999999</v>
      </c>
      <c r="U2059" s="50">
        <v>1.86</v>
      </c>
      <c r="V2059" s="50">
        <v>1.2989999999999999</v>
      </c>
      <c r="W2059" s="50" t="s">
        <v>311</v>
      </c>
      <c r="X2059" s="50">
        <v>0.82299999999999995</v>
      </c>
      <c r="Y2059" s="50">
        <v>0.36</v>
      </c>
      <c r="Z2059" s="50">
        <v>8.3000000000000004E-2</v>
      </c>
      <c r="AA2059" s="50">
        <v>6.0000000000000001E-3</v>
      </c>
      <c r="AB2059" s="50">
        <v>0</v>
      </c>
      <c r="AC2059" s="50" t="str">
        <f t="shared" si="133"/>
        <v>Saint Vincent and the Grenadines-1990</v>
      </c>
      <c r="AD2059" s="51">
        <f t="shared" si="134"/>
        <v>60.046999999999983</v>
      </c>
      <c r="AE2059" s="15">
        <f t="shared" si="135"/>
        <v>0.79034756107715642</v>
      </c>
      <c r="AF2059">
        <f t="shared" si="136"/>
        <v>6.6020803791882757E-2</v>
      </c>
    </row>
    <row r="2060" spans="1:32" x14ac:dyDescent="0.25">
      <c r="A2060" s="59">
        <v>2043</v>
      </c>
      <c r="B2060" s="60" t="s">
        <v>309</v>
      </c>
      <c r="C2060" s="61" t="s">
        <v>387</v>
      </c>
      <c r="D2060" s="62"/>
      <c r="E2060" s="62">
        <v>882</v>
      </c>
      <c r="F2060" s="62">
        <v>1990</v>
      </c>
      <c r="G2060" s="50">
        <v>23.14</v>
      </c>
      <c r="H2060" s="50">
        <v>21.462</v>
      </c>
      <c r="I2060" s="50">
        <v>21.135000000000002</v>
      </c>
      <c r="J2060" s="50">
        <v>21.01</v>
      </c>
      <c r="K2060" s="50">
        <v>16.361999999999998</v>
      </c>
      <c r="L2060" s="50">
        <v>13.164</v>
      </c>
      <c r="M2060" s="50">
        <v>8.64</v>
      </c>
      <c r="N2060" s="50">
        <v>8.0649999999999995</v>
      </c>
      <c r="O2060" s="50">
        <v>5.5469999999999997</v>
      </c>
      <c r="P2060" s="50">
        <v>5.7240000000000002</v>
      </c>
      <c r="Q2060" s="50">
        <v>4.6680000000000001</v>
      </c>
      <c r="R2060" s="50">
        <v>4.3479999999999999</v>
      </c>
      <c r="S2060" s="50">
        <v>3.323</v>
      </c>
      <c r="T2060" s="50">
        <v>2.8759999999999999</v>
      </c>
      <c r="U2060" s="50">
        <v>1.6479999999999999</v>
      </c>
      <c r="V2060" s="50">
        <v>1.05</v>
      </c>
      <c r="W2060" s="50" t="s">
        <v>311</v>
      </c>
      <c r="X2060" s="50">
        <v>0.49099999999999999</v>
      </c>
      <c r="Y2060" s="50">
        <v>0.158</v>
      </c>
      <c r="Z2060" s="50">
        <v>4.9000000000000002E-2</v>
      </c>
      <c r="AA2060" s="50">
        <v>5.0000000000000001E-3</v>
      </c>
      <c r="AB2060" s="50">
        <v>1E-3</v>
      </c>
      <c r="AC2060" s="50" t="str">
        <f t="shared" si="133"/>
        <v>Samoa-1990</v>
      </c>
      <c r="AD2060" s="51">
        <f t="shared" si="134"/>
        <v>90.850999999999999</v>
      </c>
      <c r="AE2060" s="15">
        <f t="shared" si="135"/>
        <v>0.79267151709942674</v>
      </c>
      <c r="AF2060">
        <f t="shared" si="136"/>
        <v>4.0092471964646076E-2</v>
      </c>
    </row>
    <row r="2061" spans="1:32" x14ac:dyDescent="0.25">
      <c r="A2061" s="59">
        <v>2044</v>
      </c>
      <c r="B2061" s="60" t="s">
        <v>309</v>
      </c>
      <c r="C2061" s="61" t="s">
        <v>388</v>
      </c>
      <c r="D2061" s="62"/>
      <c r="E2061" s="62">
        <v>678</v>
      </c>
      <c r="F2061" s="62">
        <v>1990</v>
      </c>
      <c r="G2061" s="50">
        <v>20.006</v>
      </c>
      <c r="H2061" s="50">
        <v>17.228000000000002</v>
      </c>
      <c r="I2061" s="50">
        <v>17.259</v>
      </c>
      <c r="J2061" s="50">
        <v>12.185</v>
      </c>
      <c r="K2061" s="50">
        <v>9.93</v>
      </c>
      <c r="L2061" s="50">
        <v>7.8940000000000001</v>
      </c>
      <c r="M2061" s="50">
        <v>5.8129999999999997</v>
      </c>
      <c r="N2061" s="50">
        <v>4.0090000000000003</v>
      </c>
      <c r="O2061" s="50">
        <v>2.7709999999999999</v>
      </c>
      <c r="P2061" s="50">
        <v>2.5369999999999999</v>
      </c>
      <c r="Q2061" s="50">
        <v>3.2749999999999999</v>
      </c>
      <c r="R2061" s="50">
        <v>3.032</v>
      </c>
      <c r="S2061" s="50">
        <v>2.6070000000000002</v>
      </c>
      <c r="T2061" s="50">
        <v>2.133</v>
      </c>
      <c r="U2061" s="50">
        <v>1.4410000000000001</v>
      </c>
      <c r="V2061" s="50">
        <v>0.92500000000000004</v>
      </c>
      <c r="W2061" s="50" t="s">
        <v>311</v>
      </c>
      <c r="X2061" s="50">
        <v>0.53</v>
      </c>
      <c r="Y2061" s="50">
        <v>0.22500000000000001</v>
      </c>
      <c r="Z2061" s="50">
        <v>8.8999999999999996E-2</v>
      </c>
      <c r="AA2061" s="50">
        <v>3.0000000000000001E-3</v>
      </c>
      <c r="AB2061" s="50">
        <v>1E-3</v>
      </c>
      <c r="AC2061" s="50" t="str">
        <f t="shared" si="133"/>
        <v>Sao Tome and Principe-1990</v>
      </c>
      <c r="AD2061" s="51">
        <f t="shared" si="134"/>
        <v>54.052999999999997</v>
      </c>
      <c r="AE2061" s="15">
        <f t="shared" si="135"/>
        <v>1.1070615877009602</v>
      </c>
      <c r="AF2061">
        <f t="shared" si="136"/>
        <v>4.9260221472923915E-2</v>
      </c>
    </row>
    <row r="2062" spans="1:32" x14ac:dyDescent="0.25">
      <c r="A2062" s="59">
        <v>2045</v>
      </c>
      <c r="B2062" s="60" t="s">
        <v>309</v>
      </c>
      <c r="C2062" s="61" t="s">
        <v>389</v>
      </c>
      <c r="D2062" s="62"/>
      <c r="E2062" s="62">
        <v>690</v>
      </c>
      <c r="F2062" s="62">
        <v>1990</v>
      </c>
      <c r="G2062" s="50">
        <v>8.2370000000000001</v>
      </c>
      <c r="H2062" s="50">
        <v>8.6449999999999996</v>
      </c>
      <c r="I2062" s="50">
        <v>8.4280000000000008</v>
      </c>
      <c r="J2062" s="50">
        <v>7.484</v>
      </c>
      <c r="K2062" s="50">
        <v>6.5469999999999997</v>
      </c>
      <c r="L2062" s="50">
        <v>6.34</v>
      </c>
      <c r="M2062" s="50">
        <v>5.4870000000000001</v>
      </c>
      <c r="N2062" s="50">
        <v>4.1769999999999996</v>
      </c>
      <c r="O2062" s="50">
        <v>1.954</v>
      </c>
      <c r="P2062" s="50">
        <v>2.117</v>
      </c>
      <c r="Q2062" s="50">
        <v>2.31</v>
      </c>
      <c r="R2062" s="50">
        <v>2.1859999999999999</v>
      </c>
      <c r="S2062" s="50">
        <v>1.9870000000000001</v>
      </c>
      <c r="T2062" s="50">
        <v>1.6319999999999999</v>
      </c>
      <c r="U2062" s="50">
        <v>1.137</v>
      </c>
      <c r="V2062" s="50">
        <v>0.91700000000000004</v>
      </c>
      <c r="W2062" s="50" t="s">
        <v>311</v>
      </c>
      <c r="X2062" s="50">
        <v>0.58899999999999997</v>
      </c>
      <c r="Y2062" s="50">
        <v>0.317</v>
      </c>
      <c r="Z2062" s="50">
        <v>0.109</v>
      </c>
      <c r="AA2062" s="50">
        <v>2.1000000000000001E-2</v>
      </c>
      <c r="AB2062" s="50">
        <v>3.0000000000000001E-3</v>
      </c>
      <c r="AC2062" s="50" t="str">
        <f t="shared" si="133"/>
        <v>Seychelles-1990</v>
      </c>
      <c r="AD2062" s="51">
        <f t="shared" si="134"/>
        <v>40.588999999999999</v>
      </c>
      <c r="AE2062" s="15">
        <f t="shared" si="135"/>
        <v>0.73997881199339732</v>
      </c>
      <c r="AF2062">
        <f t="shared" si="136"/>
        <v>7.1700632786536975E-2</v>
      </c>
    </row>
    <row r="2063" spans="1:32" x14ac:dyDescent="0.25">
      <c r="A2063" s="59">
        <v>2046</v>
      </c>
      <c r="B2063" s="60" t="s">
        <v>309</v>
      </c>
      <c r="C2063" s="61" t="s">
        <v>244</v>
      </c>
      <c r="D2063" s="62"/>
      <c r="E2063" s="62">
        <v>702</v>
      </c>
      <c r="F2063" s="62">
        <v>1990</v>
      </c>
      <c r="G2063" s="50">
        <v>228.25200000000001</v>
      </c>
      <c r="H2063" s="50">
        <v>211.51</v>
      </c>
      <c r="I2063" s="50">
        <v>206.822</v>
      </c>
      <c r="J2063" s="50">
        <v>251.93899999999999</v>
      </c>
      <c r="K2063" s="50">
        <v>310.02</v>
      </c>
      <c r="L2063" s="50">
        <v>343.60700000000003</v>
      </c>
      <c r="M2063" s="50">
        <v>337.60199999999998</v>
      </c>
      <c r="N2063" s="50">
        <v>281.71300000000002</v>
      </c>
      <c r="O2063" s="50">
        <v>223.244</v>
      </c>
      <c r="P2063" s="50">
        <v>137.54400000000001</v>
      </c>
      <c r="Q2063" s="50">
        <v>123.432</v>
      </c>
      <c r="R2063" s="50">
        <v>103.33799999999999</v>
      </c>
      <c r="S2063" s="50">
        <v>85.24</v>
      </c>
      <c r="T2063" s="50">
        <v>61.411999999999999</v>
      </c>
      <c r="U2063" s="50">
        <v>46.225000000000001</v>
      </c>
      <c r="V2063" s="50">
        <v>33.156999999999996</v>
      </c>
      <c r="W2063" s="50" t="s">
        <v>311</v>
      </c>
      <c r="X2063" s="50">
        <v>19.809000000000001</v>
      </c>
      <c r="Y2063" s="50">
        <v>6.18</v>
      </c>
      <c r="Z2063" s="50">
        <v>1.6279999999999999</v>
      </c>
      <c r="AA2063" s="50">
        <v>0.25700000000000001</v>
      </c>
      <c r="AB2063" s="50">
        <v>2.1999999999999999E-2</v>
      </c>
      <c r="AC2063" s="50" t="str">
        <f t="shared" si="133"/>
        <v>Singapore-1990</v>
      </c>
      <c r="AD2063" s="51">
        <f t="shared" si="134"/>
        <v>2197.6790000000001</v>
      </c>
      <c r="AE2063" s="15">
        <f t="shared" si="135"/>
        <v>0.37097046474940154</v>
      </c>
      <c r="AF2063">
        <f t="shared" si="136"/>
        <v>5.9308861381665468E-2</v>
      </c>
    </row>
    <row r="2064" spans="1:32" x14ac:dyDescent="0.25">
      <c r="A2064" s="59">
        <v>2047</v>
      </c>
      <c r="B2064" s="60" t="s">
        <v>309</v>
      </c>
      <c r="C2064" s="61" t="s">
        <v>390</v>
      </c>
      <c r="D2064" s="62"/>
      <c r="E2064" s="62">
        <v>90</v>
      </c>
      <c r="F2064" s="62">
        <v>1990</v>
      </c>
      <c r="G2064" s="50">
        <v>53.142000000000003</v>
      </c>
      <c r="H2064" s="50">
        <v>46.08</v>
      </c>
      <c r="I2064" s="50">
        <v>42.521999999999998</v>
      </c>
      <c r="J2064" s="50">
        <v>36.432000000000002</v>
      </c>
      <c r="K2064" s="50">
        <v>26.654</v>
      </c>
      <c r="L2064" s="50">
        <v>22.326000000000001</v>
      </c>
      <c r="M2064" s="50">
        <v>18.2</v>
      </c>
      <c r="N2064" s="50">
        <v>14.271000000000001</v>
      </c>
      <c r="O2064" s="50">
        <v>12.54</v>
      </c>
      <c r="P2064" s="50">
        <v>11.456</v>
      </c>
      <c r="Q2064" s="50">
        <v>7.96</v>
      </c>
      <c r="R2064" s="50">
        <v>6.9089999999999998</v>
      </c>
      <c r="S2064" s="50">
        <v>4.6879999999999997</v>
      </c>
      <c r="T2064" s="50">
        <v>3.746</v>
      </c>
      <c r="U2064" s="50">
        <v>2.4020000000000001</v>
      </c>
      <c r="V2064" s="50">
        <v>1.462</v>
      </c>
      <c r="W2064" s="50" t="s">
        <v>311</v>
      </c>
      <c r="X2064" s="50">
        <v>0.72299999999999998</v>
      </c>
      <c r="Y2064" s="50">
        <v>0.25</v>
      </c>
      <c r="Z2064" s="50">
        <v>7.1999999999999995E-2</v>
      </c>
      <c r="AA2064" s="50">
        <v>5.0000000000000001E-3</v>
      </c>
      <c r="AB2064" s="50">
        <v>0</v>
      </c>
      <c r="AC2064" s="50" t="str">
        <f t="shared" si="133"/>
        <v>Solomon Islands-1990</v>
      </c>
      <c r="AD2064" s="51">
        <f t="shared" si="134"/>
        <v>161.43599999999998</v>
      </c>
      <c r="AE2064" s="15">
        <f t="shared" si="135"/>
        <v>0.9316633216878516</v>
      </c>
      <c r="AF2064">
        <f t="shared" si="136"/>
        <v>2.8563889438617329E-2</v>
      </c>
    </row>
    <row r="2065" spans="1:32" x14ac:dyDescent="0.25">
      <c r="A2065" s="59">
        <v>2048</v>
      </c>
      <c r="B2065" s="60" t="s">
        <v>309</v>
      </c>
      <c r="C2065" s="61" t="s">
        <v>391</v>
      </c>
      <c r="D2065" s="62"/>
      <c r="E2065" s="62">
        <v>740</v>
      </c>
      <c r="F2065" s="62">
        <v>1990</v>
      </c>
      <c r="G2065" s="50">
        <v>52.156999999999996</v>
      </c>
      <c r="H2065" s="50">
        <v>46.802999999999997</v>
      </c>
      <c r="I2065" s="50">
        <v>38.979999999999997</v>
      </c>
      <c r="J2065" s="50">
        <v>42.430999999999997</v>
      </c>
      <c r="K2065" s="50">
        <v>41.063000000000002</v>
      </c>
      <c r="L2065" s="50">
        <v>40.051000000000002</v>
      </c>
      <c r="M2065" s="50">
        <v>30.353000000000002</v>
      </c>
      <c r="N2065" s="50">
        <v>22.971</v>
      </c>
      <c r="O2065" s="50">
        <v>18.138000000000002</v>
      </c>
      <c r="P2065" s="50">
        <v>16.321999999999999</v>
      </c>
      <c r="Q2065" s="50">
        <v>15.087999999999999</v>
      </c>
      <c r="R2065" s="50">
        <v>13.423</v>
      </c>
      <c r="S2065" s="50">
        <v>10.448</v>
      </c>
      <c r="T2065" s="50">
        <v>7.7190000000000003</v>
      </c>
      <c r="U2065" s="50">
        <v>4.75</v>
      </c>
      <c r="V2065" s="50">
        <v>3.254</v>
      </c>
      <c r="W2065" s="50" t="s">
        <v>311</v>
      </c>
      <c r="X2065" s="50">
        <v>2.004</v>
      </c>
      <c r="Y2065" s="50">
        <v>1.0349999999999999</v>
      </c>
      <c r="Z2065" s="50">
        <v>0.45200000000000001</v>
      </c>
      <c r="AA2065" s="50">
        <v>2.3E-2</v>
      </c>
      <c r="AB2065" s="50">
        <v>7.0000000000000001E-3</v>
      </c>
      <c r="AC2065" s="50" t="str">
        <f t="shared" si="133"/>
        <v>Suriname-1990</v>
      </c>
      <c r="AD2065" s="51">
        <f t="shared" si="134"/>
        <v>250.28800000000001</v>
      </c>
      <c r="AE2065" s="15">
        <f t="shared" si="135"/>
        <v>0.62801252956593989</v>
      </c>
      <c r="AF2065">
        <f t="shared" si="136"/>
        <v>4.9568810080674257E-2</v>
      </c>
    </row>
    <row r="2066" spans="1:32" x14ac:dyDescent="0.25">
      <c r="A2066" s="59">
        <v>2049</v>
      </c>
      <c r="B2066" s="60" t="s">
        <v>309</v>
      </c>
      <c r="C2066" s="61" t="s">
        <v>392</v>
      </c>
      <c r="D2066" s="62"/>
      <c r="E2066" s="62">
        <v>626</v>
      </c>
      <c r="F2066" s="62">
        <v>1990</v>
      </c>
      <c r="G2066" s="50">
        <v>124.093</v>
      </c>
      <c r="H2066" s="50">
        <v>99.882000000000005</v>
      </c>
      <c r="I2066" s="50">
        <v>67.62</v>
      </c>
      <c r="J2066" s="50">
        <v>87.16</v>
      </c>
      <c r="K2066" s="50">
        <v>80.031999999999996</v>
      </c>
      <c r="L2066" s="50">
        <v>66.491</v>
      </c>
      <c r="M2066" s="50">
        <v>55.14</v>
      </c>
      <c r="N2066" s="50">
        <v>44.671999999999997</v>
      </c>
      <c r="O2066" s="50">
        <v>37.698999999999998</v>
      </c>
      <c r="P2066" s="50">
        <v>28.507999999999999</v>
      </c>
      <c r="Q2066" s="50">
        <v>21.948</v>
      </c>
      <c r="R2066" s="50">
        <v>15.037000000000001</v>
      </c>
      <c r="S2066" s="50">
        <v>10.807</v>
      </c>
      <c r="T2066" s="50">
        <v>6.4539999999999997</v>
      </c>
      <c r="U2066" s="50">
        <v>3.8170000000000002</v>
      </c>
      <c r="V2066" s="50">
        <v>1.6419999999999999</v>
      </c>
      <c r="W2066" s="50" t="s">
        <v>311</v>
      </c>
      <c r="X2066" s="50">
        <v>0.60699999999999998</v>
      </c>
      <c r="Y2066" s="50">
        <v>0.27</v>
      </c>
      <c r="Z2066" s="50">
        <v>4.9000000000000002E-2</v>
      </c>
      <c r="AA2066" s="50">
        <v>5.0000000000000001E-3</v>
      </c>
      <c r="AB2066" s="50">
        <v>0</v>
      </c>
      <c r="AC2066" s="50" t="str">
        <f t="shared" si="133"/>
        <v>Timor-Leste-1990</v>
      </c>
      <c r="AD2066" s="51">
        <f t="shared" si="134"/>
        <v>447.49399999999997</v>
      </c>
      <c r="AE2066" s="15">
        <f t="shared" si="135"/>
        <v>0.68031973613054042</v>
      </c>
      <c r="AF2066">
        <f t="shared" si="136"/>
        <v>1.7378150669269871E-2</v>
      </c>
    </row>
    <row r="2067" spans="1:32" x14ac:dyDescent="0.25">
      <c r="A2067" s="59">
        <v>2050</v>
      </c>
      <c r="B2067" s="60" t="s">
        <v>309</v>
      </c>
      <c r="C2067" s="61" t="s">
        <v>393</v>
      </c>
      <c r="D2067" s="62"/>
      <c r="E2067" s="62">
        <v>776</v>
      </c>
      <c r="F2067" s="62">
        <v>1990</v>
      </c>
      <c r="G2067" s="50">
        <v>13.407</v>
      </c>
      <c r="H2067" s="50">
        <v>13.057</v>
      </c>
      <c r="I2067" s="50">
        <v>11.023</v>
      </c>
      <c r="J2067" s="50">
        <v>10.71</v>
      </c>
      <c r="K2067" s="50">
        <v>11.346</v>
      </c>
      <c r="L2067" s="50">
        <v>7.2610000000000001</v>
      </c>
      <c r="M2067" s="50">
        <v>4.8499999999999996</v>
      </c>
      <c r="N2067" s="50">
        <v>4.6360000000000001</v>
      </c>
      <c r="O2067" s="50">
        <v>3.7349999999999999</v>
      </c>
      <c r="P2067" s="50">
        <v>2.9750000000000001</v>
      </c>
      <c r="Q2067" s="50">
        <v>2.84</v>
      </c>
      <c r="R2067" s="50">
        <v>2.641</v>
      </c>
      <c r="S2067" s="50">
        <v>2.4129999999999998</v>
      </c>
      <c r="T2067" s="50">
        <v>1.7210000000000001</v>
      </c>
      <c r="U2067" s="50">
        <v>1.1830000000000001</v>
      </c>
      <c r="V2067" s="50">
        <v>0.72299999999999998</v>
      </c>
      <c r="W2067" s="50" t="s">
        <v>311</v>
      </c>
      <c r="X2067" s="50">
        <v>0.38600000000000001</v>
      </c>
      <c r="Y2067" s="50">
        <v>0.18099999999999999</v>
      </c>
      <c r="Z2067" s="50">
        <v>5.5E-2</v>
      </c>
      <c r="AA2067" s="50">
        <v>8.9999999999999993E-3</v>
      </c>
      <c r="AB2067" s="50">
        <v>1E-3</v>
      </c>
      <c r="AC2067" s="50" t="str">
        <f t="shared" ref="AC2067:AC2130" si="137">C2067&amp;"-"&amp;F2067</f>
        <v>Tonga-1990</v>
      </c>
      <c r="AD2067" s="51">
        <f t="shared" ref="AD2067:AD2130" si="138">SUM(J2067:S2067)</f>
        <v>53.407000000000004</v>
      </c>
      <c r="AE2067" s="15">
        <f t="shared" ref="AE2067:AE2130" si="139">IF(W2067="…",SUM(G2067:I2067,T2067:V2067,X2067:AB2067)/SUM(J2067:S2067),SUM(G2067:I2067,T2067:W2067)/SUM(J2067:S2067))</f>
        <v>0.78165783511524689</v>
      </c>
      <c r="AF2067">
        <f t="shared" ref="AF2067:AF2130" si="140">IF(W2067="…",SUM(T2067:V2067,X2067:AB2067)/SUM(G2067:S2067),SUM(T2067:W2067)/SUM(G2067:S2067))</f>
        <v>4.68567782251854E-2</v>
      </c>
    </row>
    <row r="2068" spans="1:32" x14ac:dyDescent="0.25">
      <c r="A2068" s="59">
        <v>2051</v>
      </c>
      <c r="B2068" s="60" t="s">
        <v>309</v>
      </c>
      <c r="C2068" s="61" t="s">
        <v>394</v>
      </c>
      <c r="D2068" s="62"/>
      <c r="E2068" s="62">
        <v>780</v>
      </c>
      <c r="F2068" s="62">
        <v>1990</v>
      </c>
      <c r="G2068" s="50">
        <v>133.08199999999999</v>
      </c>
      <c r="H2068" s="50">
        <v>149.92699999999999</v>
      </c>
      <c r="I2068" s="50">
        <v>127.345</v>
      </c>
      <c r="J2068" s="50">
        <v>115.53100000000001</v>
      </c>
      <c r="K2068" s="50">
        <v>103.902</v>
      </c>
      <c r="L2068" s="50">
        <v>113.34099999999999</v>
      </c>
      <c r="M2068" s="50">
        <v>95.680999999999997</v>
      </c>
      <c r="N2068" s="50">
        <v>80.552000000000007</v>
      </c>
      <c r="O2068" s="50">
        <v>66.033000000000001</v>
      </c>
      <c r="P2068" s="50">
        <v>55.085999999999999</v>
      </c>
      <c r="Q2068" s="50">
        <v>44.26</v>
      </c>
      <c r="R2068" s="50">
        <v>35.667000000000002</v>
      </c>
      <c r="S2068" s="50">
        <v>31.047999999999998</v>
      </c>
      <c r="T2068" s="50">
        <v>25.632999999999999</v>
      </c>
      <c r="U2068" s="50">
        <v>19.148</v>
      </c>
      <c r="V2068" s="50">
        <v>13.888999999999999</v>
      </c>
      <c r="W2068" s="50" t="s">
        <v>311</v>
      </c>
      <c r="X2068" s="50">
        <v>7.5640000000000001</v>
      </c>
      <c r="Y2068" s="50">
        <v>3.1059999999999999</v>
      </c>
      <c r="Z2068" s="50">
        <v>0.92600000000000005</v>
      </c>
      <c r="AA2068" s="50">
        <v>0.161</v>
      </c>
      <c r="AB2068" s="50">
        <v>1.7999999999999999E-2</v>
      </c>
      <c r="AC2068" s="50" t="str">
        <f t="shared" si="137"/>
        <v>Trinidad and Tobago-1990</v>
      </c>
      <c r="AD2068" s="51">
        <f t="shared" si="138"/>
        <v>741.101</v>
      </c>
      <c r="AE2068" s="15">
        <f t="shared" si="139"/>
        <v>0.64876312405461611</v>
      </c>
      <c r="AF2068">
        <f t="shared" si="140"/>
        <v>6.1179116856498961E-2</v>
      </c>
    </row>
    <row r="2069" spans="1:32" x14ac:dyDescent="0.25">
      <c r="A2069" s="59">
        <v>2052</v>
      </c>
      <c r="B2069" s="60" t="s">
        <v>309</v>
      </c>
      <c r="C2069" s="61" t="s">
        <v>395</v>
      </c>
      <c r="D2069" s="62"/>
      <c r="E2069" s="62">
        <v>850</v>
      </c>
      <c r="F2069" s="62">
        <v>1990</v>
      </c>
      <c r="G2069" s="50">
        <v>9.49</v>
      </c>
      <c r="H2069" s="50">
        <v>10.183999999999999</v>
      </c>
      <c r="I2069" s="50">
        <v>10.186999999999999</v>
      </c>
      <c r="J2069" s="50">
        <v>9.9550000000000001</v>
      </c>
      <c r="K2069" s="50">
        <v>7.28</v>
      </c>
      <c r="L2069" s="50">
        <v>7.351</v>
      </c>
      <c r="M2069" s="50">
        <v>7.3979999999999997</v>
      </c>
      <c r="N2069" s="50">
        <v>7.117</v>
      </c>
      <c r="O2069" s="50">
        <v>7.8940000000000001</v>
      </c>
      <c r="P2069" s="50">
        <v>7.1559999999999997</v>
      </c>
      <c r="Q2069" s="50">
        <v>5.8540000000000001</v>
      </c>
      <c r="R2069" s="50">
        <v>3.8889999999999998</v>
      </c>
      <c r="S2069" s="50">
        <v>3.5409999999999999</v>
      </c>
      <c r="T2069" s="50">
        <v>2.5670000000000002</v>
      </c>
      <c r="U2069" s="50">
        <v>1.9590000000000001</v>
      </c>
      <c r="V2069" s="50">
        <v>1.2669999999999999</v>
      </c>
      <c r="W2069" s="50" t="s">
        <v>311</v>
      </c>
      <c r="X2069" s="50">
        <v>0.39200000000000002</v>
      </c>
      <c r="Y2069" s="50">
        <v>0.21299999999999999</v>
      </c>
      <c r="Z2069" s="50">
        <v>5.6000000000000001E-2</v>
      </c>
      <c r="AA2069" s="50">
        <v>6.0000000000000001E-3</v>
      </c>
      <c r="AB2069" s="50">
        <v>0</v>
      </c>
      <c r="AC2069" s="50" t="str">
        <f t="shared" si="137"/>
        <v>United States Virgin Islands-1990</v>
      </c>
      <c r="AD2069" s="51">
        <f t="shared" si="138"/>
        <v>67.435000000000002</v>
      </c>
      <c r="AE2069" s="15">
        <f t="shared" si="139"/>
        <v>0.53860754800919408</v>
      </c>
      <c r="AF2069">
        <f t="shared" si="140"/>
        <v>6.6395329715507309E-2</v>
      </c>
    </row>
    <row r="2070" spans="1:32" x14ac:dyDescent="0.25">
      <c r="A2070" s="59">
        <v>2053</v>
      </c>
      <c r="B2070" s="60" t="s">
        <v>309</v>
      </c>
      <c r="C2070" s="61" t="s">
        <v>396</v>
      </c>
      <c r="D2070" s="62"/>
      <c r="E2070" s="62">
        <v>548</v>
      </c>
      <c r="F2070" s="62">
        <v>1990</v>
      </c>
      <c r="G2070" s="50">
        <v>23.773</v>
      </c>
      <c r="H2070" s="50">
        <v>21.812999999999999</v>
      </c>
      <c r="I2070" s="50">
        <v>18.690999999999999</v>
      </c>
      <c r="J2070" s="50">
        <v>14.699</v>
      </c>
      <c r="K2070" s="50">
        <v>12.307</v>
      </c>
      <c r="L2070" s="50">
        <v>11.523999999999999</v>
      </c>
      <c r="M2070" s="50">
        <v>9.6199999999999992</v>
      </c>
      <c r="N2070" s="50">
        <v>7.88</v>
      </c>
      <c r="O2070" s="50">
        <v>6.4269999999999996</v>
      </c>
      <c r="P2070" s="50">
        <v>5.2240000000000002</v>
      </c>
      <c r="Q2070" s="50">
        <v>4.0220000000000002</v>
      </c>
      <c r="R2070" s="50">
        <v>2.9</v>
      </c>
      <c r="S2070" s="50">
        <v>2.4860000000000002</v>
      </c>
      <c r="T2070" s="50">
        <v>2.0129999999999999</v>
      </c>
      <c r="U2070" s="50">
        <v>1.3720000000000001</v>
      </c>
      <c r="V2070" s="50">
        <v>1.014</v>
      </c>
      <c r="W2070" s="50" t="s">
        <v>311</v>
      </c>
      <c r="X2070" s="50">
        <v>0.628</v>
      </c>
      <c r="Y2070" s="50">
        <v>0.19700000000000001</v>
      </c>
      <c r="Z2070" s="50">
        <v>0.04</v>
      </c>
      <c r="AA2070" s="50">
        <v>4.0000000000000001E-3</v>
      </c>
      <c r="AB2070" s="50">
        <v>0</v>
      </c>
      <c r="AC2070" s="50" t="str">
        <f t="shared" si="137"/>
        <v>Vanuatu-1990</v>
      </c>
      <c r="AD2070" s="51">
        <f t="shared" si="138"/>
        <v>77.089000000000013</v>
      </c>
      <c r="AE2070" s="15">
        <f t="shared" si="139"/>
        <v>0.90213908599151638</v>
      </c>
      <c r="AF2070">
        <f t="shared" si="140"/>
        <v>3.7264971775391537E-2</v>
      </c>
    </row>
    <row r="2071" spans="1:32" x14ac:dyDescent="0.25">
      <c r="A2071" s="45">
        <v>2054</v>
      </c>
      <c r="B2071" s="46" t="s">
        <v>309</v>
      </c>
      <c r="C2071" s="47" t="s">
        <v>397</v>
      </c>
      <c r="D2071" s="48"/>
      <c r="E2071" s="48">
        <v>1638</v>
      </c>
      <c r="F2071" s="48">
        <v>1990</v>
      </c>
      <c r="G2071" s="49">
        <v>593478.13800000004</v>
      </c>
      <c r="H2071" s="49">
        <v>534184.37899999996</v>
      </c>
      <c r="I2071" s="49">
        <v>490429.984</v>
      </c>
      <c r="J2071" s="49">
        <v>484442.734</v>
      </c>
      <c r="K2071" s="49">
        <v>461055.55200000003</v>
      </c>
      <c r="L2071" s="49">
        <v>413522.24099999998</v>
      </c>
      <c r="M2071" s="49">
        <v>361214.321</v>
      </c>
      <c r="N2071" s="49">
        <v>328895.90899999999</v>
      </c>
      <c r="O2071" s="49">
        <v>264794.04499999998</v>
      </c>
      <c r="P2071" s="49">
        <v>215121.36</v>
      </c>
      <c r="Q2071" s="49">
        <v>201622.413</v>
      </c>
      <c r="R2071" s="49">
        <v>174740.43700000001</v>
      </c>
      <c r="S2071" s="49">
        <v>150197.538</v>
      </c>
      <c r="T2071" s="49">
        <v>117354.364</v>
      </c>
      <c r="U2071" s="49">
        <v>82058.388999999996</v>
      </c>
      <c r="V2071" s="49">
        <v>59508.828000000001</v>
      </c>
      <c r="W2071" s="49" t="s">
        <v>311</v>
      </c>
      <c r="X2071" s="49">
        <v>32939.103000000003</v>
      </c>
      <c r="Y2071" s="49">
        <v>13651.175999999999</v>
      </c>
      <c r="Z2071" s="49">
        <v>3818.1729999999998</v>
      </c>
      <c r="AA2071" s="49">
        <v>733.18700000000001</v>
      </c>
      <c r="AB2071" s="49">
        <v>84.8</v>
      </c>
      <c r="AC2071" s="50" t="str">
        <f t="shared" si="137"/>
        <v>COUNTRIES WITH ACCESS TO THE SEA-1990</v>
      </c>
      <c r="AD2071" s="51">
        <f t="shared" si="138"/>
        <v>3055606.5500000003</v>
      </c>
      <c r="AE2071" s="15">
        <f t="shared" si="139"/>
        <v>0.63105000249459464</v>
      </c>
      <c r="AF2071">
        <f t="shared" si="140"/>
        <v>6.6360289059185298E-2</v>
      </c>
    </row>
    <row r="2072" spans="1:32" x14ac:dyDescent="0.25">
      <c r="A2072" s="59">
        <v>2055</v>
      </c>
      <c r="B2072" s="60" t="s">
        <v>309</v>
      </c>
      <c r="C2072" s="61" t="s">
        <v>398</v>
      </c>
      <c r="D2072" s="62"/>
      <c r="E2072" s="62">
        <v>8</v>
      </c>
      <c r="F2072" s="62">
        <v>1990</v>
      </c>
      <c r="G2072" s="50">
        <v>388.49299999999999</v>
      </c>
      <c r="H2072" s="50">
        <v>352.98200000000003</v>
      </c>
      <c r="I2072" s="50">
        <v>331.42500000000001</v>
      </c>
      <c r="J2072" s="50">
        <v>319.815</v>
      </c>
      <c r="K2072" s="50">
        <v>304.86799999999999</v>
      </c>
      <c r="L2072" s="50">
        <v>298.089</v>
      </c>
      <c r="M2072" s="50">
        <v>258.12700000000001</v>
      </c>
      <c r="N2072" s="50">
        <v>205.90700000000001</v>
      </c>
      <c r="O2072" s="50">
        <v>163.161</v>
      </c>
      <c r="P2072" s="50">
        <v>146.71299999999999</v>
      </c>
      <c r="Q2072" s="50">
        <v>134.035</v>
      </c>
      <c r="R2072" s="50">
        <v>107.274</v>
      </c>
      <c r="S2072" s="50">
        <v>89.998999999999995</v>
      </c>
      <c r="T2072" s="50">
        <v>65.200999999999993</v>
      </c>
      <c r="U2072" s="50">
        <v>50.966999999999999</v>
      </c>
      <c r="V2072" s="50">
        <v>35.308999999999997</v>
      </c>
      <c r="W2072" s="50" t="s">
        <v>311</v>
      </c>
      <c r="X2072" s="50">
        <v>19.835999999999999</v>
      </c>
      <c r="Y2072" s="50">
        <v>7.0049999999999999</v>
      </c>
      <c r="Z2072" s="50">
        <v>2.0009999999999999</v>
      </c>
      <c r="AA2072" s="50">
        <v>0.22700000000000001</v>
      </c>
      <c r="AB2072" s="50">
        <v>0.02</v>
      </c>
      <c r="AC2072" s="50" t="str">
        <f t="shared" si="137"/>
        <v>Albania-1990</v>
      </c>
      <c r="AD2072" s="51">
        <f t="shared" si="138"/>
        <v>2027.9880000000001</v>
      </c>
      <c r="AE2072" s="15">
        <f t="shared" si="139"/>
        <v>0.618083538955852</v>
      </c>
      <c r="AF2072">
        <f t="shared" si="140"/>
        <v>5.8230416577444911E-2</v>
      </c>
    </row>
    <row r="2073" spans="1:32" x14ac:dyDescent="0.25">
      <c r="A2073" s="59">
        <v>2056</v>
      </c>
      <c r="B2073" s="60" t="s">
        <v>309</v>
      </c>
      <c r="C2073" s="61" t="s">
        <v>399</v>
      </c>
      <c r="D2073" s="62"/>
      <c r="E2073" s="62">
        <v>12</v>
      </c>
      <c r="F2073" s="62">
        <v>1990</v>
      </c>
      <c r="G2073" s="50">
        <v>3994.2109999999998</v>
      </c>
      <c r="H2073" s="50">
        <v>3826.3969999999999</v>
      </c>
      <c r="I2073" s="50">
        <v>3409.223</v>
      </c>
      <c r="J2073" s="50">
        <v>2888.9279999999999</v>
      </c>
      <c r="K2073" s="50">
        <v>2441.0369999999998</v>
      </c>
      <c r="L2073" s="50">
        <v>2068.1019999999999</v>
      </c>
      <c r="M2073" s="50">
        <v>1665.845</v>
      </c>
      <c r="N2073" s="50">
        <v>1380.5820000000001</v>
      </c>
      <c r="O2073" s="50">
        <v>908.48</v>
      </c>
      <c r="P2073" s="50">
        <v>723.18200000000002</v>
      </c>
      <c r="Q2073" s="50">
        <v>658.577</v>
      </c>
      <c r="R2073" s="50">
        <v>599.56799999999998</v>
      </c>
      <c r="S2073" s="50">
        <v>472.68900000000002</v>
      </c>
      <c r="T2073" s="50">
        <v>336.25900000000001</v>
      </c>
      <c r="U2073" s="50">
        <v>263.78199999999998</v>
      </c>
      <c r="V2073" s="50">
        <v>159.37</v>
      </c>
      <c r="W2073" s="50" t="s">
        <v>311</v>
      </c>
      <c r="X2073" s="50">
        <v>85.283000000000001</v>
      </c>
      <c r="Y2073" s="50">
        <v>25.123000000000001</v>
      </c>
      <c r="Z2073" s="50">
        <v>5.3360000000000003</v>
      </c>
      <c r="AA2073" s="50">
        <v>0.376</v>
      </c>
      <c r="AB2073" s="50">
        <v>1.7000000000000001E-2</v>
      </c>
      <c r="AC2073" s="50" t="str">
        <f t="shared" si="137"/>
        <v>Algeria-1990</v>
      </c>
      <c r="AD2073" s="51">
        <f t="shared" si="138"/>
        <v>13806.99</v>
      </c>
      <c r="AE2073" s="15">
        <f t="shared" si="139"/>
        <v>0.87675713533507293</v>
      </c>
      <c r="AF2073">
        <f t="shared" si="140"/>
        <v>3.497033429284014E-2</v>
      </c>
    </row>
    <row r="2074" spans="1:32" x14ac:dyDescent="0.25">
      <c r="A2074" s="59">
        <v>2057</v>
      </c>
      <c r="B2074" s="60" t="s">
        <v>309</v>
      </c>
      <c r="C2074" s="61" t="s">
        <v>400</v>
      </c>
      <c r="D2074" s="62"/>
      <c r="E2074" s="62">
        <v>24</v>
      </c>
      <c r="F2074" s="62">
        <v>1990</v>
      </c>
      <c r="G2074" s="50">
        <v>2438.46</v>
      </c>
      <c r="H2074" s="50">
        <v>1870.0989999999999</v>
      </c>
      <c r="I2074" s="50">
        <v>1568.4590000000001</v>
      </c>
      <c r="J2074" s="50">
        <v>1270.5250000000001</v>
      </c>
      <c r="K2074" s="50">
        <v>1025.69</v>
      </c>
      <c r="L2074" s="50">
        <v>859.553</v>
      </c>
      <c r="M2074" s="50">
        <v>718.44</v>
      </c>
      <c r="N2074" s="50">
        <v>616.79399999999998</v>
      </c>
      <c r="O2074" s="50">
        <v>405.91199999999998</v>
      </c>
      <c r="P2074" s="50">
        <v>345.27699999999999</v>
      </c>
      <c r="Q2074" s="50">
        <v>297.90300000000002</v>
      </c>
      <c r="R2074" s="50">
        <v>247.34</v>
      </c>
      <c r="S2074" s="50">
        <v>196.6</v>
      </c>
      <c r="T2074" s="50">
        <v>142.911</v>
      </c>
      <c r="U2074" s="50">
        <v>92.421999999999997</v>
      </c>
      <c r="V2074" s="50">
        <v>49.121000000000002</v>
      </c>
      <c r="W2074" s="50" t="s">
        <v>311</v>
      </c>
      <c r="X2074" s="50">
        <v>19.606999999999999</v>
      </c>
      <c r="Y2074" s="50">
        <v>5.3289999999999997</v>
      </c>
      <c r="Z2074" s="50">
        <v>0.90600000000000003</v>
      </c>
      <c r="AA2074" s="50">
        <v>8.7999999999999995E-2</v>
      </c>
      <c r="AB2074" s="50">
        <v>5.0000000000000001E-3</v>
      </c>
      <c r="AC2074" s="50" t="str">
        <f t="shared" si="137"/>
        <v>Angola-1990</v>
      </c>
      <c r="AD2074" s="51">
        <f t="shared" si="138"/>
        <v>5984.0340000000015</v>
      </c>
      <c r="AE2074" s="15">
        <f t="shared" si="139"/>
        <v>1.0339859365772317</v>
      </c>
      <c r="AF2074">
        <f t="shared" si="140"/>
        <v>2.6168758049454639E-2</v>
      </c>
    </row>
    <row r="2075" spans="1:32" x14ac:dyDescent="0.25">
      <c r="A2075" s="59">
        <v>2058</v>
      </c>
      <c r="B2075" s="60" t="s">
        <v>309</v>
      </c>
      <c r="C2075" s="61" t="s">
        <v>357</v>
      </c>
      <c r="D2075" s="62"/>
      <c r="E2075" s="62">
        <v>28</v>
      </c>
      <c r="F2075" s="62">
        <v>1990</v>
      </c>
      <c r="G2075" s="50">
        <v>7.3630000000000004</v>
      </c>
      <c r="H2075" s="50">
        <v>7.665</v>
      </c>
      <c r="I2075" s="50">
        <v>5.8250000000000002</v>
      </c>
      <c r="J2075" s="50">
        <v>6.0339999999999998</v>
      </c>
      <c r="K2075" s="50">
        <v>7.39</v>
      </c>
      <c r="L2075" s="50">
        <v>6.843</v>
      </c>
      <c r="M2075" s="50">
        <v>5.2649999999999997</v>
      </c>
      <c r="N2075" s="50">
        <v>4.2560000000000002</v>
      </c>
      <c r="O2075" s="50">
        <v>2.9769999999999999</v>
      </c>
      <c r="P2075" s="50">
        <v>2.59</v>
      </c>
      <c r="Q2075" s="50">
        <v>1.869</v>
      </c>
      <c r="R2075" s="50">
        <v>1.506</v>
      </c>
      <c r="S2075" s="50">
        <v>2.1320000000000001</v>
      </c>
      <c r="T2075" s="50">
        <v>1.5289999999999999</v>
      </c>
      <c r="U2075" s="50">
        <v>1.4419999999999999</v>
      </c>
      <c r="V2075" s="50">
        <v>1.081</v>
      </c>
      <c r="W2075" s="50" t="s">
        <v>311</v>
      </c>
      <c r="X2075" s="50">
        <v>0.65</v>
      </c>
      <c r="Y2075" s="50">
        <v>0.21199999999999999</v>
      </c>
      <c r="Z2075" s="50">
        <v>5.7000000000000002E-2</v>
      </c>
      <c r="AA2075" s="50">
        <v>8.9999999999999993E-3</v>
      </c>
      <c r="AB2075" s="50">
        <v>1E-3</v>
      </c>
      <c r="AC2075" s="50" t="str">
        <f t="shared" si="137"/>
        <v>Antigua and Barbuda-1990</v>
      </c>
      <c r="AD2075" s="51">
        <f t="shared" si="138"/>
        <v>40.862000000000002</v>
      </c>
      <c r="AE2075" s="15">
        <f t="shared" si="139"/>
        <v>0.6322255396211639</v>
      </c>
      <c r="AF2075">
        <f t="shared" si="140"/>
        <v>8.0709714007939734E-2</v>
      </c>
    </row>
    <row r="2076" spans="1:32" x14ac:dyDescent="0.25">
      <c r="A2076" s="59">
        <v>2059</v>
      </c>
      <c r="B2076" s="60" t="s">
        <v>309</v>
      </c>
      <c r="C2076" s="61" t="s">
        <v>155</v>
      </c>
      <c r="D2076" s="62"/>
      <c r="E2076" s="62">
        <v>32</v>
      </c>
      <c r="F2076" s="62">
        <v>1990</v>
      </c>
      <c r="G2076" s="50">
        <v>3414.6030000000001</v>
      </c>
      <c r="H2076" s="50">
        <v>3274.3629999999998</v>
      </c>
      <c r="I2076" s="50">
        <v>3330.6579999999999</v>
      </c>
      <c r="J2076" s="50">
        <v>2805.9169999999999</v>
      </c>
      <c r="K2076" s="50">
        <v>2483.9369999999999</v>
      </c>
      <c r="L2076" s="50">
        <v>2347.991</v>
      </c>
      <c r="M2076" s="50">
        <v>2241.1799999999998</v>
      </c>
      <c r="N2076" s="50">
        <v>2104.3629999999998</v>
      </c>
      <c r="O2076" s="50">
        <v>1898.5350000000001</v>
      </c>
      <c r="P2076" s="50">
        <v>1664.1010000000001</v>
      </c>
      <c r="Q2076" s="50">
        <v>1496.335</v>
      </c>
      <c r="R2076" s="50">
        <v>1404.9349999999999</v>
      </c>
      <c r="S2076" s="50">
        <v>1299.6400000000001</v>
      </c>
      <c r="T2076" s="50">
        <v>1075.3109999999999</v>
      </c>
      <c r="U2076" s="50">
        <v>808.95899999999995</v>
      </c>
      <c r="V2076" s="50">
        <v>574.63400000000001</v>
      </c>
      <c r="W2076" s="50" t="s">
        <v>311</v>
      </c>
      <c r="X2076" s="50">
        <v>329.43700000000001</v>
      </c>
      <c r="Y2076" s="50">
        <v>132.94999999999999</v>
      </c>
      <c r="Z2076" s="50">
        <v>35.383000000000003</v>
      </c>
      <c r="AA2076" s="50">
        <v>5.8739999999999997</v>
      </c>
      <c r="AB2076" s="50">
        <v>0.63300000000000001</v>
      </c>
      <c r="AC2076" s="50" t="str">
        <f t="shared" si="137"/>
        <v>Argentina-1990</v>
      </c>
      <c r="AD2076" s="51">
        <f t="shared" si="138"/>
        <v>19746.934000000001</v>
      </c>
      <c r="AE2076" s="15">
        <f t="shared" si="139"/>
        <v>0.657459279501314</v>
      </c>
      <c r="AF2076">
        <f t="shared" si="140"/>
        <v>9.9547317496366208E-2</v>
      </c>
    </row>
    <row r="2077" spans="1:32" x14ac:dyDescent="0.25">
      <c r="A2077" s="59">
        <v>2060</v>
      </c>
      <c r="B2077" s="60" t="s">
        <v>309</v>
      </c>
      <c r="C2077" s="61" t="s">
        <v>358</v>
      </c>
      <c r="D2077" s="62"/>
      <c r="E2077" s="62">
        <v>533</v>
      </c>
      <c r="F2077" s="62">
        <v>1990</v>
      </c>
      <c r="G2077" s="50">
        <v>5.3970000000000002</v>
      </c>
      <c r="H2077" s="50">
        <v>5.2610000000000001</v>
      </c>
      <c r="I2077" s="50">
        <v>4.5979999999999999</v>
      </c>
      <c r="J2077" s="50">
        <v>4.3570000000000002</v>
      </c>
      <c r="K2077" s="50">
        <v>4.4710000000000001</v>
      </c>
      <c r="L2077" s="50">
        <v>5.4459999999999997</v>
      </c>
      <c r="M2077" s="50">
        <v>6.3140000000000001</v>
      </c>
      <c r="N2077" s="50">
        <v>5.6</v>
      </c>
      <c r="O2077" s="50">
        <v>4.4489999999999998</v>
      </c>
      <c r="P2077" s="50">
        <v>3.476</v>
      </c>
      <c r="Q2077" s="50">
        <v>3.2610000000000001</v>
      </c>
      <c r="R2077" s="50">
        <v>2.956</v>
      </c>
      <c r="S2077" s="50">
        <v>1.8049999999999999</v>
      </c>
      <c r="T2077" s="50">
        <v>1.4470000000000001</v>
      </c>
      <c r="U2077" s="50">
        <v>1.3009999999999999</v>
      </c>
      <c r="V2077" s="50">
        <v>0.94699999999999995</v>
      </c>
      <c r="W2077" s="50" t="s">
        <v>311</v>
      </c>
      <c r="X2077" s="50">
        <v>0.69799999999999995</v>
      </c>
      <c r="Y2077" s="50">
        <v>0.28899999999999998</v>
      </c>
      <c r="Z2077" s="50">
        <v>6.7000000000000004E-2</v>
      </c>
      <c r="AA2077" s="50">
        <v>8.9999999999999993E-3</v>
      </c>
      <c r="AB2077" s="50">
        <v>0</v>
      </c>
      <c r="AC2077" s="50" t="str">
        <f t="shared" si="137"/>
        <v>Aruba-1990</v>
      </c>
      <c r="AD2077" s="51">
        <f t="shared" si="138"/>
        <v>42.135000000000005</v>
      </c>
      <c r="AE2077" s="15">
        <f t="shared" si="139"/>
        <v>0.47499703334519988</v>
      </c>
      <c r="AF2077">
        <f t="shared" si="140"/>
        <v>8.2904985102193726E-2</v>
      </c>
    </row>
    <row r="2078" spans="1:32" x14ac:dyDescent="0.25">
      <c r="A2078" s="59">
        <v>2061</v>
      </c>
      <c r="B2078" s="60" t="s">
        <v>309</v>
      </c>
      <c r="C2078" s="61" t="s">
        <v>262</v>
      </c>
      <c r="D2078" s="62">
        <v>7</v>
      </c>
      <c r="E2078" s="62">
        <v>36</v>
      </c>
      <c r="F2078" s="62">
        <v>1990</v>
      </c>
      <c r="G2078" s="50">
        <v>1261.6410000000001</v>
      </c>
      <c r="H2078" s="50">
        <v>1262.568</v>
      </c>
      <c r="I2078" s="50">
        <v>1240.0730000000001</v>
      </c>
      <c r="J2078" s="50">
        <v>1393.8320000000001</v>
      </c>
      <c r="K2078" s="50">
        <v>1361.55</v>
      </c>
      <c r="L2078" s="50">
        <v>1422.095</v>
      </c>
      <c r="M2078" s="50">
        <v>1397.57</v>
      </c>
      <c r="N2078" s="50">
        <v>1315.769</v>
      </c>
      <c r="O2078" s="50">
        <v>1259</v>
      </c>
      <c r="P2078" s="50">
        <v>971.8</v>
      </c>
      <c r="Q2078" s="50">
        <v>813.173</v>
      </c>
      <c r="R2078" s="50">
        <v>723.78599999999994</v>
      </c>
      <c r="S2078" s="50">
        <v>733.36199999999997</v>
      </c>
      <c r="T2078" s="50">
        <v>657.53700000000003</v>
      </c>
      <c r="U2078" s="50">
        <v>491.43900000000002</v>
      </c>
      <c r="V2078" s="50">
        <v>374.43900000000002</v>
      </c>
      <c r="W2078" s="50" t="s">
        <v>311</v>
      </c>
      <c r="X2078" s="50">
        <v>219.76499999999999</v>
      </c>
      <c r="Y2078" s="50">
        <v>100.018</v>
      </c>
      <c r="Z2078" s="50">
        <v>33.621000000000002</v>
      </c>
      <c r="AA2078" s="50">
        <v>7.6120000000000001</v>
      </c>
      <c r="AB2078" s="50">
        <v>0.78100000000000003</v>
      </c>
      <c r="AC2078" s="50" t="str">
        <f t="shared" si="137"/>
        <v>Australia-1990</v>
      </c>
      <c r="AD2078" s="51">
        <f t="shared" si="138"/>
        <v>11391.937</v>
      </c>
      <c r="AE2078" s="15">
        <f t="shared" si="139"/>
        <v>0.4959204040542009</v>
      </c>
      <c r="AF2078">
        <f t="shared" si="140"/>
        <v>0.12438537606245993</v>
      </c>
    </row>
    <row r="2079" spans="1:32" x14ac:dyDescent="0.25">
      <c r="A2079" s="59">
        <v>2062</v>
      </c>
      <c r="B2079" s="60" t="s">
        <v>309</v>
      </c>
      <c r="C2079" s="61" t="s">
        <v>359</v>
      </c>
      <c r="D2079" s="62"/>
      <c r="E2079" s="62">
        <v>44</v>
      </c>
      <c r="F2079" s="62">
        <v>1990</v>
      </c>
      <c r="G2079" s="50">
        <v>28.425000000000001</v>
      </c>
      <c r="H2079" s="50">
        <v>29.22</v>
      </c>
      <c r="I2079" s="50">
        <v>25.495999999999999</v>
      </c>
      <c r="J2079" s="50">
        <v>26.911000000000001</v>
      </c>
      <c r="K2079" s="50">
        <v>25.318000000000001</v>
      </c>
      <c r="L2079" s="50">
        <v>26.111000000000001</v>
      </c>
      <c r="M2079" s="50">
        <v>20.919</v>
      </c>
      <c r="N2079" s="50">
        <v>16.524999999999999</v>
      </c>
      <c r="O2079" s="50">
        <v>13.366</v>
      </c>
      <c r="P2079" s="50">
        <v>10.754</v>
      </c>
      <c r="Q2079" s="50">
        <v>9.4350000000000005</v>
      </c>
      <c r="R2079" s="50">
        <v>7.1449999999999996</v>
      </c>
      <c r="S2079" s="50">
        <v>5.6449999999999996</v>
      </c>
      <c r="T2079" s="50">
        <v>4.0540000000000003</v>
      </c>
      <c r="U2079" s="50">
        <v>2.9870000000000001</v>
      </c>
      <c r="V2079" s="50">
        <v>2.278</v>
      </c>
      <c r="W2079" s="50" t="s">
        <v>311</v>
      </c>
      <c r="X2079" s="50">
        <v>1.071</v>
      </c>
      <c r="Y2079" s="50">
        <v>0.47499999999999998</v>
      </c>
      <c r="Z2079" s="50">
        <v>0.16300000000000001</v>
      </c>
      <c r="AA2079" s="50">
        <v>3.4000000000000002E-2</v>
      </c>
      <c r="AB2079" s="50">
        <v>4.0000000000000001E-3</v>
      </c>
      <c r="AC2079" s="50" t="str">
        <f t="shared" si="137"/>
        <v>Bahamas-1990</v>
      </c>
      <c r="AD2079" s="51">
        <f t="shared" si="138"/>
        <v>162.12899999999999</v>
      </c>
      <c r="AE2079" s="15">
        <f t="shared" si="139"/>
        <v>0.58106199384440782</v>
      </c>
      <c r="AF2079">
        <f t="shared" si="140"/>
        <v>4.5117625473967464E-2</v>
      </c>
    </row>
    <row r="2080" spans="1:32" x14ac:dyDescent="0.25">
      <c r="A2080" s="59">
        <v>2063</v>
      </c>
      <c r="B2080" s="60" t="s">
        <v>309</v>
      </c>
      <c r="C2080" s="61" t="s">
        <v>360</v>
      </c>
      <c r="D2080" s="62"/>
      <c r="E2080" s="62">
        <v>48</v>
      </c>
      <c r="F2080" s="62">
        <v>1990</v>
      </c>
      <c r="G2080" s="50">
        <v>65.927999999999997</v>
      </c>
      <c r="H2080" s="50">
        <v>52.997</v>
      </c>
      <c r="I2080" s="50">
        <v>43.195999999999998</v>
      </c>
      <c r="J2080" s="50">
        <v>37.457000000000001</v>
      </c>
      <c r="K2080" s="50">
        <v>44.023000000000003</v>
      </c>
      <c r="L2080" s="50">
        <v>58.710999999999999</v>
      </c>
      <c r="M2080" s="50">
        <v>61.625</v>
      </c>
      <c r="N2080" s="50">
        <v>47.551000000000002</v>
      </c>
      <c r="O2080" s="50">
        <v>27.137</v>
      </c>
      <c r="P2080" s="50">
        <v>16.518000000000001</v>
      </c>
      <c r="Q2080" s="50">
        <v>13.422000000000001</v>
      </c>
      <c r="R2080" s="50">
        <v>8.9429999999999996</v>
      </c>
      <c r="S2080" s="50">
        <v>7.6</v>
      </c>
      <c r="T2080" s="50">
        <v>4.7359999999999998</v>
      </c>
      <c r="U2080" s="50">
        <v>2.706</v>
      </c>
      <c r="V2080" s="50">
        <v>1.6659999999999999</v>
      </c>
      <c r="W2080" s="50" t="s">
        <v>311</v>
      </c>
      <c r="X2080" s="50">
        <v>1.155</v>
      </c>
      <c r="Y2080" s="50">
        <v>0.48399999999999999</v>
      </c>
      <c r="Z2080" s="50">
        <v>6.8000000000000005E-2</v>
      </c>
      <c r="AA2080" s="50">
        <v>8.0000000000000002E-3</v>
      </c>
      <c r="AB2080" s="50">
        <v>0</v>
      </c>
      <c r="AC2080" s="50" t="str">
        <f t="shared" si="137"/>
        <v>Bahrain-1990</v>
      </c>
      <c r="AD2080" s="51">
        <f t="shared" si="138"/>
        <v>322.98700000000008</v>
      </c>
      <c r="AE2080" s="15">
        <f t="shared" si="139"/>
        <v>0.53545189125258896</v>
      </c>
      <c r="AF2080">
        <f t="shared" si="140"/>
        <v>2.2310495807119239E-2</v>
      </c>
    </row>
    <row r="2081" spans="1:32" x14ac:dyDescent="0.25">
      <c r="A2081" s="59">
        <v>2064</v>
      </c>
      <c r="B2081" s="60" t="s">
        <v>309</v>
      </c>
      <c r="C2081" s="61" t="s">
        <v>401</v>
      </c>
      <c r="D2081" s="62"/>
      <c r="E2081" s="62">
        <v>50</v>
      </c>
      <c r="F2081" s="62">
        <v>1990</v>
      </c>
      <c r="G2081" s="50">
        <v>16461.413</v>
      </c>
      <c r="H2081" s="50">
        <v>15062.734</v>
      </c>
      <c r="I2081" s="50">
        <v>13428.941000000001</v>
      </c>
      <c r="J2081" s="50">
        <v>11446.673000000001</v>
      </c>
      <c r="K2081" s="50">
        <v>10385.709999999999</v>
      </c>
      <c r="L2081" s="50">
        <v>8693.7810000000009</v>
      </c>
      <c r="M2081" s="50">
        <v>6280.5469999999996</v>
      </c>
      <c r="N2081" s="50">
        <v>4394.3559999999998</v>
      </c>
      <c r="O2081" s="50">
        <v>4419.6019999999999</v>
      </c>
      <c r="P2081" s="50">
        <v>4106.0320000000002</v>
      </c>
      <c r="Q2081" s="50">
        <v>3360.875</v>
      </c>
      <c r="R2081" s="50">
        <v>2702.1469999999999</v>
      </c>
      <c r="S2081" s="50">
        <v>2129.9070000000002</v>
      </c>
      <c r="T2081" s="50">
        <v>1552.885</v>
      </c>
      <c r="U2081" s="50">
        <v>984.40700000000004</v>
      </c>
      <c r="V2081" s="50">
        <v>516.56899999999996</v>
      </c>
      <c r="W2081" s="50" t="s">
        <v>311</v>
      </c>
      <c r="X2081" s="50">
        <v>202.13200000000001</v>
      </c>
      <c r="Y2081" s="50">
        <v>52.201999999999998</v>
      </c>
      <c r="Z2081" s="50">
        <v>7.21</v>
      </c>
      <c r="AA2081" s="50">
        <v>0.503</v>
      </c>
      <c r="AB2081" s="50">
        <v>1.6E-2</v>
      </c>
      <c r="AC2081" s="50" t="str">
        <f t="shared" si="137"/>
        <v>Bangladesh-1990</v>
      </c>
      <c r="AD2081" s="51">
        <f t="shared" si="138"/>
        <v>57919.63</v>
      </c>
      <c r="AE2081" s="15">
        <f t="shared" si="139"/>
        <v>0.83337914969415383</v>
      </c>
      <c r="AF2081">
        <f t="shared" si="140"/>
        <v>3.2233269077229974E-2</v>
      </c>
    </row>
    <row r="2082" spans="1:32" x14ac:dyDescent="0.25">
      <c r="A2082" s="59">
        <v>2065</v>
      </c>
      <c r="B2082" s="60" t="s">
        <v>309</v>
      </c>
      <c r="C2082" s="61" t="s">
        <v>361</v>
      </c>
      <c r="D2082" s="62"/>
      <c r="E2082" s="62">
        <v>52</v>
      </c>
      <c r="F2082" s="62">
        <v>1990</v>
      </c>
      <c r="G2082" s="50">
        <v>20.524999999999999</v>
      </c>
      <c r="H2082" s="50">
        <v>20.96</v>
      </c>
      <c r="I2082" s="50">
        <v>21.207000000000001</v>
      </c>
      <c r="J2082" s="50">
        <v>25.288</v>
      </c>
      <c r="K2082" s="50">
        <v>24.917000000000002</v>
      </c>
      <c r="L2082" s="50">
        <v>26.077999999999999</v>
      </c>
      <c r="M2082" s="50">
        <v>23.956</v>
      </c>
      <c r="N2082" s="50">
        <v>19.495999999999999</v>
      </c>
      <c r="O2082" s="50">
        <v>15.069000000000001</v>
      </c>
      <c r="P2082" s="50">
        <v>10.228</v>
      </c>
      <c r="Q2082" s="50">
        <v>9.2390000000000008</v>
      </c>
      <c r="R2082" s="50">
        <v>8.3729999999999993</v>
      </c>
      <c r="S2082" s="50">
        <v>8.7769999999999992</v>
      </c>
      <c r="T2082" s="50">
        <v>7.3769999999999998</v>
      </c>
      <c r="U2082" s="50">
        <v>7.0250000000000004</v>
      </c>
      <c r="V2082" s="50">
        <v>6.0019999999999998</v>
      </c>
      <c r="W2082" s="50" t="s">
        <v>311</v>
      </c>
      <c r="X2082" s="50">
        <v>3.782</v>
      </c>
      <c r="Y2082" s="50">
        <v>1.5649999999999999</v>
      </c>
      <c r="Z2082" s="50">
        <v>0.46400000000000002</v>
      </c>
      <c r="AA2082" s="50">
        <v>4.2000000000000003E-2</v>
      </c>
      <c r="AB2082" s="50">
        <v>4.0000000000000001E-3</v>
      </c>
      <c r="AC2082" s="50" t="str">
        <f t="shared" si="137"/>
        <v>Barbados-1990</v>
      </c>
      <c r="AD2082" s="51">
        <f t="shared" si="138"/>
        <v>171.42099999999999</v>
      </c>
      <c r="AE2082" s="15">
        <f t="shared" si="139"/>
        <v>0.51891541876432878</v>
      </c>
      <c r="AF2082">
        <f t="shared" si="140"/>
        <v>0.11217232703865231</v>
      </c>
    </row>
    <row r="2083" spans="1:32" x14ac:dyDescent="0.25">
      <c r="A2083" s="59">
        <v>2066</v>
      </c>
      <c r="B2083" s="60" t="s">
        <v>309</v>
      </c>
      <c r="C2083" s="61" t="s">
        <v>402</v>
      </c>
      <c r="D2083" s="62"/>
      <c r="E2083" s="62">
        <v>56</v>
      </c>
      <c r="F2083" s="62">
        <v>1990</v>
      </c>
      <c r="G2083" s="50">
        <v>589.97400000000005</v>
      </c>
      <c r="H2083" s="50">
        <v>598.02499999999998</v>
      </c>
      <c r="I2083" s="50">
        <v>605.78200000000004</v>
      </c>
      <c r="J2083" s="50">
        <v>664.07600000000002</v>
      </c>
      <c r="K2083" s="50">
        <v>737.17200000000003</v>
      </c>
      <c r="L2083" s="50">
        <v>807.46100000000001</v>
      </c>
      <c r="M2083" s="50">
        <v>784.20299999999997</v>
      </c>
      <c r="N2083" s="50">
        <v>732.94899999999996</v>
      </c>
      <c r="O2083" s="50">
        <v>715.61800000000005</v>
      </c>
      <c r="P2083" s="50">
        <v>557.22299999999996</v>
      </c>
      <c r="Q2083" s="50">
        <v>568.995</v>
      </c>
      <c r="R2083" s="50">
        <v>584.28899999999999</v>
      </c>
      <c r="S2083" s="50">
        <v>560.64599999999996</v>
      </c>
      <c r="T2083" s="50">
        <v>530.495</v>
      </c>
      <c r="U2083" s="50">
        <v>306.84500000000003</v>
      </c>
      <c r="V2083" s="50">
        <v>314.07</v>
      </c>
      <c r="W2083" s="50" t="s">
        <v>311</v>
      </c>
      <c r="X2083" s="50">
        <v>210.285</v>
      </c>
      <c r="Y2083" s="50">
        <v>102.511</v>
      </c>
      <c r="Z2083" s="50">
        <v>30.556999999999999</v>
      </c>
      <c r="AA2083" s="50">
        <v>4.9589999999999996</v>
      </c>
      <c r="AB2083" s="50">
        <v>0.40899999999999997</v>
      </c>
      <c r="AC2083" s="50" t="str">
        <f t="shared" si="137"/>
        <v>Belgium-1990</v>
      </c>
      <c r="AD2083" s="51">
        <f t="shared" si="138"/>
        <v>6712.6319999999996</v>
      </c>
      <c r="AE2083" s="15">
        <f t="shared" si="139"/>
        <v>0.49070349752526282</v>
      </c>
      <c r="AF2083">
        <f t="shared" si="140"/>
        <v>0.17635294688842412</v>
      </c>
    </row>
    <row r="2084" spans="1:32" x14ac:dyDescent="0.25">
      <c r="A2084" s="59">
        <v>2067</v>
      </c>
      <c r="B2084" s="60" t="s">
        <v>309</v>
      </c>
      <c r="C2084" s="61" t="s">
        <v>362</v>
      </c>
      <c r="D2084" s="62"/>
      <c r="E2084" s="62">
        <v>84</v>
      </c>
      <c r="F2084" s="62">
        <v>1990</v>
      </c>
      <c r="G2084" s="50">
        <v>30.399000000000001</v>
      </c>
      <c r="H2084" s="50">
        <v>27.56</v>
      </c>
      <c r="I2084" s="50">
        <v>23.550999999999998</v>
      </c>
      <c r="J2084" s="50">
        <v>20.992000000000001</v>
      </c>
      <c r="K2084" s="50">
        <v>18.11</v>
      </c>
      <c r="L2084" s="50">
        <v>15.992000000000001</v>
      </c>
      <c r="M2084" s="50">
        <v>11.231999999999999</v>
      </c>
      <c r="N2084" s="50">
        <v>8.6470000000000002</v>
      </c>
      <c r="O2084" s="50">
        <v>6.3390000000000004</v>
      </c>
      <c r="P2084" s="50">
        <v>4.7450000000000001</v>
      </c>
      <c r="Q2084" s="50">
        <v>4.5659999999999998</v>
      </c>
      <c r="R2084" s="50">
        <v>4.056</v>
      </c>
      <c r="S2084" s="50">
        <v>3.617</v>
      </c>
      <c r="T2084" s="50">
        <v>2.6269999999999998</v>
      </c>
      <c r="U2084" s="50">
        <v>2.0419999999999998</v>
      </c>
      <c r="V2084" s="50">
        <v>1.4670000000000001</v>
      </c>
      <c r="W2084" s="50" t="s">
        <v>311</v>
      </c>
      <c r="X2084" s="50">
        <v>0.996</v>
      </c>
      <c r="Y2084" s="50">
        <v>0.39700000000000002</v>
      </c>
      <c r="Z2084" s="50">
        <v>0.18099999999999999</v>
      </c>
      <c r="AA2084" s="50">
        <v>3.2000000000000001E-2</v>
      </c>
      <c r="AB2084" s="50">
        <v>4.0000000000000001E-3</v>
      </c>
      <c r="AC2084" s="50" t="str">
        <f t="shared" si="137"/>
        <v>Belize-1990</v>
      </c>
      <c r="AD2084" s="51">
        <f t="shared" si="138"/>
        <v>98.296000000000021</v>
      </c>
      <c r="AE2084" s="15">
        <f t="shared" si="139"/>
        <v>0.90803288027997053</v>
      </c>
      <c r="AF2084">
        <f t="shared" si="140"/>
        <v>4.3079763745370002E-2</v>
      </c>
    </row>
    <row r="2085" spans="1:32" x14ac:dyDescent="0.25">
      <c r="A2085" s="59">
        <v>2068</v>
      </c>
      <c r="B2085" s="60" t="s">
        <v>309</v>
      </c>
      <c r="C2085" s="61" t="s">
        <v>403</v>
      </c>
      <c r="D2085" s="62"/>
      <c r="E2085" s="62">
        <v>204</v>
      </c>
      <c r="F2085" s="62">
        <v>1990</v>
      </c>
      <c r="G2085" s="50">
        <v>920.428</v>
      </c>
      <c r="H2085" s="50">
        <v>741.91800000000001</v>
      </c>
      <c r="I2085" s="50">
        <v>617.35</v>
      </c>
      <c r="J2085" s="50">
        <v>511.16500000000002</v>
      </c>
      <c r="K2085" s="50">
        <v>425.892</v>
      </c>
      <c r="L2085" s="50">
        <v>350.35700000000003</v>
      </c>
      <c r="M2085" s="50">
        <v>284.92200000000003</v>
      </c>
      <c r="N2085" s="50">
        <v>234.34700000000001</v>
      </c>
      <c r="O2085" s="50">
        <v>194.34100000000001</v>
      </c>
      <c r="P2085" s="50">
        <v>175.255</v>
      </c>
      <c r="Q2085" s="50">
        <v>137.27199999999999</v>
      </c>
      <c r="R2085" s="50">
        <v>109.705</v>
      </c>
      <c r="S2085" s="50">
        <v>88.84</v>
      </c>
      <c r="T2085" s="50">
        <v>71.831000000000003</v>
      </c>
      <c r="U2085" s="50">
        <v>53.969000000000001</v>
      </c>
      <c r="V2085" s="50">
        <v>34.877000000000002</v>
      </c>
      <c r="W2085" s="50" t="s">
        <v>311</v>
      </c>
      <c r="X2085" s="50">
        <v>18.023</v>
      </c>
      <c r="Y2085" s="50">
        <v>6.4039999999999999</v>
      </c>
      <c r="Z2085" s="50">
        <v>1.42</v>
      </c>
      <c r="AA2085" s="50">
        <v>0.17</v>
      </c>
      <c r="AB2085" s="50">
        <v>0.01</v>
      </c>
      <c r="AC2085" s="50" t="str">
        <f t="shared" si="137"/>
        <v>Benin-1990</v>
      </c>
      <c r="AD2085" s="51">
        <f t="shared" si="138"/>
        <v>2512.096</v>
      </c>
      <c r="AE2085" s="15">
        <f t="shared" si="139"/>
        <v>0.98180961237150199</v>
      </c>
      <c r="AF2085">
        <f t="shared" si="140"/>
        <v>3.896329389923435E-2</v>
      </c>
    </row>
    <row r="2086" spans="1:32" x14ac:dyDescent="0.25">
      <c r="A2086" s="59">
        <v>2069</v>
      </c>
      <c r="B2086" s="60" t="s">
        <v>309</v>
      </c>
      <c r="C2086" s="61" t="s">
        <v>404</v>
      </c>
      <c r="D2086" s="62"/>
      <c r="E2086" s="62">
        <v>70</v>
      </c>
      <c r="F2086" s="62">
        <v>1990</v>
      </c>
      <c r="G2086" s="50">
        <v>348.91699999999997</v>
      </c>
      <c r="H2086" s="50">
        <v>364.89699999999999</v>
      </c>
      <c r="I2086" s="50">
        <v>364.55399999999997</v>
      </c>
      <c r="J2086" s="50">
        <v>380.565</v>
      </c>
      <c r="K2086" s="50">
        <v>378.85500000000002</v>
      </c>
      <c r="L2086" s="50">
        <v>411.09899999999999</v>
      </c>
      <c r="M2086" s="50">
        <v>375.5</v>
      </c>
      <c r="N2086" s="50">
        <v>344.30200000000002</v>
      </c>
      <c r="O2086" s="50">
        <v>282.108</v>
      </c>
      <c r="P2086" s="50">
        <v>196.07499999999999</v>
      </c>
      <c r="Q2086" s="50">
        <v>275.31099999999998</v>
      </c>
      <c r="R2086" s="50">
        <v>249.38499999999999</v>
      </c>
      <c r="S2086" s="50">
        <v>197.94399999999999</v>
      </c>
      <c r="T2086" s="50">
        <v>121.044</v>
      </c>
      <c r="U2086" s="50">
        <v>62.055</v>
      </c>
      <c r="V2086" s="50">
        <v>56.609000000000002</v>
      </c>
      <c r="W2086" s="50" t="s">
        <v>311</v>
      </c>
      <c r="X2086" s="50">
        <v>36.786999999999999</v>
      </c>
      <c r="Y2086" s="50">
        <v>13.273999999999999</v>
      </c>
      <c r="Z2086" s="50">
        <v>3.585</v>
      </c>
      <c r="AA2086" s="50">
        <v>0.49399999999999999</v>
      </c>
      <c r="AB2086" s="50">
        <v>6.2E-2</v>
      </c>
      <c r="AC2086" s="50" t="str">
        <f t="shared" si="137"/>
        <v>Bosnia and Herzegovina-1990</v>
      </c>
      <c r="AD2086" s="51">
        <f t="shared" si="138"/>
        <v>3091.1439999999998</v>
      </c>
      <c r="AE2086" s="15">
        <f t="shared" si="139"/>
        <v>0.44393855478748318</v>
      </c>
      <c r="AF2086">
        <f t="shared" si="140"/>
        <v>7.0490263608786824E-2</v>
      </c>
    </row>
    <row r="2087" spans="1:32" x14ac:dyDescent="0.25">
      <c r="A2087" s="59">
        <v>2070</v>
      </c>
      <c r="B2087" s="60" t="s">
        <v>309</v>
      </c>
      <c r="C2087" s="61" t="s">
        <v>31</v>
      </c>
      <c r="D2087" s="62"/>
      <c r="E2087" s="62">
        <v>76</v>
      </c>
      <c r="F2087" s="62">
        <v>1990</v>
      </c>
      <c r="G2087" s="50">
        <v>17964.59</v>
      </c>
      <c r="H2087" s="50">
        <v>18242.963</v>
      </c>
      <c r="I2087" s="50">
        <v>16752.169000000002</v>
      </c>
      <c r="J2087" s="50">
        <v>14968.727999999999</v>
      </c>
      <c r="K2087" s="50">
        <v>14148.373</v>
      </c>
      <c r="L2087" s="50">
        <v>13257.602000000001</v>
      </c>
      <c r="M2087" s="50">
        <v>11333.16</v>
      </c>
      <c r="N2087" s="50">
        <v>9643.125</v>
      </c>
      <c r="O2087" s="50">
        <v>7756.2439999999997</v>
      </c>
      <c r="P2087" s="50">
        <v>6108.1639999999998</v>
      </c>
      <c r="Q2087" s="50">
        <v>5369.1570000000002</v>
      </c>
      <c r="R2087" s="50">
        <v>4217.5929999999998</v>
      </c>
      <c r="S2087" s="50">
        <v>3552.6680000000001</v>
      </c>
      <c r="T2087" s="50">
        <v>2533.1109999999999</v>
      </c>
      <c r="U2087" s="50">
        <v>1697.86</v>
      </c>
      <c r="V2087" s="50">
        <v>1074.9749999999999</v>
      </c>
      <c r="W2087" s="50" t="s">
        <v>311</v>
      </c>
      <c r="X2087" s="50">
        <v>520.21299999999997</v>
      </c>
      <c r="Y2087" s="50">
        <v>169.602</v>
      </c>
      <c r="Z2087" s="50">
        <v>37.616</v>
      </c>
      <c r="AA2087" s="50">
        <v>3.992</v>
      </c>
      <c r="AB2087" s="50">
        <v>0.24</v>
      </c>
      <c r="AC2087" s="50" t="str">
        <f t="shared" si="137"/>
        <v>Brazil-1990</v>
      </c>
      <c r="AD2087" s="51">
        <f t="shared" si="138"/>
        <v>90354.814000000013</v>
      </c>
      <c r="AE2087" s="15">
        <f t="shared" si="139"/>
        <v>0.65295171765834181</v>
      </c>
      <c r="AF2087">
        <f t="shared" si="140"/>
        <v>4.2128378380264224E-2</v>
      </c>
    </row>
    <row r="2088" spans="1:32" x14ac:dyDescent="0.25">
      <c r="A2088" s="59">
        <v>2071</v>
      </c>
      <c r="B2088" s="60" t="s">
        <v>309</v>
      </c>
      <c r="C2088" s="61" t="s">
        <v>405</v>
      </c>
      <c r="D2088" s="62"/>
      <c r="E2088" s="62">
        <v>96</v>
      </c>
      <c r="F2088" s="62">
        <v>1990</v>
      </c>
      <c r="G2088" s="50">
        <v>34.067</v>
      </c>
      <c r="H2088" s="50">
        <v>29.888999999999999</v>
      </c>
      <c r="I2088" s="50">
        <v>25.664999999999999</v>
      </c>
      <c r="J2088" s="50">
        <v>23.515000000000001</v>
      </c>
      <c r="K2088" s="50">
        <v>25.757000000000001</v>
      </c>
      <c r="L2088" s="50">
        <v>27.114000000000001</v>
      </c>
      <c r="M2088" s="50">
        <v>26.472999999999999</v>
      </c>
      <c r="N2088" s="50">
        <v>21.372</v>
      </c>
      <c r="O2088" s="50">
        <v>14.352</v>
      </c>
      <c r="P2088" s="50">
        <v>8.4809999999999999</v>
      </c>
      <c r="Q2088" s="50">
        <v>6.6779999999999999</v>
      </c>
      <c r="R2088" s="50">
        <v>5.04</v>
      </c>
      <c r="S2088" s="50">
        <v>3.5430000000000001</v>
      </c>
      <c r="T2088" s="50">
        <v>2.6150000000000002</v>
      </c>
      <c r="U2088" s="50">
        <v>1.754</v>
      </c>
      <c r="V2088" s="50">
        <v>1.1919999999999999</v>
      </c>
      <c r="W2088" s="50" t="s">
        <v>311</v>
      </c>
      <c r="X2088" s="50">
        <v>0.90700000000000003</v>
      </c>
      <c r="Y2088" s="50">
        <v>0.27900000000000003</v>
      </c>
      <c r="Z2088" s="50">
        <v>8.1000000000000003E-2</v>
      </c>
      <c r="AA2088" s="50">
        <v>1.0999999999999999E-2</v>
      </c>
      <c r="AB2088" s="50">
        <v>0</v>
      </c>
      <c r="AC2088" s="50" t="str">
        <f t="shared" si="137"/>
        <v>Brunei Darussalam-1990</v>
      </c>
      <c r="AD2088" s="51">
        <f t="shared" si="138"/>
        <v>162.32499999999999</v>
      </c>
      <c r="AE2088" s="15">
        <f t="shared" si="139"/>
        <v>0.59423995071615587</v>
      </c>
      <c r="AF2088">
        <f t="shared" si="140"/>
        <v>2.7144705611519927E-2</v>
      </c>
    </row>
    <row r="2089" spans="1:32" x14ac:dyDescent="0.25">
      <c r="A2089" s="59">
        <v>2072</v>
      </c>
      <c r="B2089" s="60" t="s">
        <v>309</v>
      </c>
      <c r="C2089" s="61" t="s">
        <v>406</v>
      </c>
      <c r="D2089" s="62"/>
      <c r="E2089" s="62">
        <v>100</v>
      </c>
      <c r="F2089" s="62">
        <v>1990</v>
      </c>
      <c r="G2089" s="50">
        <v>558.23900000000003</v>
      </c>
      <c r="H2089" s="50">
        <v>587.83600000000001</v>
      </c>
      <c r="I2089" s="50">
        <v>652.87300000000005</v>
      </c>
      <c r="J2089" s="50">
        <v>642.47500000000002</v>
      </c>
      <c r="K2089" s="50">
        <v>588.85</v>
      </c>
      <c r="L2089" s="50">
        <v>584.577</v>
      </c>
      <c r="M2089" s="50">
        <v>612.60500000000002</v>
      </c>
      <c r="N2089" s="50">
        <v>631.89499999999998</v>
      </c>
      <c r="O2089" s="50">
        <v>646.86800000000005</v>
      </c>
      <c r="P2089" s="50">
        <v>535.34299999999996</v>
      </c>
      <c r="Q2089" s="50">
        <v>522.46299999999997</v>
      </c>
      <c r="R2089" s="50">
        <v>573.79600000000005</v>
      </c>
      <c r="S2089" s="50">
        <v>541.48299999999995</v>
      </c>
      <c r="T2089" s="50">
        <v>484.46</v>
      </c>
      <c r="U2089" s="50">
        <v>246.05799999999999</v>
      </c>
      <c r="V2089" s="50">
        <v>237.803</v>
      </c>
      <c r="W2089" s="50" t="s">
        <v>311</v>
      </c>
      <c r="X2089" s="50">
        <v>132.887</v>
      </c>
      <c r="Y2089" s="50">
        <v>48.232999999999997</v>
      </c>
      <c r="Z2089" s="50">
        <v>10.866</v>
      </c>
      <c r="AA2089" s="50">
        <v>1.577</v>
      </c>
      <c r="AB2089" s="50">
        <v>0.184</v>
      </c>
      <c r="AC2089" s="50" t="str">
        <f t="shared" si="137"/>
        <v>Bulgaria-1990</v>
      </c>
      <c r="AD2089" s="51">
        <f t="shared" si="138"/>
        <v>5880.3550000000005</v>
      </c>
      <c r="AE2089" s="15">
        <f t="shared" si="139"/>
        <v>0.50354374863422369</v>
      </c>
      <c r="AF2089">
        <f t="shared" si="140"/>
        <v>0.15132467100204275</v>
      </c>
    </row>
    <row r="2090" spans="1:32" x14ac:dyDescent="0.25">
      <c r="A2090" s="59">
        <v>2073</v>
      </c>
      <c r="B2090" s="60" t="s">
        <v>309</v>
      </c>
      <c r="C2090" s="61" t="s">
        <v>363</v>
      </c>
      <c r="D2090" s="62"/>
      <c r="E2090" s="62">
        <v>132</v>
      </c>
      <c r="F2090" s="62">
        <v>1990</v>
      </c>
      <c r="G2090" s="50">
        <v>63.078000000000003</v>
      </c>
      <c r="H2090" s="50">
        <v>52.347999999999999</v>
      </c>
      <c r="I2090" s="50">
        <v>41.905999999999999</v>
      </c>
      <c r="J2090" s="50">
        <v>36.412999999999997</v>
      </c>
      <c r="K2090" s="50">
        <v>31.696000000000002</v>
      </c>
      <c r="L2090" s="50">
        <v>27.616</v>
      </c>
      <c r="M2090" s="50">
        <v>17.501999999999999</v>
      </c>
      <c r="N2090" s="50">
        <v>14.412000000000001</v>
      </c>
      <c r="O2090" s="50">
        <v>7.3689999999999998</v>
      </c>
      <c r="P2090" s="50">
        <v>6.9909999999999997</v>
      </c>
      <c r="Q2090" s="50">
        <v>9.952</v>
      </c>
      <c r="R2090" s="50">
        <v>9.4250000000000007</v>
      </c>
      <c r="S2090" s="50">
        <v>8.4019999999999992</v>
      </c>
      <c r="T2090" s="50">
        <v>4.6900000000000004</v>
      </c>
      <c r="U2090" s="50">
        <v>4.24</v>
      </c>
      <c r="V2090" s="50">
        <v>3.2109999999999999</v>
      </c>
      <c r="W2090" s="50" t="s">
        <v>311</v>
      </c>
      <c r="X2090" s="50">
        <v>1.994</v>
      </c>
      <c r="Y2090" s="50">
        <v>0.51200000000000001</v>
      </c>
      <c r="Z2090" s="50">
        <v>0.114</v>
      </c>
      <c r="AA2090" s="50">
        <v>1.0999999999999999E-2</v>
      </c>
      <c r="AB2090" s="50">
        <v>1E-3</v>
      </c>
      <c r="AC2090" s="50" t="str">
        <f t="shared" si="137"/>
        <v>Cabo Verde-1990</v>
      </c>
      <c r="AD2090" s="51">
        <f t="shared" si="138"/>
        <v>169.77799999999996</v>
      </c>
      <c r="AE2090" s="15">
        <f t="shared" si="139"/>
        <v>1.0137061338924953</v>
      </c>
      <c r="AF2090">
        <f t="shared" si="140"/>
        <v>4.5162177860658494E-2</v>
      </c>
    </row>
    <row r="2091" spans="1:32" x14ac:dyDescent="0.25">
      <c r="A2091" s="59">
        <v>2074</v>
      </c>
      <c r="B2091" s="60" t="s">
        <v>309</v>
      </c>
      <c r="C2091" s="61" t="s">
        <v>407</v>
      </c>
      <c r="D2091" s="62"/>
      <c r="E2091" s="62">
        <v>116</v>
      </c>
      <c r="F2091" s="62">
        <v>1990</v>
      </c>
      <c r="G2091" s="50">
        <v>1725.885</v>
      </c>
      <c r="H2091" s="50">
        <v>1444.306</v>
      </c>
      <c r="I2091" s="50">
        <v>803.64</v>
      </c>
      <c r="J2091" s="50">
        <v>896.72299999999996</v>
      </c>
      <c r="K2091" s="50">
        <v>798.25400000000002</v>
      </c>
      <c r="L2091" s="50">
        <v>662.75400000000002</v>
      </c>
      <c r="M2091" s="50">
        <v>570.66999999999996</v>
      </c>
      <c r="N2091" s="50">
        <v>502.21699999999998</v>
      </c>
      <c r="O2091" s="50">
        <v>359.26900000000001</v>
      </c>
      <c r="P2091" s="50">
        <v>299.73200000000003</v>
      </c>
      <c r="Q2091" s="50">
        <v>262.08600000000001</v>
      </c>
      <c r="R2091" s="50">
        <v>218.40700000000001</v>
      </c>
      <c r="S2091" s="50">
        <v>169.108</v>
      </c>
      <c r="T2091" s="50">
        <v>120.95099999999999</v>
      </c>
      <c r="U2091" s="50">
        <v>76.855999999999995</v>
      </c>
      <c r="V2091" s="50">
        <v>39.923999999999999</v>
      </c>
      <c r="W2091" s="50" t="s">
        <v>311</v>
      </c>
      <c r="X2091" s="50">
        <v>16.478999999999999</v>
      </c>
      <c r="Y2091" s="50">
        <v>5.0179999999999998</v>
      </c>
      <c r="Z2091" s="50">
        <v>0.95399999999999996</v>
      </c>
      <c r="AA2091" s="50">
        <v>0.10299999999999999</v>
      </c>
      <c r="AB2091" s="50">
        <v>6.0000000000000001E-3</v>
      </c>
      <c r="AC2091" s="50" t="str">
        <f t="shared" si="137"/>
        <v>Cambodia-1990</v>
      </c>
      <c r="AD2091" s="51">
        <f t="shared" si="138"/>
        <v>4739.22</v>
      </c>
      <c r="AE2091" s="15">
        <f t="shared" si="139"/>
        <v>0.89342170230544271</v>
      </c>
      <c r="AF2091">
        <f t="shared" si="140"/>
        <v>2.9873691775705199E-2</v>
      </c>
    </row>
    <row r="2092" spans="1:32" x14ac:dyDescent="0.25">
      <c r="A2092" s="59">
        <v>2075</v>
      </c>
      <c r="B2092" s="60" t="s">
        <v>309</v>
      </c>
      <c r="C2092" s="61" t="s">
        <v>408</v>
      </c>
      <c r="D2092" s="62"/>
      <c r="E2092" s="62">
        <v>120</v>
      </c>
      <c r="F2092" s="62">
        <v>1990</v>
      </c>
      <c r="G2092" s="50">
        <v>2186.3209999999999</v>
      </c>
      <c r="H2092" s="50">
        <v>1788.5830000000001</v>
      </c>
      <c r="I2092" s="50">
        <v>1450.6849999999999</v>
      </c>
      <c r="J2092" s="50">
        <v>1192.3499999999999</v>
      </c>
      <c r="K2092" s="50">
        <v>977.63199999999995</v>
      </c>
      <c r="L2092" s="50">
        <v>796.822</v>
      </c>
      <c r="M2092" s="50">
        <v>648.82000000000005</v>
      </c>
      <c r="N2092" s="50">
        <v>549.23900000000003</v>
      </c>
      <c r="O2092" s="50">
        <v>461.28699999999998</v>
      </c>
      <c r="P2092" s="50">
        <v>394.13499999999999</v>
      </c>
      <c r="Q2092" s="50">
        <v>340.53399999999999</v>
      </c>
      <c r="R2092" s="50">
        <v>283.81200000000001</v>
      </c>
      <c r="S2092" s="50">
        <v>228.86099999999999</v>
      </c>
      <c r="T2092" s="50">
        <v>174.28399999999999</v>
      </c>
      <c r="U2092" s="50">
        <v>120.867</v>
      </c>
      <c r="V2092" s="50">
        <v>72.213999999999999</v>
      </c>
      <c r="W2092" s="50" t="s">
        <v>311</v>
      </c>
      <c r="X2092" s="50">
        <v>34.351999999999997</v>
      </c>
      <c r="Y2092" s="50">
        <v>11.612</v>
      </c>
      <c r="Z2092" s="50">
        <v>2.4849999999999999</v>
      </c>
      <c r="AA2092" s="50">
        <v>0.30199999999999999</v>
      </c>
      <c r="AB2092" s="50">
        <v>2.1000000000000001E-2</v>
      </c>
      <c r="AC2092" s="50" t="str">
        <f t="shared" si="137"/>
        <v>Cameroon-1990</v>
      </c>
      <c r="AD2092" s="51">
        <f t="shared" si="138"/>
        <v>5873.4920000000002</v>
      </c>
      <c r="AE2092" s="15">
        <f t="shared" si="139"/>
        <v>0.99459163305236453</v>
      </c>
      <c r="AF2092">
        <f t="shared" si="140"/>
        <v>3.6829278416536715E-2</v>
      </c>
    </row>
    <row r="2093" spans="1:32" x14ac:dyDescent="0.25">
      <c r="A2093" s="59">
        <v>2076</v>
      </c>
      <c r="B2093" s="60" t="s">
        <v>309</v>
      </c>
      <c r="C2093" s="61" t="s">
        <v>261</v>
      </c>
      <c r="D2093" s="62"/>
      <c r="E2093" s="62">
        <v>124</v>
      </c>
      <c r="F2093" s="62">
        <v>1990</v>
      </c>
      <c r="G2093" s="50">
        <v>1930.547</v>
      </c>
      <c r="H2093" s="50">
        <v>1923.0229999999999</v>
      </c>
      <c r="I2093" s="50">
        <v>1878.828</v>
      </c>
      <c r="J2093" s="50">
        <v>1937.672</v>
      </c>
      <c r="K2093" s="50">
        <v>2128.96</v>
      </c>
      <c r="L2093" s="50">
        <v>2568.8150000000001</v>
      </c>
      <c r="M2093" s="50">
        <v>2536.3890000000001</v>
      </c>
      <c r="N2093" s="50">
        <v>2283.625</v>
      </c>
      <c r="O2093" s="50">
        <v>2059.241</v>
      </c>
      <c r="P2093" s="50">
        <v>1601.1610000000001</v>
      </c>
      <c r="Q2093" s="50">
        <v>1305.3</v>
      </c>
      <c r="R2093" s="50">
        <v>1239.3219999999999</v>
      </c>
      <c r="S2093" s="50">
        <v>1183.7380000000001</v>
      </c>
      <c r="T2093" s="50">
        <v>1072.55</v>
      </c>
      <c r="U2093" s="50">
        <v>804.37400000000002</v>
      </c>
      <c r="V2093" s="50">
        <v>608.86599999999999</v>
      </c>
      <c r="W2093" s="50" t="s">
        <v>311</v>
      </c>
      <c r="X2093" s="50">
        <v>361.73399999999998</v>
      </c>
      <c r="Y2093" s="50">
        <v>181.15899999999999</v>
      </c>
      <c r="Z2093" s="50">
        <v>67.757999999999996</v>
      </c>
      <c r="AA2093" s="50">
        <v>17.09</v>
      </c>
      <c r="AB2093" s="50">
        <v>2.528</v>
      </c>
      <c r="AC2093" s="50" t="str">
        <f t="shared" si="137"/>
        <v>Canada-1990</v>
      </c>
      <c r="AD2093" s="51">
        <f t="shared" si="138"/>
        <v>18844.223000000002</v>
      </c>
      <c r="AE2093" s="15">
        <f t="shared" si="139"/>
        <v>0.46955807092709517</v>
      </c>
      <c r="AF2093">
        <f t="shared" si="140"/>
        <v>0.12678956151051032</v>
      </c>
    </row>
    <row r="2094" spans="1:32" x14ac:dyDescent="0.25">
      <c r="A2094" s="59">
        <v>2077</v>
      </c>
      <c r="B2094" s="60" t="s">
        <v>309</v>
      </c>
      <c r="C2094" s="61" t="s">
        <v>409</v>
      </c>
      <c r="D2094" s="62">
        <v>8</v>
      </c>
      <c r="E2094" s="62">
        <v>830</v>
      </c>
      <c r="F2094" s="62">
        <v>1990</v>
      </c>
      <c r="G2094" s="50">
        <v>8.0630000000000006</v>
      </c>
      <c r="H2094" s="50">
        <v>7.3330000000000002</v>
      </c>
      <c r="I2094" s="50">
        <v>7.2869999999999999</v>
      </c>
      <c r="J2094" s="50">
        <v>8.6289999999999996</v>
      </c>
      <c r="K2094" s="50">
        <v>12.727</v>
      </c>
      <c r="L2094" s="50">
        <v>12.92</v>
      </c>
      <c r="M2094" s="50">
        <v>11.352</v>
      </c>
      <c r="N2094" s="50">
        <v>10.461</v>
      </c>
      <c r="O2094" s="50">
        <v>10.676</v>
      </c>
      <c r="P2094" s="50">
        <v>8.4659999999999993</v>
      </c>
      <c r="Q2094" s="50">
        <v>8.18</v>
      </c>
      <c r="R2094" s="50">
        <v>7.3010000000000002</v>
      </c>
      <c r="S2094" s="50">
        <v>6.7430000000000003</v>
      </c>
      <c r="T2094" s="50">
        <v>6.1379999999999999</v>
      </c>
      <c r="U2094" s="50">
        <v>5.0940000000000003</v>
      </c>
      <c r="V2094" s="50">
        <v>4.4409999999999998</v>
      </c>
      <c r="W2094" s="50" t="s">
        <v>311</v>
      </c>
      <c r="X2094" s="50">
        <v>3.008</v>
      </c>
      <c r="Y2094" s="50">
        <v>1.377</v>
      </c>
      <c r="Z2094" s="50">
        <v>0.39600000000000002</v>
      </c>
      <c r="AA2094" s="50">
        <v>7.0999999999999994E-2</v>
      </c>
      <c r="AB2094" s="50">
        <v>8.0000000000000002E-3</v>
      </c>
      <c r="AC2094" s="50" t="str">
        <f t="shared" si="137"/>
        <v>Channel Islands-1990</v>
      </c>
      <c r="AD2094" s="51">
        <f t="shared" si="138"/>
        <v>97.454999999999998</v>
      </c>
      <c r="AE2094" s="15">
        <f t="shared" si="139"/>
        <v>0.44344569288389524</v>
      </c>
      <c r="AF2094">
        <f t="shared" si="140"/>
        <v>0.17091178478083538</v>
      </c>
    </row>
    <row r="2095" spans="1:32" x14ac:dyDescent="0.25">
      <c r="A2095" s="59">
        <v>2078</v>
      </c>
      <c r="B2095" s="60" t="s">
        <v>309</v>
      </c>
      <c r="C2095" s="61" t="s">
        <v>410</v>
      </c>
      <c r="D2095" s="62"/>
      <c r="E2095" s="62">
        <v>152</v>
      </c>
      <c r="F2095" s="62">
        <v>1990</v>
      </c>
      <c r="G2095" s="50">
        <v>1428.55</v>
      </c>
      <c r="H2095" s="50">
        <v>1311.6289999999999</v>
      </c>
      <c r="I2095" s="50">
        <v>1230.55</v>
      </c>
      <c r="J2095" s="50">
        <v>1245.1089999999999</v>
      </c>
      <c r="K2095" s="50">
        <v>1272.856</v>
      </c>
      <c r="L2095" s="50">
        <v>1186.3150000000001</v>
      </c>
      <c r="M2095" s="50">
        <v>1069.0940000000001</v>
      </c>
      <c r="N2095" s="50">
        <v>941.84900000000005</v>
      </c>
      <c r="O2095" s="50">
        <v>743.61099999999999</v>
      </c>
      <c r="P2095" s="50">
        <v>641.85599999999999</v>
      </c>
      <c r="Q2095" s="50">
        <v>511.65100000000001</v>
      </c>
      <c r="R2095" s="50">
        <v>450.13400000000001</v>
      </c>
      <c r="S2095" s="50">
        <v>382.61599999999999</v>
      </c>
      <c r="T2095" s="50">
        <v>295.24599999999998</v>
      </c>
      <c r="U2095" s="50">
        <v>223.274</v>
      </c>
      <c r="V2095" s="50">
        <v>152.929</v>
      </c>
      <c r="W2095" s="50" t="s">
        <v>311</v>
      </c>
      <c r="X2095" s="50">
        <v>93.71</v>
      </c>
      <c r="Y2095" s="50">
        <v>42.746000000000002</v>
      </c>
      <c r="Z2095" s="50">
        <v>14.760999999999999</v>
      </c>
      <c r="AA2095" s="50">
        <v>3.2519999999999998</v>
      </c>
      <c r="AB2095" s="50">
        <v>0.39400000000000002</v>
      </c>
      <c r="AC2095" s="50" t="str">
        <f t="shared" si="137"/>
        <v>Chile-1990</v>
      </c>
      <c r="AD2095" s="51">
        <f t="shared" si="138"/>
        <v>8445.0910000000003</v>
      </c>
      <c r="AE2095" s="15">
        <f t="shared" si="139"/>
        <v>0.56802715328940823</v>
      </c>
      <c r="AF2095">
        <f t="shared" si="140"/>
        <v>6.6553155570876502E-2</v>
      </c>
    </row>
    <row r="2096" spans="1:32" x14ac:dyDescent="0.25">
      <c r="A2096" s="59">
        <v>2079</v>
      </c>
      <c r="B2096" s="60" t="s">
        <v>309</v>
      </c>
      <c r="C2096" s="61" t="s">
        <v>10</v>
      </c>
      <c r="D2096" s="62">
        <v>9</v>
      </c>
      <c r="E2096" s="62">
        <v>156</v>
      </c>
      <c r="F2096" s="62">
        <v>1990</v>
      </c>
      <c r="G2096" s="50">
        <v>133229.69899999999</v>
      </c>
      <c r="H2096" s="50">
        <v>104921.883</v>
      </c>
      <c r="I2096" s="50">
        <v>99056.385999999999</v>
      </c>
      <c r="J2096" s="50">
        <v>122677.125</v>
      </c>
      <c r="K2096" s="50">
        <v>129299.28599999999</v>
      </c>
      <c r="L2096" s="50">
        <v>107522.402</v>
      </c>
      <c r="M2096" s="50">
        <v>85989.072</v>
      </c>
      <c r="N2096" s="50">
        <v>89127.97</v>
      </c>
      <c r="O2096" s="50">
        <v>63707.557000000001</v>
      </c>
      <c r="P2096" s="50">
        <v>49209.949000000001</v>
      </c>
      <c r="Q2096" s="50">
        <v>46064.847999999998</v>
      </c>
      <c r="R2096" s="50">
        <v>41691.213000000003</v>
      </c>
      <c r="S2096" s="50">
        <v>33680.629999999997</v>
      </c>
      <c r="T2096" s="50">
        <v>26260.66</v>
      </c>
      <c r="U2096" s="50">
        <v>20412.113000000001</v>
      </c>
      <c r="V2096" s="50">
        <v>12102.787</v>
      </c>
      <c r="W2096" s="50" t="s">
        <v>311</v>
      </c>
      <c r="X2096" s="50">
        <v>5339.7290000000003</v>
      </c>
      <c r="Y2096" s="50">
        <v>1764.777</v>
      </c>
      <c r="Z2096" s="50">
        <v>340.09100000000001</v>
      </c>
      <c r="AA2096" s="50">
        <v>43.743000000000002</v>
      </c>
      <c r="AB2096" s="50">
        <v>3.28</v>
      </c>
      <c r="AC2096" s="50" t="str">
        <f t="shared" si="137"/>
        <v>China-1990</v>
      </c>
      <c r="AD2096" s="51">
        <f t="shared" si="138"/>
        <v>768970.05200000003</v>
      </c>
      <c r="AE2096" s="15">
        <f t="shared" si="139"/>
        <v>0.52469552871481662</v>
      </c>
      <c r="AF2096">
        <f t="shared" si="140"/>
        <v>5.9906433505160402E-2</v>
      </c>
    </row>
    <row r="2097" spans="1:32" x14ac:dyDescent="0.25">
      <c r="A2097" s="59">
        <v>2080</v>
      </c>
      <c r="B2097" s="60" t="s">
        <v>309</v>
      </c>
      <c r="C2097" s="61" t="s">
        <v>411</v>
      </c>
      <c r="D2097" s="62">
        <v>10</v>
      </c>
      <c r="E2097" s="62">
        <v>344</v>
      </c>
      <c r="F2097" s="62">
        <v>1990</v>
      </c>
      <c r="G2097" s="50">
        <v>371.90600000000001</v>
      </c>
      <c r="H2097" s="50">
        <v>408.07900000000001</v>
      </c>
      <c r="I2097" s="50">
        <v>420.214</v>
      </c>
      <c r="J2097" s="50">
        <v>444.67899999999997</v>
      </c>
      <c r="K2097" s="50">
        <v>500.33199999999999</v>
      </c>
      <c r="L2097" s="50">
        <v>622.69799999999998</v>
      </c>
      <c r="M2097" s="50">
        <v>622.625</v>
      </c>
      <c r="N2097" s="50">
        <v>489.23399999999998</v>
      </c>
      <c r="O2097" s="50">
        <v>393.27600000000001</v>
      </c>
      <c r="P2097" s="50">
        <v>236.096</v>
      </c>
      <c r="Q2097" s="50">
        <v>262.44799999999998</v>
      </c>
      <c r="R2097" s="50">
        <v>264.45499999999998</v>
      </c>
      <c r="S2097" s="50">
        <v>235.49</v>
      </c>
      <c r="T2097" s="50">
        <v>193.07300000000001</v>
      </c>
      <c r="U2097" s="50">
        <v>142.13</v>
      </c>
      <c r="V2097" s="50">
        <v>92.656000000000006</v>
      </c>
      <c r="W2097" s="50" t="s">
        <v>311</v>
      </c>
      <c r="X2097" s="50">
        <v>52.787999999999997</v>
      </c>
      <c r="Y2097" s="50">
        <v>21.311</v>
      </c>
      <c r="Z2097" s="50">
        <v>7.0410000000000004</v>
      </c>
      <c r="AA2097" s="50">
        <v>0.88600000000000001</v>
      </c>
      <c r="AB2097" s="50">
        <v>4.2000000000000003E-2</v>
      </c>
      <c r="AC2097" s="50" t="str">
        <f t="shared" si="137"/>
        <v>China, Hong Kong SAR-1990</v>
      </c>
      <c r="AD2097" s="51">
        <f t="shared" si="138"/>
        <v>4071.3329999999996</v>
      </c>
      <c r="AE2097" s="15">
        <f t="shared" si="139"/>
        <v>0.42004080727368653</v>
      </c>
      <c r="AF2097">
        <f t="shared" si="140"/>
        <v>9.6732221297338244E-2</v>
      </c>
    </row>
    <row r="2098" spans="1:32" x14ac:dyDescent="0.25">
      <c r="A2098" s="59">
        <v>2081</v>
      </c>
      <c r="B2098" s="60" t="s">
        <v>309</v>
      </c>
      <c r="C2098" s="61" t="s">
        <v>412</v>
      </c>
      <c r="D2098" s="62">
        <v>11</v>
      </c>
      <c r="E2098" s="62">
        <v>446</v>
      </c>
      <c r="F2098" s="62">
        <v>1990</v>
      </c>
      <c r="G2098" s="50">
        <v>35.554000000000002</v>
      </c>
      <c r="H2098" s="50">
        <v>31.414000000000001</v>
      </c>
      <c r="I2098" s="50">
        <v>20.863</v>
      </c>
      <c r="J2098" s="50">
        <v>25.117999999999999</v>
      </c>
      <c r="K2098" s="50">
        <v>28.826000000000001</v>
      </c>
      <c r="L2098" s="50">
        <v>39.039000000000001</v>
      </c>
      <c r="M2098" s="50">
        <v>43.066000000000003</v>
      </c>
      <c r="N2098" s="50">
        <v>32.838999999999999</v>
      </c>
      <c r="O2098" s="50">
        <v>21.983000000000001</v>
      </c>
      <c r="P2098" s="50">
        <v>11.510999999999999</v>
      </c>
      <c r="Q2098" s="50">
        <v>10.175000000000001</v>
      </c>
      <c r="R2098" s="50">
        <v>10.615</v>
      </c>
      <c r="S2098" s="50">
        <v>10.494999999999999</v>
      </c>
      <c r="T2098" s="50">
        <v>8.1839999999999993</v>
      </c>
      <c r="U2098" s="50">
        <v>6.335</v>
      </c>
      <c r="V2098" s="50">
        <v>3.86</v>
      </c>
      <c r="W2098" s="50" t="s">
        <v>311</v>
      </c>
      <c r="X2098" s="50">
        <v>2.6080000000000001</v>
      </c>
      <c r="Y2098" s="50">
        <v>1.0900000000000001</v>
      </c>
      <c r="Z2098" s="50">
        <v>0.33600000000000002</v>
      </c>
      <c r="AA2098" s="50">
        <v>2.3E-2</v>
      </c>
      <c r="AB2098" s="50">
        <v>1E-3</v>
      </c>
      <c r="AC2098" s="50" t="str">
        <f t="shared" si="137"/>
        <v>China, Macao SAR-1990</v>
      </c>
      <c r="AD2098" s="51">
        <f t="shared" si="138"/>
        <v>233.66700000000003</v>
      </c>
      <c r="AE2098" s="15">
        <f t="shared" si="139"/>
        <v>0.47190232253591646</v>
      </c>
      <c r="AF2098">
        <f t="shared" si="140"/>
        <v>6.9788925592072087E-2</v>
      </c>
    </row>
    <row r="2099" spans="1:32" x14ac:dyDescent="0.25">
      <c r="A2099" s="59">
        <v>2082</v>
      </c>
      <c r="B2099" s="60" t="s">
        <v>309</v>
      </c>
      <c r="C2099" s="61" t="s">
        <v>413</v>
      </c>
      <c r="D2099" s="62"/>
      <c r="E2099" s="62">
        <v>170</v>
      </c>
      <c r="F2099" s="62">
        <v>1990</v>
      </c>
      <c r="G2099" s="50">
        <v>4340.5940000000001</v>
      </c>
      <c r="H2099" s="50">
        <v>4230.299</v>
      </c>
      <c r="I2099" s="50">
        <v>3894.415</v>
      </c>
      <c r="J2099" s="50">
        <v>3503.3539999999998</v>
      </c>
      <c r="K2099" s="50">
        <v>3558.989</v>
      </c>
      <c r="L2099" s="50">
        <v>3149.1970000000001</v>
      </c>
      <c r="M2099" s="50">
        <v>2612.8679999999999</v>
      </c>
      <c r="N2099" s="50">
        <v>2172.134</v>
      </c>
      <c r="O2099" s="50">
        <v>1670.6669999999999</v>
      </c>
      <c r="P2099" s="50">
        <v>1229.723</v>
      </c>
      <c r="Q2099" s="50">
        <v>986.67399999999998</v>
      </c>
      <c r="R2099" s="50">
        <v>822.87699999999995</v>
      </c>
      <c r="S2099" s="50">
        <v>678.67200000000003</v>
      </c>
      <c r="T2099" s="50">
        <v>546.93600000000004</v>
      </c>
      <c r="U2099" s="50">
        <v>385.22500000000002</v>
      </c>
      <c r="V2099" s="50">
        <v>264.72500000000002</v>
      </c>
      <c r="W2099" s="50" t="s">
        <v>311</v>
      </c>
      <c r="X2099" s="50">
        <v>144.59800000000001</v>
      </c>
      <c r="Y2099" s="50">
        <v>58.195</v>
      </c>
      <c r="Z2099" s="50">
        <v>17.167999999999999</v>
      </c>
      <c r="AA2099" s="50">
        <v>3.633</v>
      </c>
      <c r="AB2099" s="50">
        <v>0.622</v>
      </c>
      <c r="AC2099" s="50" t="str">
        <f t="shared" si="137"/>
        <v>Colombia-1990</v>
      </c>
      <c r="AD2099" s="51">
        <f t="shared" si="138"/>
        <v>20385.154999999999</v>
      </c>
      <c r="AE2099" s="15">
        <f t="shared" si="139"/>
        <v>0.68120208063171461</v>
      </c>
      <c r="AF2099">
        <f t="shared" si="140"/>
        <v>4.3259725136902939E-2</v>
      </c>
    </row>
    <row r="2100" spans="1:32" x14ac:dyDescent="0.25">
      <c r="A2100" s="59">
        <v>2083</v>
      </c>
      <c r="B2100" s="60" t="s">
        <v>309</v>
      </c>
      <c r="C2100" s="61" t="s">
        <v>364</v>
      </c>
      <c r="D2100" s="62"/>
      <c r="E2100" s="62">
        <v>174</v>
      </c>
      <c r="F2100" s="62">
        <v>1990</v>
      </c>
      <c r="G2100" s="50">
        <v>75.106999999999999</v>
      </c>
      <c r="H2100" s="50">
        <v>62.963000000000001</v>
      </c>
      <c r="I2100" s="50">
        <v>51.039000000000001</v>
      </c>
      <c r="J2100" s="50">
        <v>42.226999999999997</v>
      </c>
      <c r="K2100" s="50">
        <v>35.752000000000002</v>
      </c>
      <c r="L2100" s="50">
        <v>30.460999999999999</v>
      </c>
      <c r="M2100" s="50">
        <v>25.471</v>
      </c>
      <c r="N2100" s="50">
        <v>20.088000000000001</v>
      </c>
      <c r="O2100" s="50">
        <v>14.711</v>
      </c>
      <c r="P2100" s="50">
        <v>13</v>
      </c>
      <c r="Q2100" s="50">
        <v>11.228999999999999</v>
      </c>
      <c r="R2100" s="50">
        <v>9.23</v>
      </c>
      <c r="S2100" s="50">
        <v>7.3659999999999997</v>
      </c>
      <c r="T2100" s="50">
        <v>5.56</v>
      </c>
      <c r="U2100" s="50">
        <v>3.8479999999999999</v>
      </c>
      <c r="V2100" s="50">
        <v>2.2210000000000001</v>
      </c>
      <c r="W2100" s="50" t="s">
        <v>311</v>
      </c>
      <c r="X2100" s="50">
        <v>0.97899999999999998</v>
      </c>
      <c r="Y2100" s="50">
        <v>0.28299999999999997</v>
      </c>
      <c r="Z2100" s="50">
        <v>5.2999999999999999E-2</v>
      </c>
      <c r="AA2100" s="50">
        <v>6.0000000000000001E-3</v>
      </c>
      <c r="AB2100" s="50">
        <v>0</v>
      </c>
      <c r="AC2100" s="50" t="str">
        <f t="shared" si="137"/>
        <v>Comoros-1990</v>
      </c>
      <c r="AD2100" s="51">
        <f t="shared" si="138"/>
        <v>209.53500000000003</v>
      </c>
      <c r="AE2100" s="15">
        <f t="shared" si="139"/>
        <v>0.96432099649223268</v>
      </c>
      <c r="AF2100">
        <f t="shared" si="140"/>
        <v>3.2485124572300093E-2</v>
      </c>
    </row>
    <row r="2101" spans="1:32" x14ac:dyDescent="0.25">
      <c r="A2101" s="59">
        <v>2084</v>
      </c>
      <c r="B2101" s="60" t="s">
        <v>309</v>
      </c>
      <c r="C2101" s="61" t="s">
        <v>414</v>
      </c>
      <c r="D2101" s="62"/>
      <c r="E2101" s="62">
        <v>178</v>
      </c>
      <c r="F2101" s="62">
        <v>1990</v>
      </c>
      <c r="G2101" s="50">
        <v>402.565</v>
      </c>
      <c r="H2101" s="50">
        <v>351.45100000000002</v>
      </c>
      <c r="I2101" s="50">
        <v>311.16199999999998</v>
      </c>
      <c r="J2101" s="50">
        <v>263.52</v>
      </c>
      <c r="K2101" s="50">
        <v>217.709</v>
      </c>
      <c r="L2101" s="50">
        <v>178.768</v>
      </c>
      <c r="M2101" s="50">
        <v>145.32900000000001</v>
      </c>
      <c r="N2101" s="50">
        <v>119.405</v>
      </c>
      <c r="O2101" s="50">
        <v>98.221999999999994</v>
      </c>
      <c r="P2101" s="50">
        <v>83.388000000000005</v>
      </c>
      <c r="Q2101" s="50">
        <v>70.555999999999997</v>
      </c>
      <c r="R2101" s="50">
        <v>58.975000000000001</v>
      </c>
      <c r="S2101" s="50">
        <v>47.994</v>
      </c>
      <c r="T2101" s="50">
        <v>37.101999999999997</v>
      </c>
      <c r="U2101" s="50">
        <v>26.274999999999999</v>
      </c>
      <c r="V2101" s="50">
        <v>16.222000000000001</v>
      </c>
      <c r="W2101" s="50" t="s">
        <v>311</v>
      </c>
      <c r="X2101" s="50">
        <v>8.1020000000000003</v>
      </c>
      <c r="Y2101" s="50">
        <v>2.9340000000000002</v>
      </c>
      <c r="Z2101" s="50">
        <v>0.68400000000000005</v>
      </c>
      <c r="AA2101" s="50">
        <v>8.6999999999999994E-2</v>
      </c>
      <c r="AB2101" s="50">
        <v>7.0000000000000001E-3</v>
      </c>
      <c r="AC2101" s="50" t="str">
        <f t="shared" si="137"/>
        <v>Congo-1990</v>
      </c>
      <c r="AD2101" s="51">
        <f t="shared" si="138"/>
        <v>1283.8659999999998</v>
      </c>
      <c r="AE2101" s="15">
        <f t="shared" si="139"/>
        <v>0.90086582244564506</v>
      </c>
      <c r="AF2101">
        <f t="shared" si="140"/>
        <v>3.8914979881177189E-2</v>
      </c>
    </row>
    <row r="2102" spans="1:32" x14ac:dyDescent="0.25">
      <c r="A2102" s="59">
        <v>2085</v>
      </c>
      <c r="B2102" s="60" t="s">
        <v>309</v>
      </c>
      <c r="C2102" s="61" t="s">
        <v>415</v>
      </c>
      <c r="D2102" s="62"/>
      <c r="E2102" s="62">
        <v>188</v>
      </c>
      <c r="F2102" s="62">
        <v>1990</v>
      </c>
      <c r="G2102" s="50">
        <v>400.13</v>
      </c>
      <c r="H2102" s="50">
        <v>368.12400000000002</v>
      </c>
      <c r="I2102" s="50">
        <v>319.44099999999997</v>
      </c>
      <c r="J2102" s="50">
        <v>277.91699999999997</v>
      </c>
      <c r="K2102" s="50">
        <v>290.47800000000001</v>
      </c>
      <c r="L2102" s="50">
        <v>285.05200000000002</v>
      </c>
      <c r="M2102" s="50">
        <v>242.45699999999999</v>
      </c>
      <c r="N2102" s="50">
        <v>190.107</v>
      </c>
      <c r="O2102" s="50">
        <v>170.88200000000001</v>
      </c>
      <c r="P2102" s="50">
        <v>133.36699999999999</v>
      </c>
      <c r="Q2102" s="50">
        <v>109.279</v>
      </c>
      <c r="R2102" s="50">
        <v>89.917000000000002</v>
      </c>
      <c r="S2102" s="50">
        <v>73.364000000000004</v>
      </c>
      <c r="T2102" s="50">
        <v>54.652999999999999</v>
      </c>
      <c r="U2102" s="50">
        <v>38.655000000000001</v>
      </c>
      <c r="V2102" s="50">
        <v>27.167999999999999</v>
      </c>
      <c r="W2102" s="50" t="s">
        <v>311</v>
      </c>
      <c r="X2102" s="50">
        <v>15.547000000000001</v>
      </c>
      <c r="Y2102" s="50">
        <v>6.9109999999999996</v>
      </c>
      <c r="Z2102" s="50">
        <v>2.12</v>
      </c>
      <c r="AA2102" s="50">
        <v>0.39100000000000001</v>
      </c>
      <c r="AB2102" s="50">
        <v>3.5000000000000003E-2</v>
      </c>
      <c r="AC2102" s="50" t="str">
        <f t="shared" si="137"/>
        <v>Costa Rica-1990</v>
      </c>
      <c r="AD2102" s="51">
        <f t="shared" si="138"/>
        <v>1862.82</v>
      </c>
      <c r="AE2102" s="15">
        <f t="shared" si="139"/>
        <v>0.66199364404505001</v>
      </c>
      <c r="AF2102">
        <f t="shared" si="140"/>
        <v>4.9306646466803251E-2</v>
      </c>
    </row>
    <row r="2103" spans="1:32" x14ac:dyDescent="0.25">
      <c r="A2103" s="59">
        <v>2086</v>
      </c>
      <c r="B2103" s="60" t="s">
        <v>309</v>
      </c>
      <c r="C2103" s="61" t="s">
        <v>416</v>
      </c>
      <c r="D2103" s="62"/>
      <c r="E2103" s="62">
        <v>384</v>
      </c>
      <c r="F2103" s="62">
        <v>1990</v>
      </c>
      <c r="G2103" s="50">
        <v>2193.3560000000002</v>
      </c>
      <c r="H2103" s="50">
        <v>1822.645</v>
      </c>
      <c r="I2103" s="50">
        <v>1518.451</v>
      </c>
      <c r="J2103" s="50">
        <v>1213.634</v>
      </c>
      <c r="K2103" s="50">
        <v>1008.725</v>
      </c>
      <c r="L2103" s="50">
        <v>877.58500000000004</v>
      </c>
      <c r="M2103" s="50">
        <v>766.75300000000004</v>
      </c>
      <c r="N2103" s="50">
        <v>656.01199999999994</v>
      </c>
      <c r="O2103" s="50">
        <v>539.21799999999996</v>
      </c>
      <c r="P2103" s="50">
        <v>462.017</v>
      </c>
      <c r="Q2103" s="50">
        <v>377.57799999999997</v>
      </c>
      <c r="R2103" s="50">
        <v>292.137</v>
      </c>
      <c r="S2103" s="50">
        <v>213.98500000000001</v>
      </c>
      <c r="T2103" s="50">
        <v>147.69399999999999</v>
      </c>
      <c r="U2103" s="50">
        <v>93.64</v>
      </c>
      <c r="V2103" s="50">
        <v>51.767000000000003</v>
      </c>
      <c r="W2103" s="50" t="s">
        <v>311</v>
      </c>
      <c r="X2103" s="50">
        <v>23.207999999999998</v>
      </c>
      <c r="Y2103" s="50">
        <v>7.55</v>
      </c>
      <c r="Z2103" s="50">
        <v>1.595</v>
      </c>
      <c r="AA2103" s="50">
        <v>0.191</v>
      </c>
      <c r="AB2103" s="50">
        <v>1.2999999999999999E-2</v>
      </c>
      <c r="AC2103" s="50" t="str">
        <f t="shared" si="137"/>
        <v>Côte d'Ivoire-1990</v>
      </c>
      <c r="AD2103" s="51">
        <f t="shared" si="138"/>
        <v>6407.6439999999984</v>
      </c>
      <c r="AE2103" s="15">
        <f t="shared" si="139"/>
        <v>0.91454987199663429</v>
      </c>
      <c r="AF2103">
        <f t="shared" si="140"/>
        <v>2.7269752311487018E-2</v>
      </c>
    </row>
    <row r="2104" spans="1:32" x14ac:dyDescent="0.25">
      <c r="A2104" s="59">
        <v>2087</v>
      </c>
      <c r="B2104" s="60" t="s">
        <v>309</v>
      </c>
      <c r="C2104" s="61" t="s">
        <v>417</v>
      </c>
      <c r="D2104" s="62"/>
      <c r="E2104" s="62">
        <v>191</v>
      </c>
      <c r="F2104" s="62">
        <v>1990</v>
      </c>
      <c r="G2104" s="50">
        <v>293.13</v>
      </c>
      <c r="H2104" s="50">
        <v>323.84300000000002</v>
      </c>
      <c r="I2104" s="50">
        <v>328.233</v>
      </c>
      <c r="J2104" s="50">
        <v>333.95800000000003</v>
      </c>
      <c r="K2104" s="50">
        <v>322.88299999999998</v>
      </c>
      <c r="L2104" s="50">
        <v>353.59899999999999</v>
      </c>
      <c r="M2104" s="50">
        <v>373.76400000000001</v>
      </c>
      <c r="N2104" s="50">
        <v>383.161</v>
      </c>
      <c r="O2104" s="50">
        <v>340.976</v>
      </c>
      <c r="P2104" s="50">
        <v>254.52600000000001</v>
      </c>
      <c r="Q2104" s="50">
        <v>315.55200000000002</v>
      </c>
      <c r="R2104" s="50">
        <v>319.98700000000002</v>
      </c>
      <c r="S2104" s="50">
        <v>279.86099999999999</v>
      </c>
      <c r="T2104" s="50">
        <v>214.90600000000001</v>
      </c>
      <c r="U2104" s="50">
        <v>115.19799999999999</v>
      </c>
      <c r="V2104" s="50">
        <v>113.149</v>
      </c>
      <c r="W2104" s="50" t="s">
        <v>311</v>
      </c>
      <c r="X2104" s="50">
        <v>74.528999999999996</v>
      </c>
      <c r="Y2104" s="50">
        <v>27.465</v>
      </c>
      <c r="Z2104" s="50">
        <v>6.7220000000000004</v>
      </c>
      <c r="AA2104" s="50">
        <v>0.85599999999999998</v>
      </c>
      <c r="AB2104" s="50">
        <v>7.3999999999999996E-2</v>
      </c>
      <c r="AC2104" s="50" t="str">
        <f t="shared" si="137"/>
        <v>Croatia-1990</v>
      </c>
      <c r="AD2104" s="51">
        <f t="shared" si="138"/>
        <v>3278.2670000000003</v>
      </c>
      <c r="AE2104" s="15">
        <f t="shared" si="139"/>
        <v>0.45698077673356063</v>
      </c>
      <c r="AF2104">
        <f t="shared" si="140"/>
        <v>0.13091098250184147</v>
      </c>
    </row>
    <row r="2105" spans="1:32" x14ac:dyDescent="0.25">
      <c r="A2105" s="59">
        <v>2088</v>
      </c>
      <c r="B2105" s="60" t="s">
        <v>309</v>
      </c>
      <c r="C2105" s="61" t="s">
        <v>365</v>
      </c>
      <c r="D2105" s="62"/>
      <c r="E2105" s="62">
        <v>192</v>
      </c>
      <c r="F2105" s="62">
        <v>1990</v>
      </c>
      <c r="G2105" s="50">
        <v>896.07899999999995</v>
      </c>
      <c r="H2105" s="50">
        <v>777.29399999999998</v>
      </c>
      <c r="I2105" s="50">
        <v>778.57100000000003</v>
      </c>
      <c r="J2105" s="50">
        <v>1092.8510000000001</v>
      </c>
      <c r="K2105" s="50">
        <v>1147.3630000000001</v>
      </c>
      <c r="L2105" s="50">
        <v>1117.1320000000001</v>
      </c>
      <c r="M2105" s="50">
        <v>750.86900000000003</v>
      </c>
      <c r="N2105" s="50">
        <v>724.91499999999996</v>
      </c>
      <c r="O2105" s="50">
        <v>590.85299999999995</v>
      </c>
      <c r="P2105" s="50">
        <v>541.125</v>
      </c>
      <c r="Q2105" s="50">
        <v>485.21600000000001</v>
      </c>
      <c r="R2105" s="50">
        <v>399.995</v>
      </c>
      <c r="S2105" s="50">
        <v>343.59399999999999</v>
      </c>
      <c r="T2105" s="50">
        <v>289.83800000000002</v>
      </c>
      <c r="U2105" s="50">
        <v>242.16200000000001</v>
      </c>
      <c r="V2105" s="50">
        <v>194.114</v>
      </c>
      <c r="W2105" s="50" t="s">
        <v>311</v>
      </c>
      <c r="X2105" s="50">
        <v>126.626</v>
      </c>
      <c r="Y2105" s="50">
        <v>61.655000000000001</v>
      </c>
      <c r="Z2105" s="50">
        <v>17.696000000000002</v>
      </c>
      <c r="AA2105" s="50">
        <v>3.5369999999999999</v>
      </c>
      <c r="AB2105" s="50">
        <v>0.59599999999999997</v>
      </c>
      <c r="AC2105" s="50" t="str">
        <f t="shared" si="137"/>
        <v>Cuba-1990</v>
      </c>
      <c r="AD2105" s="51">
        <f t="shared" si="138"/>
        <v>7193.9130000000005</v>
      </c>
      <c r="AE2105" s="15">
        <f t="shared" si="139"/>
        <v>0.47097706074566092</v>
      </c>
      <c r="AF2105">
        <f t="shared" si="140"/>
        <v>9.7059701382676528E-2</v>
      </c>
    </row>
    <row r="2106" spans="1:32" x14ac:dyDescent="0.25">
      <c r="A2106" s="59">
        <v>2089</v>
      </c>
      <c r="B2106" s="60" t="s">
        <v>309</v>
      </c>
      <c r="C2106" s="61" t="s">
        <v>366</v>
      </c>
      <c r="D2106" s="62"/>
      <c r="E2106" s="62">
        <v>531</v>
      </c>
      <c r="F2106" s="62">
        <v>1990</v>
      </c>
      <c r="G2106" s="50">
        <v>14.125999999999999</v>
      </c>
      <c r="H2106" s="50">
        <v>13.128</v>
      </c>
      <c r="I2106" s="50">
        <v>12.701000000000001</v>
      </c>
      <c r="J2106" s="50">
        <v>12.629</v>
      </c>
      <c r="K2106" s="50">
        <v>11.625</v>
      </c>
      <c r="L2106" s="50">
        <v>12.824</v>
      </c>
      <c r="M2106" s="50">
        <v>13.071</v>
      </c>
      <c r="N2106" s="50">
        <v>11.016</v>
      </c>
      <c r="O2106" s="50">
        <v>9.6069999999999993</v>
      </c>
      <c r="P2106" s="50">
        <v>7.9119999999999999</v>
      </c>
      <c r="Q2106" s="50">
        <v>6.7709999999999999</v>
      </c>
      <c r="R2106" s="50">
        <v>5.4960000000000004</v>
      </c>
      <c r="S2106" s="50">
        <v>4.7409999999999997</v>
      </c>
      <c r="T2106" s="50">
        <v>3.9279999999999999</v>
      </c>
      <c r="U2106" s="50">
        <v>2.8860000000000001</v>
      </c>
      <c r="V2106" s="50">
        <v>2.0019999999999998</v>
      </c>
      <c r="W2106" s="50" t="s">
        <v>311</v>
      </c>
      <c r="X2106" s="50">
        <v>1.3009999999999999</v>
      </c>
      <c r="Y2106" s="50">
        <v>0.61599999999999999</v>
      </c>
      <c r="Z2106" s="50">
        <v>0.218</v>
      </c>
      <c r="AA2106" s="50">
        <v>6.5000000000000002E-2</v>
      </c>
      <c r="AB2106" s="50">
        <v>8.0000000000000002E-3</v>
      </c>
      <c r="AC2106" s="50" t="str">
        <f t="shared" si="137"/>
        <v>Curaçao-1990</v>
      </c>
      <c r="AD2106" s="51">
        <f t="shared" si="138"/>
        <v>95.691999999999993</v>
      </c>
      <c r="AE2106" s="15">
        <f t="shared" si="139"/>
        <v>0.53274045897253697</v>
      </c>
      <c r="AF2106">
        <f t="shared" si="140"/>
        <v>8.1269766378909952E-2</v>
      </c>
    </row>
    <row r="2107" spans="1:32" x14ac:dyDescent="0.25">
      <c r="A2107" s="59">
        <v>2090</v>
      </c>
      <c r="B2107" s="60" t="s">
        <v>309</v>
      </c>
      <c r="C2107" s="61" t="s">
        <v>418</v>
      </c>
      <c r="D2107" s="62">
        <v>12</v>
      </c>
      <c r="E2107" s="62">
        <v>196</v>
      </c>
      <c r="F2107" s="62">
        <v>1990</v>
      </c>
      <c r="G2107" s="50">
        <v>70.180000000000007</v>
      </c>
      <c r="H2107" s="50">
        <v>66.308999999999997</v>
      </c>
      <c r="I2107" s="50">
        <v>58.923999999999999</v>
      </c>
      <c r="J2107" s="50">
        <v>57.363999999999997</v>
      </c>
      <c r="K2107" s="50">
        <v>68.477999999999994</v>
      </c>
      <c r="L2107" s="50">
        <v>63.726999999999997</v>
      </c>
      <c r="M2107" s="50">
        <v>61.654000000000003</v>
      </c>
      <c r="N2107" s="50">
        <v>54.536000000000001</v>
      </c>
      <c r="O2107" s="50">
        <v>49.219000000000001</v>
      </c>
      <c r="P2107" s="50">
        <v>43.448</v>
      </c>
      <c r="Q2107" s="50">
        <v>36.613999999999997</v>
      </c>
      <c r="R2107" s="50">
        <v>32.107999999999997</v>
      </c>
      <c r="S2107" s="50">
        <v>28.108000000000001</v>
      </c>
      <c r="T2107" s="50">
        <v>24.792999999999999</v>
      </c>
      <c r="U2107" s="50">
        <v>20.050999999999998</v>
      </c>
      <c r="V2107" s="50">
        <v>14.958</v>
      </c>
      <c r="W2107" s="50" t="s">
        <v>311</v>
      </c>
      <c r="X2107" s="50">
        <v>10.763999999999999</v>
      </c>
      <c r="Y2107" s="50">
        <v>4.109</v>
      </c>
      <c r="Z2107" s="50">
        <v>1.0840000000000001</v>
      </c>
      <c r="AA2107" s="50">
        <v>0.17</v>
      </c>
      <c r="AB2107" s="50">
        <v>1.6E-2</v>
      </c>
      <c r="AC2107" s="50" t="str">
        <f t="shared" si="137"/>
        <v>Cyprus-1990</v>
      </c>
      <c r="AD2107" s="51">
        <f t="shared" si="138"/>
        <v>495.25599999999997</v>
      </c>
      <c r="AE2107" s="15">
        <f t="shared" si="139"/>
        <v>0.54791461385626827</v>
      </c>
      <c r="AF2107">
        <f t="shared" si="140"/>
        <v>0.109958605352202</v>
      </c>
    </row>
    <row r="2108" spans="1:32" x14ac:dyDescent="0.25">
      <c r="A2108" s="59">
        <v>2091</v>
      </c>
      <c r="B2108" s="60" t="s">
        <v>309</v>
      </c>
      <c r="C2108" s="61" t="s">
        <v>419</v>
      </c>
      <c r="D2108" s="62"/>
      <c r="E2108" s="62">
        <v>408</v>
      </c>
      <c r="F2108" s="62">
        <v>1990</v>
      </c>
      <c r="G2108" s="50">
        <v>1949.57</v>
      </c>
      <c r="H2108" s="50">
        <v>1890.7639999999999</v>
      </c>
      <c r="I2108" s="50">
        <v>1664.4159999999999</v>
      </c>
      <c r="J2108" s="50">
        <v>2324.7570000000001</v>
      </c>
      <c r="K2108" s="50">
        <v>2336.2330000000002</v>
      </c>
      <c r="L2108" s="50">
        <v>1663.769</v>
      </c>
      <c r="M2108" s="50">
        <v>1768.67</v>
      </c>
      <c r="N2108" s="50">
        <v>903.19500000000005</v>
      </c>
      <c r="O2108" s="50">
        <v>1232.1890000000001</v>
      </c>
      <c r="P2108" s="50">
        <v>1257.675</v>
      </c>
      <c r="Q2108" s="50">
        <v>1123.5429999999999</v>
      </c>
      <c r="R2108" s="50">
        <v>766.21900000000005</v>
      </c>
      <c r="S2108" s="50">
        <v>531.50099999999998</v>
      </c>
      <c r="T2108" s="50">
        <v>375.81400000000002</v>
      </c>
      <c r="U2108" s="50">
        <v>252.363</v>
      </c>
      <c r="V2108" s="50">
        <v>149.27500000000001</v>
      </c>
      <c r="W2108" s="50" t="s">
        <v>311</v>
      </c>
      <c r="X2108" s="50">
        <v>72.338999999999999</v>
      </c>
      <c r="Y2108" s="50">
        <v>25.062000000000001</v>
      </c>
      <c r="Z2108" s="50">
        <v>5.0810000000000004</v>
      </c>
      <c r="AA2108" s="50">
        <v>0.58699999999999997</v>
      </c>
      <c r="AB2108" s="50">
        <v>3.2000000000000001E-2</v>
      </c>
      <c r="AC2108" s="50" t="str">
        <f t="shared" si="137"/>
        <v>Dem. People's Republic of Korea-1990</v>
      </c>
      <c r="AD2108" s="51">
        <f t="shared" si="138"/>
        <v>13907.751</v>
      </c>
      <c r="AE2108" s="15">
        <f t="shared" si="139"/>
        <v>0.45911830029168632</v>
      </c>
      <c r="AF2108">
        <f t="shared" si="140"/>
        <v>4.5360100689756558E-2</v>
      </c>
    </row>
    <row r="2109" spans="1:32" x14ac:dyDescent="0.25">
      <c r="A2109" s="59">
        <v>2092</v>
      </c>
      <c r="B2109" s="60" t="s">
        <v>309</v>
      </c>
      <c r="C2109" s="61" t="s">
        <v>420</v>
      </c>
      <c r="D2109" s="62"/>
      <c r="E2109" s="62">
        <v>180</v>
      </c>
      <c r="F2109" s="62">
        <v>1990</v>
      </c>
      <c r="G2109" s="50">
        <v>6351.1289999999999</v>
      </c>
      <c r="H2109" s="50">
        <v>5055.2049999999999</v>
      </c>
      <c r="I2109" s="50">
        <v>4212.009</v>
      </c>
      <c r="J2109" s="50">
        <v>3552.0830000000001</v>
      </c>
      <c r="K2109" s="50">
        <v>2989.17</v>
      </c>
      <c r="L2109" s="50">
        <v>2488.0610000000001</v>
      </c>
      <c r="M2109" s="50">
        <v>2061.4299999999998</v>
      </c>
      <c r="N2109" s="50">
        <v>1712.4770000000001</v>
      </c>
      <c r="O2109" s="50">
        <v>1488.673</v>
      </c>
      <c r="P2109" s="50">
        <v>1243.3499999999999</v>
      </c>
      <c r="Q2109" s="50">
        <v>1011.41</v>
      </c>
      <c r="R2109" s="50">
        <v>806.48199999999997</v>
      </c>
      <c r="S2109" s="50">
        <v>623.08600000000001</v>
      </c>
      <c r="T2109" s="50">
        <v>451.24200000000002</v>
      </c>
      <c r="U2109" s="50">
        <v>297.84800000000001</v>
      </c>
      <c r="V2109" s="50">
        <v>167.846</v>
      </c>
      <c r="W2109" s="50" t="s">
        <v>311</v>
      </c>
      <c r="X2109" s="50">
        <v>74.376999999999995</v>
      </c>
      <c r="Y2109" s="50">
        <v>23.408999999999999</v>
      </c>
      <c r="Z2109" s="50">
        <v>4.6980000000000004</v>
      </c>
      <c r="AA2109" s="50">
        <v>0.55800000000000005</v>
      </c>
      <c r="AB2109" s="50">
        <v>3.7999999999999999E-2</v>
      </c>
      <c r="AC2109" s="50" t="str">
        <f t="shared" si="137"/>
        <v>Democratic Republic of the Congo-1990</v>
      </c>
      <c r="AD2109" s="51">
        <f t="shared" si="138"/>
        <v>17976.222000000002</v>
      </c>
      <c r="AE2109" s="15">
        <f t="shared" si="139"/>
        <v>0.92557596362572725</v>
      </c>
      <c r="AF2109">
        <f t="shared" si="140"/>
        <v>3.0362530367635362E-2</v>
      </c>
    </row>
    <row r="2110" spans="1:32" x14ac:dyDescent="0.25">
      <c r="A2110" s="59">
        <v>2093</v>
      </c>
      <c r="B2110" s="60" t="s">
        <v>309</v>
      </c>
      <c r="C2110" s="61" t="s">
        <v>421</v>
      </c>
      <c r="D2110" s="62"/>
      <c r="E2110" s="62">
        <v>208</v>
      </c>
      <c r="F2110" s="62">
        <v>1990</v>
      </c>
      <c r="G2110" s="50">
        <v>291.39299999999997</v>
      </c>
      <c r="H2110" s="50">
        <v>267.91399999999999</v>
      </c>
      <c r="I2110" s="50">
        <v>316.173</v>
      </c>
      <c r="J2110" s="50">
        <v>367.24799999999999</v>
      </c>
      <c r="K2110" s="50">
        <v>396.12099999999998</v>
      </c>
      <c r="L2110" s="50">
        <v>401.13499999999999</v>
      </c>
      <c r="M2110" s="50">
        <v>372.21499999999997</v>
      </c>
      <c r="N2110" s="50">
        <v>370.14400000000001</v>
      </c>
      <c r="O2110" s="50">
        <v>406.73200000000003</v>
      </c>
      <c r="P2110" s="50">
        <v>363.54500000000002</v>
      </c>
      <c r="Q2110" s="50">
        <v>286.62099999999998</v>
      </c>
      <c r="R2110" s="50">
        <v>254.18299999999999</v>
      </c>
      <c r="S2110" s="50">
        <v>245.61099999999999</v>
      </c>
      <c r="T2110" s="50">
        <v>241.999</v>
      </c>
      <c r="U2110" s="50">
        <v>202.00200000000001</v>
      </c>
      <c r="V2110" s="50">
        <v>166.83</v>
      </c>
      <c r="W2110" s="50" t="s">
        <v>311</v>
      </c>
      <c r="X2110" s="50">
        <v>112.17100000000001</v>
      </c>
      <c r="Y2110" s="50">
        <v>56.058</v>
      </c>
      <c r="Z2110" s="50">
        <v>19.021000000000001</v>
      </c>
      <c r="AA2110" s="50">
        <v>3.6560000000000001</v>
      </c>
      <c r="AB2110" s="50">
        <v>0.34300000000000003</v>
      </c>
      <c r="AC2110" s="50" t="str">
        <f t="shared" si="137"/>
        <v>Denmark-1990</v>
      </c>
      <c r="AD2110" s="51">
        <f t="shared" si="138"/>
        <v>3463.5549999999998</v>
      </c>
      <c r="AE2110" s="15">
        <f t="shared" si="139"/>
        <v>0.48434628582482447</v>
      </c>
      <c r="AF2110">
        <f t="shared" si="140"/>
        <v>0.18485216182860933</v>
      </c>
    </row>
    <row r="2111" spans="1:32" x14ac:dyDescent="0.25">
      <c r="A2111" s="59">
        <v>2094</v>
      </c>
      <c r="B2111" s="60" t="s">
        <v>309</v>
      </c>
      <c r="C2111" s="61" t="s">
        <v>422</v>
      </c>
      <c r="D2111" s="62"/>
      <c r="E2111" s="62">
        <v>262</v>
      </c>
      <c r="F2111" s="62">
        <v>1990</v>
      </c>
      <c r="G2111" s="50">
        <v>107.065</v>
      </c>
      <c r="H2111" s="50">
        <v>82.887</v>
      </c>
      <c r="I2111" s="50">
        <v>75.793000000000006</v>
      </c>
      <c r="J2111" s="50">
        <v>61.981999999999999</v>
      </c>
      <c r="K2111" s="50">
        <v>54.033999999999999</v>
      </c>
      <c r="L2111" s="50">
        <v>47.075000000000003</v>
      </c>
      <c r="M2111" s="50">
        <v>36.536000000000001</v>
      </c>
      <c r="N2111" s="50">
        <v>27.305</v>
      </c>
      <c r="O2111" s="50">
        <v>24.867999999999999</v>
      </c>
      <c r="P2111" s="50">
        <v>19.86</v>
      </c>
      <c r="Q2111" s="50">
        <v>15.811</v>
      </c>
      <c r="R2111" s="50">
        <v>12.438000000000001</v>
      </c>
      <c r="S2111" s="50">
        <v>9.4700000000000006</v>
      </c>
      <c r="T2111" s="50">
        <v>6.8010000000000002</v>
      </c>
      <c r="U2111" s="50">
        <v>4.4429999999999996</v>
      </c>
      <c r="V2111" s="50">
        <v>2.4940000000000002</v>
      </c>
      <c r="W2111" s="50" t="s">
        <v>311</v>
      </c>
      <c r="X2111" s="50">
        <v>1.1499999999999999</v>
      </c>
      <c r="Y2111" s="50">
        <v>0.314</v>
      </c>
      <c r="Z2111" s="50">
        <v>6.6000000000000003E-2</v>
      </c>
      <c r="AA2111" s="50">
        <v>6.0000000000000001E-3</v>
      </c>
      <c r="AB2111" s="50">
        <v>0</v>
      </c>
      <c r="AC2111" s="50" t="str">
        <f t="shared" si="137"/>
        <v>Djibouti-1990</v>
      </c>
      <c r="AD2111" s="51">
        <f t="shared" si="138"/>
        <v>309.37900000000002</v>
      </c>
      <c r="AE2111" s="15">
        <f t="shared" si="139"/>
        <v>0.90833249832729412</v>
      </c>
      <c r="AF2111">
        <f t="shared" si="140"/>
        <v>2.6557751024126972E-2</v>
      </c>
    </row>
    <row r="2112" spans="1:32" x14ac:dyDescent="0.25">
      <c r="A2112" s="59">
        <v>2095</v>
      </c>
      <c r="B2112" s="60" t="s">
        <v>309</v>
      </c>
      <c r="C2112" s="61" t="s">
        <v>367</v>
      </c>
      <c r="D2112" s="62"/>
      <c r="E2112" s="62">
        <v>214</v>
      </c>
      <c r="F2112" s="62">
        <v>1990</v>
      </c>
      <c r="G2112" s="50">
        <v>987.91399999999999</v>
      </c>
      <c r="H2112" s="50">
        <v>936.48500000000001</v>
      </c>
      <c r="I2112" s="50">
        <v>855.43600000000004</v>
      </c>
      <c r="J2112" s="50">
        <v>782.46</v>
      </c>
      <c r="K2112" s="50">
        <v>696.20799999999997</v>
      </c>
      <c r="L2112" s="50">
        <v>604.99</v>
      </c>
      <c r="M2112" s="50">
        <v>503.18299999999999</v>
      </c>
      <c r="N2112" s="50">
        <v>397.52699999999999</v>
      </c>
      <c r="O2112" s="50">
        <v>307.05700000000002</v>
      </c>
      <c r="P2112" s="50">
        <v>248.91499999999999</v>
      </c>
      <c r="Q2112" s="50">
        <v>230.77699999999999</v>
      </c>
      <c r="R2112" s="50">
        <v>196.44300000000001</v>
      </c>
      <c r="S2112" s="50">
        <v>154.42699999999999</v>
      </c>
      <c r="T2112" s="50">
        <v>114.61199999999999</v>
      </c>
      <c r="U2112" s="50">
        <v>78.242000000000004</v>
      </c>
      <c r="V2112" s="50">
        <v>48.488</v>
      </c>
      <c r="W2112" s="50" t="s">
        <v>311</v>
      </c>
      <c r="X2112" s="50">
        <v>26.015000000000001</v>
      </c>
      <c r="Y2112" s="50">
        <v>10.864000000000001</v>
      </c>
      <c r="Z2112" s="50">
        <v>3.0150000000000001</v>
      </c>
      <c r="AA2112" s="50">
        <v>0.52700000000000002</v>
      </c>
      <c r="AB2112" s="50">
        <v>6.2E-2</v>
      </c>
      <c r="AC2112" s="50" t="str">
        <f t="shared" si="137"/>
        <v>Dominican Republic-1990</v>
      </c>
      <c r="AD2112" s="51">
        <f t="shared" si="138"/>
        <v>4121.9870000000001</v>
      </c>
      <c r="AE2112" s="15">
        <f t="shared" si="139"/>
        <v>0.74276313826317253</v>
      </c>
      <c r="AF2112">
        <f t="shared" si="140"/>
        <v>4.0833420508381693E-2</v>
      </c>
    </row>
    <row r="2113" spans="1:32" x14ac:dyDescent="0.25">
      <c r="A2113" s="59">
        <v>2096</v>
      </c>
      <c r="B2113" s="60" t="s">
        <v>309</v>
      </c>
      <c r="C2113" s="61" t="s">
        <v>423</v>
      </c>
      <c r="D2113" s="62"/>
      <c r="E2113" s="62">
        <v>218</v>
      </c>
      <c r="F2113" s="62">
        <v>1990</v>
      </c>
      <c r="G2113" s="50">
        <v>1417.152</v>
      </c>
      <c r="H2113" s="50">
        <v>1294.8520000000001</v>
      </c>
      <c r="I2113" s="50">
        <v>1193.24</v>
      </c>
      <c r="J2113" s="50">
        <v>1102.499</v>
      </c>
      <c r="K2113" s="50">
        <v>983.74</v>
      </c>
      <c r="L2113" s="50">
        <v>845.18399999999997</v>
      </c>
      <c r="M2113" s="50">
        <v>723.29200000000003</v>
      </c>
      <c r="N2113" s="50">
        <v>612.23500000000001</v>
      </c>
      <c r="O2113" s="50">
        <v>449.084</v>
      </c>
      <c r="P2113" s="50">
        <v>386.31599999999997</v>
      </c>
      <c r="Q2113" s="50">
        <v>312.85199999999998</v>
      </c>
      <c r="R2113" s="50">
        <v>257.77800000000002</v>
      </c>
      <c r="S2113" s="50">
        <v>206.548</v>
      </c>
      <c r="T2113" s="50">
        <v>158.65199999999999</v>
      </c>
      <c r="U2113" s="50">
        <v>116.568</v>
      </c>
      <c r="V2113" s="50">
        <v>83.962999999999994</v>
      </c>
      <c r="W2113" s="50" t="s">
        <v>311</v>
      </c>
      <c r="X2113" s="50">
        <v>45.808999999999997</v>
      </c>
      <c r="Y2113" s="50">
        <v>20.684999999999999</v>
      </c>
      <c r="Z2113" s="50">
        <v>6.2869999999999999</v>
      </c>
      <c r="AA2113" s="50">
        <v>1.2410000000000001</v>
      </c>
      <c r="AB2113" s="50">
        <v>0.114</v>
      </c>
      <c r="AC2113" s="50" t="str">
        <f t="shared" si="137"/>
        <v>Ecuador-1990</v>
      </c>
      <c r="AD2113" s="51">
        <f t="shared" si="138"/>
        <v>5879.5279999999993</v>
      </c>
      <c r="AE2113" s="15">
        <f t="shared" si="139"/>
        <v>0.73791008393871083</v>
      </c>
      <c r="AF2113">
        <f t="shared" si="140"/>
        <v>4.4285038016215382E-2</v>
      </c>
    </row>
    <row r="2114" spans="1:32" x14ac:dyDescent="0.25">
      <c r="A2114" s="59">
        <v>2097</v>
      </c>
      <c r="B2114" s="60" t="s">
        <v>309</v>
      </c>
      <c r="C2114" s="61" t="s">
        <v>424</v>
      </c>
      <c r="D2114" s="62"/>
      <c r="E2114" s="62">
        <v>818</v>
      </c>
      <c r="F2114" s="62">
        <v>1990</v>
      </c>
      <c r="G2114" s="50">
        <v>9041.1329999999998</v>
      </c>
      <c r="H2114" s="50">
        <v>7855.5259999999998</v>
      </c>
      <c r="I2114" s="50">
        <v>6646.0479999999998</v>
      </c>
      <c r="J2114" s="50">
        <v>5580.027</v>
      </c>
      <c r="K2114" s="50">
        <v>4877.0780000000004</v>
      </c>
      <c r="L2114" s="50">
        <v>4212.1779999999999</v>
      </c>
      <c r="M2114" s="50">
        <v>3659.09</v>
      </c>
      <c r="N2114" s="50">
        <v>3055.623</v>
      </c>
      <c r="O2114" s="50">
        <v>2857.7710000000002</v>
      </c>
      <c r="P2114" s="50">
        <v>2041.586</v>
      </c>
      <c r="Q2114" s="50">
        <v>1868.13</v>
      </c>
      <c r="R2114" s="50">
        <v>1696.1990000000001</v>
      </c>
      <c r="S2114" s="50">
        <v>1434.202</v>
      </c>
      <c r="T2114" s="50">
        <v>1060.2270000000001</v>
      </c>
      <c r="U2114" s="50">
        <v>732.23500000000001</v>
      </c>
      <c r="V2114" s="50">
        <v>452.93799999999999</v>
      </c>
      <c r="W2114" s="50" t="s">
        <v>311</v>
      </c>
      <c r="X2114" s="50">
        <v>231.696</v>
      </c>
      <c r="Y2114" s="50">
        <v>86.298000000000002</v>
      </c>
      <c r="Z2114" s="50">
        <v>20.981999999999999</v>
      </c>
      <c r="AA2114" s="50">
        <v>3.028</v>
      </c>
      <c r="AB2114" s="50">
        <v>0.22</v>
      </c>
      <c r="AC2114" s="50" t="str">
        <f t="shared" si="137"/>
        <v>Egypt-1990</v>
      </c>
      <c r="AD2114" s="51">
        <f t="shared" si="138"/>
        <v>31281.884000000002</v>
      </c>
      <c r="AE2114" s="15">
        <f t="shared" si="139"/>
        <v>0.83531832673505191</v>
      </c>
      <c r="AF2114">
        <f t="shared" si="140"/>
        <v>4.7198236280504124E-2</v>
      </c>
    </row>
    <row r="2115" spans="1:32" x14ac:dyDescent="0.25">
      <c r="A2115" s="59">
        <v>2098</v>
      </c>
      <c r="B2115" s="60" t="s">
        <v>309</v>
      </c>
      <c r="C2115" s="61" t="s">
        <v>425</v>
      </c>
      <c r="D2115" s="62"/>
      <c r="E2115" s="62">
        <v>222</v>
      </c>
      <c r="F2115" s="62">
        <v>1990</v>
      </c>
      <c r="G2115" s="50">
        <v>744.43299999999999</v>
      </c>
      <c r="H2115" s="50">
        <v>699.53300000000002</v>
      </c>
      <c r="I2115" s="50">
        <v>654.65800000000002</v>
      </c>
      <c r="J2115" s="50">
        <v>565.17700000000002</v>
      </c>
      <c r="K2115" s="50">
        <v>468.32600000000002</v>
      </c>
      <c r="L2115" s="50">
        <v>393.46199999999999</v>
      </c>
      <c r="M2115" s="50">
        <v>329.262</v>
      </c>
      <c r="N2115" s="50">
        <v>281.916</v>
      </c>
      <c r="O2115" s="50">
        <v>231.94499999999999</v>
      </c>
      <c r="P2115" s="50">
        <v>207.06299999999999</v>
      </c>
      <c r="Q2115" s="50">
        <v>183.5</v>
      </c>
      <c r="R2115" s="50">
        <v>151.26599999999999</v>
      </c>
      <c r="S2115" s="50">
        <v>115.654</v>
      </c>
      <c r="T2115" s="50">
        <v>91.646000000000001</v>
      </c>
      <c r="U2115" s="50">
        <v>64.811999999999998</v>
      </c>
      <c r="V2115" s="50">
        <v>40.795000000000002</v>
      </c>
      <c r="W2115" s="50" t="s">
        <v>311</v>
      </c>
      <c r="X2115" s="50">
        <v>21.363</v>
      </c>
      <c r="Y2115" s="50">
        <v>8.0109999999999992</v>
      </c>
      <c r="Z2115" s="50">
        <v>1.895</v>
      </c>
      <c r="AA2115" s="50">
        <v>0.249</v>
      </c>
      <c r="AB2115" s="50">
        <v>1.7999999999999999E-2</v>
      </c>
      <c r="AC2115" s="50" t="str">
        <f t="shared" si="137"/>
        <v>El Salvador-1990</v>
      </c>
      <c r="AD2115" s="51">
        <f t="shared" si="138"/>
        <v>2927.5710000000004</v>
      </c>
      <c r="AE2115" s="15">
        <f t="shared" si="139"/>
        <v>0.79499796930629496</v>
      </c>
      <c r="AF2115">
        <f t="shared" si="140"/>
        <v>4.5519324260200805E-2</v>
      </c>
    </row>
    <row r="2116" spans="1:32" x14ac:dyDescent="0.25">
      <c r="A2116" s="59">
        <v>2099</v>
      </c>
      <c r="B2116" s="60" t="s">
        <v>309</v>
      </c>
      <c r="C2116" s="61" t="s">
        <v>426</v>
      </c>
      <c r="D2116" s="62"/>
      <c r="E2116" s="62">
        <v>226</v>
      </c>
      <c r="F2116" s="62">
        <v>1990</v>
      </c>
      <c r="G2116" s="50">
        <v>74.334000000000003</v>
      </c>
      <c r="H2116" s="50">
        <v>63.091999999999999</v>
      </c>
      <c r="I2116" s="50">
        <v>45.91</v>
      </c>
      <c r="J2116" s="50">
        <v>36.83</v>
      </c>
      <c r="K2116" s="50">
        <v>36.335000000000001</v>
      </c>
      <c r="L2116" s="50">
        <v>30.128</v>
      </c>
      <c r="M2116" s="50">
        <v>26.63</v>
      </c>
      <c r="N2116" s="50">
        <v>24.216999999999999</v>
      </c>
      <c r="O2116" s="50">
        <v>18.594000000000001</v>
      </c>
      <c r="P2116" s="50">
        <v>16.728000000000002</v>
      </c>
      <c r="Q2116" s="50">
        <v>14.335000000000001</v>
      </c>
      <c r="R2116" s="50">
        <v>12.311999999999999</v>
      </c>
      <c r="S2116" s="50">
        <v>9.875</v>
      </c>
      <c r="T2116" s="50">
        <v>7.4989999999999997</v>
      </c>
      <c r="U2116" s="50">
        <v>5.2140000000000004</v>
      </c>
      <c r="V2116" s="50">
        <v>2.9870000000000001</v>
      </c>
      <c r="W2116" s="50" t="s">
        <v>311</v>
      </c>
      <c r="X2116" s="50">
        <v>1.347</v>
      </c>
      <c r="Y2116" s="50">
        <v>0.40100000000000002</v>
      </c>
      <c r="Z2116" s="50">
        <v>6.8000000000000005E-2</v>
      </c>
      <c r="AA2116" s="50">
        <v>8.9999999999999993E-3</v>
      </c>
      <c r="AB2116" s="50">
        <v>1E-3</v>
      </c>
      <c r="AC2116" s="50" t="str">
        <f t="shared" si="137"/>
        <v>Equatorial Guinea-1990</v>
      </c>
      <c r="AD2116" s="51">
        <f t="shared" si="138"/>
        <v>225.98400000000001</v>
      </c>
      <c r="AE2116" s="15">
        <f t="shared" si="139"/>
        <v>0.88883283772302457</v>
      </c>
      <c r="AF2116">
        <f t="shared" si="140"/>
        <v>4.2817355614189402E-2</v>
      </c>
    </row>
    <row r="2117" spans="1:32" x14ac:dyDescent="0.25">
      <c r="A2117" s="59">
        <v>2100</v>
      </c>
      <c r="B2117" s="60" t="s">
        <v>309</v>
      </c>
      <c r="C2117" s="61" t="s">
        <v>427</v>
      </c>
      <c r="D2117" s="62"/>
      <c r="E2117" s="62">
        <v>232</v>
      </c>
      <c r="F2117" s="62">
        <v>1990</v>
      </c>
      <c r="G2117" s="50">
        <v>550.88900000000001</v>
      </c>
      <c r="H2117" s="50">
        <v>464.74099999999999</v>
      </c>
      <c r="I2117" s="50">
        <v>382.64800000000002</v>
      </c>
      <c r="J2117" s="50">
        <v>319.39999999999998</v>
      </c>
      <c r="K2117" s="50">
        <v>267.803</v>
      </c>
      <c r="L2117" s="50">
        <v>222.453</v>
      </c>
      <c r="M2117" s="50">
        <v>185.214</v>
      </c>
      <c r="N2117" s="50">
        <v>149.39099999999999</v>
      </c>
      <c r="O2117" s="50">
        <v>139.29300000000001</v>
      </c>
      <c r="P2117" s="50">
        <v>117.42400000000001</v>
      </c>
      <c r="Q2117" s="50">
        <v>95.382999999999996</v>
      </c>
      <c r="R2117" s="50">
        <v>75.61</v>
      </c>
      <c r="S2117" s="50">
        <v>56.582999999999998</v>
      </c>
      <c r="T2117" s="50">
        <v>39.896999999999998</v>
      </c>
      <c r="U2117" s="50">
        <v>25.152999999999999</v>
      </c>
      <c r="V2117" s="50">
        <v>13.576000000000001</v>
      </c>
      <c r="W2117" s="50" t="s">
        <v>311</v>
      </c>
      <c r="X2117" s="50">
        <v>5.6929999999999996</v>
      </c>
      <c r="Y2117" s="50">
        <v>1.7689999999999999</v>
      </c>
      <c r="Z2117" s="50">
        <v>0.34699999999999998</v>
      </c>
      <c r="AA2117" s="50">
        <v>4.1000000000000002E-2</v>
      </c>
      <c r="AB2117" s="50">
        <v>3.0000000000000001E-3</v>
      </c>
      <c r="AC2117" s="50" t="str">
        <f t="shared" si="137"/>
        <v>Eritrea-1990</v>
      </c>
      <c r="AD2117" s="51">
        <f t="shared" si="138"/>
        <v>1628.5540000000001</v>
      </c>
      <c r="AE2117" s="15">
        <f t="shared" si="139"/>
        <v>0.91170265155469188</v>
      </c>
      <c r="AF2117">
        <f t="shared" si="140"/>
        <v>2.8570796132722266E-2</v>
      </c>
    </row>
    <row r="2118" spans="1:32" x14ac:dyDescent="0.25">
      <c r="A2118" s="59">
        <v>2101</v>
      </c>
      <c r="B2118" s="60" t="s">
        <v>309</v>
      </c>
      <c r="C2118" s="61" t="s">
        <v>428</v>
      </c>
      <c r="D2118" s="62"/>
      <c r="E2118" s="62">
        <v>233</v>
      </c>
      <c r="F2118" s="62">
        <v>1990</v>
      </c>
      <c r="G2118" s="50">
        <v>119.342</v>
      </c>
      <c r="H2118" s="50">
        <v>116.983</v>
      </c>
      <c r="I2118" s="50">
        <v>110.898</v>
      </c>
      <c r="J2118" s="50">
        <v>108.869</v>
      </c>
      <c r="K2118" s="50">
        <v>106.188</v>
      </c>
      <c r="L2118" s="50">
        <v>114.792</v>
      </c>
      <c r="M2118" s="50">
        <v>119.904</v>
      </c>
      <c r="N2118" s="50">
        <v>114.857</v>
      </c>
      <c r="O2118" s="50">
        <v>104.02</v>
      </c>
      <c r="P2118" s="50">
        <v>87.834000000000003</v>
      </c>
      <c r="Q2118" s="50">
        <v>101.56399999999999</v>
      </c>
      <c r="R2118" s="50">
        <v>90.262</v>
      </c>
      <c r="S2118" s="50">
        <v>87.195999999999998</v>
      </c>
      <c r="T2118" s="50">
        <v>64.468000000000004</v>
      </c>
      <c r="U2118" s="50">
        <v>38.640999999999998</v>
      </c>
      <c r="V2118" s="50">
        <v>39.427999999999997</v>
      </c>
      <c r="W2118" s="50" t="s">
        <v>311</v>
      </c>
      <c r="X2118" s="50">
        <v>25.27</v>
      </c>
      <c r="Y2118" s="50">
        <v>11.125</v>
      </c>
      <c r="Z2118" s="50">
        <v>3.04</v>
      </c>
      <c r="AA2118" s="50">
        <v>0.51400000000000001</v>
      </c>
      <c r="AB2118" s="50">
        <v>4.7E-2</v>
      </c>
      <c r="AC2118" s="50" t="str">
        <f t="shared" si="137"/>
        <v>Estonia-1990</v>
      </c>
      <c r="AD2118" s="51">
        <f t="shared" si="138"/>
        <v>1035.4859999999999</v>
      </c>
      <c r="AE2118" s="15">
        <f t="shared" si="139"/>
        <v>0.51160131571069045</v>
      </c>
      <c r="AF2118">
        <f t="shared" si="140"/>
        <v>0.13201114623539736</v>
      </c>
    </row>
    <row r="2119" spans="1:32" x14ac:dyDescent="0.25">
      <c r="A2119" s="59">
        <v>2102</v>
      </c>
      <c r="B2119" s="60" t="s">
        <v>309</v>
      </c>
      <c r="C2119" s="61" t="s">
        <v>368</v>
      </c>
      <c r="D2119" s="62"/>
      <c r="E2119" s="62">
        <v>242</v>
      </c>
      <c r="F2119" s="62">
        <v>1990</v>
      </c>
      <c r="G2119" s="50">
        <v>99.95</v>
      </c>
      <c r="H2119" s="50">
        <v>95.596000000000004</v>
      </c>
      <c r="I2119" s="50">
        <v>84.528000000000006</v>
      </c>
      <c r="J2119" s="50">
        <v>72.790999999999997</v>
      </c>
      <c r="K2119" s="50">
        <v>66.358000000000004</v>
      </c>
      <c r="L2119" s="50">
        <v>66.11</v>
      </c>
      <c r="M2119" s="50">
        <v>57.920999999999999</v>
      </c>
      <c r="N2119" s="50">
        <v>43.256999999999998</v>
      </c>
      <c r="O2119" s="50">
        <v>35.636000000000003</v>
      </c>
      <c r="P2119" s="50">
        <v>29.797000000000001</v>
      </c>
      <c r="Q2119" s="50">
        <v>23.738</v>
      </c>
      <c r="R2119" s="50">
        <v>18.356000000000002</v>
      </c>
      <c r="S2119" s="50">
        <v>13.221</v>
      </c>
      <c r="T2119" s="50">
        <v>8.9459999999999997</v>
      </c>
      <c r="U2119" s="50">
        <v>6.3520000000000003</v>
      </c>
      <c r="V2119" s="50">
        <v>3.6629999999999998</v>
      </c>
      <c r="W2119" s="50" t="s">
        <v>311</v>
      </c>
      <c r="X2119" s="50">
        <v>1.87</v>
      </c>
      <c r="Y2119" s="50">
        <v>0.47299999999999998</v>
      </c>
      <c r="Z2119" s="50">
        <v>6.0999999999999999E-2</v>
      </c>
      <c r="AA2119" s="50">
        <v>4.0000000000000001E-3</v>
      </c>
      <c r="AB2119" s="50">
        <v>0</v>
      </c>
      <c r="AC2119" s="50" t="str">
        <f t="shared" si="137"/>
        <v>Fiji-1990</v>
      </c>
      <c r="AD2119" s="51">
        <f t="shared" si="138"/>
        <v>427.18500000000006</v>
      </c>
      <c r="AE2119" s="15">
        <f t="shared" si="139"/>
        <v>0.70564977702868781</v>
      </c>
      <c r="AF2119">
        <f t="shared" si="140"/>
        <v>3.021382548684428E-2</v>
      </c>
    </row>
    <row r="2120" spans="1:32" x14ac:dyDescent="0.25">
      <c r="A2120" s="59">
        <v>2103</v>
      </c>
      <c r="B2120" s="60" t="s">
        <v>309</v>
      </c>
      <c r="C2120" s="61" t="s">
        <v>429</v>
      </c>
      <c r="D2120" s="62">
        <v>13</v>
      </c>
      <c r="E2120" s="62">
        <v>246</v>
      </c>
      <c r="F2120" s="62">
        <v>1990</v>
      </c>
      <c r="G2120" s="50">
        <v>311.36599999999999</v>
      </c>
      <c r="H2120" s="50">
        <v>327.43200000000002</v>
      </c>
      <c r="I2120" s="50">
        <v>325.803</v>
      </c>
      <c r="J2120" s="50">
        <v>302.70499999999998</v>
      </c>
      <c r="K2120" s="50">
        <v>348.84699999999998</v>
      </c>
      <c r="L2120" s="50">
        <v>377.77</v>
      </c>
      <c r="M2120" s="50">
        <v>385.79</v>
      </c>
      <c r="N2120" s="50">
        <v>408.57400000000001</v>
      </c>
      <c r="O2120" s="50">
        <v>438.93299999999999</v>
      </c>
      <c r="P2120" s="50">
        <v>311.69799999999998</v>
      </c>
      <c r="Q2120" s="50">
        <v>276.98500000000001</v>
      </c>
      <c r="R2120" s="50">
        <v>254.50200000000001</v>
      </c>
      <c r="S2120" s="50">
        <v>254.554</v>
      </c>
      <c r="T2120" s="50">
        <v>222.483</v>
      </c>
      <c r="U2120" s="50">
        <v>165.178</v>
      </c>
      <c r="V2120" s="50">
        <v>141.20699999999999</v>
      </c>
      <c r="W2120" s="50" t="s">
        <v>311</v>
      </c>
      <c r="X2120" s="50">
        <v>91.320999999999998</v>
      </c>
      <c r="Y2120" s="50">
        <v>38.457999999999998</v>
      </c>
      <c r="Z2120" s="50">
        <v>10.874000000000001</v>
      </c>
      <c r="AA2120" s="50">
        <v>1.6160000000000001</v>
      </c>
      <c r="AB2120" s="50">
        <v>0.126</v>
      </c>
      <c r="AC2120" s="50" t="str">
        <f t="shared" si="137"/>
        <v>Finland-1990</v>
      </c>
      <c r="AD2120" s="51">
        <f t="shared" si="138"/>
        <v>3360.3579999999997</v>
      </c>
      <c r="AE2120" s="15">
        <f t="shared" si="139"/>
        <v>0.48681241701033051</v>
      </c>
      <c r="AF2120">
        <f t="shared" si="140"/>
        <v>0.15520678924355119</v>
      </c>
    </row>
    <row r="2121" spans="1:32" x14ac:dyDescent="0.25">
      <c r="A2121" s="59">
        <v>2104</v>
      </c>
      <c r="B2121" s="60" t="s">
        <v>309</v>
      </c>
      <c r="C2121" s="61" t="s">
        <v>430</v>
      </c>
      <c r="D2121" s="62"/>
      <c r="E2121" s="62">
        <v>250</v>
      </c>
      <c r="F2121" s="62">
        <v>1990</v>
      </c>
      <c r="G2121" s="50">
        <v>3785.67</v>
      </c>
      <c r="H2121" s="50">
        <v>3833.4920000000002</v>
      </c>
      <c r="I2121" s="50">
        <v>3706.9929999999999</v>
      </c>
      <c r="J2121" s="50">
        <v>4212.1949999999997</v>
      </c>
      <c r="K2121" s="50">
        <v>4312.7569999999996</v>
      </c>
      <c r="L2121" s="50">
        <v>4375.6319999999996</v>
      </c>
      <c r="M2121" s="50">
        <v>4263.71</v>
      </c>
      <c r="N2121" s="50">
        <v>4290.067</v>
      </c>
      <c r="O2121" s="50">
        <v>4325.3500000000004</v>
      </c>
      <c r="P2121" s="50">
        <v>2940.5070000000001</v>
      </c>
      <c r="Q2121" s="50">
        <v>2945.7060000000001</v>
      </c>
      <c r="R2121" s="50">
        <v>3079.799</v>
      </c>
      <c r="S2121" s="50">
        <v>2904.1770000000001</v>
      </c>
      <c r="T2121" s="50">
        <v>2854.085</v>
      </c>
      <c r="U2121" s="50">
        <v>1322.7729999999999</v>
      </c>
      <c r="V2121" s="50">
        <v>1718.3330000000001</v>
      </c>
      <c r="W2121" s="50" t="s">
        <v>311</v>
      </c>
      <c r="X2121" s="50">
        <v>1217.05</v>
      </c>
      <c r="Y2121" s="50">
        <v>630.49199999999996</v>
      </c>
      <c r="Z2121" s="50">
        <v>201.97</v>
      </c>
      <c r="AA2121" s="50">
        <v>36.707000000000001</v>
      </c>
      <c r="AB2121" s="50">
        <v>3.37</v>
      </c>
      <c r="AC2121" s="50" t="str">
        <f t="shared" si="137"/>
        <v>France-1990</v>
      </c>
      <c r="AD2121" s="51">
        <f t="shared" si="138"/>
        <v>37649.9</v>
      </c>
      <c r="AE2121" s="15">
        <f t="shared" si="139"/>
        <v>0.51290800241169288</v>
      </c>
      <c r="AF2121">
        <f t="shared" si="140"/>
        <v>0.16303436444605432</v>
      </c>
    </row>
    <row r="2122" spans="1:32" x14ac:dyDescent="0.25">
      <c r="A2122" s="59">
        <v>2105</v>
      </c>
      <c r="B2122" s="60" t="s">
        <v>309</v>
      </c>
      <c r="C2122" s="61" t="s">
        <v>431</v>
      </c>
      <c r="D2122" s="62"/>
      <c r="E2122" s="62">
        <v>254</v>
      </c>
      <c r="F2122" s="62">
        <v>1990</v>
      </c>
      <c r="G2122" s="50">
        <v>15.340999999999999</v>
      </c>
      <c r="H2122" s="50">
        <v>12.547000000000001</v>
      </c>
      <c r="I2122" s="50">
        <v>12.51</v>
      </c>
      <c r="J2122" s="50">
        <v>9.8889999999999993</v>
      </c>
      <c r="K2122" s="50">
        <v>9.3879999999999999</v>
      </c>
      <c r="L2122" s="50">
        <v>10.976000000000001</v>
      </c>
      <c r="M2122" s="50">
        <v>9.8109999999999999</v>
      </c>
      <c r="N2122" s="50">
        <v>9.6920000000000002</v>
      </c>
      <c r="O2122" s="50">
        <v>6.6829999999999998</v>
      </c>
      <c r="P2122" s="50">
        <v>5.4560000000000004</v>
      </c>
      <c r="Q2122" s="50">
        <v>4.218</v>
      </c>
      <c r="R2122" s="50">
        <v>2.649</v>
      </c>
      <c r="S2122" s="50">
        <v>2.4260000000000002</v>
      </c>
      <c r="T2122" s="50">
        <v>1.4470000000000001</v>
      </c>
      <c r="U2122" s="50">
        <v>1.1679999999999999</v>
      </c>
      <c r="V2122" s="50">
        <v>0.90900000000000003</v>
      </c>
      <c r="W2122" s="50" t="s">
        <v>311</v>
      </c>
      <c r="X2122" s="50">
        <v>0.434</v>
      </c>
      <c r="Y2122" s="50">
        <v>0.19</v>
      </c>
      <c r="Z2122" s="50">
        <v>4.4999999999999998E-2</v>
      </c>
      <c r="AA2122" s="50">
        <v>5.0000000000000001E-3</v>
      </c>
      <c r="AB2122" s="50">
        <v>0</v>
      </c>
      <c r="AC2122" s="50" t="str">
        <f t="shared" si="137"/>
        <v>French Guiana-1990</v>
      </c>
      <c r="AD2122" s="51">
        <f t="shared" si="138"/>
        <v>71.188000000000002</v>
      </c>
      <c r="AE2122" s="15">
        <f t="shared" si="139"/>
        <v>0.62645389672416696</v>
      </c>
      <c r="AF2122">
        <f t="shared" si="140"/>
        <v>3.7621206961446781E-2</v>
      </c>
    </row>
    <row r="2123" spans="1:32" x14ac:dyDescent="0.25">
      <c r="A2123" s="59">
        <v>2106</v>
      </c>
      <c r="B2123" s="60" t="s">
        <v>309</v>
      </c>
      <c r="C2123" s="61" t="s">
        <v>369</v>
      </c>
      <c r="D2123" s="62"/>
      <c r="E2123" s="62">
        <v>258</v>
      </c>
      <c r="F2123" s="62">
        <v>1990</v>
      </c>
      <c r="G2123" s="50">
        <v>27.388999999999999</v>
      </c>
      <c r="H2123" s="50">
        <v>22.776</v>
      </c>
      <c r="I2123" s="50">
        <v>20.428000000000001</v>
      </c>
      <c r="J2123" s="50">
        <v>20.399999999999999</v>
      </c>
      <c r="K2123" s="50">
        <v>20.722999999999999</v>
      </c>
      <c r="L2123" s="50">
        <v>16.768000000000001</v>
      </c>
      <c r="M2123" s="50">
        <v>15.183999999999999</v>
      </c>
      <c r="N2123" s="50">
        <v>13.119</v>
      </c>
      <c r="O2123" s="50">
        <v>9.4280000000000008</v>
      </c>
      <c r="P2123" s="50">
        <v>9.3049999999999997</v>
      </c>
      <c r="Q2123" s="50">
        <v>6.3860000000000001</v>
      </c>
      <c r="R2123" s="50">
        <v>5.9930000000000003</v>
      </c>
      <c r="S2123" s="50">
        <v>3.782</v>
      </c>
      <c r="T2123" s="50">
        <v>3.0110000000000001</v>
      </c>
      <c r="U2123" s="50">
        <v>1.4790000000000001</v>
      </c>
      <c r="V2123" s="50">
        <v>1.458</v>
      </c>
      <c r="W2123" s="50" t="s">
        <v>311</v>
      </c>
      <c r="X2123" s="50">
        <v>0.47699999999999998</v>
      </c>
      <c r="Y2123" s="50">
        <v>0.216</v>
      </c>
      <c r="Z2123" s="50">
        <v>4.4999999999999998E-2</v>
      </c>
      <c r="AA2123" s="50">
        <v>8.0000000000000002E-3</v>
      </c>
      <c r="AB2123" s="50">
        <v>0</v>
      </c>
      <c r="AC2123" s="50" t="str">
        <f t="shared" si="137"/>
        <v>French Polynesia-1990</v>
      </c>
      <c r="AD2123" s="51">
        <f t="shared" si="138"/>
        <v>121.08799999999998</v>
      </c>
      <c r="AE2123" s="15">
        <f t="shared" si="139"/>
        <v>0.63827133985200846</v>
      </c>
      <c r="AF2123">
        <f t="shared" si="140"/>
        <v>3.4922605787741097E-2</v>
      </c>
    </row>
    <row r="2124" spans="1:32" x14ac:dyDescent="0.25">
      <c r="A2124" s="59">
        <v>2107</v>
      </c>
      <c r="B2124" s="60" t="s">
        <v>309</v>
      </c>
      <c r="C2124" s="61" t="s">
        <v>432</v>
      </c>
      <c r="D2124" s="62"/>
      <c r="E2124" s="62">
        <v>266</v>
      </c>
      <c r="F2124" s="62">
        <v>1990</v>
      </c>
      <c r="G2124" s="50">
        <v>155.376</v>
      </c>
      <c r="H2124" s="50">
        <v>131.26900000000001</v>
      </c>
      <c r="I2124" s="50">
        <v>109.249</v>
      </c>
      <c r="J2124" s="50">
        <v>91.430999999999997</v>
      </c>
      <c r="K2124" s="50">
        <v>76.519000000000005</v>
      </c>
      <c r="L2124" s="50">
        <v>61.476999999999997</v>
      </c>
      <c r="M2124" s="50">
        <v>50.97</v>
      </c>
      <c r="N2124" s="50">
        <v>44.831000000000003</v>
      </c>
      <c r="O2124" s="50">
        <v>40.194000000000003</v>
      </c>
      <c r="P2124" s="50">
        <v>37.353000000000002</v>
      </c>
      <c r="Q2124" s="50">
        <v>35.124000000000002</v>
      </c>
      <c r="R2124" s="50">
        <v>32.884999999999998</v>
      </c>
      <c r="S2124" s="50">
        <v>28.527000000000001</v>
      </c>
      <c r="T2124" s="50">
        <v>22.167000000000002</v>
      </c>
      <c r="U2124" s="50">
        <v>16.518000000000001</v>
      </c>
      <c r="V2124" s="50">
        <v>10.271000000000001</v>
      </c>
      <c r="W2124" s="50" t="s">
        <v>311</v>
      </c>
      <c r="X2124" s="50">
        <v>5.4329999999999998</v>
      </c>
      <c r="Y2124" s="50">
        <v>2.056</v>
      </c>
      <c r="Z2124" s="50">
        <v>0.49099999999999999</v>
      </c>
      <c r="AA2124" s="50">
        <v>6.6000000000000003E-2</v>
      </c>
      <c r="AB2124" s="50">
        <v>5.0000000000000001E-3</v>
      </c>
      <c r="AC2124" s="50" t="str">
        <f t="shared" si="137"/>
        <v>Gabon-1990</v>
      </c>
      <c r="AD2124" s="51">
        <f t="shared" si="138"/>
        <v>499.31100000000004</v>
      </c>
      <c r="AE2124" s="15">
        <f t="shared" si="139"/>
        <v>0.90705191754237335</v>
      </c>
      <c r="AF2124">
        <f t="shared" si="140"/>
        <v>6.3680386056824981E-2</v>
      </c>
    </row>
    <row r="2125" spans="1:32" x14ac:dyDescent="0.25">
      <c r="A2125" s="59">
        <v>2108</v>
      </c>
      <c r="B2125" s="60" t="s">
        <v>309</v>
      </c>
      <c r="C2125" s="61" t="s">
        <v>433</v>
      </c>
      <c r="D2125" s="62"/>
      <c r="E2125" s="62">
        <v>270</v>
      </c>
      <c r="F2125" s="62">
        <v>1990</v>
      </c>
      <c r="G2125" s="50">
        <v>175.06800000000001</v>
      </c>
      <c r="H2125" s="50">
        <v>137.31899999999999</v>
      </c>
      <c r="I2125" s="50">
        <v>110.408</v>
      </c>
      <c r="J2125" s="50">
        <v>90.501000000000005</v>
      </c>
      <c r="K2125" s="50">
        <v>92.902000000000001</v>
      </c>
      <c r="L2125" s="50">
        <v>75.561999999999998</v>
      </c>
      <c r="M2125" s="50">
        <v>60.627000000000002</v>
      </c>
      <c r="N2125" s="50">
        <v>44.398000000000003</v>
      </c>
      <c r="O2125" s="50">
        <v>29.111000000000001</v>
      </c>
      <c r="P2125" s="50">
        <v>27.260999999999999</v>
      </c>
      <c r="Q2125" s="50">
        <v>19.155000000000001</v>
      </c>
      <c r="R2125" s="50">
        <v>16.236999999999998</v>
      </c>
      <c r="S2125" s="50">
        <v>13.14</v>
      </c>
      <c r="T2125" s="50">
        <v>10.978999999999999</v>
      </c>
      <c r="U2125" s="50">
        <v>7.984</v>
      </c>
      <c r="V2125" s="50">
        <v>4.218</v>
      </c>
      <c r="W2125" s="50" t="s">
        <v>311</v>
      </c>
      <c r="X2125" s="50">
        <v>1.6020000000000001</v>
      </c>
      <c r="Y2125" s="50">
        <v>0.30599999999999999</v>
      </c>
      <c r="Z2125" s="50">
        <v>0.03</v>
      </c>
      <c r="AA2125" s="50">
        <v>0</v>
      </c>
      <c r="AB2125" s="50">
        <v>0</v>
      </c>
      <c r="AC2125" s="50" t="str">
        <f t="shared" si="137"/>
        <v>Gambia-1990</v>
      </c>
      <c r="AD2125" s="51">
        <f t="shared" si="138"/>
        <v>468.89400000000006</v>
      </c>
      <c r="AE2125" s="15">
        <f t="shared" si="139"/>
        <v>0.95525641189693167</v>
      </c>
      <c r="AF2125">
        <f t="shared" si="140"/>
        <v>2.8170135551745065E-2</v>
      </c>
    </row>
    <row r="2126" spans="1:32" x14ac:dyDescent="0.25">
      <c r="A2126" s="59">
        <v>2109</v>
      </c>
      <c r="B2126" s="60" t="s">
        <v>309</v>
      </c>
      <c r="C2126" s="61" t="s">
        <v>434</v>
      </c>
      <c r="D2126" s="62">
        <v>14</v>
      </c>
      <c r="E2126" s="62">
        <v>268</v>
      </c>
      <c r="F2126" s="62">
        <v>1990</v>
      </c>
      <c r="G2126" s="50">
        <v>464.79199999999997</v>
      </c>
      <c r="H2126" s="50">
        <v>455.24200000000002</v>
      </c>
      <c r="I2126" s="50">
        <v>425.00099999999998</v>
      </c>
      <c r="J2126" s="50">
        <v>413.12599999999998</v>
      </c>
      <c r="K2126" s="50">
        <v>413.14800000000002</v>
      </c>
      <c r="L2126" s="50">
        <v>446.589</v>
      </c>
      <c r="M2126" s="50">
        <v>426.72300000000001</v>
      </c>
      <c r="N2126" s="50">
        <v>366.30599999999998</v>
      </c>
      <c r="O2126" s="50">
        <v>284.92099999999999</v>
      </c>
      <c r="P2126" s="50">
        <v>254.83699999999999</v>
      </c>
      <c r="Q2126" s="50">
        <v>358.608</v>
      </c>
      <c r="R2126" s="50">
        <v>287.77499999999998</v>
      </c>
      <c r="S2126" s="50">
        <v>309.61099999999999</v>
      </c>
      <c r="T2126" s="50">
        <v>187.578</v>
      </c>
      <c r="U2126" s="50">
        <v>117.593</v>
      </c>
      <c r="V2126" s="50">
        <v>106.038</v>
      </c>
      <c r="W2126" s="50" t="s">
        <v>311</v>
      </c>
      <c r="X2126" s="50">
        <v>56.372999999999998</v>
      </c>
      <c r="Y2126" s="50">
        <v>27.407</v>
      </c>
      <c r="Z2126" s="50">
        <v>7.1859999999999999</v>
      </c>
      <c r="AA2126" s="50">
        <v>1.3480000000000001</v>
      </c>
      <c r="AB2126" s="50">
        <v>0.17</v>
      </c>
      <c r="AC2126" s="50" t="str">
        <f t="shared" si="137"/>
        <v>Georgia-1990</v>
      </c>
      <c r="AD2126" s="51">
        <f t="shared" si="138"/>
        <v>3561.6439999999998</v>
      </c>
      <c r="AE2126" s="15">
        <f t="shared" si="139"/>
        <v>0.51906591450465012</v>
      </c>
      <c r="AF2126">
        <f t="shared" si="140"/>
        <v>0.10265456533838876</v>
      </c>
    </row>
    <row r="2127" spans="1:32" x14ac:dyDescent="0.25">
      <c r="A2127" s="59">
        <v>2110</v>
      </c>
      <c r="B2127" s="60" t="s">
        <v>309</v>
      </c>
      <c r="C2127" s="61" t="s">
        <v>258</v>
      </c>
      <c r="D2127" s="62"/>
      <c r="E2127" s="62">
        <v>276</v>
      </c>
      <c r="F2127" s="62">
        <v>1990</v>
      </c>
      <c r="G2127" s="50">
        <v>4358.3789999999999</v>
      </c>
      <c r="H2127" s="50">
        <v>4260.2309999999998</v>
      </c>
      <c r="I2127" s="50">
        <v>4018.4810000000002</v>
      </c>
      <c r="J2127" s="50">
        <v>4487.6139999999996</v>
      </c>
      <c r="K2127" s="50">
        <v>6421.3149999999996</v>
      </c>
      <c r="L2127" s="50">
        <v>6902.0150000000003</v>
      </c>
      <c r="M2127" s="50">
        <v>6225.5540000000001</v>
      </c>
      <c r="N2127" s="50">
        <v>5533.857</v>
      </c>
      <c r="O2127" s="50">
        <v>4888.92</v>
      </c>
      <c r="P2127" s="50">
        <v>5342.12</v>
      </c>
      <c r="Q2127" s="50">
        <v>5974.0029999999997</v>
      </c>
      <c r="R2127" s="50">
        <v>4581.1760000000004</v>
      </c>
      <c r="S2127" s="50">
        <v>4339.0060000000003</v>
      </c>
      <c r="T2127" s="50">
        <v>3818.6840000000002</v>
      </c>
      <c r="U2127" s="50">
        <v>2266.8049999999998</v>
      </c>
      <c r="V2127" s="50">
        <v>2745.3850000000002</v>
      </c>
      <c r="W2127" s="50" t="s">
        <v>311</v>
      </c>
      <c r="X2127" s="50">
        <v>1879.5119999999999</v>
      </c>
      <c r="Y2127" s="50">
        <v>818.15800000000002</v>
      </c>
      <c r="Z2127" s="50">
        <v>221.898</v>
      </c>
      <c r="AA2127" s="50">
        <v>32.761000000000003</v>
      </c>
      <c r="AB2127" s="50">
        <v>2.452</v>
      </c>
      <c r="AC2127" s="50" t="str">
        <f t="shared" si="137"/>
        <v>Germany-1990</v>
      </c>
      <c r="AD2127" s="51">
        <f t="shared" si="138"/>
        <v>54695.58</v>
      </c>
      <c r="AE2127" s="15">
        <f t="shared" si="139"/>
        <v>0.44652138253219004</v>
      </c>
      <c r="AF2127">
        <f t="shared" si="140"/>
        <v>0.17503620196501637</v>
      </c>
    </row>
    <row r="2128" spans="1:32" x14ac:dyDescent="0.25">
      <c r="A2128" s="59">
        <v>2111</v>
      </c>
      <c r="B2128" s="60" t="s">
        <v>309</v>
      </c>
      <c r="C2128" s="61" t="s">
        <v>435</v>
      </c>
      <c r="D2128" s="62"/>
      <c r="E2128" s="62">
        <v>288</v>
      </c>
      <c r="F2128" s="62">
        <v>1990</v>
      </c>
      <c r="G2128" s="50">
        <v>2455.8429999999998</v>
      </c>
      <c r="H2128" s="50">
        <v>2115.0169999999998</v>
      </c>
      <c r="I2128" s="50">
        <v>1838.8340000000001</v>
      </c>
      <c r="J2128" s="50">
        <v>1596.1479999999999</v>
      </c>
      <c r="K2128" s="50">
        <v>1355.7270000000001</v>
      </c>
      <c r="L2128" s="50">
        <v>1109.0909999999999</v>
      </c>
      <c r="M2128" s="50">
        <v>884.10699999999997</v>
      </c>
      <c r="N2128" s="50">
        <v>701.29499999999996</v>
      </c>
      <c r="O2128" s="50">
        <v>642.94100000000003</v>
      </c>
      <c r="P2128" s="50">
        <v>516.05799999999999</v>
      </c>
      <c r="Q2128" s="50">
        <v>417.44600000000003</v>
      </c>
      <c r="R2128" s="50">
        <v>333.51100000000002</v>
      </c>
      <c r="S2128" s="50">
        <v>257.74599999999998</v>
      </c>
      <c r="T2128" s="50">
        <v>187.42</v>
      </c>
      <c r="U2128" s="50">
        <v>120.736</v>
      </c>
      <c r="V2128" s="50">
        <v>64.400000000000006</v>
      </c>
      <c r="W2128" s="50" t="s">
        <v>311</v>
      </c>
      <c r="X2128" s="50">
        <v>25.009</v>
      </c>
      <c r="Y2128" s="50">
        <v>6.0810000000000004</v>
      </c>
      <c r="Z2128" s="50">
        <v>0.79300000000000004</v>
      </c>
      <c r="AA2128" s="50">
        <v>5.5E-2</v>
      </c>
      <c r="AB2128" s="50">
        <v>2E-3</v>
      </c>
      <c r="AC2128" s="50" t="str">
        <f t="shared" si="137"/>
        <v>Ghana-1990</v>
      </c>
      <c r="AD2128" s="51">
        <f t="shared" si="138"/>
        <v>7814.0700000000006</v>
      </c>
      <c r="AE2128" s="15">
        <f t="shared" si="139"/>
        <v>0.87204107462564306</v>
      </c>
      <c r="AF2128">
        <f t="shared" si="140"/>
        <v>2.8438042138494428E-2</v>
      </c>
    </row>
    <row r="2129" spans="1:32" x14ac:dyDescent="0.25">
      <c r="A2129" s="59">
        <v>2112</v>
      </c>
      <c r="B2129" s="60" t="s">
        <v>309</v>
      </c>
      <c r="C2129" s="61" t="s">
        <v>436</v>
      </c>
      <c r="D2129" s="62"/>
      <c r="E2129" s="62">
        <v>300</v>
      </c>
      <c r="F2129" s="62">
        <v>1990</v>
      </c>
      <c r="G2129" s="50">
        <v>570.93799999999999</v>
      </c>
      <c r="H2129" s="50">
        <v>692.57799999999997</v>
      </c>
      <c r="I2129" s="50">
        <v>761.87</v>
      </c>
      <c r="J2129" s="50">
        <v>783.34900000000005</v>
      </c>
      <c r="K2129" s="50">
        <v>809.91</v>
      </c>
      <c r="L2129" s="50">
        <v>746.279</v>
      </c>
      <c r="M2129" s="50">
        <v>750.04600000000005</v>
      </c>
      <c r="N2129" s="50">
        <v>673.51400000000001</v>
      </c>
      <c r="O2129" s="50">
        <v>665.69100000000003</v>
      </c>
      <c r="P2129" s="50">
        <v>531.16200000000003</v>
      </c>
      <c r="Q2129" s="50">
        <v>635.14700000000005</v>
      </c>
      <c r="R2129" s="50">
        <v>655.25300000000004</v>
      </c>
      <c r="S2129" s="50">
        <v>584.60500000000002</v>
      </c>
      <c r="T2129" s="50">
        <v>453.55599999999998</v>
      </c>
      <c r="U2129" s="50">
        <v>343.71100000000001</v>
      </c>
      <c r="V2129" s="50">
        <v>283.41699999999997</v>
      </c>
      <c r="W2129" s="50" t="s">
        <v>311</v>
      </c>
      <c r="X2129" s="50">
        <v>189.57599999999999</v>
      </c>
      <c r="Y2129" s="50">
        <v>86.311000000000007</v>
      </c>
      <c r="Z2129" s="50">
        <v>26.533000000000001</v>
      </c>
      <c r="AA2129" s="50">
        <v>4.6719999999999997</v>
      </c>
      <c r="AB2129" s="50">
        <v>0.41899999999999998</v>
      </c>
      <c r="AC2129" s="50" t="str">
        <f t="shared" si="137"/>
        <v>Greece-1990</v>
      </c>
      <c r="AD2129" s="51">
        <f t="shared" si="138"/>
        <v>6834.9560000000001</v>
      </c>
      <c r="AE2129" s="15">
        <f t="shared" si="139"/>
        <v>0.49942984270857049</v>
      </c>
      <c r="AF2129">
        <f t="shared" si="140"/>
        <v>0.15667510351180575</v>
      </c>
    </row>
    <row r="2130" spans="1:32" x14ac:dyDescent="0.25">
      <c r="A2130" s="59">
        <v>2113</v>
      </c>
      <c r="B2130" s="60" t="s">
        <v>309</v>
      </c>
      <c r="C2130" s="61" t="s">
        <v>370</v>
      </c>
      <c r="D2130" s="62"/>
      <c r="E2130" s="62">
        <v>308</v>
      </c>
      <c r="F2130" s="62">
        <v>1990</v>
      </c>
      <c r="G2130" s="50">
        <v>14.8</v>
      </c>
      <c r="H2130" s="50">
        <v>12.879</v>
      </c>
      <c r="I2130" s="50">
        <v>9.7959999999999994</v>
      </c>
      <c r="J2130" s="50">
        <v>10.069000000000001</v>
      </c>
      <c r="K2130" s="50">
        <v>7.48</v>
      </c>
      <c r="L2130" s="50">
        <v>7.1529999999999996</v>
      </c>
      <c r="M2130" s="50">
        <v>6.1829999999999998</v>
      </c>
      <c r="N2130" s="50">
        <v>4.96</v>
      </c>
      <c r="O2130" s="50">
        <v>3.6549999999999998</v>
      </c>
      <c r="P2130" s="50">
        <v>2.661</v>
      </c>
      <c r="Q2130" s="50">
        <v>3.3580000000000001</v>
      </c>
      <c r="R2130" s="50">
        <v>2.5339999999999998</v>
      </c>
      <c r="S2130" s="50">
        <v>3.1579999999999999</v>
      </c>
      <c r="T2130" s="50">
        <v>2.673</v>
      </c>
      <c r="U2130" s="50">
        <v>2.476</v>
      </c>
      <c r="V2130" s="50">
        <v>1.2709999999999999</v>
      </c>
      <c r="W2130" s="50" t="s">
        <v>311</v>
      </c>
      <c r="X2130" s="50">
        <v>0.81</v>
      </c>
      <c r="Y2130" s="50">
        <v>0.28899999999999998</v>
      </c>
      <c r="Z2130" s="50">
        <v>7.1999999999999995E-2</v>
      </c>
      <c r="AA2130" s="50">
        <v>6.0000000000000001E-3</v>
      </c>
      <c r="AB2130" s="50">
        <v>0</v>
      </c>
      <c r="AC2130" s="50" t="str">
        <f t="shared" si="137"/>
        <v>Grenada-1990</v>
      </c>
      <c r="AD2130" s="51">
        <f t="shared" si="138"/>
        <v>51.210999999999999</v>
      </c>
      <c r="AE2130" s="15">
        <f t="shared" si="139"/>
        <v>0.88012341098592117</v>
      </c>
      <c r="AF2130">
        <f t="shared" si="140"/>
        <v>8.5661772996865337E-2</v>
      </c>
    </row>
    <row r="2131" spans="1:32" x14ac:dyDescent="0.25">
      <c r="A2131" s="59">
        <v>2114</v>
      </c>
      <c r="B2131" s="60" t="s">
        <v>309</v>
      </c>
      <c r="C2131" s="61" t="s">
        <v>371</v>
      </c>
      <c r="D2131" s="62">
        <v>5</v>
      </c>
      <c r="E2131" s="62">
        <v>312</v>
      </c>
      <c r="F2131" s="62">
        <v>1990</v>
      </c>
      <c r="G2131" s="50">
        <v>32.843000000000004</v>
      </c>
      <c r="H2131" s="50">
        <v>32.909999999999997</v>
      </c>
      <c r="I2131" s="50">
        <v>39.280999999999999</v>
      </c>
      <c r="J2131" s="50">
        <v>40.731999999999999</v>
      </c>
      <c r="K2131" s="50">
        <v>34.648000000000003</v>
      </c>
      <c r="L2131" s="50">
        <v>35.784999999999997</v>
      </c>
      <c r="M2131" s="50">
        <v>29.193999999999999</v>
      </c>
      <c r="N2131" s="50">
        <v>26.597000000000001</v>
      </c>
      <c r="O2131" s="50">
        <v>22.855</v>
      </c>
      <c r="P2131" s="50">
        <v>17.72</v>
      </c>
      <c r="Q2131" s="50">
        <v>15.755000000000001</v>
      </c>
      <c r="R2131" s="50">
        <v>13.898</v>
      </c>
      <c r="S2131" s="50">
        <v>12.532999999999999</v>
      </c>
      <c r="T2131" s="50">
        <v>10.891</v>
      </c>
      <c r="U2131" s="50">
        <v>7.8369999999999997</v>
      </c>
      <c r="V2131" s="50">
        <v>6.093</v>
      </c>
      <c r="W2131" s="50" t="s">
        <v>311</v>
      </c>
      <c r="X2131" s="50">
        <v>3.5179999999999998</v>
      </c>
      <c r="Y2131" s="50">
        <v>1.9470000000000001</v>
      </c>
      <c r="Z2131" s="50">
        <v>0.65200000000000002</v>
      </c>
      <c r="AA2131" s="50">
        <v>0.16400000000000001</v>
      </c>
      <c r="AB2131" s="50">
        <v>2.5000000000000001E-2</v>
      </c>
      <c r="AC2131" s="50" t="str">
        <f t="shared" ref="AC2131:AC2194" si="141">C2131&amp;"-"&amp;F2131</f>
        <v>Guadeloupe-1990</v>
      </c>
      <c r="AD2131" s="51">
        <f t="shared" ref="AD2131:AD2194" si="142">SUM(J2131:S2131)</f>
        <v>249.71699999999996</v>
      </c>
      <c r="AE2131" s="15">
        <f t="shared" ref="AE2131:AE2194" si="143">IF(W2131="…",SUM(G2131:I2131,T2131:V2131,X2131:AB2131)/SUM(J2131:S2131),SUM(G2131:I2131,T2131:W2131)/SUM(J2131:S2131))</f>
        <v>0.54526123571883367</v>
      </c>
      <c r="AF2131">
        <f t="shared" ref="AF2131:AF2194" si="144">IF(W2131="…",SUM(T2131:V2131,X2131:AB2131)/SUM(G2131:S2131),SUM(T2131:W2131)/SUM(G2131:S2131))</f>
        <v>8.7743233986655442E-2</v>
      </c>
    </row>
    <row r="2132" spans="1:32" x14ac:dyDescent="0.25">
      <c r="A2132" s="59">
        <v>2115</v>
      </c>
      <c r="B2132" s="60" t="s">
        <v>309</v>
      </c>
      <c r="C2132" s="61" t="s">
        <v>372</v>
      </c>
      <c r="D2132" s="62"/>
      <c r="E2132" s="62">
        <v>316</v>
      </c>
      <c r="F2132" s="62">
        <v>1990</v>
      </c>
      <c r="G2132" s="50">
        <v>14.914</v>
      </c>
      <c r="H2132" s="50">
        <v>12.663</v>
      </c>
      <c r="I2132" s="50">
        <v>11.395</v>
      </c>
      <c r="J2132" s="50">
        <v>11.845000000000001</v>
      </c>
      <c r="K2132" s="50">
        <v>13.948</v>
      </c>
      <c r="L2132" s="50">
        <v>13.154</v>
      </c>
      <c r="M2132" s="50">
        <v>11.506</v>
      </c>
      <c r="N2132" s="50">
        <v>9.8539999999999992</v>
      </c>
      <c r="O2132" s="50">
        <v>8.1020000000000003</v>
      </c>
      <c r="P2132" s="50">
        <v>5.4960000000000004</v>
      </c>
      <c r="Q2132" s="50">
        <v>4.8070000000000004</v>
      </c>
      <c r="R2132" s="50">
        <v>4.0730000000000004</v>
      </c>
      <c r="S2132" s="50">
        <v>3.544</v>
      </c>
      <c r="T2132" s="50">
        <v>2.411</v>
      </c>
      <c r="U2132" s="50">
        <v>1.357</v>
      </c>
      <c r="V2132" s="50">
        <v>0.78900000000000003</v>
      </c>
      <c r="W2132" s="50" t="s">
        <v>311</v>
      </c>
      <c r="X2132" s="50">
        <v>0.435</v>
      </c>
      <c r="Y2132" s="50">
        <v>0.155</v>
      </c>
      <c r="Z2132" s="50">
        <v>0.03</v>
      </c>
      <c r="AA2132" s="50">
        <v>4.0000000000000001E-3</v>
      </c>
      <c r="AB2132" s="50">
        <v>0</v>
      </c>
      <c r="AC2132" s="50" t="str">
        <f t="shared" si="141"/>
        <v>Guam-1990</v>
      </c>
      <c r="AD2132" s="51">
        <f t="shared" si="142"/>
        <v>86.328999999999994</v>
      </c>
      <c r="AE2132" s="15">
        <f t="shared" si="143"/>
        <v>0.51145038167938939</v>
      </c>
      <c r="AF2132">
        <f t="shared" si="144"/>
        <v>4.1348432973400052E-2</v>
      </c>
    </row>
    <row r="2133" spans="1:32" x14ac:dyDescent="0.25">
      <c r="A2133" s="59">
        <v>2116</v>
      </c>
      <c r="B2133" s="60" t="s">
        <v>309</v>
      </c>
      <c r="C2133" s="61" t="s">
        <v>437</v>
      </c>
      <c r="D2133" s="62"/>
      <c r="E2133" s="62">
        <v>320</v>
      </c>
      <c r="F2133" s="62">
        <v>1990</v>
      </c>
      <c r="G2133" s="50">
        <v>1579.828</v>
      </c>
      <c r="H2133" s="50">
        <v>1429.4159999999999</v>
      </c>
      <c r="I2133" s="50">
        <v>1238.3009999999999</v>
      </c>
      <c r="J2133" s="50">
        <v>1020.744</v>
      </c>
      <c r="K2133" s="50">
        <v>799.88300000000004</v>
      </c>
      <c r="L2133" s="50">
        <v>633.73900000000003</v>
      </c>
      <c r="M2133" s="50">
        <v>524.42100000000005</v>
      </c>
      <c r="N2133" s="50">
        <v>449.33</v>
      </c>
      <c r="O2133" s="50">
        <v>331.65800000000002</v>
      </c>
      <c r="P2133" s="50">
        <v>281.053</v>
      </c>
      <c r="Q2133" s="50">
        <v>250.90299999999999</v>
      </c>
      <c r="R2133" s="50">
        <v>225.23599999999999</v>
      </c>
      <c r="S2133" s="50">
        <v>188.011</v>
      </c>
      <c r="T2133" s="50">
        <v>134.327</v>
      </c>
      <c r="U2133" s="50">
        <v>86.204999999999998</v>
      </c>
      <c r="V2133" s="50">
        <v>52.401000000000003</v>
      </c>
      <c r="W2133" s="50" t="s">
        <v>311</v>
      </c>
      <c r="X2133" s="50">
        <v>25.530999999999999</v>
      </c>
      <c r="Y2133" s="50">
        <v>10.114000000000001</v>
      </c>
      <c r="Z2133" s="50">
        <v>2.3740000000000001</v>
      </c>
      <c r="AA2133" s="50">
        <v>0.314</v>
      </c>
      <c r="AB2133" s="50">
        <v>2.4E-2</v>
      </c>
      <c r="AC2133" s="50" t="str">
        <f t="shared" si="141"/>
        <v>Guatemala-1990</v>
      </c>
      <c r="AD2133" s="51">
        <f t="shared" si="142"/>
        <v>4704.9780000000001</v>
      </c>
      <c r="AE2133" s="15">
        <f t="shared" si="143"/>
        <v>0.9689386432837731</v>
      </c>
      <c r="AF2133">
        <f t="shared" si="144"/>
        <v>3.4771203603721532E-2</v>
      </c>
    </row>
    <row r="2134" spans="1:32" x14ac:dyDescent="0.25">
      <c r="A2134" s="59">
        <v>2117</v>
      </c>
      <c r="B2134" s="60" t="s">
        <v>309</v>
      </c>
      <c r="C2134" s="61" t="s">
        <v>438</v>
      </c>
      <c r="D2134" s="62"/>
      <c r="E2134" s="62">
        <v>324</v>
      </c>
      <c r="F2134" s="62">
        <v>1990</v>
      </c>
      <c r="G2134" s="50">
        <v>1080.2940000000001</v>
      </c>
      <c r="H2134" s="50">
        <v>855.75900000000001</v>
      </c>
      <c r="I2134" s="50">
        <v>710.18200000000002</v>
      </c>
      <c r="J2134" s="50">
        <v>587.48299999999995</v>
      </c>
      <c r="K2134" s="50">
        <v>495.60300000000001</v>
      </c>
      <c r="L2134" s="50">
        <v>435.58100000000002</v>
      </c>
      <c r="M2134" s="50">
        <v>383.95600000000002</v>
      </c>
      <c r="N2134" s="50">
        <v>335.86200000000002</v>
      </c>
      <c r="O2134" s="50">
        <v>250.60900000000001</v>
      </c>
      <c r="P2134" s="50">
        <v>221.148</v>
      </c>
      <c r="Q2134" s="50">
        <v>189.119</v>
      </c>
      <c r="R2134" s="50">
        <v>157.721</v>
      </c>
      <c r="S2134" s="50">
        <v>128.864</v>
      </c>
      <c r="T2134" s="50">
        <v>97.328999999999994</v>
      </c>
      <c r="U2134" s="50">
        <v>63.8</v>
      </c>
      <c r="V2134" s="50">
        <v>33.164000000000001</v>
      </c>
      <c r="W2134" s="50" t="s">
        <v>311</v>
      </c>
      <c r="X2134" s="50">
        <v>11.754</v>
      </c>
      <c r="Y2134" s="50">
        <v>2.5649999999999999</v>
      </c>
      <c r="Z2134" s="50">
        <v>0.28599999999999998</v>
      </c>
      <c r="AA2134" s="50">
        <v>1.4999999999999999E-2</v>
      </c>
      <c r="AB2134" s="50">
        <v>0</v>
      </c>
      <c r="AC2134" s="50" t="str">
        <f t="shared" si="141"/>
        <v>Guinea-1990</v>
      </c>
      <c r="AD2134" s="51">
        <f t="shared" si="142"/>
        <v>3185.9460000000004</v>
      </c>
      <c r="AE2134" s="15">
        <f t="shared" si="143"/>
        <v>0.89616961492756009</v>
      </c>
      <c r="AF2134">
        <f t="shared" si="144"/>
        <v>3.582073327285281E-2</v>
      </c>
    </row>
    <row r="2135" spans="1:32" x14ac:dyDescent="0.25">
      <c r="A2135" s="59">
        <v>2118</v>
      </c>
      <c r="B2135" s="60" t="s">
        <v>309</v>
      </c>
      <c r="C2135" s="61" t="s">
        <v>373</v>
      </c>
      <c r="D2135" s="62"/>
      <c r="E2135" s="62">
        <v>624</v>
      </c>
      <c r="F2135" s="62">
        <v>1990</v>
      </c>
      <c r="G2135" s="50">
        <v>186.648</v>
      </c>
      <c r="H2135" s="50">
        <v>155.41999999999999</v>
      </c>
      <c r="I2135" s="50">
        <v>124.90600000000001</v>
      </c>
      <c r="J2135" s="50">
        <v>100.70699999999999</v>
      </c>
      <c r="K2135" s="50">
        <v>79.91</v>
      </c>
      <c r="L2135" s="50">
        <v>69.176000000000002</v>
      </c>
      <c r="M2135" s="50">
        <v>62.640999999999998</v>
      </c>
      <c r="N2135" s="50">
        <v>57.793999999999997</v>
      </c>
      <c r="O2135" s="50">
        <v>42.326999999999998</v>
      </c>
      <c r="P2135" s="50">
        <v>34.408999999999999</v>
      </c>
      <c r="Q2135" s="50">
        <v>25.936</v>
      </c>
      <c r="R2135" s="50">
        <v>21.856000000000002</v>
      </c>
      <c r="S2135" s="50">
        <v>18.355</v>
      </c>
      <c r="T2135" s="50">
        <v>14.000999999999999</v>
      </c>
      <c r="U2135" s="50">
        <v>9.9280000000000008</v>
      </c>
      <c r="V2135" s="50">
        <v>5.6980000000000004</v>
      </c>
      <c r="W2135" s="50" t="s">
        <v>311</v>
      </c>
      <c r="X2135" s="50">
        <v>2.0670000000000002</v>
      </c>
      <c r="Y2135" s="50">
        <v>0.433</v>
      </c>
      <c r="Z2135" s="50">
        <v>6.4000000000000001E-2</v>
      </c>
      <c r="AA2135" s="50">
        <v>4.0000000000000001E-3</v>
      </c>
      <c r="AB2135" s="50">
        <v>0</v>
      </c>
      <c r="AC2135" s="50" t="str">
        <f t="shared" si="141"/>
        <v>Guinea-Bissau-1990</v>
      </c>
      <c r="AD2135" s="51">
        <f t="shared" si="142"/>
        <v>513.11099999999999</v>
      </c>
      <c r="AE2135" s="15">
        <f t="shared" si="143"/>
        <v>0.97282849130110249</v>
      </c>
      <c r="AF2135">
        <f t="shared" si="144"/>
        <v>3.2849191651744492E-2</v>
      </c>
    </row>
    <row r="2136" spans="1:32" x14ac:dyDescent="0.25">
      <c r="A2136" s="59">
        <v>2119</v>
      </c>
      <c r="B2136" s="60" t="s">
        <v>309</v>
      </c>
      <c r="C2136" s="61" t="s">
        <v>374</v>
      </c>
      <c r="D2136" s="62"/>
      <c r="E2136" s="62">
        <v>328</v>
      </c>
      <c r="F2136" s="62">
        <v>1990</v>
      </c>
      <c r="G2136" s="50">
        <v>89.882999999999996</v>
      </c>
      <c r="H2136" s="50">
        <v>89.98</v>
      </c>
      <c r="I2136" s="50">
        <v>88.843999999999994</v>
      </c>
      <c r="J2136" s="50">
        <v>85.275000000000006</v>
      </c>
      <c r="K2136" s="50">
        <v>79.302000000000007</v>
      </c>
      <c r="L2136" s="50">
        <v>69.004999999999995</v>
      </c>
      <c r="M2136" s="50">
        <v>56.103999999999999</v>
      </c>
      <c r="N2136" s="50">
        <v>43.752000000000002</v>
      </c>
      <c r="O2136" s="50">
        <v>34.604999999999997</v>
      </c>
      <c r="P2136" s="50">
        <v>25.472000000000001</v>
      </c>
      <c r="Q2136" s="50">
        <v>21.870999999999999</v>
      </c>
      <c r="R2136" s="50">
        <v>16.463000000000001</v>
      </c>
      <c r="S2136" s="50">
        <v>13.499000000000001</v>
      </c>
      <c r="T2136" s="50">
        <v>12.573</v>
      </c>
      <c r="U2136" s="50">
        <v>7.2939999999999996</v>
      </c>
      <c r="V2136" s="50">
        <v>4.3449999999999998</v>
      </c>
      <c r="W2136" s="50" t="s">
        <v>311</v>
      </c>
      <c r="X2136" s="50">
        <v>3.3</v>
      </c>
      <c r="Y2136" s="50">
        <v>1.454</v>
      </c>
      <c r="Z2136" s="50">
        <v>0.25600000000000001</v>
      </c>
      <c r="AA2136" s="50">
        <v>0.03</v>
      </c>
      <c r="AB2136" s="50">
        <v>2E-3</v>
      </c>
      <c r="AC2136" s="50" t="str">
        <f t="shared" si="141"/>
        <v>Guyana-1990</v>
      </c>
      <c r="AD2136" s="51">
        <f t="shared" si="142"/>
        <v>445.34800000000001</v>
      </c>
      <c r="AE2136" s="15">
        <f t="shared" si="143"/>
        <v>0.66905206714748899</v>
      </c>
      <c r="AF2136">
        <f t="shared" si="144"/>
        <v>4.0968832933037373E-2</v>
      </c>
    </row>
    <row r="2137" spans="1:32" x14ac:dyDescent="0.25">
      <c r="A2137" s="59">
        <v>2120</v>
      </c>
      <c r="B2137" s="60" t="s">
        <v>309</v>
      </c>
      <c r="C2137" s="61" t="s">
        <v>375</v>
      </c>
      <c r="D2137" s="62"/>
      <c r="E2137" s="62">
        <v>332</v>
      </c>
      <c r="F2137" s="62">
        <v>1990</v>
      </c>
      <c r="G2137" s="50">
        <v>1158.5740000000001</v>
      </c>
      <c r="H2137" s="50">
        <v>1056.8610000000001</v>
      </c>
      <c r="I2137" s="50">
        <v>845.95600000000002</v>
      </c>
      <c r="J2137" s="50">
        <v>690.82</v>
      </c>
      <c r="K2137" s="50">
        <v>617.66999999999996</v>
      </c>
      <c r="L2137" s="50">
        <v>536.06799999999998</v>
      </c>
      <c r="M2137" s="50">
        <v>437.25400000000002</v>
      </c>
      <c r="N2137" s="50">
        <v>368.54300000000001</v>
      </c>
      <c r="O2137" s="50">
        <v>280.30700000000002</v>
      </c>
      <c r="P2137" s="50">
        <v>262.798</v>
      </c>
      <c r="Q2137" s="50">
        <v>227.72</v>
      </c>
      <c r="R2137" s="50">
        <v>185.59100000000001</v>
      </c>
      <c r="S2137" s="50">
        <v>146.12</v>
      </c>
      <c r="T2137" s="50">
        <v>114.102</v>
      </c>
      <c r="U2137" s="50">
        <v>83.477000000000004</v>
      </c>
      <c r="V2137" s="50">
        <v>51.558999999999997</v>
      </c>
      <c r="W2137" s="50" t="s">
        <v>311</v>
      </c>
      <c r="X2137" s="50">
        <v>25.042999999999999</v>
      </c>
      <c r="Y2137" s="50">
        <v>8.8989999999999991</v>
      </c>
      <c r="Z2137" s="50">
        <v>2.0430000000000001</v>
      </c>
      <c r="AA2137" s="50">
        <v>0.29499999999999998</v>
      </c>
      <c r="AB2137" s="50">
        <v>3.2000000000000001E-2</v>
      </c>
      <c r="AC2137" s="50" t="str">
        <f t="shared" si="141"/>
        <v>Haiti-1990</v>
      </c>
      <c r="AD2137" s="51">
        <f t="shared" si="142"/>
        <v>3752.8909999999996</v>
      </c>
      <c r="AE2137" s="15">
        <f t="shared" si="143"/>
        <v>0.89180341235596805</v>
      </c>
      <c r="AF2137">
        <f t="shared" si="144"/>
        <v>4.1889959940020094E-2</v>
      </c>
    </row>
    <row r="2138" spans="1:32" x14ac:dyDescent="0.25">
      <c r="A2138" s="59">
        <v>2121</v>
      </c>
      <c r="B2138" s="60" t="s">
        <v>309</v>
      </c>
      <c r="C2138" s="61" t="s">
        <v>439</v>
      </c>
      <c r="D2138" s="62"/>
      <c r="E2138" s="62">
        <v>340</v>
      </c>
      <c r="F2138" s="62">
        <v>1990</v>
      </c>
      <c r="G2138" s="50">
        <v>857.54600000000005</v>
      </c>
      <c r="H2138" s="50">
        <v>760.04200000000003</v>
      </c>
      <c r="I2138" s="50">
        <v>655.67399999999998</v>
      </c>
      <c r="J2138" s="50">
        <v>544.01800000000003</v>
      </c>
      <c r="K2138" s="50">
        <v>454.899</v>
      </c>
      <c r="L2138" s="50">
        <v>365.15800000000002</v>
      </c>
      <c r="M2138" s="50">
        <v>296.17099999999999</v>
      </c>
      <c r="N2138" s="50">
        <v>237.89500000000001</v>
      </c>
      <c r="O2138" s="50">
        <v>174.90899999999999</v>
      </c>
      <c r="P2138" s="50">
        <v>137.47</v>
      </c>
      <c r="Q2138" s="50">
        <v>119.21</v>
      </c>
      <c r="R2138" s="50">
        <v>103.179</v>
      </c>
      <c r="S2138" s="50">
        <v>82.213999999999999</v>
      </c>
      <c r="T2138" s="50">
        <v>65.384</v>
      </c>
      <c r="U2138" s="50">
        <v>42.746000000000002</v>
      </c>
      <c r="V2138" s="50">
        <v>31.847000000000001</v>
      </c>
      <c r="W2138" s="50" t="s">
        <v>311</v>
      </c>
      <c r="X2138" s="50">
        <v>17.404</v>
      </c>
      <c r="Y2138" s="50">
        <v>7.0789999999999997</v>
      </c>
      <c r="Z2138" s="50">
        <v>2.09</v>
      </c>
      <c r="AA2138" s="50">
        <v>0.35099999999999998</v>
      </c>
      <c r="AB2138" s="50">
        <v>4.2000000000000003E-2</v>
      </c>
      <c r="AC2138" s="50" t="str">
        <f t="shared" si="141"/>
        <v>Honduras-1990</v>
      </c>
      <c r="AD2138" s="51">
        <f t="shared" si="142"/>
        <v>2515.123</v>
      </c>
      <c r="AE2138" s="15">
        <f t="shared" si="143"/>
        <v>0.97021298759543795</v>
      </c>
      <c r="AF2138">
        <f t="shared" si="144"/>
        <v>3.4864155659998099E-2</v>
      </c>
    </row>
    <row r="2139" spans="1:32" x14ac:dyDescent="0.25">
      <c r="A2139" s="59">
        <v>2122</v>
      </c>
      <c r="B2139" s="60" t="s">
        <v>309</v>
      </c>
      <c r="C2139" s="61" t="s">
        <v>440</v>
      </c>
      <c r="D2139" s="62"/>
      <c r="E2139" s="62">
        <v>352</v>
      </c>
      <c r="F2139" s="62">
        <v>1990</v>
      </c>
      <c r="G2139" s="50">
        <v>21.492000000000001</v>
      </c>
      <c r="H2139" s="50">
        <v>21.195</v>
      </c>
      <c r="I2139" s="50">
        <v>20.931999999999999</v>
      </c>
      <c r="J2139" s="50">
        <v>21.206</v>
      </c>
      <c r="K2139" s="50">
        <v>20.968</v>
      </c>
      <c r="L2139" s="50">
        <v>21.802</v>
      </c>
      <c r="M2139" s="50">
        <v>20.998999999999999</v>
      </c>
      <c r="N2139" s="50">
        <v>18.87</v>
      </c>
      <c r="O2139" s="50">
        <v>16.364999999999998</v>
      </c>
      <c r="P2139" s="50">
        <v>12.912000000000001</v>
      </c>
      <c r="Q2139" s="50">
        <v>10.317</v>
      </c>
      <c r="R2139" s="50">
        <v>10.635999999999999</v>
      </c>
      <c r="S2139" s="50">
        <v>10.145</v>
      </c>
      <c r="T2139" s="50">
        <v>8.7530000000000001</v>
      </c>
      <c r="U2139" s="50">
        <v>6.8390000000000004</v>
      </c>
      <c r="V2139" s="50">
        <v>5.1829999999999998</v>
      </c>
      <c r="W2139" s="50" t="s">
        <v>311</v>
      </c>
      <c r="X2139" s="50">
        <v>3.4969999999999999</v>
      </c>
      <c r="Y2139" s="50">
        <v>1.9610000000000001</v>
      </c>
      <c r="Z2139" s="50">
        <v>0.76900000000000002</v>
      </c>
      <c r="AA2139" s="50">
        <v>0.184</v>
      </c>
      <c r="AB2139" s="50">
        <v>1.7999999999999999E-2</v>
      </c>
      <c r="AC2139" s="50" t="str">
        <f t="shared" si="141"/>
        <v>Iceland-1990</v>
      </c>
      <c r="AD2139" s="51">
        <f t="shared" si="142"/>
        <v>164.22</v>
      </c>
      <c r="AE2139" s="15">
        <f t="shared" si="143"/>
        <v>0.55305687492388267</v>
      </c>
      <c r="AF2139">
        <f t="shared" si="144"/>
        <v>0.11940010270410244</v>
      </c>
    </row>
    <row r="2140" spans="1:32" x14ac:dyDescent="0.25">
      <c r="A2140" s="59">
        <v>2123</v>
      </c>
      <c r="B2140" s="60" t="s">
        <v>309</v>
      </c>
      <c r="C2140" s="61" t="s">
        <v>34</v>
      </c>
      <c r="D2140" s="62"/>
      <c r="E2140" s="62">
        <v>356</v>
      </c>
      <c r="F2140" s="62">
        <v>1990</v>
      </c>
      <c r="G2140" s="50">
        <v>121428.32399999999</v>
      </c>
      <c r="H2140" s="50">
        <v>110807.113</v>
      </c>
      <c r="I2140" s="50">
        <v>97800.444000000003</v>
      </c>
      <c r="J2140" s="50">
        <v>87840.66</v>
      </c>
      <c r="K2140" s="50">
        <v>78210.479000000007</v>
      </c>
      <c r="L2140" s="50">
        <v>70106.237999999998</v>
      </c>
      <c r="M2140" s="50">
        <v>61928.468999999997</v>
      </c>
      <c r="N2140" s="50">
        <v>54262.254999999997</v>
      </c>
      <c r="O2140" s="50">
        <v>41674.212</v>
      </c>
      <c r="P2140" s="50">
        <v>35366.097999999998</v>
      </c>
      <c r="Q2140" s="50">
        <v>31357.498</v>
      </c>
      <c r="R2140" s="50">
        <v>25924.809000000001</v>
      </c>
      <c r="S2140" s="50">
        <v>20116.661</v>
      </c>
      <c r="T2140" s="50">
        <v>14429.913</v>
      </c>
      <c r="U2140" s="50">
        <v>9531.3850000000002</v>
      </c>
      <c r="V2140" s="50">
        <v>5488.5919999999996</v>
      </c>
      <c r="W2140" s="50" t="s">
        <v>311</v>
      </c>
      <c r="X2140" s="50">
        <v>2656.7669999999998</v>
      </c>
      <c r="Y2140" s="50">
        <v>911.14800000000002</v>
      </c>
      <c r="Z2140" s="50">
        <v>249.85900000000001</v>
      </c>
      <c r="AA2140" s="50">
        <v>37.765000000000001</v>
      </c>
      <c r="AB2140" s="50">
        <v>4.7910000000000004</v>
      </c>
      <c r="AC2140" s="50" t="str">
        <f t="shared" si="141"/>
        <v>India-1990</v>
      </c>
      <c r="AD2140" s="51">
        <f t="shared" si="142"/>
        <v>506787.37900000007</v>
      </c>
      <c r="AE2140" s="15">
        <f t="shared" si="143"/>
        <v>0.71695964827884939</v>
      </c>
      <c r="AF2140">
        <f t="shared" si="144"/>
        <v>3.9805561810029033E-2</v>
      </c>
    </row>
    <row r="2141" spans="1:32" x14ac:dyDescent="0.25">
      <c r="A2141" s="59">
        <v>2124</v>
      </c>
      <c r="B2141" s="60" t="s">
        <v>309</v>
      </c>
      <c r="C2141" s="61" t="s">
        <v>256</v>
      </c>
      <c r="D2141" s="62"/>
      <c r="E2141" s="62">
        <v>360</v>
      </c>
      <c r="F2141" s="62">
        <v>1990</v>
      </c>
      <c r="G2141" s="50">
        <v>22252.805</v>
      </c>
      <c r="H2141" s="50">
        <v>22462.758999999998</v>
      </c>
      <c r="I2141" s="50">
        <v>21388.784</v>
      </c>
      <c r="J2141" s="50">
        <v>19924.482</v>
      </c>
      <c r="K2141" s="50">
        <v>18047.764999999999</v>
      </c>
      <c r="L2141" s="50">
        <v>15665.492</v>
      </c>
      <c r="M2141" s="50">
        <v>13192.262000000001</v>
      </c>
      <c r="N2141" s="50">
        <v>10123.594999999999</v>
      </c>
      <c r="O2141" s="50">
        <v>7917.5050000000001</v>
      </c>
      <c r="P2141" s="50">
        <v>7308.616</v>
      </c>
      <c r="Q2141" s="50">
        <v>6636.924</v>
      </c>
      <c r="R2141" s="50">
        <v>5454.0820000000003</v>
      </c>
      <c r="S2141" s="50">
        <v>4195.0020000000004</v>
      </c>
      <c r="T2141" s="50">
        <v>2894.886</v>
      </c>
      <c r="U2141" s="50">
        <v>1950.8420000000001</v>
      </c>
      <c r="V2141" s="50">
        <v>1240.4100000000001</v>
      </c>
      <c r="W2141" s="50" t="s">
        <v>311</v>
      </c>
      <c r="X2141" s="50">
        <v>588.07299999999998</v>
      </c>
      <c r="Y2141" s="50">
        <v>162.392</v>
      </c>
      <c r="Z2141" s="50">
        <v>27.137</v>
      </c>
      <c r="AA2141" s="50">
        <v>2.8410000000000002</v>
      </c>
      <c r="AB2141" s="50">
        <v>0.16700000000000001</v>
      </c>
      <c r="AC2141" s="50" t="str">
        <f t="shared" si="141"/>
        <v>Indonesia-1990</v>
      </c>
      <c r="AD2141" s="51">
        <f t="shared" si="142"/>
        <v>108465.72500000001</v>
      </c>
      <c r="AE2141" s="15">
        <f t="shared" si="143"/>
        <v>0.67275718665965689</v>
      </c>
      <c r="AF2141">
        <f t="shared" si="144"/>
        <v>3.9335195786966308E-2</v>
      </c>
    </row>
    <row r="2142" spans="1:32" x14ac:dyDescent="0.25">
      <c r="A2142" s="59">
        <v>2125</v>
      </c>
      <c r="B2142" s="60" t="s">
        <v>309</v>
      </c>
      <c r="C2142" s="61" t="s">
        <v>441</v>
      </c>
      <c r="D2142" s="62"/>
      <c r="E2142" s="62">
        <v>364</v>
      </c>
      <c r="F2142" s="62">
        <v>1990</v>
      </c>
      <c r="G2142" s="50">
        <v>9353.5360000000001</v>
      </c>
      <c r="H2142" s="50">
        <v>8892.6170000000002</v>
      </c>
      <c r="I2142" s="50">
        <v>7266.1509999999998</v>
      </c>
      <c r="J2142" s="50">
        <v>5781.4040000000005</v>
      </c>
      <c r="K2142" s="50">
        <v>4680.9359999999997</v>
      </c>
      <c r="L2142" s="50">
        <v>4038.797</v>
      </c>
      <c r="M2142" s="50">
        <v>3512.5340000000001</v>
      </c>
      <c r="N2142" s="50">
        <v>3008.7159999999999</v>
      </c>
      <c r="O2142" s="50">
        <v>2125.3270000000002</v>
      </c>
      <c r="P2142" s="50">
        <v>1622.355</v>
      </c>
      <c r="Q2142" s="50">
        <v>1528.6579999999999</v>
      </c>
      <c r="R2142" s="50">
        <v>1394.829</v>
      </c>
      <c r="S2142" s="50">
        <v>1142.0899999999999</v>
      </c>
      <c r="T2142" s="50">
        <v>900.654</v>
      </c>
      <c r="U2142" s="50">
        <v>508.58</v>
      </c>
      <c r="V2142" s="50">
        <v>269.89</v>
      </c>
      <c r="W2142" s="50" t="s">
        <v>311</v>
      </c>
      <c r="X2142" s="50">
        <v>136.57300000000001</v>
      </c>
      <c r="Y2142" s="50">
        <v>49.542999999999999</v>
      </c>
      <c r="Z2142" s="50">
        <v>11.192</v>
      </c>
      <c r="AA2142" s="50">
        <v>1.649</v>
      </c>
      <c r="AB2142" s="50">
        <v>0.154</v>
      </c>
      <c r="AC2142" s="50" t="str">
        <f t="shared" si="141"/>
        <v>Iran (Islamic Republic of)-1990</v>
      </c>
      <c r="AD2142" s="51">
        <f t="shared" si="142"/>
        <v>28835.646000000004</v>
      </c>
      <c r="AE2142" s="15">
        <f t="shared" si="143"/>
        <v>0.94988470173340289</v>
      </c>
      <c r="AF2142">
        <f t="shared" si="144"/>
        <v>3.4559445204464932E-2</v>
      </c>
    </row>
    <row r="2143" spans="1:32" x14ac:dyDescent="0.25">
      <c r="A2143" s="59">
        <v>2126</v>
      </c>
      <c r="B2143" s="60" t="s">
        <v>309</v>
      </c>
      <c r="C2143" s="61" t="s">
        <v>442</v>
      </c>
      <c r="D2143" s="62"/>
      <c r="E2143" s="62">
        <v>368</v>
      </c>
      <c r="F2143" s="62">
        <v>1990</v>
      </c>
      <c r="G2143" s="50">
        <v>2998.6550000000002</v>
      </c>
      <c r="H2143" s="50">
        <v>2642.9490000000001</v>
      </c>
      <c r="I2143" s="50">
        <v>2369.212</v>
      </c>
      <c r="J2143" s="50">
        <v>2034.7159999999999</v>
      </c>
      <c r="K2143" s="50">
        <v>1656.587</v>
      </c>
      <c r="L2143" s="50">
        <v>1129.261</v>
      </c>
      <c r="M2143" s="50">
        <v>862.33199999999999</v>
      </c>
      <c r="N2143" s="50">
        <v>873.78399999999999</v>
      </c>
      <c r="O2143" s="50">
        <v>558.25800000000004</v>
      </c>
      <c r="P2143" s="50">
        <v>539.53599999999994</v>
      </c>
      <c r="Q2143" s="50">
        <v>455.21899999999999</v>
      </c>
      <c r="R2143" s="50">
        <v>379.14699999999999</v>
      </c>
      <c r="S2143" s="50">
        <v>302.17700000000002</v>
      </c>
      <c r="T2143" s="50">
        <v>245.31800000000001</v>
      </c>
      <c r="U2143" s="50">
        <v>197.73599999999999</v>
      </c>
      <c r="V2143" s="50">
        <v>128.709</v>
      </c>
      <c r="W2143" s="50" t="s">
        <v>311</v>
      </c>
      <c r="X2143" s="50">
        <v>66.536000000000001</v>
      </c>
      <c r="Y2143" s="50">
        <v>23.577999999999999</v>
      </c>
      <c r="Z2143" s="50">
        <v>4.7460000000000004</v>
      </c>
      <c r="AA2143" s="50">
        <v>0.52300000000000002</v>
      </c>
      <c r="AB2143" s="50">
        <v>2.5999999999999999E-2</v>
      </c>
      <c r="AC2143" s="50" t="str">
        <f t="shared" si="141"/>
        <v>Iraq-1990</v>
      </c>
      <c r="AD2143" s="51">
        <f t="shared" si="142"/>
        <v>8791.0169999999998</v>
      </c>
      <c r="AE2143" s="15">
        <f t="shared" si="143"/>
        <v>0.9871426707512907</v>
      </c>
      <c r="AF2143">
        <f t="shared" si="144"/>
        <v>3.9708286589921468E-2</v>
      </c>
    </row>
    <row r="2144" spans="1:32" x14ac:dyDescent="0.25">
      <c r="A2144" s="59">
        <v>2127</v>
      </c>
      <c r="B2144" s="60" t="s">
        <v>309</v>
      </c>
      <c r="C2144" s="61" t="s">
        <v>259</v>
      </c>
      <c r="D2144" s="62"/>
      <c r="E2144" s="62">
        <v>372</v>
      </c>
      <c r="F2144" s="62">
        <v>1990</v>
      </c>
      <c r="G2144" s="50">
        <v>279.685</v>
      </c>
      <c r="H2144" s="50">
        <v>342.42599999999999</v>
      </c>
      <c r="I2144" s="50">
        <v>359.964</v>
      </c>
      <c r="J2144" s="50">
        <v>351.29300000000001</v>
      </c>
      <c r="K2144" s="50">
        <v>277.524</v>
      </c>
      <c r="L2144" s="50">
        <v>259.45299999999997</v>
      </c>
      <c r="M2144" s="50">
        <v>234.08099999999999</v>
      </c>
      <c r="N2144" s="50">
        <v>243.44499999999999</v>
      </c>
      <c r="O2144" s="50">
        <v>230.39500000000001</v>
      </c>
      <c r="P2144" s="50">
        <v>182.73</v>
      </c>
      <c r="Q2144" s="50">
        <v>157.80600000000001</v>
      </c>
      <c r="R2144" s="50">
        <v>134.78200000000001</v>
      </c>
      <c r="S2144" s="50">
        <v>120.59399999999999</v>
      </c>
      <c r="T2144" s="50">
        <v>126.342</v>
      </c>
      <c r="U2144" s="50">
        <v>107.018</v>
      </c>
      <c r="V2144" s="50">
        <v>85.117000000000004</v>
      </c>
      <c r="W2144" s="50" t="s">
        <v>311</v>
      </c>
      <c r="X2144" s="50">
        <v>46.768000000000001</v>
      </c>
      <c r="Y2144" s="50">
        <v>21.832999999999998</v>
      </c>
      <c r="Z2144" s="50">
        <v>6.734</v>
      </c>
      <c r="AA2144" s="50">
        <v>1.145</v>
      </c>
      <c r="AB2144" s="50">
        <v>0.122</v>
      </c>
      <c r="AC2144" s="50" t="str">
        <f t="shared" si="141"/>
        <v>Ireland-1990</v>
      </c>
      <c r="AD2144" s="51">
        <f t="shared" si="142"/>
        <v>2192.1030000000001</v>
      </c>
      <c r="AE2144" s="15">
        <f t="shared" si="143"/>
        <v>0.62823416600406101</v>
      </c>
      <c r="AF2144">
        <f t="shared" si="144"/>
        <v>0.1244665548056851</v>
      </c>
    </row>
    <row r="2145" spans="1:32" x14ac:dyDescent="0.25">
      <c r="A2145" s="59">
        <v>2128</v>
      </c>
      <c r="B2145" s="60" t="s">
        <v>309</v>
      </c>
      <c r="C2145" s="61" t="s">
        <v>443</v>
      </c>
      <c r="D2145" s="62"/>
      <c r="E2145" s="62">
        <v>376</v>
      </c>
      <c r="F2145" s="62">
        <v>1990</v>
      </c>
      <c r="G2145" s="50">
        <v>482.99700000000001</v>
      </c>
      <c r="H2145" s="50">
        <v>461.50900000000001</v>
      </c>
      <c r="I2145" s="50">
        <v>461.99</v>
      </c>
      <c r="J2145" s="50">
        <v>429.72</v>
      </c>
      <c r="K2145" s="50">
        <v>355.44</v>
      </c>
      <c r="L2145" s="50">
        <v>328.14600000000002</v>
      </c>
      <c r="M2145" s="50">
        <v>314.92899999999997</v>
      </c>
      <c r="N2145" s="50">
        <v>324.79000000000002</v>
      </c>
      <c r="O2145" s="50">
        <v>271.38900000000001</v>
      </c>
      <c r="P2145" s="50">
        <v>188.33600000000001</v>
      </c>
      <c r="Q2145" s="50">
        <v>170.78899999999999</v>
      </c>
      <c r="R2145" s="50">
        <v>159.81399999999999</v>
      </c>
      <c r="S2145" s="50">
        <v>149.99</v>
      </c>
      <c r="T2145" s="50">
        <v>135.62299999999999</v>
      </c>
      <c r="U2145" s="50">
        <v>97.790999999999997</v>
      </c>
      <c r="V2145" s="50">
        <v>87.256</v>
      </c>
      <c r="W2145" s="50" t="s">
        <v>311</v>
      </c>
      <c r="X2145" s="50">
        <v>50.914000000000001</v>
      </c>
      <c r="Y2145" s="50">
        <v>21.265999999999998</v>
      </c>
      <c r="Z2145" s="50">
        <v>6.5540000000000003</v>
      </c>
      <c r="AA2145" s="50">
        <v>1.131</v>
      </c>
      <c r="AB2145" s="50">
        <v>0.10100000000000001</v>
      </c>
      <c r="AC2145" s="50" t="str">
        <f t="shared" si="141"/>
        <v>Israel-1990</v>
      </c>
      <c r="AD2145" s="51">
        <f t="shared" si="142"/>
        <v>2693.3429999999998</v>
      </c>
      <c r="AE2145" s="15">
        <f t="shared" si="143"/>
        <v>0.67096244332786448</v>
      </c>
      <c r="AF2145">
        <f t="shared" si="144"/>
        <v>9.7719934855978477E-2</v>
      </c>
    </row>
    <row r="2146" spans="1:32" x14ac:dyDescent="0.25">
      <c r="A2146" s="59">
        <v>2129</v>
      </c>
      <c r="B2146" s="60" t="s">
        <v>309</v>
      </c>
      <c r="C2146" s="61" t="s">
        <v>444</v>
      </c>
      <c r="D2146" s="62"/>
      <c r="E2146" s="62">
        <v>380</v>
      </c>
      <c r="F2146" s="62">
        <v>1990</v>
      </c>
      <c r="G2146" s="50">
        <v>2822.3049999999998</v>
      </c>
      <c r="H2146" s="50">
        <v>3023.9789999999998</v>
      </c>
      <c r="I2146" s="50">
        <v>3561.3090000000002</v>
      </c>
      <c r="J2146" s="50">
        <v>4319.8469999999998</v>
      </c>
      <c r="K2146" s="50">
        <v>4605.558</v>
      </c>
      <c r="L2146" s="50">
        <v>4569.8360000000002</v>
      </c>
      <c r="M2146" s="50">
        <v>4089.27</v>
      </c>
      <c r="N2146" s="50">
        <v>3877.1759999999999</v>
      </c>
      <c r="O2146" s="50">
        <v>4012.6869999999999</v>
      </c>
      <c r="P2146" s="50">
        <v>3442.232</v>
      </c>
      <c r="Q2146" s="50">
        <v>3667.739</v>
      </c>
      <c r="R2146" s="50">
        <v>3406.1750000000002</v>
      </c>
      <c r="S2146" s="50">
        <v>3242.6080000000002</v>
      </c>
      <c r="T2146" s="50">
        <v>2950.5079999999998</v>
      </c>
      <c r="U2146" s="50">
        <v>1757.405</v>
      </c>
      <c r="V2146" s="50">
        <v>1899.2170000000001</v>
      </c>
      <c r="W2146" s="50" t="s">
        <v>311</v>
      </c>
      <c r="X2146" s="50">
        <v>1178.5619999999999</v>
      </c>
      <c r="Y2146" s="50">
        <v>516.30399999999997</v>
      </c>
      <c r="Z2146" s="50">
        <v>155.464</v>
      </c>
      <c r="AA2146" s="50">
        <v>26.707999999999998</v>
      </c>
      <c r="AB2146" s="50">
        <v>2.2309999999999999</v>
      </c>
      <c r="AC2146" s="50" t="str">
        <f t="shared" si="141"/>
        <v>Italy-1990</v>
      </c>
      <c r="AD2146" s="51">
        <f t="shared" si="142"/>
        <v>39233.127999999997</v>
      </c>
      <c r="AE2146" s="15">
        <f t="shared" si="143"/>
        <v>0.45609394183405422</v>
      </c>
      <c r="AF2146">
        <f t="shared" si="144"/>
        <v>0.17447107743324775</v>
      </c>
    </row>
    <row r="2147" spans="1:32" x14ac:dyDescent="0.25">
      <c r="A2147" s="59">
        <v>2130</v>
      </c>
      <c r="B2147" s="60" t="s">
        <v>309</v>
      </c>
      <c r="C2147" s="61" t="s">
        <v>376</v>
      </c>
      <c r="D2147" s="62"/>
      <c r="E2147" s="62">
        <v>388</v>
      </c>
      <c r="F2147" s="62">
        <v>1990</v>
      </c>
      <c r="G2147" s="50">
        <v>293.20299999999997</v>
      </c>
      <c r="H2147" s="50">
        <v>286.67700000000002</v>
      </c>
      <c r="I2147" s="50">
        <v>263.12599999999998</v>
      </c>
      <c r="J2147" s="50">
        <v>260.66199999999998</v>
      </c>
      <c r="K2147" s="50">
        <v>239.779</v>
      </c>
      <c r="L2147" s="50">
        <v>206.69200000000001</v>
      </c>
      <c r="M2147" s="50">
        <v>169.00399999999999</v>
      </c>
      <c r="N2147" s="50">
        <v>127.52500000000001</v>
      </c>
      <c r="O2147" s="50">
        <v>104.476</v>
      </c>
      <c r="P2147" s="50">
        <v>87.097999999999999</v>
      </c>
      <c r="Q2147" s="50">
        <v>74.525999999999996</v>
      </c>
      <c r="R2147" s="50">
        <v>68.192999999999998</v>
      </c>
      <c r="S2147" s="50">
        <v>63.152000000000001</v>
      </c>
      <c r="T2147" s="50">
        <v>55.161999999999999</v>
      </c>
      <c r="U2147" s="50">
        <v>46.142000000000003</v>
      </c>
      <c r="V2147" s="50">
        <v>36.058999999999997</v>
      </c>
      <c r="W2147" s="50" t="s">
        <v>311</v>
      </c>
      <c r="X2147" s="50">
        <v>25.306999999999999</v>
      </c>
      <c r="Y2147" s="50">
        <v>11.156000000000001</v>
      </c>
      <c r="Z2147" s="50">
        <v>5.6429999999999998</v>
      </c>
      <c r="AA2147" s="50">
        <v>0.6</v>
      </c>
      <c r="AB2147" s="50">
        <v>0.06</v>
      </c>
      <c r="AC2147" s="50" t="str">
        <f t="shared" si="141"/>
        <v>Jamaica-1990</v>
      </c>
      <c r="AD2147" s="51">
        <f t="shared" si="142"/>
        <v>1401.107</v>
      </c>
      <c r="AE2147" s="15">
        <f t="shared" si="143"/>
        <v>0.73023330837687628</v>
      </c>
      <c r="AF2147">
        <f t="shared" si="144"/>
        <v>8.0267348391101515E-2</v>
      </c>
    </row>
    <row r="2148" spans="1:32" x14ac:dyDescent="0.25">
      <c r="A2148" s="59">
        <v>2131</v>
      </c>
      <c r="B2148" s="60" t="s">
        <v>309</v>
      </c>
      <c r="C2148" s="61" t="s">
        <v>35</v>
      </c>
      <c r="D2148" s="62"/>
      <c r="E2148" s="62">
        <v>392</v>
      </c>
      <c r="F2148" s="62">
        <v>1990</v>
      </c>
      <c r="G2148" s="50">
        <v>6780.7650000000003</v>
      </c>
      <c r="H2148" s="50">
        <v>7626.7169999999996</v>
      </c>
      <c r="I2148" s="50">
        <v>8596.4459999999999</v>
      </c>
      <c r="J2148" s="50">
        <v>10090.376</v>
      </c>
      <c r="K2148" s="50">
        <v>8821.1790000000001</v>
      </c>
      <c r="L2148" s="50">
        <v>8127.7129999999997</v>
      </c>
      <c r="M2148" s="50">
        <v>7991.8429999999998</v>
      </c>
      <c r="N2148" s="50">
        <v>9250.9619999999995</v>
      </c>
      <c r="O2148" s="50">
        <v>10712.454</v>
      </c>
      <c r="P2148" s="50">
        <v>9111.9470000000001</v>
      </c>
      <c r="Q2148" s="50">
        <v>8181.6229999999996</v>
      </c>
      <c r="R2148" s="50">
        <v>7705.8620000000001</v>
      </c>
      <c r="S2148" s="50">
        <v>6739.3580000000002</v>
      </c>
      <c r="T2148" s="50">
        <v>5096.9290000000001</v>
      </c>
      <c r="U2148" s="50">
        <v>3837.7080000000001</v>
      </c>
      <c r="V2148" s="50">
        <v>3001.7080000000001</v>
      </c>
      <c r="W2148" s="50" t="s">
        <v>311</v>
      </c>
      <c r="X2148" s="50">
        <v>1787.4639999999999</v>
      </c>
      <c r="Y2148" s="50">
        <v>794.98599999999999</v>
      </c>
      <c r="Z2148" s="50">
        <v>223.59100000000001</v>
      </c>
      <c r="AA2148" s="50">
        <v>33.533000000000001</v>
      </c>
      <c r="AB2148" s="50">
        <v>2.3969999999999998</v>
      </c>
      <c r="AC2148" s="50" t="str">
        <f t="shared" si="141"/>
        <v>Japan-1990</v>
      </c>
      <c r="AD2148" s="51">
        <f t="shared" si="142"/>
        <v>86733.316999999981</v>
      </c>
      <c r="AE2148" s="15">
        <f t="shared" si="143"/>
        <v>0.43561396366289101</v>
      </c>
      <c r="AF2148">
        <f t="shared" si="144"/>
        <v>0.13467001107964757</v>
      </c>
    </row>
    <row r="2149" spans="1:32" x14ac:dyDescent="0.25">
      <c r="A2149" s="59">
        <v>2132</v>
      </c>
      <c r="B2149" s="60" t="s">
        <v>309</v>
      </c>
      <c r="C2149" s="61" t="s">
        <v>260</v>
      </c>
      <c r="D2149" s="62"/>
      <c r="E2149" s="62">
        <v>400</v>
      </c>
      <c r="F2149" s="62">
        <v>1990</v>
      </c>
      <c r="G2149" s="50">
        <v>598.14499999999998</v>
      </c>
      <c r="H2149" s="50">
        <v>557.03399999999999</v>
      </c>
      <c r="I2149" s="50">
        <v>474.36399999999998</v>
      </c>
      <c r="J2149" s="50">
        <v>427.09500000000003</v>
      </c>
      <c r="K2149" s="50">
        <v>343.36399999999998</v>
      </c>
      <c r="L2149" s="50">
        <v>264.88600000000002</v>
      </c>
      <c r="M2149" s="50">
        <v>191.577</v>
      </c>
      <c r="N2149" s="50">
        <v>143.51300000000001</v>
      </c>
      <c r="O2149" s="50">
        <v>119.31399999999999</v>
      </c>
      <c r="P2149" s="50">
        <v>105.19</v>
      </c>
      <c r="Q2149" s="50">
        <v>92.498000000000005</v>
      </c>
      <c r="R2149" s="50">
        <v>73.213999999999999</v>
      </c>
      <c r="S2149" s="50">
        <v>56.591000000000001</v>
      </c>
      <c r="T2149" s="50">
        <v>43.381</v>
      </c>
      <c r="U2149" s="50">
        <v>28.352</v>
      </c>
      <c r="V2149" s="50">
        <v>21.847000000000001</v>
      </c>
      <c r="W2149" s="50" t="s">
        <v>311</v>
      </c>
      <c r="X2149" s="50">
        <v>14.24</v>
      </c>
      <c r="Y2149" s="50">
        <v>4.9109999999999996</v>
      </c>
      <c r="Z2149" s="50">
        <v>0.96099999999999997</v>
      </c>
      <c r="AA2149" s="50">
        <v>9.9000000000000005E-2</v>
      </c>
      <c r="AB2149" s="50">
        <v>6.0000000000000001E-3</v>
      </c>
      <c r="AC2149" s="50" t="str">
        <f t="shared" si="141"/>
        <v>Jordan-1990</v>
      </c>
      <c r="AD2149" s="51">
        <f t="shared" si="142"/>
        <v>1817.242</v>
      </c>
      <c r="AE2149" s="15">
        <f t="shared" si="143"/>
        <v>0.95933287916524079</v>
      </c>
      <c r="AF2149">
        <f t="shared" si="144"/>
        <v>3.3015404210010202E-2</v>
      </c>
    </row>
    <row r="2150" spans="1:32" x14ac:dyDescent="0.25">
      <c r="A2150" s="59">
        <v>2133</v>
      </c>
      <c r="B2150" s="60" t="s">
        <v>309</v>
      </c>
      <c r="C2150" s="61" t="s">
        <v>445</v>
      </c>
      <c r="D2150" s="62"/>
      <c r="E2150" s="62">
        <v>404</v>
      </c>
      <c r="F2150" s="62">
        <v>1990</v>
      </c>
      <c r="G2150" s="50">
        <v>4447.72</v>
      </c>
      <c r="H2150" s="50">
        <v>3834.7759999999998</v>
      </c>
      <c r="I2150" s="50">
        <v>3184.694</v>
      </c>
      <c r="J2150" s="50">
        <v>2592.4679999999998</v>
      </c>
      <c r="K2150" s="50">
        <v>2060.7440000000001</v>
      </c>
      <c r="L2150" s="50">
        <v>1660.0060000000001</v>
      </c>
      <c r="M2150" s="50">
        <v>1334.336</v>
      </c>
      <c r="N2150" s="50">
        <v>1064.452</v>
      </c>
      <c r="O2150" s="50">
        <v>774.84299999999996</v>
      </c>
      <c r="P2150" s="50">
        <v>543.57500000000005</v>
      </c>
      <c r="Q2150" s="50">
        <v>487.86599999999999</v>
      </c>
      <c r="R2150" s="50">
        <v>440.18200000000002</v>
      </c>
      <c r="S2150" s="50">
        <v>343.86200000000002</v>
      </c>
      <c r="T2150" s="50">
        <v>252.965</v>
      </c>
      <c r="U2150" s="50">
        <v>178.642</v>
      </c>
      <c r="V2150" s="50">
        <v>113.221</v>
      </c>
      <c r="W2150" s="50" t="s">
        <v>311</v>
      </c>
      <c r="X2150" s="50">
        <v>59.509</v>
      </c>
      <c r="Y2150" s="50">
        <v>22.454000000000001</v>
      </c>
      <c r="Z2150" s="50">
        <v>5.4130000000000003</v>
      </c>
      <c r="AA2150" s="50">
        <v>0.72399999999999998</v>
      </c>
      <c r="AB2150" s="50">
        <v>5.5E-2</v>
      </c>
      <c r="AC2150" s="50" t="str">
        <f t="shared" si="141"/>
        <v>Kenya-1990</v>
      </c>
      <c r="AD2150" s="51">
        <f t="shared" si="142"/>
        <v>11302.334000000001</v>
      </c>
      <c r="AE2150" s="15">
        <f t="shared" si="143"/>
        <v>1.0705906408357777</v>
      </c>
      <c r="AF2150">
        <f t="shared" si="144"/>
        <v>2.7799571040659426E-2</v>
      </c>
    </row>
    <row r="2151" spans="1:32" x14ac:dyDescent="0.25">
      <c r="A2151" s="59">
        <v>2134</v>
      </c>
      <c r="B2151" s="60" t="s">
        <v>309</v>
      </c>
      <c r="C2151" s="61" t="s">
        <v>377</v>
      </c>
      <c r="D2151" s="62"/>
      <c r="E2151" s="62">
        <v>296</v>
      </c>
      <c r="F2151" s="62">
        <v>1990</v>
      </c>
      <c r="G2151" s="50">
        <v>11.596</v>
      </c>
      <c r="H2151" s="50">
        <v>9.6340000000000003</v>
      </c>
      <c r="I2151" s="50">
        <v>7.944</v>
      </c>
      <c r="J2151" s="50">
        <v>6.4279999999999999</v>
      </c>
      <c r="K2151" s="50">
        <v>7.4020000000000001</v>
      </c>
      <c r="L2151" s="50">
        <v>6.0960000000000001</v>
      </c>
      <c r="M2151" s="50">
        <v>5.2720000000000002</v>
      </c>
      <c r="N2151" s="50">
        <v>3.9830000000000001</v>
      </c>
      <c r="O2151" s="50">
        <v>3.3180000000000001</v>
      </c>
      <c r="P2151" s="50">
        <v>2.673</v>
      </c>
      <c r="Q2151" s="50">
        <v>2.3199999999999998</v>
      </c>
      <c r="R2151" s="50">
        <v>1.6870000000000001</v>
      </c>
      <c r="S2151" s="50">
        <v>1.58</v>
      </c>
      <c r="T2151" s="50">
        <v>1.028</v>
      </c>
      <c r="U2151" s="50">
        <v>0.745</v>
      </c>
      <c r="V2151" s="50">
        <v>0.43</v>
      </c>
      <c r="W2151" s="50" t="s">
        <v>311</v>
      </c>
      <c r="X2151" s="50">
        <v>0.191</v>
      </c>
      <c r="Y2151" s="50">
        <v>6.2E-2</v>
      </c>
      <c r="Z2151" s="50">
        <v>0.02</v>
      </c>
      <c r="AA2151" s="50">
        <v>3.0000000000000001E-3</v>
      </c>
      <c r="AB2151" s="50">
        <v>0</v>
      </c>
      <c r="AC2151" s="50" t="str">
        <f t="shared" si="141"/>
        <v>Kiribati-1990</v>
      </c>
      <c r="AD2151" s="51">
        <f t="shared" si="142"/>
        <v>40.759</v>
      </c>
      <c r="AE2151" s="15">
        <f t="shared" si="143"/>
        <v>0.77658921955887039</v>
      </c>
      <c r="AF2151">
        <f t="shared" si="144"/>
        <v>3.544821471980325E-2</v>
      </c>
    </row>
    <row r="2152" spans="1:32" x14ac:dyDescent="0.25">
      <c r="A2152" s="59">
        <v>2135</v>
      </c>
      <c r="B2152" s="60" t="s">
        <v>309</v>
      </c>
      <c r="C2152" s="61" t="s">
        <v>446</v>
      </c>
      <c r="D2152" s="62"/>
      <c r="E2152" s="62">
        <v>414</v>
      </c>
      <c r="F2152" s="62">
        <v>1990</v>
      </c>
      <c r="G2152" s="50">
        <v>249.78</v>
      </c>
      <c r="H2152" s="50">
        <v>263.87</v>
      </c>
      <c r="I2152" s="50">
        <v>218.84</v>
      </c>
      <c r="J2152" s="50">
        <v>182.023</v>
      </c>
      <c r="K2152" s="50">
        <v>192.202</v>
      </c>
      <c r="L2152" s="50">
        <v>236.53</v>
      </c>
      <c r="M2152" s="50">
        <v>225.971</v>
      </c>
      <c r="N2152" s="50">
        <v>171.477</v>
      </c>
      <c r="O2152" s="50">
        <v>127.18899999999999</v>
      </c>
      <c r="P2152" s="50">
        <v>88.38</v>
      </c>
      <c r="Q2152" s="50">
        <v>59.584000000000003</v>
      </c>
      <c r="R2152" s="50">
        <v>36.959000000000003</v>
      </c>
      <c r="S2152" s="50">
        <v>18.911999999999999</v>
      </c>
      <c r="T2152" s="50">
        <v>14.057</v>
      </c>
      <c r="U2152" s="50">
        <v>5.83</v>
      </c>
      <c r="V2152" s="50">
        <v>3.5880000000000001</v>
      </c>
      <c r="W2152" s="50" t="s">
        <v>311</v>
      </c>
      <c r="X2152" s="50">
        <v>3.3820000000000001</v>
      </c>
      <c r="Y2152" s="50">
        <v>0.85499999999999998</v>
      </c>
      <c r="Z2152" s="50">
        <v>0.16800000000000001</v>
      </c>
      <c r="AA2152" s="50">
        <v>1.7999999999999999E-2</v>
      </c>
      <c r="AB2152" s="50">
        <v>0</v>
      </c>
      <c r="AC2152" s="50" t="str">
        <f t="shared" si="141"/>
        <v>Kuwait-1990</v>
      </c>
      <c r="AD2152" s="51">
        <f t="shared" si="142"/>
        <v>1339.2270000000001</v>
      </c>
      <c r="AE2152" s="15">
        <f t="shared" si="143"/>
        <v>0.56778126486398495</v>
      </c>
      <c r="AF2152">
        <f t="shared" si="144"/>
        <v>1.3466124958186857E-2</v>
      </c>
    </row>
    <row r="2153" spans="1:32" x14ac:dyDescent="0.25">
      <c r="A2153" s="59">
        <v>2136</v>
      </c>
      <c r="B2153" s="60" t="s">
        <v>309</v>
      </c>
      <c r="C2153" s="61" t="s">
        <v>447</v>
      </c>
      <c r="D2153" s="62"/>
      <c r="E2153" s="62">
        <v>428</v>
      </c>
      <c r="F2153" s="62">
        <v>1990</v>
      </c>
      <c r="G2153" s="50">
        <v>205.15100000000001</v>
      </c>
      <c r="H2153" s="50">
        <v>194.346</v>
      </c>
      <c r="I2153" s="50">
        <v>172.20699999999999</v>
      </c>
      <c r="J2153" s="50">
        <v>184.816</v>
      </c>
      <c r="K2153" s="50">
        <v>180.35400000000001</v>
      </c>
      <c r="L2153" s="50">
        <v>204.70099999999999</v>
      </c>
      <c r="M2153" s="50">
        <v>204.65199999999999</v>
      </c>
      <c r="N2153" s="50">
        <v>185.89099999999999</v>
      </c>
      <c r="O2153" s="50">
        <v>162.87200000000001</v>
      </c>
      <c r="P2153" s="50">
        <v>165.03200000000001</v>
      </c>
      <c r="Q2153" s="50">
        <v>180.70500000000001</v>
      </c>
      <c r="R2153" s="50">
        <v>155.56</v>
      </c>
      <c r="S2153" s="50">
        <v>151.74199999999999</v>
      </c>
      <c r="T2153" s="50">
        <v>113.193</v>
      </c>
      <c r="U2153" s="50">
        <v>62.484999999999999</v>
      </c>
      <c r="V2153" s="50">
        <v>68.614000000000004</v>
      </c>
      <c r="W2153" s="50" t="s">
        <v>311</v>
      </c>
      <c r="X2153" s="50">
        <v>43.99</v>
      </c>
      <c r="Y2153" s="50">
        <v>20.905999999999999</v>
      </c>
      <c r="Z2153" s="50">
        <v>5.9210000000000003</v>
      </c>
      <c r="AA2153" s="50">
        <v>1.1639999999999999</v>
      </c>
      <c r="AB2153" s="50">
        <v>0.13</v>
      </c>
      <c r="AC2153" s="50" t="str">
        <f t="shared" si="141"/>
        <v>Latvia-1990</v>
      </c>
      <c r="AD2153" s="51">
        <f t="shared" si="142"/>
        <v>1776.3249999999996</v>
      </c>
      <c r="AE2153" s="15">
        <f t="shared" si="143"/>
        <v>0.49996875571756305</v>
      </c>
      <c r="AF2153">
        <f t="shared" si="144"/>
        <v>0.13475259462297948</v>
      </c>
    </row>
    <row r="2154" spans="1:32" x14ac:dyDescent="0.25">
      <c r="A2154" s="59">
        <v>2137</v>
      </c>
      <c r="B2154" s="60" t="s">
        <v>309</v>
      </c>
      <c r="C2154" s="61" t="s">
        <v>448</v>
      </c>
      <c r="D2154" s="62"/>
      <c r="E2154" s="62">
        <v>422</v>
      </c>
      <c r="F2154" s="62">
        <v>1990</v>
      </c>
      <c r="G2154" s="50">
        <v>310.86799999999999</v>
      </c>
      <c r="H2154" s="50">
        <v>310.81599999999997</v>
      </c>
      <c r="I2154" s="50">
        <v>300.89100000000002</v>
      </c>
      <c r="J2154" s="50">
        <v>274.93099999999998</v>
      </c>
      <c r="K2154" s="50">
        <v>244.00200000000001</v>
      </c>
      <c r="L2154" s="50">
        <v>225.86099999999999</v>
      </c>
      <c r="M2154" s="50">
        <v>186.93899999999999</v>
      </c>
      <c r="N2154" s="50">
        <v>144.19</v>
      </c>
      <c r="O2154" s="50">
        <v>117.985</v>
      </c>
      <c r="P2154" s="50">
        <v>125.562</v>
      </c>
      <c r="Q2154" s="50">
        <v>111.524</v>
      </c>
      <c r="R2154" s="50">
        <v>100.43</v>
      </c>
      <c r="S2154" s="50">
        <v>89.311999999999998</v>
      </c>
      <c r="T2154" s="50">
        <v>67.323999999999998</v>
      </c>
      <c r="U2154" s="50">
        <v>38.816000000000003</v>
      </c>
      <c r="V2154" s="50">
        <v>29.32</v>
      </c>
      <c r="W2154" s="50" t="s">
        <v>311</v>
      </c>
      <c r="X2154" s="50">
        <v>16.234000000000002</v>
      </c>
      <c r="Y2154" s="50">
        <v>6.3869999999999996</v>
      </c>
      <c r="Z2154" s="50">
        <v>1.389</v>
      </c>
      <c r="AA2154" s="50">
        <v>0.218</v>
      </c>
      <c r="AB2154" s="50">
        <v>1.7000000000000001E-2</v>
      </c>
      <c r="AC2154" s="50" t="str">
        <f t="shared" si="141"/>
        <v>Lebanon-1990</v>
      </c>
      <c r="AD2154" s="51">
        <f t="shared" si="142"/>
        <v>1620.7359999999996</v>
      </c>
      <c r="AE2154" s="15">
        <f t="shared" si="143"/>
        <v>0.66777069183383353</v>
      </c>
      <c r="AF2154">
        <f t="shared" si="144"/>
        <v>6.2794129384884517E-2</v>
      </c>
    </row>
    <row r="2155" spans="1:32" x14ac:dyDescent="0.25">
      <c r="A2155" s="59">
        <v>2138</v>
      </c>
      <c r="B2155" s="60" t="s">
        <v>309</v>
      </c>
      <c r="C2155" s="61" t="s">
        <v>449</v>
      </c>
      <c r="D2155" s="62"/>
      <c r="E2155" s="62">
        <v>430</v>
      </c>
      <c r="F2155" s="62">
        <v>1990</v>
      </c>
      <c r="G2155" s="50">
        <v>370.30099999999999</v>
      </c>
      <c r="H2155" s="50">
        <v>311.86799999999999</v>
      </c>
      <c r="I2155" s="50">
        <v>262.87099999999998</v>
      </c>
      <c r="J2155" s="50">
        <v>219.48</v>
      </c>
      <c r="K2155" s="50">
        <v>180.285</v>
      </c>
      <c r="L2155" s="50">
        <v>149.58699999999999</v>
      </c>
      <c r="M2155" s="50">
        <v>124.533</v>
      </c>
      <c r="N2155" s="50">
        <v>102.63</v>
      </c>
      <c r="O2155" s="50">
        <v>81.8</v>
      </c>
      <c r="P2155" s="50">
        <v>77.174000000000007</v>
      </c>
      <c r="Q2155" s="50">
        <v>63.828000000000003</v>
      </c>
      <c r="R2155" s="50">
        <v>51.014000000000003</v>
      </c>
      <c r="S2155" s="50">
        <v>40.088999999999999</v>
      </c>
      <c r="T2155" s="50">
        <v>29.738</v>
      </c>
      <c r="U2155" s="50">
        <v>18.425999999999998</v>
      </c>
      <c r="V2155" s="50">
        <v>9.4250000000000007</v>
      </c>
      <c r="W2155" s="50" t="s">
        <v>311</v>
      </c>
      <c r="X2155" s="50">
        <v>3.351</v>
      </c>
      <c r="Y2155" s="50">
        <v>0.74199999999999999</v>
      </c>
      <c r="Z2155" s="50">
        <v>8.5000000000000006E-2</v>
      </c>
      <c r="AA2155" s="50">
        <v>5.0000000000000001E-3</v>
      </c>
      <c r="AB2155" s="50">
        <v>0</v>
      </c>
      <c r="AC2155" s="50" t="str">
        <f t="shared" si="141"/>
        <v>Liberia-1990</v>
      </c>
      <c r="AD2155" s="51">
        <f t="shared" si="142"/>
        <v>1090.4199999999998</v>
      </c>
      <c r="AE2155" s="15">
        <f t="shared" si="143"/>
        <v>0.92332495735588138</v>
      </c>
      <c r="AF2155">
        <f t="shared" si="144"/>
        <v>3.0347931180175494E-2</v>
      </c>
    </row>
    <row r="2156" spans="1:32" x14ac:dyDescent="0.25">
      <c r="A2156" s="59">
        <v>2139</v>
      </c>
      <c r="B2156" s="60" t="s">
        <v>309</v>
      </c>
      <c r="C2156" s="61" t="s">
        <v>450</v>
      </c>
      <c r="D2156" s="62"/>
      <c r="E2156" s="62">
        <v>434</v>
      </c>
      <c r="F2156" s="62">
        <v>1990</v>
      </c>
      <c r="G2156" s="50">
        <v>644.14300000000003</v>
      </c>
      <c r="H2156" s="50">
        <v>618.39</v>
      </c>
      <c r="I2156" s="50">
        <v>589.68600000000004</v>
      </c>
      <c r="J2156" s="50">
        <v>522.202</v>
      </c>
      <c r="K2156" s="50">
        <v>425.99700000000001</v>
      </c>
      <c r="L2156" s="50">
        <v>334.84500000000003</v>
      </c>
      <c r="M2156" s="50">
        <v>282.274</v>
      </c>
      <c r="N2156" s="50">
        <v>236.065</v>
      </c>
      <c r="O2156" s="50">
        <v>178.887</v>
      </c>
      <c r="P2156" s="50">
        <v>152.477</v>
      </c>
      <c r="Q2156" s="50">
        <v>126.717</v>
      </c>
      <c r="R2156" s="50">
        <v>104.08199999999999</v>
      </c>
      <c r="S2156" s="50">
        <v>82.843000000000004</v>
      </c>
      <c r="T2156" s="50">
        <v>62.15</v>
      </c>
      <c r="U2156" s="50">
        <v>39.127000000000002</v>
      </c>
      <c r="V2156" s="50">
        <v>22.396999999999998</v>
      </c>
      <c r="W2156" s="50" t="s">
        <v>311</v>
      </c>
      <c r="X2156" s="50">
        <v>10.395</v>
      </c>
      <c r="Y2156" s="50">
        <v>3.25</v>
      </c>
      <c r="Z2156" s="50">
        <v>0.65700000000000003</v>
      </c>
      <c r="AA2156" s="50">
        <v>7.2999999999999995E-2</v>
      </c>
      <c r="AB2156" s="50">
        <v>4.0000000000000001E-3</v>
      </c>
      <c r="AC2156" s="50" t="str">
        <f t="shared" si="141"/>
        <v>Libya-1990</v>
      </c>
      <c r="AD2156" s="51">
        <f t="shared" si="142"/>
        <v>2446.3890000000001</v>
      </c>
      <c r="AE2156" s="15">
        <f t="shared" si="143"/>
        <v>0.81355499881662308</v>
      </c>
      <c r="AF2156">
        <f t="shared" si="144"/>
        <v>3.2115745376177597E-2</v>
      </c>
    </row>
    <row r="2157" spans="1:32" x14ac:dyDescent="0.25">
      <c r="A2157" s="59">
        <v>2140</v>
      </c>
      <c r="B2157" s="60" t="s">
        <v>309</v>
      </c>
      <c r="C2157" s="61" t="s">
        <v>451</v>
      </c>
      <c r="D2157" s="62"/>
      <c r="E2157" s="62">
        <v>440</v>
      </c>
      <c r="F2157" s="62">
        <v>1990</v>
      </c>
      <c r="G2157" s="50">
        <v>289.19099999999997</v>
      </c>
      <c r="H2157" s="50">
        <v>280.875</v>
      </c>
      <c r="I2157" s="50">
        <v>263.94499999999999</v>
      </c>
      <c r="J2157" s="50">
        <v>275.74599999999998</v>
      </c>
      <c r="K2157" s="50">
        <v>278.59899999999999</v>
      </c>
      <c r="L2157" s="50">
        <v>303.50299999999999</v>
      </c>
      <c r="M2157" s="50">
        <v>293.09899999999999</v>
      </c>
      <c r="N2157" s="50">
        <v>246.203</v>
      </c>
      <c r="O2157" s="50">
        <v>222.93600000000001</v>
      </c>
      <c r="P2157" s="50">
        <v>218.27699999999999</v>
      </c>
      <c r="Q2157" s="50">
        <v>220.137</v>
      </c>
      <c r="R2157" s="50">
        <v>209.19200000000001</v>
      </c>
      <c r="S2157" s="50">
        <v>192.256</v>
      </c>
      <c r="T2157" s="50">
        <v>146.08799999999999</v>
      </c>
      <c r="U2157" s="50">
        <v>80.861999999999995</v>
      </c>
      <c r="V2157" s="50">
        <v>77.838999999999999</v>
      </c>
      <c r="W2157" s="50" t="s">
        <v>311</v>
      </c>
      <c r="X2157" s="50">
        <v>59.052</v>
      </c>
      <c r="Y2157" s="50">
        <v>26.431000000000001</v>
      </c>
      <c r="Z2157" s="50">
        <v>8.9039999999999999</v>
      </c>
      <c r="AA2157" s="50">
        <v>2.403</v>
      </c>
      <c r="AB2157" s="50">
        <v>0.496</v>
      </c>
      <c r="AC2157" s="50" t="str">
        <f t="shared" si="141"/>
        <v>Lithuania-1990</v>
      </c>
      <c r="AD2157" s="51">
        <f t="shared" si="142"/>
        <v>2459.9479999999999</v>
      </c>
      <c r="AE2157" s="15">
        <f t="shared" si="143"/>
        <v>0.50248460536564188</v>
      </c>
      <c r="AF2157">
        <f t="shared" si="144"/>
        <v>0.12206436084966447</v>
      </c>
    </row>
    <row r="2158" spans="1:32" x14ac:dyDescent="0.25">
      <c r="A2158" s="59">
        <v>2141</v>
      </c>
      <c r="B2158" s="60" t="s">
        <v>309</v>
      </c>
      <c r="C2158" s="61" t="s">
        <v>452</v>
      </c>
      <c r="D2158" s="62"/>
      <c r="E2158" s="62">
        <v>450</v>
      </c>
      <c r="F2158" s="62">
        <v>1990</v>
      </c>
      <c r="G2158" s="50">
        <v>2092.1689999999999</v>
      </c>
      <c r="H2158" s="50">
        <v>1715.43</v>
      </c>
      <c r="I2158" s="50">
        <v>1477.037</v>
      </c>
      <c r="J2158" s="50">
        <v>1243.232</v>
      </c>
      <c r="K2158" s="50">
        <v>1030.7539999999999</v>
      </c>
      <c r="L2158" s="50">
        <v>856.08299999999997</v>
      </c>
      <c r="M2158" s="50">
        <v>712.98299999999995</v>
      </c>
      <c r="N2158" s="50">
        <v>585.22500000000002</v>
      </c>
      <c r="O2158" s="50">
        <v>414.60399999999998</v>
      </c>
      <c r="P2158" s="50">
        <v>342.125</v>
      </c>
      <c r="Q2158" s="50">
        <v>306.69600000000003</v>
      </c>
      <c r="R2158" s="50">
        <v>264.60700000000003</v>
      </c>
      <c r="S2158" s="50">
        <v>206.809</v>
      </c>
      <c r="T2158" s="50">
        <v>151.31399999999999</v>
      </c>
      <c r="U2158" s="50">
        <v>94.655000000000001</v>
      </c>
      <c r="V2158" s="50">
        <v>59.319000000000003</v>
      </c>
      <c r="W2158" s="50" t="s">
        <v>311</v>
      </c>
      <c r="X2158" s="50">
        <v>33.332000000000001</v>
      </c>
      <c r="Y2158" s="50">
        <v>10.144</v>
      </c>
      <c r="Z2158" s="50">
        <v>1.887</v>
      </c>
      <c r="AA2158" s="50">
        <v>0.215</v>
      </c>
      <c r="AB2158" s="50">
        <v>1.2999999999999999E-2</v>
      </c>
      <c r="AC2158" s="50" t="str">
        <f t="shared" si="141"/>
        <v>Madagascar-1990</v>
      </c>
      <c r="AD2158" s="51">
        <f t="shared" si="142"/>
        <v>5963.1180000000004</v>
      </c>
      <c r="AE2158" s="15">
        <f t="shared" si="143"/>
        <v>0.94506179485296127</v>
      </c>
      <c r="AF2158">
        <f t="shared" si="144"/>
        <v>3.119547244721035E-2</v>
      </c>
    </row>
    <row r="2159" spans="1:32" x14ac:dyDescent="0.25">
      <c r="A2159" s="59">
        <v>2142</v>
      </c>
      <c r="B2159" s="60" t="s">
        <v>309</v>
      </c>
      <c r="C2159" s="61" t="s">
        <v>453</v>
      </c>
      <c r="D2159" s="62">
        <v>15</v>
      </c>
      <c r="E2159" s="62">
        <v>458</v>
      </c>
      <c r="F2159" s="62">
        <v>1990</v>
      </c>
      <c r="G2159" s="50">
        <v>2438.54</v>
      </c>
      <c r="H2159" s="50">
        <v>2243.0790000000002</v>
      </c>
      <c r="I2159" s="50">
        <v>1999.979</v>
      </c>
      <c r="J2159" s="50">
        <v>1831.404</v>
      </c>
      <c r="K2159" s="50">
        <v>1624.57</v>
      </c>
      <c r="L2159" s="50">
        <v>1599.5709999999999</v>
      </c>
      <c r="M2159" s="50">
        <v>1381.3130000000001</v>
      </c>
      <c r="N2159" s="50">
        <v>1193.6099999999999</v>
      </c>
      <c r="O2159" s="50">
        <v>930.11300000000006</v>
      </c>
      <c r="P2159" s="50">
        <v>681.77499999999998</v>
      </c>
      <c r="Q2159" s="50">
        <v>619.96900000000005</v>
      </c>
      <c r="R2159" s="50">
        <v>457.34399999999999</v>
      </c>
      <c r="S2159" s="50">
        <v>372.93799999999999</v>
      </c>
      <c r="T2159" s="50">
        <v>261.41899999999998</v>
      </c>
      <c r="U2159" s="50">
        <v>193.42400000000001</v>
      </c>
      <c r="V2159" s="50">
        <v>121.254</v>
      </c>
      <c r="W2159" s="50" t="s">
        <v>311</v>
      </c>
      <c r="X2159" s="50">
        <v>65.150999999999996</v>
      </c>
      <c r="Y2159" s="50">
        <v>18.477</v>
      </c>
      <c r="Z2159" s="50">
        <v>3.9649999999999999</v>
      </c>
      <c r="AA2159" s="50">
        <v>0.40400000000000003</v>
      </c>
      <c r="AB2159" s="50">
        <v>2.1999999999999999E-2</v>
      </c>
      <c r="AC2159" s="50" t="str">
        <f t="shared" si="141"/>
        <v>Malaysia-1990</v>
      </c>
      <c r="AD2159" s="51">
        <f t="shared" si="142"/>
        <v>10692.607</v>
      </c>
      <c r="AE2159" s="15">
        <f t="shared" si="143"/>
        <v>0.68698999224417401</v>
      </c>
      <c r="AF2159">
        <f t="shared" si="144"/>
        <v>3.8224252562923028E-2</v>
      </c>
    </row>
    <row r="2160" spans="1:32" x14ac:dyDescent="0.25">
      <c r="A2160" s="59">
        <v>2143</v>
      </c>
      <c r="B2160" s="60" t="s">
        <v>309</v>
      </c>
      <c r="C2160" s="61" t="s">
        <v>378</v>
      </c>
      <c r="D2160" s="62"/>
      <c r="E2160" s="62">
        <v>462</v>
      </c>
      <c r="F2160" s="62">
        <v>1990</v>
      </c>
      <c r="G2160" s="50">
        <v>42.526000000000003</v>
      </c>
      <c r="H2160" s="50">
        <v>36.512999999999998</v>
      </c>
      <c r="I2160" s="50">
        <v>27.004999999999999</v>
      </c>
      <c r="J2160" s="50">
        <v>22.858000000000001</v>
      </c>
      <c r="K2160" s="50">
        <v>19.282</v>
      </c>
      <c r="L2160" s="50">
        <v>15.984</v>
      </c>
      <c r="M2160" s="50">
        <v>12.412000000000001</v>
      </c>
      <c r="N2160" s="50">
        <v>7.984</v>
      </c>
      <c r="O2160" s="50">
        <v>6.34</v>
      </c>
      <c r="P2160" s="50">
        <v>7.5090000000000003</v>
      </c>
      <c r="Q2160" s="50">
        <v>7.8360000000000003</v>
      </c>
      <c r="R2160" s="50">
        <v>6.3739999999999997</v>
      </c>
      <c r="S2160" s="50">
        <v>4.3310000000000004</v>
      </c>
      <c r="T2160" s="50">
        <v>3.04</v>
      </c>
      <c r="U2160" s="50">
        <v>1.8160000000000001</v>
      </c>
      <c r="V2160" s="50">
        <v>0.99</v>
      </c>
      <c r="W2160" s="50" t="s">
        <v>311</v>
      </c>
      <c r="X2160" s="50">
        <v>0.35</v>
      </c>
      <c r="Y2160" s="50">
        <v>5.8999999999999997E-2</v>
      </c>
      <c r="Z2160" s="50">
        <v>6.0000000000000001E-3</v>
      </c>
      <c r="AA2160" s="50">
        <v>0</v>
      </c>
      <c r="AB2160" s="50">
        <v>0</v>
      </c>
      <c r="AC2160" s="50" t="str">
        <f t="shared" si="141"/>
        <v>Maldives-1990</v>
      </c>
      <c r="AD2160" s="51">
        <f t="shared" si="142"/>
        <v>110.91</v>
      </c>
      <c r="AE2160" s="15">
        <f t="shared" si="143"/>
        <v>1.0125777657560184</v>
      </c>
      <c r="AF2160">
        <f t="shared" si="144"/>
        <v>2.8858652064492934E-2</v>
      </c>
    </row>
    <row r="2161" spans="1:32" x14ac:dyDescent="0.25">
      <c r="A2161" s="59">
        <v>2144</v>
      </c>
      <c r="B2161" s="60" t="s">
        <v>309</v>
      </c>
      <c r="C2161" s="61" t="s">
        <v>454</v>
      </c>
      <c r="D2161" s="62"/>
      <c r="E2161" s="62">
        <v>470</v>
      </c>
      <c r="F2161" s="62">
        <v>1990</v>
      </c>
      <c r="G2161" s="50">
        <v>27.449000000000002</v>
      </c>
      <c r="H2161" s="50">
        <v>28.626000000000001</v>
      </c>
      <c r="I2161" s="50">
        <v>29.202999999999999</v>
      </c>
      <c r="J2161" s="50">
        <v>26.884</v>
      </c>
      <c r="K2161" s="50">
        <v>24.091000000000001</v>
      </c>
      <c r="L2161" s="50">
        <v>27.652000000000001</v>
      </c>
      <c r="M2161" s="50">
        <v>29.224</v>
      </c>
      <c r="N2161" s="50">
        <v>28.273</v>
      </c>
      <c r="O2161" s="50">
        <v>30.934000000000001</v>
      </c>
      <c r="P2161" s="50">
        <v>21.498999999999999</v>
      </c>
      <c r="Q2161" s="50">
        <v>18.832999999999998</v>
      </c>
      <c r="R2161" s="50">
        <v>17.667000000000002</v>
      </c>
      <c r="S2161" s="50">
        <v>15.629</v>
      </c>
      <c r="T2161" s="50">
        <v>14.25</v>
      </c>
      <c r="U2161" s="50">
        <v>9.6579999999999995</v>
      </c>
      <c r="V2161" s="50">
        <v>7.4480000000000004</v>
      </c>
      <c r="W2161" s="50" t="s">
        <v>311</v>
      </c>
      <c r="X2161" s="50">
        <v>4.7960000000000003</v>
      </c>
      <c r="Y2161" s="50">
        <v>1.8009999999999999</v>
      </c>
      <c r="Z2161" s="50">
        <v>0.45900000000000002</v>
      </c>
      <c r="AA2161" s="50">
        <v>5.5E-2</v>
      </c>
      <c r="AB2161" s="50">
        <v>0</v>
      </c>
      <c r="AC2161" s="50" t="str">
        <f t="shared" si="141"/>
        <v>Malta-1990</v>
      </c>
      <c r="AD2161" s="51">
        <f t="shared" si="142"/>
        <v>240.68600000000001</v>
      </c>
      <c r="AE2161" s="15">
        <f t="shared" si="143"/>
        <v>0.51413459860565225</v>
      </c>
      <c r="AF2161">
        <f t="shared" si="144"/>
        <v>0.11800996429053515</v>
      </c>
    </row>
    <row r="2162" spans="1:32" x14ac:dyDescent="0.25">
      <c r="A2162" s="59">
        <v>2145</v>
      </c>
      <c r="B2162" s="60" t="s">
        <v>309</v>
      </c>
      <c r="C2162" s="61" t="s">
        <v>379</v>
      </c>
      <c r="D2162" s="62"/>
      <c r="E2162" s="62">
        <v>474</v>
      </c>
      <c r="F2162" s="62">
        <v>1990</v>
      </c>
      <c r="G2162" s="50">
        <v>30.178000000000001</v>
      </c>
      <c r="H2162" s="50">
        <v>28.777000000000001</v>
      </c>
      <c r="I2162" s="50">
        <v>28.811</v>
      </c>
      <c r="J2162" s="50">
        <v>36.154000000000003</v>
      </c>
      <c r="K2162" s="50">
        <v>33.340000000000003</v>
      </c>
      <c r="L2162" s="50">
        <v>32.893999999999998</v>
      </c>
      <c r="M2162" s="50">
        <v>27.373000000000001</v>
      </c>
      <c r="N2162" s="50">
        <v>23.981999999999999</v>
      </c>
      <c r="O2162" s="50">
        <v>20.439</v>
      </c>
      <c r="P2162" s="50">
        <v>16.765000000000001</v>
      </c>
      <c r="Q2162" s="50">
        <v>16.631</v>
      </c>
      <c r="R2162" s="50">
        <v>14.814</v>
      </c>
      <c r="S2162" s="50">
        <v>13.821</v>
      </c>
      <c r="T2162" s="50">
        <v>11.654999999999999</v>
      </c>
      <c r="U2162" s="50">
        <v>8.5139999999999993</v>
      </c>
      <c r="V2162" s="50">
        <v>6.7590000000000003</v>
      </c>
      <c r="W2162" s="50" t="s">
        <v>311</v>
      </c>
      <c r="X2162" s="50">
        <v>4.4569999999999999</v>
      </c>
      <c r="Y2162" s="50">
        <v>2.1989999999999998</v>
      </c>
      <c r="Z2162" s="50">
        <v>0.74199999999999999</v>
      </c>
      <c r="AA2162" s="50">
        <v>0.13800000000000001</v>
      </c>
      <c r="AB2162" s="50">
        <v>6.0000000000000001E-3</v>
      </c>
      <c r="AC2162" s="50" t="str">
        <f t="shared" si="141"/>
        <v>Martinique-1990</v>
      </c>
      <c r="AD2162" s="51">
        <f t="shared" si="142"/>
        <v>236.21299999999999</v>
      </c>
      <c r="AE2162" s="15">
        <f t="shared" si="143"/>
        <v>0.51748210301719211</v>
      </c>
      <c r="AF2162">
        <f t="shared" si="144"/>
        <v>0.10639578491198502</v>
      </c>
    </row>
    <row r="2163" spans="1:32" x14ac:dyDescent="0.25">
      <c r="A2163" s="59">
        <v>2146</v>
      </c>
      <c r="B2163" s="60" t="s">
        <v>309</v>
      </c>
      <c r="C2163" s="61" t="s">
        <v>455</v>
      </c>
      <c r="D2163" s="62"/>
      <c r="E2163" s="62">
        <v>478</v>
      </c>
      <c r="F2163" s="62">
        <v>1990</v>
      </c>
      <c r="G2163" s="50">
        <v>353.02600000000001</v>
      </c>
      <c r="H2163" s="50">
        <v>298.44600000000003</v>
      </c>
      <c r="I2163" s="50">
        <v>257.048</v>
      </c>
      <c r="J2163" s="50">
        <v>220.095</v>
      </c>
      <c r="K2163" s="50">
        <v>183.83500000000001</v>
      </c>
      <c r="L2163" s="50">
        <v>151.95699999999999</v>
      </c>
      <c r="M2163" s="50">
        <v>124.145</v>
      </c>
      <c r="N2163" s="50">
        <v>96.784999999999997</v>
      </c>
      <c r="O2163" s="50">
        <v>77.358999999999995</v>
      </c>
      <c r="P2163" s="50">
        <v>64.923000000000002</v>
      </c>
      <c r="Q2163" s="50">
        <v>55.307000000000002</v>
      </c>
      <c r="R2163" s="50">
        <v>46.529000000000003</v>
      </c>
      <c r="S2163" s="50">
        <v>37.564</v>
      </c>
      <c r="T2163" s="50">
        <v>28.196999999999999</v>
      </c>
      <c r="U2163" s="50">
        <v>18.931999999999999</v>
      </c>
      <c r="V2163" s="50">
        <v>10.496</v>
      </c>
      <c r="W2163" s="50" t="s">
        <v>311</v>
      </c>
      <c r="X2163" s="50">
        <v>4.2679999999999998</v>
      </c>
      <c r="Y2163" s="50">
        <v>1.08</v>
      </c>
      <c r="Z2163" s="50">
        <v>0.14000000000000001</v>
      </c>
      <c r="AA2163" s="50">
        <v>8.0000000000000002E-3</v>
      </c>
      <c r="AB2163" s="50">
        <v>0</v>
      </c>
      <c r="AC2163" s="50" t="str">
        <f t="shared" si="141"/>
        <v>Mauritania-1990</v>
      </c>
      <c r="AD2163" s="51">
        <f t="shared" si="142"/>
        <v>1058.499</v>
      </c>
      <c r="AE2163" s="15">
        <f t="shared" si="143"/>
        <v>0.91794229375748115</v>
      </c>
      <c r="AF2163">
        <f t="shared" si="144"/>
        <v>3.2089674781992442E-2</v>
      </c>
    </row>
    <row r="2164" spans="1:32" x14ac:dyDescent="0.25">
      <c r="A2164" s="59">
        <v>2147</v>
      </c>
      <c r="B2164" s="60" t="s">
        <v>309</v>
      </c>
      <c r="C2164" s="61" t="s">
        <v>380</v>
      </c>
      <c r="D2164" s="62">
        <v>6</v>
      </c>
      <c r="E2164" s="62">
        <v>480</v>
      </c>
      <c r="F2164" s="62">
        <v>1990</v>
      </c>
      <c r="G2164" s="50">
        <v>98.18</v>
      </c>
      <c r="H2164" s="50">
        <v>102.197</v>
      </c>
      <c r="I2164" s="50">
        <v>105.673</v>
      </c>
      <c r="J2164" s="50">
        <v>111.556</v>
      </c>
      <c r="K2164" s="50">
        <v>112.87</v>
      </c>
      <c r="L2164" s="50">
        <v>98.664000000000001</v>
      </c>
      <c r="M2164" s="50">
        <v>84.492000000000004</v>
      </c>
      <c r="N2164" s="50">
        <v>75.224000000000004</v>
      </c>
      <c r="O2164" s="50">
        <v>65.438999999999993</v>
      </c>
      <c r="P2164" s="50">
        <v>51.116999999999997</v>
      </c>
      <c r="Q2164" s="50">
        <v>40.72</v>
      </c>
      <c r="R2164" s="50">
        <v>33.673000000000002</v>
      </c>
      <c r="S2164" s="50">
        <v>26.337</v>
      </c>
      <c r="T2164" s="50">
        <v>21.334</v>
      </c>
      <c r="U2164" s="50">
        <v>13.948</v>
      </c>
      <c r="V2164" s="50">
        <v>8.6489999999999991</v>
      </c>
      <c r="W2164" s="50" t="s">
        <v>311</v>
      </c>
      <c r="X2164" s="50">
        <v>4.0250000000000004</v>
      </c>
      <c r="Y2164" s="50">
        <v>1.3180000000000001</v>
      </c>
      <c r="Z2164" s="50">
        <v>0.38500000000000001</v>
      </c>
      <c r="AA2164" s="50">
        <v>5.8999999999999997E-2</v>
      </c>
      <c r="AB2164" s="50">
        <v>8.0000000000000002E-3</v>
      </c>
      <c r="AC2164" s="50" t="str">
        <f t="shared" si="141"/>
        <v>Mauritius-1990</v>
      </c>
      <c r="AD2164" s="51">
        <f t="shared" si="142"/>
        <v>700.09199999999998</v>
      </c>
      <c r="AE2164" s="15">
        <f t="shared" si="143"/>
        <v>0.50818463859035667</v>
      </c>
      <c r="AF2164">
        <f t="shared" si="144"/>
        <v>4.9422447328508298E-2</v>
      </c>
    </row>
    <row r="2165" spans="1:32" x14ac:dyDescent="0.25">
      <c r="A2165" s="59">
        <v>2148</v>
      </c>
      <c r="B2165" s="60" t="s">
        <v>309</v>
      </c>
      <c r="C2165" s="61" t="s">
        <v>456</v>
      </c>
      <c r="D2165" s="62"/>
      <c r="E2165" s="62">
        <v>175</v>
      </c>
      <c r="F2165" s="62">
        <v>1990</v>
      </c>
      <c r="G2165" s="50">
        <v>18.154</v>
      </c>
      <c r="H2165" s="50">
        <v>14.936</v>
      </c>
      <c r="I2165" s="50">
        <v>12.382999999999999</v>
      </c>
      <c r="J2165" s="50">
        <v>10.138</v>
      </c>
      <c r="K2165" s="50">
        <v>8.6020000000000003</v>
      </c>
      <c r="L2165" s="50">
        <v>6.6420000000000003</v>
      </c>
      <c r="M2165" s="50">
        <v>5.2069999999999999</v>
      </c>
      <c r="N2165" s="50">
        <v>4.3380000000000001</v>
      </c>
      <c r="O2165" s="50">
        <v>3.452</v>
      </c>
      <c r="P2165" s="50">
        <v>2.8559999999999999</v>
      </c>
      <c r="Q2165" s="50">
        <v>2.1859999999999999</v>
      </c>
      <c r="R2165" s="50">
        <v>1.708</v>
      </c>
      <c r="S2165" s="50">
        <v>1.296</v>
      </c>
      <c r="T2165" s="50">
        <v>1.032</v>
      </c>
      <c r="U2165" s="50">
        <v>0.70299999999999996</v>
      </c>
      <c r="V2165" s="50">
        <v>0.59799999999999998</v>
      </c>
      <c r="W2165" s="50" t="s">
        <v>311</v>
      </c>
      <c r="X2165" s="50">
        <v>0.32600000000000001</v>
      </c>
      <c r="Y2165" s="50">
        <v>0.159</v>
      </c>
      <c r="Z2165" s="50">
        <v>5.3999999999999999E-2</v>
      </c>
      <c r="AA2165" s="50">
        <v>1.2999999999999999E-2</v>
      </c>
      <c r="AB2165" s="50">
        <v>1E-3</v>
      </c>
      <c r="AC2165" s="50" t="str">
        <f t="shared" si="141"/>
        <v>Mayotte-1990</v>
      </c>
      <c r="AD2165" s="51">
        <f t="shared" si="142"/>
        <v>46.424999999999997</v>
      </c>
      <c r="AE2165" s="15">
        <f t="shared" si="143"/>
        <v>1.0416585891222401</v>
      </c>
      <c r="AF2165">
        <f t="shared" si="144"/>
        <v>3.1404383120416109E-2</v>
      </c>
    </row>
    <row r="2166" spans="1:32" x14ac:dyDescent="0.25">
      <c r="A2166" s="59">
        <v>2149</v>
      </c>
      <c r="B2166" s="60" t="s">
        <v>309</v>
      </c>
      <c r="C2166" s="61" t="s">
        <v>457</v>
      </c>
      <c r="D2166" s="62"/>
      <c r="E2166" s="62">
        <v>484</v>
      </c>
      <c r="F2166" s="62">
        <v>1990</v>
      </c>
      <c r="G2166" s="50">
        <v>11520.603999999999</v>
      </c>
      <c r="H2166" s="50">
        <v>10984.499</v>
      </c>
      <c r="I2166" s="50">
        <v>10827.29</v>
      </c>
      <c r="J2166" s="50">
        <v>10436.16</v>
      </c>
      <c r="K2166" s="50">
        <v>8199.982</v>
      </c>
      <c r="L2166" s="50">
        <v>6658.1369999999997</v>
      </c>
      <c r="M2166" s="50">
        <v>5593.2910000000002</v>
      </c>
      <c r="N2166" s="50">
        <v>4716.0410000000002</v>
      </c>
      <c r="O2166" s="50">
        <v>3510.01</v>
      </c>
      <c r="P2166" s="50">
        <v>2982.3710000000001</v>
      </c>
      <c r="Q2166" s="50">
        <v>2393.0889999999999</v>
      </c>
      <c r="R2166" s="50">
        <v>2121.3429999999998</v>
      </c>
      <c r="S2166" s="50">
        <v>1771.059</v>
      </c>
      <c r="T2166" s="50">
        <v>1372.25</v>
      </c>
      <c r="U2166" s="50">
        <v>904.12400000000002</v>
      </c>
      <c r="V2166" s="50">
        <v>673.95899999999995</v>
      </c>
      <c r="W2166" s="50" t="s">
        <v>311</v>
      </c>
      <c r="X2166" s="50">
        <v>399.65499999999997</v>
      </c>
      <c r="Y2166" s="50">
        <v>202.733</v>
      </c>
      <c r="Z2166" s="50">
        <v>70.953000000000003</v>
      </c>
      <c r="AA2166" s="50">
        <v>17.073</v>
      </c>
      <c r="AB2166" s="50">
        <v>3.2509999999999999</v>
      </c>
      <c r="AC2166" s="50" t="str">
        <f t="shared" si="141"/>
        <v>Mexico-1990</v>
      </c>
      <c r="AD2166" s="51">
        <f t="shared" si="142"/>
        <v>48381.483</v>
      </c>
      <c r="AE2166" s="15">
        <f t="shared" si="143"/>
        <v>0.7642674161104156</v>
      </c>
      <c r="AF2166">
        <f t="shared" si="144"/>
        <v>4.4594604715605474E-2</v>
      </c>
    </row>
    <row r="2167" spans="1:32" x14ac:dyDescent="0.25">
      <c r="A2167" s="59">
        <v>2150</v>
      </c>
      <c r="B2167" s="60" t="s">
        <v>309</v>
      </c>
      <c r="C2167" s="61" t="s">
        <v>381</v>
      </c>
      <c r="D2167" s="62"/>
      <c r="E2167" s="62">
        <v>583</v>
      </c>
      <c r="F2167" s="62">
        <v>1990</v>
      </c>
      <c r="G2167" s="50">
        <v>15.335000000000001</v>
      </c>
      <c r="H2167" s="50">
        <v>14.669</v>
      </c>
      <c r="I2167" s="50">
        <v>12.488</v>
      </c>
      <c r="J2167" s="50">
        <v>11.045</v>
      </c>
      <c r="K2167" s="50">
        <v>8.8989999999999991</v>
      </c>
      <c r="L2167" s="50">
        <v>6.9779999999999998</v>
      </c>
      <c r="M2167" s="50">
        <v>6.1360000000000001</v>
      </c>
      <c r="N2167" s="50">
        <v>5.3140000000000001</v>
      </c>
      <c r="O2167" s="50">
        <v>3.4470000000000001</v>
      </c>
      <c r="P2167" s="50">
        <v>2.8769999999999998</v>
      </c>
      <c r="Q2167" s="50">
        <v>2.0529999999999999</v>
      </c>
      <c r="R2167" s="50">
        <v>1.97</v>
      </c>
      <c r="S2167" s="50">
        <v>1.6779999999999999</v>
      </c>
      <c r="T2167" s="50">
        <v>1.3560000000000001</v>
      </c>
      <c r="U2167" s="50">
        <v>1.0509999999999999</v>
      </c>
      <c r="V2167" s="50">
        <v>0.63100000000000001</v>
      </c>
      <c r="W2167" s="50" t="s">
        <v>311</v>
      </c>
      <c r="X2167" s="50">
        <v>0.27900000000000003</v>
      </c>
      <c r="Y2167" s="50">
        <v>9.5000000000000001E-2</v>
      </c>
      <c r="Z2167" s="50">
        <v>2.7E-2</v>
      </c>
      <c r="AA2167" s="50">
        <v>3.0000000000000001E-3</v>
      </c>
      <c r="AB2167" s="50">
        <v>0</v>
      </c>
      <c r="AC2167" s="50" t="str">
        <f t="shared" si="141"/>
        <v>Micronesia (Fed. States of)-1990</v>
      </c>
      <c r="AD2167" s="51">
        <f t="shared" si="142"/>
        <v>50.396999999999998</v>
      </c>
      <c r="AE2167" s="15">
        <f t="shared" si="143"/>
        <v>0.91144314145683303</v>
      </c>
      <c r="AF2167">
        <f t="shared" si="144"/>
        <v>3.705497959930671E-2</v>
      </c>
    </row>
    <row r="2168" spans="1:32" x14ac:dyDescent="0.25">
      <c r="A2168" s="59">
        <v>2151</v>
      </c>
      <c r="B2168" s="60" t="s">
        <v>309</v>
      </c>
      <c r="C2168" s="61" t="s">
        <v>458</v>
      </c>
      <c r="D2168" s="62"/>
      <c r="E2168" s="62">
        <v>499</v>
      </c>
      <c r="F2168" s="62">
        <v>1990</v>
      </c>
      <c r="G2168" s="50">
        <v>51.536999999999999</v>
      </c>
      <c r="H2168" s="50">
        <v>53.749000000000002</v>
      </c>
      <c r="I2168" s="50">
        <v>51.167999999999999</v>
      </c>
      <c r="J2168" s="50">
        <v>52.298999999999999</v>
      </c>
      <c r="K2168" s="50">
        <v>49.716000000000001</v>
      </c>
      <c r="L2168" s="50">
        <v>51.530999999999999</v>
      </c>
      <c r="M2168" s="50">
        <v>48.511000000000003</v>
      </c>
      <c r="N2168" s="50">
        <v>46.472000000000001</v>
      </c>
      <c r="O2168" s="50">
        <v>35.414999999999999</v>
      </c>
      <c r="P2168" s="50">
        <v>30.13</v>
      </c>
      <c r="Q2168" s="50">
        <v>34.487000000000002</v>
      </c>
      <c r="R2168" s="50">
        <v>32.984000000000002</v>
      </c>
      <c r="S2168" s="50">
        <v>26.302</v>
      </c>
      <c r="T2168" s="50">
        <v>17.053000000000001</v>
      </c>
      <c r="U2168" s="50">
        <v>10.539</v>
      </c>
      <c r="V2168" s="50">
        <v>10.574999999999999</v>
      </c>
      <c r="W2168" s="50" t="s">
        <v>311</v>
      </c>
      <c r="X2168" s="50">
        <v>7.6239999999999997</v>
      </c>
      <c r="Y2168" s="50">
        <v>3.5990000000000002</v>
      </c>
      <c r="Z2168" s="50">
        <v>1.0880000000000001</v>
      </c>
      <c r="AA2168" s="50">
        <v>0.20300000000000001</v>
      </c>
      <c r="AB2168" s="50">
        <v>0.02</v>
      </c>
      <c r="AC2168" s="50" t="str">
        <f t="shared" si="141"/>
        <v>Montenegro-1990</v>
      </c>
      <c r="AD2168" s="51">
        <f t="shared" si="142"/>
        <v>407.84700000000004</v>
      </c>
      <c r="AE2168" s="15">
        <f t="shared" si="143"/>
        <v>0.50792331438014737</v>
      </c>
      <c r="AF2168">
        <f t="shared" si="144"/>
        <v>8.9847439575687443E-2</v>
      </c>
    </row>
    <row r="2169" spans="1:32" x14ac:dyDescent="0.25">
      <c r="A2169" s="59">
        <v>2152</v>
      </c>
      <c r="B2169" s="60" t="s">
        <v>309</v>
      </c>
      <c r="C2169" s="61" t="s">
        <v>459</v>
      </c>
      <c r="D2169" s="62"/>
      <c r="E2169" s="62">
        <v>504</v>
      </c>
      <c r="F2169" s="62">
        <v>1990</v>
      </c>
      <c r="G2169" s="50">
        <v>3413.4789999999998</v>
      </c>
      <c r="H2169" s="50">
        <v>3412.0639999999999</v>
      </c>
      <c r="I2169" s="50">
        <v>3048.384</v>
      </c>
      <c r="J2169" s="50">
        <v>2695.6930000000002</v>
      </c>
      <c r="K2169" s="50">
        <v>2423.1570000000002</v>
      </c>
      <c r="L2169" s="50">
        <v>2137.3119999999999</v>
      </c>
      <c r="M2169" s="50">
        <v>1760.09</v>
      </c>
      <c r="N2169" s="50">
        <v>1321.2180000000001</v>
      </c>
      <c r="O2169" s="50">
        <v>789.90599999999995</v>
      </c>
      <c r="P2169" s="50">
        <v>752.80499999999995</v>
      </c>
      <c r="Q2169" s="50">
        <v>767.43299999999999</v>
      </c>
      <c r="R2169" s="50">
        <v>726.98800000000006</v>
      </c>
      <c r="S2169" s="50">
        <v>655.274</v>
      </c>
      <c r="T2169" s="50">
        <v>460.64699999999999</v>
      </c>
      <c r="U2169" s="50">
        <v>264.42</v>
      </c>
      <c r="V2169" s="50">
        <v>142.61199999999999</v>
      </c>
      <c r="W2169" s="50" t="s">
        <v>311</v>
      </c>
      <c r="X2169" s="50">
        <v>75.253</v>
      </c>
      <c r="Y2169" s="50">
        <v>27.087</v>
      </c>
      <c r="Z2169" s="50">
        <v>4.8639999999999999</v>
      </c>
      <c r="AA2169" s="50">
        <v>0.433</v>
      </c>
      <c r="AB2169" s="50">
        <v>1.7000000000000001E-2</v>
      </c>
      <c r="AC2169" s="50" t="str">
        <f t="shared" si="141"/>
        <v>Morocco-1990</v>
      </c>
      <c r="AD2169" s="51">
        <f t="shared" si="142"/>
        <v>14029.876</v>
      </c>
      <c r="AE2169" s="15">
        <f t="shared" si="143"/>
        <v>0.77329692721446719</v>
      </c>
      <c r="AF2169">
        <f t="shared" si="144"/>
        <v>4.0802419598253883E-2</v>
      </c>
    </row>
    <row r="2170" spans="1:32" x14ac:dyDescent="0.25">
      <c r="A2170" s="59">
        <v>2153</v>
      </c>
      <c r="B2170" s="60" t="s">
        <v>309</v>
      </c>
      <c r="C2170" s="61" t="s">
        <v>460</v>
      </c>
      <c r="D2170" s="62"/>
      <c r="E2170" s="62">
        <v>508</v>
      </c>
      <c r="F2170" s="62">
        <v>1990</v>
      </c>
      <c r="G2170" s="50">
        <v>2392.239</v>
      </c>
      <c r="H2170" s="50">
        <v>2056.7950000000001</v>
      </c>
      <c r="I2170" s="50">
        <v>1804.7159999999999</v>
      </c>
      <c r="J2170" s="50">
        <v>1496.9179999999999</v>
      </c>
      <c r="K2170" s="50">
        <v>1095.7260000000001</v>
      </c>
      <c r="L2170" s="50">
        <v>823.91</v>
      </c>
      <c r="M2170" s="50">
        <v>685.55700000000002</v>
      </c>
      <c r="N2170" s="50">
        <v>590.33199999999999</v>
      </c>
      <c r="O2170" s="50">
        <v>502.99900000000002</v>
      </c>
      <c r="P2170" s="50">
        <v>445.29300000000001</v>
      </c>
      <c r="Q2170" s="50">
        <v>376.166</v>
      </c>
      <c r="R2170" s="50">
        <v>314.44099999999997</v>
      </c>
      <c r="S2170" s="50">
        <v>250.64400000000001</v>
      </c>
      <c r="T2170" s="50">
        <v>185.78800000000001</v>
      </c>
      <c r="U2170" s="50">
        <v>122.282</v>
      </c>
      <c r="V2170" s="50">
        <v>66.748000000000005</v>
      </c>
      <c r="W2170" s="50" t="s">
        <v>311</v>
      </c>
      <c r="X2170" s="50">
        <v>27.375</v>
      </c>
      <c r="Y2170" s="50">
        <v>8.0449999999999999</v>
      </c>
      <c r="Z2170" s="50">
        <v>1.5089999999999999</v>
      </c>
      <c r="AA2170" s="50">
        <v>0.156</v>
      </c>
      <c r="AB2170" s="50">
        <v>0.01</v>
      </c>
      <c r="AC2170" s="50" t="str">
        <f t="shared" si="141"/>
        <v>Mozambique-1990</v>
      </c>
      <c r="AD2170" s="51">
        <f t="shared" si="142"/>
        <v>6581.9859999999999</v>
      </c>
      <c r="AE2170" s="15">
        <f t="shared" si="143"/>
        <v>1.0127130322063889</v>
      </c>
      <c r="AF2170">
        <f t="shared" si="144"/>
        <v>3.209110876072864E-2</v>
      </c>
    </row>
    <row r="2171" spans="1:32" x14ac:dyDescent="0.25">
      <c r="A2171" s="59">
        <v>2154</v>
      </c>
      <c r="B2171" s="60" t="s">
        <v>309</v>
      </c>
      <c r="C2171" s="61" t="s">
        <v>461</v>
      </c>
      <c r="D2171" s="62"/>
      <c r="E2171" s="62">
        <v>104</v>
      </c>
      <c r="F2171" s="62">
        <v>1990</v>
      </c>
      <c r="G2171" s="50">
        <v>5165.424</v>
      </c>
      <c r="H2171" s="50">
        <v>5246.9120000000003</v>
      </c>
      <c r="I2171" s="50">
        <v>4856.3869999999997</v>
      </c>
      <c r="J2171" s="50">
        <v>4397.6719999999996</v>
      </c>
      <c r="K2171" s="50">
        <v>3883.748</v>
      </c>
      <c r="L2171" s="50">
        <v>3327.4670000000001</v>
      </c>
      <c r="M2171" s="50">
        <v>2927.395</v>
      </c>
      <c r="N2171" s="50">
        <v>2534.8009999999999</v>
      </c>
      <c r="O2171" s="50">
        <v>1761.2660000000001</v>
      </c>
      <c r="P2171" s="50">
        <v>1375.373</v>
      </c>
      <c r="Q2171" s="50">
        <v>1218.2280000000001</v>
      </c>
      <c r="R2171" s="50">
        <v>1159.067</v>
      </c>
      <c r="S2171" s="50">
        <v>1001.053</v>
      </c>
      <c r="T2171" s="50">
        <v>749.94</v>
      </c>
      <c r="U2171" s="50">
        <v>528.76900000000001</v>
      </c>
      <c r="V2171" s="50">
        <v>297.35899999999998</v>
      </c>
      <c r="W2171" s="50" t="s">
        <v>311</v>
      </c>
      <c r="X2171" s="50">
        <v>138.863</v>
      </c>
      <c r="Y2171" s="50">
        <v>46.232999999999997</v>
      </c>
      <c r="Z2171" s="50">
        <v>9.1660000000000004</v>
      </c>
      <c r="AA2171" s="50">
        <v>1.056</v>
      </c>
      <c r="AB2171" s="50">
        <v>7.0999999999999994E-2</v>
      </c>
      <c r="AC2171" s="50" t="str">
        <f t="shared" si="141"/>
        <v>Myanmar-1990</v>
      </c>
      <c r="AD2171" s="51">
        <f t="shared" si="142"/>
        <v>23586.07</v>
      </c>
      <c r="AE2171" s="15">
        <f t="shared" si="143"/>
        <v>0.72246796520149392</v>
      </c>
      <c r="AF2171">
        <f t="shared" si="144"/>
        <v>4.5591724037752551E-2</v>
      </c>
    </row>
    <row r="2172" spans="1:32" x14ac:dyDescent="0.25">
      <c r="A2172" s="59">
        <v>2155</v>
      </c>
      <c r="B2172" s="60" t="s">
        <v>309</v>
      </c>
      <c r="C2172" s="61" t="s">
        <v>462</v>
      </c>
      <c r="D2172" s="62"/>
      <c r="E2172" s="62">
        <v>516</v>
      </c>
      <c r="F2172" s="62">
        <v>1990</v>
      </c>
      <c r="G2172" s="50">
        <v>234.12799999999999</v>
      </c>
      <c r="H2172" s="50">
        <v>201.14699999999999</v>
      </c>
      <c r="I2172" s="50">
        <v>182.71799999999999</v>
      </c>
      <c r="J2172" s="50">
        <v>159.30500000000001</v>
      </c>
      <c r="K2172" s="50">
        <v>133.15</v>
      </c>
      <c r="L2172" s="50">
        <v>110.09099999999999</v>
      </c>
      <c r="M2172" s="50">
        <v>86.241</v>
      </c>
      <c r="N2172" s="50">
        <v>67.986000000000004</v>
      </c>
      <c r="O2172" s="50">
        <v>54.014000000000003</v>
      </c>
      <c r="P2172" s="50">
        <v>44.42</v>
      </c>
      <c r="Q2172" s="50">
        <v>36.024000000000001</v>
      </c>
      <c r="R2172" s="50">
        <v>30.888999999999999</v>
      </c>
      <c r="S2172" s="50">
        <v>26.873000000000001</v>
      </c>
      <c r="T2172" s="50">
        <v>20.097000000000001</v>
      </c>
      <c r="U2172" s="50">
        <v>13.923999999999999</v>
      </c>
      <c r="V2172" s="50">
        <v>8.19</v>
      </c>
      <c r="W2172" s="50" t="s">
        <v>311</v>
      </c>
      <c r="X2172" s="50">
        <v>3.8380000000000001</v>
      </c>
      <c r="Y2172" s="50">
        <v>1.3460000000000001</v>
      </c>
      <c r="Z2172" s="50">
        <v>0.27900000000000003</v>
      </c>
      <c r="AA2172" s="50">
        <v>0.03</v>
      </c>
      <c r="AB2172" s="50">
        <v>2E-3</v>
      </c>
      <c r="AC2172" s="50" t="str">
        <f t="shared" si="141"/>
        <v>Namibia-1990</v>
      </c>
      <c r="AD2172" s="51">
        <f t="shared" si="142"/>
        <v>748.99300000000005</v>
      </c>
      <c r="AE2172" s="15">
        <f t="shared" si="143"/>
        <v>0.88879201808294572</v>
      </c>
      <c r="AF2172">
        <f t="shared" si="144"/>
        <v>3.4898674894987949E-2</v>
      </c>
    </row>
    <row r="2173" spans="1:32" x14ac:dyDescent="0.25">
      <c r="A2173" s="59">
        <v>2156</v>
      </c>
      <c r="B2173" s="60" t="s">
        <v>309</v>
      </c>
      <c r="C2173" s="61" t="s">
        <v>463</v>
      </c>
      <c r="D2173" s="62"/>
      <c r="E2173" s="62">
        <v>528</v>
      </c>
      <c r="F2173" s="62">
        <v>1990</v>
      </c>
      <c r="G2173" s="50">
        <v>933.60599999999999</v>
      </c>
      <c r="H2173" s="50">
        <v>888.73599999999999</v>
      </c>
      <c r="I2173" s="50">
        <v>902.15</v>
      </c>
      <c r="J2173" s="50">
        <v>1075.95</v>
      </c>
      <c r="K2173" s="50">
        <v>1261.6579999999999</v>
      </c>
      <c r="L2173" s="50">
        <v>1303.0409999999999</v>
      </c>
      <c r="M2173" s="50">
        <v>1224.326</v>
      </c>
      <c r="N2173" s="50">
        <v>1157.3820000000001</v>
      </c>
      <c r="O2173" s="50">
        <v>1193.587</v>
      </c>
      <c r="P2173" s="50">
        <v>915.10699999999997</v>
      </c>
      <c r="Q2173" s="50">
        <v>794.73900000000003</v>
      </c>
      <c r="R2173" s="50">
        <v>742.55100000000004</v>
      </c>
      <c r="S2173" s="50">
        <v>667.79200000000003</v>
      </c>
      <c r="T2173" s="50">
        <v>623.83100000000002</v>
      </c>
      <c r="U2173" s="50">
        <v>475.39100000000002</v>
      </c>
      <c r="V2173" s="50">
        <v>379.42200000000003</v>
      </c>
      <c r="W2173" s="50" t="s">
        <v>311</v>
      </c>
      <c r="X2173" s="50">
        <v>250.155</v>
      </c>
      <c r="Y2173" s="50">
        <v>125.078</v>
      </c>
      <c r="Z2173" s="50">
        <v>42.05</v>
      </c>
      <c r="AA2173" s="50">
        <v>8.1370000000000005</v>
      </c>
      <c r="AB2173" s="50">
        <v>0.75900000000000001</v>
      </c>
      <c r="AC2173" s="50" t="str">
        <f t="shared" si="141"/>
        <v>Netherlands-1990</v>
      </c>
      <c r="AD2173" s="51">
        <f t="shared" si="142"/>
        <v>10336.132999999998</v>
      </c>
      <c r="AE2173" s="15">
        <f t="shared" si="143"/>
        <v>0.44787688006723614</v>
      </c>
      <c r="AF2173">
        <f t="shared" si="144"/>
        <v>0.14584470498157631</v>
      </c>
    </row>
    <row r="2174" spans="1:32" x14ac:dyDescent="0.25">
      <c r="A2174" s="59">
        <v>2157</v>
      </c>
      <c r="B2174" s="60" t="s">
        <v>309</v>
      </c>
      <c r="C2174" s="61" t="s">
        <v>382</v>
      </c>
      <c r="D2174" s="62"/>
      <c r="E2174" s="62">
        <v>540</v>
      </c>
      <c r="F2174" s="62">
        <v>1990</v>
      </c>
      <c r="G2174" s="50">
        <v>18.398</v>
      </c>
      <c r="H2174" s="50">
        <v>17.544</v>
      </c>
      <c r="I2174" s="50">
        <v>18.18</v>
      </c>
      <c r="J2174" s="50">
        <v>20.149000000000001</v>
      </c>
      <c r="K2174" s="50">
        <v>15.708</v>
      </c>
      <c r="L2174" s="50">
        <v>13.122999999999999</v>
      </c>
      <c r="M2174" s="50">
        <v>11.608000000000001</v>
      </c>
      <c r="N2174" s="50">
        <v>10.497</v>
      </c>
      <c r="O2174" s="50">
        <v>9.6170000000000009</v>
      </c>
      <c r="P2174" s="50">
        <v>8.984</v>
      </c>
      <c r="Q2174" s="50">
        <v>7.2450000000000001</v>
      </c>
      <c r="R2174" s="50">
        <v>5.9009999999999998</v>
      </c>
      <c r="S2174" s="50">
        <v>4.43</v>
      </c>
      <c r="T2174" s="50">
        <v>3.2850000000000001</v>
      </c>
      <c r="U2174" s="50">
        <v>2.254</v>
      </c>
      <c r="V2174" s="50">
        <v>1.5549999999999999</v>
      </c>
      <c r="W2174" s="50" t="s">
        <v>311</v>
      </c>
      <c r="X2174" s="50">
        <v>0.99299999999999999</v>
      </c>
      <c r="Y2174" s="50">
        <v>0.25900000000000001</v>
      </c>
      <c r="Z2174" s="50">
        <v>5.0999999999999997E-2</v>
      </c>
      <c r="AA2174" s="50">
        <v>6.0000000000000001E-3</v>
      </c>
      <c r="AB2174" s="50">
        <v>0</v>
      </c>
      <c r="AC2174" s="50" t="str">
        <f t="shared" si="141"/>
        <v>New Caledonia-1990</v>
      </c>
      <c r="AD2174" s="51">
        <f t="shared" si="142"/>
        <v>107.262</v>
      </c>
      <c r="AE2174" s="15">
        <f t="shared" si="143"/>
        <v>0.58291846133765912</v>
      </c>
      <c r="AF2174">
        <f t="shared" si="144"/>
        <v>5.2068358697268613E-2</v>
      </c>
    </row>
    <row r="2175" spans="1:32" x14ac:dyDescent="0.25">
      <c r="A2175" s="59">
        <v>2158</v>
      </c>
      <c r="B2175" s="60" t="s">
        <v>309</v>
      </c>
      <c r="C2175" s="61" t="s">
        <v>464</v>
      </c>
      <c r="D2175" s="62"/>
      <c r="E2175" s="62">
        <v>554</v>
      </c>
      <c r="F2175" s="62">
        <v>1990</v>
      </c>
      <c r="G2175" s="50">
        <v>276.42200000000003</v>
      </c>
      <c r="H2175" s="50">
        <v>253.792</v>
      </c>
      <c r="I2175" s="50">
        <v>259.22500000000002</v>
      </c>
      <c r="J2175" s="50">
        <v>293.61799999999999</v>
      </c>
      <c r="K2175" s="50">
        <v>274.58</v>
      </c>
      <c r="L2175" s="50">
        <v>278.49799999999999</v>
      </c>
      <c r="M2175" s="50">
        <v>274.79700000000003</v>
      </c>
      <c r="N2175" s="50">
        <v>243.46199999999999</v>
      </c>
      <c r="O2175" s="50">
        <v>236.458</v>
      </c>
      <c r="P2175" s="50">
        <v>187.49799999999999</v>
      </c>
      <c r="Q2175" s="50">
        <v>155.56700000000001</v>
      </c>
      <c r="R2175" s="50">
        <v>146.351</v>
      </c>
      <c r="S2175" s="50">
        <v>139.928</v>
      </c>
      <c r="T2175" s="50">
        <v>127.268</v>
      </c>
      <c r="U2175" s="50">
        <v>98.221999999999994</v>
      </c>
      <c r="V2175" s="50">
        <v>76.585999999999999</v>
      </c>
      <c r="W2175" s="50" t="s">
        <v>311</v>
      </c>
      <c r="X2175" s="50">
        <v>46.621000000000002</v>
      </c>
      <c r="Y2175" s="50">
        <v>20.646999999999998</v>
      </c>
      <c r="Z2175" s="50">
        <v>7.0629999999999997</v>
      </c>
      <c r="AA2175" s="50">
        <v>1.387</v>
      </c>
      <c r="AB2175" s="50">
        <v>0.182</v>
      </c>
      <c r="AC2175" s="50" t="str">
        <f t="shared" si="141"/>
        <v>New Zealand-1990</v>
      </c>
      <c r="AD2175" s="51">
        <f t="shared" si="142"/>
        <v>2230.7570000000001</v>
      </c>
      <c r="AE2175" s="15">
        <f t="shared" si="143"/>
        <v>0.5233268347919563</v>
      </c>
      <c r="AF2175">
        <f t="shared" si="144"/>
        <v>0.12514949360902403</v>
      </c>
    </row>
    <row r="2176" spans="1:32" x14ac:dyDescent="0.25">
      <c r="A2176" s="59">
        <v>2159</v>
      </c>
      <c r="B2176" s="60" t="s">
        <v>309</v>
      </c>
      <c r="C2176" s="61" t="s">
        <v>465</v>
      </c>
      <c r="D2176" s="62"/>
      <c r="E2176" s="62">
        <v>558</v>
      </c>
      <c r="F2176" s="62">
        <v>1990</v>
      </c>
      <c r="G2176" s="50">
        <v>694.178</v>
      </c>
      <c r="H2176" s="50">
        <v>646.67600000000004</v>
      </c>
      <c r="I2176" s="50">
        <v>554.976</v>
      </c>
      <c r="J2176" s="50">
        <v>457.42500000000001</v>
      </c>
      <c r="K2176" s="50">
        <v>362.29</v>
      </c>
      <c r="L2176" s="50">
        <v>300.77499999999998</v>
      </c>
      <c r="M2176" s="50">
        <v>267.90699999999998</v>
      </c>
      <c r="N2176" s="50">
        <v>210.797</v>
      </c>
      <c r="O2176" s="50">
        <v>130.934</v>
      </c>
      <c r="P2176" s="50">
        <v>122.16500000000001</v>
      </c>
      <c r="Q2176" s="50">
        <v>103.738</v>
      </c>
      <c r="R2176" s="50">
        <v>87.488</v>
      </c>
      <c r="S2176" s="50">
        <v>72.433000000000007</v>
      </c>
      <c r="T2176" s="50">
        <v>55.872999999999998</v>
      </c>
      <c r="U2176" s="50">
        <v>37.295000000000002</v>
      </c>
      <c r="V2176" s="50">
        <v>22.603000000000002</v>
      </c>
      <c r="W2176" s="50" t="s">
        <v>311</v>
      </c>
      <c r="X2176" s="50">
        <v>11.298999999999999</v>
      </c>
      <c r="Y2176" s="50">
        <v>4.2859999999999996</v>
      </c>
      <c r="Z2176" s="50">
        <v>1.1559999999999999</v>
      </c>
      <c r="AA2176" s="50">
        <v>0.23300000000000001</v>
      </c>
      <c r="AB2176" s="50">
        <v>3.7999999999999999E-2</v>
      </c>
      <c r="AC2176" s="50" t="str">
        <f t="shared" si="141"/>
        <v>Nicaragua-1990</v>
      </c>
      <c r="AD2176" s="51">
        <f t="shared" si="142"/>
        <v>2115.9520000000002</v>
      </c>
      <c r="AE2176" s="15">
        <f t="shared" si="143"/>
        <v>0.95872354382330027</v>
      </c>
      <c r="AF2176">
        <f t="shared" si="144"/>
        <v>3.3098259077886098E-2</v>
      </c>
    </row>
    <row r="2177" spans="1:32" x14ac:dyDescent="0.25">
      <c r="A2177" s="59">
        <v>2160</v>
      </c>
      <c r="B2177" s="60" t="s">
        <v>309</v>
      </c>
      <c r="C2177" s="61" t="s">
        <v>466</v>
      </c>
      <c r="D2177" s="62"/>
      <c r="E2177" s="62">
        <v>566</v>
      </c>
      <c r="F2177" s="62">
        <v>1990</v>
      </c>
      <c r="G2177" s="50">
        <v>16808.704000000002</v>
      </c>
      <c r="H2177" s="50">
        <v>14066.072</v>
      </c>
      <c r="I2177" s="50">
        <v>11970.868</v>
      </c>
      <c r="J2177" s="50">
        <v>9873.6849999999995</v>
      </c>
      <c r="K2177" s="50">
        <v>7995.19</v>
      </c>
      <c r="L2177" s="50">
        <v>6722.1409999999996</v>
      </c>
      <c r="M2177" s="50">
        <v>5652.9669999999996</v>
      </c>
      <c r="N2177" s="50">
        <v>4723.942</v>
      </c>
      <c r="O2177" s="50">
        <v>4126.6099999999997</v>
      </c>
      <c r="P2177" s="50">
        <v>3535.2429999999999</v>
      </c>
      <c r="Q2177" s="50">
        <v>2903.2849999999999</v>
      </c>
      <c r="R2177" s="50">
        <v>2329.0520000000001</v>
      </c>
      <c r="S2177" s="50">
        <v>1819.3589999999999</v>
      </c>
      <c r="T2177" s="50">
        <v>1318.1479999999999</v>
      </c>
      <c r="U2177" s="50">
        <v>829.59900000000005</v>
      </c>
      <c r="V2177" s="50">
        <v>411.101</v>
      </c>
      <c r="W2177" s="50" t="s">
        <v>311</v>
      </c>
      <c r="X2177" s="50">
        <v>147.589</v>
      </c>
      <c r="Y2177" s="50">
        <v>32.26</v>
      </c>
      <c r="Z2177" s="50">
        <v>3.919</v>
      </c>
      <c r="AA2177" s="50">
        <v>0.247</v>
      </c>
      <c r="AB2177" s="50">
        <v>7.0000000000000001E-3</v>
      </c>
      <c r="AC2177" s="50" t="str">
        <f t="shared" si="141"/>
        <v>Nigeria-1990</v>
      </c>
      <c r="AD2177" s="51">
        <f t="shared" si="142"/>
        <v>49681.474000000009</v>
      </c>
      <c r="AE2177" s="15">
        <f t="shared" si="143"/>
        <v>0.91761597089490543</v>
      </c>
      <c r="AF2177">
        <f t="shared" si="144"/>
        <v>2.9643958001588245E-2</v>
      </c>
    </row>
    <row r="2178" spans="1:32" x14ac:dyDescent="0.25">
      <c r="A2178" s="59">
        <v>2161</v>
      </c>
      <c r="B2178" s="60" t="s">
        <v>309</v>
      </c>
      <c r="C2178" s="61" t="s">
        <v>467</v>
      </c>
      <c r="D2178" s="62">
        <v>16</v>
      </c>
      <c r="E2178" s="62">
        <v>578</v>
      </c>
      <c r="F2178" s="62">
        <v>1990</v>
      </c>
      <c r="G2178" s="50">
        <v>280.38499999999999</v>
      </c>
      <c r="H2178" s="50">
        <v>257.58999999999997</v>
      </c>
      <c r="I2178" s="50">
        <v>265.83600000000001</v>
      </c>
      <c r="J2178" s="50">
        <v>315.54399999999998</v>
      </c>
      <c r="K2178" s="50">
        <v>337.81700000000001</v>
      </c>
      <c r="L2178" s="50">
        <v>323.536</v>
      </c>
      <c r="M2178" s="50">
        <v>317.66000000000003</v>
      </c>
      <c r="N2178" s="50">
        <v>306.94499999999999</v>
      </c>
      <c r="O2178" s="50">
        <v>315.35000000000002</v>
      </c>
      <c r="P2178" s="50">
        <v>249.86500000000001</v>
      </c>
      <c r="Q2178" s="50">
        <v>197.64</v>
      </c>
      <c r="R2178" s="50">
        <v>186.589</v>
      </c>
      <c r="S2178" s="50">
        <v>197.84399999999999</v>
      </c>
      <c r="T2178" s="50">
        <v>212.15299999999999</v>
      </c>
      <c r="U2178" s="50">
        <v>182.708</v>
      </c>
      <c r="V2178" s="50">
        <v>141.666</v>
      </c>
      <c r="W2178" s="50" t="s">
        <v>311</v>
      </c>
      <c r="X2178" s="50">
        <v>92.99</v>
      </c>
      <c r="Y2178" s="50">
        <v>46.386000000000003</v>
      </c>
      <c r="Z2178" s="50">
        <v>15.581</v>
      </c>
      <c r="AA2178" s="50">
        <v>2.9289999999999998</v>
      </c>
      <c r="AB2178" s="50">
        <v>0.27100000000000002</v>
      </c>
      <c r="AC2178" s="50" t="str">
        <f t="shared" si="141"/>
        <v>Norway-1990</v>
      </c>
      <c r="AD2178" s="51">
        <f t="shared" si="142"/>
        <v>2748.7899999999995</v>
      </c>
      <c r="AE2178" s="15">
        <f t="shared" si="143"/>
        <v>0.54514713746775856</v>
      </c>
      <c r="AF2178">
        <f t="shared" si="144"/>
        <v>0.19554236459427893</v>
      </c>
    </row>
    <row r="2179" spans="1:32" x14ac:dyDescent="0.25">
      <c r="A2179" s="59">
        <v>2162</v>
      </c>
      <c r="B2179" s="60" t="s">
        <v>309</v>
      </c>
      <c r="C2179" s="61" t="s">
        <v>468</v>
      </c>
      <c r="D2179" s="62"/>
      <c r="E2179" s="62">
        <v>512</v>
      </c>
      <c r="F2179" s="62">
        <v>1990</v>
      </c>
      <c r="G2179" s="50">
        <v>323.17700000000002</v>
      </c>
      <c r="H2179" s="50">
        <v>278.88600000000002</v>
      </c>
      <c r="I2179" s="50">
        <v>217.922</v>
      </c>
      <c r="J2179" s="50">
        <v>150.34200000000001</v>
      </c>
      <c r="K2179" s="50">
        <v>138.292</v>
      </c>
      <c r="L2179" s="50">
        <v>138.44</v>
      </c>
      <c r="M2179" s="50">
        <v>135.27600000000001</v>
      </c>
      <c r="N2179" s="50">
        <v>121.28400000000001</v>
      </c>
      <c r="O2179" s="50">
        <v>94.674999999999997</v>
      </c>
      <c r="P2179" s="50">
        <v>69.733000000000004</v>
      </c>
      <c r="Q2179" s="50">
        <v>47.823</v>
      </c>
      <c r="R2179" s="50">
        <v>32.295999999999999</v>
      </c>
      <c r="S2179" s="50">
        <v>22.582999999999998</v>
      </c>
      <c r="T2179" s="50">
        <v>16.594000000000001</v>
      </c>
      <c r="U2179" s="50">
        <v>12.111000000000001</v>
      </c>
      <c r="V2179" s="50">
        <v>7.6340000000000003</v>
      </c>
      <c r="W2179" s="50" t="s">
        <v>311</v>
      </c>
      <c r="X2179" s="50">
        <v>3.6419999999999999</v>
      </c>
      <c r="Y2179" s="50">
        <v>1.194</v>
      </c>
      <c r="Z2179" s="50">
        <v>0.23200000000000001</v>
      </c>
      <c r="AA2179" s="50">
        <v>2.3E-2</v>
      </c>
      <c r="AB2179" s="50">
        <v>1E-3</v>
      </c>
      <c r="AC2179" s="50" t="str">
        <f t="shared" si="141"/>
        <v>Oman-1990</v>
      </c>
      <c r="AD2179" s="51">
        <f t="shared" si="142"/>
        <v>950.74399999999991</v>
      </c>
      <c r="AE2179" s="15">
        <f t="shared" si="143"/>
        <v>0.90604410861388585</v>
      </c>
      <c r="AF2179">
        <f t="shared" si="144"/>
        <v>2.3397707949663664E-2</v>
      </c>
    </row>
    <row r="2180" spans="1:32" x14ac:dyDescent="0.25">
      <c r="A2180" s="59">
        <v>2163</v>
      </c>
      <c r="B2180" s="60" t="s">
        <v>309</v>
      </c>
      <c r="C2180" s="61" t="s">
        <v>469</v>
      </c>
      <c r="D2180" s="62"/>
      <c r="E2180" s="62">
        <v>586</v>
      </c>
      <c r="F2180" s="62">
        <v>1990</v>
      </c>
      <c r="G2180" s="50">
        <v>18447.014999999999</v>
      </c>
      <c r="H2180" s="50">
        <v>15152.518</v>
      </c>
      <c r="I2180" s="50">
        <v>12711.906999999999</v>
      </c>
      <c r="J2180" s="50">
        <v>10762.424999999999</v>
      </c>
      <c r="K2180" s="50">
        <v>9390.0550000000003</v>
      </c>
      <c r="L2180" s="50">
        <v>8117.5190000000002</v>
      </c>
      <c r="M2180" s="50">
        <v>6631.4080000000004</v>
      </c>
      <c r="N2180" s="50">
        <v>5070.3190000000004</v>
      </c>
      <c r="O2180" s="50">
        <v>4539.0789999999997</v>
      </c>
      <c r="P2180" s="50">
        <v>4137.3119999999999</v>
      </c>
      <c r="Q2180" s="50">
        <v>3437.7489999999998</v>
      </c>
      <c r="R2180" s="50">
        <v>2823.069</v>
      </c>
      <c r="S2180" s="50">
        <v>2256.4789999999998</v>
      </c>
      <c r="T2180" s="50">
        <v>1731.9380000000001</v>
      </c>
      <c r="U2180" s="50">
        <v>1210.9760000000001</v>
      </c>
      <c r="V2180" s="50">
        <v>734.36400000000003</v>
      </c>
      <c r="W2180" s="50" t="s">
        <v>311</v>
      </c>
      <c r="X2180" s="50">
        <v>353.62400000000002</v>
      </c>
      <c r="Y2180" s="50">
        <v>131.434</v>
      </c>
      <c r="Z2180" s="50">
        <v>33.067</v>
      </c>
      <c r="AA2180" s="50">
        <v>5.6980000000000004</v>
      </c>
      <c r="AB2180" s="50">
        <v>0.65900000000000003</v>
      </c>
      <c r="AC2180" s="50" t="str">
        <f t="shared" si="141"/>
        <v>Pakistan-1990</v>
      </c>
      <c r="AD2180" s="51">
        <f t="shared" si="142"/>
        <v>57165.413999999997</v>
      </c>
      <c r="AE2180" s="15">
        <f t="shared" si="143"/>
        <v>0.88363219061091747</v>
      </c>
      <c r="AF2180">
        <f t="shared" si="144"/>
        <v>4.0605795765688825E-2</v>
      </c>
    </row>
    <row r="2181" spans="1:32" x14ac:dyDescent="0.25">
      <c r="A2181" s="59">
        <v>2164</v>
      </c>
      <c r="B2181" s="60" t="s">
        <v>309</v>
      </c>
      <c r="C2181" s="61" t="s">
        <v>470</v>
      </c>
      <c r="D2181" s="62"/>
      <c r="E2181" s="62">
        <v>591</v>
      </c>
      <c r="F2181" s="62">
        <v>1990</v>
      </c>
      <c r="G2181" s="50">
        <v>309.55799999999999</v>
      </c>
      <c r="H2181" s="50">
        <v>293.83499999999998</v>
      </c>
      <c r="I2181" s="50">
        <v>283.113</v>
      </c>
      <c r="J2181" s="50">
        <v>268.84899999999999</v>
      </c>
      <c r="K2181" s="50">
        <v>241.94900000000001</v>
      </c>
      <c r="L2181" s="50">
        <v>212.06899999999999</v>
      </c>
      <c r="M2181" s="50">
        <v>178.6</v>
      </c>
      <c r="N2181" s="50">
        <v>146.232</v>
      </c>
      <c r="O2181" s="50">
        <v>119.30500000000001</v>
      </c>
      <c r="P2181" s="50">
        <v>98.915999999999997</v>
      </c>
      <c r="Q2181" s="50">
        <v>81.484999999999999</v>
      </c>
      <c r="R2181" s="50">
        <v>66.278000000000006</v>
      </c>
      <c r="S2181" s="50">
        <v>53.335999999999999</v>
      </c>
      <c r="T2181" s="50">
        <v>42.12</v>
      </c>
      <c r="U2181" s="50">
        <v>31.963999999999999</v>
      </c>
      <c r="V2181" s="50">
        <v>21.908999999999999</v>
      </c>
      <c r="W2181" s="50" t="s">
        <v>311</v>
      </c>
      <c r="X2181" s="50">
        <v>12.853</v>
      </c>
      <c r="Y2181" s="50">
        <v>6.085</v>
      </c>
      <c r="Z2181" s="50">
        <v>2.0579999999999998</v>
      </c>
      <c r="AA2181" s="50">
        <v>0.439</v>
      </c>
      <c r="AB2181" s="50">
        <v>5.6000000000000001E-2</v>
      </c>
      <c r="AC2181" s="50" t="str">
        <f t="shared" si="141"/>
        <v>Panama-1990</v>
      </c>
      <c r="AD2181" s="51">
        <f t="shared" si="142"/>
        <v>1467.019</v>
      </c>
      <c r="AE2181" s="15">
        <f t="shared" si="143"/>
        <v>0.6843742310085964</v>
      </c>
      <c r="AF2181">
        <f t="shared" si="144"/>
        <v>4.9918314018334194E-2</v>
      </c>
    </row>
    <row r="2182" spans="1:32" x14ac:dyDescent="0.25">
      <c r="A2182" s="59">
        <v>2165</v>
      </c>
      <c r="B2182" s="60" t="s">
        <v>309</v>
      </c>
      <c r="C2182" s="61" t="s">
        <v>383</v>
      </c>
      <c r="D2182" s="62"/>
      <c r="E2182" s="62">
        <v>598</v>
      </c>
      <c r="F2182" s="62">
        <v>1990</v>
      </c>
      <c r="G2182" s="50">
        <v>664.58100000000002</v>
      </c>
      <c r="H2182" s="50">
        <v>607.24300000000005</v>
      </c>
      <c r="I2182" s="50">
        <v>540.54899999999998</v>
      </c>
      <c r="J2182" s="50">
        <v>465.35599999999999</v>
      </c>
      <c r="K2182" s="50">
        <v>394.70499999999998</v>
      </c>
      <c r="L2182" s="50">
        <v>336.38099999999997</v>
      </c>
      <c r="M2182" s="50">
        <v>286.464</v>
      </c>
      <c r="N2182" s="50">
        <v>242.64</v>
      </c>
      <c r="O2182" s="50">
        <v>187.20500000000001</v>
      </c>
      <c r="P2182" s="50">
        <v>153.37899999999999</v>
      </c>
      <c r="Q2182" s="50">
        <v>127.48699999999999</v>
      </c>
      <c r="R2182" s="50">
        <v>102.19499999999999</v>
      </c>
      <c r="S2182" s="50">
        <v>78.295000000000002</v>
      </c>
      <c r="T2182" s="50">
        <v>55.53</v>
      </c>
      <c r="U2182" s="50">
        <v>35.639000000000003</v>
      </c>
      <c r="V2182" s="50">
        <v>20.265999999999998</v>
      </c>
      <c r="W2182" s="50" t="s">
        <v>311</v>
      </c>
      <c r="X2182" s="50">
        <v>9.8919999999999995</v>
      </c>
      <c r="Y2182" s="50">
        <v>3.87</v>
      </c>
      <c r="Z2182" s="50">
        <v>1.149</v>
      </c>
      <c r="AA2182" s="50">
        <v>0.20100000000000001</v>
      </c>
      <c r="AB2182" s="50">
        <v>3.2000000000000001E-2</v>
      </c>
      <c r="AC2182" s="50" t="str">
        <f t="shared" si="141"/>
        <v>Papua New Guinea-1990</v>
      </c>
      <c r="AD2182" s="51">
        <f t="shared" si="142"/>
        <v>2374.107</v>
      </c>
      <c r="AE2182" s="15">
        <f t="shared" si="143"/>
        <v>0.81670792428479411</v>
      </c>
      <c r="AF2182">
        <f t="shared" si="144"/>
        <v>3.0235185645219851E-2</v>
      </c>
    </row>
    <row r="2183" spans="1:32" x14ac:dyDescent="0.25">
      <c r="A2183" s="59">
        <v>2166</v>
      </c>
      <c r="B2183" s="60" t="s">
        <v>309</v>
      </c>
      <c r="C2183" s="61" t="s">
        <v>471</v>
      </c>
      <c r="D2183" s="62"/>
      <c r="E2183" s="62">
        <v>604</v>
      </c>
      <c r="F2183" s="62">
        <v>1990</v>
      </c>
      <c r="G2183" s="50">
        <v>3009.15</v>
      </c>
      <c r="H2183" s="50">
        <v>2762.0140000000001</v>
      </c>
      <c r="I2183" s="50">
        <v>2634.6329999999998</v>
      </c>
      <c r="J2183" s="50">
        <v>2346.748</v>
      </c>
      <c r="K2183" s="50">
        <v>2117.3440000000001</v>
      </c>
      <c r="L2183" s="50">
        <v>1814.6669999999999</v>
      </c>
      <c r="M2183" s="50">
        <v>1485.8489999999999</v>
      </c>
      <c r="N2183" s="50">
        <v>1232.3520000000001</v>
      </c>
      <c r="O2183" s="50">
        <v>991.24300000000005</v>
      </c>
      <c r="P2183" s="50">
        <v>817.18100000000004</v>
      </c>
      <c r="Q2183" s="50">
        <v>703.61500000000001</v>
      </c>
      <c r="R2183" s="50">
        <v>586.06500000000005</v>
      </c>
      <c r="S2183" s="50">
        <v>455.98899999999998</v>
      </c>
      <c r="T2183" s="50">
        <v>340.47899999999998</v>
      </c>
      <c r="U2183" s="50">
        <v>243.46700000000001</v>
      </c>
      <c r="V2183" s="50">
        <v>162.47</v>
      </c>
      <c r="W2183" s="50" t="s">
        <v>311</v>
      </c>
      <c r="X2183" s="50">
        <v>84.902000000000001</v>
      </c>
      <c r="Y2183" s="50">
        <v>29.882000000000001</v>
      </c>
      <c r="Z2183" s="50">
        <v>7.4450000000000003</v>
      </c>
      <c r="AA2183" s="50">
        <v>1.071</v>
      </c>
      <c r="AB2183" s="50">
        <v>9.1999999999999998E-2</v>
      </c>
      <c r="AC2183" s="50" t="str">
        <f t="shared" si="141"/>
        <v>Peru-1990</v>
      </c>
      <c r="AD2183" s="51">
        <f t="shared" si="142"/>
        <v>12551.053000000002</v>
      </c>
      <c r="AE2183" s="15">
        <f t="shared" si="143"/>
        <v>0.73903002401471796</v>
      </c>
      <c r="AF2183">
        <f t="shared" si="144"/>
        <v>4.1504710870192807E-2</v>
      </c>
    </row>
    <row r="2184" spans="1:32" x14ac:dyDescent="0.25">
      <c r="A2184" s="59">
        <v>2167</v>
      </c>
      <c r="B2184" s="60" t="s">
        <v>309</v>
      </c>
      <c r="C2184" s="61" t="s">
        <v>472</v>
      </c>
      <c r="D2184" s="62"/>
      <c r="E2184" s="62">
        <v>608</v>
      </c>
      <c r="F2184" s="62">
        <v>1990</v>
      </c>
      <c r="G2184" s="50">
        <v>9450.0349999999999</v>
      </c>
      <c r="H2184" s="50">
        <v>8402.2579999999998</v>
      </c>
      <c r="I2184" s="50">
        <v>7508.4390000000003</v>
      </c>
      <c r="J2184" s="50">
        <v>6610.5079999999998</v>
      </c>
      <c r="K2184" s="50">
        <v>5855.2430000000004</v>
      </c>
      <c r="L2184" s="50">
        <v>5140.51</v>
      </c>
      <c r="M2184" s="50">
        <v>4416.9340000000002</v>
      </c>
      <c r="N2184" s="50">
        <v>3753.4929999999999</v>
      </c>
      <c r="O2184" s="50">
        <v>2636.7159999999999</v>
      </c>
      <c r="P2184" s="50">
        <v>2133.9389999999999</v>
      </c>
      <c r="Q2184" s="50">
        <v>1723.7529999999999</v>
      </c>
      <c r="R2184" s="50">
        <v>1386.114</v>
      </c>
      <c r="S2184" s="50">
        <v>983.029</v>
      </c>
      <c r="T2184" s="50">
        <v>788.81899999999996</v>
      </c>
      <c r="U2184" s="50">
        <v>548.48599999999999</v>
      </c>
      <c r="V2184" s="50">
        <v>362.67599999999999</v>
      </c>
      <c r="W2184" s="50" t="s">
        <v>311</v>
      </c>
      <c r="X2184" s="50">
        <v>178.679</v>
      </c>
      <c r="Y2184" s="50">
        <v>54.887</v>
      </c>
      <c r="Z2184" s="50">
        <v>11.404</v>
      </c>
      <c r="AA2184" s="50">
        <v>1.3340000000000001</v>
      </c>
      <c r="AB2184" s="50">
        <v>9.1999999999999998E-2</v>
      </c>
      <c r="AC2184" s="50" t="str">
        <f t="shared" si="141"/>
        <v>Philippines-1990</v>
      </c>
      <c r="AD2184" s="51">
        <f t="shared" si="142"/>
        <v>34640.239000000001</v>
      </c>
      <c r="AE2184" s="15">
        <f t="shared" si="143"/>
        <v>0.78830602179159304</v>
      </c>
      <c r="AF2184">
        <f t="shared" si="144"/>
        <v>3.2439091694032751E-2</v>
      </c>
    </row>
    <row r="2185" spans="1:32" x14ac:dyDescent="0.25">
      <c r="A2185" s="59">
        <v>2168</v>
      </c>
      <c r="B2185" s="60" t="s">
        <v>309</v>
      </c>
      <c r="C2185" s="61" t="s">
        <v>473</v>
      </c>
      <c r="D2185" s="62"/>
      <c r="E2185" s="62">
        <v>616</v>
      </c>
      <c r="F2185" s="62">
        <v>1990</v>
      </c>
      <c r="G2185" s="50">
        <v>2946.002</v>
      </c>
      <c r="H2185" s="50">
        <v>3373.3690000000001</v>
      </c>
      <c r="I2185" s="50">
        <v>3214.8110000000001</v>
      </c>
      <c r="J2185" s="50">
        <v>2839.701</v>
      </c>
      <c r="K2185" s="50">
        <v>2500.9360000000001</v>
      </c>
      <c r="L2185" s="50">
        <v>2654.62</v>
      </c>
      <c r="M2185" s="50">
        <v>3272.3539999999998</v>
      </c>
      <c r="N2185" s="50">
        <v>3176.3490000000002</v>
      </c>
      <c r="O2185" s="50">
        <v>2683.0450000000001</v>
      </c>
      <c r="P2185" s="50">
        <v>1778.2439999999999</v>
      </c>
      <c r="Q2185" s="50">
        <v>1964.7070000000001</v>
      </c>
      <c r="R2185" s="50">
        <v>1965.1220000000001</v>
      </c>
      <c r="S2185" s="50">
        <v>1808.3389999999999</v>
      </c>
      <c r="T2185" s="50">
        <v>1453.5530000000001</v>
      </c>
      <c r="U2185" s="50">
        <v>762.33100000000002</v>
      </c>
      <c r="V2185" s="50">
        <v>799.64200000000005</v>
      </c>
      <c r="W2185" s="50" t="s">
        <v>311</v>
      </c>
      <c r="X2185" s="50">
        <v>503.19299999999998</v>
      </c>
      <c r="Y2185" s="50">
        <v>199.733</v>
      </c>
      <c r="Z2185" s="50">
        <v>50.783999999999999</v>
      </c>
      <c r="AA2185" s="50">
        <v>7.1059999999999999</v>
      </c>
      <c r="AB2185" s="50">
        <v>0.61199999999999999</v>
      </c>
      <c r="AC2185" s="50" t="str">
        <f t="shared" si="141"/>
        <v>Poland-1990</v>
      </c>
      <c r="AD2185" s="51">
        <f t="shared" si="142"/>
        <v>24643.416999999998</v>
      </c>
      <c r="AE2185" s="15">
        <f t="shared" si="143"/>
        <v>0.54014976900321898</v>
      </c>
      <c r="AF2185">
        <f t="shared" si="144"/>
        <v>0.11050963527309221</v>
      </c>
    </row>
    <row r="2186" spans="1:32" x14ac:dyDescent="0.25">
      <c r="A2186" s="59">
        <v>2169</v>
      </c>
      <c r="B2186" s="60" t="s">
        <v>309</v>
      </c>
      <c r="C2186" s="61" t="s">
        <v>474</v>
      </c>
      <c r="D2186" s="62"/>
      <c r="E2186" s="62">
        <v>620</v>
      </c>
      <c r="F2186" s="62">
        <v>1990</v>
      </c>
      <c r="G2186" s="50">
        <v>569.26</v>
      </c>
      <c r="H2186" s="50">
        <v>674.98699999999997</v>
      </c>
      <c r="I2186" s="50">
        <v>798.66800000000001</v>
      </c>
      <c r="J2186" s="50">
        <v>840.11099999999999</v>
      </c>
      <c r="K2186" s="50">
        <v>766.42399999999998</v>
      </c>
      <c r="L2186" s="50">
        <v>735.9</v>
      </c>
      <c r="M2186" s="50">
        <v>695.81299999999999</v>
      </c>
      <c r="N2186" s="50">
        <v>660.90700000000004</v>
      </c>
      <c r="O2186" s="50">
        <v>630.86699999999996</v>
      </c>
      <c r="P2186" s="50">
        <v>558.91300000000001</v>
      </c>
      <c r="Q2186" s="50">
        <v>567.22799999999995</v>
      </c>
      <c r="R2186" s="50">
        <v>563.13099999999997</v>
      </c>
      <c r="S2186" s="50">
        <v>531.899</v>
      </c>
      <c r="T2186" s="50">
        <v>463.55799999999999</v>
      </c>
      <c r="U2186" s="50">
        <v>337.70499999999998</v>
      </c>
      <c r="V2186" s="50">
        <v>276.113</v>
      </c>
      <c r="W2186" s="50" t="s">
        <v>311</v>
      </c>
      <c r="X2186" s="50">
        <v>179.97</v>
      </c>
      <c r="Y2186" s="50">
        <v>77.632999999999996</v>
      </c>
      <c r="Z2186" s="50">
        <v>20.533000000000001</v>
      </c>
      <c r="AA2186" s="50">
        <v>3.4350000000000001</v>
      </c>
      <c r="AB2186" s="50">
        <v>0.27200000000000002</v>
      </c>
      <c r="AC2186" s="50" t="str">
        <f t="shared" si="141"/>
        <v>Portugal-1990</v>
      </c>
      <c r="AD2186" s="51">
        <f t="shared" si="142"/>
        <v>6551.1930000000002</v>
      </c>
      <c r="AE2186" s="15">
        <f t="shared" si="143"/>
        <v>0.51931518427254375</v>
      </c>
      <c r="AF2186">
        <f t="shared" si="144"/>
        <v>0.15815707691827935</v>
      </c>
    </row>
    <row r="2187" spans="1:32" x14ac:dyDescent="0.25">
      <c r="A2187" s="59">
        <v>2170</v>
      </c>
      <c r="B2187" s="60" t="s">
        <v>309</v>
      </c>
      <c r="C2187" s="61" t="s">
        <v>384</v>
      </c>
      <c r="D2187" s="62"/>
      <c r="E2187" s="62">
        <v>630</v>
      </c>
      <c r="F2187" s="62">
        <v>1990</v>
      </c>
      <c r="G2187" s="50">
        <v>301.43099999999998</v>
      </c>
      <c r="H2187" s="50">
        <v>315.60300000000001</v>
      </c>
      <c r="I2187" s="50">
        <v>338.69299999999998</v>
      </c>
      <c r="J2187" s="50">
        <v>326.07400000000001</v>
      </c>
      <c r="K2187" s="50">
        <v>286.81599999999997</v>
      </c>
      <c r="L2187" s="50">
        <v>270.07</v>
      </c>
      <c r="M2187" s="50">
        <v>253.47900000000001</v>
      </c>
      <c r="N2187" s="50">
        <v>235.26499999999999</v>
      </c>
      <c r="O2187" s="50">
        <v>225.43899999999999</v>
      </c>
      <c r="P2187" s="50">
        <v>194.27500000000001</v>
      </c>
      <c r="Q2187" s="50">
        <v>162.13800000000001</v>
      </c>
      <c r="R2187" s="50">
        <v>141.22800000000001</v>
      </c>
      <c r="S2187" s="50">
        <v>125.068</v>
      </c>
      <c r="T2187" s="50">
        <v>112.913</v>
      </c>
      <c r="U2187" s="50">
        <v>86.858999999999995</v>
      </c>
      <c r="V2187" s="50">
        <v>67.816000000000003</v>
      </c>
      <c r="W2187" s="50" t="s">
        <v>311</v>
      </c>
      <c r="X2187" s="50">
        <v>43.823999999999998</v>
      </c>
      <c r="Y2187" s="50">
        <v>20.315000000000001</v>
      </c>
      <c r="Z2187" s="50">
        <v>9.0980000000000008</v>
      </c>
      <c r="AA2187" s="50">
        <v>1.081</v>
      </c>
      <c r="AB2187" s="50">
        <v>0.49</v>
      </c>
      <c r="AC2187" s="50" t="str">
        <f t="shared" si="141"/>
        <v>Puerto Rico-1990</v>
      </c>
      <c r="AD2187" s="51">
        <f t="shared" si="142"/>
        <v>2219.8520000000003</v>
      </c>
      <c r="AE2187" s="15">
        <f t="shared" si="143"/>
        <v>0.58477907536178075</v>
      </c>
      <c r="AF2187">
        <f t="shared" si="144"/>
        <v>0.10782159725832677</v>
      </c>
    </row>
    <row r="2188" spans="1:32" x14ac:dyDescent="0.25">
      <c r="A2188" s="59">
        <v>2171</v>
      </c>
      <c r="B2188" s="60" t="s">
        <v>309</v>
      </c>
      <c r="C2188" s="61" t="s">
        <v>475</v>
      </c>
      <c r="D2188" s="62"/>
      <c r="E2188" s="62">
        <v>634</v>
      </c>
      <c r="F2188" s="62">
        <v>1990</v>
      </c>
      <c r="G2188" s="50">
        <v>51.639000000000003</v>
      </c>
      <c r="H2188" s="50">
        <v>48.746000000000002</v>
      </c>
      <c r="I2188" s="50">
        <v>34.512</v>
      </c>
      <c r="J2188" s="50">
        <v>29.728999999999999</v>
      </c>
      <c r="K2188" s="50">
        <v>36.218000000000004</v>
      </c>
      <c r="L2188" s="50">
        <v>50.326000000000001</v>
      </c>
      <c r="M2188" s="50">
        <v>64.058999999999997</v>
      </c>
      <c r="N2188" s="50">
        <v>59.862000000000002</v>
      </c>
      <c r="O2188" s="50">
        <v>41.404000000000003</v>
      </c>
      <c r="P2188" s="50">
        <v>24.721</v>
      </c>
      <c r="Q2188" s="50">
        <v>15.673</v>
      </c>
      <c r="R2188" s="50">
        <v>8.702</v>
      </c>
      <c r="S2188" s="50">
        <v>4.7839999999999998</v>
      </c>
      <c r="T2188" s="50">
        <v>2.59</v>
      </c>
      <c r="U2188" s="50">
        <v>1.522</v>
      </c>
      <c r="V2188" s="50">
        <v>0.80400000000000005</v>
      </c>
      <c r="W2188" s="50" t="s">
        <v>311</v>
      </c>
      <c r="X2188" s="50">
        <v>0.53</v>
      </c>
      <c r="Y2188" s="50">
        <v>0.47399999999999998</v>
      </c>
      <c r="Z2188" s="50">
        <v>0.107</v>
      </c>
      <c r="AA2188" s="50">
        <v>3.2000000000000001E-2</v>
      </c>
      <c r="AB2188" s="50">
        <v>1.0999999999999999E-2</v>
      </c>
      <c r="AC2188" s="50" t="str">
        <f t="shared" si="141"/>
        <v>Qatar-1990</v>
      </c>
      <c r="AD2188" s="51">
        <f t="shared" si="142"/>
        <v>335.47800000000001</v>
      </c>
      <c r="AE2188" s="15">
        <f t="shared" si="143"/>
        <v>0.42019744960921424</v>
      </c>
      <c r="AF2188">
        <f t="shared" si="144"/>
        <v>1.2904597395694927E-2</v>
      </c>
    </row>
    <row r="2189" spans="1:32" x14ac:dyDescent="0.25">
      <c r="A2189" s="59">
        <v>2172</v>
      </c>
      <c r="B2189" s="60" t="s">
        <v>309</v>
      </c>
      <c r="C2189" s="61" t="s">
        <v>345</v>
      </c>
      <c r="D2189" s="62"/>
      <c r="E2189" s="62">
        <v>410</v>
      </c>
      <c r="F2189" s="62">
        <v>1990</v>
      </c>
      <c r="G2189" s="50">
        <v>3118.8629999999998</v>
      </c>
      <c r="H2189" s="50">
        <v>3829.97</v>
      </c>
      <c r="I2189" s="50">
        <v>3967.085</v>
      </c>
      <c r="J2189" s="50">
        <v>4452.4170000000004</v>
      </c>
      <c r="K2189" s="50">
        <v>4412.8</v>
      </c>
      <c r="L2189" s="50">
        <v>4310.4369999999999</v>
      </c>
      <c r="M2189" s="50">
        <v>4128</v>
      </c>
      <c r="N2189" s="50">
        <v>3040.5210000000002</v>
      </c>
      <c r="O2189" s="50">
        <v>2554.9250000000002</v>
      </c>
      <c r="P2189" s="50">
        <v>2145.7600000000002</v>
      </c>
      <c r="Q2189" s="50">
        <v>1986.444</v>
      </c>
      <c r="R2189" s="50">
        <v>1580.11</v>
      </c>
      <c r="S2189" s="50">
        <v>1150.2</v>
      </c>
      <c r="T2189" s="50">
        <v>942.37699999999995</v>
      </c>
      <c r="U2189" s="50">
        <v>609.40599999999995</v>
      </c>
      <c r="V2189" s="50">
        <v>387.97399999999999</v>
      </c>
      <c r="W2189" s="50" t="s">
        <v>311</v>
      </c>
      <c r="X2189" s="50">
        <v>203.89099999999999</v>
      </c>
      <c r="Y2189" s="50">
        <v>73.257000000000005</v>
      </c>
      <c r="Z2189" s="50">
        <v>23.875</v>
      </c>
      <c r="AA2189" s="50">
        <v>4.3949999999999996</v>
      </c>
      <c r="AB2189" s="50">
        <v>0.42399999999999999</v>
      </c>
      <c r="AC2189" s="50" t="str">
        <f t="shared" si="141"/>
        <v>Republic of Korea-1990</v>
      </c>
      <c r="AD2189" s="51">
        <f t="shared" si="142"/>
        <v>29761.614000000001</v>
      </c>
      <c r="AE2189" s="15">
        <f t="shared" si="143"/>
        <v>0.44223129162282665</v>
      </c>
      <c r="AF2189">
        <f t="shared" si="144"/>
        <v>5.5204897878268509E-2</v>
      </c>
    </row>
    <row r="2190" spans="1:32" x14ac:dyDescent="0.25">
      <c r="A2190" s="59">
        <v>2173</v>
      </c>
      <c r="B2190" s="60" t="s">
        <v>309</v>
      </c>
      <c r="C2190" s="61" t="s">
        <v>476</v>
      </c>
      <c r="D2190" s="62"/>
      <c r="E2190" s="62">
        <v>638</v>
      </c>
      <c r="F2190" s="62">
        <v>1990</v>
      </c>
      <c r="G2190" s="50">
        <v>67.540000000000006</v>
      </c>
      <c r="H2190" s="50">
        <v>60.470999999999997</v>
      </c>
      <c r="I2190" s="50">
        <v>60.567</v>
      </c>
      <c r="J2190" s="50">
        <v>63.884999999999998</v>
      </c>
      <c r="K2190" s="50">
        <v>66.403999999999996</v>
      </c>
      <c r="L2190" s="50">
        <v>57.158000000000001</v>
      </c>
      <c r="M2190" s="50">
        <v>47.164000000000001</v>
      </c>
      <c r="N2190" s="50">
        <v>40.131999999999998</v>
      </c>
      <c r="O2190" s="50">
        <v>29.494</v>
      </c>
      <c r="P2190" s="50">
        <v>25.117999999999999</v>
      </c>
      <c r="Q2190" s="50">
        <v>22.36</v>
      </c>
      <c r="R2190" s="50">
        <v>20.222999999999999</v>
      </c>
      <c r="S2190" s="50">
        <v>15.638999999999999</v>
      </c>
      <c r="T2190" s="50">
        <v>13.323</v>
      </c>
      <c r="U2190" s="50">
        <v>8.7520000000000007</v>
      </c>
      <c r="V2190" s="50">
        <v>6.0119999999999996</v>
      </c>
      <c r="W2190" s="50" t="s">
        <v>311</v>
      </c>
      <c r="X2190" s="50">
        <v>3.65</v>
      </c>
      <c r="Y2190" s="50">
        <v>1.8879999999999999</v>
      </c>
      <c r="Z2190" s="50">
        <v>0.64</v>
      </c>
      <c r="AA2190" s="50">
        <v>0.14299999999999999</v>
      </c>
      <c r="AB2190" s="50">
        <v>1.9E-2</v>
      </c>
      <c r="AC2190" s="50" t="str">
        <f t="shared" si="141"/>
        <v>Réunion-1990</v>
      </c>
      <c r="AD2190" s="51">
        <f t="shared" si="142"/>
        <v>387.577</v>
      </c>
      <c r="AE2190" s="15">
        <f t="shared" si="143"/>
        <v>0.57538244013447659</v>
      </c>
      <c r="AF2190">
        <f t="shared" si="144"/>
        <v>5.9753017851099099E-2</v>
      </c>
    </row>
    <row r="2191" spans="1:32" x14ac:dyDescent="0.25">
      <c r="A2191" s="59">
        <v>2174</v>
      </c>
      <c r="B2191" s="60" t="s">
        <v>309</v>
      </c>
      <c r="C2191" s="61" t="s">
        <v>477</v>
      </c>
      <c r="D2191" s="62"/>
      <c r="E2191" s="62">
        <v>642</v>
      </c>
      <c r="F2191" s="62">
        <v>1990</v>
      </c>
      <c r="G2191" s="50">
        <v>1785.45</v>
      </c>
      <c r="H2191" s="50">
        <v>1774.7750000000001</v>
      </c>
      <c r="I2191" s="50">
        <v>2018.328</v>
      </c>
      <c r="J2191" s="50">
        <v>1973.15</v>
      </c>
      <c r="K2191" s="50">
        <v>1947.519</v>
      </c>
      <c r="L2191" s="50">
        <v>1363.0419999999999</v>
      </c>
      <c r="M2191" s="50">
        <v>1715.712</v>
      </c>
      <c r="N2191" s="50">
        <v>1770.2180000000001</v>
      </c>
      <c r="O2191" s="50">
        <v>1472.355</v>
      </c>
      <c r="P2191" s="50">
        <v>1166.3019999999999</v>
      </c>
      <c r="Q2191" s="50">
        <v>1446.7249999999999</v>
      </c>
      <c r="R2191" s="50">
        <v>1360.328</v>
      </c>
      <c r="S2191" s="50">
        <v>1251.3969999999999</v>
      </c>
      <c r="T2191" s="50">
        <v>987.08900000000006</v>
      </c>
      <c r="U2191" s="50">
        <v>492.68700000000001</v>
      </c>
      <c r="V2191" s="50">
        <v>541.79600000000005</v>
      </c>
      <c r="W2191" s="50" t="s">
        <v>311</v>
      </c>
      <c r="X2191" s="50">
        <v>296.58999999999997</v>
      </c>
      <c r="Y2191" s="50">
        <v>100.541</v>
      </c>
      <c r="Z2191" s="50">
        <v>22.593</v>
      </c>
      <c r="AA2191" s="50">
        <v>2.6019999999999999</v>
      </c>
      <c r="AB2191" s="50">
        <v>0.17399999999999999</v>
      </c>
      <c r="AC2191" s="50" t="str">
        <f t="shared" si="141"/>
        <v>Romania-1990</v>
      </c>
      <c r="AD2191" s="51">
        <f t="shared" si="142"/>
        <v>15466.748</v>
      </c>
      <c r="AE2191" s="15">
        <f t="shared" si="143"/>
        <v>0.51870147493189911</v>
      </c>
      <c r="AF2191">
        <f t="shared" si="144"/>
        <v>0.11613385809972498</v>
      </c>
    </row>
    <row r="2192" spans="1:32" x14ac:dyDescent="0.25">
      <c r="A2192" s="59">
        <v>2175</v>
      </c>
      <c r="B2192" s="60" t="s">
        <v>309</v>
      </c>
      <c r="C2192" s="61" t="s">
        <v>478</v>
      </c>
      <c r="D2192" s="62"/>
      <c r="E2192" s="62">
        <v>643</v>
      </c>
      <c r="F2192" s="62">
        <v>1990</v>
      </c>
      <c r="G2192" s="50">
        <v>11524.174999999999</v>
      </c>
      <c r="H2192" s="50">
        <v>11613.422</v>
      </c>
      <c r="I2192" s="50">
        <v>10658.870999999999</v>
      </c>
      <c r="J2192" s="50">
        <v>10139.582</v>
      </c>
      <c r="K2192" s="50">
        <v>9456.5329999999994</v>
      </c>
      <c r="L2192" s="50">
        <v>11718.651</v>
      </c>
      <c r="M2192" s="50">
        <v>12935.001</v>
      </c>
      <c r="N2192" s="50">
        <v>11779.592000000001</v>
      </c>
      <c r="O2192" s="50">
        <v>9607.5949999999993</v>
      </c>
      <c r="P2192" s="50">
        <v>6081.1580000000004</v>
      </c>
      <c r="Q2192" s="50">
        <v>10430.495000000001</v>
      </c>
      <c r="R2192" s="50">
        <v>7680.6689999999999</v>
      </c>
      <c r="S2192" s="50">
        <v>8731.1630000000005</v>
      </c>
      <c r="T2192" s="50">
        <v>5315.1620000000003</v>
      </c>
      <c r="U2192" s="50">
        <v>3306.2550000000001</v>
      </c>
      <c r="V2192" s="50">
        <v>3484.2840000000001</v>
      </c>
      <c r="W2192" s="50" t="s">
        <v>311</v>
      </c>
      <c r="X2192" s="50">
        <v>2074.8510000000001</v>
      </c>
      <c r="Y2192" s="50">
        <v>779.89099999999996</v>
      </c>
      <c r="Z2192" s="50">
        <v>198.79</v>
      </c>
      <c r="AA2192" s="50">
        <v>41.692999999999998</v>
      </c>
      <c r="AB2192" s="50">
        <v>6.2329999999999997</v>
      </c>
      <c r="AC2192" s="50" t="str">
        <f t="shared" si="141"/>
        <v>Russian Federation-1990</v>
      </c>
      <c r="AD2192" s="51">
        <f t="shared" si="142"/>
        <v>98560.438999999984</v>
      </c>
      <c r="AE2192" s="15">
        <f t="shared" si="143"/>
        <v>0.49719367625787481</v>
      </c>
      <c r="AF2192">
        <f t="shared" si="144"/>
        <v>0.11489509195013148</v>
      </c>
    </row>
    <row r="2193" spans="1:32" x14ac:dyDescent="0.25">
      <c r="A2193" s="59">
        <v>2176</v>
      </c>
      <c r="B2193" s="60" t="s">
        <v>309</v>
      </c>
      <c r="C2193" s="61" t="s">
        <v>385</v>
      </c>
      <c r="D2193" s="62"/>
      <c r="E2193" s="62">
        <v>662</v>
      </c>
      <c r="F2193" s="62">
        <v>1990</v>
      </c>
      <c r="G2193" s="50">
        <v>17.643999999999998</v>
      </c>
      <c r="H2193" s="50">
        <v>17.106000000000002</v>
      </c>
      <c r="I2193" s="50">
        <v>15.747999999999999</v>
      </c>
      <c r="J2193" s="50">
        <v>14.89</v>
      </c>
      <c r="K2193" s="50">
        <v>12.818</v>
      </c>
      <c r="L2193" s="50">
        <v>11.48</v>
      </c>
      <c r="M2193" s="50">
        <v>8.9830000000000005</v>
      </c>
      <c r="N2193" s="50">
        <v>6.851</v>
      </c>
      <c r="O2193" s="50">
        <v>5.681</v>
      </c>
      <c r="P2193" s="50">
        <v>4.5880000000000001</v>
      </c>
      <c r="Q2193" s="50">
        <v>4.359</v>
      </c>
      <c r="R2193" s="50">
        <v>4.1840000000000002</v>
      </c>
      <c r="S2193" s="50">
        <v>3.5339999999999998</v>
      </c>
      <c r="T2193" s="50">
        <v>3.391</v>
      </c>
      <c r="U2193" s="50">
        <v>3.206</v>
      </c>
      <c r="V2193" s="50">
        <v>2.1589999999999998</v>
      </c>
      <c r="W2193" s="50" t="s">
        <v>311</v>
      </c>
      <c r="X2193" s="50">
        <v>1.159</v>
      </c>
      <c r="Y2193" s="50">
        <v>0.251</v>
      </c>
      <c r="Z2193" s="50">
        <v>0.108</v>
      </c>
      <c r="AA2193" s="50">
        <v>3.5999999999999997E-2</v>
      </c>
      <c r="AB2193" s="50">
        <v>8.9999999999999993E-3</v>
      </c>
      <c r="AC2193" s="50" t="str">
        <f t="shared" si="141"/>
        <v>Saint Lucia-1990</v>
      </c>
      <c r="AD2193" s="51">
        <f t="shared" si="142"/>
        <v>77.367999999999995</v>
      </c>
      <c r="AE2193" s="15">
        <f t="shared" si="143"/>
        <v>0.78607434598283521</v>
      </c>
      <c r="AF2193">
        <f t="shared" si="144"/>
        <v>8.0701672062940905E-2</v>
      </c>
    </row>
    <row r="2194" spans="1:32" x14ac:dyDescent="0.25">
      <c r="A2194" s="59">
        <v>2177</v>
      </c>
      <c r="B2194" s="60" t="s">
        <v>309</v>
      </c>
      <c r="C2194" s="61" t="s">
        <v>386</v>
      </c>
      <c r="D2194" s="62"/>
      <c r="E2194" s="62">
        <v>670</v>
      </c>
      <c r="F2194" s="62">
        <v>1990</v>
      </c>
      <c r="G2194" s="50">
        <v>13.369</v>
      </c>
      <c r="H2194" s="50">
        <v>13.941000000000001</v>
      </c>
      <c r="I2194" s="50">
        <v>13.49</v>
      </c>
      <c r="J2194" s="50">
        <v>12.146000000000001</v>
      </c>
      <c r="K2194" s="50">
        <v>10.44</v>
      </c>
      <c r="L2194" s="50">
        <v>9.6259999999999994</v>
      </c>
      <c r="M2194" s="50">
        <v>7.2080000000000002</v>
      </c>
      <c r="N2194" s="50">
        <v>5.2089999999999996</v>
      </c>
      <c r="O2194" s="50">
        <v>3.8580000000000001</v>
      </c>
      <c r="P2194" s="50">
        <v>2.952</v>
      </c>
      <c r="Q2194" s="50">
        <v>3.3370000000000002</v>
      </c>
      <c r="R2194" s="50">
        <v>2.718</v>
      </c>
      <c r="S2194" s="50">
        <v>2.5529999999999999</v>
      </c>
      <c r="T2194" s="50">
        <v>2.2269999999999999</v>
      </c>
      <c r="U2194" s="50">
        <v>1.86</v>
      </c>
      <c r="V2194" s="50">
        <v>1.2989999999999999</v>
      </c>
      <c r="W2194" s="50" t="s">
        <v>311</v>
      </c>
      <c r="X2194" s="50">
        <v>0.82299999999999995</v>
      </c>
      <c r="Y2194" s="50">
        <v>0.36</v>
      </c>
      <c r="Z2194" s="50">
        <v>8.3000000000000004E-2</v>
      </c>
      <c r="AA2194" s="50">
        <v>6.0000000000000001E-3</v>
      </c>
      <c r="AB2194" s="50">
        <v>0</v>
      </c>
      <c r="AC2194" s="50" t="str">
        <f t="shared" si="141"/>
        <v>Saint Vincent and the Grenadines-1990</v>
      </c>
      <c r="AD2194" s="51">
        <f t="shared" si="142"/>
        <v>60.046999999999983</v>
      </c>
      <c r="AE2194" s="15">
        <f t="shared" si="143"/>
        <v>0.79034756107715642</v>
      </c>
      <c r="AF2194">
        <f t="shared" si="144"/>
        <v>6.6020803791882757E-2</v>
      </c>
    </row>
    <row r="2195" spans="1:32" x14ac:dyDescent="0.25">
      <c r="A2195" s="59">
        <v>2178</v>
      </c>
      <c r="B2195" s="60" t="s">
        <v>309</v>
      </c>
      <c r="C2195" s="61" t="s">
        <v>387</v>
      </c>
      <c r="D2195" s="62"/>
      <c r="E2195" s="62">
        <v>882</v>
      </c>
      <c r="F2195" s="62">
        <v>1990</v>
      </c>
      <c r="G2195" s="50">
        <v>23.14</v>
      </c>
      <c r="H2195" s="50">
        <v>21.462</v>
      </c>
      <c r="I2195" s="50">
        <v>21.135000000000002</v>
      </c>
      <c r="J2195" s="50">
        <v>21.01</v>
      </c>
      <c r="K2195" s="50">
        <v>16.361999999999998</v>
      </c>
      <c r="L2195" s="50">
        <v>13.164</v>
      </c>
      <c r="M2195" s="50">
        <v>8.64</v>
      </c>
      <c r="N2195" s="50">
        <v>8.0649999999999995</v>
      </c>
      <c r="O2195" s="50">
        <v>5.5469999999999997</v>
      </c>
      <c r="P2195" s="50">
        <v>5.7240000000000002</v>
      </c>
      <c r="Q2195" s="50">
        <v>4.6680000000000001</v>
      </c>
      <c r="R2195" s="50">
        <v>4.3479999999999999</v>
      </c>
      <c r="S2195" s="50">
        <v>3.323</v>
      </c>
      <c r="T2195" s="50">
        <v>2.8759999999999999</v>
      </c>
      <c r="U2195" s="50">
        <v>1.6479999999999999</v>
      </c>
      <c r="V2195" s="50">
        <v>1.05</v>
      </c>
      <c r="W2195" s="50" t="s">
        <v>311</v>
      </c>
      <c r="X2195" s="50">
        <v>0.49099999999999999</v>
      </c>
      <c r="Y2195" s="50">
        <v>0.158</v>
      </c>
      <c r="Z2195" s="50">
        <v>4.9000000000000002E-2</v>
      </c>
      <c r="AA2195" s="50">
        <v>5.0000000000000001E-3</v>
      </c>
      <c r="AB2195" s="50">
        <v>1E-3</v>
      </c>
      <c r="AC2195" s="50" t="str">
        <f t="shared" ref="AC2195:AC2258" si="145">C2195&amp;"-"&amp;F2195</f>
        <v>Samoa-1990</v>
      </c>
      <c r="AD2195" s="51">
        <f t="shared" ref="AD2195:AD2258" si="146">SUM(J2195:S2195)</f>
        <v>90.850999999999999</v>
      </c>
      <c r="AE2195" s="15">
        <f t="shared" ref="AE2195:AE2258" si="147">IF(W2195="…",SUM(G2195:I2195,T2195:V2195,X2195:AB2195)/SUM(J2195:S2195),SUM(G2195:I2195,T2195:W2195)/SUM(J2195:S2195))</f>
        <v>0.79267151709942674</v>
      </c>
      <c r="AF2195">
        <f t="shared" ref="AF2195:AF2258" si="148">IF(W2195="…",SUM(T2195:V2195,X2195:AB2195)/SUM(G2195:S2195),SUM(T2195:W2195)/SUM(G2195:S2195))</f>
        <v>4.0092471964646076E-2</v>
      </c>
    </row>
    <row r="2196" spans="1:32" x14ac:dyDescent="0.25">
      <c r="A2196" s="59">
        <v>2179</v>
      </c>
      <c r="B2196" s="60" t="s">
        <v>309</v>
      </c>
      <c r="C2196" s="61" t="s">
        <v>388</v>
      </c>
      <c r="D2196" s="62"/>
      <c r="E2196" s="62">
        <v>678</v>
      </c>
      <c r="F2196" s="62">
        <v>1990</v>
      </c>
      <c r="G2196" s="50">
        <v>20.006</v>
      </c>
      <c r="H2196" s="50">
        <v>17.228000000000002</v>
      </c>
      <c r="I2196" s="50">
        <v>17.259</v>
      </c>
      <c r="J2196" s="50">
        <v>12.185</v>
      </c>
      <c r="K2196" s="50">
        <v>9.93</v>
      </c>
      <c r="L2196" s="50">
        <v>7.8940000000000001</v>
      </c>
      <c r="M2196" s="50">
        <v>5.8129999999999997</v>
      </c>
      <c r="N2196" s="50">
        <v>4.0090000000000003</v>
      </c>
      <c r="O2196" s="50">
        <v>2.7709999999999999</v>
      </c>
      <c r="P2196" s="50">
        <v>2.5369999999999999</v>
      </c>
      <c r="Q2196" s="50">
        <v>3.2749999999999999</v>
      </c>
      <c r="R2196" s="50">
        <v>3.032</v>
      </c>
      <c r="S2196" s="50">
        <v>2.6070000000000002</v>
      </c>
      <c r="T2196" s="50">
        <v>2.133</v>
      </c>
      <c r="U2196" s="50">
        <v>1.4410000000000001</v>
      </c>
      <c r="V2196" s="50">
        <v>0.92500000000000004</v>
      </c>
      <c r="W2196" s="50" t="s">
        <v>311</v>
      </c>
      <c r="X2196" s="50">
        <v>0.53</v>
      </c>
      <c r="Y2196" s="50">
        <v>0.22500000000000001</v>
      </c>
      <c r="Z2196" s="50">
        <v>8.8999999999999996E-2</v>
      </c>
      <c r="AA2196" s="50">
        <v>3.0000000000000001E-3</v>
      </c>
      <c r="AB2196" s="50">
        <v>1E-3</v>
      </c>
      <c r="AC2196" s="50" t="str">
        <f t="shared" si="145"/>
        <v>Sao Tome and Principe-1990</v>
      </c>
      <c r="AD2196" s="51">
        <f t="shared" si="146"/>
        <v>54.052999999999997</v>
      </c>
      <c r="AE2196" s="15">
        <f t="shared" si="147"/>
        <v>1.1070615877009602</v>
      </c>
      <c r="AF2196">
        <f t="shared" si="148"/>
        <v>4.9260221472923915E-2</v>
      </c>
    </row>
    <row r="2197" spans="1:32" x14ac:dyDescent="0.25">
      <c r="A2197" s="59">
        <v>2180</v>
      </c>
      <c r="B2197" s="60" t="s">
        <v>309</v>
      </c>
      <c r="C2197" s="61" t="s">
        <v>479</v>
      </c>
      <c r="D2197" s="62"/>
      <c r="E2197" s="62">
        <v>682</v>
      </c>
      <c r="F2197" s="62">
        <v>1990</v>
      </c>
      <c r="G2197" s="50">
        <v>2707.837</v>
      </c>
      <c r="H2197" s="50">
        <v>2354.2199999999998</v>
      </c>
      <c r="I2197" s="50">
        <v>1792.47</v>
      </c>
      <c r="J2197" s="50">
        <v>1452.2639999999999</v>
      </c>
      <c r="K2197" s="50">
        <v>1552.3589999999999</v>
      </c>
      <c r="L2197" s="50">
        <v>1595.9870000000001</v>
      </c>
      <c r="M2197" s="50">
        <v>1358.925</v>
      </c>
      <c r="N2197" s="50">
        <v>1044.117</v>
      </c>
      <c r="O2197" s="50">
        <v>674.24099999999999</v>
      </c>
      <c r="P2197" s="50">
        <v>476.56200000000001</v>
      </c>
      <c r="Q2197" s="50">
        <v>339.54700000000003</v>
      </c>
      <c r="R2197" s="50">
        <v>275.35000000000002</v>
      </c>
      <c r="S2197" s="50">
        <v>243.411</v>
      </c>
      <c r="T2197" s="50">
        <v>202.45599999999999</v>
      </c>
      <c r="U2197" s="50">
        <v>133.71</v>
      </c>
      <c r="V2197" s="50">
        <v>71.77</v>
      </c>
      <c r="W2197" s="50" t="s">
        <v>311</v>
      </c>
      <c r="X2197" s="50">
        <v>36.064999999999998</v>
      </c>
      <c r="Y2197" s="50">
        <v>12.596</v>
      </c>
      <c r="Z2197" s="50">
        <v>2.6280000000000001</v>
      </c>
      <c r="AA2197" s="50">
        <v>0.28299999999999997</v>
      </c>
      <c r="AB2197" s="50">
        <v>1.7000000000000001E-2</v>
      </c>
      <c r="AC2197" s="50" t="str">
        <f t="shared" si="145"/>
        <v>Saudi Arabia-1990</v>
      </c>
      <c r="AD2197" s="51">
        <f t="shared" si="146"/>
        <v>9012.7630000000008</v>
      </c>
      <c r="AE2197" s="15">
        <f t="shared" si="147"/>
        <v>0.81152161662300437</v>
      </c>
      <c r="AF2197">
        <f t="shared" si="148"/>
        <v>2.8960521929075476E-2</v>
      </c>
    </row>
    <row r="2198" spans="1:32" x14ac:dyDescent="0.25">
      <c r="A2198" s="59">
        <v>2181</v>
      </c>
      <c r="B2198" s="60" t="s">
        <v>309</v>
      </c>
      <c r="C2198" s="61" t="s">
        <v>480</v>
      </c>
      <c r="D2198" s="62"/>
      <c r="E2198" s="62">
        <v>686</v>
      </c>
      <c r="F2198" s="62">
        <v>1990</v>
      </c>
      <c r="G2198" s="50">
        <v>1384.5920000000001</v>
      </c>
      <c r="H2198" s="50">
        <v>1180.2429999999999</v>
      </c>
      <c r="I2198" s="50">
        <v>983.96</v>
      </c>
      <c r="J2198" s="50">
        <v>811.62300000000005</v>
      </c>
      <c r="K2198" s="50">
        <v>643.471</v>
      </c>
      <c r="L2198" s="50">
        <v>512.66399999999999</v>
      </c>
      <c r="M2198" s="50">
        <v>414.34899999999999</v>
      </c>
      <c r="N2198" s="50">
        <v>346.91899999999998</v>
      </c>
      <c r="O2198" s="50">
        <v>274.37200000000001</v>
      </c>
      <c r="P2198" s="50">
        <v>244.679</v>
      </c>
      <c r="Q2198" s="50">
        <v>214.31399999999999</v>
      </c>
      <c r="R2198" s="50">
        <v>178.952</v>
      </c>
      <c r="S2198" s="50">
        <v>141.95400000000001</v>
      </c>
      <c r="T2198" s="50">
        <v>103.51300000000001</v>
      </c>
      <c r="U2198" s="50">
        <v>67.224999999999994</v>
      </c>
      <c r="V2198" s="50">
        <v>35.668999999999997</v>
      </c>
      <c r="W2198" s="50" t="s">
        <v>311</v>
      </c>
      <c r="X2198" s="50">
        <v>13.547000000000001</v>
      </c>
      <c r="Y2198" s="50">
        <v>3.1589999999999998</v>
      </c>
      <c r="Z2198" s="50">
        <v>0.38700000000000001</v>
      </c>
      <c r="AA2198" s="50">
        <v>2.4E-2</v>
      </c>
      <c r="AB2198" s="50">
        <v>1E-3</v>
      </c>
      <c r="AC2198" s="50" t="str">
        <f t="shared" si="145"/>
        <v>Senegal-1990</v>
      </c>
      <c r="AD2198" s="51">
        <f t="shared" si="146"/>
        <v>3783.297</v>
      </c>
      <c r="AE2198" s="15">
        <f t="shared" si="147"/>
        <v>0.99709856244434425</v>
      </c>
      <c r="AF2198">
        <f t="shared" si="148"/>
        <v>3.0485842239840962E-2</v>
      </c>
    </row>
    <row r="2199" spans="1:32" x14ac:dyDescent="0.25">
      <c r="A2199" s="59">
        <v>2182</v>
      </c>
      <c r="B2199" s="60" t="s">
        <v>309</v>
      </c>
      <c r="C2199" s="61" t="s">
        <v>389</v>
      </c>
      <c r="D2199" s="62"/>
      <c r="E2199" s="62">
        <v>690</v>
      </c>
      <c r="F2199" s="62">
        <v>1990</v>
      </c>
      <c r="G2199" s="50">
        <v>8.2370000000000001</v>
      </c>
      <c r="H2199" s="50">
        <v>8.6449999999999996</v>
      </c>
      <c r="I2199" s="50">
        <v>8.4280000000000008</v>
      </c>
      <c r="J2199" s="50">
        <v>7.484</v>
      </c>
      <c r="K2199" s="50">
        <v>6.5469999999999997</v>
      </c>
      <c r="L2199" s="50">
        <v>6.34</v>
      </c>
      <c r="M2199" s="50">
        <v>5.4870000000000001</v>
      </c>
      <c r="N2199" s="50">
        <v>4.1769999999999996</v>
      </c>
      <c r="O2199" s="50">
        <v>1.954</v>
      </c>
      <c r="P2199" s="50">
        <v>2.117</v>
      </c>
      <c r="Q2199" s="50">
        <v>2.31</v>
      </c>
      <c r="R2199" s="50">
        <v>2.1859999999999999</v>
      </c>
      <c r="S2199" s="50">
        <v>1.9870000000000001</v>
      </c>
      <c r="T2199" s="50">
        <v>1.6319999999999999</v>
      </c>
      <c r="U2199" s="50">
        <v>1.137</v>
      </c>
      <c r="V2199" s="50">
        <v>0.91700000000000004</v>
      </c>
      <c r="W2199" s="50" t="s">
        <v>311</v>
      </c>
      <c r="X2199" s="50">
        <v>0.58899999999999997</v>
      </c>
      <c r="Y2199" s="50">
        <v>0.317</v>
      </c>
      <c r="Z2199" s="50">
        <v>0.109</v>
      </c>
      <c r="AA2199" s="50">
        <v>2.1000000000000001E-2</v>
      </c>
      <c r="AB2199" s="50">
        <v>3.0000000000000001E-3</v>
      </c>
      <c r="AC2199" s="50" t="str">
        <f t="shared" si="145"/>
        <v>Seychelles-1990</v>
      </c>
      <c r="AD2199" s="51">
        <f t="shared" si="146"/>
        <v>40.588999999999999</v>
      </c>
      <c r="AE2199" s="15">
        <f t="shared" si="147"/>
        <v>0.73997881199339732</v>
      </c>
      <c r="AF2199">
        <f t="shared" si="148"/>
        <v>7.1700632786536975E-2</v>
      </c>
    </row>
    <row r="2200" spans="1:32" x14ac:dyDescent="0.25">
      <c r="A2200" s="59">
        <v>2183</v>
      </c>
      <c r="B2200" s="60" t="s">
        <v>309</v>
      </c>
      <c r="C2200" s="61" t="s">
        <v>481</v>
      </c>
      <c r="D2200" s="62"/>
      <c r="E2200" s="62">
        <v>694</v>
      </c>
      <c r="F2200" s="62">
        <v>1990</v>
      </c>
      <c r="G2200" s="50">
        <v>772.24099999999999</v>
      </c>
      <c r="H2200" s="50">
        <v>632.34100000000001</v>
      </c>
      <c r="I2200" s="50">
        <v>532.85699999999997</v>
      </c>
      <c r="J2200" s="50">
        <v>448.29599999999999</v>
      </c>
      <c r="K2200" s="50">
        <v>359.92</v>
      </c>
      <c r="L2200" s="50">
        <v>293.858</v>
      </c>
      <c r="M2200" s="50">
        <v>244.285</v>
      </c>
      <c r="N2200" s="50">
        <v>211.40700000000001</v>
      </c>
      <c r="O2200" s="50">
        <v>189.571</v>
      </c>
      <c r="P2200" s="50">
        <v>164.321</v>
      </c>
      <c r="Q2200" s="50">
        <v>137.41800000000001</v>
      </c>
      <c r="R2200" s="50">
        <v>112.705</v>
      </c>
      <c r="S2200" s="50">
        <v>88.158000000000001</v>
      </c>
      <c r="T2200" s="50">
        <v>62.72</v>
      </c>
      <c r="U2200" s="50">
        <v>37.917999999999999</v>
      </c>
      <c r="V2200" s="50">
        <v>17.611999999999998</v>
      </c>
      <c r="W2200" s="50" t="s">
        <v>311</v>
      </c>
      <c r="X2200" s="50">
        <v>5.516</v>
      </c>
      <c r="Y2200" s="50">
        <v>1.0049999999999999</v>
      </c>
      <c r="Z2200" s="50">
        <v>9.1999999999999998E-2</v>
      </c>
      <c r="AA2200" s="50">
        <v>5.0000000000000001E-3</v>
      </c>
      <c r="AB2200" s="50">
        <v>0</v>
      </c>
      <c r="AC2200" s="50" t="str">
        <f t="shared" si="145"/>
        <v>Sierra Leone-1990</v>
      </c>
      <c r="AD2200" s="51">
        <f t="shared" si="146"/>
        <v>2249.9389999999999</v>
      </c>
      <c r="AE2200" s="15">
        <f t="shared" si="147"/>
        <v>0.91660573908892662</v>
      </c>
      <c r="AF2200">
        <f t="shared" si="148"/>
        <v>2.9820092668968498E-2</v>
      </c>
    </row>
    <row r="2201" spans="1:32" x14ac:dyDescent="0.25">
      <c r="A2201" s="59">
        <v>2184</v>
      </c>
      <c r="B2201" s="60" t="s">
        <v>309</v>
      </c>
      <c r="C2201" s="61" t="s">
        <v>244</v>
      </c>
      <c r="D2201" s="62"/>
      <c r="E2201" s="62">
        <v>702</v>
      </c>
      <c r="F2201" s="62">
        <v>1990</v>
      </c>
      <c r="G2201" s="50">
        <v>228.25200000000001</v>
      </c>
      <c r="H2201" s="50">
        <v>211.51</v>
      </c>
      <c r="I2201" s="50">
        <v>206.822</v>
      </c>
      <c r="J2201" s="50">
        <v>251.93899999999999</v>
      </c>
      <c r="K2201" s="50">
        <v>310.02</v>
      </c>
      <c r="L2201" s="50">
        <v>343.60700000000003</v>
      </c>
      <c r="M2201" s="50">
        <v>337.60199999999998</v>
      </c>
      <c r="N2201" s="50">
        <v>281.71300000000002</v>
      </c>
      <c r="O2201" s="50">
        <v>223.244</v>
      </c>
      <c r="P2201" s="50">
        <v>137.54400000000001</v>
      </c>
      <c r="Q2201" s="50">
        <v>123.432</v>
      </c>
      <c r="R2201" s="50">
        <v>103.33799999999999</v>
      </c>
      <c r="S2201" s="50">
        <v>85.24</v>
      </c>
      <c r="T2201" s="50">
        <v>61.411999999999999</v>
      </c>
      <c r="U2201" s="50">
        <v>46.225000000000001</v>
      </c>
      <c r="V2201" s="50">
        <v>33.156999999999996</v>
      </c>
      <c r="W2201" s="50" t="s">
        <v>311</v>
      </c>
      <c r="X2201" s="50">
        <v>19.809000000000001</v>
      </c>
      <c r="Y2201" s="50">
        <v>6.18</v>
      </c>
      <c r="Z2201" s="50">
        <v>1.6279999999999999</v>
      </c>
      <c r="AA2201" s="50">
        <v>0.25700000000000001</v>
      </c>
      <c r="AB2201" s="50">
        <v>2.1999999999999999E-2</v>
      </c>
      <c r="AC2201" s="50" t="str">
        <f t="shared" si="145"/>
        <v>Singapore-1990</v>
      </c>
      <c r="AD2201" s="51">
        <f t="shared" si="146"/>
        <v>2197.6790000000001</v>
      </c>
      <c r="AE2201" s="15">
        <f t="shared" si="147"/>
        <v>0.37097046474940154</v>
      </c>
      <c r="AF2201">
        <f t="shared" si="148"/>
        <v>5.9308861381665468E-2</v>
      </c>
    </row>
    <row r="2202" spans="1:32" x14ac:dyDescent="0.25">
      <c r="A2202" s="59">
        <v>2185</v>
      </c>
      <c r="B2202" s="60" t="s">
        <v>309</v>
      </c>
      <c r="C2202" s="61" t="s">
        <v>482</v>
      </c>
      <c r="D2202" s="62"/>
      <c r="E2202" s="62">
        <v>705</v>
      </c>
      <c r="F2202" s="62">
        <v>1990</v>
      </c>
      <c r="G2202" s="50">
        <v>122.92100000000001</v>
      </c>
      <c r="H2202" s="50">
        <v>141.03299999999999</v>
      </c>
      <c r="I2202" s="50">
        <v>152.001</v>
      </c>
      <c r="J2202" s="50">
        <v>144.541</v>
      </c>
      <c r="K2202" s="50">
        <v>151.17699999999999</v>
      </c>
      <c r="L2202" s="50">
        <v>156.44499999999999</v>
      </c>
      <c r="M2202" s="50">
        <v>162.81200000000001</v>
      </c>
      <c r="N2202" s="50">
        <v>168.255</v>
      </c>
      <c r="O2202" s="50">
        <v>134.834</v>
      </c>
      <c r="P2202" s="50">
        <v>123.82299999999999</v>
      </c>
      <c r="Q2202" s="50">
        <v>117.221</v>
      </c>
      <c r="R2202" s="50">
        <v>116.82899999999999</v>
      </c>
      <c r="S2202" s="50">
        <v>101.1</v>
      </c>
      <c r="T2202" s="50">
        <v>81.323999999999998</v>
      </c>
      <c r="U2202" s="50">
        <v>37.454999999999998</v>
      </c>
      <c r="V2202" s="50">
        <v>50.451000000000001</v>
      </c>
      <c r="W2202" s="50" t="s">
        <v>311</v>
      </c>
      <c r="X2202" s="50">
        <v>29.626999999999999</v>
      </c>
      <c r="Y2202" s="50">
        <v>10.98</v>
      </c>
      <c r="Z2202" s="50">
        <v>3.3130000000000002</v>
      </c>
      <c r="AA2202" s="50">
        <v>0.318</v>
      </c>
      <c r="AB2202" s="50">
        <v>1.9E-2</v>
      </c>
      <c r="AC2202" s="50" t="str">
        <f t="shared" si="145"/>
        <v>Slovenia-1990</v>
      </c>
      <c r="AD2202" s="51">
        <f t="shared" si="146"/>
        <v>1377.0369999999998</v>
      </c>
      <c r="AE2202" s="15">
        <f t="shared" si="147"/>
        <v>0.45709882886226011</v>
      </c>
      <c r="AF2202">
        <f t="shared" si="148"/>
        <v>0.11906745819278611</v>
      </c>
    </row>
    <row r="2203" spans="1:32" x14ac:dyDescent="0.25">
      <c r="A2203" s="59">
        <v>2186</v>
      </c>
      <c r="B2203" s="60" t="s">
        <v>309</v>
      </c>
      <c r="C2203" s="61" t="s">
        <v>390</v>
      </c>
      <c r="D2203" s="62"/>
      <c r="E2203" s="62">
        <v>90</v>
      </c>
      <c r="F2203" s="62">
        <v>1990</v>
      </c>
      <c r="G2203" s="50">
        <v>53.142000000000003</v>
      </c>
      <c r="H2203" s="50">
        <v>46.08</v>
      </c>
      <c r="I2203" s="50">
        <v>42.521999999999998</v>
      </c>
      <c r="J2203" s="50">
        <v>36.432000000000002</v>
      </c>
      <c r="K2203" s="50">
        <v>26.654</v>
      </c>
      <c r="L2203" s="50">
        <v>22.326000000000001</v>
      </c>
      <c r="M2203" s="50">
        <v>18.2</v>
      </c>
      <c r="N2203" s="50">
        <v>14.271000000000001</v>
      </c>
      <c r="O2203" s="50">
        <v>12.54</v>
      </c>
      <c r="P2203" s="50">
        <v>11.456</v>
      </c>
      <c r="Q2203" s="50">
        <v>7.96</v>
      </c>
      <c r="R2203" s="50">
        <v>6.9089999999999998</v>
      </c>
      <c r="S2203" s="50">
        <v>4.6879999999999997</v>
      </c>
      <c r="T2203" s="50">
        <v>3.746</v>
      </c>
      <c r="U2203" s="50">
        <v>2.4020000000000001</v>
      </c>
      <c r="V2203" s="50">
        <v>1.462</v>
      </c>
      <c r="W2203" s="50" t="s">
        <v>311</v>
      </c>
      <c r="X2203" s="50">
        <v>0.72299999999999998</v>
      </c>
      <c r="Y2203" s="50">
        <v>0.25</v>
      </c>
      <c r="Z2203" s="50">
        <v>7.1999999999999995E-2</v>
      </c>
      <c r="AA2203" s="50">
        <v>5.0000000000000001E-3</v>
      </c>
      <c r="AB2203" s="50">
        <v>0</v>
      </c>
      <c r="AC2203" s="50" t="str">
        <f t="shared" si="145"/>
        <v>Solomon Islands-1990</v>
      </c>
      <c r="AD2203" s="51">
        <f t="shared" si="146"/>
        <v>161.43599999999998</v>
      </c>
      <c r="AE2203" s="15">
        <f t="shared" si="147"/>
        <v>0.9316633216878516</v>
      </c>
      <c r="AF2203">
        <f t="shared" si="148"/>
        <v>2.8563889438617329E-2</v>
      </c>
    </row>
    <row r="2204" spans="1:32" x14ac:dyDescent="0.25">
      <c r="A2204" s="59">
        <v>2187</v>
      </c>
      <c r="B2204" s="60" t="s">
        <v>309</v>
      </c>
      <c r="C2204" s="61" t="s">
        <v>483</v>
      </c>
      <c r="D2204" s="62"/>
      <c r="E2204" s="62">
        <v>706</v>
      </c>
      <c r="F2204" s="62">
        <v>1990</v>
      </c>
      <c r="G2204" s="50">
        <v>1367.7819999999999</v>
      </c>
      <c r="H2204" s="50">
        <v>1026.73</v>
      </c>
      <c r="I2204" s="50">
        <v>870.48699999999997</v>
      </c>
      <c r="J2204" s="50">
        <v>773.88300000000004</v>
      </c>
      <c r="K2204" s="50">
        <v>659.16200000000003</v>
      </c>
      <c r="L2204" s="50">
        <v>549.61199999999997</v>
      </c>
      <c r="M2204" s="50">
        <v>466.70299999999997</v>
      </c>
      <c r="N2204" s="50">
        <v>394.59300000000002</v>
      </c>
      <c r="O2204" s="50">
        <v>323.892</v>
      </c>
      <c r="P2204" s="50">
        <v>255.81800000000001</v>
      </c>
      <c r="Q2204" s="50">
        <v>207.547</v>
      </c>
      <c r="R2204" s="50">
        <v>156.14599999999999</v>
      </c>
      <c r="S2204" s="50">
        <v>126</v>
      </c>
      <c r="T2204" s="50">
        <v>95.301000000000002</v>
      </c>
      <c r="U2204" s="50">
        <v>64.328999999999994</v>
      </c>
      <c r="V2204" s="50">
        <v>36.667999999999999</v>
      </c>
      <c r="W2204" s="50" t="s">
        <v>311</v>
      </c>
      <c r="X2204" s="50">
        <v>16.173999999999999</v>
      </c>
      <c r="Y2204" s="50">
        <v>5.2619999999999996</v>
      </c>
      <c r="Z2204" s="50">
        <v>1.135</v>
      </c>
      <c r="AA2204" s="50">
        <v>0.11799999999999999</v>
      </c>
      <c r="AB2204" s="50">
        <v>5.0000000000000001E-3</v>
      </c>
      <c r="AC2204" s="50" t="str">
        <f t="shared" si="145"/>
        <v>Somalia-1990</v>
      </c>
      <c r="AD2204" s="51">
        <f t="shared" si="146"/>
        <v>3913.3560000000002</v>
      </c>
      <c r="AE2204" s="15">
        <f t="shared" si="147"/>
        <v>0.89028215168770752</v>
      </c>
      <c r="AF2204">
        <f t="shared" si="148"/>
        <v>3.0507268030070957E-2</v>
      </c>
    </row>
    <row r="2205" spans="1:32" x14ac:dyDescent="0.25">
      <c r="A2205" s="59">
        <v>2188</v>
      </c>
      <c r="B2205" s="60" t="s">
        <v>309</v>
      </c>
      <c r="C2205" s="61" t="s">
        <v>263</v>
      </c>
      <c r="D2205" s="62"/>
      <c r="E2205" s="62">
        <v>710</v>
      </c>
      <c r="F2205" s="62">
        <v>1990</v>
      </c>
      <c r="G2205" s="50">
        <v>5205.6729999999998</v>
      </c>
      <c r="H2205" s="50">
        <v>4986.6139999999996</v>
      </c>
      <c r="I2205" s="50">
        <v>4518.7920000000004</v>
      </c>
      <c r="J2205" s="50">
        <v>4006.0369999999998</v>
      </c>
      <c r="K2205" s="50">
        <v>3440.7449999999999</v>
      </c>
      <c r="L2205" s="50">
        <v>3013.0369999999998</v>
      </c>
      <c r="M2205" s="50">
        <v>2621.7170000000001</v>
      </c>
      <c r="N2205" s="50">
        <v>2269.866</v>
      </c>
      <c r="O2205" s="50">
        <v>1744.8589999999999</v>
      </c>
      <c r="P2205" s="50">
        <v>1488.836</v>
      </c>
      <c r="Q2205" s="50">
        <v>1214.627</v>
      </c>
      <c r="R2205" s="50">
        <v>984.96199999999999</v>
      </c>
      <c r="S2205" s="50">
        <v>765.86300000000006</v>
      </c>
      <c r="T2205" s="50">
        <v>546.84400000000005</v>
      </c>
      <c r="U2205" s="50">
        <v>375.88499999999999</v>
      </c>
      <c r="V2205" s="50">
        <v>215.643</v>
      </c>
      <c r="W2205" s="50" t="s">
        <v>311</v>
      </c>
      <c r="X2205" s="50">
        <v>108.10899999999999</v>
      </c>
      <c r="Y2205" s="50">
        <v>38.854999999999997</v>
      </c>
      <c r="Z2205" s="50">
        <v>11.388</v>
      </c>
      <c r="AA2205" s="50">
        <v>1.952</v>
      </c>
      <c r="AB2205" s="50">
        <v>0.221</v>
      </c>
      <c r="AC2205" s="50" t="str">
        <f t="shared" si="145"/>
        <v>South Africa-1990</v>
      </c>
      <c r="AD2205" s="51">
        <f t="shared" si="146"/>
        <v>21550.548999999999</v>
      </c>
      <c r="AE2205" s="15">
        <f t="shared" si="147"/>
        <v>0.7429033942476363</v>
      </c>
      <c r="AF2205">
        <f t="shared" si="148"/>
        <v>3.5820151262927299E-2</v>
      </c>
    </row>
    <row r="2206" spans="1:32" x14ac:dyDescent="0.25">
      <c r="A2206" s="59">
        <v>2189</v>
      </c>
      <c r="B2206" s="60" t="s">
        <v>309</v>
      </c>
      <c r="C2206" s="61" t="s">
        <v>484</v>
      </c>
      <c r="D2206" s="62">
        <v>17</v>
      </c>
      <c r="E2206" s="62">
        <v>724</v>
      </c>
      <c r="F2206" s="62">
        <v>1990</v>
      </c>
      <c r="G2206" s="50">
        <v>2108.0830000000001</v>
      </c>
      <c r="H2206" s="50">
        <v>2547.3829999999998</v>
      </c>
      <c r="I2206" s="50">
        <v>3203.5239999999999</v>
      </c>
      <c r="J2206" s="50">
        <v>3349.1590000000001</v>
      </c>
      <c r="K2206" s="50">
        <v>3262.9029999999998</v>
      </c>
      <c r="L2206" s="50">
        <v>3190.808</v>
      </c>
      <c r="M2206" s="50">
        <v>2916.8290000000002</v>
      </c>
      <c r="N2206" s="50">
        <v>2505.0700000000002</v>
      </c>
      <c r="O2206" s="50">
        <v>2399.1309999999999</v>
      </c>
      <c r="P2206" s="50">
        <v>2188.1350000000002</v>
      </c>
      <c r="Q2206" s="50">
        <v>2007.7750000000001</v>
      </c>
      <c r="R2206" s="50">
        <v>2272.9839999999999</v>
      </c>
      <c r="S2206" s="50">
        <v>2084.6060000000002</v>
      </c>
      <c r="T2206" s="50">
        <v>1764.5989999999999</v>
      </c>
      <c r="U2206" s="50">
        <v>1288.4459999999999</v>
      </c>
      <c r="V2206" s="50">
        <v>1061.585</v>
      </c>
      <c r="W2206" s="50" t="s">
        <v>311</v>
      </c>
      <c r="X2206" s="50">
        <v>694.65899999999999</v>
      </c>
      <c r="Y2206" s="50">
        <v>345.87200000000001</v>
      </c>
      <c r="Z2206" s="50">
        <v>95.739000000000004</v>
      </c>
      <c r="AA2206" s="50">
        <v>17.167000000000002</v>
      </c>
      <c r="AB2206" s="50">
        <v>1.645</v>
      </c>
      <c r="AC2206" s="50" t="str">
        <f t="shared" si="145"/>
        <v>Spain-1990</v>
      </c>
      <c r="AD2206" s="51">
        <f t="shared" si="146"/>
        <v>26177.399999999998</v>
      </c>
      <c r="AE2206" s="15">
        <f t="shared" si="147"/>
        <v>0.50152811203557257</v>
      </c>
      <c r="AF2206">
        <f t="shared" si="148"/>
        <v>0.15482582024709435</v>
      </c>
    </row>
    <row r="2207" spans="1:32" x14ac:dyDescent="0.25">
      <c r="A2207" s="59">
        <v>2190</v>
      </c>
      <c r="B2207" s="60" t="s">
        <v>309</v>
      </c>
      <c r="C2207" s="61" t="s">
        <v>485</v>
      </c>
      <c r="D2207" s="62"/>
      <c r="E2207" s="62">
        <v>144</v>
      </c>
      <c r="F2207" s="62">
        <v>1990</v>
      </c>
      <c r="G2207" s="50">
        <v>1779.9770000000001</v>
      </c>
      <c r="H2207" s="50">
        <v>1922.1769999999999</v>
      </c>
      <c r="I2207" s="50">
        <v>1861.03</v>
      </c>
      <c r="J2207" s="50">
        <v>1703.4939999999999</v>
      </c>
      <c r="K2207" s="50">
        <v>1662.32</v>
      </c>
      <c r="L2207" s="50">
        <v>1512.1869999999999</v>
      </c>
      <c r="M2207" s="50">
        <v>1384.0909999999999</v>
      </c>
      <c r="N2207" s="50">
        <v>1122.7809999999999</v>
      </c>
      <c r="O2207" s="50">
        <v>974.71100000000001</v>
      </c>
      <c r="P2207" s="50">
        <v>772.95100000000002</v>
      </c>
      <c r="Q2207" s="50">
        <v>654.33799999999997</v>
      </c>
      <c r="R2207" s="50">
        <v>556.64599999999996</v>
      </c>
      <c r="S2207" s="50">
        <v>474.82299999999998</v>
      </c>
      <c r="T2207" s="50">
        <v>373.36500000000001</v>
      </c>
      <c r="U2207" s="50">
        <v>262.29000000000002</v>
      </c>
      <c r="V2207" s="50">
        <v>171.54</v>
      </c>
      <c r="W2207" s="50" t="s">
        <v>311</v>
      </c>
      <c r="X2207" s="50">
        <v>94.361999999999995</v>
      </c>
      <c r="Y2207" s="50">
        <v>36.423999999999999</v>
      </c>
      <c r="Z2207" s="50">
        <v>8.6180000000000003</v>
      </c>
      <c r="AA2207" s="50">
        <v>1.452</v>
      </c>
      <c r="AB2207" s="50">
        <v>0.13600000000000001</v>
      </c>
      <c r="AC2207" s="50" t="str">
        <f t="shared" si="145"/>
        <v>Sri Lanka-1990</v>
      </c>
      <c r="AD2207" s="51">
        <f t="shared" si="146"/>
        <v>10818.342000000001</v>
      </c>
      <c r="AE2207" s="15">
        <f t="shared" si="147"/>
        <v>0.6018825250671499</v>
      </c>
      <c r="AF2207">
        <f t="shared" si="148"/>
        <v>5.7881481859504411E-2</v>
      </c>
    </row>
    <row r="2208" spans="1:32" x14ac:dyDescent="0.25">
      <c r="A2208" s="59">
        <v>2191</v>
      </c>
      <c r="B2208" s="60" t="s">
        <v>309</v>
      </c>
      <c r="C2208" s="61" t="s">
        <v>486</v>
      </c>
      <c r="D2208" s="62">
        <v>18</v>
      </c>
      <c r="E2208" s="62">
        <v>275</v>
      </c>
      <c r="F2208" s="62">
        <v>1990</v>
      </c>
      <c r="G2208" s="50">
        <v>412.28</v>
      </c>
      <c r="H2208" s="50">
        <v>329.48899999999998</v>
      </c>
      <c r="I2208" s="50">
        <v>278.40800000000002</v>
      </c>
      <c r="J2208" s="50">
        <v>228.75299999999999</v>
      </c>
      <c r="K2208" s="50">
        <v>192.54900000000001</v>
      </c>
      <c r="L2208" s="50">
        <v>155.334</v>
      </c>
      <c r="M2208" s="50">
        <v>111.64400000000001</v>
      </c>
      <c r="N2208" s="50">
        <v>89.498999999999995</v>
      </c>
      <c r="O2208" s="50">
        <v>79.188999999999993</v>
      </c>
      <c r="P2208" s="50">
        <v>62.908999999999999</v>
      </c>
      <c r="Q2208" s="50">
        <v>51.350999999999999</v>
      </c>
      <c r="R2208" s="50">
        <v>37.950000000000003</v>
      </c>
      <c r="S2208" s="50">
        <v>26.745999999999999</v>
      </c>
      <c r="T2208" s="50">
        <v>19.667000000000002</v>
      </c>
      <c r="U2208" s="50">
        <v>12.414999999999999</v>
      </c>
      <c r="V2208" s="50">
        <v>7.2910000000000004</v>
      </c>
      <c r="W2208" s="50" t="s">
        <v>311</v>
      </c>
      <c r="X2208" s="50">
        <v>3.7679999999999998</v>
      </c>
      <c r="Y2208" s="50">
        <v>1.284</v>
      </c>
      <c r="Z2208" s="50">
        <v>0.30599999999999999</v>
      </c>
      <c r="AA2208" s="50">
        <v>4.8000000000000001E-2</v>
      </c>
      <c r="AB2208" s="50">
        <v>3.0000000000000001E-3</v>
      </c>
      <c r="AC2208" s="50" t="str">
        <f t="shared" si="145"/>
        <v>State of Palestine-1990</v>
      </c>
      <c r="AD2208" s="51">
        <f t="shared" si="146"/>
        <v>1035.924</v>
      </c>
      <c r="AE2208" s="15">
        <f t="shared" si="147"/>
        <v>1.0280281178928186</v>
      </c>
      <c r="AF2208">
        <f t="shared" si="148"/>
        <v>2.178005846989034E-2</v>
      </c>
    </row>
    <row r="2209" spans="1:32" x14ac:dyDescent="0.25">
      <c r="A2209" s="59">
        <v>2192</v>
      </c>
      <c r="B2209" s="60" t="s">
        <v>309</v>
      </c>
      <c r="C2209" s="61" t="s">
        <v>487</v>
      </c>
      <c r="D2209" s="62"/>
      <c r="E2209" s="62">
        <v>729</v>
      </c>
      <c r="F2209" s="62">
        <v>1990</v>
      </c>
      <c r="G2209" s="50">
        <v>3533.681</v>
      </c>
      <c r="H2209" s="50">
        <v>3017.1190000000001</v>
      </c>
      <c r="I2209" s="50">
        <v>2619.7640000000001</v>
      </c>
      <c r="J2209" s="50">
        <v>2206.4459999999999</v>
      </c>
      <c r="K2209" s="50">
        <v>1813.4870000000001</v>
      </c>
      <c r="L2209" s="50">
        <v>1468.3389999999999</v>
      </c>
      <c r="M2209" s="50">
        <v>1193.0139999999999</v>
      </c>
      <c r="N2209" s="50">
        <v>978.26800000000003</v>
      </c>
      <c r="O2209" s="50">
        <v>796.70799999999997</v>
      </c>
      <c r="P2209" s="50">
        <v>645.51099999999997</v>
      </c>
      <c r="Q2209" s="50">
        <v>527.51700000000005</v>
      </c>
      <c r="R2209" s="50">
        <v>424.87700000000001</v>
      </c>
      <c r="S2209" s="50">
        <v>333.983</v>
      </c>
      <c r="T2209" s="50">
        <v>248.97200000000001</v>
      </c>
      <c r="U2209" s="50">
        <v>168.91800000000001</v>
      </c>
      <c r="V2209" s="50">
        <v>100.46</v>
      </c>
      <c r="W2209" s="50" t="s">
        <v>311</v>
      </c>
      <c r="X2209" s="50">
        <v>48.902000000000001</v>
      </c>
      <c r="Y2209" s="50">
        <v>17.055</v>
      </c>
      <c r="Z2209" s="50">
        <v>3.9460000000000002</v>
      </c>
      <c r="AA2209" s="50">
        <v>0.57699999999999996</v>
      </c>
      <c r="AB2209" s="50">
        <v>4.5999999999999999E-2</v>
      </c>
      <c r="AC2209" s="50" t="str">
        <f t="shared" si="145"/>
        <v>Sudan-1990</v>
      </c>
      <c r="AD2209" s="51">
        <f t="shared" si="146"/>
        <v>10388.150000000001</v>
      </c>
      <c r="AE2209" s="15">
        <f t="shared" si="147"/>
        <v>0.93947815539821788</v>
      </c>
      <c r="AF2209">
        <f t="shared" si="148"/>
        <v>3.0108114470102698E-2</v>
      </c>
    </row>
    <row r="2210" spans="1:32" x14ac:dyDescent="0.25">
      <c r="A2210" s="59">
        <v>2193</v>
      </c>
      <c r="B2210" s="60" t="s">
        <v>309</v>
      </c>
      <c r="C2210" s="61" t="s">
        <v>391</v>
      </c>
      <c r="D2210" s="62"/>
      <c r="E2210" s="62">
        <v>740</v>
      </c>
      <c r="F2210" s="62">
        <v>1990</v>
      </c>
      <c r="G2210" s="50">
        <v>52.156999999999996</v>
      </c>
      <c r="H2210" s="50">
        <v>46.802999999999997</v>
      </c>
      <c r="I2210" s="50">
        <v>38.979999999999997</v>
      </c>
      <c r="J2210" s="50">
        <v>42.430999999999997</v>
      </c>
      <c r="K2210" s="50">
        <v>41.063000000000002</v>
      </c>
      <c r="L2210" s="50">
        <v>40.051000000000002</v>
      </c>
      <c r="M2210" s="50">
        <v>30.353000000000002</v>
      </c>
      <c r="N2210" s="50">
        <v>22.971</v>
      </c>
      <c r="O2210" s="50">
        <v>18.138000000000002</v>
      </c>
      <c r="P2210" s="50">
        <v>16.321999999999999</v>
      </c>
      <c r="Q2210" s="50">
        <v>15.087999999999999</v>
      </c>
      <c r="R2210" s="50">
        <v>13.423</v>
      </c>
      <c r="S2210" s="50">
        <v>10.448</v>
      </c>
      <c r="T2210" s="50">
        <v>7.7190000000000003</v>
      </c>
      <c r="U2210" s="50">
        <v>4.75</v>
      </c>
      <c r="V2210" s="50">
        <v>3.254</v>
      </c>
      <c r="W2210" s="50" t="s">
        <v>311</v>
      </c>
      <c r="X2210" s="50">
        <v>2.004</v>
      </c>
      <c r="Y2210" s="50">
        <v>1.0349999999999999</v>
      </c>
      <c r="Z2210" s="50">
        <v>0.45200000000000001</v>
      </c>
      <c r="AA2210" s="50">
        <v>2.3E-2</v>
      </c>
      <c r="AB2210" s="50">
        <v>7.0000000000000001E-3</v>
      </c>
      <c r="AC2210" s="50" t="str">
        <f t="shared" si="145"/>
        <v>Suriname-1990</v>
      </c>
      <c r="AD2210" s="51">
        <f t="shared" si="146"/>
        <v>250.28800000000001</v>
      </c>
      <c r="AE2210" s="15">
        <f t="shared" si="147"/>
        <v>0.62801252956593989</v>
      </c>
      <c r="AF2210">
        <f t="shared" si="148"/>
        <v>4.9568810080674257E-2</v>
      </c>
    </row>
    <row r="2211" spans="1:32" x14ac:dyDescent="0.25">
      <c r="A2211" s="59">
        <v>2194</v>
      </c>
      <c r="B2211" s="60" t="s">
        <v>309</v>
      </c>
      <c r="C2211" s="61" t="s">
        <v>488</v>
      </c>
      <c r="D2211" s="62"/>
      <c r="E2211" s="62">
        <v>752</v>
      </c>
      <c r="F2211" s="62">
        <v>1990</v>
      </c>
      <c r="G2211" s="50">
        <v>553.12099999999998</v>
      </c>
      <c r="H2211" s="50">
        <v>485.71800000000002</v>
      </c>
      <c r="I2211" s="50">
        <v>496.858</v>
      </c>
      <c r="J2211" s="50">
        <v>565.20100000000002</v>
      </c>
      <c r="K2211" s="50">
        <v>607.01400000000001</v>
      </c>
      <c r="L2211" s="50">
        <v>604.10299999999995</v>
      </c>
      <c r="M2211" s="50">
        <v>577.67399999999998</v>
      </c>
      <c r="N2211" s="50">
        <v>588.04</v>
      </c>
      <c r="O2211" s="50">
        <v>661.52</v>
      </c>
      <c r="P2211" s="50">
        <v>594.26800000000003</v>
      </c>
      <c r="Q2211" s="50">
        <v>461.75099999999998</v>
      </c>
      <c r="R2211" s="50">
        <v>417.73200000000003</v>
      </c>
      <c r="S2211" s="50">
        <v>427.35599999999999</v>
      </c>
      <c r="T2211" s="50">
        <v>452.41399999999999</v>
      </c>
      <c r="U2211" s="50">
        <v>386.73599999999999</v>
      </c>
      <c r="V2211" s="50">
        <v>321.20699999999999</v>
      </c>
      <c r="W2211" s="50" t="s">
        <v>311</v>
      </c>
      <c r="X2211" s="50">
        <v>219.81399999999999</v>
      </c>
      <c r="Y2211" s="50">
        <v>106.541</v>
      </c>
      <c r="Z2211" s="50">
        <v>33.637</v>
      </c>
      <c r="AA2211" s="50">
        <v>6.1239999999999997</v>
      </c>
      <c r="AB2211" s="50">
        <v>0.55500000000000005</v>
      </c>
      <c r="AC2211" s="50" t="str">
        <f t="shared" si="145"/>
        <v>Sweden-1990</v>
      </c>
      <c r="AD2211" s="51">
        <f t="shared" si="146"/>
        <v>5504.6589999999997</v>
      </c>
      <c r="AE2211" s="15">
        <f t="shared" si="147"/>
        <v>0.55638777987882626</v>
      </c>
      <c r="AF2211">
        <f t="shared" si="148"/>
        <v>0.21689641830611975</v>
      </c>
    </row>
    <row r="2212" spans="1:32" x14ac:dyDescent="0.25">
      <c r="A2212" s="59">
        <v>2195</v>
      </c>
      <c r="B2212" s="60" t="s">
        <v>309</v>
      </c>
      <c r="C2212" s="61" t="s">
        <v>489</v>
      </c>
      <c r="D2212" s="62"/>
      <c r="E2212" s="62">
        <v>760</v>
      </c>
      <c r="F2212" s="62">
        <v>1990</v>
      </c>
      <c r="G2212" s="50">
        <v>2144.86</v>
      </c>
      <c r="H2212" s="50">
        <v>1986.3040000000001</v>
      </c>
      <c r="I2212" s="50">
        <v>1728.2280000000001</v>
      </c>
      <c r="J2212" s="50">
        <v>1423.44</v>
      </c>
      <c r="K2212" s="50">
        <v>1127.857</v>
      </c>
      <c r="L2212" s="50">
        <v>912.71</v>
      </c>
      <c r="M2212" s="50">
        <v>736.40700000000004</v>
      </c>
      <c r="N2212" s="50">
        <v>597.64099999999996</v>
      </c>
      <c r="O2212" s="50">
        <v>386.26499999999999</v>
      </c>
      <c r="P2212" s="50">
        <v>300.69900000000001</v>
      </c>
      <c r="Q2212" s="50">
        <v>261.99200000000002</v>
      </c>
      <c r="R2212" s="50">
        <v>253.69</v>
      </c>
      <c r="S2212" s="50">
        <v>210.04499999999999</v>
      </c>
      <c r="T2212" s="50">
        <v>160.834</v>
      </c>
      <c r="U2212" s="50">
        <v>105.31100000000001</v>
      </c>
      <c r="V2212" s="50">
        <v>63.551000000000002</v>
      </c>
      <c r="W2212" s="50" t="s">
        <v>311</v>
      </c>
      <c r="X2212" s="50">
        <v>31.870999999999999</v>
      </c>
      <c r="Y2212" s="50">
        <v>11.465</v>
      </c>
      <c r="Z2212" s="50">
        <v>2.6320000000000001</v>
      </c>
      <c r="AA2212" s="50">
        <v>0.34499999999999997</v>
      </c>
      <c r="AB2212" s="50">
        <v>2.4E-2</v>
      </c>
      <c r="AC2212" s="50" t="str">
        <f t="shared" si="145"/>
        <v>Syrian Arab Republic-1990</v>
      </c>
      <c r="AD2212" s="51">
        <f t="shared" si="146"/>
        <v>6210.7459999999992</v>
      </c>
      <c r="AE2212" s="15">
        <f t="shared" si="147"/>
        <v>1.0039735967305703</v>
      </c>
      <c r="AF2212">
        <f t="shared" si="148"/>
        <v>3.1153993434043584E-2</v>
      </c>
    </row>
    <row r="2213" spans="1:32" x14ac:dyDescent="0.25">
      <c r="A2213" s="59">
        <v>2196</v>
      </c>
      <c r="B2213" s="60" t="s">
        <v>309</v>
      </c>
      <c r="C2213" s="61" t="s">
        <v>157</v>
      </c>
      <c r="D2213" s="62"/>
      <c r="E2213" s="62">
        <v>764</v>
      </c>
      <c r="F2213" s="62">
        <v>1990</v>
      </c>
      <c r="G2213" s="50">
        <v>5354.1570000000002</v>
      </c>
      <c r="H2213" s="50">
        <v>5690.5439999999999</v>
      </c>
      <c r="I2213" s="50">
        <v>6049.1959999999999</v>
      </c>
      <c r="J2213" s="50">
        <v>6158.7690000000002</v>
      </c>
      <c r="K2213" s="50">
        <v>5835.8860000000004</v>
      </c>
      <c r="L2213" s="50">
        <v>5081.8100000000004</v>
      </c>
      <c r="M2213" s="50">
        <v>4588.415</v>
      </c>
      <c r="N2213" s="50">
        <v>3915.15</v>
      </c>
      <c r="O2213" s="50">
        <v>3096.4879999999998</v>
      </c>
      <c r="P2213" s="50">
        <v>2515.259</v>
      </c>
      <c r="Q2213" s="50">
        <v>2327.8429999999998</v>
      </c>
      <c r="R2213" s="50">
        <v>1905.396</v>
      </c>
      <c r="S2213" s="50">
        <v>1507.59</v>
      </c>
      <c r="T2213" s="50">
        <v>1014.22</v>
      </c>
      <c r="U2213" s="50">
        <v>671.13599999999997</v>
      </c>
      <c r="V2213" s="50">
        <v>453.62200000000001</v>
      </c>
      <c r="W2213" s="50" t="s">
        <v>311</v>
      </c>
      <c r="X2213" s="50">
        <v>259.22899999999998</v>
      </c>
      <c r="Y2213" s="50">
        <v>111.57899999999999</v>
      </c>
      <c r="Z2213" s="50">
        <v>37.76</v>
      </c>
      <c r="AA2213" s="50">
        <v>7.5979999999999999</v>
      </c>
      <c r="AB2213" s="50">
        <v>1.1739999999999999</v>
      </c>
      <c r="AC2213" s="50" t="str">
        <f t="shared" si="145"/>
        <v>Thailand-1990</v>
      </c>
      <c r="AD2213" s="51">
        <f t="shared" si="146"/>
        <v>36932.606</v>
      </c>
      <c r="AE2213" s="15">
        <f t="shared" si="147"/>
        <v>0.53205601034489691</v>
      </c>
      <c r="AF2213">
        <f t="shared" si="148"/>
        <v>4.7315999704811554E-2</v>
      </c>
    </row>
    <row r="2214" spans="1:32" x14ac:dyDescent="0.25">
      <c r="A2214" s="59">
        <v>2197</v>
      </c>
      <c r="B2214" s="60" t="s">
        <v>309</v>
      </c>
      <c r="C2214" s="61" t="s">
        <v>392</v>
      </c>
      <c r="D2214" s="62"/>
      <c r="E2214" s="62">
        <v>626</v>
      </c>
      <c r="F2214" s="62">
        <v>1990</v>
      </c>
      <c r="G2214" s="50">
        <v>124.093</v>
      </c>
      <c r="H2214" s="50">
        <v>99.882000000000005</v>
      </c>
      <c r="I2214" s="50">
        <v>67.62</v>
      </c>
      <c r="J2214" s="50">
        <v>87.16</v>
      </c>
      <c r="K2214" s="50">
        <v>80.031999999999996</v>
      </c>
      <c r="L2214" s="50">
        <v>66.491</v>
      </c>
      <c r="M2214" s="50">
        <v>55.14</v>
      </c>
      <c r="N2214" s="50">
        <v>44.671999999999997</v>
      </c>
      <c r="O2214" s="50">
        <v>37.698999999999998</v>
      </c>
      <c r="P2214" s="50">
        <v>28.507999999999999</v>
      </c>
      <c r="Q2214" s="50">
        <v>21.948</v>
      </c>
      <c r="R2214" s="50">
        <v>15.037000000000001</v>
      </c>
      <c r="S2214" s="50">
        <v>10.807</v>
      </c>
      <c r="T2214" s="50">
        <v>6.4539999999999997</v>
      </c>
      <c r="U2214" s="50">
        <v>3.8170000000000002</v>
      </c>
      <c r="V2214" s="50">
        <v>1.6419999999999999</v>
      </c>
      <c r="W2214" s="50" t="s">
        <v>311</v>
      </c>
      <c r="X2214" s="50">
        <v>0.60699999999999998</v>
      </c>
      <c r="Y2214" s="50">
        <v>0.27</v>
      </c>
      <c r="Z2214" s="50">
        <v>4.9000000000000002E-2</v>
      </c>
      <c r="AA2214" s="50">
        <v>5.0000000000000001E-3</v>
      </c>
      <c r="AB2214" s="50">
        <v>0</v>
      </c>
      <c r="AC2214" s="50" t="str">
        <f t="shared" si="145"/>
        <v>Timor-Leste-1990</v>
      </c>
      <c r="AD2214" s="51">
        <f t="shared" si="146"/>
        <v>447.49399999999997</v>
      </c>
      <c r="AE2214" s="15">
        <f t="shared" si="147"/>
        <v>0.68031973613054042</v>
      </c>
      <c r="AF2214">
        <f t="shared" si="148"/>
        <v>1.7378150669269871E-2</v>
      </c>
    </row>
    <row r="2215" spans="1:32" x14ac:dyDescent="0.25">
      <c r="A2215" s="59">
        <v>2198</v>
      </c>
      <c r="B2215" s="60" t="s">
        <v>309</v>
      </c>
      <c r="C2215" s="61" t="s">
        <v>490</v>
      </c>
      <c r="D2215" s="62"/>
      <c r="E2215" s="62">
        <v>768</v>
      </c>
      <c r="F2215" s="62">
        <v>1990</v>
      </c>
      <c r="G2215" s="50">
        <v>683.84400000000005</v>
      </c>
      <c r="H2215" s="50">
        <v>576.83399999999995</v>
      </c>
      <c r="I2215" s="50">
        <v>490.01</v>
      </c>
      <c r="J2215" s="50">
        <v>405.11900000000003</v>
      </c>
      <c r="K2215" s="50">
        <v>327.54000000000002</v>
      </c>
      <c r="L2215" s="50">
        <v>265.16300000000001</v>
      </c>
      <c r="M2215" s="50">
        <v>216.107</v>
      </c>
      <c r="N2215" s="50">
        <v>179.45699999999999</v>
      </c>
      <c r="O2215" s="50">
        <v>150.49</v>
      </c>
      <c r="P2215" s="50">
        <v>125.806</v>
      </c>
      <c r="Q2215" s="50">
        <v>103.456</v>
      </c>
      <c r="R2215" s="50">
        <v>84.075999999999993</v>
      </c>
      <c r="S2215" s="50">
        <v>66.599000000000004</v>
      </c>
      <c r="T2215" s="50">
        <v>49.921999999999997</v>
      </c>
      <c r="U2215" s="50">
        <v>33.85</v>
      </c>
      <c r="V2215" s="50">
        <v>19.018000000000001</v>
      </c>
      <c r="W2215" s="50" t="s">
        <v>311</v>
      </c>
      <c r="X2215" s="50">
        <v>7.5030000000000001</v>
      </c>
      <c r="Y2215" s="50">
        <v>1.87</v>
      </c>
      <c r="Z2215" s="50">
        <v>0.25700000000000001</v>
      </c>
      <c r="AA2215" s="50">
        <v>1.7999999999999999E-2</v>
      </c>
      <c r="AB2215" s="50">
        <v>1E-3</v>
      </c>
      <c r="AC2215" s="50" t="str">
        <f t="shared" si="145"/>
        <v>Togo-1990</v>
      </c>
      <c r="AD2215" s="51">
        <f t="shared" si="146"/>
        <v>1923.8129999999999</v>
      </c>
      <c r="AE2215" s="15">
        <f t="shared" si="147"/>
        <v>0.96845535402869187</v>
      </c>
      <c r="AF2215">
        <f t="shared" si="148"/>
        <v>3.0599801170281358E-2</v>
      </c>
    </row>
    <row r="2216" spans="1:32" x14ac:dyDescent="0.25">
      <c r="A2216" s="59">
        <v>2199</v>
      </c>
      <c r="B2216" s="60" t="s">
        <v>309</v>
      </c>
      <c r="C2216" s="61" t="s">
        <v>393</v>
      </c>
      <c r="D2216" s="62"/>
      <c r="E2216" s="62">
        <v>776</v>
      </c>
      <c r="F2216" s="62">
        <v>1990</v>
      </c>
      <c r="G2216" s="50">
        <v>13.407</v>
      </c>
      <c r="H2216" s="50">
        <v>13.057</v>
      </c>
      <c r="I2216" s="50">
        <v>11.023</v>
      </c>
      <c r="J2216" s="50">
        <v>10.71</v>
      </c>
      <c r="K2216" s="50">
        <v>11.346</v>
      </c>
      <c r="L2216" s="50">
        <v>7.2610000000000001</v>
      </c>
      <c r="M2216" s="50">
        <v>4.8499999999999996</v>
      </c>
      <c r="N2216" s="50">
        <v>4.6360000000000001</v>
      </c>
      <c r="O2216" s="50">
        <v>3.7349999999999999</v>
      </c>
      <c r="P2216" s="50">
        <v>2.9750000000000001</v>
      </c>
      <c r="Q2216" s="50">
        <v>2.84</v>
      </c>
      <c r="R2216" s="50">
        <v>2.641</v>
      </c>
      <c r="S2216" s="50">
        <v>2.4129999999999998</v>
      </c>
      <c r="T2216" s="50">
        <v>1.7210000000000001</v>
      </c>
      <c r="U2216" s="50">
        <v>1.1830000000000001</v>
      </c>
      <c r="V2216" s="50">
        <v>0.72299999999999998</v>
      </c>
      <c r="W2216" s="50" t="s">
        <v>311</v>
      </c>
      <c r="X2216" s="50">
        <v>0.38600000000000001</v>
      </c>
      <c r="Y2216" s="50">
        <v>0.18099999999999999</v>
      </c>
      <c r="Z2216" s="50">
        <v>5.5E-2</v>
      </c>
      <c r="AA2216" s="50">
        <v>8.9999999999999993E-3</v>
      </c>
      <c r="AB2216" s="50">
        <v>1E-3</v>
      </c>
      <c r="AC2216" s="50" t="str">
        <f t="shared" si="145"/>
        <v>Tonga-1990</v>
      </c>
      <c r="AD2216" s="51">
        <f t="shared" si="146"/>
        <v>53.407000000000004</v>
      </c>
      <c r="AE2216" s="15">
        <f t="shared" si="147"/>
        <v>0.78165783511524689</v>
      </c>
      <c r="AF2216">
        <f t="shared" si="148"/>
        <v>4.68567782251854E-2</v>
      </c>
    </row>
    <row r="2217" spans="1:32" x14ac:dyDescent="0.25">
      <c r="A2217" s="59">
        <v>2200</v>
      </c>
      <c r="B2217" s="60" t="s">
        <v>309</v>
      </c>
      <c r="C2217" s="61" t="s">
        <v>394</v>
      </c>
      <c r="D2217" s="62"/>
      <c r="E2217" s="62">
        <v>780</v>
      </c>
      <c r="F2217" s="62">
        <v>1990</v>
      </c>
      <c r="G2217" s="50">
        <v>133.08199999999999</v>
      </c>
      <c r="H2217" s="50">
        <v>149.92699999999999</v>
      </c>
      <c r="I2217" s="50">
        <v>127.345</v>
      </c>
      <c r="J2217" s="50">
        <v>115.53100000000001</v>
      </c>
      <c r="K2217" s="50">
        <v>103.902</v>
      </c>
      <c r="L2217" s="50">
        <v>113.34099999999999</v>
      </c>
      <c r="M2217" s="50">
        <v>95.680999999999997</v>
      </c>
      <c r="N2217" s="50">
        <v>80.552000000000007</v>
      </c>
      <c r="O2217" s="50">
        <v>66.033000000000001</v>
      </c>
      <c r="P2217" s="50">
        <v>55.085999999999999</v>
      </c>
      <c r="Q2217" s="50">
        <v>44.26</v>
      </c>
      <c r="R2217" s="50">
        <v>35.667000000000002</v>
      </c>
      <c r="S2217" s="50">
        <v>31.047999999999998</v>
      </c>
      <c r="T2217" s="50">
        <v>25.632999999999999</v>
      </c>
      <c r="U2217" s="50">
        <v>19.148</v>
      </c>
      <c r="V2217" s="50">
        <v>13.888999999999999</v>
      </c>
      <c r="W2217" s="50" t="s">
        <v>311</v>
      </c>
      <c r="X2217" s="50">
        <v>7.5640000000000001</v>
      </c>
      <c r="Y2217" s="50">
        <v>3.1059999999999999</v>
      </c>
      <c r="Z2217" s="50">
        <v>0.92600000000000005</v>
      </c>
      <c r="AA2217" s="50">
        <v>0.161</v>
      </c>
      <c r="AB2217" s="50">
        <v>1.7999999999999999E-2</v>
      </c>
      <c r="AC2217" s="50" t="str">
        <f t="shared" si="145"/>
        <v>Trinidad and Tobago-1990</v>
      </c>
      <c r="AD2217" s="51">
        <f t="shared" si="146"/>
        <v>741.101</v>
      </c>
      <c r="AE2217" s="15">
        <f t="shared" si="147"/>
        <v>0.64876312405461611</v>
      </c>
      <c r="AF2217">
        <f t="shared" si="148"/>
        <v>6.1179116856498961E-2</v>
      </c>
    </row>
    <row r="2218" spans="1:32" x14ac:dyDescent="0.25">
      <c r="A2218" s="59">
        <v>2201</v>
      </c>
      <c r="B2218" s="60" t="s">
        <v>309</v>
      </c>
      <c r="C2218" s="61" t="s">
        <v>491</v>
      </c>
      <c r="D2218" s="62"/>
      <c r="E2218" s="62">
        <v>788</v>
      </c>
      <c r="F2218" s="62">
        <v>1990</v>
      </c>
      <c r="G2218" s="50">
        <v>1064.8720000000001</v>
      </c>
      <c r="H2218" s="50">
        <v>1039.22</v>
      </c>
      <c r="I2218" s="50">
        <v>957.72</v>
      </c>
      <c r="J2218" s="50">
        <v>846.70100000000002</v>
      </c>
      <c r="K2218" s="50">
        <v>773.25300000000004</v>
      </c>
      <c r="L2218" s="50">
        <v>685.63499999999999</v>
      </c>
      <c r="M2218" s="50">
        <v>577.75900000000001</v>
      </c>
      <c r="N2218" s="50">
        <v>489.72300000000001</v>
      </c>
      <c r="O2218" s="50">
        <v>315.33600000000001</v>
      </c>
      <c r="P2218" s="50">
        <v>284.18</v>
      </c>
      <c r="Q2218" s="50">
        <v>296.64699999999999</v>
      </c>
      <c r="R2218" s="50">
        <v>286.27199999999999</v>
      </c>
      <c r="S2218" s="50">
        <v>214.197</v>
      </c>
      <c r="T2218" s="50">
        <v>172.75700000000001</v>
      </c>
      <c r="U2218" s="50">
        <v>108.01600000000001</v>
      </c>
      <c r="V2218" s="50">
        <v>76.216999999999999</v>
      </c>
      <c r="W2218" s="50" t="s">
        <v>311</v>
      </c>
      <c r="X2218" s="50">
        <v>31.666</v>
      </c>
      <c r="Y2218" s="50">
        <v>9.9510000000000005</v>
      </c>
      <c r="Z2218" s="50">
        <v>2.339</v>
      </c>
      <c r="AA2218" s="50">
        <v>0.307</v>
      </c>
      <c r="AB2218" s="50">
        <v>2.9000000000000001E-2</v>
      </c>
      <c r="AC2218" s="50" t="str">
        <f t="shared" si="145"/>
        <v>Tunisia-1990</v>
      </c>
      <c r="AD2218" s="51">
        <f t="shared" si="146"/>
        <v>4769.7030000000004</v>
      </c>
      <c r="AE2218" s="15">
        <f t="shared" si="147"/>
        <v>0.72606072118117204</v>
      </c>
      <c r="AF2218">
        <f t="shared" si="148"/>
        <v>5.1239383439858066E-2</v>
      </c>
    </row>
    <row r="2219" spans="1:32" x14ac:dyDescent="0.25">
      <c r="A2219" s="59">
        <v>2202</v>
      </c>
      <c r="B2219" s="60" t="s">
        <v>309</v>
      </c>
      <c r="C2219" s="61" t="s">
        <v>492</v>
      </c>
      <c r="D2219" s="62"/>
      <c r="E2219" s="62">
        <v>792</v>
      </c>
      <c r="F2219" s="62">
        <v>1990</v>
      </c>
      <c r="G2219" s="50">
        <v>6580.99</v>
      </c>
      <c r="H2219" s="50">
        <v>6550.45</v>
      </c>
      <c r="I2219" s="50">
        <v>6168.94</v>
      </c>
      <c r="J2219" s="50">
        <v>5610.2129999999997</v>
      </c>
      <c r="K2219" s="50">
        <v>4931.2030000000004</v>
      </c>
      <c r="L2219" s="50">
        <v>4355.2349999999997</v>
      </c>
      <c r="M2219" s="50">
        <v>3805.1019999999999</v>
      </c>
      <c r="N2219" s="50">
        <v>3263.0909999999999</v>
      </c>
      <c r="O2219" s="50">
        <v>2595.5770000000002</v>
      </c>
      <c r="P2219" s="50">
        <v>2210.2719999999999</v>
      </c>
      <c r="Q2219" s="50">
        <v>2012.1590000000001</v>
      </c>
      <c r="R2219" s="50">
        <v>1921.0429999999999</v>
      </c>
      <c r="S2219" s="50">
        <v>1433.645</v>
      </c>
      <c r="T2219" s="50">
        <v>974.25699999999995</v>
      </c>
      <c r="U2219" s="50">
        <v>608.26</v>
      </c>
      <c r="V2219" s="50">
        <v>512.75099999999998</v>
      </c>
      <c r="W2219" s="50" t="s">
        <v>311</v>
      </c>
      <c r="X2219" s="50">
        <v>268.39</v>
      </c>
      <c r="Y2219" s="50">
        <v>93.105000000000004</v>
      </c>
      <c r="Z2219" s="50">
        <v>24.177</v>
      </c>
      <c r="AA2219" s="50">
        <v>2.6219999999999999</v>
      </c>
      <c r="AB2219" s="50">
        <v>0.217</v>
      </c>
      <c r="AC2219" s="50" t="str">
        <f t="shared" si="145"/>
        <v>Turkey-1990</v>
      </c>
      <c r="AD2219" s="51">
        <f t="shared" si="146"/>
        <v>32137.540000000005</v>
      </c>
      <c r="AE2219" s="15">
        <f t="shared" si="147"/>
        <v>0.67784152116185603</v>
      </c>
      <c r="AF2219">
        <f t="shared" si="148"/>
        <v>4.8286925287803255E-2</v>
      </c>
    </row>
    <row r="2220" spans="1:32" x14ac:dyDescent="0.25">
      <c r="A2220" s="59">
        <v>2203</v>
      </c>
      <c r="B2220" s="60" t="s">
        <v>309</v>
      </c>
      <c r="C2220" s="61" t="s">
        <v>493</v>
      </c>
      <c r="D2220" s="62">
        <v>19</v>
      </c>
      <c r="E2220" s="62">
        <v>804</v>
      </c>
      <c r="F2220" s="62">
        <v>1990</v>
      </c>
      <c r="G2220" s="50">
        <v>3458.0360000000001</v>
      </c>
      <c r="H2220" s="50">
        <v>3763.6950000000002</v>
      </c>
      <c r="I2220" s="50">
        <v>3702.5059999999999</v>
      </c>
      <c r="J2220" s="50">
        <v>3624.7310000000002</v>
      </c>
      <c r="K2220" s="50">
        <v>3354.8870000000002</v>
      </c>
      <c r="L2220" s="50">
        <v>3711.1419999999998</v>
      </c>
      <c r="M2220" s="50">
        <v>3875.2489999999998</v>
      </c>
      <c r="N2220" s="50">
        <v>4057.25</v>
      </c>
      <c r="O2220" s="50">
        <v>3198.346</v>
      </c>
      <c r="P2220" s="50">
        <v>2655.299</v>
      </c>
      <c r="Q2220" s="50">
        <v>3976.23</v>
      </c>
      <c r="R2220" s="50">
        <v>2669.6480000000001</v>
      </c>
      <c r="S2220" s="50">
        <v>3247.5070000000001</v>
      </c>
      <c r="T2220" s="50">
        <v>2260.0459999999998</v>
      </c>
      <c r="U2220" s="50">
        <v>1304.7739999999999</v>
      </c>
      <c r="V2220" s="50">
        <v>1395.2539999999999</v>
      </c>
      <c r="W2220" s="50" t="s">
        <v>311</v>
      </c>
      <c r="X2220" s="50">
        <v>792.88</v>
      </c>
      <c r="Y2220" s="50">
        <v>316.14400000000001</v>
      </c>
      <c r="Z2220" s="50">
        <v>82.263000000000005</v>
      </c>
      <c r="AA2220" s="50">
        <v>16.32</v>
      </c>
      <c r="AB2220" s="50">
        <v>2.141</v>
      </c>
      <c r="AC2220" s="50" t="str">
        <f t="shared" si="145"/>
        <v>Ukraine-1990</v>
      </c>
      <c r="AD2220" s="51">
        <f t="shared" si="146"/>
        <v>34370.288999999997</v>
      </c>
      <c r="AE2220" s="15">
        <f t="shared" si="147"/>
        <v>0.49734987680784409</v>
      </c>
      <c r="AF2220">
        <f t="shared" si="148"/>
        <v>0.13621562128721687</v>
      </c>
    </row>
    <row r="2221" spans="1:32" x14ac:dyDescent="0.25">
      <c r="A2221" s="59">
        <v>2204</v>
      </c>
      <c r="B2221" s="60" t="s">
        <v>309</v>
      </c>
      <c r="C2221" s="61" t="s">
        <v>494</v>
      </c>
      <c r="D2221" s="62"/>
      <c r="E2221" s="62">
        <v>784</v>
      </c>
      <c r="F2221" s="62">
        <v>1990</v>
      </c>
      <c r="G2221" s="50">
        <v>232.40899999999999</v>
      </c>
      <c r="H2221" s="50">
        <v>194.56399999999999</v>
      </c>
      <c r="I2221" s="50">
        <v>148.386</v>
      </c>
      <c r="J2221" s="50">
        <v>138.667</v>
      </c>
      <c r="K2221" s="50">
        <v>153.88800000000001</v>
      </c>
      <c r="L2221" s="50">
        <v>187.904</v>
      </c>
      <c r="M2221" s="50">
        <v>238.83799999999999</v>
      </c>
      <c r="N2221" s="50">
        <v>210.49100000000001</v>
      </c>
      <c r="O2221" s="50">
        <v>149.22800000000001</v>
      </c>
      <c r="P2221" s="50">
        <v>96.38</v>
      </c>
      <c r="Q2221" s="50">
        <v>47.154000000000003</v>
      </c>
      <c r="R2221" s="50">
        <v>26.364999999999998</v>
      </c>
      <c r="S2221" s="50">
        <v>13.785</v>
      </c>
      <c r="T2221" s="50">
        <v>10.031000000000001</v>
      </c>
      <c r="U2221" s="50">
        <v>4.5990000000000002</v>
      </c>
      <c r="V2221" s="50">
        <v>5.2149999999999999</v>
      </c>
      <c r="W2221" s="50" t="s">
        <v>311</v>
      </c>
      <c r="X2221" s="50">
        <v>2.0169999999999999</v>
      </c>
      <c r="Y2221" s="50">
        <v>0.186</v>
      </c>
      <c r="Z2221" s="50">
        <v>5.6000000000000001E-2</v>
      </c>
      <c r="AA2221" s="50">
        <v>0.01</v>
      </c>
      <c r="AB2221" s="50">
        <v>1E-3</v>
      </c>
      <c r="AC2221" s="50" t="str">
        <f t="shared" si="145"/>
        <v>United Arab Emirates-1990</v>
      </c>
      <c r="AD2221" s="51">
        <f t="shared" si="146"/>
        <v>1262.7000000000003</v>
      </c>
      <c r="AE2221" s="15">
        <f t="shared" si="147"/>
        <v>0.47317177476835348</v>
      </c>
      <c r="AF2221">
        <f t="shared" si="148"/>
        <v>1.2031713889488857E-2</v>
      </c>
    </row>
    <row r="2222" spans="1:32" x14ac:dyDescent="0.25">
      <c r="A2222" s="59">
        <v>2205</v>
      </c>
      <c r="B2222" s="60" t="s">
        <v>309</v>
      </c>
      <c r="C2222" s="61" t="s">
        <v>33</v>
      </c>
      <c r="D2222" s="62"/>
      <c r="E2222" s="62">
        <v>826</v>
      </c>
      <c r="F2222" s="62">
        <v>1990</v>
      </c>
      <c r="G2222" s="50">
        <v>3826.085</v>
      </c>
      <c r="H2222" s="50">
        <v>3616.3319999999999</v>
      </c>
      <c r="I2222" s="50">
        <v>3400.7820000000002</v>
      </c>
      <c r="J2222" s="50">
        <v>3872.8879999999999</v>
      </c>
      <c r="K2222" s="50">
        <v>4563.8620000000001</v>
      </c>
      <c r="L2222" s="50">
        <v>4707.6459999999997</v>
      </c>
      <c r="M2222" s="50">
        <v>4023.12</v>
      </c>
      <c r="N2222" s="50">
        <v>3707.424</v>
      </c>
      <c r="O2222" s="50">
        <v>4111.7340000000004</v>
      </c>
      <c r="P2222" s="50">
        <v>3387.5949999999998</v>
      </c>
      <c r="Q2222" s="50">
        <v>3088.7060000000001</v>
      </c>
      <c r="R2222" s="50">
        <v>2942.9360000000001</v>
      </c>
      <c r="S2222" s="50">
        <v>2914.069</v>
      </c>
      <c r="T2222" s="50">
        <v>2871.2370000000001</v>
      </c>
      <c r="U2222" s="50">
        <v>2193.17</v>
      </c>
      <c r="V2222" s="50">
        <v>1887.0160000000001</v>
      </c>
      <c r="W2222" s="50" t="s">
        <v>311</v>
      </c>
      <c r="X2222" s="50">
        <v>1241.56</v>
      </c>
      <c r="Y2222" s="50">
        <v>595.83199999999999</v>
      </c>
      <c r="Z2222" s="50">
        <v>189.91499999999999</v>
      </c>
      <c r="AA2222" s="50">
        <v>37.362000000000002</v>
      </c>
      <c r="AB2222" s="50">
        <v>4.0599999999999996</v>
      </c>
      <c r="AC2222" s="50" t="str">
        <f t="shared" si="145"/>
        <v>United Kingdom-1990</v>
      </c>
      <c r="AD2222" s="51">
        <f t="shared" si="146"/>
        <v>37319.980000000003</v>
      </c>
      <c r="AE2222" s="15">
        <f t="shared" si="147"/>
        <v>0.5322444170656041</v>
      </c>
      <c r="AF2222">
        <f t="shared" si="148"/>
        <v>0.18728315255103903</v>
      </c>
    </row>
    <row r="2223" spans="1:32" x14ac:dyDescent="0.25">
      <c r="A2223" s="59">
        <v>2206</v>
      </c>
      <c r="B2223" s="60" t="s">
        <v>309</v>
      </c>
      <c r="C2223" s="61" t="s">
        <v>495</v>
      </c>
      <c r="D2223" s="62">
        <v>20</v>
      </c>
      <c r="E2223" s="62">
        <v>834</v>
      </c>
      <c r="F2223" s="62">
        <v>1990</v>
      </c>
      <c r="G2223" s="50">
        <v>4651.58</v>
      </c>
      <c r="H2223" s="50">
        <v>3826.587</v>
      </c>
      <c r="I2223" s="50">
        <v>3247.4250000000002</v>
      </c>
      <c r="J2223" s="50">
        <v>2722.84</v>
      </c>
      <c r="K2223" s="50">
        <v>2247.3440000000001</v>
      </c>
      <c r="L2223" s="50">
        <v>1844.7650000000001</v>
      </c>
      <c r="M2223" s="50">
        <v>1509.4749999999999</v>
      </c>
      <c r="N2223" s="50">
        <v>1220.002</v>
      </c>
      <c r="O2223" s="50">
        <v>1033.9090000000001</v>
      </c>
      <c r="P2223" s="50">
        <v>834.93299999999999</v>
      </c>
      <c r="Q2223" s="50">
        <v>675.44100000000003</v>
      </c>
      <c r="R2223" s="50">
        <v>538.91700000000003</v>
      </c>
      <c r="S2223" s="50">
        <v>416.25799999999998</v>
      </c>
      <c r="T2223" s="50">
        <v>302.976</v>
      </c>
      <c r="U2223" s="50">
        <v>200.63499999999999</v>
      </c>
      <c r="V2223" s="50">
        <v>114.181</v>
      </c>
      <c r="W2223" s="50" t="s">
        <v>311</v>
      </c>
      <c r="X2223" s="50">
        <v>51.84</v>
      </c>
      <c r="Y2223" s="50">
        <v>16.654</v>
      </c>
      <c r="Z2223" s="50">
        <v>3.41</v>
      </c>
      <c r="AA2223" s="50">
        <v>0.40500000000000003</v>
      </c>
      <c r="AB2223" s="50">
        <v>2.7E-2</v>
      </c>
      <c r="AC2223" s="50" t="str">
        <f t="shared" si="145"/>
        <v>United Republic of Tanzania-1990</v>
      </c>
      <c r="AD2223" s="51">
        <f t="shared" si="146"/>
        <v>13043.884</v>
      </c>
      <c r="AE2223" s="15">
        <f t="shared" si="147"/>
        <v>0.9518422580268272</v>
      </c>
      <c r="AF2223">
        <f t="shared" si="148"/>
        <v>2.7862034707556993E-2</v>
      </c>
    </row>
    <row r="2224" spans="1:32" x14ac:dyDescent="0.25">
      <c r="A2224" s="59">
        <v>2207</v>
      </c>
      <c r="B2224" s="60" t="s">
        <v>309</v>
      </c>
      <c r="C2224" s="61" t="s">
        <v>344</v>
      </c>
      <c r="D2224" s="62"/>
      <c r="E2224" s="62">
        <v>840</v>
      </c>
      <c r="F2224" s="62">
        <v>1990</v>
      </c>
      <c r="G2224" s="50">
        <v>19277.058000000001</v>
      </c>
      <c r="H2224" s="50">
        <v>18044.901000000002</v>
      </c>
      <c r="I2224" s="50">
        <v>17437.084999999999</v>
      </c>
      <c r="J2224" s="50">
        <v>17985.169999999998</v>
      </c>
      <c r="K2224" s="50">
        <v>19506.841</v>
      </c>
      <c r="L2224" s="50">
        <v>21463.146000000001</v>
      </c>
      <c r="M2224" s="50">
        <v>22202.258000000002</v>
      </c>
      <c r="N2224" s="50">
        <v>20296.579000000002</v>
      </c>
      <c r="O2224" s="50">
        <v>17853.66</v>
      </c>
      <c r="P2224" s="50">
        <v>13792.678</v>
      </c>
      <c r="Q2224" s="50">
        <v>11601.048000000001</v>
      </c>
      <c r="R2224" s="50">
        <v>10498.411</v>
      </c>
      <c r="S2224" s="50">
        <v>10691.502</v>
      </c>
      <c r="T2224" s="50">
        <v>10115.439</v>
      </c>
      <c r="U2224" s="50">
        <v>8191.942</v>
      </c>
      <c r="V2224" s="50">
        <v>6263.6589999999997</v>
      </c>
      <c r="W2224" s="50" t="s">
        <v>311</v>
      </c>
      <c r="X2224" s="50">
        <v>4066.5619999999999</v>
      </c>
      <c r="Y2224" s="50">
        <v>2231.2910000000002</v>
      </c>
      <c r="Z2224" s="50">
        <v>763.88099999999997</v>
      </c>
      <c r="AA2224" s="50">
        <v>217.221</v>
      </c>
      <c r="AB2224" s="50">
        <v>29.617999999999999</v>
      </c>
      <c r="AC2224" s="50" t="str">
        <f t="shared" si="145"/>
        <v>United States of America-1990</v>
      </c>
      <c r="AD2224" s="51">
        <f t="shared" si="146"/>
        <v>165891.29300000001</v>
      </c>
      <c r="AE2224" s="15">
        <f t="shared" si="147"/>
        <v>0.52226162948769106</v>
      </c>
      <c r="AF2224">
        <f t="shared" si="148"/>
        <v>0.14448023707301205</v>
      </c>
    </row>
    <row r="2225" spans="1:32" x14ac:dyDescent="0.25">
      <c r="A2225" s="59">
        <v>2208</v>
      </c>
      <c r="B2225" s="60" t="s">
        <v>309</v>
      </c>
      <c r="C2225" s="61" t="s">
        <v>395</v>
      </c>
      <c r="D2225" s="62"/>
      <c r="E2225" s="62">
        <v>850</v>
      </c>
      <c r="F2225" s="62">
        <v>1990</v>
      </c>
      <c r="G2225" s="50">
        <v>9.49</v>
      </c>
      <c r="H2225" s="50">
        <v>10.183999999999999</v>
      </c>
      <c r="I2225" s="50">
        <v>10.186999999999999</v>
      </c>
      <c r="J2225" s="50">
        <v>9.9550000000000001</v>
      </c>
      <c r="K2225" s="50">
        <v>7.28</v>
      </c>
      <c r="L2225" s="50">
        <v>7.351</v>
      </c>
      <c r="M2225" s="50">
        <v>7.3979999999999997</v>
      </c>
      <c r="N2225" s="50">
        <v>7.117</v>
      </c>
      <c r="O2225" s="50">
        <v>7.8940000000000001</v>
      </c>
      <c r="P2225" s="50">
        <v>7.1559999999999997</v>
      </c>
      <c r="Q2225" s="50">
        <v>5.8540000000000001</v>
      </c>
      <c r="R2225" s="50">
        <v>3.8889999999999998</v>
      </c>
      <c r="S2225" s="50">
        <v>3.5409999999999999</v>
      </c>
      <c r="T2225" s="50">
        <v>2.5670000000000002</v>
      </c>
      <c r="U2225" s="50">
        <v>1.9590000000000001</v>
      </c>
      <c r="V2225" s="50">
        <v>1.2669999999999999</v>
      </c>
      <c r="W2225" s="50" t="s">
        <v>311</v>
      </c>
      <c r="X2225" s="50">
        <v>0.39200000000000002</v>
      </c>
      <c r="Y2225" s="50">
        <v>0.21299999999999999</v>
      </c>
      <c r="Z2225" s="50">
        <v>5.6000000000000001E-2</v>
      </c>
      <c r="AA2225" s="50">
        <v>6.0000000000000001E-3</v>
      </c>
      <c r="AB2225" s="50">
        <v>0</v>
      </c>
      <c r="AC2225" s="50" t="str">
        <f t="shared" si="145"/>
        <v>United States Virgin Islands-1990</v>
      </c>
      <c r="AD2225" s="51">
        <f t="shared" si="146"/>
        <v>67.435000000000002</v>
      </c>
      <c r="AE2225" s="15">
        <f t="shared" si="147"/>
        <v>0.53860754800919408</v>
      </c>
      <c r="AF2225">
        <f t="shared" si="148"/>
        <v>6.6395329715507309E-2</v>
      </c>
    </row>
    <row r="2226" spans="1:32" x14ac:dyDescent="0.25">
      <c r="A2226" s="59">
        <v>2209</v>
      </c>
      <c r="B2226" s="60" t="s">
        <v>309</v>
      </c>
      <c r="C2226" s="61" t="s">
        <v>496</v>
      </c>
      <c r="D2226" s="62"/>
      <c r="E2226" s="62">
        <v>858</v>
      </c>
      <c r="F2226" s="62">
        <v>1990</v>
      </c>
      <c r="G2226" s="50">
        <v>271.351</v>
      </c>
      <c r="H2226" s="50">
        <v>259.84899999999999</v>
      </c>
      <c r="I2226" s="50">
        <v>277.87099999999998</v>
      </c>
      <c r="J2226" s="50">
        <v>260.12900000000002</v>
      </c>
      <c r="K2226" s="50">
        <v>228.964</v>
      </c>
      <c r="L2226" s="50">
        <v>225.29900000000001</v>
      </c>
      <c r="M2226" s="50">
        <v>213.70599999999999</v>
      </c>
      <c r="N2226" s="50">
        <v>191.51599999999999</v>
      </c>
      <c r="O2226" s="50">
        <v>178.803</v>
      </c>
      <c r="P2226" s="50">
        <v>167.18100000000001</v>
      </c>
      <c r="Q2226" s="50">
        <v>159.18600000000001</v>
      </c>
      <c r="R2226" s="50">
        <v>162.53399999999999</v>
      </c>
      <c r="S2226" s="50">
        <v>151.715</v>
      </c>
      <c r="T2226" s="50">
        <v>124.78700000000001</v>
      </c>
      <c r="U2226" s="50">
        <v>92.805999999999997</v>
      </c>
      <c r="V2226" s="50">
        <v>73.503</v>
      </c>
      <c r="W2226" s="50" t="s">
        <v>311</v>
      </c>
      <c r="X2226" s="50">
        <v>41.948999999999998</v>
      </c>
      <c r="Y2226" s="50">
        <v>20.132000000000001</v>
      </c>
      <c r="Z2226" s="50">
        <v>6.82</v>
      </c>
      <c r="AA2226" s="50">
        <v>1.605</v>
      </c>
      <c r="AB2226" s="50">
        <v>0.28299999999999997</v>
      </c>
      <c r="AC2226" s="50" t="str">
        <f t="shared" si="145"/>
        <v>Uruguay-1990</v>
      </c>
      <c r="AD2226" s="51">
        <f t="shared" si="146"/>
        <v>1939.0329999999997</v>
      </c>
      <c r="AE2226" s="15">
        <f t="shared" si="147"/>
        <v>0.60388657645331467</v>
      </c>
      <c r="AF2226">
        <f t="shared" si="148"/>
        <v>0.13168533650837086</v>
      </c>
    </row>
    <row r="2227" spans="1:32" x14ac:dyDescent="0.25">
      <c r="A2227" s="59">
        <v>2210</v>
      </c>
      <c r="B2227" s="60" t="s">
        <v>309</v>
      </c>
      <c r="C2227" s="61" t="s">
        <v>396</v>
      </c>
      <c r="D2227" s="62"/>
      <c r="E2227" s="62">
        <v>548</v>
      </c>
      <c r="F2227" s="62">
        <v>1990</v>
      </c>
      <c r="G2227" s="50">
        <v>23.773</v>
      </c>
      <c r="H2227" s="50">
        <v>21.812999999999999</v>
      </c>
      <c r="I2227" s="50">
        <v>18.690999999999999</v>
      </c>
      <c r="J2227" s="50">
        <v>14.699</v>
      </c>
      <c r="K2227" s="50">
        <v>12.307</v>
      </c>
      <c r="L2227" s="50">
        <v>11.523999999999999</v>
      </c>
      <c r="M2227" s="50">
        <v>9.6199999999999992</v>
      </c>
      <c r="N2227" s="50">
        <v>7.88</v>
      </c>
      <c r="O2227" s="50">
        <v>6.4269999999999996</v>
      </c>
      <c r="P2227" s="50">
        <v>5.2240000000000002</v>
      </c>
      <c r="Q2227" s="50">
        <v>4.0220000000000002</v>
      </c>
      <c r="R2227" s="50">
        <v>2.9</v>
      </c>
      <c r="S2227" s="50">
        <v>2.4860000000000002</v>
      </c>
      <c r="T2227" s="50">
        <v>2.0129999999999999</v>
      </c>
      <c r="U2227" s="50">
        <v>1.3720000000000001</v>
      </c>
      <c r="V2227" s="50">
        <v>1.014</v>
      </c>
      <c r="W2227" s="50" t="s">
        <v>311</v>
      </c>
      <c r="X2227" s="50">
        <v>0.628</v>
      </c>
      <c r="Y2227" s="50">
        <v>0.19700000000000001</v>
      </c>
      <c r="Z2227" s="50">
        <v>0.04</v>
      </c>
      <c r="AA2227" s="50">
        <v>4.0000000000000001E-3</v>
      </c>
      <c r="AB2227" s="50">
        <v>0</v>
      </c>
      <c r="AC2227" s="50" t="str">
        <f t="shared" si="145"/>
        <v>Vanuatu-1990</v>
      </c>
      <c r="AD2227" s="51">
        <f t="shared" si="146"/>
        <v>77.089000000000013</v>
      </c>
      <c r="AE2227" s="15">
        <f t="shared" si="147"/>
        <v>0.90213908599151638</v>
      </c>
      <c r="AF2227">
        <f t="shared" si="148"/>
        <v>3.7264971775391537E-2</v>
      </c>
    </row>
    <row r="2228" spans="1:32" x14ac:dyDescent="0.25">
      <c r="A2228" s="59">
        <v>2211</v>
      </c>
      <c r="B2228" s="60" t="s">
        <v>309</v>
      </c>
      <c r="C2228" s="61" t="s">
        <v>497</v>
      </c>
      <c r="D2228" s="62"/>
      <c r="E2228" s="62">
        <v>862</v>
      </c>
      <c r="F2228" s="62">
        <v>1990</v>
      </c>
      <c r="G2228" s="50">
        <v>2764.28</v>
      </c>
      <c r="H2228" s="50">
        <v>2498.268</v>
      </c>
      <c r="I2228" s="50">
        <v>2268.44</v>
      </c>
      <c r="J2228" s="50">
        <v>2012.4939999999999</v>
      </c>
      <c r="K2228" s="50">
        <v>1959.5060000000001</v>
      </c>
      <c r="L2228" s="50">
        <v>1815.7070000000001</v>
      </c>
      <c r="M2228" s="50">
        <v>1442.0730000000001</v>
      </c>
      <c r="N2228" s="50">
        <v>1148.4829999999999</v>
      </c>
      <c r="O2228" s="50">
        <v>937.88099999999997</v>
      </c>
      <c r="P2228" s="50">
        <v>760.92</v>
      </c>
      <c r="Q2228" s="50">
        <v>621.346</v>
      </c>
      <c r="R2228" s="50">
        <v>504.60300000000001</v>
      </c>
      <c r="S2228" s="50">
        <v>396.69799999999998</v>
      </c>
      <c r="T2228" s="50">
        <v>295.512</v>
      </c>
      <c r="U2228" s="50">
        <v>201.45099999999999</v>
      </c>
      <c r="V2228" s="50">
        <v>123.48699999999999</v>
      </c>
      <c r="W2228" s="50" t="s">
        <v>311</v>
      </c>
      <c r="X2228" s="50">
        <v>66.555999999999997</v>
      </c>
      <c r="Y2228" s="50">
        <v>30.268000000000001</v>
      </c>
      <c r="Z2228" s="50">
        <v>10.840999999999999</v>
      </c>
      <c r="AA2228" s="50">
        <v>2.82</v>
      </c>
      <c r="AB2228" s="50">
        <v>0.32200000000000001</v>
      </c>
      <c r="AC2228" s="50" t="str">
        <f t="shared" si="145"/>
        <v>Venezuela (Bolivarian Republic of)-1990</v>
      </c>
      <c r="AD2228" s="51">
        <f t="shared" si="146"/>
        <v>11599.710999999999</v>
      </c>
      <c r="AE2228" s="15">
        <f t="shared" si="147"/>
        <v>0.71228024560267078</v>
      </c>
      <c r="AF2228">
        <f t="shared" si="148"/>
        <v>3.8224269797982817E-2</v>
      </c>
    </row>
    <row r="2229" spans="1:32" x14ac:dyDescent="0.25">
      <c r="A2229" s="59">
        <v>2212</v>
      </c>
      <c r="B2229" s="60" t="s">
        <v>309</v>
      </c>
      <c r="C2229" s="61" t="s">
        <v>498</v>
      </c>
      <c r="D2229" s="62"/>
      <c r="E2229" s="62">
        <v>704</v>
      </c>
      <c r="F2229" s="62">
        <v>1990</v>
      </c>
      <c r="G2229" s="50">
        <v>9211.616</v>
      </c>
      <c r="H2229" s="50">
        <v>8512.6270000000004</v>
      </c>
      <c r="I2229" s="50">
        <v>7769.835</v>
      </c>
      <c r="J2229" s="50">
        <v>7277.134</v>
      </c>
      <c r="K2229" s="50">
        <v>6570.5910000000003</v>
      </c>
      <c r="L2229" s="50">
        <v>5938.7669999999998</v>
      </c>
      <c r="M2229" s="50">
        <v>5079.5439999999999</v>
      </c>
      <c r="N2229" s="50">
        <v>3842.8110000000001</v>
      </c>
      <c r="O2229" s="50">
        <v>2447.5010000000002</v>
      </c>
      <c r="P2229" s="50">
        <v>2003.9939999999999</v>
      </c>
      <c r="Q2229" s="50">
        <v>1956.171</v>
      </c>
      <c r="R2229" s="50">
        <v>2033.32</v>
      </c>
      <c r="S2229" s="50">
        <v>1658.2909999999999</v>
      </c>
      <c r="T2229" s="50">
        <v>1402.8230000000001</v>
      </c>
      <c r="U2229" s="50">
        <v>1021.2380000000001</v>
      </c>
      <c r="V2229" s="50">
        <v>747.17499999999995</v>
      </c>
      <c r="W2229" s="50" t="s">
        <v>311</v>
      </c>
      <c r="X2229" s="50">
        <v>426.56900000000002</v>
      </c>
      <c r="Y2229" s="50">
        <v>221.78200000000001</v>
      </c>
      <c r="Z2229" s="50">
        <v>70.472999999999999</v>
      </c>
      <c r="AA2229" s="50">
        <v>15.401</v>
      </c>
      <c r="AB2229" s="50">
        <v>1.9419999999999999</v>
      </c>
      <c r="AC2229" s="50" t="str">
        <f t="shared" si="145"/>
        <v>Viet Nam-1990</v>
      </c>
      <c r="AD2229" s="51">
        <f t="shared" si="146"/>
        <v>38808.124000000003</v>
      </c>
      <c r="AE2229" s="15">
        <f t="shared" si="147"/>
        <v>0.75761149907684278</v>
      </c>
      <c r="AF2229">
        <f t="shared" si="148"/>
        <v>6.0766239389438009E-2</v>
      </c>
    </row>
    <row r="2230" spans="1:32" x14ac:dyDescent="0.25">
      <c r="A2230" s="59">
        <v>2213</v>
      </c>
      <c r="B2230" s="60" t="s">
        <v>309</v>
      </c>
      <c r="C2230" s="61" t="s">
        <v>499</v>
      </c>
      <c r="D2230" s="62"/>
      <c r="E2230" s="62">
        <v>732</v>
      </c>
      <c r="F2230" s="62">
        <v>1990</v>
      </c>
      <c r="G2230" s="50">
        <v>31.814</v>
      </c>
      <c r="H2230" s="50">
        <v>28.681999999999999</v>
      </c>
      <c r="I2230" s="50">
        <v>23.673999999999999</v>
      </c>
      <c r="J2230" s="50">
        <v>19.895</v>
      </c>
      <c r="K2230" s="50">
        <v>20.035</v>
      </c>
      <c r="L2230" s="50">
        <v>19.358000000000001</v>
      </c>
      <c r="M2230" s="50">
        <v>19.46</v>
      </c>
      <c r="N2230" s="50">
        <v>17.004999999999999</v>
      </c>
      <c r="O2230" s="50">
        <v>11.544</v>
      </c>
      <c r="P2230" s="50">
        <v>7.3630000000000004</v>
      </c>
      <c r="Q2230" s="50">
        <v>5.4039999999999999</v>
      </c>
      <c r="R2230" s="50">
        <v>3.948</v>
      </c>
      <c r="S2230" s="50">
        <v>3.27</v>
      </c>
      <c r="T2230" s="50">
        <v>2.3879999999999999</v>
      </c>
      <c r="U2230" s="50">
        <v>1.671</v>
      </c>
      <c r="V2230" s="50">
        <v>1.018</v>
      </c>
      <c r="W2230" s="50" t="s">
        <v>311</v>
      </c>
      <c r="X2230" s="50">
        <v>0.501</v>
      </c>
      <c r="Y2230" s="50">
        <v>0.184</v>
      </c>
      <c r="Z2230" s="50">
        <v>4.1000000000000002E-2</v>
      </c>
      <c r="AA2230" s="50">
        <v>3.0000000000000001E-3</v>
      </c>
      <c r="AB2230" s="50">
        <v>0</v>
      </c>
      <c r="AC2230" s="50" t="str">
        <f t="shared" si="145"/>
        <v>Western Sahara-1990</v>
      </c>
      <c r="AD2230" s="51">
        <f t="shared" si="146"/>
        <v>127.28199999999997</v>
      </c>
      <c r="AE2230" s="15">
        <f t="shared" si="147"/>
        <v>0.70690278279725349</v>
      </c>
      <c r="AF2230">
        <f t="shared" si="148"/>
        <v>2.7457768193254267E-2</v>
      </c>
    </row>
    <row r="2231" spans="1:32" x14ac:dyDescent="0.25">
      <c r="A2231" s="59">
        <v>2214</v>
      </c>
      <c r="B2231" s="60" t="s">
        <v>309</v>
      </c>
      <c r="C2231" s="61" t="s">
        <v>500</v>
      </c>
      <c r="D2231" s="62"/>
      <c r="E2231" s="62">
        <v>887</v>
      </c>
      <c r="F2231" s="62">
        <v>1990</v>
      </c>
      <c r="G2231" s="50">
        <v>2603.1030000000001</v>
      </c>
      <c r="H2231" s="50">
        <v>2040.51</v>
      </c>
      <c r="I2231" s="50">
        <v>1612.2919999999999</v>
      </c>
      <c r="J2231" s="50">
        <v>1229.018</v>
      </c>
      <c r="K2231" s="50">
        <v>1009.402</v>
      </c>
      <c r="L2231" s="50">
        <v>774.26</v>
      </c>
      <c r="M2231" s="50">
        <v>603.41999999999996</v>
      </c>
      <c r="N2231" s="50">
        <v>483.18</v>
      </c>
      <c r="O2231" s="50">
        <v>430.07400000000001</v>
      </c>
      <c r="P2231" s="50">
        <v>328.274</v>
      </c>
      <c r="Q2231" s="50">
        <v>263.50400000000002</v>
      </c>
      <c r="R2231" s="50">
        <v>212.76599999999999</v>
      </c>
      <c r="S2231" s="50">
        <v>168.11099999999999</v>
      </c>
      <c r="T2231" s="50">
        <v>127.045</v>
      </c>
      <c r="U2231" s="50">
        <v>87.506</v>
      </c>
      <c r="V2231" s="50">
        <v>51.423999999999999</v>
      </c>
      <c r="W2231" s="50" t="s">
        <v>311</v>
      </c>
      <c r="X2231" s="50">
        <v>23.704999999999998</v>
      </c>
      <c r="Y2231" s="50">
        <v>7.665</v>
      </c>
      <c r="Z2231" s="50">
        <v>1.583</v>
      </c>
      <c r="AA2231" s="50">
        <v>0.183</v>
      </c>
      <c r="AB2231" s="50">
        <v>1.4E-2</v>
      </c>
      <c r="AC2231" s="50" t="str">
        <f t="shared" si="145"/>
        <v>Yemen-1990</v>
      </c>
      <c r="AD2231" s="51">
        <f t="shared" si="146"/>
        <v>5502.009</v>
      </c>
      <c r="AE2231" s="15">
        <f t="shared" si="147"/>
        <v>1.191388454653564</v>
      </c>
      <c r="AF2231">
        <f t="shared" si="148"/>
        <v>2.5440311946489824E-2</v>
      </c>
    </row>
    <row r="2232" spans="1:32" x14ac:dyDescent="0.25">
      <c r="A2232" s="45">
        <v>2215</v>
      </c>
      <c r="B2232" s="46" t="s">
        <v>309</v>
      </c>
      <c r="C2232" s="47" t="s">
        <v>310</v>
      </c>
      <c r="D2232" s="48"/>
      <c r="E2232" s="48">
        <v>1607</v>
      </c>
      <c r="F2232" s="48">
        <v>1995</v>
      </c>
      <c r="G2232" s="49">
        <v>53080.417000000001</v>
      </c>
      <c r="H2232" s="49">
        <v>47152.392</v>
      </c>
      <c r="I2232" s="49">
        <v>41324.084999999999</v>
      </c>
      <c r="J2232" s="49">
        <v>35625.108</v>
      </c>
      <c r="K2232" s="49">
        <v>30377.152999999998</v>
      </c>
      <c r="L2232" s="49">
        <v>26037.359</v>
      </c>
      <c r="M2232" s="49">
        <v>23452.67</v>
      </c>
      <c r="N2232" s="49">
        <v>20767.25</v>
      </c>
      <c r="O2232" s="49">
        <v>17771.409</v>
      </c>
      <c r="P2232" s="49">
        <v>14129.415000000001</v>
      </c>
      <c r="Q2232" s="49">
        <v>11536.847</v>
      </c>
      <c r="R2232" s="49">
        <v>10753.513999999999</v>
      </c>
      <c r="S2232" s="49">
        <v>9025.5820000000003</v>
      </c>
      <c r="T2232" s="49">
        <v>7687.7539999999999</v>
      </c>
      <c r="U2232" s="49">
        <v>5494.11</v>
      </c>
      <c r="V2232" s="49">
        <v>2891.7759999999998</v>
      </c>
      <c r="W2232" s="49" t="s">
        <v>311</v>
      </c>
      <c r="X2232" s="49">
        <v>2020.8240000000001</v>
      </c>
      <c r="Y2232" s="49">
        <v>848.43499999999995</v>
      </c>
      <c r="Z2232" s="49">
        <v>256.16199999999998</v>
      </c>
      <c r="AA2232" s="49">
        <v>43.790999999999997</v>
      </c>
      <c r="AB2232" s="49">
        <v>5.3220000000000001</v>
      </c>
      <c r="AC2232" s="50" t="str">
        <f t="shared" si="145"/>
        <v>LAND-LOCKED COUNTRIES-1995</v>
      </c>
      <c r="AD2232" s="51">
        <f t="shared" si="146"/>
        <v>199476.30699999997</v>
      </c>
      <c r="AE2232" s="15">
        <f t="shared" si="147"/>
        <v>0.80613617937091642</v>
      </c>
      <c r="AF2232">
        <f t="shared" si="148"/>
        <v>5.6440762786612093E-2</v>
      </c>
    </row>
    <row r="2233" spans="1:32" x14ac:dyDescent="0.25">
      <c r="A2233" s="54">
        <v>2216</v>
      </c>
      <c r="B2233" s="55" t="s">
        <v>309</v>
      </c>
      <c r="C2233" s="56" t="s">
        <v>312</v>
      </c>
      <c r="D2233" s="57"/>
      <c r="E2233" s="57">
        <v>1636</v>
      </c>
      <c r="F2233" s="57">
        <v>1995</v>
      </c>
      <c r="G2233" s="58">
        <v>49327.09</v>
      </c>
      <c r="H2233" s="58">
        <v>43023.627</v>
      </c>
      <c r="I2233" s="58">
        <v>37049.341999999997</v>
      </c>
      <c r="J2233" s="58">
        <v>30986.705000000002</v>
      </c>
      <c r="K2233" s="58">
        <v>25843.705000000002</v>
      </c>
      <c r="L2233" s="58">
        <v>21643</v>
      </c>
      <c r="M2233" s="58">
        <v>18940.447</v>
      </c>
      <c r="N2233" s="58">
        <v>16143.35</v>
      </c>
      <c r="O2233" s="58">
        <v>13131.617</v>
      </c>
      <c r="P2233" s="58">
        <v>9958.6029999999992</v>
      </c>
      <c r="Q2233" s="58">
        <v>8042.5810000000001</v>
      </c>
      <c r="R2233" s="58">
        <v>7496.3149999999996</v>
      </c>
      <c r="S2233" s="58">
        <v>5927.33</v>
      </c>
      <c r="T2233" s="58">
        <v>4789.2849999999999</v>
      </c>
      <c r="U2233" s="58">
        <v>3098.9160000000002</v>
      </c>
      <c r="V2233" s="58">
        <v>1769.11</v>
      </c>
      <c r="W2233" s="58" t="s">
        <v>311</v>
      </c>
      <c r="X2233" s="58">
        <v>971.77499999999998</v>
      </c>
      <c r="Y2233" s="58">
        <v>353.18400000000003</v>
      </c>
      <c r="Z2233" s="58">
        <v>112.926</v>
      </c>
      <c r="AA2233" s="58">
        <v>20.757000000000001</v>
      </c>
      <c r="AB2233" s="58">
        <v>3.3559999999999999</v>
      </c>
      <c r="AC2233" s="50" t="str">
        <f t="shared" si="145"/>
        <v>Land-locked Developing Countries (LLDC)-1995</v>
      </c>
      <c r="AD2233" s="51">
        <f t="shared" si="146"/>
        <v>158113.65299999999</v>
      </c>
      <c r="AE2233" s="15">
        <f t="shared" si="147"/>
        <v>0.88872380932214645</v>
      </c>
      <c r="AF2233">
        <f t="shared" si="148"/>
        <v>3.8674012876297167E-2</v>
      </c>
    </row>
    <row r="2234" spans="1:32" x14ac:dyDescent="0.25">
      <c r="A2234" s="59">
        <v>2217</v>
      </c>
      <c r="B2234" s="60" t="s">
        <v>309</v>
      </c>
      <c r="C2234" s="61" t="s">
        <v>313</v>
      </c>
      <c r="D2234" s="62"/>
      <c r="E2234" s="62">
        <v>4</v>
      </c>
      <c r="F2234" s="62">
        <v>1995</v>
      </c>
      <c r="G2234" s="50">
        <v>3325.4810000000002</v>
      </c>
      <c r="H2234" s="50">
        <v>2650.9430000000002</v>
      </c>
      <c r="I2234" s="50">
        <v>2196.7669999999998</v>
      </c>
      <c r="J2234" s="50">
        <v>1817.451</v>
      </c>
      <c r="K2234" s="50">
        <v>1472.3979999999999</v>
      </c>
      <c r="L2234" s="50">
        <v>1196.19</v>
      </c>
      <c r="M2234" s="50">
        <v>977.375</v>
      </c>
      <c r="N2234" s="50">
        <v>811.73900000000003</v>
      </c>
      <c r="O2234" s="50">
        <v>673.83600000000001</v>
      </c>
      <c r="P2234" s="50">
        <v>576.17700000000002</v>
      </c>
      <c r="Q2234" s="50">
        <v>435.40600000000001</v>
      </c>
      <c r="R2234" s="50">
        <v>326.18299999999999</v>
      </c>
      <c r="S2234" s="50">
        <v>241.26400000000001</v>
      </c>
      <c r="T2234" s="50">
        <v>180.751</v>
      </c>
      <c r="U2234" s="50">
        <v>120.307</v>
      </c>
      <c r="V2234" s="50">
        <v>63.323</v>
      </c>
      <c r="W2234" s="50" t="s">
        <v>311</v>
      </c>
      <c r="X2234" s="50">
        <v>26.428999999999998</v>
      </c>
      <c r="Y2234" s="50">
        <v>6.5469999999999997</v>
      </c>
      <c r="Z2234" s="50">
        <v>0.84499999999999997</v>
      </c>
      <c r="AA2234" s="50">
        <v>0.11700000000000001</v>
      </c>
      <c r="AB2234" s="50">
        <v>1.2E-2</v>
      </c>
      <c r="AC2234" s="50" t="str">
        <f t="shared" si="145"/>
        <v>Afghanistan-1995</v>
      </c>
      <c r="AD2234" s="51">
        <f t="shared" si="146"/>
        <v>8528.0190000000002</v>
      </c>
      <c r="AE2234" s="15">
        <f t="shared" si="147"/>
        <v>1.0051011846948279</v>
      </c>
      <c r="AF2234">
        <f t="shared" si="148"/>
        <v>2.3850427603748472E-2</v>
      </c>
    </row>
    <row r="2235" spans="1:32" x14ac:dyDescent="0.25">
      <c r="A2235" s="59">
        <v>2218</v>
      </c>
      <c r="B2235" s="60" t="s">
        <v>309</v>
      </c>
      <c r="C2235" s="61" t="s">
        <v>314</v>
      </c>
      <c r="D2235" s="62"/>
      <c r="E2235" s="62">
        <v>51</v>
      </c>
      <c r="F2235" s="62">
        <v>1995</v>
      </c>
      <c r="G2235" s="50">
        <v>290.03899999999999</v>
      </c>
      <c r="H2235" s="50">
        <v>340.5</v>
      </c>
      <c r="I2235" s="50">
        <v>310.77</v>
      </c>
      <c r="J2235" s="50">
        <v>257.62799999999999</v>
      </c>
      <c r="K2235" s="50">
        <v>216.99100000000001</v>
      </c>
      <c r="L2235" s="50">
        <v>217.44800000000001</v>
      </c>
      <c r="M2235" s="50">
        <v>275.8</v>
      </c>
      <c r="N2235" s="50">
        <v>283.166</v>
      </c>
      <c r="O2235" s="50">
        <v>212.13200000000001</v>
      </c>
      <c r="P2235" s="50">
        <v>139.82300000000001</v>
      </c>
      <c r="Q2235" s="50">
        <v>93.251000000000005</v>
      </c>
      <c r="R2235" s="50">
        <v>175.64500000000001</v>
      </c>
      <c r="S2235" s="50">
        <v>134.494</v>
      </c>
      <c r="T2235" s="50">
        <v>133.762</v>
      </c>
      <c r="U2235" s="50">
        <v>63.432000000000002</v>
      </c>
      <c r="V2235" s="50">
        <v>28.98</v>
      </c>
      <c r="W2235" s="50" t="s">
        <v>311</v>
      </c>
      <c r="X2235" s="50">
        <v>25.693999999999999</v>
      </c>
      <c r="Y2235" s="50">
        <v>12.021000000000001</v>
      </c>
      <c r="Z2235" s="50">
        <v>4.6280000000000001</v>
      </c>
      <c r="AA2235" s="50">
        <v>0.94499999999999995</v>
      </c>
      <c r="AB2235" s="50">
        <v>0.193</v>
      </c>
      <c r="AC2235" s="50" t="str">
        <f t="shared" si="145"/>
        <v>Armenia-1995</v>
      </c>
      <c r="AD2235" s="51">
        <f t="shared" si="146"/>
        <v>2006.3779999999999</v>
      </c>
      <c r="AE2235" s="15">
        <f t="shared" si="147"/>
        <v>0.60355725591090004</v>
      </c>
      <c r="AF2235">
        <f t="shared" si="148"/>
        <v>9.1480201256103497E-2</v>
      </c>
    </row>
    <row r="2236" spans="1:32" x14ac:dyDescent="0.25">
      <c r="A2236" s="59">
        <v>2219</v>
      </c>
      <c r="B2236" s="60" t="s">
        <v>309</v>
      </c>
      <c r="C2236" s="61" t="s">
        <v>315</v>
      </c>
      <c r="D2236" s="62">
        <v>1</v>
      </c>
      <c r="E2236" s="62">
        <v>31</v>
      </c>
      <c r="F2236" s="62">
        <v>1995</v>
      </c>
      <c r="G2236" s="50">
        <v>894.37900000000002</v>
      </c>
      <c r="H2236" s="50">
        <v>928.94899999999996</v>
      </c>
      <c r="I2236" s="50">
        <v>790.22199999999998</v>
      </c>
      <c r="J2236" s="50">
        <v>668.33100000000002</v>
      </c>
      <c r="K2236" s="50">
        <v>653.94600000000003</v>
      </c>
      <c r="L2236" s="50">
        <v>656.61500000000001</v>
      </c>
      <c r="M2236" s="50">
        <v>722.00800000000004</v>
      </c>
      <c r="N2236" s="50">
        <v>599.69899999999996</v>
      </c>
      <c r="O2236" s="50">
        <v>422.01600000000002</v>
      </c>
      <c r="P2236" s="50">
        <v>247.89699999999999</v>
      </c>
      <c r="Q2236" s="50">
        <v>203.11</v>
      </c>
      <c r="R2236" s="50">
        <v>318.44299999999998</v>
      </c>
      <c r="S2236" s="50">
        <v>256.67899999999997</v>
      </c>
      <c r="T2236" s="50">
        <v>193.58699999999999</v>
      </c>
      <c r="U2236" s="50">
        <v>97.686000000000007</v>
      </c>
      <c r="V2236" s="50">
        <v>50.947000000000003</v>
      </c>
      <c r="W2236" s="50" t="s">
        <v>311</v>
      </c>
      <c r="X2236" s="50">
        <v>41.912999999999997</v>
      </c>
      <c r="Y2236" s="50">
        <v>20.507000000000001</v>
      </c>
      <c r="Z2236" s="50">
        <v>7.2220000000000004</v>
      </c>
      <c r="AA2236" s="50">
        <v>1.1739999999999999</v>
      </c>
      <c r="AB2236" s="50">
        <v>9.6000000000000002E-2</v>
      </c>
      <c r="AC2236" s="50" t="str">
        <f t="shared" si="145"/>
        <v>Azerbaijan-1995</v>
      </c>
      <c r="AD2236" s="51">
        <f t="shared" si="146"/>
        <v>4748.7440000000006</v>
      </c>
      <c r="AE2236" s="15">
        <f t="shared" si="147"/>
        <v>0.63736474318261849</v>
      </c>
      <c r="AF2236">
        <f t="shared" si="148"/>
        <v>5.6114575158231941E-2</v>
      </c>
    </row>
    <row r="2237" spans="1:32" x14ac:dyDescent="0.25">
      <c r="A2237" s="59">
        <v>2220</v>
      </c>
      <c r="B2237" s="60" t="s">
        <v>309</v>
      </c>
      <c r="C2237" s="61" t="s">
        <v>316</v>
      </c>
      <c r="D2237" s="62"/>
      <c r="E2237" s="62">
        <v>64</v>
      </c>
      <c r="F2237" s="62">
        <v>1995</v>
      </c>
      <c r="G2237" s="50">
        <v>82.95</v>
      </c>
      <c r="H2237" s="50">
        <v>80.111000000000004</v>
      </c>
      <c r="I2237" s="50">
        <v>66.147999999999996</v>
      </c>
      <c r="J2237" s="50">
        <v>54.66</v>
      </c>
      <c r="K2237" s="50">
        <v>44.621000000000002</v>
      </c>
      <c r="L2237" s="50">
        <v>39.456000000000003</v>
      </c>
      <c r="M2237" s="50">
        <v>30.215</v>
      </c>
      <c r="N2237" s="50">
        <v>26.26</v>
      </c>
      <c r="O2237" s="50">
        <v>20.154</v>
      </c>
      <c r="P2237" s="50">
        <v>16.988</v>
      </c>
      <c r="Q2237" s="50">
        <v>14.757999999999999</v>
      </c>
      <c r="R2237" s="50">
        <v>12.361000000000001</v>
      </c>
      <c r="S2237" s="50">
        <v>10.122</v>
      </c>
      <c r="T2237" s="50">
        <v>7.1529999999999996</v>
      </c>
      <c r="U2237" s="50">
        <v>4.5309999999999997</v>
      </c>
      <c r="V2237" s="50">
        <v>2.5499999999999998</v>
      </c>
      <c r="W2237" s="50" t="s">
        <v>311</v>
      </c>
      <c r="X2237" s="50">
        <v>1.1890000000000001</v>
      </c>
      <c r="Y2237" s="50">
        <v>0.47599999999999998</v>
      </c>
      <c r="Z2237" s="50">
        <v>0.14399999999999999</v>
      </c>
      <c r="AA2237" s="50">
        <v>2.7E-2</v>
      </c>
      <c r="AB2237" s="50">
        <v>3.0000000000000001E-3</v>
      </c>
      <c r="AC2237" s="50" t="str">
        <f t="shared" si="145"/>
        <v>Bhutan-1995</v>
      </c>
      <c r="AD2237" s="51">
        <f t="shared" si="146"/>
        <v>269.59500000000003</v>
      </c>
      <c r="AE2237" s="15">
        <f t="shared" si="147"/>
        <v>0.90981657671692706</v>
      </c>
      <c r="AF2237">
        <f t="shared" si="148"/>
        <v>3.222307760162308E-2</v>
      </c>
    </row>
    <row r="2238" spans="1:32" x14ac:dyDescent="0.25">
      <c r="A2238" s="59">
        <v>2221</v>
      </c>
      <c r="B2238" s="60" t="s">
        <v>309</v>
      </c>
      <c r="C2238" s="61" t="s">
        <v>317</v>
      </c>
      <c r="D2238" s="62"/>
      <c r="E2238" s="62">
        <v>68</v>
      </c>
      <c r="F2238" s="62">
        <v>1995</v>
      </c>
      <c r="G2238" s="50">
        <v>1101.9459999999999</v>
      </c>
      <c r="H2238" s="50">
        <v>996.45699999999999</v>
      </c>
      <c r="I2238" s="50">
        <v>920.82799999999997</v>
      </c>
      <c r="J2238" s="50">
        <v>816.15700000000004</v>
      </c>
      <c r="K2238" s="50">
        <v>683.46299999999997</v>
      </c>
      <c r="L2238" s="50">
        <v>569.24300000000005</v>
      </c>
      <c r="M2238" s="50">
        <v>479.084</v>
      </c>
      <c r="N2238" s="50">
        <v>411.42</v>
      </c>
      <c r="O2238" s="50">
        <v>358.33</v>
      </c>
      <c r="P2238" s="50">
        <v>274.64800000000002</v>
      </c>
      <c r="Q2238" s="50">
        <v>239.48099999999999</v>
      </c>
      <c r="R2238" s="50">
        <v>187.9</v>
      </c>
      <c r="S2238" s="50">
        <v>165.08600000000001</v>
      </c>
      <c r="T2238" s="50">
        <v>143.45699999999999</v>
      </c>
      <c r="U2238" s="50">
        <v>104.675</v>
      </c>
      <c r="V2238" s="50">
        <v>66.119</v>
      </c>
      <c r="W2238" s="50" t="s">
        <v>311</v>
      </c>
      <c r="X2238" s="50">
        <v>35.972000000000001</v>
      </c>
      <c r="Y2238" s="50">
        <v>10.734999999999999</v>
      </c>
      <c r="Z2238" s="50">
        <v>1.605</v>
      </c>
      <c r="AA2238" s="50">
        <v>0.106</v>
      </c>
      <c r="AB2238" s="50">
        <v>2E-3</v>
      </c>
      <c r="AC2238" s="50" t="str">
        <f t="shared" si="145"/>
        <v>Bolivia (Plurinational State of)-1995</v>
      </c>
      <c r="AD2238" s="51">
        <f t="shared" si="146"/>
        <v>4184.8119999999999</v>
      </c>
      <c r="AE2238" s="15">
        <f t="shared" si="147"/>
        <v>0.80813713973292001</v>
      </c>
      <c r="AF2238">
        <f t="shared" si="148"/>
        <v>5.0342703395857023E-2</v>
      </c>
    </row>
    <row r="2239" spans="1:32" x14ac:dyDescent="0.25">
      <c r="A2239" s="59">
        <v>2222</v>
      </c>
      <c r="B2239" s="60" t="s">
        <v>309</v>
      </c>
      <c r="C2239" s="61" t="s">
        <v>318</v>
      </c>
      <c r="D2239" s="62"/>
      <c r="E2239" s="62">
        <v>72</v>
      </c>
      <c r="F2239" s="62">
        <v>1995</v>
      </c>
      <c r="G2239" s="50">
        <v>219.48599999999999</v>
      </c>
      <c r="H2239" s="50">
        <v>213.351</v>
      </c>
      <c r="I2239" s="50">
        <v>212.029</v>
      </c>
      <c r="J2239" s="50">
        <v>183.66800000000001</v>
      </c>
      <c r="K2239" s="50">
        <v>150.709</v>
      </c>
      <c r="L2239" s="50">
        <v>125.01900000000001</v>
      </c>
      <c r="M2239" s="50">
        <v>105.44499999999999</v>
      </c>
      <c r="N2239" s="50">
        <v>90.561999999999998</v>
      </c>
      <c r="O2239" s="50">
        <v>75.069999999999993</v>
      </c>
      <c r="P2239" s="50">
        <v>50.276000000000003</v>
      </c>
      <c r="Q2239" s="50">
        <v>41.347000000000001</v>
      </c>
      <c r="R2239" s="50">
        <v>33.838000000000001</v>
      </c>
      <c r="S2239" s="50">
        <v>25.568000000000001</v>
      </c>
      <c r="T2239" s="50">
        <v>17.611999999999998</v>
      </c>
      <c r="U2239" s="50">
        <v>13.558999999999999</v>
      </c>
      <c r="V2239" s="50">
        <v>7.0940000000000003</v>
      </c>
      <c r="W2239" s="50" t="s">
        <v>311</v>
      </c>
      <c r="X2239" s="50">
        <v>3.0019999999999998</v>
      </c>
      <c r="Y2239" s="50">
        <v>1.125</v>
      </c>
      <c r="Z2239" s="50">
        <v>0.29699999999999999</v>
      </c>
      <c r="AA2239" s="50">
        <v>3.4000000000000002E-2</v>
      </c>
      <c r="AB2239" s="50">
        <v>3.0000000000000001E-3</v>
      </c>
      <c r="AC2239" s="50" t="str">
        <f t="shared" si="145"/>
        <v>Botswana-1995</v>
      </c>
      <c r="AD2239" s="51">
        <f t="shared" si="146"/>
        <v>881.50199999999984</v>
      </c>
      <c r="AE2239" s="15">
        <f t="shared" si="147"/>
        <v>0.78002318769554702</v>
      </c>
      <c r="AF2239">
        <f t="shared" si="148"/>
        <v>2.7991939034361313E-2</v>
      </c>
    </row>
    <row r="2240" spans="1:32" x14ac:dyDescent="0.25">
      <c r="A2240" s="59">
        <v>2223</v>
      </c>
      <c r="B2240" s="60" t="s">
        <v>309</v>
      </c>
      <c r="C2240" s="61" t="s">
        <v>319</v>
      </c>
      <c r="D2240" s="62"/>
      <c r="E2240" s="62">
        <v>854</v>
      </c>
      <c r="F2240" s="62">
        <v>1995</v>
      </c>
      <c r="G2240" s="50">
        <v>1890.76</v>
      </c>
      <c r="H2240" s="50">
        <v>1533.8440000000001</v>
      </c>
      <c r="I2240" s="50">
        <v>1329.136</v>
      </c>
      <c r="J2240" s="50">
        <v>1114.586</v>
      </c>
      <c r="K2240" s="50">
        <v>890.47699999999998</v>
      </c>
      <c r="L2240" s="50">
        <v>722.60799999999995</v>
      </c>
      <c r="M2240" s="50">
        <v>571.33199999999999</v>
      </c>
      <c r="N2240" s="50">
        <v>454.221</v>
      </c>
      <c r="O2240" s="50">
        <v>357.55</v>
      </c>
      <c r="P2240" s="50">
        <v>295.04399999999998</v>
      </c>
      <c r="Q2240" s="50">
        <v>252.05600000000001</v>
      </c>
      <c r="R2240" s="50">
        <v>205.50299999999999</v>
      </c>
      <c r="S2240" s="50">
        <v>164.80799999999999</v>
      </c>
      <c r="T2240" s="50">
        <v>131.345</v>
      </c>
      <c r="U2240" s="50">
        <v>94.674999999999997</v>
      </c>
      <c r="V2240" s="50">
        <v>54.345999999999997</v>
      </c>
      <c r="W2240" s="50" t="s">
        <v>311</v>
      </c>
      <c r="X2240" s="50">
        <v>21.748000000000001</v>
      </c>
      <c r="Y2240" s="50">
        <v>5.1550000000000002</v>
      </c>
      <c r="Z2240" s="50">
        <v>0.64400000000000002</v>
      </c>
      <c r="AA2240" s="50">
        <v>3.9E-2</v>
      </c>
      <c r="AB2240" s="50">
        <v>1E-3</v>
      </c>
      <c r="AC2240" s="50" t="str">
        <f t="shared" si="145"/>
        <v>Burkina Faso-1995</v>
      </c>
      <c r="AD2240" s="51">
        <f t="shared" si="146"/>
        <v>5028.1849999999995</v>
      </c>
      <c r="AE2240" s="15">
        <f t="shared" si="147"/>
        <v>1.0066640348356315</v>
      </c>
      <c r="AF2240">
        <f t="shared" si="148"/>
        <v>3.1481840230833905E-2</v>
      </c>
    </row>
    <row r="2241" spans="1:32" x14ac:dyDescent="0.25">
      <c r="A2241" s="59">
        <v>2224</v>
      </c>
      <c r="B2241" s="60" t="s">
        <v>309</v>
      </c>
      <c r="C2241" s="61" t="s">
        <v>320</v>
      </c>
      <c r="D2241" s="62"/>
      <c r="E2241" s="62">
        <v>108</v>
      </c>
      <c r="F2241" s="62">
        <v>1995</v>
      </c>
      <c r="G2241" s="50">
        <v>1148.7370000000001</v>
      </c>
      <c r="H2241" s="50">
        <v>996.39400000000001</v>
      </c>
      <c r="I2241" s="50">
        <v>803.399</v>
      </c>
      <c r="J2241" s="50">
        <v>610.91700000000003</v>
      </c>
      <c r="K2241" s="50">
        <v>434.661</v>
      </c>
      <c r="L2241" s="50">
        <v>374.35700000000003</v>
      </c>
      <c r="M2241" s="50">
        <v>346.65300000000002</v>
      </c>
      <c r="N2241" s="50">
        <v>314.25</v>
      </c>
      <c r="O2241" s="50">
        <v>250.44200000000001</v>
      </c>
      <c r="P2241" s="50">
        <v>161.602</v>
      </c>
      <c r="Q2241" s="50">
        <v>131.80500000000001</v>
      </c>
      <c r="R2241" s="50">
        <v>114.946</v>
      </c>
      <c r="S2241" s="50">
        <v>97.643000000000001</v>
      </c>
      <c r="T2241" s="50">
        <v>73.554000000000002</v>
      </c>
      <c r="U2241" s="50">
        <v>51.615000000000002</v>
      </c>
      <c r="V2241" s="50">
        <v>30.72</v>
      </c>
      <c r="W2241" s="50" t="s">
        <v>311</v>
      </c>
      <c r="X2241" s="50">
        <v>14.327999999999999</v>
      </c>
      <c r="Y2241" s="50">
        <v>4.835</v>
      </c>
      <c r="Z2241" s="50">
        <v>1.05</v>
      </c>
      <c r="AA2241" s="50">
        <v>0.14099999999999999</v>
      </c>
      <c r="AB2241" s="50">
        <v>8.9999999999999993E-3</v>
      </c>
      <c r="AC2241" s="50" t="str">
        <f t="shared" si="145"/>
        <v>Burundi-1995</v>
      </c>
      <c r="AD2241" s="51">
        <f t="shared" si="146"/>
        <v>2837.2759999999994</v>
      </c>
      <c r="AE2241" s="15">
        <f t="shared" si="147"/>
        <v>1.1013316998416793</v>
      </c>
      <c r="AF2241">
        <f t="shared" si="148"/>
        <v>3.0462825749774533E-2</v>
      </c>
    </row>
    <row r="2242" spans="1:32" x14ac:dyDescent="0.25">
      <c r="A2242" s="59">
        <v>2225</v>
      </c>
      <c r="B2242" s="60" t="s">
        <v>309</v>
      </c>
      <c r="C2242" s="61" t="s">
        <v>321</v>
      </c>
      <c r="D2242" s="62"/>
      <c r="E2242" s="62">
        <v>140</v>
      </c>
      <c r="F2242" s="62">
        <v>1995</v>
      </c>
      <c r="G2242" s="50">
        <v>549.80200000000002</v>
      </c>
      <c r="H2242" s="50">
        <v>469.84899999999999</v>
      </c>
      <c r="I2242" s="50">
        <v>408.68400000000003</v>
      </c>
      <c r="J2242" s="50">
        <v>347.35700000000003</v>
      </c>
      <c r="K2242" s="50">
        <v>295.30500000000001</v>
      </c>
      <c r="L2242" s="50">
        <v>248.476</v>
      </c>
      <c r="M2242" s="50">
        <v>208.34800000000001</v>
      </c>
      <c r="N2242" s="50">
        <v>173.62899999999999</v>
      </c>
      <c r="O2242" s="50">
        <v>141.28299999999999</v>
      </c>
      <c r="P2242" s="50">
        <v>116.529</v>
      </c>
      <c r="Q2242" s="50">
        <v>102.425</v>
      </c>
      <c r="R2242" s="50">
        <v>87.197000000000003</v>
      </c>
      <c r="S2242" s="50">
        <v>71.72</v>
      </c>
      <c r="T2242" s="50">
        <v>55.59</v>
      </c>
      <c r="U2242" s="50">
        <v>38.347000000000001</v>
      </c>
      <c r="V2242" s="50">
        <v>22.486000000000001</v>
      </c>
      <c r="W2242" s="50" t="s">
        <v>311</v>
      </c>
      <c r="X2242" s="50">
        <v>11.016</v>
      </c>
      <c r="Y2242" s="50">
        <v>3.7930000000000001</v>
      </c>
      <c r="Z2242" s="50">
        <v>0.82</v>
      </c>
      <c r="AA2242" s="50">
        <v>0.104</v>
      </c>
      <c r="AB2242" s="50">
        <v>7.0000000000000001E-3</v>
      </c>
      <c r="AC2242" s="50" t="str">
        <f t="shared" si="145"/>
        <v>Central African Republic-1995</v>
      </c>
      <c r="AD2242" s="51">
        <f t="shared" si="146"/>
        <v>1792.269</v>
      </c>
      <c r="AE2242" s="15">
        <f t="shared" si="147"/>
        <v>0.870682916459527</v>
      </c>
      <c r="AF2242">
        <f t="shared" si="148"/>
        <v>4.1036712368239019E-2</v>
      </c>
    </row>
    <row r="2243" spans="1:32" x14ac:dyDescent="0.25">
      <c r="A2243" s="59">
        <v>2226</v>
      </c>
      <c r="B2243" s="60" t="s">
        <v>309</v>
      </c>
      <c r="C2243" s="61" t="s">
        <v>322</v>
      </c>
      <c r="D2243" s="62"/>
      <c r="E2243" s="62">
        <v>148</v>
      </c>
      <c r="F2243" s="62">
        <v>1995</v>
      </c>
      <c r="G2243" s="50">
        <v>1406.3119999999999</v>
      </c>
      <c r="H2243" s="50">
        <v>1088.3789999999999</v>
      </c>
      <c r="I2243" s="50">
        <v>881.90300000000002</v>
      </c>
      <c r="J2243" s="50">
        <v>723.38099999999997</v>
      </c>
      <c r="K2243" s="50">
        <v>584.66499999999996</v>
      </c>
      <c r="L2243" s="50">
        <v>461.70800000000003</v>
      </c>
      <c r="M2243" s="50">
        <v>384.25299999999999</v>
      </c>
      <c r="N2243" s="50">
        <v>326.80799999999999</v>
      </c>
      <c r="O2243" s="50">
        <v>278.20299999999997</v>
      </c>
      <c r="P2243" s="50">
        <v>208.38900000000001</v>
      </c>
      <c r="Q2243" s="50">
        <v>177.14</v>
      </c>
      <c r="R2243" s="50">
        <v>147.99199999999999</v>
      </c>
      <c r="S2243" s="50">
        <v>118.482</v>
      </c>
      <c r="T2243" s="50">
        <v>90.122</v>
      </c>
      <c r="U2243" s="50">
        <v>62.776000000000003</v>
      </c>
      <c r="V2243" s="50">
        <v>36.713999999999999</v>
      </c>
      <c r="W2243" s="50" t="s">
        <v>311</v>
      </c>
      <c r="X2243" s="50">
        <v>16.779</v>
      </c>
      <c r="Y2243" s="50">
        <v>5.4610000000000003</v>
      </c>
      <c r="Z2243" s="50">
        <v>1.109</v>
      </c>
      <c r="AA2243" s="50">
        <v>0.13700000000000001</v>
      </c>
      <c r="AB2243" s="50">
        <v>8.9999999999999993E-3</v>
      </c>
      <c r="AC2243" s="50" t="str">
        <f t="shared" si="145"/>
        <v>Chad-1995</v>
      </c>
      <c r="AD2243" s="51">
        <f t="shared" si="146"/>
        <v>3411.0210000000002</v>
      </c>
      <c r="AE2243" s="15">
        <f t="shared" si="147"/>
        <v>1.0523831427598949</v>
      </c>
      <c r="AF2243">
        <f t="shared" si="148"/>
        <v>3.1396447794991317E-2</v>
      </c>
    </row>
    <row r="2244" spans="1:32" x14ac:dyDescent="0.25">
      <c r="A2244" s="59">
        <v>2227</v>
      </c>
      <c r="B2244" s="60" t="s">
        <v>309</v>
      </c>
      <c r="C2244" s="61" t="s">
        <v>323</v>
      </c>
      <c r="D2244" s="62"/>
      <c r="E2244" s="62">
        <v>231</v>
      </c>
      <c r="F2244" s="62">
        <v>1995</v>
      </c>
      <c r="G2244" s="50">
        <v>10591.714</v>
      </c>
      <c r="H2244" s="50">
        <v>8709.2119999999995</v>
      </c>
      <c r="I2244" s="50">
        <v>7405.4390000000003</v>
      </c>
      <c r="J2244" s="50">
        <v>5856.6490000000003</v>
      </c>
      <c r="K2244" s="50">
        <v>4835.3500000000004</v>
      </c>
      <c r="L2244" s="50">
        <v>3930.163</v>
      </c>
      <c r="M2244" s="50">
        <v>3172.7109999999998</v>
      </c>
      <c r="N2244" s="50">
        <v>2756.2449999999999</v>
      </c>
      <c r="O2244" s="50">
        <v>2303.279</v>
      </c>
      <c r="P2244" s="50">
        <v>2011.713</v>
      </c>
      <c r="Q2244" s="50">
        <v>1628.981</v>
      </c>
      <c r="R2244" s="50">
        <v>1271.8889999999999</v>
      </c>
      <c r="S2244" s="50">
        <v>1069.4110000000001</v>
      </c>
      <c r="T2244" s="50">
        <v>705.56899999999996</v>
      </c>
      <c r="U2244" s="50">
        <v>525.11199999999997</v>
      </c>
      <c r="V2244" s="50">
        <v>328.46600000000001</v>
      </c>
      <c r="W2244" s="50" t="s">
        <v>311</v>
      </c>
      <c r="X2244" s="50">
        <v>157.65899999999999</v>
      </c>
      <c r="Y2244" s="50">
        <v>41.253999999999998</v>
      </c>
      <c r="Z2244" s="50">
        <v>8.1579999999999995</v>
      </c>
      <c r="AA2244" s="50">
        <v>0.85299999999999998</v>
      </c>
      <c r="AB2244" s="50">
        <v>5.2999999999999999E-2</v>
      </c>
      <c r="AC2244" s="50" t="str">
        <f t="shared" si="145"/>
        <v>Ethiopia-1995</v>
      </c>
      <c r="AD2244" s="51">
        <f t="shared" si="146"/>
        <v>28836.390999999996</v>
      </c>
      <c r="AE2244" s="15">
        <f t="shared" si="147"/>
        <v>0.98741513804553427</v>
      </c>
      <c r="AF2244">
        <f t="shared" si="148"/>
        <v>3.1815562050972038E-2</v>
      </c>
    </row>
    <row r="2245" spans="1:32" x14ac:dyDescent="0.25">
      <c r="A2245" s="59">
        <v>2228</v>
      </c>
      <c r="B2245" s="60" t="s">
        <v>309</v>
      </c>
      <c r="C2245" s="61" t="s">
        <v>324</v>
      </c>
      <c r="D2245" s="62"/>
      <c r="E2245" s="62">
        <v>398</v>
      </c>
      <c r="F2245" s="62">
        <v>1995</v>
      </c>
      <c r="G2245" s="50">
        <v>1470.319</v>
      </c>
      <c r="H2245" s="50">
        <v>1729.9570000000001</v>
      </c>
      <c r="I2245" s="50">
        <v>1566.4659999999999</v>
      </c>
      <c r="J2245" s="50">
        <v>1432.3810000000001</v>
      </c>
      <c r="K2245" s="50">
        <v>1315.8330000000001</v>
      </c>
      <c r="L2245" s="50">
        <v>1199.5029999999999</v>
      </c>
      <c r="M2245" s="50">
        <v>1310.183</v>
      </c>
      <c r="N2245" s="50">
        <v>1252.876</v>
      </c>
      <c r="O2245" s="50">
        <v>1062.722</v>
      </c>
      <c r="P2245" s="50">
        <v>773.60799999999995</v>
      </c>
      <c r="Q2245" s="50">
        <v>505.99900000000002</v>
      </c>
      <c r="R2245" s="50">
        <v>810.31700000000001</v>
      </c>
      <c r="S2245" s="50">
        <v>454.91500000000002</v>
      </c>
      <c r="T2245" s="50">
        <v>511.572</v>
      </c>
      <c r="U2245" s="50">
        <v>278.87200000000001</v>
      </c>
      <c r="V2245" s="50">
        <v>151.06200000000001</v>
      </c>
      <c r="W2245" s="50" t="s">
        <v>311</v>
      </c>
      <c r="X2245" s="50">
        <v>128.99100000000001</v>
      </c>
      <c r="Y2245" s="50">
        <v>52.124000000000002</v>
      </c>
      <c r="Z2245" s="50">
        <v>21.238</v>
      </c>
      <c r="AA2245" s="50">
        <v>5.0830000000000002</v>
      </c>
      <c r="AB2245" s="50">
        <v>0.93500000000000005</v>
      </c>
      <c r="AC2245" s="50" t="str">
        <f t="shared" si="145"/>
        <v>Kazakhstan-1995</v>
      </c>
      <c r="AD2245" s="51">
        <f t="shared" si="146"/>
        <v>10118.337</v>
      </c>
      <c r="AE2245" s="15">
        <f t="shared" si="147"/>
        <v>0.5847422358041644</v>
      </c>
      <c r="AF2245">
        <f t="shared" si="148"/>
        <v>7.7250312208621802E-2</v>
      </c>
    </row>
    <row r="2246" spans="1:32" x14ac:dyDescent="0.25">
      <c r="A2246" s="59">
        <v>2229</v>
      </c>
      <c r="B2246" s="60" t="s">
        <v>309</v>
      </c>
      <c r="C2246" s="61" t="s">
        <v>325</v>
      </c>
      <c r="D2246" s="62"/>
      <c r="E2246" s="62">
        <v>417</v>
      </c>
      <c r="F2246" s="62">
        <v>1995</v>
      </c>
      <c r="G2246" s="50">
        <v>592.08600000000001</v>
      </c>
      <c r="H2246" s="50">
        <v>599.952</v>
      </c>
      <c r="I2246" s="50">
        <v>523.005</v>
      </c>
      <c r="J2246" s="50">
        <v>443.12200000000001</v>
      </c>
      <c r="K2246" s="50">
        <v>396.334</v>
      </c>
      <c r="L2246" s="50">
        <v>352.59399999999999</v>
      </c>
      <c r="M2246" s="50">
        <v>347.69799999999998</v>
      </c>
      <c r="N2246" s="50">
        <v>305.863</v>
      </c>
      <c r="O2246" s="50">
        <v>236.917</v>
      </c>
      <c r="P2246" s="50">
        <v>157.35499999999999</v>
      </c>
      <c r="Q2246" s="50">
        <v>92.93</v>
      </c>
      <c r="R2246" s="50">
        <v>151.62799999999999</v>
      </c>
      <c r="S2246" s="50">
        <v>116.449</v>
      </c>
      <c r="T2246" s="50">
        <v>116.41</v>
      </c>
      <c r="U2246" s="50">
        <v>62.293999999999997</v>
      </c>
      <c r="V2246" s="50">
        <v>30.427</v>
      </c>
      <c r="W2246" s="50" t="s">
        <v>311</v>
      </c>
      <c r="X2246" s="50">
        <v>21.184999999999999</v>
      </c>
      <c r="Y2246" s="50">
        <v>11.185</v>
      </c>
      <c r="Z2246" s="50">
        <v>6.5069999999999997</v>
      </c>
      <c r="AA2246" s="50">
        <v>1.7250000000000001</v>
      </c>
      <c r="AB2246" s="50">
        <v>0.42099999999999999</v>
      </c>
      <c r="AC2246" s="50" t="str">
        <f t="shared" si="145"/>
        <v>Kyrgyzstan-1995</v>
      </c>
      <c r="AD2246" s="51">
        <f t="shared" si="146"/>
        <v>2600.8900000000003</v>
      </c>
      <c r="AE2246" s="15">
        <f t="shared" si="147"/>
        <v>0.75558635697780374</v>
      </c>
      <c r="AF2246">
        <f t="shared" si="148"/>
        <v>5.7960584652264079E-2</v>
      </c>
    </row>
    <row r="2247" spans="1:32" x14ac:dyDescent="0.25">
      <c r="A2247" s="59">
        <v>2230</v>
      </c>
      <c r="B2247" s="60" t="s">
        <v>309</v>
      </c>
      <c r="C2247" s="61" t="s">
        <v>326</v>
      </c>
      <c r="D2247" s="62"/>
      <c r="E2247" s="62">
        <v>418</v>
      </c>
      <c r="F2247" s="62">
        <v>1995</v>
      </c>
      <c r="G2247" s="50">
        <v>838.61400000000003</v>
      </c>
      <c r="H2247" s="50">
        <v>719.72400000000005</v>
      </c>
      <c r="I2247" s="50">
        <v>599.42700000000002</v>
      </c>
      <c r="J2247" s="50">
        <v>514.47299999999996</v>
      </c>
      <c r="K2247" s="50">
        <v>441.93900000000002</v>
      </c>
      <c r="L2247" s="50">
        <v>364.04899999999998</v>
      </c>
      <c r="M2247" s="50">
        <v>297.95</v>
      </c>
      <c r="N2247" s="50">
        <v>236.55600000000001</v>
      </c>
      <c r="O2247" s="50">
        <v>191.29599999999999</v>
      </c>
      <c r="P2247" s="50">
        <v>148.72499999999999</v>
      </c>
      <c r="Q2247" s="50">
        <v>124.52800000000001</v>
      </c>
      <c r="R2247" s="50">
        <v>110.983</v>
      </c>
      <c r="S2247" s="50">
        <v>92.677000000000007</v>
      </c>
      <c r="T2247" s="50">
        <v>73.475999999999999</v>
      </c>
      <c r="U2247" s="50">
        <v>50.191000000000003</v>
      </c>
      <c r="V2247" s="50">
        <v>29.177</v>
      </c>
      <c r="W2247" s="50" t="s">
        <v>311</v>
      </c>
      <c r="X2247" s="50">
        <v>13.157999999999999</v>
      </c>
      <c r="Y2247" s="50">
        <v>4.0720000000000001</v>
      </c>
      <c r="Z2247" s="50">
        <v>0.81499999999999995</v>
      </c>
      <c r="AA2247" s="50">
        <v>8.7999999999999995E-2</v>
      </c>
      <c r="AB2247" s="50">
        <v>5.0000000000000001E-3</v>
      </c>
      <c r="AC2247" s="50" t="str">
        <f t="shared" si="145"/>
        <v>Lao People's Democratic Republic-1995</v>
      </c>
      <c r="AD2247" s="51">
        <f t="shared" si="146"/>
        <v>2523.1760000000004</v>
      </c>
      <c r="AE2247" s="15">
        <f t="shared" si="147"/>
        <v>0.92294275151634309</v>
      </c>
      <c r="AF2247">
        <f t="shared" si="148"/>
        <v>3.652727090557218E-2</v>
      </c>
    </row>
    <row r="2248" spans="1:32" x14ac:dyDescent="0.25">
      <c r="A2248" s="59">
        <v>2231</v>
      </c>
      <c r="B2248" s="60" t="s">
        <v>309</v>
      </c>
      <c r="C2248" s="61" t="s">
        <v>327</v>
      </c>
      <c r="D2248" s="62"/>
      <c r="E2248" s="62">
        <v>426</v>
      </c>
      <c r="F2248" s="62">
        <v>1995</v>
      </c>
      <c r="G2248" s="50">
        <v>264.05500000000001</v>
      </c>
      <c r="H2248" s="50">
        <v>248.46199999999999</v>
      </c>
      <c r="I2248" s="50">
        <v>232.05099999999999</v>
      </c>
      <c r="J2248" s="50">
        <v>199.87100000000001</v>
      </c>
      <c r="K2248" s="50">
        <v>169.53700000000001</v>
      </c>
      <c r="L2248" s="50">
        <v>135.917</v>
      </c>
      <c r="M2248" s="50">
        <v>99.751000000000005</v>
      </c>
      <c r="N2248" s="50">
        <v>81.465000000000003</v>
      </c>
      <c r="O2248" s="50">
        <v>71.043000000000006</v>
      </c>
      <c r="P2248" s="50">
        <v>57.279000000000003</v>
      </c>
      <c r="Q2248" s="50">
        <v>42.036999999999999</v>
      </c>
      <c r="R2248" s="50">
        <v>43.761000000000003</v>
      </c>
      <c r="S2248" s="50">
        <v>41.277000000000001</v>
      </c>
      <c r="T2248" s="50">
        <v>29.783000000000001</v>
      </c>
      <c r="U2248" s="50">
        <v>22.276</v>
      </c>
      <c r="V2248" s="50">
        <v>13.331</v>
      </c>
      <c r="W2248" s="50" t="s">
        <v>311</v>
      </c>
      <c r="X2248" s="50">
        <v>6.5629999999999997</v>
      </c>
      <c r="Y2248" s="50">
        <v>2.3580000000000001</v>
      </c>
      <c r="Z2248" s="50">
        <v>0.47799999999999998</v>
      </c>
      <c r="AA2248" s="50">
        <v>5.8999999999999997E-2</v>
      </c>
      <c r="AB2248" s="50">
        <v>5.0000000000000001E-3</v>
      </c>
      <c r="AC2248" s="50" t="str">
        <f t="shared" si="145"/>
        <v>Lesotho-1995</v>
      </c>
      <c r="AD2248" s="51">
        <f t="shared" si="146"/>
        <v>941.9380000000001</v>
      </c>
      <c r="AE2248" s="15">
        <f t="shared" si="147"/>
        <v>0.86993092963655749</v>
      </c>
      <c r="AF2248">
        <f t="shared" si="148"/>
        <v>4.4383476845027539E-2</v>
      </c>
    </row>
    <row r="2249" spans="1:32" x14ac:dyDescent="0.25">
      <c r="A2249" s="59">
        <v>2232</v>
      </c>
      <c r="B2249" s="60" t="s">
        <v>309</v>
      </c>
      <c r="C2249" s="61" t="s">
        <v>328</v>
      </c>
      <c r="D2249" s="62"/>
      <c r="E2249" s="62">
        <v>454</v>
      </c>
      <c r="F2249" s="62">
        <v>1995</v>
      </c>
      <c r="G2249" s="50">
        <v>1834.6369999999999</v>
      </c>
      <c r="H2249" s="50">
        <v>1515.499</v>
      </c>
      <c r="I2249" s="50">
        <v>1214.057</v>
      </c>
      <c r="J2249" s="50">
        <v>1046.8510000000001</v>
      </c>
      <c r="K2249" s="50">
        <v>880.68200000000002</v>
      </c>
      <c r="L2249" s="50">
        <v>727.56100000000004</v>
      </c>
      <c r="M2249" s="50">
        <v>587.31100000000004</v>
      </c>
      <c r="N2249" s="50">
        <v>469.03699999999998</v>
      </c>
      <c r="O2249" s="50">
        <v>369.25200000000001</v>
      </c>
      <c r="P2249" s="50">
        <v>338.29199999999997</v>
      </c>
      <c r="Q2249" s="50">
        <v>266.76299999999998</v>
      </c>
      <c r="R2249" s="50">
        <v>203.21299999999999</v>
      </c>
      <c r="S2249" s="50">
        <v>156.53899999999999</v>
      </c>
      <c r="T2249" s="50">
        <v>121.491</v>
      </c>
      <c r="U2249" s="50">
        <v>88.942999999999998</v>
      </c>
      <c r="V2249" s="50">
        <v>58.484000000000002</v>
      </c>
      <c r="W2249" s="50" t="s">
        <v>311</v>
      </c>
      <c r="X2249" s="50">
        <v>24.3</v>
      </c>
      <c r="Y2249" s="50">
        <v>5.5110000000000001</v>
      </c>
      <c r="Z2249" s="50">
        <v>0.629</v>
      </c>
      <c r="AA2249" s="50">
        <v>3.5000000000000003E-2</v>
      </c>
      <c r="AB2249" s="50">
        <v>1E-3</v>
      </c>
      <c r="AC2249" s="50" t="str">
        <f t="shared" si="145"/>
        <v>Malawi-1995</v>
      </c>
      <c r="AD2249" s="51">
        <f t="shared" si="146"/>
        <v>5045.5009999999993</v>
      </c>
      <c r="AE2249" s="15">
        <f t="shared" si="147"/>
        <v>0.9639453049360216</v>
      </c>
      <c r="AF2249">
        <f t="shared" si="148"/>
        <v>3.1155414522044102E-2</v>
      </c>
    </row>
    <row r="2250" spans="1:32" x14ac:dyDescent="0.25">
      <c r="A2250" s="59">
        <v>2233</v>
      </c>
      <c r="B2250" s="60" t="s">
        <v>309</v>
      </c>
      <c r="C2250" s="61" t="s">
        <v>329</v>
      </c>
      <c r="D2250" s="62"/>
      <c r="E2250" s="62">
        <v>466</v>
      </c>
      <c r="F2250" s="62">
        <v>1995</v>
      </c>
      <c r="G2250" s="50">
        <v>1805.405</v>
      </c>
      <c r="H2250" s="50">
        <v>1429.2090000000001</v>
      </c>
      <c r="I2250" s="50">
        <v>1244.6310000000001</v>
      </c>
      <c r="J2250" s="50">
        <v>1063.7950000000001</v>
      </c>
      <c r="K2250" s="50">
        <v>862.65099999999995</v>
      </c>
      <c r="L2250" s="50">
        <v>654.10599999999999</v>
      </c>
      <c r="M2250" s="50">
        <v>496.78</v>
      </c>
      <c r="N2250" s="50">
        <v>407.99200000000002</v>
      </c>
      <c r="O2250" s="50">
        <v>358.21300000000002</v>
      </c>
      <c r="P2250" s="50">
        <v>283.16800000000001</v>
      </c>
      <c r="Q2250" s="50">
        <v>263.3</v>
      </c>
      <c r="R2250" s="50">
        <v>207.89500000000001</v>
      </c>
      <c r="S2250" s="50">
        <v>176.625</v>
      </c>
      <c r="T2250" s="50">
        <v>147.14099999999999</v>
      </c>
      <c r="U2250" s="50">
        <v>108.502</v>
      </c>
      <c r="V2250" s="50">
        <v>64.475999999999999</v>
      </c>
      <c r="W2250" s="50" t="s">
        <v>311</v>
      </c>
      <c r="X2250" s="50">
        <v>24.756</v>
      </c>
      <c r="Y2250" s="50">
        <v>5.2409999999999997</v>
      </c>
      <c r="Z2250" s="50">
        <v>0.54</v>
      </c>
      <c r="AA2250" s="50">
        <v>2.4E-2</v>
      </c>
      <c r="AB2250" s="50">
        <v>0</v>
      </c>
      <c r="AC2250" s="50" t="str">
        <f t="shared" si="145"/>
        <v>Mali-1995</v>
      </c>
      <c r="AD2250" s="51">
        <f t="shared" si="146"/>
        <v>4774.5250000000005</v>
      </c>
      <c r="AE2250" s="15">
        <f t="shared" si="147"/>
        <v>1.0116032484906874</v>
      </c>
      <c r="AF2250">
        <f t="shared" si="148"/>
        <v>3.7895906209036975E-2</v>
      </c>
    </row>
    <row r="2251" spans="1:32" x14ac:dyDescent="0.25">
      <c r="A2251" s="59">
        <v>2234</v>
      </c>
      <c r="B2251" s="60" t="s">
        <v>309</v>
      </c>
      <c r="C2251" s="61" t="s">
        <v>330</v>
      </c>
      <c r="D2251" s="62"/>
      <c r="E2251" s="62">
        <v>496</v>
      </c>
      <c r="F2251" s="62">
        <v>1995</v>
      </c>
      <c r="G2251" s="50">
        <v>282.07100000000003</v>
      </c>
      <c r="H2251" s="50">
        <v>324.61200000000002</v>
      </c>
      <c r="I2251" s="50">
        <v>280.90899999999999</v>
      </c>
      <c r="J2251" s="50">
        <v>248.40199999999999</v>
      </c>
      <c r="K2251" s="50">
        <v>231.78700000000001</v>
      </c>
      <c r="L2251" s="50">
        <v>201.28800000000001</v>
      </c>
      <c r="M2251" s="50">
        <v>180.15299999999999</v>
      </c>
      <c r="N2251" s="50">
        <v>131.797</v>
      </c>
      <c r="O2251" s="50">
        <v>98.16</v>
      </c>
      <c r="P2251" s="50">
        <v>68.269000000000005</v>
      </c>
      <c r="Q2251" s="50">
        <v>62.366</v>
      </c>
      <c r="R2251" s="50">
        <v>53.832999999999998</v>
      </c>
      <c r="S2251" s="50">
        <v>47.067999999999998</v>
      </c>
      <c r="T2251" s="50">
        <v>35.616999999999997</v>
      </c>
      <c r="U2251" s="50">
        <v>24.164999999999999</v>
      </c>
      <c r="V2251" s="50">
        <v>17.201000000000001</v>
      </c>
      <c r="W2251" s="50" t="s">
        <v>311</v>
      </c>
      <c r="X2251" s="50">
        <v>7.1760000000000002</v>
      </c>
      <c r="Y2251" s="50">
        <v>2.6960000000000002</v>
      </c>
      <c r="Z2251" s="50">
        <v>0.42499999999999999</v>
      </c>
      <c r="AA2251" s="50">
        <v>4.2000000000000003E-2</v>
      </c>
      <c r="AB2251" s="50">
        <v>2E-3</v>
      </c>
      <c r="AC2251" s="50" t="str">
        <f t="shared" si="145"/>
        <v>Mongolia-1995</v>
      </c>
      <c r="AD2251" s="51">
        <f t="shared" si="146"/>
        <v>1323.123</v>
      </c>
      <c r="AE2251" s="15">
        <f t="shared" si="147"/>
        <v>0.73682945576488346</v>
      </c>
      <c r="AF2251">
        <f t="shared" si="148"/>
        <v>3.9500342649323852E-2</v>
      </c>
    </row>
    <row r="2252" spans="1:32" x14ac:dyDescent="0.25">
      <c r="A2252" s="59">
        <v>2235</v>
      </c>
      <c r="B2252" s="60" t="s">
        <v>309</v>
      </c>
      <c r="C2252" s="61" t="s">
        <v>331</v>
      </c>
      <c r="D2252" s="62"/>
      <c r="E2252" s="62">
        <v>524</v>
      </c>
      <c r="F2252" s="62">
        <v>1995</v>
      </c>
      <c r="G2252" s="50">
        <v>3350.5070000000001</v>
      </c>
      <c r="H2252" s="50">
        <v>2948.4650000000001</v>
      </c>
      <c r="I2252" s="50">
        <v>2596.33</v>
      </c>
      <c r="J2252" s="50">
        <v>2266.8110000000001</v>
      </c>
      <c r="K2252" s="50">
        <v>1936.3230000000001</v>
      </c>
      <c r="L2252" s="50">
        <v>1607.3520000000001</v>
      </c>
      <c r="M2252" s="50">
        <v>1326.097</v>
      </c>
      <c r="N2252" s="50">
        <v>1156.9590000000001</v>
      </c>
      <c r="O2252" s="50">
        <v>1026.153</v>
      </c>
      <c r="P2252" s="50">
        <v>746.00199999999995</v>
      </c>
      <c r="Q2252" s="50">
        <v>666.56200000000001</v>
      </c>
      <c r="R2252" s="50">
        <v>555.423</v>
      </c>
      <c r="S2252" s="50">
        <v>437.30200000000002</v>
      </c>
      <c r="T2252" s="50">
        <v>339.23200000000003</v>
      </c>
      <c r="U2252" s="50">
        <v>229.697</v>
      </c>
      <c r="V2252" s="50">
        <v>128.488</v>
      </c>
      <c r="W2252" s="50" t="s">
        <v>311</v>
      </c>
      <c r="X2252" s="50">
        <v>57.348999999999997</v>
      </c>
      <c r="Y2252" s="50">
        <v>17.687999999999999</v>
      </c>
      <c r="Z2252" s="50">
        <v>3.294</v>
      </c>
      <c r="AA2252" s="50">
        <v>0.33</v>
      </c>
      <c r="AB2252" s="50">
        <v>0.02</v>
      </c>
      <c r="AC2252" s="50" t="str">
        <f t="shared" si="145"/>
        <v>Nepal-1995</v>
      </c>
      <c r="AD2252" s="51">
        <f t="shared" si="146"/>
        <v>11724.984</v>
      </c>
      <c r="AE2252" s="15">
        <f t="shared" si="147"/>
        <v>0.8248540040651654</v>
      </c>
      <c r="AF2252">
        <f t="shared" si="148"/>
        <v>3.7637596297160972E-2</v>
      </c>
    </row>
    <row r="2253" spans="1:32" x14ac:dyDescent="0.25">
      <c r="A2253" s="59">
        <v>2236</v>
      </c>
      <c r="B2253" s="60" t="s">
        <v>309</v>
      </c>
      <c r="C2253" s="61" t="s">
        <v>332</v>
      </c>
      <c r="D2253" s="62"/>
      <c r="E2253" s="62">
        <v>562</v>
      </c>
      <c r="F2253" s="62">
        <v>1995</v>
      </c>
      <c r="G2253" s="50">
        <v>1914.6759999999999</v>
      </c>
      <c r="H2253" s="50">
        <v>1425.0809999999999</v>
      </c>
      <c r="I2253" s="50">
        <v>1217.248</v>
      </c>
      <c r="J2253" s="50">
        <v>986.13400000000001</v>
      </c>
      <c r="K2253" s="50">
        <v>707.87699999999995</v>
      </c>
      <c r="L2253" s="50">
        <v>586.16899999999998</v>
      </c>
      <c r="M2253" s="50">
        <v>593.59500000000003</v>
      </c>
      <c r="N2253" s="50">
        <v>491.48500000000001</v>
      </c>
      <c r="O2253" s="50">
        <v>390.50900000000001</v>
      </c>
      <c r="P2253" s="50">
        <v>323.45</v>
      </c>
      <c r="Q2253" s="50">
        <v>263.19600000000003</v>
      </c>
      <c r="R2253" s="50">
        <v>198.184</v>
      </c>
      <c r="S2253" s="50">
        <v>150.32</v>
      </c>
      <c r="T2253" s="50">
        <v>109.357</v>
      </c>
      <c r="U2253" s="50">
        <v>69.335999999999999</v>
      </c>
      <c r="V2253" s="50">
        <v>34.817999999999998</v>
      </c>
      <c r="W2253" s="50" t="s">
        <v>311</v>
      </c>
      <c r="X2253" s="50">
        <v>12.765000000000001</v>
      </c>
      <c r="Y2253" s="50">
        <v>2.8130000000000002</v>
      </c>
      <c r="Z2253" s="50">
        <v>0.30399999999999999</v>
      </c>
      <c r="AA2253" s="50">
        <v>1.6E-2</v>
      </c>
      <c r="AB2253" s="50">
        <v>0</v>
      </c>
      <c r="AC2253" s="50" t="str">
        <f t="shared" si="145"/>
        <v>Niger-1995</v>
      </c>
      <c r="AD2253" s="51">
        <f t="shared" si="146"/>
        <v>4690.9189999999999</v>
      </c>
      <c r="AE2253" s="15">
        <f t="shared" si="147"/>
        <v>1.0203574182372366</v>
      </c>
      <c r="AF2253">
        <f t="shared" si="148"/>
        <v>2.4806540365167357E-2</v>
      </c>
    </row>
    <row r="2254" spans="1:32" x14ac:dyDescent="0.25">
      <c r="A2254" s="59">
        <v>2237</v>
      </c>
      <c r="B2254" s="60" t="s">
        <v>309</v>
      </c>
      <c r="C2254" s="61" t="s">
        <v>333</v>
      </c>
      <c r="D2254" s="62"/>
      <c r="E2254" s="62">
        <v>600</v>
      </c>
      <c r="F2254" s="62">
        <v>1995</v>
      </c>
      <c r="G2254" s="50">
        <v>684.09500000000003</v>
      </c>
      <c r="H2254" s="50">
        <v>647.02300000000002</v>
      </c>
      <c r="I2254" s="50">
        <v>584.75099999999998</v>
      </c>
      <c r="J2254" s="50">
        <v>490.32799999999997</v>
      </c>
      <c r="K2254" s="50">
        <v>409.38299999999998</v>
      </c>
      <c r="L2254" s="50">
        <v>369.76</v>
      </c>
      <c r="M2254" s="50">
        <v>320.19799999999998</v>
      </c>
      <c r="N2254" s="50">
        <v>276.07900000000001</v>
      </c>
      <c r="O2254" s="50">
        <v>236.559</v>
      </c>
      <c r="P2254" s="50">
        <v>183.39400000000001</v>
      </c>
      <c r="Q2254" s="50">
        <v>144.28100000000001</v>
      </c>
      <c r="R2254" s="50">
        <v>119.32599999999999</v>
      </c>
      <c r="S2254" s="50">
        <v>89.563999999999993</v>
      </c>
      <c r="T2254" s="50">
        <v>78.962000000000003</v>
      </c>
      <c r="U2254" s="50">
        <v>57.207999999999998</v>
      </c>
      <c r="V2254" s="50">
        <v>38.087000000000003</v>
      </c>
      <c r="W2254" s="50" t="s">
        <v>311</v>
      </c>
      <c r="X2254" s="50">
        <v>20.838000000000001</v>
      </c>
      <c r="Y2254" s="50">
        <v>8.3059999999999992</v>
      </c>
      <c r="Z2254" s="50">
        <v>2.27</v>
      </c>
      <c r="AA2254" s="50">
        <v>0.39300000000000002</v>
      </c>
      <c r="AB2254" s="50">
        <v>4.4999999999999998E-2</v>
      </c>
      <c r="AC2254" s="50" t="str">
        <f t="shared" si="145"/>
        <v>Paraguay-1995</v>
      </c>
      <c r="AD2254" s="51">
        <f t="shared" si="146"/>
        <v>2638.8719999999998</v>
      </c>
      <c r="AE2254" s="15">
        <f t="shared" si="147"/>
        <v>0.80412312533537067</v>
      </c>
      <c r="AF2254">
        <f t="shared" si="148"/>
        <v>4.5251530218732516E-2</v>
      </c>
    </row>
    <row r="2255" spans="1:32" x14ac:dyDescent="0.25">
      <c r="A2255" s="59">
        <v>2238</v>
      </c>
      <c r="B2255" s="60" t="s">
        <v>309</v>
      </c>
      <c r="C2255" s="61" t="s">
        <v>334</v>
      </c>
      <c r="D2255" s="62">
        <v>2</v>
      </c>
      <c r="E2255" s="62">
        <v>498</v>
      </c>
      <c r="F2255" s="62">
        <v>1995</v>
      </c>
      <c r="G2255" s="50">
        <v>328.15100000000001</v>
      </c>
      <c r="H2255" s="50">
        <v>418.19900000000001</v>
      </c>
      <c r="I2255" s="50">
        <v>407.90100000000001</v>
      </c>
      <c r="J2255" s="50">
        <v>365.50099999999998</v>
      </c>
      <c r="K2255" s="50">
        <v>319.05</v>
      </c>
      <c r="L2255" s="50">
        <v>278.49900000000002</v>
      </c>
      <c r="M2255" s="50">
        <v>328.24900000000002</v>
      </c>
      <c r="N2255" s="50">
        <v>360.399</v>
      </c>
      <c r="O2255" s="50">
        <v>327.25</v>
      </c>
      <c r="P2255" s="50">
        <v>237.2</v>
      </c>
      <c r="Q2255" s="50">
        <v>187.5</v>
      </c>
      <c r="R2255" s="50">
        <v>212.84899999999999</v>
      </c>
      <c r="S2255" s="50">
        <v>177.35</v>
      </c>
      <c r="T2255" s="50">
        <v>162.751</v>
      </c>
      <c r="U2255" s="50">
        <v>115.7</v>
      </c>
      <c r="V2255" s="50">
        <v>55.652999999999999</v>
      </c>
      <c r="W2255" s="50" t="s">
        <v>311</v>
      </c>
      <c r="X2255" s="50">
        <v>36.444000000000003</v>
      </c>
      <c r="Y2255" s="50">
        <v>15.33</v>
      </c>
      <c r="Z2255" s="50">
        <v>4.4329999999999998</v>
      </c>
      <c r="AA2255" s="50">
        <v>0.61499999999999999</v>
      </c>
      <c r="AB2255" s="50">
        <v>5.8000000000000003E-2</v>
      </c>
      <c r="AC2255" s="50" t="str">
        <f t="shared" si="145"/>
        <v>Republic of Moldova-1995</v>
      </c>
      <c r="AD2255" s="51">
        <f t="shared" si="146"/>
        <v>2793.8469999999998</v>
      </c>
      <c r="AE2255" s="15">
        <f t="shared" si="147"/>
        <v>0.55308504724847141</v>
      </c>
      <c r="AF2255">
        <f t="shared" si="148"/>
        <v>9.9030976434728829E-2</v>
      </c>
    </row>
    <row r="2256" spans="1:32" x14ac:dyDescent="0.25">
      <c r="A2256" s="59">
        <v>2239</v>
      </c>
      <c r="B2256" s="60" t="s">
        <v>309</v>
      </c>
      <c r="C2256" s="61" t="s">
        <v>335</v>
      </c>
      <c r="D2256" s="62"/>
      <c r="E2256" s="62">
        <v>646</v>
      </c>
      <c r="F2256" s="62">
        <v>1995</v>
      </c>
      <c r="G2256" s="50">
        <v>743.245</v>
      </c>
      <c r="H2256" s="50">
        <v>917.36500000000001</v>
      </c>
      <c r="I2256" s="50">
        <v>896.86400000000003</v>
      </c>
      <c r="J2256" s="50">
        <v>720</v>
      </c>
      <c r="K2256" s="50">
        <v>559.28599999999994</v>
      </c>
      <c r="L2256" s="50">
        <v>465.19600000000003</v>
      </c>
      <c r="M2256" s="50">
        <v>399.29199999999997</v>
      </c>
      <c r="N2256" s="50">
        <v>336.44799999999998</v>
      </c>
      <c r="O2256" s="50">
        <v>249.08799999999999</v>
      </c>
      <c r="P2256" s="50">
        <v>190.96799999999999</v>
      </c>
      <c r="Q2256" s="50">
        <v>131.709</v>
      </c>
      <c r="R2256" s="50">
        <v>96.078000000000003</v>
      </c>
      <c r="S2256" s="50">
        <v>94.575000000000003</v>
      </c>
      <c r="T2256" s="50">
        <v>67.929000000000002</v>
      </c>
      <c r="U2256" s="50">
        <v>35.268999999999998</v>
      </c>
      <c r="V2256" s="50">
        <v>18.076000000000001</v>
      </c>
      <c r="W2256" s="50" t="s">
        <v>311</v>
      </c>
      <c r="X2256" s="50">
        <v>4.2519999999999998</v>
      </c>
      <c r="Y2256" s="50">
        <v>2.0059999999999998</v>
      </c>
      <c r="Z2256" s="50">
        <v>0.36799999999999999</v>
      </c>
      <c r="AA2256" s="50">
        <v>5.7000000000000002E-2</v>
      </c>
      <c r="AB2256" s="50">
        <v>7.0000000000000001E-3</v>
      </c>
      <c r="AC2256" s="50" t="str">
        <f t="shared" si="145"/>
        <v>Rwanda-1995</v>
      </c>
      <c r="AD2256" s="51">
        <f t="shared" si="146"/>
        <v>3242.6399999999994</v>
      </c>
      <c r="AE2256" s="15">
        <f t="shared" si="147"/>
        <v>0.82816408852046486</v>
      </c>
      <c r="AF2256">
        <f t="shared" si="148"/>
        <v>2.2062324981888284E-2</v>
      </c>
    </row>
    <row r="2257" spans="1:32" x14ac:dyDescent="0.25">
      <c r="A2257" s="59">
        <v>2240</v>
      </c>
      <c r="B2257" s="60" t="s">
        <v>309</v>
      </c>
      <c r="C2257" s="61" t="s">
        <v>336</v>
      </c>
      <c r="D2257" s="62"/>
      <c r="E2257" s="62">
        <v>728</v>
      </c>
      <c r="F2257" s="62">
        <v>1995</v>
      </c>
      <c r="G2257" s="50">
        <v>989.87099999999998</v>
      </c>
      <c r="H2257" s="50">
        <v>794.89200000000005</v>
      </c>
      <c r="I2257" s="50">
        <v>643.59900000000005</v>
      </c>
      <c r="J2257" s="50">
        <v>560.87900000000002</v>
      </c>
      <c r="K2257" s="50">
        <v>480.78300000000002</v>
      </c>
      <c r="L2257" s="50">
        <v>408.51600000000002</v>
      </c>
      <c r="M2257" s="50">
        <v>334.447</v>
      </c>
      <c r="N2257" s="50">
        <v>268.72500000000002</v>
      </c>
      <c r="O2257" s="50">
        <v>207.965</v>
      </c>
      <c r="P2257" s="50">
        <v>202.392</v>
      </c>
      <c r="Q2257" s="50">
        <v>171.05699999999999</v>
      </c>
      <c r="R2257" s="50">
        <v>136.01599999999999</v>
      </c>
      <c r="S2257" s="50">
        <v>103.848</v>
      </c>
      <c r="T2257" s="50">
        <v>72.704999999999998</v>
      </c>
      <c r="U2257" s="50">
        <v>46.012</v>
      </c>
      <c r="V2257" s="50">
        <v>24.381</v>
      </c>
      <c r="W2257" s="50" t="s">
        <v>311</v>
      </c>
      <c r="X2257" s="50">
        <v>10.108000000000001</v>
      </c>
      <c r="Y2257" s="50">
        <v>2.8029999999999999</v>
      </c>
      <c r="Z2257" s="50">
        <v>0.47199999999999998</v>
      </c>
      <c r="AA2257" s="50">
        <v>4.4999999999999998E-2</v>
      </c>
      <c r="AB2257" s="50">
        <v>3.0000000000000001E-3</v>
      </c>
      <c r="AC2257" s="50" t="str">
        <f t="shared" si="145"/>
        <v>South Sudan-1995</v>
      </c>
      <c r="AD2257" s="51">
        <f t="shared" si="146"/>
        <v>2874.6279999999997</v>
      </c>
      <c r="AE2257" s="15">
        <f t="shared" si="147"/>
        <v>0.89920887154790141</v>
      </c>
      <c r="AF2257">
        <f t="shared" si="148"/>
        <v>2.9517121472980339E-2</v>
      </c>
    </row>
    <row r="2258" spans="1:32" x14ac:dyDescent="0.25">
      <c r="A2258" s="59">
        <v>2241</v>
      </c>
      <c r="B2258" s="60" t="s">
        <v>309</v>
      </c>
      <c r="C2258" s="61" t="s">
        <v>337</v>
      </c>
      <c r="D2258" s="62"/>
      <c r="E2258" s="62">
        <v>748</v>
      </c>
      <c r="F2258" s="62">
        <v>1995</v>
      </c>
      <c r="G2258" s="50">
        <v>162.79599999999999</v>
      </c>
      <c r="H2258" s="50">
        <v>156.82900000000001</v>
      </c>
      <c r="I2258" s="50">
        <v>134.065</v>
      </c>
      <c r="J2258" s="50">
        <v>106.26900000000001</v>
      </c>
      <c r="K2258" s="50">
        <v>82.569000000000003</v>
      </c>
      <c r="L2258" s="50">
        <v>64.944999999999993</v>
      </c>
      <c r="M2258" s="50">
        <v>52.54</v>
      </c>
      <c r="N2258" s="50">
        <v>44.148000000000003</v>
      </c>
      <c r="O2258" s="50">
        <v>37.204000000000001</v>
      </c>
      <c r="P2258" s="50">
        <v>31.167000000000002</v>
      </c>
      <c r="Q2258" s="50">
        <v>24.716000000000001</v>
      </c>
      <c r="R2258" s="50">
        <v>20.736000000000001</v>
      </c>
      <c r="S2258" s="50">
        <v>15.775</v>
      </c>
      <c r="T2258" s="50">
        <v>11.324</v>
      </c>
      <c r="U2258" s="50">
        <v>7.9489999999999998</v>
      </c>
      <c r="V2258" s="50">
        <v>4.7590000000000003</v>
      </c>
      <c r="W2258" s="50" t="s">
        <v>311</v>
      </c>
      <c r="X2258" s="50">
        <v>2.1520000000000001</v>
      </c>
      <c r="Y2258" s="50">
        <v>0.69299999999999995</v>
      </c>
      <c r="Z2258" s="50">
        <v>0.14000000000000001</v>
      </c>
      <c r="AA2258" s="50">
        <v>1.4999999999999999E-2</v>
      </c>
      <c r="AB2258" s="50">
        <v>1E-3</v>
      </c>
      <c r="AC2258" s="50" t="str">
        <f t="shared" si="145"/>
        <v>Swaziland-1995</v>
      </c>
      <c r="AD2258" s="51">
        <f t="shared" si="146"/>
        <v>480.06900000000007</v>
      </c>
      <c r="AE2258" s="15">
        <f t="shared" si="147"/>
        <v>1.0013623041687756</v>
      </c>
      <c r="AF2258">
        <f t="shared" si="148"/>
        <v>2.8950724972931996E-2</v>
      </c>
    </row>
    <row r="2259" spans="1:32" x14ac:dyDescent="0.25">
      <c r="A2259" s="59">
        <v>2242</v>
      </c>
      <c r="B2259" s="60" t="s">
        <v>309</v>
      </c>
      <c r="C2259" s="61" t="s">
        <v>338</v>
      </c>
      <c r="D2259" s="62"/>
      <c r="E2259" s="62">
        <v>762</v>
      </c>
      <c r="F2259" s="62">
        <v>1995</v>
      </c>
      <c r="G2259" s="50">
        <v>922.67</v>
      </c>
      <c r="H2259" s="50">
        <v>893.83199999999999</v>
      </c>
      <c r="I2259" s="50">
        <v>735.91200000000003</v>
      </c>
      <c r="J2259" s="50">
        <v>585.36800000000005</v>
      </c>
      <c r="K2259" s="50">
        <v>495.53399999999999</v>
      </c>
      <c r="L2259" s="50">
        <v>426.5</v>
      </c>
      <c r="M2259" s="50">
        <v>388.649</v>
      </c>
      <c r="N2259" s="50">
        <v>326.33999999999997</v>
      </c>
      <c r="O2259" s="50">
        <v>243.846</v>
      </c>
      <c r="P2259" s="50">
        <v>147.816</v>
      </c>
      <c r="Q2259" s="50">
        <v>110.01600000000001</v>
      </c>
      <c r="R2259" s="50">
        <v>148.97800000000001</v>
      </c>
      <c r="S2259" s="50">
        <v>116.735</v>
      </c>
      <c r="T2259" s="50">
        <v>101.917</v>
      </c>
      <c r="U2259" s="50">
        <v>56.771000000000001</v>
      </c>
      <c r="V2259" s="50">
        <v>28.835000000000001</v>
      </c>
      <c r="W2259" s="50" t="s">
        <v>311</v>
      </c>
      <c r="X2259" s="50">
        <v>16.920999999999999</v>
      </c>
      <c r="Y2259" s="50">
        <v>11.212</v>
      </c>
      <c r="Z2259" s="50">
        <v>5.4249999999999998</v>
      </c>
      <c r="AA2259" s="50">
        <v>1.2110000000000001</v>
      </c>
      <c r="AB2259" s="50">
        <v>0.224</v>
      </c>
      <c r="AC2259" s="50" t="str">
        <f t="shared" ref="AC2259:AC2322" si="149">C2259&amp;"-"&amp;F2259</f>
        <v>Tajikistan-1995</v>
      </c>
      <c r="AD2259" s="51">
        <f t="shared" ref="AD2259:AD2322" si="150">SUM(J2259:S2259)</f>
        <v>2989.7820000000002</v>
      </c>
      <c r="AE2259" s="15">
        <f t="shared" ref="AE2259:AE2322" si="151">IF(W2259="…",SUM(G2259:I2259,T2259:V2259,X2259:AB2259)/SUM(J2259:S2259),SUM(G2259:I2259,T2259:W2259)/SUM(J2259:S2259))</f>
        <v>0.92813790436894716</v>
      </c>
      <c r="AF2259">
        <f t="shared" ref="AF2259:AF2322" si="152">IF(W2259="…",SUM(T2259:V2259,X2259:AB2259)/SUM(G2259:S2259),SUM(T2259:W2259)/SUM(G2259:S2259))</f>
        <v>4.0149428132819562E-2</v>
      </c>
    </row>
    <row r="2260" spans="1:32" x14ac:dyDescent="0.25">
      <c r="A2260" s="59">
        <v>2243</v>
      </c>
      <c r="B2260" s="60" t="s">
        <v>309</v>
      </c>
      <c r="C2260" s="61" t="s">
        <v>339</v>
      </c>
      <c r="D2260" s="62">
        <v>3</v>
      </c>
      <c r="E2260" s="62">
        <v>807</v>
      </c>
      <c r="F2260" s="62">
        <v>1995</v>
      </c>
      <c r="G2260" s="50">
        <v>158.21</v>
      </c>
      <c r="H2260" s="50">
        <v>167.648</v>
      </c>
      <c r="I2260" s="50">
        <v>172.15600000000001</v>
      </c>
      <c r="J2260" s="50">
        <v>163.79300000000001</v>
      </c>
      <c r="K2260" s="50">
        <v>153.95400000000001</v>
      </c>
      <c r="L2260" s="50">
        <v>154.08199999999999</v>
      </c>
      <c r="M2260" s="50">
        <v>149.708</v>
      </c>
      <c r="N2260" s="50">
        <v>148.11699999999999</v>
      </c>
      <c r="O2260" s="50">
        <v>144.685</v>
      </c>
      <c r="P2260" s="50">
        <v>112.91200000000001</v>
      </c>
      <c r="Q2260" s="50">
        <v>98.861999999999995</v>
      </c>
      <c r="R2260" s="50">
        <v>97.558000000000007</v>
      </c>
      <c r="S2260" s="50">
        <v>89.117000000000004</v>
      </c>
      <c r="T2260" s="50">
        <v>73.224999999999994</v>
      </c>
      <c r="U2260" s="50">
        <v>50.49</v>
      </c>
      <c r="V2260" s="50">
        <v>22.841000000000001</v>
      </c>
      <c r="W2260" s="50" t="s">
        <v>311</v>
      </c>
      <c r="X2260" s="50">
        <v>17.427</v>
      </c>
      <c r="Y2260" s="50">
        <v>6.7450000000000001</v>
      </c>
      <c r="Z2260" s="50">
        <v>1.5229999999999999</v>
      </c>
      <c r="AA2260" s="50">
        <v>0.186</v>
      </c>
      <c r="AB2260" s="50">
        <v>1.2999999999999999E-2</v>
      </c>
      <c r="AC2260" s="50" t="str">
        <f t="shared" si="149"/>
        <v>TFYR Macedonia-1995</v>
      </c>
      <c r="AD2260" s="51">
        <f t="shared" si="150"/>
        <v>1312.788</v>
      </c>
      <c r="AE2260" s="15">
        <f t="shared" si="151"/>
        <v>0.51071764824175736</v>
      </c>
      <c r="AF2260">
        <f t="shared" si="152"/>
        <v>9.5234045467146616E-2</v>
      </c>
    </row>
    <row r="2261" spans="1:32" x14ac:dyDescent="0.25">
      <c r="A2261" s="59">
        <v>2244</v>
      </c>
      <c r="B2261" s="60" t="s">
        <v>309</v>
      </c>
      <c r="C2261" s="61" t="s">
        <v>340</v>
      </c>
      <c r="D2261" s="62"/>
      <c r="E2261" s="62">
        <v>795</v>
      </c>
      <c r="F2261" s="62">
        <v>1995</v>
      </c>
      <c r="G2261" s="50">
        <v>598.17600000000004</v>
      </c>
      <c r="H2261" s="50">
        <v>576.36300000000006</v>
      </c>
      <c r="I2261" s="50">
        <v>486.46699999999998</v>
      </c>
      <c r="J2261" s="50">
        <v>435.31400000000002</v>
      </c>
      <c r="K2261" s="50">
        <v>375.98099999999999</v>
      </c>
      <c r="L2261" s="50">
        <v>343.03100000000001</v>
      </c>
      <c r="M2261" s="50">
        <v>317.80399999999997</v>
      </c>
      <c r="N2261" s="50">
        <v>275.31200000000001</v>
      </c>
      <c r="O2261" s="50">
        <v>206.07499999999999</v>
      </c>
      <c r="P2261" s="50">
        <v>130.57599999999999</v>
      </c>
      <c r="Q2261" s="50">
        <v>88.325000000000003</v>
      </c>
      <c r="R2261" s="50">
        <v>114.998</v>
      </c>
      <c r="S2261" s="50">
        <v>86.784000000000006</v>
      </c>
      <c r="T2261" s="50">
        <v>77.905000000000001</v>
      </c>
      <c r="U2261" s="50">
        <v>44.465000000000003</v>
      </c>
      <c r="V2261" s="50">
        <v>24.57</v>
      </c>
      <c r="W2261" s="50" t="s">
        <v>311</v>
      </c>
      <c r="X2261" s="50">
        <v>16.491</v>
      </c>
      <c r="Y2261" s="50">
        <v>6.6870000000000003</v>
      </c>
      <c r="Z2261" s="50">
        <v>2.1240000000000001</v>
      </c>
      <c r="AA2261" s="50">
        <v>0.35099999999999998</v>
      </c>
      <c r="AB2261" s="50">
        <v>4.1000000000000002E-2</v>
      </c>
      <c r="AC2261" s="50" t="str">
        <f t="shared" si="149"/>
        <v>Turkmenistan-1995</v>
      </c>
      <c r="AD2261" s="51">
        <f t="shared" si="150"/>
        <v>2374.1999999999998</v>
      </c>
      <c r="AE2261" s="15">
        <f t="shared" si="151"/>
        <v>0.77231909695897571</v>
      </c>
      <c r="AF2261">
        <f t="shared" si="152"/>
        <v>4.2781954626356124E-2</v>
      </c>
    </row>
    <row r="2262" spans="1:32" x14ac:dyDescent="0.25">
      <c r="A2262" s="59">
        <v>2245</v>
      </c>
      <c r="B2262" s="60" t="s">
        <v>309</v>
      </c>
      <c r="C2262" s="61" t="s">
        <v>341</v>
      </c>
      <c r="D2262" s="62"/>
      <c r="E2262" s="62">
        <v>800</v>
      </c>
      <c r="F2262" s="62">
        <v>1995</v>
      </c>
      <c r="G2262" s="50">
        <v>4142.0469999999996</v>
      </c>
      <c r="H2262" s="50">
        <v>3254.4839999999999</v>
      </c>
      <c r="I2262" s="50">
        <v>2668.402</v>
      </c>
      <c r="J2262" s="50">
        <v>2202.1379999999999</v>
      </c>
      <c r="K2262" s="50">
        <v>1807.307</v>
      </c>
      <c r="L2262" s="50">
        <v>1465.538</v>
      </c>
      <c r="M2262" s="50">
        <v>1145.325</v>
      </c>
      <c r="N2262" s="50">
        <v>903.28899999999999</v>
      </c>
      <c r="O2262" s="50">
        <v>729.279</v>
      </c>
      <c r="P2262" s="50">
        <v>569.94500000000005</v>
      </c>
      <c r="Q2262" s="50">
        <v>459.57799999999997</v>
      </c>
      <c r="R2262" s="50">
        <v>340.214</v>
      </c>
      <c r="S2262" s="50">
        <v>318.20100000000002</v>
      </c>
      <c r="T2262" s="50">
        <v>237.73500000000001</v>
      </c>
      <c r="U2262" s="50">
        <v>159.672</v>
      </c>
      <c r="V2262" s="50">
        <v>89.938999999999993</v>
      </c>
      <c r="W2262" s="50" t="s">
        <v>311</v>
      </c>
      <c r="X2262" s="50">
        <v>40.625</v>
      </c>
      <c r="Y2262" s="50">
        <v>13.391</v>
      </c>
      <c r="Z2262" s="50">
        <v>2.819</v>
      </c>
      <c r="AA2262" s="50">
        <v>0.33900000000000002</v>
      </c>
      <c r="AB2262" s="50">
        <v>2.4E-2</v>
      </c>
      <c r="AC2262" s="50" t="str">
        <f t="shared" si="149"/>
        <v>Uganda-1995</v>
      </c>
      <c r="AD2262" s="51">
        <f t="shared" si="150"/>
        <v>9940.8139999999985</v>
      </c>
      <c r="AE2262" s="15">
        <f t="shared" si="151"/>
        <v>1.0672644111437957</v>
      </c>
      <c r="AF2262">
        <f t="shared" si="152"/>
        <v>2.721937851158469E-2</v>
      </c>
    </row>
    <row r="2263" spans="1:32" x14ac:dyDescent="0.25">
      <c r="A2263" s="59">
        <v>2246</v>
      </c>
      <c r="B2263" s="60" t="s">
        <v>309</v>
      </c>
      <c r="C2263" s="61" t="s">
        <v>342</v>
      </c>
      <c r="D2263" s="62"/>
      <c r="E2263" s="62">
        <v>860</v>
      </c>
      <c r="F2263" s="62">
        <v>1995</v>
      </c>
      <c r="G2263" s="50">
        <v>3292.2040000000002</v>
      </c>
      <c r="H2263" s="50">
        <v>3168.36</v>
      </c>
      <c r="I2263" s="50">
        <v>2731.3969999999999</v>
      </c>
      <c r="J2263" s="50">
        <v>2313.2060000000001</v>
      </c>
      <c r="K2263" s="50">
        <v>2012.511</v>
      </c>
      <c r="L2263" s="50">
        <v>1754.28</v>
      </c>
      <c r="M2263" s="50">
        <v>1749.9380000000001</v>
      </c>
      <c r="N2263" s="50">
        <v>1460.211</v>
      </c>
      <c r="O2263" s="50">
        <v>1102.6199999999999</v>
      </c>
      <c r="P2263" s="50">
        <v>609.59299999999996</v>
      </c>
      <c r="Q2263" s="50">
        <v>544.87199999999996</v>
      </c>
      <c r="R2263" s="50">
        <v>609.15</v>
      </c>
      <c r="S2263" s="50">
        <v>497.08300000000003</v>
      </c>
      <c r="T2263" s="50">
        <v>446.50099999999998</v>
      </c>
      <c r="U2263" s="50">
        <v>247.82</v>
      </c>
      <c r="V2263" s="50">
        <v>134.10599999999999</v>
      </c>
      <c r="W2263" s="50" t="s">
        <v>311</v>
      </c>
      <c r="X2263" s="50">
        <v>103.033</v>
      </c>
      <c r="Y2263" s="50">
        <v>51.448999999999998</v>
      </c>
      <c r="Z2263" s="50">
        <v>27.978999999999999</v>
      </c>
      <c r="AA2263" s="50">
        <v>5.8360000000000003</v>
      </c>
      <c r="AB2263" s="50">
        <v>1.115</v>
      </c>
      <c r="AC2263" s="50" t="str">
        <f t="shared" si="149"/>
        <v>Uzbekistan-1995</v>
      </c>
      <c r="AD2263" s="51">
        <f t="shared" si="150"/>
        <v>12653.464</v>
      </c>
      <c r="AE2263" s="15">
        <f t="shared" si="151"/>
        <v>0.80687786364271452</v>
      </c>
      <c r="AF2263">
        <f t="shared" si="152"/>
        <v>4.6592776290687865E-2</v>
      </c>
    </row>
    <row r="2264" spans="1:32" x14ac:dyDescent="0.25">
      <c r="A2264" s="59">
        <v>2247</v>
      </c>
      <c r="B2264" s="60" t="s">
        <v>309</v>
      </c>
      <c r="C2264" s="61" t="s">
        <v>343</v>
      </c>
      <c r="D2264" s="62"/>
      <c r="E2264" s="62">
        <v>894</v>
      </c>
      <c r="F2264" s="62">
        <v>1995</v>
      </c>
      <c r="G2264" s="50">
        <v>1670.7470000000001</v>
      </c>
      <c r="H2264" s="50">
        <v>1387.9269999999999</v>
      </c>
      <c r="I2264" s="50">
        <v>1200.778</v>
      </c>
      <c r="J2264" s="50">
        <v>1037.6500000000001</v>
      </c>
      <c r="K2264" s="50">
        <v>858.66899999999998</v>
      </c>
      <c r="L2264" s="50">
        <v>678.12300000000005</v>
      </c>
      <c r="M2264" s="50">
        <v>537.69200000000001</v>
      </c>
      <c r="N2264" s="50">
        <v>411.06900000000002</v>
      </c>
      <c r="O2264" s="50">
        <v>319.68200000000002</v>
      </c>
      <c r="P2264" s="50">
        <v>262.72699999999998</v>
      </c>
      <c r="Q2264" s="50">
        <v>215.148</v>
      </c>
      <c r="R2264" s="50">
        <v>175.142</v>
      </c>
      <c r="S2264" s="50">
        <v>138.53</v>
      </c>
      <c r="T2264" s="50">
        <v>103.55500000000001</v>
      </c>
      <c r="U2264" s="50">
        <v>70.725999999999999</v>
      </c>
      <c r="V2264" s="50">
        <v>41.212000000000003</v>
      </c>
      <c r="W2264" s="50" t="s">
        <v>311</v>
      </c>
      <c r="X2264" s="50">
        <v>19.492000000000001</v>
      </c>
      <c r="Y2264" s="50">
        <v>6.5990000000000002</v>
      </c>
      <c r="Z2264" s="50">
        <v>1.4219999999999999</v>
      </c>
      <c r="AA2264" s="50">
        <v>0.17499999999999999</v>
      </c>
      <c r="AB2264" s="50">
        <v>1.2E-2</v>
      </c>
      <c r="AC2264" s="50" t="str">
        <f t="shared" si="149"/>
        <v>Zambia-1995</v>
      </c>
      <c r="AD2264" s="51">
        <f t="shared" si="150"/>
        <v>4634.4319999999998</v>
      </c>
      <c r="AE2264" s="15">
        <f t="shared" si="151"/>
        <v>0.97156350551696535</v>
      </c>
      <c r="AF2264">
        <f t="shared" si="152"/>
        <v>2.734384662538886E-2</v>
      </c>
    </row>
    <row r="2265" spans="1:32" x14ac:dyDescent="0.25">
      <c r="A2265" s="59">
        <v>2248</v>
      </c>
      <c r="B2265" s="60" t="s">
        <v>309</v>
      </c>
      <c r="C2265" s="61" t="s">
        <v>346</v>
      </c>
      <c r="D2265" s="62"/>
      <c r="E2265" s="62">
        <v>716</v>
      </c>
      <c r="F2265" s="62">
        <v>1995</v>
      </c>
      <c r="G2265" s="50">
        <v>1780.902</v>
      </c>
      <c r="H2265" s="50">
        <v>1691.7550000000001</v>
      </c>
      <c r="I2265" s="50">
        <v>1587.6010000000001</v>
      </c>
      <c r="J2265" s="50">
        <v>1353.634</v>
      </c>
      <c r="K2265" s="50">
        <v>1083.1289999999999</v>
      </c>
      <c r="L2265" s="50">
        <v>864.70799999999997</v>
      </c>
      <c r="M2265" s="50">
        <v>703.86300000000006</v>
      </c>
      <c r="N2265" s="50">
        <v>551.18399999999997</v>
      </c>
      <c r="O2265" s="50">
        <v>430.80399999999997</v>
      </c>
      <c r="P2265" s="50">
        <v>284.67899999999997</v>
      </c>
      <c r="Q2265" s="50">
        <v>259.07600000000002</v>
      </c>
      <c r="R2265" s="50">
        <v>208.136</v>
      </c>
      <c r="S2265" s="50">
        <v>171.31899999999999</v>
      </c>
      <c r="T2265" s="50">
        <v>138.19499999999999</v>
      </c>
      <c r="U2265" s="50">
        <v>95.843000000000004</v>
      </c>
      <c r="V2265" s="50">
        <v>67.441999999999993</v>
      </c>
      <c r="W2265" s="50" t="s">
        <v>311</v>
      </c>
      <c r="X2265" s="50">
        <v>32.020000000000003</v>
      </c>
      <c r="Y2265" s="50">
        <v>12.366</v>
      </c>
      <c r="Z2265" s="50">
        <v>3.1989999999999998</v>
      </c>
      <c r="AA2265" s="50">
        <v>0.45500000000000002</v>
      </c>
      <c r="AB2265" s="50">
        <v>3.5999999999999997E-2</v>
      </c>
      <c r="AC2265" s="50" t="str">
        <f t="shared" si="149"/>
        <v>Zimbabwe-1995</v>
      </c>
      <c r="AD2265" s="51">
        <f t="shared" si="150"/>
        <v>5910.5320000000011</v>
      </c>
      <c r="AE2265" s="15">
        <f t="shared" si="151"/>
        <v>0.91528376802629585</v>
      </c>
      <c r="AF2265">
        <f t="shared" si="152"/>
        <v>3.1862427409511986E-2</v>
      </c>
    </row>
    <row r="2266" spans="1:32" x14ac:dyDescent="0.25">
      <c r="A2266" s="54">
        <v>2249</v>
      </c>
      <c r="B2266" s="55" t="s">
        <v>309</v>
      </c>
      <c r="C2266" s="56" t="s">
        <v>347</v>
      </c>
      <c r="D2266" s="57"/>
      <c r="E2266" s="57">
        <v>1674</v>
      </c>
      <c r="F2266" s="57">
        <v>1995</v>
      </c>
      <c r="G2266" s="58">
        <v>3753.3270000000002</v>
      </c>
      <c r="H2266" s="58">
        <v>4128.7650000000003</v>
      </c>
      <c r="I2266" s="58">
        <v>4274.7430000000004</v>
      </c>
      <c r="J2266" s="58">
        <v>4638.4030000000002</v>
      </c>
      <c r="K2266" s="58">
        <v>4533.4480000000003</v>
      </c>
      <c r="L2266" s="58">
        <v>4394.3590000000004</v>
      </c>
      <c r="M2266" s="58">
        <v>4512.223</v>
      </c>
      <c r="N2266" s="58">
        <v>4623.8999999999996</v>
      </c>
      <c r="O2266" s="58">
        <v>4639.7920000000004</v>
      </c>
      <c r="P2266" s="58">
        <v>4170.8119999999999</v>
      </c>
      <c r="Q2266" s="58">
        <v>3494.2660000000001</v>
      </c>
      <c r="R2266" s="58">
        <v>3257.1990000000001</v>
      </c>
      <c r="S2266" s="58">
        <v>3098.252</v>
      </c>
      <c r="T2266" s="58">
        <v>2898.4690000000001</v>
      </c>
      <c r="U2266" s="58">
        <v>2395.194</v>
      </c>
      <c r="V2266" s="58">
        <v>1122.6659999999999</v>
      </c>
      <c r="W2266" s="58" t="s">
        <v>311</v>
      </c>
      <c r="X2266" s="58">
        <v>1049.049</v>
      </c>
      <c r="Y2266" s="58">
        <v>495.25099999999998</v>
      </c>
      <c r="Z2266" s="58">
        <v>143.23599999999999</v>
      </c>
      <c r="AA2266" s="58">
        <v>23.033999999999999</v>
      </c>
      <c r="AB2266" s="58">
        <v>1.966</v>
      </c>
      <c r="AC2266" s="50" t="str">
        <f t="shared" si="149"/>
        <v>Land-locked Countries (Others)-1995</v>
      </c>
      <c r="AD2266" s="51">
        <f t="shared" si="150"/>
        <v>41362.654000000002</v>
      </c>
      <c r="AE2266" s="15">
        <f t="shared" si="151"/>
        <v>0.4904351640491928</v>
      </c>
      <c r="AF2266">
        <f t="shared" si="152"/>
        <v>0.15188607275379629</v>
      </c>
    </row>
    <row r="2267" spans="1:32" x14ac:dyDescent="0.25">
      <c r="A2267" s="59">
        <v>2250</v>
      </c>
      <c r="B2267" s="60" t="s">
        <v>309</v>
      </c>
      <c r="C2267" s="61" t="s">
        <v>348</v>
      </c>
      <c r="D2267" s="62"/>
      <c r="E2267" s="62">
        <v>40</v>
      </c>
      <c r="F2267" s="62">
        <v>1995</v>
      </c>
      <c r="G2267" s="50">
        <v>472.41300000000001</v>
      </c>
      <c r="H2267" s="50">
        <v>465.351</v>
      </c>
      <c r="I2267" s="50">
        <v>477.87599999999998</v>
      </c>
      <c r="J2267" s="50">
        <v>459.94200000000001</v>
      </c>
      <c r="K2267" s="50">
        <v>552.60500000000002</v>
      </c>
      <c r="L2267" s="50">
        <v>692.125</v>
      </c>
      <c r="M2267" s="50">
        <v>711.13199999999995</v>
      </c>
      <c r="N2267" s="50">
        <v>622.45399999999995</v>
      </c>
      <c r="O2267" s="50">
        <v>508.88099999999997</v>
      </c>
      <c r="P2267" s="50">
        <v>500.447</v>
      </c>
      <c r="Q2267" s="50">
        <v>520.41800000000001</v>
      </c>
      <c r="R2267" s="50">
        <v>431.68599999999998</v>
      </c>
      <c r="S2267" s="50">
        <v>361.10300000000001</v>
      </c>
      <c r="T2267" s="50">
        <v>371.48200000000003</v>
      </c>
      <c r="U2267" s="50">
        <v>350.77300000000002</v>
      </c>
      <c r="V2267" s="50">
        <v>182.70500000000001</v>
      </c>
      <c r="W2267" s="50" t="s">
        <v>311</v>
      </c>
      <c r="X2267" s="50">
        <v>179.714</v>
      </c>
      <c r="Y2267" s="50">
        <v>96.515000000000001</v>
      </c>
      <c r="Z2267" s="50">
        <v>27.966999999999999</v>
      </c>
      <c r="AA2267" s="50">
        <v>4.2489999999999997</v>
      </c>
      <c r="AB2267" s="50">
        <v>0.28299999999999997</v>
      </c>
      <c r="AC2267" s="50" t="str">
        <f t="shared" si="149"/>
        <v>Austria-1995</v>
      </c>
      <c r="AD2267" s="51">
        <f t="shared" si="150"/>
        <v>5360.7929999999997</v>
      </c>
      <c r="AE2267" s="15">
        <f t="shared" si="151"/>
        <v>0.49047370417025982</v>
      </c>
      <c r="AF2267">
        <f t="shared" si="152"/>
        <v>0.17910425735781646</v>
      </c>
    </row>
    <row r="2268" spans="1:32" x14ac:dyDescent="0.25">
      <c r="A2268" s="59">
        <v>2251</v>
      </c>
      <c r="B2268" s="60" t="s">
        <v>309</v>
      </c>
      <c r="C2268" s="61" t="s">
        <v>349</v>
      </c>
      <c r="D2268" s="62"/>
      <c r="E2268" s="62">
        <v>112</v>
      </c>
      <c r="F2268" s="62">
        <v>1995</v>
      </c>
      <c r="G2268" s="50">
        <v>598.05600000000004</v>
      </c>
      <c r="H2268" s="50">
        <v>793.65800000000002</v>
      </c>
      <c r="I2268" s="50">
        <v>805.827</v>
      </c>
      <c r="J2268" s="50">
        <v>738.04600000000005</v>
      </c>
      <c r="K2268" s="50">
        <v>706.26900000000001</v>
      </c>
      <c r="L2268" s="50">
        <v>668.20100000000002</v>
      </c>
      <c r="M2268" s="50">
        <v>812.60400000000004</v>
      </c>
      <c r="N2268" s="50">
        <v>847.31899999999996</v>
      </c>
      <c r="O2268" s="50">
        <v>724.72</v>
      </c>
      <c r="P2268" s="50">
        <v>590.45699999999999</v>
      </c>
      <c r="Q2268" s="50">
        <v>439.20299999999997</v>
      </c>
      <c r="R2268" s="50">
        <v>619.19100000000003</v>
      </c>
      <c r="S2268" s="50">
        <v>536.50199999999995</v>
      </c>
      <c r="T2268" s="50">
        <v>524.70899999999995</v>
      </c>
      <c r="U2268" s="50">
        <v>338.12799999999999</v>
      </c>
      <c r="V2268" s="50">
        <v>161.36099999999999</v>
      </c>
      <c r="W2268" s="50" t="s">
        <v>311</v>
      </c>
      <c r="X2268" s="50">
        <v>141.846</v>
      </c>
      <c r="Y2268" s="50">
        <v>66.676000000000002</v>
      </c>
      <c r="Z2268" s="50">
        <v>23.954000000000001</v>
      </c>
      <c r="AA2268" s="50">
        <v>4.8559999999999999</v>
      </c>
      <c r="AB2268" s="50">
        <v>0.72499999999999998</v>
      </c>
      <c r="AC2268" s="50" t="str">
        <f t="shared" si="149"/>
        <v>Belarus-1995</v>
      </c>
      <c r="AD2268" s="51">
        <f t="shared" si="150"/>
        <v>6682.5119999999988</v>
      </c>
      <c r="AE2268" s="15">
        <f t="shared" si="151"/>
        <v>0.51773883832905965</v>
      </c>
      <c r="AF2268">
        <f t="shared" si="152"/>
        <v>0.14214498494547265</v>
      </c>
    </row>
    <row r="2269" spans="1:32" x14ac:dyDescent="0.25">
      <c r="A2269" s="59">
        <v>2252</v>
      </c>
      <c r="B2269" s="60" t="s">
        <v>309</v>
      </c>
      <c r="C2269" s="61" t="s">
        <v>350</v>
      </c>
      <c r="D2269" s="62"/>
      <c r="E2269" s="62">
        <v>203</v>
      </c>
      <c r="F2269" s="62">
        <v>1995</v>
      </c>
      <c r="G2269" s="50">
        <v>593.649</v>
      </c>
      <c r="H2269" s="50">
        <v>647.70399999999995</v>
      </c>
      <c r="I2269" s="50">
        <v>690.25599999999997</v>
      </c>
      <c r="J2269" s="50">
        <v>891.51800000000003</v>
      </c>
      <c r="K2269" s="50">
        <v>844.29600000000005</v>
      </c>
      <c r="L2269" s="50">
        <v>681.19299999999998</v>
      </c>
      <c r="M2269" s="50">
        <v>672.04300000000001</v>
      </c>
      <c r="N2269" s="50">
        <v>700.56200000000001</v>
      </c>
      <c r="O2269" s="50">
        <v>813.36900000000003</v>
      </c>
      <c r="P2269" s="50">
        <v>822.09199999999998</v>
      </c>
      <c r="Q2269" s="50">
        <v>656.25900000000001</v>
      </c>
      <c r="R2269" s="50">
        <v>480.03500000000003</v>
      </c>
      <c r="S2269" s="50">
        <v>496.35700000000003</v>
      </c>
      <c r="T2269" s="50">
        <v>475.71899999999999</v>
      </c>
      <c r="U2269" s="50">
        <v>439.53</v>
      </c>
      <c r="V2269" s="50">
        <v>170.44900000000001</v>
      </c>
      <c r="W2269" s="50" t="s">
        <v>311</v>
      </c>
      <c r="X2269" s="50">
        <v>184.24600000000001</v>
      </c>
      <c r="Y2269" s="50">
        <v>78.266000000000005</v>
      </c>
      <c r="Z2269" s="50">
        <v>18.547999999999998</v>
      </c>
      <c r="AA2269" s="50">
        <v>2.2429999999999999</v>
      </c>
      <c r="AB2269" s="50">
        <v>0.122</v>
      </c>
      <c r="AC2269" s="50" t="str">
        <f t="shared" si="149"/>
        <v>Czechia-1995</v>
      </c>
      <c r="AD2269" s="51">
        <f t="shared" si="150"/>
        <v>7057.7239999999993</v>
      </c>
      <c r="AE2269" s="15">
        <f t="shared" si="151"/>
        <v>0.46767654841702516</v>
      </c>
      <c r="AF2269">
        <f t="shared" si="152"/>
        <v>0.15230529339607293</v>
      </c>
    </row>
    <row r="2270" spans="1:32" x14ac:dyDescent="0.25">
      <c r="A2270" s="59">
        <v>2253</v>
      </c>
      <c r="B2270" s="60" t="s">
        <v>309</v>
      </c>
      <c r="C2270" s="61" t="s">
        <v>351</v>
      </c>
      <c r="D2270" s="62"/>
      <c r="E2270" s="62">
        <v>348</v>
      </c>
      <c r="F2270" s="62">
        <v>1995</v>
      </c>
      <c r="G2270" s="50">
        <v>597.58199999999999</v>
      </c>
      <c r="H2270" s="50">
        <v>622.971</v>
      </c>
      <c r="I2270" s="50">
        <v>651.40800000000002</v>
      </c>
      <c r="J2270" s="50">
        <v>859.93100000000004</v>
      </c>
      <c r="K2270" s="50">
        <v>767.05600000000004</v>
      </c>
      <c r="L2270" s="50">
        <v>687.22199999999998</v>
      </c>
      <c r="M2270" s="50">
        <v>606.72400000000005</v>
      </c>
      <c r="N2270" s="50">
        <v>758.30100000000004</v>
      </c>
      <c r="O2270" s="50">
        <v>845.61300000000006</v>
      </c>
      <c r="P2270" s="50">
        <v>700.02599999999995</v>
      </c>
      <c r="Q2270" s="50">
        <v>656.42</v>
      </c>
      <c r="R2270" s="50">
        <v>562.57600000000002</v>
      </c>
      <c r="S2270" s="50">
        <v>558.154</v>
      </c>
      <c r="T2270" s="50">
        <v>511.65</v>
      </c>
      <c r="U2270" s="50">
        <v>465.74799999999999</v>
      </c>
      <c r="V2270" s="50">
        <v>190.941</v>
      </c>
      <c r="W2270" s="50" t="s">
        <v>311</v>
      </c>
      <c r="X2270" s="50">
        <v>202.6</v>
      </c>
      <c r="Y2270" s="50">
        <v>80.963999999999999</v>
      </c>
      <c r="Z2270" s="50">
        <v>20.568000000000001</v>
      </c>
      <c r="AA2270" s="50">
        <v>3.18</v>
      </c>
      <c r="AB2270" s="50">
        <v>0.20300000000000001</v>
      </c>
      <c r="AC2270" s="50" t="str">
        <f t="shared" si="149"/>
        <v>Hungary-1995</v>
      </c>
      <c r="AD2270" s="51">
        <f t="shared" si="150"/>
        <v>7002.0229999999992</v>
      </c>
      <c r="AE2270" s="15">
        <f t="shared" si="151"/>
        <v>0.47812110871386743</v>
      </c>
      <c r="AF2270">
        <f t="shared" si="152"/>
        <v>0.16631244771232395</v>
      </c>
    </row>
    <row r="2271" spans="1:32" x14ac:dyDescent="0.25">
      <c r="A2271" s="59">
        <v>2254</v>
      </c>
      <c r="B2271" s="60" t="s">
        <v>309</v>
      </c>
      <c r="C2271" s="61" t="s">
        <v>352</v>
      </c>
      <c r="D2271" s="62"/>
      <c r="E2271" s="62">
        <v>442</v>
      </c>
      <c r="F2271" s="62">
        <v>1995</v>
      </c>
      <c r="G2271" s="50">
        <v>27.327000000000002</v>
      </c>
      <c r="H2271" s="50">
        <v>24.942</v>
      </c>
      <c r="I2271" s="50">
        <v>22.966000000000001</v>
      </c>
      <c r="J2271" s="50">
        <v>22.244</v>
      </c>
      <c r="K2271" s="50">
        <v>25.887</v>
      </c>
      <c r="L2271" s="50">
        <v>33.097999999999999</v>
      </c>
      <c r="M2271" s="50">
        <v>36.075000000000003</v>
      </c>
      <c r="N2271" s="50">
        <v>33.845999999999997</v>
      </c>
      <c r="O2271" s="50">
        <v>30.773</v>
      </c>
      <c r="P2271" s="50">
        <v>27.858000000000001</v>
      </c>
      <c r="Q2271" s="50">
        <v>23.454000000000001</v>
      </c>
      <c r="R2271" s="50">
        <v>22.161000000000001</v>
      </c>
      <c r="S2271" s="50">
        <v>20.742000000000001</v>
      </c>
      <c r="T2271" s="50">
        <v>19.655999999999999</v>
      </c>
      <c r="U2271" s="50">
        <v>14.552</v>
      </c>
      <c r="V2271" s="50">
        <v>9.2919999999999998</v>
      </c>
      <c r="W2271" s="50" t="s">
        <v>311</v>
      </c>
      <c r="X2271" s="50">
        <v>7.6959999999999997</v>
      </c>
      <c r="Y2271" s="50">
        <v>4.0110000000000001</v>
      </c>
      <c r="Z2271" s="50">
        <v>1.3069999999999999</v>
      </c>
      <c r="AA2271" s="50">
        <v>0.24</v>
      </c>
      <c r="AB2271" s="50">
        <v>2.1999999999999999E-2</v>
      </c>
      <c r="AC2271" s="50" t="str">
        <f t="shared" si="149"/>
        <v>Luxembourg-1995</v>
      </c>
      <c r="AD2271" s="51">
        <f t="shared" si="150"/>
        <v>276.13800000000003</v>
      </c>
      <c r="AE2271" s="15">
        <f t="shared" si="151"/>
        <v>0.47806169379078567</v>
      </c>
      <c r="AF2271">
        <f t="shared" si="152"/>
        <v>0.1615832747536094</v>
      </c>
    </row>
    <row r="2272" spans="1:32" x14ac:dyDescent="0.25">
      <c r="A2272" s="59">
        <v>2255</v>
      </c>
      <c r="B2272" s="60" t="s">
        <v>309</v>
      </c>
      <c r="C2272" s="61" t="s">
        <v>353</v>
      </c>
      <c r="D2272" s="62">
        <v>4</v>
      </c>
      <c r="E2272" s="62">
        <v>688</v>
      </c>
      <c r="F2272" s="62">
        <v>1995</v>
      </c>
      <c r="G2272" s="50">
        <v>667.41800000000001</v>
      </c>
      <c r="H2272" s="50">
        <v>743.53</v>
      </c>
      <c r="I2272" s="50">
        <v>770.03800000000001</v>
      </c>
      <c r="J2272" s="50">
        <v>784.298</v>
      </c>
      <c r="K2272" s="50">
        <v>741.95399999999995</v>
      </c>
      <c r="L2272" s="50">
        <v>687.88800000000003</v>
      </c>
      <c r="M2272" s="50">
        <v>665.14700000000005</v>
      </c>
      <c r="N2272" s="50">
        <v>678.03499999999997</v>
      </c>
      <c r="O2272" s="50">
        <v>780.476</v>
      </c>
      <c r="P2272" s="50">
        <v>681.31</v>
      </c>
      <c r="Q2272" s="50">
        <v>470.30900000000003</v>
      </c>
      <c r="R2272" s="50">
        <v>531.32899999999995</v>
      </c>
      <c r="S2272" s="50">
        <v>551.58600000000001</v>
      </c>
      <c r="T2272" s="50">
        <v>488.19</v>
      </c>
      <c r="U2272" s="50">
        <v>332.72399999999999</v>
      </c>
      <c r="V2272" s="50">
        <v>141.506</v>
      </c>
      <c r="W2272" s="50" t="s">
        <v>311</v>
      </c>
      <c r="X2272" s="50">
        <v>101.959</v>
      </c>
      <c r="Y2272" s="50">
        <v>51.32</v>
      </c>
      <c r="Z2272" s="50">
        <v>13.135999999999999</v>
      </c>
      <c r="AA2272" s="50">
        <v>1.8859999999999999</v>
      </c>
      <c r="AB2272" s="50">
        <v>0.108</v>
      </c>
      <c r="AC2272" s="50" t="str">
        <f t="shared" si="149"/>
        <v>Serbia-1995</v>
      </c>
      <c r="AD2272" s="51">
        <f t="shared" si="150"/>
        <v>6572.3320000000003</v>
      </c>
      <c r="AE2272" s="15">
        <f t="shared" si="151"/>
        <v>0.50390257217681633</v>
      </c>
      <c r="AF2272">
        <f t="shared" si="152"/>
        <v>0.1291886116784515</v>
      </c>
    </row>
    <row r="2273" spans="1:32" x14ac:dyDescent="0.25">
      <c r="A2273" s="59">
        <v>2256</v>
      </c>
      <c r="B2273" s="60" t="s">
        <v>309</v>
      </c>
      <c r="C2273" s="61" t="s">
        <v>354</v>
      </c>
      <c r="D2273" s="62"/>
      <c r="E2273" s="62">
        <v>703</v>
      </c>
      <c r="F2273" s="62">
        <v>1995</v>
      </c>
      <c r="G2273" s="50">
        <v>364.80799999999999</v>
      </c>
      <c r="H2273" s="50">
        <v>412.68700000000001</v>
      </c>
      <c r="I2273" s="50">
        <v>447.34800000000001</v>
      </c>
      <c r="J2273" s="50">
        <v>478.72899999999998</v>
      </c>
      <c r="K2273" s="50">
        <v>428.779</v>
      </c>
      <c r="L2273" s="50">
        <v>366.44299999999998</v>
      </c>
      <c r="M2273" s="50">
        <v>391.15300000000002</v>
      </c>
      <c r="N2273" s="50">
        <v>420.24599999999998</v>
      </c>
      <c r="O2273" s="50">
        <v>420.24</v>
      </c>
      <c r="P2273" s="50">
        <v>333.24599999999998</v>
      </c>
      <c r="Q2273" s="50">
        <v>272.46899999999999</v>
      </c>
      <c r="R2273" s="50">
        <v>232.29</v>
      </c>
      <c r="S2273" s="50">
        <v>230.41800000000001</v>
      </c>
      <c r="T2273" s="50">
        <v>204.351</v>
      </c>
      <c r="U2273" s="50">
        <v>183.46700000000001</v>
      </c>
      <c r="V2273" s="50">
        <v>76.242999999999995</v>
      </c>
      <c r="W2273" s="50" t="s">
        <v>311</v>
      </c>
      <c r="X2273" s="50">
        <v>73.049000000000007</v>
      </c>
      <c r="Y2273" s="50">
        <v>30.398</v>
      </c>
      <c r="Z2273" s="50">
        <v>7.9930000000000003</v>
      </c>
      <c r="AA2273" s="50">
        <v>1.0529999999999999</v>
      </c>
      <c r="AB2273" s="50">
        <v>0.06</v>
      </c>
      <c r="AC2273" s="50" t="str">
        <f t="shared" si="149"/>
        <v>Slovakia-1995</v>
      </c>
      <c r="AD2273" s="51">
        <f t="shared" si="150"/>
        <v>3574.0130000000004</v>
      </c>
      <c r="AE2273" s="15">
        <f t="shared" si="151"/>
        <v>0.50404321416849907</v>
      </c>
      <c r="AF2273">
        <f t="shared" si="152"/>
        <v>0.12015655397869827</v>
      </c>
    </row>
    <row r="2274" spans="1:32" x14ac:dyDescent="0.25">
      <c r="A2274" s="59">
        <v>2257</v>
      </c>
      <c r="B2274" s="60" t="s">
        <v>309</v>
      </c>
      <c r="C2274" s="61" t="s">
        <v>355</v>
      </c>
      <c r="D2274" s="62"/>
      <c r="E2274" s="62">
        <v>756</v>
      </c>
      <c r="F2274" s="62">
        <v>1995</v>
      </c>
      <c r="G2274" s="50">
        <v>425.14400000000001</v>
      </c>
      <c r="H2274" s="50">
        <v>411.41300000000001</v>
      </c>
      <c r="I2274" s="50">
        <v>402.41</v>
      </c>
      <c r="J2274" s="50">
        <v>396.08</v>
      </c>
      <c r="K2274" s="50">
        <v>457.80200000000002</v>
      </c>
      <c r="L2274" s="50">
        <v>566.53399999999999</v>
      </c>
      <c r="M2274" s="50">
        <v>605.52599999999995</v>
      </c>
      <c r="N2274" s="50">
        <v>551.50900000000001</v>
      </c>
      <c r="O2274" s="50">
        <v>506.51400000000001</v>
      </c>
      <c r="P2274" s="50">
        <v>506.56</v>
      </c>
      <c r="Q2274" s="50">
        <v>448.61900000000003</v>
      </c>
      <c r="R2274" s="50">
        <v>371.97300000000001</v>
      </c>
      <c r="S2274" s="50">
        <v>338.31400000000002</v>
      </c>
      <c r="T2274" s="50">
        <v>298.48700000000002</v>
      </c>
      <c r="U2274" s="50">
        <v>266.29300000000001</v>
      </c>
      <c r="V2274" s="50">
        <v>187.798</v>
      </c>
      <c r="W2274" s="50" t="s">
        <v>311</v>
      </c>
      <c r="X2274" s="50">
        <v>156.065</v>
      </c>
      <c r="Y2274" s="50">
        <v>86.227000000000004</v>
      </c>
      <c r="Z2274" s="50">
        <v>29.533999999999999</v>
      </c>
      <c r="AA2274" s="50">
        <v>5.2839999999999998</v>
      </c>
      <c r="AB2274" s="50">
        <v>0.439</v>
      </c>
      <c r="AC2274" s="50" t="str">
        <f t="shared" si="149"/>
        <v>Switzerland-1995</v>
      </c>
      <c r="AD2274" s="51">
        <f t="shared" si="150"/>
        <v>4749.4310000000005</v>
      </c>
      <c r="AE2274" s="15">
        <f t="shared" si="151"/>
        <v>0.47776123076638016</v>
      </c>
      <c r="AF2274">
        <f t="shared" si="152"/>
        <v>0.17202046356972267</v>
      </c>
    </row>
    <row r="2275" spans="1:32" x14ac:dyDescent="0.25">
      <c r="A2275" s="45">
        <v>2258</v>
      </c>
      <c r="B2275" s="46" t="s">
        <v>309</v>
      </c>
      <c r="C2275" s="47" t="s">
        <v>356</v>
      </c>
      <c r="D2275" s="48"/>
      <c r="E2275" s="48">
        <v>1637</v>
      </c>
      <c r="F2275" s="48">
        <v>1995</v>
      </c>
      <c r="G2275" s="49">
        <v>6259.5029999999997</v>
      </c>
      <c r="H2275" s="49">
        <v>5927.2160000000003</v>
      </c>
      <c r="I2275" s="49">
        <v>5530.5730000000003</v>
      </c>
      <c r="J2275" s="49">
        <v>4953.4849999999997</v>
      </c>
      <c r="K2275" s="49">
        <v>4847.4690000000001</v>
      </c>
      <c r="L2275" s="49">
        <v>4602.84</v>
      </c>
      <c r="M2275" s="49">
        <v>4309.1360000000004</v>
      </c>
      <c r="N2275" s="49">
        <v>3518.828</v>
      </c>
      <c r="O2275" s="49">
        <v>3017.268</v>
      </c>
      <c r="P2275" s="49">
        <v>2420.6869999999999</v>
      </c>
      <c r="Q2275" s="49">
        <v>2017.902</v>
      </c>
      <c r="R2275" s="49">
        <v>1731.6780000000001</v>
      </c>
      <c r="S2275" s="49">
        <v>1411.9449999999999</v>
      </c>
      <c r="T2275" s="49">
        <v>1130.597</v>
      </c>
      <c r="U2275" s="49">
        <v>855.22699999999998</v>
      </c>
      <c r="V2275" s="49">
        <v>595.803</v>
      </c>
      <c r="W2275" s="49" t="s">
        <v>311</v>
      </c>
      <c r="X2275" s="49">
        <v>380.92399999999998</v>
      </c>
      <c r="Y2275" s="49">
        <v>183.56700000000001</v>
      </c>
      <c r="Z2275" s="49">
        <v>61.319000000000003</v>
      </c>
      <c r="AA2275" s="49">
        <v>13.987</v>
      </c>
      <c r="AB2275" s="49">
        <v>1.673</v>
      </c>
      <c r="AC2275" s="50" t="str">
        <f t="shared" si="149"/>
        <v>SMALL ISLAND DEVELOPING STATES (SIDS)-1995</v>
      </c>
      <c r="AD2275" s="51">
        <f t="shared" si="150"/>
        <v>32831.238000000005</v>
      </c>
      <c r="AE2275" s="15">
        <f t="shared" si="151"/>
        <v>0.63781904904103814</v>
      </c>
      <c r="AF2275">
        <f t="shared" si="152"/>
        <v>6.3762427908388236E-2</v>
      </c>
    </row>
    <row r="2276" spans="1:32" x14ac:dyDescent="0.25">
      <c r="A2276" s="59">
        <v>2259</v>
      </c>
      <c r="B2276" s="60" t="s">
        <v>309</v>
      </c>
      <c r="C2276" s="61" t="s">
        <v>357</v>
      </c>
      <c r="D2276" s="62"/>
      <c r="E2276" s="62">
        <v>28</v>
      </c>
      <c r="F2276" s="62">
        <v>1995</v>
      </c>
      <c r="G2276" s="50">
        <v>6.766</v>
      </c>
      <c r="H2276" s="50">
        <v>7.7450000000000001</v>
      </c>
      <c r="I2276" s="50">
        <v>7.774</v>
      </c>
      <c r="J2276" s="50">
        <v>5.8710000000000004</v>
      </c>
      <c r="K2276" s="50">
        <v>6.181</v>
      </c>
      <c r="L2276" s="50">
        <v>7.4960000000000004</v>
      </c>
      <c r="M2276" s="50">
        <v>6.86</v>
      </c>
      <c r="N2276" s="50">
        <v>5.4020000000000001</v>
      </c>
      <c r="O2276" s="50">
        <v>4.4409999999999998</v>
      </c>
      <c r="P2276" s="50">
        <v>3.097</v>
      </c>
      <c r="Q2276" s="50">
        <v>2.72</v>
      </c>
      <c r="R2276" s="50">
        <v>1.901</v>
      </c>
      <c r="S2276" s="50">
        <v>1.629</v>
      </c>
      <c r="T2276" s="50">
        <v>1.9630000000000001</v>
      </c>
      <c r="U2276" s="50">
        <v>1.339</v>
      </c>
      <c r="V2276" s="50">
        <v>1.173</v>
      </c>
      <c r="W2276" s="50" t="s">
        <v>311</v>
      </c>
      <c r="X2276" s="50">
        <v>0.84699999999999998</v>
      </c>
      <c r="Y2276" s="50">
        <v>0.32700000000000001</v>
      </c>
      <c r="Z2276" s="50">
        <v>7.3999999999999996E-2</v>
      </c>
      <c r="AA2276" s="50">
        <v>1.2E-2</v>
      </c>
      <c r="AB2276" s="50">
        <v>1E-3</v>
      </c>
      <c r="AC2276" s="50" t="str">
        <f t="shared" si="149"/>
        <v>Antigua and Barbuda-1995</v>
      </c>
      <c r="AD2276" s="51">
        <f t="shared" si="150"/>
        <v>45.598000000000006</v>
      </c>
      <c r="AE2276" s="15">
        <f t="shared" si="151"/>
        <v>0.61452256677924477</v>
      </c>
      <c r="AF2276">
        <f t="shared" si="152"/>
        <v>8.4498328005538914E-2</v>
      </c>
    </row>
    <row r="2277" spans="1:32" x14ac:dyDescent="0.25">
      <c r="A2277" s="59">
        <v>2260</v>
      </c>
      <c r="B2277" s="60" t="s">
        <v>309</v>
      </c>
      <c r="C2277" s="61" t="s">
        <v>358</v>
      </c>
      <c r="D2277" s="62"/>
      <c r="E2277" s="62">
        <v>533</v>
      </c>
      <c r="F2277" s="62">
        <v>1995</v>
      </c>
      <c r="G2277" s="50">
        <v>6.7430000000000003</v>
      </c>
      <c r="H2277" s="50">
        <v>6.2119999999999997</v>
      </c>
      <c r="I2277" s="50">
        <v>5.8570000000000002</v>
      </c>
      <c r="J2277" s="50">
        <v>5.0279999999999996</v>
      </c>
      <c r="K2277" s="50">
        <v>5.3380000000000001</v>
      </c>
      <c r="L2277" s="50">
        <v>6.9569999999999999</v>
      </c>
      <c r="M2277" s="50">
        <v>8.0009999999999994</v>
      </c>
      <c r="N2277" s="50">
        <v>7.81</v>
      </c>
      <c r="O2277" s="50">
        <v>6.74</v>
      </c>
      <c r="P2277" s="50">
        <v>5.3920000000000003</v>
      </c>
      <c r="Q2277" s="50">
        <v>4.3440000000000003</v>
      </c>
      <c r="R2277" s="50">
        <v>3.5819999999999999</v>
      </c>
      <c r="S2277" s="50">
        <v>2.7679999999999998</v>
      </c>
      <c r="T2277" s="50">
        <v>1.9550000000000001</v>
      </c>
      <c r="U2277" s="50">
        <v>1.4139999999999999</v>
      </c>
      <c r="V2277" s="50">
        <v>0.98</v>
      </c>
      <c r="W2277" s="50" t="s">
        <v>311</v>
      </c>
      <c r="X2277" s="50">
        <v>0.73</v>
      </c>
      <c r="Y2277" s="50">
        <v>0.36799999999999999</v>
      </c>
      <c r="Z2277" s="50">
        <v>9.0999999999999998E-2</v>
      </c>
      <c r="AA2277" s="50">
        <v>1.2999999999999999E-2</v>
      </c>
      <c r="AB2277" s="50">
        <v>1E-3</v>
      </c>
      <c r="AC2277" s="50" t="str">
        <f t="shared" si="149"/>
        <v>Aruba-1995</v>
      </c>
      <c r="AD2277" s="51">
        <f t="shared" si="150"/>
        <v>55.960000000000008</v>
      </c>
      <c r="AE2277" s="15">
        <f t="shared" si="151"/>
        <v>0.43538241601143685</v>
      </c>
      <c r="AF2277">
        <f t="shared" si="152"/>
        <v>7.4252393944257242E-2</v>
      </c>
    </row>
    <row r="2278" spans="1:32" x14ac:dyDescent="0.25">
      <c r="A2278" s="59">
        <v>2261</v>
      </c>
      <c r="B2278" s="60" t="s">
        <v>309</v>
      </c>
      <c r="C2278" s="61" t="s">
        <v>359</v>
      </c>
      <c r="D2278" s="62"/>
      <c r="E2278" s="62">
        <v>44</v>
      </c>
      <c r="F2278" s="62">
        <v>1995</v>
      </c>
      <c r="G2278" s="50">
        <v>30.568999999999999</v>
      </c>
      <c r="H2278" s="50">
        <v>28.13</v>
      </c>
      <c r="I2278" s="50">
        <v>29.181000000000001</v>
      </c>
      <c r="J2278" s="50">
        <v>25.512</v>
      </c>
      <c r="K2278" s="50">
        <v>26.797000000000001</v>
      </c>
      <c r="L2278" s="50">
        <v>24.824999999999999</v>
      </c>
      <c r="M2278" s="50">
        <v>25.337</v>
      </c>
      <c r="N2278" s="50">
        <v>20.448</v>
      </c>
      <c r="O2278" s="50">
        <v>16.369</v>
      </c>
      <c r="P2278" s="50">
        <v>13.362</v>
      </c>
      <c r="Q2278" s="50">
        <v>10.675000000000001</v>
      </c>
      <c r="R2278" s="50">
        <v>9.1560000000000006</v>
      </c>
      <c r="S2278" s="50">
        <v>6.77</v>
      </c>
      <c r="T2278" s="50">
        <v>5.1280000000000001</v>
      </c>
      <c r="U2278" s="50">
        <v>3.4329999999999998</v>
      </c>
      <c r="V2278" s="50">
        <v>2.2829999999999999</v>
      </c>
      <c r="W2278" s="50" t="s">
        <v>311</v>
      </c>
      <c r="X2278" s="50">
        <v>1.32</v>
      </c>
      <c r="Y2278" s="50">
        <v>0.61</v>
      </c>
      <c r="Z2278" s="50">
        <v>0.19800000000000001</v>
      </c>
      <c r="AA2278" s="50">
        <v>4.2000000000000003E-2</v>
      </c>
      <c r="AB2278" s="50">
        <v>5.0000000000000001E-3</v>
      </c>
      <c r="AC2278" s="50" t="str">
        <f t="shared" si="149"/>
        <v>Bahamas-1995</v>
      </c>
      <c r="AD2278" s="51">
        <f t="shared" si="150"/>
        <v>179.25100000000003</v>
      </c>
      <c r="AE2278" s="15">
        <f t="shared" si="151"/>
        <v>0.56289225722590097</v>
      </c>
      <c r="AF2278">
        <f t="shared" si="152"/>
        <v>4.8736387764804538E-2</v>
      </c>
    </row>
    <row r="2279" spans="1:32" x14ac:dyDescent="0.25">
      <c r="A2279" s="59">
        <v>2262</v>
      </c>
      <c r="B2279" s="60" t="s">
        <v>309</v>
      </c>
      <c r="C2279" s="61" t="s">
        <v>360</v>
      </c>
      <c r="D2279" s="62"/>
      <c r="E2279" s="62">
        <v>48</v>
      </c>
      <c r="F2279" s="62">
        <v>1995</v>
      </c>
      <c r="G2279" s="50">
        <v>61.290999999999997</v>
      </c>
      <c r="H2279" s="50">
        <v>57.268999999999998</v>
      </c>
      <c r="I2279" s="50">
        <v>51.939</v>
      </c>
      <c r="J2279" s="50">
        <v>41.55</v>
      </c>
      <c r="K2279" s="50">
        <v>51.607999999999997</v>
      </c>
      <c r="L2279" s="50">
        <v>64.406000000000006</v>
      </c>
      <c r="M2279" s="50">
        <v>66.808000000000007</v>
      </c>
      <c r="N2279" s="50">
        <v>56.741999999999997</v>
      </c>
      <c r="O2279" s="50">
        <v>38.012999999999998</v>
      </c>
      <c r="P2279" s="50">
        <v>25.416</v>
      </c>
      <c r="Q2279" s="50">
        <v>16.291</v>
      </c>
      <c r="R2279" s="50">
        <v>10.581</v>
      </c>
      <c r="S2279" s="50">
        <v>8.2520000000000007</v>
      </c>
      <c r="T2279" s="50">
        <v>5.53</v>
      </c>
      <c r="U2279" s="50">
        <v>3.7810000000000001</v>
      </c>
      <c r="V2279" s="50">
        <v>2.2770000000000001</v>
      </c>
      <c r="W2279" s="50" t="s">
        <v>311</v>
      </c>
      <c r="X2279" s="50">
        <v>0.94899999999999995</v>
      </c>
      <c r="Y2279" s="50">
        <v>0.83399999999999996</v>
      </c>
      <c r="Z2279" s="50">
        <v>0.14799999999999999</v>
      </c>
      <c r="AA2279" s="50">
        <v>1.4E-2</v>
      </c>
      <c r="AB2279" s="50">
        <v>0</v>
      </c>
      <c r="AC2279" s="50" t="str">
        <f t="shared" si="149"/>
        <v>Bahrain-1995</v>
      </c>
      <c r="AD2279" s="51">
        <f t="shared" si="150"/>
        <v>379.66700000000003</v>
      </c>
      <c r="AE2279" s="15">
        <f t="shared" si="151"/>
        <v>0.48471950419709903</v>
      </c>
      <c r="AF2279">
        <f t="shared" si="152"/>
        <v>2.4598030412639089E-2</v>
      </c>
    </row>
    <row r="2280" spans="1:32" x14ac:dyDescent="0.25">
      <c r="A2280" s="59">
        <v>2263</v>
      </c>
      <c r="B2280" s="60" t="s">
        <v>309</v>
      </c>
      <c r="C2280" s="61" t="s">
        <v>361</v>
      </c>
      <c r="D2280" s="62"/>
      <c r="E2280" s="62">
        <v>52</v>
      </c>
      <c r="F2280" s="62">
        <v>1995</v>
      </c>
      <c r="G2280" s="50">
        <v>19.623000000000001</v>
      </c>
      <c r="H2280" s="50">
        <v>20.353999999999999</v>
      </c>
      <c r="I2280" s="50">
        <v>20.576000000000001</v>
      </c>
      <c r="J2280" s="50">
        <v>20.318000000000001</v>
      </c>
      <c r="K2280" s="50">
        <v>23.338999999999999</v>
      </c>
      <c r="L2280" s="50">
        <v>23.079000000000001</v>
      </c>
      <c r="M2280" s="50">
        <v>24.497</v>
      </c>
      <c r="N2280" s="50">
        <v>22.779</v>
      </c>
      <c r="O2280" s="50">
        <v>18.786000000000001</v>
      </c>
      <c r="P2280" s="50">
        <v>14.961</v>
      </c>
      <c r="Q2280" s="50">
        <v>10.266</v>
      </c>
      <c r="R2280" s="50">
        <v>9.4250000000000007</v>
      </c>
      <c r="S2280" s="50">
        <v>8.6669999999999998</v>
      </c>
      <c r="T2280" s="50">
        <v>8.5069999999999997</v>
      </c>
      <c r="U2280" s="50">
        <v>6.7430000000000003</v>
      </c>
      <c r="V2280" s="50">
        <v>5.8460000000000001</v>
      </c>
      <c r="W2280" s="50" t="s">
        <v>311</v>
      </c>
      <c r="X2280" s="50">
        <v>4.8730000000000002</v>
      </c>
      <c r="Y2280" s="50">
        <v>1.7470000000000001</v>
      </c>
      <c r="Z2280" s="50">
        <v>0.48399999999999999</v>
      </c>
      <c r="AA2280" s="50">
        <v>8.5000000000000006E-2</v>
      </c>
      <c r="AB2280" s="50">
        <v>4.0000000000000001E-3</v>
      </c>
      <c r="AC2280" s="50" t="str">
        <f t="shared" si="149"/>
        <v>Barbados-1995</v>
      </c>
      <c r="AD2280" s="51">
        <f t="shared" si="150"/>
        <v>176.11700000000002</v>
      </c>
      <c r="AE2280" s="15">
        <f t="shared" si="151"/>
        <v>0.50444874713968546</v>
      </c>
      <c r="AF2280">
        <f t="shared" si="152"/>
        <v>0.1195293024041915</v>
      </c>
    </row>
    <row r="2281" spans="1:32" x14ac:dyDescent="0.25">
      <c r="A2281" s="59">
        <v>2264</v>
      </c>
      <c r="B2281" s="60" t="s">
        <v>309</v>
      </c>
      <c r="C2281" s="61" t="s">
        <v>362</v>
      </c>
      <c r="D2281" s="62"/>
      <c r="E2281" s="62">
        <v>84</v>
      </c>
      <c r="F2281" s="62">
        <v>1995</v>
      </c>
      <c r="G2281" s="50">
        <v>31.513000000000002</v>
      </c>
      <c r="H2281" s="50">
        <v>29.023</v>
      </c>
      <c r="I2281" s="50">
        <v>27.745000000000001</v>
      </c>
      <c r="J2281" s="50">
        <v>22.146999999999998</v>
      </c>
      <c r="K2281" s="50">
        <v>17.904</v>
      </c>
      <c r="L2281" s="50">
        <v>14.845000000000001</v>
      </c>
      <c r="M2281" s="50">
        <v>15.459</v>
      </c>
      <c r="N2281" s="50">
        <v>11.202</v>
      </c>
      <c r="O2281" s="50">
        <v>8.6289999999999996</v>
      </c>
      <c r="P2281" s="50">
        <v>6.4809999999999999</v>
      </c>
      <c r="Q2281" s="50">
        <v>4.7320000000000002</v>
      </c>
      <c r="R2281" s="50">
        <v>4.3689999999999998</v>
      </c>
      <c r="S2281" s="50">
        <v>3.5459999999999998</v>
      </c>
      <c r="T2281" s="50">
        <v>3.4729999999999999</v>
      </c>
      <c r="U2281" s="50">
        <v>2.3450000000000002</v>
      </c>
      <c r="V2281" s="50">
        <v>1.5049999999999999</v>
      </c>
      <c r="W2281" s="50" t="s">
        <v>311</v>
      </c>
      <c r="X2281" s="50">
        <v>1.292</v>
      </c>
      <c r="Y2281" s="50">
        <v>0.54200000000000004</v>
      </c>
      <c r="Z2281" s="50">
        <v>0.158</v>
      </c>
      <c r="AA2281" s="50">
        <v>4.8000000000000001E-2</v>
      </c>
      <c r="AB2281" s="50">
        <v>5.0000000000000001E-3</v>
      </c>
      <c r="AC2281" s="50" t="str">
        <f t="shared" si="149"/>
        <v>Belize-1995</v>
      </c>
      <c r="AD2281" s="51">
        <f t="shared" si="150"/>
        <v>109.31400000000001</v>
      </c>
      <c r="AE2281" s="15">
        <f t="shared" si="151"/>
        <v>0.89328905721133611</v>
      </c>
      <c r="AF2281">
        <f t="shared" si="152"/>
        <v>4.7410106531035716E-2</v>
      </c>
    </row>
    <row r="2282" spans="1:32" x14ac:dyDescent="0.25">
      <c r="A2282" s="59">
        <v>2265</v>
      </c>
      <c r="B2282" s="60" t="s">
        <v>309</v>
      </c>
      <c r="C2282" s="61" t="s">
        <v>363</v>
      </c>
      <c r="D2282" s="62"/>
      <c r="E2282" s="62">
        <v>132</v>
      </c>
      <c r="F2282" s="62">
        <v>1995</v>
      </c>
      <c r="G2282" s="50">
        <v>63.439</v>
      </c>
      <c r="H2282" s="50">
        <v>61.277000000000001</v>
      </c>
      <c r="I2282" s="50">
        <v>51.82</v>
      </c>
      <c r="J2282" s="50">
        <v>40.177999999999997</v>
      </c>
      <c r="K2282" s="50">
        <v>33.683999999999997</v>
      </c>
      <c r="L2282" s="50">
        <v>29.904</v>
      </c>
      <c r="M2282" s="50">
        <v>26.585999999999999</v>
      </c>
      <c r="N2282" s="50">
        <v>17.082999999999998</v>
      </c>
      <c r="O2282" s="50">
        <v>14.541</v>
      </c>
      <c r="P2282" s="50">
        <v>7.3120000000000003</v>
      </c>
      <c r="Q2282" s="50">
        <v>6.7370000000000001</v>
      </c>
      <c r="R2282" s="50">
        <v>9.6560000000000006</v>
      </c>
      <c r="S2282" s="50">
        <v>9.0950000000000006</v>
      </c>
      <c r="T2282" s="50">
        <v>7.7910000000000004</v>
      </c>
      <c r="U2282" s="50">
        <v>4.1340000000000003</v>
      </c>
      <c r="V2282" s="50">
        <v>3.0920000000000001</v>
      </c>
      <c r="W2282" s="50" t="s">
        <v>311</v>
      </c>
      <c r="X2282" s="50">
        <v>1.8280000000000001</v>
      </c>
      <c r="Y2282" s="50">
        <v>0.81699999999999995</v>
      </c>
      <c r="Z2282" s="50">
        <v>0.13400000000000001</v>
      </c>
      <c r="AA2282" s="50">
        <v>1.7999999999999999E-2</v>
      </c>
      <c r="AB2282" s="50">
        <v>1E-3</v>
      </c>
      <c r="AC2282" s="50" t="str">
        <f t="shared" si="149"/>
        <v>Cabo Verde-1995</v>
      </c>
      <c r="AD2282" s="51">
        <f t="shared" si="150"/>
        <v>194.77599999999998</v>
      </c>
      <c r="AE2282" s="15">
        <f t="shared" si="151"/>
        <v>0.99781800632521489</v>
      </c>
      <c r="AF2282">
        <f t="shared" si="152"/>
        <v>4.7978519412246311E-2</v>
      </c>
    </row>
    <row r="2283" spans="1:32" x14ac:dyDescent="0.25">
      <c r="A2283" s="59">
        <v>2266</v>
      </c>
      <c r="B2283" s="60" t="s">
        <v>309</v>
      </c>
      <c r="C2283" s="61" t="s">
        <v>364</v>
      </c>
      <c r="D2283" s="62"/>
      <c r="E2283" s="62">
        <v>174</v>
      </c>
      <c r="F2283" s="62">
        <v>1995</v>
      </c>
      <c r="G2283" s="50">
        <v>81.760999999999996</v>
      </c>
      <c r="H2283" s="50">
        <v>72.453000000000003</v>
      </c>
      <c r="I2283" s="50">
        <v>61.942</v>
      </c>
      <c r="J2283" s="50">
        <v>50.134</v>
      </c>
      <c r="K2283" s="50">
        <v>41.259</v>
      </c>
      <c r="L2283" s="50">
        <v>34.807000000000002</v>
      </c>
      <c r="M2283" s="50">
        <v>29.591000000000001</v>
      </c>
      <c r="N2283" s="50">
        <v>24.654</v>
      </c>
      <c r="O2283" s="50">
        <v>19.332000000000001</v>
      </c>
      <c r="P2283" s="50">
        <v>14.03</v>
      </c>
      <c r="Q2283" s="50">
        <v>12.231</v>
      </c>
      <c r="R2283" s="50">
        <v>10.333</v>
      </c>
      <c r="S2283" s="50">
        <v>8.202</v>
      </c>
      <c r="T2283" s="50">
        <v>6.1909999999999998</v>
      </c>
      <c r="U2283" s="50">
        <v>4.2770000000000001</v>
      </c>
      <c r="V2283" s="50">
        <v>2.5630000000000002</v>
      </c>
      <c r="W2283" s="50" t="s">
        <v>311</v>
      </c>
      <c r="X2283" s="50">
        <v>1.1830000000000001</v>
      </c>
      <c r="Y2283" s="50">
        <v>0.374</v>
      </c>
      <c r="Z2283" s="50">
        <v>6.9000000000000006E-2</v>
      </c>
      <c r="AA2283" s="50">
        <v>8.0000000000000002E-3</v>
      </c>
      <c r="AB2283" s="50">
        <v>0</v>
      </c>
      <c r="AC2283" s="50" t="str">
        <f t="shared" si="149"/>
        <v>Comoros-1995</v>
      </c>
      <c r="AD2283" s="51">
        <f t="shared" si="150"/>
        <v>244.57299999999998</v>
      </c>
      <c r="AE2283" s="15">
        <f t="shared" si="151"/>
        <v>0.94377138931934423</v>
      </c>
      <c r="AF2283">
        <f t="shared" si="152"/>
        <v>3.1829991166173605E-2</v>
      </c>
    </row>
    <row r="2284" spans="1:32" x14ac:dyDescent="0.25">
      <c r="A2284" s="59">
        <v>2267</v>
      </c>
      <c r="B2284" s="60" t="s">
        <v>309</v>
      </c>
      <c r="C2284" s="61" t="s">
        <v>365</v>
      </c>
      <c r="D2284" s="62"/>
      <c r="E2284" s="62">
        <v>192</v>
      </c>
      <c r="F2284" s="62">
        <v>1995</v>
      </c>
      <c r="G2284" s="50">
        <v>810.49300000000005</v>
      </c>
      <c r="H2284" s="50">
        <v>885.97500000000002</v>
      </c>
      <c r="I2284" s="50">
        <v>763.47</v>
      </c>
      <c r="J2284" s="50">
        <v>761.62699999999995</v>
      </c>
      <c r="K2284" s="50">
        <v>1069.9390000000001</v>
      </c>
      <c r="L2284" s="50">
        <v>1123.4739999999999</v>
      </c>
      <c r="M2284" s="50">
        <v>1095.8309999999999</v>
      </c>
      <c r="N2284" s="50">
        <v>735.21500000000003</v>
      </c>
      <c r="O2284" s="50">
        <v>710.00900000000001</v>
      </c>
      <c r="P2284" s="50">
        <v>576.28399999999999</v>
      </c>
      <c r="Q2284" s="50">
        <v>524.16200000000003</v>
      </c>
      <c r="R2284" s="50">
        <v>466.46199999999999</v>
      </c>
      <c r="S2284" s="50">
        <v>377.596</v>
      </c>
      <c r="T2284" s="50">
        <v>314.23899999999998</v>
      </c>
      <c r="U2284" s="50">
        <v>253.245</v>
      </c>
      <c r="V2284" s="50">
        <v>196.39099999999999</v>
      </c>
      <c r="W2284" s="50" t="s">
        <v>311</v>
      </c>
      <c r="X2284" s="50">
        <v>137.38</v>
      </c>
      <c r="Y2284" s="50">
        <v>71.543999999999997</v>
      </c>
      <c r="Z2284" s="50">
        <v>26.425000000000001</v>
      </c>
      <c r="AA2284" s="50">
        <v>5.4580000000000002</v>
      </c>
      <c r="AB2284" s="50">
        <v>0.82399999999999995</v>
      </c>
      <c r="AC2284" s="50" t="str">
        <f t="shared" si="149"/>
        <v>Cuba-1995</v>
      </c>
      <c r="AD2284" s="51">
        <f t="shared" si="150"/>
        <v>7440.5990000000002</v>
      </c>
      <c r="AE2284" s="15">
        <f t="shared" si="151"/>
        <v>0.46574798615003987</v>
      </c>
      <c r="AF2284">
        <f t="shared" si="152"/>
        <v>0.10156075372477268</v>
      </c>
    </row>
    <row r="2285" spans="1:32" x14ac:dyDescent="0.25">
      <c r="A2285" s="59">
        <v>2268</v>
      </c>
      <c r="B2285" s="60" t="s">
        <v>309</v>
      </c>
      <c r="C2285" s="61" t="s">
        <v>366</v>
      </c>
      <c r="D2285" s="62"/>
      <c r="E2285" s="62">
        <v>531</v>
      </c>
      <c r="F2285" s="62">
        <v>1995</v>
      </c>
      <c r="G2285" s="50">
        <v>12.529</v>
      </c>
      <c r="H2285" s="50">
        <v>13.555999999999999</v>
      </c>
      <c r="I2285" s="50">
        <v>12.416</v>
      </c>
      <c r="J2285" s="50">
        <v>11.006</v>
      </c>
      <c r="K2285" s="50">
        <v>8.6129999999999995</v>
      </c>
      <c r="L2285" s="50">
        <v>9.2490000000000006</v>
      </c>
      <c r="M2285" s="50">
        <v>12.132999999999999</v>
      </c>
      <c r="N2285" s="50">
        <v>12.88</v>
      </c>
      <c r="O2285" s="50">
        <v>10.736000000000001</v>
      </c>
      <c r="P2285" s="50">
        <v>9.2690000000000001</v>
      </c>
      <c r="Q2285" s="50">
        <v>7.4850000000000003</v>
      </c>
      <c r="R2285" s="50">
        <v>6.444</v>
      </c>
      <c r="S2285" s="50">
        <v>5.14</v>
      </c>
      <c r="T2285" s="50">
        <v>4.32</v>
      </c>
      <c r="U2285" s="50">
        <v>3.3610000000000002</v>
      </c>
      <c r="V2285" s="50">
        <v>2.2719999999999998</v>
      </c>
      <c r="W2285" s="50" t="s">
        <v>311</v>
      </c>
      <c r="X2285" s="50">
        <v>1.389</v>
      </c>
      <c r="Y2285" s="50">
        <v>0.746</v>
      </c>
      <c r="Z2285" s="50">
        <v>0.26500000000000001</v>
      </c>
      <c r="AA2285" s="50">
        <v>6.3E-2</v>
      </c>
      <c r="AB2285" s="50">
        <v>1.2E-2</v>
      </c>
      <c r="AC2285" s="50" t="str">
        <f t="shared" si="149"/>
        <v>Curaçao-1995</v>
      </c>
      <c r="AD2285" s="51">
        <f t="shared" si="150"/>
        <v>92.955000000000013</v>
      </c>
      <c r="AE2285" s="15">
        <f t="shared" si="151"/>
        <v>0.54788876338013015</v>
      </c>
      <c r="AF2285">
        <f t="shared" si="152"/>
        <v>9.4541139240506361E-2</v>
      </c>
    </row>
    <row r="2286" spans="1:32" x14ac:dyDescent="0.25">
      <c r="A2286" s="59">
        <v>2269</v>
      </c>
      <c r="B2286" s="60" t="s">
        <v>309</v>
      </c>
      <c r="C2286" s="61" t="s">
        <v>367</v>
      </c>
      <c r="D2286" s="62"/>
      <c r="E2286" s="62">
        <v>214</v>
      </c>
      <c r="F2286" s="62">
        <v>1995</v>
      </c>
      <c r="G2286" s="50">
        <v>1026.806</v>
      </c>
      <c r="H2286" s="50">
        <v>978.40599999999995</v>
      </c>
      <c r="I2286" s="50">
        <v>920.45399999999995</v>
      </c>
      <c r="J2286" s="50">
        <v>827.11400000000003</v>
      </c>
      <c r="K2286" s="50">
        <v>743.55200000000002</v>
      </c>
      <c r="L2286" s="50">
        <v>658.86400000000003</v>
      </c>
      <c r="M2286" s="50">
        <v>575.16700000000003</v>
      </c>
      <c r="N2286" s="50">
        <v>481.851</v>
      </c>
      <c r="O2286" s="50">
        <v>383.786</v>
      </c>
      <c r="P2286" s="50">
        <v>298.58999999999997</v>
      </c>
      <c r="Q2286" s="50">
        <v>240.417</v>
      </c>
      <c r="R2286" s="50">
        <v>219.113</v>
      </c>
      <c r="S2286" s="50">
        <v>181.893</v>
      </c>
      <c r="T2286" s="50">
        <v>138.196</v>
      </c>
      <c r="U2286" s="50">
        <v>97.364999999999995</v>
      </c>
      <c r="V2286" s="50">
        <v>61.478999999999999</v>
      </c>
      <c r="W2286" s="50" t="s">
        <v>311</v>
      </c>
      <c r="X2286" s="50">
        <v>34.731000000000002</v>
      </c>
      <c r="Y2286" s="50">
        <v>16.818999999999999</v>
      </c>
      <c r="Z2286" s="50">
        <v>6.1440000000000001</v>
      </c>
      <c r="AA2286" s="50">
        <v>1.458</v>
      </c>
      <c r="AB2286" s="50">
        <v>0.218</v>
      </c>
      <c r="AC2286" s="50" t="str">
        <f t="shared" si="149"/>
        <v>Dominican Republic-1995</v>
      </c>
      <c r="AD2286" s="51">
        <f t="shared" si="150"/>
        <v>4610.3470000000007</v>
      </c>
      <c r="AE2286" s="15">
        <f t="shared" si="151"/>
        <v>0.71189348654233597</v>
      </c>
      <c r="AF2286">
        <f t="shared" si="152"/>
        <v>4.7294239009407227E-2</v>
      </c>
    </row>
    <row r="2287" spans="1:32" x14ac:dyDescent="0.25">
      <c r="A2287" s="59">
        <v>2270</v>
      </c>
      <c r="B2287" s="60" t="s">
        <v>309</v>
      </c>
      <c r="C2287" s="61" t="s">
        <v>368</v>
      </c>
      <c r="D2287" s="62"/>
      <c r="E2287" s="62">
        <v>242</v>
      </c>
      <c r="F2287" s="62">
        <v>1995</v>
      </c>
      <c r="G2287" s="50">
        <v>99.373000000000005</v>
      </c>
      <c r="H2287" s="50">
        <v>92.450999999999993</v>
      </c>
      <c r="I2287" s="50">
        <v>91.748000000000005</v>
      </c>
      <c r="J2287" s="50">
        <v>82.146000000000001</v>
      </c>
      <c r="K2287" s="50">
        <v>69.2</v>
      </c>
      <c r="L2287" s="50">
        <v>62.926000000000002</v>
      </c>
      <c r="M2287" s="50">
        <v>60.835999999999999</v>
      </c>
      <c r="N2287" s="50">
        <v>53.762999999999998</v>
      </c>
      <c r="O2287" s="50">
        <v>41.616999999999997</v>
      </c>
      <c r="P2287" s="50">
        <v>34.301000000000002</v>
      </c>
      <c r="Q2287" s="50">
        <v>27.71</v>
      </c>
      <c r="R2287" s="50">
        <v>20.783999999999999</v>
      </c>
      <c r="S2287" s="50">
        <v>15.202999999999999</v>
      </c>
      <c r="T2287" s="50">
        <v>10.291</v>
      </c>
      <c r="U2287" s="50">
        <v>6.4269999999999996</v>
      </c>
      <c r="V2287" s="50">
        <v>4.4080000000000004</v>
      </c>
      <c r="W2287" s="50" t="s">
        <v>311</v>
      </c>
      <c r="X2287" s="50">
        <v>1.681</v>
      </c>
      <c r="Y2287" s="50">
        <v>0.52200000000000002</v>
      </c>
      <c r="Z2287" s="50">
        <v>0.105</v>
      </c>
      <c r="AA2287" s="50">
        <v>6.0000000000000001E-3</v>
      </c>
      <c r="AB2287" s="50">
        <v>0</v>
      </c>
      <c r="AC2287" s="50" t="str">
        <f t="shared" si="149"/>
        <v>Fiji-1995</v>
      </c>
      <c r="AD2287" s="51">
        <f t="shared" si="150"/>
        <v>468.48599999999993</v>
      </c>
      <c r="AE2287" s="15">
        <f t="shared" si="151"/>
        <v>0.65532801407085817</v>
      </c>
      <c r="AF2287">
        <f t="shared" si="152"/>
        <v>3.1167808865805564E-2</v>
      </c>
    </row>
    <row r="2288" spans="1:32" x14ac:dyDescent="0.25">
      <c r="A2288" s="59">
        <v>2271</v>
      </c>
      <c r="B2288" s="60" t="s">
        <v>309</v>
      </c>
      <c r="C2288" s="61" t="s">
        <v>369</v>
      </c>
      <c r="D2288" s="62"/>
      <c r="E2288" s="62">
        <v>258</v>
      </c>
      <c r="F2288" s="62">
        <v>1995</v>
      </c>
      <c r="G2288" s="50">
        <v>24.074000000000002</v>
      </c>
      <c r="H2288" s="50">
        <v>26.706</v>
      </c>
      <c r="I2288" s="50">
        <v>23.05</v>
      </c>
      <c r="J2288" s="50">
        <v>19.786000000000001</v>
      </c>
      <c r="K2288" s="50">
        <v>19.609000000000002</v>
      </c>
      <c r="L2288" s="50">
        <v>20.283999999999999</v>
      </c>
      <c r="M2288" s="50">
        <v>17.89</v>
      </c>
      <c r="N2288" s="50">
        <v>14.715</v>
      </c>
      <c r="O2288" s="50">
        <v>12.79</v>
      </c>
      <c r="P2288" s="50">
        <v>9.1379999999999999</v>
      </c>
      <c r="Q2288" s="50">
        <v>8.3249999999999993</v>
      </c>
      <c r="R2288" s="50">
        <v>6.1680000000000001</v>
      </c>
      <c r="S2288" s="50">
        <v>4.9450000000000003</v>
      </c>
      <c r="T2288" s="50">
        <v>3.2</v>
      </c>
      <c r="U2288" s="50">
        <v>2.2770000000000001</v>
      </c>
      <c r="V2288" s="50">
        <v>1.0820000000000001</v>
      </c>
      <c r="W2288" s="50" t="s">
        <v>311</v>
      </c>
      <c r="X2288" s="50">
        <v>0.84799999999999998</v>
      </c>
      <c r="Y2288" s="50">
        <v>0.223</v>
      </c>
      <c r="Z2288" s="50">
        <v>7.4999999999999997E-2</v>
      </c>
      <c r="AA2288" s="50">
        <v>0.01</v>
      </c>
      <c r="AB2288" s="50">
        <v>1E-3</v>
      </c>
      <c r="AC2288" s="50" t="str">
        <f t="shared" si="149"/>
        <v>French Polynesia-1995</v>
      </c>
      <c r="AD2288" s="51">
        <f t="shared" si="150"/>
        <v>133.65</v>
      </c>
      <c r="AE2288" s="15">
        <f t="shared" si="151"/>
        <v>0.61014590347923681</v>
      </c>
      <c r="AF2288">
        <f t="shared" si="152"/>
        <v>3.7189126662810879E-2</v>
      </c>
    </row>
    <row r="2289" spans="1:32" x14ac:dyDescent="0.25">
      <c r="A2289" s="59">
        <v>2272</v>
      </c>
      <c r="B2289" s="60" t="s">
        <v>309</v>
      </c>
      <c r="C2289" s="61" t="s">
        <v>370</v>
      </c>
      <c r="D2289" s="62"/>
      <c r="E2289" s="62">
        <v>308</v>
      </c>
      <c r="F2289" s="62">
        <v>1995</v>
      </c>
      <c r="G2289" s="50">
        <v>11.82</v>
      </c>
      <c r="H2289" s="50">
        <v>14.004</v>
      </c>
      <c r="I2289" s="50">
        <v>12.35</v>
      </c>
      <c r="J2289" s="50">
        <v>10.414</v>
      </c>
      <c r="K2289" s="50">
        <v>8.8699999999999992</v>
      </c>
      <c r="L2289" s="50">
        <v>6.0030000000000001</v>
      </c>
      <c r="M2289" s="50">
        <v>7.3490000000000002</v>
      </c>
      <c r="N2289" s="50">
        <v>6.1719999999999997</v>
      </c>
      <c r="O2289" s="50">
        <v>4.5540000000000003</v>
      </c>
      <c r="P2289" s="50">
        <v>3.1520000000000001</v>
      </c>
      <c r="Q2289" s="50">
        <v>2.4180000000000001</v>
      </c>
      <c r="R2289" s="50">
        <v>2.9180000000000001</v>
      </c>
      <c r="S2289" s="50">
        <v>2.2519999999999998</v>
      </c>
      <c r="T2289" s="50">
        <v>2.8260000000000001</v>
      </c>
      <c r="U2289" s="50">
        <v>2.1080000000000001</v>
      </c>
      <c r="V2289" s="50">
        <v>1.8280000000000001</v>
      </c>
      <c r="W2289" s="50" t="s">
        <v>311</v>
      </c>
      <c r="X2289" s="50">
        <v>0.78500000000000003</v>
      </c>
      <c r="Y2289" s="50">
        <v>0.34</v>
      </c>
      <c r="Z2289" s="50">
        <v>7.9000000000000001E-2</v>
      </c>
      <c r="AA2289" s="50">
        <v>1.2999999999999999E-2</v>
      </c>
      <c r="AB2289" s="50">
        <v>0</v>
      </c>
      <c r="AC2289" s="50" t="str">
        <f t="shared" si="149"/>
        <v>Grenada-1995</v>
      </c>
      <c r="AD2289" s="51">
        <f t="shared" si="150"/>
        <v>54.101999999999997</v>
      </c>
      <c r="AE2289" s="15">
        <f t="shared" si="151"/>
        <v>0.85307382351853911</v>
      </c>
      <c r="AF2289">
        <f t="shared" si="152"/>
        <v>8.6468854306645276E-2</v>
      </c>
    </row>
    <row r="2290" spans="1:32" x14ac:dyDescent="0.25">
      <c r="A2290" s="59">
        <v>2273</v>
      </c>
      <c r="B2290" s="60" t="s">
        <v>309</v>
      </c>
      <c r="C2290" s="61" t="s">
        <v>371</v>
      </c>
      <c r="D2290" s="62">
        <v>5</v>
      </c>
      <c r="E2290" s="62">
        <v>312</v>
      </c>
      <c r="F2290" s="62">
        <v>1995</v>
      </c>
      <c r="G2290" s="50">
        <v>33.262</v>
      </c>
      <c r="H2290" s="50">
        <v>33.901000000000003</v>
      </c>
      <c r="I2290" s="50">
        <v>33.281999999999996</v>
      </c>
      <c r="J2290" s="50">
        <v>40.893999999999998</v>
      </c>
      <c r="K2290" s="50">
        <v>29.745999999999999</v>
      </c>
      <c r="L2290" s="50">
        <v>34.472000000000001</v>
      </c>
      <c r="M2290" s="50">
        <v>33.569000000000003</v>
      </c>
      <c r="N2290" s="50">
        <v>30.132999999999999</v>
      </c>
      <c r="O2290" s="50">
        <v>26.736999999999998</v>
      </c>
      <c r="P2290" s="50">
        <v>21.9</v>
      </c>
      <c r="Q2290" s="50">
        <v>18.847000000000001</v>
      </c>
      <c r="R2290" s="50">
        <v>15.61</v>
      </c>
      <c r="S2290" s="50">
        <v>13.965</v>
      </c>
      <c r="T2290" s="50">
        <v>11.717000000000001</v>
      </c>
      <c r="U2290" s="50">
        <v>9.5020000000000007</v>
      </c>
      <c r="V2290" s="50">
        <v>7.2510000000000003</v>
      </c>
      <c r="W2290" s="50" t="s">
        <v>311</v>
      </c>
      <c r="X2290" s="50">
        <v>4.7460000000000004</v>
      </c>
      <c r="Y2290" s="50">
        <v>2.1880000000000002</v>
      </c>
      <c r="Z2290" s="50">
        <v>0.95099999999999996</v>
      </c>
      <c r="AA2290" s="50">
        <v>0.22600000000000001</v>
      </c>
      <c r="AB2290" s="50">
        <v>3.7999999999999999E-2</v>
      </c>
      <c r="AC2290" s="50" t="str">
        <f t="shared" si="149"/>
        <v>Guadeloupe-1995</v>
      </c>
      <c r="AD2290" s="51">
        <f t="shared" si="150"/>
        <v>265.87299999999999</v>
      </c>
      <c r="AE2290" s="15">
        <f t="shared" si="151"/>
        <v>0.51552432928503455</v>
      </c>
      <c r="AF2290">
        <f t="shared" si="152"/>
        <v>9.9965057682123187E-2</v>
      </c>
    </row>
    <row r="2291" spans="1:32" x14ac:dyDescent="0.25">
      <c r="A2291" s="59">
        <v>2274</v>
      </c>
      <c r="B2291" s="60" t="s">
        <v>309</v>
      </c>
      <c r="C2291" s="61" t="s">
        <v>372</v>
      </c>
      <c r="D2291" s="62"/>
      <c r="E2291" s="62">
        <v>316</v>
      </c>
      <c r="F2291" s="62">
        <v>1995</v>
      </c>
      <c r="G2291" s="50">
        <v>17.510999999999999</v>
      </c>
      <c r="H2291" s="50">
        <v>14.811999999999999</v>
      </c>
      <c r="I2291" s="50">
        <v>12.688000000000001</v>
      </c>
      <c r="J2291" s="50">
        <v>11.683999999999999</v>
      </c>
      <c r="K2291" s="50">
        <v>12.461</v>
      </c>
      <c r="L2291" s="50">
        <v>14.19</v>
      </c>
      <c r="M2291" s="50">
        <v>12.993</v>
      </c>
      <c r="N2291" s="50">
        <v>11.292</v>
      </c>
      <c r="O2291" s="50">
        <v>9.6359999999999992</v>
      </c>
      <c r="P2291" s="50">
        <v>7.7270000000000003</v>
      </c>
      <c r="Q2291" s="50">
        <v>5.2869999999999999</v>
      </c>
      <c r="R2291" s="50">
        <v>4.6319999999999997</v>
      </c>
      <c r="S2291" s="50">
        <v>3.8780000000000001</v>
      </c>
      <c r="T2291" s="50">
        <v>3.1459999999999999</v>
      </c>
      <c r="U2291" s="50">
        <v>1.9279999999999999</v>
      </c>
      <c r="V2291" s="50">
        <v>0.97799999999999998</v>
      </c>
      <c r="W2291" s="50" t="s">
        <v>311</v>
      </c>
      <c r="X2291" s="50">
        <v>0.46600000000000003</v>
      </c>
      <c r="Y2291" s="50">
        <v>0.20100000000000001</v>
      </c>
      <c r="Z2291" s="50">
        <v>4.5999999999999999E-2</v>
      </c>
      <c r="AA2291" s="50">
        <v>5.0000000000000001E-3</v>
      </c>
      <c r="AB2291" s="50">
        <v>0</v>
      </c>
      <c r="AC2291" s="50" t="str">
        <f t="shared" si="149"/>
        <v>Guam-1995</v>
      </c>
      <c r="AD2291" s="51">
        <f t="shared" si="150"/>
        <v>93.780000000000015</v>
      </c>
      <c r="AE2291" s="15">
        <f t="shared" si="151"/>
        <v>0.5521539773939006</v>
      </c>
      <c r="AF2291">
        <f t="shared" si="152"/>
        <v>4.8778379001520267E-2</v>
      </c>
    </row>
    <row r="2292" spans="1:32" x14ac:dyDescent="0.25">
      <c r="A2292" s="59">
        <v>2275</v>
      </c>
      <c r="B2292" s="60" t="s">
        <v>309</v>
      </c>
      <c r="C2292" s="61" t="s">
        <v>373</v>
      </c>
      <c r="D2292" s="62"/>
      <c r="E2292" s="62">
        <v>624</v>
      </c>
      <c r="F2292" s="62">
        <v>1995</v>
      </c>
      <c r="G2292" s="50">
        <v>201.65199999999999</v>
      </c>
      <c r="H2292" s="50">
        <v>169.547</v>
      </c>
      <c r="I2292" s="50">
        <v>148.71600000000001</v>
      </c>
      <c r="J2292" s="50">
        <v>119.724</v>
      </c>
      <c r="K2292" s="50">
        <v>95.757999999999996</v>
      </c>
      <c r="L2292" s="50">
        <v>75.533000000000001</v>
      </c>
      <c r="M2292" s="50">
        <v>65.346999999999994</v>
      </c>
      <c r="N2292" s="50">
        <v>59.067999999999998</v>
      </c>
      <c r="O2292" s="50">
        <v>54.32</v>
      </c>
      <c r="P2292" s="50">
        <v>39.372999999999998</v>
      </c>
      <c r="Q2292" s="50">
        <v>31.619</v>
      </c>
      <c r="R2292" s="50">
        <v>23.282</v>
      </c>
      <c r="S2292" s="50">
        <v>18.905999999999999</v>
      </c>
      <c r="T2292" s="50">
        <v>14.894</v>
      </c>
      <c r="U2292" s="50">
        <v>10.176</v>
      </c>
      <c r="V2292" s="50">
        <v>5.9889999999999999</v>
      </c>
      <c r="W2292" s="50" t="s">
        <v>311</v>
      </c>
      <c r="X2292" s="50">
        <v>2.5430000000000001</v>
      </c>
      <c r="Y2292" s="50">
        <v>0.59799999999999998</v>
      </c>
      <c r="Z2292" s="50">
        <v>7.0999999999999994E-2</v>
      </c>
      <c r="AA2292" s="50">
        <v>6.0000000000000001E-3</v>
      </c>
      <c r="AB2292" s="50">
        <v>0</v>
      </c>
      <c r="AC2292" s="50" t="str">
        <f t="shared" si="149"/>
        <v>Guinea-Bissau-1995</v>
      </c>
      <c r="AD2292" s="51">
        <f t="shared" si="150"/>
        <v>582.92999999999995</v>
      </c>
      <c r="AE2292" s="15">
        <f t="shared" si="151"/>
        <v>0.95070077024685651</v>
      </c>
      <c r="AF2292">
        <f t="shared" si="152"/>
        <v>3.1080523554987336E-2</v>
      </c>
    </row>
    <row r="2293" spans="1:32" x14ac:dyDescent="0.25">
      <c r="A2293" s="59">
        <v>2276</v>
      </c>
      <c r="B2293" s="60" t="s">
        <v>309</v>
      </c>
      <c r="C2293" s="61" t="s">
        <v>374</v>
      </c>
      <c r="D2293" s="62"/>
      <c r="E2293" s="62">
        <v>328</v>
      </c>
      <c r="F2293" s="62">
        <v>1995</v>
      </c>
      <c r="G2293" s="50">
        <v>99.613</v>
      </c>
      <c r="H2293" s="50">
        <v>87.066000000000003</v>
      </c>
      <c r="I2293" s="50">
        <v>88.013000000000005</v>
      </c>
      <c r="J2293" s="50">
        <v>81.974999999999994</v>
      </c>
      <c r="K2293" s="50">
        <v>72.611999999999995</v>
      </c>
      <c r="L2293" s="50">
        <v>67.254999999999995</v>
      </c>
      <c r="M2293" s="50">
        <v>59.857999999999997</v>
      </c>
      <c r="N2293" s="50">
        <v>49.762</v>
      </c>
      <c r="O2293" s="50">
        <v>38.764000000000003</v>
      </c>
      <c r="P2293" s="50">
        <v>30.907</v>
      </c>
      <c r="Q2293" s="50">
        <v>22.614000000000001</v>
      </c>
      <c r="R2293" s="50">
        <v>19.271999999999998</v>
      </c>
      <c r="S2293" s="50">
        <v>14.087999999999999</v>
      </c>
      <c r="T2293" s="50">
        <v>11.019</v>
      </c>
      <c r="U2293" s="50">
        <v>9.5229999999999997</v>
      </c>
      <c r="V2293" s="50">
        <v>4.93</v>
      </c>
      <c r="W2293" s="50" t="s">
        <v>311</v>
      </c>
      <c r="X2293" s="50">
        <v>2.3660000000000001</v>
      </c>
      <c r="Y2293" s="50">
        <v>1.272</v>
      </c>
      <c r="Z2293" s="50">
        <v>0.34599999999999997</v>
      </c>
      <c r="AA2293" s="50">
        <v>3.4000000000000002E-2</v>
      </c>
      <c r="AB2293" s="50">
        <v>2E-3</v>
      </c>
      <c r="AC2293" s="50" t="str">
        <f t="shared" si="149"/>
        <v>Guyana-1995</v>
      </c>
      <c r="AD2293" s="51">
        <f t="shared" si="150"/>
        <v>457.10699999999997</v>
      </c>
      <c r="AE2293" s="15">
        <f t="shared" si="151"/>
        <v>0.66545469660276491</v>
      </c>
      <c r="AF2293">
        <f t="shared" si="152"/>
        <v>4.0300683657671019E-2</v>
      </c>
    </row>
    <row r="2294" spans="1:32" x14ac:dyDescent="0.25">
      <c r="A2294" s="59">
        <v>2277</v>
      </c>
      <c r="B2294" s="60" t="s">
        <v>309</v>
      </c>
      <c r="C2294" s="61" t="s">
        <v>375</v>
      </c>
      <c r="D2294" s="62"/>
      <c r="E2294" s="62">
        <v>332</v>
      </c>
      <c r="F2294" s="62">
        <v>1995</v>
      </c>
      <c r="G2294" s="50">
        <v>1185.8910000000001</v>
      </c>
      <c r="H2294" s="50">
        <v>1112.5250000000001</v>
      </c>
      <c r="I2294" s="50">
        <v>1032.038</v>
      </c>
      <c r="J2294" s="50">
        <v>816.93700000000001</v>
      </c>
      <c r="K2294" s="50">
        <v>651.86</v>
      </c>
      <c r="L2294" s="50">
        <v>576.25400000000002</v>
      </c>
      <c r="M2294" s="50">
        <v>498.29899999999998</v>
      </c>
      <c r="N2294" s="50">
        <v>408.86</v>
      </c>
      <c r="O2294" s="50">
        <v>345.09199999999998</v>
      </c>
      <c r="P2294" s="50">
        <v>261.33699999999999</v>
      </c>
      <c r="Q2294" s="50">
        <v>244.376</v>
      </c>
      <c r="R2294" s="50">
        <v>208.375</v>
      </c>
      <c r="S2294" s="50">
        <v>165.99799999999999</v>
      </c>
      <c r="T2294" s="50">
        <v>123.852</v>
      </c>
      <c r="U2294" s="50">
        <v>88.897999999999996</v>
      </c>
      <c r="V2294" s="50">
        <v>56.670999999999999</v>
      </c>
      <c r="W2294" s="50" t="s">
        <v>311</v>
      </c>
      <c r="X2294" s="50">
        <v>28.699000000000002</v>
      </c>
      <c r="Y2294" s="50">
        <v>10.673</v>
      </c>
      <c r="Z2294" s="50">
        <v>2.7109999999999999</v>
      </c>
      <c r="AA2294" s="50">
        <v>0.42</v>
      </c>
      <c r="AB2294" s="50">
        <v>0.04</v>
      </c>
      <c r="AC2294" s="50" t="str">
        <f t="shared" si="149"/>
        <v>Haiti-1995</v>
      </c>
      <c r="AD2294" s="51">
        <f t="shared" si="150"/>
        <v>4177.3879999999999</v>
      </c>
      <c r="AE2294" s="15">
        <f t="shared" si="151"/>
        <v>0.87193672218142049</v>
      </c>
      <c r="AF2294">
        <f t="shared" si="152"/>
        <v>4.1551753486554474E-2</v>
      </c>
    </row>
    <row r="2295" spans="1:32" x14ac:dyDescent="0.25">
      <c r="A2295" s="59">
        <v>2278</v>
      </c>
      <c r="B2295" s="60" t="s">
        <v>309</v>
      </c>
      <c r="C2295" s="61" t="s">
        <v>376</v>
      </c>
      <c r="D2295" s="62"/>
      <c r="E2295" s="62">
        <v>388</v>
      </c>
      <c r="F2295" s="62">
        <v>1995</v>
      </c>
      <c r="G2295" s="50">
        <v>291.55099999999999</v>
      </c>
      <c r="H2295" s="50">
        <v>282.72300000000001</v>
      </c>
      <c r="I2295" s="50">
        <v>274.952</v>
      </c>
      <c r="J2295" s="50">
        <v>249.559</v>
      </c>
      <c r="K2295" s="50">
        <v>240.447</v>
      </c>
      <c r="L2295" s="50">
        <v>217.75800000000001</v>
      </c>
      <c r="M2295" s="50">
        <v>191.49199999999999</v>
      </c>
      <c r="N2295" s="50">
        <v>159.76400000000001</v>
      </c>
      <c r="O2295" s="50">
        <v>121.145</v>
      </c>
      <c r="P2295" s="50">
        <v>100.31399999999999</v>
      </c>
      <c r="Q2295" s="50">
        <v>83.728999999999999</v>
      </c>
      <c r="R2295" s="50">
        <v>70.370999999999995</v>
      </c>
      <c r="S2295" s="50">
        <v>63.319000000000003</v>
      </c>
      <c r="T2295" s="50">
        <v>57.622999999999998</v>
      </c>
      <c r="U2295" s="50">
        <v>48.057000000000002</v>
      </c>
      <c r="V2295" s="50">
        <v>36.673000000000002</v>
      </c>
      <c r="W2295" s="50" t="s">
        <v>311</v>
      </c>
      <c r="X2295" s="50">
        <v>26.806000000000001</v>
      </c>
      <c r="Y2295" s="50">
        <v>14.664</v>
      </c>
      <c r="Z2295" s="50">
        <v>4.7960000000000003</v>
      </c>
      <c r="AA2295" s="50">
        <v>1.601</v>
      </c>
      <c r="AB2295" s="50">
        <v>9.6000000000000002E-2</v>
      </c>
      <c r="AC2295" s="50" t="str">
        <f t="shared" si="149"/>
        <v>Jamaica-1995</v>
      </c>
      <c r="AD2295" s="51">
        <f t="shared" si="150"/>
        <v>1497.8980000000001</v>
      </c>
      <c r="AE2295" s="15">
        <f t="shared" si="151"/>
        <v>0.69400052607053364</v>
      </c>
      <c r="AF2295">
        <f t="shared" si="152"/>
        <v>8.1084765866652128E-2</v>
      </c>
    </row>
    <row r="2296" spans="1:32" x14ac:dyDescent="0.25">
      <c r="A2296" s="59">
        <v>2279</v>
      </c>
      <c r="B2296" s="60" t="s">
        <v>309</v>
      </c>
      <c r="C2296" s="61" t="s">
        <v>377</v>
      </c>
      <c r="D2296" s="62"/>
      <c r="E2296" s="62">
        <v>296</v>
      </c>
      <c r="F2296" s="62">
        <v>1995</v>
      </c>
      <c r="G2296" s="50">
        <v>11.803000000000001</v>
      </c>
      <c r="H2296" s="50">
        <v>10.901999999999999</v>
      </c>
      <c r="I2296" s="50">
        <v>9.2530000000000001</v>
      </c>
      <c r="J2296" s="50">
        <v>7.4390000000000001</v>
      </c>
      <c r="K2296" s="50">
        <v>5.7619999999999996</v>
      </c>
      <c r="L2296" s="50">
        <v>6.8529999999999998</v>
      </c>
      <c r="M2296" s="50">
        <v>5.8529999999999998</v>
      </c>
      <c r="N2296" s="50">
        <v>4.867</v>
      </c>
      <c r="O2296" s="50">
        <v>3.5579999999999998</v>
      </c>
      <c r="P2296" s="50">
        <v>3.012</v>
      </c>
      <c r="Q2296" s="50">
        <v>2.3460000000000001</v>
      </c>
      <c r="R2296" s="50">
        <v>1.8779999999999999</v>
      </c>
      <c r="S2296" s="50">
        <v>1.5049999999999999</v>
      </c>
      <c r="T2296" s="50">
        <v>1.119</v>
      </c>
      <c r="U2296" s="50">
        <v>0.81100000000000005</v>
      </c>
      <c r="V2296" s="50">
        <v>0.46500000000000002</v>
      </c>
      <c r="W2296" s="50" t="s">
        <v>311</v>
      </c>
      <c r="X2296" s="50">
        <v>0.20699999999999999</v>
      </c>
      <c r="Y2296" s="50">
        <v>7.8E-2</v>
      </c>
      <c r="Z2296" s="50">
        <v>1.6E-2</v>
      </c>
      <c r="AA2296" s="50">
        <v>3.0000000000000001E-3</v>
      </c>
      <c r="AB2296" s="50">
        <v>0</v>
      </c>
      <c r="AC2296" s="50" t="str">
        <f t="shared" si="149"/>
        <v>Kiribati-1995</v>
      </c>
      <c r="AD2296" s="51">
        <f t="shared" si="150"/>
        <v>43.073000000000015</v>
      </c>
      <c r="AE2296" s="15">
        <f t="shared" si="151"/>
        <v>0.80461077705290995</v>
      </c>
      <c r="AF2296">
        <f t="shared" si="152"/>
        <v>3.5971798323359679E-2</v>
      </c>
    </row>
    <row r="2297" spans="1:32" x14ac:dyDescent="0.25">
      <c r="A2297" s="59">
        <v>2280</v>
      </c>
      <c r="B2297" s="60" t="s">
        <v>309</v>
      </c>
      <c r="C2297" s="61" t="s">
        <v>378</v>
      </c>
      <c r="D2297" s="62"/>
      <c r="E2297" s="62">
        <v>462</v>
      </c>
      <c r="F2297" s="62">
        <v>1995</v>
      </c>
      <c r="G2297" s="50">
        <v>39.92</v>
      </c>
      <c r="H2297" s="50">
        <v>41.823999999999998</v>
      </c>
      <c r="I2297" s="50">
        <v>36.363</v>
      </c>
      <c r="J2297" s="50">
        <v>26.37</v>
      </c>
      <c r="K2297" s="50">
        <v>21.558</v>
      </c>
      <c r="L2297" s="50">
        <v>18.25</v>
      </c>
      <c r="M2297" s="50">
        <v>15.503</v>
      </c>
      <c r="N2297" s="50">
        <v>12.146000000000001</v>
      </c>
      <c r="O2297" s="50">
        <v>7.8339999999999996</v>
      </c>
      <c r="P2297" s="50">
        <v>6.1950000000000003</v>
      </c>
      <c r="Q2297" s="50">
        <v>7.2329999999999997</v>
      </c>
      <c r="R2297" s="50">
        <v>7.3860000000000001</v>
      </c>
      <c r="S2297" s="50">
        <v>5.806</v>
      </c>
      <c r="T2297" s="50">
        <v>3.6680000000000001</v>
      </c>
      <c r="U2297" s="50">
        <v>2.298</v>
      </c>
      <c r="V2297" s="50">
        <v>1.165</v>
      </c>
      <c r="W2297" s="50" t="s">
        <v>311</v>
      </c>
      <c r="X2297" s="50">
        <v>0.46100000000000002</v>
      </c>
      <c r="Y2297" s="50">
        <v>9.4E-2</v>
      </c>
      <c r="Z2297" s="50">
        <v>8.0000000000000002E-3</v>
      </c>
      <c r="AA2297" s="50">
        <v>0</v>
      </c>
      <c r="AB2297" s="50">
        <v>0</v>
      </c>
      <c r="AC2297" s="50" t="str">
        <f t="shared" si="149"/>
        <v>Maldives-1995</v>
      </c>
      <c r="AD2297" s="51">
        <f t="shared" si="150"/>
        <v>128.28100000000001</v>
      </c>
      <c r="AE2297" s="15">
        <f t="shared" si="151"/>
        <v>0.98066744100841119</v>
      </c>
      <c r="AF2297">
        <f t="shared" si="152"/>
        <v>3.1227170154390634E-2</v>
      </c>
    </row>
    <row r="2298" spans="1:32" x14ac:dyDescent="0.25">
      <c r="A2298" s="59">
        <v>2281</v>
      </c>
      <c r="B2298" s="60" t="s">
        <v>309</v>
      </c>
      <c r="C2298" s="61" t="s">
        <v>379</v>
      </c>
      <c r="D2298" s="62"/>
      <c r="E2298" s="62">
        <v>474</v>
      </c>
      <c r="F2298" s="62">
        <v>1995</v>
      </c>
      <c r="G2298" s="50">
        <v>28.018999999999998</v>
      </c>
      <c r="H2298" s="50">
        <v>29.878</v>
      </c>
      <c r="I2298" s="50">
        <v>30.219000000000001</v>
      </c>
      <c r="J2298" s="50">
        <v>30.896999999999998</v>
      </c>
      <c r="K2298" s="50">
        <v>26.727</v>
      </c>
      <c r="L2298" s="50">
        <v>30.431999999999999</v>
      </c>
      <c r="M2298" s="50">
        <v>30.282</v>
      </c>
      <c r="N2298" s="50">
        <v>28.709</v>
      </c>
      <c r="O2298" s="50">
        <v>24.128</v>
      </c>
      <c r="P2298" s="50">
        <v>20.286000000000001</v>
      </c>
      <c r="Q2298" s="50">
        <v>18.346</v>
      </c>
      <c r="R2298" s="50">
        <v>15.532</v>
      </c>
      <c r="S2298" s="50">
        <v>15.093999999999999</v>
      </c>
      <c r="T2298" s="50">
        <v>12.753</v>
      </c>
      <c r="U2298" s="50">
        <v>10.31</v>
      </c>
      <c r="V2298" s="50">
        <v>7.7990000000000004</v>
      </c>
      <c r="W2298" s="50" t="s">
        <v>311</v>
      </c>
      <c r="X2298" s="50">
        <v>5.4710000000000001</v>
      </c>
      <c r="Y2298" s="50">
        <v>2.649</v>
      </c>
      <c r="Z2298" s="50">
        <v>0.96599999999999997</v>
      </c>
      <c r="AA2298" s="50">
        <v>0.21299999999999999</v>
      </c>
      <c r="AB2298" s="50">
        <v>2.1999999999999999E-2</v>
      </c>
      <c r="AC2298" s="50" t="str">
        <f t="shared" si="149"/>
        <v>Martinique-1995</v>
      </c>
      <c r="AD2298" s="51">
        <f t="shared" si="150"/>
        <v>240.43300000000002</v>
      </c>
      <c r="AE2298" s="15">
        <f t="shared" si="151"/>
        <v>0.53361643368422806</v>
      </c>
      <c r="AF2298">
        <f t="shared" si="152"/>
        <v>0.12230443556364501</v>
      </c>
    </row>
    <row r="2299" spans="1:32" x14ac:dyDescent="0.25">
      <c r="A2299" s="59">
        <v>2282</v>
      </c>
      <c r="B2299" s="60" t="s">
        <v>309</v>
      </c>
      <c r="C2299" s="61" t="s">
        <v>380</v>
      </c>
      <c r="D2299" s="62">
        <v>6</v>
      </c>
      <c r="E2299" s="62">
        <v>480</v>
      </c>
      <c r="F2299" s="62">
        <v>1995</v>
      </c>
      <c r="G2299" s="50">
        <v>111.011</v>
      </c>
      <c r="H2299" s="50">
        <v>97.408000000000001</v>
      </c>
      <c r="I2299" s="50">
        <v>101.78400000000001</v>
      </c>
      <c r="J2299" s="50">
        <v>104.928</v>
      </c>
      <c r="K2299" s="50">
        <v>110.006</v>
      </c>
      <c r="L2299" s="50">
        <v>110.82299999999999</v>
      </c>
      <c r="M2299" s="50">
        <v>96.744</v>
      </c>
      <c r="N2299" s="50">
        <v>82.82</v>
      </c>
      <c r="O2299" s="50">
        <v>73.444999999999993</v>
      </c>
      <c r="P2299" s="50">
        <v>63.412999999999997</v>
      </c>
      <c r="Q2299" s="50">
        <v>48.856000000000002</v>
      </c>
      <c r="R2299" s="50">
        <v>38.151000000000003</v>
      </c>
      <c r="S2299" s="50">
        <v>30.577999999999999</v>
      </c>
      <c r="T2299" s="50">
        <v>22.817</v>
      </c>
      <c r="U2299" s="50">
        <v>17.283999999999999</v>
      </c>
      <c r="V2299" s="50">
        <v>10.33</v>
      </c>
      <c r="W2299" s="50" t="s">
        <v>311</v>
      </c>
      <c r="X2299" s="50">
        <v>5.2480000000000002</v>
      </c>
      <c r="Y2299" s="50">
        <v>2.3079999999999998</v>
      </c>
      <c r="Z2299" s="50">
        <v>0.59</v>
      </c>
      <c r="AA2299" s="50">
        <v>0.11700000000000001</v>
      </c>
      <c r="AB2299" s="50">
        <v>1.2E-2</v>
      </c>
      <c r="AC2299" s="50" t="str">
        <f t="shared" si="149"/>
        <v>Mauritius-1995</v>
      </c>
      <c r="AD2299" s="51">
        <f t="shared" si="150"/>
        <v>759.7639999999999</v>
      </c>
      <c r="AE2299" s="15">
        <f t="shared" si="151"/>
        <v>0.48555735728463045</v>
      </c>
      <c r="AF2299">
        <f t="shared" si="152"/>
        <v>5.4867112724037284E-2</v>
      </c>
    </row>
    <row r="2300" spans="1:32" x14ac:dyDescent="0.25">
      <c r="A2300" s="59">
        <v>2283</v>
      </c>
      <c r="B2300" s="60" t="s">
        <v>309</v>
      </c>
      <c r="C2300" s="61" t="s">
        <v>381</v>
      </c>
      <c r="D2300" s="62"/>
      <c r="E2300" s="62">
        <v>583</v>
      </c>
      <c r="F2300" s="62">
        <v>1995</v>
      </c>
      <c r="G2300" s="50">
        <v>16.231000000000002</v>
      </c>
      <c r="H2300" s="50">
        <v>15.523999999999999</v>
      </c>
      <c r="I2300" s="50">
        <v>15.076000000000001</v>
      </c>
      <c r="J2300" s="50">
        <v>12.571</v>
      </c>
      <c r="K2300" s="50">
        <v>8.8659999999999997</v>
      </c>
      <c r="L2300" s="50">
        <v>6.7270000000000003</v>
      </c>
      <c r="M2300" s="50">
        <v>6.9619999999999997</v>
      </c>
      <c r="N2300" s="50">
        <v>6.3049999999999997</v>
      </c>
      <c r="O2300" s="50">
        <v>5.2439999999999998</v>
      </c>
      <c r="P2300" s="50">
        <v>3.7090000000000001</v>
      </c>
      <c r="Q2300" s="50">
        <v>2.3980000000000001</v>
      </c>
      <c r="R2300" s="50">
        <v>1.867</v>
      </c>
      <c r="S2300" s="50">
        <v>2.2799999999999998</v>
      </c>
      <c r="T2300" s="50">
        <v>1.331</v>
      </c>
      <c r="U2300" s="50">
        <v>1.21</v>
      </c>
      <c r="V2300" s="50">
        <v>0.8</v>
      </c>
      <c r="W2300" s="50" t="s">
        <v>311</v>
      </c>
      <c r="X2300" s="50">
        <v>0.308</v>
      </c>
      <c r="Y2300" s="50">
        <v>0.11799999999999999</v>
      </c>
      <c r="Z2300" s="50">
        <v>2.5000000000000001E-2</v>
      </c>
      <c r="AA2300" s="50">
        <v>4.0000000000000001E-3</v>
      </c>
      <c r="AB2300" s="50">
        <v>0</v>
      </c>
      <c r="AC2300" s="50" t="str">
        <f t="shared" si="149"/>
        <v>Micronesia (Fed. States of)-1995</v>
      </c>
      <c r="AD2300" s="51">
        <f t="shared" si="150"/>
        <v>56.929000000000002</v>
      </c>
      <c r="AE2300" s="15">
        <f t="shared" si="151"/>
        <v>0.88930070789931315</v>
      </c>
      <c r="AF2300">
        <f t="shared" si="152"/>
        <v>3.6584425597532763E-2</v>
      </c>
    </row>
    <row r="2301" spans="1:32" x14ac:dyDescent="0.25">
      <c r="A2301" s="59">
        <v>2284</v>
      </c>
      <c r="B2301" s="60" t="s">
        <v>309</v>
      </c>
      <c r="C2301" s="61" t="s">
        <v>382</v>
      </c>
      <c r="D2301" s="62"/>
      <c r="E2301" s="62">
        <v>540</v>
      </c>
      <c r="F2301" s="62">
        <v>1995</v>
      </c>
      <c r="G2301" s="50">
        <v>20.62</v>
      </c>
      <c r="H2301" s="50">
        <v>18.427</v>
      </c>
      <c r="I2301" s="50">
        <v>17.995999999999999</v>
      </c>
      <c r="J2301" s="50">
        <v>17.962</v>
      </c>
      <c r="K2301" s="50">
        <v>19.765999999999998</v>
      </c>
      <c r="L2301" s="50">
        <v>16.195</v>
      </c>
      <c r="M2301" s="50">
        <v>14.648999999999999</v>
      </c>
      <c r="N2301" s="50">
        <v>12.978</v>
      </c>
      <c r="O2301" s="50">
        <v>11.115</v>
      </c>
      <c r="P2301" s="50">
        <v>9.8040000000000003</v>
      </c>
      <c r="Q2301" s="50">
        <v>8.9870000000000001</v>
      </c>
      <c r="R2301" s="50">
        <v>6.9889999999999999</v>
      </c>
      <c r="S2301" s="50">
        <v>5.4269999999999996</v>
      </c>
      <c r="T2301" s="50">
        <v>3.847</v>
      </c>
      <c r="U2301" s="50">
        <v>2.7040000000000002</v>
      </c>
      <c r="V2301" s="50">
        <v>1.6910000000000001</v>
      </c>
      <c r="W2301" s="50" t="s">
        <v>311</v>
      </c>
      <c r="X2301" s="50">
        <v>1.044</v>
      </c>
      <c r="Y2301" s="50">
        <v>0.44700000000000001</v>
      </c>
      <c r="Z2301" s="50">
        <v>7.5999999999999998E-2</v>
      </c>
      <c r="AA2301" s="50">
        <v>8.0000000000000002E-3</v>
      </c>
      <c r="AB2301" s="50">
        <v>0</v>
      </c>
      <c r="AC2301" s="50" t="str">
        <f t="shared" si="149"/>
        <v>New Caledonia-1995</v>
      </c>
      <c r="AD2301" s="51">
        <f t="shared" si="150"/>
        <v>123.87199999999999</v>
      </c>
      <c r="AE2301" s="15">
        <f t="shared" si="151"/>
        <v>0.53975071041074651</v>
      </c>
      <c r="AF2301">
        <f t="shared" si="152"/>
        <v>5.4263051709366281E-2</v>
      </c>
    </row>
    <row r="2302" spans="1:32" x14ac:dyDescent="0.25">
      <c r="A2302" s="59">
        <v>2285</v>
      </c>
      <c r="B2302" s="60" t="s">
        <v>309</v>
      </c>
      <c r="C2302" s="61" t="s">
        <v>383</v>
      </c>
      <c r="D2302" s="62"/>
      <c r="E2302" s="62">
        <v>598</v>
      </c>
      <c r="F2302" s="62">
        <v>1995</v>
      </c>
      <c r="G2302" s="50">
        <v>736.46500000000003</v>
      </c>
      <c r="H2302" s="50">
        <v>650.05200000000002</v>
      </c>
      <c r="I2302" s="50">
        <v>602.46100000000001</v>
      </c>
      <c r="J2302" s="50">
        <v>535.66300000000001</v>
      </c>
      <c r="K2302" s="50">
        <v>459.62200000000001</v>
      </c>
      <c r="L2302" s="50">
        <v>388.26100000000002</v>
      </c>
      <c r="M2302" s="50">
        <v>329.48099999999999</v>
      </c>
      <c r="N2302" s="50">
        <v>279.31700000000001</v>
      </c>
      <c r="O2302" s="50">
        <v>234.727</v>
      </c>
      <c r="P2302" s="50">
        <v>178.93600000000001</v>
      </c>
      <c r="Q2302" s="50">
        <v>143.792</v>
      </c>
      <c r="R2302" s="50">
        <v>116.283</v>
      </c>
      <c r="S2302" s="50">
        <v>89.49</v>
      </c>
      <c r="T2302" s="50">
        <v>64.510999999999996</v>
      </c>
      <c r="U2302" s="50">
        <v>42.237000000000002</v>
      </c>
      <c r="V2302" s="50">
        <v>24.414000000000001</v>
      </c>
      <c r="W2302" s="50" t="s">
        <v>311</v>
      </c>
      <c r="X2302" s="50">
        <v>12.02</v>
      </c>
      <c r="Y2302" s="50">
        <v>4.7450000000000001</v>
      </c>
      <c r="Z2302" s="50">
        <v>1.4530000000000001</v>
      </c>
      <c r="AA2302" s="50">
        <v>0.31</v>
      </c>
      <c r="AB2302" s="50">
        <v>3.5999999999999997E-2</v>
      </c>
      <c r="AC2302" s="50" t="str">
        <f t="shared" si="149"/>
        <v>Papua New Guinea-1995</v>
      </c>
      <c r="AD2302" s="51">
        <f t="shared" si="150"/>
        <v>2755.5719999999997</v>
      </c>
      <c r="AE2302" s="15">
        <f t="shared" si="151"/>
        <v>0.77613794885417631</v>
      </c>
      <c r="AF2302">
        <f t="shared" si="152"/>
        <v>3.1557471203802256E-2</v>
      </c>
    </row>
    <row r="2303" spans="1:32" x14ac:dyDescent="0.25">
      <c r="A2303" s="59">
        <v>2286</v>
      </c>
      <c r="B2303" s="60" t="s">
        <v>309</v>
      </c>
      <c r="C2303" s="61" t="s">
        <v>384</v>
      </c>
      <c r="D2303" s="62"/>
      <c r="E2303" s="62">
        <v>630</v>
      </c>
      <c r="F2303" s="62">
        <v>1995</v>
      </c>
      <c r="G2303" s="50">
        <v>314.49299999999999</v>
      </c>
      <c r="H2303" s="50">
        <v>299.86599999999999</v>
      </c>
      <c r="I2303" s="50">
        <v>318.21600000000001</v>
      </c>
      <c r="J2303" s="50">
        <v>335.88</v>
      </c>
      <c r="K2303" s="50">
        <v>297.76400000000001</v>
      </c>
      <c r="L2303" s="50">
        <v>259.04700000000003</v>
      </c>
      <c r="M2303" s="50">
        <v>261.55700000000002</v>
      </c>
      <c r="N2303" s="50">
        <v>255.21600000000001</v>
      </c>
      <c r="O2303" s="50">
        <v>234.745</v>
      </c>
      <c r="P2303" s="50">
        <v>224.90100000000001</v>
      </c>
      <c r="Q2303" s="50">
        <v>197.41200000000001</v>
      </c>
      <c r="R2303" s="50">
        <v>164.44200000000001</v>
      </c>
      <c r="S2303" s="50">
        <v>139.97800000000001</v>
      </c>
      <c r="T2303" s="50">
        <v>120.71299999999999</v>
      </c>
      <c r="U2303" s="50">
        <v>101.75700000000001</v>
      </c>
      <c r="V2303" s="50">
        <v>71.879000000000005</v>
      </c>
      <c r="W2303" s="50" t="s">
        <v>311</v>
      </c>
      <c r="X2303" s="50">
        <v>54.41</v>
      </c>
      <c r="Y2303" s="50">
        <v>25.643999999999998</v>
      </c>
      <c r="Z2303" s="50">
        <v>8.8490000000000002</v>
      </c>
      <c r="AA2303" s="50">
        <v>2.6309999999999998</v>
      </c>
      <c r="AB2303" s="50">
        <v>0.24099999999999999</v>
      </c>
      <c r="AC2303" s="50" t="str">
        <f t="shared" si="149"/>
        <v>Puerto Rico-1995</v>
      </c>
      <c r="AD2303" s="51">
        <f t="shared" si="150"/>
        <v>2370.942</v>
      </c>
      <c r="AE2303" s="15">
        <f t="shared" si="151"/>
        <v>0.55619201144523989</v>
      </c>
      <c r="AF2303">
        <f t="shared" si="152"/>
        <v>0.11688270409990321</v>
      </c>
    </row>
    <row r="2304" spans="1:32" x14ac:dyDescent="0.25">
      <c r="A2304" s="59">
        <v>2287</v>
      </c>
      <c r="B2304" s="60" t="s">
        <v>309</v>
      </c>
      <c r="C2304" s="61" t="s">
        <v>385</v>
      </c>
      <c r="D2304" s="62"/>
      <c r="E2304" s="62">
        <v>662</v>
      </c>
      <c r="F2304" s="62">
        <v>1995</v>
      </c>
      <c r="G2304" s="50">
        <v>17.579000000000001</v>
      </c>
      <c r="H2304" s="50">
        <v>17.489000000000001</v>
      </c>
      <c r="I2304" s="50">
        <v>16.373000000000001</v>
      </c>
      <c r="J2304" s="50">
        <v>13.981</v>
      </c>
      <c r="K2304" s="50">
        <v>13.092000000000001</v>
      </c>
      <c r="L2304" s="50">
        <v>12.068</v>
      </c>
      <c r="M2304" s="50">
        <v>11.337999999999999</v>
      </c>
      <c r="N2304" s="50">
        <v>8.9019999999999992</v>
      </c>
      <c r="O2304" s="50">
        <v>6.742</v>
      </c>
      <c r="P2304" s="50">
        <v>5.5380000000000003</v>
      </c>
      <c r="Q2304" s="50">
        <v>4.4790000000000001</v>
      </c>
      <c r="R2304" s="50">
        <v>4.2460000000000004</v>
      </c>
      <c r="S2304" s="50">
        <v>3.9350000000000001</v>
      </c>
      <c r="T2304" s="50">
        <v>3.2210000000000001</v>
      </c>
      <c r="U2304" s="50">
        <v>3.0619999999999998</v>
      </c>
      <c r="V2304" s="50">
        <v>2.6560000000000001</v>
      </c>
      <c r="W2304" s="50" t="s">
        <v>311</v>
      </c>
      <c r="X2304" s="50">
        <v>1.4950000000000001</v>
      </c>
      <c r="Y2304" s="50">
        <v>0.68</v>
      </c>
      <c r="Z2304" s="50">
        <v>0.11799999999999999</v>
      </c>
      <c r="AA2304" s="50">
        <v>3.9E-2</v>
      </c>
      <c r="AB2304" s="50">
        <v>1.0999999999999999E-2</v>
      </c>
      <c r="AC2304" s="50" t="str">
        <f t="shared" si="149"/>
        <v>Saint Lucia-1995</v>
      </c>
      <c r="AD2304" s="51">
        <f t="shared" si="150"/>
        <v>84.320999999999998</v>
      </c>
      <c r="AE2304" s="15">
        <f t="shared" si="151"/>
        <v>0.74385977395903757</v>
      </c>
      <c r="AF2304">
        <f t="shared" si="152"/>
        <v>8.3101309644819613E-2</v>
      </c>
    </row>
    <row r="2305" spans="1:32" x14ac:dyDescent="0.25">
      <c r="A2305" s="59">
        <v>2288</v>
      </c>
      <c r="B2305" s="60" t="s">
        <v>309</v>
      </c>
      <c r="C2305" s="61" t="s">
        <v>386</v>
      </c>
      <c r="D2305" s="62"/>
      <c r="E2305" s="62">
        <v>670</v>
      </c>
      <c r="F2305" s="62">
        <v>1995</v>
      </c>
      <c r="G2305" s="50">
        <v>12.145</v>
      </c>
      <c r="H2305" s="50">
        <v>12.391</v>
      </c>
      <c r="I2305" s="50">
        <v>12.686</v>
      </c>
      <c r="J2305" s="50">
        <v>11.993</v>
      </c>
      <c r="K2305" s="50">
        <v>10.516999999999999</v>
      </c>
      <c r="L2305" s="50">
        <v>8.9990000000000006</v>
      </c>
      <c r="M2305" s="50">
        <v>8.6020000000000003</v>
      </c>
      <c r="N2305" s="50">
        <v>6.5970000000000004</v>
      </c>
      <c r="O2305" s="50">
        <v>4.8520000000000003</v>
      </c>
      <c r="P2305" s="50">
        <v>3.63</v>
      </c>
      <c r="Q2305" s="50">
        <v>2.786</v>
      </c>
      <c r="R2305" s="50">
        <v>3.161</v>
      </c>
      <c r="S2305" s="50">
        <v>2.5590000000000002</v>
      </c>
      <c r="T2305" s="50">
        <v>2.3490000000000002</v>
      </c>
      <c r="U2305" s="50">
        <v>1.9650000000000001</v>
      </c>
      <c r="V2305" s="50">
        <v>1.5169999999999999</v>
      </c>
      <c r="W2305" s="50" t="s">
        <v>311</v>
      </c>
      <c r="X2305" s="50">
        <v>0.77</v>
      </c>
      <c r="Y2305" s="50">
        <v>0.437</v>
      </c>
      <c r="Z2305" s="50">
        <v>0.14299999999999999</v>
      </c>
      <c r="AA2305" s="50">
        <v>2.1999999999999999E-2</v>
      </c>
      <c r="AB2305" s="50">
        <v>1E-3</v>
      </c>
      <c r="AC2305" s="50" t="str">
        <f t="shared" si="149"/>
        <v>Saint Vincent and the Grenadines-1995</v>
      </c>
      <c r="AD2305" s="51">
        <f t="shared" si="150"/>
        <v>63.696000000000005</v>
      </c>
      <c r="AE2305" s="15">
        <f t="shared" si="151"/>
        <v>0.6974692288369756</v>
      </c>
      <c r="AF2305">
        <f t="shared" si="152"/>
        <v>7.1384688559028131E-2</v>
      </c>
    </row>
    <row r="2306" spans="1:32" x14ac:dyDescent="0.25">
      <c r="A2306" s="59">
        <v>2289</v>
      </c>
      <c r="B2306" s="60" t="s">
        <v>309</v>
      </c>
      <c r="C2306" s="61" t="s">
        <v>387</v>
      </c>
      <c r="D2306" s="62"/>
      <c r="E2306" s="62">
        <v>882</v>
      </c>
      <c r="F2306" s="62">
        <v>1995</v>
      </c>
      <c r="G2306" s="50">
        <v>25.126999999999999</v>
      </c>
      <c r="H2306" s="50">
        <v>22.780999999999999</v>
      </c>
      <c r="I2306" s="50">
        <v>21.335999999999999</v>
      </c>
      <c r="J2306" s="50">
        <v>19.123999999999999</v>
      </c>
      <c r="K2306" s="50">
        <v>15.638999999999999</v>
      </c>
      <c r="L2306" s="50">
        <v>13.377000000000001</v>
      </c>
      <c r="M2306" s="50">
        <v>11.744999999999999</v>
      </c>
      <c r="N2306" s="50">
        <v>7.641</v>
      </c>
      <c r="O2306" s="50">
        <v>7.6989999999999998</v>
      </c>
      <c r="P2306" s="50">
        <v>5.3559999999999999</v>
      </c>
      <c r="Q2306" s="50">
        <v>5.4429999999999996</v>
      </c>
      <c r="R2306" s="50">
        <v>4.0149999999999997</v>
      </c>
      <c r="S2306" s="50">
        <v>3.7770000000000001</v>
      </c>
      <c r="T2306" s="50">
        <v>2.8940000000000001</v>
      </c>
      <c r="U2306" s="50">
        <v>2.109</v>
      </c>
      <c r="V2306" s="50">
        <v>1.171</v>
      </c>
      <c r="W2306" s="50" t="s">
        <v>311</v>
      </c>
      <c r="X2306" s="50">
        <v>0.624</v>
      </c>
      <c r="Y2306" s="50">
        <v>0.23100000000000001</v>
      </c>
      <c r="Z2306" s="50">
        <v>5.3999999999999999E-2</v>
      </c>
      <c r="AA2306" s="50">
        <v>1.2999999999999999E-2</v>
      </c>
      <c r="AB2306" s="50">
        <v>1E-3</v>
      </c>
      <c r="AC2306" s="50" t="str">
        <f t="shared" si="149"/>
        <v>Samoa-1995</v>
      </c>
      <c r="AD2306" s="51">
        <f t="shared" si="150"/>
        <v>93.815999999999988</v>
      </c>
      <c r="AE2306" s="15">
        <f t="shared" si="151"/>
        <v>0.81373113328216951</v>
      </c>
      <c r="AF2306">
        <f t="shared" si="152"/>
        <v>4.3523856249233418E-2</v>
      </c>
    </row>
    <row r="2307" spans="1:32" x14ac:dyDescent="0.25">
      <c r="A2307" s="59">
        <v>2290</v>
      </c>
      <c r="B2307" s="60" t="s">
        <v>309</v>
      </c>
      <c r="C2307" s="61" t="s">
        <v>388</v>
      </c>
      <c r="D2307" s="62"/>
      <c r="E2307" s="62">
        <v>678</v>
      </c>
      <c r="F2307" s="62">
        <v>1995</v>
      </c>
      <c r="G2307" s="50">
        <v>22.056999999999999</v>
      </c>
      <c r="H2307" s="50">
        <v>19.318999999999999</v>
      </c>
      <c r="I2307" s="50">
        <v>16.538</v>
      </c>
      <c r="J2307" s="50">
        <v>16.334</v>
      </c>
      <c r="K2307" s="50">
        <v>11.035</v>
      </c>
      <c r="L2307" s="50">
        <v>8.8350000000000009</v>
      </c>
      <c r="M2307" s="50">
        <v>7.0640000000000001</v>
      </c>
      <c r="N2307" s="50">
        <v>5.2270000000000003</v>
      </c>
      <c r="O2307" s="50">
        <v>3.6019999999999999</v>
      </c>
      <c r="P2307" s="50">
        <v>2.488</v>
      </c>
      <c r="Q2307" s="50">
        <v>2.3069999999999999</v>
      </c>
      <c r="R2307" s="50">
        <v>3.012</v>
      </c>
      <c r="S2307" s="50">
        <v>2.7450000000000001</v>
      </c>
      <c r="T2307" s="50">
        <v>2.2669999999999999</v>
      </c>
      <c r="U2307" s="50">
        <v>1.7270000000000001</v>
      </c>
      <c r="V2307" s="50">
        <v>1.0329999999999999</v>
      </c>
      <c r="W2307" s="50" t="s">
        <v>311</v>
      </c>
      <c r="X2307" s="50">
        <v>0.54500000000000004</v>
      </c>
      <c r="Y2307" s="50">
        <v>0.23699999999999999</v>
      </c>
      <c r="Z2307" s="50">
        <v>6.7000000000000004E-2</v>
      </c>
      <c r="AA2307" s="50">
        <v>1.4999999999999999E-2</v>
      </c>
      <c r="AB2307" s="50">
        <v>0</v>
      </c>
      <c r="AC2307" s="50" t="str">
        <f t="shared" si="149"/>
        <v>Sao Tome and Principe-1995</v>
      </c>
      <c r="AD2307" s="51">
        <f t="shared" si="150"/>
        <v>62.649000000000001</v>
      </c>
      <c r="AE2307" s="15">
        <f t="shared" si="151"/>
        <v>1.0184520104071892</v>
      </c>
      <c r="AF2307">
        <f t="shared" si="152"/>
        <v>4.8862420477260846E-2</v>
      </c>
    </row>
    <row r="2308" spans="1:32" x14ac:dyDescent="0.25">
      <c r="A2308" s="59">
        <v>2291</v>
      </c>
      <c r="B2308" s="60" t="s">
        <v>309</v>
      </c>
      <c r="C2308" s="61" t="s">
        <v>389</v>
      </c>
      <c r="D2308" s="62"/>
      <c r="E2308" s="62">
        <v>690</v>
      </c>
      <c r="F2308" s="62">
        <v>1995</v>
      </c>
      <c r="G2308" s="50">
        <v>8.0069999999999997</v>
      </c>
      <c r="H2308" s="50">
        <v>8.02</v>
      </c>
      <c r="I2308" s="50">
        <v>7.97</v>
      </c>
      <c r="J2308" s="50">
        <v>7.7450000000000001</v>
      </c>
      <c r="K2308" s="50">
        <v>7.3120000000000003</v>
      </c>
      <c r="L2308" s="50">
        <v>6.6050000000000004</v>
      </c>
      <c r="M2308" s="50">
        <v>6.4960000000000004</v>
      </c>
      <c r="N2308" s="50">
        <v>5.8179999999999996</v>
      </c>
      <c r="O2308" s="50">
        <v>4.5019999999999998</v>
      </c>
      <c r="P2308" s="50">
        <v>2.2429999999999999</v>
      </c>
      <c r="Q2308" s="50">
        <v>2.2519999999999998</v>
      </c>
      <c r="R2308" s="50">
        <v>2.23</v>
      </c>
      <c r="S2308" s="50">
        <v>2.1139999999999999</v>
      </c>
      <c r="T2308" s="50">
        <v>1.875</v>
      </c>
      <c r="U2308" s="50">
        <v>1.4650000000000001</v>
      </c>
      <c r="V2308" s="50">
        <v>0.94599999999999995</v>
      </c>
      <c r="W2308" s="50" t="s">
        <v>311</v>
      </c>
      <c r="X2308" s="50">
        <v>0.63100000000000001</v>
      </c>
      <c r="Y2308" s="50">
        <v>0.317</v>
      </c>
      <c r="Z2308" s="50">
        <v>0.123</v>
      </c>
      <c r="AA2308" s="50">
        <v>2.8000000000000001E-2</v>
      </c>
      <c r="AB2308" s="50">
        <v>4.0000000000000001E-3</v>
      </c>
      <c r="AC2308" s="50" t="str">
        <f t="shared" si="149"/>
        <v>Seychelles-1995</v>
      </c>
      <c r="AD2308" s="51">
        <f t="shared" si="150"/>
        <v>47.317</v>
      </c>
      <c r="AE2308" s="15">
        <f t="shared" si="151"/>
        <v>0.62104529027622213</v>
      </c>
      <c r="AF2308">
        <f t="shared" si="152"/>
        <v>7.5567209804526442E-2</v>
      </c>
    </row>
    <row r="2309" spans="1:32" x14ac:dyDescent="0.25">
      <c r="A2309" s="59">
        <v>2292</v>
      </c>
      <c r="B2309" s="60" t="s">
        <v>309</v>
      </c>
      <c r="C2309" s="61" t="s">
        <v>244</v>
      </c>
      <c r="D2309" s="62"/>
      <c r="E2309" s="62">
        <v>702</v>
      </c>
      <c r="F2309" s="62">
        <v>1995</v>
      </c>
      <c r="G2309" s="50">
        <v>298.517</v>
      </c>
      <c r="H2309" s="50">
        <v>246.899</v>
      </c>
      <c r="I2309" s="50">
        <v>228.45099999999999</v>
      </c>
      <c r="J2309" s="50">
        <v>224.07400000000001</v>
      </c>
      <c r="K2309" s="50">
        <v>271.755</v>
      </c>
      <c r="L2309" s="50">
        <v>333.44900000000001</v>
      </c>
      <c r="M2309" s="50">
        <v>369.21499999999997</v>
      </c>
      <c r="N2309" s="50">
        <v>362.07400000000001</v>
      </c>
      <c r="O2309" s="50">
        <v>302.22800000000001</v>
      </c>
      <c r="P2309" s="50">
        <v>238.06899999999999</v>
      </c>
      <c r="Q2309" s="50">
        <v>147.47200000000001</v>
      </c>
      <c r="R2309" s="50">
        <v>129.47399999999999</v>
      </c>
      <c r="S2309" s="50">
        <v>106.17400000000001</v>
      </c>
      <c r="T2309" s="50">
        <v>84.311000000000007</v>
      </c>
      <c r="U2309" s="50">
        <v>57.356999999999999</v>
      </c>
      <c r="V2309" s="50">
        <v>39.011000000000003</v>
      </c>
      <c r="W2309" s="50" t="s">
        <v>311</v>
      </c>
      <c r="X2309" s="50">
        <v>23.745000000000001</v>
      </c>
      <c r="Y2309" s="50">
        <v>12.743</v>
      </c>
      <c r="Z2309" s="50">
        <v>3.1539999999999999</v>
      </c>
      <c r="AA2309" s="50">
        <v>0.55300000000000005</v>
      </c>
      <c r="AB2309" s="50">
        <v>5.3999999999999999E-2</v>
      </c>
      <c r="AC2309" s="50" t="str">
        <f t="shared" si="149"/>
        <v>Singapore-1995</v>
      </c>
      <c r="AD2309" s="51">
        <f t="shared" si="150"/>
        <v>2483.9840000000004</v>
      </c>
      <c r="AE2309" s="15">
        <f t="shared" si="151"/>
        <v>0.4004836585098776</v>
      </c>
      <c r="AF2309">
        <f t="shared" si="152"/>
        <v>6.7814028327262355E-2</v>
      </c>
    </row>
    <row r="2310" spans="1:32" x14ac:dyDescent="0.25">
      <c r="A2310" s="59">
        <v>2293</v>
      </c>
      <c r="B2310" s="60" t="s">
        <v>309</v>
      </c>
      <c r="C2310" s="61" t="s">
        <v>390</v>
      </c>
      <c r="D2310" s="62"/>
      <c r="E2310" s="62">
        <v>90</v>
      </c>
      <c r="F2310" s="62">
        <v>1995</v>
      </c>
      <c r="G2310" s="50">
        <v>58.988</v>
      </c>
      <c r="H2310" s="50">
        <v>51.2</v>
      </c>
      <c r="I2310" s="50">
        <v>45.417000000000002</v>
      </c>
      <c r="J2310" s="50">
        <v>42.07</v>
      </c>
      <c r="K2310" s="50">
        <v>35.857999999999997</v>
      </c>
      <c r="L2310" s="50">
        <v>26.145</v>
      </c>
      <c r="M2310" s="50">
        <v>21.856000000000002</v>
      </c>
      <c r="N2310" s="50">
        <v>17.75</v>
      </c>
      <c r="O2310" s="50">
        <v>13.843999999999999</v>
      </c>
      <c r="P2310" s="50">
        <v>12.064</v>
      </c>
      <c r="Q2310" s="50">
        <v>10.867000000000001</v>
      </c>
      <c r="R2310" s="50">
        <v>7.3819999999999997</v>
      </c>
      <c r="S2310" s="50">
        <v>6.1849999999999996</v>
      </c>
      <c r="T2310" s="50">
        <v>3.9660000000000002</v>
      </c>
      <c r="U2310" s="50">
        <v>2.9009999999999998</v>
      </c>
      <c r="V2310" s="50">
        <v>1.607</v>
      </c>
      <c r="W2310" s="50" t="s">
        <v>311</v>
      </c>
      <c r="X2310" s="50">
        <v>0.78100000000000003</v>
      </c>
      <c r="Y2310" s="50">
        <v>0.27500000000000002</v>
      </c>
      <c r="Z2310" s="50">
        <v>6.0999999999999999E-2</v>
      </c>
      <c r="AA2310" s="50">
        <v>8.0000000000000002E-3</v>
      </c>
      <c r="AB2310" s="50">
        <v>0</v>
      </c>
      <c r="AC2310" s="50" t="str">
        <f t="shared" si="149"/>
        <v>Solomon Islands-1995</v>
      </c>
      <c r="AD2310" s="51">
        <f t="shared" si="150"/>
        <v>194.02099999999999</v>
      </c>
      <c r="AE2310" s="15">
        <f t="shared" si="151"/>
        <v>0.85147484035233334</v>
      </c>
      <c r="AF2310">
        <f t="shared" si="152"/>
        <v>2.7455051969819178E-2</v>
      </c>
    </row>
    <row r="2311" spans="1:32" x14ac:dyDescent="0.25">
      <c r="A2311" s="59">
        <v>2294</v>
      </c>
      <c r="B2311" s="60" t="s">
        <v>309</v>
      </c>
      <c r="C2311" s="61" t="s">
        <v>391</v>
      </c>
      <c r="D2311" s="62"/>
      <c r="E2311" s="62">
        <v>740</v>
      </c>
      <c r="F2311" s="62">
        <v>1995</v>
      </c>
      <c r="G2311" s="50">
        <v>54.304000000000002</v>
      </c>
      <c r="H2311" s="50">
        <v>51.210999999999999</v>
      </c>
      <c r="I2311" s="50">
        <v>45.781999999999996</v>
      </c>
      <c r="J2311" s="50">
        <v>38.271999999999998</v>
      </c>
      <c r="K2311" s="50">
        <v>41.51</v>
      </c>
      <c r="L2311" s="50">
        <v>39.679000000000002</v>
      </c>
      <c r="M2311" s="50">
        <v>38.716000000000001</v>
      </c>
      <c r="N2311" s="50">
        <v>29.427</v>
      </c>
      <c r="O2311" s="50">
        <v>22.388999999999999</v>
      </c>
      <c r="P2311" s="50">
        <v>17.641999999999999</v>
      </c>
      <c r="Q2311" s="50">
        <v>15.698</v>
      </c>
      <c r="R2311" s="50">
        <v>14.242000000000001</v>
      </c>
      <c r="S2311" s="50">
        <v>12.285</v>
      </c>
      <c r="T2311" s="50">
        <v>9.1549999999999994</v>
      </c>
      <c r="U2311" s="50">
        <v>6.327</v>
      </c>
      <c r="V2311" s="50">
        <v>3.4849999999999999</v>
      </c>
      <c r="W2311" s="50" t="s">
        <v>311</v>
      </c>
      <c r="X2311" s="50">
        <v>2.0760000000000001</v>
      </c>
      <c r="Y2311" s="50">
        <v>1.014</v>
      </c>
      <c r="Z2311" s="50">
        <v>0.39100000000000001</v>
      </c>
      <c r="AA2311" s="50">
        <v>0.115</v>
      </c>
      <c r="AB2311" s="50">
        <v>4.0000000000000001E-3</v>
      </c>
      <c r="AC2311" s="50" t="str">
        <f t="shared" si="149"/>
        <v>Suriname-1995</v>
      </c>
      <c r="AD2311" s="51">
        <f t="shared" si="150"/>
        <v>269.86</v>
      </c>
      <c r="AE2311" s="15">
        <f t="shared" si="151"/>
        <v>0.64427480916030533</v>
      </c>
      <c r="AF2311">
        <f t="shared" si="152"/>
        <v>5.3583343028846722E-2</v>
      </c>
    </row>
    <row r="2312" spans="1:32" x14ac:dyDescent="0.25">
      <c r="A2312" s="59">
        <v>2295</v>
      </c>
      <c r="B2312" s="60" t="s">
        <v>309</v>
      </c>
      <c r="C2312" s="61" t="s">
        <v>392</v>
      </c>
      <c r="D2312" s="62"/>
      <c r="E2312" s="62">
        <v>626</v>
      </c>
      <c r="F2312" s="62">
        <v>1995</v>
      </c>
      <c r="G2312" s="50">
        <v>156.334</v>
      </c>
      <c r="H2312" s="50">
        <v>116.114</v>
      </c>
      <c r="I2312" s="50">
        <v>97.552999999999997</v>
      </c>
      <c r="J2312" s="50">
        <v>66.688999999999993</v>
      </c>
      <c r="K2312" s="50">
        <v>84.980999999999995</v>
      </c>
      <c r="L2312" s="50">
        <v>77.555999999999997</v>
      </c>
      <c r="M2312" s="50">
        <v>64.218999999999994</v>
      </c>
      <c r="N2312" s="50">
        <v>52.975000000000001</v>
      </c>
      <c r="O2312" s="50">
        <v>42.607999999999997</v>
      </c>
      <c r="P2312" s="50">
        <v>35.619</v>
      </c>
      <c r="Q2312" s="50">
        <v>26.504000000000001</v>
      </c>
      <c r="R2312" s="50">
        <v>19.896000000000001</v>
      </c>
      <c r="S2312" s="50">
        <v>13.086</v>
      </c>
      <c r="T2312" s="50">
        <v>8.8490000000000002</v>
      </c>
      <c r="U2312" s="50">
        <v>4.8339999999999996</v>
      </c>
      <c r="V2312" s="50">
        <v>2.48</v>
      </c>
      <c r="W2312" s="50" t="s">
        <v>311</v>
      </c>
      <c r="X2312" s="50">
        <v>0.85799999999999998</v>
      </c>
      <c r="Y2312" s="50">
        <v>0.223</v>
      </c>
      <c r="Z2312" s="50">
        <v>6.3E-2</v>
      </c>
      <c r="AA2312" s="50">
        <v>6.0000000000000001E-3</v>
      </c>
      <c r="AB2312" s="50">
        <v>0</v>
      </c>
      <c r="AC2312" s="50" t="str">
        <f t="shared" si="149"/>
        <v>Timor-Leste-1995</v>
      </c>
      <c r="AD2312" s="51">
        <f t="shared" si="150"/>
        <v>484.1330000000001</v>
      </c>
      <c r="AE2312" s="15">
        <f t="shared" si="151"/>
        <v>0.80001569816558649</v>
      </c>
      <c r="AF2312">
        <f t="shared" si="152"/>
        <v>2.026965323942145E-2</v>
      </c>
    </row>
    <row r="2313" spans="1:32" x14ac:dyDescent="0.25">
      <c r="A2313" s="59">
        <v>2296</v>
      </c>
      <c r="B2313" s="60" t="s">
        <v>309</v>
      </c>
      <c r="C2313" s="61" t="s">
        <v>393</v>
      </c>
      <c r="D2313" s="62"/>
      <c r="E2313" s="62">
        <v>776</v>
      </c>
      <c r="F2313" s="62">
        <v>1995</v>
      </c>
      <c r="G2313" s="50">
        <v>13.568</v>
      </c>
      <c r="H2313" s="50">
        <v>12.021000000000001</v>
      </c>
      <c r="I2313" s="50">
        <v>12.478</v>
      </c>
      <c r="J2313" s="50">
        <v>10.337</v>
      </c>
      <c r="K2313" s="50">
        <v>8.4809999999999999</v>
      </c>
      <c r="L2313" s="50">
        <v>8.0150000000000006</v>
      </c>
      <c r="M2313" s="50">
        <v>5.32</v>
      </c>
      <c r="N2313" s="50">
        <v>4.7290000000000001</v>
      </c>
      <c r="O2313" s="50">
        <v>4.4729999999999999</v>
      </c>
      <c r="P2313" s="50">
        <v>3.2669999999999999</v>
      </c>
      <c r="Q2313" s="50">
        <v>2.9209999999999998</v>
      </c>
      <c r="R2313" s="50">
        <v>2.8279999999999998</v>
      </c>
      <c r="S2313" s="50">
        <v>2.492</v>
      </c>
      <c r="T2313" s="50">
        <v>2.137</v>
      </c>
      <c r="U2313" s="50">
        <v>1.407</v>
      </c>
      <c r="V2313" s="50">
        <v>0.86899999999999999</v>
      </c>
      <c r="W2313" s="50" t="s">
        <v>311</v>
      </c>
      <c r="X2313" s="50">
        <v>0.46</v>
      </c>
      <c r="Y2313" s="50">
        <v>0.19400000000000001</v>
      </c>
      <c r="Z2313" s="50">
        <v>6.5000000000000002E-2</v>
      </c>
      <c r="AA2313" s="50">
        <v>1.2999999999999999E-2</v>
      </c>
      <c r="AB2313" s="50">
        <v>1E-3</v>
      </c>
      <c r="AC2313" s="50" t="str">
        <f t="shared" si="149"/>
        <v>Tonga-1995</v>
      </c>
      <c r="AD2313" s="51">
        <f t="shared" si="150"/>
        <v>52.863</v>
      </c>
      <c r="AE2313" s="15">
        <f t="shared" si="151"/>
        <v>0.8174526606511171</v>
      </c>
      <c r="AF2313">
        <f t="shared" si="152"/>
        <v>5.6592983613768841E-2</v>
      </c>
    </row>
    <row r="2314" spans="1:32" x14ac:dyDescent="0.25">
      <c r="A2314" s="59">
        <v>2297</v>
      </c>
      <c r="B2314" s="60" t="s">
        <v>309</v>
      </c>
      <c r="C2314" s="61" t="s">
        <v>394</v>
      </c>
      <c r="D2314" s="62"/>
      <c r="E2314" s="62">
        <v>780</v>
      </c>
      <c r="F2314" s="62">
        <v>1995</v>
      </c>
      <c r="G2314" s="50">
        <v>105.83</v>
      </c>
      <c r="H2314" s="50">
        <v>131.44900000000001</v>
      </c>
      <c r="I2314" s="50">
        <v>148.678</v>
      </c>
      <c r="J2314" s="50">
        <v>122.11499999999999</v>
      </c>
      <c r="K2314" s="50">
        <v>106.63800000000001</v>
      </c>
      <c r="L2314" s="50">
        <v>94.941000000000003</v>
      </c>
      <c r="M2314" s="50">
        <v>107.745</v>
      </c>
      <c r="N2314" s="50">
        <v>91.123999999999995</v>
      </c>
      <c r="O2314" s="50">
        <v>78.388000000000005</v>
      </c>
      <c r="P2314" s="50">
        <v>64.272999999999996</v>
      </c>
      <c r="Q2314" s="50">
        <v>53.04</v>
      </c>
      <c r="R2314" s="50">
        <v>41.758000000000003</v>
      </c>
      <c r="S2314" s="50">
        <v>32.731999999999999</v>
      </c>
      <c r="T2314" s="50">
        <v>27.315999999999999</v>
      </c>
      <c r="U2314" s="50">
        <v>20.952999999999999</v>
      </c>
      <c r="V2314" s="50">
        <v>14.103999999999999</v>
      </c>
      <c r="W2314" s="50" t="s">
        <v>311</v>
      </c>
      <c r="X2314" s="50">
        <v>8.8810000000000002</v>
      </c>
      <c r="Y2314" s="50">
        <v>3.6709999999999998</v>
      </c>
      <c r="Z2314" s="50">
        <v>1.1140000000000001</v>
      </c>
      <c r="AA2314" s="50">
        <v>0.22500000000000001</v>
      </c>
      <c r="AB2314" s="50">
        <v>2.5999999999999999E-2</v>
      </c>
      <c r="AC2314" s="50" t="str">
        <f t="shared" si="149"/>
        <v>Trinidad and Tobago-1995</v>
      </c>
      <c r="AD2314" s="51">
        <f t="shared" si="150"/>
        <v>792.75400000000002</v>
      </c>
      <c r="AE2314" s="15">
        <f t="shared" si="151"/>
        <v>0.58309008847637467</v>
      </c>
      <c r="AF2314">
        <f t="shared" si="152"/>
        <v>6.4723244289736831E-2</v>
      </c>
    </row>
    <row r="2315" spans="1:32" x14ac:dyDescent="0.25">
      <c r="A2315" s="59">
        <v>2298</v>
      </c>
      <c r="B2315" s="60" t="s">
        <v>309</v>
      </c>
      <c r="C2315" s="61" t="s">
        <v>395</v>
      </c>
      <c r="D2315" s="62"/>
      <c r="E2315" s="62">
        <v>850</v>
      </c>
      <c r="F2315" s="62">
        <v>1995</v>
      </c>
      <c r="G2315" s="50">
        <v>11.468</v>
      </c>
      <c r="H2315" s="50">
        <v>8.6929999999999996</v>
      </c>
      <c r="I2315" s="50">
        <v>9.4619999999999997</v>
      </c>
      <c r="J2315" s="50">
        <v>8.1590000000000007</v>
      </c>
      <c r="K2315" s="50">
        <v>7.7359999999999998</v>
      </c>
      <c r="L2315" s="50">
        <v>6.87</v>
      </c>
      <c r="M2315" s="50">
        <v>7.9269999999999996</v>
      </c>
      <c r="N2315" s="50">
        <v>7.7130000000000001</v>
      </c>
      <c r="O2315" s="50">
        <v>7.2640000000000002</v>
      </c>
      <c r="P2315" s="50">
        <v>7.9749999999999996</v>
      </c>
      <c r="Q2315" s="50">
        <v>7.0890000000000004</v>
      </c>
      <c r="R2315" s="50">
        <v>5.4619999999999997</v>
      </c>
      <c r="S2315" s="50">
        <v>3.6280000000000001</v>
      </c>
      <c r="T2315" s="50">
        <v>3.2229999999999999</v>
      </c>
      <c r="U2315" s="50">
        <v>2.1040000000000001</v>
      </c>
      <c r="V2315" s="50">
        <v>1.474</v>
      </c>
      <c r="W2315" s="50" t="s">
        <v>311</v>
      </c>
      <c r="X2315" s="50">
        <v>0.872</v>
      </c>
      <c r="Y2315" s="50">
        <v>0.19</v>
      </c>
      <c r="Z2315" s="50">
        <v>7.0000000000000007E-2</v>
      </c>
      <c r="AA2315" s="50">
        <v>1.2E-2</v>
      </c>
      <c r="AB2315" s="50">
        <v>1E-3</v>
      </c>
      <c r="AC2315" s="50" t="str">
        <f t="shared" si="149"/>
        <v>United States Virgin Islands-1995</v>
      </c>
      <c r="AD2315" s="51">
        <f t="shared" si="150"/>
        <v>69.823000000000008</v>
      </c>
      <c r="AE2315" s="15">
        <f t="shared" si="151"/>
        <v>0.53806052446901442</v>
      </c>
      <c r="AF2315">
        <f t="shared" si="152"/>
        <v>7.9902660740502396E-2</v>
      </c>
    </row>
    <row r="2316" spans="1:32" x14ac:dyDescent="0.25">
      <c r="A2316" s="59">
        <v>2299</v>
      </c>
      <c r="B2316" s="60" t="s">
        <v>309</v>
      </c>
      <c r="C2316" s="61" t="s">
        <v>396</v>
      </c>
      <c r="D2316" s="62"/>
      <c r="E2316" s="62">
        <v>548</v>
      </c>
      <c r="F2316" s="62">
        <v>1995</v>
      </c>
      <c r="G2316" s="50">
        <v>26.196999999999999</v>
      </c>
      <c r="H2316" s="50">
        <v>23.797999999999998</v>
      </c>
      <c r="I2316" s="50">
        <v>21.878</v>
      </c>
      <c r="J2316" s="50">
        <v>17.491</v>
      </c>
      <c r="K2316" s="50">
        <v>14.082000000000001</v>
      </c>
      <c r="L2316" s="50">
        <v>12.95</v>
      </c>
      <c r="M2316" s="50">
        <v>11.539</v>
      </c>
      <c r="N2316" s="50">
        <v>9.4789999999999992</v>
      </c>
      <c r="O2316" s="50">
        <v>7.5259999999999998</v>
      </c>
      <c r="P2316" s="50">
        <v>6.06</v>
      </c>
      <c r="Q2316" s="50">
        <v>4.8490000000000002</v>
      </c>
      <c r="R2316" s="50">
        <v>3.63</v>
      </c>
      <c r="S2316" s="50">
        <v>2.879</v>
      </c>
      <c r="T2316" s="50">
        <v>2.2320000000000002</v>
      </c>
      <c r="U2316" s="50">
        <v>1.53</v>
      </c>
      <c r="V2316" s="50">
        <v>1.06</v>
      </c>
      <c r="W2316" s="50" t="s">
        <v>311</v>
      </c>
      <c r="X2316" s="50">
        <v>0.747</v>
      </c>
      <c r="Y2316" s="50">
        <v>0.251</v>
      </c>
      <c r="Z2316" s="50">
        <v>5.0999999999999997E-2</v>
      </c>
      <c r="AA2316" s="50">
        <v>6.0000000000000001E-3</v>
      </c>
      <c r="AB2316" s="50">
        <v>0</v>
      </c>
      <c r="AC2316" s="50" t="str">
        <f t="shared" si="149"/>
        <v>Vanuatu-1995</v>
      </c>
      <c r="AD2316" s="51">
        <f t="shared" si="150"/>
        <v>90.484999999999999</v>
      </c>
      <c r="AE2316" s="15">
        <f t="shared" si="151"/>
        <v>0.85925844062551804</v>
      </c>
      <c r="AF2316">
        <f t="shared" si="152"/>
        <v>3.6197785141477493E-2</v>
      </c>
    </row>
    <row r="2317" spans="1:32" x14ac:dyDescent="0.25">
      <c r="A2317" s="45">
        <v>2300</v>
      </c>
      <c r="B2317" s="46" t="s">
        <v>309</v>
      </c>
      <c r="C2317" s="47" t="s">
        <v>397</v>
      </c>
      <c r="D2317" s="48"/>
      <c r="E2317" s="48">
        <v>1638</v>
      </c>
      <c r="F2317" s="48">
        <v>1995</v>
      </c>
      <c r="G2317" s="49">
        <v>568374.34499999997</v>
      </c>
      <c r="H2317" s="49">
        <v>582766.58600000001</v>
      </c>
      <c r="I2317" s="49">
        <v>531850.58200000005</v>
      </c>
      <c r="J2317" s="49">
        <v>487285.74200000003</v>
      </c>
      <c r="K2317" s="49">
        <v>478419.81599999999</v>
      </c>
      <c r="L2317" s="49">
        <v>455685.65500000003</v>
      </c>
      <c r="M2317" s="49">
        <v>409793.32900000003</v>
      </c>
      <c r="N2317" s="49">
        <v>357059.44799999997</v>
      </c>
      <c r="O2317" s="49">
        <v>323842.87699999998</v>
      </c>
      <c r="P2317" s="49">
        <v>258620.67</v>
      </c>
      <c r="Q2317" s="49">
        <v>208109.86300000001</v>
      </c>
      <c r="R2317" s="49">
        <v>191782.83300000001</v>
      </c>
      <c r="S2317" s="49">
        <v>162009.05900000001</v>
      </c>
      <c r="T2317" s="49">
        <v>133440.829</v>
      </c>
      <c r="U2317" s="49">
        <v>97676.884999999995</v>
      </c>
      <c r="V2317" s="49">
        <v>61652.415000000001</v>
      </c>
      <c r="W2317" s="49" t="s">
        <v>311</v>
      </c>
      <c r="X2317" s="49">
        <v>38490.705999999998</v>
      </c>
      <c r="Y2317" s="49">
        <v>16931.875</v>
      </c>
      <c r="Z2317" s="49">
        <v>5118.125</v>
      </c>
      <c r="AA2317" s="49">
        <v>941.28300000000002</v>
      </c>
      <c r="AB2317" s="49">
        <v>112.386</v>
      </c>
      <c r="AC2317" s="50" t="str">
        <f t="shared" si="149"/>
        <v>COUNTRIES WITH ACCESS TO THE SEA-1995</v>
      </c>
      <c r="AD2317" s="51">
        <f t="shared" si="150"/>
        <v>3332609.2919999994</v>
      </c>
      <c r="AE2317" s="15">
        <f t="shared" si="151"/>
        <v>0.61133959564078422</v>
      </c>
      <c r="AF2317">
        <f t="shared" si="152"/>
        <v>7.0652453769195045E-2</v>
      </c>
    </row>
    <row r="2318" spans="1:32" x14ac:dyDescent="0.25">
      <c r="A2318" s="59">
        <v>2301</v>
      </c>
      <c r="B2318" s="60" t="s">
        <v>309</v>
      </c>
      <c r="C2318" s="61" t="s">
        <v>398</v>
      </c>
      <c r="D2318" s="62"/>
      <c r="E2318" s="62">
        <v>8</v>
      </c>
      <c r="F2318" s="62">
        <v>1995</v>
      </c>
      <c r="G2318" s="50">
        <v>334.43200000000002</v>
      </c>
      <c r="H2318" s="50">
        <v>352.90300000000002</v>
      </c>
      <c r="I2318" s="50">
        <v>327.16500000000002</v>
      </c>
      <c r="J2318" s="50">
        <v>296.25400000000002</v>
      </c>
      <c r="K2318" s="50">
        <v>259.49</v>
      </c>
      <c r="L2318" s="50">
        <v>229.24299999999999</v>
      </c>
      <c r="M2318" s="50">
        <v>233.19800000000001</v>
      </c>
      <c r="N2318" s="50">
        <v>210.893</v>
      </c>
      <c r="O2318" s="50">
        <v>173.45400000000001</v>
      </c>
      <c r="P2318" s="50">
        <v>140.94499999999999</v>
      </c>
      <c r="Q2318" s="50">
        <v>130.745</v>
      </c>
      <c r="R2318" s="50">
        <v>121.43899999999999</v>
      </c>
      <c r="S2318" s="50">
        <v>96.335999999999999</v>
      </c>
      <c r="T2318" s="50">
        <v>78.563999999999993</v>
      </c>
      <c r="U2318" s="50">
        <v>53.350999999999999</v>
      </c>
      <c r="V2318" s="50">
        <v>36.950000000000003</v>
      </c>
      <c r="W2318" s="50" t="s">
        <v>311</v>
      </c>
      <c r="X2318" s="50">
        <v>20.74</v>
      </c>
      <c r="Y2318" s="50">
        <v>8.4909999999999997</v>
      </c>
      <c r="Z2318" s="50">
        <v>1.8520000000000001</v>
      </c>
      <c r="AA2318" s="50">
        <v>0.27500000000000002</v>
      </c>
      <c r="AB2318" s="50">
        <v>1.6E-2</v>
      </c>
      <c r="AC2318" s="50" t="str">
        <f t="shared" si="149"/>
        <v>Albania-1995</v>
      </c>
      <c r="AD2318" s="51">
        <f t="shared" si="150"/>
        <v>1891.9969999999998</v>
      </c>
      <c r="AE2318" s="15">
        <f t="shared" si="151"/>
        <v>0.64204065862683735</v>
      </c>
      <c r="AF2318">
        <f t="shared" si="152"/>
        <v>6.8893585646226371E-2</v>
      </c>
    </row>
    <row r="2319" spans="1:32" x14ac:dyDescent="0.25">
      <c r="A2319" s="59">
        <v>2302</v>
      </c>
      <c r="B2319" s="60" t="s">
        <v>309</v>
      </c>
      <c r="C2319" s="61" t="s">
        <v>399</v>
      </c>
      <c r="D2319" s="62"/>
      <c r="E2319" s="62">
        <v>12</v>
      </c>
      <c r="F2319" s="62">
        <v>1995</v>
      </c>
      <c r="G2319" s="50">
        <v>3734.288</v>
      </c>
      <c r="H2319" s="50">
        <v>3936.663</v>
      </c>
      <c r="I2319" s="50">
        <v>3802.9949999999999</v>
      </c>
      <c r="J2319" s="50">
        <v>3383.1280000000002</v>
      </c>
      <c r="K2319" s="50">
        <v>2841.7530000000002</v>
      </c>
      <c r="L2319" s="50">
        <v>2379.8359999999998</v>
      </c>
      <c r="M2319" s="50">
        <v>2012.2819999999999</v>
      </c>
      <c r="N2319" s="50">
        <v>1624.3920000000001</v>
      </c>
      <c r="O2319" s="50">
        <v>1347.3779999999999</v>
      </c>
      <c r="P2319" s="50">
        <v>881.87900000000002</v>
      </c>
      <c r="Q2319" s="50">
        <v>697.41300000000001</v>
      </c>
      <c r="R2319" s="50">
        <v>635.56299999999999</v>
      </c>
      <c r="S2319" s="50">
        <v>571.12699999999995</v>
      </c>
      <c r="T2319" s="50">
        <v>431.30799999999999</v>
      </c>
      <c r="U2319" s="50">
        <v>287.15100000000001</v>
      </c>
      <c r="V2319" s="50">
        <v>197.35300000000001</v>
      </c>
      <c r="W2319" s="50" t="s">
        <v>311</v>
      </c>
      <c r="X2319" s="50">
        <v>96.837999999999994</v>
      </c>
      <c r="Y2319" s="50">
        <v>35.938000000000002</v>
      </c>
      <c r="Z2319" s="50">
        <v>6.2640000000000002</v>
      </c>
      <c r="AA2319" s="50">
        <v>0.72299999999999998</v>
      </c>
      <c r="AB2319" s="50">
        <v>2.5999999999999999E-2</v>
      </c>
      <c r="AC2319" s="50" t="str">
        <f t="shared" si="149"/>
        <v>Algeria-1995</v>
      </c>
      <c r="AD2319" s="51">
        <f t="shared" si="150"/>
        <v>16374.751000000002</v>
      </c>
      <c r="AE2319" s="15">
        <f t="shared" si="151"/>
        <v>0.76517481090246786</v>
      </c>
      <c r="AF2319">
        <f t="shared" si="152"/>
        <v>3.7904861401594485E-2</v>
      </c>
    </row>
    <row r="2320" spans="1:32" x14ac:dyDescent="0.25">
      <c r="A2320" s="59">
        <v>2303</v>
      </c>
      <c r="B2320" s="60" t="s">
        <v>309</v>
      </c>
      <c r="C2320" s="61" t="s">
        <v>400</v>
      </c>
      <c r="D2320" s="62"/>
      <c r="E2320" s="62">
        <v>24</v>
      </c>
      <c r="F2320" s="62">
        <v>1995</v>
      </c>
      <c r="G2320" s="50">
        <v>2799.5729999999999</v>
      </c>
      <c r="H2320" s="50">
        <v>2209.674</v>
      </c>
      <c r="I2320" s="50">
        <v>1823.1089999999999</v>
      </c>
      <c r="J2320" s="50">
        <v>1542.5170000000001</v>
      </c>
      <c r="K2320" s="50">
        <v>1241.2059999999999</v>
      </c>
      <c r="L2320" s="50">
        <v>995.29399999999998</v>
      </c>
      <c r="M2320" s="50">
        <v>830.58299999999997</v>
      </c>
      <c r="N2320" s="50">
        <v>690.44299999999998</v>
      </c>
      <c r="O2320" s="50">
        <v>587.82799999999997</v>
      </c>
      <c r="P2320" s="50">
        <v>383.94200000000001</v>
      </c>
      <c r="Q2320" s="50">
        <v>321.94799999999998</v>
      </c>
      <c r="R2320" s="50">
        <v>271.26400000000001</v>
      </c>
      <c r="S2320" s="50">
        <v>216.50800000000001</v>
      </c>
      <c r="T2320" s="50">
        <v>161.18100000000001</v>
      </c>
      <c r="U2320" s="50">
        <v>105.036</v>
      </c>
      <c r="V2320" s="50">
        <v>57.359000000000002</v>
      </c>
      <c r="W2320" s="50" t="s">
        <v>311</v>
      </c>
      <c r="X2320" s="50">
        <v>23.695</v>
      </c>
      <c r="Y2320" s="50">
        <v>6.5789999999999997</v>
      </c>
      <c r="Z2320" s="50">
        <v>1.1339999999999999</v>
      </c>
      <c r="AA2320" s="50">
        <v>0.114</v>
      </c>
      <c r="AB2320" s="50">
        <v>7.0000000000000001E-3</v>
      </c>
      <c r="AC2320" s="50" t="str">
        <f t="shared" si="149"/>
        <v>Angola-1995</v>
      </c>
      <c r="AD2320" s="51">
        <f t="shared" si="150"/>
        <v>7081.5329999999994</v>
      </c>
      <c r="AE2320" s="15">
        <f t="shared" si="151"/>
        <v>1.0149583430593345</v>
      </c>
      <c r="AF2320">
        <f t="shared" si="152"/>
        <v>2.5521620878246193E-2</v>
      </c>
    </row>
    <row r="2321" spans="1:32" x14ac:dyDescent="0.25">
      <c r="A2321" s="59">
        <v>2304</v>
      </c>
      <c r="B2321" s="60" t="s">
        <v>309</v>
      </c>
      <c r="C2321" s="61" t="s">
        <v>357</v>
      </c>
      <c r="D2321" s="62"/>
      <c r="E2321" s="62">
        <v>28</v>
      </c>
      <c r="F2321" s="62">
        <v>1995</v>
      </c>
      <c r="G2321" s="50">
        <v>6.766</v>
      </c>
      <c r="H2321" s="50">
        <v>7.7450000000000001</v>
      </c>
      <c r="I2321" s="50">
        <v>7.774</v>
      </c>
      <c r="J2321" s="50">
        <v>5.8710000000000004</v>
      </c>
      <c r="K2321" s="50">
        <v>6.181</v>
      </c>
      <c r="L2321" s="50">
        <v>7.4960000000000004</v>
      </c>
      <c r="M2321" s="50">
        <v>6.86</v>
      </c>
      <c r="N2321" s="50">
        <v>5.4020000000000001</v>
      </c>
      <c r="O2321" s="50">
        <v>4.4409999999999998</v>
      </c>
      <c r="P2321" s="50">
        <v>3.097</v>
      </c>
      <c r="Q2321" s="50">
        <v>2.72</v>
      </c>
      <c r="R2321" s="50">
        <v>1.901</v>
      </c>
      <c r="S2321" s="50">
        <v>1.629</v>
      </c>
      <c r="T2321" s="50">
        <v>1.9630000000000001</v>
      </c>
      <c r="U2321" s="50">
        <v>1.339</v>
      </c>
      <c r="V2321" s="50">
        <v>1.173</v>
      </c>
      <c r="W2321" s="50" t="s">
        <v>311</v>
      </c>
      <c r="X2321" s="50">
        <v>0.84699999999999998</v>
      </c>
      <c r="Y2321" s="50">
        <v>0.32700000000000001</v>
      </c>
      <c r="Z2321" s="50">
        <v>7.3999999999999996E-2</v>
      </c>
      <c r="AA2321" s="50">
        <v>1.2E-2</v>
      </c>
      <c r="AB2321" s="50">
        <v>1E-3</v>
      </c>
      <c r="AC2321" s="50" t="str">
        <f t="shared" si="149"/>
        <v>Antigua and Barbuda-1995</v>
      </c>
      <c r="AD2321" s="51">
        <f t="shared" si="150"/>
        <v>45.598000000000006</v>
      </c>
      <c r="AE2321" s="15">
        <f t="shared" si="151"/>
        <v>0.61452256677924477</v>
      </c>
      <c r="AF2321">
        <f t="shared" si="152"/>
        <v>8.4498328005538914E-2</v>
      </c>
    </row>
    <row r="2322" spans="1:32" x14ac:dyDescent="0.25">
      <c r="A2322" s="59">
        <v>2305</v>
      </c>
      <c r="B2322" s="60" t="s">
        <v>309</v>
      </c>
      <c r="C2322" s="61" t="s">
        <v>155</v>
      </c>
      <c r="D2322" s="62"/>
      <c r="E2322" s="62">
        <v>32</v>
      </c>
      <c r="F2322" s="62">
        <v>1995</v>
      </c>
      <c r="G2322" s="50">
        <v>3517.9110000000001</v>
      </c>
      <c r="H2322" s="50">
        <v>3404.788</v>
      </c>
      <c r="I2322" s="50">
        <v>3272.703</v>
      </c>
      <c r="J2322" s="50">
        <v>3326.2280000000001</v>
      </c>
      <c r="K2322" s="50">
        <v>2798.826</v>
      </c>
      <c r="L2322" s="50">
        <v>2475.1</v>
      </c>
      <c r="M2322" s="50">
        <v>2336.3490000000002</v>
      </c>
      <c r="N2322" s="50">
        <v>2223.9609999999998</v>
      </c>
      <c r="O2322" s="50">
        <v>2079.0050000000001</v>
      </c>
      <c r="P2322" s="50">
        <v>1862.7470000000001</v>
      </c>
      <c r="Q2322" s="50">
        <v>1615.105</v>
      </c>
      <c r="R2322" s="50">
        <v>1429.086</v>
      </c>
      <c r="S2322" s="50">
        <v>1311.998</v>
      </c>
      <c r="T2322" s="50">
        <v>1174.1020000000001</v>
      </c>
      <c r="U2322" s="50">
        <v>920.42200000000003</v>
      </c>
      <c r="V2322" s="50">
        <v>633.98900000000003</v>
      </c>
      <c r="W2322" s="50" t="s">
        <v>311</v>
      </c>
      <c r="X2322" s="50">
        <v>383.61200000000002</v>
      </c>
      <c r="Y2322" s="50">
        <v>169.15</v>
      </c>
      <c r="Z2322" s="50">
        <v>49.613</v>
      </c>
      <c r="AA2322" s="50">
        <v>9.0749999999999993</v>
      </c>
      <c r="AB2322" s="50">
        <v>1.044</v>
      </c>
      <c r="AC2322" s="50" t="str">
        <f t="shared" si="149"/>
        <v>Argentina-1995</v>
      </c>
      <c r="AD2322" s="51">
        <f t="shared" si="150"/>
        <v>21458.404999999999</v>
      </c>
      <c r="AE2322" s="15">
        <f t="shared" si="151"/>
        <v>0.63082083687021473</v>
      </c>
      <c r="AF2322">
        <f t="shared" si="152"/>
        <v>0.10554834683865989</v>
      </c>
    </row>
    <row r="2323" spans="1:32" x14ac:dyDescent="0.25">
      <c r="A2323" s="59">
        <v>2306</v>
      </c>
      <c r="B2323" s="60" t="s">
        <v>309</v>
      </c>
      <c r="C2323" s="61" t="s">
        <v>358</v>
      </c>
      <c r="D2323" s="62"/>
      <c r="E2323" s="62">
        <v>533</v>
      </c>
      <c r="F2323" s="62">
        <v>1995</v>
      </c>
      <c r="G2323" s="50">
        <v>6.7430000000000003</v>
      </c>
      <c r="H2323" s="50">
        <v>6.2119999999999997</v>
      </c>
      <c r="I2323" s="50">
        <v>5.8570000000000002</v>
      </c>
      <c r="J2323" s="50">
        <v>5.0279999999999996</v>
      </c>
      <c r="K2323" s="50">
        <v>5.3380000000000001</v>
      </c>
      <c r="L2323" s="50">
        <v>6.9569999999999999</v>
      </c>
      <c r="M2323" s="50">
        <v>8.0009999999999994</v>
      </c>
      <c r="N2323" s="50">
        <v>7.81</v>
      </c>
      <c r="O2323" s="50">
        <v>6.74</v>
      </c>
      <c r="P2323" s="50">
        <v>5.3920000000000003</v>
      </c>
      <c r="Q2323" s="50">
        <v>4.3440000000000003</v>
      </c>
      <c r="R2323" s="50">
        <v>3.5819999999999999</v>
      </c>
      <c r="S2323" s="50">
        <v>2.7679999999999998</v>
      </c>
      <c r="T2323" s="50">
        <v>1.9550000000000001</v>
      </c>
      <c r="U2323" s="50">
        <v>1.4139999999999999</v>
      </c>
      <c r="V2323" s="50">
        <v>0.98</v>
      </c>
      <c r="W2323" s="50" t="s">
        <v>311</v>
      </c>
      <c r="X2323" s="50">
        <v>0.73</v>
      </c>
      <c r="Y2323" s="50">
        <v>0.36799999999999999</v>
      </c>
      <c r="Z2323" s="50">
        <v>9.0999999999999998E-2</v>
      </c>
      <c r="AA2323" s="50">
        <v>1.2999999999999999E-2</v>
      </c>
      <c r="AB2323" s="50">
        <v>1E-3</v>
      </c>
      <c r="AC2323" s="50" t="str">
        <f t="shared" ref="AC2323:AC2386" si="153">C2323&amp;"-"&amp;F2323</f>
        <v>Aruba-1995</v>
      </c>
      <c r="AD2323" s="51">
        <f t="shared" ref="AD2323:AD2386" si="154">SUM(J2323:S2323)</f>
        <v>55.960000000000008</v>
      </c>
      <c r="AE2323" s="15">
        <f t="shared" ref="AE2323:AE2386" si="155">IF(W2323="…",SUM(G2323:I2323,T2323:V2323,X2323:AB2323)/SUM(J2323:S2323),SUM(G2323:I2323,T2323:W2323)/SUM(J2323:S2323))</f>
        <v>0.43538241601143685</v>
      </c>
      <c r="AF2323">
        <f t="shared" ref="AF2323:AF2386" si="156">IF(W2323="…",SUM(T2323:V2323,X2323:AB2323)/SUM(G2323:S2323),SUM(T2323:W2323)/SUM(G2323:S2323))</f>
        <v>7.4252393944257242E-2</v>
      </c>
    </row>
    <row r="2324" spans="1:32" x14ac:dyDescent="0.25">
      <c r="A2324" s="59">
        <v>2307</v>
      </c>
      <c r="B2324" s="60" t="s">
        <v>309</v>
      </c>
      <c r="C2324" s="61" t="s">
        <v>262</v>
      </c>
      <c r="D2324" s="62">
        <v>7</v>
      </c>
      <c r="E2324" s="62">
        <v>36</v>
      </c>
      <c r="F2324" s="62">
        <v>1995</v>
      </c>
      <c r="G2324" s="50">
        <v>1303.5219999999999</v>
      </c>
      <c r="H2324" s="50">
        <v>1297.0360000000001</v>
      </c>
      <c r="I2324" s="50">
        <v>1298.171</v>
      </c>
      <c r="J2324" s="50">
        <v>1275.982</v>
      </c>
      <c r="K2324" s="50">
        <v>1422.4280000000001</v>
      </c>
      <c r="L2324" s="50">
        <v>1383.653</v>
      </c>
      <c r="M2324" s="50">
        <v>1464.221</v>
      </c>
      <c r="N2324" s="50">
        <v>1428.57</v>
      </c>
      <c r="O2324" s="50">
        <v>1338.046</v>
      </c>
      <c r="P2324" s="50">
        <v>1254.6030000000001</v>
      </c>
      <c r="Q2324" s="50">
        <v>961.08199999999999</v>
      </c>
      <c r="R2324" s="50">
        <v>795.56200000000001</v>
      </c>
      <c r="S2324" s="50">
        <v>707.89</v>
      </c>
      <c r="T2324" s="50">
        <v>686.88599999999997</v>
      </c>
      <c r="U2324" s="50">
        <v>589.96299999999997</v>
      </c>
      <c r="V2324" s="50">
        <v>406.29700000000003</v>
      </c>
      <c r="W2324" s="50" t="s">
        <v>311</v>
      </c>
      <c r="X2324" s="50">
        <v>277.80900000000003</v>
      </c>
      <c r="Y2324" s="50">
        <v>131.06800000000001</v>
      </c>
      <c r="Z2324" s="50">
        <v>43.548999999999999</v>
      </c>
      <c r="AA2324" s="50">
        <v>9.2539999999999996</v>
      </c>
      <c r="AB2324" s="50">
        <v>1.151</v>
      </c>
      <c r="AC2324" s="50" t="str">
        <f t="shared" si="153"/>
        <v>Australia-1995</v>
      </c>
      <c r="AD2324" s="51">
        <f t="shared" si="154"/>
        <v>12032.037</v>
      </c>
      <c r="AE2324" s="15">
        <f t="shared" si="155"/>
        <v>0.50238425962287181</v>
      </c>
      <c r="AF2324">
        <f t="shared" si="156"/>
        <v>0.1347064541654808</v>
      </c>
    </row>
    <row r="2325" spans="1:32" x14ac:dyDescent="0.25">
      <c r="A2325" s="59">
        <v>2308</v>
      </c>
      <c r="B2325" s="60" t="s">
        <v>309</v>
      </c>
      <c r="C2325" s="61" t="s">
        <v>359</v>
      </c>
      <c r="D2325" s="62"/>
      <c r="E2325" s="62">
        <v>44</v>
      </c>
      <c r="F2325" s="62">
        <v>1995</v>
      </c>
      <c r="G2325" s="50">
        <v>30.568999999999999</v>
      </c>
      <c r="H2325" s="50">
        <v>28.13</v>
      </c>
      <c r="I2325" s="50">
        <v>29.181000000000001</v>
      </c>
      <c r="J2325" s="50">
        <v>25.512</v>
      </c>
      <c r="K2325" s="50">
        <v>26.797000000000001</v>
      </c>
      <c r="L2325" s="50">
        <v>24.824999999999999</v>
      </c>
      <c r="M2325" s="50">
        <v>25.337</v>
      </c>
      <c r="N2325" s="50">
        <v>20.448</v>
      </c>
      <c r="O2325" s="50">
        <v>16.369</v>
      </c>
      <c r="P2325" s="50">
        <v>13.362</v>
      </c>
      <c r="Q2325" s="50">
        <v>10.675000000000001</v>
      </c>
      <c r="R2325" s="50">
        <v>9.1560000000000006</v>
      </c>
      <c r="S2325" s="50">
        <v>6.77</v>
      </c>
      <c r="T2325" s="50">
        <v>5.1280000000000001</v>
      </c>
      <c r="U2325" s="50">
        <v>3.4329999999999998</v>
      </c>
      <c r="V2325" s="50">
        <v>2.2829999999999999</v>
      </c>
      <c r="W2325" s="50" t="s">
        <v>311</v>
      </c>
      <c r="X2325" s="50">
        <v>1.32</v>
      </c>
      <c r="Y2325" s="50">
        <v>0.61</v>
      </c>
      <c r="Z2325" s="50">
        <v>0.19800000000000001</v>
      </c>
      <c r="AA2325" s="50">
        <v>4.2000000000000003E-2</v>
      </c>
      <c r="AB2325" s="50">
        <v>5.0000000000000001E-3</v>
      </c>
      <c r="AC2325" s="50" t="str">
        <f t="shared" si="153"/>
        <v>Bahamas-1995</v>
      </c>
      <c r="AD2325" s="51">
        <f t="shared" si="154"/>
        <v>179.25100000000003</v>
      </c>
      <c r="AE2325" s="15">
        <f t="shared" si="155"/>
        <v>0.56289225722590097</v>
      </c>
      <c r="AF2325">
        <f t="shared" si="156"/>
        <v>4.8736387764804538E-2</v>
      </c>
    </row>
    <row r="2326" spans="1:32" x14ac:dyDescent="0.25">
      <c r="A2326" s="59">
        <v>2309</v>
      </c>
      <c r="B2326" s="60" t="s">
        <v>309</v>
      </c>
      <c r="C2326" s="61" t="s">
        <v>360</v>
      </c>
      <c r="D2326" s="62"/>
      <c r="E2326" s="62">
        <v>48</v>
      </c>
      <c r="F2326" s="62">
        <v>1995</v>
      </c>
      <c r="G2326" s="50">
        <v>61.290999999999997</v>
      </c>
      <c r="H2326" s="50">
        <v>57.268999999999998</v>
      </c>
      <c r="I2326" s="50">
        <v>51.939</v>
      </c>
      <c r="J2326" s="50">
        <v>41.55</v>
      </c>
      <c r="K2326" s="50">
        <v>51.607999999999997</v>
      </c>
      <c r="L2326" s="50">
        <v>64.406000000000006</v>
      </c>
      <c r="M2326" s="50">
        <v>66.808000000000007</v>
      </c>
      <c r="N2326" s="50">
        <v>56.741999999999997</v>
      </c>
      <c r="O2326" s="50">
        <v>38.012999999999998</v>
      </c>
      <c r="P2326" s="50">
        <v>25.416</v>
      </c>
      <c r="Q2326" s="50">
        <v>16.291</v>
      </c>
      <c r="R2326" s="50">
        <v>10.581</v>
      </c>
      <c r="S2326" s="50">
        <v>8.2520000000000007</v>
      </c>
      <c r="T2326" s="50">
        <v>5.53</v>
      </c>
      <c r="U2326" s="50">
        <v>3.7810000000000001</v>
      </c>
      <c r="V2326" s="50">
        <v>2.2770000000000001</v>
      </c>
      <c r="W2326" s="50" t="s">
        <v>311</v>
      </c>
      <c r="X2326" s="50">
        <v>0.94899999999999995</v>
      </c>
      <c r="Y2326" s="50">
        <v>0.83399999999999996</v>
      </c>
      <c r="Z2326" s="50">
        <v>0.14799999999999999</v>
      </c>
      <c r="AA2326" s="50">
        <v>1.4E-2</v>
      </c>
      <c r="AB2326" s="50">
        <v>0</v>
      </c>
      <c r="AC2326" s="50" t="str">
        <f t="shared" si="153"/>
        <v>Bahrain-1995</v>
      </c>
      <c r="AD2326" s="51">
        <f t="shared" si="154"/>
        <v>379.66700000000003</v>
      </c>
      <c r="AE2326" s="15">
        <f t="shared" si="155"/>
        <v>0.48471950419709903</v>
      </c>
      <c r="AF2326">
        <f t="shared" si="156"/>
        <v>2.4598030412639089E-2</v>
      </c>
    </row>
    <row r="2327" spans="1:32" x14ac:dyDescent="0.25">
      <c r="A2327" s="59">
        <v>2310</v>
      </c>
      <c r="B2327" s="60" t="s">
        <v>309</v>
      </c>
      <c r="C2327" s="61" t="s">
        <v>401</v>
      </c>
      <c r="D2327" s="62"/>
      <c r="E2327" s="62">
        <v>50</v>
      </c>
      <c r="F2327" s="62">
        <v>1995</v>
      </c>
      <c r="G2327" s="50">
        <v>16608.370999999999</v>
      </c>
      <c r="H2327" s="50">
        <v>15923.773999999999</v>
      </c>
      <c r="I2327" s="50">
        <v>14862.755999999999</v>
      </c>
      <c r="J2327" s="50">
        <v>13161.558999999999</v>
      </c>
      <c r="K2327" s="50">
        <v>11158.947</v>
      </c>
      <c r="L2327" s="50">
        <v>10163.119000000001</v>
      </c>
      <c r="M2327" s="50">
        <v>8525.1470000000008</v>
      </c>
      <c r="N2327" s="50">
        <v>6172.81</v>
      </c>
      <c r="O2327" s="50">
        <v>4305.9520000000002</v>
      </c>
      <c r="P2327" s="50">
        <v>4274.4989999999998</v>
      </c>
      <c r="Q2327" s="50">
        <v>3922.433</v>
      </c>
      <c r="R2327" s="50">
        <v>3167.0830000000001</v>
      </c>
      <c r="S2327" s="50">
        <v>2461.2660000000001</v>
      </c>
      <c r="T2327" s="50">
        <v>1817.308</v>
      </c>
      <c r="U2327" s="50">
        <v>1197.8430000000001</v>
      </c>
      <c r="V2327" s="50">
        <v>640.88400000000001</v>
      </c>
      <c r="W2327" s="50" t="s">
        <v>311</v>
      </c>
      <c r="X2327" s="50">
        <v>260.63400000000001</v>
      </c>
      <c r="Y2327" s="50">
        <v>70.316999999999993</v>
      </c>
      <c r="Z2327" s="50">
        <v>11.241</v>
      </c>
      <c r="AA2327" s="50">
        <v>0.89200000000000002</v>
      </c>
      <c r="AB2327" s="50">
        <v>3.5999999999999997E-2</v>
      </c>
      <c r="AC2327" s="50" t="str">
        <f t="shared" si="153"/>
        <v>Bangladesh-1995</v>
      </c>
      <c r="AD2327" s="51">
        <f t="shared" si="154"/>
        <v>67312.814999999988</v>
      </c>
      <c r="AE2327" s="15">
        <f t="shared" si="155"/>
        <v>0.76351072228965622</v>
      </c>
      <c r="AF2327">
        <f t="shared" si="156"/>
        <v>3.4863870883803487E-2</v>
      </c>
    </row>
    <row r="2328" spans="1:32" x14ac:dyDescent="0.25">
      <c r="A2328" s="59">
        <v>2311</v>
      </c>
      <c r="B2328" s="60" t="s">
        <v>309</v>
      </c>
      <c r="C2328" s="61" t="s">
        <v>361</v>
      </c>
      <c r="D2328" s="62"/>
      <c r="E2328" s="62">
        <v>52</v>
      </c>
      <c r="F2328" s="62">
        <v>1995</v>
      </c>
      <c r="G2328" s="50">
        <v>19.623000000000001</v>
      </c>
      <c r="H2328" s="50">
        <v>20.353999999999999</v>
      </c>
      <c r="I2328" s="50">
        <v>20.576000000000001</v>
      </c>
      <c r="J2328" s="50">
        <v>20.318000000000001</v>
      </c>
      <c r="K2328" s="50">
        <v>23.338999999999999</v>
      </c>
      <c r="L2328" s="50">
        <v>23.079000000000001</v>
      </c>
      <c r="M2328" s="50">
        <v>24.497</v>
      </c>
      <c r="N2328" s="50">
        <v>22.779</v>
      </c>
      <c r="O2328" s="50">
        <v>18.786000000000001</v>
      </c>
      <c r="P2328" s="50">
        <v>14.961</v>
      </c>
      <c r="Q2328" s="50">
        <v>10.266</v>
      </c>
      <c r="R2328" s="50">
        <v>9.4250000000000007</v>
      </c>
      <c r="S2328" s="50">
        <v>8.6669999999999998</v>
      </c>
      <c r="T2328" s="50">
        <v>8.5069999999999997</v>
      </c>
      <c r="U2328" s="50">
        <v>6.7430000000000003</v>
      </c>
      <c r="V2328" s="50">
        <v>5.8460000000000001</v>
      </c>
      <c r="W2328" s="50" t="s">
        <v>311</v>
      </c>
      <c r="X2328" s="50">
        <v>4.8730000000000002</v>
      </c>
      <c r="Y2328" s="50">
        <v>1.7470000000000001</v>
      </c>
      <c r="Z2328" s="50">
        <v>0.48399999999999999</v>
      </c>
      <c r="AA2328" s="50">
        <v>8.5000000000000006E-2</v>
      </c>
      <c r="AB2328" s="50">
        <v>4.0000000000000001E-3</v>
      </c>
      <c r="AC2328" s="50" t="str">
        <f t="shared" si="153"/>
        <v>Barbados-1995</v>
      </c>
      <c r="AD2328" s="51">
        <f t="shared" si="154"/>
        <v>176.11700000000002</v>
      </c>
      <c r="AE2328" s="15">
        <f t="shared" si="155"/>
        <v>0.50444874713968546</v>
      </c>
      <c r="AF2328">
        <f t="shared" si="156"/>
        <v>0.1195293024041915</v>
      </c>
    </row>
    <row r="2329" spans="1:32" x14ac:dyDescent="0.25">
      <c r="A2329" s="59">
        <v>2312</v>
      </c>
      <c r="B2329" s="60" t="s">
        <v>309</v>
      </c>
      <c r="C2329" s="61" t="s">
        <v>402</v>
      </c>
      <c r="D2329" s="62"/>
      <c r="E2329" s="62">
        <v>56</v>
      </c>
      <c r="F2329" s="62">
        <v>1995</v>
      </c>
      <c r="G2329" s="50">
        <v>609.85799999999995</v>
      </c>
      <c r="H2329" s="50">
        <v>607.62199999999996</v>
      </c>
      <c r="I2329" s="50">
        <v>604.77</v>
      </c>
      <c r="J2329" s="50">
        <v>610.11500000000001</v>
      </c>
      <c r="K2329" s="50">
        <v>677.72699999999998</v>
      </c>
      <c r="L2329" s="50">
        <v>755.76099999999997</v>
      </c>
      <c r="M2329" s="50">
        <v>817.85199999999998</v>
      </c>
      <c r="N2329" s="50">
        <v>785.81799999999998</v>
      </c>
      <c r="O2329" s="50">
        <v>730.02099999999996</v>
      </c>
      <c r="P2329" s="50">
        <v>707.86800000000005</v>
      </c>
      <c r="Q2329" s="50">
        <v>546.75800000000004</v>
      </c>
      <c r="R2329" s="50">
        <v>552.37800000000004</v>
      </c>
      <c r="S2329" s="50">
        <v>557.18299999999999</v>
      </c>
      <c r="T2329" s="50">
        <v>518.93499999999995</v>
      </c>
      <c r="U2329" s="50">
        <v>467.58800000000002</v>
      </c>
      <c r="V2329" s="50">
        <v>249.339</v>
      </c>
      <c r="W2329" s="50" t="s">
        <v>311</v>
      </c>
      <c r="X2329" s="50">
        <v>222.065</v>
      </c>
      <c r="Y2329" s="50">
        <v>117.523</v>
      </c>
      <c r="Z2329" s="50">
        <v>39.625</v>
      </c>
      <c r="AA2329" s="50">
        <v>6.9290000000000003</v>
      </c>
      <c r="AB2329" s="50">
        <v>0.56999999999999995</v>
      </c>
      <c r="AC2329" s="50" t="str">
        <f t="shared" si="153"/>
        <v>Belgium-1995</v>
      </c>
      <c r="AD2329" s="51">
        <f t="shared" si="154"/>
        <v>6741.4809999999998</v>
      </c>
      <c r="AE2329" s="15">
        <f t="shared" si="155"/>
        <v>0.51098920252092983</v>
      </c>
      <c r="AF2329">
        <f t="shared" si="156"/>
        <v>0.18947045394116185</v>
      </c>
    </row>
    <row r="2330" spans="1:32" x14ac:dyDescent="0.25">
      <c r="A2330" s="59">
        <v>2313</v>
      </c>
      <c r="B2330" s="60" t="s">
        <v>309</v>
      </c>
      <c r="C2330" s="61" t="s">
        <v>362</v>
      </c>
      <c r="D2330" s="62"/>
      <c r="E2330" s="62">
        <v>84</v>
      </c>
      <c r="F2330" s="62">
        <v>1995</v>
      </c>
      <c r="G2330" s="50">
        <v>31.513000000000002</v>
      </c>
      <c r="H2330" s="50">
        <v>29.023</v>
      </c>
      <c r="I2330" s="50">
        <v>27.745000000000001</v>
      </c>
      <c r="J2330" s="50">
        <v>22.146999999999998</v>
      </c>
      <c r="K2330" s="50">
        <v>17.904</v>
      </c>
      <c r="L2330" s="50">
        <v>14.845000000000001</v>
      </c>
      <c r="M2330" s="50">
        <v>15.459</v>
      </c>
      <c r="N2330" s="50">
        <v>11.202</v>
      </c>
      <c r="O2330" s="50">
        <v>8.6289999999999996</v>
      </c>
      <c r="P2330" s="50">
        <v>6.4809999999999999</v>
      </c>
      <c r="Q2330" s="50">
        <v>4.7320000000000002</v>
      </c>
      <c r="R2330" s="50">
        <v>4.3689999999999998</v>
      </c>
      <c r="S2330" s="50">
        <v>3.5459999999999998</v>
      </c>
      <c r="T2330" s="50">
        <v>3.4729999999999999</v>
      </c>
      <c r="U2330" s="50">
        <v>2.3450000000000002</v>
      </c>
      <c r="V2330" s="50">
        <v>1.5049999999999999</v>
      </c>
      <c r="W2330" s="50" t="s">
        <v>311</v>
      </c>
      <c r="X2330" s="50">
        <v>1.292</v>
      </c>
      <c r="Y2330" s="50">
        <v>0.54200000000000004</v>
      </c>
      <c r="Z2330" s="50">
        <v>0.158</v>
      </c>
      <c r="AA2330" s="50">
        <v>4.8000000000000001E-2</v>
      </c>
      <c r="AB2330" s="50">
        <v>5.0000000000000001E-3</v>
      </c>
      <c r="AC2330" s="50" t="str">
        <f t="shared" si="153"/>
        <v>Belize-1995</v>
      </c>
      <c r="AD2330" s="51">
        <f t="shared" si="154"/>
        <v>109.31400000000001</v>
      </c>
      <c r="AE2330" s="15">
        <f t="shared" si="155"/>
        <v>0.89328905721133611</v>
      </c>
      <c r="AF2330">
        <f t="shared" si="156"/>
        <v>4.7410106531035716E-2</v>
      </c>
    </row>
    <row r="2331" spans="1:32" x14ac:dyDescent="0.25">
      <c r="A2331" s="59">
        <v>2314</v>
      </c>
      <c r="B2331" s="60" t="s">
        <v>309</v>
      </c>
      <c r="C2331" s="61" t="s">
        <v>403</v>
      </c>
      <c r="D2331" s="62"/>
      <c r="E2331" s="62">
        <v>204</v>
      </c>
      <c r="F2331" s="62">
        <v>1995</v>
      </c>
      <c r="G2331" s="50">
        <v>1073.018</v>
      </c>
      <c r="H2331" s="50">
        <v>874.423</v>
      </c>
      <c r="I2331" s="50">
        <v>732.15300000000002</v>
      </c>
      <c r="J2331" s="50">
        <v>614.05899999999997</v>
      </c>
      <c r="K2331" s="50">
        <v>512.79600000000005</v>
      </c>
      <c r="L2331" s="50">
        <v>429.904</v>
      </c>
      <c r="M2331" s="50">
        <v>353.31099999999998</v>
      </c>
      <c r="N2331" s="50">
        <v>285.553</v>
      </c>
      <c r="O2331" s="50">
        <v>232.64400000000001</v>
      </c>
      <c r="P2331" s="50">
        <v>190.91300000000001</v>
      </c>
      <c r="Q2331" s="50">
        <v>169.572</v>
      </c>
      <c r="R2331" s="50">
        <v>130.435</v>
      </c>
      <c r="S2331" s="50">
        <v>101.35899999999999</v>
      </c>
      <c r="T2331" s="50">
        <v>78.150999999999996</v>
      </c>
      <c r="U2331" s="50">
        <v>58.357999999999997</v>
      </c>
      <c r="V2331" s="50">
        <v>38.622999999999998</v>
      </c>
      <c r="W2331" s="50" t="s">
        <v>311</v>
      </c>
      <c r="X2331" s="50">
        <v>20.428000000000001</v>
      </c>
      <c r="Y2331" s="50">
        <v>7.7779999999999996</v>
      </c>
      <c r="Z2331" s="50">
        <v>1.8220000000000001</v>
      </c>
      <c r="AA2331" s="50">
        <v>0.24199999999999999</v>
      </c>
      <c r="AB2331" s="50">
        <v>1.6E-2</v>
      </c>
      <c r="AC2331" s="50" t="str">
        <f t="shared" si="153"/>
        <v>Benin-1995</v>
      </c>
      <c r="AD2331" s="51">
        <f t="shared" si="154"/>
        <v>3020.5459999999998</v>
      </c>
      <c r="AE2331" s="15">
        <f t="shared" si="155"/>
        <v>0.95512930443701249</v>
      </c>
      <c r="AF2331">
        <f t="shared" si="156"/>
        <v>3.6037360485882783E-2</v>
      </c>
    </row>
    <row r="2332" spans="1:32" x14ac:dyDescent="0.25">
      <c r="A2332" s="59">
        <v>2315</v>
      </c>
      <c r="B2332" s="60" t="s">
        <v>309</v>
      </c>
      <c r="C2332" s="61" t="s">
        <v>404</v>
      </c>
      <c r="D2332" s="62"/>
      <c r="E2332" s="62">
        <v>70</v>
      </c>
      <c r="F2332" s="62">
        <v>1995</v>
      </c>
      <c r="G2332" s="50">
        <v>260.99200000000002</v>
      </c>
      <c r="H2332" s="50">
        <v>293.93</v>
      </c>
      <c r="I2332" s="50">
        <v>291.47699999999998</v>
      </c>
      <c r="J2332" s="50">
        <v>289.28699999999998</v>
      </c>
      <c r="K2332" s="50">
        <v>298.33600000000001</v>
      </c>
      <c r="L2332" s="50">
        <v>290.404</v>
      </c>
      <c r="M2332" s="50">
        <v>326.13200000000001</v>
      </c>
      <c r="N2332" s="50">
        <v>303.11</v>
      </c>
      <c r="O2332" s="50">
        <v>284.49200000000002</v>
      </c>
      <c r="P2332" s="50">
        <v>233.67500000000001</v>
      </c>
      <c r="Q2332" s="50">
        <v>172.309</v>
      </c>
      <c r="R2332" s="50">
        <v>244.93299999999999</v>
      </c>
      <c r="S2332" s="50">
        <v>201.083</v>
      </c>
      <c r="T2332" s="50">
        <v>158.52099999999999</v>
      </c>
      <c r="U2332" s="50">
        <v>94.370999999999995</v>
      </c>
      <c r="V2332" s="50">
        <v>43.46</v>
      </c>
      <c r="W2332" s="50" t="s">
        <v>311</v>
      </c>
      <c r="X2332" s="50">
        <v>34.186999999999998</v>
      </c>
      <c r="Y2332" s="50">
        <v>17.513999999999999</v>
      </c>
      <c r="Z2332" s="50">
        <v>4.5999999999999996</v>
      </c>
      <c r="AA2332" s="50">
        <v>0.82599999999999996</v>
      </c>
      <c r="AB2332" s="50">
        <v>7.2999999999999995E-2</v>
      </c>
      <c r="AC2332" s="50" t="str">
        <f t="shared" si="153"/>
        <v>Bosnia and Herzegovina-1995</v>
      </c>
      <c r="AD2332" s="51">
        <f t="shared" si="154"/>
        <v>2643.7610000000004</v>
      </c>
      <c r="AE2332" s="15">
        <f t="shared" si="155"/>
        <v>0.45388028645554557</v>
      </c>
      <c r="AF2332">
        <f t="shared" si="156"/>
        <v>0.1012996538840626</v>
      </c>
    </row>
    <row r="2333" spans="1:32" x14ac:dyDescent="0.25">
      <c r="A2333" s="59">
        <v>2316</v>
      </c>
      <c r="B2333" s="60" t="s">
        <v>309</v>
      </c>
      <c r="C2333" s="61" t="s">
        <v>31</v>
      </c>
      <c r="D2333" s="62"/>
      <c r="E2333" s="62">
        <v>76</v>
      </c>
      <c r="F2333" s="62">
        <v>1995</v>
      </c>
      <c r="G2333" s="50">
        <v>17513.017</v>
      </c>
      <c r="H2333" s="50">
        <v>17850.771000000001</v>
      </c>
      <c r="I2333" s="50">
        <v>18192.641</v>
      </c>
      <c r="J2333" s="50">
        <v>16683.370999999999</v>
      </c>
      <c r="K2333" s="50">
        <v>14852.397999999999</v>
      </c>
      <c r="L2333" s="50">
        <v>13988.831</v>
      </c>
      <c r="M2333" s="50">
        <v>13072.013000000001</v>
      </c>
      <c r="N2333" s="50">
        <v>11141.1</v>
      </c>
      <c r="O2333" s="50">
        <v>9435.5840000000007</v>
      </c>
      <c r="P2333" s="50">
        <v>7530.1629999999996</v>
      </c>
      <c r="Q2333" s="50">
        <v>5855.6989999999996</v>
      </c>
      <c r="R2333" s="50">
        <v>5045.5870000000004</v>
      </c>
      <c r="S2333" s="50">
        <v>3842.759</v>
      </c>
      <c r="T2333" s="50">
        <v>3087.6089999999999</v>
      </c>
      <c r="U2333" s="50">
        <v>2049.3510000000001</v>
      </c>
      <c r="V2333" s="50">
        <v>1230.335</v>
      </c>
      <c r="W2333" s="50" t="s">
        <v>311</v>
      </c>
      <c r="X2333" s="50">
        <v>643.77</v>
      </c>
      <c r="Y2333" s="50">
        <v>227.63399999999999</v>
      </c>
      <c r="Z2333" s="50">
        <v>47.643999999999998</v>
      </c>
      <c r="AA2333" s="50">
        <v>5.9859999999999998</v>
      </c>
      <c r="AB2333" s="50">
        <v>0.34899999999999998</v>
      </c>
      <c r="AC2333" s="50" t="str">
        <f t="shared" si="153"/>
        <v>Brazil-1995</v>
      </c>
      <c r="AD2333" s="51">
        <f t="shared" si="154"/>
        <v>101447.505</v>
      </c>
      <c r="AE2333" s="15">
        <f t="shared" si="155"/>
        <v>0.59980880752069743</v>
      </c>
      <c r="AF2333">
        <f t="shared" si="156"/>
        <v>4.7048341366613317E-2</v>
      </c>
    </row>
    <row r="2334" spans="1:32" x14ac:dyDescent="0.25">
      <c r="A2334" s="59">
        <v>2317</v>
      </c>
      <c r="B2334" s="60" t="s">
        <v>309</v>
      </c>
      <c r="C2334" s="61" t="s">
        <v>405</v>
      </c>
      <c r="D2334" s="62"/>
      <c r="E2334" s="62">
        <v>96</v>
      </c>
      <c r="F2334" s="62">
        <v>1995</v>
      </c>
      <c r="G2334" s="50">
        <v>37.460999999999999</v>
      </c>
      <c r="H2334" s="50">
        <v>32.621000000000002</v>
      </c>
      <c r="I2334" s="50">
        <v>28.457999999999998</v>
      </c>
      <c r="J2334" s="50">
        <v>27.007999999999999</v>
      </c>
      <c r="K2334" s="50">
        <v>29.01</v>
      </c>
      <c r="L2334" s="50">
        <v>32.600999999999999</v>
      </c>
      <c r="M2334" s="50">
        <v>26.949000000000002</v>
      </c>
      <c r="N2334" s="50">
        <v>25.411000000000001</v>
      </c>
      <c r="O2334" s="50">
        <v>19.710999999999999</v>
      </c>
      <c r="P2334" s="50">
        <v>12.558</v>
      </c>
      <c r="Q2334" s="50">
        <v>7.4909999999999997</v>
      </c>
      <c r="R2334" s="50">
        <v>5.4219999999999997</v>
      </c>
      <c r="S2334" s="50">
        <v>4.5979999999999999</v>
      </c>
      <c r="T2334" s="50">
        <v>3.2029999999999998</v>
      </c>
      <c r="U2334" s="50">
        <v>2.1850000000000001</v>
      </c>
      <c r="V2334" s="50">
        <v>1.262</v>
      </c>
      <c r="W2334" s="50" t="s">
        <v>311</v>
      </c>
      <c r="X2334" s="50">
        <v>0.70899999999999996</v>
      </c>
      <c r="Y2334" s="50">
        <v>0.43099999999999999</v>
      </c>
      <c r="Z2334" s="50">
        <v>8.6999999999999994E-2</v>
      </c>
      <c r="AA2334" s="50">
        <v>1.4999999999999999E-2</v>
      </c>
      <c r="AB2334" s="50">
        <v>1E-3</v>
      </c>
      <c r="AC2334" s="50" t="str">
        <f t="shared" si="153"/>
        <v>Brunei Darussalam-1995</v>
      </c>
      <c r="AD2334" s="51">
        <f t="shared" si="154"/>
        <v>190.75899999999999</v>
      </c>
      <c r="AE2334" s="15">
        <f t="shared" si="155"/>
        <v>0.55794484139673628</v>
      </c>
      <c r="AF2334">
        <f t="shared" si="156"/>
        <v>2.7283191438615406E-2</v>
      </c>
    </row>
    <row r="2335" spans="1:32" x14ac:dyDescent="0.25">
      <c r="A2335" s="59">
        <v>2318</v>
      </c>
      <c r="B2335" s="60" t="s">
        <v>309</v>
      </c>
      <c r="C2335" s="61" t="s">
        <v>406</v>
      </c>
      <c r="D2335" s="62"/>
      <c r="E2335" s="62">
        <v>100</v>
      </c>
      <c r="F2335" s="62">
        <v>1995</v>
      </c>
      <c r="G2335" s="50">
        <v>419.96300000000002</v>
      </c>
      <c r="H2335" s="50">
        <v>522.65</v>
      </c>
      <c r="I2335" s="50">
        <v>558.05899999999997</v>
      </c>
      <c r="J2335" s="50">
        <v>616.17600000000004</v>
      </c>
      <c r="K2335" s="50">
        <v>596.46100000000001</v>
      </c>
      <c r="L2335" s="50">
        <v>554.32399999999996</v>
      </c>
      <c r="M2335" s="50">
        <v>550.77700000000004</v>
      </c>
      <c r="N2335" s="50">
        <v>576.05700000000002</v>
      </c>
      <c r="O2335" s="50">
        <v>595.43700000000001</v>
      </c>
      <c r="P2335" s="50">
        <v>612.16099999999994</v>
      </c>
      <c r="Q2335" s="50">
        <v>503.26400000000001</v>
      </c>
      <c r="R2335" s="50">
        <v>484.93700000000001</v>
      </c>
      <c r="S2335" s="50">
        <v>523.26099999999997</v>
      </c>
      <c r="T2335" s="50">
        <v>473.64600000000002</v>
      </c>
      <c r="U2335" s="50">
        <v>395.36200000000002</v>
      </c>
      <c r="V2335" s="50">
        <v>180.21100000000001</v>
      </c>
      <c r="W2335" s="50" t="s">
        <v>311</v>
      </c>
      <c r="X2335" s="50">
        <v>143.14400000000001</v>
      </c>
      <c r="Y2335" s="50">
        <v>57.911000000000001</v>
      </c>
      <c r="Z2335" s="50">
        <v>13.465999999999999</v>
      </c>
      <c r="AA2335" s="50">
        <v>1.7729999999999999</v>
      </c>
      <c r="AB2335" s="50">
        <v>0.14000000000000001</v>
      </c>
      <c r="AC2335" s="50" t="str">
        <f t="shared" si="153"/>
        <v>Bulgaria-1995</v>
      </c>
      <c r="AD2335" s="51">
        <f t="shared" si="154"/>
        <v>5612.8549999999996</v>
      </c>
      <c r="AE2335" s="15">
        <f t="shared" si="155"/>
        <v>0.49285524033669142</v>
      </c>
      <c r="AF2335">
        <f t="shared" si="156"/>
        <v>0.17792200690318599</v>
      </c>
    </row>
    <row r="2336" spans="1:32" x14ac:dyDescent="0.25">
      <c r="A2336" s="59">
        <v>2319</v>
      </c>
      <c r="B2336" s="60" t="s">
        <v>309</v>
      </c>
      <c r="C2336" s="61" t="s">
        <v>363</v>
      </c>
      <c r="D2336" s="62"/>
      <c r="E2336" s="62">
        <v>132</v>
      </c>
      <c r="F2336" s="62">
        <v>1995</v>
      </c>
      <c r="G2336" s="50">
        <v>63.439</v>
      </c>
      <c r="H2336" s="50">
        <v>61.277000000000001</v>
      </c>
      <c r="I2336" s="50">
        <v>51.82</v>
      </c>
      <c r="J2336" s="50">
        <v>40.177999999999997</v>
      </c>
      <c r="K2336" s="50">
        <v>33.683999999999997</v>
      </c>
      <c r="L2336" s="50">
        <v>29.904</v>
      </c>
      <c r="M2336" s="50">
        <v>26.585999999999999</v>
      </c>
      <c r="N2336" s="50">
        <v>17.082999999999998</v>
      </c>
      <c r="O2336" s="50">
        <v>14.541</v>
      </c>
      <c r="P2336" s="50">
        <v>7.3120000000000003</v>
      </c>
      <c r="Q2336" s="50">
        <v>6.7370000000000001</v>
      </c>
      <c r="R2336" s="50">
        <v>9.6560000000000006</v>
      </c>
      <c r="S2336" s="50">
        <v>9.0950000000000006</v>
      </c>
      <c r="T2336" s="50">
        <v>7.7910000000000004</v>
      </c>
      <c r="U2336" s="50">
        <v>4.1340000000000003</v>
      </c>
      <c r="V2336" s="50">
        <v>3.0920000000000001</v>
      </c>
      <c r="W2336" s="50" t="s">
        <v>311</v>
      </c>
      <c r="X2336" s="50">
        <v>1.8280000000000001</v>
      </c>
      <c r="Y2336" s="50">
        <v>0.81699999999999995</v>
      </c>
      <c r="Z2336" s="50">
        <v>0.13400000000000001</v>
      </c>
      <c r="AA2336" s="50">
        <v>1.7999999999999999E-2</v>
      </c>
      <c r="AB2336" s="50">
        <v>1E-3</v>
      </c>
      <c r="AC2336" s="50" t="str">
        <f t="shared" si="153"/>
        <v>Cabo Verde-1995</v>
      </c>
      <c r="AD2336" s="51">
        <f t="shared" si="154"/>
        <v>194.77599999999998</v>
      </c>
      <c r="AE2336" s="15">
        <f t="shared" si="155"/>
        <v>0.99781800632521489</v>
      </c>
      <c r="AF2336">
        <f t="shared" si="156"/>
        <v>4.7978519412246311E-2</v>
      </c>
    </row>
    <row r="2337" spans="1:32" x14ac:dyDescent="0.25">
      <c r="A2337" s="59">
        <v>2320</v>
      </c>
      <c r="B2337" s="60" t="s">
        <v>309</v>
      </c>
      <c r="C2337" s="61" t="s">
        <v>407</v>
      </c>
      <c r="D2337" s="62"/>
      <c r="E2337" s="62">
        <v>116</v>
      </c>
      <c r="F2337" s="62">
        <v>1995</v>
      </c>
      <c r="G2337" s="50">
        <v>1765.385</v>
      </c>
      <c r="H2337" s="50">
        <v>1725.8389999999999</v>
      </c>
      <c r="I2337" s="50">
        <v>1460.144</v>
      </c>
      <c r="J2337" s="50">
        <v>823.89200000000005</v>
      </c>
      <c r="K2337" s="50">
        <v>910.60500000000002</v>
      </c>
      <c r="L2337" s="50">
        <v>806.697</v>
      </c>
      <c r="M2337" s="50">
        <v>666.93499999999995</v>
      </c>
      <c r="N2337" s="50">
        <v>570.303</v>
      </c>
      <c r="O2337" s="50">
        <v>498.584</v>
      </c>
      <c r="P2337" s="50">
        <v>355.82100000000003</v>
      </c>
      <c r="Q2337" s="50">
        <v>293.79700000000003</v>
      </c>
      <c r="R2337" s="50">
        <v>251.488</v>
      </c>
      <c r="S2337" s="50">
        <v>201.035</v>
      </c>
      <c r="T2337" s="50">
        <v>146.102</v>
      </c>
      <c r="U2337" s="50">
        <v>95.194000000000003</v>
      </c>
      <c r="V2337" s="50">
        <v>53.345999999999997</v>
      </c>
      <c r="W2337" s="50" t="s">
        <v>311</v>
      </c>
      <c r="X2337" s="50">
        <v>20.742999999999999</v>
      </c>
      <c r="Y2337" s="50">
        <v>6.2409999999999997</v>
      </c>
      <c r="Z2337" s="50">
        <v>1.2549999999999999</v>
      </c>
      <c r="AA2337" s="50">
        <v>0.14199999999999999</v>
      </c>
      <c r="AB2337" s="50">
        <v>0.01</v>
      </c>
      <c r="AC2337" s="50" t="str">
        <f t="shared" si="153"/>
        <v>Cambodia-1995</v>
      </c>
      <c r="AD2337" s="51">
        <f t="shared" si="154"/>
        <v>5379.1570000000002</v>
      </c>
      <c r="AE2337" s="15">
        <f t="shared" si="155"/>
        <v>0.98052557305912447</v>
      </c>
      <c r="AF2337">
        <f t="shared" si="156"/>
        <v>3.1269756377338032E-2</v>
      </c>
    </row>
    <row r="2338" spans="1:32" x14ac:dyDescent="0.25">
      <c r="A2338" s="59">
        <v>2321</v>
      </c>
      <c r="B2338" s="60" t="s">
        <v>309</v>
      </c>
      <c r="C2338" s="61" t="s">
        <v>408</v>
      </c>
      <c r="D2338" s="62"/>
      <c r="E2338" s="62">
        <v>120</v>
      </c>
      <c r="F2338" s="62">
        <v>1995</v>
      </c>
      <c r="G2338" s="50">
        <v>2405.5360000000001</v>
      </c>
      <c r="H2338" s="50">
        <v>2053.7750000000001</v>
      </c>
      <c r="I2338" s="50">
        <v>1744.3889999999999</v>
      </c>
      <c r="J2338" s="50">
        <v>1420.1959999999999</v>
      </c>
      <c r="K2338" s="50">
        <v>1159.6120000000001</v>
      </c>
      <c r="L2338" s="50">
        <v>943.61099999999999</v>
      </c>
      <c r="M2338" s="50">
        <v>763.98599999999999</v>
      </c>
      <c r="N2338" s="50">
        <v>617.95600000000002</v>
      </c>
      <c r="O2338" s="50">
        <v>519.68700000000001</v>
      </c>
      <c r="P2338" s="50">
        <v>434.21499999999997</v>
      </c>
      <c r="Q2338" s="50">
        <v>367.11200000000002</v>
      </c>
      <c r="R2338" s="50">
        <v>312.09199999999998</v>
      </c>
      <c r="S2338" s="50">
        <v>252.77799999999999</v>
      </c>
      <c r="T2338" s="50">
        <v>193.44200000000001</v>
      </c>
      <c r="U2338" s="50">
        <v>134.93700000000001</v>
      </c>
      <c r="V2338" s="50">
        <v>81.408000000000001</v>
      </c>
      <c r="W2338" s="50" t="s">
        <v>311</v>
      </c>
      <c r="X2338" s="50">
        <v>39.296999999999997</v>
      </c>
      <c r="Y2338" s="50">
        <v>13.571</v>
      </c>
      <c r="Z2338" s="50">
        <v>2.9870000000000001</v>
      </c>
      <c r="AA2338" s="50">
        <v>0.379</v>
      </c>
      <c r="AB2338" s="50">
        <v>2.8000000000000001E-2</v>
      </c>
      <c r="AC2338" s="50" t="str">
        <f t="shared" si="153"/>
        <v>Cameroon-1995</v>
      </c>
      <c r="AD2338" s="51">
        <f t="shared" si="154"/>
        <v>6791.2449999999999</v>
      </c>
      <c r="AE2338" s="15">
        <f t="shared" si="155"/>
        <v>0.98210990768261197</v>
      </c>
      <c r="AF2338">
        <f t="shared" si="156"/>
        <v>3.5863868604291908E-2</v>
      </c>
    </row>
    <row r="2339" spans="1:32" x14ac:dyDescent="0.25">
      <c r="A2339" s="59">
        <v>2322</v>
      </c>
      <c r="B2339" s="60" t="s">
        <v>309</v>
      </c>
      <c r="C2339" s="61" t="s">
        <v>261</v>
      </c>
      <c r="D2339" s="62"/>
      <c r="E2339" s="62">
        <v>124</v>
      </c>
      <c r="F2339" s="62">
        <v>1995</v>
      </c>
      <c r="G2339" s="50">
        <v>1986.6849999999999</v>
      </c>
      <c r="H2339" s="50">
        <v>1993.5920000000001</v>
      </c>
      <c r="I2339" s="50">
        <v>1998.4559999999999</v>
      </c>
      <c r="J2339" s="50">
        <v>1984.0409999999999</v>
      </c>
      <c r="K2339" s="50">
        <v>2012.125</v>
      </c>
      <c r="L2339" s="50">
        <v>2191.9319999999998</v>
      </c>
      <c r="M2339" s="50">
        <v>2619.6210000000001</v>
      </c>
      <c r="N2339" s="50">
        <v>2574.0120000000002</v>
      </c>
      <c r="O2339" s="50">
        <v>2305.5410000000002</v>
      </c>
      <c r="P2339" s="50">
        <v>2063.3629999999998</v>
      </c>
      <c r="Q2339" s="50">
        <v>1586.2139999999999</v>
      </c>
      <c r="R2339" s="50">
        <v>1296.653</v>
      </c>
      <c r="S2339" s="50">
        <v>1210.367</v>
      </c>
      <c r="T2339" s="50">
        <v>1114.424</v>
      </c>
      <c r="U2339" s="50">
        <v>957.65700000000004</v>
      </c>
      <c r="V2339" s="50">
        <v>664.64800000000002</v>
      </c>
      <c r="W2339" s="50" t="s">
        <v>311</v>
      </c>
      <c r="X2339" s="50">
        <v>442.721</v>
      </c>
      <c r="Y2339" s="50">
        <v>221.56800000000001</v>
      </c>
      <c r="Z2339" s="50">
        <v>83.051000000000002</v>
      </c>
      <c r="AA2339" s="50">
        <v>20.359000000000002</v>
      </c>
      <c r="AB2339" s="50">
        <v>3.0430000000000001</v>
      </c>
      <c r="AC2339" s="50" t="str">
        <f t="shared" si="153"/>
        <v>Canada-1995</v>
      </c>
      <c r="AD2339" s="51">
        <f t="shared" si="154"/>
        <v>19843.868999999999</v>
      </c>
      <c r="AE2339" s="15">
        <f t="shared" si="155"/>
        <v>0.47804205923754073</v>
      </c>
      <c r="AF2339">
        <f t="shared" si="156"/>
        <v>0.13582949541645728</v>
      </c>
    </row>
    <row r="2340" spans="1:32" x14ac:dyDescent="0.25">
      <c r="A2340" s="59">
        <v>2323</v>
      </c>
      <c r="B2340" s="60" t="s">
        <v>309</v>
      </c>
      <c r="C2340" s="61" t="s">
        <v>409</v>
      </c>
      <c r="D2340" s="62">
        <v>8</v>
      </c>
      <c r="E2340" s="62">
        <v>830</v>
      </c>
      <c r="F2340" s="62">
        <v>1995</v>
      </c>
      <c r="G2340" s="50">
        <v>8.2720000000000002</v>
      </c>
      <c r="H2340" s="50">
        <v>8.4619999999999997</v>
      </c>
      <c r="I2340" s="50">
        <v>7.59</v>
      </c>
      <c r="J2340" s="50">
        <v>7.7779999999999996</v>
      </c>
      <c r="K2340" s="50">
        <v>10.157999999999999</v>
      </c>
      <c r="L2340" s="50">
        <v>12.85</v>
      </c>
      <c r="M2340" s="50">
        <v>12.654999999999999</v>
      </c>
      <c r="N2340" s="50">
        <v>11.358000000000001</v>
      </c>
      <c r="O2340" s="50">
        <v>10.321</v>
      </c>
      <c r="P2340" s="50">
        <v>11.022</v>
      </c>
      <c r="Q2340" s="50">
        <v>7.9210000000000003</v>
      </c>
      <c r="R2340" s="50">
        <v>7.9189999999999996</v>
      </c>
      <c r="S2340" s="50">
        <v>6.8170000000000002</v>
      </c>
      <c r="T2340" s="50">
        <v>6.1189999999999998</v>
      </c>
      <c r="U2340" s="50">
        <v>5.3159999999999998</v>
      </c>
      <c r="V2340" s="50">
        <v>4.101</v>
      </c>
      <c r="W2340" s="50" t="s">
        <v>311</v>
      </c>
      <c r="X2340" s="50">
        <v>3.17</v>
      </c>
      <c r="Y2340" s="50">
        <v>1.603</v>
      </c>
      <c r="Z2340" s="50">
        <v>0.51200000000000001</v>
      </c>
      <c r="AA2340" s="50">
        <v>9.1999999999999998E-2</v>
      </c>
      <c r="AB2340" s="50">
        <v>0.01</v>
      </c>
      <c r="AC2340" s="50" t="str">
        <f t="shared" si="153"/>
        <v>Channel Islands-1995</v>
      </c>
      <c r="AD2340" s="51">
        <f t="shared" si="154"/>
        <v>98.799000000000007</v>
      </c>
      <c r="AE2340" s="15">
        <f t="shared" si="155"/>
        <v>0.45797022237067175</v>
      </c>
      <c r="AF2340">
        <f t="shared" si="156"/>
        <v>0.16993575530160893</v>
      </c>
    </row>
    <row r="2341" spans="1:32" x14ac:dyDescent="0.25">
      <c r="A2341" s="59">
        <v>2324</v>
      </c>
      <c r="B2341" s="60" t="s">
        <v>309</v>
      </c>
      <c r="C2341" s="61" t="s">
        <v>410</v>
      </c>
      <c r="D2341" s="62"/>
      <c r="E2341" s="62">
        <v>152</v>
      </c>
      <c r="F2341" s="62">
        <v>1995</v>
      </c>
      <c r="G2341" s="50">
        <v>1398.9680000000001</v>
      </c>
      <c r="H2341" s="50">
        <v>1424.674</v>
      </c>
      <c r="I2341" s="50">
        <v>1309.6189999999999</v>
      </c>
      <c r="J2341" s="50">
        <v>1228.42</v>
      </c>
      <c r="K2341" s="50">
        <v>1241.5250000000001</v>
      </c>
      <c r="L2341" s="50">
        <v>1267.606</v>
      </c>
      <c r="M2341" s="50">
        <v>1180.394</v>
      </c>
      <c r="N2341" s="50">
        <v>1062.2560000000001</v>
      </c>
      <c r="O2341" s="50">
        <v>933.18600000000004</v>
      </c>
      <c r="P2341" s="50">
        <v>733.11699999999996</v>
      </c>
      <c r="Q2341" s="50">
        <v>627.55100000000004</v>
      </c>
      <c r="R2341" s="50">
        <v>493.68200000000002</v>
      </c>
      <c r="S2341" s="50">
        <v>425.16399999999999</v>
      </c>
      <c r="T2341" s="50">
        <v>349.435</v>
      </c>
      <c r="U2341" s="50">
        <v>255.74600000000001</v>
      </c>
      <c r="V2341" s="50">
        <v>178.25700000000001</v>
      </c>
      <c r="W2341" s="50" t="s">
        <v>311</v>
      </c>
      <c r="X2341" s="50">
        <v>107.926</v>
      </c>
      <c r="Y2341" s="50">
        <v>54.828000000000003</v>
      </c>
      <c r="Z2341" s="50">
        <v>19.106000000000002</v>
      </c>
      <c r="AA2341" s="50">
        <v>4.5129999999999999</v>
      </c>
      <c r="AB2341" s="50">
        <v>0.64</v>
      </c>
      <c r="AC2341" s="50" t="str">
        <f t="shared" si="153"/>
        <v>Chile-1995</v>
      </c>
      <c r="AD2341" s="51">
        <f t="shared" si="154"/>
        <v>9192.9010000000017</v>
      </c>
      <c r="AE2341" s="15">
        <f t="shared" si="155"/>
        <v>0.55517969789949873</v>
      </c>
      <c r="AF2341">
        <f t="shared" si="156"/>
        <v>7.2822992846702614E-2</v>
      </c>
    </row>
    <row r="2342" spans="1:32" x14ac:dyDescent="0.25">
      <c r="A2342" s="59">
        <v>2325</v>
      </c>
      <c r="B2342" s="60" t="s">
        <v>309</v>
      </c>
      <c r="C2342" s="61" t="s">
        <v>10</v>
      </c>
      <c r="D2342" s="62">
        <v>9</v>
      </c>
      <c r="E2342" s="62">
        <v>156</v>
      </c>
      <c r="F2342" s="62">
        <v>1995</v>
      </c>
      <c r="G2342" s="50">
        <v>103277.822</v>
      </c>
      <c r="H2342" s="50">
        <v>132095.67000000001</v>
      </c>
      <c r="I2342" s="50">
        <v>104560.417</v>
      </c>
      <c r="J2342" s="50">
        <v>98678.150999999998</v>
      </c>
      <c r="K2342" s="50">
        <v>122030.33100000001</v>
      </c>
      <c r="L2342" s="50">
        <v>128514.693</v>
      </c>
      <c r="M2342" s="50">
        <v>106774.974</v>
      </c>
      <c r="N2342" s="50">
        <v>85286.597999999998</v>
      </c>
      <c r="O2342" s="50">
        <v>88186.29</v>
      </c>
      <c r="P2342" s="50">
        <v>62765.004000000001</v>
      </c>
      <c r="Q2342" s="50">
        <v>48062.260999999999</v>
      </c>
      <c r="R2342" s="50">
        <v>44299.701999999997</v>
      </c>
      <c r="S2342" s="50">
        <v>39014.226000000002</v>
      </c>
      <c r="T2342" s="50">
        <v>30041.357</v>
      </c>
      <c r="U2342" s="50">
        <v>21535.832999999999</v>
      </c>
      <c r="V2342" s="50">
        <v>14664.315000000001</v>
      </c>
      <c r="W2342" s="50" t="s">
        <v>311</v>
      </c>
      <c r="X2342" s="50">
        <v>7201.9570000000003</v>
      </c>
      <c r="Y2342" s="50">
        <v>2355.8510000000001</v>
      </c>
      <c r="Z2342" s="50">
        <v>523.91</v>
      </c>
      <c r="AA2342" s="50">
        <v>64.912999999999997</v>
      </c>
      <c r="AB2342" s="50">
        <v>5.7290000000000001</v>
      </c>
      <c r="AC2342" s="50" t="str">
        <f t="shared" si="153"/>
        <v>China-1995</v>
      </c>
      <c r="AD2342" s="51">
        <f t="shared" si="154"/>
        <v>823612.23</v>
      </c>
      <c r="AE2342" s="15">
        <f t="shared" si="155"/>
        <v>0.50549003382332003</v>
      </c>
      <c r="AF2342">
        <f t="shared" si="156"/>
        <v>6.5656068495621556E-2</v>
      </c>
    </row>
    <row r="2343" spans="1:32" x14ac:dyDescent="0.25">
      <c r="A2343" s="59">
        <v>2326</v>
      </c>
      <c r="B2343" s="60" t="s">
        <v>309</v>
      </c>
      <c r="C2343" s="61" t="s">
        <v>411</v>
      </c>
      <c r="D2343" s="62">
        <v>10</v>
      </c>
      <c r="E2343" s="62">
        <v>344</v>
      </c>
      <c r="F2343" s="62">
        <v>1995</v>
      </c>
      <c r="G2343" s="50">
        <v>332.96</v>
      </c>
      <c r="H2343" s="50">
        <v>380.83499999999998</v>
      </c>
      <c r="I2343" s="50">
        <v>430.95800000000003</v>
      </c>
      <c r="J2343" s="50">
        <v>408.32499999999999</v>
      </c>
      <c r="K2343" s="50">
        <v>449.988</v>
      </c>
      <c r="L2343" s="50">
        <v>540.58600000000001</v>
      </c>
      <c r="M2343" s="50">
        <v>662.16700000000003</v>
      </c>
      <c r="N2343" s="50">
        <v>640.33199999999999</v>
      </c>
      <c r="O2343" s="50">
        <v>504.30700000000002</v>
      </c>
      <c r="P2343" s="50">
        <v>412.22500000000002</v>
      </c>
      <c r="Q2343" s="50">
        <v>240.67</v>
      </c>
      <c r="R2343" s="50">
        <v>262.44799999999998</v>
      </c>
      <c r="S2343" s="50">
        <v>258.98599999999999</v>
      </c>
      <c r="T2343" s="50">
        <v>225.34800000000001</v>
      </c>
      <c r="U2343" s="50">
        <v>168.05500000000001</v>
      </c>
      <c r="V2343" s="50">
        <v>111.93899999999999</v>
      </c>
      <c r="W2343" s="50" t="s">
        <v>311</v>
      </c>
      <c r="X2343" s="50">
        <v>66.409000000000006</v>
      </c>
      <c r="Y2343" s="50">
        <v>32.023000000000003</v>
      </c>
      <c r="Z2343" s="50">
        <v>9.5299999999999994</v>
      </c>
      <c r="AA2343" s="50">
        <v>1.911</v>
      </c>
      <c r="AB2343" s="50">
        <v>9.9000000000000005E-2</v>
      </c>
      <c r="AC2343" s="50" t="str">
        <f t="shared" si="153"/>
        <v>China, Hong Kong SAR-1995</v>
      </c>
      <c r="AD2343" s="51">
        <f t="shared" si="154"/>
        <v>4380.0339999999997</v>
      </c>
      <c r="AE2343" s="15">
        <f t="shared" si="155"/>
        <v>0.40183866152637177</v>
      </c>
      <c r="AF2343">
        <f t="shared" si="156"/>
        <v>0.11137334344292367</v>
      </c>
    </row>
    <row r="2344" spans="1:32" x14ac:dyDescent="0.25">
      <c r="A2344" s="59">
        <v>2327</v>
      </c>
      <c r="B2344" s="60" t="s">
        <v>309</v>
      </c>
      <c r="C2344" s="61" t="s">
        <v>412</v>
      </c>
      <c r="D2344" s="62">
        <v>11</v>
      </c>
      <c r="E2344" s="62">
        <v>446</v>
      </c>
      <c r="F2344" s="62">
        <v>1995</v>
      </c>
      <c r="G2344" s="50">
        <v>30.03</v>
      </c>
      <c r="H2344" s="50">
        <v>36.393999999999998</v>
      </c>
      <c r="I2344" s="50">
        <v>31.83</v>
      </c>
      <c r="J2344" s="50">
        <v>23.388000000000002</v>
      </c>
      <c r="K2344" s="50">
        <v>28.437999999999999</v>
      </c>
      <c r="L2344" s="50">
        <v>33.020000000000003</v>
      </c>
      <c r="M2344" s="50">
        <v>43.100999999999999</v>
      </c>
      <c r="N2344" s="50">
        <v>44.198</v>
      </c>
      <c r="O2344" s="50">
        <v>33.262999999999998</v>
      </c>
      <c r="P2344" s="50">
        <v>22.204000000000001</v>
      </c>
      <c r="Q2344" s="50">
        <v>11.637</v>
      </c>
      <c r="R2344" s="50">
        <v>10.14</v>
      </c>
      <c r="S2344" s="50">
        <v>10.395</v>
      </c>
      <c r="T2344" s="50">
        <v>10</v>
      </c>
      <c r="U2344" s="50">
        <v>7.4649999999999999</v>
      </c>
      <c r="V2344" s="50">
        <v>5.3129999999999997</v>
      </c>
      <c r="W2344" s="50" t="s">
        <v>311</v>
      </c>
      <c r="X2344" s="50">
        <v>2.94</v>
      </c>
      <c r="Y2344" s="50">
        <v>1.462</v>
      </c>
      <c r="Z2344" s="50">
        <v>0.40100000000000002</v>
      </c>
      <c r="AA2344" s="50">
        <v>6.4000000000000001E-2</v>
      </c>
      <c r="AB2344" s="50">
        <v>3.0000000000000001E-3</v>
      </c>
      <c r="AC2344" s="50" t="str">
        <f t="shared" si="153"/>
        <v>China, Macao SAR-1995</v>
      </c>
      <c r="AD2344" s="51">
        <f t="shared" si="154"/>
        <v>259.78399999999999</v>
      </c>
      <c r="AE2344" s="15">
        <f t="shared" si="155"/>
        <v>0.48464108644104337</v>
      </c>
      <c r="AF2344">
        <f t="shared" si="156"/>
        <v>7.7220853652405622E-2</v>
      </c>
    </row>
    <row r="2345" spans="1:32" x14ac:dyDescent="0.25">
      <c r="A2345" s="59">
        <v>2328</v>
      </c>
      <c r="B2345" s="60" t="s">
        <v>309</v>
      </c>
      <c r="C2345" s="61" t="s">
        <v>413</v>
      </c>
      <c r="D2345" s="62"/>
      <c r="E2345" s="62">
        <v>170</v>
      </c>
      <c r="F2345" s="62">
        <v>1995</v>
      </c>
      <c r="G2345" s="50">
        <v>4351.0730000000003</v>
      </c>
      <c r="H2345" s="50">
        <v>4298.8159999999998</v>
      </c>
      <c r="I2345" s="50">
        <v>4202.5540000000001</v>
      </c>
      <c r="J2345" s="50">
        <v>3841.3589999999999</v>
      </c>
      <c r="K2345" s="50">
        <v>3418.4760000000001</v>
      </c>
      <c r="L2345" s="50">
        <v>3457.857</v>
      </c>
      <c r="M2345" s="50">
        <v>3059.942</v>
      </c>
      <c r="N2345" s="50">
        <v>2539.2539999999999</v>
      </c>
      <c r="O2345" s="50">
        <v>2111.721</v>
      </c>
      <c r="P2345" s="50">
        <v>1622.5820000000001</v>
      </c>
      <c r="Q2345" s="50">
        <v>1186.8979999999999</v>
      </c>
      <c r="R2345" s="50">
        <v>938.82899999999995</v>
      </c>
      <c r="S2345" s="50">
        <v>766.20799999999997</v>
      </c>
      <c r="T2345" s="50">
        <v>609.02</v>
      </c>
      <c r="U2345" s="50">
        <v>462.72</v>
      </c>
      <c r="V2345" s="50">
        <v>298.233</v>
      </c>
      <c r="W2345" s="50" t="s">
        <v>311</v>
      </c>
      <c r="X2345" s="50">
        <v>174.54499999999999</v>
      </c>
      <c r="Y2345" s="50">
        <v>74.239999999999995</v>
      </c>
      <c r="Z2345" s="50">
        <v>22.23</v>
      </c>
      <c r="AA2345" s="50">
        <v>4.6689999999999996</v>
      </c>
      <c r="AB2345" s="50">
        <v>0.751</v>
      </c>
      <c r="AC2345" s="50" t="str">
        <f t="shared" si="153"/>
        <v>Colombia-1995</v>
      </c>
      <c r="AD2345" s="51">
        <f t="shared" si="154"/>
        <v>22943.126</v>
      </c>
      <c r="AE2345" s="15">
        <f t="shared" si="155"/>
        <v>0.63194749486185964</v>
      </c>
      <c r="AF2345">
        <f t="shared" si="156"/>
        <v>4.5994743092364315E-2</v>
      </c>
    </row>
    <row r="2346" spans="1:32" x14ac:dyDescent="0.25">
      <c r="A2346" s="59">
        <v>2329</v>
      </c>
      <c r="B2346" s="60" t="s">
        <v>309</v>
      </c>
      <c r="C2346" s="61" t="s">
        <v>364</v>
      </c>
      <c r="D2346" s="62"/>
      <c r="E2346" s="62">
        <v>174</v>
      </c>
      <c r="F2346" s="62">
        <v>1995</v>
      </c>
      <c r="G2346" s="50">
        <v>81.760999999999996</v>
      </c>
      <c r="H2346" s="50">
        <v>72.453000000000003</v>
      </c>
      <c r="I2346" s="50">
        <v>61.942</v>
      </c>
      <c r="J2346" s="50">
        <v>50.134</v>
      </c>
      <c r="K2346" s="50">
        <v>41.259</v>
      </c>
      <c r="L2346" s="50">
        <v>34.807000000000002</v>
      </c>
      <c r="M2346" s="50">
        <v>29.591000000000001</v>
      </c>
      <c r="N2346" s="50">
        <v>24.654</v>
      </c>
      <c r="O2346" s="50">
        <v>19.332000000000001</v>
      </c>
      <c r="P2346" s="50">
        <v>14.03</v>
      </c>
      <c r="Q2346" s="50">
        <v>12.231</v>
      </c>
      <c r="R2346" s="50">
        <v>10.333</v>
      </c>
      <c r="S2346" s="50">
        <v>8.202</v>
      </c>
      <c r="T2346" s="50">
        <v>6.1909999999999998</v>
      </c>
      <c r="U2346" s="50">
        <v>4.2770000000000001</v>
      </c>
      <c r="V2346" s="50">
        <v>2.5630000000000002</v>
      </c>
      <c r="W2346" s="50" t="s">
        <v>311</v>
      </c>
      <c r="X2346" s="50">
        <v>1.1830000000000001</v>
      </c>
      <c r="Y2346" s="50">
        <v>0.374</v>
      </c>
      <c r="Z2346" s="50">
        <v>6.9000000000000006E-2</v>
      </c>
      <c r="AA2346" s="50">
        <v>8.0000000000000002E-3</v>
      </c>
      <c r="AB2346" s="50">
        <v>0</v>
      </c>
      <c r="AC2346" s="50" t="str">
        <f t="shared" si="153"/>
        <v>Comoros-1995</v>
      </c>
      <c r="AD2346" s="51">
        <f t="shared" si="154"/>
        <v>244.57299999999998</v>
      </c>
      <c r="AE2346" s="15">
        <f t="shared" si="155"/>
        <v>0.94377138931934423</v>
      </c>
      <c r="AF2346">
        <f t="shared" si="156"/>
        <v>3.1829991166173605E-2</v>
      </c>
    </row>
    <row r="2347" spans="1:32" x14ac:dyDescent="0.25">
      <c r="A2347" s="59">
        <v>2330</v>
      </c>
      <c r="B2347" s="60" t="s">
        <v>309</v>
      </c>
      <c r="C2347" s="61" t="s">
        <v>414</v>
      </c>
      <c r="D2347" s="62"/>
      <c r="E2347" s="62">
        <v>178</v>
      </c>
      <c r="F2347" s="62">
        <v>1995</v>
      </c>
      <c r="G2347" s="50">
        <v>451.14499999999998</v>
      </c>
      <c r="H2347" s="50">
        <v>386.81</v>
      </c>
      <c r="I2347" s="50">
        <v>346.36900000000003</v>
      </c>
      <c r="J2347" s="50">
        <v>308.053</v>
      </c>
      <c r="K2347" s="50">
        <v>261.72000000000003</v>
      </c>
      <c r="L2347" s="50">
        <v>216.488</v>
      </c>
      <c r="M2347" s="50">
        <v>176.63</v>
      </c>
      <c r="N2347" s="50">
        <v>142.09899999999999</v>
      </c>
      <c r="O2347" s="50">
        <v>115.03</v>
      </c>
      <c r="P2347" s="50">
        <v>93.721999999999994</v>
      </c>
      <c r="Q2347" s="50">
        <v>78.679000000000002</v>
      </c>
      <c r="R2347" s="50">
        <v>65.626000000000005</v>
      </c>
      <c r="S2347" s="50">
        <v>53.506999999999998</v>
      </c>
      <c r="T2347" s="50">
        <v>41.533000000000001</v>
      </c>
      <c r="U2347" s="50">
        <v>29.652999999999999</v>
      </c>
      <c r="V2347" s="50">
        <v>18.465</v>
      </c>
      <c r="W2347" s="50" t="s">
        <v>311</v>
      </c>
      <c r="X2347" s="50">
        <v>9.3529999999999998</v>
      </c>
      <c r="Y2347" s="50">
        <v>3.4380000000000002</v>
      </c>
      <c r="Z2347" s="50">
        <v>0.81599999999999995</v>
      </c>
      <c r="AA2347" s="50">
        <v>0.111</v>
      </c>
      <c r="AB2347" s="50">
        <v>8.0000000000000002E-3</v>
      </c>
      <c r="AC2347" s="50" t="str">
        <f t="shared" si="153"/>
        <v>Congo-1995</v>
      </c>
      <c r="AD2347" s="51">
        <f t="shared" si="154"/>
        <v>1511.5540000000001</v>
      </c>
      <c r="AE2347" s="15">
        <f t="shared" si="155"/>
        <v>0.85190539008199517</v>
      </c>
      <c r="AF2347">
        <f t="shared" si="156"/>
        <v>3.8346319826045527E-2</v>
      </c>
    </row>
    <row r="2348" spans="1:32" x14ac:dyDescent="0.25">
      <c r="A2348" s="59">
        <v>2331</v>
      </c>
      <c r="B2348" s="60" t="s">
        <v>309</v>
      </c>
      <c r="C2348" s="61" t="s">
        <v>415</v>
      </c>
      <c r="D2348" s="62"/>
      <c r="E2348" s="62">
        <v>188</v>
      </c>
      <c r="F2348" s="62">
        <v>1995</v>
      </c>
      <c r="G2348" s="50">
        <v>405.55399999999997</v>
      </c>
      <c r="H2348" s="50">
        <v>400.54300000000001</v>
      </c>
      <c r="I2348" s="50">
        <v>372.44799999999998</v>
      </c>
      <c r="J2348" s="50">
        <v>327.13299999999998</v>
      </c>
      <c r="K2348" s="50">
        <v>287.25700000000001</v>
      </c>
      <c r="L2348" s="50">
        <v>299.86700000000002</v>
      </c>
      <c r="M2348" s="50">
        <v>293.19600000000003</v>
      </c>
      <c r="N2348" s="50">
        <v>249.089</v>
      </c>
      <c r="O2348" s="50">
        <v>194.785</v>
      </c>
      <c r="P2348" s="50">
        <v>173.221</v>
      </c>
      <c r="Q2348" s="50">
        <v>133.08199999999999</v>
      </c>
      <c r="R2348" s="50">
        <v>107.271</v>
      </c>
      <c r="S2348" s="50">
        <v>86.284999999999997</v>
      </c>
      <c r="T2348" s="50">
        <v>68.015000000000001</v>
      </c>
      <c r="U2348" s="50">
        <v>48.231999999999999</v>
      </c>
      <c r="V2348" s="50">
        <v>31.742000000000001</v>
      </c>
      <c r="W2348" s="50" t="s">
        <v>311</v>
      </c>
      <c r="X2348" s="50">
        <v>19.876999999999999</v>
      </c>
      <c r="Y2348" s="50">
        <v>9.4610000000000003</v>
      </c>
      <c r="Z2348" s="50">
        <v>3.1680000000000001</v>
      </c>
      <c r="AA2348" s="50">
        <v>0.63600000000000001</v>
      </c>
      <c r="AB2348" s="50">
        <v>6.4000000000000001E-2</v>
      </c>
      <c r="AC2348" s="50" t="str">
        <f t="shared" si="153"/>
        <v>Costa Rica-1995</v>
      </c>
      <c r="AD2348" s="51">
        <f t="shared" si="154"/>
        <v>2151.1860000000001</v>
      </c>
      <c r="AE2348" s="15">
        <f t="shared" si="155"/>
        <v>0.63208853162859924</v>
      </c>
      <c r="AF2348">
        <f t="shared" si="156"/>
        <v>5.4417308785604614E-2</v>
      </c>
    </row>
    <row r="2349" spans="1:32" x14ac:dyDescent="0.25">
      <c r="A2349" s="59">
        <v>2332</v>
      </c>
      <c r="B2349" s="60" t="s">
        <v>309</v>
      </c>
      <c r="C2349" s="61" t="s">
        <v>416</v>
      </c>
      <c r="D2349" s="62"/>
      <c r="E2349" s="62">
        <v>384</v>
      </c>
      <c r="F2349" s="62">
        <v>1995</v>
      </c>
      <c r="G2349" s="50">
        <v>2520.9290000000001</v>
      </c>
      <c r="H2349" s="50">
        <v>2092.7890000000002</v>
      </c>
      <c r="I2349" s="50">
        <v>1780.12</v>
      </c>
      <c r="J2349" s="50">
        <v>1529.0360000000001</v>
      </c>
      <c r="K2349" s="50">
        <v>1256.8119999999999</v>
      </c>
      <c r="L2349" s="50">
        <v>1048.184</v>
      </c>
      <c r="M2349" s="50">
        <v>900.75400000000002</v>
      </c>
      <c r="N2349" s="50">
        <v>773.96699999999998</v>
      </c>
      <c r="O2349" s="50">
        <v>651.26199999999994</v>
      </c>
      <c r="P2349" s="50">
        <v>527.25099999999998</v>
      </c>
      <c r="Q2349" s="50">
        <v>443.17599999999999</v>
      </c>
      <c r="R2349" s="50">
        <v>353.43700000000001</v>
      </c>
      <c r="S2349" s="50">
        <v>263.89600000000002</v>
      </c>
      <c r="T2349" s="50">
        <v>182.4</v>
      </c>
      <c r="U2349" s="50">
        <v>114.66200000000001</v>
      </c>
      <c r="V2349" s="50">
        <v>62.893999999999998</v>
      </c>
      <c r="W2349" s="50" t="s">
        <v>311</v>
      </c>
      <c r="X2349" s="50">
        <v>27.98</v>
      </c>
      <c r="Y2349" s="50">
        <v>9.0809999999999995</v>
      </c>
      <c r="Z2349" s="50">
        <v>1.9379999999999999</v>
      </c>
      <c r="AA2349" s="50">
        <v>0.23499999999999999</v>
      </c>
      <c r="AB2349" s="50">
        <v>1.7000000000000001E-2</v>
      </c>
      <c r="AC2349" s="50" t="str">
        <f t="shared" si="153"/>
        <v>Côte d'Ivoire-1995</v>
      </c>
      <c r="AD2349" s="51">
        <f t="shared" si="154"/>
        <v>7747.7749999999996</v>
      </c>
      <c r="AE2349" s="15">
        <f t="shared" si="155"/>
        <v>0.87677365437173904</v>
      </c>
      <c r="AF2349">
        <f t="shared" si="156"/>
        <v>2.822924089352466E-2</v>
      </c>
    </row>
    <row r="2350" spans="1:32" x14ac:dyDescent="0.25">
      <c r="A2350" s="59">
        <v>2333</v>
      </c>
      <c r="B2350" s="60" t="s">
        <v>309</v>
      </c>
      <c r="C2350" s="61" t="s">
        <v>417</v>
      </c>
      <c r="D2350" s="62"/>
      <c r="E2350" s="62">
        <v>191</v>
      </c>
      <c r="F2350" s="62">
        <v>1995</v>
      </c>
      <c r="G2350" s="50">
        <v>243.066</v>
      </c>
      <c r="H2350" s="50">
        <v>288.83800000000002</v>
      </c>
      <c r="I2350" s="50">
        <v>319.55399999999997</v>
      </c>
      <c r="J2350" s="50">
        <v>316.86099999999999</v>
      </c>
      <c r="K2350" s="50">
        <v>307.69099999999997</v>
      </c>
      <c r="L2350" s="50">
        <v>293.04599999999999</v>
      </c>
      <c r="M2350" s="50">
        <v>332.21100000000001</v>
      </c>
      <c r="N2350" s="50">
        <v>356.298</v>
      </c>
      <c r="O2350" s="50">
        <v>366.25900000000001</v>
      </c>
      <c r="P2350" s="50">
        <v>326.36799999999999</v>
      </c>
      <c r="Q2350" s="50">
        <v>241.54300000000001</v>
      </c>
      <c r="R2350" s="50">
        <v>297.67500000000001</v>
      </c>
      <c r="S2350" s="50">
        <v>295.53399999999999</v>
      </c>
      <c r="T2350" s="50">
        <v>248.839</v>
      </c>
      <c r="U2350" s="50">
        <v>180.05799999999999</v>
      </c>
      <c r="V2350" s="50">
        <v>86.11</v>
      </c>
      <c r="W2350" s="50" t="s">
        <v>311</v>
      </c>
      <c r="X2350" s="50">
        <v>70.933000000000007</v>
      </c>
      <c r="Y2350" s="50">
        <v>35.674999999999997</v>
      </c>
      <c r="Z2350" s="50">
        <v>8.8249999999999993</v>
      </c>
      <c r="AA2350" s="50">
        <v>1.2849999999999999</v>
      </c>
      <c r="AB2350" s="50">
        <v>9.4E-2</v>
      </c>
      <c r="AC2350" s="50" t="str">
        <f t="shared" si="153"/>
        <v>Croatia-1995</v>
      </c>
      <c r="AD2350" s="51">
        <f t="shared" si="154"/>
        <v>3133.4860000000003</v>
      </c>
      <c r="AE2350" s="15">
        <f t="shared" si="155"/>
        <v>0.47336321272857129</v>
      </c>
      <c r="AF2350">
        <f t="shared" si="156"/>
        <v>0.15855153798899055</v>
      </c>
    </row>
    <row r="2351" spans="1:32" x14ac:dyDescent="0.25">
      <c r="A2351" s="59">
        <v>2334</v>
      </c>
      <c r="B2351" s="60" t="s">
        <v>309</v>
      </c>
      <c r="C2351" s="61" t="s">
        <v>365</v>
      </c>
      <c r="D2351" s="62"/>
      <c r="E2351" s="62">
        <v>192</v>
      </c>
      <c r="F2351" s="62">
        <v>1995</v>
      </c>
      <c r="G2351" s="50">
        <v>810.49300000000005</v>
      </c>
      <c r="H2351" s="50">
        <v>885.97500000000002</v>
      </c>
      <c r="I2351" s="50">
        <v>763.47</v>
      </c>
      <c r="J2351" s="50">
        <v>761.62699999999995</v>
      </c>
      <c r="K2351" s="50">
        <v>1069.9390000000001</v>
      </c>
      <c r="L2351" s="50">
        <v>1123.4739999999999</v>
      </c>
      <c r="M2351" s="50">
        <v>1095.8309999999999</v>
      </c>
      <c r="N2351" s="50">
        <v>735.21500000000003</v>
      </c>
      <c r="O2351" s="50">
        <v>710.00900000000001</v>
      </c>
      <c r="P2351" s="50">
        <v>576.28399999999999</v>
      </c>
      <c r="Q2351" s="50">
        <v>524.16200000000003</v>
      </c>
      <c r="R2351" s="50">
        <v>466.46199999999999</v>
      </c>
      <c r="S2351" s="50">
        <v>377.596</v>
      </c>
      <c r="T2351" s="50">
        <v>314.23899999999998</v>
      </c>
      <c r="U2351" s="50">
        <v>253.245</v>
      </c>
      <c r="V2351" s="50">
        <v>196.39099999999999</v>
      </c>
      <c r="W2351" s="50" t="s">
        <v>311</v>
      </c>
      <c r="X2351" s="50">
        <v>137.38</v>
      </c>
      <c r="Y2351" s="50">
        <v>71.543999999999997</v>
      </c>
      <c r="Z2351" s="50">
        <v>26.425000000000001</v>
      </c>
      <c r="AA2351" s="50">
        <v>5.4580000000000002</v>
      </c>
      <c r="AB2351" s="50">
        <v>0.82399999999999995</v>
      </c>
      <c r="AC2351" s="50" t="str">
        <f t="shared" si="153"/>
        <v>Cuba-1995</v>
      </c>
      <c r="AD2351" s="51">
        <f t="shared" si="154"/>
        <v>7440.5990000000002</v>
      </c>
      <c r="AE2351" s="15">
        <f t="shared" si="155"/>
        <v>0.46574798615003987</v>
      </c>
      <c r="AF2351">
        <f t="shared" si="156"/>
        <v>0.10156075372477268</v>
      </c>
    </row>
    <row r="2352" spans="1:32" x14ac:dyDescent="0.25">
      <c r="A2352" s="59">
        <v>2335</v>
      </c>
      <c r="B2352" s="60" t="s">
        <v>309</v>
      </c>
      <c r="C2352" s="61" t="s">
        <v>366</v>
      </c>
      <c r="D2352" s="62"/>
      <c r="E2352" s="62">
        <v>531</v>
      </c>
      <c r="F2352" s="62">
        <v>1995</v>
      </c>
      <c r="G2352" s="50">
        <v>12.529</v>
      </c>
      <c r="H2352" s="50">
        <v>13.555999999999999</v>
      </c>
      <c r="I2352" s="50">
        <v>12.416</v>
      </c>
      <c r="J2352" s="50">
        <v>11.006</v>
      </c>
      <c r="K2352" s="50">
        <v>8.6129999999999995</v>
      </c>
      <c r="L2352" s="50">
        <v>9.2490000000000006</v>
      </c>
      <c r="M2352" s="50">
        <v>12.132999999999999</v>
      </c>
      <c r="N2352" s="50">
        <v>12.88</v>
      </c>
      <c r="O2352" s="50">
        <v>10.736000000000001</v>
      </c>
      <c r="P2352" s="50">
        <v>9.2690000000000001</v>
      </c>
      <c r="Q2352" s="50">
        <v>7.4850000000000003</v>
      </c>
      <c r="R2352" s="50">
        <v>6.444</v>
      </c>
      <c r="S2352" s="50">
        <v>5.14</v>
      </c>
      <c r="T2352" s="50">
        <v>4.32</v>
      </c>
      <c r="U2352" s="50">
        <v>3.3610000000000002</v>
      </c>
      <c r="V2352" s="50">
        <v>2.2719999999999998</v>
      </c>
      <c r="W2352" s="50" t="s">
        <v>311</v>
      </c>
      <c r="X2352" s="50">
        <v>1.389</v>
      </c>
      <c r="Y2352" s="50">
        <v>0.746</v>
      </c>
      <c r="Z2352" s="50">
        <v>0.26500000000000001</v>
      </c>
      <c r="AA2352" s="50">
        <v>6.3E-2</v>
      </c>
      <c r="AB2352" s="50">
        <v>1.2E-2</v>
      </c>
      <c r="AC2352" s="50" t="str">
        <f t="shared" si="153"/>
        <v>Curaçao-1995</v>
      </c>
      <c r="AD2352" s="51">
        <f t="shared" si="154"/>
        <v>92.955000000000013</v>
      </c>
      <c r="AE2352" s="15">
        <f t="shared" si="155"/>
        <v>0.54788876338013015</v>
      </c>
      <c r="AF2352">
        <f t="shared" si="156"/>
        <v>9.4541139240506361E-2</v>
      </c>
    </row>
    <row r="2353" spans="1:32" x14ac:dyDescent="0.25">
      <c r="A2353" s="59">
        <v>2336</v>
      </c>
      <c r="B2353" s="60" t="s">
        <v>309</v>
      </c>
      <c r="C2353" s="61" t="s">
        <v>418</v>
      </c>
      <c r="D2353" s="62">
        <v>12</v>
      </c>
      <c r="E2353" s="62">
        <v>196</v>
      </c>
      <c r="F2353" s="62">
        <v>1995</v>
      </c>
      <c r="G2353" s="50">
        <v>71.769000000000005</v>
      </c>
      <c r="H2353" s="50">
        <v>69.533000000000001</v>
      </c>
      <c r="I2353" s="50">
        <v>67.347999999999999</v>
      </c>
      <c r="J2353" s="50">
        <v>64.183000000000007</v>
      </c>
      <c r="K2353" s="50">
        <v>72.319000000000003</v>
      </c>
      <c r="L2353" s="50">
        <v>69.491</v>
      </c>
      <c r="M2353" s="50">
        <v>67.123000000000005</v>
      </c>
      <c r="N2353" s="50">
        <v>64.031000000000006</v>
      </c>
      <c r="O2353" s="50">
        <v>57.609000000000002</v>
      </c>
      <c r="P2353" s="50">
        <v>51.722999999999999</v>
      </c>
      <c r="Q2353" s="50">
        <v>44.362000000000002</v>
      </c>
      <c r="R2353" s="50">
        <v>37.353999999999999</v>
      </c>
      <c r="S2353" s="50">
        <v>32.006</v>
      </c>
      <c r="T2353" s="50">
        <v>27.672000000000001</v>
      </c>
      <c r="U2353" s="50">
        <v>22.283999999999999</v>
      </c>
      <c r="V2353" s="50">
        <v>16.396000000000001</v>
      </c>
      <c r="W2353" s="50" t="s">
        <v>311</v>
      </c>
      <c r="X2353" s="50">
        <v>13.127000000000001</v>
      </c>
      <c r="Y2353" s="50">
        <v>5.4710000000000001</v>
      </c>
      <c r="Z2353" s="50">
        <v>1.365</v>
      </c>
      <c r="AA2353" s="50">
        <v>0.20200000000000001</v>
      </c>
      <c r="AB2353" s="50">
        <v>1.6E-2</v>
      </c>
      <c r="AC2353" s="50" t="str">
        <f t="shared" si="153"/>
        <v>Cyprus-1995</v>
      </c>
      <c r="AD2353" s="51">
        <f t="shared" si="154"/>
        <v>560.20100000000002</v>
      </c>
      <c r="AE2353" s="15">
        <f t="shared" si="155"/>
        <v>0.5269233721467832</v>
      </c>
      <c r="AF2353">
        <f t="shared" si="156"/>
        <v>0.11254846517725801</v>
      </c>
    </row>
    <row r="2354" spans="1:32" x14ac:dyDescent="0.25">
      <c r="A2354" s="59">
        <v>2337</v>
      </c>
      <c r="B2354" s="60" t="s">
        <v>309</v>
      </c>
      <c r="C2354" s="61" t="s">
        <v>419</v>
      </c>
      <c r="D2354" s="62"/>
      <c r="E2354" s="62">
        <v>408</v>
      </c>
      <c r="F2354" s="62">
        <v>1995</v>
      </c>
      <c r="G2354" s="50">
        <v>2076.11</v>
      </c>
      <c r="H2354" s="50">
        <v>1929.617</v>
      </c>
      <c r="I2354" s="50">
        <v>1886.165</v>
      </c>
      <c r="J2354" s="50">
        <v>1659.8240000000001</v>
      </c>
      <c r="K2354" s="50">
        <v>2314.9360000000001</v>
      </c>
      <c r="L2354" s="50">
        <v>2323.1849999999999</v>
      </c>
      <c r="M2354" s="50">
        <v>1652.9159999999999</v>
      </c>
      <c r="N2354" s="50">
        <v>1755.26</v>
      </c>
      <c r="O2354" s="50">
        <v>894.93299999999999</v>
      </c>
      <c r="P2354" s="50">
        <v>1217.1300000000001</v>
      </c>
      <c r="Q2354" s="50">
        <v>1236.0319999999999</v>
      </c>
      <c r="R2354" s="50">
        <v>1087.4670000000001</v>
      </c>
      <c r="S2354" s="50">
        <v>714.83799999999997</v>
      </c>
      <c r="T2354" s="50">
        <v>473.11099999999999</v>
      </c>
      <c r="U2354" s="50">
        <v>317.49099999999999</v>
      </c>
      <c r="V2354" s="50">
        <v>190.30699999999999</v>
      </c>
      <c r="W2354" s="50" t="s">
        <v>311</v>
      </c>
      <c r="X2354" s="50">
        <v>91.396000000000001</v>
      </c>
      <c r="Y2354" s="50">
        <v>33.295999999999999</v>
      </c>
      <c r="Z2354" s="50">
        <v>7.383</v>
      </c>
      <c r="AA2354" s="50">
        <v>0.85</v>
      </c>
      <c r="AB2354" s="50">
        <v>5.1999999999999998E-2</v>
      </c>
      <c r="AC2354" s="50" t="str">
        <f t="shared" si="153"/>
        <v>Dem. People's Republic of Korea-1995</v>
      </c>
      <c r="AD2354" s="51">
        <f t="shared" si="154"/>
        <v>14856.521000000001</v>
      </c>
      <c r="AE2354" s="15">
        <f t="shared" si="155"/>
        <v>0.47156248761065928</v>
      </c>
      <c r="AF2354">
        <f t="shared" si="156"/>
        <v>5.3685358971792205E-2</v>
      </c>
    </row>
    <row r="2355" spans="1:32" x14ac:dyDescent="0.25">
      <c r="A2355" s="59">
        <v>2338</v>
      </c>
      <c r="B2355" s="60" t="s">
        <v>309</v>
      </c>
      <c r="C2355" s="61" t="s">
        <v>420</v>
      </c>
      <c r="D2355" s="62"/>
      <c r="E2355" s="62">
        <v>180</v>
      </c>
      <c r="F2355" s="62">
        <v>1995</v>
      </c>
      <c r="G2355" s="50">
        <v>7692.5820000000003</v>
      </c>
      <c r="H2355" s="50">
        <v>6107.8590000000004</v>
      </c>
      <c r="I2355" s="50">
        <v>5100.357</v>
      </c>
      <c r="J2355" s="50">
        <v>4272.0360000000001</v>
      </c>
      <c r="K2355" s="50">
        <v>3581.241</v>
      </c>
      <c r="L2355" s="50">
        <v>2997.5410000000002</v>
      </c>
      <c r="M2355" s="50">
        <v>2487.7800000000002</v>
      </c>
      <c r="N2355" s="50">
        <v>2052.9270000000001</v>
      </c>
      <c r="O2355" s="50">
        <v>1695.6179999999999</v>
      </c>
      <c r="P2355" s="50">
        <v>1462.232</v>
      </c>
      <c r="Q2355" s="50">
        <v>1207.258</v>
      </c>
      <c r="R2355" s="50">
        <v>963.04899999999998</v>
      </c>
      <c r="S2355" s="50">
        <v>743.18799999999999</v>
      </c>
      <c r="T2355" s="50">
        <v>542.46600000000001</v>
      </c>
      <c r="U2355" s="50">
        <v>357.80799999999999</v>
      </c>
      <c r="V2355" s="50">
        <v>203.935</v>
      </c>
      <c r="W2355" s="50" t="s">
        <v>311</v>
      </c>
      <c r="X2355" s="50">
        <v>91.852000000000004</v>
      </c>
      <c r="Y2355" s="50">
        <v>29.266999999999999</v>
      </c>
      <c r="Z2355" s="50">
        <v>5.9829999999999997</v>
      </c>
      <c r="AA2355" s="50">
        <v>0.71299999999999997</v>
      </c>
      <c r="AB2355" s="50">
        <v>5.1999999999999998E-2</v>
      </c>
      <c r="AC2355" s="50" t="str">
        <f t="shared" si="153"/>
        <v>Democratic Republic of the Congo-1995</v>
      </c>
      <c r="AD2355" s="51">
        <f t="shared" si="154"/>
        <v>21462.87</v>
      </c>
      <c r="AE2355" s="15">
        <f t="shared" si="155"/>
        <v>0.93803270485261314</v>
      </c>
      <c r="AF2355">
        <f t="shared" si="156"/>
        <v>3.0524381480890182E-2</v>
      </c>
    </row>
    <row r="2356" spans="1:32" x14ac:dyDescent="0.25">
      <c r="A2356" s="59">
        <v>2339</v>
      </c>
      <c r="B2356" s="60" t="s">
        <v>309</v>
      </c>
      <c r="C2356" s="61" t="s">
        <v>421</v>
      </c>
      <c r="D2356" s="62"/>
      <c r="E2356" s="62">
        <v>208</v>
      </c>
      <c r="F2356" s="62">
        <v>1995</v>
      </c>
      <c r="G2356" s="50">
        <v>338.73700000000002</v>
      </c>
      <c r="H2356" s="50">
        <v>297.24099999999999</v>
      </c>
      <c r="I2356" s="50">
        <v>272.92099999999999</v>
      </c>
      <c r="J2356" s="50">
        <v>321.68599999999998</v>
      </c>
      <c r="K2356" s="50">
        <v>375.29</v>
      </c>
      <c r="L2356" s="50">
        <v>403.54</v>
      </c>
      <c r="M2356" s="50">
        <v>405.22699999999998</v>
      </c>
      <c r="N2356" s="50">
        <v>374.59500000000003</v>
      </c>
      <c r="O2356" s="50">
        <v>369.68299999999999</v>
      </c>
      <c r="P2356" s="50">
        <v>402.83199999999999</v>
      </c>
      <c r="Q2356" s="50">
        <v>356.59100000000001</v>
      </c>
      <c r="R2356" s="50">
        <v>277.41500000000002</v>
      </c>
      <c r="S2356" s="50">
        <v>239.673</v>
      </c>
      <c r="T2356" s="50">
        <v>223.69900000000001</v>
      </c>
      <c r="U2356" s="50">
        <v>208.38399999999999</v>
      </c>
      <c r="V2356" s="50">
        <v>160.066</v>
      </c>
      <c r="W2356" s="50" t="s">
        <v>311</v>
      </c>
      <c r="X2356" s="50">
        <v>116.015</v>
      </c>
      <c r="Y2356" s="50">
        <v>62.585999999999999</v>
      </c>
      <c r="Z2356" s="50">
        <v>21.786000000000001</v>
      </c>
      <c r="AA2356" s="50">
        <v>4.3029999999999999</v>
      </c>
      <c r="AB2356" s="50">
        <v>0.434</v>
      </c>
      <c r="AC2356" s="50" t="str">
        <f t="shared" si="153"/>
        <v>Denmark-1995</v>
      </c>
      <c r="AD2356" s="51">
        <f t="shared" si="154"/>
        <v>3526.5319999999992</v>
      </c>
      <c r="AE2356" s="15">
        <f t="shared" si="155"/>
        <v>0.48381015683396628</v>
      </c>
      <c r="AF2356">
        <f t="shared" si="156"/>
        <v>0.17975096444967809</v>
      </c>
    </row>
    <row r="2357" spans="1:32" x14ac:dyDescent="0.25">
      <c r="A2357" s="59">
        <v>2340</v>
      </c>
      <c r="B2357" s="60" t="s">
        <v>309</v>
      </c>
      <c r="C2357" s="61" t="s">
        <v>422</v>
      </c>
      <c r="D2357" s="62"/>
      <c r="E2357" s="62">
        <v>262</v>
      </c>
      <c r="F2357" s="62">
        <v>1995</v>
      </c>
      <c r="G2357" s="50">
        <v>99.837000000000003</v>
      </c>
      <c r="H2357" s="50">
        <v>96.224999999999994</v>
      </c>
      <c r="I2357" s="50">
        <v>76.033000000000001</v>
      </c>
      <c r="J2357" s="50">
        <v>69.984999999999999</v>
      </c>
      <c r="K2357" s="50">
        <v>56.686</v>
      </c>
      <c r="L2357" s="50">
        <v>49.286999999999999</v>
      </c>
      <c r="M2357" s="50">
        <v>42.984999999999999</v>
      </c>
      <c r="N2357" s="50">
        <v>33.136000000000003</v>
      </c>
      <c r="O2357" s="50">
        <v>24.408999999999999</v>
      </c>
      <c r="P2357" s="50">
        <v>22.22</v>
      </c>
      <c r="Q2357" s="50">
        <v>17.558</v>
      </c>
      <c r="R2357" s="50">
        <v>13.781000000000001</v>
      </c>
      <c r="S2357" s="50">
        <v>10.577999999999999</v>
      </c>
      <c r="T2357" s="50">
        <v>7.6909999999999998</v>
      </c>
      <c r="U2357" s="50">
        <v>5.1150000000000002</v>
      </c>
      <c r="V2357" s="50">
        <v>2.9460000000000002</v>
      </c>
      <c r="W2357" s="50" t="s">
        <v>311</v>
      </c>
      <c r="X2357" s="50">
        <v>1.3360000000000001</v>
      </c>
      <c r="Y2357" s="50">
        <v>0.48299999999999998</v>
      </c>
      <c r="Z2357" s="50">
        <v>8.5999999999999993E-2</v>
      </c>
      <c r="AA2357" s="50">
        <v>1.0999999999999999E-2</v>
      </c>
      <c r="AB2357" s="50">
        <v>0</v>
      </c>
      <c r="AC2357" s="50" t="str">
        <f t="shared" si="153"/>
        <v>Djibouti-1995</v>
      </c>
      <c r="AD2357" s="51">
        <f t="shared" si="154"/>
        <v>340.62499999999994</v>
      </c>
      <c r="AE2357" s="15">
        <f t="shared" si="155"/>
        <v>0.85068036697247751</v>
      </c>
      <c r="AF2357">
        <f t="shared" si="156"/>
        <v>2.8835357096226664E-2</v>
      </c>
    </row>
    <row r="2358" spans="1:32" x14ac:dyDescent="0.25">
      <c r="A2358" s="59">
        <v>2341</v>
      </c>
      <c r="B2358" s="60" t="s">
        <v>309</v>
      </c>
      <c r="C2358" s="61" t="s">
        <v>367</v>
      </c>
      <c r="D2358" s="62"/>
      <c r="E2358" s="62">
        <v>214</v>
      </c>
      <c r="F2358" s="62">
        <v>1995</v>
      </c>
      <c r="G2358" s="50">
        <v>1026.806</v>
      </c>
      <c r="H2358" s="50">
        <v>978.40599999999995</v>
      </c>
      <c r="I2358" s="50">
        <v>920.45399999999995</v>
      </c>
      <c r="J2358" s="50">
        <v>827.11400000000003</v>
      </c>
      <c r="K2358" s="50">
        <v>743.55200000000002</v>
      </c>
      <c r="L2358" s="50">
        <v>658.86400000000003</v>
      </c>
      <c r="M2358" s="50">
        <v>575.16700000000003</v>
      </c>
      <c r="N2358" s="50">
        <v>481.851</v>
      </c>
      <c r="O2358" s="50">
        <v>383.786</v>
      </c>
      <c r="P2358" s="50">
        <v>298.58999999999997</v>
      </c>
      <c r="Q2358" s="50">
        <v>240.417</v>
      </c>
      <c r="R2358" s="50">
        <v>219.113</v>
      </c>
      <c r="S2358" s="50">
        <v>181.893</v>
      </c>
      <c r="T2358" s="50">
        <v>138.196</v>
      </c>
      <c r="U2358" s="50">
        <v>97.364999999999995</v>
      </c>
      <c r="V2358" s="50">
        <v>61.478999999999999</v>
      </c>
      <c r="W2358" s="50" t="s">
        <v>311</v>
      </c>
      <c r="X2358" s="50">
        <v>34.731000000000002</v>
      </c>
      <c r="Y2358" s="50">
        <v>16.818999999999999</v>
      </c>
      <c r="Z2358" s="50">
        <v>6.1440000000000001</v>
      </c>
      <c r="AA2358" s="50">
        <v>1.458</v>
      </c>
      <c r="AB2358" s="50">
        <v>0.218</v>
      </c>
      <c r="AC2358" s="50" t="str">
        <f t="shared" si="153"/>
        <v>Dominican Republic-1995</v>
      </c>
      <c r="AD2358" s="51">
        <f t="shared" si="154"/>
        <v>4610.3470000000007</v>
      </c>
      <c r="AE2358" s="15">
        <f t="shared" si="155"/>
        <v>0.71189348654233597</v>
      </c>
      <c r="AF2358">
        <f t="shared" si="156"/>
        <v>4.7294239009407227E-2</v>
      </c>
    </row>
    <row r="2359" spans="1:32" x14ac:dyDescent="0.25">
      <c r="A2359" s="59">
        <v>2342</v>
      </c>
      <c r="B2359" s="60" t="s">
        <v>309</v>
      </c>
      <c r="C2359" s="61" t="s">
        <v>423</v>
      </c>
      <c r="D2359" s="62"/>
      <c r="E2359" s="62">
        <v>218</v>
      </c>
      <c r="F2359" s="62">
        <v>1995</v>
      </c>
      <c r="G2359" s="50">
        <v>1480.0150000000001</v>
      </c>
      <c r="H2359" s="50">
        <v>1404.537</v>
      </c>
      <c r="I2359" s="50">
        <v>1290.2560000000001</v>
      </c>
      <c r="J2359" s="50">
        <v>1187.3330000000001</v>
      </c>
      <c r="K2359" s="50">
        <v>1091.998</v>
      </c>
      <c r="L2359" s="50">
        <v>971.14499999999998</v>
      </c>
      <c r="M2359" s="50">
        <v>832.01300000000003</v>
      </c>
      <c r="N2359" s="50">
        <v>710.29499999999996</v>
      </c>
      <c r="O2359" s="50">
        <v>599.85299999999995</v>
      </c>
      <c r="P2359" s="50">
        <v>438.06599999999997</v>
      </c>
      <c r="Q2359" s="50">
        <v>374.52100000000002</v>
      </c>
      <c r="R2359" s="50">
        <v>299.83</v>
      </c>
      <c r="S2359" s="50">
        <v>242.029</v>
      </c>
      <c r="T2359" s="50">
        <v>188.75399999999999</v>
      </c>
      <c r="U2359" s="50">
        <v>137.041</v>
      </c>
      <c r="V2359" s="50">
        <v>93.881</v>
      </c>
      <c r="W2359" s="50" t="s">
        <v>311</v>
      </c>
      <c r="X2359" s="50">
        <v>59.268999999999998</v>
      </c>
      <c r="Y2359" s="50">
        <v>27.306000000000001</v>
      </c>
      <c r="Z2359" s="50">
        <v>9.8170000000000002</v>
      </c>
      <c r="AA2359" s="50">
        <v>2.3559999999999999</v>
      </c>
      <c r="AB2359" s="50">
        <v>0.26800000000000002</v>
      </c>
      <c r="AC2359" s="50" t="str">
        <f t="shared" si="153"/>
        <v>Ecuador-1995</v>
      </c>
      <c r="AD2359" s="51">
        <f t="shared" si="154"/>
        <v>6747.0829999999987</v>
      </c>
      <c r="AE2359" s="15">
        <f t="shared" si="155"/>
        <v>0.69563395025672592</v>
      </c>
      <c r="AF2359">
        <f t="shared" si="156"/>
        <v>4.7491043446597284E-2</v>
      </c>
    </row>
    <row r="2360" spans="1:32" x14ac:dyDescent="0.25">
      <c r="A2360" s="59">
        <v>2343</v>
      </c>
      <c r="B2360" s="60" t="s">
        <v>309</v>
      </c>
      <c r="C2360" s="61" t="s">
        <v>424</v>
      </c>
      <c r="D2360" s="62"/>
      <c r="E2360" s="62">
        <v>818</v>
      </c>
      <c r="F2360" s="62">
        <v>1995</v>
      </c>
      <c r="G2360" s="50">
        <v>8510.3130000000001</v>
      </c>
      <c r="H2360" s="50">
        <v>8891.66</v>
      </c>
      <c r="I2360" s="50">
        <v>7817.5209999999997</v>
      </c>
      <c r="J2360" s="50">
        <v>6566.8050000000003</v>
      </c>
      <c r="K2360" s="50">
        <v>5360.31</v>
      </c>
      <c r="L2360" s="50">
        <v>4652.1689999999999</v>
      </c>
      <c r="M2360" s="50">
        <v>4149.45</v>
      </c>
      <c r="N2360" s="50">
        <v>3654.471</v>
      </c>
      <c r="O2360" s="50">
        <v>3028.9940000000001</v>
      </c>
      <c r="P2360" s="50">
        <v>2806.2269999999999</v>
      </c>
      <c r="Q2360" s="50">
        <v>1958.3430000000001</v>
      </c>
      <c r="R2360" s="50">
        <v>1746.548</v>
      </c>
      <c r="S2360" s="50">
        <v>1550.066</v>
      </c>
      <c r="T2360" s="50">
        <v>1252.0650000000001</v>
      </c>
      <c r="U2360" s="50">
        <v>855.32</v>
      </c>
      <c r="V2360" s="50">
        <v>518.20399999999995</v>
      </c>
      <c r="W2360" s="50" t="s">
        <v>311</v>
      </c>
      <c r="X2360" s="50">
        <v>263.63600000000002</v>
      </c>
      <c r="Y2360" s="50">
        <v>101.789</v>
      </c>
      <c r="Z2360" s="50">
        <v>26.245999999999999</v>
      </c>
      <c r="AA2360" s="50">
        <v>3.9470000000000001</v>
      </c>
      <c r="AB2360" s="50">
        <v>0.30199999999999999</v>
      </c>
      <c r="AC2360" s="50" t="str">
        <f t="shared" si="153"/>
        <v>Egypt-1995</v>
      </c>
      <c r="AD2360" s="51">
        <f t="shared" si="154"/>
        <v>35473.383000000002</v>
      </c>
      <c r="AE2360" s="15">
        <f t="shared" si="155"/>
        <v>0.79611812045104347</v>
      </c>
      <c r="AF2360">
        <f t="shared" si="156"/>
        <v>4.9783584983127439E-2</v>
      </c>
    </row>
    <row r="2361" spans="1:32" x14ac:dyDescent="0.25">
      <c r="A2361" s="59">
        <v>2344</v>
      </c>
      <c r="B2361" s="60" t="s">
        <v>309</v>
      </c>
      <c r="C2361" s="61" t="s">
        <v>425</v>
      </c>
      <c r="D2361" s="62"/>
      <c r="E2361" s="62">
        <v>222</v>
      </c>
      <c r="F2361" s="62">
        <v>1995</v>
      </c>
      <c r="G2361" s="50">
        <v>774.721</v>
      </c>
      <c r="H2361" s="50">
        <v>705.34100000000001</v>
      </c>
      <c r="I2361" s="50">
        <v>640.875</v>
      </c>
      <c r="J2361" s="50">
        <v>585.76</v>
      </c>
      <c r="K2361" s="50">
        <v>505.30099999999999</v>
      </c>
      <c r="L2361" s="50">
        <v>430.06700000000001</v>
      </c>
      <c r="M2361" s="50">
        <v>371.95499999999998</v>
      </c>
      <c r="N2361" s="50">
        <v>316.25299999999999</v>
      </c>
      <c r="O2361" s="50">
        <v>272.63799999999998</v>
      </c>
      <c r="P2361" s="50">
        <v>224.548</v>
      </c>
      <c r="Q2361" s="50">
        <v>199.39400000000001</v>
      </c>
      <c r="R2361" s="50">
        <v>174.23699999999999</v>
      </c>
      <c r="S2361" s="50">
        <v>140.46100000000001</v>
      </c>
      <c r="T2361" s="50">
        <v>103.76600000000001</v>
      </c>
      <c r="U2361" s="50">
        <v>77.775000000000006</v>
      </c>
      <c r="V2361" s="50">
        <v>49.433</v>
      </c>
      <c r="W2361" s="50" t="s">
        <v>311</v>
      </c>
      <c r="X2361" s="50">
        <v>25.797999999999998</v>
      </c>
      <c r="Y2361" s="50">
        <v>10.007</v>
      </c>
      <c r="Z2361" s="50">
        <v>2.4359999999999999</v>
      </c>
      <c r="AA2361" s="50">
        <v>0.32600000000000001</v>
      </c>
      <c r="AB2361" s="50">
        <v>2.3E-2</v>
      </c>
      <c r="AC2361" s="50" t="str">
        <f t="shared" si="153"/>
        <v>El Salvador-1995</v>
      </c>
      <c r="AD2361" s="51">
        <f t="shared" si="154"/>
        <v>3220.6140000000005</v>
      </c>
      <c r="AE2361" s="15">
        <f t="shared" si="155"/>
        <v>0.74225008026419803</v>
      </c>
      <c r="AF2361">
        <f t="shared" si="156"/>
        <v>5.0465492138893744E-2</v>
      </c>
    </row>
    <row r="2362" spans="1:32" x14ac:dyDescent="0.25">
      <c r="A2362" s="59">
        <v>2345</v>
      </c>
      <c r="B2362" s="60" t="s">
        <v>309</v>
      </c>
      <c r="C2362" s="61" t="s">
        <v>426</v>
      </c>
      <c r="D2362" s="62"/>
      <c r="E2362" s="62">
        <v>226</v>
      </c>
      <c r="F2362" s="62">
        <v>1995</v>
      </c>
      <c r="G2362" s="50">
        <v>84.308000000000007</v>
      </c>
      <c r="H2362" s="50">
        <v>69.417000000000002</v>
      </c>
      <c r="I2362" s="50">
        <v>61.856999999999999</v>
      </c>
      <c r="J2362" s="50">
        <v>46.762999999999998</v>
      </c>
      <c r="K2362" s="50">
        <v>40.1</v>
      </c>
      <c r="L2362" s="50">
        <v>39.246000000000002</v>
      </c>
      <c r="M2362" s="50">
        <v>31.712</v>
      </c>
      <c r="N2362" s="50">
        <v>27.55</v>
      </c>
      <c r="O2362" s="50">
        <v>24.437999999999999</v>
      </c>
      <c r="P2362" s="50">
        <v>18.491</v>
      </c>
      <c r="Q2362" s="50">
        <v>16.241</v>
      </c>
      <c r="R2362" s="50">
        <v>13.538</v>
      </c>
      <c r="S2362" s="50">
        <v>11.185</v>
      </c>
      <c r="T2362" s="50">
        <v>8.4489999999999998</v>
      </c>
      <c r="U2362" s="50">
        <v>5.8369999999999997</v>
      </c>
      <c r="V2362" s="50">
        <v>3.5049999999999999</v>
      </c>
      <c r="W2362" s="50" t="s">
        <v>311</v>
      </c>
      <c r="X2362" s="50">
        <v>1.615</v>
      </c>
      <c r="Y2362" s="50">
        <v>0.50900000000000001</v>
      </c>
      <c r="Z2362" s="50">
        <v>9.9000000000000005E-2</v>
      </c>
      <c r="AA2362" s="50">
        <v>0.01</v>
      </c>
      <c r="AB2362" s="50">
        <v>1E-3</v>
      </c>
      <c r="AC2362" s="50" t="str">
        <f t="shared" si="153"/>
        <v>Equatorial Guinea-1995</v>
      </c>
      <c r="AD2362" s="51">
        <f t="shared" si="154"/>
        <v>269.26400000000001</v>
      </c>
      <c r="AE2362" s="15">
        <f t="shared" si="155"/>
        <v>0.87500371382732189</v>
      </c>
      <c r="AF2362">
        <f t="shared" si="156"/>
        <v>4.1301774171592635E-2</v>
      </c>
    </row>
    <row r="2363" spans="1:32" x14ac:dyDescent="0.25">
      <c r="A2363" s="59">
        <v>2346</v>
      </c>
      <c r="B2363" s="60" t="s">
        <v>309</v>
      </c>
      <c r="C2363" s="61" t="s">
        <v>427</v>
      </c>
      <c r="D2363" s="62"/>
      <c r="E2363" s="62">
        <v>232</v>
      </c>
      <c r="F2363" s="62">
        <v>1995</v>
      </c>
      <c r="G2363" s="50">
        <v>516.88800000000003</v>
      </c>
      <c r="H2363" s="50">
        <v>512.55600000000004</v>
      </c>
      <c r="I2363" s="50">
        <v>443.05500000000001</v>
      </c>
      <c r="J2363" s="50">
        <v>329.791</v>
      </c>
      <c r="K2363" s="50">
        <v>232.095</v>
      </c>
      <c r="L2363" s="50">
        <v>184.917</v>
      </c>
      <c r="M2363" s="50">
        <v>159.33000000000001</v>
      </c>
      <c r="N2363" s="50">
        <v>140.18199999999999</v>
      </c>
      <c r="O2363" s="50">
        <v>117.643</v>
      </c>
      <c r="P2363" s="50">
        <v>115.589</v>
      </c>
      <c r="Q2363" s="50">
        <v>99.207999999999998</v>
      </c>
      <c r="R2363" s="50">
        <v>80.465000000000003</v>
      </c>
      <c r="S2363" s="50">
        <v>62.41</v>
      </c>
      <c r="T2363" s="50">
        <v>44.255000000000003</v>
      </c>
      <c r="U2363" s="50">
        <v>28.273</v>
      </c>
      <c r="V2363" s="50">
        <v>15.114000000000001</v>
      </c>
      <c r="W2363" s="50" t="s">
        <v>311</v>
      </c>
      <c r="X2363" s="50">
        <v>5.8150000000000004</v>
      </c>
      <c r="Y2363" s="50">
        <v>2.0960000000000001</v>
      </c>
      <c r="Z2363" s="50">
        <v>0.42099999999999999</v>
      </c>
      <c r="AA2363" s="50">
        <v>5.1999999999999998E-2</v>
      </c>
      <c r="AB2363" s="50">
        <v>4.0000000000000001E-3</v>
      </c>
      <c r="AC2363" s="50" t="str">
        <f t="shared" si="153"/>
        <v>Eritrea-1995</v>
      </c>
      <c r="AD2363" s="51">
        <f t="shared" si="154"/>
        <v>1521.63</v>
      </c>
      <c r="AE2363" s="15">
        <f t="shared" si="155"/>
        <v>1.0308215532028153</v>
      </c>
      <c r="AF2363">
        <f t="shared" si="156"/>
        <v>3.207276640385235E-2</v>
      </c>
    </row>
    <row r="2364" spans="1:32" x14ac:dyDescent="0.25">
      <c r="A2364" s="59">
        <v>2347</v>
      </c>
      <c r="B2364" s="60" t="s">
        <v>309</v>
      </c>
      <c r="C2364" s="61" t="s">
        <v>428</v>
      </c>
      <c r="D2364" s="62"/>
      <c r="E2364" s="62">
        <v>233</v>
      </c>
      <c r="F2364" s="62">
        <v>1995</v>
      </c>
      <c r="G2364" s="50">
        <v>79.637</v>
      </c>
      <c r="H2364" s="50">
        <v>109.19</v>
      </c>
      <c r="I2364" s="50">
        <v>106.61199999999999</v>
      </c>
      <c r="J2364" s="50">
        <v>98.984999999999999</v>
      </c>
      <c r="K2364" s="50">
        <v>98.38</v>
      </c>
      <c r="L2364" s="50">
        <v>92.956999999999994</v>
      </c>
      <c r="M2364" s="50">
        <v>101.038</v>
      </c>
      <c r="N2364" s="50">
        <v>105.15900000000001</v>
      </c>
      <c r="O2364" s="50">
        <v>101.52</v>
      </c>
      <c r="P2364" s="50">
        <v>93.555000000000007</v>
      </c>
      <c r="Q2364" s="50">
        <v>80.039000000000001</v>
      </c>
      <c r="R2364" s="50">
        <v>91.316999999999993</v>
      </c>
      <c r="S2364" s="50">
        <v>79.727000000000004</v>
      </c>
      <c r="T2364" s="50">
        <v>73.841999999999999</v>
      </c>
      <c r="U2364" s="50">
        <v>51.968000000000004</v>
      </c>
      <c r="V2364" s="50">
        <v>28.17</v>
      </c>
      <c r="W2364" s="50" t="s">
        <v>311</v>
      </c>
      <c r="X2364" s="50">
        <v>24.905000000000001</v>
      </c>
      <c r="Y2364" s="50">
        <v>11.999000000000001</v>
      </c>
      <c r="Z2364" s="50">
        <v>3.44</v>
      </c>
      <c r="AA2364" s="50">
        <v>0.53400000000000003</v>
      </c>
      <c r="AB2364" s="50">
        <v>0.05</v>
      </c>
      <c r="AC2364" s="50" t="str">
        <f t="shared" si="153"/>
        <v>Estonia-1995</v>
      </c>
      <c r="AD2364" s="51">
        <f t="shared" si="154"/>
        <v>942.67700000000002</v>
      </c>
      <c r="AE2364" s="15">
        <f t="shared" si="155"/>
        <v>0.5201643829222522</v>
      </c>
      <c r="AF2364">
        <f t="shared" si="156"/>
        <v>0.15742305244419749</v>
      </c>
    </row>
    <row r="2365" spans="1:32" x14ac:dyDescent="0.25">
      <c r="A2365" s="59">
        <v>2348</v>
      </c>
      <c r="B2365" s="60" t="s">
        <v>309</v>
      </c>
      <c r="C2365" s="61" t="s">
        <v>368</v>
      </c>
      <c r="D2365" s="62"/>
      <c r="E2365" s="62">
        <v>242</v>
      </c>
      <c r="F2365" s="62">
        <v>1995</v>
      </c>
      <c r="G2365" s="50">
        <v>99.373000000000005</v>
      </c>
      <c r="H2365" s="50">
        <v>92.450999999999993</v>
      </c>
      <c r="I2365" s="50">
        <v>91.748000000000005</v>
      </c>
      <c r="J2365" s="50">
        <v>82.146000000000001</v>
      </c>
      <c r="K2365" s="50">
        <v>69.2</v>
      </c>
      <c r="L2365" s="50">
        <v>62.926000000000002</v>
      </c>
      <c r="M2365" s="50">
        <v>60.835999999999999</v>
      </c>
      <c r="N2365" s="50">
        <v>53.762999999999998</v>
      </c>
      <c r="O2365" s="50">
        <v>41.616999999999997</v>
      </c>
      <c r="P2365" s="50">
        <v>34.301000000000002</v>
      </c>
      <c r="Q2365" s="50">
        <v>27.71</v>
      </c>
      <c r="R2365" s="50">
        <v>20.783999999999999</v>
      </c>
      <c r="S2365" s="50">
        <v>15.202999999999999</v>
      </c>
      <c r="T2365" s="50">
        <v>10.291</v>
      </c>
      <c r="U2365" s="50">
        <v>6.4269999999999996</v>
      </c>
      <c r="V2365" s="50">
        <v>4.4080000000000004</v>
      </c>
      <c r="W2365" s="50" t="s">
        <v>311</v>
      </c>
      <c r="X2365" s="50">
        <v>1.681</v>
      </c>
      <c r="Y2365" s="50">
        <v>0.52200000000000002</v>
      </c>
      <c r="Z2365" s="50">
        <v>0.105</v>
      </c>
      <c r="AA2365" s="50">
        <v>6.0000000000000001E-3</v>
      </c>
      <c r="AB2365" s="50">
        <v>0</v>
      </c>
      <c r="AC2365" s="50" t="str">
        <f t="shared" si="153"/>
        <v>Fiji-1995</v>
      </c>
      <c r="AD2365" s="51">
        <f t="shared" si="154"/>
        <v>468.48599999999993</v>
      </c>
      <c r="AE2365" s="15">
        <f t="shared" si="155"/>
        <v>0.65532801407085817</v>
      </c>
      <c r="AF2365">
        <f t="shared" si="156"/>
        <v>3.1167808865805564E-2</v>
      </c>
    </row>
    <row r="2366" spans="1:32" x14ac:dyDescent="0.25">
      <c r="A2366" s="59">
        <v>2349</v>
      </c>
      <c r="B2366" s="60" t="s">
        <v>309</v>
      </c>
      <c r="C2366" s="61" t="s">
        <v>429</v>
      </c>
      <c r="D2366" s="62">
        <v>13</v>
      </c>
      <c r="E2366" s="62">
        <v>246</v>
      </c>
      <c r="F2366" s="62">
        <v>1995</v>
      </c>
      <c r="G2366" s="50">
        <v>326.72399999999999</v>
      </c>
      <c r="H2366" s="50">
        <v>315.70999999999998</v>
      </c>
      <c r="I2366" s="50">
        <v>330.91800000000001</v>
      </c>
      <c r="J2366" s="50">
        <v>327.99200000000002</v>
      </c>
      <c r="K2366" s="50">
        <v>304.54599999999999</v>
      </c>
      <c r="L2366" s="50">
        <v>352.83</v>
      </c>
      <c r="M2366" s="50">
        <v>381.41699999999997</v>
      </c>
      <c r="N2366" s="50">
        <v>387.464</v>
      </c>
      <c r="O2366" s="50">
        <v>407.63</v>
      </c>
      <c r="P2366" s="50">
        <v>434.33499999999998</v>
      </c>
      <c r="Q2366" s="50">
        <v>305.93200000000002</v>
      </c>
      <c r="R2366" s="50">
        <v>269.49</v>
      </c>
      <c r="S2366" s="50">
        <v>242.96199999999999</v>
      </c>
      <c r="T2366" s="50">
        <v>235.76900000000001</v>
      </c>
      <c r="U2366" s="50">
        <v>196.23099999999999</v>
      </c>
      <c r="V2366" s="50">
        <v>133.85499999999999</v>
      </c>
      <c r="W2366" s="50" t="s">
        <v>311</v>
      </c>
      <c r="X2366" s="50">
        <v>99.402000000000001</v>
      </c>
      <c r="Y2366" s="50">
        <v>49.113999999999997</v>
      </c>
      <c r="Z2366" s="50">
        <v>14.189</v>
      </c>
      <c r="AA2366" s="50">
        <v>2.323</v>
      </c>
      <c r="AB2366" s="50">
        <v>0.17199999999999999</v>
      </c>
      <c r="AC2366" s="50" t="str">
        <f t="shared" si="153"/>
        <v>Finland-1995</v>
      </c>
      <c r="AD2366" s="51">
        <f t="shared" si="154"/>
        <v>3414.5979999999995</v>
      </c>
      <c r="AE2366" s="15">
        <f t="shared" si="155"/>
        <v>0.4991530481772673</v>
      </c>
      <c r="AF2366">
        <f t="shared" si="156"/>
        <v>0.166605134516118</v>
      </c>
    </row>
    <row r="2367" spans="1:32" x14ac:dyDescent="0.25">
      <c r="A2367" s="59">
        <v>2350</v>
      </c>
      <c r="B2367" s="60" t="s">
        <v>309</v>
      </c>
      <c r="C2367" s="61" t="s">
        <v>430</v>
      </c>
      <c r="D2367" s="62"/>
      <c r="E2367" s="62">
        <v>250</v>
      </c>
      <c r="F2367" s="62">
        <v>1995</v>
      </c>
      <c r="G2367" s="50">
        <v>3628.348</v>
      </c>
      <c r="H2367" s="50">
        <v>3818.473</v>
      </c>
      <c r="I2367" s="50">
        <v>3881.8580000000002</v>
      </c>
      <c r="J2367" s="50">
        <v>3740.221</v>
      </c>
      <c r="K2367" s="50">
        <v>4197.51</v>
      </c>
      <c r="L2367" s="50">
        <v>4293.88</v>
      </c>
      <c r="M2367" s="50">
        <v>4388.46</v>
      </c>
      <c r="N2367" s="50">
        <v>4265.5060000000003</v>
      </c>
      <c r="O2367" s="50">
        <v>4270.1099999999997</v>
      </c>
      <c r="P2367" s="50">
        <v>4276.0820000000003</v>
      </c>
      <c r="Q2367" s="50">
        <v>2882.5120000000002</v>
      </c>
      <c r="R2367" s="50">
        <v>2857.779</v>
      </c>
      <c r="S2367" s="50">
        <v>2943.5749999999998</v>
      </c>
      <c r="T2367" s="50">
        <v>2715.7020000000002</v>
      </c>
      <c r="U2367" s="50">
        <v>2581.0529999999999</v>
      </c>
      <c r="V2367" s="50">
        <v>1127.4829999999999</v>
      </c>
      <c r="W2367" s="50" t="s">
        <v>311</v>
      </c>
      <c r="X2367" s="50">
        <v>1300.385</v>
      </c>
      <c r="Y2367" s="50">
        <v>743.20600000000002</v>
      </c>
      <c r="Z2367" s="50">
        <v>271.786</v>
      </c>
      <c r="AA2367" s="50">
        <v>53.055999999999997</v>
      </c>
      <c r="AB2367" s="50">
        <v>4.806</v>
      </c>
      <c r="AC2367" s="50" t="str">
        <f t="shared" si="153"/>
        <v>France-1995</v>
      </c>
      <c r="AD2367" s="51">
        <f t="shared" si="154"/>
        <v>38115.634999999995</v>
      </c>
      <c r="AE2367" s="15">
        <f t="shared" si="155"/>
        <v>0.52802887843794288</v>
      </c>
      <c r="AF2367">
        <f t="shared" si="156"/>
        <v>0.17792697053092899</v>
      </c>
    </row>
    <row r="2368" spans="1:32" x14ac:dyDescent="0.25">
      <c r="A2368" s="59">
        <v>2351</v>
      </c>
      <c r="B2368" s="60" t="s">
        <v>309</v>
      </c>
      <c r="C2368" s="61" t="s">
        <v>431</v>
      </c>
      <c r="D2368" s="62"/>
      <c r="E2368" s="62">
        <v>254</v>
      </c>
      <c r="F2368" s="62">
        <v>1995</v>
      </c>
      <c r="G2368" s="50">
        <v>19.581</v>
      </c>
      <c r="H2368" s="50">
        <v>15.648999999999999</v>
      </c>
      <c r="I2368" s="50">
        <v>13.202999999999999</v>
      </c>
      <c r="J2368" s="50">
        <v>12.688000000000001</v>
      </c>
      <c r="K2368" s="50">
        <v>9.6620000000000008</v>
      </c>
      <c r="L2368" s="50">
        <v>10.532999999999999</v>
      </c>
      <c r="M2368" s="50">
        <v>12.504</v>
      </c>
      <c r="N2368" s="50">
        <v>10.157</v>
      </c>
      <c r="O2368" s="50">
        <v>9.7230000000000008</v>
      </c>
      <c r="P2368" s="50">
        <v>6.6189999999999998</v>
      </c>
      <c r="Q2368" s="50">
        <v>5.3630000000000004</v>
      </c>
      <c r="R2368" s="50">
        <v>4.0709999999999997</v>
      </c>
      <c r="S2368" s="50">
        <v>2.4750000000000001</v>
      </c>
      <c r="T2368" s="50">
        <v>2.198</v>
      </c>
      <c r="U2368" s="50">
        <v>1.2250000000000001</v>
      </c>
      <c r="V2368" s="50">
        <v>0.89</v>
      </c>
      <c r="W2368" s="50" t="s">
        <v>311</v>
      </c>
      <c r="X2368" s="50">
        <v>0.58499999999999996</v>
      </c>
      <c r="Y2368" s="50">
        <v>0.20699999999999999</v>
      </c>
      <c r="Z2368" s="50">
        <v>5.8999999999999997E-2</v>
      </c>
      <c r="AA2368" s="50">
        <v>8.0000000000000002E-3</v>
      </c>
      <c r="AB2368" s="50">
        <v>0</v>
      </c>
      <c r="AC2368" s="50" t="str">
        <f t="shared" si="153"/>
        <v>French Guiana-1995</v>
      </c>
      <c r="AD2368" s="51">
        <f t="shared" si="154"/>
        <v>83.794999999999987</v>
      </c>
      <c r="AE2368" s="15">
        <f t="shared" si="155"/>
        <v>0.63971597350677256</v>
      </c>
      <c r="AF2368">
        <f t="shared" si="156"/>
        <v>3.9114257192122692E-2</v>
      </c>
    </row>
    <row r="2369" spans="1:32" x14ac:dyDescent="0.25">
      <c r="A2369" s="59">
        <v>2352</v>
      </c>
      <c r="B2369" s="60" t="s">
        <v>309</v>
      </c>
      <c r="C2369" s="61" t="s">
        <v>369</v>
      </c>
      <c r="D2369" s="62"/>
      <c r="E2369" s="62">
        <v>258</v>
      </c>
      <c r="F2369" s="62">
        <v>1995</v>
      </c>
      <c r="G2369" s="50">
        <v>24.074000000000002</v>
      </c>
      <c r="H2369" s="50">
        <v>26.706</v>
      </c>
      <c r="I2369" s="50">
        <v>23.05</v>
      </c>
      <c r="J2369" s="50">
        <v>19.786000000000001</v>
      </c>
      <c r="K2369" s="50">
        <v>19.609000000000002</v>
      </c>
      <c r="L2369" s="50">
        <v>20.283999999999999</v>
      </c>
      <c r="M2369" s="50">
        <v>17.89</v>
      </c>
      <c r="N2369" s="50">
        <v>14.715</v>
      </c>
      <c r="O2369" s="50">
        <v>12.79</v>
      </c>
      <c r="P2369" s="50">
        <v>9.1379999999999999</v>
      </c>
      <c r="Q2369" s="50">
        <v>8.3249999999999993</v>
      </c>
      <c r="R2369" s="50">
        <v>6.1680000000000001</v>
      </c>
      <c r="S2369" s="50">
        <v>4.9450000000000003</v>
      </c>
      <c r="T2369" s="50">
        <v>3.2</v>
      </c>
      <c r="U2369" s="50">
        <v>2.2770000000000001</v>
      </c>
      <c r="V2369" s="50">
        <v>1.0820000000000001</v>
      </c>
      <c r="W2369" s="50" t="s">
        <v>311</v>
      </c>
      <c r="X2369" s="50">
        <v>0.84799999999999998</v>
      </c>
      <c r="Y2369" s="50">
        <v>0.223</v>
      </c>
      <c r="Z2369" s="50">
        <v>7.4999999999999997E-2</v>
      </c>
      <c r="AA2369" s="50">
        <v>0.01</v>
      </c>
      <c r="AB2369" s="50">
        <v>1E-3</v>
      </c>
      <c r="AC2369" s="50" t="str">
        <f t="shared" si="153"/>
        <v>French Polynesia-1995</v>
      </c>
      <c r="AD2369" s="51">
        <f t="shared" si="154"/>
        <v>133.65</v>
      </c>
      <c r="AE2369" s="15">
        <f t="shared" si="155"/>
        <v>0.61014590347923681</v>
      </c>
      <c r="AF2369">
        <f t="shared" si="156"/>
        <v>3.7189126662810879E-2</v>
      </c>
    </row>
    <row r="2370" spans="1:32" x14ac:dyDescent="0.25">
      <c r="A2370" s="59">
        <v>2353</v>
      </c>
      <c r="B2370" s="60" t="s">
        <v>309</v>
      </c>
      <c r="C2370" s="61" t="s">
        <v>432</v>
      </c>
      <c r="D2370" s="62"/>
      <c r="E2370" s="62">
        <v>266</v>
      </c>
      <c r="F2370" s="62">
        <v>1995</v>
      </c>
      <c r="G2370" s="50">
        <v>171.649</v>
      </c>
      <c r="H2370" s="50">
        <v>151.31700000000001</v>
      </c>
      <c r="I2370" s="50">
        <v>129.94300000000001</v>
      </c>
      <c r="J2370" s="50">
        <v>108.47199999999999</v>
      </c>
      <c r="K2370" s="50">
        <v>90.801000000000002</v>
      </c>
      <c r="L2370" s="50">
        <v>75.948999999999998</v>
      </c>
      <c r="M2370" s="50">
        <v>60.853000000000002</v>
      </c>
      <c r="N2370" s="50">
        <v>50.186999999999998</v>
      </c>
      <c r="O2370" s="50">
        <v>43.826999999999998</v>
      </c>
      <c r="P2370" s="50">
        <v>39.018000000000001</v>
      </c>
      <c r="Q2370" s="50">
        <v>35.856000000000002</v>
      </c>
      <c r="R2370" s="50">
        <v>33.210999999999999</v>
      </c>
      <c r="S2370" s="50">
        <v>30.359000000000002</v>
      </c>
      <c r="T2370" s="50">
        <v>25.196000000000002</v>
      </c>
      <c r="U2370" s="50">
        <v>18.196000000000002</v>
      </c>
      <c r="V2370" s="50">
        <v>12.028</v>
      </c>
      <c r="W2370" s="50" t="s">
        <v>311</v>
      </c>
      <c r="X2370" s="50">
        <v>6.1589999999999998</v>
      </c>
      <c r="Y2370" s="50">
        <v>2.4180000000000001</v>
      </c>
      <c r="Z2370" s="50">
        <v>0.60499999999999998</v>
      </c>
      <c r="AA2370" s="50">
        <v>8.5999999999999993E-2</v>
      </c>
      <c r="AB2370" s="50">
        <v>7.0000000000000001E-3</v>
      </c>
      <c r="AC2370" s="50" t="str">
        <f t="shared" si="153"/>
        <v>Gabon-1995</v>
      </c>
      <c r="AD2370" s="51">
        <f t="shared" si="154"/>
        <v>568.53300000000002</v>
      </c>
      <c r="AE2370" s="15">
        <f t="shared" si="155"/>
        <v>0.91042032740403811</v>
      </c>
      <c r="AF2370">
        <f t="shared" si="156"/>
        <v>6.3336929556450594E-2</v>
      </c>
    </row>
    <row r="2371" spans="1:32" x14ac:dyDescent="0.25">
      <c r="A2371" s="59">
        <v>2354</v>
      </c>
      <c r="B2371" s="60" t="s">
        <v>309</v>
      </c>
      <c r="C2371" s="61" t="s">
        <v>433</v>
      </c>
      <c r="D2371" s="62"/>
      <c r="E2371" s="62">
        <v>270</v>
      </c>
      <c r="F2371" s="62">
        <v>1995</v>
      </c>
      <c r="G2371" s="50">
        <v>201.67</v>
      </c>
      <c r="H2371" s="50">
        <v>159.584</v>
      </c>
      <c r="I2371" s="50">
        <v>135.45500000000001</v>
      </c>
      <c r="J2371" s="50">
        <v>113.62</v>
      </c>
      <c r="K2371" s="50">
        <v>90.314999999999998</v>
      </c>
      <c r="L2371" s="50">
        <v>86.570999999999998</v>
      </c>
      <c r="M2371" s="50">
        <v>69.016000000000005</v>
      </c>
      <c r="N2371" s="50">
        <v>54.616999999999997</v>
      </c>
      <c r="O2371" s="50">
        <v>40.491999999999997</v>
      </c>
      <c r="P2371" s="50">
        <v>26.911000000000001</v>
      </c>
      <c r="Q2371" s="50">
        <v>25.439</v>
      </c>
      <c r="R2371" s="50">
        <v>18.047000000000001</v>
      </c>
      <c r="S2371" s="50">
        <v>15.039</v>
      </c>
      <c r="T2371" s="50">
        <v>12.163</v>
      </c>
      <c r="U2371" s="50">
        <v>9.4580000000000002</v>
      </c>
      <c r="V2371" s="50">
        <v>5.3869999999999996</v>
      </c>
      <c r="W2371" s="50" t="s">
        <v>311</v>
      </c>
      <c r="X2371" s="50">
        <v>1.9239999999999999</v>
      </c>
      <c r="Y2371" s="50">
        <v>0.46300000000000002</v>
      </c>
      <c r="Z2371" s="50">
        <v>4.9000000000000002E-2</v>
      </c>
      <c r="AA2371" s="50">
        <v>3.0000000000000001E-3</v>
      </c>
      <c r="AB2371" s="50">
        <v>0</v>
      </c>
      <c r="AC2371" s="50" t="str">
        <f t="shared" si="153"/>
        <v>Gambia-1995</v>
      </c>
      <c r="AD2371" s="51">
        <f t="shared" si="154"/>
        <v>540.06700000000001</v>
      </c>
      <c r="AE2371" s="15">
        <f t="shared" si="155"/>
        <v>0.97424208477836993</v>
      </c>
      <c r="AF2371">
        <f t="shared" si="156"/>
        <v>2.8402470736205315E-2</v>
      </c>
    </row>
    <row r="2372" spans="1:32" x14ac:dyDescent="0.25">
      <c r="A2372" s="59">
        <v>2355</v>
      </c>
      <c r="B2372" s="60" t="s">
        <v>309</v>
      </c>
      <c r="C2372" s="61" t="s">
        <v>434</v>
      </c>
      <c r="D2372" s="62">
        <v>14</v>
      </c>
      <c r="E2372" s="62">
        <v>268</v>
      </c>
      <c r="F2372" s="62">
        <v>1995</v>
      </c>
      <c r="G2372" s="50">
        <v>385.233</v>
      </c>
      <c r="H2372" s="50">
        <v>436.59699999999998</v>
      </c>
      <c r="I2372" s="50">
        <v>406.88799999999998</v>
      </c>
      <c r="J2372" s="50">
        <v>375.06400000000002</v>
      </c>
      <c r="K2372" s="50">
        <v>363.93700000000001</v>
      </c>
      <c r="L2372" s="50">
        <v>362.78</v>
      </c>
      <c r="M2372" s="50">
        <v>396.14</v>
      </c>
      <c r="N2372" s="50">
        <v>378.20100000000002</v>
      </c>
      <c r="O2372" s="50">
        <v>322.44900000000001</v>
      </c>
      <c r="P2372" s="50">
        <v>249.041</v>
      </c>
      <c r="Q2372" s="50">
        <v>219.23699999999999</v>
      </c>
      <c r="R2372" s="50">
        <v>313.149</v>
      </c>
      <c r="S2372" s="50">
        <v>240.11799999999999</v>
      </c>
      <c r="T2372" s="50">
        <v>253.90299999999999</v>
      </c>
      <c r="U2372" s="50">
        <v>141.68</v>
      </c>
      <c r="V2372" s="50">
        <v>79.376999999999995</v>
      </c>
      <c r="W2372" s="50" t="s">
        <v>311</v>
      </c>
      <c r="X2372" s="50">
        <v>59.731999999999999</v>
      </c>
      <c r="Y2372" s="50">
        <v>25.338999999999999</v>
      </c>
      <c r="Z2372" s="50">
        <v>9.4909999999999997</v>
      </c>
      <c r="AA2372" s="50">
        <v>1.5369999999999999</v>
      </c>
      <c r="AB2372" s="50">
        <v>0.16800000000000001</v>
      </c>
      <c r="AC2372" s="50" t="str">
        <f t="shared" si="153"/>
        <v>Georgia-1995</v>
      </c>
      <c r="AD2372" s="51">
        <f t="shared" si="154"/>
        <v>3220.116</v>
      </c>
      <c r="AE2372" s="15">
        <f t="shared" si="155"/>
        <v>0.55896899366358221</v>
      </c>
      <c r="AF2372">
        <f t="shared" si="156"/>
        <v>0.12839926146940972</v>
      </c>
    </row>
    <row r="2373" spans="1:32" x14ac:dyDescent="0.25">
      <c r="A2373" s="59">
        <v>2356</v>
      </c>
      <c r="B2373" s="60" t="s">
        <v>309</v>
      </c>
      <c r="C2373" s="61" t="s">
        <v>258</v>
      </c>
      <c r="D2373" s="62"/>
      <c r="E2373" s="62">
        <v>276</v>
      </c>
      <c r="F2373" s="62">
        <v>1995</v>
      </c>
      <c r="G2373" s="50">
        <v>4082.386</v>
      </c>
      <c r="H2373" s="50">
        <v>4631.1940000000004</v>
      </c>
      <c r="I2373" s="50">
        <v>4514.2190000000001</v>
      </c>
      <c r="J2373" s="50">
        <v>4279.0439999999999</v>
      </c>
      <c r="K2373" s="50">
        <v>4825.5429999999997</v>
      </c>
      <c r="L2373" s="50">
        <v>6760.9359999999997</v>
      </c>
      <c r="M2373" s="50">
        <v>7159.5320000000002</v>
      </c>
      <c r="N2373" s="50">
        <v>6409.7309999999998</v>
      </c>
      <c r="O2373" s="50">
        <v>5615.3270000000002</v>
      </c>
      <c r="P2373" s="50">
        <v>4884.8249999999998</v>
      </c>
      <c r="Q2373" s="50">
        <v>5278.4589999999998</v>
      </c>
      <c r="R2373" s="50">
        <v>5842.6120000000001</v>
      </c>
      <c r="S2373" s="50">
        <v>4398.0410000000002</v>
      </c>
      <c r="T2373" s="50">
        <v>4026.587</v>
      </c>
      <c r="U2373" s="50">
        <v>3387.2</v>
      </c>
      <c r="V2373" s="50">
        <v>1853.971</v>
      </c>
      <c r="W2373" s="50" t="s">
        <v>311</v>
      </c>
      <c r="X2373" s="50">
        <v>1926.7629999999999</v>
      </c>
      <c r="Y2373" s="50">
        <v>1017.105</v>
      </c>
      <c r="Z2373" s="50">
        <v>297.14699999999999</v>
      </c>
      <c r="AA2373" s="50">
        <v>46.588000000000001</v>
      </c>
      <c r="AB2373" s="50">
        <v>3.3940000000000001</v>
      </c>
      <c r="AC2373" s="50" t="str">
        <f t="shared" si="153"/>
        <v>Germany-1995</v>
      </c>
      <c r="AD2373" s="51">
        <f t="shared" si="154"/>
        <v>55454.049999999996</v>
      </c>
      <c r="AE2373" s="15">
        <f t="shared" si="155"/>
        <v>0.46500758736287073</v>
      </c>
      <c r="AF2373">
        <f t="shared" si="156"/>
        <v>0.18285406090334</v>
      </c>
    </row>
    <row r="2374" spans="1:32" x14ac:dyDescent="0.25">
      <c r="A2374" s="59">
        <v>2357</v>
      </c>
      <c r="B2374" s="60" t="s">
        <v>309</v>
      </c>
      <c r="C2374" s="61" t="s">
        <v>435</v>
      </c>
      <c r="D2374" s="62"/>
      <c r="E2374" s="62">
        <v>288</v>
      </c>
      <c r="F2374" s="62">
        <v>1995</v>
      </c>
      <c r="G2374" s="50">
        <v>2693.8760000000002</v>
      </c>
      <c r="H2374" s="50">
        <v>2374.7959999999998</v>
      </c>
      <c r="I2374" s="50">
        <v>2089.4929999999999</v>
      </c>
      <c r="J2374" s="50">
        <v>1815.47</v>
      </c>
      <c r="K2374" s="50">
        <v>1564.1110000000001</v>
      </c>
      <c r="L2374" s="50">
        <v>1323.48</v>
      </c>
      <c r="M2374" s="50">
        <v>1079.2249999999999</v>
      </c>
      <c r="N2374" s="50">
        <v>856.471</v>
      </c>
      <c r="O2374" s="50">
        <v>674.46799999999996</v>
      </c>
      <c r="P2374" s="50">
        <v>616.91999999999996</v>
      </c>
      <c r="Q2374" s="50">
        <v>489.83499999999998</v>
      </c>
      <c r="R2374" s="50">
        <v>386.42599999999999</v>
      </c>
      <c r="S2374" s="50">
        <v>297.27800000000002</v>
      </c>
      <c r="T2374" s="50">
        <v>220.45699999999999</v>
      </c>
      <c r="U2374" s="50">
        <v>149.70500000000001</v>
      </c>
      <c r="V2374" s="50">
        <v>83.35</v>
      </c>
      <c r="W2374" s="50" t="s">
        <v>311</v>
      </c>
      <c r="X2374" s="50">
        <v>35.335999999999999</v>
      </c>
      <c r="Y2374" s="50">
        <v>8.6219999999999999</v>
      </c>
      <c r="Z2374" s="50">
        <v>1.071</v>
      </c>
      <c r="AA2374" s="50">
        <v>7.3999999999999996E-2</v>
      </c>
      <c r="AB2374" s="50">
        <v>3.0000000000000001E-3</v>
      </c>
      <c r="AC2374" s="50" t="str">
        <f t="shared" si="153"/>
        <v>Ghana-1995</v>
      </c>
      <c r="AD2374" s="51">
        <f t="shared" si="154"/>
        <v>9103.6839999999993</v>
      </c>
      <c r="AE2374" s="15">
        <f t="shared" si="155"/>
        <v>0.84106423289736354</v>
      </c>
      <c r="AF2374">
        <f t="shared" si="156"/>
        <v>3.0661826954610151E-2</v>
      </c>
    </row>
    <row r="2375" spans="1:32" x14ac:dyDescent="0.25">
      <c r="A2375" s="59">
        <v>2358</v>
      </c>
      <c r="B2375" s="60" t="s">
        <v>309</v>
      </c>
      <c r="C2375" s="61" t="s">
        <v>436</v>
      </c>
      <c r="D2375" s="62"/>
      <c r="E2375" s="62">
        <v>300</v>
      </c>
      <c r="F2375" s="62">
        <v>1995</v>
      </c>
      <c r="G2375" s="50">
        <v>549.41499999999996</v>
      </c>
      <c r="H2375" s="50">
        <v>582.07299999999998</v>
      </c>
      <c r="I2375" s="50">
        <v>721.93799999999999</v>
      </c>
      <c r="J2375" s="50">
        <v>811.09500000000003</v>
      </c>
      <c r="K2375" s="50">
        <v>841.52499999999998</v>
      </c>
      <c r="L2375" s="50">
        <v>867.803</v>
      </c>
      <c r="M2375" s="50">
        <v>798.83600000000001</v>
      </c>
      <c r="N2375" s="50">
        <v>793.28200000000004</v>
      </c>
      <c r="O2375" s="50">
        <v>708.46400000000006</v>
      </c>
      <c r="P2375" s="50">
        <v>690.06899999999996</v>
      </c>
      <c r="Q2375" s="50">
        <v>544.52300000000002</v>
      </c>
      <c r="R2375" s="50">
        <v>637.99099999999999</v>
      </c>
      <c r="S2375" s="50">
        <v>652.01599999999996</v>
      </c>
      <c r="T2375" s="50">
        <v>564.69399999999996</v>
      </c>
      <c r="U2375" s="50">
        <v>407.089</v>
      </c>
      <c r="V2375" s="50">
        <v>277.28899999999999</v>
      </c>
      <c r="W2375" s="50" t="s">
        <v>311</v>
      </c>
      <c r="X2375" s="50">
        <v>196.477</v>
      </c>
      <c r="Y2375" s="50">
        <v>103.907</v>
      </c>
      <c r="Z2375" s="50">
        <v>33.716999999999999</v>
      </c>
      <c r="AA2375" s="50">
        <v>6.5469999999999997</v>
      </c>
      <c r="AB2375" s="50">
        <v>0.625</v>
      </c>
      <c r="AC2375" s="50" t="str">
        <f t="shared" si="153"/>
        <v>Greece-1995</v>
      </c>
      <c r="AD2375" s="51">
        <f t="shared" si="154"/>
        <v>7345.6040000000003</v>
      </c>
      <c r="AE2375" s="15">
        <f t="shared" si="155"/>
        <v>0.46882067152000023</v>
      </c>
      <c r="AF2375">
        <f t="shared" si="156"/>
        <v>0.17288181471307304</v>
      </c>
    </row>
    <row r="2376" spans="1:32" x14ac:dyDescent="0.25">
      <c r="A2376" s="59">
        <v>2359</v>
      </c>
      <c r="B2376" s="60" t="s">
        <v>309</v>
      </c>
      <c r="C2376" s="61" t="s">
        <v>370</v>
      </c>
      <c r="D2376" s="62"/>
      <c r="E2376" s="62">
        <v>308</v>
      </c>
      <c r="F2376" s="62">
        <v>1995</v>
      </c>
      <c r="G2376" s="50">
        <v>11.82</v>
      </c>
      <c r="H2376" s="50">
        <v>14.004</v>
      </c>
      <c r="I2376" s="50">
        <v>12.35</v>
      </c>
      <c r="J2376" s="50">
        <v>10.414</v>
      </c>
      <c r="K2376" s="50">
        <v>8.8699999999999992</v>
      </c>
      <c r="L2376" s="50">
        <v>6.0030000000000001</v>
      </c>
      <c r="M2376" s="50">
        <v>7.3490000000000002</v>
      </c>
      <c r="N2376" s="50">
        <v>6.1719999999999997</v>
      </c>
      <c r="O2376" s="50">
        <v>4.5540000000000003</v>
      </c>
      <c r="P2376" s="50">
        <v>3.1520000000000001</v>
      </c>
      <c r="Q2376" s="50">
        <v>2.4180000000000001</v>
      </c>
      <c r="R2376" s="50">
        <v>2.9180000000000001</v>
      </c>
      <c r="S2376" s="50">
        <v>2.2519999999999998</v>
      </c>
      <c r="T2376" s="50">
        <v>2.8260000000000001</v>
      </c>
      <c r="U2376" s="50">
        <v>2.1080000000000001</v>
      </c>
      <c r="V2376" s="50">
        <v>1.8280000000000001</v>
      </c>
      <c r="W2376" s="50" t="s">
        <v>311</v>
      </c>
      <c r="X2376" s="50">
        <v>0.78500000000000003</v>
      </c>
      <c r="Y2376" s="50">
        <v>0.34</v>
      </c>
      <c r="Z2376" s="50">
        <v>7.9000000000000001E-2</v>
      </c>
      <c r="AA2376" s="50">
        <v>1.2999999999999999E-2</v>
      </c>
      <c r="AB2376" s="50">
        <v>0</v>
      </c>
      <c r="AC2376" s="50" t="str">
        <f t="shared" si="153"/>
        <v>Grenada-1995</v>
      </c>
      <c r="AD2376" s="51">
        <f t="shared" si="154"/>
        <v>54.101999999999997</v>
      </c>
      <c r="AE2376" s="15">
        <f t="shared" si="155"/>
        <v>0.85307382351853911</v>
      </c>
      <c r="AF2376">
        <f t="shared" si="156"/>
        <v>8.6468854306645276E-2</v>
      </c>
    </row>
    <row r="2377" spans="1:32" x14ac:dyDescent="0.25">
      <c r="A2377" s="59">
        <v>2360</v>
      </c>
      <c r="B2377" s="60" t="s">
        <v>309</v>
      </c>
      <c r="C2377" s="61" t="s">
        <v>371</v>
      </c>
      <c r="D2377" s="62">
        <v>5</v>
      </c>
      <c r="E2377" s="62">
        <v>312</v>
      </c>
      <c r="F2377" s="62">
        <v>1995</v>
      </c>
      <c r="G2377" s="50">
        <v>33.262</v>
      </c>
      <c r="H2377" s="50">
        <v>33.901000000000003</v>
      </c>
      <c r="I2377" s="50">
        <v>33.281999999999996</v>
      </c>
      <c r="J2377" s="50">
        <v>40.893999999999998</v>
      </c>
      <c r="K2377" s="50">
        <v>29.745999999999999</v>
      </c>
      <c r="L2377" s="50">
        <v>34.472000000000001</v>
      </c>
      <c r="M2377" s="50">
        <v>33.569000000000003</v>
      </c>
      <c r="N2377" s="50">
        <v>30.132999999999999</v>
      </c>
      <c r="O2377" s="50">
        <v>26.736999999999998</v>
      </c>
      <c r="P2377" s="50">
        <v>21.9</v>
      </c>
      <c r="Q2377" s="50">
        <v>18.847000000000001</v>
      </c>
      <c r="R2377" s="50">
        <v>15.61</v>
      </c>
      <c r="S2377" s="50">
        <v>13.965</v>
      </c>
      <c r="T2377" s="50">
        <v>11.717000000000001</v>
      </c>
      <c r="U2377" s="50">
        <v>9.5020000000000007</v>
      </c>
      <c r="V2377" s="50">
        <v>7.2510000000000003</v>
      </c>
      <c r="W2377" s="50" t="s">
        <v>311</v>
      </c>
      <c r="X2377" s="50">
        <v>4.7460000000000004</v>
      </c>
      <c r="Y2377" s="50">
        <v>2.1880000000000002</v>
      </c>
      <c r="Z2377" s="50">
        <v>0.95099999999999996</v>
      </c>
      <c r="AA2377" s="50">
        <v>0.22600000000000001</v>
      </c>
      <c r="AB2377" s="50">
        <v>3.7999999999999999E-2</v>
      </c>
      <c r="AC2377" s="50" t="str">
        <f t="shared" si="153"/>
        <v>Guadeloupe-1995</v>
      </c>
      <c r="AD2377" s="51">
        <f t="shared" si="154"/>
        <v>265.87299999999999</v>
      </c>
      <c r="AE2377" s="15">
        <f t="shared" si="155"/>
        <v>0.51552432928503455</v>
      </c>
      <c r="AF2377">
        <f t="shared" si="156"/>
        <v>9.9965057682123187E-2</v>
      </c>
    </row>
    <row r="2378" spans="1:32" x14ac:dyDescent="0.25">
      <c r="A2378" s="59">
        <v>2361</v>
      </c>
      <c r="B2378" s="60" t="s">
        <v>309</v>
      </c>
      <c r="C2378" s="61" t="s">
        <v>372</v>
      </c>
      <c r="D2378" s="62"/>
      <c r="E2378" s="62">
        <v>316</v>
      </c>
      <c r="F2378" s="62">
        <v>1995</v>
      </c>
      <c r="G2378" s="50">
        <v>17.510999999999999</v>
      </c>
      <c r="H2378" s="50">
        <v>14.811999999999999</v>
      </c>
      <c r="I2378" s="50">
        <v>12.688000000000001</v>
      </c>
      <c r="J2378" s="50">
        <v>11.683999999999999</v>
      </c>
      <c r="K2378" s="50">
        <v>12.461</v>
      </c>
      <c r="L2378" s="50">
        <v>14.19</v>
      </c>
      <c r="M2378" s="50">
        <v>12.993</v>
      </c>
      <c r="N2378" s="50">
        <v>11.292</v>
      </c>
      <c r="O2378" s="50">
        <v>9.6359999999999992</v>
      </c>
      <c r="P2378" s="50">
        <v>7.7270000000000003</v>
      </c>
      <c r="Q2378" s="50">
        <v>5.2869999999999999</v>
      </c>
      <c r="R2378" s="50">
        <v>4.6319999999999997</v>
      </c>
      <c r="S2378" s="50">
        <v>3.8780000000000001</v>
      </c>
      <c r="T2378" s="50">
        <v>3.1459999999999999</v>
      </c>
      <c r="U2378" s="50">
        <v>1.9279999999999999</v>
      </c>
      <c r="V2378" s="50">
        <v>0.97799999999999998</v>
      </c>
      <c r="W2378" s="50" t="s">
        <v>311</v>
      </c>
      <c r="X2378" s="50">
        <v>0.46600000000000003</v>
      </c>
      <c r="Y2378" s="50">
        <v>0.20100000000000001</v>
      </c>
      <c r="Z2378" s="50">
        <v>4.5999999999999999E-2</v>
      </c>
      <c r="AA2378" s="50">
        <v>5.0000000000000001E-3</v>
      </c>
      <c r="AB2378" s="50">
        <v>0</v>
      </c>
      <c r="AC2378" s="50" t="str">
        <f t="shared" si="153"/>
        <v>Guam-1995</v>
      </c>
      <c r="AD2378" s="51">
        <f t="shared" si="154"/>
        <v>93.780000000000015</v>
      </c>
      <c r="AE2378" s="15">
        <f t="shared" si="155"/>
        <v>0.5521539773939006</v>
      </c>
      <c r="AF2378">
        <f t="shared" si="156"/>
        <v>4.8778379001520267E-2</v>
      </c>
    </row>
    <row r="2379" spans="1:32" x14ac:dyDescent="0.25">
      <c r="A2379" s="59">
        <v>2362</v>
      </c>
      <c r="B2379" s="60" t="s">
        <v>309</v>
      </c>
      <c r="C2379" s="61" t="s">
        <v>437</v>
      </c>
      <c r="D2379" s="62"/>
      <c r="E2379" s="62">
        <v>320</v>
      </c>
      <c r="F2379" s="62">
        <v>1995</v>
      </c>
      <c r="G2379" s="50">
        <v>1766.9749999999999</v>
      </c>
      <c r="H2379" s="50">
        <v>1525.43</v>
      </c>
      <c r="I2379" s="50">
        <v>1389.742</v>
      </c>
      <c r="J2379" s="50">
        <v>1187.394</v>
      </c>
      <c r="K2379" s="50">
        <v>931.08399999999995</v>
      </c>
      <c r="L2379" s="50">
        <v>725.53</v>
      </c>
      <c r="M2379" s="50">
        <v>577.99699999999996</v>
      </c>
      <c r="N2379" s="50">
        <v>486.52</v>
      </c>
      <c r="O2379" s="50">
        <v>424.44</v>
      </c>
      <c r="P2379" s="50">
        <v>312.03699999999998</v>
      </c>
      <c r="Q2379" s="50">
        <v>263.048</v>
      </c>
      <c r="R2379" s="50">
        <v>231.672</v>
      </c>
      <c r="S2379" s="50">
        <v>203.066</v>
      </c>
      <c r="T2379" s="50">
        <v>162.44499999999999</v>
      </c>
      <c r="U2379" s="50">
        <v>110.102</v>
      </c>
      <c r="V2379" s="50">
        <v>63.418999999999997</v>
      </c>
      <c r="W2379" s="50" t="s">
        <v>311</v>
      </c>
      <c r="X2379" s="50">
        <v>32.383000000000003</v>
      </c>
      <c r="Y2379" s="50">
        <v>11.69</v>
      </c>
      <c r="Z2379" s="50">
        <v>3.0579999999999998</v>
      </c>
      <c r="AA2379" s="50">
        <v>0.42599999999999999</v>
      </c>
      <c r="AB2379" s="50">
        <v>3.1E-2</v>
      </c>
      <c r="AC2379" s="50" t="str">
        <f t="shared" si="153"/>
        <v>Guatemala-1995</v>
      </c>
      <c r="AD2379" s="51">
        <f t="shared" si="154"/>
        <v>5342.7879999999986</v>
      </c>
      <c r="AE2379" s="15">
        <f t="shared" si="155"/>
        <v>0.94813812563777566</v>
      </c>
      <c r="AF2379">
        <f t="shared" si="156"/>
        <v>3.8259998693258343E-2</v>
      </c>
    </row>
    <row r="2380" spans="1:32" x14ac:dyDescent="0.25">
      <c r="A2380" s="59">
        <v>2363</v>
      </c>
      <c r="B2380" s="60" t="s">
        <v>309</v>
      </c>
      <c r="C2380" s="61" t="s">
        <v>438</v>
      </c>
      <c r="D2380" s="62"/>
      <c r="E2380" s="62">
        <v>324</v>
      </c>
      <c r="F2380" s="62">
        <v>1995</v>
      </c>
      <c r="G2380" s="50">
        <v>1398.69</v>
      </c>
      <c r="H2380" s="50">
        <v>1130.7819999999999</v>
      </c>
      <c r="I2380" s="50">
        <v>948.51800000000003</v>
      </c>
      <c r="J2380" s="50">
        <v>788.51700000000005</v>
      </c>
      <c r="K2380" s="50">
        <v>649.05499999999995</v>
      </c>
      <c r="L2380" s="50">
        <v>545.72900000000004</v>
      </c>
      <c r="M2380" s="50">
        <v>478.37</v>
      </c>
      <c r="N2380" s="50">
        <v>420.49200000000002</v>
      </c>
      <c r="O2380" s="50">
        <v>364.96699999999998</v>
      </c>
      <c r="P2380" s="50">
        <v>273.00099999999998</v>
      </c>
      <c r="Q2380" s="50">
        <v>236.702</v>
      </c>
      <c r="R2380" s="50">
        <v>198.65700000000001</v>
      </c>
      <c r="S2380" s="50">
        <v>160.34</v>
      </c>
      <c r="T2380" s="50">
        <v>123.61499999999999</v>
      </c>
      <c r="U2380" s="50">
        <v>84.498000000000005</v>
      </c>
      <c r="V2380" s="50">
        <v>46.457000000000001</v>
      </c>
      <c r="W2380" s="50" t="s">
        <v>311</v>
      </c>
      <c r="X2380" s="50">
        <v>18.088000000000001</v>
      </c>
      <c r="Y2380" s="50">
        <v>4.1589999999999998</v>
      </c>
      <c r="Z2380" s="50">
        <v>0.50700000000000001</v>
      </c>
      <c r="AA2380" s="50">
        <v>2.9000000000000001E-2</v>
      </c>
      <c r="AB2380" s="50">
        <v>0</v>
      </c>
      <c r="AC2380" s="50" t="str">
        <f t="shared" si="153"/>
        <v>Guinea-1995</v>
      </c>
      <c r="AD2380" s="51">
        <f t="shared" si="154"/>
        <v>4115.8300000000008</v>
      </c>
      <c r="AE2380" s="15">
        <f t="shared" si="155"/>
        <v>0.91241450691598025</v>
      </c>
      <c r="AF2380">
        <f t="shared" si="156"/>
        <v>3.6523515174181106E-2</v>
      </c>
    </row>
    <row r="2381" spans="1:32" x14ac:dyDescent="0.25">
      <c r="A2381" s="59">
        <v>2364</v>
      </c>
      <c r="B2381" s="60" t="s">
        <v>309</v>
      </c>
      <c r="C2381" s="61" t="s">
        <v>373</v>
      </c>
      <c r="D2381" s="62"/>
      <c r="E2381" s="62">
        <v>624</v>
      </c>
      <c r="F2381" s="62">
        <v>1995</v>
      </c>
      <c r="G2381" s="50">
        <v>201.65199999999999</v>
      </c>
      <c r="H2381" s="50">
        <v>169.547</v>
      </c>
      <c r="I2381" s="50">
        <v>148.71600000000001</v>
      </c>
      <c r="J2381" s="50">
        <v>119.724</v>
      </c>
      <c r="K2381" s="50">
        <v>95.757999999999996</v>
      </c>
      <c r="L2381" s="50">
        <v>75.533000000000001</v>
      </c>
      <c r="M2381" s="50">
        <v>65.346999999999994</v>
      </c>
      <c r="N2381" s="50">
        <v>59.067999999999998</v>
      </c>
      <c r="O2381" s="50">
        <v>54.32</v>
      </c>
      <c r="P2381" s="50">
        <v>39.372999999999998</v>
      </c>
      <c r="Q2381" s="50">
        <v>31.619</v>
      </c>
      <c r="R2381" s="50">
        <v>23.282</v>
      </c>
      <c r="S2381" s="50">
        <v>18.905999999999999</v>
      </c>
      <c r="T2381" s="50">
        <v>14.894</v>
      </c>
      <c r="U2381" s="50">
        <v>10.176</v>
      </c>
      <c r="V2381" s="50">
        <v>5.9889999999999999</v>
      </c>
      <c r="W2381" s="50" t="s">
        <v>311</v>
      </c>
      <c r="X2381" s="50">
        <v>2.5430000000000001</v>
      </c>
      <c r="Y2381" s="50">
        <v>0.59799999999999998</v>
      </c>
      <c r="Z2381" s="50">
        <v>7.0999999999999994E-2</v>
      </c>
      <c r="AA2381" s="50">
        <v>6.0000000000000001E-3</v>
      </c>
      <c r="AB2381" s="50">
        <v>0</v>
      </c>
      <c r="AC2381" s="50" t="str">
        <f t="shared" si="153"/>
        <v>Guinea-Bissau-1995</v>
      </c>
      <c r="AD2381" s="51">
        <f t="shared" si="154"/>
        <v>582.92999999999995</v>
      </c>
      <c r="AE2381" s="15">
        <f t="shared" si="155"/>
        <v>0.95070077024685651</v>
      </c>
      <c r="AF2381">
        <f t="shared" si="156"/>
        <v>3.1080523554987336E-2</v>
      </c>
    </row>
    <row r="2382" spans="1:32" x14ac:dyDescent="0.25">
      <c r="A2382" s="59">
        <v>2365</v>
      </c>
      <c r="B2382" s="60" t="s">
        <v>309</v>
      </c>
      <c r="C2382" s="61" t="s">
        <v>374</v>
      </c>
      <c r="D2382" s="62"/>
      <c r="E2382" s="62">
        <v>328</v>
      </c>
      <c r="F2382" s="62">
        <v>1995</v>
      </c>
      <c r="G2382" s="50">
        <v>99.613</v>
      </c>
      <c r="H2382" s="50">
        <v>87.066000000000003</v>
      </c>
      <c r="I2382" s="50">
        <v>88.013000000000005</v>
      </c>
      <c r="J2382" s="50">
        <v>81.974999999999994</v>
      </c>
      <c r="K2382" s="50">
        <v>72.611999999999995</v>
      </c>
      <c r="L2382" s="50">
        <v>67.254999999999995</v>
      </c>
      <c r="M2382" s="50">
        <v>59.857999999999997</v>
      </c>
      <c r="N2382" s="50">
        <v>49.762</v>
      </c>
      <c r="O2382" s="50">
        <v>38.764000000000003</v>
      </c>
      <c r="P2382" s="50">
        <v>30.907</v>
      </c>
      <c r="Q2382" s="50">
        <v>22.614000000000001</v>
      </c>
      <c r="R2382" s="50">
        <v>19.271999999999998</v>
      </c>
      <c r="S2382" s="50">
        <v>14.087999999999999</v>
      </c>
      <c r="T2382" s="50">
        <v>11.019</v>
      </c>
      <c r="U2382" s="50">
        <v>9.5229999999999997</v>
      </c>
      <c r="V2382" s="50">
        <v>4.93</v>
      </c>
      <c r="W2382" s="50" t="s">
        <v>311</v>
      </c>
      <c r="X2382" s="50">
        <v>2.3660000000000001</v>
      </c>
      <c r="Y2382" s="50">
        <v>1.272</v>
      </c>
      <c r="Z2382" s="50">
        <v>0.34599999999999997</v>
      </c>
      <c r="AA2382" s="50">
        <v>3.4000000000000002E-2</v>
      </c>
      <c r="AB2382" s="50">
        <v>2E-3</v>
      </c>
      <c r="AC2382" s="50" t="str">
        <f t="shared" si="153"/>
        <v>Guyana-1995</v>
      </c>
      <c r="AD2382" s="51">
        <f t="shared" si="154"/>
        <v>457.10699999999997</v>
      </c>
      <c r="AE2382" s="15">
        <f t="shared" si="155"/>
        <v>0.66545469660276491</v>
      </c>
      <c r="AF2382">
        <f t="shared" si="156"/>
        <v>4.0300683657671019E-2</v>
      </c>
    </row>
    <row r="2383" spans="1:32" x14ac:dyDescent="0.25">
      <c r="A2383" s="59">
        <v>2366</v>
      </c>
      <c r="B2383" s="60" t="s">
        <v>309</v>
      </c>
      <c r="C2383" s="61" t="s">
        <v>375</v>
      </c>
      <c r="D2383" s="62"/>
      <c r="E2383" s="62">
        <v>332</v>
      </c>
      <c r="F2383" s="62">
        <v>1995</v>
      </c>
      <c r="G2383" s="50">
        <v>1185.8910000000001</v>
      </c>
      <c r="H2383" s="50">
        <v>1112.5250000000001</v>
      </c>
      <c r="I2383" s="50">
        <v>1032.038</v>
      </c>
      <c r="J2383" s="50">
        <v>816.93700000000001</v>
      </c>
      <c r="K2383" s="50">
        <v>651.86</v>
      </c>
      <c r="L2383" s="50">
        <v>576.25400000000002</v>
      </c>
      <c r="M2383" s="50">
        <v>498.29899999999998</v>
      </c>
      <c r="N2383" s="50">
        <v>408.86</v>
      </c>
      <c r="O2383" s="50">
        <v>345.09199999999998</v>
      </c>
      <c r="P2383" s="50">
        <v>261.33699999999999</v>
      </c>
      <c r="Q2383" s="50">
        <v>244.376</v>
      </c>
      <c r="R2383" s="50">
        <v>208.375</v>
      </c>
      <c r="S2383" s="50">
        <v>165.99799999999999</v>
      </c>
      <c r="T2383" s="50">
        <v>123.852</v>
      </c>
      <c r="U2383" s="50">
        <v>88.897999999999996</v>
      </c>
      <c r="V2383" s="50">
        <v>56.670999999999999</v>
      </c>
      <c r="W2383" s="50" t="s">
        <v>311</v>
      </c>
      <c r="X2383" s="50">
        <v>28.699000000000002</v>
      </c>
      <c r="Y2383" s="50">
        <v>10.673</v>
      </c>
      <c r="Z2383" s="50">
        <v>2.7109999999999999</v>
      </c>
      <c r="AA2383" s="50">
        <v>0.42</v>
      </c>
      <c r="AB2383" s="50">
        <v>0.04</v>
      </c>
      <c r="AC2383" s="50" t="str">
        <f t="shared" si="153"/>
        <v>Haiti-1995</v>
      </c>
      <c r="AD2383" s="51">
        <f t="shared" si="154"/>
        <v>4177.3879999999999</v>
      </c>
      <c r="AE2383" s="15">
        <f t="shared" si="155"/>
        <v>0.87193672218142049</v>
      </c>
      <c r="AF2383">
        <f t="shared" si="156"/>
        <v>4.1551753486554474E-2</v>
      </c>
    </row>
    <row r="2384" spans="1:32" x14ac:dyDescent="0.25">
      <c r="A2384" s="59">
        <v>2367</v>
      </c>
      <c r="B2384" s="60" t="s">
        <v>309</v>
      </c>
      <c r="C2384" s="61" t="s">
        <v>439</v>
      </c>
      <c r="D2384" s="62"/>
      <c r="E2384" s="62">
        <v>340</v>
      </c>
      <c r="F2384" s="62">
        <v>1995</v>
      </c>
      <c r="G2384" s="50">
        <v>947.55600000000004</v>
      </c>
      <c r="H2384" s="50">
        <v>840.36</v>
      </c>
      <c r="I2384" s="50">
        <v>747.80399999999997</v>
      </c>
      <c r="J2384" s="50">
        <v>641.20600000000002</v>
      </c>
      <c r="K2384" s="50">
        <v>527.05600000000004</v>
      </c>
      <c r="L2384" s="50">
        <v>436.55599999999998</v>
      </c>
      <c r="M2384" s="50">
        <v>347.22699999999998</v>
      </c>
      <c r="N2384" s="50">
        <v>282.238</v>
      </c>
      <c r="O2384" s="50">
        <v>228.71299999999999</v>
      </c>
      <c r="P2384" s="50">
        <v>168.291</v>
      </c>
      <c r="Q2384" s="50">
        <v>132.012</v>
      </c>
      <c r="R2384" s="50">
        <v>113.282</v>
      </c>
      <c r="S2384" s="50">
        <v>96.311999999999998</v>
      </c>
      <c r="T2384" s="50">
        <v>74.519000000000005</v>
      </c>
      <c r="U2384" s="50">
        <v>56.57</v>
      </c>
      <c r="V2384" s="50">
        <v>34.424999999999997</v>
      </c>
      <c r="W2384" s="50" t="s">
        <v>311</v>
      </c>
      <c r="X2384" s="50">
        <v>22.155000000000001</v>
      </c>
      <c r="Y2384" s="50">
        <v>9.3320000000000007</v>
      </c>
      <c r="Z2384" s="50">
        <v>2.7930000000000001</v>
      </c>
      <c r="AA2384" s="50">
        <v>0.57599999999999996</v>
      </c>
      <c r="AB2384" s="50">
        <v>6.8000000000000005E-2</v>
      </c>
      <c r="AC2384" s="50" t="str">
        <f t="shared" si="153"/>
        <v>Honduras-1995</v>
      </c>
      <c r="AD2384" s="51">
        <f t="shared" si="154"/>
        <v>2972.8930000000005</v>
      </c>
      <c r="AE2384" s="15">
        <f t="shared" si="155"/>
        <v>0.92036881246651014</v>
      </c>
      <c r="AF2384">
        <f t="shared" si="156"/>
        <v>3.6386291794322817E-2</v>
      </c>
    </row>
    <row r="2385" spans="1:32" x14ac:dyDescent="0.25">
      <c r="A2385" s="59">
        <v>2368</v>
      </c>
      <c r="B2385" s="60" t="s">
        <v>309</v>
      </c>
      <c r="C2385" s="61" t="s">
        <v>440</v>
      </c>
      <c r="D2385" s="62"/>
      <c r="E2385" s="62">
        <v>352</v>
      </c>
      <c r="F2385" s="62">
        <v>1995</v>
      </c>
      <c r="G2385" s="50">
        <v>22.728000000000002</v>
      </c>
      <c r="H2385" s="50">
        <v>21.388000000000002</v>
      </c>
      <c r="I2385" s="50">
        <v>21.216000000000001</v>
      </c>
      <c r="J2385" s="50">
        <v>21.042000000000002</v>
      </c>
      <c r="K2385" s="50">
        <v>20.864999999999998</v>
      </c>
      <c r="L2385" s="50">
        <v>20.280999999999999</v>
      </c>
      <c r="M2385" s="50">
        <v>21.411999999999999</v>
      </c>
      <c r="N2385" s="50">
        <v>20.83</v>
      </c>
      <c r="O2385" s="50">
        <v>18.7</v>
      </c>
      <c r="P2385" s="50">
        <v>16.132999999999999</v>
      </c>
      <c r="Q2385" s="50">
        <v>12.648</v>
      </c>
      <c r="R2385" s="50">
        <v>10.07</v>
      </c>
      <c r="S2385" s="50">
        <v>10.211</v>
      </c>
      <c r="T2385" s="50">
        <v>9.5440000000000005</v>
      </c>
      <c r="U2385" s="50">
        <v>7.8570000000000002</v>
      </c>
      <c r="V2385" s="50">
        <v>5.6950000000000003</v>
      </c>
      <c r="W2385" s="50" t="s">
        <v>311</v>
      </c>
      <c r="X2385" s="50">
        <v>3.798</v>
      </c>
      <c r="Y2385" s="50">
        <v>2.109</v>
      </c>
      <c r="Z2385" s="50">
        <v>0.86099999999999999</v>
      </c>
      <c r="AA2385" s="50">
        <v>0.21299999999999999</v>
      </c>
      <c r="AB2385" s="50">
        <v>2.8000000000000001E-2</v>
      </c>
      <c r="AC2385" s="50" t="str">
        <f t="shared" si="153"/>
        <v>Iceland-1995</v>
      </c>
      <c r="AD2385" s="51">
        <f t="shared" si="154"/>
        <v>172.19200000000001</v>
      </c>
      <c r="AE2385" s="15">
        <f t="shared" si="155"/>
        <v>0.55424758409217612</v>
      </c>
      <c r="AF2385">
        <f t="shared" si="156"/>
        <v>0.12674508681228003</v>
      </c>
    </row>
    <row r="2386" spans="1:32" x14ac:dyDescent="0.25">
      <c r="A2386" s="59">
        <v>2369</v>
      </c>
      <c r="B2386" s="60" t="s">
        <v>309</v>
      </c>
      <c r="C2386" s="61" t="s">
        <v>34</v>
      </c>
      <c r="D2386" s="62"/>
      <c r="E2386" s="62">
        <v>356</v>
      </c>
      <c r="F2386" s="62">
        <v>1995</v>
      </c>
      <c r="G2386" s="50">
        <v>124391.291</v>
      </c>
      <c r="H2386" s="50">
        <v>117804.68799999999</v>
      </c>
      <c r="I2386" s="50">
        <v>109616.264</v>
      </c>
      <c r="J2386" s="50">
        <v>96893.611999999994</v>
      </c>
      <c r="K2386" s="50">
        <v>86676.79</v>
      </c>
      <c r="L2386" s="50">
        <v>77009.59</v>
      </c>
      <c r="M2386" s="50">
        <v>68975.578999999998</v>
      </c>
      <c r="N2386" s="50">
        <v>60800.319000000003</v>
      </c>
      <c r="O2386" s="50">
        <v>53028.033000000003</v>
      </c>
      <c r="P2386" s="50">
        <v>40367.309000000001</v>
      </c>
      <c r="Q2386" s="50">
        <v>33704.678</v>
      </c>
      <c r="R2386" s="50">
        <v>29129.362000000001</v>
      </c>
      <c r="S2386" s="50">
        <v>23079.14</v>
      </c>
      <c r="T2386" s="50">
        <v>16798.09</v>
      </c>
      <c r="U2386" s="50">
        <v>11058.03</v>
      </c>
      <c r="V2386" s="50">
        <v>6469.5039999999999</v>
      </c>
      <c r="W2386" s="50" t="s">
        <v>311</v>
      </c>
      <c r="X2386" s="50">
        <v>3128.4360000000001</v>
      </c>
      <c r="Y2386" s="50">
        <v>1189.633</v>
      </c>
      <c r="Z2386" s="50">
        <v>300.10700000000003</v>
      </c>
      <c r="AA2386" s="50">
        <v>56.551000000000002</v>
      </c>
      <c r="AB2386" s="50">
        <v>5.7889999999999997</v>
      </c>
      <c r="AC2386" s="50" t="str">
        <f t="shared" si="153"/>
        <v>India-1995</v>
      </c>
      <c r="AD2386" s="51">
        <f t="shared" si="154"/>
        <v>569664.41200000001</v>
      </c>
      <c r="AE2386" s="15">
        <f t="shared" si="155"/>
        <v>0.68605019862114891</v>
      </c>
      <c r="AF2386">
        <f t="shared" si="156"/>
        <v>4.2330036022453554E-2</v>
      </c>
    </row>
    <row r="2387" spans="1:32" x14ac:dyDescent="0.25">
      <c r="A2387" s="59">
        <v>2370</v>
      </c>
      <c r="B2387" s="60" t="s">
        <v>309</v>
      </c>
      <c r="C2387" s="61" t="s">
        <v>256</v>
      </c>
      <c r="D2387" s="62"/>
      <c r="E2387" s="62">
        <v>360</v>
      </c>
      <c r="F2387" s="62">
        <v>1995</v>
      </c>
      <c r="G2387" s="50">
        <v>21890.867999999999</v>
      </c>
      <c r="H2387" s="50">
        <v>22010.249</v>
      </c>
      <c r="I2387" s="50">
        <v>22395.035</v>
      </c>
      <c r="J2387" s="50">
        <v>21227.998</v>
      </c>
      <c r="K2387" s="50">
        <v>19615.153999999999</v>
      </c>
      <c r="L2387" s="50">
        <v>17744.582999999999</v>
      </c>
      <c r="M2387" s="50">
        <v>15391.279</v>
      </c>
      <c r="N2387" s="50">
        <v>12925.974</v>
      </c>
      <c r="O2387" s="50">
        <v>9864.8739999999998</v>
      </c>
      <c r="P2387" s="50">
        <v>7646.1660000000002</v>
      </c>
      <c r="Q2387" s="50">
        <v>6960.1360000000004</v>
      </c>
      <c r="R2387" s="50">
        <v>6184.99</v>
      </c>
      <c r="S2387" s="50">
        <v>4918.7780000000002</v>
      </c>
      <c r="T2387" s="50">
        <v>3596.63</v>
      </c>
      <c r="U2387" s="50">
        <v>2285.1120000000001</v>
      </c>
      <c r="V2387" s="50">
        <v>1350.454</v>
      </c>
      <c r="W2387" s="50" t="s">
        <v>311</v>
      </c>
      <c r="X2387" s="50">
        <v>697.63099999999997</v>
      </c>
      <c r="Y2387" s="50">
        <v>212.249</v>
      </c>
      <c r="Z2387" s="50">
        <v>36.165999999999997</v>
      </c>
      <c r="AA2387" s="50">
        <v>3.3250000000000002</v>
      </c>
      <c r="AB2387" s="50">
        <v>0.19800000000000001</v>
      </c>
      <c r="AC2387" s="50" t="str">
        <f t="shared" ref="AC2387:AC2450" si="157">C2387&amp;"-"&amp;F2387</f>
        <v>Indonesia-1995</v>
      </c>
      <c r="AD2387" s="51">
        <f t="shared" ref="AD2387:AD2450" si="158">SUM(J2387:S2387)</f>
        <v>122479.932</v>
      </c>
      <c r="AE2387" s="15">
        <f t="shared" ref="AE2387:AE2450" si="159">IF(W2387="…",SUM(G2387:I2387,T2387:V2387,X2387:AB2387)/SUM(J2387:S2387),SUM(G2387:I2387,T2387:W2387)/SUM(J2387:S2387))</f>
        <v>0.60808261226010463</v>
      </c>
      <c r="AF2387">
        <f t="shared" ref="AF2387:AF2450" si="160">IF(W2387="…",SUM(T2387:V2387,X2387:AB2387)/SUM(G2387:S2387),SUM(T2387:W2387)/SUM(G2387:S2387))</f>
        <v>4.3341109883389684E-2</v>
      </c>
    </row>
    <row r="2388" spans="1:32" x14ac:dyDescent="0.25">
      <c r="A2388" s="59">
        <v>2371</v>
      </c>
      <c r="B2388" s="60" t="s">
        <v>309</v>
      </c>
      <c r="C2388" s="61" t="s">
        <v>441</v>
      </c>
      <c r="D2388" s="62"/>
      <c r="E2388" s="62">
        <v>364</v>
      </c>
      <c r="F2388" s="62">
        <v>1995</v>
      </c>
      <c r="G2388" s="50">
        <v>7630.74</v>
      </c>
      <c r="H2388" s="50">
        <v>9060.3040000000001</v>
      </c>
      <c r="I2388" s="50">
        <v>8825.6990000000005</v>
      </c>
      <c r="J2388" s="50">
        <v>6858.1440000000002</v>
      </c>
      <c r="K2388" s="50">
        <v>5224.259</v>
      </c>
      <c r="L2388" s="50">
        <v>4429.7049999999999</v>
      </c>
      <c r="M2388" s="50">
        <v>3894.011</v>
      </c>
      <c r="N2388" s="50">
        <v>3378.02</v>
      </c>
      <c r="O2388" s="50">
        <v>2873.7350000000001</v>
      </c>
      <c r="P2388" s="50">
        <v>1967.117</v>
      </c>
      <c r="Q2388" s="50">
        <v>1478.104</v>
      </c>
      <c r="R2388" s="50">
        <v>1402.114</v>
      </c>
      <c r="S2388" s="50">
        <v>1268.3920000000001</v>
      </c>
      <c r="T2388" s="50">
        <v>997.6</v>
      </c>
      <c r="U2388" s="50">
        <v>719.50900000000001</v>
      </c>
      <c r="V2388" s="50">
        <v>346.18099999999998</v>
      </c>
      <c r="W2388" s="50" t="s">
        <v>311</v>
      </c>
      <c r="X2388" s="50">
        <v>147.512</v>
      </c>
      <c r="Y2388" s="50">
        <v>57.485999999999997</v>
      </c>
      <c r="Z2388" s="50">
        <v>14.766</v>
      </c>
      <c r="AA2388" s="50">
        <v>2.0630000000000002</v>
      </c>
      <c r="AB2388" s="50">
        <v>0.183</v>
      </c>
      <c r="AC2388" s="50" t="str">
        <f t="shared" si="157"/>
        <v>Iran (Islamic Republic of)-1995</v>
      </c>
      <c r="AD2388" s="51">
        <f t="shared" si="158"/>
        <v>32773.601000000002</v>
      </c>
      <c r="AE2388" s="15">
        <f t="shared" si="159"/>
        <v>0.84830601922565652</v>
      </c>
      <c r="AF2388">
        <f t="shared" si="160"/>
        <v>3.9205464287532771E-2</v>
      </c>
    </row>
    <row r="2389" spans="1:32" x14ac:dyDescent="0.25">
      <c r="A2389" s="59">
        <v>2372</v>
      </c>
      <c r="B2389" s="60" t="s">
        <v>309</v>
      </c>
      <c r="C2389" s="61" t="s">
        <v>442</v>
      </c>
      <c r="D2389" s="62"/>
      <c r="E2389" s="62">
        <v>368</v>
      </c>
      <c r="F2389" s="62">
        <v>1995</v>
      </c>
      <c r="G2389" s="50">
        <v>3351.6590000000001</v>
      </c>
      <c r="H2389" s="50">
        <v>2964.9580000000001</v>
      </c>
      <c r="I2389" s="50">
        <v>2630.4740000000002</v>
      </c>
      <c r="J2389" s="50">
        <v>2343.7109999999998</v>
      </c>
      <c r="K2389" s="50">
        <v>1980.404</v>
      </c>
      <c r="L2389" s="50">
        <v>1599.444</v>
      </c>
      <c r="M2389" s="50">
        <v>1087.2180000000001</v>
      </c>
      <c r="N2389" s="50">
        <v>832.73</v>
      </c>
      <c r="O2389" s="50">
        <v>849.69799999999998</v>
      </c>
      <c r="P2389" s="50">
        <v>540.06799999999998</v>
      </c>
      <c r="Q2389" s="50">
        <v>519.17700000000002</v>
      </c>
      <c r="R2389" s="50">
        <v>432.23200000000003</v>
      </c>
      <c r="S2389" s="50">
        <v>350.911</v>
      </c>
      <c r="T2389" s="50">
        <v>267.42099999999999</v>
      </c>
      <c r="U2389" s="50">
        <v>201.81899999999999</v>
      </c>
      <c r="V2389" s="50">
        <v>143.916</v>
      </c>
      <c r="W2389" s="50" t="s">
        <v>311</v>
      </c>
      <c r="X2389" s="50">
        <v>76.397999999999996</v>
      </c>
      <c r="Y2389" s="50">
        <v>28.798999999999999</v>
      </c>
      <c r="Z2389" s="50">
        <v>6.5419999999999998</v>
      </c>
      <c r="AA2389" s="50">
        <v>0.75900000000000001</v>
      </c>
      <c r="AB2389" s="50">
        <v>4.9000000000000002E-2</v>
      </c>
      <c r="AC2389" s="50" t="str">
        <f t="shared" si="157"/>
        <v>Iraq-1995</v>
      </c>
      <c r="AD2389" s="51">
        <f t="shared" si="158"/>
        <v>10535.592999999999</v>
      </c>
      <c r="AE2389" s="15">
        <f t="shared" si="159"/>
        <v>0.91810627080981588</v>
      </c>
      <c r="AF2389">
        <f t="shared" si="160"/>
        <v>3.7248615231864353E-2</v>
      </c>
    </row>
    <row r="2390" spans="1:32" x14ac:dyDescent="0.25">
      <c r="A2390" s="59">
        <v>2373</v>
      </c>
      <c r="B2390" s="60" t="s">
        <v>309</v>
      </c>
      <c r="C2390" s="61" t="s">
        <v>259</v>
      </c>
      <c r="D2390" s="62"/>
      <c r="E2390" s="62">
        <v>372</v>
      </c>
      <c r="F2390" s="62">
        <v>1995</v>
      </c>
      <c r="G2390" s="50">
        <v>250.13200000000001</v>
      </c>
      <c r="H2390" s="50">
        <v>287.20600000000002</v>
      </c>
      <c r="I2390" s="50">
        <v>348.13400000000001</v>
      </c>
      <c r="J2390" s="50">
        <v>357.56799999999998</v>
      </c>
      <c r="K2390" s="50">
        <v>325.80799999999999</v>
      </c>
      <c r="L2390" s="50">
        <v>250.02</v>
      </c>
      <c r="M2390" s="50">
        <v>255.86500000000001</v>
      </c>
      <c r="N2390" s="50">
        <v>239.36799999999999</v>
      </c>
      <c r="O2390" s="50">
        <v>245.815</v>
      </c>
      <c r="P2390" s="50">
        <v>230.327</v>
      </c>
      <c r="Q2390" s="50">
        <v>181.21</v>
      </c>
      <c r="R2390" s="50">
        <v>154.55799999999999</v>
      </c>
      <c r="S2390" s="50">
        <v>129.43899999999999</v>
      </c>
      <c r="T2390" s="50">
        <v>112.976</v>
      </c>
      <c r="U2390" s="50">
        <v>110.19799999999999</v>
      </c>
      <c r="V2390" s="50">
        <v>82.745999999999995</v>
      </c>
      <c r="W2390" s="50" t="s">
        <v>311</v>
      </c>
      <c r="X2390" s="50">
        <v>56.497</v>
      </c>
      <c r="Y2390" s="50">
        <v>24.283999999999999</v>
      </c>
      <c r="Z2390" s="50">
        <v>7.8239999999999998</v>
      </c>
      <c r="AA2390" s="50">
        <v>1.4359999999999999</v>
      </c>
      <c r="AB2390" s="50">
        <v>0.13400000000000001</v>
      </c>
      <c r="AC2390" s="50" t="str">
        <f t="shared" si="157"/>
        <v>Ireland-1995</v>
      </c>
      <c r="AD2390" s="51">
        <f t="shared" si="158"/>
        <v>2369.9779999999996</v>
      </c>
      <c r="AE2390" s="15">
        <f t="shared" si="159"/>
        <v>0.5407505892459763</v>
      </c>
      <c r="AF2390">
        <f t="shared" si="160"/>
        <v>0.12167135111889292</v>
      </c>
    </row>
    <row r="2391" spans="1:32" x14ac:dyDescent="0.25">
      <c r="A2391" s="59">
        <v>2374</v>
      </c>
      <c r="B2391" s="60" t="s">
        <v>309</v>
      </c>
      <c r="C2391" s="61" t="s">
        <v>443</v>
      </c>
      <c r="D2391" s="62"/>
      <c r="E2391" s="62">
        <v>376</v>
      </c>
      <c r="F2391" s="62">
        <v>1995</v>
      </c>
      <c r="G2391" s="50">
        <v>528.46400000000006</v>
      </c>
      <c r="H2391" s="50">
        <v>510.45800000000003</v>
      </c>
      <c r="I2391" s="50">
        <v>507.94</v>
      </c>
      <c r="J2391" s="50">
        <v>495.26600000000002</v>
      </c>
      <c r="K2391" s="50">
        <v>450.64699999999999</v>
      </c>
      <c r="L2391" s="50">
        <v>382.81299999999999</v>
      </c>
      <c r="M2391" s="50">
        <v>360.03899999999999</v>
      </c>
      <c r="N2391" s="50">
        <v>346.39100000000002</v>
      </c>
      <c r="O2391" s="50">
        <v>356.89699999999999</v>
      </c>
      <c r="P2391" s="50">
        <v>304.40800000000002</v>
      </c>
      <c r="Q2391" s="50">
        <v>203.67400000000001</v>
      </c>
      <c r="R2391" s="50">
        <v>185.09399999999999</v>
      </c>
      <c r="S2391" s="50">
        <v>181.714</v>
      </c>
      <c r="T2391" s="50">
        <v>164.82499999999999</v>
      </c>
      <c r="U2391" s="50">
        <v>144.72800000000001</v>
      </c>
      <c r="V2391" s="50">
        <v>97.403000000000006</v>
      </c>
      <c r="W2391" s="50" t="s">
        <v>311</v>
      </c>
      <c r="X2391" s="50">
        <v>70.3</v>
      </c>
      <c r="Y2391" s="50">
        <v>31.43</v>
      </c>
      <c r="Z2391" s="50">
        <v>9.2430000000000003</v>
      </c>
      <c r="AA2391" s="50">
        <v>1.806</v>
      </c>
      <c r="AB2391" s="50">
        <v>0.17899999999999999</v>
      </c>
      <c r="AC2391" s="50" t="str">
        <f t="shared" si="157"/>
        <v>Israel-1995</v>
      </c>
      <c r="AD2391" s="51">
        <f t="shared" si="158"/>
        <v>3266.9430000000002</v>
      </c>
      <c r="AE2391" s="15">
        <f t="shared" si="159"/>
        <v>0.63263301502352509</v>
      </c>
      <c r="AF2391">
        <f t="shared" si="160"/>
        <v>0.10800479038930744</v>
      </c>
    </row>
    <row r="2392" spans="1:32" x14ac:dyDescent="0.25">
      <c r="A2392" s="59">
        <v>2375</v>
      </c>
      <c r="B2392" s="60" t="s">
        <v>309</v>
      </c>
      <c r="C2392" s="61" t="s">
        <v>444</v>
      </c>
      <c r="D2392" s="62"/>
      <c r="E2392" s="62">
        <v>380</v>
      </c>
      <c r="F2392" s="62">
        <v>1995</v>
      </c>
      <c r="G2392" s="50">
        <v>2730.002</v>
      </c>
      <c r="H2392" s="50">
        <v>2815.393</v>
      </c>
      <c r="I2392" s="50">
        <v>3041.0079999999998</v>
      </c>
      <c r="J2392" s="50">
        <v>3580.9360000000001</v>
      </c>
      <c r="K2392" s="50">
        <v>4318.3119999999999</v>
      </c>
      <c r="L2392" s="50">
        <v>4597.2529999999997</v>
      </c>
      <c r="M2392" s="50">
        <v>4556.9089999999997</v>
      </c>
      <c r="N2392" s="50">
        <v>4068.8119999999999</v>
      </c>
      <c r="O2392" s="50">
        <v>3851.1</v>
      </c>
      <c r="P2392" s="50">
        <v>3972.8420000000001</v>
      </c>
      <c r="Q2392" s="50">
        <v>3389.4690000000001</v>
      </c>
      <c r="R2392" s="50">
        <v>3579.3670000000002</v>
      </c>
      <c r="S2392" s="50">
        <v>3271.3180000000002</v>
      </c>
      <c r="T2392" s="50">
        <v>3027.6590000000001</v>
      </c>
      <c r="U2392" s="50">
        <v>2636.973</v>
      </c>
      <c r="V2392" s="50">
        <v>1462.47</v>
      </c>
      <c r="W2392" s="50" t="s">
        <v>311</v>
      </c>
      <c r="X2392" s="50">
        <v>1407.63</v>
      </c>
      <c r="Y2392" s="50">
        <v>697.33399999999995</v>
      </c>
      <c r="Z2392" s="50">
        <v>209.636</v>
      </c>
      <c r="AA2392" s="50">
        <v>37.527999999999999</v>
      </c>
      <c r="AB2392" s="50">
        <v>3.242</v>
      </c>
      <c r="AC2392" s="50" t="str">
        <f t="shared" si="157"/>
        <v>Italy-1995</v>
      </c>
      <c r="AD2392" s="51">
        <f t="shared" si="158"/>
        <v>39186.317999999999</v>
      </c>
      <c r="AE2392" s="15">
        <f t="shared" si="159"/>
        <v>0.46110162735881421</v>
      </c>
      <c r="AF2392">
        <f t="shared" si="160"/>
        <v>0.19849135241846499</v>
      </c>
    </row>
    <row r="2393" spans="1:32" x14ac:dyDescent="0.25">
      <c r="A2393" s="59">
        <v>2376</v>
      </c>
      <c r="B2393" s="60" t="s">
        <v>309</v>
      </c>
      <c r="C2393" s="61" t="s">
        <v>376</v>
      </c>
      <c r="D2393" s="62"/>
      <c r="E2393" s="62">
        <v>388</v>
      </c>
      <c r="F2393" s="62">
        <v>1995</v>
      </c>
      <c r="G2393" s="50">
        <v>291.55099999999999</v>
      </c>
      <c r="H2393" s="50">
        <v>282.72300000000001</v>
      </c>
      <c r="I2393" s="50">
        <v>274.952</v>
      </c>
      <c r="J2393" s="50">
        <v>249.559</v>
      </c>
      <c r="K2393" s="50">
        <v>240.447</v>
      </c>
      <c r="L2393" s="50">
        <v>217.75800000000001</v>
      </c>
      <c r="M2393" s="50">
        <v>191.49199999999999</v>
      </c>
      <c r="N2393" s="50">
        <v>159.76400000000001</v>
      </c>
      <c r="O2393" s="50">
        <v>121.145</v>
      </c>
      <c r="P2393" s="50">
        <v>100.31399999999999</v>
      </c>
      <c r="Q2393" s="50">
        <v>83.728999999999999</v>
      </c>
      <c r="R2393" s="50">
        <v>70.370999999999995</v>
      </c>
      <c r="S2393" s="50">
        <v>63.319000000000003</v>
      </c>
      <c r="T2393" s="50">
        <v>57.622999999999998</v>
      </c>
      <c r="U2393" s="50">
        <v>48.057000000000002</v>
      </c>
      <c r="V2393" s="50">
        <v>36.673000000000002</v>
      </c>
      <c r="W2393" s="50" t="s">
        <v>311</v>
      </c>
      <c r="X2393" s="50">
        <v>26.806000000000001</v>
      </c>
      <c r="Y2393" s="50">
        <v>14.664</v>
      </c>
      <c r="Z2393" s="50">
        <v>4.7960000000000003</v>
      </c>
      <c r="AA2393" s="50">
        <v>1.601</v>
      </c>
      <c r="AB2393" s="50">
        <v>9.6000000000000002E-2</v>
      </c>
      <c r="AC2393" s="50" t="str">
        <f t="shared" si="157"/>
        <v>Jamaica-1995</v>
      </c>
      <c r="AD2393" s="51">
        <f t="shared" si="158"/>
        <v>1497.8980000000001</v>
      </c>
      <c r="AE2393" s="15">
        <f t="shared" si="159"/>
        <v>0.69400052607053364</v>
      </c>
      <c r="AF2393">
        <f t="shared" si="160"/>
        <v>8.1084765866652128E-2</v>
      </c>
    </row>
    <row r="2394" spans="1:32" x14ac:dyDescent="0.25">
      <c r="A2394" s="59">
        <v>2377</v>
      </c>
      <c r="B2394" s="60" t="s">
        <v>309</v>
      </c>
      <c r="C2394" s="61" t="s">
        <v>35</v>
      </c>
      <c r="D2394" s="62"/>
      <c r="E2394" s="62">
        <v>392</v>
      </c>
      <c r="F2394" s="62">
        <v>1995</v>
      </c>
      <c r="G2394" s="50">
        <v>6138.3360000000002</v>
      </c>
      <c r="H2394" s="50">
        <v>6771.1329999999998</v>
      </c>
      <c r="I2394" s="50">
        <v>7621.1210000000001</v>
      </c>
      <c r="J2394" s="50">
        <v>8633.902</v>
      </c>
      <c r="K2394" s="50">
        <v>10119.035</v>
      </c>
      <c r="L2394" s="50">
        <v>8798.518</v>
      </c>
      <c r="M2394" s="50">
        <v>8104.4780000000001</v>
      </c>
      <c r="N2394" s="50">
        <v>7962.0240000000003</v>
      </c>
      <c r="O2394" s="50">
        <v>9198.143</v>
      </c>
      <c r="P2394" s="50">
        <v>10612.166999999999</v>
      </c>
      <c r="Q2394" s="50">
        <v>8957.8799999999992</v>
      </c>
      <c r="R2394" s="50">
        <v>7979.1040000000003</v>
      </c>
      <c r="S2394" s="50">
        <v>7411.0839999999998</v>
      </c>
      <c r="T2394" s="50">
        <v>6354.9129999999996</v>
      </c>
      <c r="U2394" s="50">
        <v>4658.4369999999999</v>
      </c>
      <c r="V2394" s="50">
        <v>3290.2530000000002</v>
      </c>
      <c r="W2394" s="50" t="s">
        <v>311</v>
      </c>
      <c r="X2394" s="50">
        <v>2272.8449999999998</v>
      </c>
      <c r="Y2394" s="50">
        <v>1086.615</v>
      </c>
      <c r="Z2394" s="50">
        <v>342.73</v>
      </c>
      <c r="AA2394" s="50">
        <v>58.375999999999998</v>
      </c>
      <c r="AB2394" s="50">
        <v>4.3719999999999999</v>
      </c>
      <c r="AC2394" s="50" t="str">
        <f t="shared" si="157"/>
        <v>Japan-1995</v>
      </c>
      <c r="AD2394" s="51">
        <f t="shared" si="158"/>
        <v>87776.335000000006</v>
      </c>
      <c r="AE2394" s="15">
        <f t="shared" si="159"/>
        <v>0.4397441633898248</v>
      </c>
      <c r="AF2394">
        <f t="shared" si="160"/>
        <v>0.16682719964582135</v>
      </c>
    </row>
    <row r="2395" spans="1:32" x14ac:dyDescent="0.25">
      <c r="A2395" s="59">
        <v>2378</v>
      </c>
      <c r="B2395" s="60" t="s">
        <v>309</v>
      </c>
      <c r="C2395" s="61" t="s">
        <v>260</v>
      </c>
      <c r="D2395" s="62"/>
      <c r="E2395" s="62">
        <v>400</v>
      </c>
      <c r="F2395" s="62">
        <v>1995</v>
      </c>
      <c r="G2395" s="50">
        <v>677.95399999999995</v>
      </c>
      <c r="H2395" s="50">
        <v>603.87099999999998</v>
      </c>
      <c r="I2395" s="50">
        <v>577.83100000000002</v>
      </c>
      <c r="J2395" s="50">
        <v>513.39700000000005</v>
      </c>
      <c r="K2395" s="50">
        <v>486.07400000000001</v>
      </c>
      <c r="L2395" s="50">
        <v>418.05900000000003</v>
      </c>
      <c r="M2395" s="50">
        <v>326.29300000000001</v>
      </c>
      <c r="N2395" s="50">
        <v>228.4</v>
      </c>
      <c r="O2395" s="50">
        <v>165.233</v>
      </c>
      <c r="P2395" s="50">
        <v>137.429</v>
      </c>
      <c r="Q2395" s="50">
        <v>122.254</v>
      </c>
      <c r="R2395" s="50">
        <v>103.488</v>
      </c>
      <c r="S2395" s="50">
        <v>78.838999999999999</v>
      </c>
      <c r="T2395" s="50">
        <v>55.451000000000001</v>
      </c>
      <c r="U2395" s="50">
        <v>36.789000000000001</v>
      </c>
      <c r="V2395" s="50">
        <v>20.913</v>
      </c>
      <c r="W2395" s="50" t="s">
        <v>311</v>
      </c>
      <c r="X2395" s="50">
        <v>13.010999999999999</v>
      </c>
      <c r="Y2395" s="50">
        <v>6.125</v>
      </c>
      <c r="Z2395" s="50">
        <v>1.3360000000000001</v>
      </c>
      <c r="AA2395" s="50">
        <v>0.14799999999999999</v>
      </c>
      <c r="AB2395" s="50">
        <v>8.9999999999999993E-3</v>
      </c>
      <c r="AC2395" s="50" t="str">
        <f t="shared" si="157"/>
        <v>Jordan-1995</v>
      </c>
      <c r="AD2395" s="51">
        <f t="shared" si="158"/>
        <v>2579.4659999999999</v>
      </c>
      <c r="AE2395" s="15">
        <f t="shared" si="159"/>
        <v>0.7728103413652283</v>
      </c>
      <c r="AF2395">
        <f t="shared" si="160"/>
        <v>3.0137040612986075E-2</v>
      </c>
    </row>
    <row r="2396" spans="1:32" x14ac:dyDescent="0.25">
      <c r="A2396" s="59">
        <v>2379</v>
      </c>
      <c r="B2396" s="60" t="s">
        <v>309</v>
      </c>
      <c r="C2396" s="61" t="s">
        <v>445</v>
      </c>
      <c r="D2396" s="62"/>
      <c r="E2396" s="62">
        <v>404</v>
      </c>
      <c r="F2396" s="62">
        <v>1995</v>
      </c>
      <c r="G2396" s="50">
        <v>4664.67</v>
      </c>
      <c r="H2396" s="50">
        <v>4309.7579999999998</v>
      </c>
      <c r="I2396" s="50">
        <v>3791.6790000000001</v>
      </c>
      <c r="J2396" s="50">
        <v>3162.8879999999999</v>
      </c>
      <c r="K2396" s="50">
        <v>2577.9670000000001</v>
      </c>
      <c r="L2396" s="50">
        <v>2042.279</v>
      </c>
      <c r="M2396" s="50">
        <v>1629.7550000000001</v>
      </c>
      <c r="N2396" s="50">
        <v>1295.2919999999999</v>
      </c>
      <c r="O2396" s="50">
        <v>1022.775</v>
      </c>
      <c r="P2396" s="50">
        <v>741.63099999999997</v>
      </c>
      <c r="Q2396" s="50">
        <v>515.55799999999999</v>
      </c>
      <c r="R2396" s="50">
        <v>456.46100000000001</v>
      </c>
      <c r="S2396" s="50">
        <v>402.17700000000002</v>
      </c>
      <c r="T2396" s="50">
        <v>300.39800000000002</v>
      </c>
      <c r="U2396" s="50">
        <v>204.851</v>
      </c>
      <c r="V2396" s="50">
        <v>127.88</v>
      </c>
      <c r="W2396" s="50" t="s">
        <v>311</v>
      </c>
      <c r="X2396" s="50">
        <v>66.847999999999999</v>
      </c>
      <c r="Y2396" s="50">
        <v>26.071000000000002</v>
      </c>
      <c r="Z2396" s="50">
        <v>6.5190000000000001</v>
      </c>
      <c r="AA2396" s="50">
        <v>0.92700000000000005</v>
      </c>
      <c r="AB2396" s="50">
        <v>7.1999999999999995E-2</v>
      </c>
      <c r="AC2396" s="50" t="str">
        <f t="shared" si="157"/>
        <v>Kenya-1995</v>
      </c>
      <c r="AD2396" s="51">
        <f t="shared" si="158"/>
        <v>13846.782999999996</v>
      </c>
      <c r="AE2396" s="15">
        <f t="shared" si="159"/>
        <v>0.9749320835027171</v>
      </c>
      <c r="AF2396">
        <f t="shared" si="160"/>
        <v>2.7564311880445901E-2</v>
      </c>
    </row>
    <row r="2397" spans="1:32" x14ac:dyDescent="0.25">
      <c r="A2397" s="59">
        <v>2380</v>
      </c>
      <c r="B2397" s="60" t="s">
        <v>309</v>
      </c>
      <c r="C2397" s="61" t="s">
        <v>377</v>
      </c>
      <c r="D2397" s="62"/>
      <c r="E2397" s="62">
        <v>296</v>
      </c>
      <c r="F2397" s="62">
        <v>1995</v>
      </c>
      <c r="G2397" s="50">
        <v>11.803000000000001</v>
      </c>
      <c r="H2397" s="50">
        <v>10.901999999999999</v>
      </c>
      <c r="I2397" s="50">
        <v>9.2530000000000001</v>
      </c>
      <c r="J2397" s="50">
        <v>7.4390000000000001</v>
      </c>
      <c r="K2397" s="50">
        <v>5.7619999999999996</v>
      </c>
      <c r="L2397" s="50">
        <v>6.8529999999999998</v>
      </c>
      <c r="M2397" s="50">
        <v>5.8529999999999998</v>
      </c>
      <c r="N2397" s="50">
        <v>4.867</v>
      </c>
      <c r="O2397" s="50">
        <v>3.5579999999999998</v>
      </c>
      <c r="P2397" s="50">
        <v>3.012</v>
      </c>
      <c r="Q2397" s="50">
        <v>2.3460000000000001</v>
      </c>
      <c r="R2397" s="50">
        <v>1.8779999999999999</v>
      </c>
      <c r="S2397" s="50">
        <v>1.5049999999999999</v>
      </c>
      <c r="T2397" s="50">
        <v>1.119</v>
      </c>
      <c r="U2397" s="50">
        <v>0.81100000000000005</v>
      </c>
      <c r="V2397" s="50">
        <v>0.46500000000000002</v>
      </c>
      <c r="W2397" s="50" t="s">
        <v>311</v>
      </c>
      <c r="X2397" s="50">
        <v>0.20699999999999999</v>
      </c>
      <c r="Y2397" s="50">
        <v>7.8E-2</v>
      </c>
      <c r="Z2397" s="50">
        <v>1.6E-2</v>
      </c>
      <c r="AA2397" s="50">
        <v>3.0000000000000001E-3</v>
      </c>
      <c r="AB2397" s="50">
        <v>0</v>
      </c>
      <c r="AC2397" s="50" t="str">
        <f t="shared" si="157"/>
        <v>Kiribati-1995</v>
      </c>
      <c r="AD2397" s="51">
        <f t="shared" si="158"/>
        <v>43.073000000000015</v>
      </c>
      <c r="AE2397" s="15">
        <f t="shared" si="159"/>
        <v>0.80461077705290995</v>
      </c>
      <c r="AF2397">
        <f t="shared" si="160"/>
        <v>3.5971798323359679E-2</v>
      </c>
    </row>
    <row r="2398" spans="1:32" x14ac:dyDescent="0.25">
      <c r="A2398" s="59">
        <v>2381</v>
      </c>
      <c r="B2398" s="60" t="s">
        <v>309</v>
      </c>
      <c r="C2398" s="61" t="s">
        <v>446</v>
      </c>
      <c r="D2398" s="62"/>
      <c r="E2398" s="62">
        <v>414</v>
      </c>
      <c r="F2398" s="62">
        <v>1995</v>
      </c>
      <c r="G2398" s="50">
        <v>174.642</v>
      </c>
      <c r="H2398" s="50">
        <v>170.03299999999999</v>
      </c>
      <c r="I2398" s="50">
        <v>150.029</v>
      </c>
      <c r="J2398" s="50">
        <v>109.95099999999999</v>
      </c>
      <c r="K2398" s="50">
        <v>133.19399999999999</v>
      </c>
      <c r="L2398" s="50">
        <v>207.02600000000001</v>
      </c>
      <c r="M2398" s="50">
        <v>198.24100000000001</v>
      </c>
      <c r="N2398" s="50">
        <v>161.19300000000001</v>
      </c>
      <c r="O2398" s="50">
        <v>117.086</v>
      </c>
      <c r="P2398" s="50">
        <v>75.146000000000001</v>
      </c>
      <c r="Q2398" s="50">
        <v>44.649000000000001</v>
      </c>
      <c r="R2398" s="50">
        <v>29.292999999999999</v>
      </c>
      <c r="S2398" s="50">
        <v>18.257000000000001</v>
      </c>
      <c r="T2398" s="50">
        <v>6.1870000000000003</v>
      </c>
      <c r="U2398" s="50">
        <v>8.6039999999999992</v>
      </c>
      <c r="V2398" s="50">
        <v>4.0270000000000001</v>
      </c>
      <c r="W2398" s="50" t="s">
        <v>311</v>
      </c>
      <c r="X2398" s="50">
        <v>1.8260000000000001</v>
      </c>
      <c r="Y2398" s="50">
        <v>1.07</v>
      </c>
      <c r="Z2398" s="50">
        <v>0.17299999999999999</v>
      </c>
      <c r="AA2398" s="50">
        <v>2.1999999999999999E-2</v>
      </c>
      <c r="AB2398" s="50">
        <v>2E-3</v>
      </c>
      <c r="AC2398" s="50" t="str">
        <f t="shared" si="157"/>
        <v>Kuwait-1995</v>
      </c>
      <c r="AD2398" s="51">
        <f t="shared" si="158"/>
        <v>1094.0359999999998</v>
      </c>
      <c r="AE2398" s="15">
        <f t="shared" si="159"/>
        <v>0.47221023805432372</v>
      </c>
      <c r="AF2398">
        <f t="shared" si="160"/>
        <v>1.379143220413661E-2</v>
      </c>
    </row>
    <row r="2399" spans="1:32" x14ac:dyDescent="0.25">
      <c r="A2399" s="59">
        <v>2382</v>
      </c>
      <c r="B2399" s="60" t="s">
        <v>309</v>
      </c>
      <c r="C2399" s="61" t="s">
        <v>447</v>
      </c>
      <c r="D2399" s="62"/>
      <c r="E2399" s="62">
        <v>428</v>
      </c>
      <c r="F2399" s="62">
        <v>1995</v>
      </c>
      <c r="G2399" s="50">
        <v>142.92699999999999</v>
      </c>
      <c r="H2399" s="50">
        <v>193.566</v>
      </c>
      <c r="I2399" s="50">
        <v>183.74700000000001</v>
      </c>
      <c r="J2399" s="50">
        <v>163.80799999999999</v>
      </c>
      <c r="K2399" s="50">
        <v>175.298</v>
      </c>
      <c r="L2399" s="50">
        <v>168.64599999999999</v>
      </c>
      <c r="M2399" s="50">
        <v>182.18100000000001</v>
      </c>
      <c r="N2399" s="50">
        <v>182.27199999999999</v>
      </c>
      <c r="O2399" s="50">
        <v>166.46899999999999</v>
      </c>
      <c r="P2399" s="50">
        <v>148.15199999999999</v>
      </c>
      <c r="Q2399" s="50">
        <v>152.994</v>
      </c>
      <c r="R2399" s="50">
        <v>165.10400000000001</v>
      </c>
      <c r="S2399" s="50">
        <v>139.12</v>
      </c>
      <c r="T2399" s="50">
        <v>131.27600000000001</v>
      </c>
      <c r="U2399" s="50">
        <v>92.826999999999998</v>
      </c>
      <c r="V2399" s="50">
        <v>46.472999999999999</v>
      </c>
      <c r="W2399" s="50" t="s">
        <v>311</v>
      </c>
      <c r="X2399" s="50">
        <v>43.356999999999999</v>
      </c>
      <c r="Y2399" s="50">
        <v>21.670999999999999</v>
      </c>
      <c r="Z2399" s="50">
        <v>7.18</v>
      </c>
      <c r="AA2399" s="50">
        <v>1.268</v>
      </c>
      <c r="AB2399" s="50">
        <v>0.13700000000000001</v>
      </c>
      <c r="AC2399" s="50" t="str">
        <f t="shared" si="157"/>
        <v>Latvia-1995</v>
      </c>
      <c r="AD2399" s="51">
        <f t="shared" si="158"/>
        <v>1644.0439999999999</v>
      </c>
      <c r="AE2399" s="15">
        <f t="shared" si="159"/>
        <v>0.52579432180647234</v>
      </c>
      <c r="AF2399">
        <f t="shared" si="160"/>
        <v>0.15903134708753563</v>
      </c>
    </row>
    <row r="2400" spans="1:32" x14ac:dyDescent="0.25">
      <c r="A2400" s="59">
        <v>2383</v>
      </c>
      <c r="B2400" s="60" t="s">
        <v>309</v>
      </c>
      <c r="C2400" s="61" t="s">
        <v>448</v>
      </c>
      <c r="D2400" s="62"/>
      <c r="E2400" s="62">
        <v>422</v>
      </c>
      <c r="F2400" s="62">
        <v>1995</v>
      </c>
      <c r="G2400" s="50">
        <v>328.55900000000003</v>
      </c>
      <c r="H2400" s="50">
        <v>313.42</v>
      </c>
      <c r="I2400" s="50">
        <v>312.27100000000002</v>
      </c>
      <c r="J2400" s="50">
        <v>305.89800000000002</v>
      </c>
      <c r="K2400" s="50">
        <v>287.298</v>
      </c>
      <c r="L2400" s="50">
        <v>259.58600000000001</v>
      </c>
      <c r="M2400" s="50">
        <v>238.803</v>
      </c>
      <c r="N2400" s="50">
        <v>195.77500000000001</v>
      </c>
      <c r="O2400" s="50">
        <v>149.54</v>
      </c>
      <c r="P2400" s="50">
        <v>120.54900000000001</v>
      </c>
      <c r="Q2400" s="50">
        <v>125.176</v>
      </c>
      <c r="R2400" s="50">
        <v>108.73099999999999</v>
      </c>
      <c r="S2400" s="50">
        <v>94.995000000000005</v>
      </c>
      <c r="T2400" s="50">
        <v>80.634</v>
      </c>
      <c r="U2400" s="50">
        <v>56.396000000000001</v>
      </c>
      <c r="V2400" s="50">
        <v>28.835000000000001</v>
      </c>
      <c r="W2400" s="50" t="s">
        <v>311</v>
      </c>
      <c r="X2400" s="50">
        <v>17.802</v>
      </c>
      <c r="Y2400" s="50">
        <v>7.1180000000000003</v>
      </c>
      <c r="Z2400" s="50">
        <v>1.7729999999999999</v>
      </c>
      <c r="AA2400" s="50">
        <v>0.217</v>
      </c>
      <c r="AB2400" s="50">
        <v>1.7999999999999999E-2</v>
      </c>
      <c r="AC2400" s="50" t="str">
        <f t="shared" si="157"/>
        <v>Lebanon-1995</v>
      </c>
      <c r="AD2400" s="51">
        <f t="shared" si="158"/>
        <v>1886.3510000000001</v>
      </c>
      <c r="AE2400" s="15">
        <f t="shared" si="159"/>
        <v>0.60807506132209743</v>
      </c>
      <c r="AF2400">
        <f t="shared" si="160"/>
        <v>6.7870496419595722E-2</v>
      </c>
    </row>
    <row r="2401" spans="1:32" x14ac:dyDescent="0.25">
      <c r="A2401" s="59">
        <v>2384</v>
      </c>
      <c r="B2401" s="60" t="s">
        <v>309</v>
      </c>
      <c r="C2401" s="61" t="s">
        <v>449</v>
      </c>
      <c r="D2401" s="62"/>
      <c r="E2401" s="62">
        <v>430</v>
      </c>
      <c r="F2401" s="62">
        <v>1995</v>
      </c>
      <c r="G2401" s="50">
        <v>348.80700000000002</v>
      </c>
      <c r="H2401" s="50">
        <v>298.56099999999998</v>
      </c>
      <c r="I2401" s="50">
        <v>265.613</v>
      </c>
      <c r="J2401" s="50">
        <v>224.04900000000001</v>
      </c>
      <c r="K2401" s="50">
        <v>185.53700000000001</v>
      </c>
      <c r="L2401" s="50">
        <v>151.541</v>
      </c>
      <c r="M2401" s="50">
        <v>125.654</v>
      </c>
      <c r="N2401" s="50">
        <v>104.377</v>
      </c>
      <c r="O2401" s="50">
        <v>85.641000000000005</v>
      </c>
      <c r="P2401" s="50">
        <v>67.263000000000005</v>
      </c>
      <c r="Q2401" s="50">
        <v>63.402999999999999</v>
      </c>
      <c r="R2401" s="50">
        <v>51.094000000000001</v>
      </c>
      <c r="S2401" s="50">
        <v>39.262999999999998</v>
      </c>
      <c r="T2401" s="50">
        <v>28.937999999999999</v>
      </c>
      <c r="U2401" s="50">
        <v>19.263000000000002</v>
      </c>
      <c r="V2401" s="50">
        <v>9.8239999999999998</v>
      </c>
      <c r="W2401" s="50" t="s">
        <v>311</v>
      </c>
      <c r="X2401" s="50">
        <v>3.7069999999999999</v>
      </c>
      <c r="Y2401" s="50">
        <v>0.83799999999999997</v>
      </c>
      <c r="Z2401" s="50">
        <v>0.10299999999999999</v>
      </c>
      <c r="AA2401" s="50">
        <v>6.0000000000000001E-3</v>
      </c>
      <c r="AB2401" s="50">
        <v>0</v>
      </c>
      <c r="AC2401" s="50" t="str">
        <f t="shared" si="157"/>
        <v>Liberia-1995</v>
      </c>
      <c r="AD2401" s="51">
        <f t="shared" si="158"/>
        <v>1097.8219999999999</v>
      </c>
      <c r="AE2401" s="15">
        <f t="shared" si="159"/>
        <v>0.88872330851449499</v>
      </c>
      <c r="AF2401">
        <f t="shared" si="160"/>
        <v>3.1171129145918325E-2</v>
      </c>
    </row>
    <row r="2402" spans="1:32" x14ac:dyDescent="0.25">
      <c r="A2402" s="59">
        <v>2385</v>
      </c>
      <c r="B2402" s="60" t="s">
        <v>309</v>
      </c>
      <c r="C2402" s="61" t="s">
        <v>450</v>
      </c>
      <c r="D2402" s="62"/>
      <c r="E2402" s="62">
        <v>434</v>
      </c>
      <c r="F2402" s="62">
        <v>1995</v>
      </c>
      <c r="G2402" s="50">
        <v>601.72799999999995</v>
      </c>
      <c r="H2402" s="50">
        <v>642.26</v>
      </c>
      <c r="I2402" s="50">
        <v>617.96400000000006</v>
      </c>
      <c r="J2402" s="50">
        <v>588.69399999999996</v>
      </c>
      <c r="K2402" s="50">
        <v>521.55899999999997</v>
      </c>
      <c r="L2402" s="50">
        <v>426.01900000000001</v>
      </c>
      <c r="M2402" s="50">
        <v>334.06700000000001</v>
      </c>
      <c r="N2402" s="50">
        <v>279.58800000000002</v>
      </c>
      <c r="O2402" s="50">
        <v>231.768</v>
      </c>
      <c r="P2402" s="50">
        <v>174.001</v>
      </c>
      <c r="Q2402" s="50">
        <v>146.28700000000001</v>
      </c>
      <c r="R2402" s="50">
        <v>119.265</v>
      </c>
      <c r="S2402" s="50">
        <v>95.316999999999993</v>
      </c>
      <c r="T2402" s="50">
        <v>72.876000000000005</v>
      </c>
      <c r="U2402" s="50">
        <v>50.904000000000003</v>
      </c>
      <c r="V2402" s="50">
        <v>28.22</v>
      </c>
      <c r="W2402" s="50" t="s">
        <v>311</v>
      </c>
      <c r="X2402" s="50">
        <v>13.031000000000001</v>
      </c>
      <c r="Y2402" s="50">
        <v>4.3109999999999999</v>
      </c>
      <c r="Z2402" s="50">
        <v>0.84099999999999997</v>
      </c>
      <c r="AA2402" s="50">
        <v>9.2999999999999999E-2</v>
      </c>
      <c r="AB2402" s="50">
        <v>5.0000000000000001E-3</v>
      </c>
      <c r="AC2402" s="50" t="str">
        <f t="shared" si="157"/>
        <v>Libya-1995</v>
      </c>
      <c r="AD2402" s="51">
        <f t="shared" si="158"/>
        <v>2916.5650000000001</v>
      </c>
      <c r="AE2402" s="15">
        <f t="shared" si="159"/>
        <v>0.69678988810467102</v>
      </c>
      <c r="AF2402">
        <f t="shared" si="160"/>
        <v>3.5634695869032167E-2</v>
      </c>
    </row>
    <row r="2403" spans="1:32" x14ac:dyDescent="0.25">
      <c r="A2403" s="59">
        <v>2386</v>
      </c>
      <c r="B2403" s="60" t="s">
        <v>309</v>
      </c>
      <c r="C2403" s="61" t="s">
        <v>451</v>
      </c>
      <c r="D2403" s="62"/>
      <c r="E2403" s="62">
        <v>440</v>
      </c>
      <c r="F2403" s="62">
        <v>1995</v>
      </c>
      <c r="G2403" s="50">
        <v>241.35400000000001</v>
      </c>
      <c r="H2403" s="50">
        <v>278.23</v>
      </c>
      <c r="I2403" s="50">
        <v>269.54000000000002</v>
      </c>
      <c r="J2403" s="50">
        <v>254.09700000000001</v>
      </c>
      <c r="K2403" s="50">
        <v>267.57</v>
      </c>
      <c r="L2403" s="50">
        <v>270.149</v>
      </c>
      <c r="M2403" s="50">
        <v>289.83999999999997</v>
      </c>
      <c r="N2403" s="50">
        <v>276.19900000000001</v>
      </c>
      <c r="O2403" s="50">
        <v>230.10499999999999</v>
      </c>
      <c r="P2403" s="50">
        <v>207.898</v>
      </c>
      <c r="Q2403" s="50">
        <v>203.88</v>
      </c>
      <c r="R2403" s="50">
        <v>202.88900000000001</v>
      </c>
      <c r="S2403" s="50">
        <v>189.17099999999999</v>
      </c>
      <c r="T2403" s="50">
        <v>168.56299999999999</v>
      </c>
      <c r="U2403" s="50">
        <v>122.49</v>
      </c>
      <c r="V2403" s="50">
        <v>62.005000000000003</v>
      </c>
      <c r="W2403" s="50" t="s">
        <v>311</v>
      </c>
      <c r="X2403" s="50">
        <v>49.917999999999999</v>
      </c>
      <c r="Y2403" s="50">
        <v>30.309000000000001</v>
      </c>
      <c r="Z2403" s="50">
        <v>9.7780000000000005</v>
      </c>
      <c r="AA2403" s="50">
        <v>2.214</v>
      </c>
      <c r="AB2403" s="50">
        <v>0.40300000000000002</v>
      </c>
      <c r="AC2403" s="50" t="str">
        <f t="shared" si="157"/>
        <v>Lithuania-1995</v>
      </c>
      <c r="AD2403" s="51">
        <f t="shared" si="158"/>
        <v>2391.7979999999998</v>
      </c>
      <c r="AE2403" s="15">
        <f t="shared" si="159"/>
        <v>0.51626600574128756</v>
      </c>
      <c r="AF2403">
        <f t="shared" si="160"/>
        <v>0.14011032021533382</v>
      </c>
    </row>
    <row r="2404" spans="1:32" x14ac:dyDescent="0.25">
      <c r="A2404" s="59">
        <v>2387</v>
      </c>
      <c r="B2404" s="60" t="s">
        <v>309</v>
      </c>
      <c r="C2404" s="61" t="s">
        <v>452</v>
      </c>
      <c r="D2404" s="62"/>
      <c r="E2404" s="62">
        <v>450</v>
      </c>
      <c r="F2404" s="62">
        <v>1995</v>
      </c>
      <c r="G2404" s="50">
        <v>2438.7159999999999</v>
      </c>
      <c r="H2404" s="50">
        <v>1973.6479999999999</v>
      </c>
      <c r="I2404" s="50">
        <v>1673.2639999999999</v>
      </c>
      <c r="J2404" s="50">
        <v>1452.0989999999999</v>
      </c>
      <c r="K2404" s="50">
        <v>1213.854</v>
      </c>
      <c r="L2404" s="50">
        <v>1000.934</v>
      </c>
      <c r="M2404" s="50">
        <v>828.87800000000004</v>
      </c>
      <c r="N2404" s="50">
        <v>688.05899999999997</v>
      </c>
      <c r="O2404" s="50">
        <v>561.93499999999995</v>
      </c>
      <c r="P2404" s="50">
        <v>395.28100000000001</v>
      </c>
      <c r="Q2404" s="50">
        <v>322.61099999999999</v>
      </c>
      <c r="R2404" s="50">
        <v>283.89999999999998</v>
      </c>
      <c r="S2404" s="50">
        <v>237.334</v>
      </c>
      <c r="T2404" s="50">
        <v>175.67400000000001</v>
      </c>
      <c r="U2404" s="50">
        <v>117.485</v>
      </c>
      <c r="V2404" s="50">
        <v>63.48</v>
      </c>
      <c r="W2404" s="50" t="s">
        <v>311</v>
      </c>
      <c r="X2404" s="50">
        <v>32.011000000000003</v>
      </c>
      <c r="Y2404" s="50">
        <v>13.241</v>
      </c>
      <c r="Z2404" s="50">
        <v>2.677</v>
      </c>
      <c r="AA2404" s="50">
        <v>0.3</v>
      </c>
      <c r="AB2404" s="50">
        <v>1.9E-2</v>
      </c>
      <c r="AC2404" s="50" t="str">
        <f t="shared" si="157"/>
        <v>Madagascar-1995</v>
      </c>
      <c r="AD2404" s="51">
        <f t="shared" si="158"/>
        <v>6984.8849999999993</v>
      </c>
      <c r="AE2404" s="15">
        <f t="shared" si="159"/>
        <v>0.92922288627514982</v>
      </c>
      <c r="AF2404">
        <f t="shared" si="160"/>
        <v>3.0977131502030564E-2</v>
      </c>
    </row>
    <row r="2405" spans="1:32" x14ac:dyDescent="0.25">
      <c r="A2405" s="59">
        <v>2388</v>
      </c>
      <c r="B2405" s="60" t="s">
        <v>309</v>
      </c>
      <c r="C2405" s="61" t="s">
        <v>453</v>
      </c>
      <c r="D2405" s="62">
        <v>15</v>
      </c>
      <c r="E2405" s="62">
        <v>458</v>
      </c>
      <c r="F2405" s="62">
        <v>1995</v>
      </c>
      <c r="G2405" s="50">
        <v>2596.5419999999999</v>
      </c>
      <c r="H2405" s="50">
        <v>2452.8629999999998</v>
      </c>
      <c r="I2405" s="50">
        <v>2243.4769999999999</v>
      </c>
      <c r="J2405" s="50">
        <v>2013.261</v>
      </c>
      <c r="K2405" s="50">
        <v>1857.47</v>
      </c>
      <c r="L2405" s="50">
        <v>1662.972</v>
      </c>
      <c r="M2405" s="50">
        <v>1640.308</v>
      </c>
      <c r="N2405" s="50">
        <v>1413.989</v>
      </c>
      <c r="O2405" s="50">
        <v>1211.2819999999999</v>
      </c>
      <c r="P2405" s="50">
        <v>933.553</v>
      </c>
      <c r="Q2405" s="50">
        <v>672.81899999999996</v>
      </c>
      <c r="R2405" s="50">
        <v>595.48800000000006</v>
      </c>
      <c r="S2405" s="50">
        <v>422.67700000000002</v>
      </c>
      <c r="T2405" s="50">
        <v>324.67</v>
      </c>
      <c r="U2405" s="50">
        <v>212.22900000000001</v>
      </c>
      <c r="V2405" s="50">
        <v>140.98500000000001</v>
      </c>
      <c r="W2405" s="50" t="s">
        <v>311</v>
      </c>
      <c r="X2405" s="50">
        <v>69.41</v>
      </c>
      <c r="Y2405" s="50">
        <v>26.675000000000001</v>
      </c>
      <c r="Z2405" s="50">
        <v>4.4169999999999998</v>
      </c>
      <c r="AA2405" s="50">
        <v>0.48399999999999999</v>
      </c>
      <c r="AB2405" s="50">
        <v>2.5999999999999999E-2</v>
      </c>
      <c r="AC2405" s="50" t="str">
        <f t="shared" si="157"/>
        <v>Malaysia-1995</v>
      </c>
      <c r="AD2405" s="51">
        <f t="shared" si="158"/>
        <v>12423.818999999998</v>
      </c>
      <c r="AE2405" s="15">
        <f t="shared" si="159"/>
        <v>0.64970183483838595</v>
      </c>
      <c r="AF2405">
        <f t="shared" si="160"/>
        <v>3.9504377532529396E-2</v>
      </c>
    </row>
    <row r="2406" spans="1:32" x14ac:dyDescent="0.25">
      <c r="A2406" s="59">
        <v>2389</v>
      </c>
      <c r="B2406" s="60" t="s">
        <v>309</v>
      </c>
      <c r="C2406" s="61" t="s">
        <v>378</v>
      </c>
      <c r="D2406" s="62"/>
      <c r="E2406" s="62">
        <v>462</v>
      </c>
      <c r="F2406" s="62">
        <v>1995</v>
      </c>
      <c r="G2406" s="50">
        <v>39.92</v>
      </c>
      <c r="H2406" s="50">
        <v>41.823999999999998</v>
      </c>
      <c r="I2406" s="50">
        <v>36.363</v>
      </c>
      <c r="J2406" s="50">
        <v>26.37</v>
      </c>
      <c r="K2406" s="50">
        <v>21.558</v>
      </c>
      <c r="L2406" s="50">
        <v>18.25</v>
      </c>
      <c r="M2406" s="50">
        <v>15.503</v>
      </c>
      <c r="N2406" s="50">
        <v>12.146000000000001</v>
      </c>
      <c r="O2406" s="50">
        <v>7.8339999999999996</v>
      </c>
      <c r="P2406" s="50">
        <v>6.1950000000000003</v>
      </c>
      <c r="Q2406" s="50">
        <v>7.2329999999999997</v>
      </c>
      <c r="R2406" s="50">
        <v>7.3860000000000001</v>
      </c>
      <c r="S2406" s="50">
        <v>5.806</v>
      </c>
      <c r="T2406" s="50">
        <v>3.6680000000000001</v>
      </c>
      <c r="U2406" s="50">
        <v>2.298</v>
      </c>
      <c r="V2406" s="50">
        <v>1.165</v>
      </c>
      <c r="W2406" s="50" t="s">
        <v>311</v>
      </c>
      <c r="X2406" s="50">
        <v>0.46100000000000002</v>
      </c>
      <c r="Y2406" s="50">
        <v>9.4E-2</v>
      </c>
      <c r="Z2406" s="50">
        <v>8.0000000000000002E-3</v>
      </c>
      <c r="AA2406" s="50">
        <v>0</v>
      </c>
      <c r="AB2406" s="50">
        <v>0</v>
      </c>
      <c r="AC2406" s="50" t="str">
        <f t="shared" si="157"/>
        <v>Maldives-1995</v>
      </c>
      <c r="AD2406" s="51">
        <f t="shared" si="158"/>
        <v>128.28100000000001</v>
      </c>
      <c r="AE2406" s="15">
        <f t="shared" si="159"/>
        <v>0.98066744100841119</v>
      </c>
      <c r="AF2406">
        <f t="shared" si="160"/>
        <v>3.1227170154390634E-2</v>
      </c>
    </row>
    <row r="2407" spans="1:32" x14ac:dyDescent="0.25">
      <c r="A2407" s="59">
        <v>2390</v>
      </c>
      <c r="B2407" s="60" t="s">
        <v>309</v>
      </c>
      <c r="C2407" s="61" t="s">
        <v>454</v>
      </c>
      <c r="D2407" s="62"/>
      <c r="E2407" s="62">
        <v>470</v>
      </c>
      <c r="F2407" s="62">
        <v>1995</v>
      </c>
      <c r="G2407" s="50">
        <v>26.053000000000001</v>
      </c>
      <c r="H2407" s="50">
        <v>27.821999999999999</v>
      </c>
      <c r="I2407" s="50">
        <v>29.045999999999999</v>
      </c>
      <c r="J2407" s="50">
        <v>29.518999999999998</v>
      </c>
      <c r="K2407" s="50">
        <v>27.03</v>
      </c>
      <c r="L2407" s="50">
        <v>23.824000000000002</v>
      </c>
      <c r="M2407" s="50">
        <v>27.117000000000001</v>
      </c>
      <c r="N2407" s="50">
        <v>29.614999999999998</v>
      </c>
      <c r="O2407" s="50">
        <v>28.329000000000001</v>
      </c>
      <c r="P2407" s="50">
        <v>30.908999999999999</v>
      </c>
      <c r="Q2407" s="50">
        <v>21.738</v>
      </c>
      <c r="R2407" s="50">
        <v>18.774000000000001</v>
      </c>
      <c r="S2407" s="50">
        <v>17.018000000000001</v>
      </c>
      <c r="T2407" s="50">
        <v>14.68</v>
      </c>
      <c r="U2407" s="50">
        <v>12.678000000000001</v>
      </c>
      <c r="V2407" s="50">
        <v>7.9480000000000004</v>
      </c>
      <c r="W2407" s="50" t="s">
        <v>311</v>
      </c>
      <c r="X2407" s="50">
        <v>5.1769999999999996</v>
      </c>
      <c r="Y2407" s="50">
        <v>2.371</v>
      </c>
      <c r="Z2407" s="50">
        <v>0.57799999999999996</v>
      </c>
      <c r="AA2407" s="50">
        <v>7.9000000000000001E-2</v>
      </c>
      <c r="AB2407" s="50">
        <v>0</v>
      </c>
      <c r="AC2407" s="50" t="str">
        <f t="shared" si="157"/>
        <v>Malta-1995</v>
      </c>
      <c r="AD2407" s="51">
        <f t="shared" si="158"/>
        <v>253.87300000000002</v>
      </c>
      <c r="AE2407" s="15">
        <f t="shared" si="159"/>
        <v>0.49801278592051923</v>
      </c>
      <c r="AF2407">
        <f t="shared" si="160"/>
        <v>0.12919173144414689</v>
      </c>
    </row>
    <row r="2408" spans="1:32" x14ac:dyDescent="0.25">
      <c r="A2408" s="59">
        <v>2391</v>
      </c>
      <c r="B2408" s="60" t="s">
        <v>309</v>
      </c>
      <c r="C2408" s="61" t="s">
        <v>379</v>
      </c>
      <c r="D2408" s="62"/>
      <c r="E2408" s="62">
        <v>474</v>
      </c>
      <c r="F2408" s="62">
        <v>1995</v>
      </c>
      <c r="G2408" s="50">
        <v>28.018999999999998</v>
      </c>
      <c r="H2408" s="50">
        <v>29.878</v>
      </c>
      <c r="I2408" s="50">
        <v>30.219000000000001</v>
      </c>
      <c r="J2408" s="50">
        <v>30.896999999999998</v>
      </c>
      <c r="K2408" s="50">
        <v>26.727</v>
      </c>
      <c r="L2408" s="50">
        <v>30.431999999999999</v>
      </c>
      <c r="M2408" s="50">
        <v>30.282</v>
      </c>
      <c r="N2408" s="50">
        <v>28.709</v>
      </c>
      <c r="O2408" s="50">
        <v>24.128</v>
      </c>
      <c r="P2408" s="50">
        <v>20.286000000000001</v>
      </c>
      <c r="Q2408" s="50">
        <v>18.346</v>
      </c>
      <c r="R2408" s="50">
        <v>15.532</v>
      </c>
      <c r="S2408" s="50">
        <v>15.093999999999999</v>
      </c>
      <c r="T2408" s="50">
        <v>12.753</v>
      </c>
      <c r="U2408" s="50">
        <v>10.31</v>
      </c>
      <c r="V2408" s="50">
        <v>7.7990000000000004</v>
      </c>
      <c r="W2408" s="50" t="s">
        <v>311</v>
      </c>
      <c r="X2408" s="50">
        <v>5.4710000000000001</v>
      </c>
      <c r="Y2408" s="50">
        <v>2.649</v>
      </c>
      <c r="Z2408" s="50">
        <v>0.96599999999999997</v>
      </c>
      <c r="AA2408" s="50">
        <v>0.21299999999999999</v>
      </c>
      <c r="AB2408" s="50">
        <v>2.1999999999999999E-2</v>
      </c>
      <c r="AC2408" s="50" t="str">
        <f t="shared" si="157"/>
        <v>Martinique-1995</v>
      </c>
      <c r="AD2408" s="51">
        <f t="shared" si="158"/>
        <v>240.43300000000002</v>
      </c>
      <c r="AE2408" s="15">
        <f t="shared" si="159"/>
        <v>0.53361643368422806</v>
      </c>
      <c r="AF2408">
        <f t="shared" si="160"/>
        <v>0.12230443556364501</v>
      </c>
    </row>
    <row r="2409" spans="1:32" x14ac:dyDescent="0.25">
      <c r="A2409" s="59">
        <v>2392</v>
      </c>
      <c r="B2409" s="60" t="s">
        <v>309</v>
      </c>
      <c r="C2409" s="61" t="s">
        <v>455</v>
      </c>
      <c r="D2409" s="62"/>
      <c r="E2409" s="62">
        <v>478</v>
      </c>
      <c r="F2409" s="62">
        <v>1995</v>
      </c>
      <c r="G2409" s="50">
        <v>395.77</v>
      </c>
      <c r="H2409" s="50">
        <v>340.30799999999999</v>
      </c>
      <c r="I2409" s="50">
        <v>294.90800000000002</v>
      </c>
      <c r="J2409" s="50">
        <v>252.70699999999999</v>
      </c>
      <c r="K2409" s="50">
        <v>212.31700000000001</v>
      </c>
      <c r="L2409" s="50">
        <v>174.83099999999999</v>
      </c>
      <c r="M2409" s="50">
        <v>144.12</v>
      </c>
      <c r="N2409" s="50">
        <v>117.94499999999999</v>
      </c>
      <c r="O2409" s="50">
        <v>92.07</v>
      </c>
      <c r="P2409" s="50">
        <v>73.472999999999999</v>
      </c>
      <c r="Q2409" s="50">
        <v>61.26</v>
      </c>
      <c r="R2409" s="50">
        <v>51.408999999999999</v>
      </c>
      <c r="S2409" s="50">
        <v>42.027999999999999</v>
      </c>
      <c r="T2409" s="50">
        <v>32.286999999999999</v>
      </c>
      <c r="U2409" s="50">
        <v>22.099</v>
      </c>
      <c r="V2409" s="50">
        <v>12.597</v>
      </c>
      <c r="W2409" s="50" t="s">
        <v>311</v>
      </c>
      <c r="X2409" s="50">
        <v>5.3179999999999996</v>
      </c>
      <c r="Y2409" s="50">
        <v>1.415</v>
      </c>
      <c r="Z2409" s="50">
        <v>0.20100000000000001</v>
      </c>
      <c r="AA2409" s="50">
        <v>1.2E-2</v>
      </c>
      <c r="AB2409" s="50">
        <v>0</v>
      </c>
      <c r="AC2409" s="50" t="str">
        <f t="shared" si="157"/>
        <v>Mauritania-1995</v>
      </c>
      <c r="AD2409" s="51">
        <f t="shared" si="158"/>
        <v>1222.1600000000001</v>
      </c>
      <c r="AE2409" s="15">
        <f t="shared" si="159"/>
        <v>0.90406738888525207</v>
      </c>
      <c r="AF2409">
        <f t="shared" si="160"/>
        <v>3.2811455626932294E-2</v>
      </c>
    </row>
    <row r="2410" spans="1:32" x14ac:dyDescent="0.25">
      <c r="A2410" s="59">
        <v>2393</v>
      </c>
      <c r="B2410" s="60" t="s">
        <v>309</v>
      </c>
      <c r="C2410" s="61" t="s">
        <v>380</v>
      </c>
      <c r="D2410" s="62">
        <v>6</v>
      </c>
      <c r="E2410" s="62">
        <v>480</v>
      </c>
      <c r="F2410" s="62">
        <v>1995</v>
      </c>
      <c r="G2410" s="50">
        <v>111.011</v>
      </c>
      <c r="H2410" s="50">
        <v>97.408000000000001</v>
      </c>
      <c r="I2410" s="50">
        <v>101.78400000000001</v>
      </c>
      <c r="J2410" s="50">
        <v>104.928</v>
      </c>
      <c r="K2410" s="50">
        <v>110.006</v>
      </c>
      <c r="L2410" s="50">
        <v>110.82299999999999</v>
      </c>
      <c r="M2410" s="50">
        <v>96.744</v>
      </c>
      <c r="N2410" s="50">
        <v>82.82</v>
      </c>
      <c r="O2410" s="50">
        <v>73.444999999999993</v>
      </c>
      <c r="P2410" s="50">
        <v>63.412999999999997</v>
      </c>
      <c r="Q2410" s="50">
        <v>48.856000000000002</v>
      </c>
      <c r="R2410" s="50">
        <v>38.151000000000003</v>
      </c>
      <c r="S2410" s="50">
        <v>30.577999999999999</v>
      </c>
      <c r="T2410" s="50">
        <v>22.817</v>
      </c>
      <c r="U2410" s="50">
        <v>17.283999999999999</v>
      </c>
      <c r="V2410" s="50">
        <v>10.33</v>
      </c>
      <c r="W2410" s="50" t="s">
        <v>311</v>
      </c>
      <c r="X2410" s="50">
        <v>5.2480000000000002</v>
      </c>
      <c r="Y2410" s="50">
        <v>2.3079999999999998</v>
      </c>
      <c r="Z2410" s="50">
        <v>0.59</v>
      </c>
      <c r="AA2410" s="50">
        <v>0.11700000000000001</v>
      </c>
      <c r="AB2410" s="50">
        <v>1.2E-2</v>
      </c>
      <c r="AC2410" s="50" t="str">
        <f t="shared" si="157"/>
        <v>Mauritius-1995</v>
      </c>
      <c r="AD2410" s="51">
        <f t="shared" si="158"/>
        <v>759.7639999999999</v>
      </c>
      <c r="AE2410" s="15">
        <f t="shared" si="159"/>
        <v>0.48555735728463045</v>
      </c>
      <c r="AF2410">
        <f t="shared" si="160"/>
        <v>5.4867112724037284E-2</v>
      </c>
    </row>
    <row r="2411" spans="1:32" x14ac:dyDescent="0.25">
      <c r="A2411" s="59">
        <v>2394</v>
      </c>
      <c r="B2411" s="60" t="s">
        <v>309</v>
      </c>
      <c r="C2411" s="61" t="s">
        <v>456</v>
      </c>
      <c r="D2411" s="62"/>
      <c r="E2411" s="62">
        <v>175</v>
      </c>
      <c r="F2411" s="62">
        <v>1995</v>
      </c>
      <c r="G2411" s="50">
        <v>20.079999999999998</v>
      </c>
      <c r="H2411" s="50">
        <v>19.565999999999999</v>
      </c>
      <c r="I2411" s="50">
        <v>16.492999999999999</v>
      </c>
      <c r="J2411" s="50">
        <v>13.849</v>
      </c>
      <c r="K2411" s="50">
        <v>11.259</v>
      </c>
      <c r="L2411" s="50">
        <v>9.4689999999999994</v>
      </c>
      <c r="M2411" s="50">
        <v>7.3570000000000002</v>
      </c>
      <c r="N2411" s="50">
        <v>5.774</v>
      </c>
      <c r="O2411" s="50">
        <v>4.7699999999999996</v>
      </c>
      <c r="P2411" s="50">
        <v>3.7480000000000002</v>
      </c>
      <c r="Q2411" s="50">
        <v>3.044</v>
      </c>
      <c r="R2411" s="50">
        <v>2.3069999999999999</v>
      </c>
      <c r="S2411" s="50">
        <v>1.778</v>
      </c>
      <c r="T2411" s="50">
        <v>1.3089999999999999</v>
      </c>
      <c r="U2411" s="50">
        <v>0.98399999999999999</v>
      </c>
      <c r="V2411" s="50">
        <v>0.63200000000000001</v>
      </c>
      <c r="W2411" s="50" t="s">
        <v>311</v>
      </c>
      <c r="X2411" s="50">
        <v>0.46899999999999997</v>
      </c>
      <c r="Y2411" s="50">
        <v>0.20399999999999999</v>
      </c>
      <c r="Z2411" s="50">
        <v>7.1999999999999995E-2</v>
      </c>
      <c r="AA2411" s="50">
        <v>1.4999999999999999E-2</v>
      </c>
      <c r="AB2411" s="50">
        <v>2E-3</v>
      </c>
      <c r="AC2411" s="50" t="str">
        <f t="shared" si="157"/>
        <v>Mayotte-1995</v>
      </c>
      <c r="AD2411" s="51">
        <f t="shared" si="158"/>
        <v>63.35499999999999</v>
      </c>
      <c r="AE2411" s="15">
        <f t="shared" si="159"/>
        <v>0.94429800331465563</v>
      </c>
      <c r="AF2411">
        <f t="shared" si="160"/>
        <v>3.0855105695683466E-2</v>
      </c>
    </row>
    <row r="2412" spans="1:32" x14ac:dyDescent="0.25">
      <c r="A2412" s="59">
        <v>2395</v>
      </c>
      <c r="B2412" s="60" t="s">
        <v>309</v>
      </c>
      <c r="C2412" s="61" t="s">
        <v>457</v>
      </c>
      <c r="D2412" s="62"/>
      <c r="E2412" s="62">
        <v>484</v>
      </c>
      <c r="F2412" s="62">
        <v>1995</v>
      </c>
      <c r="G2412" s="50">
        <v>11838.199000000001</v>
      </c>
      <c r="H2412" s="50">
        <v>11376.032999999999</v>
      </c>
      <c r="I2412" s="50">
        <v>10841.105</v>
      </c>
      <c r="J2412" s="50">
        <v>10614.151</v>
      </c>
      <c r="K2412" s="50">
        <v>10140.116</v>
      </c>
      <c r="L2412" s="50">
        <v>7901.3310000000001</v>
      </c>
      <c r="M2412" s="50">
        <v>6426.0659999999998</v>
      </c>
      <c r="N2412" s="50">
        <v>5433.1639999999998</v>
      </c>
      <c r="O2412" s="50">
        <v>4588.0010000000002</v>
      </c>
      <c r="P2412" s="50">
        <v>3399.2130000000002</v>
      </c>
      <c r="Q2412" s="50">
        <v>2868.8440000000001</v>
      </c>
      <c r="R2412" s="50">
        <v>2274.7979999999998</v>
      </c>
      <c r="S2412" s="50">
        <v>1979.97</v>
      </c>
      <c r="T2412" s="50">
        <v>1605.9929999999999</v>
      </c>
      <c r="U2412" s="50">
        <v>1189.886</v>
      </c>
      <c r="V2412" s="50">
        <v>733.95399999999995</v>
      </c>
      <c r="W2412" s="50" t="s">
        <v>311</v>
      </c>
      <c r="X2412" s="50">
        <v>483.41500000000002</v>
      </c>
      <c r="Y2412" s="50">
        <v>232.17099999999999</v>
      </c>
      <c r="Z2412" s="50">
        <v>91.228999999999999</v>
      </c>
      <c r="AA2412" s="50">
        <v>23.510999999999999</v>
      </c>
      <c r="AB2412" s="50">
        <v>4.4290000000000003</v>
      </c>
      <c r="AC2412" s="50" t="str">
        <f t="shared" si="157"/>
        <v>Mexico-1995</v>
      </c>
      <c r="AD2412" s="51">
        <f t="shared" si="158"/>
        <v>55625.654000000002</v>
      </c>
      <c r="AE2412" s="15">
        <f t="shared" si="159"/>
        <v>0.69068716028039856</v>
      </c>
      <c r="AF2412">
        <f t="shared" si="160"/>
        <v>4.866792785552515E-2</v>
      </c>
    </row>
    <row r="2413" spans="1:32" x14ac:dyDescent="0.25">
      <c r="A2413" s="59">
        <v>2396</v>
      </c>
      <c r="B2413" s="60" t="s">
        <v>309</v>
      </c>
      <c r="C2413" s="61" t="s">
        <v>381</v>
      </c>
      <c r="D2413" s="62"/>
      <c r="E2413" s="62">
        <v>583</v>
      </c>
      <c r="F2413" s="62">
        <v>1995</v>
      </c>
      <c r="G2413" s="50">
        <v>16.231000000000002</v>
      </c>
      <c r="H2413" s="50">
        <v>15.523999999999999</v>
      </c>
      <c r="I2413" s="50">
        <v>15.076000000000001</v>
      </c>
      <c r="J2413" s="50">
        <v>12.571</v>
      </c>
      <c r="K2413" s="50">
        <v>8.8659999999999997</v>
      </c>
      <c r="L2413" s="50">
        <v>6.7270000000000003</v>
      </c>
      <c r="M2413" s="50">
        <v>6.9619999999999997</v>
      </c>
      <c r="N2413" s="50">
        <v>6.3049999999999997</v>
      </c>
      <c r="O2413" s="50">
        <v>5.2439999999999998</v>
      </c>
      <c r="P2413" s="50">
        <v>3.7090000000000001</v>
      </c>
      <c r="Q2413" s="50">
        <v>2.3980000000000001</v>
      </c>
      <c r="R2413" s="50">
        <v>1.867</v>
      </c>
      <c r="S2413" s="50">
        <v>2.2799999999999998</v>
      </c>
      <c r="T2413" s="50">
        <v>1.331</v>
      </c>
      <c r="U2413" s="50">
        <v>1.21</v>
      </c>
      <c r="V2413" s="50">
        <v>0.8</v>
      </c>
      <c r="W2413" s="50" t="s">
        <v>311</v>
      </c>
      <c r="X2413" s="50">
        <v>0.308</v>
      </c>
      <c r="Y2413" s="50">
        <v>0.11799999999999999</v>
      </c>
      <c r="Z2413" s="50">
        <v>2.5000000000000001E-2</v>
      </c>
      <c r="AA2413" s="50">
        <v>4.0000000000000001E-3</v>
      </c>
      <c r="AB2413" s="50">
        <v>0</v>
      </c>
      <c r="AC2413" s="50" t="str">
        <f t="shared" si="157"/>
        <v>Micronesia (Fed. States of)-1995</v>
      </c>
      <c r="AD2413" s="51">
        <f t="shared" si="158"/>
        <v>56.929000000000002</v>
      </c>
      <c r="AE2413" s="15">
        <f t="shared" si="159"/>
        <v>0.88930070789931315</v>
      </c>
      <c r="AF2413">
        <f t="shared" si="160"/>
        <v>3.6584425597532763E-2</v>
      </c>
    </row>
    <row r="2414" spans="1:32" x14ac:dyDescent="0.25">
      <c r="A2414" s="59">
        <v>2397</v>
      </c>
      <c r="B2414" s="60" t="s">
        <v>309</v>
      </c>
      <c r="C2414" s="61" t="s">
        <v>458</v>
      </c>
      <c r="D2414" s="62"/>
      <c r="E2414" s="62">
        <v>499</v>
      </c>
      <c r="F2414" s="62">
        <v>1995</v>
      </c>
      <c r="G2414" s="50">
        <v>46.26</v>
      </c>
      <c r="H2414" s="50">
        <v>48.444000000000003</v>
      </c>
      <c r="I2414" s="50">
        <v>50.625999999999998</v>
      </c>
      <c r="J2414" s="50">
        <v>48.158000000000001</v>
      </c>
      <c r="K2414" s="50">
        <v>49.149000000000001</v>
      </c>
      <c r="L2414" s="50">
        <v>46.182000000000002</v>
      </c>
      <c r="M2414" s="50">
        <v>48.933999999999997</v>
      </c>
      <c r="N2414" s="50">
        <v>47.2</v>
      </c>
      <c r="O2414" s="50">
        <v>46.298999999999999</v>
      </c>
      <c r="P2414" s="50">
        <v>35.067</v>
      </c>
      <c r="Q2414" s="50">
        <v>28.963999999999999</v>
      </c>
      <c r="R2414" s="50">
        <v>33.219000000000001</v>
      </c>
      <c r="S2414" s="50">
        <v>31.132999999999999</v>
      </c>
      <c r="T2414" s="50">
        <v>24.077999999999999</v>
      </c>
      <c r="U2414" s="50">
        <v>14.945</v>
      </c>
      <c r="V2414" s="50">
        <v>8.5009999999999994</v>
      </c>
      <c r="W2414" s="50" t="s">
        <v>311</v>
      </c>
      <c r="X2414" s="50">
        <v>7.3719999999999999</v>
      </c>
      <c r="Y2414" s="50">
        <v>4.2009999999999996</v>
      </c>
      <c r="Z2414" s="50">
        <v>1.3979999999999999</v>
      </c>
      <c r="AA2414" s="50">
        <v>0.25800000000000001</v>
      </c>
      <c r="AB2414" s="50">
        <v>2.5999999999999999E-2</v>
      </c>
      <c r="AC2414" s="50" t="str">
        <f t="shared" si="157"/>
        <v>Montenegro-1995</v>
      </c>
      <c r="AD2414" s="51">
        <f t="shared" si="158"/>
        <v>414.30499999999995</v>
      </c>
      <c r="AE2414" s="15">
        <f t="shared" si="159"/>
        <v>0.49748132414525537</v>
      </c>
      <c r="AF2414">
        <f t="shared" si="160"/>
        <v>0.10860471557354345</v>
      </c>
    </row>
    <row r="2415" spans="1:32" x14ac:dyDescent="0.25">
      <c r="A2415" s="59">
        <v>2398</v>
      </c>
      <c r="B2415" s="60" t="s">
        <v>309</v>
      </c>
      <c r="C2415" s="61" t="s">
        <v>459</v>
      </c>
      <c r="D2415" s="62"/>
      <c r="E2415" s="62">
        <v>504</v>
      </c>
      <c r="F2415" s="62">
        <v>1995</v>
      </c>
      <c r="G2415" s="50">
        <v>3333.1019999999999</v>
      </c>
      <c r="H2415" s="50">
        <v>3340.143</v>
      </c>
      <c r="I2415" s="50">
        <v>3374.857</v>
      </c>
      <c r="J2415" s="50">
        <v>2948.4630000000002</v>
      </c>
      <c r="K2415" s="50">
        <v>2512.4490000000001</v>
      </c>
      <c r="L2415" s="50">
        <v>2233.279</v>
      </c>
      <c r="M2415" s="50">
        <v>2027.3440000000001</v>
      </c>
      <c r="N2415" s="50">
        <v>1721.559</v>
      </c>
      <c r="O2415" s="50">
        <v>1314.694</v>
      </c>
      <c r="P2415" s="50">
        <v>805.029</v>
      </c>
      <c r="Q2415" s="50">
        <v>756.08799999999997</v>
      </c>
      <c r="R2415" s="50">
        <v>752.45299999999997</v>
      </c>
      <c r="S2415" s="50">
        <v>685.58900000000006</v>
      </c>
      <c r="T2415" s="50">
        <v>584.45600000000002</v>
      </c>
      <c r="U2415" s="50">
        <v>377.80799999999999</v>
      </c>
      <c r="V2415" s="50">
        <v>189.01499999999999</v>
      </c>
      <c r="W2415" s="50" t="s">
        <v>311</v>
      </c>
      <c r="X2415" s="50">
        <v>81.305000000000007</v>
      </c>
      <c r="Y2415" s="50">
        <v>30.227</v>
      </c>
      <c r="Z2415" s="50">
        <v>6.6870000000000003</v>
      </c>
      <c r="AA2415" s="50">
        <v>0.65500000000000003</v>
      </c>
      <c r="AB2415" s="50">
        <v>0.03</v>
      </c>
      <c r="AC2415" s="50" t="str">
        <f t="shared" si="157"/>
        <v>Morocco-1995</v>
      </c>
      <c r="AD2415" s="51">
        <f t="shared" si="158"/>
        <v>15756.946999999998</v>
      </c>
      <c r="AE2415" s="15">
        <f t="shared" si="159"/>
        <v>0.71830444057468756</v>
      </c>
      <c r="AF2415">
        <f t="shared" si="160"/>
        <v>4.9222266541714375E-2</v>
      </c>
    </row>
    <row r="2416" spans="1:32" x14ac:dyDescent="0.25">
      <c r="A2416" s="59">
        <v>2399</v>
      </c>
      <c r="B2416" s="60" t="s">
        <v>309</v>
      </c>
      <c r="C2416" s="61" t="s">
        <v>460</v>
      </c>
      <c r="D2416" s="62"/>
      <c r="E2416" s="62">
        <v>508</v>
      </c>
      <c r="F2416" s="62">
        <v>1995</v>
      </c>
      <c r="G2416" s="50">
        <v>2840.3040000000001</v>
      </c>
      <c r="H2416" s="50">
        <v>2260.9110000000001</v>
      </c>
      <c r="I2416" s="50">
        <v>1959.412</v>
      </c>
      <c r="J2416" s="50">
        <v>1663.646</v>
      </c>
      <c r="K2416" s="50">
        <v>1391.492</v>
      </c>
      <c r="L2416" s="50">
        <v>1121.136</v>
      </c>
      <c r="M2416" s="50">
        <v>940.75199999999995</v>
      </c>
      <c r="N2416" s="50">
        <v>793.53099999999995</v>
      </c>
      <c r="O2416" s="50">
        <v>668.69</v>
      </c>
      <c r="P2416" s="50">
        <v>539.33799999999997</v>
      </c>
      <c r="Q2416" s="50">
        <v>451.79</v>
      </c>
      <c r="R2416" s="50">
        <v>366.26400000000001</v>
      </c>
      <c r="S2416" s="50">
        <v>289.41399999999999</v>
      </c>
      <c r="T2416" s="50">
        <v>211.75899999999999</v>
      </c>
      <c r="U2416" s="50">
        <v>138.76300000000001</v>
      </c>
      <c r="V2416" s="50">
        <v>77.346999999999994</v>
      </c>
      <c r="W2416" s="50" t="s">
        <v>311</v>
      </c>
      <c r="X2416" s="50">
        <v>33.024999999999999</v>
      </c>
      <c r="Y2416" s="50">
        <v>9.5530000000000008</v>
      </c>
      <c r="Z2416" s="50">
        <v>1.7929999999999999</v>
      </c>
      <c r="AA2416" s="50">
        <v>0.2</v>
      </c>
      <c r="AB2416" s="50">
        <v>1.2E-2</v>
      </c>
      <c r="AC2416" s="50" t="str">
        <f t="shared" si="157"/>
        <v>Mozambique-1995</v>
      </c>
      <c r="AD2416" s="51">
        <f t="shared" si="158"/>
        <v>8226.0529999999999</v>
      </c>
      <c r="AE2416" s="15">
        <f t="shared" si="159"/>
        <v>0.91575862688946918</v>
      </c>
      <c r="AF2416">
        <f t="shared" si="160"/>
        <v>3.0906122192653988E-2</v>
      </c>
    </row>
    <row r="2417" spans="1:32" x14ac:dyDescent="0.25">
      <c r="A2417" s="59">
        <v>2400</v>
      </c>
      <c r="B2417" s="60" t="s">
        <v>309</v>
      </c>
      <c r="C2417" s="61" t="s">
        <v>461</v>
      </c>
      <c r="D2417" s="62"/>
      <c r="E2417" s="62">
        <v>104</v>
      </c>
      <c r="F2417" s="62">
        <v>1995</v>
      </c>
      <c r="G2417" s="50">
        <v>4896.4170000000004</v>
      </c>
      <c r="H2417" s="50">
        <v>5020.0320000000002</v>
      </c>
      <c r="I2417" s="50">
        <v>5188.2219999999998</v>
      </c>
      <c r="J2417" s="50">
        <v>4732.3779999999997</v>
      </c>
      <c r="K2417" s="50">
        <v>4197.8959999999997</v>
      </c>
      <c r="L2417" s="50">
        <v>3686.9670000000001</v>
      </c>
      <c r="M2417" s="50">
        <v>3167.1370000000002</v>
      </c>
      <c r="N2417" s="50">
        <v>2795.5709999999999</v>
      </c>
      <c r="O2417" s="50">
        <v>2420.7809999999999</v>
      </c>
      <c r="P2417" s="50">
        <v>1669.5260000000001</v>
      </c>
      <c r="Q2417" s="50">
        <v>1289.319</v>
      </c>
      <c r="R2417" s="50">
        <v>1122.146</v>
      </c>
      <c r="S2417" s="50">
        <v>1035.2</v>
      </c>
      <c r="T2417" s="50">
        <v>848.471</v>
      </c>
      <c r="U2417" s="50">
        <v>583.10699999999997</v>
      </c>
      <c r="V2417" s="50">
        <v>356.887</v>
      </c>
      <c r="W2417" s="50" t="s">
        <v>311</v>
      </c>
      <c r="X2417" s="50">
        <v>160.37100000000001</v>
      </c>
      <c r="Y2417" s="50">
        <v>54.322000000000003</v>
      </c>
      <c r="Z2417" s="50">
        <v>11.614000000000001</v>
      </c>
      <c r="AA2417" s="50">
        <v>1.3380000000000001</v>
      </c>
      <c r="AB2417" s="50">
        <v>0.09</v>
      </c>
      <c r="AC2417" s="50" t="str">
        <f t="shared" si="157"/>
        <v>Myanmar-1995</v>
      </c>
      <c r="AD2417" s="51">
        <f t="shared" si="158"/>
        <v>26116.921000000002</v>
      </c>
      <c r="AE2417" s="15">
        <f t="shared" si="159"/>
        <v>0.65554706850780753</v>
      </c>
      <c r="AF2417">
        <f t="shared" si="160"/>
        <v>4.8911259904760591E-2</v>
      </c>
    </row>
    <row r="2418" spans="1:32" x14ac:dyDescent="0.25">
      <c r="A2418" s="59">
        <v>2401</v>
      </c>
      <c r="B2418" s="60" t="s">
        <v>309</v>
      </c>
      <c r="C2418" s="61" t="s">
        <v>462</v>
      </c>
      <c r="D2418" s="62"/>
      <c r="E2418" s="62">
        <v>516</v>
      </c>
      <c r="F2418" s="62">
        <v>1995</v>
      </c>
      <c r="G2418" s="50">
        <v>264.46899999999999</v>
      </c>
      <c r="H2418" s="50">
        <v>231.083</v>
      </c>
      <c r="I2418" s="50">
        <v>200.459</v>
      </c>
      <c r="J2418" s="50">
        <v>182.91800000000001</v>
      </c>
      <c r="K2418" s="50">
        <v>160.87899999999999</v>
      </c>
      <c r="L2418" s="50">
        <v>135.24799999999999</v>
      </c>
      <c r="M2418" s="50">
        <v>111.496</v>
      </c>
      <c r="N2418" s="50">
        <v>86.707999999999998</v>
      </c>
      <c r="O2418" s="50">
        <v>67.682000000000002</v>
      </c>
      <c r="P2418" s="50">
        <v>53.173000000000002</v>
      </c>
      <c r="Q2418" s="50">
        <v>43.008000000000003</v>
      </c>
      <c r="R2418" s="50">
        <v>34.136000000000003</v>
      </c>
      <c r="S2418" s="50">
        <v>28.309000000000001</v>
      </c>
      <c r="T2418" s="50">
        <v>23.375</v>
      </c>
      <c r="U2418" s="50">
        <v>16.081</v>
      </c>
      <c r="V2418" s="50">
        <v>9.7409999999999997</v>
      </c>
      <c r="W2418" s="50" t="s">
        <v>311</v>
      </c>
      <c r="X2418" s="50">
        <v>4.6280000000000001</v>
      </c>
      <c r="Y2418" s="50">
        <v>1.5669999999999999</v>
      </c>
      <c r="Z2418" s="50">
        <v>0.35499999999999998</v>
      </c>
      <c r="AA2418" s="50">
        <v>4.2000000000000003E-2</v>
      </c>
      <c r="AB2418" s="50">
        <v>2E-3</v>
      </c>
      <c r="AC2418" s="50" t="str">
        <f t="shared" si="157"/>
        <v>Namibia-1995</v>
      </c>
      <c r="AD2418" s="51">
        <f t="shared" si="158"/>
        <v>903.55700000000002</v>
      </c>
      <c r="AE2418" s="15">
        <f t="shared" si="159"/>
        <v>0.83204712043623152</v>
      </c>
      <c r="AF2418">
        <f t="shared" si="160"/>
        <v>3.4878792273913953E-2</v>
      </c>
    </row>
    <row r="2419" spans="1:32" x14ac:dyDescent="0.25">
      <c r="A2419" s="59">
        <v>2402</v>
      </c>
      <c r="B2419" s="60" t="s">
        <v>309</v>
      </c>
      <c r="C2419" s="61" t="s">
        <v>463</v>
      </c>
      <c r="D2419" s="62"/>
      <c r="E2419" s="62">
        <v>528</v>
      </c>
      <c r="F2419" s="62">
        <v>1995</v>
      </c>
      <c r="G2419" s="50">
        <v>983.16899999999998</v>
      </c>
      <c r="H2419" s="50">
        <v>953.93200000000002</v>
      </c>
      <c r="I2419" s="50">
        <v>904.84699999999998</v>
      </c>
      <c r="J2419" s="50">
        <v>921.60799999999995</v>
      </c>
      <c r="K2419" s="50">
        <v>1108.6500000000001</v>
      </c>
      <c r="L2419" s="50">
        <v>1297.42</v>
      </c>
      <c r="M2419" s="50">
        <v>1317.3040000000001</v>
      </c>
      <c r="N2419" s="50">
        <v>1224.6410000000001</v>
      </c>
      <c r="O2419" s="50">
        <v>1155.011</v>
      </c>
      <c r="P2419" s="50">
        <v>1184.4670000000001</v>
      </c>
      <c r="Q2419" s="50">
        <v>902.44299999999998</v>
      </c>
      <c r="R2419" s="50">
        <v>774.42</v>
      </c>
      <c r="S2419" s="50">
        <v>709.23900000000003</v>
      </c>
      <c r="T2419" s="50">
        <v>618.971</v>
      </c>
      <c r="U2419" s="50">
        <v>551.40499999999997</v>
      </c>
      <c r="V2419" s="50">
        <v>387.85700000000003</v>
      </c>
      <c r="W2419" s="50" t="s">
        <v>311</v>
      </c>
      <c r="X2419" s="50">
        <v>270.7</v>
      </c>
      <c r="Y2419" s="50">
        <v>142.136</v>
      </c>
      <c r="Z2419" s="50">
        <v>49.026000000000003</v>
      </c>
      <c r="AA2419" s="50">
        <v>9.657</v>
      </c>
      <c r="AB2419" s="50">
        <v>0.94799999999999995</v>
      </c>
      <c r="AC2419" s="50" t="str">
        <f t="shared" si="157"/>
        <v>Netherlands-1995</v>
      </c>
      <c r="AD2419" s="51">
        <f t="shared" si="158"/>
        <v>10595.203</v>
      </c>
      <c r="AE2419" s="15">
        <f t="shared" si="159"/>
        <v>0.45989189636102312</v>
      </c>
      <c r="AF2419">
        <f t="shared" si="160"/>
        <v>0.15112578551807598</v>
      </c>
    </row>
    <row r="2420" spans="1:32" x14ac:dyDescent="0.25">
      <c r="A2420" s="59">
        <v>2403</v>
      </c>
      <c r="B2420" s="60" t="s">
        <v>309</v>
      </c>
      <c r="C2420" s="61" t="s">
        <v>382</v>
      </c>
      <c r="D2420" s="62"/>
      <c r="E2420" s="62">
        <v>540</v>
      </c>
      <c r="F2420" s="62">
        <v>1995</v>
      </c>
      <c r="G2420" s="50">
        <v>20.62</v>
      </c>
      <c r="H2420" s="50">
        <v>18.427</v>
      </c>
      <c r="I2420" s="50">
        <v>17.995999999999999</v>
      </c>
      <c r="J2420" s="50">
        <v>17.962</v>
      </c>
      <c r="K2420" s="50">
        <v>19.765999999999998</v>
      </c>
      <c r="L2420" s="50">
        <v>16.195</v>
      </c>
      <c r="M2420" s="50">
        <v>14.648999999999999</v>
      </c>
      <c r="N2420" s="50">
        <v>12.978</v>
      </c>
      <c r="O2420" s="50">
        <v>11.115</v>
      </c>
      <c r="P2420" s="50">
        <v>9.8040000000000003</v>
      </c>
      <c r="Q2420" s="50">
        <v>8.9870000000000001</v>
      </c>
      <c r="R2420" s="50">
        <v>6.9889999999999999</v>
      </c>
      <c r="S2420" s="50">
        <v>5.4269999999999996</v>
      </c>
      <c r="T2420" s="50">
        <v>3.847</v>
      </c>
      <c r="U2420" s="50">
        <v>2.7040000000000002</v>
      </c>
      <c r="V2420" s="50">
        <v>1.6910000000000001</v>
      </c>
      <c r="W2420" s="50" t="s">
        <v>311</v>
      </c>
      <c r="X2420" s="50">
        <v>1.044</v>
      </c>
      <c r="Y2420" s="50">
        <v>0.44700000000000001</v>
      </c>
      <c r="Z2420" s="50">
        <v>7.5999999999999998E-2</v>
      </c>
      <c r="AA2420" s="50">
        <v>8.0000000000000002E-3</v>
      </c>
      <c r="AB2420" s="50">
        <v>0</v>
      </c>
      <c r="AC2420" s="50" t="str">
        <f t="shared" si="157"/>
        <v>New Caledonia-1995</v>
      </c>
      <c r="AD2420" s="51">
        <f t="shared" si="158"/>
        <v>123.87199999999999</v>
      </c>
      <c r="AE2420" s="15">
        <f t="shared" si="159"/>
        <v>0.53975071041074651</v>
      </c>
      <c r="AF2420">
        <f t="shared" si="160"/>
        <v>5.4263051709366281E-2</v>
      </c>
    </row>
    <row r="2421" spans="1:32" x14ac:dyDescent="0.25">
      <c r="A2421" s="59">
        <v>2404</v>
      </c>
      <c r="B2421" s="60" t="s">
        <v>309</v>
      </c>
      <c r="C2421" s="61" t="s">
        <v>464</v>
      </c>
      <c r="D2421" s="62"/>
      <c r="E2421" s="62">
        <v>554</v>
      </c>
      <c r="F2421" s="62">
        <v>1995</v>
      </c>
      <c r="G2421" s="50">
        <v>296.084</v>
      </c>
      <c r="H2421" s="50">
        <v>286.06200000000001</v>
      </c>
      <c r="I2421" s="50">
        <v>263.28199999999998</v>
      </c>
      <c r="J2421" s="50">
        <v>271.45</v>
      </c>
      <c r="K2421" s="50">
        <v>284.89999999999998</v>
      </c>
      <c r="L2421" s="50">
        <v>280.13900000000001</v>
      </c>
      <c r="M2421" s="50">
        <v>300.17099999999999</v>
      </c>
      <c r="N2421" s="50">
        <v>285.00900000000001</v>
      </c>
      <c r="O2421" s="50">
        <v>257.34300000000002</v>
      </c>
      <c r="P2421" s="50">
        <v>240.92099999999999</v>
      </c>
      <c r="Q2421" s="50">
        <v>187.48500000000001</v>
      </c>
      <c r="R2421" s="50">
        <v>158.846</v>
      </c>
      <c r="S2421" s="50">
        <v>138.511</v>
      </c>
      <c r="T2421" s="50">
        <v>134.59100000000001</v>
      </c>
      <c r="U2421" s="50">
        <v>116.274</v>
      </c>
      <c r="V2421" s="50">
        <v>80.433000000000007</v>
      </c>
      <c r="W2421" s="50" t="s">
        <v>311</v>
      </c>
      <c r="X2421" s="50">
        <v>55.44</v>
      </c>
      <c r="Y2421" s="50">
        <v>27.018000000000001</v>
      </c>
      <c r="Z2421" s="50">
        <v>8.8010000000000002</v>
      </c>
      <c r="AA2421" s="50">
        <v>1.9510000000000001</v>
      </c>
      <c r="AB2421" s="50">
        <v>0.22500000000000001</v>
      </c>
      <c r="AC2421" s="50" t="str">
        <f t="shared" si="157"/>
        <v>New Zealand-1995</v>
      </c>
      <c r="AD2421" s="51">
        <f t="shared" si="158"/>
        <v>2404.7750000000001</v>
      </c>
      <c r="AE2421" s="15">
        <f t="shared" si="159"/>
        <v>0.52818288613279818</v>
      </c>
      <c r="AF2421">
        <f t="shared" si="160"/>
        <v>0.13067891451703173</v>
      </c>
    </row>
    <row r="2422" spans="1:32" x14ac:dyDescent="0.25">
      <c r="A2422" s="59">
        <v>2405</v>
      </c>
      <c r="B2422" s="60" t="s">
        <v>309</v>
      </c>
      <c r="C2422" s="61" t="s">
        <v>465</v>
      </c>
      <c r="D2422" s="62"/>
      <c r="E2422" s="62">
        <v>558</v>
      </c>
      <c r="F2422" s="62">
        <v>1995</v>
      </c>
      <c r="G2422" s="50">
        <v>688.54100000000005</v>
      </c>
      <c r="H2422" s="50">
        <v>675.65800000000002</v>
      </c>
      <c r="I2422" s="50">
        <v>626.45899999999995</v>
      </c>
      <c r="J2422" s="50">
        <v>530.08699999999999</v>
      </c>
      <c r="K2422" s="50">
        <v>432.084</v>
      </c>
      <c r="L2422" s="50">
        <v>341.62900000000002</v>
      </c>
      <c r="M2422" s="50">
        <v>285.04899999999998</v>
      </c>
      <c r="N2422" s="50">
        <v>254.81899999999999</v>
      </c>
      <c r="O2422" s="50">
        <v>200.548</v>
      </c>
      <c r="P2422" s="50">
        <v>123.714</v>
      </c>
      <c r="Q2422" s="50">
        <v>115.288</v>
      </c>
      <c r="R2422" s="50">
        <v>96.79</v>
      </c>
      <c r="S2422" s="50">
        <v>79.977999999999994</v>
      </c>
      <c r="T2422" s="50">
        <v>64.034000000000006</v>
      </c>
      <c r="U2422" s="50">
        <v>46.82</v>
      </c>
      <c r="V2422" s="50">
        <v>28.704999999999998</v>
      </c>
      <c r="W2422" s="50" t="s">
        <v>311</v>
      </c>
      <c r="X2422" s="50">
        <v>14.691000000000001</v>
      </c>
      <c r="Y2422" s="50">
        <v>5.5129999999999999</v>
      </c>
      <c r="Z2422" s="50">
        <v>1.5029999999999999</v>
      </c>
      <c r="AA2422" s="50">
        <v>0.27700000000000002</v>
      </c>
      <c r="AB2422" s="50">
        <v>4.1000000000000002E-2</v>
      </c>
      <c r="AC2422" s="50" t="str">
        <f t="shared" si="157"/>
        <v>Nicaragua-1995</v>
      </c>
      <c r="AD2422" s="51">
        <f t="shared" si="158"/>
        <v>2459.9860000000003</v>
      </c>
      <c r="AE2422" s="15">
        <f t="shared" si="159"/>
        <v>0.87490010105748561</v>
      </c>
      <c r="AF2422">
        <f t="shared" si="160"/>
        <v>3.630575709942202E-2</v>
      </c>
    </row>
    <row r="2423" spans="1:32" x14ac:dyDescent="0.25">
      <c r="A2423" s="59">
        <v>2406</v>
      </c>
      <c r="B2423" s="60" t="s">
        <v>309</v>
      </c>
      <c r="C2423" s="61" t="s">
        <v>466</v>
      </c>
      <c r="D2423" s="62"/>
      <c r="E2423" s="62">
        <v>566</v>
      </c>
      <c r="F2423" s="62">
        <v>1995</v>
      </c>
      <c r="G2423" s="50">
        <v>18592.251</v>
      </c>
      <c r="H2423" s="50">
        <v>15521.799000000001</v>
      </c>
      <c r="I2423" s="50">
        <v>13669.125</v>
      </c>
      <c r="J2423" s="50">
        <v>11680.207</v>
      </c>
      <c r="K2423" s="50">
        <v>9537.7530000000006</v>
      </c>
      <c r="L2423" s="50">
        <v>7681.7640000000001</v>
      </c>
      <c r="M2423" s="50">
        <v>6446.4049999999997</v>
      </c>
      <c r="N2423" s="50">
        <v>5408.8639999999996</v>
      </c>
      <c r="O2423" s="50">
        <v>4499.0190000000002</v>
      </c>
      <c r="P2423" s="50">
        <v>3901.8620000000001</v>
      </c>
      <c r="Q2423" s="50">
        <v>3297.2739999999999</v>
      </c>
      <c r="R2423" s="50">
        <v>2643.5129999999999</v>
      </c>
      <c r="S2423" s="50">
        <v>2029.251</v>
      </c>
      <c r="T2423" s="50">
        <v>1469.873</v>
      </c>
      <c r="U2423" s="50">
        <v>939.98800000000006</v>
      </c>
      <c r="V2423" s="50">
        <v>479.12299999999999</v>
      </c>
      <c r="W2423" s="50" t="s">
        <v>311</v>
      </c>
      <c r="X2423" s="50">
        <v>170.58600000000001</v>
      </c>
      <c r="Y2423" s="50">
        <v>38.006999999999998</v>
      </c>
      <c r="Z2423" s="50">
        <v>4.4790000000000001</v>
      </c>
      <c r="AA2423" s="50">
        <v>0.313</v>
      </c>
      <c r="AB2423" s="50">
        <v>8.9999999999999993E-3</v>
      </c>
      <c r="AC2423" s="50" t="str">
        <f t="shared" si="157"/>
        <v>Nigeria-1995</v>
      </c>
      <c r="AD2423" s="51">
        <f t="shared" si="158"/>
        <v>57125.911999999997</v>
      </c>
      <c r="AE2423" s="15">
        <f t="shared" si="159"/>
        <v>0.89076132386297835</v>
      </c>
      <c r="AF2423">
        <f t="shared" si="160"/>
        <v>2.9572061760484096E-2</v>
      </c>
    </row>
    <row r="2424" spans="1:32" x14ac:dyDescent="0.25">
      <c r="A2424" s="59">
        <v>2407</v>
      </c>
      <c r="B2424" s="60" t="s">
        <v>309</v>
      </c>
      <c r="C2424" s="61" t="s">
        <v>467</v>
      </c>
      <c r="D2424" s="62">
        <v>16</v>
      </c>
      <c r="E2424" s="62">
        <v>578</v>
      </c>
      <c r="F2424" s="62">
        <v>1995</v>
      </c>
      <c r="G2424" s="50">
        <v>303.83100000000002</v>
      </c>
      <c r="H2424" s="50">
        <v>284.851</v>
      </c>
      <c r="I2424" s="50">
        <v>261.096</v>
      </c>
      <c r="J2424" s="50">
        <v>269.44299999999998</v>
      </c>
      <c r="K2424" s="50">
        <v>320.40699999999998</v>
      </c>
      <c r="L2424" s="50">
        <v>344.51100000000002</v>
      </c>
      <c r="M2424" s="50">
        <v>327.44400000000002</v>
      </c>
      <c r="N2424" s="50">
        <v>319.00099999999998</v>
      </c>
      <c r="O2424" s="50">
        <v>306.49400000000003</v>
      </c>
      <c r="P2424" s="50">
        <v>312.91300000000001</v>
      </c>
      <c r="Q2424" s="50">
        <v>246.10400000000001</v>
      </c>
      <c r="R2424" s="50">
        <v>192.95</v>
      </c>
      <c r="S2424" s="50">
        <v>178.81700000000001</v>
      </c>
      <c r="T2424" s="50">
        <v>184.292</v>
      </c>
      <c r="U2424" s="50">
        <v>188.62799999999999</v>
      </c>
      <c r="V2424" s="50">
        <v>150.501</v>
      </c>
      <c r="W2424" s="50" t="s">
        <v>311</v>
      </c>
      <c r="X2424" s="50">
        <v>101.18899999999999</v>
      </c>
      <c r="Y2424" s="50">
        <v>52.673000000000002</v>
      </c>
      <c r="Z2424" s="50">
        <v>18.010999999999999</v>
      </c>
      <c r="AA2424" s="50">
        <v>3.5019999999999998</v>
      </c>
      <c r="AB2424" s="50">
        <v>0.33700000000000002</v>
      </c>
      <c r="AC2424" s="50" t="str">
        <f t="shared" si="157"/>
        <v>Norway-1995</v>
      </c>
      <c r="AD2424" s="51">
        <f t="shared" si="158"/>
        <v>2818.0839999999994</v>
      </c>
      <c r="AE2424" s="15">
        <f t="shared" si="159"/>
        <v>0.54963265821742724</v>
      </c>
      <c r="AF2424">
        <f t="shared" si="160"/>
        <v>0.19061049734150301</v>
      </c>
    </row>
    <row r="2425" spans="1:32" x14ac:dyDescent="0.25">
      <c r="A2425" s="59">
        <v>2408</v>
      </c>
      <c r="B2425" s="60" t="s">
        <v>309</v>
      </c>
      <c r="C2425" s="61" t="s">
        <v>468</v>
      </c>
      <c r="D2425" s="62"/>
      <c r="E2425" s="62">
        <v>512</v>
      </c>
      <c r="F2425" s="62">
        <v>1995</v>
      </c>
      <c r="G2425" s="50">
        <v>309.01600000000002</v>
      </c>
      <c r="H2425" s="50">
        <v>295.61799999999999</v>
      </c>
      <c r="I2425" s="50">
        <v>267.63799999999998</v>
      </c>
      <c r="J2425" s="50">
        <v>202.786</v>
      </c>
      <c r="K2425" s="50">
        <v>148.714</v>
      </c>
      <c r="L2425" s="50">
        <v>205.73599999999999</v>
      </c>
      <c r="M2425" s="50">
        <v>212.12899999999999</v>
      </c>
      <c r="N2425" s="50">
        <v>173.45</v>
      </c>
      <c r="O2425" s="50">
        <v>132.68899999999999</v>
      </c>
      <c r="P2425" s="50">
        <v>80.846000000000004</v>
      </c>
      <c r="Q2425" s="50">
        <v>60.298999999999999</v>
      </c>
      <c r="R2425" s="50">
        <v>42.152000000000001</v>
      </c>
      <c r="S2425" s="50">
        <v>27.552</v>
      </c>
      <c r="T2425" s="50">
        <v>17.771000000000001</v>
      </c>
      <c r="U2425" s="50">
        <v>12.366</v>
      </c>
      <c r="V2425" s="50">
        <v>8.8119999999999994</v>
      </c>
      <c r="W2425" s="50" t="s">
        <v>311</v>
      </c>
      <c r="X2425" s="50">
        <v>4.5670000000000002</v>
      </c>
      <c r="Y2425" s="50">
        <v>1.6870000000000001</v>
      </c>
      <c r="Z2425" s="50">
        <v>0.4</v>
      </c>
      <c r="AA2425" s="50">
        <v>5.1999999999999998E-2</v>
      </c>
      <c r="AB2425" s="50">
        <v>3.0000000000000001E-3</v>
      </c>
      <c r="AC2425" s="50" t="str">
        <f t="shared" si="157"/>
        <v>Oman-1995</v>
      </c>
      <c r="AD2425" s="51">
        <f t="shared" si="158"/>
        <v>1286.3530000000001</v>
      </c>
      <c r="AE2425" s="15">
        <f t="shared" si="159"/>
        <v>0.71359105937483713</v>
      </c>
      <c r="AF2425">
        <f t="shared" si="160"/>
        <v>2.1151427413283918E-2</v>
      </c>
    </row>
    <row r="2426" spans="1:32" x14ac:dyDescent="0.25">
      <c r="A2426" s="59">
        <v>2409</v>
      </c>
      <c r="B2426" s="60" t="s">
        <v>309</v>
      </c>
      <c r="C2426" s="61" t="s">
        <v>469</v>
      </c>
      <c r="D2426" s="62"/>
      <c r="E2426" s="62">
        <v>586</v>
      </c>
      <c r="F2426" s="62">
        <v>1995</v>
      </c>
      <c r="G2426" s="50">
        <v>19550.138999999999</v>
      </c>
      <c r="H2426" s="50">
        <v>17881.599999999999</v>
      </c>
      <c r="I2426" s="50">
        <v>15013.4</v>
      </c>
      <c r="J2426" s="50">
        <v>12507.665999999999</v>
      </c>
      <c r="K2426" s="50">
        <v>10440.379999999999</v>
      </c>
      <c r="L2426" s="50">
        <v>9098.848</v>
      </c>
      <c r="M2426" s="50">
        <v>7906.732</v>
      </c>
      <c r="N2426" s="50">
        <v>6460.9470000000001</v>
      </c>
      <c r="O2426" s="50">
        <v>4919.9989999999998</v>
      </c>
      <c r="P2426" s="50">
        <v>4381.18</v>
      </c>
      <c r="Q2426" s="50">
        <v>3956.6309999999999</v>
      </c>
      <c r="R2426" s="50">
        <v>3232.1610000000001</v>
      </c>
      <c r="S2426" s="50">
        <v>2586.0920000000001</v>
      </c>
      <c r="T2426" s="50">
        <v>1980.5039999999999</v>
      </c>
      <c r="U2426" s="50">
        <v>1407.875</v>
      </c>
      <c r="V2426" s="50">
        <v>867.98</v>
      </c>
      <c r="W2426" s="50" t="s">
        <v>311</v>
      </c>
      <c r="X2426" s="50">
        <v>433.21300000000002</v>
      </c>
      <c r="Y2426" s="50">
        <v>157.25</v>
      </c>
      <c r="Z2426" s="50">
        <v>39.747</v>
      </c>
      <c r="AA2426" s="50">
        <v>6.1580000000000004</v>
      </c>
      <c r="AB2426" s="50">
        <v>0.64600000000000002</v>
      </c>
      <c r="AC2426" s="50" t="str">
        <f t="shared" si="157"/>
        <v>Pakistan-1995</v>
      </c>
      <c r="AD2426" s="51">
        <f t="shared" si="158"/>
        <v>65490.635999999999</v>
      </c>
      <c r="AE2426" s="15">
        <f t="shared" si="159"/>
        <v>0.87552229604244514</v>
      </c>
      <c r="AF2426">
        <f t="shared" si="160"/>
        <v>4.149184587967477E-2</v>
      </c>
    </row>
    <row r="2427" spans="1:32" x14ac:dyDescent="0.25">
      <c r="A2427" s="59">
        <v>2410</v>
      </c>
      <c r="B2427" s="60" t="s">
        <v>309</v>
      </c>
      <c r="C2427" s="61" t="s">
        <v>470</v>
      </c>
      <c r="D2427" s="62"/>
      <c r="E2427" s="62">
        <v>591</v>
      </c>
      <c r="F2427" s="62">
        <v>1995</v>
      </c>
      <c r="G2427" s="50">
        <v>320.78800000000001</v>
      </c>
      <c r="H2427" s="50">
        <v>307.76100000000002</v>
      </c>
      <c r="I2427" s="50">
        <v>293.27800000000002</v>
      </c>
      <c r="J2427" s="50">
        <v>282.42200000000003</v>
      </c>
      <c r="K2427" s="50">
        <v>267.55799999999999</v>
      </c>
      <c r="L2427" s="50">
        <v>240.24700000000001</v>
      </c>
      <c r="M2427" s="50">
        <v>210.303</v>
      </c>
      <c r="N2427" s="50">
        <v>176.95699999999999</v>
      </c>
      <c r="O2427" s="50">
        <v>144.61799999999999</v>
      </c>
      <c r="P2427" s="50">
        <v>117.496</v>
      </c>
      <c r="Q2427" s="50">
        <v>96.751000000000005</v>
      </c>
      <c r="R2427" s="50">
        <v>78.837999999999994</v>
      </c>
      <c r="S2427" s="50">
        <v>62.984999999999999</v>
      </c>
      <c r="T2427" s="50">
        <v>49.23</v>
      </c>
      <c r="U2427" s="50">
        <v>37.103000000000002</v>
      </c>
      <c r="V2427" s="50">
        <v>26.143000000000001</v>
      </c>
      <c r="W2427" s="50" t="s">
        <v>311</v>
      </c>
      <c r="X2427" s="50">
        <v>15.951000000000001</v>
      </c>
      <c r="Y2427" s="50">
        <v>7.8</v>
      </c>
      <c r="Z2427" s="50">
        <v>2.794</v>
      </c>
      <c r="AA2427" s="50">
        <v>0.625</v>
      </c>
      <c r="AB2427" s="50">
        <v>8.2000000000000003E-2</v>
      </c>
      <c r="AC2427" s="50" t="str">
        <f t="shared" si="157"/>
        <v>Panama-1995</v>
      </c>
      <c r="AD2427" s="51">
        <f t="shared" si="158"/>
        <v>1678.175</v>
      </c>
      <c r="AE2427" s="15">
        <f t="shared" si="159"/>
        <v>0.63256513772401568</v>
      </c>
      <c r="AF2427">
        <f t="shared" si="160"/>
        <v>5.3741497121925288E-2</v>
      </c>
    </row>
    <row r="2428" spans="1:32" x14ac:dyDescent="0.25">
      <c r="A2428" s="59">
        <v>2411</v>
      </c>
      <c r="B2428" s="60" t="s">
        <v>309</v>
      </c>
      <c r="C2428" s="61" t="s">
        <v>383</v>
      </c>
      <c r="D2428" s="62"/>
      <c r="E2428" s="62">
        <v>598</v>
      </c>
      <c r="F2428" s="62">
        <v>1995</v>
      </c>
      <c r="G2428" s="50">
        <v>736.46500000000003</v>
      </c>
      <c r="H2428" s="50">
        <v>650.05200000000002</v>
      </c>
      <c r="I2428" s="50">
        <v>602.46100000000001</v>
      </c>
      <c r="J2428" s="50">
        <v>535.66300000000001</v>
      </c>
      <c r="K2428" s="50">
        <v>459.62200000000001</v>
      </c>
      <c r="L2428" s="50">
        <v>388.26100000000002</v>
      </c>
      <c r="M2428" s="50">
        <v>329.48099999999999</v>
      </c>
      <c r="N2428" s="50">
        <v>279.31700000000001</v>
      </c>
      <c r="O2428" s="50">
        <v>234.727</v>
      </c>
      <c r="P2428" s="50">
        <v>178.93600000000001</v>
      </c>
      <c r="Q2428" s="50">
        <v>143.792</v>
      </c>
      <c r="R2428" s="50">
        <v>116.283</v>
      </c>
      <c r="S2428" s="50">
        <v>89.49</v>
      </c>
      <c r="T2428" s="50">
        <v>64.510999999999996</v>
      </c>
      <c r="U2428" s="50">
        <v>42.237000000000002</v>
      </c>
      <c r="V2428" s="50">
        <v>24.414000000000001</v>
      </c>
      <c r="W2428" s="50" t="s">
        <v>311</v>
      </c>
      <c r="X2428" s="50">
        <v>12.02</v>
      </c>
      <c r="Y2428" s="50">
        <v>4.7450000000000001</v>
      </c>
      <c r="Z2428" s="50">
        <v>1.4530000000000001</v>
      </c>
      <c r="AA2428" s="50">
        <v>0.31</v>
      </c>
      <c r="AB2428" s="50">
        <v>3.5999999999999997E-2</v>
      </c>
      <c r="AC2428" s="50" t="str">
        <f t="shared" si="157"/>
        <v>Papua New Guinea-1995</v>
      </c>
      <c r="AD2428" s="51">
        <f t="shared" si="158"/>
        <v>2755.5719999999997</v>
      </c>
      <c r="AE2428" s="15">
        <f t="shared" si="159"/>
        <v>0.77613794885417631</v>
      </c>
      <c r="AF2428">
        <f t="shared" si="160"/>
        <v>3.1557471203802256E-2</v>
      </c>
    </row>
    <row r="2429" spans="1:32" x14ac:dyDescent="0.25">
      <c r="A2429" s="59">
        <v>2412</v>
      </c>
      <c r="B2429" s="60" t="s">
        <v>309</v>
      </c>
      <c r="C2429" s="61" t="s">
        <v>471</v>
      </c>
      <c r="D2429" s="62"/>
      <c r="E2429" s="62">
        <v>604</v>
      </c>
      <c r="F2429" s="62">
        <v>1995</v>
      </c>
      <c r="G2429" s="50">
        <v>3071.2460000000001</v>
      </c>
      <c r="H2429" s="50">
        <v>2938.2280000000001</v>
      </c>
      <c r="I2429" s="50">
        <v>2725.252</v>
      </c>
      <c r="J2429" s="50">
        <v>2596.4769999999999</v>
      </c>
      <c r="K2429" s="50">
        <v>2290.0920000000001</v>
      </c>
      <c r="L2429" s="50">
        <v>2047.78</v>
      </c>
      <c r="M2429" s="50">
        <v>1753.1569999999999</v>
      </c>
      <c r="N2429" s="50">
        <v>1439.8130000000001</v>
      </c>
      <c r="O2429" s="50">
        <v>1191.4369999999999</v>
      </c>
      <c r="P2429" s="50">
        <v>954.84100000000001</v>
      </c>
      <c r="Q2429" s="50">
        <v>779.702</v>
      </c>
      <c r="R2429" s="50">
        <v>663.91899999999998</v>
      </c>
      <c r="S2429" s="50">
        <v>541.08900000000006</v>
      </c>
      <c r="T2429" s="50">
        <v>406.80900000000003</v>
      </c>
      <c r="U2429" s="50">
        <v>285.23399999999998</v>
      </c>
      <c r="V2429" s="50">
        <v>187.03200000000001</v>
      </c>
      <c r="W2429" s="50" t="s">
        <v>311</v>
      </c>
      <c r="X2429" s="50">
        <v>107.624</v>
      </c>
      <c r="Y2429" s="50">
        <v>44.627000000000002</v>
      </c>
      <c r="Z2429" s="50">
        <v>11.994</v>
      </c>
      <c r="AA2429" s="50">
        <v>2.181</v>
      </c>
      <c r="AB2429" s="50">
        <v>0.22600000000000001</v>
      </c>
      <c r="AC2429" s="50" t="str">
        <f t="shared" si="157"/>
        <v>Peru-1995</v>
      </c>
      <c r="AD2429" s="51">
        <f t="shared" si="158"/>
        <v>14258.306999999999</v>
      </c>
      <c r="AE2429" s="15">
        <f t="shared" si="159"/>
        <v>0.68594770753638579</v>
      </c>
      <c r="AF2429">
        <f t="shared" si="160"/>
        <v>4.5480167840406253E-2</v>
      </c>
    </row>
    <row r="2430" spans="1:32" x14ac:dyDescent="0.25">
      <c r="A2430" s="59">
        <v>2413</v>
      </c>
      <c r="B2430" s="60" t="s">
        <v>309</v>
      </c>
      <c r="C2430" s="61" t="s">
        <v>472</v>
      </c>
      <c r="D2430" s="62"/>
      <c r="E2430" s="62">
        <v>608</v>
      </c>
      <c r="F2430" s="62">
        <v>1995</v>
      </c>
      <c r="G2430" s="50">
        <v>10066.802</v>
      </c>
      <c r="H2430" s="50">
        <v>9349.0730000000003</v>
      </c>
      <c r="I2430" s="50">
        <v>8353.1350000000002</v>
      </c>
      <c r="J2430" s="50">
        <v>7415.3890000000001</v>
      </c>
      <c r="K2430" s="50">
        <v>6458.0950000000003</v>
      </c>
      <c r="L2430" s="50">
        <v>5697.44</v>
      </c>
      <c r="M2430" s="50">
        <v>5001.8130000000001</v>
      </c>
      <c r="N2430" s="50">
        <v>4293.7160000000003</v>
      </c>
      <c r="O2430" s="50">
        <v>3637.4949999999999</v>
      </c>
      <c r="P2430" s="50">
        <v>2533.5920000000001</v>
      </c>
      <c r="Q2430" s="50">
        <v>2023.491</v>
      </c>
      <c r="R2430" s="50">
        <v>1602.998</v>
      </c>
      <c r="S2430" s="50">
        <v>1249.319</v>
      </c>
      <c r="T2430" s="50">
        <v>843.096</v>
      </c>
      <c r="U2430" s="50">
        <v>628.71600000000001</v>
      </c>
      <c r="V2430" s="50">
        <v>387.71699999999998</v>
      </c>
      <c r="W2430" s="50" t="s">
        <v>311</v>
      </c>
      <c r="X2430" s="50">
        <v>206.05</v>
      </c>
      <c r="Y2430" s="50">
        <v>72.343999999999994</v>
      </c>
      <c r="Z2430" s="50">
        <v>13.766999999999999</v>
      </c>
      <c r="AA2430" s="50">
        <v>1.5649999999999999</v>
      </c>
      <c r="AB2430" s="50">
        <v>0.10199999999999999</v>
      </c>
      <c r="AC2430" s="50" t="str">
        <f t="shared" si="157"/>
        <v>Philippines-1995</v>
      </c>
      <c r="AD2430" s="51">
        <f t="shared" si="158"/>
        <v>39913.348000000005</v>
      </c>
      <c r="AE2430" s="15">
        <f t="shared" si="159"/>
        <v>0.74968321374593783</v>
      </c>
      <c r="AF2430">
        <f t="shared" si="160"/>
        <v>3.1815632073575205E-2</v>
      </c>
    </row>
    <row r="2431" spans="1:32" x14ac:dyDescent="0.25">
      <c r="A2431" s="59">
        <v>2414</v>
      </c>
      <c r="B2431" s="60" t="s">
        <v>309</v>
      </c>
      <c r="C2431" s="61" t="s">
        <v>473</v>
      </c>
      <c r="D2431" s="62"/>
      <c r="E2431" s="62">
        <v>616</v>
      </c>
      <c r="F2431" s="62">
        <v>1995</v>
      </c>
      <c r="G2431" s="50">
        <v>2563.346</v>
      </c>
      <c r="H2431" s="50">
        <v>2932.9850000000001</v>
      </c>
      <c r="I2431" s="50">
        <v>3365.48</v>
      </c>
      <c r="J2431" s="50">
        <v>3197.5210000000002</v>
      </c>
      <c r="K2431" s="50">
        <v>2803.0450000000001</v>
      </c>
      <c r="L2431" s="50">
        <v>2457.9430000000002</v>
      </c>
      <c r="M2431" s="50">
        <v>2611.422</v>
      </c>
      <c r="N2431" s="50">
        <v>3220.971</v>
      </c>
      <c r="O2431" s="50">
        <v>3113.2240000000002</v>
      </c>
      <c r="P2431" s="50">
        <v>2608.1509999999998</v>
      </c>
      <c r="Q2431" s="50">
        <v>1706.9</v>
      </c>
      <c r="R2431" s="50">
        <v>1854.7729999999999</v>
      </c>
      <c r="S2431" s="50">
        <v>1807.2170000000001</v>
      </c>
      <c r="T2431" s="50">
        <v>1600.2370000000001</v>
      </c>
      <c r="U2431" s="50">
        <v>1211.2180000000001</v>
      </c>
      <c r="V2431" s="50">
        <v>575.55100000000004</v>
      </c>
      <c r="W2431" s="50" t="s">
        <v>311</v>
      </c>
      <c r="X2431" s="50">
        <v>507.99799999999999</v>
      </c>
      <c r="Y2431" s="50">
        <v>241.48099999999999</v>
      </c>
      <c r="Z2431" s="50">
        <v>63.283999999999999</v>
      </c>
      <c r="AA2431" s="50">
        <v>9.2100000000000009</v>
      </c>
      <c r="AB2431" s="50">
        <v>0.67500000000000004</v>
      </c>
      <c r="AC2431" s="50" t="str">
        <f t="shared" si="157"/>
        <v>Poland-1995</v>
      </c>
      <c r="AD2431" s="51">
        <f t="shared" si="158"/>
        <v>25381.167000000005</v>
      </c>
      <c r="AE2431" s="15">
        <f t="shared" si="159"/>
        <v>0.51500646128682714</v>
      </c>
      <c r="AF2431">
        <f t="shared" si="160"/>
        <v>0.12293481016750354</v>
      </c>
    </row>
    <row r="2432" spans="1:32" x14ac:dyDescent="0.25">
      <c r="A2432" s="59">
        <v>2415</v>
      </c>
      <c r="B2432" s="60" t="s">
        <v>309</v>
      </c>
      <c r="C2432" s="61" t="s">
        <v>474</v>
      </c>
      <c r="D2432" s="62"/>
      <c r="E2432" s="62">
        <v>620</v>
      </c>
      <c r="F2432" s="62">
        <v>1995</v>
      </c>
      <c r="G2432" s="50">
        <v>545.93899999999996</v>
      </c>
      <c r="H2432" s="50">
        <v>569.726</v>
      </c>
      <c r="I2432" s="50">
        <v>687.49900000000002</v>
      </c>
      <c r="J2432" s="50">
        <v>798.90300000000002</v>
      </c>
      <c r="K2432" s="50">
        <v>825.09699999999998</v>
      </c>
      <c r="L2432" s="50">
        <v>760.36400000000003</v>
      </c>
      <c r="M2432" s="50">
        <v>746.03200000000004</v>
      </c>
      <c r="N2432" s="50">
        <v>705.80200000000002</v>
      </c>
      <c r="O2432" s="50">
        <v>670.86099999999999</v>
      </c>
      <c r="P2432" s="50">
        <v>635.64499999999998</v>
      </c>
      <c r="Q2432" s="50">
        <v>561.42200000000003</v>
      </c>
      <c r="R2432" s="50">
        <v>564.63099999999997</v>
      </c>
      <c r="S2432" s="50">
        <v>552.76800000000003</v>
      </c>
      <c r="T2432" s="50">
        <v>499.01299999999998</v>
      </c>
      <c r="U2432" s="50">
        <v>412.94</v>
      </c>
      <c r="V2432" s="50">
        <v>275.22800000000001</v>
      </c>
      <c r="W2432" s="50" t="s">
        <v>311</v>
      </c>
      <c r="X2432" s="50">
        <v>209.11699999999999</v>
      </c>
      <c r="Y2432" s="50">
        <v>95.837000000000003</v>
      </c>
      <c r="Z2432" s="50">
        <v>28.106999999999999</v>
      </c>
      <c r="AA2432" s="50">
        <v>4.4269999999999996</v>
      </c>
      <c r="AB2432" s="50">
        <v>0.377</v>
      </c>
      <c r="AC2432" s="50" t="str">
        <f t="shared" si="157"/>
        <v>Portugal-1995</v>
      </c>
      <c r="AD2432" s="51">
        <f t="shared" si="158"/>
        <v>6821.5250000000005</v>
      </c>
      <c r="AE2432" s="15">
        <f t="shared" si="159"/>
        <v>0.48789823389931142</v>
      </c>
      <c r="AF2432">
        <f t="shared" si="160"/>
        <v>0.17682330342578143</v>
      </c>
    </row>
    <row r="2433" spans="1:32" x14ac:dyDescent="0.25">
      <c r="A2433" s="59">
        <v>2416</v>
      </c>
      <c r="B2433" s="60" t="s">
        <v>309</v>
      </c>
      <c r="C2433" s="61" t="s">
        <v>384</v>
      </c>
      <c r="D2433" s="62"/>
      <c r="E2433" s="62">
        <v>630</v>
      </c>
      <c r="F2433" s="62">
        <v>1995</v>
      </c>
      <c r="G2433" s="50">
        <v>314.49299999999999</v>
      </c>
      <c r="H2433" s="50">
        <v>299.86599999999999</v>
      </c>
      <c r="I2433" s="50">
        <v>318.21600000000001</v>
      </c>
      <c r="J2433" s="50">
        <v>335.88</v>
      </c>
      <c r="K2433" s="50">
        <v>297.76400000000001</v>
      </c>
      <c r="L2433" s="50">
        <v>259.04700000000003</v>
      </c>
      <c r="M2433" s="50">
        <v>261.55700000000002</v>
      </c>
      <c r="N2433" s="50">
        <v>255.21600000000001</v>
      </c>
      <c r="O2433" s="50">
        <v>234.745</v>
      </c>
      <c r="P2433" s="50">
        <v>224.90100000000001</v>
      </c>
      <c r="Q2433" s="50">
        <v>197.41200000000001</v>
      </c>
      <c r="R2433" s="50">
        <v>164.44200000000001</v>
      </c>
      <c r="S2433" s="50">
        <v>139.97800000000001</v>
      </c>
      <c r="T2433" s="50">
        <v>120.71299999999999</v>
      </c>
      <c r="U2433" s="50">
        <v>101.75700000000001</v>
      </c>
      <c r="V2433" s="50">
        <v>71.879000000000005</v>
      </c>
      <c r="W2433" s="50" t="s">
        <v>311</v>
      </c>
      <c r="X2433" s="50">
        <v>54.41</v>
      </c>
      <c r="Y2433" s="50">
        <v>25.643999999999998</v>
      </c>
      <c r="Z2433" s="50">
        <v>8.8490000000000002</v>
      </c>
      <c r="AA2433" s="50">
        <v>2.6309999999999998</v>
      </c>
      <c r="AB2433" s="50">
        <v>0.24099999999999999</v>
      </c>
      <c r="AC2433" s="50" t="str">
        <f t="shared" si="157"/>
        <v>Puerto Rico-1995</v>
      </c>
      <c r="AD2433" s="51">
        <f t="shared" si="158"/>
        <v>2370.942</v>
      </c>
      <c r="AE2433" s="15">
        <f t="shared" si="159"/>
        <v>0.55619201144523989</v>
      </c>
      <c r="AF2433">
        <f t="shared" si="160"/>
        <v>0.11688270409990321</v>
      </c>
    </row>
    <row r="2434" spans="1:32" x14ac:dyDescent="0.25">
      <c r="A2434" s="59">
        <v>2417</v>
      </c>
      <c r="B2434" s="60" t="s">
        <v>309</v>
      </c>
      <c r="C2434" s="61" t="s">
        <v>475</v>
      </c>
      <c r="D2434" s="62"/>
      <c r="E2434" s="62">
        <v>634</v>
      </c>
      <c r="F2434" s="62">
        <v>1995</v>
      </c>
      <c r="G2434" s="50">
        <v>49.997999999999998</v>
      </c>
      <c r="H2434" s="50">
        <v>47.99</v>
      </c>
      <c r="I2434" s="50">
        <v>42.168999999999997</v>
      </c>
      <c r="J2434" s="50">
        <v>30.041</v>
      </c>
      <c r="K2434" s="50">
        <v>40.72</v>
      </c>
      <c r="L2434" s="50">
        <v>57.838000000000001</v>
      </c>
      <c r="M2434" s="50">
        <v>66.522999999999996</v>
      </c>
      <c r="N2434" s="50">
        <v>65.143000000000001</v>
      </c>
      <c r="O2434" s="50">
        <v>46.652000000000001</v>
      </c>
      <c r="P2434" s="50">
        <v>27.986000000000001</v>
      </c>
      <c r="Q2434" s="50">
        <v>15.95</v>
      </c>
      <c r="R2434" s="50">
        <v>9.65</v>
      </c>
      <c r="S2434" s="50">
        <v>5.6589999999999998</v>
      </c>
      <c r="T2434" s="50">
        <v>3.073</v>
      </c>
      <c r="U2434" s="50">
        <v>1.6879999999999999</v>
      </c>
      <c r="V2434" s="50">
        <v>1.117</v>
      </c>
      <c r="W2434" s="50" t="s">
        <v>311</v>
      </c>
      <c r="X2434" s="50">
        <v>0.61899999999999999</v>
      </c>
      <c r="Y2434" s="50">
        <v>0.32900000000000001</v>
      </c>
      <c r="Z2434" s="50">
        <v>0.249</v>
      </c>
      <c r="AA2434" s="50">
        <v>4.5999999999999999E-2</v>
      </c>
      <c r="AB2434" s="50">
        <v>1.4999999999999999E-2</v>
      </c>
      <c r="AC2434" s="50" t="str">
        <f t="shared" si="157"/>
        <v>Qatar-1995</v>
      </c>
      <c r="AD2434" s="51">
        <f t="shared" si="158"/>
        <v>366.16199999999992</v>
      </c>
      <c r="AE2434" s="15">
        <f t="shared" si="159"/>
        <v>0.40226184038758794</v>
      </c>
      <c r="AF2434">
        <f t="shared" si="160"/>
        <v>1.4093881525283467E-2</v>
      </c>
    </row>
    <row r="2435" spans="1:32" x14ac:dyDescent="0.25">
      <c r="A2435" s="59">
        <v>2418</v>
      </c>
      <c r="B2435" s="60" t="s">
        <v>309</v>
      </c>
      <c r="C2435" s="61" t="s">
        <v>345</v>
      </c>
      <c r="D2435" s="62"/>
      <c r="E2435" s="62">
        <v>410</v>
      </c>
      <c r="F2435" s="62">
        <v>1995</v>
      </c>
      <c r="G2435" s="50">
        <v>3490.7570000000001</v>
      </c>
      <c r="H2435" s="50">
        <v>3110.6660000000002</v>
      </c>
      <c r="I2435" s="50">
        <v>3830.2440000000001</v>
      </c>
      <c r="J2435" s="50">
        <v>3967.7420000000002</v>
      </c>
      <c r="K2435" s="50">
        <v>4446.616</v>
      </c>
      <c r="L2435" s="50">
        <v>4399.9989999999998</v>
      </c>
      <c r="M2435" s="50">
        <v>4288.701</v>
      </c>
      <c r="N2435" s="50">
        <v>4094.5630000000001</v>
      </c>
      <c r="O2435" s="50">
        <v>3001.8609999999999</v>
      </c>
      <c r="P2435" s="50">
        <v>2502.6469999999999</v>
      </c>
      <c r="Q2435" s="50">
        <v>2080.0819999999999</v>
      </c>
      <c r="R2435" s="50">
        <v>1898.03</v>
      </c>
      <c r="S2435" s="50">
        <v>1479.7249999999999</v>
      </c>
      <c r="T2435" s="50">
        <v>1039.172</v>
      </c>
      <c r="U2435" s="50">
        <v>799.64300000000003</v>
      </c>
      <c r="V2435" s="50">
        <v>467.80799999999999</v>
      </c>
      <c r="W2435" s="50" t="s">
        <v>311</v>
      </c>
      <c r="X2435" s="50">
        <v>256.613</v>
      </c>
      <c r="Y2435" s="50">
        <v>108.149</v>
      </c>
      <c r="Z2435" s="50">
        <v>28.797999999999998</v>
      </c>
      <c r="AA2435" s="50">
        <v>6.1420000000000003</v>
      </c>
      <c r="AB2435" s="50">
        <v>0.65300000000000002</v>
      </c>
      <c r="AC2435" s="50" t="str">
        <f t="shared" si="157"/>
        <v>Republic of Korea-1995</v>
      </c>
      <c r="AD2435" s="51">
        <f t="shared" si="158"/>
        <v>32159.965999999997</v>
      </c>
      <c r="AE2435" s="15">
        <f t="shared" si="159"/>
        <v>0.40854038838225143</v>
      </c>
      <c r="AF2435">
        <f t="shared" si="160"/>
        <v>6.3556567554007598E-2</v>
      </c>
    </row>
    <row r="2436" spans="1:32" x14ac:dyDescent="0.25">
      <c r="A2436" s="59">
        <v>2419</v>
      </c>
      <c r="B2436" s="60" t="s">
        <v>309</v>
      </c>
      <c r="C2436" s="61" t="s">
        <v>476</v>
      </c>
      <c r="D2436" s="62"/>
      <c r="E2436" s="62">
        <v>638</v>
      </c>
      <c r="F2436" s="62">
        <v>1995</v>
      </c>
      <c r="G2436" s="50">
        <v>69.317999999999998</v>
      </c>
      <c r="H2436" s="50">
        <v>67.906999999999996</v>
      </c>
      <c r="I2436" s="50">
        <v>62.63</v>
      </c>
      <c r="J2436" s="50">
        <v>62.034999999999997</v>
      </c>
      <c r="K2436" s="50">
        <v>60.854999999999997</v>
      </c>
      <c r="L2436" s="50">
        <v>63.26</v>
      </c>
      <c r="M2436" s="50">
        <v>60.029000000000003</v>
      </c>
      <c r="N2436" s="50">
        <v>50.783999999999999</v>
      </c>
      <c r="O2436" s="50">
        <v>40.984000000000002</v>
      </c>
      <c r="P2436" s="50">
        <v>29.582999999999998</v>
      </c>
      <c r="Q2436" s="50">
        <v>24.667999999999999</v>
      </c>
      <c r="R2436" s="50">
        <v>21.568000000000001</v>
      </c>
      <c r="S2436" s="50">
        <v>19.039000000000001</v>
      </c>
      <c r="T2436" s="50">
        <v>14.289</v>
      </c>
      <c r="U2436" s="50">
        <v>11.676</v>
      </c>
      <c r="V2436" s="50">
        <v>7.2610000000000001</v>
      </c>
      <c r="W2436" s="50" t="s">
        <v>311</v>
      </c>
      <c r="X2436" s="50">
        <v>4.3769999999999998</v>
      </c>
      <c r="Y2436" s="50">
        <v>2.1640000000000001</v>
      </c>
      <c r="Z2436" s="50">
        <v>0.88100000000000001</v>
      </c>
      <c r="AA2436" s="50">
        <v>0.20399999999999999</v>
      </c>
      <c r="AB2436" s="50">
        <v>2.9000000000000001E-2</v>
      </c>
      <c r="AC2436" s="50" t="str">
        <f t="shared" si="157"/>
        <v>Réunion-1995</v>
      </c>
      <c r="AD2436" s="51">
        <f t="shared" si="158"/>
        <v>432.80499999999995</v>
      </c>
      <c r="AE2436" s="15">
        <f t="shared" si="159"/>
        <v>0.55622277931169928</v>
      </c>
      <c r="AF2436">
        <f t="shared" si="160"/>
        <v>6.4617646129042472E-2</v>
      </c>
    </row>
    <row r="2437" spans="1:32" x14ac:dyDescent="0.25">
      <c r="A2437" s="59">
        <v>2420</v>
      </c>
      <c r="B2437" s="60" t="s">
        <v>309</v>
      </c>
      <c r="C2437" s="61" t="s">
        <v>477</v>
      </c>
      <c r="D2437" s="62"/>
      <c r="E2437" s="62">
        <v>642</v>
      </c>
      <c r="F2437" s="62">
        <v>1995</v>
      </c>
      <c r="G2437" s="50">
        <v>1266.511</v>
      </c>
      <c r="H2437" s="50">
        <v>1753.633</v>
      </c>
      <c r="I2437" s="50">
        <v>1757.6780000000001</v>
      </c>
      <c r="J2437" s="50">
        <v>1978.777</v>
      </c>
      <c r="K2437" s="50">
        <v>1885.864</v>
      </c>
      <c r="L2437" s="50">
        <v>1838.798</v>
      </c>
      <c r="M2437" s="50">
        <v>1269.9090000000001</v>
      </c>
      <c r="N2437" s="50">
        <v>1636.53</v>
      </c>
      <c r="O2437" s="50">
        <v>1698.8889999999999</v>
      </c>
      <c r="P2437" s="50">
        <v>1407.373</v>
      </c>
      <c r="Q2437" s="50">
        <v>1103.691</v>
      </c>
      <c r="R2437" s="50">
        <v>1355.068</v>
      </c>
      <c r="S2437" s="50">
        <v>1245.173</v>
      </c>
      <c r="T2437" s="50">
        <v>1103.2149999999999</v>
      </c>
      <c r="U2437" s="50">
        <v>816.572</v>
      </c>
      <c r="V2437" s="50">
        <v>361.89400000000001</v>
      </c>
      <c r="W2437" s="50" t="s">
        <v>311</v>
      </c>
      <c r="X2437" s="50">
        <v>323.70499999999998</v>
      </c>
      <c r="Y2437" s="50">
        <v>129.19399999999999</v>
      </c>
      <c r="Z2437" s="50">
        <v>28.571999999999999</v>
      </c>
      <c r="AA2437" s="50">
        <v>3.8290000000000002</v>
      </c>
      <c r="AB2437" s="50">
        <v>0.23599999999999999</v>
      </c>
      <c r="AC2437" s="50" t="str">
        <f t="shared" si="157"/>
        <v>Romania-1995</v>
      </c>
      <c r="AD2437" s="51">
        <f t="shared" si="158"/>
        <v>15420.072</v>
      </c>
      <c r="AE2437" s="15">
        <f t="shared" si="159"/>
        <v>0.48929985540923548</v>
      </c>
      <c r="AF2437">
        <f t="shared" si="160"/>
        <v>0.13700522440606927</v>
      </c>
    </row>
    <row r="2438" spans="1:32" x14ac:dyDescent="0.25">
      <c r="A2438" s="59">
        <v>2421</v>
      </c>
      <c r="B2438" s="60" t="s">
        <v>309</v>
      </c>
      <c r="C2438" s="61" t="s">
        <v>478</v>
      </c>
      <c r="D2438" s="62"/>
      <c r="E2438" s="62">
        <v>643</v>
      </c>
      <c r="F2438" s="62">
        <v>1995</v>
      </c>
      <c r="G2438" s="50">
        <v>8053.3289999999997</v>
      </c>
      <c r="H2438" s="50">
        <v>11807.179</v>
      </c>
      <c r="I2438" s="50">
        <v>11848.593999999999</v>
      </c>
      <c r="J2438" s="50">
        <v>10793.433000000001</v>
      </c>
      <c r="K2438" s="50">
        <v>10251.67</v>
      </c>
      <c r="L2438" s="50">
        <v>9598.06</v>
      </c>
      <c r="M2438" s="50">
        <v>11759.078</v>
      </c>
      <c r="N2438" s="50">
        <v>12837.298000000001</v>
      </c>
      <c r="O2438" s="50">
        <v>11577.204</v>
      </c>
      <c r="P2438" s="50">
        <v>9292.93</v>
      </c>
      <c r="Q2438" s="50">
        <v>5806.268</v>
      </c>
      <c r="R2438" s="50">
        <v>9711.5720000000001</v>
      </c>
      <c r="S2438" s="50">
        <v>6957.8909999999996</v>
      </c>
      <c r="T2438" s="50">
        <v>7570.1490000000003</v>
      </c>
      <c r="U2438" s="50">
        <v>4343.3670000000002</v>
      </c>
      <c r="V2438" s="50">
        <v>2498.991</v>
      </c>
      <c r="W2438" s="50" t="s">
        <v>311</v>
      </c>
      <c r="X2438" s="50">
        <v>2297.84</v>
      </c>
      <c r="Y2438" s="50">
        <v>981.44399999999996</v>
      </c>
      <c r="Z2438" s="50">
        <v>257.35300000000001</v>
      </c>
      <c r="AA2438" s="50">
        <v>40.161000000000001</v>
      </c>
      <c r="AB2438" s="50">
        <v>5.0279999999999996</v>
      </c>
      <c r="AC2438" s="50" t="str">
        <f t="shared" si="157"/>
        <v>Russian Federation-1995</v>
      </c>
      <c r="AD2438" s="51">
        <f t="shared" si="158"/>
        <v>98585.40400000001</v>
      </c>
      <c r="AE2438" s="15">
        <f t="shared" si="159"/>
        <v>0.5041662658297773</v>
      </c>
      <c r="AF2438">
        <f t="shared" si="160"/>
        <v>0.13810507865926441</v>
      </c>
    </row>
    <row r="2439" spans="1:32" x14ac:dyDescent="0.25">
      <c r="A2439" s="59">
        <v>2422</v>
      </c>
      <c r="B2439" s="60" t="s">
        <v>309</v>
      </c>
      <c r="C2439" s="61" t="s">
        <v>385</v>
      </c>
      <c r="D2439" s="62"/>
      <c r="E2439" s="62">
        <v>662</v>
      </c>
      <c r="F2439" s="62">
        <v>1995</v>
      </c>
      <c r="G2439" s="50">
        <v>17.579000000000001</v>
      </c>
      <c r="H2439" s="50">
        <v>17.489000000000001</v>
      </c>
      <c r="I2439" s="50">
        <v>16.373000000000001</v>
      </c>
      <c r="J2439" s="50">
        <v>13.981</v>
      </c>
      <c r="K2439" s="50">
        <v>13.092000000000001</v>
      </c>
      <c r="L2439" s="50">
        <v>12.068</v>
      </c>
      <c r="M2439" s="50">
        <v>11.337999999999999</v>
      </c>
      <c r="N2439" s="50">
        <v>8.9019999999999992</v>
      </c>
      <c r="O2439" s="50">
        <v>6.742</v>
      </c>
      <c r="P2439" s="50">
        <v>5.5380000000000003</v>
      </c>
      <c r="Q2439" s="50">
        <v>4.4790000000000001</v>
      </c>
      <c r="R2439" s="50">
        <v>4.2460000000000004</v>
      </c>
      <c r="S2439" s="50">
        <v>3.9350000000000001</v>
      </c>
      <c r="T2439" s="50">
        <v>3.2210000000000001</v>
      </c>
      <c r="U2439" s="50">
        <v>3.0619999999999998</v>
      </c>
      <c r="V2439" s="50">
        <v>2.6560000000000001</v>
      </c>
      <c r="W2439" s="50" t="s">
        <v>311</v>
      </c>
      <c r="X2439" s="50">
        <v>1.4950000000000001</v>
      </c>
      <c r="Y2439" s="50">
        <v>0.68</v>
      </c>
      <c r="Z2439" s="50">
        <v>0.11799999999999999</v>
      </c>
      <c r="AA2439" s="50">
        <v>3.9E-2</v>
      </c>
      <c r="AB2439" s="50">
        <v>1.0999999999999999E-2</v>
      </c>
      <c r="AC2439" s="50" t="str">
        <f t="shared" si="157"/>
        <v>Saint Lucia-1995</v>
      </c>
      <c r="AD2439" s="51">
        <f t="shared" si="158"/>
        <v>84.320999999999998</v>
      </c>
      <c r="AE2439" s="15">
        <f t="shared" si="159"/>
        <v>0.74385977395903757</v>
      </c>
      <c r="AF2439">
        <f t="shared" si="160"/>
        <v>8.3101309644819613E-2</v>
      </c>
    </row>
    <row r="2440" spans="1:32" x14ac:dyDescent="0.25">
      <c r="A2440" s="59">
        <v>2423</v>
      </c>
      <c r="B2440" s="60" t="s">
        <v>309</v>
      </c>
      <c r="C2440" s="61" t="s">
        <v>386</v>
      </c>
      <c r="D2440" s="62"/>
      <c r="E2440" s="62">
        <v>670</v>
      </c>
      <c r="F2440" s="62">
        <v>1995</v>
      </c>
      <c r="G2440" s="50">
        <v>12.145</v>
      </c>
      <c r="H2440" s="50">
        <v>12.391</v>
      </c>
      <c r="I2440" s="50">
        <v>12.686</v>
      </c>
      <c r="J2440" s="50">
        <v>11.993</v>
      </c>
      <c r="K2440" s="50">
        <v>10.516999999999999</v>
      </c>
      <c r="L2440" s="50">
        <v>8.9990000000000006</v>
      </c>
      <c r="M2440" s="50">
        <v>8.6020000000000003</v>
      </c>
      <c r="N2440" s="50">
        <v>6.5970000000000004</v>
      </c>
      <c r="O2440" s="50">
        <v>4.8520000000000003</v>
      </c>
      <c r="P2440" s="50">
        <v>3.63</v>
      </c>
      <c r="Q2440" s="50">
        <v>2.786</v>
      </c>
      <c r="R2440" s="50">
        <v>3.161</v>
      </c>
      <c r="S2440" s="50">
        <v>2.5590000000000002</v>
      </c>
      <c r="T2440" s="50">
        <v>2.3490000000000002</v>
      </c>
      <c r="U2440" s="50">
        <v>1.9650000000000001</v>
      </c>
      <c r="V2440" s="50">
        <v>1.5169999999999999</v>
      </c>
      <c r="W2440" s="50" t="s">
        <v>311</v>
      </c>
      <c r="X2440" s="50">
        <v>0.77</v>
      </c>
      <c r="Y2440" s="50">
        <v>0.437</v>
      </c>
      <c r="Z2440" s="50">
        <v>0.14299999999999999</v>
      </c>
      <c r="AA2440" s="50">
        <v>2.1999999999999999E-2</v>
      </c>
      <c r="AB2440" s="50">
        <v>1E-3</v>
      </c>
      <c r="AC2440" s="50" t="str">
        <f t="shared" si="157"/>
        <v>Saint Vincent and the Grenadines-1995</v>
      </c>
      <c r="AD2440" s="51">
        <f t="shared" si="158"/>
        <v>63.696000000000005</v>
      </c>
      <c r="AE2440" s="15">
        <f t="shared" si="159"/>
        <v>0.6974692288369756</v>
      </c>
      <c r="AF2440">
        <f t="shared" si="160"/>
        <v>7.1384688559028131E-2</v>
      </c>
    </row>
    <row r="2441" spans="1:32" x14ac:dyDescent="0.25">
      <c r="A2441" s="59">
        <v>2424</v>
      </c>
      <c r="B2441" s="60" t="s">
        <v>309</v>
      </c>
      <c r="C2441" s="61" t="s">
        <v>387</v>
      </c>
      <c r="D2441" s="62"/>
      <c r="E2441" s="62">
        <v>882</v>
      </c>
      <c r="F2441" s="62">
        <v>1995</v>
      </c>
      <c r="G2441" s="50">
        <v>25.126999999999999</v>
      </c>
      <c r="H2441" s="50">
        <v>22.780999999999999</v>
      </c>
      <c r="I2441" s="50">
        <v>21.335999999999999</v>
      </c>
      <c r="J2441" s="50">
        <v>19.123999999999999</v>
      </c>
      <c r="K2441" s="50">
        <v>15.638999999999999</v>
      </c>
      <c r="L2441" s="50">
        <v>13.377000000000001</v>
      </c>
      <c r="M2441" s="50">
        <v>11.744999999999999</v>
      </c>
      <c r="N2441" s="50">
        <v>7.641</v>
      </c>
      <c r="O2441" s="50">
        <v>7.6989999999999998</v>
      </c>
      <c r="P2441" s="50">
        <v>5.3559999999999999</v>
      </c>
      <c r="Q2441" s="50">
        <v>5.4429999999999996</v>
      </c>
      <c r="R2441" s="50">
        <v>4.0149999999999997</v>
      </c>
      <c r="S2441" s="50">
        <v>3.7770000000000001</v>
      </c>
      <c r="T2441" s="50">
        <v>2.8940000000000001</v>
      </c>
      <c r="U2441" s="50">
        <v>2.109</v>
      </c>
      <c r="V2441" s="50">
        <v>1.171</v>
      </c>
      <c r="W2441" s="50" t="s">
        <v>311</v>
      </c>
      <c r="X2441" s="50">
        <v>0.624</v>
      </c>
      <c r="Y2441" s="50">
        <v>0.23100000000000001</v>
      </c>
      <c r="Z2441" s="50">
        <v>5.3999999999999999E-2</v>
      </c>
      <c r="AA2441" s="50">
        <v>1.2999999999999999E-2</v>
      </c>
      <c r="AB2441" s="50">
        <v>1E-3</v>
      </c>
      <c r="AC2441" s="50" t="str">
        <f t="shared" si="157"/>
        <v>Samoa-1995</v>
      </c>
      <c r="AD2441" s="51">
        <f t="shared" si="158"/>
        <v>93.815999999999988</v>
      </c>
      <c r="AE2441" s="15">
        <f t="shared" si="159"/>
        <v>0.81373113328216951</v>
      </c>
      <c r="AF2441">
        <f t="shared" si="160"/>
        <v>4.3523856249233418E-2</v>
      </c>
    </row>
    <row r="2442" spans="1:32" x14ac:dyDescent="0.25">
      <c r="A2442" s="59">
        <v>2425</v>
      </c>
      <c r="B2442" s="60" t="s">
        <v>309</v>
      </c>
      <c r="C2442" s="61" t="s">
        <v>388</v>
      </c>
      <c r="D2442" s="62"/>
      <c r="E2442" s="62">
        <v>678</v>
      </c>
      <c r="F2442" s="62">
        <v>1995</v>
      </c>
      <c r="G2442" s="50">
        <v>22.056999999999999</v>
      </c>
      <c r="H2442" s="50">
        <v>19.318999999999999</v>
      </c>
      <c r="I2442" s="50">
        <v>16.538</v>
      </c>
      <c r="J2442" s="50">
        <v>16.334</v>
      </c>
      <c r="K2442" s="50">
        <v>11.035</v>
      </c>
      <c r="L2442" s="50">
        <v>8.8350000000000009</v>
      </c>
      <c r="M2442" s="50">
        <v>7.0640000000000001</v>
      </c>
      <c r="N2442" s="50">
        <v>5.2270000000000003</v>
      </c>
      <c r="O2442" s="50">
        <v>3.6019999999999999</v>
      </c>
      <c r="P2442" s="50">
        <v>2.488</v>
      </c>
      <c r="Q2442" s="50">
        <v>2.3069999999999999</v>
      </c>
      <c r="R2442" s="50">
        <v>3.012</v>
      </c>
      <c r="S2442" s="50">
        <v>2.7450000000000001</v>
      </c>
      <c r="T2442" s="50">
        <v>2.2669999999999999</v>
      </c>
      <c r="U2442" s="50">
        <v>1.7270000000000001</v>
      </c>
      <c r="V2442" s="50">
        <v>1.0329999999999999</v>
      </c>
      <c r="W2442" s="50" t="s">
        <v>311</v>
      </c>
      <c r="X2442" s="50">
        <v>0.54500000000000004</v>
      </c>
      <c r="Y2442" s="50">
        <v>0.23699999999999999</v>
      </c>
      <c r="Z2442" s="50">
        <v>6.7000000000000004E-2</v>
      </c>
      <c r="AA2442" s="50">
        <v>1.4999999999999999E-2</v>
      </c>
      <c r="AB2442" s="50">
        <v>0</v>
      </c>
      <c r="AC2442" s="50" t="str">
        <f t="shared" si="157"/>
        <v>Sao Tome and Principe-1995</v>
      </c>
      <c r="AD2442" s="51">
        <f t="shared" si="158"/>
        <v>62.649000000000001</v>
      </c>
      <c r="AE2442" s="15">
        <f t="shared" si="159"/>
        <v>1.0184520104071892</v>
      </c>
      <c r="AF2442">
        <f t="shared" si="160"/>
        <v>4.8862420477260846E-2</v>
      </c>
    </row>
    <row r="2443" spans="1:32" x14ac:dyDescent="0.25">
      <c r="A2443" s="59">
        <v>2426</v>
      </c>
      <c r="B2443" s="60" t="s">
        <v>309</v>
      </c>
      <c r="C2443" s="61" t="s">
        <v>479</v>
      </c>
      <c r="D2443" s="62"/>
      <c r="E2443" s="62">
        <v>682</v>
      </c>
      <c r="F2443" s="62">
        <v>1995</v>
      </c>
      <c r="G2443" s="50">
        <v>2749.8809999999999</v>
      </c>
      <c r="H2443" s="50">
        <v>2649.107</v>
      </c>
      <c r="I2443" s="50">
        <v>2418.4250000000002</v>
      </c>
      <c r="J2443" s="50">
        <v>1767.5260000000001</v>
      </c>
      <c r="K2443" s="50">
        <v>1338.624</v>
      </c>
      <c r="L2443" s="50">
        <v>1552.3710000000001</v>
      </c>
      <c r="M2443" s="50">
        <v>1675.549</v>
      </c>
      <c r="N2443" s="50">
        <v>1403.18</v>
      </c>
      <c r="O2443" s="50">
        <v>1010.095</v>
      </c>
      <c r="P2443" s="50">
        <v>583.49199999999996</v>
      </c>
      <c r="Q2443" s="50">
        <v>439.976</v>
      </c>
      <c r="R2443" s="50">
        <v>340.33300000000003</v>
      </c>
      <c r="S2443" s="50">
        <v>261.85199999999998</v>
      </c>
      <c r="T2443" s="50">
        <v>219.334</v>
      </c>
      <c r="U2443" s="50">
        <v>166.15</v>
      </c>
      <c r="V2443" s="50">
        <v>97.022999999999996</v>
      </c>
      <c r="W2443" s="50" t="s">
        <v>311</v>
      </c>
      <c r="X2443" s="50">
        <v>43.363999999999997</v>
      </c>
      <c r="Y2443" s="50">
        <v>15.712</v>
      </c>
      <c r="Z2443" s="50">
        <v>3.4169999999999998</v>
      </c>
      <c r="AA2443" s="50">
        <v>0.40699999999999997</v>
      </c>
      <c r="AB2443" s="50">
        <v>2.3E-2</v>
      </c>
      <c r="AC2443" s="50" t="str">
        <f t="shared" si="157"/>
        <v>Saudi Arabia-1995</v>
      </c>
      <c r="AD2443" s="51">
        <f t="shared" si="158"/>
        <v>10372.998000000003</v>
      </c>
      <c r="AE2443" s="15">
        <f t="shared" si="159"/>
        <v>0.80621272654250897</v>
      </c>
      <c r="AF2443">
        <f t="shared" si="160"/>
        <v>2.9984479185214689E-2</v>
      </c>
    </row>
    <row r="2444" spans="1:32" x14ac:dyDescent="0.25">
      <c r="A2444" s="59">
        <v>2427</v>
      </c>
      <c r="B2444" s="60" t="s">
        <v>309</v>
      </c>
      <c r="C2444" s="61" t="s">
        <v>480</v>
      </c>
      <c r="D2444" s="62"/>
      <c r="E2444" s="62">
        <v>686</v>
      </c>
      <c r="F2444" s="62">
        <v>1995</v>
      </c>
      <c r="G2444" s="50">
        <v>1536.684</v>
      </c>
      <c r="H2444" s="50">
        <v>1318.7660000000001</v>
      </c>
      <c r="I2444" s="50">
        <v>1166.479</v>
      </c>
      <c r="J2444" s="50">
        <v>969.91899999999998</v>
      </c>
      <c r="K2444" s="50">
        <v>788.93700000000001</v>
      </c>
      <c r="L2444" s="50">
        <v>618.54399999999998</v>
      </c>
      <c r="M2444" s="50">
        <v>491.39299999999997</v>
      </c>
      <c r="N2444" s="50">
        <v>397.17</v>
      </c>
      <c r="O2444" s="50">
        <v>332.41399999999999</v>
      </c>
      <c r="P2444" s="50">
        <v>261.91300000000001</v>
      </c>
      <c r="Q2444" s="50">
        <v>231.84700000000001</v>
      </c>
      <c r="R2444" s="50">
        <v>199.899</v>
      </c>
      <c r="S2444" s="50">
        <v>162.09100000000001</v>
      </c>
      <c r="T2444" s="50">
        <v>122.056</v>
      </c>
      <c r="U2444" s="50">
        <v>81.085999999999999</v>
      </c>
      <c r="V2444" s="50">
        <v>44.517000000000003</v>
      </c>
      <c r="W2444" s="50" t="s">
        <v>311</v>
      </c>
      <c r="X2444" s="50">
        <v>17.831</v>
      </c>
      <c r="Y2444" s="50">
        <v>4.4359999999999999</v>
      </c>
      <c r="Z2444" s="50">
        <v>0.58499999999999996</v>
      </c>
      <c r="AA2444" s="50">
        <v>3.7999999999999999E-2</v>
      </c>
      <c r="AB2444" s="50">
        <v>1E-3</v>
      </c>
      <c r="AC2444" s="50" t="str">
        <f t="shared" si="157"/>
        <v>Senegal-1995</v>
      </c>
      <c r="AD2444" s="51">
        <f t="shared" si="158"/>
        <v>4454.1270000000013</v>
      </c>
      <c r="AE2444" s="15">
        <f t="shared" si="159"/>
        <v>0.96370826426817158</v>
      </c>
      <c r="AF2444">
        <f t="shared" si="160"/>
        <v>3.1919326630215752E-2</v>
      </c>
    </row>
    <row r="2445" spans="1:32" x14ac:dyDescent="0.25">
      <c r="A2445" s="59">
        <v>2428</v>
      </c>
      <c r="B2445" s="60" t="s">
        <v>309</v>
      </c>
      <c r="C2445" s="61" t="s">
        <v>389</v>
      </c>
      <c r="D2445" s="62"/>
      <c r="E2445" s="62">
        <v>690</v>
      </c>
      <c r="F2445" s="62">
        <v>1995</v>
      </c>
      <c r="G2445" s="50">
        <v>8.0069999999999997</v>
      </c>
      <c r="H2445" s="50">
        <v>8.02</v>
      </c>
      <c r="I2445" s="50">
        <v>7.97</v>
      </c>
      <c r="J2445" s="50">
        <v>7.7450000000000001</v>
      </c>
      <c r="K2445" s="50">
        <v>7.3120000000000003</v>
      </c>
      <c r="L2445" s="50">
        <v>6.6050000000000004</v>
      </c>
      <c r="M2445" s="50">
        <v>6.4960000000000004</v>
      </c>
      <c r="N2445" s="50">
        <v>5.8179999999999996</v>
      </c>
      <c r="O2445" s="50">
        <v>4.5019999999999998</v>
      </c>
      <c r="P2445" s="50">
        <v>2.2429999999999999</v>
      </c>
      <c r="Q2445" s="50">
        <v>2.2519999999999998</v>
      </c>
      <c r="R2445" s="50">
        <v>2.23</v>
      </c>
      <c r="S2445" s="50">
        <v>2.1139999999999999</v>
      </c>
      <c r="T2445" s="50">
        <v>1.875</v>
      </c>
      <c r="U2445" s="50">
        <v>1.4650000000000001</v>
      </c>
      <c r="V2445" s="50">
        <v>0.94599999999999995</v>
      </c>
      <c r="W2445" s="50" t="s">
        <v>311</v>
      </c>
      <c r="X2445" s="50">
        <v>0.63100000000000001</v>
      </c>
      <c r="Y2445" s="50">
        <v>0.317</v>
      </c>
      <c r="Z2445" s="50">
        <v>0.123</v>
      </c>
      <c r="AA2445" s="50">
        <v>2.8000000000000001E-2</v>
      </c>
      <c r="AB2445" s="50">
        <v>4.0000000000000001E-3</v>
      </c>
      <c r="AC2445" s="50" t="str">
        <f t="shared" si="157"/>
        <v>Seychelles-1995</v>
      </c>
      <c r="AD2445" s="51">
        <f t="shared" si="158"/>
        <v>47.317</v>
      </c>
      <c r="AE2445" s="15">
        <f t="shared" si="159"/>
        <v>0.62104529027622213</v>
      </c>
      <c r="AF2445">
        <f t="shared" si="160"/>
        <v>7.5567209804526442E-2</v>
      </c>
    </row>
    <row r="2446" spans="1:32" x14ac:dyDescent="0.25">
      <c r="A2446" s="59">
        <v>2429</v>
      </c>
      <c r="B2446" s="60" t="s">
        <v>309</v>
      </c>
      <c r="C2446" s="61" t="s">
        <v>481</v>
      </c>
      <c r="D2446" s="62"/>
      <c r="E2446" s="62">
        <v>694</v>
      </c>
      <c r="F2446" s="62">
        <v>1995</v>
      </c>
      <c r="G2446" s="50">
        <v>753.59199999999998</v>
      </c>
      <c r="H2446" s="50">
        <v>619.15300000000002</v>
      </c>
      <c r="I2446" s="50">
        <v>542.36900000000003</v>
      </c>
      <c r="J2446" s="50">
        <v>461.30599999999998</v>
      </c>
      <c r="K2446" s="50">
        <v>380.96699999999998</v>
      </c>
      <c r="L2446" s="50">
        <v>302.05500000000001</v>
      </c>
      <c r="M2446" s="50">
        <v>246.47</v>
      </c>
      <c r="N2446" s="50">
        <v>204.08799999999999</v>
      </c>
      <c r="O2446" s="50">
        <v>175.416</v>
      </c>
      <c r="P2446" s="50">
        <v>156.16300000000001</v>
      </c>
      <c r="Q2446" s="50">
        <v>132.77099999999999</v>
      </c>
      <c r="R2446" s="50">
        <v>107.081</v>
      </c>
      <c r="S2446" s="50">
        <v>82.066999999999993</v>
      </c>
      <c r="T2446" s="50">
        <v>57.154000000000003</v>
      </c>
      <c r="U2446" s="50">
        <v>33.807000000000002</v>
      </c>
      <c r="V2446" s="50">
        <v>15.074</v>
      </c>
      <c r="W2446" s="50" t="s">
        <v>311</v>
      </c>
      <c r="X2446" s="50">
        <v>4.4450000000000003</v>
      </c>
      <c r="Y2446" s="50">
        <v>0.76800000000000002</v>
      </c>
      <c r="Z2446" s="50">
        <v>6.9000000000000006E-2</v>
      </c>
      <c r="AA2446" s="50">
        <v>4.0000000000000001E-3</v>
      </c>
      <c r="AB2446" s="50">
        <v>0</v>
      </c>
      <c r="AC2446" s="50" t="str">
        <f t="shared" si="157"/>
        <v>Sierra Leone-1995</v>
      </c>
      <c r="AD2446" s="51">
        <f t="shared" si="158"/>
        <v>2248.384</v>
      </c>
      <c r="AE2446" s="15">
        <f t="shared" si="159"/>
        <v>0.90128510076570545</v>
      </c>
      <c r="AF2446">
        <f t="shared" si="160"/>
        <v>2.6737373237599733E-2</v>
      </c>
    </row>
    <row r="2447" spans="1:32" x14ac:dyDescent="0.25">
      <c r="A2447" s="59">
        <v>2430</v>
      </c>
      <c r="B2447" s="60" t="s">
        <v>309</v>
      </c>
      <c r="C2447" s="61" t="s">
        <v>244</v>
      </c>
      <c r="D2447" s="62"/>
      <c r="E2447" s="62">
        <v>702</v>
      </c>
      <c r="F2447" s="62">
        <v>1995</v>
      </c>
      <c r="G2447" s="50">
        <v>298.517</v>
      </c>
      <c r="H2447" s="50">
        <v>246.899</v>
      </c>
      <c r="I2447" s="50">
        <v>228.45099999999999</v>
      </c>
      <c r="J2447" s="50">
        <v>224.07400000000001</v>
      </c>
      <c r="K2447" s="50">
        <v>271.755</v>
      </c>
      <c r="L2447" s="50">
        <v>333.44900000000001</v>
      </c>
      <c r="M2447" s="50">
        <v>369.21499999999997</v>
      </c>
      <c r="N2447" s="50">
        <v>362.07400000000001</v>
      </c>
      <c r="O2447" s="50">
        <v>302.22800000000001</v>
      </c>
      <c r="P2447" s="50">
        <v>238.06899999999999</v>
      </c>
      <c r="Q2447" s="50">
        <v>147.47200000000001</v>
      </c>
      <c r="R2447" s="50">
        <v>129.47399999999999</v>
      </c>
      <c r="S2447" s="50">
        <v>106.17400000000001</v>
      </c>
      <c r="T2447" s="50">
        <v>84.311000000000007</v>
      </c>
      <c r="U2447" s="50">
        <v>57.356999999999999</v>
      </c>
      <c r="V2447" s="50">
        <v>39.011000000000003</v>
      </c>
      <c r="W2447" s="50" t="s">
        <v>311</v>
      </c>
      <c r="X2447" s="50">
        <v>23.745000000000001</v>
      </c>
      <c r="Y2447" s="50">
        <v>12.743</v>
      </c>
      <c r="Z2447" s="50">
        <v>3.1539999999999999</v>
      </c>
      <c r="AA2447" s="50">
        <v>0.55300000000000005</v>
      </c>
      <c r="AB2447" s="50">
        <v>5.3999999999999999E-2</v>
      </c>
      <c r="AC2447" s="50" t="str">
        <f t="shared" si="157"/>
        <v>Singapore-1995</v>
      </c>
      <c r="AD2447" s="51">
        <f t="shared" si="158"/>
        <v>2483.9840000000004</v>
      </c>
      <c r="AE2447" s="15">
        <f t="shared" si="159"/>
        <v>0.4004836585098776</v>
      </c>
      <c r="AF2447">
        <f t="shared" si="160"/>
        <v>6.7814028327262355E-2</v>
      </c>
    </row>
    <row r="2448" spans="1:32" x14ac:dyDescent="0.25">
      <c r="A2448" s="59">
        <v>2431</v>
      </c>
      <c r="B2448" s="60" t="s">
        <v>309</v>
      </c>
      <c r="C2448" s="61" t="s">
        <v>482</v>
      </c>
      <c r="D2448" s="62"/>
      <c r="E2448" s="62">
        <v>705</v>
      </c>
      <c r="F2448" s="62">
        <v>1995</v>
      </c>
      <c r="G2448" s="50">
        <v>99.575999999999993</v>
      </c>
      <c r="H2448" s="50">
        <v>123.081</v>
      </c>
      <c r="I2448" s="50">
        <v>140.29400000000001</v>
      </c>
      <c r="J2448" s="50">
        <v>151.61600000000001</v>
      </c>
      <c r="K2448" s="50">
        <v>141.69200000000001</v>
      </c>
      <c r="L2448" s="50">
        <v>148.48500000000001</v>
      </c>
      <c r="M2448" s="50">
        <v>152.482</v>
      </c>
      <c r="N2448" s="50">
        <v>157.40600000000001</v>
      </c>
      <c r="O2448" s="50">
        <v>165.245</v>
      </c>
      <c r="P2448" s="50">
        <v>128.352</v>
      </c>
      <c r="Q2448" s="50">
        <v>119.251</v>
      </c>
      <c r="R2448" s="50">
        <v>110.441</v>
      </c>
      <c r="S2448" s="50">
        <v>108.789</v>
      </c>
      <c r="T2448" s="50">
        <v>91.34</v>
      </c>
      <c r="U2448" s="50">
        <v>71.796999999999997</v>
      </c>
      <c r="V2448" s="50">
        <v>28.815999999999999</v>
      </c>
      <c r="W2448" s="50" t="s">
        <v>311</v>
      </c>
      <c r="X2448" s="50">
        <v>33.887</v>
      </c>
      <c r="Y2448" s="50">
        <v>14.743</v>
      </c>
      <c r="Z2448" s="50">
        <v>3.5619999999999998</v>
      </c>
      <c r="AA2448" s="50">
        <v>0.59</v>
      </c>
      <c r="AB2448" s="50">
        <v>2.7E-2</v>
      </c>
      <c r="AC2448" s="50" t="str">
        <f t="shared" si="157"/>
        <v>Slovenia-1995</v>
      </c>
      <c r="AD2448" s="51">
        <f t="shared" si="158"/>
        <v>1383.759</v>
      </c>
      <c r="AE2448" s="15">
        <f t="shared" si="159"/>
        <v>0.43917546335742014</v>
      </c>
      <c r="AF2448">
        <f t="shared" si="160"/>
        <v>0.14012743958642246</v>
      </c>
    </row>
    <row r="2449" spans="1:32" x14ac:dyDescent="0.25">
      <c r="A2449" s="59">
        <v>2432</v>
      </c>
      <c r="B2449" s="60" t="s">
        <v>309</v>
      </c>
      <c r="C2449" s="61" t="s">
        <v>390</v>
      </c>
      <c r="D2449" s="62"/>
      <c r="E2449" s="62">
        <v>90</v>
      </c>
      <c r="F2449" s="62">
        <v>1995</v>
      </c>
      <c r="G2449" s="50">
        <v>58.988</v>
      </c>
      <c r="H2449" s="50">
        <v>51.2</v>
      </c>
      <c r="I2449" s="50">
        <v>45.417000000000002</v>
      </c>
      <c r="J2449" s="50">
        <v>42.07</v>
      </c>
      <c r="K2449" s="50">
        <v>35.857999999999997</v>
      </c>
      <c r="L2449" s="50">
        <v>26.145</v>
      </c>
      <c r="M2449" s="50">
        <v>21.856000000000002</v>
      </c>
      <c r="N2449" s="50">
        <v>17.75</v>
      </c>
      <c r="O2449" s="50">
        <v>13.843999999999999</v>
      </c>
      <c r="P2449" s="50">
        <v>12.064</v>
      </c>
      <c r="Q2449" s="50">
        <v>10.867000000000001</v>
      </c>
      <c r="R2449" s="50">
        <v>7.3819999999999997</v>
      </c>
      <c r="S2449" s="50">
        <v>6.1849999999999996</v>
      </c>
      <c r="T2449" s="50">
        <v>3.9660000000000002</v>
      </c>
      <c r="U2449" s="50">
        <v>2.9009999999999998</v>
      </c>
      <c r="V2449" s="50">
        <v>1.607</v>
      </c>
      <c r="W2449" s="50" t="s">
        <v>311</v>
      </c>
      <c r="X2449" s="50">
        <v>0.78100000000000003</v>
      </c>
      <c r="Y2449" s="50">
        <v>0.27500000000000002</v>
      </c>
      <c r="Z2449" s="50">
        <v>6.0999999999999999E-2</v>
      </c>
      <c r="AA2449" s="50">
        <v>8.0000000000000002E-3</v>
      </c>
      <c r="AB2449" s="50">
        <v>0</v>
      </c>
      <c r="AC2449" s="50" t="str">
        <f t="shared" si="157"/>
        <v>Solomon Islands-1995</v>
      </c>
      <c r="AD2449" s="51">
        <f t="shared" si="158"/>
        <v>194.02099999999999</v>
      </c>
      <c r="AE2449" s="15">
        <f t="shared" si="159"/>
        <v>0.85147484035233334</v>
      </c>
      <c r="AF2449">
        <f t="shared" si="160"/>
        <v>2.7455051969819178E-2</v>
      </c>
    </row>
    <row r="2450" spans="1:32" x14ac:dyDescent="0.25">
      <c r="A2450" s="59">
        <v>2433</v>
      </c>
      <c r="B2450" s="60" t="s">
        <v>309</v>
      </c>
      <c r="C2450" s="61" t="s">
        <v>483</v>
      </c>
      <c r="D2450" s="62"/>
      <c r="E2450" s="62">
        <v>706</v>
      </c>
      <c r="F2450" s="62">
        <v>1995</v>
      </c>
      <c r="G2450" s="50">
        <v>1481.712</v>
      </c>
      <c r="H2450" s="50">
        <v>1118.519</v>
      </c>
      <c r="I2450" s="50">
        <v>889.65</v>
      </c>
      <c r="J2450" s="50">
        <v>761.66499999999996</v>
      </c>
      <c r="K2450" s="50">
        <v>677.255</v>
      </c>
      <c r="L2450" s="50">
        <v>573.39300000000003</v>
      </c>
      <c r="M2450" s="50">
        <v>475.32799999999997</v>
      </c>
      <c r="N2450" s="50">
        <v>401.80799999999999</v>
      </c>
      <c r="O2450" s="50">
        <v>337.66899999999998</v>
      </c>
      <c r="P2450" s="50">
        <v>273.58499999999998</v>
      </c>
      <c r="Q2450" s="50">
        <v>211.387</v>
      </c>
      <c r="R2450" s="50">
        <v>167.65799999999999</v>
      </c>
      <c r="S2450" s="50">
        <v>120.46899999999999</v>
      </c>
      <c r="T2450" s="50">
        <v>91.846999999999994</v>
      </c>
      <c r="U2450" s="50">
        <v>63.164999999999999</v>
      </c>
      <c r="V2450" s="50">
        <v>36.356000000000002</v>
      </c>
      <c r="W2450" s="50" t="s">
        <v>311</v>
      </c>
      <c r="X2450" s="50">
        <v>16.501999999999999</v>
      </c>
      <c r="Y2450" s="50">
        <v>5.5220000000000002</v>
      </c>
      <c r="Z2450" s="50">
        <v>1.2350000000000001</v>
      </c>
      <c r="AA2450" s="50">
        <v>0.16</v>
      </c>
      <c r="AB2450" s="50">
        <v>8.9999999999999993E-3</v>
      </c>
      <c r="AC2450" s="50" t="str">
        <f t="shared" si="157"/>
        <v>Somalia-1995</v>
      </c>
      <c r="AD2450" s="51">
        <f t="shared" si="158"/>
        <v>4000.2170000000001</v>
      </c>
      <c r="AE2450" s="15">
        <f t="shared" si="159"/>
        <v>0.92611900804381364</v>
      </c>
      <c r="AF2450">
        <f t="shared" si="160"/>
        <v>2.8677328387425635E-2</v>
      </c>
    </row>
    <row r="2451" spans="1:32" x14ac:dyDescent="0.25">
      <c r="A2451" s="59">
        <v>2434</v>
      </c>
      <c r="B2451" s="60" t="s">
        <v>309</v>
      </c>
      <c r="C2451" s="61" t="s">
        <v>263</v>
      </c>
      <c r="D2451" s="62"/>
      <c r="E2451" s="62">
        <v>710</v>
      </c>
      <c r="F2451" s="62">
        <v>1995</v>
      </c>
      <c r="G2451" s="50">
        <v>5131.4530000000004</v>
      </c>
      <c r="H2451" s="50">
        <v>5143.97</v>
      </c>
      <c r="I2451" s="50">
        <v>4964.8419999999996</v>
      </c>
      <c r="J2451" s="50">
        <v>4511.1220000000003</v>
      </c>
      <c r="K2451" s="50">
        <v>4030.9380000000001</v>
      </c>
      <c r="L2451" s="50">
        <v>3495.355</v>
      </c>
      <c r="M2451" s="50">
        <v>3066.5360000000001</v>
      </c>
      <c r="N2451" s="50">
        <v>2655.0740000000001</v>
      </c>
      <c r="O2451" s="50">
        <v>2267.268</v>
      </c>
      <c r="P2451" s="50">
        <v>1720.82</v>
      </c>
      <c r="Q2451" s="50">
        <v>1444.8979999999999</v>
      </c>
      <c r="R2451" s="50">
        <v>1163.05</v>
      </c>
      <c r="S2451" s="50">
        <v>919.91700000000003</v>
      </c>
      <c r="T2451" s="50">
        <v>671.45799999999997</v>
      </c>
      <c r="U2451" s="50">
        <v>439.34199999999998</v>
      </c>
      <c r="V2451" s="50">
        <v>267.46800000000002</v>
      </c>
      <c r="W2451" s="50" t="s">
        <v>311</v>
      </c>
      <c r="X2451" s="50">
        <v>129.06800000000001</v>
      </c>
      <c r="Y2451" s="50">
        <v>50.052</v>
      </c>
      <c r="Z2451" s="50">
        <v>12.805</v>
      </c>
      <c r="AA2451" s="50">
        <v>2.4609999999999999</v>
      </c>
      <c r="AB2451" s="50">
        <v>0.26800000000000002</v>
      </c>
      <c r="AC2451" s="50" t="str">
        <f t="shared" ref="AC2451:AC2514" si="161">C2451&amp;"-"&amp;F2451</f>
        <v>South Africa-1995</v>
      </c>
      <c r="AD2451" s="51">
        <f t="shared" ref="AD2451:AD2514" si="162">SUM(J2451:S2451)</f>
        <v>25274.978000000003</v>
      </c>
      <c r="AE2451" s="15">
        <f t="shared" ref="AE2451:AE2514" si="163">IF(W2451="…",SUM(G2451:I2451,T2451:V2451,X2451:AB2451)/SUM(J2451:S2451),SUM(G2451:I2451,T2451:W2451)/SUM(J2451:S2451))</f>
        <v>0.66521074716662454</v>
      </c>
      <c r="AF2451">
        <f t="shared" ref="AF2451:AF2514" si="164">IF(W2451="…",SUM(T2451:V2451,X2451:AB2451)/SUM(G2451:S2451),SUM(T2451:W2451)/SUM(G2451:S2451))</f>
        <v>3.882296843190599E-2</v>
      </c>
    </row>
    <row r="2452" spans="1:32" x14ac:dyDescent="0.25">
      <c r="A2452" s="59">
        <v>2435</v>
      </c>
      <c r="B2452" s="60" t="s">
        <v>309</v>
      </c>
      <c r="C2452" s="61" t="s">
        <v>484</v>
      </c>
      <c r="D2452" s="62">
        <v>17</v>
      </c>
      <c r="E2452" s="62">
        <v>724</v>
      </c>
      <c r="F2452" s="62">
        <v>1995</v>
      </c>
      <c r="G2452" s="50">
        <v>1952.5250000000001</v>
      </c>
      <c r="H2452" s="50">
        <v>2121.2640000000001</v>
      </c>
      <c r="I2452" s="50">
        <v>2580.2370000000001</v>
      </c>
      <c r="J2452" s="50">
        <v>3223.8589999999999</v>
      </c>
      <c r="K2452" s="50">
        <v>3339.9430000000002</v>
      </c>
      <c r="L2452" s="50">
        <v>3251.71</v>
      </c>
      <c r="M2452" s="50">
        <v>3193.3969999999999</v>
      </c>
      <c r="N2452" s="50">
        <v>2928.3420000000001</v>
      </c>
      <c r="O2452" s="50">
        <v>2523.4059999999999</v>
      </c>
      <c r="P2452" s="50">
        <v>2403.3449999999998</v>
      </c>
      <c r="Q2452" s="50">
        <v>2159.297</v>
      </c>
      <c r="R2452" s="50">
        <v>1972.7070000000001</v>
      </c>
      <c r="S2452" s="50">
        <v>2204.2919999999999</v>
      </c>
      <c r="T2452" s="50">
        <v>1963.932</v>
      </c>
      <c r="U2452" s="50">
        <v>1589.415</v>
      </c>
      <c r="V2452" s="50">
        <v>1087.47</v>
      </c>
      <c r="W2452" s="50" t="s">
        <v>311</v>
      </c>
      <c r="X2452" s="50">
        <v>807.22699999999998</v>
      </c>
      <c r="Y2452" s="50">
        <v>419.51600000000002</v>
      </c>
      <c r="Z2452" s="50">
        <v>142.92699999999999</v>
      </c>
      <c r="AA2452" s="50">
        <v>23.521999999999998</v>
      </c>
      <c r="AB2452" s="50">
        <v>2.165</v>
      </c>
      <c r="AC2452" s="50" t="str">
        <f t="shared" si="161"/>
        <v>Spain-1995</v>
      </c>
      <c r="AD2452" s="51">
        <f t="shared" si="162"/>
        <v>27200.297999999999</v>
      </c>
      <c r="AE2452" s="15">
        <f t="shared" si="163"/>
        <v>0.46654635916121218</v>
      </c>
      <c r="AF2452">
        <f t="shared" si="164"/>
        <v>0.1782984649169187</v>
      </c>
    </row>
    <row r="2453" spans="1:32" x14ac:dyDescent="0.25">
      <c r="A2453" s="59">
        <v>2436</v>
      </c>
      <c r="B2453" s="60" t="s">
        <v>309</v>
      </c>
      <c r="C2453" s="61" t="s">
        <v>485</v>
      </c>
      <c r="D2453" s="62"/>
      <c r="E2453" s="62">
        <v>144</v>
      </c>
      <c r="F2453" s="62">
        <v>1995</v>
      </c>
      <c r="G2453" s="50">
        <v>1716.653</v>
      </c>
      <c r="H2453" s="50">
        <v>1762.356</v>
      </c>
      <c r="I2453" s="50">
        <v>1904.405</v>
      </c>
      <c r="J2453" s="50">
        <v>1836.9580000000001</v>
      </c>
      <c r="K2453" s="50">
        <v>1656.58</v>
      </c>
      <c r="L2453" s="50">
        <v>1594.6669999999999</v>
      </c>
      <c r="M2453" s="50">
        <v>1445.664</v>
      </c>
      <c r="N2453" s="50">
        <v>1329.136</v>
      </c>
      <c r="O2453" s="50">
        <v>1082.7460000000001</v>
      </c>
      <c r="P2453" s="50">
        <v>939.625</v>
      </c>
      <c r="Q2453" s="50">
        <v>740.31500000000005</v>
      </c>
      <c r="R2453" s="50">
        <v>619.62800000000004</v>
      </c>
      <c r="S2453" s="50">
        <v>515.00199999999995</v>
      </c>
      <c r="T2453" s="50">
        <v>420.26100000000002</v>
      </c>
      <c r="U2453" s="50">
        <v>306.83699999999999</v>
      </c>
      <c r="V2453" s="50">
        <v>196.22499999999999</v>
      </c>
      <c r="W2453" s="50" t="s">
        <v>311</v>
      </c>
      <c r="X2453" s="50">
        <v>111.97</v>
      </c>
      <c r="Y2453" s="50">
        <v>50.173000000000002</v>
      </c>
      <c r="Z2453" s="50">
        <v>14.999000000000001</v>
      </c>
      <c r="AA2453" s="50">
        <v>2.61</v>
      </c>
      <c r="AB2453" s="50">
        <v>0.311</v>
      </c>
      <c r="AC2453" s="50" t="str">
        <f t="shared" si="161"/>
        <v>Sri Lanka-1995</v>
      </c>
      <c r="AD2453" s="51">
        <f t="shared" si="162"/>
        <v>11760.321000000002</v>
      </c>
      <c r="AE2453" s="15">
        <f t="shared" si="163"/>
        <v>0.55158358347531489</v>
      </c>
      <c r="AF2453">
        <f t="shared" si="164"/>
        <v>6.4360887519551588E-2</v>
      </c>
    </row>
    <row r="2454" spans="1:32" x14ac:dyDescent="0.25">
      <c r="A2454" s="59">
        <v>2437</v>
      </c>
      <c r="B2454" s="60" t="s">
        <v>309</v>
      </c>
      <c r="C2454" s="61" t="s">
        <v>486</v>
      </c>
      <c r="D2454" s="62">
        <v>18</v>
      </c>
      <c r="E2454" s="62">
        <v>275</v>
      </c>
      <c r="F2454" s="62">
        <v>1995</v>
      </c>
      <c r="G2454" s="50">
        <v>522.61599999999999</v>
      </c>
      <c r="H2454" s="50">
        <v>415.65699999999998</v>
      </c>
      <c r="I2454" s="50">
        <v>333.48399999999998</v>
      </c>
      <c r="J2454" s="50">
        <v>281.46800000000002</v>
      </c>
      <c r="K2454" s="50">
        <v>230.76900000000001</v>
      </c>
      <c r="L2454" s="50">
        <v>193.93600000000001</v>
      </c>
      <c r="M2454" s="50">
        <v>156.30099999999999</v>
      </c>
      <c r="N2454" s="50">
        <v>112.22</v>
      </c>
      <c r="O2454" s="50">
        <v>89.611999999999995</v>
      </c>
      <c r="P2454" s="50">
        <v>78.686999999999998</v>
      </c>
      <c r="Q2454" s="50">
        <v>61.853999999999999</v>
      </c>
      <c r="R2454" s="50">
        <v>49.59</v>
      </c>
      <c r="S2454" s="50">
        <v>35.649000000000001</v>
      </c>
      <c r="T2454" s="50">
        <v>24.030999999999999</v>
      </c>
      <c r="U2454" s="50">
        <v>16.382000000000001</v>
      </c>
      <c r="V2454" s="50">
        <v>9.1010000000000009</v>
      </c>
      <c r="W2454" s="50" t="s">
        <v>311</v>
      </c>
      <c r="X2454" s="50">
        <v>4.3460000000000001</v>
      </c>
      <c r="Y2454" s="50">
        <v>1.6060000000000001</v>
      </c>
      <c r="Z2454" s="50">
        <v>0.34399999999999997</v>
      </c>
      <c r="AA2454" s="50">
        <v>4.4999999999999998E-2</v>
      </c>
      <c r="AB2454" s="50">
        <v>4.0000000000000001E-3</v>
      </c>
      <c r="AC2454" s="50" t="str">
        <f t="shared" si="161"/>
        <v>State of Palestine-1995</v>
      </c>
      <c r="AD2454" s="51">
        <f t="shared" si="162"/>
        <v>1290.0860000000002</v>
      </c>
      <c r="AE2454" s="15">
        <f t="shared" si="163"/>
        <v>1.0290910838502236</v>
      </c>
      <c r="AF2454">
        <f t="shared" si="164"/>
        <v>2.1804224536788559E-2</v>
      </c>
    </row>
    <row r="2455" spans="1:32" x14ac:dyDescent="0.25">
      <c r="A2455" s="59">
        <v>2438</v>
      </c>
      <c r="B2455" s="60" t="s">
        <v>309</v>
      </c>
      <c r="C2455" s="61" t="s">
        <v>487</v>
      </c>
      <c r="D2455" s="62"/>
      <c r="E2455" s="62">
        <v>729</v>
      </c>
      <c r="F2455" s="62">
        <v>1995</v>
      </c>
      <c r="G2455" s="50">
        <v>4178.8040000000001</v>
      </c>
      <c r="H2455" s="50">
        <v>3442.8829999999998</v>
      </c>
      <c r="I2455" s="50">
        <v>3027.3380000000002</v>
      </c>
      <c r="J2455" s="50">
        <v>2626.116</v>
      </c>
      <c r="K2455" s="50">
        <v>2193.826</v>
      </c>
      <c r="L2455" s="50">
        <v>1818.9860000000001</v>
      </c>
      <c r="M2455" s="50">
        <v>1491.2080000000001</v>
      </c>
      <c r="N2455" s="50">
        <v>1215.049</v>
      </c>
      <c r="O2455" s="50">
        <v>998.56200000000001</v>
      </c>
      <c r="P2455" s="50">
        <v>808.35500000000002</v>
      </c>
      <c r="Q2455" s="50">
        <v>648.05700000000002</v>
      </c>
      <c r="R2455" s="50">
        <v>519.15899999999999</v>
      </c>
      <c r="S2455" s="50">
        <v>408.17500000000001</v>
      </c>
      <c r="T2455" s="50">
        <v>304.54199999999997</v>
      </c>
      <c r="U2455" s="50">
        <v>209.34700000000001</v>
      </c>
      <c r="V2455" s="50">
        <v>124.01900000000001</v>
      </c>
      <c r="W2455" s="50" t="s">
        <v>311</v>
      </c>
      <c r="X2455" s="50">
        <v>61.212000000000003</v>
      </c>
      <c r="Y2455" s="50">
        <v>21.728000000000002</v>
      </c>
      <c r="Z2455" s="50">
        <v>4.88</v>
      </c>
      <c r="AA2455" s="50">
        <v>0.68300000000000005</v>
      </c>
      <c r="AB2455" s="50">
        <v>5.7000000000000002E-2</v>
      </c>
      <c r="AC2455" s="50" t="str">
        <f t="shared" si="161"/>
        <v>Sudan-1995</v>
      </c>
      <c r="AD2455" s="51">
        <f t="shared" si="162"/>
        <v>12727.493</v>
      </c>
      <c r="AE2455" s="15">
        <f t="shared" si="163"/>
        <v>0.89377326705267079</v>
      </c>
      <c r="AF2455">
        <f t="shared" si="164"/>
        <v>3.1076826754095711E-2</v>
      </c>
    </row>
    <row r="2456" spans="1:32" x14ac:dyDescent="0.25">
      <c r="A2456" s="59">
        <v>2439</v>
      </c>
      <c r="B2456" s="60" t="s">
        <v>309</v>
      </c>
      <c r="C2456" s="61" t="s">
        <v>391</v>
      </c>
      <c r="D2456" s="62"/>
      <c r="E2456" s="62">
        <v>740</v>
      </c>
      <c r="F2456" s="62">
        <v>1995</v>
      </c>
      <c r="G2456" s="50">
        <v>54.304000000000002</v>
      </c>
      <c r="H2456" s="50">
        <v>51.210999999999999</v>
      </c>
      <c r="I2456" s="50">
        <v>45.781999999999996</v>
      </c>
      <c r="J2456" s="50">
        <v>38.271999999999998</v>
      </c>
      <c r="K2456" s="50">
        <v>41.51</v>
      </c>
      <c r="L2456" s="50">
        <v>39.679000000000002</v>
      </c>
      <c r="M2456" s="50">
        <v>38.716000000000001</v>
      </c>
      <c r="N2456" s="50">
        <v>29.427</v>
      </c>
      <c r="O2456" s="50">
        <v>22.388999999999999</v>
      </c>
      <c r="P2456" s="50">
        <v>17.641999999999999</v>
      </c>
      <c r="Q2456" s="50">
        <v>15.698</v>
      </c>
      <c r="R2456" s="50">
        <v>14.242000000000001</v>
      </c>
      <c r="S2456" s="50">
        <v>12.285</v>
      </c>
      <c r="T2456" s="50">
        <v>9.1549999999999994</v>
      </c>
      <c r="U2456" s="50">
        <v>6.327</v>
      </c>
      <c r="V2456" s="50">
        <v>3.4849999999999999</v>
      </c>
      <c r="W2456" s="50" t="s">
        <v>311</v>
      </c>
      <c r="X2456" s="50">
        <v>2.0760000000000001</v>
      </c>
      <c r="Y2456" s="50">
        <v>1.014</v>
      </c>
      <c r="Z2456" s="50">
        <v>0.39100000000000001</v>
      </c>
      <c r="AA2456" s="50">
        <v>0.115</v>
      </c>
      <c r="AB2456" s="50">
        <v>4.0000000000000001E-3</v>
      </c>
      <c r="AC2456" s="50" t="str">
        <f t="shared" si="161"/>
        <v>Suriname-1995</v>
      </c>
      <c r="AD2456" s="51">
        <f t="shared" si="162"/>
        <v>269.86</v>
      </c>
      <c r="AE2456" s="15">
        <f t="shared" si="163"/>
        <v>0.64427480916030533</v>
      </c>
      <c r="AF2456">
        <f t="shared" si="164"/>
        <v>5.3583343028846722E-2</v>
      </c>
    </row>
    <row r="2457" spans="1:32" x14ac:dyDescent="0.25">
      <c r="A2457" s="59">
        <v>2440</v>
      </c>
      <c r="B2457" s="60" t="s">
        <v>309</v>
      </c>
      <c r="C2457" s="61" t="s">
        <v>488</v>
      </c>
      <c r="D2457" s="62"/>
      <c r="E2457" s="62">
        <v>752</v>
      </c>
      <c r="F2457" s="62">
        <v>1995</v>
      </c>
      <c r="G2457" s="50">
        <v>594.42700000000002</v>
      </c>
      <c r="H2457" s="50">
        <v>569.84900000000005</v>
      </c>
      <c r="I2457" s="50">
        <v>500.62900000000002</v>
      </c>
      <c r="J2457" s="50">
        <v>509.72699999999998</v>
      </c>
      <c r="K2457" s="50">
        <v>582.99199999999996</v>
      </c>
      <c r="L2457" s="50">
        <v>629.11099999999999</v>
      </c>
      <c r="M2457" s="50">
        <v>621.61800000000005</v>
      </c>
      <c r="N2457" s="50">
        <v>588.33199999999999</v>
      </c>
      <c r="O2457" s="50">
        <v>591.31200000000001</v>
      </c>
      <c r="P2457" s="50">
        <v>657.97</v>
      </c>
      <c r="Q2457" s="50">
        <v>586.75599999999997</v>
      </c>
      <c r="R2457" s="50">
        <v>452.815</v>
      </c>
      <c r="S2457" s="50">
        <v>403.76499999999999</v>
      </c>
      <c r="T2457" s="50">
        <v>402.19400000000002</v>
      </c>
      <c r="U2457" s="50">
        <v>407.53300000000002</v>
      </c>
      <c r="V2457" s="50">
        <v>323.58100000000002</v>
      </c>
      <c r="W2457" s="50" t="s">
        <v>311</v>
      </c>
      <c r="X2457" s="50">
        <v>235.46700000000001</v>
      </c>
      <c r="Y2457" s="50">
        <v>127.34399999999999</v>
      </c>
      <c r="Z2457" s="50">
        <v>42.548000000000002</v>
      </c>
      <c r="AA2457" s="50">
        <v>7.7439999999999998</v>
      </c>
      <c r="AB2457" s="50">
        <v>0.70599999999999996</v>
      </c>
      <c r="AC2457" s="50" t="str">
        <f t="shared" si="161"/>
        <v>Sweden-1995</v>
      </c>
      <c r="AD2457" s="51">
        <f t="shared" si="162"/>
        <v>5624.3980000000001</v>
      </c>
      <c r="AE2457" s="15">
        <f t="shared" si="163"/>
        <v>0.57108725236016378</v>
      </c>
      <c r="AF2457">
        <f t="shared" si="164"/>
        <v>0.21224484700389049</v>
      </c>
    </row>
    <row r="2458" spans="1:32" x14ac:dyDescent="0.25">
      <c r="A2458" s="59">
        <v>2441</v>
      </c>
      <c r="B2458" s="60" t="s">
        <v>309</v>
      </c>
      <c r="C2458" s="61" t="s">
        <v>489</v>
      </c>
      <c r="D2458" s="62"/>
      <c r="E2458" s="62">
        <v>760</v>
      </c>
      <c r="F2458" s="62">
        <v>1995</v>
      </c>
      <c r="G2458" s="50">
        <v>2185.9079999999999</v>
      </c>
      <c r="H2458" s="50">
        <v>2132.1579999999999</v>
      </c>
      <c r="I2458" s="50">
        <v>1980.01</v>
      </c>
      <c r="J2458" s="50">
        <v>1718.9649999999999</v>
      </c>
      <c r="K2458" s="50">
        <v>1405.8889999999999</v>
      </c>
      <c r="L2458" s="50">
        <v>1106.616</v>
      </c>
      <c r="M2458" s="50">
        <v>893.78499999999997</v>
      </c>
      <c r="N2458" s="50">
        <v>721.67899999999997</v>
      </c>
      <c r="O2458" s="50">
        <v>585.83299999999997</v>
      </c>
      <c r="P2458" s="50">
        <v>376.39400000000001</v>
      </c>
      <c r="Q2458" s="50">
        <v>291.60700000000003</v>
      </c>
      <c r="R2458" s="50">
        <v>251.66900000000001</v>
      </c>
      <c r="S2458" s="50">
        <v>238.51400000000001</v>
      </c>
      <c r="T2458" s="50">
        <v>189.023</v>
      </c>
      <c r="U2458" s="50">
        <v>133.91200000000001</v>
      </c>
      <c r="V2458" s="50">
        <v>77.763999999999996</v>
      </c>
      <c r="W2458" s="50" t="s">
        <v>311</v>
      </c>
      <c r="X2458" s="50">
        <v>38.273000000000003</v>
      </c>
      <c r="Y2458" s="50">
        <v>13.901999999999999</v>
      </c>
      <c r="Z2458" s="50">
        <v>3.1579999999999999</v>
      </c>
      <c r="AA2458" s="50">
        <v>0.40400000000000003</v>
      </c>
      <c r="AB2458" s="50">
        <v>2.9000000000000001E-2</v>
      </c>
      <c r="AC2458" s="50" t="str">
        <f t="shared" si="161"/>
        <v>Syrian Arab Republic-1995</v>
      </c>
      <c r="AD2458" s="51">
        <f t="shared" si="162"/>
        <v>7590.9509999999991</v>
      </c>
      <c r="AE2458" s="15">
        <f t="shared" si="163"/>
        <v>0.88981485982454678</v>
      </c>
      <c r="AF2458">
        <f t="shared" si="164"/>
        <v>3.2865153188916689E-2</v>
      </c>
    </row>
    <row r="2459" spans="1:32" x14ac:dyDescent="0.25">
      <c r="A2459" s="59">
        <v>2442</v>
      </c>
      <c r="B2459" s="60" t="s">
        <v>309</v>
      </c>
      <c r="C2459" s="61" t="s">
        <v>157</v>
      </c>
      <c r="D2459" s="62"/>
      <c r="E2459" s="62">
        <v>764</v>
      </c>
      <c r="F2459" s="62">
        <v>1995</v>
      </c>
      <c r="G2459" s="50">
        <v>5125.7269999999999</v>
      </c>
      <c r="H2459" s="50">
        <v>5323.2290000000003</v>
      </c>
      <c r="I2459" s="50">
        <v>5664.951</v>
      </c>
      <c r="J2459" s="50">
        <v>5959.1909999999998</v>
      </c>
      <c r="K2459" s="50">
        <v>5889.5339999999997</v>
      </c>
      <c r="L2459" s="50">
        <v>5544.3010000000004</v>
      </c>
      <c r="M2459" s="50">
        <v>4921.5810000000001</v>
      </c>
      <c r="N2459" s="50">
        <v>4490.8729999999996</v>
      </c>
      <c r="O2459" s="50">
        <v>3855.4430000000002</v>
      </c>
      <c r="P2459" s="50">
        <v>3033.1840000000002</v>
      </c>
      <c r="Q2459" s="50">
        <v>2427.703</v>
      </c>
      <c r="R2459" s="50">
        <v>2220.1999999999998</v>
      </c>
      <c r="S2459" s="50">
        <v>1780.9169999999999</v>
      </c>
      <c r="T2459" s="50">
        <v>1362.827</v>
      </c>
      <c r="U2459" s="50">
        <v>868.45500000000004</v>
      </c>
      <c r="V2459" s="50">
        <v>530.36699999999996</v>
      </c>
      <c r="W2459" s="50" t="s">
        <v>311</v>
      </c>
      <c r="X2459" s="50">
        <v>300.28800000000001</v>
      </c>
      <c r="Y2459" s="50">
        <v>135.01499999999999</v>
      </c>
      <c r="Z2459" s="50">
        <v>45.789000000000001</v>
      </c>
      <c r="AA2459" s="50">
        <v>10.752000000000001</v>
      </c>
      <c r="AB2459" s="50">
        <v>1.4630000000000001</v>
      </c>
      <c r="AC2459" s="50" t="str">
        <f t="shared" si="161"/>
        <v>Thailand-1995</v>
      </c>
      <c r="AD2459" s="51">
        <f t="shared" si="162"/>
        <v>40122.926999999996</v>
      </c>
      <c r="AE2459" s="15">
        <f t="shared" si="163"/>
        <v>0.48273803653457292</v>
      </c>
      <c r="AF2459">
        <f t="shared" si="164"/>
        <v>5.7879431832880225E-2</v>
      </c>
    </row>
    <row r="2460" spans="1:32" x14ac:dyDescent="0.25">
      <c r="A2460" s="59">
        <v>2443</v>
      </c>
      <c r="B2460" s="60" t="s">
        <v>309</v>
      </c>
      <c r="C2460" s="61" t="s">
        <v>392</v>
      </c>
      <c r="D2460" s="62"/>
      <c r="E2460" s="62">
        <v>626</v>
      </c>
      <c r="F2460" s="62">
        <v>1995</v>
      </c>
      <c r="G2460" s="50">
        <v>156.334</v>
      </c>
      <c r="H2460" s="50">
        <v>116.114</v>
      </c>
      <c r="I2460" s="50">
        <v>97.552999999999997</v>
      </c>
      <c r="J2460" s="50">
        <v>66.688999999999993</v>
      </c>
      <c r="K2460" s="50">
        <v>84.980999999999995</v>
      </c>
      <c r="L2460" s="50">
        <v>77.555999999999997</v>
      </c>
      <c r="M2460" s="50">
        <v>64.218999999999994</v>
      </c>
      <c r="N2460" s="50">
        <v>52.975000000000001</v>
      </c>
      <c r="O2460" s="50">
        <v>42.607999999999997</v>
      </c>
      <c r="P2460" s="50">
        <v>35.619</v>
      </c>
      <c r="Q2460" s="50">
        <v>26.504000000000001</v>
      </c>
      <c r="R2460" s="50">
        <v>19.896000000000001</v>
      </c>
      <c r="S2460" s="50">
        <v>13.086</v>
      </c>
      <c r="T2460" s="50">
        <v>8.8490000000000002</v>
      </c>
      <c r="U2460" s="50">
        <v>4.8339999999999996</v>
      </c>
      <c r="V2460" s="50">
        <v>2.48</v>
      </c>
      <c r="W2460" s="50" t="s">
        <v>311</v>
      </c>
      <c r="X2460" s="50">
        <v>0.85799999999999998</v>
      </c>
      <c r="Y2460" s="50">
        <v>0.223</v>
      </c>
      <c r="Z2460" s="50">
        <v>6.3E-2</v>
      </c>
      <c r="AA2460" s="50">
        <v>6.0000000000000001E-3</v>
      </c>
      <c r="AB2460" s="50">
        <v>0</v>
      </c>
      <c r="AC2460" s="50" t="str">
        <f t="shared" si="161"/>
        <v>Timor-Leste-1995</v>
      </c>
      <c r="AD2460" s="51">
        <f t="shared" si="162"/>
        <v>484.1330000000001</v>
      </c>
      <c r="AE2460" s="15">
        <f t="shared" si="163"/>
        <v>0.80001569816558649</v>
      </c>
      <c r="AF2460">
        <f t="shared" si="164"/>
        <v>2.026965323942145E-2</v>
      </c>
    </row>
    <row r="2461" spans="1:32" x14ac:dyDescent="0.25">
      <c r="A2461" s="59">
        <v>2444</v>
      </c>
      <c r="B2461" s="60" t="s">
        <v>309</v>
      </c>
      <c r="C2461" s="61" t="s">
        <v>490</v>
      </c>
      <c r="D2461" s="62"/>
      <c r="E2461" s="62">
        <v>768</v>
      </c>
      <c r="F2461" s="62">
        <v>1995</v>
      </c>
      <c r="G2461" s="50">
        <v>729.10299999999995</v>
      </c>
      <c r="H2461" s="50">
        <v>649.01499999999999</v>
      </c>
      <c r="I2461" s="50">
        <v>566.82100000000003</v>
      </c>
      <c r="J2461" s="50">
        <v>477.91899999999998</v>
      </c>
      <c r="K2461" s="50">
        <v>383.48599999999999</v>
      </c>
      <c r="L2461" s="50">
        <v>302.72699999999998</v>
      </c>
      <c r="M2461" s="50">
        <v>244.101</v>
      </c>
      <c r="N2461" s="50">
        <v>199.904</v>
      </c>
      <c r="O2461" s="50">
        <v>166.94499999999999</v>
      </c>
      <c r="P2461" s="50">
        <v>140.36799999999999</v>
      </c>
      <c r="Q2461" s="50">
        <v>116.84099999999999</v>
      </c>
      <c r="R2461" s="50">
        <v>94.734999999999999</v>
      </c>
      <c r="S2461" s="50">
        <v>74.728999999999999</v>
      </c>
      <c r="T2461" s="50">
        <v>56.015999999999998</v>
      </c>
      <c r="U2461" s="50">
        <v>38.027000000000001</v>
      </c>
      <c r="V2461" s="50">
        <v>21.587</v>
      </c>
      <c r="W2461" s="50" t="s">
        <v>311</v>
      </c>
      <c r="X2461" s="50">
        <v>9.0329999999999995</v>
      </c>
      <c r="Y2461" s="50">
        <v>2.3159999999999998</v>
      </c>
      <c r="Z2461" s="50">
        <v>0.32600000000000001</v>
      </c>
      <c r="AA2461" s="50">
        <v>2.4E-2</v>
      </c>
      <c r="AB2461" s="50">
        <v>1E-3</v>
      </c>
      <c r="AC2461" s="50" t="str">
        <f t="shared" si="161"/>
        <v>Togo-1995</v>
      </c>
      <c r="AD2461" s="51">
        <f t="shared" si="162"/>
        <v>2201.7549999999997</v>
      </c>
      <c r="AE2461" s="15">
        <f t="shared" si="163"/>
        <v>0.9411896418993031</v>
      </c>
      <c r="AF2461">
        <f t="shared" si="164"/>
        <v>3.0706389234411807E-2</v>
      </c>
    </row>
    <row r="2462" spans="1:32" x14ac:dyDescent="0.25">
      <c r="A2462" s="59">
        <v>2445</v>
      </c>
      <c r="B2462" s="60" t="s">
        <v>309</v>
      </c>
      <c r="C2462" s="61" t="s">
        <v>393</v>
      </c>
      <c r="D2462" s="62"/>
      <c r="E2462" s="62">
        <v>776</v>
      </c>
      <c r="F2462" s="62">
        <v>1995</v>
      </c>
      <c r="G2462" s="50">
        <v>13.568</v>
      </c>
      <c r="H2462" s="50">
        <v>12.021000000000001</v>
      </c>
      <c r="I2462" s="50">
        <v>12.478</v>
      </c>
      <c r="J2462" s="50">
        <v>10.337</v>
      </c>
      <c r="K2462" s="50">
        <v>8.4809999999999999</v>
      </c>
      <c r="L2462" s="50">
        <v>8.0150000000000006</v>
      </c>
      <c r="M2462" s="50">
        <v>5.32</v>
      </c>
      <c r="N2462" s="50">
        <v>4.7290000000000001</v>
      </c>
      <c r="O2462" s="50">
        <v>4.4729999999999999</v>
      </c>
      <c r="P2462" s="50">
        <v>3.2669999999999999</v>
      </c>
      <c r="Q2462" s="50">
        <v>2.9209999999999998</v>
      </c>
      <c r="R2462" s="50">
        <v>2.8279999999999998</v>
      </c>
      <c r="S2462" s="50">
        <v>2.492</v>
      </c>
      <c r="T2462" s="50">
        <v>2.137</v>
      </c>
      <c r="U2462" s="50">
        <v>1.407</v>
      </c>
      <c r="V2462" s="50">
        <v>0.86899999999999999</v>
      </c>
      <c r="W2462" s="50" t="s">
        <v>311</v>
      </c>
      <c r="X2462" s="50">
        <v>0.46</v>
      </c>
      <c r="Y2462" s="50">
        <v>0.19400000000000001</v>
      </c>
      <c r="Z2462" s="50">
        <v>6.5000000000000002E-2</v>
      </c>
      <c r="AA2462" s="50">
        <v>1.2999999999999999E-2</v>
      </c>
      <c r="AB2462" s="50">
        <v>1E-3</v>
      </c>
      <c r="AC2462" s="50" t="str">
        <f t="shared" si="161"/>
        <v>Tonga-1995</v>
      </c>
      <c r="AD2462" s="51">
        <f t="shared" si="162"/>
        <v>52.863</v>
      </c>
      <c r="AE2462" s="15">
        <f t="shared" si="163"/>
        <v>0.8174526606511171</v>
      </c>
      <c r="AF2462">
        <f t="shared" si="164"/>
        <v>5.6592983613768841E-2</v>
      </c>
    </row>
    <row r="2463" spans="1:32" x14ac:dyDescent="0.25">
      <c r="A2463" s="59">
        <v>2446</v>
      </c>
      <c r="B2463" s="60" t="s">
        <v>309</v>
      </c>
      <c r="C2463" s="61" t="s">
        <v>394</v>
      </c>
      <c r="D2463" s="62"/>
      <c r="E2463" s="62">
        <v>780</v>
      </c>
      <c r="F2463" s="62">
        <v>1995</v>
      </c>
      <c r="G2463" s="50">
        <v>105.83</v>
      </c>
      <c r="H2463" s="50">
        <v>131.44900000000001</v>
      </c>
      <c r="I2463" s="50">
        <v>148.678</v>
      </c>
      <c r="J2463" s="50">
        <v>122.11499999999999</v>
      </c>
      <c r="K2463" s="50">
        <v>106.63800000000001</v>
      </c>
      <c r="L2463" s="50">
        <v>94.941000000000003</v>
      </c>
      <c r="M2463" s="50">
        <v>107.745</v>
      </c>
      <c r="N2463" s="50">
        <v>91.123999999999995</v>
      </c>
      <c r="O2463" s="50">
        <v>78.388000000000005</v>
      </c>
      <c r="P2463" s="50">
        <v>64.272999999999996</v>
      </c>
      <c r="Q2463" s="50">
        <v>53.04</v>
      </c>
      <c r="R2463" s="50">
        <v>41.758000000000003</v>
      </c>
      <c r="S2463" s="50">
        <v>32.731999999999999</v>
      </c>
      <c r="T2463" s="50">
        <v>27.315999999999999</v>
      </c>
      <c r="U2463" s="50">
        <v>20.952999999999999</v>
      </c>
      <c r="V2463" s="50">
        <v>14.103999999999999</v>
      </c>
      <c r="W2463" s="50" t="s">
        <v>311</v>
      </c>
      <c r="X2463" s="50">
        <v>8.8810000000000002</v>
      </c>
      <c r="Y2463" s="50">
        <v>3.6709999999999998</v>
      </c>
      <c r="Z2463" s="50">
        <v>1.1140000000000001</v>
      </c>
      <c r="AA2463" s="50">
        <v>0.22500000000000001</v>
      </c>
      <c r="AB2463" s="50">
        <v>2.5999999999999999E-2</v>
      </c>
      <c r="AC2463" s="50" t="str">
        <f t="shared" si="161"/>
        <v>Trinidad and Tobago-1995</v>
      </c>
      <c r="AD2463" s="51">
        <f t="shared" si="162"/>
        <v>792.75400000000002</v>
      </c>
      <c r="AE2463" s="15">
        <f t="shared" si="163"/>
        <v>0.58309008847637467</v>
      </c>
      <c r="AF2463">
        <f t="shared" si="164"/>
        <v>6.4723244289736831E-2</v>
      </c>
    </row>
    <row r="2464" spans="1:32" x14ac:dyDescent="0.25">
      <c r="A2464" s="59">
        <v>2447</v>
      </c>
      <c r="B2464" s="60" t="s">
        <v>309</v>
      </c>
      <c r="C2464" s="61" t="s">
        <v>491</v>
      </c>
      <c r="D2464" s="62"/>
      <c r="E2464" s="62">
        <v>788</v>
      </c>
      <c r="F2464" s="62">
        <v>1995</v>
      </c>
      <c r="G2464" s="50">
        <v>957.44100000000003</v>
      </c>
      <c r="H2464" s="50">
        <v>1069.547</v>
      </c>
      <c r="I2464" s="50">
        <v>1051.4449999999999</v>
      </c>
      <c r="J2464" s="50">
        <v>961.09199999999998</v>
      </c>
      <c r="K2464" s="50">
        <v>835.66800000000001</v>
      </c>
      <c r="L2464" s="50">
        <v>772.29700000000003</v>
      </c>
      <c r="M2464" s="50">
        <v>682.428</v>
      </c>
      <c r="N2464" s="50">
        <v>582.49900000000002</v>
      </c>
      <c r="O2464" s="50">
        <v>496.64</v>
      </c>
      <c r="P2464" s="50">
        <v>329.38799999999998</v>
      </c>
      <c r="Q2464" s="50">
        <v>284.78500000000003</v>
      </c>
      <c r="R2464" s="50">
        <v>294.36200000000002</v>
      </c>
      <c r="S2464" s="50">
        <v>289.411</v>
      </c>
      <c r="T2464" s="50">
        <v>204.58</v>
      </c>
      <c r="U2464" s="50">
        <v>157.09899999999999</v>
      </c>
      <c r="V2464" s="50">
        <v>80.870999999999995</v>
      </c>
      <c r="W2464" s="50" t="s">
        <v>311</v>
      </c>
      <c r="X2464" s="50">
        <v>46.534999999999997</v>
      </c>
      <c r="Y2464" s="50">
        <v>14.38</v>
      </c>
      <c r="Z2464" s="50">
        <v>3.0270000000000001</v>
      </c>
      <c r="AA2464" s="50">
        <v>0.44600000000000001</v>
      </c>
      <c r="AB2464" s="50">
        <v>3.4000000000000002E-2</v>
      </c>
      <c r="AC2464" s="50" t="str">
        <f t="shared" si="161"/>
        <v>Tunisia-1995</v>
      </c>
      <c r="AD2464" s="51">
        <f t="shared" si="162"/>
        <v>5528.57</v>
      </c>
      <c r="AE2464" s="15">
        <f t="shared" si="163"/>
        <v>0.64852303579406612</v>
      </c>
      <c r="AF2464">
        <f t="shared" si="164"/>
        <v>5.8902268304077507E-2</v>
      </c>
    </row>
    <row r="2465" spans="1:32" x14ac:dyDescent="0.25">
      <c r="A2465" s="59">
        <v>2448</v>
      </c>
      <c r="B2465" s="60" t="s">
        <v>309</v>
      </c>
      <c r="C2465" s="61" t="s">
        <v>492</v>
      </c>
      <c r="D2465" s="62"/>
      <c r="E2465" s="62">
        <v>792</v>
      </c>
      <c r="F2465" s="62">
        <v>1995</v>
      </c>
      <c r="G2465" s="50">
        <v>6438.9390000000003</v>
      </c>
      <c r="H2465" s="50">
        <v>6432.99</v>
      </c>
      <c r="I2465" s="50">
        <v>6446.1769999999997</v>
      </c>
      <c r="J2465" s="50">
        <v>6093.165</v>
      </c>
      <c r="K2465" s="50">
        <v>5531.1270000000004</v>
      </c>
      <c r="L2465" s="50">
        <v>4860.7809999999999</v>
      </c>
      <c r="M2465" s="50">
        <v>4291.8040000000001</v>
      </c>
      <c r="N2465" s="50">
        <v>3744.76</v>
      </c>
      <c r="O2465" s="50">
        <v>3202.5079999999998</v>
      </c>
      <c r="P2465" s="50">
        <v>2534.1729999999998</v>
      </c>
      <c r="Q2465" s="50">
        <v>2141.6129999999998</v>
      </c>
      <c r="R2465" s="50">
        <v>1923.991</v>
      </c>
      <c r="S2465" s="50">
        <v>1797.1869999999999</v>
      </c>
      <c r="T2465" s="50">
        <v>1296.204</v>
      </c>
      <c r="U2465" s="50">
        <v>825.63599999999997</v>
      </c>
      <c r="V2465" s="50">
        <v>457.88600000000002</v>
      </c>
      <c r="W2465" s="50" t="s">
        <v>311</v>
      </c>
      <c r="X2465" s="50">
        <v>312.99299999999999</v>
      </c>
      <c r="Y2465" s="50">
        <v>122.73</v>
      </c>
      <c r="Z2465" s="50">
        <v>27.32</v>
      </c>
      <c r="AA2465" s="50">
        <v>4.1520000000000001</v>
      </c>
      <c r="AB2465" s="50">
        <v>0.245</v>
      </c>
      <c r="AC2465" s="50" t="str">
        <f t="shared" si="161"/>
        <v>Turkey-1995</v>
      </c>
      <c r="AD2465" s="51">
        <f t="shared" si="162"/>
        <v>36121.109000000004</v>
      </c>
      <c r="AE2465" s="15">
        <f t="shared" si="163"/>
        <v>0.61917456631799406</v>
      </c>
      <c r="AF2465">
        <f t="shared" si="164"/>
        <v>5.496408994968633E-2</v>
      </c>
    </row>
    <row r="2466" spans="1:32" x14ac:dyDescent="0.25">
      <c r="A2466" s="59">
        <v>2449</v>
      </c>
      <c r="B2466" s="60" t="s">
        <v>309</v>
      </c>
      <c r="C2466" s="61" t="s">
        <v>493</v>
      </c>
      <c r="D2466" s="62">
        <v>19</v>
      </c>
      <c r="E2466" s="62">
        <v>804</v>
      </c>
      <c r="F2466" s="62">
        <v>1995</v>
      </c>
      <c r="G2466" s="50">
        <v>2794.933</v>
      </c>
      <c r="H2466" s="50">
        <v>3499.2289999999998</v>
      </c>
      <c r="I2466" s="50">
        <v>3816.3429999999998</v>
      </c>
      <c r="J2466" s="50">
        <v>3686.681</v>
      </c>
      <c r="K2466" s="50">
        <v>3538.5259999999998</v>
      </c>
      <c r="L2466" s="50">
        <v>3330.502</v>
      </c>
      <c r="M2466" s="50">
        <v>3707.8919999999998</v>
      </c>
      <c r="N2466" s="50">
        <v>3847.058</v>
      </c>
      <c r="O2466" s="50">
        <v>3985.87</v>
      </c>
      <c r="P2466" s="50">
        <v>3106.9340000000002</v>
      </c>
      <c r="Q2466" s="50">
        <v>2542.04</v>
      </c>
      <c r="R2466" s="50">
        <v>3737.3539999999998</v>
      </c>
      <c r="S2466" s="50">
        <v>2422.9839999999999</v>
      </c>
      <c r="T2466" s="50">
        <v>2821.4740000000002</v>
      </c>
      <c r="U2466" s="50">
        <v>1841.9469999999999</v>
      </c>
      <c r="V2466" s="50">
        <v>947.63900000000001</v>
      </c>
      <c r="W2466" s="50" t="s">
        <v>311</v>
      </c>
      <c r="X2466" s="50">
        <v>809.74300000000005</v>
      </c>
      <c r="Y2466" s="50">
        <v>357.58100000000002</v>
      </c>
      <c r="Z2466" s="50">
        <v>94.143000000000001</v>
      </c>
      <c r="AA2466" s="50">
        <v>15.007999999999999</v>
      </c>
      <c r="AB2466" s="50">
        <v>1.796</v>
      </c>
      <c r="AC2466" s="50" t="str">
        <f t="shared" si="161"/>
        <v>Ukraine-1995</v>
      </c>
      <c r="AD2466" s="51">
        <f t="shared" si="162"/>
        <v>33905.841</v>
      </c>
      <c r="AE2466" s="15">
        <f t="shared" si="163"/>
        <v>0.50138369964042473</v>
      </c>
      <c r="AF2466">
        <f t="shared" si="164"/>
        <v>0.15651755827255631</v>
      </c>
    </row>
    <row r="2467" spans="1:32" x14ac:dyDescent="0.25">
      <c r="A2467" s="59">
        <v>2450</v>
      </c>
      <c r="B2467" s="60" t="s">
        <v>309</v>
      </c>
      <c r="C2467" s="61" t="s">
        <v>494</v>
      </c>
      <c r="D2467" s="62"/>
      <c r="E2467" s="62">
        <v>784</v>
      </c>
      <c r="F2467" s="62">
        <v>1995</v>
      </c>
      <c r="G2467" s="50">
        <v>234.8</v>
      </c>
      <c r="H2467" s="50">
        <v>229.76400000000001</v>
      </c>
      <c r="I2467" s="50">
        <v>202.929</v>
      </c>
      <c r="J2467" s="50">
        <v>158.72999999999999</v>
      </c>
      <c r="K2467" s="50">
        <v>218.524</v>
      </c>
      <c r="L2467" s="50">
        <v>322.42200000000003</v>
      </c>
      <c r="M2467" s="50">
        <v>312.226</v>
      </c>
      <c r="N2467" s="50">
        <v>282.99900000000002</v>
      </c>
      <c r="O2467" s="50">
        <v>214.23</v>
      </c>
      <c r="P2467" s="50">
        <v>126.453</v>
      </c>
      <c r="Q2467" s="50">
        <v>72.099999999999994</v>
      </c>
      <c r="R2467" s="50">
        <v>29.527999999999999</v>
      </c>
      <c r="S2467" s="50">
        <v>18.390999999999998</v>
      </c>
      <c r="T2467" s="50">
        <v>9.7479999999999993</v>
      </c>
      <c r="U2467" s="50">
        <v>8.3670000000000009</v>
      </c>
      <c r="V2467" s="50">
        <v>3.415</v>
      </c>
      <c r="W2467" s="50" t="s">
        <v>311</v>
      </c>
      <c r="X2467" s="50">
        <v>3.1789999999999998</v>
      </c>
      <c r="Y2467" s="50">
        <v>0.94699999999999995</v>
      </c>
      <c r="Z2467" s="50">
        <v>5.3999999999999999E-2</v>
      </c>
      <c r="AA2467" s="50">
        <v>1.2999999999999999E-2</v>
      </c>
      <c r="AB2467" s="50">
        <v>1E-3</v>
      </c>
      <c r="AC2467" s="50" t="str">
        <f t="shared" si="161"/>
        <v>United Arab Emirates-1995</v>
      </c>
      <c r="AD2467" s="51">
        <f t="shared" si="162"/>
        <v>1755.6030000000001</v>
      </c>
      <c r="AE2467" s="15">
        <f t="shared" si="163"/>
        <v>0.39485977182768539</v>
      </c>
      <c r="AF2467">
        <f t="shared" si="164"/>
        <v>1.0616170386976003E-2</v>
      </c>
    </row>
    <row r="2468" spans="1:32" x14ac:dyDescent="0.25">
      <c r="A2468" s="59">
        <v>2451</v>
      </c>
      <c r="B2468" s="60" t="s">
        <v>309</v>
      </c>
      <c r="C2468" s="61" t="s">
        <v>33</v>
      </c>
      <c r="D2468" s="62"/>
      <c r="E2468" s="62">
        <v>826</v>
      </c>
      <c r="F2468" s="62">
        <v>1995</v>
      </c>
      <c r="G2468" s="50">
        <v>3815.0419999999999</v>
      </c>
      <c r="H2468" s="50">
        <v>3835.5540000000001</v>
      </c>
      <c r="I2468" s="50">
        <v>3632.0140000000001</v>
      </c>
      <c r="J2468" s="50">
        <v>3403.4609999999998</v>
      </c>
      <c r="K2468" s="50">
        <v>3902.3850000000002</v>
      </c>
      <c r="L2468" s="50">
        <v>4568.0110000000004</v>
      </c>
      <c r="M2468" s="50">
        <v>4665.8490000000002</v>
      </c>
      <c r="N2468" s="50">
        <v>4016.0349999999999</v>
      </c>
      <c r="O2468" s="50">
        <v>3698.52</v>
      </c>
      <c r="P2468" s="50">
        <v>4070.0680000000002</v>
      </c>
      <c r="Q2468" s="50">
        <v>3338.1190000000001</v>
      </c>
      <c r="R2468" s="50">
        <v>3009.971</v>
      </c>
      <c r="S2468" s="50">
        <v>2803.6350000000002</v>
      </c>
      <c r="T2468" s="50">
        <v>2670.7280000000001</v>
      </c>
      <c r="U2468" s="50">
        <v>2485.2959999999998</v>
      </c>
      <c r="V2468" s="50">
        <v>1753.7639999999999</v>
      </c>
      <c r="W2468" s="50" t="s">
        <v>311</v>
      </c>
      <c r="X2468" s="50">
        <v>1317.3810000000001</v>
      </c>
      <c r="Y2468" s="50">
        <v>697.50900000000001</v>
      </c>
      <c r="Z2468" s="50">
        <v>241.71199999999999</v>
      </c>
      <c r="AA2468" s="50">
        <v>47.984000000000002</v>
      </c>
      <c r="AB2468" s="50">
        <v>5.2830000000000004</v>
      </c>
      <c r="AC2468" s="50" t="str">
        <f t="shared" si="161"/>
        <v>United Kingdom-1995</v>
      </c>
      <c r="AD2468" s="51">
        <f t="shared" si="162"/>
        <v>37476.053999999996</v>
      </c>
      <c r="AE2468" s="15">
        <f t="shared" si="163"/>
        <v>0.54707646114502884</v>
      </c>
      <c r="AF2468">
        <f t="shared" si="164"/>
        <v>0.18908756400708601</v>
      </c>
    </row>
    <row r="2469" spans="1:32" x14ac:dyDescent="0.25">
      <c r="A2469" s="59">
        <v>2452</v>
      </c>
      <c r="B2469" s="60" t="s">
        <v>309</v>
      </c>
      <c r="C2469" s="61" t="s">
        <v>495</v>
      </c>
      <c r="D2469" s="62">
        <v>20</v>
      </c>
      <c r="E2469" s="62">
        <v>834</v>
      </c>
      <c r="F2469" s="62">
        <v>1995</v>
      </c>
      <c r="G2469" s="50">
        <v>5362.4840000000004</v>
      </c>
      <c r="H2469" s="50">
        <v>4471.8019999999997</v>
      </c>
      <c r="I2469" s="50">
        <v>3821.5189999999998</v>
      </c>
      <c r="J2469" s="50">
        <v>3255.384</v>
      </c>
      <c r="K2469" s="50">
        <v>2708.991</v>
      </c>
      <c r="L2469" s="50">
        <v>2212.1889999999999</v>
      </c>
      <c r="M2469" s="50">
        <v>1795.817</v>
      </c>
      <c r="N2469" s="50">
        <v>1453.684</v>
      </c>
      <c r="O2469" s="50">
        <v>1165.5899999999999</v>
      </c>
      <c r="P2469" s="50">
        <v>984.09799999999996</v>
      </c>
      <c r="Q2469" s="50">
        <v>787.24800000000005</v>
      </c>
      <c r="R2469" s="50">
        <v>628.495</v>
      </c>
      <c r="S2469" s="50">
        <v>488.51900000000001</v>
      </c>
      <c r="T2469" s="50">
        <v>358.62</v>
      </c>
      <c r="U2469" s="50">
        <v>239.267</v>
      </c>
      <c r="V2469" s="50">
        <v>137.87100000000001</v>
      </c>
      <c r="W2469" s="50" t="s">
        <v>311</v>
      </c>
      <c r="X2469" s="50">
        <v>63.893999999999998</v>
      </c>
      <c r="Y2469" s="50">
        <v>20.466000000000001</v>
      </c>
      <c r="Z2469" s="50">
        <v>4.2830000000000004</v>
      </c>
      <c r="AA2469" s="50">
        <v>0.51900000000000002</v>
      </c>
      <c r="AB2469" s="50">
        <v>3.5999999999999997E-2</v>
      </c>
      <c r="AC2469" s="50" t="str">
        <f t="shared" si="161"/>
        <v>United Republic of Tanzania-1995</v>
      </c>
      <c r="AD2469" s="51">
        <f t="shared" si="162"/>
        <v>15480.015000000001</v>
      </c>
      <c r="AE2469" s="15">
        <f t="shared" si="163"/>
        <v>0.93544877055997677</v>
      </c>
      <c r="AF2469">
        <f t="shared" si="164"/>
        <v>2.8314150760129629E-2</v>
      </c>
    </row>
    <row r="2470" spans="1:32" x14ac:dyDescent="0.25">
      <c r="A2470" s="59">
        <v>2453</v>
      </c>
      <c r="B2470" s="60" t="s">
        <v>309</v>
      </c>
      <c r="C2470" s="61" t="s">
        <v>344</v>
      </c>
      <c r="D2470" s="62"/>
      <c r="E2470" s="62">
        <v>840</v>
      </c>
      <c r="F2470" s="62">
        <v>1995</v>
      </c>
      <c r="G2470" s="50">
        <v>20008.755000000001</v>
      </c>
      <c r="H2470" s="50">
        <v>19579.995999999999</v>
      </c>
      <c r="I2470" s="50">
        <v>18917.098000000002</v>
      </c>
      <c r="J2470" s="50">
        <v>18306.925999999999</v>
      </c>
      <c r="K2470" s="50">
        <v>18287.919000000002</v>
      </c>
      <c r="L2470" s="50">
        <v>19796.654999999999</v>
      </c>
      <c r="M2470" s="50">
        <v>22262.52</v>
      </c>
      <c r="N2470" s="50">
        <v>22392.931</v>
      </c>
      <c r="O2470" s="50">
        <v>20250.405999999999</v>
      </c>
      <c r="P2470" s="50">
        <v>17409.556</v>
      </c>
      <c r="Q2470" s="50">
        <v>13610.144</v>
      </c>
      <c r="R2470" s="50">
        <v>11216.751</v>
      </c>
      <c r="S2470" s="50">
        <v>10006.967000000001</v>
      </c>
      <c r="T2470" s="50">
        <v>9893.1990000000005</v>
      </c>
      <c r="U2470" s="50">
        <v>8797.6229999999996</v>
      </c>
      <c r="V2470" s="50">
        <v>6739.2330000000002</v>
      </c>
      <c r="W2470" s="50" t="s">
        <v>311</v>
      </c>
      <c r="X2470" s="50">
        <v>4387.4740000000002</v>
      </c>
      <c r="Y2470" s="50">
        <v>2493.7130000000002</v>
      </c>
      <c r="Z2470" s="50">
        <v>1027.848</v>
      </c>
      <c r="AA2470" s="50">
        <v>233.16399999999999</v>
      </c>
      <c r="AB2470" s="50">
        <v>39.970999999999997</v>
      </c>
      <c r="AC2470" s="50" t="str">
        <f t="shared" si="161"/>
        <v>United States of America-1995</v>
      </c>
      <c r="AD2470" s="51">
        <f t="shared" si="162"/>
        <v>173540.77499999999</v>
      </c>
      <c r="AE2470" s="15">
        <f t="shared" si="163"/>
        <v>0.53081515857008255</v>
      </c>
      <c r="AF2470">
        <f t="shared" si="164"/>
        <v>0.14485117008209522</v>
      </c>
    </row>
    <row r="2471" spans="1:32" x14ac:dyDescent="0.25">
      <c r="A2471" s="59">
        <v>2454</v>
      </c>
      <c r="B2471" s="60" t="s">
        <v>309</v>
      </c>
      <c r="C2471" s="61" t="s">
        <v>395</v>
      </c>
      <c r="D2471" s="62"/>
      <c r="E2471" s="62">
        <v>850</v>
      </c>
      <c r="F2471" s="62">
        <v>1995</v>
      </c>
      <c r="G2471" s="50">
        <v>11.468</v>
      </c>
      <c r="H2471" s="50">
        <v>8.6929999999999996</v>
      </c>
      <c r="I2471" s="50">
        <v>9.4619999999999997</v>
      </c>
      <c r="J2471" s="50">
        <v>8.1590000000000007</v>
      </c>
      <c r="K2471" s="50">
        <v>7.7359999999999998</v>
      </c>
      <c r="L2471" s="50">
        <v>6.87</v>
      </c>
      <c r="M2471" s="50">
        <v>7.9269999999999996</v>
      </c>
      <c r="N2471" s="50">
        <v>7.7130000000000001</v>
      </c>
      <c r="O2471" s="50">
        <v>7.2640000000000002</v>
      </c>
      <c r="P2471" s="50">
        <v>7.9749999999999996</v>
      </c>
      <c r="Q2471" s="50">
        <v>7.0890000000000004</v>
      </c>
      <c r="R2471" s="50">
        <v>5.4619999999999997</v>
      </c>
      <c r="S2471" s="50">
        <v>3.6280000000000001</v>
      </c>
      <c r="T2471" s="50">
        <v>3.2229999999999999</v>
      </c>
      <c r="U2471" s="50">
        <v>2.1040000000000001</v>
      </c>
      <c r="V2471" s="50">
        <v>1.474</v>
      </c>
      <c r="W2471" s="50" t="s">
        <v>311</v>
      </c>
      <c r="X2471" s="50">
        <v>0.872</v>
      </c>
      <c r="Y2471" s="50">
        <v>0.19</v>
      </c>
      <c r="Z2471" s="50">
        <v>7.0000000000000007E-2</v>
      </c>
      <c r="AA2471" s="50">
        <v>1.2E-2</v>
      </c>
      <c r="AB2471" s="50">
        <v>1E-3</v>
      </c>
      <c r="AC2471" s="50" t="str">
        <f t="shared" si="161"/>
        <v>United States Virgin Islands-1995</v>
      </c>
      <c r="AD2471" s="51">
        <f t="shared" si="162"/>
        <v>69.823000000000008</v>
      </c>
      <c r="AE2471" s="15">
        <f t="shared" si="163"/>
        <v>0.53806052446901442</v>
      </c>
      <c r="AF2471">
        <f t="shared" si="164"/>
        <v>7.9902660740502396E-2</v>
      </c>
    </row>
    <row r="2472" spans="1:32" x14ac:dyDescent="0.25">
      <c r="A2472" s="59">
        <v>2455</v>
      </c>
      <c r="B2472" s="60" t="s">
        <v>309</v>
      </c>
      <c r="C2472" s="61" t="s">
        <v>496</v>
      </c>
      <c r="D2472" s="62"/>
      <c r="E2472" s="62">
        <v>858</v>
      </c>
      <c r="F2472" s="62">
        <v>1995</v>
      </c>
      <c r="G2472" s="50">
        <v>280.988</v>
      </c>
      <c r="H2472" s="50">
        <v>268.15300000000002</v>
      </c>
      <c r="I2472" s="50">
        <v>257.42099999999999</v>
      </c>
      <c r="J2472" s="50">
        <v>275.11500000000001</v>
      </c>
      <c r="K2472" s="50">
        <v>256.53300000000002</v>
      </c>
      <c r="L2472" s="50">
        <v>224.60900000000001</v>
      </c>
      <c r="M2472" s="50">
        <v>222.066</v>
      </c>
      <c r="N2472" s="50">
        <v>210.54900000000001</v>
      </c>
      <c r="O2472" s="50">
        <v>188.358</v>
      </c>
      <c r="P2472" s="50">
        <v>174.83600000000001</v>
      </c>
      <c r="Q2472" s="50">
        <v>161.68100000000001</v>
      </c>
      <c r="R2472" s="50">
        <v>151.661</v>
      </c>
      <c r="S2472" s="50">
        <v>151.411</v>
      </c>
      <c r="T2472" s="50">
        <v>136.619</v>
      </c>
      <c r="U2472" s="50">
        <v>106.572</v>
      </c>
      <c r="V2472" s="50">
        <v>73.105000000000004</v>
      </c>
      <c r="W2472" s="50" t="s">
        <v>311</v>
      </c>
      <c r="X2472" s="50">
        <v>50.567</v>
      </c>
      <c r="Y2472" s="50">
        <v>23.376000000000001</v>
      </c>
      <c r="Z2472" s="50">
        <v>8.6519999999999992</v>
      </c>
      <c r="AA2472" s="50">
        <v>2.1440000000000001</v>
      </c>
      <c r="AB2472" s="50">
        <v>0.38800000000000001</v>
      </c>
      <c r="AC2472" s="50" t="str">
        <f t="shared" si="161"/>
        <v>Uruguay-1995</v>
      </c>
      <c r="AD2472" s="51">
        <f t="shared" si="162"/>
        <v>2016.8190000000002</v>
      </c>
      <c r="AE2472" s="15">
        <f t="shared" si="163"/>
        <v>0.59895558302455498</v>
      </c>
      <c r="AF2472">
        <f t="shared" si="164"/>
        <v>0.14217811907071698</v>
      </c>
    </row>
    <row r="2473" spans="1:32" x14ac:dyDescent="0.25">
      <c r="A2473" s="59">
        <v>2456</v>
      </c>
      <c r="B2473" s="60" t="s">
        <v>309</v>
      </c>
      <c r="C2473" s="61" t="s">
        <v>396</v>
      </c>
      <c r="D2473" s="62"/>
      <c r="E2473" s="62">
        <v>548</v>
      </c>
      <c r="F2473" s="62">
        <v>1995</v>
      </c>
      <c r="G2473" s="50">
        <v>26.196999999999999</v>
      </c>
      <c r="H2473" s="50">
        <v>23.797999999999998</v>
      </c>
      <c r="I2473" s="50">
        <v>21.878</v>
      </c>
      <c r="J2473" s="50">
        <v>17.491</v>
      </c>
      <c r="K2473" s="50">
        <v>14.082000000000001</v>
      </c>
      <c r="L2473" s="50">
        <v>12.95</v>
      </c>
      <c r="M2473" s="50">
        <v>11.539</v>
      </c>
      <c r="N2473" s="50">
        <v>9.4789999999999992</v>
      </c>
      <c r="O2473" s="50">
        <v>7.5259999999999998</v>
      </c>
      <c r="P2473" s="50">
        <v>6.06</v>
      </c>
      <c r="Q2473" s="50">
        <v>4.8490000000000002</v>
      </c>
      <c r="R2473" s="50">
        <v>3.63</v>
      </c>
      <c r="S2473" s="50">
        <v>2.879</v>
      </c>
      <c r="T2473" s="50">
        <v>2.2320000000000002</v>
      </c>
      <c r="U2473" s="50">
        <v>1.53</v>
      </c>
      <c r="V2473" s="50">
        <v>1.06</v>
      </c>
      <c r="W2473" s="50" t="s">
        <v>311</v>
      </c>
      <c r="X2473" s="50">
        <v>0.747</v>
      </c>
      <c r="Y2473" s="50">
        <v>0.251</v>
      </c>
      <c r="Z2473" s="50">
        <v>5.0999999999999997E-2</v>
      </c>
      <c r="AA2473" s="50">
        <v>6.0000000000000001E-3</v>
      </c>
      <c r="AB2473" s="50">
        <v>0</v>
      </c>
      <c r="AC2473" s="50" t="str">
        <f t="shared" si="161"/>
        <v>Vanuatu-1995</v>
      </c>
      <c r="AD2473" s="51">
        <f t="shared" si="162"/>
        <v>90.484999999999999</v>
      </c>
      <c r="AE2473" s="15">
        <f t="shared" si="163"/>
        <v>0.85925844062551804</v>
      </c>
      <c r="AF2473">
        <f t="shared" si="164"/>
        <v>3.6197785141477493E-2</v>
      </c>
    </row>
    <row r="2474" spans="1:32" x14ac:dyDescent="0.25">
      <c r="A2474" s="59">
        <v>2457</v>
      </c>
      <c r="B2474" s="60" t="s">
        <v>309</v>
      </c>
      <c r="C2474" s="61" t="s">
        <v>497</v>
      </c>
      <c r="D2474" s="62"/>
      <c r="E2474" s="62">
        <v>862</v>
      </c>
      <c r="F2474" s="62">
        <v>1995</v>
      </c>
      <c r="G2474" s="50">
        <v>2803.4839999999999</v>
      </c>
      <c r="H2474" s="50">
        <v>2751.0650000000001</v>
      </c>
      <c r="I2474" s="50">
        <v>2495.453</v>
      </c>
      <c r="J2474" s="50">
        <v>2259.0140000000001</v>
      </c>
      <c r="K2474" s="50">
        <v>1997.711</v>
      </c>
      <c r="L2474" s="50">
        <v>1942.2080000000001</v>
      </c>
      <c r="M2474" s="50">
        <v>1798.396</v>
      </c>
      <c r="N2474" s="50">
        <v>1426.173</v>
      </c>
      <c r="O2474" s="50">
        <v>1131.7449999999999</v>
      </c>
      <c r="P2474" s="50">
        <v>918.61900000000003</v>
      </c>
      <c r="Q2474" s="50">
        <v>737.54700000000003</v>
      </c>
      <c r="R2474" s="50">
        <v>591.58000000000004</v>
      </c>
      <c r="S2474" s="50">
        <v>463.62099999999998</v>
      </c>
      <c r="T2474" s="50">
        <v>345.08699999999999</v>
      </c>
      <c r="U2474" s="50">
        <v>236.48099999999999</v>
      </c>
      <c r="V2474" s="50">
        <v>147.327</v>
      </c>
      <c r="W2474" s="50" t="s">
        <v>311</v>
      </c>
      <c r="X2474" s="50">
        <v>82.015000000000001</v>
      </c>
      <c r="Y2474" s="50">
        <v>39.588000000000001</v>
      </c>
      <c r="Z2474" s="50">
        <v>15.914999999999999</v>
      </c>
      <c r="AA2474" s="50">
        <v>4.92</v>
      </c>
      <c r="AB2474" s="50">
        <v>0.71799999999999997</v>
      </c>
      <c r="AC2474" s="50" t="str">
        <f t="shared" si="161"/>
        <v>Venezuela (Bolivarian Republic of)-1995</v>
      </c>
      <c r="AD2474" s="51">
        <f t="shared" si="162"/>
        <v>13266.614</v>
      </c>
      <c r="AE2474" s="15">
        <f t="shared" si="163"/>
        <v>0.67251922758889349</v>
      </c>
      <c r="AF2474">
        <f t="shared" si="164"/>
        <v>4.0909448291417357E-2</v>
      </c>
    </row>
    <row r="2475" spans="1:32" x14ac:dyDescent="0.25">
      <c r="A2475" s="59">
        <v>2458</v>
      </c>
      <c r="B2475" s="60" t="s">
        <v>309</v>
      </c>
      <c r="C2475" s="61" t="s">
        <v>498</v>
      </c>
      <c r="D2475" s="62"/>
      <c r="E2475" s="62">
        <v>704</v>
      </c>
      <c r="F2475" s="62">
        <v>1995</v>
      </c>
      <c r="G2475" s="50">
        <v>9200.3009999999995</v>
      </c>
      <c r="H2475" s="50">
        <v>9099.0450000000001</v>
      </c>
      <c r="I2475" s="50">
        <v>8447.32</v>
      </c>
      <c r="J2475" s="50">
        <v>7701.7089999999998</v>
      </c>
      <c r="K2475" s="50">
        <v>7140.0720000000001</v>
      </c>
      <c r="L2475" s="50">
        <v>6397</v>
      </c>
      <c r="M2475" s="50">
        <v>5822.9549999999999</v>
      </c>
      <c r="N2475" s="50">
        <v>5006.7969999999996</v>
      </c>
      <c r="O2475" s="50">
        <v>3781.33</v>
      </c>
      <c r="P2475" s="50">
        <v>2394.2280000000001</v>
      </c>
      <c r="Q2475" s="50">
        <v>1946.6990000000001</v>
      </c>
      <c r="R2475" s="50">
        <v>1879.393</v>
      </c>
      <c r="S2475" s="50">
        <v>1921.492</v>
      </c>
      <c r="T2475" s="50">
        <v>1512.2360000000001</v>
      </c>
      <c r="U2475" s="50">
        <v>1207.8230000000001</v>
      </c>
      <c r="V2475" s="50">
        <v>813.721</v>
      </c>
      <c r="W2475" s="50" t="s">
        <v>311</v>
      </c>
      <c r="X2475" s="50">
        <v>531.83100000000002</v>
      </c>
      <c r="Y2475" s="50">
        <v>258.93900000000002</v>
      </c>
      <c r="Z2475" s="50">
        <v>107.56</v>
      </c>
      <c r="AA2475" s="50">
        <v>24.885999999999999</v>
      </c>
      <c r="AB2475" s="50">
        <v>3.64</v>
      </c>
      <c r="AC2475" s="50" t="str">
        <f t="shared" si="161"/>
        <v>Viet Nam-1995</v>
      </c>
      <c r="AD2475" s="51">
        <f t="shared" si="162"/>
        <v>43991.675000000003</v>
      </c>
      <c r="AE2475" s="15">
        <f t="shared" si="163"/>
        <v>0.70939108365389569</v>
      </c>
      <c r="AF2475">
        <f t="shared" si="164"/>
        <v>6.3058250122094345E-2</v>
      </c>
    </row>
    <row r="2476" spans="1:32" x14ac:dyDescent="0.25">
      <c r="A2476" s="59">
        <v>2459</v>
      </c>
      <c r="B2476" s="60" t="s">
        <v>309</v>
      </c>
      <c r="C2476" s="61" t="s">
        <v>499</v>
      </c>
      <c r="D2476" s="62"/>
      <c r="E2476" s="62">
        <v>732</v>
      </c>
      <c r="F2476" s="62">
        <v>1995</v>
      </c>
      <c r="G2476" s="50">
        <v>34.603000000000002</v>
      </c>
      <c r="H2476" s="50">
        <v>32.173999999999999</v>
      </c>
      <c r="I2476" s="50">
        <v>29.847999999999999</v>
      </c>
      <c r="J2476" s="50">
        <v>25.911999999999999</v>
      </c>
      <c r="K2476" s="50">
        <v>22.776</v>
      </c>
      <c r="L2476" s="50">
        <v>22.699000000000002</v>
      </c>
      <c r="M2476" s="50">
        <v>21.353000000000002</v>
      </c>
      <c r="N2476" s="50">
        <v>20.701000000000001</v>
      </c>
      <c r="O2476" s="50">
        <v>16.457999999999998</v>
      </c>
      <c r="P2476" s="50">
        <v>9.7330000000000005</v>
      </c>
      <c r="Q2476" s="50">
        <v>5.87</v>
      </c>
      <c r="R2476" s="50">
        <v>4.2510000000000003</v>
      </c>
      <c r="S2476" s="50">
        <v>3.117</v>
      </c>
      <c r="T2476" s="50">
        <v>2.5419999999999998</v>
      </c>
      <c r="U2476" s="50">
        <v>1.722</v>
      </c>
      <c r="V2476" s="50">
        <v>1.087</v>
      </c>
      <c r="W2476" s="50" t="s">
        <v>311</v>
      </c>
      <c r="X2476" s="50">
        <v>0.54500000000000004</v>
      </c>
      <c r="Y2476" s="50">
        <v>0.192</v>
      </c>
      <c r="Z2476" s="50">
        <v>4.4999999999999998E-2</v>
      </c>
      <c r="AA2476" s="50">
        <v>6.0000000000000001E-3</v>
      </c>
      <c r="AB2476" s="50">
        <v>0</v>
      </c>
      <c r="AC2476" s="50" t="str">
        <f t="shared" si="161"/>
        <v>Western Sahara-1995</v>
      </c>
      <c r="AD2476" s="51">
        <f t="shared" si="162"/>
        <v>152.87</v>
      </c>
      <c r="AE2476" s="15">
        <f t="shared" si="163"/>
        <v>0.67223130764702033</v>
      </c>
      <c r="AF2476">
        <f t="shared" si="164"/>
        <v>2.4605703521112642E-2</v>
      </c>
    </row>
    <row r="2477" spans="1:32" x14ac:dyDescent="0.25">
      <c r="A2477" s="59">
        <v>2460</v>
      </c>
      <c r="B2477" s="60" t="s">
        <v>309</v>
      </c>
      <c r="C2477" s="61" t="s">
        <v>500</v>
      </c>
      <c r="D2477" s="62"/>
      <c r="E2477" s="62">
        <v>887</v>
      </c>
      <c r="F2477" s="62">
        <v>1995</v>
      </c>
      <c r="G2477" s="50">
        <v>3082.0390000000002</v>
      </c>
      <c r="H2477" s="50">
        <v>2557.39</v>
      </c>
      <c r="I2477" s="50">
        <v>2049.4899999999998</v>
      </c>
      <c r="J2477" s="50">
        <v>1609.3340000000001</v>
      </c>
      <c r="K2477" s="50">
        <v>1141.5</v>
      </c>
      <c r="L2477" s="50">
        <v>933.14400000000001</v>
      </c>
      <c r="M2477" s="50">
        <v>809.23299999999995</v>
      </c>
      <c r="N2477" s="50">
        <v>683.95799999999997</v>
      </c>
      <c r="O2477" s="50">
        <v>578.25900000000001</v>
      </c>
      <c r="P2477" s="50">
        <v>500.27499999999998</v>
      </c>
      <c r="Q2477" s="50">
        <v>375.71499999999997</v>
      </c>
      <c r="R2477" s="50">
        <v>298.16699999999997</v>
      </c>
      <c r="S2477" s="50">
        <v>234.36500000000001</v>
      </c>
      <c r="T2477" s="50">
        <v>185.03899999999999</v>
      </c>
      <c r="U2477" s="50">
        <v>139.31100000000001</v>
      </c>
      <c r="V2477" s="50">
        <v>86.936999999999998</v>
      </c>
      <c r="W2477" s="50" t="s">
        <v>311</v>
      </c>
      <c r="X2477" s="50">
        <v>42.186</v>
      </c>
      <c r="Y2477" s="50">
        <v>12.135999999999999</v>
      </c>
      <c r="Z2477" s="50">
        <v>1.927</v>
      </c>
      <c r="AA2477" s="50">
        <v>0.23100000000000001</v>
      </c>
      <c r="AB2477" s="50">
        <v>1.7000000000000001E-2</v>
      </c>
      <c r="AC2477" s="50" t="str">
        <f t="shared" si="161"/>
        <v>Yemen-1995</v>
      </c>
      <c r="AD2477" s="51">
        <f t="shared" si="162"/>
        <v>7163.95</v>
      </c>
      <c r="AE2477" s="15">
        <f t="shared" si="163"/>
        <v>1.1385762044682053</v>
      </c>
      <c r="AF2477">
        <f t="shared" si="164"/>
        <v>3.1494521361495886E-2</v>
      </c>
    </row>
    <row r="2478" spans="1:32" x14ac:dyDescent="0.25">
      <c r="A2478" s="45">
        <v>2461</v>
      </c>
      <c r="B2478" s="46" t="s">
        <v>309</v>
      </c>
      <c r="C2478" s="47" t="s">
        <v>310</v>
      </c>
      <c r="D2478" s="48"/>
      <c r="E2478" s="48">
        <v>1607</v>
      </c>
      <c r="F2478" s="48">
        <v>2000</v>
      </c>
      <c r="G2478" s="49">
        <v>57165.989000000001</v>
      </c>
      <c r="H2478" s="49">
        <v>51186.233</v>
      </c>
      <c r="I2478" s="49">
        <v>46479.279000000002</v>
      </c>
      <c r="J2478" s="49">
        <v>40370.358</v>
      </c>
      <c r="K2478" s="49">
        <v>34275.887999999999</v>
      </c>
      <c r="L2478" s="49">
        <v>29113.499</v>
      </c>
      <c r="M2478" s="49">
        <v>24887.387999999999</v>
      </c>
      <c r="N2478" s="49">
        <v>22341.588</v>
      </c>
      <c r="O2478" s="49">
        <v>19553.189999999999</v>
      </c>
      <c r="P2478" s="49">
        <v>16678.955999999998</v>
      </c>
      <c r="Q2478" s="49">
        <v>13123.205</v>
      </c>
      <c r="R2478" s="49">
        <v>10628.419</v>
      </c>
      <c r="S2478" s="49">
        <v>9619.4830000000002</v>
      </c>
      <c r="T2478" s="49">
        <v>7768.924</v>
      </c>
      <c r="U2478" s="49">
        <v>6159.3639999999996</v>
      </c>
      <c r="V2478" s="49">
        <v>4021.5790000000002</v>
      </c>
      <c r="W2478" s="49" t="s">
        <v>311</v>
      </c>
      <c r="X2478" s="49">
        <v>1752.5640000000001</v>
      </c>
      <c r="Y2478" s="49">
        <v>952.54</v>
      </c>
      <c r="Z2478" s="49">
        <v>277.18799999999999</v>
      </c>
      <c r="AA2478" s="49">
        <v>52.16</v>
      </c>
      <c r="AB2478" s="49">
        <v>5.3739999999999997</v>
      </c>
      <c r="AC2478" s="50" t="str">
        <f t="shared" si="161"/>
        <v>LAND-LOCKED COUNTRIES-2000</v>
      </c>
      <c r="AD2478" s="51">
        <f t="shared" si="162"/>
        <v>220591.97399999999</v>
      </c>
      <c r="AE2478" s="15">
        <f t="shared" si="163"/>
        <v>0.79704257055154715</v>
      </c>
      <c r="AF2478">
        <f t="shared" si="164"/>
        <v>5.5909378069658532E-2</v>
      </c>
    </row>
    <row r="2479" spans="1:32" x14ac:dyDescent="0.25">
      <c r="A2479" s="54">
        <v>2462</v>
      </c>
      <c r="B2479" s="55" t="s">
        <v>309</v>
      </c>
      <c r="C2479" s="56" t="s">
        <v>312</v>
      </c>
      <c r="D2479" s="57"/>
      <c r="E2479" s="57">
        <v>1636</v>
      </c>
      <c r="F2479" s="57">
        <v>2000</v>
      </c>
      <c r="G2479" s="58">
        <v>54026.786</v>
      </c>
      <c r="H2479" s="58">
        <v>47450.033000000003</v>
      </c>
      <c r="I2479" s="58">
        <v>42383.267</v>
      </c>
      <c r="J2479" s="58">
        <v>36164.436999999998</v>
      </c>
      <c r="K2479" s="58">
        <v>29730.152999999998</v>
      </c>
      <c r="L2479" s="58">
        <v>24638.237000000001</v>
      </c>
      <c r="M2479" s="58">
        <v>20506.241999999998</v>
      </c>
      <c r="N2479" s="58">
        <v>17876.251</v>
      </c>
      <c r="O2479" s="58">
        <v>15003.227000000001</v>
      </c>
      <c r="P2479" s="58">
        <v>12150.216</v>
      </c>
      <c r="Q2479" s="58">
        <v>9089.3389999999999</v>
      </c>
      <c r="R2479" s="58">
        <v>7300.4870000000001</v>
      </c>
      <c r="S2479" s="58">
        <v>6587.6940000000004</v>
      </c>
      <c r="T2479" s="58">
        <v>4989.6390000000001</v>
      </c>
      <c r="U2479" s="58">
        <v>3692.26</v>
      </c>
      <c r="V2479" s="58">
        <v>2159.2060000000001</v>
      </c>
      <c r="W2479" s="58" t="s">
        <v>311</v>
      </c>
      <c r="X2479" s="58">
        <v>981.42100000000005</v>
      </c>
      <c r="Y2479" s="58">
        <v>418.09800000000001</v>
      </c>
      <c r="Z2479" s="58">
        <v>108.349</v>
      </c>
      <c r="AA2479" s="58">
        <v>24.187000000000001</v>
      </c>
      <c r="AB2479" s="58">
        <v>3.0510000000000002</v>
      </c>
      <c r="AC2479" s="50" t="str">
        <f t="shared" si="161"/>
        <v>Land-locked Developing Countries (LLDC)-2000</v>
      </c>
      <c r="AD2479" s="51">
        <f t="shared" si="162"/>
        <v>179046.28299999997</v>
      </c>
      <c r="AE2479" s="15">
        <f t="shared" si="163"/>
        <v>0.87260285096228474</v>
      </c>
      <c r="AF2479">
        <f t="shared" si="164"/>
        <v>3.8327553087068401E-2</v>
      </c>
    </row>
    <row r="2480" spans="1:32" x14ac:dyDescent="0.25">
      <c r="A2480" s="59">
        <v>2463</v>
      </c>
      <c r="B2480" s="60" t="s">
        <v>309</v>
      </c>
      <c r="C2480" s="61" t="s">
        <v>313</v>
      </c>
      <c r="D2480" s="62"/>
      <c r="E2480" s="62">
        <v>4</v>
      </c>
      <c r="F2480" s="62">
        <v>2000</v>
      </c>
      <c r="G2480" s="50">
        <v>4011.6260000000002</v>
      </c>
      <c r="H2480" s="50">
        <v>3161.9119999999998</v>
      </c>
      <c r="I2480" s="50">
        <v>2585.9160000000002</v>
      </c>
      <c r="J2480" s="50">
        <v>2117.569</v>
      </c>
      <c r="K2480" s="50">
        <v>1718.1869999999999</v>
      </c>
      <c r="L2480" s="50">
        <v>1387.3910000000001</v>
      </c>
      <c r="M2480" s="50">
        <v>1132.992</v>
      </c>
      <c r="N2480" s="50">
        <v>926.87800000000004</v>
      </c>
      <c r="O2480" s="50">
        <v>767.10500000000002</v>
      </c>
      <c r="P2480" s="50">
        <v>630.52599999999995</v>
      </c>
      <c r="Q2480" s="50">
        <v>529.98800000000006</v>
      </c>
      <c r="R2480" s="50">
        <v>390.10899999999998</v>
      </c>
      <c r="S2480" s="50">
        <v>281.76900000000001</v>
      </c>
      <c r="T2480" s="50">
        <v>196.13800000000001</v>
      </c>
      <c r="U2480" s="50">
        <v>134.50200000000001</v>
      </c>
      <c r="V2480" s="50">
        <v>77.528999999999996</v>
      </c>
      <c r="W2480" s="50" t="s">
        <v>311</v>
      </c>
      <c r="X2480" s="50">
        <v>32.280999999999999</v>
      </c>
      <c r="Y2480" s="50">
        <v>9.6690000000000005</v>
      </c>
      <c r="Z2480" s="50">
        <v>1.546</v>
      </c>
      <c r="AA2480" s="50">
        <v>0.113</v>
      </c>
      <c r="AB2480" s="50">
        <v>0.01</v>
      </c>
      <c r="AC2480" s="50" t="str">
        <f t="shared" si="161"/>
        <v>Afghanistan-2000</v>
      </c>
      <c r="AD2480" s="51">
        <f t="shared" si="162"/>
        <v>9882.5139999999992</v>
      </c>
      <c r="AE2480" s="15">
        <f t="shared" si="163"/>
        <v>1.0332636007396503</v>
      </c>
      <c r="AF2480">
        <f t="shared" si="164"/>
        <v>2.3001157521486636E-2</v>
      </c>
    </row>
    <row r="2481" spans="1:32" x14ac:dyDescent="0.25">
      <c r="A2481" s="59">
        <v>2464</v>
      </c>
      <c r="B2481" s="60" t="s">
        <v>309</v>
      </c>
      <c r="C2481" s="61" t="s">
        <v>314</v>
      </c>
      <c r="D2481" s="62"/>
      <c r="E2481" s="62">
        <v>51</v>
      </c>
      <c r="F2481" s="62">
        <v>2000</v>
      </c>
      <c r="G2481" s="50">
        <v>196.554</v>
      </c>
      <c r="H2481" s="50">
        <v>272.81799999999998</v>
      </c>
      <c r="I2481" s="50">
        <v>322.923</v>
      </c>
      <c r="J2481" s="50">
        <v>291.17700000000002</v>
      </c>
      <c r="K2481" s="50">
        <v>236.036</v>
      </c>
      <c r="L2481" s="50">
        <v>193.06700000000001</v>
      </c>
      <c r="M2481" s="50">
        <v>189.15199999999999</v>
      </c>
      <c r="N2481" s="50">
        <v>249.03899999999999</v>
      </c>
      <c r="O2481" s="50">
        <v>257.43</v>
      </c>
      <c r="P2481" s="50">
        <v>192.37299999999999</v>
      </c>
      <c r="Q2481" s="50">
        <v>122.75700000000001</v>
      </c>
      <c r="R2481" s="50">
        <v>80.876000000000005</v>
      </c>
      <c r="S2481" s="50">
        <v>157.946</v>
      </c>
      <c r="T2481" s="50">
        <v>112.926</v>
      </c>
      <c r="U2481" s="50">
        <v>108.68899999999999</v>
      </c>
      <c r="V2481" s="50">
        <v>47.430999999999997</v>
      </c>
      <c r="W2481" s="50" t="s">
        <v>311</v>
      </c>
      <c r="X2481" s="50">
        <v>18.25</v>
      </c>
      <c r="Y2481" s="50">
        <v>13.733000000000001</v>
      </c>
      <c r="Z2481" s="50">
        <v>4.9039999999999999</v>
      </c>
      <c r="AA2481" s="50">
        <v>1.3160000000000001</v>
      </c>
      <c r="AB2481" s="50">
        <v>0.191</v>
      </c>
      <c r="AC2481" s="50" t="str">
        <f t="shared" si="161"/>
        <v>Armenia-2000</v>
      </c>
      <c r="AD2481" s="51">
        <f t="shared" si="162"/>
        <v>1969.8530000000001</v>
      </c>
      <c r="AE2481" s="15">
        <f t="shared" si="163"/>
        <v>0.55828277541522131</v>
      </c>
      <c r="AF2481">
        <f t="shared" si="164"/>
        <v>0.11130468027057201</v>
      </c>
    </row>
    <row r="2482" spans="1:32" x14ac:dyDescent="0.25">
      <c r="A2482" s="59">
        <v>2465</v>
      </c>
      <c r="B2482" s="60" t="s">
        <v>309</v>
      </c>
      <c r="C2482" s="61" t="s">
        <v>315</v>
      </c>
      <c r="D2482" s="62">
        <v>1</v>
      </c>
      <c r="E2482" s="62">
        <v>31</v>
      </c>
      <c r="F2482" s="62">
        <v>2000</v>
      </c>
      <c r="G2482" s="50">
        <v>712.54300000000001</v>
      </c>
      <c r="H2482" s="50">
        <v>888.83600000000001</v>
      </c>
      <c r="I2482" s="50">
        <v>928.67</v>
      </c>
      <c r="J2482" s="50">
        <v>794.84900000000005</v>
      </c>
      <c r="K2482" s="50">
        <v>655.46299999999997</v>
      </c>
      <c r="L2482" s="50">
        <v>635.42200000000003</v>
      </c>
      <c r="M2482" s="50">
        <v>659.66499999999996</v>
      </c>
      <c r="N2482" s="50">
        <v>710.74599999999998</v>
      </c>
      <c r="O2482" s="50">
        <v>577.39200000000005</v>
      </c>
      <c r="P2482" s="50">
        <v>396.178</v>
      </c>
      <c r="Q2482" s="50">
        <v>227.655</v>
      </c>
      <c r="R2482" s="50">
        <v>181.785</v>
      </c>
      <c r="S2482" s="50">
        <v>278.36500000000001</v>
      </c>
      <c r="T2482" s="50">
        <v>210.87100000000001</v>
      </c>
      <c r="U2482" s="50">
        <v>143.31399999999999</v>
      </c>
      <c r="V2482" s="50">
        <v>66.340999999999994</v>
      </c>
      <c r="W2482" s="50" t="s">
        <v>311</v>
      </c>
      <c r="X2482" s="50">
        <v>27.294</v>
      </c>
      <c r="Y2482" s="50">
        <v>19.434999999999999</v>
      </c>
      <c r="Z2482" s="50">
        <v>6.4169999999999998</v>
      </c>
      <c r="AA2482" s="50">
        <v>1.37</v>
      </c>
      <c r="AB2482" s="50">
        <v>0.13</v>
      </c>
      <c r="AC2482" s="50" t="str">
        <f t="shared" si="161"/>
        <v>Azerbaijan-2000</v>
      </c>
      <c r="AD2482" s="51">
        <f t="shared" si="162"/>
        <v>5117.5199999999995</v>
      </c>
      <c r="AE2482" s="15">
        <f t="shared" si="163"/>
        <v>0.5872416717472525</v>
      </c>
      <c r="AF2482">
        <f t="shared" si="164"/>
        <v>6.213373164727249E-2</v>
      </c>
    </row>
    <row r="2483" spans="1:32" x14ac:dyDescent="0.25">
      <c r="A2483" s="59">
        <v>2466</v>
      </c>
      <c r="B2483" s="60" t="s">
        <v>309</v>
      </c>
      <c r="C2483" s="61" t="s">
        <v>316</v>
      </c>
      <c r="D2483" s="62"/>
      <c r="E2483" s="62">
        <v>64</v>
      </c>
      <c r="F2483" s="62">
        <v>2000</v>
      </c>
      <c r="G2483" s="50">
        <v>77.938000000000002</v>
      </c>
      <c r="H2483" s="50">
        <v>80.281999999999996</v>
      </c>
      <c r="I2483" s="50">
        <v>78.933999999999997</v>
      </c>
      <c r="J2483" s="50">
        <v>65.403999999999996</v>
      </c>
      <c r="K2483" s="50">
        <v>53.956000000000003</v>
      </c>
      <c r="L2483" s="50">
        <v>43.862000000000002</v>
      </c>
      <c r="M2483" s="50">
        <v>38.551000000000002</v>
      </c>
      <c r="N2483" s="50">
        <v>29.295999999999999</v>
      </c>
      <c r="O2483" s="50">
        <v>25.238</v>
      </c>
      <c r="P2483" s="50">
        <v>19.170999999999999</v>
      </c>
      <c r="Q2483" s="50">
        <v>15.945</v>
      </c>
      <c r="R2483" s="50">
        <v>13.590999999999999</v>
      </c>
      <c r="S2483" s="50">
        <v>11.067</v>
      </c>
      <c r="T2483" s="50">
        <v>8.6850000000000005</v>
      </c>
      <c r="U2483" s="50">
        <v>5.7519999999999998</v>
      </c>
      <c r="V2483" s="50">
        <v>3.2949999999999999</v>
      </c>
      <c r="W2483" s="50" t="s">
        <v>311</v>
      </c>
      <c r="X2483" s="50">
        <v>1.5980000000000001</v>
      </c>
      <c r="Y2483" s="50">
        <v>0.61199999999999999</v>
      </c>
      <c r="Z2483" s="50">
        <v>0.19</v>
      </c>
      <c r="AA2483" s="50">
        <v>4.2999999999999997E-2</v>
      </c>
      <c r="AB2483" s="50">
        <v>6.0000000000000001E-3</v>
      </c>
      <c r="AC2483" s="50" t="str">
        <f t="shared" si="161"/>
        <v>Bhutan-2000</v>
      </c>
      <c r="AD2483" s="51">
        <f t="shared" si="162"/>
        <v>316.08100000000002</v>
      </c>
      <c r="AE2483" s="15">
        <f t="shared" si="163"/>
        <v>0.81414257737731777</v>
      </c>
      <c r="AF2483">
        <f t="shared" si="164"/>
        <v>3.6478169313221315E-2</v>
      </c>
    </row>
    <row r="2484" spans="1:32" x14ac:dyDescent="0.25">
      <c r="A2484" s="59">
        <v>2467</v>
      </c>
      <c r="B2484" s="60" t="s">
        <v>309</v>
      </c>
      <c r="C2484" s="61" t="s">
        <v>317</v>
      </c>
      <c r="D2484" s="62"/>
      <c r="E2484" s="62">
        <v>68</v>
      </c>
      <c r="F2484" s="62">
        <v>2000</v>
      </c>
      <c r="G2484" s="50">
        <v>1160.309</v>
      </c>
      <c r="H2484" s="50">
        <v>1057.8979999999999</v>
      </c>
      <c r="I2484" s="50">
        <v>977.16700000000003</v>
      </c>
      <c r="J2484" s="50">
        <v>894.79200000000003</v>
      </c>
      <c r="K2484" s="50">
        <v>781.61099999999999</v>
      </c>
      <c r="L2484" s="50">
        <v>649.62900000000002</v>
      </c>
      <c r="M2484" s="50">
        <v>541.64099999999996</v>
      </c>
      <c r="N2484" s="50">
        <v>456.791</v>
      </c>
      <c r="O2484" s="50">
        <v>391.56</v>
      </c>
      <c r="P2484" s="50">
        <v>339.892</v>
      </c>
      <c r="Q2484" s="50">
        <v>259.75400000000002</v>
      </c>
      <c r="R2484" s="50">
        <v>227.678</v>
      </c>
      <c r="S2484" s="50">
        <v>178.47</v>
      </c>
      <c r="T2484" s="50">
        <v>152.71799999999999</v>
      </c>
      <c r="U2484" s="50">
        <v>124.419</v>
      </c>
      <c r="V2484" s="50">
        <v>80.706999999999994</v>
      </c>
      <c r="W2484" s="50" t="s">
        <v>311</v>
      </c>
      <c r="X2484" s="50">
        <v>44.546999999999997</v>
      </c>
      <c r="Y2484" s="50">
        <v>16.263000000000002</v>
      </c>
      <c r="Z2484" s="50">
        <v>3.3420000000000001</v>
      </c>
      <c r="AA2484" s="50">
        <v>0.316</v>
      </c>
      <c r="AB2484" s="50">
        <v>8.0000000000000002E-3</v>
      </c>
      <c r="AC2484" s="50" t="str">
        <f t="shared" si="161"/>
        <v>Bolivia (Plurinational State of)-2000</v>
      </c>
      <c r="AD2484" s="51">
        <f t="shared" si="162"/>
        <v>4721.8180000000002</v>
      </c>
      <c r="AE2484" s="15">
        <f t="shared" si="163"/>
        <v>0.76616548964826658</v>
      </c>
      <c r="AF2484">
        <f t="shared" si="164"/>
        <v>5.3342144538114006E-2</v>
      </c>
    </row>
    <row r="2485" spans="1:32" x14ac:dyDescent="0.25">
      <c r="A2485" s="59">
        <v>2468</v>
      </c>
      <c r="B2485" s="60" t="s">
        <v>309</v>
      </c>
      <c r="C2485" s="61" t="s">
        <v>318</v>
      </c>
      <c r="D2485" s="62"/>
      <c r="E2485" s="62">
        <v>72</v>
      </c>
      <c r="F2485" s="62">
        <v>2000</v>
      </c>
      <c r="G2485" s="50">
        <v>220.976</v>
      </c>
      <c r="H2485" s="50">
        <v>216.34200000000001</v>
      </c>
      <c r="I2485" s="50">
        <v>212.721</v>
      </c>
      <c r="J2485" s="50">
        <v>212.20599999999999</v>
      </c>
      <c r="K2485" s="50">
        <v>183.59</v>
      </c>
      <c r="L2485" s="50">
        <v>147.791</v>
      </c>
      <c r="M2485" s="50">
        <v>119.54600000000001</v>
      </c>
      <c r="N2485" s="50">
        <v>98.635000000000005</v>
      </c>
      <c r="O2485" s="50">
        <v>83.2</v>
      </c>
      <c r="P2485" s="50">
        <v>68.834999999999994</v>
      </c>
      <c r="Q2485" s="50">
        <v>45.762</v>
      </c>
      <c r="R2485" s="50">
        <v>37.488</v>
      </c>
      <c r="S2485" s="50">
        <v>30.158999999999999</v>
      </c>
      <c r="T2485" s="50">
        <v>21.925999999999998</v>
      </c>
      <c r="U2485" s="50">
        <v>14.025</v>
      </c>
      <c r="V2485" s="50">
        <v>9.4629999999999992</v>
      </c>
      <c r="W2485" s="50" t="s">
        <v>311</v>
      </c>
      <c r="X2485" s="50">
        <v>4.0620000000000003</v>
      </c>
      <c r="Y2485" s="50">
        <v>1.2629999999999999</v>
      </c>
      <c r="Z2485" s="50">
        <v>0.30199999999999999</v>
      </c>
      <c r="AA2485" s="50">
        <v>4.4999999999999998E-2</v>
      </c>
      <c r="AB2485" s="50">
        <v>3.0000000000000001E-3</v>
      </c>
      <c r="AC2485" s="50" t="str">
        <f t="shared" si="161"/>
        <v>Botswana-2000</v>
      </c>
      <c r="AD2485" s="51">
        <f t="shared" si="162"/>
        <v>1027.2120000000002</v>
      </c>
      <c r="AE2485" s="15">
        <f t="shared" si="163"/>
        <v>0.6825543315303948</v>
      </c>
      <c r="AF2485">
        <f t="shared" si="164"/>
        <v>3.0459960971852152E-2</v>
      </c>
    </row>
    <row r="2486" spans="1:32" x14ac:dyDescent="0.25">
      <c r="A2486" s="59">
        <v>2469</v>
      </c>
      <c r="B2486" s="60" t="s">
        <v>309</v>
      </c>
      <c r="C2486" s="61" t="s">
        <v>319</v>
      </c>
      <c r="D2486" s="62"/>
      <c r="E2486" s="62">
        <v>854</v>
      </c>
      <c r="F2486" s="62">
        <v>2000</v>
      </c>
      <c r="G2486" s="50">
        <v>2172.2539999999999</v>
      </c>
      <c r="H2486" s="50">
        <v>1755.5360000000001</v>
      </c>
      <c r="I2486" s="50">
        <v>1501.2270000000001</v>
      </c>
      <c r="J2486" s="50">
        <v>1297.8589999999999</v>
      </c>
      <c r="K2486" s="50">
        <v>1065.31</v>
      </c>
      <c r="L2486" s="50">
        <v>837.26099999999997</v>
      </c>
      <c r="M2486" s="50">
        <v>677.61500000000001</v>
      </c>
      <c r="N2486" s="50">
        <v>535.86699999999996</v>
      </c>
      <c r="O2486" s="50">
        <v>425.82600000000002</v>
      </c>
      <c r="P2486" s="50">
        <v>334.29899999999998</v>
      </c>
      <c r="Q2486" s="50">
        <v>273.64299999999997</v>
      </c>
      <c r="R2486" s="50">
        <v>229.691</v>
      </c>
      <c r="S2486" s="50">
        <v>180.60900000000001</v>
      </c>
      <c r="T2486" s="50">
        <v>135.73599999999999</v>
      </c>
      <c r="U2486" s="50">
        <v>96.716999999999999</v>
      </c>
      <c r="V2486" s="50">
        <v>57.387</v>
      </c>
      <c r="W2486" s="50" t="s">
        <v>311</v>
      </c>
      <c r="X2486" s="50">
        <v>24.091999999999999</v>
      </c>
      <c r="Y2486" s="50">
        <v>6.1440000000000001</v>
      </c>
      <c r="Z2486" s="50">
        <v>0.81299999999999994</v>
      </c>
      <c r="AA2486" s="50">
        <v>5.5E-2</v>
      </c>
      <c r="AB2486" s="50">
        <v>1E-3</v>
      </c>
      <c r="AC2486" s="50" t="str">
        <f t="shared" si="161"/>
        <v>Burkina Faso-2000</v>
      </c>
      <c r="AD2486" s="51">
        <f t="shared" si="162"/>
        <v>5857.9800000000005</v>
      </c>
      <c r="AE2486" s="15">
        <f t="shared" si="163"/>
        <v>0.9815605379328709</v>
      </c>
      <c r="AF2486">
        <f t="shared" si="164"/>
        <v>2.8434932692903161E-2</v>
      </c>
    </row>
    <row r="2487" spans="1:32" x14ac:dyDescent="0.25">
      <c r="A2487" s="59">
        <v>2470</v>
      </c>
      <c r="B2487" s="60" t="s">
        <v>309</v>
      </c>
      <c r="C2487" s="61" t="s">
        <v>320</v>
      </c>
      <c r="D2487" s="62"/>
      <c r="E2487" s="62">
        <v>108</v>
      </c>
      <c r="F2487" s="62">
        <v>2000</v>
      </c>
      <c r="G2487" s="50">
        <v>1154.396</v>
      </c>
      <c r="H2487" s="50">
        <v>1056.586</v>
      </c>
      <c r="I2487" s="50">
        <v>945.55499999999995</v>
      </c>
      <c r="J2487" s="50">
        <v>741.78800000000001</v>
      </c>
      <c r="K2487" s="50">
        <v>524.39599999999996</v>
      </c>
      <c r="L2487" s="50">
        <v>356.07799999999997</v>
      </c>
      <c r="M2487" s="50">
        <v>315.202</v>
      </c>
      <c r="N2487" s="50">
        <v>294.52499999999998</v>
      </c>
      <c r="O2487" s="50">
        <v>270.76499999999999</v>
      </c>
      <c r="P2487" s="50">
        <v>210.386</v>
      </c>
      <c r="Q2487" s="50">
        <v>133.488</v>
      </c>
      <c r="R2487" s="50">
        <v>109.036</v>
      </c>
      <c r="S2487" s="50">
        <v>94.332999999999998</v>
      </c>
      <c r="T2487" s="50">
        <v>79.331000000000003</v>
      </c>
      <c r="U2487" s="50">
        <v>56.970999999999997</v>
      </c>
      <c r="V2487" s="50">
        <v>35.389000000000003</v>
      </c>
      <c r="W2487" s="50" t="s">
        <v>311</v>
      </c>
      <c r="X2487" s="50">
        <v>15.708</v>
      </c>
      <c r="Y2487" s="50">
        <v>5.3730000000000002</v>
      </c>
      <c r="Z2487" s="50">
        <v>1.226</v>
      </c>
      <c r="AA2487" s="50">
        <v>0.161</v>
      </c>
      <c r="AB2487" s="50">
        <v>1.2999999999999999E-2</v>
      </c>
      <c r="AC2487" s="50" t="str">
        <f t="shared" si="161"/>
        <v>Burundi-2000</v>
      </c>
      <c r="AD2487" s="51">
        <f t="shared" si="162"/>
        <v>3049.9969999999998</v>
      </c>
      <c r="AE2487" s="15">
        <f t="shared" si="163"/>
        <v>1.098594195338553</v>
      </c>
      <c r="AF2487">
        <f t="shared" si="164"/>
        <v>3.1285094063772147E-2</v>
      </c>
    </row>
    <row r="2488" spans="1:32" x14ac:dyDescent="0.25">
      <c r="A2488" s="59">
        <v>2471</v>
      </c>
      <c r="B2488" s="60" t="s">
        <v>309</v>
      </c>
      <c r="C2488" s="61" t="s">
        <v>321</v>
      </c>
      <c r="D2488" s="62"/>
      <c r="E2488" s="62">
        <v>140</v>
      </c>
      <c r="F2488" s="62">
        <v>2000</v>
      </c>
      <c r="G2488" s="50">
        <v>612.08900000000006</v>
      </c>
      <c r="H2488" s="50">
        <v>512.97699999999998</v>
      </c>
      <c r="I2488" s="50">
        <v>458.88299999999998</v>
      </c>
      <c r="J2488" s="50">
        <v>402.37400000000002</v>
      </c>
      <c r="K2488" s="50">
        <v>341.50299999999999</v>
      </c>
      <c r="L2488" s="50">
        <v>287.05200000000002</v>
      </c>
      <c r="M2488" s="50">
        <v>236.73599999999999</v>
      </c>
      <c r="N2488" s="50">
        <v>194.488</v>
      </c>
      <c r="O2488" s="50">
        <v>159.92400000000001</v>
      </c>
      <c r="P2488" s="50">
        <v>129.78899999999999</v>
      </c>
      <c r="Q2488" s="50">
        <v>105.956</v>
      </c>
      <c r="R2488" s="50">
        <v>92.048000000000002</v>
      </c>
      <c r="S2488" s="50">
        <v>76.418999999999997</v>
      </c>
      <c r="T2488" s="50">
        <v>59.744</v>
      </c>
      <c r="U2488" s="50">
        <v>42.354999999999997</v>
      </c>
      <c r="V2488" s="50">
        <v>25.317</v>
      </c>
      <c r="W2488" s="50" t="s">
        <v>311</v>
      </c>
      <c r="X2488" s="50">
        <v>11.984</v>
      </c>
      <c r="Y2488" s="50">
        <v>4.26</v>
      </c>
      <c r="Z2488" s="50">
        <v>0.95499999999999996</v>
      </c>
      <c r="AA2488" s="50">
        <v>0.123</v>
      </c>
      <c r="AB2488" s="50">
        <v>0.01</v>
      </c>
      <c r="AC2488" s="50" t="str">
        <f t="shared" si="161"/>
        <v>Central African Republic-2000</v>
      </c>
      <c r="AD2488" s="51">
        <f t="shared" si="162"/>
        <v>2026.289</v>
      </c>
      <c r="AE2488" s="15">
        <f t="shared" si="163"/>
        <v>0.8531344739077199</v>
      </c>
      <c r="AF2488">
        <f t="shared" si="164"/>
        <v>4.0093755591736613E-2</v>
      </c>
    </row>
    <row r="2489" spans="1:32" x14ac:dyDescent="0.25">
      <c r="A2489" s="59">
        <v>2472</v>
      </c>
      <c r="B2489" s="60" t="s">
        <v>309</v>
      </c>
      <c r="C2489" s="61" t="s">
        <v>322</v>
      </c>
      <c r="D2489" s="62"/>
      <c r="E2489" s="62">
        <v>148</v>
      </c>
      <c r="F2489" s="62">
        <v>2000</v>
      </c>
      <c r="G2489" s="50">
        <v>1684.3119999999999</v>
      </c>
      <c r="H2489" s="50">
        <v>1323.261</v>
      </c>
      <c r="I2489" s="50">
        <v>1067.248</v>
      </c>
      <c r="J2489" s="50">
        <v>871.21699999999998</v>
      </c>
      <c r="K2489" s="50">
        <v>710.08900000000006</v>
      </c>
      <c r="L2489" s="50">
        <v>568.11699999999996</v>
      </c>
      <c r="M2489" s="50">
        <v>444.50599999999997</v>
      </c>
      <c r="N2489" s="50">
        <v>367.06400000000002</v>
      </c>
      <c r="O2489" s="50">
        <v>310.96300000000002</v>
      </c>
      <c r="P2489" s="50">
        <v>264.22500000000002</v>
      </c>
      <c r="Q2489" s="50">
        <v>196.31399999999999</v>
      </c>
      <c r="R2489" s="50">
        <v>163.852</v>
      </c>
      <c r="S2489" s="50">
        <v>132.517</v>
      </c>
      <c r="T2489" s="50">
        <v>100.27</v>
      </c>
      <c r="U2489" s="50">
        <v>69.471000000000004</v>
      </c>
      <c r="V2489" s="50">
        <v>41.76</v>
      </c>
      <c r="W2489" s="50" t="s">
        <v>311</v>
      </c>
      <c r="X2489" s="50">
        <v>19.475000000000001</v>
      </c>
      <c r="Y2489" s="50">
        <v>6.3819999999999997</v>
      </c>
      <c r="Z2489" s="50">
        <v>1.34</v>
      </c>
      <c r="AA2489" s="50">
        <v>0.16400000000000001</v>
      </c>
      <c r="AB2489" s="50">
        <v>1.2E-2</v>
      </c>
      <c r="AC2489" s="50" t="str">
        <f t="shared" si="161"/>
        <v>Chad-2000</v>
      </c>
      <c r="AD2489" s="51">
        <f t="shared" si="162"/>
        <v>4028.8639999999991</v>
      </c>
      <c r="AE2489" s="15">
        <f t="shared" si="163"/>
        <v>1.0706975961462091</v>
      </c>
      <c r="AF2489">
        <f t="shared" si="164"/>
        <v>2.9477206974357958E-2</v>
      </c>
    </row>
    <row r="2490" spans="1:32" x14ac:dyDescent="0.25">
      <c r="A2490" s="59">
        <v>2473</v>
      </c>
      <c r="B2490" s="60" t="s">
        <v>309</v>
      </c>
      <c r="C2490" s="61" t="s">
        <v>323</v>
      </c>
      <c r="D2490" s="62"/>
      <c r="E2490" s="62">
        <v>231</v>
      </c>
      <c r="F2490" s="62">
        <v>2000</v>
      </c>
      <c r="G2490" s="50">
        <v>12409.891</v>
      </c>
      <c r="H2490" s="50">
        <v>10053.437</v>
      </c>
      <c r="I2490" s="50">
        <v>8465.7890000000007</v>
      </c>
      <c r="J2490" s="50">
        <v>7228.8230000000003</v>
      </c>
      <c r="K2490" s="50">
        <v>5689.0339999999997</v>
      </c>
      <c r="L2490" s="50">
        <v>4681.8379999999997</v>
      </c>
      <c r="M2490" s="50">
        <v>3761.5740000000001</v>
      </c>
      <c r="N2490" s="50">
        <v>2995.5540000000001</v>
      </c>
      <c r="O2490" s="50">
        <v>2581.0610000000001</v>
      </c>
      <c r="P2490" s="50">
        <v>2130.0010000000002</v>
      </c>
      <c r="Q2490" s="50">
        <v>1861.6289999999999</v>
      </c>
      <c r="R2490" s="50">
        <v>1488.5619999999999</v>
      </c>
      <c r="S2490" s="50">
        <v>1131.694</v>
      </c>
      <c r="T2490" s="50">
        <v>904.79899999999998</v>
      </c>
      <c r="U2490" s="50">
        <v>547.71</v>
      </c>
      <c r="V2490" s="50">
        <v>354.642</v>
      </c>
      <c r="W2490" s="50" t="s">
        <v>311</v>
      </c>
      <c r="X2490" s="50">
        <v>177.834</v>
      </c>
      <c r="Y2490" s="50">
        <v>61.624000000000002</v>
      </c>
      <c r="Z2490" s="50">
        <v>10.496</v>
      </c>
      <c r="AA2490" s="50">
        <v>1.2629999999999999</v>
      </c>
      <c r="AB2490" s="50">
        <v>7.5999999999999998E-2</v>
      </c>
      <c r="AC2490" s="50" t="str">
        <f t="shared" si="161"/>
        <v>Ethiopia-2000</v>
      </c>
      <c r="AD2490" s="51">
        <f t="shared" si="162"/>
        <v>33549.770000000004</v>
      </c>
      <c r="AE2490" s="15">
        <f t="shared" si="163"/>
        <v>0.98324253787730875</v>
      </c>
      <c r="AF2490">
        <f t="shared" si="164"/>
        <v>3.1924310356039487E-2</v>
      </c>
    </row>
    <row r="2491" spans="1:32" x14ac:dyDescent="0.25">
      <c r="A2491" s="59">
        <v>2474</v>
      </c>
      <c r="B2491" s="60" t="s">
        <v>309</v>
      </c>
      <c r="C2491" s="61" t="s">
        <v>324</v>
      </c>
      <c r="D2491" s="62"/>
      <c r="E2491" s="62">
        <v>398</v>
      </c>
      <c r="F2491" s="62">
        <v>2000</v>
      </c>
      <c r="G2491" s="50">
        <v>1114.7650000000001</v>
      </c>
      <c r="H2491" s="50">
        <v>1420.008</v>
      </c>
      <c r="I2491" s="50">
        <v>1616.9469999999999</v>
      </c>
      <c r="J2491" s="50">
        <v>1427.261</v>
      </c>
      <c r="K2491" s="50">
        <v>1277.896</v>
      </c>
      <c r="L2491" s="50">
        <v>1198.5619999999999</v>
      </c>
      <c r="M2491" s="50">
        <v>1090.432</v>
      </c>
      <c r="N2491" s="50">
        <v>1155.8409999999999</v>
      </c>
      <c r="O2491" s="50">
        <v>1076.913</v>
      </c>
      <c r="P2491" s="50">
        <v>928.27700000000004</v>
      </c>
      <c r="Q2491" s="50">
        <v>648.24800000000005</v>
      </c>
      <c r="R2491" s="50">
        <v>418.92399999999998</v>
      </c>
      <c r="S2491" s="50">
        <v>655.6</v>
      </c>
      <c r="T2491" s="50">
        <v>335.75</v>
      </c>
      <c r="U2491" s="50">
        <v>361.49299999999999</v>
      </c>
      <c r="V2491" s="50">
        <v>176.36699999999999</v>
      </c>
      <c r="W2491" s="50" t="s">
        <v>311</v>
      </c>
      <c r="X2491" s="50">
        <v>73.659000000000006</v>
      </c>
      <c r="Y2491" s="50">
        <v>59.12</v>
      </c>
      <c r="Z2491" s="50">
        <v>16.506</v>
      </c>
      <c r="AA2491" s="50">
        <v>4.1689999999999996</v>
      </c>
      <c r="AB2491" s="50">
        <v>0.625</v>
      </c>
      <c r="AC2491" s="50" t="str">
        <f t="shared" si="161"/>
        <v>Kazakhstan-2000</v>
      </c>
      <c r="AD2491" s="51">
        <f t="shared" si="162"/>
        <v>9877.9539999999997</v>
      </c>
      <c r="AE2491" s="15">
        <f t="shared" si="163"/>
        <v>0.52434026317595739</v>
      </c>
      <c r="AF2491">
        <f t="shared" si="164"/>
        <v>7.3251096212214178E-2</v>
      </c>
    </row>
    <row r="2492" spans="1:32" x14ac:dyDescent="0.25">
      <c r="A2492" s="59">
        <v>2475</v>
      </c>
      <c r="B2492" s="60" t="s">
        <v>309</v>
      </c>
      <c r="C2492" s="61" t="s">
        <v>325</v>
      </c>
      <c r="D2492" s="62"/>
      <c r="E2492" s="62">
        <v>417</v>
      </c>
      <c r="F2492" s="62">
        <v>2000</v>
      </c>
      <c r="G2492" s="50">
        <v>537.80200000000002</v>
      </c>
      <c r="H2492" s="50">
        <v>585.25599999999997</v>
      </c>
      <c r="I2492" s="50">
        <v>596.25199999999995</v>
      </c>
      <c r="J2492" s="50">
        <v>519.28300000000002</v>
      </c>
      <c r="K2492" s="50">
        <v>438.76499999999999</v>
      </c>
      <c r="L2492" s="50">
        <v>391.03199999999998</v>
      </c>
      <c r="M2492" s="50">
        <v>346.54599999999999</v>
      </c>
      <c r="N2492" s="50">
        <v>340.03</v>
      </c>
      <c r="O2492" s="50">
        <v>296.99799999999999</v>
      </c>
      <c r="P2492" s="50">
        <v>227.75399999999999</v>
      </c>
      <c r="Q2492" s="50">
        <v>148.65899999999999</v>
      </c>
      <c r="R2492" s="50">
        <v>85.384</v>
      </c>
      <c r="S2492" s="50">
        <v>135.98599999999999</v>
      </c>
      <c r="T2492" s="50">
        <v>99.372</v>
      </c>
      <c r="U2492" s="50">
        <v>94.134</v>
      </c>
      <c r="V2492" s="50">
        <v>45.884999999999998</v>
      </c>
      <c r="W2492" s="50" t="s">
        <v>311</v>
      </c>
      <c r="X2492" s="50">
        <v>17.933</v>
      </c>
      <c r="Y2492" s="50">
        <v>9.2919999999999998</v>
      </c>
      <c r="Z2492" s="50">
        <v>3.1789999999999998</v>
      </c>
      <c r="AA2492" s="50">
        <v>1.0189999999999999</v>
      </c>
      <c r="AB2492" s="50">
        <v>0.157</v>
      </c>
      <c r="AC2492" s="50" t="str">
        <f t="shared" si="161"/>
        <v>Kyrgyzstan-2000</v>
      </c>
      <c r="AD2492" s="51">
        <f t="shared" si="162"/>
        <v>2930.4369999999999</v>
      </c>
      <c r="AE2492" s="15">
        <f t="shared" si="163"/>
        <v>0.67917549498590146</v>
      </c>
      <c r="AF2492">
        <f t="shared" si="164"/>
        <v>5.8276504076458346E-2</v>
      </c>
    </row>
    <row r="2493" spans="1:32" x14ac:dyDescent="0.25">
      <c r="A2493" s="59">
        <v>2476</v>
      </c>
      <c r="B2493" s="60" t="s">
        <v>309</v>
      </c>
      <c r="C2493" s="61" t="s">
        <v>326</v>
      </c>
      <c r="D2493" s="62"/>
      <c r="E2493" s="62">
        <v>418</v>
      </c>
      <c r="F2493" s="62">
        <v>2000</v>
      </c>
      <c r="G2493" s="50">
        <v>796.66899999999998</v>
      </c>
      <c r="H2493" s="50">
        <v>807.89099999999996</v>
      </c>
      <c r="I2493" s="50">
        <v>706.88400000000001</v>
      </c>
      <c r="J2493" s="50">
        <v>582.26800000000003</v>
      </c>
      <c r="K2493" s="50">
        <v>484.45100000000002</v>
      </c>
      <c r="L2493" s="50">
        <v>405.18200000000002</v>
      </c>
      <c r="M2493" s="50">
        <v>328.08100000000002</v>
      </c>
      <c r="N2493" s="50">
        <v>270.66899999999998</v>
      </c>
      <c r="O2493" s="50">
        <v>220.53800000000001</v>
      </c>
      <c r="P2493" s="50">
        <v>180.881</v>
      </c>
      <c r="Q2493" s="50">
        <v>140.82499999999999</v>
      </c>
      <c r="R2493" s="50">
        <v>115.315</v>
      </c>
      <c r="S2493" s="50">
        <v>99.183999999999997</v>
      </c>
      <c r="T2493" s="50">
        <v>78.308000000000007</v>
      </c>
      <c r="U2493" s="50">
        <v>56.817</v>
      </c>
      <c r="V2493" s="50">
        <v>33.585000000000001</v>
      </c>
      <c r="W2493" s="50" t="s">
        <v>311</v>
      </c>
      <c r="X2493" s="50">
        <v>15.584</v>
      </c>
      <c r="Y2493" s="50">
        <v>5.0439999999999996</v>
      </c>
      <c r="Z2493" s="50">
        <v>1.0029999999999999</v>
      </c>
      <c r="AA2493" s="50">
        <v>0.11700000000000001</v>
      </c>
      <c r="AB2493" s="50">
        <v>8.0000000000000002E-3</v>
      </c>
      <c r="AC2493" s="50" t="str">
        <f t="shared" si="161"/>
        <v>Lao People's Democratic Republic-2000</v>
      </c>
      <c r="AD2493" s="51">
        <f t="shared" si="162"/>
        <v>2827.3939999999998</v>
      </c>
      <c r="AE2493" s="15">
        <f t="shared" si="163"/>
        <v>0.88488197966042226</v>
      </c>
      <c r="AF2493">
        <f t="shared" si="164"/>
        <v>3.7064021088035859E-2</v>
      </c>
    </row>
    <row r="2494" spans="1:32" x14ac:dyDescent="0.25">
      <c r="A2494" s="59">
        <v>2477</v>
      </c>
      <c r="B2494" s="60" t="s">
        <v>309</v>
      </c>
      <c r="C2494" s="61" t="s">
        <v>327</v>
      </c>
      <c r="D2494" s="62"/>
      <c r="E2494" s="62">
        <v>426</v>
      </c>
      <c r="F2494" s="62">
        <v>2000</v>
      </c>
      <c r="G2494" s="50">
        <v>272.42899999999997</v>
      </c>
      <c r="H2494" s="50">
        <v>256.589</v>
      </c>
      <c r="I2494" s="50">
        <v>242.30099999999999</v>
      </c>
      <c r="J2494" s="50">
        <v>220.01499999999999</v>
      </c>
      <c r="K2494" s="50">
        <v>182.67500000000001</v>
      </c>
      <c r="L2494" s="50">
        <v>141.96700000000001</v>
      </c>
      <c r="M2494" s="50">
        <v>110.44199999999999</v>
      </c>
      <c r="N2494" s="50">
        <v>88.715999999999994</v>
      </c>
      <c r="O2494" s="50">
        <v>75.063000000000002</v>
      </c>
      <c r="P2494" s="50">
        <v>65.278999999999996</v>
      </c>
      <c r="Q2494" s="50">
        <v>53.64</v>
      </c>
      <c r="R2494" s="50">
        <v>38.036000000000001</v>
      </c>
      <c r="S2494" s="50">
        <v>37.670999999999999</v>
      </c>
      <c r="T2494" s="50">
        <v>34.168999999999997</v>
      </c>
      <c r="U2494" s="50">
        <v>23.132000000000001</v>
      </c>
      <c r="V2494" s="50">
        <v>15.42</v>
      </c>
      <c r="W2494" s="50" t="s">
        <v>311</v>
      </c>
      <c r="X2494" s="50">
        <v>7.742</v>
      </c>
      <c r="Y2494" s="50">
        <v>2.7389999999999999</v>
      </c>
      <c r="Z2494" s="50">
        <v>0.6</v>
      </c>
      <c r="AA2494" s="50">
        <v>6.9000000000000006E-2</v>
      </c>
      <c r="AB2494" s="50">
        <v>5.0000000000000001E-3</v>
      </c>
      <c r="AC2494" s="50" t="str">
        <f t="shared" si="161"/>
        <v>Lesotho-2000</v>
      </c>
      <c r="AD2494" s="51">
        <f t="shared" si="162"/>
        <v>1013.5040000000001</v>
      </c>
      <c r="AE2494" s="15">
        <f t="shared" si="163"/>
        <v>0.84380032047234121</v>
      </c>
      <c r="AF2494">
        <f t="shared" si="164"/>
        <v>4.6994015653092767E-2</v>
      </c>
    </row>
    <row r="2495" spans="1:32" x14ac:dyDescent="0.25">
      <c r="A2495" s="59">
        <v>2478</v>
      </c>
      <c r="B2495" s="60" t="s">
        <v>309</v>
      </c>
      <c r="C2495" s="61" t="s">
        <v>328</v>
      </c>
      <c r="D2495" s="62"/>
      <c r="E2495" s="62">
        <v>454</v>
      </c>
      <c r="F2495" s="62">
        <v>2000</v>
      </c>
      <c r="G2495" s="50">
        <v>2080.1590000000001</v>
      </c>
      <c r="H2495" s="50">
        <v>1750.5409999999999</v>
      </c>
      <c r="I2495" s="50">
        <v>1499.347</v>
      </c>
      <c r="J2495" s="50">
        <v>1200.4829999999999</v>
      </c>
      <c r="K2495" s="50">
        <v>1024.625</v>
      </c>
      <c r="L2495" s="50">
        <v>843.47199999999998</v>
      </c>
      <c r="M2495" s="50">
        <v>677.15700000000004</v>
      </c>
      <c r="N2495" s="50">
        <v>528.80399999999997</v>
      </c>
      <c r="O2495" s="50">
        <v>407.95800000000003</v>
      </c>
      <c r="P2495" s="50">
        <v>321.37099999999998</v>
      </c>
      <c r="Q2495" s="50">
        <v>299.14299999999997</v>
      </c>
      <c r="R2495" s="50">
        <v>238.649</v>
      </c>
      <c r="S2495" s="50">
        <v>179.27099999999999</v>
      </c>
      <c r="T2495" s="50">
        <v>132.56200000000001</v>
      </c>
      <c r="U2495" s="50">
        <v>94.575999999999993</v>
      </c>
      <c r="V2495" s="50">
        <v>58.984999999999999</v>
      </c>
      <c r="W2495" s="50" t="s">
        <v>311</v>
      </c>
      <c r="X2495" s="50">
        <v>29.812999999999999</v>
      </c>
      <c r="Y2495" s="50">
        <v>8.1560000000000006</v>
      </c>
      <c r="Z2495" s="50">
        <v>1.0369999999999999</v>
      </c>
      <c r="AA2495" s="50">
        <v>6.0999999999999999E-2</v>
      </c>
      <c r="AB2495" s="50">
        <v>2E-3</v>
      </c>
      <c r="AC2495" s="50" t="str">
        <f t="shared" si="161"/>
        <v>Malawi-2000</v>
      </c>
      <c r="AD2495" s="51">
        <f t="shared" si="162"/>
        <v>5720.933</v>
      </c>
      <c r="AE2495" s="15">
        <f t="shared" si="163"/>
        <v>0.98851690799385339</v>
      </c>
      <c r="AF2495">
        <f t="shared" si="164"/>
        <v>2.9426530497747707E-2</v>
      </c>
    </row>
    <row r="2496" spans="1:32" x14ac:dyDescent="0.25">
      <c r="A2496" s="59">
        <v>2479</v>
      </c>
      <c r="B2496" s="60" t="s">
        <v>309</v>
      </c>
      <c r="C2496" s="61" t="s">
        <v>329</v>
      </c>
      <c r="D2496" s="62"/>
      <c r="E2496" s="62">
        <v>466</v>
      </c>
      <c r="F2496" s="62">
        <v>2000</v>
      </c>
      <c r="G2496" s="50">
        <v>2070.3029999999999</v>
      </c>
      <c r="H2496" s="50">
        <v>1643.729</v>
      </c>
      <c r="I2496" s="50">
        <v>1392.973</v>
      </c>
      <c r="J2496" s="50">
        <v>1210.223</v>
      </c>
      <c r="K2496" s="50">
        <v>1011.761</v>
      </c>
      <c r="L2496" s="50">
        <v>806.58399999999995</v>
      </c>
      <c r="M2496" s="50">
        <v>607.76099999999997</v>
      </c>
      <c r="N2496" s="50">
        <v>461.55</v>
      </c>
      <c r="O2496" s="50">
        <v>379.93</v>
      </c>
      <c r="P2496" s="50">
        <v>334.43700000000001</v>
      </c>
      <c r="Q2496" s="50">
        <v>262.52</v>
      </c>
      <c r="R2496" s="50">
        <v>240.101</v>
      </c>
      <c r="S2496" s="50">
        <v>184.39599999999999</v>
      </c>
      <c r="T2496" s="50">
        <v>148.005</v>
      </c>
      <c r="U2496" s="50">
        <v>109.964</v>
      </c>
      <c r="V2496" s="50">
        <v>66.763000000000005</v>
      </c>
      <c r="W2496" s="50" t="s">
        <v>311</v>
      </c>
      <c r="X2496" s="50">
        <v>28.847000000000001</v>
      </c>
      <c r="Y2496" s="50">
        <v>6.9829999999999997</v>
      </c>
      <c r="Z2496" s="50">
        <v>0.81899999999999995</v>
      </c>
      <c r="AA2496" s="50">
        <v>0.04</v>
      </c>
      <c r="AB2496" s="50">
        <v>1E-3</v>
      </c>
      <c r="AC2496" s="50" t="str">
        <f t="shared" si="161"/>
        <v>Mali-2000</v>
      </c>
      <c r="AD2496" s="51">
        <f t="shared" si="162"/>
        <v>5499.262999999999</v>
      </c>
      <c r="AE2496" s="15">
        <f t="shared" si="163"/>
        <v>0.99439270316767925</v>
      </c>
      <c r="AF2496">
        <f t="shared" si="164"/>
        <v>3.407626509154775E-2</v>
      </c>
    </row>
    <row r="2497" spans="1:32" x14ac:dyDescent="0.25">
      <c r="A2497" s="59">
        <v>2480</v>
      </c>
      <c r="B2497" s="60" t="s">
        <v>309</v>
      </c>
      <c r="C2497" s="61" t="s">
        <v>330</v>
      </c>
      <c r="D2497" s="62"/>
      <c r="E2497" s="62">
        <v>496</v>
      </c>
      <c r="F2497" s="62">
        <v>2000</v>
      </c>
      <c r="G2497" s="50">
        <v>233.94</v>
      </c>
      <c r="H2497" s="50">
        <v>278.464</v>
      </c>
      <c r="I2497" s="50">
        <v>321.22899999999998</v>
      </c>
      <c r="J2497" s="50">
        <v>269.61399999999998</v>
      </c>
      <c r="K2497" s="50">
        <v>239.33</v>
      </c>
      <c r="L2497" s="50">
        <v>219.845</v>
      </c>
      <c r="M2497" s="50">
        <v>192.45599999999999</v>
      </c>
      <c r="N2497" s="50">
        <v>176.262</v>
      </c>
      <c r="O2497" s="50">
        <v>127.742</v>
      </c>
      <c r="P2497" s="50">
        <v>88.686999999999998</v>
      </c>
      <c r="Q2497" s="50">
        <v>60.848999999999997</v>
      </c>
      <c r="R2497" s="50">
        <v>54.476999999999997</v>
      </c>
      <c r="S2497" s="50">
        <v>46.055999999999997</v>
      </c>
      <c r="T2497" s="50">
        <v>37.433999999999997</v>
      </c>
      <c r="U2497" s="50">
        <v>25.158999999999999</v>
      </c>
      <c r="V2497" s="50">
        <v>14.971</v>
      </c>
      <c r="W2497" s="50" t="s">
        <v>311</v>
      </c>
      <c r="X2497" s="50">
        <v>8.1609999999999996</v>
      </c>
      <c r="Y2497" s="50">
        <v>2.242</v>
      </c>
      <c r="Z2497" s="50">
        <v>0.47699999999999998</v>
      </c>
      <c r="AA2497" s="50">
        <v>3.7999999999999999E-2</v>
      </c>
      <c r="AB2497" s="50">
        <v>3.0000000000000001E-3</v>
      </c>
      <c r="AC2497" s="50" t="str">
        <f t="shared" si="161"/>
        <v>Mongolia-2000</v>
      </c>
      <c r="AD2497" s="51">
        <f t="shared" si="162"/>
        <v>1475.318</v>
      </c>
      <c r="AE2497" s="15">
        <f t="shared" si="163"/>
        <v>0.62502999353359745</v>
      </c>
      <c r="AF2497">
        <f t="shared" si="164"/>
        <v>3.8322597577861113E-2</v>
      </c>
    </row>
    <row r="2498" spans="1:32" x14ac:dyDescent="0.25">
      <c r="A2498" s="59">
        <v>2481</v>
      </c>
      <c r="B2498" s="60" t="s">
        <v>309</v>
      </c>
      <c r="C2498" s="61" t="s">
        <v>331</v>
      </c>
      <c r="D2498" s="62"/>
      <c r="E2498" s="62">
        <v>524</v>
      </c>
      <c r="F2498" s="62">
        <v>2000</v>
      </c>
      <c r="G2498" s="50">
        <v>3567.0949999999998</v>
      </c>
      <c r="H2498" s="50">
        <v>3275.1509999999998</v>
      </c>
      <c r="I2498" s="50">
        <v>2888.5770000000002</v>
      </c>
      <c r="J2498" s="50">
        <v>2495.4780000000001</v>
      </c>
      <c r="K2498" s="50">
        <v>2137.9059999999999</v>
      </c>
      <c r="L2498" s="50">
        <v>1811.1569999999999</v>
      </c>
      <c r="M2498" s="50">
        <v>1533.0930000000001</v>
      </c>
      <c r="N2498" s="50">
        <v>1273.181</v>
      </c>
      <c r="O2498" s="50">
        <v>1080.866</v>
      </c>
      <c r="P2498" s="50">
        <v>955.48199999999997</v>
      </c>
      <c r="Q2498" s="50">
        <v>704.96699999999998</v>
      </c>
      <c r="R2498" s="50">
        <v>621.76499999999999</v>
      </c>
      <c r="S2498" s="50">
        <v>501.12400000000002</v>
      </c>
      <c r="T2498" s="50">
        <v>374.142</v>
      </c>
      <c r="U2498" s="50">
        <v>266.40300000000002</v>
      </c>
      <c r="V2498" s="50">
        <v>156.76400000000001</v>
      </c>
      <c r="W2498" s="50" t="s">
        <v>311</v>
      </c>
      <c r="X2498" s="50">
        <v>70.260000000000005</v>
      </c>
      <c r="Y2498" s="50">
        <v>22.538</v>
      </c>
      <c r="Z2498" s="50">
        <v>4.4539999999999997</v>
      </c>
      <c r="AA2498" s="50">
        <v>0.48</v>
      </c>
      <c r="AB2498" s="50">
        <v>2.8000000000000001E-2</v>
      </c>
      <c r="AC2498" s="50" t="str">
        <f t="shared" si="161"/>
        <v>Nepal-2000</v>
      </c>
      <c r="AD2498" s="51">
        <f t="shared" si="162"/>
        <v>13115.019</v>
      </c>
      <c r="AE2498" s="15">
        <f t="shared" si="163"/>
        <v>0.81020789981318364</v>
      </c>
      <c r="AF2498">
        <f t="shared" si="164"/>
        <v>3.9178639158933166E-2</v>
      </c>
    </row>
    <row r="2499" spans="1:32" x14ac:dyDescent="0.25">
      <c r="A2499" s="59">
        <v>2482</v>
      </c>
      <c r="B2499" s="60" t="s">
        <v>309</v>
      </c>
      <c r="C2499" s="61" t="s">
        <v>332</v>
      </c>
      <c r="D2499" s="62"/>
      <c r="E2499" s="62">
        <v>562</v>
      </c>
      <c r="F2499" s="62">
        <v>2000</v>
      </c>
      <c r="G2499" s="50">
        <v>2342.9699999999998</v>
      </c>
      <c r="H2499" s="50">
        <v>1727.693</v>
      </c>
      <c r="I2499" s="50">
        <v>1399.644</v>
      </c>
      <c r="J2499" s="50">
        <v>1118.1759999999999</v>
      </c>
      <c r="K2499" s="50">
        <v>873.19100000000003</v>
      </c>
      <c r="L2499" s="50">
        <v>719.82799999999997</v>
      </c>
      <c r="M2499" s="50">
        <v>638.86</v>
      </c>
      <c r="N2499" s="50">
        <v>625.50199999999995</v>
      </c>
      <c r="O2499" s="50">
        <v>504.94600000000003</v>
      </c>
      <c r="P2499" s="50">
        <v>386.88099999999997</v>
      </c>
      <c r="Q2499" s="50">
        <v>313.65100000000001</v>
      </c>
      <c r="R2499" s="50">
        <v>247.07499999999999</v>
      </c>
      <c r="S2499" s="50">
        <v>178.40700000000001</v>
      </c>
      <c r="T2499" s="50">
        <v>127.425</v>
      </c>
      <c r="U2499" s="50">
        <v>83.582999999999998</v>
      </c>
      <c r="V2499" s="50">
        <v>44.210999999999999</v>
      </c>
      <c r="W2499" s="50" t="s">
        <v>311</v>
      </c>
      <c r="X2499" s="50">
        <v>16.527000000000001</v>
      </c>
      <c r="Y2499" s="50">
        <v>3.8969999999999998</v>
      </c>
      <c r="Z2499" s="50">
        <v>0.47599999999999998</v>
      </c>
      <c r="AA2499" s="50">
        <v>2.9000000000000001E-2</v>
      </c>
      <c r="AB2499" s="50">
        <v>1E-3</v>
      </c>
      <c r="AC2499" s="50" t="str">
        <f t="shared" si="161"/>
        <v>Niger-2000</v>
      </c>
      <c r="AD2499" s="51">
        <f t="shared" si="162"/>
        <v>5606.5169999999998</v>
      </c>
      <c r="AE2499" s="15">
        <f t="shared" si="163"/>
        <v>1.0249600598731798</v>
      </c>
      <c r="AF2499">
        <f t="shared" si="164"/>
        <v>2.4930341043605996E-2</v>
      </c>
    </row>
    <row r="2500" spans="1:32" x14ac:dyDescent="0.25">
      <c r="A2500" s="59">
        <v>2483</v>
      </c>
      <c r="B2500" s="60" t="s">
        <v>309</v>
      </c>
      <c r="C2500" s="61" t="s">
        <v>333</v>
      </c>
      <c r="D2500" s="62"/>
      <c r="E2500" s="62">
        <v>600</v>
      </c>
      <c r="F2500" s="62">
        <v>2000</v>
      </c>
      <c r="G2500" s="50">
        <v>704.548</v>
      </c>
      <c r="H2500" s="50">
        <v>678.43799999999999</v>
      </c>
      <c r="I2500" s="50">
        <v>644.02499999999998</v>
      </c>
      <c r="J2500" s="50">
        <v>579.68700000000001</v>
      </c>
      <c r="K2500" s="50">
        <v>479.63499999999999</v>
      </c>
      <c r="L2500" s="50">
        <v>392.33800000000002</v>
      </c>
      <c r="M2500" s="50">
        <v>350.63600000000002</v>
      </c>
      <c r="N2500" s="50">
        <v>309.20100000000002</v>
      </c>
      <c r="O2500" s="50">
        <v>270.363</v>
      </c>
      <c r="P2500" s="50">
        <v>231.08</v>
      </c>
      <c r="Q2500" s="50">
        <v>177.767</v>
      </c>
      <c r="R2500" s="50">
        <v>138.059</v>
      </c>
      <c r="S2500" s="50">
        <v>111.63</v>
      </c>
      <c r="T2500" s="50">
        <v>80.864999999999995</v>
      </c>
      <c r="U2500" s="50">
        <v>67.816000000000003</v>
      </c>
      <c r="V2500" s="50">
        <v>45.793999999999997</v>
      </c>
      <c r="W2500" s="50" t="s">
        <v>311</v>
      </c>
      <c r="X2500" s="50">
        <v>26.195</v>
      </c>
      <c r="Y2500" s="50">
        <v>10.842000000000001</v>
      </c>
      <c r="Z2500" s="50">
        <v>3.1259999999999999</v>
      </c>
      <c r="AA2500" s="50">
        <v>0.58399999999999996</v>
      </c>
      <c r="AB2500" s="50">
        <v>7.0999999999999994E-2</v>
      </c>
      <c r="AC2500" s="50" t="str">
        <f t="shared" si="161"/>
        <v>Paraguay-2000</v>
      </c>
      <c r="AD2500" s="51">
        <f t="shared" si="162"/>
        <v>3040.3960000000002</v>
      </c>
      <c r="AE2500" s="15">
        <f t="shared" si="163"/>
        <v>0.74408202089464648</v>
      </c>
      <c r="AF2500">
        <f t="shared" si="164"/>
        <v>4.6432623233144676E-2</v>
      </c>
    </row>
    <row r="2501" spans="1:32" x14ac:dyDescent="0.25">
      <c r="A2501" s="59">
        <v>2484</v>
      </c>
      <c r="B2501" s="60" t="s">
        <v>309</v>
      </c>
      <c r="C2501" s="61" t="s">
        <v>334</v>
      </c>
      <c r="D2501" s="62">
        <v>2</v>
      </c>
      <c r="E2501" s="62">
        <v>498</v>
      </c>
      <c r="F2501" s="62">
        <v>2000</v>
      </c>
      <c r="G2501" s="50">
        <v>241.12</v>
      </c>
      <c r="H2501" s="50">
        <v>325.51299999999998</v>
      </c>
      <c r="I2501" s="50">
        <v>418.738</v>
      </c>
      <c r="J2501" s="50">
        <v>399.79500000000002</v>
      </c>
      <c r="K2501" s="50">
        <v>357.29399999999998</v>
      </c>
      <c r="L2501" s="50">
        <v>294.53699999999998</v>
      </c>
      <c r="M2501" s="50">
        <v>253.16800000000001</v>
      </c>
      <c r="N2501" s="50">
        <v>315.29599999999999</v>
      </c>
      <c r="O2501" s="50">
        <v>337.51</v>
      </c>
      <c r="P2501" s="50">
        <v>314.57</v>
      </c>
      <c r="Q2501" s="50">
        <v>197.005</v>
      </c>
      <c r="R2501" s="50">
        <v>171.99100000000001</v>
      </c>
      <c r="S2501" s="50">
        <v>178.70400000000001</v>
      </c>
      <c r="T2501" s="50">
        <v>144.886</v>
      </c>
      <c r="U2501" s="50">
        <v>123.738</v>
      </c>
      <c r="V2501" s="50">
        <v>79.677000000000007</v>
      </c>
      <c r="W2501" s="50" t="s">
        <v>311</v>
      </c>
      <c r="X2501" s="50">
        <v>26.225000000000001</v>
      </c>
      <c r="Y2501" s="50">
        <v>15.856</v>
      </c>
      <c r="Z2501" s="50">
        <v>4.5819999999999999</v>
      </c>
      <c r="AA2501" s="50">
        <v>0.81799999999999995</v>
      </c>
      <c r="AB2501" s="50">
        <v>6.6000000000000003E-2</v>
      </c>
      <c r="AC2501" s="50" t="str">
        <f t="shared" si="161"/>
        <v>Republic of Moldova-2000</v>
      </c>
      <c r="AD2501" s="51">
        <f t="shared" si="162"/>
        <v>2819.8700000000003</v>
      </c>
      <c r="AE2501" s="15">
        <f t="shared" si="163"/>
        <v>0.48981655182685724</v>
      </c>
      <c r="AF2501">
        <f t="shared" si="164"/>
        <v>0.10402705111187439</v>
      </c>
    </row>
    <row r="2502" spans="1:32" x14ac:dyDescent="0.25">
      <c r="A2502" s="59">
        <v>2485</v>
      </c>
      <c r="B2502" s="60" t="s">
        <v>309</v>
      </c>
      <c r="C2502" s="61" t="s">
        <v>335</v>
      </c>
      <c r="D2502" s="62"/>
      <c r="E2502" s="62">
        <v>646</v>
      </c>
      <c r="F2502" s="62">
        <v>2000</v>
      </c>
      <c r="G2502" s="50">
        <v>1312.971</v>
      </c>
      <c r="H2502" s="50">
        <v>1078.68</v>
      </c>
      <c r="I2502" s="50">
        <v>1162.932</v>
      </c>
      <c r="J2502" s="50">
        <v>1005.348</v>
      </c>
      <c r="K2502" s="50">
        <v>724.99599999999998</v>
      </c>
      <c r="L2502" s="50">
        <v>550.79499999999996</v>
      </c>
      <c r="M2502" s="50">
        <v>436.30500000000001</v>
      </c>
      <c r="N2502" s="50">
        <v>468.18799999999999</v>
      </c>
      <c r="O2502" s="50">
        <v>343.74</v>
      </c>
      <c r="P2502" s="50">
        <v>269.262</v>
      </c>
      <c r="Q2502" s="50">
        <v>183.857</v>
      </c>
      <c r="R2502" s="50">
        <v>142.136</v>
      </c>
      <c r="S2502" s="50">
        <v>87.334000000000003</v>
      </c>
      <c r="T2502" s="50">
        <v>113.435</v>
      </c>
      <c r="U2502" s="50">
        <v>43.414000000000001</v>
      </c>
      <c r="V2502" s="50">
        <v>72.472999999999999</v>
      </c>
      <c r="W2502" s="50" t="s">
        <v>311</v>
      </c>
      <c r="X2502" s="50">
        <v>27.071999999999999</v>
      </c>
      <c r="Y2502" s="50">
        <v>2.2109999999999999</v>
      </c>
      <c r="Z2502" s="50">
        <v>0.495</v>
      </c>
      <c r="AA2502" s="50">
        <v>5.3999999999999999E-2</v>
      </c>
      <c r="AB2502" s="50">
        <v>5.0000000000000001E-3</v>
      </c>
      <c r="AC2502" s="50" t="str">
        <f t="shared" si="161"/>
        <v>Rwanda-2000</v>
      </c>
      <c r="AD2502" s="51">
        <f t="shared" si="162"/>
        <v>4211.9610000000002</v>
      </c>
      <c r="AE2502" s="15">
        <f t="shared" si="163"/>
        <v>0.90545520245795241</v>
      </c>
      <c r="AF2502">
        <f t="shared" si="164"/>
        <v>3.3368638611974644E-2</v>
      </c>
    </row>
    <row r="2503" spans="1:32" x14ac:dyDescent="0.25">
      <c r="A2503" s="59">
        <v>2486</v>
      </c>
      <c r="B2503" s="60" t="s">
        <v>309</v>
      </c>
      <c r="C2503" s="61" t="s">
        <v>336</v>
      </c>
      <c r="D2503" s="62"/>
      <c r="E2503" s="62">
        <v>728</v>
      </c>
      <c r="F2503" s="62">
        <v>2000</v>
      </c>
      <c r="G2503" s="50">
        <v>1194.049</v>
      </c>
      <c r="H2503" s="50">
        <v>985.00599999999997</v>
      </c>
      <c r="I2503" s="50">
        <v>824.73900000000003</v>
      </c>
      <c r="J2503" s="50">
        <v>673.85299999999995</v>
      </c>
      <c r="K2503" s="50">
        <v>583.04200000000003</v>
      </c>
      <c r="L2503" s="50">
        <v>496.31400000000002</v>
      </c>
      <c r="M2503" s="50">
        <v>419.39100000000002</v>
      </c>
      <c r="N2503" s="50">
        <v>341.53699999999998</v>
      </c>
      <c r="O2503" s="50">
        <v>272.56599999999997</v>
      </c>
      <c r="P2503" s="50">
        <v>210.34100000000001</v>
      </c>
      <c r="Q2503" s="50">
        <v>201.14400000000001</v>
      </c>
      <c r="R2503" s="50">
        <v>167.125</v>
      </c>
      <c r="S2503" s="50">
        <v>128.76499999999999</v>
      </c>
      <c r="T2503" s="50">
        <v>92.887</v>
      </c>
      <c r="U2503" s="50">
        <v>59.186999999999998</v>
      </c>
      <c r="V2503" s="50">
        <v>32.252000000000002</v>
      </c>
      <c r="W2503" s="50" t="s">
        <v>311</v>
      </c>
      <c r="X2503" s="50">
        <v>13.618</v>
      </c>
      <c r="Y2503" s="50">
        <v>4.04</v>
      </c>
      <c r="Z2503" s="50">
        <v>0.72299999999999998</v>
      </c>
      <c r="AA2503" s="50">
        <v>7.2999999999999995E-2</v>
      </c>
      <c r="AB2503" s="50">
        <v>4.0000000000000001E-3</v>
      </c>
      <c r="AC2503" s="50" t="str">
        <f t="shared" si="161"/>
        <v>South Sudan-2000</v>
      </c>
      <c r="AD2503" s="51">
        <f t="shared" si="162"/>
        <v>3494.0779999999991</v>
      </c>
      <c r="AE2503" s="15">
        <f t="shared" si="163"/>
        <v>0.91771792158045706</v>
      </c>
      <c r="AF2503">
        <f t="shared" si="164"/>
        <v>3.1207755400537281E-2</v>
      </c>
    </row>
    <row r="2504" spans="1:32" x14ac:dyDescent="0.25">
      <c r="A2504" s="59">
        <v>2487</v>
      </c>
      <c r="B2504" s="60" t="s">
        <v>309</v>
      </c>
      <c r="C2504" s="61" t="s">
        <v>337</v>
      </c>
      <c r="D2504" s="62"/>
      <c r="E2504" s="62">
        <v>748</v>
      </c>
      <c r="F2504" s="62">
        <v>2000</v>
      </c>
      <c r="G2504" s="50">
        <v>157.286</v>
      </c>
      <c r="H2504" s="50">
        <v>158.953</v>
      </c>
      <c r="I2504" s="50">
        <v>155.67599999999999</v>
      </c>
      <c r="J2504" s="50">
        <v>130.88900000000001</v>
      </c>
      <c r="K2504" s="50">
        <v>98.942999999999998</v>
      </c>
      <c r="L2504" s="50">
        <v>74.489000000000004</v>
      </c>
      <c r="M2504" s="50">
        <v>59.896999999999998</v>
      </c>
      <c r="N2504" s="50">
        <v>49.543999999999997</v>
      </c>
      <c r="O2504" s="50">
        <v>41.484000000000002</v>
      </c>
      <c r="P2504" s="50">
        <v>34.481999999999999</v>
      </c>
      <c r="Q2504" s="50">
        <v>28.131</v>
      </c>
      <c r="R2504" s="50">
        <v>22.21</v>
      </c>
      <c r="S2504" s="50">
        <v>18.292000000000002</v>
      </c>
      <c r="T2504" s="50">
        <v>13.284000000000001</v>
      </c>
      <c r="U2504" s="50">
        <v>8.8170000000000002</v>
      </c>
      <c r="V2504" s="50">
        <v>5.399</v>
      </c>
      <c r="W2504" s="50" t="s">
        <v>311</v>
      </c>
      <c r="X2504" s="50">
        <v>2.6269999999999998</v>
      </c>
      <c r="Y2504" s="50">
        <v>0.86399999999999999</v>
      </c>
      <c r="Z2504" s="50">
        <v>0.17899999999999999</v>
      </c>
      <c r="AA2504" s="50">
        <v>2.1000000000000001E-2</v>
      </c>
      <c r="AB2504" s="50">
        <v>1E-3</v>
      </c>
      <c r="AC2504" s="50" t="str">
        <f t="shared" si="161"/>
        <v>Swaziland-2000</v>
      </c>
      <c r="AD2504" s="51">
        <f t="shared" si="162"/>
        <v>558.36099999999999</v>
      </c>
      <c r="AE2504" s="15">
        <f t="shared" si="163"/>
        <v>0.90104251550520176</v>
      </c>
      <c r="AF2504">
        <f t="shared" si="164"/>
        <v>3.0275382518859022E-2</v>
      </c>
    </row>
    <row r="2505" spans="1:32" x14ac:dyDescent="0.25">
      <c r="A2505" s="59">
        <v>2488</v>
      </c>
      <c r="B2505" s="60" t="s">
        <v>309</v>
      </c>
      <c r="C2505" s="61" t="s">
        <v>338</v>
      </c>
      <c r="D2505" s="62"/>
      <c r="E2505" s="62">
        <v>762</v>
      </c>
      <c r="F2505" s="62">
        <v>2000</v>
      </c>
      <c r="G2505" s="50">
        <v>892.39800000000002</v>
      </c>
      <c r="H2505" s="50">
        <v>884.745</v>
      </c>
      <c r="I2505" s="50">
        <v>866.25800000000004</v>
      </c>
      <c r="J2505" s="50">
        <v>702.53399999999999</v>
      </c>
      <c r="K2505" s="50">
        <v>545.37099999999998</v>
      </c>
      <c r="L2505" s="50">
        <v>467.45800000000003</v>
      </c>
      <c r="M2505" s="50">
        <v>407.07100000000003</v>
      </c>
      <c r="N2505" s="50">
        <v>372.54599999999999</v>
      </c>
      <c r="O2505" s="50">
        <v>293.85300000000001</v>
      </c>
      <c r="P2505" s="50">
        <v>213.989</v>
      </c>
      <c r="Q2505" s="50">
        <v>128.126</v>
      </c>
      <c r="R2505" s="50">
        <v>94.290999999999997</v>
      </c>
      <c r="S2505" s="50">
        <v>123.756</v>
      </c>
      <c r="T2505" s="50">
        <v>86.99</v>
      </c>
      <c r="U2505" s="50">
        <v>73.527000000000001</v>
      </c>
      <c r="V2505" s="50">
        <v>37.353999999999999</v>
      </c>
      <c r="W2505" s="50" t="s">
        <v>311</v>
      </c>
      <c r="X2505" s="50">
        <v>11.057</v>
      </c>
      <c r="Y2505" s="50">
        <v>8.7159999999999993</v>
      </c>
      <c r="Z2505" s="50">
        <v>4.43</v>
      </c>
      <c r="AA2505" s="50">
        <v>1.5</v>
      </c>
      <c r="AB2505" s="50">
        <v>0.23499999999999999</v>
      </c>
      <c r="AC2505" s="50" t="str">
        <f t="shared" si="161"/>
        <v>Tajikistan-2000</v>
      </c>
      <c r="AD2505" s="51">
        <f t="shared" si="162"/>
        <v>3348.9950000000003</v>
      </c>
      <c r="AE2505" s="15">
        <f t="shared" si="163"/>
        <v>0.85614042421681691</v>
      </c>
      <c r="AF2505">
        <f t="shared" si="164"/>
        <v>3.7348833421556246E-2</v>
      </c>
    </row>
    <row r="2506" spans="1:32" x14ac:dyDescent="0.25">
      <c r="A2506" s="59">
        <v>2489</v>
      </c>
      <c r="B2506" s="60" t="s">
        <v>309</v>
      </c>
      <c r="C2506" s="61" t="s">
        <v>339</v>
      </c>
      <c r="D2506" s="62">
        <v>3</v>
      </c>
      <c r="E2506" s="62">
        <v>807</v>
      </c>
      <c r="F2506" s="62">
        <v>2000</v>
      </c>
      <c r="G2506" s="50">
        <v>136.31399999999999</v>
      </c>
      <c r="H2506" s="50">
        <v>157.78</v>
      </c>
      <c r="I2506" s="50">
        <v>167.39400000000001</v>
      </c>
      <c r="J2506" s="50">
        <v>171.548</v>
      </c>
      <c r="K2506" s="50">
        <v>162.595</v>
      </c>
      <c r="L2506" s="50">
        <v>152.51499999999999</v>
      </c>
      <c r="M2506" s="50">
        <v>152.697</v>
      </c>
      <c r="N2506" s="50">
        <v>148.31399999999999</v>
      </c>
      <c r="O2506" s="50">
        <v>146.41900000000001</v>
      </c>
      <c r="P2506" s="50">
        <v>142.25700000000001</v>
      </c>
      <c r="Q2506" s="50">
        <v>109.866</v>
      </c>
      <c r="R2506" s="50">
        <v>94.661000000000001</v>
      </c>
      <c r="S2506" s="50">
        <v>91.191000000000003</v>
      </c>
      <c r="T2506" s="50">
        <v>79.897000000000006</v>
      </c>
      <c r="U2506" s="50">
        <v>60.988999999999997</v>
      </c>
      <c r="V2506" s="50">
        <v>36.816000000000003</v>
      </c>
      <c r="W2506" s="50" t="s">
        <v>311</v>
      </c>
      <c r="X2506" s="50">
        <v>13.621</v>
      </c>
      <c r="Y2506" s="50">
        <v>7.76</v>
      </c>
      <c r="Z2506" s="50">
        <v>1.929</v>
      </c>
      <c r="AA2506" s="50">
        <v>0.24099999999999999</v>
      </c>
      <c r="AB2506" s="50">
        <v>1.4999999999999999E-2</v>
      </c>
      <c r="AC2506" s="50" t="str">
        <f t="shared" si="161"/>
        <v>TFYR Macedonia-2000</v>
      </c>
      <c r="AD2506" s="51">
        <f t="shared" si="162"/>
        <v>1372.0630000000001</v>
      </c>
      <c r="AE2506" s="15">
        <f t="shared" si="163"/>
        <v>0.48303612880749641</v>
      </c>
      <c r="AF2506">
        <f t="shared" si="164"/>
        <v>0.10976951281965976</v>
      </c>
    </row>
    <row r="2507" spans="1:32" x14ac:dyDescent="0.25">
      <c r="A2507" s="59">
        <v>2490</v>
      </c>
      <c r="B2507" s="60" t="s">
        <v>309</v>
      </c>
      <c r="C2507" s="61" t="s">
        <v>340</v>
      </c>
      <c r="D2507" s="62"/>
      <c r="E2507" s="62">
        <v>795</v>
      </c>
      <c r="F2507" s="62">
        <v>2000</v>
      </c>
      <c r="G2507" s="50">
        <v>489.64800000000002</v>
      </c>
      <c r="H2507" s="50">
        <v>581.43799999999999</v>
      </c>
      <c r="I2507" s="50">
        <v>566.76199999999994</v>
      </c>
      <c r="J2507" s="50">
        <v>478.93900000000002</v>
      </c>
      <c r="K2507" s="50">
        <v>427.11500000000001</v>
      </c>
      <c r="L2507" s="50">
        <v>367.375</v>
      </c>
      <c r="M2507" s="50">
        <v>333.899</v>
      </c>
      <c r="N2507" s="50">
        <v>308.37700000000001</v>
      </c>
      <c r="O2507" s="50">
        <v>265.68099999999998</v>
      </c>
      <c r="P2507" s="50">
        <v>196.92699999999999</v>
      </c>
      <c r="Q2507" s="50">
        <v>122.848</v>
      </c>
      <c r="R2507" s="50">
        <v>81.03</v>
      </c>
      <c r="S2507" s="50">
        <v>102.877</v>
      </c>
      <c r="T2507" s="50">
        <v>74.183999999999997</v>
      </c>
      <c r="U2507" s="50">
        <v>62.109000000000002</v>
      </c>
      <c r="V2507" s="50">
        <v>31.812000000000001</v>
      </c>
      <c r="W2507" s="50" t="s">
        <v>311</v>
      </c>
      <c r="X2507" s="50">
        <v>14.63</v>
      </c>
      <c r="Y2507" s="50">
        <v>7.7649999999999997</v>
      </c>
      <c r="Z2507" s="50">
        <v>2.2229999999999999</v>
      </c>
      <c r="AA2507" s="50">
        <v>0.44900000000000001</v>
      </c>
      <c r="AB2507" s="50">
        <v>4.2999999999999997E-2</v>
      </c>
      <c r="AC2507" s="50" t="str">
        <f t="shared" si="161"/>
        <v>Turkmenistan-2000</v>
      </c>
      <c r="AD2507" s="51">
        <f t="shared" si="162"/>
        <v>2685.0680000000002</v>
      </c>
      <c r="AE2507" s="15">
        <f t="shared" si="163"/>
        <v>0.68194287816919341</v>
      </c>
      <c r="AF2507">
        <f t="shared" si="164"/>
        <v>4.4695524965093013E-2</v>
      </c>
    </row>
    <row r="2508" spans="1:32" x14ac:dyDescent="0.25">
      <c r="A2508" s="59">
        <v>2491</v>
      </c>
      <c r="B2508" s="60" t="s">
        <v>309</v>
      </c>
      <c r="C2508" s="61" t="s">
        <v>341</v>
      </c>
      <c r="D2508" s="62"/>
      <c r="E2508" s="62">
        <v>800</v>
      </c>
      <c r="F2508" s="62">
        <v>2000</v>
      </c>
      <c r="G2508" s="50">
        <v>4842.2380000000003</v>
      </c>
      <c r="H2508" s="50">
        <v>3911.402</v>
      </c>
      <c r="I2508" s="50">
        <v>3180.8510000000001</v>
      </c>
      <c r="J2508" s="50">
        <v>2619.2779999999998</v>
      </c>
      <c r="K2508" s="50">
        <v>2147.7669999999998</v>
      </c>
      <c r="L2508" s="50">
        <v>1732.193</v>
      </c>
      <c r="M2508" s="50">
        <v>1355.24</v>
      </c>
      <c r="N2508" s="50">
        <v>1015.052</v>
      </c>
      <c r="O2508" s="50">
        <v>784.19600000000003</v>
      </c>
      <c r="P2508" s="50">
        <v>636.54600000000005</v>
      </c>
      <c r="Q2508" s="50">
        <v>495.87</v>
      </c>
      <c r="R2508" s="50">
        <v>401.52800000000002</v>
      </c>
      <c r="S2508" s="50">
        <v>293.79700000000003</v>
      </c>
      <c r="T2508" s="50">
        <v>263.95999999999998</v>
      </c>
      <c r="U2508" s="50">
        <v>182.33500000000001</v>
      </c>
      <c r="V2508" s="50">
        <v>107.274</v>
      </c>
      <c r="W2508" s="50" t="s">
        <v>311</v>
      </c>
      <c r="X2508" s="50">
        <v>49.401000000000003</v>
      </c>
      <c r="Y2508" s="50">
        <v>16.358000000000001</v>
      </c>
      <c r="Z2508" s="50">
        <v>3.52</v>
      </c>
      <c r="AA2508" s="50">
        <v>0.437</v>
      </c>
      <c r="AB2508" s="50">
        <v>3.1E-2</v>
      </c>
      <c r="AC2508" s="50" t="str">
        <f t="shared" si="161"/>
        <v>Uganda-2000</v>
      </c>
      <c r="AD2508" s="51">
        <f t="shared" si="162"/>
        <v>11481.467000000002</v>
      </c>
      <c r="AE2508" s="15">
        <f t="shared" si="163"/>
        <v>1.0937458601762298</v>
      </c>
      <c r="AF2508">
        <f t="shared" si="164"/>
        <v>2.6619282456861255E-2</v>
      </c>
    </row>
    <row r="2509" spans="1:32" x14ac:dyDescent="0.25">
      <c r="A2509" s="59">
        <v>2492</v>
      </c>
      <c r="B2509" s="60" t="s">
        <v>309</v>
      </c>
      <c r="C2509" s="61" t="s">
        <v>342</v>
      </c>
      <c r="D2509" s="62"/>
      <c r="E2509" s="62">
        <v>860</v>
      </c>
      <c r="F2509" s="62">
        <v>2000</v>
      </c>
      <c r="G2509" s="50">
        <v>2856.078</v>
      </c>
      <c r="H2509" s="50">
        <v>3249.94</v>
      </c>
      <c r="I2509" s="50">
        <v>3153.7260000000001</v>
      </c>
      <c r="J2509" s="50">
        <v>2695.875</v>
      </c>
      <c r="K2509" s="50">
        <v>2254.0439999999999</v>
      </c>
      <c r="L2509" s="50">
        <v>1962.825</v>
      </c>
      <c r="M2509" s="50">
        <v>1713.999</v>
      </c>
      <c r="N2509" s="50">
        <v>1705.039</v>
      </c>
      <c r="O2509" s="50">
        <v>1419.0630000000001</v>
      </c>
      <c r="P2509" s="50">
        <v>1059.6969999999999</v>
      </c>
      <c r="Q2509" s="50">
        <v>575.12400000000002</v>
      </c>
      <c r="R2509" s="50">
        <v>504.67500000000001</v>
      </c>
      <c r="S2509" s="50">
        <v>550.22699999999998</v>
      </c>
      <c r="T2509" s="50">
        <v>429.73599999999999</v>
      </c>
      <c r="U2509" s="50">
        <v>361.71499999999997</v>
      </c>
      <c r="V2509" s="50">
        <v>182.191</v>
      </c>
      <c r="W2509" s="50" t="s">
        <v>311</v>
      </c>
      <c r="X2509" s="50">
        <v>88.007000000000005</v>
      </c>
      <c r="Y2509" s="50">
        <v>56.095999999999997</v>
      </c>
      <c r="Z2509" s="50">
        <v>21.43</v>
      </c>
      <c r="AA2509" s="50">
        <v>8.2059999999999995</v>
      </c>
      <c r="AB2509" s="50">
        <v>1.2270000000000001</v>
      </c>
      <c r="AC2509" s="50" t="str">
        <f t="shared" si="161"/>
        <v>Uzbekistan-2000</v>
      </c>
      <c r="AD2509" s="51">
        <f t="shared" si="162"/>
        <v>14440.568000000001</v>
      </c>
      <c r="AE2509" s="15">
        <f t="shared" si="163"/>
        <v>0.72077164831743468</v>
      </c>
      <c r="AF2509">
        <f t="shared" si="164"/>
        <v>4.8463834568928894E-2</v>
      </c>
    </row>
    <row r="2510" spans="1:32" x14ac:dyDescent="0.25">
      <c r="A2510" s="59">
        <v>2493</v>
      </c>
      <c r="B2510" s="60" t="s">
        <v>309</v>
      </c>
      <c r="C2510" s="61" t="s">
        <v>343</v>
      </c>
      <c r="D2510" s="62"/>
      <c r="E2510" s="62">
        <v>894</v>
      </c>
      <c r="F2510" s="62">
        <v>2000</v>
      </c>
      <c r="G2510" s="50">
        <v>1945.9179999999999</v>
      </c>
      <c r="H2510" s="50">
        <v>1583.1389999999999</v>
      </c>
      <c r="I2510" s="50">
        <v>1361.145</v>
      </c>
      <c r="J2510" s="50">
        <v>1185.4760000000001</v>
      </c>
      <c r="K2510" s="50">
        <v>1024.1220000000001</v>
      </c>
      <c r="L2510" s="50">
        <v>834.68899999999996</v>
      </c>
      <c r="M2510" s="50">
        <v>635.73099999999999</v>
      </c>
      <c r="N2510" s="50">
        <v>480.96100000000001</v>
      </c>
      <c r="O2510" s="50">
        <v>357.71</v>
      </c>
      <c r="P2510" s="50">
        <v>279.14800000000002</v>
      </c>
      <c r="Q2510" s="50">
        <v>228.26599999999999</v>
      </c>
      <c r="R2510" s="50">
        <v>187.99100000000001</v>
      </c>
      <c r="S2510" s="50">
        <v>151.49700000000001</v>
      </c>
      <c r="T2510" s="50">
        <v>115.23399999999999</v>
      </c>
      <c r="U2510" s="50">
        <v>79.703999999999994</v>
      </c>
      <c r="V2510" s="50">
        <v>47.747999999999998</v>
      </c>
      <c r="W2510" s="50" t="s">
        <v>311</v>
      </c>
      <c r="X2510" s="50">
        <v>22.812999999999999</v>
      </c>
      <c r="Y2510" s="50">
        <v>7.9320000000000004</v>
      </c>
      <c r="Z2510" s="50">
        <v>1.7569999999999999</v>
      </c>
      <c r="AA2510" s="50">
        <v>0.224</v>
      </c>
      <c r="AB2510" s="50">
        <v>1.6E-2</v>
      </c>
      <c r="AC2510" s="50" t="str">
        <f t="shared" si="161"/>
        <v>Zambia-2000</v>
      </c>
      <c r="AD2510" s="51">
        <f t="shared" si="162"/>
        <v>5365.5910000000003</v>
      </c>
      <c r="AE2510" s="15">
        <f t="shared" si="163"/>
        <v>0.96273271667557181</v>
      </c>
      <c r="AF2510">
        <f t="shared" si="164"/>
        <v>2.6855846251967064E-2</v>
      </c>
    </row>
    <row r="2511" spans="1:32" x14ac:dyDescent="0.25">
      <c r="A2511" s="59">
        <v>2494</v>
      </c>
      <c r="B2511" s="60" t="s">
        <v>309</v>
      </c>
      <c r="C2511" s="61" t="s">
        <v>346</v>
      </c>
      <c r="D2511" s="62"/>
      <c r="E2511" s="62">
        <v>716</v>
      </c>
      <c r="F2511" s="62">
        <v>2000</v>
      </c>
      <c r="G2511" s="50">
        <v>1825.1980000000001</v>
      </c>
      <c r="H2511" s="50">
        <v>1729.7919999999999</v>
      </c>
      <c r="I2511" s="50">
        <v>1671.8340000000001</v>
      </c>
      <c r="J2511" s="50">
        <v>1560.356</v>
      </c>
      <c r="K2511" s="50">
        <v>1295.454</v>
      </c>
      <c r="L2511" s="50">
        <v>987.572</v>
      </c>
      <c r="M2511" s="50">
        <v>746.2</v>
      </c>
      <c r="N2511" s="50">
        <v>582.75800000000004</v>
      </c>
      <c r="O2511" s="50">
        <v>449.22399999999999</v>
      </c>
      <c r="P2511" s="50">
        <v>357.19299999999998</v>
      </c>
      <c r="Q2511" s="50">
        <v>235.94200000000001</v>
      </c>
      <c r="R2511" s="50">
        <v>220.34800000000001</v>
      </c>
      <c r="S2511" s="50">
        <v>178.58099999999999</v>
      </c>
      <c r="T2511" s="50">
        <v>143.97</v>
      </c>
      <c r="U2511" s="50">
        <v>109.723</v>
      </c>
      <c r="V2511" s="50">
        <v>68.203999999999994</v>
      </c>
      <c r="W2511" s="50" t="s">
        <v>311</v>
      </c>
      <c r="X2511" s="50">
        <v>40.503999999999998</v>
      </c>
      <c r="Y2511" s="50">
        <v>14.888999999999999</v>
      </c>
      <c r="Z2511" s="50">
        <v>3.8730000000000002</v>
      </c>
      <c r="AA2511" s="50">
        <v>0.58899999999999997</v>
      </c>
      <c r="AB2511" s="50">
        <v>4.7E-2</v>
      </c>
      <c r="AC2511" s="50" t="str">
        <f t="shared" si="161"/>
        <v>Zimbabwe-2000</v>
      </c>
      <c r="AD2511" s="51">
        <f t="shared" si="162"/>
        <v>6613.6280000000006</v>
      </c>
      <c r="AE2511" s="15">
        <f t="shared" si="163"/>
        <v>0.8480402889306744</v>
      </c>
      <c r="AF2511">
        <f t="shared" si="164"/>
        <v>3.224530617581154E-2</v>
      </c>
    </row>
    <row r="2512" spans="1:32" x14ac:dyDescent="0.25">
      <c r="A2512" s="54">
        <v>2495</v>
      </c>
      <c r="B2512" s="55" t="s">
        <v>309</v>
      </c>
      <c r="C2512" s="56" t="s">
        <v>347</v>
      </c>
      <c r="D2512" s="57"/>
      <c r="E2512" s="57">
        <v>1674</v>
      </c>
      <c r="F2512" s="57">
        <v>2000</v>
      </c>
      <c r="G2512" s="58">
        <v>3139.203</v>
      </c>
      <c r="H2512" s="58">
        <v>3736.2</v>
      </c>
      <c r="I2512" s="58">
        <v>4096.0119999999997</v>
      </c>
      <c r="J2512" s="58">
        <v>4205.9210000000003</v>
      </c>
      <c r="K2512" s="58">
        <v>4545.7349999999997</v>
      </c>
      <c r="L2512" s="58">
        <v>4475.2619999999997</v>
      </c>
      <c r="M2512" s="58">
        <v>4381.1459999999997</v>
      </c>
      <c r="N2512" s="58">
        <v>4465.3370000000004</v>
      </c>
      <c r="O2512" s="58">
        <v>4549.9629999999997</v>
      </c>
      <c r="P2512" s="58">
        <v>4528.74</v>
      </c>
      <c r="Q2512" s="58">
        <v>4033.866</v>
      </c>
      <c r="R2512" s="58">
        <v>3327.9319999999998</v>
      </c>
      <c r="S2512" s="58">
        <v>3031.7890000000002</v>
      </c>
      <c r="T2512" s="58">
        <v>2779.2849999999999</v>
      </c>
      <c r="U2512" s="58">
        <v>2467.1039999999998</v>
      </c>
      <c r="V2512" s="58">
        <v>1862.373</v>
      </c>
      <c r="W2512" s="58" t="s">
        <v>311</v>
      </c>
      <c r="X2512" s="58">
        <v>771.14300000000003</v>
      </c>
      <c r="Y2512" s="58">
        <v>534.44200000000001</v>
      </c>
      <c r="Z2512" s="58">
        <v>168.839</v>
      </c>
      <c r="AA2512" s="58">
        <v>27.972999999999999</v>
      </c>
      <c r="AB2512" s="58">
        <v>2.323</v>
      </c>
      <c r="AC2512" s="50" t="str">
        <f t="shared" si="161"/>
        <v>Land-locked Countries (Others)-2000</v>
      </c>
      <c r="AD2512" s="51">
        <f t="shared" si="162"/>
        <v>41545.690999999999</v>
      </c>
      <c r="AE2512" s="15">
        <f t="shared" si="163"/>
        <v>0.47140621635105312</v>
      </c>
      <c r="AF2512">
        <f t="shared" si="164"/>
        <v>0.16401288372592349</v>
      </c>
    </row>
    <row r="2513" spans="1:32" x14ac:dyDescent="0.25">
      <c r="A2513" s="59">
        <v>2496</v>
      </c>
      <c r="B2513" s="60" t="s">
        <v>309</v>
      </c>
      <c r="C2513" s="61" t="s">
        <v>348</v>
      </c>
      <c r="D2513" s="62"/>
      <c r="E2513" s="62">
        <v>40</v>
      </c>
      <c r="F2513" s="62">
        <v>2000</v>
      </c>
      <c r="G2513" s="50">
        <v>416.399</v>
      </c>
      <c r="H2513" s="50">
        <v>474.81900000000002</v>
      </c>
      <c r="I2513" s="50">
        <v>466.61099999999999</v>
      </c>
      <c r="J2513" s="50">
        <v>481.41</v>
      </c>
      <c r="K2513" s="50">
        <v>468.17700000000002</v>
      </c>
      <c r="L2513" s="50">
        <v>563.00400000000002</v>
      </c>
      <c r="M2513" s="50">
        <v>700.13300000000004</v>
      </c>
      <c r="N2513" s="50">
        <v>715.18399999999997</v>
      </c>
      <c r="O2513" s="50">
        <v>622.76199999999994</v>
      </c>
      <c r="P2513" s="50">
        <v>505.94900000000001</v>
      </c>
      <c r="Q2513" s="50">
        <v>492.65899999999999</v>
      </c>
      <c r="R2513" s="50">
        <v>506.50700000000001</v>
      </c>
      <c r="S2513" s="50">
        <v>413.80799999999999</v>
      </c>
      <c r="T2513" s="50">
        <v>336.64400000000001</v>
      </c>
      <c r="U2513" s="50">
        <v>332.279</v>
      </c>
      <c r="V2513" s="50">
        <v>293.41699999999997</v>
      </c>
      <c r="W2513" s="50" t="s">
        <v>311</v>
      </c>
      <c r="X2513" s="50">
        <v>133.86000000000001</v>
      </c>
      <c r="Y2513" s="50">
        <v>102.608</v>
      </c>
      <c r="Z2513" s="50">
        <v>36.683</v>
      </c>
      <c r="AA2513" s="50">
        <v>5.9420000000000002</v>
      </c>
      <c r="AB2513" s="50">
        <v>0.42099999999999999</v>
      </c>
      <c r="AC2513" s="50" t="str">
        <f t="shared" si="161"/>
        <v>Austria-2000</v>
      </c>
      <c r="AD2513" s="51">
        <f t="shared" si="162"/>
        <v>5469.5929999999998</v>
      </c>
      <c r="AE2513" s="15">
        <f t="shared" si="163"/>
        <v>0.4752973393084276</v>
      </c>
      <c r="AF2513">
        <f t="shared" si="164"/>
        <v>0.18189208166713586</v>
      </c>
    </row>
    <row r="2514" spans="1:32" x14ac:dyDescent="0.25">
      <c r="A2514" s="59">
        <v>2497</v>
      </c>
      <c r="B2514" s="60" t="s">
        <v>309</v>
      </c>
      <c r="C2514" s="61" t="s">
        <v>349</v>
      </c>
      <c r="D2514" s="62"/>
      <c r="E2514" s="62">
        <v>112</v>
      </c>
      <c r="F2514" s="62">
        <v>2000</v>
      </c>
      <c r="G2514" s="50">
        <v>459.57600000000002</v>
      </c>
      <c r="H2514" s="50">
        <v>593.51300000000003</v>
      </c>
      <c r="I2514" s="50">
        <v>787.63499999999999</v>
      </c>
      <c r="J2514" s="50">
        <v>795.57500000000005</v>
      </c>
      <c r="K2514" s="50">
        <v>717.154</v>
      </c>
      <c r="L2514" s="50">
        <v>690.11400000000003</v>
      </c>
      <c r="M2514" s="50">
        <v>679.90800000000002</v>
      </c>
      <c r="N2514" s="50">
        <v>799.53700000000003</v>
      </c>
      <c r="O2514" s="50">
        <v>828.11400000000003</v>
      </c>
      <c r="P2514" s="50">
        <v>698.03099999999995</v>
      </c>
      <c r="Q2514" s="50">
        <v>565.00300000000004</v>
      </c>
      <c r="R2514" s="50">
        <v>410.21</v>
      </c>
      <c r="S2514" s="50">
        <v>568.64200000000005</v>
      </c>
      <c r="T2514" s="50">
        <v>465.38200000000001</v>
      </c>
      <c r="U2514" s="50">
        <v>431.721</v>
      </c>
      <c r="V2514" s="50">
        <v>251.01599999999999</v>
      </c>
      <c r="W2514" s="50" t="s">
        <v>311</v>
      </c>
      <c r="X2514" s="50">
        <v>110.00700000000001</v>
      </c>
      <c r="Y2514" s="50">
        <v>59.17</v>
      </c>
      <c r="Z2514" s="50">
        <v>18.585000000000001</v>
      </c>
      <c r="AA2514" s="50">
        <v>4.1840000000000002</v>
      </c>
      <c r="AB2514" s="50">
        <v>0.53200000000000003</v>
      </c>
      <c r="AC2514" s="50" t="str">
        <f t="shared" si="161"/>
        <v>Belarus-2000</v>
      </c>
      <c r="AD2514" s="51">
        <f t="shared" si="162"/>
        <v>6752.2879999999996</v>
      </c>
      <c r="AE2514" s="15">
        <f t="shared" si="163"/>
        <v>0.47114711339326765</v>
      </c>
      <c r="AF2514">
        <f t="shared" si="164"/>
        <v>0.15601013940164404</v>
      </c>
    </row>
    <row r="2515" spans="1:32" x14ac:dyDescent="0.25">
      <c r="A2515" s="59">
        <v>2498</v>
      </c>
      <c r="B2515" s="60" t="s">
        <v>309</v>
      </c>
      <c r="C2515" s="61" t="s">
        <v>350</v>
      </c>
      <c r="D2515" s="62"/>
      <c r="E2515" s="62">
        <v>203</v>
      </c>
      <c r="F2515" s="62">
        <v>2000</v>
      </c>
      <c r="G2515" s="50">
        <v>447.39</v>
      </c>
      <c r="H2515" s="50">
        <v>594.12800000000004</v>
      </c>
      <c r="I2515" s="50">
        <v>648.29999999999995</v>
      </c>
      <c r="J2515" s="50">
        <v>692.43399999999997</v>
      </c>
      <c r="K2515" s="50">
        <v>895.27800000000002</v>
      </c>
      <c r="L2515" s="50">
        <v>849.76199999999994</v>
      </c>
      <c r="M2515" s="50">
        <v>686.43299999999999</v>
      </c>
      <c r="N2515" s="50">
        <v>673.93499999999995</v>
      </c>
      <c r="O2515" s="50">
        <v>697.774</v>
      </c>
      <c r="P2515" s="50">
        <v>802.76499999999999</v>
      </c>
      <c r="Q2515" s="50">
        <v>801.76499999999999</v>
      </c>
      <c r="R2515" s="50">
        <v>629.67999999999995</v>
      </c>
      <c r="S2515" s="50">
        <v>449.81799999999998</v>
      </c>
      <c r="T2515" s="50">
        <v>447.916</v>
      </c>
      <c r="U2515" s="50">
        <v>404.42200000000003</v>
      </c>
      <c r="V2515" s="50">
        <v>337.59399999999999</v>
      </c>
      <c r="W2515" s="50" t="s">
        <v>311</v>
      </c>
      <c r="X2515" s="50">
        <v>111.49299999999999</v>
      </c>
      <c r="Y2515" s="50">
        <v>90.643000000000001</v>
      </c>
      <c r="Z2515" s="50">
        <v>24.742000000000001</v>
      </c>
      <c r="AA2515" s="50">
        <v>3.14</v>
      </c>
      <c r="AB2515" s="50">
        <v>0.182</v>
      </c>
      <c r="AC2515" s="50" t="str">
        <f t="shared" ref="AC2515:AC2578" si="165">C2515&amp;"-"&amp;F2515</f>
        <v>Czechia-2000</v>
      </c>
      <c r="AD2515" s="51">
        <f t="shared" ref="AD2515:AD2578" si="166">SUM(J2515:S2515)</f>
        <v>7179.6440000000011</v>
      </c>
      <c r="AE2515" s="15">
        <f t="shared" ref="AE2515:AE2578" si="167">IF(W2515="…",SUM(G2515:I2515,T2515:V2515,X2515:AB2515)/SUM(J2515:S2515),SUM(G2515:I2515,T2515:W2515)/SUM(J2515:S2515))</f>
        <v>0.43316214564399003</v>
      </c>
      <c r="AF2515">
        <f t="shared" ref="AF2515:AF2578" si="168">IF(W2515="…",SUM(T2515:V2515,X2515:AB2515)/SUM(G2515:S2515),SUM(T2515:W2515)/SUM(G2515:S2515))</f>
        <v>0.16011478486519251</v>
      </c>
    </row>
    <row r="2516" spans="1:32" x14ac:dyDescent="0.25">
      <c r="A2516" s="59">
        <v>2499</v>
      </c>
      <c r="B2516" s="60" t="s">
        <v>309</v>
      </c>
      <c r="C2516" s="61" t="s">
        <v>351</v>
      </c>
      <c r="D2516" s="62"/>
      <c r="E2516" s="62">
        <v>348</v>
      </c>
      <c r="F2516" s="62">
        <v>2000</v>
      </c>
      <c r="G2516" s="50">
        <v>494.053</v>
      </c>
      <c r="H2516" s="50">
        <v>596.03200000000004</v>
      </c>
      <c r="I2516" s="50">
        <v>630.04300000000001</v>
      </c>
      <c r="J2516" s="50">
        <v>666.38499999999999</v>
      </c>
      <c r="K2516" s="50">
        <v>852.72900000000004</v>
      </c>
      <c r="L2516" s="50">
        <v>758.15800000000002</v>
      </c>
      <c r="M2516" s="50">
        <v>686.43</v>
      </c>
      <c r="N2516" s="50">
        <v>605.82100000000003</v>
      </c>
      <c r="O2516" s="50">
        <v>747.31100000000004</v>
      </c>
      <c r="P2516" s="50">
        <v>822.08299999999997</v>
      </c>
      <c r="Q2516" s="50">
        <v>673.024</v>
      </c>
      <c r="R2516" s="50">
        <v>622.93600000000004</v>
      </c>
      <c r="S2516" s="50">
        <v>523.03599999999994</v>
      </c>
      <c r="T2516" s="50">
        <v>501.46100000000001</v>
      </c>
      <c r="U2516" s="50">
        <v>430.83499999999998</v>
      </c>
      <c r="V2516" s="50">
        <v>355.18400000000003</v>
      </c>
      <c r="W2516" s="50" t="s">
        <v>311</v>
      </c>
      <c r="X2516" s="50">
        <v>127.53700000000001</v>
      </c>
      <c r="Y2516" s="50">
        <v>98.147999999999996</v>
      </c>
      <c r="Z2516" s="50">
        <v>25.800999999999998</v>
      </c>
      <c r="AA2516" s="50">
        <v>3.7519999999999998</v>
      </c>
      <c r="AB2516" s="50">
        <v>0.29199999999999998</v>
      </c>
      <c r="AC2516" s="50" t="str">
        <f t="shared" si="165"/>
        <v>Hungary-2000</v>
      </c>
      <c r="AD2516" s="51">
        <f t="shared" si="166"/>
        <v>6957.9129999999996</v>
      </c>
      <c r="AE2516" s="15">
        <f t="shared" si="167"/>
        <v>0.46898229397234487</v>
      </c>
      <c r="AF2516">
        <f t="shared" si="168"/>
        <v>0.1778062583479382</v>
      </c>
    </row>
    <row r="2517" spans="1:32" x14ac:dyDescent="0.25">
      <c r="A2517" s="59">
        <v>2500</v>
      </c>
      <c r="B2517" s="60" t="s">
        <v>309</v>
      </c>
      <c r="C2517" s="61" t="s">
        <v>352</v>
      </c>
      <c r="D2517" s="62"/>
      <c r="E2517" s="62">
        <v>442</v>
      </c>
      <c r="F2517" s="62">
        <v>2000</v>
      </c>
      <c r="G2517" s="50">
        <v>28.413</v>
      </c>
      <c r="H2517" s="50">
        <v>28.393999999999998</v>
      </c>
      <c r="I2517" s="50">
        <v>25.808</v>
      </c>
      <c r="J2517" s="50">
        <v>24.222000000000001</v>
      </c>
      <c r="K2517" s="50">
        <v>25.417000000000002</v>
      </c>
      <c r="L2517" s="50">
        <v>31.151</v>
      </c>
      <c r="M2517" s="50">
        <v>37.228000000000002</v>
      </c>
      <c r="N2517" s="50">
        <v>38.01</v>
      </c>
      <c r="O2517" s="50">
        <v>34.685000000000002</v>
      </c>
      <c r="P2517" s="50">
        <v>30.68</v>
      </c>
      <c r="Q2517" s="50">
        <v>27.346</v>
      </c>
      <c r="R2517" s="50">
        <v>22.643999999999998</v>
      </c>
      <c r="S2517" s="50">
        <v>20.728999999999999</v>
      </c>
      <c r="T2517" s="50">
        <v>18.998000000000001</v>
      </c>
      <c r="U2517" s="50">
        <v>17.338999999999999</v>
      </c>
      <c r="V2517" s="50">
        <v>11.994</v>
      </c>
      <c r="W2517" s="50" t="s">
        <v>311</v>
      </c>
      <c r="X2517" s="50">
        <v>6.5640000000000001</v>
      </c>
      <c r="Y2517" s="50">
        <v>4.4359999999999999</v>
      </c>
      <c r="Z2517" s="50">
        <v>1.6719999999999999</v>
      </c>
      <c r="AA2517" s="50">
        <v>0.33800000000000002</v>
      </c>
      <c r="AB2517" s="50">
        <v>3.5000000000000003E-2</v>
      </c>
      <c r="AC2517" s="50" t="str">
        <f t="shared" si="165"/>
        <v>Luxembourg-2000</v>
      </c>
      <c r="AD2517" s="51">
        <f t="shared" si="166"/>
        <v>292.11199999999997</v>
      </c>
      <c r="AE2517" s="15">
        <f t="shared" si="167"/>
        <v>0.49293079366818215</v>
      </c>
      <c r="AF2517">
        <f t="shared" si="168"/>
        <v>0.1637885714133222</v>
      </c>
    </row>
    <row r="2518" spans="1:32" x14ac:dyDescent="0.25">
      <c r="A2518" s="59">
        <v>2501</v>
      </c>
      <c r="B2518" s="60" t="s">
        <v>309</v>
      </c>
      <c r="C2518" s="61" t="s">
        <v>353</v>
      </c>
      <c r="D2518" s="62">
        <v>4</v>
      </c>
      <c r="E2518" s="62">
        <v>688</v>
      </c>
      <c r="F2518" s="62">
        <v>2000</v>
      </c>
      <c r="G2518" s="50">
        <v>598.34400000000005</v>
      </c>
      <c r="H2518" s="50">
        <v>651.077</v>
      </c>
      <c r="I2518" s="50">
        <v>695.33500000000004</v>
      </c>
      <c r="J2518" s="50">
        <v>673.40899999999999</v>
      </c>
      <c r="K2518" s="50">
        <v>689.21299999999997</v>
      </c>
      <c r="L2518" s="50">
        <v>666.63900000000001</v>
      </c>
      <c r="M2518" s="50">
        <v>628.98099999999999</v>
      </c>
      <c r="N2518" s="50">
        <v>621.4</v>
      </c>
      <c r="O2518" s="50">
        <v>647.48299999999995</v>
      </c>
      <c r="P2518" s="50">
        <v>750.7</v>
      </c>
      <c r="Q2518" s="50">
        <v>650.86</v>
      </c>
      <c r="R2518" s="50">
        <v>441.709</v>
      </c>
      <c r="S2518" s="50">
        <v>488.15499999999997</v>
      </c>
      <c r="T2518" s="50">
        <v>487.202</v>
      </c>
      <c r="U2518" s="50">
        <v>404.29700000000003</v>
      </c>
      <c r="V2518" s="50">
        <v>244.559</v>
      </c>
      <c r="W2518" s="50" t="s">
        <v>311</v>
      </c>
      <c r="X2518" s="50">
        <v>84.933000000000007</v>
      </c>
      <c r="Y2518" s="50">
        <v>45.898000000000003</v>
      </c>
      <c r="Z2518" s="50">
        <v>15.064</v>
      </c>
      <c r="AA2518" s="50">
        <v>2.1970000000000001</v>
      </c>
      <c r="AB2518" s="50">
        <v>0.16</v>
      </c>
      <c r="AC2518" s="50" t="str">
        <f t="shared" si="165"/>
        <v>Serbia-2000</v>
      </c>
      <c r="AD2518" s="51">
        <f t="shared" si="166"/>
        <v>6258.5489999999991</v>
      </c>
      <c r="AE2518" s="15">
        <f t="shared" si="167"/>
        <v>0.51594483002370051</v>
      </c>
      <c r="AF2518">
        <f t="shared" si="168"/>
        <v>0.15656006938666794</v>
      </c>
    </row>
    <row r="2519" spans="1:32" x14ac:dyDescent="0.25">
      <c r="A2519" s="59">
        <v>2502</v>
      </c>
      <c r="B2519" s="60" t="s">
        <v>309</v>
      </c>
      <c r="C2519" s="61" t="s">
        <v>354</v>
      </c>
      <c r="D2519" s="62"/>
      <c r="E2519" s="62">
        <v>703</v>
      </c>
      <c r="F2519" s="62">
        <v>2000</v>
      </c>
      <c r="G2519" s="50">
        <v>286.863</v>
      </c>
      <c r="H2519" s="50">
        <v>363</v>
      </c>
      <c r="I2519" s="50">
        <v>414.50599999999997</v>
      </c>
      <c r="J2519" s="50">
        <v>450.34100000000001</v>
      </c>
      <c r="K2519" s="50">
        <v>478.28</v>
      </c>
      <c r="L2519" s="50">
        <v>423.82299999999998</v>
      </c>
      <c r="M2519" s="50">
        <v>361.91699999999997</v>
      </c>
      <c r="N2519" s="50">
        <v>389.04500000000002</v>
      </c>
      <c r="O2519" s="50">
        <v>414.19900000000001</v>
      </c>
      <c r="P2519" s="50">
        <v>410.91899999999998</v>
      </c>
      <c r="Q2519" s="50">
        <v>323.33699999999999</v>
      </c>
      <c r="R2519" s="50">
        <v>259.27499999999998</v>
      </c>
      <c r="S2519" s="50">
        <v>214.04900000000001</v>
      </c>
      <c r="T2519" s="50">
        <v>204.23699999999999</v>
      </c>
      <c r="U2519" s="50">
        <v>170.57599999999999</v>
      </c>
      <c r="V2519" s="50">
        <v>137.90199999999999</v>
      </c>
      <c r="W2519" s="50" t="s">
        <v>311</v>
      </c>
      <c r="X2519" s="50">
        <v>49.69</v>
      </c>
      <c r="Y2519" s="50">
        <v>36.048000000000002</v>
      </c>
      <c r="Z2519" s="50">
        <v>9.69</v>
      </c>
      <c r="AA2519" s="50">
        <v>1.421</v>
      </c>
      <c r="AB2519" s="50">
        <v>9.2999999999999999E-2</v>
      </c>
      <c r="AC2519" s="50" t="str">
        <f t="shared" si="165"/>
        <v>Slovakia-2000</v>
      </c>
      <c r="AD2519" s="51">
        <f t="shared" si="166"/>
        <v>3725.1849999999999</v>
      </c>
      <c r="AE2519" s="15">
        <f t="shared" si="167"/>
        <v>0.44938063478726575</v>
      </c>
      <c r="AF2519">
        <f t="shared" si="168"/>
        <v>0.12728888744129416</v>
      </c>
    </row>
    <row r="2520" spans="1:32" x14ac:dyDescent="0.25">
      <c r="A2520" s="59">
        <v>2503</v>
      </c>
      <c r="B2520" s="60" t="s">
        <v>309</v>
      </c>
      <c r="C2520" s="61" t="s">
        <v>355</v>
      </c>
      <c r="D2520" s="62"/>
      <c r="E2520" s="62">
        <v>756</v>
      </c>
      <c r="F2520" s="62">
        <v>2000</v>
      </c>
      <c r="G2520" s="50">
        <v>401.33100000000002</v>
      </c>
      <c r="H2520" s="50">
        <v>428.22899999999998</v>
      </c>
      <c r="I2520" s="50">
        <v>421.08300000000003</v>
      </c>
      <c r="J2520" s="50">
        <v>415.43900000000002</v>
      </c>
      <c r="K2520" s="50">
        <v>411.714</v>
      </c>
      <c r="L2520" s="50">
        <v>483.02499999999998</v>
      </c>
      <c r="M2520" s="50">
        <v>588.423</v>
      </c>
      <c r="N2520" s="50">
        <v>610.31700000000001</v>
      </c>
      <c r="O2520" s="50">
        <v>546.29899999999998</v>
      </c>
      <c r="P2520" s="50">
        <v>497.822</v>
      </c>
      <c r="Q2520" s="50">
        <v>491.43400000000003</v>
      </c>
      <c r="R2520" s="50">
        <v>427.75099999999998</v>
      </c>
      <c r="S2520" s="50">
        <v>347.976</v>
      </c>
      <c r="T2520" s="50">
        <v>312.637</v>
      </c>
      <c r="U2520" s="50">
        <v>271.447</v>
      </c>
      <c r="V2520" s="50">
        <v>227.40600000000001</v>
      </c>
      <c r="W2520" s="50" t="s">
        <v>311</v>
      </c>
      <c r="X2520" s="50">
        <v>144.76300000000001</v>
      </c>
      <c r="Y2520" s="50">
        <v>96.397999999999996</v>
      </c>
      <c r="Z2520" s="50">
        <v>36.223999999999997</v>
      </c>
      <c r="AA2520" s="50">
        <v>6.931</v>
      </c>
      <c r="AB2520" s="50">
        <v>0.60099999999999998</v>
      </c>
      <c r="AC2520" s="50" t="str">
        <f t="shared" si="165"/>
        <v>Switzerland-2000</v>
      </c>
      <c r="AD2520" s="51">
        <f t="shared" si="166"/>
        <v>4820.2</v>
      </c>
      <c r="AE2520" s="15">
        <f t="shared" si="167"/>
        <v>0.48691962989087595</v>
      </c>
      <c r="AF2520">
        <f t="shared" si="168"/>
        <v>0.1806021008943898</v>
      </c>
    </row>
    <row r="2521" spans="1:32" x14ac:dyDescent="0.25">
      <c r="A2521" s="45">
        <v>2504</v>
      </c>
      <c r="B2521" s="46" t="s">
        <v>309</v>
      </c>
      <c r="C2521" s="47" t="s">
        <v>356</v>
      </c>
      <c r="D2521" s="48"/>
      <c r="E2521" s="48">
        <v>1637</v>
      </c>
      <c r="F2521" s="48">
        <v>2000</v>
      </c>
      <c r="G2521" s="49">
        <v>6275.1409999999996</v>
      </c>
      <c r="H2521" s="49">
        <v>6136.3270000000002</v>
      </c>
      <c r="I2521" s="49">
        <v>5871.3509999999997</v>
      </c>
      <c r="J2521" s="49">
        <v>5375.2020000000002</v>
      </c>
      <c r="K2521" s="49">
        <v>4733.5240000000003</v>
      </c>
      <c r="L2521" s="49">
        <v>4662.1670000000004</v>
      </c>
      <c r="M2521" s="49">
        <v>4446.1760000000004</v>
      </c>
      <c r="N2521" s="49">
        <v>4193.2269999999999</v>
      </c>
      <c r="O2521" s="49">
        <v>3410.4490000000001</v>
      </c>
      <c r="P2521" s="49">
        <v>2921.308</v>
      </c>
      <c r="Q2521" s="49">
        <v>2330.643</v>
      </c>
      <c r="R2521" s="49">
        <v>1896.4880000000001</v>
      </c>
      <c r="S2521" s="49">
        <v>1617.117</v>
      </c>
      <c r="T2521" s="49">
        <v>1279.133</v>
      </c>
      <c r="U2521" s="49">
        <v>975.61500000000001</v>
      </c>
      <c r="V2521" s="49">
        <v>673.97799999999995</v>
      </c>
      <c r="W2521" s="49" t="s">
        <v>311</v>
      </c>
      <c r="X2521" s="49">
        <v>421.91199999999998</v>
      </c>
      <c r="Y2521" s="49">
        <v>215.97200000000001</v>
      </c>
      <c r="Z2521" s="49">
        <v>80.775000000000006</v>
      </c>
      <c r="AA2521" s="49">
        <v>19.762</v>
      </c>
      <c r="AB2521" s="49">
        <v>3.2050000000000001</v>
      </c>
      <c r="AC2521" s="50" t="str">
        <f t="shared" si="165"/>
        <v>SMALL ISLAND DEVELOPING STATES (SIDS)-2000</v>
      </c>
      <c r="AD2521" s="51">
        <f t="shared" si="166"/>
        <v>35586.300999999999</v>
      </c>
      <c r="AE2521" s="15">
        <f t="shared" si="167"/>
        <v>0.61689949174543335</v>
      </c>
      <c r="AF2521">
        <f t="shared" si="168"/>
        <v>6.8134619611384048E-2</v>
      </c>
    </row>
    <row r="2522" spans="1:32" x14ac:dyDescent="0.25">
      <c r="A2522" s="59">
        <v>2505</v>
      </c>
      <c r="B2522" s="60" t="s">
        <v>309</v>
      </c>
      <c r="C2522" s="61" t="s">
        <v>357</v>
      </c>
      <c r="D2522" s="62"/>
      <c r="E2522" s="62">
        <v>28</v>
      </c>
      <c r="F2522" s="62">
        <v>2000</v>
      </c>
      <c r="G2522" s="50">
        <v>8.2609999999999992</v>
      </c>
      <c r="H2522" s="50">
        <v>8.0359999999999996</v>
      </c>
      <c r="I2522" s="50">
        <v>8.3740000000000006</v>
      </c>
      <c r="J2522" s="50">
        <v>6.758</v>
      </c>
      <c r="K2522" s="50">
        <v>5.641</v>
      </c>
      <c r="L2522" s="50">
        <v>7.1459999999999999</v>
      </c>
      <c r="M2522" s="50">
        <v>8.6229999999999993</v>
      </c>
      <c r="N2522" s="50">
        <v>7.5490000000000004</v>
      </c>
      <c r="O2522" s="50">
        <v>5.8079999999999998</v>
      </c>
      <c r="P2522" s="50">
        <v>4.6820000000000004</v>
      </c>
      <c r="Q2522" s="50">
        <v>3.0350000000000001</v>
      </c>
      <c r="R2522" s="50">
        <v>2.4649999999999999</v>
      </c>
      <c r="S2522" s="50">
        <v>1.7070000000000001</v>
      </c>
      <c r="T2522" s="50">
        <v>1.5569999999999999</v>
      </c>
      <c r="U2522" s="50">
        <v>1.5880000000000001</v>
      </c>
      <c r="V2522" s="50">
        <v>0.94299999999999995</v>
      </c>
      <c r="W2522" s="50" t="s">
        <v>311</v>
      </c>
      <c r="X2522" s="50">
        <v>0.84199999999999997</v>
      </c>
      <c r="Y2522" s="50">
        <v>0.437</v>
      </c>
      <c r="Z2522" s="50">
        <v>0.11600000000000001</v>
      </c>
      <c r="AA2522" s="50">
        <v>1.4999999999999999E-2</v>
      </c>
      <c r="AB2522" s="50">
        <v>1E-3</v>
      </c>
      <c r="AC2522" s="50" t="str">
        <f t="shared" si="165"/>
        <v>Antigua and Barbuda-2000</v>
      </c>
      <c r="AD2522" s="51">
        <f t="shared" si="166"/>
        <v>53.414000000000009</v>
      </c>
      <c r="AE2522" s="15">
        <f t="shared" si="167"/>
        <v>0.56483318980042685</v>
      </c>
      <c r="AF2522">
        <f t="shared" si="168"/>
        <v>7.0423256707434212E-2</v>
      </c>
    </row>
    <row r="2523" spans="1:32" x14ac:dyDescent="0.25">
      <c r="A2523" s="59">
        <v>2506</v>
      </c>
      <c r="B2523" s="60" t="s">
        <v>309</v>
      </c>
      <c r="C2523" s="61" t="s">
        <v>358</v>
      </c>
      <c r="D2523" s="62"/>
      <c r="E2523" s="62">
        <v>533</v>
      </c>
      <c r="F2523" s="62">
        <v>2000</v>
      </c>
      <c r="G2523" s="50">
        <v>6.9779999999999998</v>
      </c>
      <c r="H2523" s="50">
        <v>7.3109999999999999</v>
      </c>
      <c r="I2523" s="50">
        <v>6.77</v>
      </c>
      <c r="J2523" s="50">
        <v>6.1440000000000001</v>
      </c>
      <c r="K2523" s="50">
        <v>5.0439999999999996</v>
      </c>
      <c r="L2523" s="50">
        <v>6.375</v>
      </c>
      <c r="M2523" s="50">
        <v>7.7969999999999997</v>
      </c>
      <c r="N2523" s="50">
        <v>9.0640000000000001</v>
      </c>
      <c r="O2523" s="50">
        <v>8.391</v>
      </c>
      <c r="P2523" s="50">
        <v>6.9409999999999998</v>
      </c>
      <c r="Q2523" s="50">
        <v>5.4509999999999996</v>
      </c>
      <c r="R2523" s="50">
        <v>4.1470000000000002</v>
      </c>
      <c r="S2523" s="50">
        <v>3.5529999999999999</v>
      </c>
      <c r="T2523" s="50">
        <v>2.6680000000000001</v>
      </c>
      <c r="U2523" s="50">
        <v>1.7270000000000001</v>
      </c>
      <c r="V2523" s="50">
        <v>1.0820000000000001</v>
      </c>
      <c r="W2523" s="50" t="s">
        <v>311</v>
      </c>
      <c r="X2523" s="50">
        <v>0.86</v>
      </c>
      <c r="Y2523" s="50">
        <v>0.41499999999999998</v>
      </c>
      <c r="Z2523" s="50">
        <v>0.11600000000000001</v>
      </c>
      <c r="AA2523" s="50">
        <v>1.7999999999999999E-2</v>
      </c>
      <c r="AB2523" s="50">
        <v>1E-3</v>
      </c>
      <c r="AC2523" s="50" t="str">
        <f t="shared" si="165"/>
        <v>Aruba-2000</v>
      </c>
      <c r="AD2523" s="51">
        <f t="shared" si="166"/>
        <v>62.906999999999996</v>
      </c>
      <c r="AE2523" s="15">
        <f t="shared" si="167"/>
        <v>0.44424308900440329</v>
      </c>
      <c r="AF2523">
        <f t="shared" si="168"/>
        <v>8.2021294333420702E-2</v>
      </c>
    </row>
    <row r="2524" spans="1:32" x14ac:dyDescent="0.25">
      <c r="A2524" s="59">
        <v>2507</v>
      </c>
      <c r="B2524" s="60" t="s">
        <v>309</v>
      </c>
      <c r="C2524" s="61" t="s">
        <v>359</v>
      </c>
      <c r="D2524" s="62"/>
      <c r="E2524" s="62">
        <v>44</v>
      </c>
      <c r="F2524" s="62">
        <v>2000</v>
      </c>
      <c r="G2524" s="50">
        <v>28.146999999999998</v>
      </c>
      <c r="H2524" s="50">
        <v>30.516999999999999</v>
      </c>
      <c r="I2524" s="50">
        <v>28.635999999999999</v>
      </c>
      <c r="J2524" s="50">
        <v>27.945</v>
      </c>
      <c r="K2524" s="50">
        <v>23.437000000000001</v>
      </c>
      <c r="L2524" s="50">
        <v>25.606000000000002</v>
      </c>
      <c r="M2524" s="50">
        <v>24.047999999999998</v>
      </c>
      <c r="N2524" s="50">
        <v>25.07</v>
      </c>
      <c r="O2524" s="50">
        <v>20.666</v>
      </c>
      <c r="P2524" s="50">
        <v>16.709</v>
      </c>
      <c r="Q2524" s="50">
        <v>13.036</v>
      </c>
      <c r="R2524" s="50">
        <v>9.8089999999999993</v>
      </c>
      <c r="S2524" s="50">
        <v>8.3230000000000004</v>
      </c>
      <c r="T2524" s="50">
        <v>6.0110000000000001</v>
      </c>
      <c r="U2524" s="50">
        <v>4.298</v>
      </c>
      <c r="V2524" s="50">
        <v>2.7810000000000001</v>
      </c>
      <c r="W2524" s="50" t="s">
        <v>311</v>
      </c>
      <c r="X2524" s="50">
        <v>1.7969999999999999</v>
      </c>
      <c r="Y2524" s="50">
        <v>0.751</v>
      </c>
      <c r="Z2524" s="50">
        <v>0.248</v>
      </c>
      <c r="AA2524" s="50">
        <v>4.9000000000000002E-2</v>
      </c>
      <c r="AB2524" s="50">
        <v>6.0000000000000001E-3</v>
      </c>
      <c r="AC2524" s="50" t="str">
        <f t="shared" si="165"/>
        <v>Bahamas-2000</v>
      </c>
      <c r="AD2524" s="51">
        <f t="shared" si="166"/>
        <v>194.649</v>
      </c>
      <c r="AE2524" s="15">
        <f t="shared" si="167"/>
        <v>0.53039573796937056</v>
      </c>
      <c r="AF2524">
        <f t="shared" si="168"/>
        <v>5.6538593859173113E-2</v>
      </c>
    </row>
    <row r="2525" spans="1:32" x14ac:dyDescent="0.25">
      <c r="A2525" s="59">
        <v>2508</v>
      </c>
      <c r="B2525" s="60" t="s">
        <v>309</v>
      </c>
      <c r="C2525" s="61" t="s">
        <v>360</v>
      </c>
      <c r="D2525" s="62"/>
      <c r="E2525" s="62">
        <v>48</v>
      </c>
      <c r="F2525" s="62">
        <v>2000</v>
      </c>
      <c r="G2525" s="50">
        <v>74.016999999999996</v>
      </c>
      <c r="H2525" s="50">
        <v>69.631</v>
      </c>
      <c r="I2525" s="50">
        <v>56.673999999999999</v>
      </c>
      <c r="J2525" s="50">
        <v>51.850999999999999</v>
      </c>
      <c r="K2525" s="50">
        <v>58.326000000000001</v>
      </c>
      <c r="L2525" s="50">
        <v>68.010999999999996</v>
      </c>
      <c r="M2525" s="50">
        <v>71.483000000000004</v>
      </c>
      <c r="N2525" s="50">
        <v>65.528000000000006</v>
      </c>
      <c r="O2525" s="50">
        <v>54.195</v>
      </c>
      <c r="P2525" s="50">
        <v>36.938000000000002</v>
      </c>
      <c r="Q2525" s="50">
        <v>20.018000000000001</v>
      </c>
      <c r="R2525" s="50">
        <v>12.45</v>
      </c>
      <c r="S2525" s="50">
        <v>9.1880000000000006</v>
      </c>
      <c r="T2525" s="50">
        <v>6.2409999999999997</v>
      </c>
      <c r="U2525" s="50">
        <v>5.0220000000000002</v>
      </c>
      <c r="V2525" s="50">
        <v>2.54</v>
      </c>
      <c r="W2525" s="50" t="s">
        <v>311</v>
      </c>
      <c r="X2525" s="50">
        <v>1.444</v>
      </c>
      <c r="Y2525" s="50">
        <v>0.76100000000000001</v>
      </c>
      <c r="Z2525" s="50">
        <v>0.26400000000000001</v>
      </c>
      <c r="AA2525" s="50">
        <v>0.03</v>
      </c>
      <c r="AB2525" s="50">
        <v>2E-3</v>
      </c>
      <c r="AC2525" s="50" t="str">
        <f t="shared" si="165"/>
        <v>Bahrain-2000</v>
      </c>
      <c r="AD2525" s="51">
        <f t="shared" si="166"/>
        <v>447.988</v>
      </c>
      <c r="AE2525" s="15">
        <f t="shared" si="167"/>
        <v>0.48355313088743446</v>
      </c>
      <c r="AF2525">
        <f t="shared" si="168"/>
        <v>2.5148462926686304E-2</v>
      </c>
    </row>
    <row r="2526" spans="1:32" x14ac:dyDescent="0.25">
      <c r="A2526" s="59">
        <v>2509</v>
      </c>
      <c r="B2526" s="60" t="s">
        <v>309</v>
      </c>
      <c r="C2526" s="61" t="s">
        <v>361</v>
      </c>
      <c r="D2526" s="62"/>
      <c r="E2526" s="62">
        <v>52</v>
      </c>
      <c r="F2526" s="62">
        <v>2000</v>
      </c>
      <c r="G2526" s="50">
        <v>18.702999999999999</v>
      </c>
      <c r="H2526" s="50">
        <v>20.337</v>
      </c>
      <c r="I2526" s="50">
        <v>20.169</v>
      </c>
      <c r="J2526" s="50">
        <v>20.195</v>
      </c>
      <c r="K2526" s="50">
        <v>19.43</v>
      </c>
      <c r="L2526" s="50">
        <v>21.388999999999999</v>
      </c>
      <c r="M2526" s="50">
        <v>21.241</v>
      </c>
      <c r="N2526" s="50">
        <v>22.913</v>
      </c>
      <c r="O2526" s="50">
        <v>21.600999999999999</v>
      </c>
      <c r="P2526" s="50">
        <v>18.074999999999999</v>
      </c>
      <c r="Q2526" s="50">
        <v>14.77</v>
      </c>
      <c r="R2526" s="50">
        <v>10.304</v>
      </c>
      <c r="S2526" s="50">
        <v>9.6150000000000002</v>
      </c>
      <c r="T2526" s="50">
        <v>8.9610000000000003</v>
      </c>
      <c r="U2526" s="50">
        <v>8.2379999999999995</v>
      </c>
      <c r="V2526" s="50">
        <v>6.1109999999999998</v>
      </c>
      <c r="W2526" s="50" t="s">
        <v>311</v>
      </c>
      <c r="X2526" s="50">
        <v>4.8550000000000004</v>
      </c>
      <c r="Y2526" s="50">
        <v>2.2930000000000001</v>
      </c>
      <c r="Z2526" s="50">
        <v>0.54700000000000004</v>
      </c>
      <c r="AA2526" s="50">
        <v>9.0999999999999998E-2</v>
      </c>
      <c r="AB2526" s="50">
        <v>8.9999999999999993E-3</v>
      </c>
      <c r="AC2526" s="50" t="str">
        <f t="shared" si="165"/>
        <v>Barbados-2000</v>
      </c>
      <c r="AD2526" s="51">
        <f t="shared" si="166"/>
        <v>179.53300000000002</v>
      </c>
      <c r="AE2526" s="15">
        <f t="shared" si="167"/>
        <v>0.50304957862899857</v>
      </c>
      <c r="AF2526">
        <f t="shared" si="168"/>
        <v>0.13028708815373918</v>
      </c>
    </row>
    <row r="2527" spans="1:32" x14ac:dyDescent="0.25">
      <c r="A2527" s="59">
        <v>2510</v>
      </c>
      <c r="B2527" s="60" t="s">
        <v>309</v>
      </c>
      <c r="C2527" s="61" t="s">
        <v>362</v>
      </c>
      <c r="D2527" s="62"/>
      <c r="E2527" s="62">
        <v>84</v>
      </c>
      <c r="F2527" s="62">
        <v>2000</v>
      </c>
      <c r="G2527" s="50">
        <v>37.201999999999998</v>
      </c>
      <c r="H2527" s="50">
        <v>34.018999999999998</v>
      </c>
      <c r="I2527" s="50">
        <v>29.539000000000001</v>
      </c>
      <c r="J2527" s="50">
        <v>27.251999999999999</v>
      </c>
      <c r="K2527" s="50">
        <v>23.116</v>
      </c>
      <c r="L2527" s="50">
        <v>21.289000000000001</v>
      </c>
      <c r="M2527" s="50">
        <v>17.48</v>
      </c>
      <c r="N2527" s="50">
        <v>14.439</v>
      </c>
      <c r="O2527" s="50">
        <v>10.728</v>
      </c>
      <c r="P2527" s="50">
        <v>8.0519999999999996</v>
      </c>
      <c r="Q2527" s="50">
        <v>6.0179999999999998</v>
      </c>
      <c r="R2527" s="50">
        <v>4.4349999999999996</v>
      </c>
      <c r="S2527" s="50">
        <v>4.0819999999999999</v>
      </c>
      <c r="T2527" s="50">
        <v>3.43</v>
      </c>
      <c r="U2527" s="50">
        <v>2.794</v>
      </c>
      <c r="V2527" s="50">
        <v>1.6850000000000001</v>
      </c>
      <c r="W2527" s="50" t="s">
        <v>311</v>
      </c>
      <c r="X2527" s="50">
        <v>1.046</v>
      </c>
      <c r="Y2527" s="50">
        <v>0.53800000000000003</v>
      </c>
      <c r="Z2527" s="50">
        <v>0.14299999999999999</v>
      </c>
      <c r="AA2527" s="50">
        <v>2.3E-2</v>
      </c>
      <c r="AB2527" s="50">
        <v>5.0000000000000001E-3</v>
      </c>
      <c r="AC2527" s="50" t="str">
        <f t="shared" si="165"/>
        <v>Belize-2000</v>
      </c>
      <c r="AD2527" s="51">
        <f t="shared" si="166"/>
        <v>136.89099999999999</v>
      </c>
      <c r="AE2527" s="15">
        <f t="shared" si="167"/>
        <v>0.80665639085111518</v>
      </c>
      <c r="AF2527">
        <f t="shared" si="168"/>
        <v>4.0664672145288697E-2</v>
      </c>
    </row>
    <row r="2528" spans="1:32" x14ac:dyDescent="0.25">
      <c r="A2528" s="59">
        <v>2511</v>
      </c>
      <c r="B2528" s="60" t="s">
        <v>309</v>
      </c>
      <c r="C2528" s="61" t="s">
        <v>363</v>
      </c>
      <c r="D2528" s="62"/>
      <c r="E2528" s="62">
        <v>132</v>
      </c>
      <c r="F2528" s="62">
        <v>2000</v>
      </c>
      <c r="G2528" s="50">
        <v>62.374000000000002</v>
      </c>
      <c r="H2528" s="50">
        <v>63.320999999999998</v>
      </c>
      <c r="I2528" s="50">
        <v>61.554000000000002</v>
      </c>
      <c r="J2528" s="50">
        <v>51.026000000000003</v>
      </c>
      <c r="K2528" s="50">
        <v>37.344000000000001</v>
      </c>
      <c r="L2528" s="50">
        <v>30.106000000000002</v>
      </c>
      <c r="M2528" s="50">
        <v>27.32</v>
      </c>
      <c r="N2528" s="50">
        <v>25.792000000000002</v>
      </c>
      <c r="O2528" s="50">
        <v>16.815000000000001</v>
      </c>
      <c r="P2528" s="50">
        <v>13.483000000000001</v>
      </c>
      <c r="Q2528" s="50">
        <v>6.9269999999999996</v>
      </c>
      <c r="R2528" s="50">
        <v>6.9779999999999998</v>
      </c>
      <c r="S2528" s="50">
        <v>9.9659999999999993</v>
      </c>
      <c r="T2528" s="50">
        <v>8.9580000000000002</v>
      </c>
      <c r="U2528" s="50">
        <v>6.9429999999999996</v>
      </c>
      <c r="V2528" s="50">
        <v>3.29</v>
      </c>
      <c r="W2528" s="50" t="s">
        <v>311</v>
      </c>
      <c r="X2528" s="50">
        <v>1.879</v>
      </c>
      <c r="Y2528" s="50">
        <v>0.76400000000000001</v>
      </c>
      <c r="Z2528" s="50">
        <v>0.218</v>
      </c>
      <c r="AA2528" s="50">
        <v>0.02</v>
      </c>
      <c r="AB2528" s="50">
        <v>1E-3</v>
      </c>
      <c r="AC2528" s="50" t="str">
        <f t="shared" si="165"/>
        <v>Cabo Verde-2000</v>
      </c>
      <c r="AD2528" s="51">
        <f t="shared" si="166"/>
        <v>225.75700000000001</v>
      </c>
      <c r="AE2528" s="15">
        <f t="shared" si="167"/>
        <v>0.92720048547774814</v>
      </c>
      <c r="AF2528">
        <f t="shared" si="168"/>
        <v>5.3444744144152866E-2</v>
      </c>
    </row>
    <row r="2529" spans="1:32" x14ac:dyDescent="0.25">
      <c r="A2529" s="59">
        <v>2512</v>
      </c>
      <c r="B2529" s="60" t="s">
        <v>309</v>
      </c>
      <c r="C2529" s="61" t="s">
        <v>364</v>
      </c>
      <c r="D2529" s="62"/>
      <c r="E2529" s="62">
        <v>174</v>
      </c>
      <c r="F2529" s="62">
        <v>2000</v>
      </c>
      <c r="G2529" s="50">
        <v>88.751999999999995</v>
      </c>
      <c r="H2529" s="50">
        <v>78.762</v>
      </c>
      <c r="I2529" s="50">
        <v>70.995999999999995</v>
      </c>
      <c r="J2529" s="50">
        <v>60.613999999999997</v>
      </c>
      <c r="K2529" s="50">
        <v>48.807000000000002</v>
      </c>
      <c r="L2529" s="50">
        <v>40.036000000000001</v>
      </c>
      <c r="M2529" s="50">
        <v>33.712000000000003</v>
      </c>
      <c r="N2529" s="50">
        <v>28.564</v>
      </c>
      <c r="O2529" s="50">
        <v>23.667999999999999</v>
      </c>
      <c r="P2529" s="50">
        <v>18.404</v>
      </c>
      <c r="Q2529" s="50">
        <v>13.162000000000001</v>
      </c>
      <c r="R2529" s="50">
        <v>11.239000000000001</v>
      </c>
      <c r="S2529" s="50">
        <v>9.1760000000000002</v>
      </c>
      <c r="T2529" s="50">
        <v>6.899</v>
      </c>
      <c r="U2529" s="50">
        <v>4.7729999999999997</v>
      </c>
      <c r="V2529" s="50">
        <v>2.8620000000000001</v>
      </c>
      <c r="W2529" s="50" t="s">
        <v>311</v>
      </c>
      <c r="X2529" s="50">
        <v>1.3720000000000001</v>
      </c>
      <c r="Y2529" s="50">
        <v>0.45500000000000002</v>
      </c>
      <c r="Z2529" s="50">
        <v>9.2999999999999999E-2</v>
      </c>
      <c r="AA2529" s="50">
        <v>0.01</v>
      </c>
      <c r="AB2529" s="50">
        <v>1E-3</v>
      </c>
      <c r="AC2529" s="50" t="str">
        <f t="shared" si="165"/>
        <v>Comoros-2000</v>
      </c>
      <c r="AD2529" s="51">
        <f t="shared" si="166"/>
        <v>287.38199999999995</v>
      </c>
      <c r="AE2529" s="15">
        <f t="shared" si="167"/>
        <v>0.88723371679506735</v>
      </c>
      <c r="AF2529">
        <f t="shared" si="168"/>
        <v>3.130870977310931E-2</v>
      </c>
    </row>
    <row r="2530" spans="1:32" x14ac:dyDescent="0.25">
      <c r="A2530" s="59">
        <v>2513</v>
      </c>
      <c r="B2530" s="60" t="s">
        <v>309</v>
      </c>
      <c r="C2530" s="61" t="s">
        <v>365</v>
      </c>
      <c r="D2530" s="62"/>
      <c r="E2530" s="62">
        <v>192</v>
      </c>
      <c r="F2530" s="62">
        <v>2000</v>
      </c>
      <c r="G2530" s="50">
        <v>753.52300000000002</v>
      </c>
      <c r="H2530" s="50">
        <v>802.94399999999996</v>
      </c>
      <c r="I2530" s="50">
        <v>874.83900000000006</v>
      </c>
      <c r="J2530" s="50">
        <v>746.00199999999995</v>
      </c>
      <c r="K2530" s="50">
        <v>736.13499999999999</v>
      </c>
      <c r="L2530" s="50">
        <v>1044.5170000000001</v>
      </c>
      <c r="M2530" s="50">
        <v>1101.6569999999999</v>
      </c>
      <c r="N2530" s="50">
        <v>1076.76</v>
      </c>
      <c r="O2530" s="50">
        <v>719.56100000000004</v>
      </c>
      <c r="P2530" s="50">
        <v>693.26800000000003</v>
      </c>
      <c r="Q2530" s="50">
        <v>559.18899999999996</v>
      </c>
      <c r="R2530" s="50">
        <v>504.048</v>
      </c>
      <c r="S2530" s="50">
        <v>441.38400000000001</v>
      </c>
      <c r="T2530" s="50">
        <v>347.625</v>
      </c>
      <c r="U2530" s="50">
        <v>277.19799999999998</v>
      </c>
      <c r="V2530" s="50">
        <v>208.56100000000001</v>
      </c>
      <c r="W2530" s="50" t="s">
        <v>311</v>
      </c>
      <c r="X2530" s="50">
        <v>142.13300000000001</v>
      </c>
      <c r="Y2530" s="50">
        <v>79.894000000000005</v>
      </c>
      <c r="Z2530" s="50">
        <v>31.753</v>
      </c>
      <c r="AA2530" s="50">
        <v>8.452</v>
      </c>
      <c r="AB2530" s="50">
        <v>1.2929999999999999</v>
      </c>
      <c r="AC2530" s="50" t="str">
        <f t="shared" si="165"/>
        <v>Cuba-2000</v>
      </c>
      <c r="AD2530" s="51">
        <f t="shared" si="166"/>
        <v>7622.5209999999997</v>
      </c>
      <c r="AE2530" s="15">
        <f t="shared" si="167"/>
        <v>0.4628672062694219</v>
      </c>
      <c r="AF2530">
        <f t="shared" si="168"/>
        <v>0.10910362790209138</v>
      </c>
    </row>
    <row r="2531" spans="1:32" x14ac:dyDescent="0.25">
      <c r="A2531" s="59">
        <v>2514</v>
      </c>
      <c r="B2531" s="60" t="s">
        <v>309</v>
      </c>
      <c r="C2531" s="61" t="s">
        <v>366</v>
      </c>
      <c r="D2531" s="62"/>
      <c r="E2531" s="62">
        <v>531</v>
      </c>
      <c r="F2531" s="62">
        <v>2000</v>
      </c>
      <c r="G2531" s="50">
        <v>9.1859999999999999</v>
      </c>
      <c r="H2531" s="50">
        <v>11.792999999999999</v>
      </c>
      <c r="I2531" s="50">
        <v>11.911</v>
      </c>
      <c r="J2531" s="50">
        <v>10.404999999999999</v>
      </c>
      <c r="K2531" s="50">
        <v>5.7279999999999998</v>
      </c>
      <c r="L2531" s="50">
        <v>7.1909999999999998</v>
      </c>
      <c r="M2531" s="50">
        <v>8.734</v>
      </c>
      <c r="N2531" s="50">
        <v>11.401999999999999</v>
      </c>
      <c r="O2531" s="50">
        <v>11.352</v>
      </c>
      <c r="P2531" s="50">
        <v>9.9499999999999993</v>
      </c>
      <c r="Q2531" s="50">
        <v>8.6110000000000007</v>
      </c>
      <c r="R2531" s="50">
        <v>6.7039999999999997</v>
      </c>
      <c r="S2531" s="50">
        <v>5.5579999999999998</v>
      </c>
      <c r="T2531" s="50">
        <v>4.4889999999999999</v>
      </c>
      <c r="U2531" s="50">
        <v>3.5659999999999998</v>
      </c>
      <c r="V2531" s="50">
        <v>2.6059999999999999</v>
      </c>
      <c r="W2531" s="50" t="s">
        <v>311</v>
      </c>
      <c r="X2531" s="50">
        <v>1.667</v>
      </c>
      <c r="Y2531" s="50">
        <v>0.81699999999999995</v>
      </c>
      <c r="Z2531" s="50">
        <v>0.33400000000000002</v>
      </c>
      <c r="AA2531" s="50">
        <v>8.2000000000000003E-2</v>
      </c>
      <c r="AB2531" s="50">
        <v>1.2999999999999999E-2</v>
      </c>
      <c r="AC2531" s="50" t="str">
        <f t="shared" si="165"/>
        <v>Curaçao-2000</v>
      </c>
      <c r="AD2531" s="51">
        <f t="shared" si="166"/>
        <v>85.634999999999991</v>
      </c>
      <c r="AE2531" s="15">
        <f t="shared" si="167"/>
        <v>0.54258188824662823</v>
      </c>
      <c r="AF2531">
        <f t="shared" si="168"/>
        <v>0.11452436194895591</v>
      </c>
    </row>
    <row r="2532" spans="1:32" x14ac:dyDescent="0.25">
      <c r="A2532" s="59">
        <v>2515</v>
      </c>
      <c r="B2532" s="60" t="s">
        <v>309</v>
      </c>
      <c r="C2532" s="61" t="s">
        <v>367</v>
      </c>
      <c r="D2532" s="62"/>
      <c r="E2532" s="62">
        <v>214</v>
      </c>
      <c r="F2532" s="62">
        <v>2000</v>
      </c>
      <c r="G2532" s="50">
        <v>1019.829</v>
      </c>
      <c r="H2532" s="50">
        <v>1017.944</v>
      </c>
      <c r="I2532" s="50">
        <v>963.28</v>
      </c>
      <c r="J2532" s="50">
        <v>894.21799999999996</v>
      </c>
      <c r="K2532" s="50">
        <v>789.61599999999999</v>
      </c>
      <c r="L2532" s="50">
        <v>705.67899999999997</v>
      </c>
      <c r="M2532" s="50">
        <v>625.71400000000006</v>
      </c>
      <c r="N2532" s="50">
        <v>550.62099999999998</v>
      </c>
      <c r="O2532" s="50">
        <v>464.39699999999999</v>
      </c>
      <c r="P2532" s="50">
        <v>371.32299999999998</v>
      </c>
      <c r="Q2532" s="50">
        <v>287.88</v>
      </c>
      <c r="R2532" s="50">
        <v>228.80699999999999</v>
      </c>
      <c r="S2532" s="50">
        <v>203.81700000000001</v>
      </c>
      <c r="T2532" s="50">
        <v>163.62</v>
      </c>
      <c r="U2532" s="50">
        <v>118.256</v>
      </c>
      <c r="V2532" s="50">
        <v>77.384</v>
      </c>
      <c r="W2532" s="50" t="s">
        <v>311</v>
      </c>
      <c r="X2532" s="50">
        <v>44.531999999999996</v>
      </c>
      <c r="Y2532" s="50">
        <v>22.591000000000001</v>
      </c>
      <c r="Z2532" s="50">
        <v>9.5359999999999996</v>
      </c>
      <c r="AA2532" s="50">
        <v>2.964</v>
      </c>
      <c r="AB2532" s="50">
        <v>0.61399999999999999</v>
      </c>
      <c r="AC2532" s="50" t="str">
        <f t="shared" si="165"/>
        <v>Dominican Republic-2000</v>
      </c>
      <c r="AD2532" s="51">
        <f t="shared" si="166"/>
        <v>5122.0720000000001</v>
      </c>
      <c r="AE2532" s="15">
        <f t="shared" si="167"/>
        <v>0.67171058899601566</v>
      </c>
      <c r="AF2532">
        <f t="shared" si="168"/>
        <v>5.4104424097868732E-2</v>
      </c>
    </row>
    <row r="2533" spans="1:32" x14ac:dyDescent="0.25">
      <c r="A2533" s="59">
        <v>2516</v>
      </c>
      <c r="B2533" s="60" t="s">
        <v>309</v>
      </c>
      <c r="C2533" s="61" t="s">
        <v>368</v>
      </c>
      <c r="D2533" s="62"/>
      <c r="E2533" s="62">
        <v>242</v>
      </c>
      <c r="F2533" s="62">
        <v>2000</v>
      </c>
      <c r="G2533" s="50">
        <v>98.25</v>
      </c>
      <c r="H2533" s="50">
        <v>96.36</v>
      </c>
      <c r="I2533" s="50">
        <v>89.531000000000006</v>
      </c>
      <c r="J2533" s="50">
        <v>88.784999999999997</v>
      </c>
      <c r="K2533" s="50">
        <v>77.215999999999994</v>
      </c>
      <c r="L2533" s="50">
        <v>61.779000000000003</v>
      </c>
      <c r="M2533" s="50">
        <v>55.100999999999999</v>
      </c>
      <c r="N2533" s="50">
        <v>54.680999999999997</v>
      </c>
      <c r="O2533" s="50">
        <v>49.335999999999999</v>
      </c>
      <c r="P2533" s="50">
        <v>38.131999999999998</v>
      </c>
      <c r="Q2533" s="50">
        <v>31.228000000000002</v>
      </c>
      <c r="R2533" s="50">
        <v>24.873000000000001</v>
      </c>
      <c r="S2533" s="50">
        <v>18.085999999999999</v>
      </c>
      <c r="T2533" s="50">
        <v>12.558999999999999</v>
      </c>
      <c r="U2533" s="50">
        <v>7.7930000000000001</v>
      </c>
      <c r="V2533" s="50">
        <v>4.2770000000000001</v>
      </c>
      <c r="W2533" s="50" t="s">
        <v>311</v>
      </c>
      <c r="X2533" s="50">
        <v>2.4140000000000001</v>
      </c>
      <c r="Y2533" s="50">
        <v>0.67</v>
      </c>
      <c r="Z2533" s="50">
        <v>0.13400000000000001</v>
      </c>
      <c r="AA2533" s="50">
        <v>1.7999999999999999E-2</v>
      </c>
      <c r="AB2533" s="50">
        <v>0</v>
      </c>
      <c r="AC2533" s="50" t="str">
        <f t="shared" si="165"/>
        <v>Fiji-2000</v>
      </c>
      <c r="AD2533" s="51">
        <f t="shared" si="166"/>
        <v>499.21699999999998</v>
      </c>
      <c r="AE2533" s="15">
        <f t="shared" si="167"/>
        <v>0.62499073549178019</v>
      </c>
      <c r="AF2533">
        <f t="shared" si="168"/>
        <v>3.5571220310509376E-2</v>
      </c>
    </row>
    <row r="2534" spans="1:32" x14ac:dyDescent="0.25">
      <c r="A2534" s="59">
        <v>2517</v>
      </c>
      <c r="B2534" s="60" t="s">
        <v>309</v>
      </c>
      <c r="C2534" s="61" t="s">
        <v>369</v>
      </c>
      <c r="D2534" s="62"/>
      <c r="E2534" s="62">
        <v>258</v>
      </c>
      <c r="F2534" s="62">
        <v>2000</v>
      </c>
      <c r="G2534" s="50">
        <v>23.117000000000001</v>
      </c>
      <c r="H2534" s="50">
        <v>24.312999999999999</v>
      </c>
      <c r="I2534" s="50">
        <v>27.905000000000001</v>
      </c>
      <c r="J2534" s="50">
        <v>22.742999999999999</v>
      </c>
      <c r="K2534" s="50">
        <v>17.652000000000001</v>
      </c>
      <c r="L2534" s="50">
        <v>19.937000000000001</v>
      </c>
      <c r="M2534" s="50">
        <v>21.387</v>
      </c>
      <c r="N2534" s="50">
        <v>19.323</v>
      </c>
      <c r="O2534" s="50">
        <v>14.695</v>
      </c>
      <c r="P2534" s="50">
        <v>13.25</v>
      </c>
      <c r="Q2534" s="50">
        <v>8.84</v>
      </c>
      <c r="R2534" s="50">
        <v>8.0120000000000005</v>
      </c>
      <c r="S2534" s="50">
        <v>5.8949999999999996</v>
      </c>
      <c r="T2534" s="50">
        <v>4.4610000000000003</v>
      </c>
      <c r="U2534" s="50">
        <v>2.7160000000000002</v>
      </c>
      <c r="V2534" s="50">
        <v>1.7909999999999999</v>
      </c>
      <c r="W2534" s="50" t="s">
        <v>311</v>
      </c>
      <c r="X2534" s="50">
        <v>0.69799999999999995</v>
      </c>
      <c r="Y2534" s="50">
        <v>0.42199999999999999</v>
      </c>
      <c r="Z2534" s="50">
        <v>0.08</v>
      </c>
      <c r="AA2534" s="50">
        <v>1.9E-2</v>
      </c>
      <c r="AB2534" s="50">
        <v>2E-3</v>
      </c>
      <c r="AC2534" s="50" t="str">
        <f t="shared" si="165"/>
        <v>French Polynesia-2000</v>
      </c>
      <c r="AD2534" s="51">
        <f t="shared" si="166"/>
        <v>151.73400000000001</v>
      </c>
      <c r="AE2534" s="15">
        <f t="shared" si="167"/>
        <v>0.56364427221321511</v>
      </c>
      <c r="AF2534">
        <f t="shared" si="168"/>
        <v>4.4871823102228842E-2</v>
      </c>
    </row>
    <row r="2535" spans="1:32" x14ac:dyDescent="0.25">
      <c r="A2535" s="59">
        <v>2518</v>
      </c>
      <c r="B2535" s="60" t="s">
        <v>309</v>
      </c>
      <c r="C2535" s="61" t="s">
        <v>370</v>
      </c>
      <c r="D2535" s="62"/>
      <c r="E2535" s="62">
        <v>308</v>
      </c>
      <c r="F2535" s="62">
        <v>2000</v>
      </c>
      <c r="G2535" s="50">
        <v>10.455</v>
      </c>
      <c r="H2535" s="50">
        <v>11.590999999999999</v>
      </c>
      <c r="I2535" s="50">
        <v>13.553000000000001</v>
      </c>
      <c r="J2535" s="50">
        <v>11.922000000000001</v>
      </c>
      <c r="K2535" s="50">
        <v>9.2780000000000005</v>
      </c>
      <c r="L2535" s="50">
        <v>7.3540000000000001</v>
      </c>
      <c r="M2535" s="50">
        <v>5.8639999999999999</v>
      </c>
      <c r="N2535" s="50">
        <v>6.7050000000000001</v>
      </c>
      <c r="O2535" s="50">
        <v>5.0670000000000002</v>
      </c>
      <c r="P2535" s="50">
        <v>3.89</v>
      </c>
      <c r="Q2535" s="50">
        <v>2.8980000000000001</v>
      </c>
      <c r="R2535" s="50">
        <v>2.524</v>
      </c>
      <c r="S2535" s="50">
        <v>2.6259999999999999</v>
      </c>
      <c r="T2535" s="50">
        <v>2.1019999999999999</v>
      </c>
      <c r="U2535" s="50">
        <v>2.4929999999999999</v>
      </c>
      <c r="V2535" s="50">
        <v>1.554</v>
      </c>
      <c r="W2535" s="50" t="s">
        <v>311</v>
      </c>
      <c r="X2535" s="50">
        <v>1.284</v>
      </c>
      <c r="Y2535" s="50">
        <v>0.34300000000000003</v>
      </c>
      <c r="Z2535" s="50">
        <v>0.1</v>
      </c>
      <c r="AA2535" s="50">
        <v>1.4999999999999999E-2</v>
      </c>
      <c r="AB2535" s="50">
        <v>1E-3</v>
      </c>
      <c r="AC2535" s="50" t="str">
        <f t="shared" si="165"/>
        <v>Grenada-2000</v>
      </c>
      <c r="AD2535" s="51">
        <f t="shared" si="166"/>
        <v>58.128</v>
      </c>
      <c r="AE2535" s="15">
        <f t="shared" si="167"/>
        <v>0.74819364161849722</v>
      </c>
      <c r="AF2535">
        <f t="shared" si="168"/>
        <v>8.4201990888431277E-2</v>
      </c>
    </row>
    <row r="2536" spans="1:32" x14ac:dyDescent="0.25">
      <c r="A2536" s="59">
        <v>2519</v>
      </c>
      <c r="B2536" s="60" t="s">
        <v>309</v>
      </c>
      <c r="C2536" s="61" t="s">
        <v>371</v>
      </c>
      <c r="D2536" s="62">
        <v>5</v>
      </c>
      <c r="E2536" s="62">
        <v>312</v>
      </c>
      <c r="F2536" s="62">
        <v>2000</v>
      </c>
      <c r="G2536" s="50">
        <v>33.808</v>
      </c>
      <c r="H2536" s="50">
        <v>34.920999999999999</v>
      </c>
      <c r="I2536" s="50">
        <v>33.841000000000001</v>
      </c>
      <c r="J2536" s="50">
        <v>31.805</v>
      </c>
      <c r="K2536" s="50">
        <v>31.745999999999999</v>
      </c>
      <c r="L2536" s="50">
        <v>31.082999999999998</v>
      </c>
      <c r="M2536" s="50">
        <v>35.183999999999997</v>
      </c>
      <c r="N2536" s="50">
        <v>35.743000000000002</v>
      </c>
      <c r="O2536" s="50">
        <v>29.914000000000001</v>
      </c>
      <c r="P2536" s="50">
        <v>26.939</v>
      </c>
      <c r="Q2536" s="50">
        <v>22.445</v>
      </c>
      <c r="R2536" s="50">
        <v>18.151</v>
      </c>
      <c r="S2536" s="50">
        <v>15.782999999999999</v>
      </c>
      <c r="T2536" s="50">
        <v>12.939</v>
      </c>
      <c r="U2536" s="50">
        <v>11.281000000000001</v>
      </c>
      <c r="V2536" s="50">
        <v>8.5190000000000001</v>
      </c>
      <c r="W2536" s="50" t="s">
        <v>311</v>
      </c>
      <c r="X2536" s="50">
        <v>5.9470000000000001</v>
      </c>
      <c r="Y2536" s="50">
        <v>3.0680000000000001</v>
      </c>
      <c r="Z2536" s="50">
        <v>1.121</v>
      </c>
      <c r="AA2536" s="50">
        <v>0.35099999999999998</v>
      </c>
      <c r="AB2536" s="50">
        <v>5.7000000000000002E-2</v>
      </c>
      <c r="AC2536" s="50" t="str">
        <f t="shared" si="165"/>
        <v>Guadeloupe-2000</v>
      </c>
      <c r="AD2536" s="51">
        <f t="shared" si="166"/>
        <v>278.79299999999995</v>
      </c>
      <c r="AE2536" s="15">
        <f t="shared" si="167"/>
        <v>0.52315875936626832</v>
      </c>
      <c r="AF2536">
        <f t="shared" si="168"/>
        <v>0.11349554099375135</v>
      </c>
    </row>
    <row r="2537" spans="1:32" x14ac:dyDescent="0.25">
      <c r="A2537" s="59">
        <v>2520</v>
      </c>
      <c r="B2537" s="60" t="s">
        <v>309</v>
      </c>
      <c r="C2537" s="61" t="s">
        <v>372</v>
      </c>
      <c r="D2537" s="62"/>
      <c r="E2537" s="62">
        <v>316</v>
      </c>
      <c r="F2537" s="62">
        <v>2000</v>
      </c>
      <c r="G2537" s="50">
        <v>16.863</v>
      </c>
      <c r="H2537" s="50">
        <v>16.129000000000001</v>
      </c>
      <c r="I2537" s="50">
        <v>14.362</v>
      </c>
      <c r="J2537" s="50">
        <v>12.452999999999999</v>
      </c>
      <c r="K2537" s="50">
        <v>11.951000000000001</v>
      </c>
      <c r="L2537" s="50">
        <v>12.792</v>
      </c>
      <c r="M2537" s="50">
        <v>12.894</v>
      </c>
      <c r="N2537" s="50">
        <v>12.769</v>
      </c>
      <c r="O2537" s="50">
        <v>10.505000000000001</v>
      </c>
      <c r="P2537" s="50">
        <v>9.0709999999999997</v>
      </c>
      <c r="Q2537" s="50">
        <v>7.609</v>
      </c>
      <c r="R2537" s="50">
        <v>5.04</v>
      </c>
      <c r="S2537" s="50">
        <v>4.5759999999999996</v>
      </c>
      <c r="T2537" s="50">
        <v>3.4140000000000001</v>
      </c>
      <c r="U2537" s="50">
        <v>2.177</v>
      </c>
      <c r="V2537" s="50">
        <v>1.4159999999999999</v>
      </c>
      <c r="W2537" s="50" t="s">
        <v>311</v>
      </c>
      <c r="X2537" s="50">
        <v>1.0069999999999999</v>
      </c>
      <c r="Y2537" s="50">
        <v>0.22700000000000001</v>
      </c>
      <c r="Z2537" s="50">
        <v>6.6000000000000003E-2</v>
      </c>
      <c r="AA2537" s="50">
        <v>8.0000000000000002E-3</v>
      </c>
      <c r="AB2537" s="50">
        <v>0</v>
      </c>
      <c r="AC2537" s="50" t="str">
        <f t="shared" si="165"/>
        <v>Guam-2000</v>
      </c>
      <c r="AD2537" s="51">
        <f t="shared" si="166"/>
        <v>99.659999999999982</v>
      </c>
      <c r="AE2537" s="15">
        <f t="shared" si="167"/>
        <v>0.55858920329119022</v>
      </c>
      <c r="AF2537">
        <f t="shared" si="168"/>
        <v>5.6559239256125257E-2</v>
      </c>
    </row>
    <row r="2538" spans="1:32" x14ac:dyDescent="0.25">
      <c r="A2538" s="59">
        <v>2521</v>
      </c>
      <c r="B2538" s="60" t="s">
        <v>309</v>
      </c>
      <c r="C2538" s="61" t="s">
        <v>373</v>
      </c>
      <c r="D2538" s="62"/>
      <c r="E2538" s="62">
        <v>624</v>
      </c>
      <c r="F2538" s="62">
        <v>2000</v>
      </c>
      <c r="G2538" s="50">
        <v>213.452</v>
      </c>
      <c r="H2538" s="50">
        <v>185.21</v>
      </c>
      <c r="I2538" s="50">
        <v>162.81100000000001</v>
      </c>
      <c r="J2538" s="50">
        <v>140.71</v>
      </c>
      <c r="K2538" s="50">
        <v>110.97499999999999</v>
      </c>
      <c r="L2538" s="50">
        <v>88.146000000000001</v>
      </c>
      <c r="M2538" s="50">
        <v>68.561000000000007</v>
      </c>
      <c r="N2538" s="50">
        <v>57.728999999999999</v>
      </c>
      <c r="O2538" s="50">
        <v>49.883000000000003</v>
      </c>
      <c r="P2538" s="50">
        <v>46.97</v>
      </c>
      <c r="Q2538" s="50">
        <v>34.511000000000003</v>
      </c>
      <c r="R2538" s="50">
        <v>27.888000000000002</v>
      </c>
      <c r="S2538" s="50">
        <v>20.257999999999999</v>
      </c>
      <c r="T2538" s="50">
        <v>15.452</v>
      </c>
      <c r="U2538" s="50">
        <v>10.936999999999999</v>
      </c>
      <c r="V2538" s="50">
        <v>6.194</v>
      </c>
      <c r="W2538" s="50" t="s">
        <v>311</v>
      </c>
      <c r="X2538" s="50">
        <v>2.6920000000000002</v>
      </c>
      <c r="Y2538" s="50">
        <v>0.745</v>
      </c>
      <c r="Z2538" s="50">
        <v>9.9000000000000005E-2</v>
      </c>
      <c r="AA2538" s="50">
        <v>6.0000000000000001E-3</v>
      </c>
      <c r="AB2538" s="50">
        <v>0</v>
      </c>
      <c r="AC2538" s="50" t="str">
        <f t="shared" si="165"/>
        <v>Guinea-Bissau-2000</v>
      </c>
      <c r="AD2538" s="51">
        <f t="shared" si="166"/>
        <v>645.63100000000009</v>
      </c>
      <c r="AE2538" s="15">
        <f t="shared" si="167"/>
        <v>0.9256030147251294</v>
      </c>
      <c r="AF2538">
        <f t="shared" si="168"/>
        <v>2.9926998833571913E-2</v>
      </c>
    </row>
    <row r="2539" spans="1:32" x14ac:dyDescent="0.25">
      <c r="A2539" s="59">
        <v>2522</v>
      </c>
      <c r="B2539" s="60" t="s">
        <v>309</v>
      </c>
      <c r="C2539" s="61" t="s">
        <v>374</v>
      </c>
      <c r="D2539" s="62"/>
      <c r="E2539" s="62">
        <v>328</v>
      </c>
      <c r="F2539" s="62">
        <v>2000</v>
      </c>
      <c r="G2539" s="50">
        <v>95.936999999999998</v>
      </c>
      <c r="H2539" s="50">
        <v>97.18</v>
      </c>
      <c r="I2539" s="50">
        <v>79.314999999999998</v>
      </c>
      <c r="J2539" s="50">
        <v>69.244</v>
      </c>
      <c r="K2539" s="50">
        <v>67.649000000000001</v>
      </c>
      <c r="L2539" s="50">
        <v>65.332999999999998</v>
      </c>
      <c r="M2539" s="50">
        <v>60.862000000000002</v>
      </c>
      <c r="N2539" s="50">
        <v>53.276000000000003</v>
      </c>
      <c r="O2539" s="50">
        <v>44.509</v>
      </c>
      <c r="P2539" s="50">
        <v>32.988</v>
      </c>
      <c r="Q2539" s="50">
        <v>26.012</v>
      </c>
      <c r="R2539" s="50">
        <v>15.951000000000001</v>
      </c>
      <c r="S2539" s="50">
        <v>14.683999999999999</v>
      </c>
      <c r="T2539" s="50">
        <v>10.593999999999999</v>
      </c>
      <c r="U2539" s="50">
        <v>8.4740000000000002</v>
      </c>
      <c r="V2539" s="50">
        <v>7.3319999999999999</v>
      </c>
      <c r="W2539" s="50" t="s">
        <v>311</v>
      </c>
      <c r="X2539" s="50">
        <v>2.6819999999999999</v>
      </c>
      <c r="Y2539" s="50">
        <v>0.92400000000000004</v>
      </c>
      <c r="Z2539" s="50">
        <v>0.30599999999999999</v>
      </c>
      <c r="AA2539" s="50">
        <v>4.5999999999999999E-2</v>
      </c>
      <c r="AB2539" s="50">
        <v>3.0000000000000001E-3</v>
      </c>
      <c r="AC2539" s="50" t="str">
        <f t="shared" si="165"/>
        <v>Guyana-2000</v>
      </c>
      <c r="AD2539" s="51">
        <f t="shared" si="166"/>
        <v>450.5080000000001</v>
      </c>
      <c r="AE2539" s="15">
        <f t="shared" si="167"/>
        <v>0.67211459063989965</v>
      </c>
      <c r="AF2539">
        <f t="shared" si="168"/>
        <v>4.199656956317261E-2</v>
      </c>
    </row>
    <row r="2540" spans="1:32" x14ac:dyDescent="0.25">
      <c r="A2540" s="59">
        <v>2523</v>
      </c>
      <c r="B2540" s="60" t="s">
        <v>309</v>
      </c>
      <c r="C2540" s="61" t="s">
        <v>375</v>
      </c>
      <c r="D2540" s="62"/>
      <c r="E2540" s="62">
        <v>332</v>
      </c>
      <c r="F2540" s="62">
        <v>2000</v>
      </c>
      <c r="G2540" s="50">
        <v>1218.6489999999999</v>
      </c>
      <c r="H2540" s="50">
        <v>1143.213</v>
      </c>
      <c r="I2540" s="50">
        <v>1086.1869999999999</v>
      </c>
      <c r="J2540" s="50">
        <v>999.39200000000005</v>
      </c>
      <c r="K2540" s="50">
        <v>773.952</v>
      </c>
      <c r="L2540" s="50">
        <v>606.53099999999995</v>
      </c>
      <c r="M2540" s="50">
        <v>540.20600000000002</v>
      </c>
      <c r="N2540" s="50">
        <v>469.32299999999998</v>
      </c>
      <c r="O2540" s="50">
        <v>383.55</v>
      </c>
      <c r="P2540" s="50">
        <v>324.11200000000002</v>
      </c>
      <c r="Q2540" s="50">
        <v>243.83600000000001</v>
      </c>
      <c r="R2540" s="50">
        <v>224.929</v>
      </c>
      <c r="S2540" s="50">
        <v>186.774</v>
      </c>
      <c r="T2540" s="50">
        <v>141.72900000000001</v>
      </c>
      <c r="U2540" s="50">
        <v>97.298000000000002</v>
      </c>
      <c r="V2540" s="50">
        <v>61.006999999999998</v>
      </c>
      <c r="W2540" s="50" t="s">
        <v>311</v>
      </c>
      <c r="X2540" s="50">
        <v>32.017000000000003</v>
      </c>
      <c r="Y2540" s="50">
        <v>12.499000000000001</v>
      </c>
      <c r="Z2540" s="50">
        <v>3.3570000000000002</v>
      </c>
      <c r="AA2540" s="50">
        <v>0.57999999999999996</v>
      </c>
      <c r="AB2540" s="50">
        <v>5.8999999999999997E-2</v>
      </c>
      <c r="AC2540" s="50" t="str">
        <f t="shared" si="165"/>
        <v>Haiti-2000</v>
      </c>
      <c r="AD2540" s="51">
        <f t="shared" si="166"/>
        <v>4752.6050000000005</v>
      </c>
      <c r="AE2540" s="15">
        <f t="shared" si="167"/>
        <v>0.79884505444908627</v>
      </c>
      <c r="AF2540">
        <f t="shared" si="168"/>
        <v>4.2502219944897078E-2</v>
      </c>
    </row>
    <row r="2541" spans="1:32" x14ac:dyDescent="0.25">
      <c r="A2541" s="59">
        <v>2524</v>
      </c>
      <c r="B2541" s="60" t="s">
        <v>309</v>
      </c>
      <c r="C2541" s="61" t="s">
        <v>376</v>
      </c>
      <c r="D2541" s="62"/>
      <c r="E2541" s="62">
        <v>388</v>
      </c>
      <c r="F2541" s="62">
        <v>2000</v>
      </c>
      <c r="G2541" s="50">
        <v>289.01900000000001</v>
      </c>
      <c r="H2541" s="50">
        <v>288.08699999999999</v>
      </c>
      <c r="I2541" s="50">
        <v>276.42500000000001</v>
      </c>
      <c r="J2541" s="50">
        <v>254.958</v>
      </c>
      <c r="K2541" s="50">
        <v>222.68</v>
      </c>
      <c r="L2541" s="50">
        <v>218.49100000000001</v>
      </c>
      <c r="M2541" s="50">
        <v>205.33199999999999</v>
      </c>
      <c r="N2541" s="50">
        <v>183.91800000000001</v>
      </c>
      <c r="O2541" s="50">
        <v>153.17099999999999</v>
      </c>
      <c r="P2541" s="50">
        <v>114.13200000000001</v>
      </c>
      <c r="Q2541" s="50">
        <v>94.971000000000004</v>
      </c>
      <c r="R2541" s="50">
        <v>79.412999999999997</v>
      </c>
      <c r="S2541" s="50">
        <v>66.92</v>
      </c>
      <c r="T2541" s="50">
        <v>62.395000000000003</v>
      </c>
      <c r="U2541" s="50">
        <v>54.42</v>
      </c>
      <c r="V2541" s="50">
        <v>39.781999999999996</v>
      </c>
      <c r="W2541" s="50" t="s">
        <v>311</v>
      </c>
      <c r="X2541" s="50">
        <v>28.808</v>
      </c>
      <c r="Y2541" s="50">
        <v>15.782999999999999</v>
      </c>
      <c r="Z2541" s="50">
        <v>6.5010000000000003</v>
      </c>
      <c r="AA2541" s="50">
        <v>1.397</v>
      </c>
      <c r="AB2541" s="50">
        <v>0.26100000000000001</v>
      </c>
      <c r="AC2541" s="50" t="str">
        <f t="shared" si="165"/>
        <v>Jamaica-2000</v>
      </c>
      <c r="AD2541" s="51">
        <f t="shared" si="166"/>
        <v>1593.9860000000001</v>
      </c>
      <c r="AE2541" s="15">
        <f t="shared" si="167"/>
        <v>0.66680510368347001</v>
      </c>
      <c r="AF2541">
        <f t="shared" si="168"/>
        <v>8.5534441640241904E-2</v>
      </c>
    </row>
    <row r="2542" spans="1:32" x14ac:dyDescent="0.25">
      <c r="A2542" s="59">
        <v>2525</v>
      </c>
      <c r="B2542" s="60" t="s">
        <v>309</v>
      </c>
      <c r="C2542" s="61" t="s">
        <v>377</v>
      </c>
      <c r="D2542" s="62"/>
      <c r="E2542" s="62">
        <v>296</v>
      </c>
      <c r="F2542" s="62">
        <v>2000</v>
      </c>
      <c r="G2542" s="50">
        <v>11.971</v>
      </c>
      <c r="H2542" s="50">
        <v>11.255000000000001</v>
      </c>
      <c r="I2542" s="50">
        <v>10.507</v>
      </c>
      <c r="J2542" s="50">
        <v>8.9190000000000005</v>
      </c>
      <c r="K2542" s="50">
        <v>6.7629999999999999</v>
      </c>
      <c r="L2542" s="50">
        <v>5.5750000000000002</v>
      </c>
      <c r="M2542" s="50">
        <v>6.6040000000000001</v>
      </c>
      <c r="N2542" s="50">
        <v>5.5860000000000003</v>
      </c>
      <c r="O2542" s="50">
        <v>4.54</v>
      </c>
      <c r="P2542" s="50">
        <v>3.4060000000000001</v>
      </c>
      <c r="Q2542" s="50">
        <v>2.8109999999999999</v>
      </c>
      <c r="R2542" s="50">
        <v>2.0339999999999998</v>
      </c>
      <c r="S2542" s="50">
        <v>1.633</v>
      </c>
      <c r="T2542" s="50">
        <v>1.1559999999999999</v>
      </c>
      <c r="U2542" s="50">
        <v>0.84499999999999997</v>
      </c>
      <c r="V2542" s="50">
        <v>0.48299999999999998</v>
      </c>
      <c r="W2542" s="50" t="s">
        <v>311</v>
      </c>
      <c r="X2542" s="50">
        <v>0.21</v>
      </c>
      <c r="Y2542" s="50">
        <v>8.4000000000000005E-2</v>
      </c>
      <c r="Z2542" s="50">
        <v>2.1000000000000001E-2</v>
      </c>
      <c r="AA2542" s="50">
        <v>3.0000000000000001E-3</v>
      </c>
      <c r="AB2542" s="50">
        <v>0</v>
      </c>
      <c r="AC2542" s="50" t="str">
        <f t="shared" si="165"/>
        <v>Kiribati-2000</v>
      </c>
      <c r="AD2542" s="51">
        <f t="shared" si="166"/>
        <v>47.871000000000002</v>
      </c>
      <c r="AE2542" s="15">
        <f t="shared" si="167"/>
        <v>0.76319692506945735</v>
      </c>
      <c r="AF2542">
        <f t="shared" si="168"/>
        <v>3.4336552129797554E-2</v>
      </c>
    </row>
    <row r="2543" spans="1:32" x14ac:dyDescent="0.25">
      <c r="A2543" s="59">
        <v>2526</v>
      </c>
      <c r="B2543" s="60" t="s">
        <v>309</v>
      </c>
      <c r="C2543" s="61" t="s">
        <v>378</v>
      </c>
      <c r="D2543" s="62"/>
      <c r="E2543" s="62">
        <v>462</v>
      </c>
      <c r="F2543" s="62">
        <v>2000</v>
      </c>
      <c r="G2543" s="50">
        <v>33.003</v>
      </c>
      <c r="H2543" s="50">
        <v>39.523000000000003</v>
      </c>
      <c r="I2543" s="50">
        <v>41.707000000000001</v>
      </c>
      <c r="J2543" s="50">
        <v>35.69</v>
      </c>
      <c r="K2543" s="50">
        <v>24.954999999999998</v>
      </c>
      <c r="L2543" s="50">
        <v>20.547000000000001</v>
      </c>
      <c r="M2543" s="50">
        <v>18.251000000000001</v>
      </c>
      <c r="N2543" s="50">
        <v>15.962999999999999</v>
      </c>
      <c r="O2543" s="50">
        <v>12.677</v>
      </c>
      <c r="P2543" s="50">
        <v>8.06</v>
      </c>
      <c r="Q2543" s="50">
        <v>6.0190000000000001</v>
      </c>
      <c r="R2543" s="50">
        <v>6.8840000000000003</v>
      </c>
      <c r="S2543" s="50">
        <v>6.7859999999999996</v>
      </c>
      <c r="T2543" s="50">
        <v>5.0960000000000001</v>
      </c>
      <c r="U2543" s="50">
        <v>2.891</v>
      </c>
      <c r="V2543" s="50">
        <v>1.482</v>
      </c>
      <c r="W2543" s="50" t="s">
        <v>311</v>
      </c>
      <c r="X2543" s="50">
        <v>0.623</v>
      </c>
      <c r="Y2543" s="50">
        <v>0.19800000000000001</v>
      </c>
      <c r="Z2543" s="50">
        <v>2.9000000000000001E-2</v>
      </c>
      <c r="AA2543" s="50">
        <v>0</v>
      </c>
      <c r="AB2543" s="50">
        <v>0</v>
      </c>
      <c r="AC2543" s="50" t="str">
        <f t="shared" si="165"/>
        <v>Maldives-2000</v>
      </c>
      <c r="AD2543" s="51">
        <f t="shared" si="166"/>
        <v>155.83199999999999</v>
      </c>
      <c r="AE2543" s="15">
        <f t="shared" si="167"/>
        <v>0.79927100980543153</v>
      </c>
      <c r="AF2543">
        <f t="shared" si="168"/>
        <v>3.8209319978523684E-2</v>
      </c>
    </row>
    <row r="2544" spans="1:32" x14ac:dyDescent="0.25">
      <c r="A2544" s="59">
        <v>2527</v>
      </c>
      <c r="B2544" s="60" t="s">
        <v>309</v>
      </c>
      <c r="C2544" s="61" t="s">
        <v>379</v>
      </c>
      <c r="D2544" s="62"/>
      <c r="E2544" s="62">
        <v>474</v>
      </c>
      <c r="F2544" s="62">
        <v>2000</v>
      </c>
      <c r="G2544" s="50">
        <v>27.411000000000001</v>
      </c>
      <c r="H2544" s="50">
        <v>29.501999999999999</v>
      </c>
      <c r="I2544" s="50">
        <v>32.161999999999999</v>
      </c>
      <c r="J2544" s="50">
        <v>24.244</v>
      </c>
      <c r="K2544" s="50">
        <v>27.547000000000001</v>
      </c>
      <c r="L2544" s="50">
        <v>27.164000000000001</v>
      </c>
      <c r="M2544" s="50">
        <v>31.135000000000002</v>
      </c>
      <c r="N2544" s="50">
        <v>33.320999999999998</v>
      </c>
      <c r="O2544" s="50">
        <v>28.957000000000001</v>
      </c>
      <c r="P2544" s="50">
        <v>24.588000000000001</v>
      </c>
      <c r="Q2544" s="50">
        <v>20.765000000000001</v>
      </c>
      <c r="R2544" s="50">
        <v>17.190999999999999</v>
      </c>
      <c r="S2544" s="50">
        <v>16.172000000000001</v>
      </c>
      <c r="T2544" s="50">
        <v>14.195</v>
      </c>
      <c r="U2544" s="50">
        <v>11.993</v>
      </c>
      <c r="V2544" s="50">
        <v>9.1639999999999997</v>
      </c>
      <c r="W2544" s="50" t="s">
        <v>311</v>
      </c>
      <c r="X2544" s="50">
        <v>6.4889999999999999</v>
      </c>
      <c r="Y2544" s="50">
        <v>3.41</v>
      </c>
      <c r="Z2544" s="50">
        <v>1.2509999999999999</v>
      </c>
      <c r="AA2544" s="50">
        <v>0.30399999999999999</v>
      </c>
      <c r="AB2544" s="50">
        <v>3.9E-2</v>
      </c>
      <c r="AC2544" s="50" t="str">
        <f t="shared" si="165"/>
        <v>Martinique-2000</v>
      </c>
      <c r="AD2544" s="51">
        <f t="shared" si="166"/>
        <v>251.084</v>
      </c>
      <c r="AE2544" s="15">
        <f t="shared" si="167"/>
        <v>0.54133278106131799</v>
      </c>
      <c r="AF2544">
        <f t="shared" si="168"/>
        <v>0.1377150097454426</v>
      </c>
    </row>
    <row r="2545" spans="1:32" x14ac:dyDescent="0.25">
      <c r="A2545" s="59">
        <v>2528</v>
      </c>
      <c r="B2545" s="60" t="s">
        <v>309</v>
      </c>
      <c r="C2545" s="61" t="s">
        <v>380</v>
      </c>
      <c r="D2545" s="62">
        <v>6</v>
      </c>
      <c r="E2545" s="62">
        <v>480</v>
      </c>
      <c r="F2545" s="62">
        <v>2000</v>
      </c>
      <c r="G2545" s="50">
        <v>98.582999999999998</v>
      </c>
      <c r="H2545" s="50">
        <v>108.938</v>
      </c>
      <c r="I2545" s="50">
        <v>97.727999999999994</v>
      </c>
      <c r="J2545" s="50">
        <v>102.099</v>
      </c>
      <c r="K2545" s="50">
        <v>110.916</v>
      </c>
      <c r="L2545" s="50">
        <v>93.807000000000002</v>
      </c>
      <c r="M2545" s="50">
        <v>99.51</v>
      </c>
      <c r="N2545" s="50">
        <v>101.89400000000001</v>
      </c>
      <c r="O2545" s="50">
        <v>90.418000000000006</v>
      </c>
      <c r="P2545" s="50">
        <v>77.962999999999994</v>
      </c>
      <c r="Q2545" s="50">
        <v>57.029000000000003</v>
      </c>
      <c r="R2545" s="50">
        <v>40.384999999999998</v>
      </c>
      <c r="S2545" s="50">
        <v>33.093000000000004</v>
      </c>
      <c r="T2545" s="50">
        <v>25.77</v>
      </c>
      <c r="U2545" s="50">
        <v>21.698</v>
      </c>
      <c r="V2545" s="50">
        <v>14.91</v>
      </c>
      <c r="W2545" s="50" t="s">
        <v>311</v>
      </c>
      <c r="X2545" s="50">
        <v>7.133</v>
      </c>
      <c r="Y2545" s="50">
        <v>2.383</v>
      </c>
      <c r="Z2545" s="50">
        <v>0.73599999999999999</v>
      </c>
      <c r="AA2545" s="50">
        <v>0.13600000000000001</v>
      </c>
      <c r="AB2545" s="50">
        <v>1.6E-2</v>
      </c>
      <c r="AC2545" s="50" t="str">
        <f t="shared" si="165"/>
        <v>Mauritius-2000</v>
      </c>
      <c r="AD2545" s="51">
        <f t="shared" si="166"/>
        <v>807.11399999999992</v>
      </c>
      <c r="AE2545" s="15">
        <f t="shared" si="167"/>
        <v>0.46837373654774922</v>
      </c>
      <c r="AF2545">
        <f t="shared" si="168"/>
        <v>6.5430079928944049E-2</v>
      </c>
    </row>
    <row r="2546" spans="1:32" x14ac:dyDescent="0.25">
      <c r="A2546" s="59">
        <v>2529</v>
      </c>
      <c r="B2546" s="60" t="s">
        <v>309</v>
      </c>
      <c r="C2546" s="61" t="s">
        <v>381</v>
      </c>
      <c r="D2546" s="62"/>
      <c r="E2546" s="62">
        <v>583</v>
      </c>
      <c r="F2546" s="62">
        <v>2000</v>
      </c>
      <c r="G2546" s="50">
        <v>14.999000000000001</v>
      </c>
      <c r="H2546" s="50">
        <v>14.13</v>
      </c>
      <c r="I2546" s="50">
        <v>14.185</v>
      </c>
      <c r="J2546" s="50">
        <v>13.452</v>
      </c>
      <c r="K2546" s="50">
        <v>9.5570000000000004</v>
      </c>
      <c r="L2546" s="50">
        <v>7.18</v>
      </c>
      <c r="M2546" s="50">
        <v>6.875</v>
      </c>
      <c r="N2546" s="50">
        <v>6.21</v>
      </c>
      <c r="O2546" s="50">
        <v>5.2869999999999999</v>
      </c>
      <c r="P2546" s="50">
        <v>4.7190000000000003</v>
      </c>
      <c r="Q2546" s="50">
        <v>3.2810000000000001</v>
      </c>
      <c r="R2546" s="50">
        <v>1.9570000000000001</v>
      </c>
      <c r="S2546" s="50">
        <v>1.6020000000000001</v>
      </c>
      <c r="T2546" s="50">
        <v>1.667</v>
      </c>
      <c r="U2546" s="50">
        <v>0.82299999999999995</v>
      </c>
      <c r="V2546" s="50">
        <v>0.89100000000000001</v>
      </c>
      <c r="W2546" s="50" t="s">
        <v>311</v>
      </c>
      <c r="X2546" s="50">
        <v>0.45500000000000002</v>
      </c>
      <c r="Y2546" s="50">
        <v>0.128</v>
      </c>
      <c r="Z2546" s="50">
        <v>3.1E-2</v>
      </c>
      <c r="AA2546" s="50">
        <v>3.0000000000000001E-3</v>
      </c>
      <c r="AB2546" s="50">
        <v>0</v>
      </c>
      <c r="AC2546" s="50" t="str">
        <f t="shared" si="165"/>
        <v>Micronesia (Fed. States of)-2000</v>
      </c>
      <c r="AD2546" s="51">
        <f t="shared" si="166"/>
        <v>60.12</v>
      </c>
      <c r="AE2546" s="15">
        <f t="shared" si="167"/>
        <v>0.78695941450432472</v>
      </c>
      <c r="AF2546">
        <f t="shared" si="168"/>
        <v>3.8652667401434741E-2</v>
      </c>
    </row>
    <row r="2547" spans="1:32" x14ac:dyDescent="0.25">
      <c r="A2547" s="59">
        <v>2530</v>
      </c>
      <c r="B2547" s="60" t="s">
        <v>309</v>
      </c>
      <c r="C2547" s="61" t="s">
        <v>382</v>
      </c>
      <c r="D2547" s="62"/>
      <c r="E2547" s="62">
        <v>540</v>
      </c>
      <c r="F2547" s="62">
        <v>2000</v>
      </c>
      <c r="G2547" s="50">
        <v>21.559000000000001</v>
      </c>
      <c r="H2547" s="50">
        <v>21.17</v>
      </c>
      <c r="I2547" s="50">
        <v>19.03</v>
      </c>
      <c r="J2547" s="50">
        <v>18.434999999999999</v>
      </c>
      <c r="K2547" s="50">
        <v>17.946000000000002</v>
      </c>
      <c r="L2547" s="50">
        <v>19.788</v>
      </c>
      <c r="M2547" s="50">
        <v>16.722999999999999</v>
      </c>
      <c r="N2547" s="50">
        <v>15.670999999999999</v>
      </c>
      <c r="O2547" s="50">
        <v>13.65</v>
      </c>
      <c r="P2547" s="50">
        <v>11.292</v>
      </c>
      <c r="Q2547" s="50">
        <v>9.7929999999999993</v>
      </c>
      <c r="R2547" s="50">
        <v>8.7859999999999996</v>
      </c>
      <c r="S2547" s="50">
        <v>6.5410000000000004</v>
      </c>
      <c r="T2547" s="50">
        <v>4.8559999999999999</v>
      </c>
      <c r="U2547" s="50">
        <v>3.28</v>
      </c>
      <c r="V2547" s="50">
        <v>2.2829999999999999</v>
      </c>
      <c r="W2547" s="50" t="s">
        <v>311</v>
      </c>
      <c r="X2547" s="50">
        <v>1.421</v>
      </c>
      <c r="Y2547" s="50">
        <v>0.49099999999999999</v>
      </c>
      <c r="Z2547" s="50">
        <v>0.14000000000000001</v>
      </c>
      <c r="AA2547" s="50">
        <v>1.4999999999999999E-2</v>
      </c>
      <c r="AB2547" s="50">
        <v>1E-3</v>
      </c>
      <c r="AC2547" s="50" t="str">
        <f t="shared" si="165"/>
        <v>New Caledonia-2000</v>
      </c>
      <c r="AD2547" s="51">
        <f t="shared" si="166"/>
        <v>138.625</v>
      </c>
      <c r="AE2547" s="15">
        <f t="shared" si="167"/>
        <v>0.5355888187556358</v>
      </c>
      <c r="AF2547">
        <f t="shared" si="168"/>
        <v>6.2315354519322887E-2</v>
      </c>
    </row>
    <row r="2548" spans="1:32" x14ac:dyDescent="0.25">
      <c r="A2548" s="59">
        <v>2531</v>
      </c>
      <c r="B2548" s="60" t="s">
        <v>309</v>
      </c>
      <c r="C2548" s="61" t="s">
        <v>383</v>
      </c>
      <c r="D2548" s="62"/>
      <c r="E2548" s="62">
        <v>598</v>
      </c>
      <c r="F2548" s="62">
        <v>2000</v>
      </c>
      <c r="G2548" s="50">
        <v>845.05100000000004</v>
      </c>
      <c r="H2548" s="50">
        <v>722.99199999999996</v>
      </c>
      <c r="I2548" s="50">
        <v>645.51400000000001</v>
      </c>
      <c r="J2548" s="50">
        <v>597.61400000000003</v>
      </c>
      <c r="K2548" s="50">
        <v>529.77700000000004</v>
      </c>
      <c r="L2548" s="50">
        <v>452.916</v>
      </c>
      <c r="M2548" s="50">
        <v>381.11399999999998</v>
      </c>
      <c r="N2548" s="50">
        <v>322.06200000000001</v>
      </c>
      <c r="O2548" s="50">
        <v>271.01499999999999</v>
      </c>
      <c r="P2548" s="50">
        <v>225.197</v>
      </c>
      <c r="Q2548" s="50">
        <v>168.54400000000001</v>
      </c>
      <c r="R2548" s="50">
        <v>131.89500000000001</v>
      </c>
      <c r="S2548" s="50">
        <v>102.533</v>
      </c>
      <c r="T2548" s="50">
        <v>74.370999999999995</v>
      </c>
      <c r="U2548" s="50">
        <v>49.561</v>
      </c>
      <c r="V2548" s="50">
        <v>29.274000000000001</v>
      </c>
      <c r="W2548" s="50" t="s">
        <v>311</v>
      </c>
      <c r="X2548" s="50">
        <v>14.679</v>
      </c>
      <c r="Y2548" s="50">
        <v>5.8540000000000001</v>
      </c>
      <c r="Z2548" s="50">
        <v>1.806</v>
      </c>
      <c r="AA2548" s="50">
        <v>0.39900000000000002</v>
      </c>
      <c r="AB2548" s="50">
        <v>5.3999999999999999E-2</v>
      </c>
      <c r="AC2548" s="50" t="str">
        <f t="shared" si="165"/>
        <v>Papua New Guinea-2000</v>
      </c>
      <c r="AD2548" s="51">
        <f t="shared" si="166"/>
        <v>3182.6669999999999</v>
      </c>
      <c r="AE2548" s="15">
        <f t="shared" si="167"/>
        <v>0.75080270728920129</v>
      </c>
      <c r="AF2548">
        <f t="shared" si="168"/>
        <v>3.2615028582949852E-2</v>
      </c>
    </row>
    <row r="2549" spans="1:32" x14ac:dyDescent="0.25">
      <c r="A2549" s="59">
        <v>2532</v>
      </c>
      <c r="B2549" s="60" t="s">
        <v>309</v>
      </c>
      <c r="C2549" s="61" t="s">
        <v>384</v>
      </c>
      <c r="D2549" s="62"/>
      <c r="E2549" s="62">
        <v>630</v>
      </c>
      <c r="F2549" s="62">
        <v>2000</v>
      </c>
      <c r="G2549" s="50">
        <v>285.03300000000002</v>
      </c>
      <c r="H2549" s="50">
        <v>304.49599999999998</v>
      </c>
      <c r="I2549" s="50">
        <v>305.07499999999999</v>
      </c>
      <c r="J2549" s="50">
        <v>312.613</v>
      </c>
      <c r="K2549" s="50">
        <v>300.38799999999998</v>
      </c>
      <c r="L2549" s="50">
        <v>270.93400000000003</v>
      </c>
      <c r="M2549" s="50">
        <v>262.577</v>
      </c>
      <c r="N2549" s="50">
        <v>264.26299999999998</v>
      </c>
      <c r="O2549" s="50">
        <v>250.285</v>
      </c>
      <c r="P2549" s="50">
        <v>231.85400000000001</v>
      </c>
      <c r="Q2549" s="50">
        <v>229.631</v>
      </c>
      <c r="R2549" s="50">
        <v>188.95</v>
      </c>
      <c r="S2549" s="50">
        <v>161.136</v>
      </c>
      <c r="T2549" s="50">
        <v>134.21899999999999</v>
      </c>
      <c r="U2549" s="50">
        <v>107.16</v>
      </c>
      <c r="V2549" s="50">
        <v>82.738</v>
      </c>
      <c r="W2549" s="50" t="s">
        <v>311</v>
      </c>
      <c r="X2549" s="50">
        <v>56.005000000000003</v>
      </c>
      <c r="Y2549" s="50">
        <v>33.72</v>
      </c>
      <c r="Z2549" s="50">
        <v>12.353999999999999</v>
      </c>
      <c r="AA2549" s="50">
        <v>2.9889999999999999</v>
      </c>
      <c r="AB2549" s="50">
        <v>0.55700000000000005</v>
      </c>
      <c r="AC2549" s="50" t="str">
        <f t="shared" si="165"/>
        <v>Puerto Rico-2000</v>
      </c>
      <c r="AD2549" s="51">
        <f t="shared" si="166"/>
        <v>2472.6309999999999</v>
      </c>
      <c r="AE2549" s="15">
        <f t="shared" si="167"/>
        <v>0.53560195597321258</v>
      </c>
      <c r="AF2549">
        <f t="shared" si="168"/>
        <v>0.12762459406605126</v>
      </c>
    </row>
    <row r="2550" spans="1:32" x14ac:dyDescent="0.25">
      <c r="A2550" s="59">
        <v>2533</v>
      </c>
      <c r="B2550" s="60" t="s">
        <v>309</v>
      </c>
      <c r="C2550" s="61" t="s">
        <v>385</v>
      </c>
      <c r="D2550" s="62"/>
      <c r="E2550" s="62">
        <v>662</v>
      </c>
      <c r="F2550" s="62">
        <v>2000</v>
      </c>
      <c r="G2550" s="50">
        <v>15.845000000000001</v>
      </c>
      <c r="H2550" s="50">
        <v>17.309999999999999</v>
      </c>
      <c r="I2550" s="50">
        <v>17.46</v>
      </c>
      <c r="J2550" s="50">
        <v>16.22</v>
      </c>
      <c r="K2550" s="50">
        <v>13.584</v>
      </c>
      <c r="L2550" s="50">
        <v>12.683999999999999</v>
      </c>
      <c r="M2550" s="50">
        <v>11.791</v>
      </c>
      <c r="N2550" s="50">
        <v>11.221</v>
      </c>
      <c r="O2550" s="50">
        <v>8.8330000000000002</v>
      </c>
      <c r="P2550" s="50">
        <v>6.5679999999999996</v>
      </c>
      <c r="Q2550" s="50">
        <v>5.3369999999999997</v>
      </c>
      <c r="R2550" s="50">
        <v>4.2670000000000003</v>
      </c>
      <c r="S2550" s="50">
        <v>3.95</v>
      </c>
      <c r="T2550" s="50">
        <v>3.5449999999999999</v>
      </c>
      <c r="U2550" s="50">
        <v>2.7269999999999999</v>
      </c>
      <c r="V2550" s="50">
        <v>2.4140000000000001</v>
      </c>
      <c r="W2550" s="50" t="s">
        <v>311</v>
      </c>
      <c r="X2550" s="50">
        <v>1.9419999999999999</v>
      </c>
      <c r="Y2550" s="50">
        <v>0.877</v>
      </c>
      <c r="Z2550" s="50">
        <v>0.32200000000000001</v>
      </c>
      <c r="AA2550" s="50">
        <v>4.1000000000000002E-2</v>
      </c>
      <c r="AB2550" s="50">
        <v>1.0999999999999999E-2</v>
      </c>
      <c r="AC2550" s="50" t="str">
        <f t="shared" si="165"/>
        <v>Saint Lucia-2000</v>
      </c>
      <c r="AD2550" s="51">
        <f t="shared" si="166"/>
        <v>94.454999999999998</v>
      </c>
      <c r="AE2550" s="15">
        <f t="shared" si="167"/>
        <v>0.66162722989783507</v>
      </c>
      <c r="AF2550">
        <f t="shared" si="168"/>
        <v>8.1884607430895429E-2</v>
      </c>
    </row>
    <row r="2551" spans="1:32" x14ac:dyDescent="0.25">
      <c r="A2551" s="59">
        <v>2534</v>
      </c>
      <c r="B2551" s="60" t="s">
        <v>309</v>
      </c>
      <c r="C2551" s="61" t="s">
        <v>386</v>
      </c>
      <c r="D2551" s="62"/>
      <c r="E2551" s="62">
        <v>670</v>
      </c>
      <c r="F2551" s="62">
        <v>2000</v>
      </c>
      <c r="G2551" s="50">
        <v>10.943</v>
      </c>
      <c r="H2551" s="50">
        <v>11.471</v>
      </c>
      <c r="I2551" s="50">
        <v>11.518000000000001</v>
      </c>
      <c r="J2551" s="50">
        <v>11.397</v>
      </c>
      <c r="K2551" s="50">
        <v>10.29</v>
      </c>
      <c r="L2551" s="50">
        <v>8.8529999999999998</v>
      </c>
      <c r="M2551" s="50">
        <v>7.8470000000000004</v>
      </c>
      <c r="N2551" s="50">
        <v>8.0289999999999999</v>
      </c>
      <c r="O2551" s="50">
        <v>6.327</v>
      </c>
      <c r="P2551" s="50">
        <v>4.6609999999999996</v>
      </c>
      <c r="Q2551" s="50">
        <v>3.5009999999999999</v>
      </c>
      <c r="R2551" s="50">
        <v>2.637</v>
      </c>
      <c r="S2551" s="50">
        <v>2.9510000000000001</v>
      </c>
      <c r="T2551" s="50">
        <v>2.3519999999999999</v>
      </c>
      <c r="U2551" s="50">
        <v>2.016</v>
      </c>
      <c r="V2551" s="50">
        <v>1.494</v>
      </c>
      <c r="W2551" s="50" t="s">
        <v>311</v>
      </c>
      <c r="X2551" s="50">
        <v>0.96099999999999997</v>
      </c>
      <c r="Y2551" s="50">
        <v>0.42299999999999999</v>
      </c>
      <c r="Z2551" s="50">
        <v>0.18099999999999999</v>
      </c>
      <c r="AA2551" s="50">
        <v>4.2000000000000003E-2</v>
      </c>
      <c r="AB2551" s="50">
        <v>4.0000000000000001E-3</v>
      </c>
      <c r="AC2551" s="50" t="str">
        <f t="shared" si="165"/>
        <v>Saint Vincent and the Grenadines-2000</v>
      </c>
      <c r="AD2551" s="51">
        <f t="shared" si="166"/>
        <v>66.492999999999995</v>
      </c>
      <c r="AE2551" s="15">
        <f t="shared" si="167"/>
        <v>0.62269712601326455</v>
      </c>
      <c r="AF2551">
        <f t="shared" si="168"/>
        <v>7.4413741598207628E-2</v>
      </c>
    </row>
    <row r="2552" spans="1:32" x14ac:dyDescent="0.25">
      <c r="A2552" s="59">
        <v>2535</v>
      </c>
      <c r="B2552" s="60" t="s">
        <v>309</v>
      </c>
      <c r="C2552" s="61" t="s">
        <v>387</v>
      </c>
      <c r="D2552" s="62"/>
      <c r="E2552" s="62">
        <v>882</v>
      </c>
      <c r="F2552" s="62">
        <v>2000</v>
      </c>
      <c r="G2552" s="50">
        <v>25.597999999999999</v>
      </c>
      <c r="H2552" s="50">
        <v>24.515999999999998</v>
      </c>
      <c r="I2552" s="50">
        <v>20.99</v>
      </c>
      <c r="J2552" s="50">
        <v>17.856999999999999</v>
      </c>
      <c r="K2552" s="50">
        <v>14.407999999999999</v>
      </c>
      <c r="L2552" s="50">
        <v>13.112</v>
      </c>
      <c r="M2552" s="50">
        <v>12.000999999999999</v>
      </c>
      <c r="N2552" s="50">
        <v>10.071</v>
      </c>
      <c r="O2552" s="50">
        <v>8.5169999999999995</v>
      </c>
      <c r="P2552" s="50">
        <v>6.6459999999999999</v>
      </c>
      <c r="Q2552" s="50">
        <v>5.0629999999999997</v>
      </c>
      <c r="R2552" s="50">
        <v>4.383</v>
      </c>
      <c r="S2552" s="50">
        <v>3.6360000000000001</v>
      </c>
      <c r="T2552" s="50">
        <v>2.976</v>
      </c>
      <c r="U2552" s="50">
        <v>2.202</v>
      </c>
      <c r="V2552" s="50">
        <v>1.506</v>
      </c>
      <c r="W2552" s="50" t="s">
        <v>311</v>
      </c>
      <c r="X2552" s="50">
        <v>0.72199999999999998</v>
      </c>
      <c r="Y2552" s="50">
        <v>0.307</v>
      </c>
      <c r="Z2552" s="50">
        <v>8.4000000000000005E-2</v>
      </c>
      <c r="AA2552" s="50">
        <v>1.2999999999999999E-2</v>
      </c>
      <c r="AB2552" s="50">
        <v>2E-3</v>
      </c>
      <c r="AC2552" s="50" t="str">
        <f t="shared" si="165"/>
        <v>Samoa-2000</v>
      </c>
      <c r="AD2552" s="51">
        <f t="shared" si="166"/>
        <v>95.693999999999988</v>
      </c>
      <c r="AE2552" s="15">
        <f t="shared" si="167"/>
        <v>0.82467030325830259</v>
      </c>
      <c r="AF2552">
        <f t="shared" si="168"/>
        <v>4.6835093945970581E-2</v>
      </c>
    </row>
    <row r="2553" spans="1:32" x14ac:dyDescent="0.25">
      <c r="A2553" s="59">
        <v>2536</v>
      </c>
      <c r="B2553" s="60" t="s">
        <v>309</v>
      </c>
      <c r="C2553" s="61" t="s">
        <v>388</v>
      </c>
      <c r="D2553" s="62"/>
      <c r="E2553" s="62">
        <v>678</v>
      </c>
      <c r="F2553" s="62">
        <v>2000</v>
      </c>
      <c r="G2553" s="50">
        <v>23.151</v>
      </c>
      <c r="H2553" s="50">
        <v>19.960999999999999</v>
      </c>
      <c r="I2553" s="50">
        <v>19.324999999999999</v>
      </c>
      <c r="J2553" s="50">
        <v>15.028</v>
      </c>
      <c r="K2553" s="50">
        <v>15.137</v>
      </c>
      <c r="L2553" s="50">
        <v>9.9320000000000004</v>
      </c>
      <c r="M2553" s="50">
        <v>7.9939999999999998</v>
      </c>
      <c r="N2553" s="50">
        <v>6.4580000000000002</v>
      </c>
      <c r="O2553" s="50">
        <v>4.7960000000000003</v>
      </c>
      <c r="P2553" s="50">
        <v>3.298</v>
      </c>
      <c r="Q2553" s="50">
        <v>2.2639999999999998</v>
      </c>
      <c r="R2553" s="50">
        <v>2.101</v>
      </c>
      <c r="S2553" s="50">
        <v>2.7309999999999999</v>
      </c>
      <c r="T2553" s="50">
        <v>2.395</v>
      </c>
      <c r="U2553" s="50">
        <v>1.8440000000000001</v>
      </c>
      <c r="V2553" s="50">
        <v>1.2490000000000001</v>
      </c>
      <c r="W2553" s="50" t="s">
        <v>311</v>
      </c>
      <c r="X2553" s="50">
        <v>0.61399999999999999</v>
      </c>
      <c r="Y2553" s="50">
        <v>0.24399999999999999</v>
      </c>
      <c r="Z2553" s="50">
        <v>7.0999999999999994E-2</v>
      </c>
      <c r="AA2553" s="50">
        <v>1.2E-2</v>
      </c>
      <c r="AB2553" s="50">
        <v>1E-3</v>
      </c>
      <c r="AC2553" s="50" t="str">
        <f t="shared" si="165"/>
        <v>Sao Tome and Principe-2000</v>
      </c>
      <c r="AD2553" s="51">
        <f t="shared" si="166"/>
        <v>69.73899999999999</v>
      </c>
      <c r="AE2553" s="15">
        <f t="shared" si="167"/>
        <v>0.9874962359655286</v>
      </c>
      <c r="AF2553">
        <f t="shared" si="168"/>
        <v>4.8647258201186282E-2</v>
      </c>
    </row>
    <row r="2554" spans="1:32" x14ac:dyDescent="0.25">
      <c r="A2554" s="59">
        <v>2537</v>
      </c>
      <c r="B2554" s="60" t="s">
        <v>309</v>
      </c>
      <c r="C2554" s="61" t="s">
        <v>389</v>
      </c>
      <c r="D2554" s="62"/>
      <c r="E2554" s="62">
        <v>690</v>
      </c>
      <c r="F2554" s="62">
        <v>2000</v>
      </c>
      <c r="G2554" s="50">
        <v>7.3280000000000003</v>
      </c>
      <c r="H2554" s="50">
        <v>7.8390000000000004</v>
      </c>
      <c r="I2554" s="50">
        <v>8.0470000000000006</v>
      </c>
      <c r="J2554" s="50">
        <v>8.1010000000000009</v>
      </c>
      <c r="K2554" s="50">
        <v>7.4870000000000001</v>
      </c>
      <c r="L2554" s="50">
        <v>6.9960000000000004</v>
      </c>
      <c r="M2554" s="50">
        <v>6.4329999999999998</v>
      </c>
      <c r="N2554" s="50">
        <v>6.2279999999999998</v>
      </c>
      <c r="O2554" s="50">
        <v>5.6159999999999997</v>
      </c>
      <c r="P2554" s="50">
        <v>4.4279999999999999</v>
      </c>
      <c r="Q2554" s="50">
        <v>2.1629999999999998</v>
      </c>
      <c r="R2554" s="50">
        <v>2.0539999999999998</v>
      </c>
      <c r="S2554" s="50">
        <v>2.1219999999999999</v>
      </c>
      <c r="T2554" s="50">
        <v>2.0409999999999999</v>
      </c>
      <c r="U2554" s="50">
        <v>1.6759999999999999</v>
      </c>
      <c r="V2554" s="50">
        <v>1.19</v>
      </c>
      <c r="W2554" s="50" t="s">
        <v>311</v>
      </c>
      <c r="X2554" s="50">
        <v>0.81599999999999995</v>
      </c>
      <c r="Y2554" s="50">
        <v>0.42399999999999999</v>
      </c>
      <c r="Z2554" s="50">
        <v>0.125</v>
      </c>
      <c r="AA2554" s="50">
        <v>3.3000000000000002E-2</v>
      </c>
      <c r="AB2554" s="50">
        <v>4.0000000000000001E-3</v>
      </c>
      <c r="AC2554" s="50" t="str">
        <f t="shared" si="165"/>
        <v>Seychelles-2000</v>
      </c>
      <c r="AD2554" s="51">
        <f t="shared" si="166"/>
        <v>51.628</v>
      </c>
      <c r="AE2554" s="15">
        <f t="shared" si="167"/>
        <v>0.57184086154799729</v>
      </c>
      <c r="AF2554">
        <f t="shared" si="168"/>
        <v>8.4297586916437281E-2</v>
      </c>
    </row>
    <row r="2555" spans="1:32" x14ac:dyDescent="0.25">
      <c r="A2555" s="59">
        <v>2538</v>
      </c>
      <c r="B2555" s="60" t="s">
        <v>309</v>
      </c>
      <c r="C2555" s="61" t="s">
        <v>244</v>
      </c>
      <c r="D2555" s="62"/>
      <c r="E2555" s="62">
        <v>702</v>
      </c>
      <c r="F2555" s="62">
        <v>2000</v>
      </c>
      <c r="G2555" s="50">
        <v>255.54300000000001</v>
      </c>
      <c r="H2555" s="50">
        <v>302.08499999999998</v>
      </c>
      <c r="I2555" s="50">
        <v>282.161</v>
      </c>
      <c r="J2555" s="50">
        <v>253.33</v>
      </c>
      <c r="K2555" s="50">
        <v>254.95400000000001</v>
      </c>
      <c r="L2555" s="50">
        <v>320.21699999999998</v>
      </c>
      <c r="M2555" s="50">
        <v>349.02100000000002</v>
      </c>
      <c r="N2555" s="50">
        <v>386.56700000000001</v>
      </c>
      <c r="O2555" s="50">
        <v>375.66300000000001</v>
      </c>
      <c r="P2555" s="50">
        <v>314.59100000000001</v>
      </c>
      <c r="Q2555" s="50">
        <v>248.523</v>
      </c>
      <c r="R2555" s="50">
        <v>150.49799999999999</v>
      </c>
      <c r="S2555" s="50">
        <v>133.32400000000001</v>
      </c>
      <c r="T2555" s="50">
        <v>107.017</v>
      </c>
      <c r="U2555" s="50">
        <v>81.602999999999994</v>
      </c>
      <c r="V2555" s="50">
        <v>48.061999999999998</v>
      </c>
      <c r="W2555" s="50" t="s">
        <v>311</v>
      </c>
      <c r="X2555" s="50">
        <v>30</v>
      </c>
      <c r="Y2555" s="50">
        <v>13.933999999999999</v>
      </c>
      <c r="Z2555" s="50">
        <v>5.758</v>
      </c>
      <c r="AA2555" s="50">
        <v>1.0009999999999999</v>
      </c>
      <c r="AB2555" s="50">
        <v>0.108</v>
      </c>
      <c r="AC2555" s="50" t="str">
        <f t="shared" si="165"/>
        <v>Singapore-2000</v>
      </c>
      <c r="AD2555" s="51">
        <f t="shared" si="166"/>
        <v>2786.6880000000001</v>
      </c>
      <c r="AE2555" s="15">
        <f t="shared" si="167"/>
        <v>0.40452034816958338</v>
      </c>
      <c r="AF2555">
        <f t="shared" si="168"/>
        <v>7.9273355380442237E-2</v>
      </c>
    </row>
    <row r="2556" spans="1:32" x14ac:dyDescent="0.25">
      <c r="A2556" s="59">
        <v>2539</v>
      </c>
      <c r="B2556" s="60" t="s">
        <v>309</v>
      </c>
      <c r="C2556" s="61" t="s">
        <v>390</v>
      </c>
      <c r="D2556" s="62"/>
      <c r="E2556" s="62">
        <v>90</v>
      </c>
      <c r="F2556" s="62">
        <v>2000</v>
      </c>
      <c r="G2556" s="50">
        <v>64.816999999999993</v>
      </c>
      <c r="H2556" s="50">
        <v>57.529000000000003</v>
      </c>
      <c r="I2556" s="50">
        <v>50.68</v>
      </c>
      <c r="J2556" s="50">
        <v>45.012999999999998</v>
      </c>
      <c r="K2556" s="50">
        <v>41.52</v>
      </c>
      <c r="L2556" s="50">
        <v>35.290999999999997</v>
      </c>
      <c r="M2556" s="50">
        <v>25.687999999999999</v>
      </c>
      <c r="N2556" s="50">
        <v>21.405999999999999</v>
      </c>
      <c r="O2556" s="50">
        <v>17.297999999999998</v>
      </c>
      <c r="P2556" s="50">
        <v>13.385</v>
      </c>
      <c r="Q2556" s="50">
        <v>11.513</v>
      </c>
      <c r="R2556" s="50">
        <v>10.151999999999999</v>
      </c>
      <c r="S2556" s="50">
        <v>6.665</v>
      </c>
      <c r="T2556" s="50">
        <v>5.2939999999999996</v>
      </c>
      <c r="U2556" s="50">
        <v>3.1150000000000002</v>
      </c>
      <c r="V2556" s="50">
        <v>1.982</v>
      </c>
      <c r="W2556" s="50" t="s">
        <v>311</v>
      </c>
      <c r="X2556" s="50">
        <v>0.879</v>
      </c>
      <c r="Y2556" s="50">
        <v>0.307</v>
      </c>
      <c r="Z2556" s="50">
        <v>6.7000000000000004E-2</v>
      </c>
      <c r="AA2556" s="50">
        <v>8.0000000000000002E-3</v>
      </c>
      <c r="AB2556" s="50">
        <v>0</v>
      </c>
      <c r="AC2556" s="50" t="str">
        <f t="shared" si="165"/>
        <v>Solomon Islands-2000</v>
      </c>
      <c r="AD2556" s="51">
        <f t="shared" si="166"/>
        <v>227.93099999999998</v>
      </c>
      <c r="AE2556" s="15">
        <f t="shared" si="167"/>
        <v>0.81023643120067057</v>
      </c>
      <c r="AF2556">
        <f t="shared" si="168"/>
        <v>2.9060472818781061E-2</v>
      </c>
    </row>
    <row r="2557" spans="1:32" x14ac:dyDescent="0.25">
      <c r="A2557" s="59">
        <v>2540</v>
      </c>
      <c r="B2557" s="60" t="s">
        <v>309</v>
      </c>
      <c r="C2557" s="61" t="s">
        <v>391</v>
      </c>
      <c r="D2557" s="62"/>
      <c r="E2557" s="62">
        <v>740</v>
      </c>
      <c r="F2557" s="62">
        <v>2000</v>
      </c>
      <c r="G2557" s="50">
        <v>53.393000000000001</v>
      </c>
      <c r="H2557" s="50">
        <v>51.375</v>
      </c>
      <c r="I2557" s="50">
        <v>48.104999999999997</v>
      </c>
      <c r="J2557" s="50">
        <v>43.634999999999998</v>
      </c>
      <c r="K2557" s="50">
        <v>38.82</v>
      </c>
      <c r="L2557" s="50">
        <v>41.768999999999998</v>
      </c>
      <c r="M2557" s="50">
        <v>37.923999999999999</v>
      </c>
      <c r="N2557" s="50">
        <v>37.981999999999999</v>
      </c>
      <c r="O2557" s="50">
        <v>27.545999999999999</v>
      </c>
      <c r="P2557" s="50">
        <v>21.414999999999999</v>
      </c>
      <c r="Q2557" s="50">
        <v>17.510000000000002</v>
      </c>
      <c r="R2557" s="50">
        <v>14.183999999999999</v>
      </c>
      <c r="S2557" s="50">
        <v>12.868</v>
      </c>
      <c r="T2557" s="50">
        <v>10.068</v>
      </c>
      <c r="U2557" s="50">
        <v>7.55</v>
      </c>
      <c r="V2557" s="50">
        <v>4.4619999999999997</v>
      </c>
      <c r="W2557" s="50" t="s">
        <v>311</v>
      </c>
      <c r="X2557" s="50">
        <v>2.234</v>
      </c>
      <c r="Y2557" s="50">
        <v>1.048</v>
      </c>
      <c r="Z2557" s="50">
        <v>0.38200000000000001</v>
      </c>
      <c r="AA2557" s="50">
        <v>0.10100000000000001</v>
      </c>
      <c r="AB2557" s="50">
        <v>1.9E-2</v>
      </c>
      <c r="AC2557" s="50" t="str">
        <f t="shared" si="165"/>
        <v>Suriname-2000</v>
      </c>
      <c r="AD2557" s="51">
        <f t="shared" si="166"/>
        <v>293.65300000000002</v>
      </c>
      <c r="AE2557" s="15">
        <f t="shared" si="167"/>
        <v>0.60866737271541582</v>
      </c>
      <c r="AF2557">
        <f t="shared" si="168"/>
        <v>5.792271894581727E-2</v>
      </c>
    </row>
    <row r="2558" spans="1:32" x14ac:dyDescent="0.25">
      <c r="A2558" s="59">
        <v>2541</v>
      </c>
      <c r="B2558" s="60" t="s">
        <v>309</v>
      </c>
      <c r="C2558" s="61" t="s">
        <v>392</v>
      </c>
      <c r="D2558" s="62"/>
      <c r="E2558" s="62">
        <v>626</v>
      </c>
      <c r="F2558" s="62">
        <v>2000</v>
      </c>
      <c r="G2558" s="50">
        <v>182.553</v>
      </c>
      <c r="H2558" s="50">
        <v>147.28399999999999</v>
      </c>
      <c r="I2558" s="50">
        <v>109.36</v>
      </c>
      <c r="J2558" s="50">
        <v>90.159000000000006</v>
      </c>
      <c r="K2558" s="50">
        <v>52.661999999999999</v>
      </c>
      <c r="L2558" s="50">
        <v>59.429000000000002</v>
      </c>
      <c r="M2558" s="50">
        <v>47.524999999999999</v>
      </c>
      <c r="N2558" s="50">
        <v>39.173000000000002</v>
      </c>
      <c r="O2558" s="50">
        <v>34.287999999999997</v>
      </c>
      <c r="P2558" s="50">
        <v>28.978000000000002</v>
      </c>
      <c r="Q2558" s="50">
        <v>26.087</v>
      </c>
      <c r="R2558" s="50">
        <v>19.763000000000002</v>
      </c>
      <c r="S2558" s="50">
        <v>14.851000000000001</v>
      </c>
      <c r="T2558" s="50">
        <v>9.3330000000000002</v>
      </c>
      <c r="U2558" s="50">
        <v>5.9080000000000004</v>
      </c>
      <c r="V2558" s="50">
        <v>2.7810000000000001</v>
      </c>
      <c r="W2558" s="50" t="s">
        <v>311</v>
      </c>
      <c r="X2558" s="50">
        <v>1.1200000000000001</v>
      </c>
      <c r="Y2558" s="50">
        <v>0.28999999999999998</v>
      </c>
      <c r="Z2558" s="50">
        <v>5.5E-2</v>
      </c>
      <c r="AA2558" s="50">
        <v>8.0000000000000002E-3</v>
      </c>
      <c r="AB2558" s="50">
        <v>0</v>
      </c>
      <c r="AC2558" s="50" t="str">
        <f t="shared" si="165"/>
        <v>Timor-Leste-2000</v>
      </c>
      <c r="AD2558" s="51">
        <f t="shared" si="166"/>
        <v>412.91499999999996</v>
      </c>
      <c r="AE2558" s="15">
        <f t="shared" si="167"/>
        <v>1.1108630105469652</v>
      </c>
      <c r="AF2558">
        <f t="shared" si="168"/>
        <v>2.2878447903561971E-2</v>
      </c>
    </row>
    <row r="2559" spans="1:32" x14ac:dyDescent="0.25">
      <c r="A2559" s="59">
        <v>2542</v>
      </c>
      <c r="B2559" s="60" t="s">
        <v>309</v>
      </c>
      <c r="C2559" s="61" t="s">
        <v>393</v>
      </c>
      <c r="D2559" s="62"/>
      <c r="E2559" s="62">
        <v>776</v>
      </c>
      <c r="F2559" s="62">
        <v>2000</v>
      </c>
      <c r="G2559" s="50">
        <v>13.28</v>
      </c>
      <c r="H2559" s="50">
        <v>13.113</v>
      </c>
      <c r="I2559" s="50">
        <v>11.308</v>
      </c>
      <c r="J2559" s="50">
        <v>11.539</v>
      </c>
      <c r="K2559" s="50">
        <v>9.1229999999999993</v>
      </c>
      <c r="L2559" s="50">
        <v>6.867</v>
      </c>
      <c r="M2559" s="50">
        <v>6.4880000000000004</v>
      </c>
      <c r="N2559" s="50">
        <v>4.4640000000000004</v>
      </c>
      <c r="O2559" s="50">
        <v>4.3259999999999996</v>
      </c>
      <c r="P2559" s="50">
        <v>4.0279999999999996</v>
      </c>
      <c r="Q2559" s="50">
        <v>2.8279999999999998</v>
      </c>
      <c r="R2559" s="50">
        <v>2.637</v>
      </c>
      <c r="S2559" s="50">
        <v>2.4729999999999999</v>
      </c>
      <c r="T2559" s="50">
        <v>2.0870000000000002</v>
      </c>
      <c r="U2559" s="50">
        <v>1.671</v>
      </c>
      <c r="V2559" s="50">
        <v>0.99199999999999999</v>
      </c>
      <c r="W2559" s="50" t="s">
        <v>311</v>
      </c>
      <c r="X2559" s="50">
        <v>0.53900000000000003</v>
      </c>
      <c r="Y2559" s="50">
        <v>0.23100000000000001</v>
      </c>
      <c r="Z2559" s="50">
        <v>7.0999999999999994E-2</v>
      </c>
      <c r="AA2559" s="50">
        <v>1.4999999999999999E-2</v>
      </c>
      <c r="AB2559" s="50">
        <v>2E-3</v>
      </c>
      <c r="AC2559" s="50" t="str">
        <f t="shared" si="165"/>
        <v>Tonga-2000</v>
      </c>
      <c r="AD2559" s="51">
        <f t="shared" si="166"/>
        <v>54.773000000000003</v>
      </c>
      <c r="AE2559" s="15">
        <f t="shared" si="167"/>
        <v>0.79069979734540741</v>
      </c>
      <c r="AF2559">
        <f t="shared" si="168"/>
        <v>6.0644072928606942E-2</v>
      </c>
    </row>
    <row r="2560" spans="1:32" x14ac:dyDescent="0.25">
      <c r="A2560" s="59">
        <v>2543</v>
      </c>
      <c r="B2560" s="60" t="s">
        <v>309</v>
      </c>
      <c r="C2560" s="61" t="s">
        <v>394</v>
      </c>
      <c r="D2560" s="62"/>
      <c r="E2560" s="62">
        <v>780</v>
      </c>
      <c r="F2560" s="62">
        <v>2000</v>
      </c>
      <c r="G2560" s="50">
        <v>89.616</v>
      </c>
      <c r="H2560" s="50">
        <v>104.56399999999999</v>
      </c>
      <c r="I2560" s="50">
        <v>130.11000000000001</v>
      </c>
      <c r="J2560" s="50">
        <v>143.46799999999999</v>
      </c>
      <c r="K2560" s="50">
        <v>112.512</v>
      </c>
      <c r="L2560" s="50">
        <v>96.99</v>
      </c>
      <c r="M2560" s="50">
        <v>89.885999999999996</v>
      </c>
      <c r="N2560" s="50">
        <v>102.965</v>
      </c>
      <c r="O2560" s="50">
        <v>88.730999999999995</v>
      </c>
      <c r="P2560" s="50">
        <v>76.040999999999997</v>
      </c>
      <c r="Q2560" s="50">
        <v>61.793999999999997</v>
      </c>
      <c r="R2560" s="50">
        <v>50.091999999999999</v>
      </c>
      <c r="S2560" s="50">
        <v>38.363999999999997</v>
      </c>
      <c r="T2560" s="50">
        <v>28.79</v>
      </c>
      <c r="U2560" s="50">
        <v>22.69</v>
      </c>
      <c r="V2560" s="50">
        <v>15.743</v>
      </c>
      <c r="W2560" s="50" t="s">
        <v>311</v>
      </c>
      <c r="X2560" s="50">
        <v>9.3659999999999997</v>
      </c>
      <c r="Y2560" s="50">
        <v>4.5140000000000002</v>
      </c>
      <c r="Z2560" s="50">
        <v>1.413</v>
      </c>
      <c r="AA2560" s="50">
        <v>0.29599999999999999</v>
      </c>
      <c r="AB2560" s="50">
        <v>3.9E-2</v>
      </c>
      <c r="AC2560" s="50" t="str">
        <f t="shared" si="165"/>
        <v>Trinidad and Tobago-2000</v>
      </c>
      <c r="AD2560" s="51">
        <f t="shared" si="166"/>
        <v>860.84300000000007</v>
      </c>
      <c r="AE2560" s="15">
        <f t="shared" si="167"/>
        <v>0.47295616041484917</v>
      </c>
      <c r="AF2560">
        <f t="shared" si="168"/>
        <v>6.9908609413458223E-2</v>
      </c>
    </row>
    <row r="2561" spans="1:32" x14ac:dyDescent="0.25">
      <c r="A2561" s="59">
        <v>2544</v>
      </c>
      <c r="B2561" s="60" t="s">
        <v>309</v>
      </c>
      <c r="C2561" s="61" t="s">
        <v>395</v>
      </c>
      <c r="D2561" s="62"/>
      <c r="E2561" s="62">
        <v>850</v>
      </c>
      <c r="F2561" s="62">
        <v>2000</v>
      </c>
      <c r="G2561" s="50">
        <v>8.4760000000000009</v>
      </c>
      <c r="H2561" s="50">
        <v>10.01</v>
      </c>
      <c r="I2561" s="50">
        <v>9.65</v>
      </c>
      <c r="J2561" s="50">
        <v>8.7279999999999998</v>
      </c>
      <c r="K2561" s="50">
        <v>5.8719999999999999</v>
      </c>
      <c r="L2561" s="50">
        <v>6.3739999999999997</v>
      </c>
      <c r="M2561" s="50">
        <v>7.1859999999999999</v>
      </c>
      <c r="N2561" s="50">
        <v>7.9050000000000002</v>
      </c>
      <c r="O2561" s="50">
        <v>7.827</v>
      </c>
      <c r="P2561" s="50">
        <v>7.5</v>
      </c>
      <c r="Q2561" s="50">
        <v>7.9889999999999999</v>
      </c>
      <c r="R2561" s="50">
        <v>6.891</v>
      </c>
      <c r="S2561" s="50">
        <v>4.9000000000000004</v>
      </c>
      <c r="T2561" s="50">
        <v>3.6080000000000001</v>
      </c>
      <c r="U2561" s="50">
        <v>2.5630000000000002</v>
      </c>
      <c r="V2561" s="50">
        <v>1.6839999999999999</v>
      </c>
      <c r="W2561" s="50" t="s">
        <v>311</v>
      </c>
      <c r="X2561" s="50">
        <v>1.0249999999999999</v>
      </c>
      <c r="Y2561" s="50">
        <v>0.45100000000000001</v>
      </c>
      <c r="Z2561" s="50">
        <v>6.7000000000000004E-2</v>
      </c>
      <c r="AA2561" s="50">
        <v>1.4999999999999999E-2</v>
      </c>
      <c r="AB2561" s="50">
        <v>1E-3</v>
      </c>
      <c r="AC2561" s="50" t="str">
        <f t="shared" si="165"/>
        <v>United States Virgin Islands-2000</v>
      </c>
      <c r="AD2561" s="51">
        <f t="shared" si="166"/>
        <v>71.171999999999997</v>
      </c>
      <c r="AE2561" s="15">
        <f t="shared" si="167"/>
        <v>0.52759512167706402</v>
      </c>
      <c r="AF2561">
        <f t="shared" si="168"/>
        <v>9.4795988238611184E-2</v>
      </c>
    </row>
    <row r="2562" spans="1:32" x14ac:dyDescent="0.25">
      <c r="A2562" s="59">
        <v>2545</v>
      </c>
      <c r="B2562" s="60" t="s">
        <v>309</v>
      </c>
      <c r="C2562" s="61" t="s">
        <v>396</v>
      </c>
      <c r="D2562" s="62"/>
      <c r="E2562" s="62">
        <v>548</v>
      </c>
      <c r="F2562" s="62">
        <v>2000</v>
      </c>
      <c r="G2562" s="50">
        <v>28.332000000000001</v>
      </c>
      <c r="H2562" s="50">
        <v>25.533999999999999</v>
      </c>
      <c r="I2562" s="50">
        <v>22.896999999999998</v>
      </c>
      <c r="J2562" s="50">
        <v>20.471</v>
      </c>
      <c r="K2562" s="50">
        <v>16.347000000000001</v>
      </c>
      <c r="L2562" s="50">
        <v>13.631</v>
      </c>
      <c r="M2562" s="50">
        <v>12.542999999999999</v>
      </c>
      <c r="N2562" s="50">
        <v>10.867000000000001</v>
      </c>
      <c r="O2562" s="50">
        <v>8.6829999999999998</v>
      </c>
      <c r="P2562" s="50">
        <v>6.742</v>
      </c>
      <c r="Q2562" s="50">
        <v>5.375</v>
      </c>
      <c r="R2562" s="50">
        <v>4.298</v>
      </c>
      <c r="S2562" s="50">
        <v>3.1589999999999998</v>
      </c>
      <c r="T2562" s="50">
        <v>2.3220000000000001</v>
      </c>
      <c r="U2562" s="50">
        <v>1.6519999999999999</v>
      </c>
      <c r="V2562" s="50">
        <v>1.135</v>
      </c>
      <c r="W2562" s="50" t="s">
        <v>311</v>
      </c>
      <c r="X2562" s="50">
        <v>0.7</v>
      </c>
      <c r="Y2562" s="50">
        <v>0.30299999999999999</v>
      </c>
      <c r="Z2562" s="50">
        <v>6.4000000000000001E-2</v>
      </c>
      <c r="AA2562" s="50">
        <v>8.0000000000000002E-3</v>
      </c>
      <c r="AB2562" s="50">
        <v>0</v>
      </c>
      <c r="AC2562" s="50" t="str">
        <f t="shared" si="165"/>
        <v>Vanuatu-2000</v>
      </c>
      <c r="AD2562" s="51">
        <f t="shared" si="166"/>
        <v>102.11600000000001</v>
      </c>
      <c r="AE2562" s="15">
        <f t="shared" si="167"/>
        <v>0.81228211054095334</v>
      </c>
      <c r="AF2562">
        <f t="shared" si="168"/>
        <v>3.4570855159074015E-2</v>
      </c>
    </row>
    <row r="2563" spans="1:32" x14ac:dyDescent="0.25">
      <c r="A2563" s="45">
        <v>2546</v>
      </c>
      <c r="B2563" s="46" t="s">
        <v>309</v>
      </c>
      <c r="C2563" s="47" t="s">
        <v>397</v>
      </c>
      <c r="D2563" s="48"/>
      <c r="E2563" s="48">
        <v>1638</v>
      </c>
      <c r="F2563" s="48">
        <v>2000</v>
      </c>
      <c r="G2563" s="49">
        <v>550686.61</v>
      </c>
      <c r="H2563" s="49">
        <v>559024.96200000006</v>
      </c>
      <c r="I2563" s="49">
        <v>580022.723</v>
      </c>
      <c r="J2563" s="49">
        <v>528532.77300000004</v>
      </c>
      <c r="K2563" s="49">
        <v>481882.69</v>
      </c>
      <c r="L2563" s="49">
        <v>473684.31199999998</v>
      </c>
      <c r="M2563" s="49">
        <v>451126.07400000002</v>
      </c>
      <c r="N2563" s="49">
        <v>404967.255</v>
      </c>
      <c r="O2563" s="49">
        <v>351435.77799999999</v>
      </c>
      <c r="P2563" s="49">
        <v>317034.28600000002</v>
      </c>
      <c r="Q2563" s="49">
        <v>250861.28</v>
      </c>
      <c r="R2563" s="49">
        <v>198479.34299999999</v>
      </c>
      <c r="S2563" s="49">
        <v>178451.74799999999</v>
      </c>
      <c r="T2563" s="49">
        <v>144979.30499999999</v>
      </c>
      <c r="U2563" s="49">
        <v>112042.984</v>
      </c>
      <c r="V2563" s="49">
        <v>74726.384000000005</v>
      </c>
      <c r="W2563" s="49" t="s">
        <v>311</v>
      </c>
      <c r="X2563" s="49">
        <v>40557.334000000003</v>
      </c>
      <c r="Y2563" s="49">
        <v>20292.467000000001</v>
      </c>
      <c r="Z2563" s="49">
        <v>6528.8530000000001</v>
      </c>
      <c r="AA2563" s="49">
        <v>1292.579</v>
      </c>
      <c r="AB2563" s="49">
        <v>144.631</v>
      </c>
      <c r="AC2563" s="50" t="str">
        <f t="shared" si="165"/>
        <v>COUNTRIES WITH ACCESS TO THE SEA-2000</v>
      </c>
      <c r="AD2563" s="51">
        <f t="shared" si="166"/>
        <v>3636455.5389999994</v>
      </c>
      <c r="AE2563" s="15">
        <f t="shared" si="167"/>
        <v>0.57481765130416473</v>
      </c>
      <c r="AF2563">
        <f t="shared" si="168"/>
        <v>7.5206582845203179E-2</v>
      </c>
    </row>
    <row r="2564" spans="1:32" x14ac:dyDescent="0.25">
      <c r="A2564" s="59">
        <v>2547</v>
      </c>
      <c r="B2564" s="60" t="s">
        <v>309</v>
      </c>
      <c r="C2564" s="61" t="s">
        <v>398</v>
      </c>
      <c r="D2564" s="62"/>
      <c r="E2564" s="62">
        <v>8</v>
      </c>
      <c r="F2564" s="62">
        <v>2000</v>
      </c>
      <c r="G2564" s="50">
        <v>278.75299999999999</v>
      </c>
      <c r="H2564" s="50">
        <v>327.488</v>
      </c>
      <c r="I2564" s="50">
        <v>338.56799999999998</v>
      </c>
      <c r="J2564" s="50">
        <v>288.221</v>
      </c>
      <c r="K2564" s="50">
        <v>238.57300000000001</v>
      </c>
      <c r="L2564" s="50">
        <v>217.33699999999999</v>
      </c>
      <c r="M2564" s="50">
        <v>215.33699999999999</v>
      </c>
      <c r="N2564" s="50">
        <v>232.227</v>
      </c>
      <c r="O2564" s="50">
        <v>215.023</v>
      </c>
      <c r="P2564" s="50">
        <v>177.30600000000001</v>
      </c>
      <c r="Q2564" s="50">
        <v>141.34700000000001</v>
      </c>
      <c r="R2564" s="50">
        <v>122.407</v>
      </c>
      <c r="S2564" s="50">
        <v>108.517</v>
      </c>
      <c r="T2564" s="50">
        <v>84.117000000000004</v>
      </c>
      <c r="U2564" s="50">
        <v>63.835000000000001</v>
      </c>
      <c r="V2564" s="50">
        <v>37.485999999999997</v>
      </c>
      <c r="W2564" s="50" t="s">
        <v>311</v>
      </c>
      <c r="X2564" s="50">
        <v>22.920999999999999</v>
      </c>
      <c r="Y2564" s="50">
        <v>9.8650000000000002</v>
      </c>
      <c r="Z2564" s="50">
        <v>2.359</v>
      </c>
      <c r="AA2564" s="50">
        <v>0.26500000000000001</v>
      </c>
      <c r="AB2564" s="50">
        <v>1.7999999999999999E-2</v>
      </c>
      <c r="AC2564" s="50" t="str">
        <f t="shared" si="165"/>
        <v>Albania-2000</v>
      </c>
      <c r="AD2564" s="51">
        <f t="shared" si="166"/>
        <v>1956.2949999999998</v>
      </c>
      <c r="AE2564" s="15">
        <f t="shared" si="167"/>
        <v>0.59585849782369238</v>
      </c>
      <c r="AF2564">
        <f t="shared" si="168"/>
        <v>7.6131707101848106E-2</v>
      </c>
    </row>
    <row r="2565" spans="1:32" x14ac:dyDescent="0.25">
      <c r="A2565" s="59">
        <v>2548</v>
      </c>
      <c r="B2565" s="60" t="s">
        <v>309</v>
      </c>
      <c r="C2565" s="61" t="s">
        <v>399</v>
      </c>
      <c r="D2565" s="62"/>
      <c r="E2565" s="62">
        <v>12</v>
      </c>
      <c r="F2565" s="62">
        <v>2000</v>
      </c>
      <c r="G2565" s="50">
        <v>3087.8310000000001</v>
      </c>
      <c r="H2565" s="50">
        <v>3686.1460000000002</v>
      </c>
      <c r="I2565" s="50">
        <v>3913.4050000000002</v>
      </c>
      <c r="J2565" s="50">
        <v>3777.0639999999999</v>
      </c>
      <c r="K2565" s="50">
        <v>3315.732</v>
      </c>
      <c r="L2565" s="50">
        <v>2740.306</v>
      </c>
      <c r="M2565" s="50">
        <v>2289.9050000000002</v>
      </c>
      <c r="N2565" s="50">
        <v>1944.133</v>
      </c>
      <c r="O2565" s="50">
        <v>1576.3589999999999</v>
      </c>
      <c r="P2565" s="50">
        <v>1309.8910000000001</v>
      </c>
      <c r="Q2565" s="50">
        <v>851.99699999999996</v>
      </c>
      <c r="R2565" s="50">
        <v>695.79100000000005</v>
      </c>
      <c r="S2565" s="50">
        <v>643.26900000000001</v>
      </c>
      <c r="T2565" s="50">
        <v>552.55499999999995</v>
      </c>
      <c r="U2565" s="50">
        <v>386.85599999999999</v>
      </c>
      <c r="V2565" s="50">
        <v>225.62799999999999</v>
      </c>
      <c r="W2565" s="50" t="s">
        <v>311</v>
      </c>
      <c r="X2565" s="50">
        <v>128.983</v>
      </c>
      <c r="Y2565" s="50">
        <v>45.823999999999998</v>
      </c>
      <c r="Z2565" s="50">
        <v>10.789</v>
      </c>
      <c r="AA2565" s="50">
        <v>1.1259999999999999</v>
      </c>
      <c r="AB2565" s="50">
        <v>7.0000000000000007E-2</v>
      </c>
      <c r="AC2565" s="50" t="str">
        <f t="shared" si="165"/>
        <v>Algeria-2000</v>
      </c>
      <c r="AD2565" s="51">
        <f t="shared" si="166"/>
        <v>19144.447000000004</v>
      </c>
      <c r="AE2565" s="15">
        <f t="shared" si="167"/>
        <v>0.62886188355296979</v>
      </c>
      <c r="AF2565">
        <f t="shared" si="168"/>
        <v>4.5315055942429808E-2</v>
      </c>
    </row>
    <row r="2566" spans="1:32" x14ac:dyDescent="0.25">
      <c r="A2566" s="59">
        <v>2549</v>
      </c>
      <c r="B2566" s="60" t="s">
        <v>309</v>
      </c>
      <c r="C2566" s="61" t="s">
        <v>400</v>
      </c>
      <c r="D2566" s="62"/>
      <c r="E2566" s="62">
        <v>24</v>
      </c>
      <c r="F2566" s="62">
        <v>2000</v>
      </c>
      <c r="G2566" s="50">
        <v>3157.9920000000002</v>
      </c>
      <c r="H2566" s="50">
        <v>2520.1509999999998</v>
      </c>
      <c r="I2566" s="50">
        <v>2121.36</v>
      </c>
      <c r="J2566" s="50">
        <v>1763.6420000000001</v>
      </c>
      <c r="K2566" s="50">
        <v>1482.8109999999999</v>
      </c>
      <c r="L2566" s="50">
        <v>1185.58</v>
      </c>
      <c r="M2566" s="50">
        <v>947.15700000000004</v>
      </c>
      <c r="N2566" s="50">
        <v>786.59500000000003</v>
      </c>
      <c r="O2566" s="50">
        <v>649.221</v>
      </c>
      <c r="P2566" s="50">
        <v>548.41399999999999</v>
      </c>
      <c r="Q2566" s="50">
        <v>353.22300000000001</v>
      </c>
      <c r="R2566" s="50">
        <v>289.90100000000001</v>
      </c>
      <c r="S2566" s="50">
        <v>235.41200000000001</v>
      </c>
      <c r="T2566" s="50">
        <v>176.58699999999999</v>
      </c>
      <c r="U2566" s="50">
        <v>118.684</v>
      </c>
      <c r="V2566" s="50">
        <v>65.936000000000007</v>
      </c>
      <c r="W2566" s="50" t="s">
        <v>311</v>
      </c>
      <c r="X2566" s="50">
        <v>28.347999999999999</v>
      </c>
      <c r="Y2566" s="50">
        <v>8.2769999999999992</v>
      </c>
      <c r="Z2566" s="50">
        <v>1.4730000000000001</v>
      </c>
      <c r="AA2566" s="50">
        <v>0.151</v>
      </c>
      <c r="AB2566" s="50">
        <v>8.9999999999999993E-3</v>
      </c>
      <c r="AC2566" s="50" t="str">
        <f t="shared" si="165"/>
        <v>Angola-2000</v>
      </c>
      <c r="AD2566" s="51">
        <f t="shared" si="166"/>
        <v>8241.9559999999983</v>
      </c>
      <c r="AE2566" s="15">
        <f t="shared" si="167"/>
        <v>0.99478424781690178</v>
      </c>
      <c r="AF2566">
        <f t="shared" si="168"/>
        <v>2.4902036653897883E-2</v>
      </c>
    </row>
    <row r="2567" spans="1:32" x14ac:dyDescent="0.25">
      <c r="A2567" s="59">
        <v>2550</v>
      </c>
      <c r="B2567" s="60" t="s">
        <v>309</v>
      </c>
      <c r="C2567" s="61" t="s">
        <v>357</v>
      </c>
      <c r="D2567" s="62"/>
      <c r="E2567" s="62">
        <v>28</v>
      </c>
      <c r="F2567" s="62">
        <v>2000</v>
      </c>
      <c r="G2567" s="50">
        <v>8.2609999999999992</v>
      </c>
      <c r="H2567" s="50">
        <v>8.0359999999999996</v>
      </c>
      <c r="I2567" s="50">
        <v>8.3740000000000006</v>
      </c>
      <c r="J2567" s="50">
        <v>6.758</v>
      </c>
      <c r="K2567" s="50">
        <v>5.641</v>
      </c>
      <c r="L2567" s="50">
        <v>7.1459999999999999</v>
      </c>
      <c r="M2567" s="50">
        <v>8.6229999999999993</v>
      </c>
      <c r="N2567" s="50">
        <v>7.5490000000000004</v>
      </c>
      <c r="O2567" s="50">
        <v>5.8079999999999998</v>
      </c>
      <c r="P2567" s="50">
        <v>4.6820000000000004</v>
      </c>
      <c r="Q2567" s="50">
        <v>3.0350000000000001</v>
      </c>
      <c r="R2567" s="50">
        <v>2.4649999999999999</v>
      </c>
      <c r="S2567" s="50">
        <v>1.7070000000000001</v>
      </c>
      <c r="T2567" s="50">
        <v>1.5569999999999999</v>
      </c>
      <c r="U2567" s="50">
        <v>1.5880000000000001</v>
      </c>
      <c r="V2567" s="50">
        <v>0.94299999999999995</v>
      </c>
      <c r="W2567" s="50" t="s">
        <v>311</v>
      </c>
      <c r="X2567" s="50">
        <v>0.84199999999999997</v>
      </c>
      <c r="Y2567" s="50">
        <v>0.437</v>
      </c>
      <c r="Z2567" s="50">
        <v>0.11600000000000001</v>
      </c>
      <c r="AA2567" s="50">
        <v>1.4999999999999999E-2</v>
      </c>
      <c r="AB2567" s="50">
        <v>1E-3</v>
      </c>
      <c r="AC2567" s="50" t="str">
        <f t="shared" si="165"/>
        <v>Antigua and Barbuda-2000</v>
      </c>
      <c r="AD2567" s="51">
        <f t="shared" si="166"/>
        <v>53.414000000000009</v>
      </c>
      <c r="AE2567" s="15">
        <f t="shared" si="167"/>
        <v>0.56483318980042685</v>
      </c>
      <c r="AF2567">
        <f t="shared" si="168"/>
        <v>7.0423256707434212E-2</v>
      </c>
    </row>
    <row r="2568" spans="1:32" x14ac:dyDescent="0.25">
      <c r="A2568" s="59">
        <v>2551</v>
      </c>
      <c r="B2568" s="60" t="s">
        <v>309</v>
      </c>
      <c r="C2568" s="61" t="s">
        <v>155</v>
      </c>
      <c r="D2568" s="62"/>
      <c r="E2568" s="62">
        <v>32</v>
      </c>
      <c r="F2568" s="62">
        <v>2000</v>
      </c>
      <c r="G2568" s="50">
        <v>3471.9169999999999</v>
      </c>
      <c r="H2568" s="50">
        <v>3504.8609999999999</v>
      </c>
      <c r="I2568" s="50">
        <v>3393.6849999999999</v>
      </c>
      <c r="J2568" s="50">
        <v>3255.9459999999999</v>
      </c>
      <c r="K2568" s="50">
        <v>3299.4090000000001</v>
      </c>
      <c r="L2568" s="50">
        <v>2771.1840000000002</v>
      </c>
      <c r="M2568" s="50">
        <v>2448.8530000000001</v>
      </c>
      <c r="N2568" s="50">
        <v>2309.0300000000002</v>
      </c>
      <c r="O2568" s="50">
        <v>2192.2750000000001</v>
      </c>
      <c r="P2568" s="50">
        <v>2038.7809999999999</v>
      </c>
      <c r="Q2568" s="50">
        <v>1810.5</v>
      </c>
      <c r="R2568" s="50">
        <v>1547.748</v>
      </c>
      <c r="S2568" s="50">
        <v>1340.2809999999999</v>
      </c>
      <c r="T2568" s="50">
        <v>1191.1410000000001</v>
      </c>
      <c r="U2568" s="50">
        <v>1014.7190000000001</v>
      </c>
      <c r="V2568" s="50">
        <v>733.75599999999997</v>
      </c>
      <c r="W2568" s="50" t="s">
        <v>311</v>
      </c>
      <c r="X2568" s="50">
        <v>437.65</v>
      </c>
      <c r="Y2568" s="50">
        <v>209.94399999999999</v>
      </c>
      <c r="Z2568" s="50">
        <v>69.468999999999994</v>
      </c>
      <c r="AA2568" s="50">
        <v>14.428000000000001</v>
      </c>
      <c r="AB2568" s="50">
        <v>1.875</v>
      </c>
      <c r="AC2568" s="50" t="str">
        <f t="shared" si="165"/>
        <v>Argentina-2000</v>
      </c>
      <c r="AD2568" s="51">
        <f t="shared" si="166"/>
        <v>23014.006999999998</v>
      </c>
      <c r="AE2568" s="15">
        <f t="shared" si="167"/>
        <v>0.61021294553356131</v>
      </c>
      <c r="AF2568">
        <f t="shared" si="168"/>
        <v>0.1100206772789863</v>
      </c>
    </row>
    <row r="2569" spans="1:32" x14ac:dyDescent="0.25">
      <c r="A2569" s="59">
        <v>2552</v>
      </c>
      <c r="B2569" s="60" t="s">
        <v>309</v>
      </c>
      <c r="C2569" s="61" t="s">
        <v>358</v>
      </c>
      <c r="D2569" s="62"/>
      <c r="E2569" s="62">
        <v>533</v>
      </c>
      <c r="F2569" s="62">
        <v>2000</v>
      </c>
      <c r="G2569" s="50">
        <v>6.9779999999999998</v>
      </c>
      <c r="H2569" s="50">
        <v>7.3109999999999999</v>
      </c>
      <c r="I2569" s="50">
        <v>6.77</v>
      </c>
      <c r="J2569" s="50">
        <v>6.1440000000000001</v>
      </c>
      <c r="K2569" s="50">
        <v>5.0439999999999996</v>
      </c>
      <c r="L2569" s="50">
        <v>6.375</v>
      </c>
      <c r="M2569" s="50">
        <v>7.7969999999999997</v>
      </c>
      <c r="N2569" s="50">
        <v>9.0640000000000001</v>
      </c>
      <c r="O2569" s="50">
        <v>8.391</v>
      </c>
      <c r="P2569" s="50">
        <v>6.9409999999999998</v>
      </c>
      <c r="Q2569" s="50">
        <v>5.4509999999999996</v>
      </c>
      <c r="R2569" s="50">
        <v>4.1470000000000002</v>
      </c>
      <c r="S2569" s="50">
        <v>3.5529999999999999</v>
      </c>
      <c r="T2569" s="50">
        <v>2.6680000000000001</v>
      </c>
      <c r="U2569" s="50">
        <v>1.7270000000000001</v>
      </c>
      <c r="V2569" s="50">
        <v>1.0820000000000001</v>
      </c>
      <c r="W2569" s="50" t="s">
        <v>311</v>
      </c>
      <c r="X2569" s="50">
        <v>0.86</v>
      </c>
      <c r="Y2569" s="50">
        <v>0.41499999999999998</v>
      </c>
      <c r="Z2569" s="50">
        <v>0.11600000000000001</v>
      </c>
      <c r="AA2569" s="50">
        <v>1.7999999999999999E-2</v>
      </c>
      <c r="AB2569" s="50">
        <v>1E-3</v>
      </c>
      <c r="AC2569" s="50" t="str">
        <f t="shared" si="165"/>
        <v>Aruba-2000</v>
      </c>
      <c r="AD2569" s="51">
        <f t="shared" si="166"/>
        <v>62.906999999999996</v>
      </c>
      <c r="AE2569" s="15">
        <f t="shared" si="167"/>
        <v>0.44424308900440329</v>
      </c>
      <c r="AF2569">
        <f t="shared" si="168"/>
        <v>8.2021294333420702E-2</v>
      </c>
    </row>
    <row r="2570" spans="1:32" x14ac:dyDescent="0.25">
      <c r="A2570" s="59">
        <v>2553</v>
      </c>
      <c r="B2570" s="60" t="s">
        <v>309</v>
      </c>
      <c r="C2570" s="61" t="s">
        <v>262</v>
      </c>
      <c r="D2570" s="62">
        <v>7</v>
      </c>
      <c r="E2570" s="62">
        <v>36</v>
      </c>
      <c r="F2570" s="62">
        <v>2000</v>
      </c>
      <c r="G2570" s="50">
        <v>1282.549</v>
      </c>
      <c r="H2570" s="50">
        <v>1359.327</v>
      </c>
      <c r="I2570" s="50">
        <v>1336.5540000000001</v>
      </c>
      <c r="J2570" s="50">
        <v>1310.3019999999999</v>
      </c>
      <c r="K2570" s="50">
        <v>1263.21</v>
      </c>
      <c r="L2570" s="50">
        <v>1450.588</v>
      </c>
      <c r="M2570" s="50">
        <v>1407.739</v>
      </c>
      <c r="N2570" s="50">
        <v>1527.954</v>
      </c>
      <c r="O2570" s="50">
        <v>1442.624</v>
      </c>
      <c r="P2570" s="50">
        <v>1337.2950000000001</v>
      </c>
      <c r="Q2570" s="50">
        <v>1268.183</v>
      </c>
      <c r="R2570" s="50">
        <v>942.00900000000001</v>
      </c>
      <c r="S2570" s="50">
        <v>783.89700000000005</v>
      </c>
      <c r="T2570" s="50">
        <v>672.65499999999997</v>
      </c>
      <c r="U2570" s="50">
        <v>632.64800000000002</v>
      </c>
      <c r="V2570" s="50">
        <v>509.49</v>
      </c>
      <c r="W2570" s="50" t="s">
        <v>311</v>
      </c>
      <c r="X2570" s="50">
        <v>296.14499999999998</v>
      </c>
      <c r="Y2570" s="50">
        <v>171.136</v>
      </c>
      <c r="Z2570" s="50">
        <v>58.29</v>
      </c>
      <c r="AA2570" s="50">
        <v>11.881</v>
      </c>
      <c r="AB2570" s="50">
        <v>1.361</v>
      </c>
      <c r="AC2570" s="50" t="str">
        <f t="shared" si="165"/>
        <v>Australia-2000</v>
      </c>
      <c r="AD2570" s="51">
        <f t="shared" si="166"/>
        <v>12733.801000000001</v>
      </c>
      <c r="AE2570" s="15">
        <f t="shared" si="167"/>
        <v>0.49726205082048952</v>
      </c>
      <c r="AF2570">
        <f t="shared" si="168"/>
        <v>0.14083134681419851</v>
      </c>
    </row>
    <row r="2571" spans="1:32" x14ac:dyDescent="0.25">
      <c r="A2571" s="59">
        <v>2554</v>
      </c>
      <c r="B2571" s="60" t="s">
        <v>309</v>
      </c>
      <c r="C2571" s="61" t="s">
        <v>359</v>
      </c>
      <c r="D2571" s="62"/>
      <c r="E2571" s="62">
        <v>44</v>
      </c>
      <c r="F2571" s="62">
        <v>2000</v>
      </c>
      <c r="G2571" s="50">
        <v>28.146999999999998</v>
      </c>
      <c r="H2571" s="50">
        <v>30.516999999999999</v>
      </c>
      <c r="I2571" s="50">
        <v>28.635999999999999</v>
      </c>
      <c r="J2571" s="50">
        <v>27.945</v>
      </c>
      <c r="K2571" s="50">
        <v>23.437000000000001</v>
      </c>
      <c r="L2571" s="50">
        <v>25.606000000000002</v>
      </c>
      <c r="M2571" s="50">
        <v>24.047999999999998</v>
      </c>
      <c r="N2571" s="50">
        <v>25.07</v>
      </c>
      <c r="O2571" s="50">
        <v>20.666</v>
      </c>
      <c r="P2571" s="50">
        <v>16.709</v>
      </c>
      <c r="Q2571" s="50">
        <v>13.036</v>
      </c>
      <c r="R2571" s="50">
        <v>9.8089999999999993</v>
      </c>
      <c r="S2571" s="50">
        <v>8.3230000000000004</v>
      </c>
      <c r="T2571" s="50">
        <v>6.0110000000000001</v>
      </c>
      <c r="U2571" s="50">
        <v>4.298</v>
      </c>
      <c r="V2571" s="50">
        <v>2.7810000000000001</v>
      </c>
      <c r="W2571" s="50" t="s">
        <v>311</v>
      </c>
      <c r="X2571" s="50">
        <v>1.7969999999999999</v>
      </c>
      <c r="Y2571" s="50">
        <v>0.751</v>
      </c>
      <c r="Z2571" s="50">
        <v>0.248</v>
      </c>
      <c r="AA2571" s="50">
        <v>4.9000000000000002E-2</v>
      </c>
      <c r="AB2571" s="50">
        <v>6.0000000000000001E-3</v>
      </c>
      <c r="AC2571" s="50" t="str">
        <f t="shared" si="165"/>
        <v>Bahamas-2000</v>
      </c>
      <c r="AD2571" s="51">
        <f t="shared" si="166"/>
        <v>194.649</v>
      </c>
      <c r="AE2571" s="15">
        <f t="shared" si="167"/>
        <v>0.53039573796937056</v>
      </c>
      <c r="AF2571">
        <f t="shared" si="168"/>
        <v>5.6538593859173113E-2</v>
      </c>
    </row>
    <row r="2572" spans="1:32" x14ac:dyDescent="0.25">
      <c r="A2572" s="59">
        <v>2555</v>
      </c>
      <c r="B2572" s="60" t="s">
        <v>309</v>
      </c>
      <c r="C2572" s="61" t="s">
        <v>360</v>
      </c>
      <c r="D2572" s="62"/>
      <c r="E2572" s="62">
        <v>48</v>
      </c>
      <c r="F2572" s="62">
        <v>2000</v>
      </c>
      <c r="G2572" s="50">
        <v>74.016999999999996</v>
      </c>
      <c r="H2572" s="50">
        <v>69.631</v>
      </c>
      <c r="I2572" s="50">
        <v>56.673999999999999</v>
      </c>
      <c r="J2572" s="50">
        <v>51.850999999999999</v>
      </c>
      <c r="K2572" s="50">
        <v>58.326000000000001</v>
      </c>
      <c r="L2572" s="50">
        <v>68.010999999999996</v>
      </c>
      <c r="M2572" s="50">
        <v>71.483000000000004</v>
      </c>
      <c r="N2572" s="50">
        <v>65.528000000000006</v>
      </c>
      <c r="O2572" s="50">
        <v>54.195</v>
      </c>
      <c r="P2572" s="50">
        <v>36.938000000000002</v>
      </c>
      <c r="Q2572" s="50">
        <v>20.018000000000001</v>
      </c>
      <c r="R2572" s="50">
        <v>12.45</v>
      </c>
      <c r="S2572" s="50">
        <v>9.1880000000000006</v>
      </c>
      <c r="T2572" s="50">
        <v>6.2409999999999997</v>
      </c>
      <c r="U2572" s="50">
        <v>5.0220000000000002</v>
      </c>
      <c r="V2572" s="50">
        <v>2.54</v>
      </c>
      <c r="W2572" s="50" t="s">
        <v>311</v>
      </c>
      <c r="X2572" s="50">
        <v>1.444</v>
      </c>
      <c r="Y2572" s="50">
        <v>0.76100000000000001</v>
      </c>
      <c r="Z2572" s="50">
        <v>0.26400000000000001</v>
      </c>
      <c r="AA2572" s="50">
        <v>0.03</v>
      </c>
      <c r="AB2572" s="50">
        <v>2E-3</v>
      </c>
      <c r="AC2572" s="50" t="str">
        <f t="shared" si="165"/>
        <v>Bahrain-2000</v>
      </c>
      <c r="AD2572" s="51">
        <f t="shared" si="166"/>
        <v>447.988</v>
      </c>
      <c r="AE2572" s="15">
        <f t="shared" si="167"/>
        <v>0.48355313088743446</v>
      </c>
      <c r="AF2572">
        <f t="shared" si="168"/>
        <v>2.5148462926686304E-2</v>
      </c>
    </row>
    <row r="2573" spans="1:32" x14ac:dyDescent="0.25">
      <c r="A2573" s="59">
        <v>2556</v>
      </c>
      <c r="B2573" s="60" t="s">
        <v>309</v>
      </c>
      <c r="C2573" s="61" t="s">
        <v>401</v>
      </c>
      <c r="D2573" s="62"/>
      <c r="E2573" s="62">
        <v>50</v>
      </c>
      <c r="F2573" s="62">
        <v>2000</v>
      </c>
      <c r="G2573" s="50">
        <v>16814.042000000001</v>
      </c>
      <c r="H2573" s="50">
        <v>16213.415000000001</v>
      </c>
      <c r="I2573" s="50">
        <v>15737.302</v>
      </c>
      <c r="J2573" s="50">
        <v>14662.583000000001</v>
      </c>
      <c r="K2573" s="50">
        <v>12944.812</v>
      </c>
      <c r="L2573" s="50">
        <v>10942.989</v>
      </c>
      <c r="M2573" s="50">
        <v>9976.5580000000009</v>
      </c>
      <c r="N2573" s="50">
        <v>8344.9159999999993</v>
      </c>
      <c r="O2573" s="50">
        <v>6030.3829999999998</v>
      </c>
      <c r="P2573" s="50">
        <v>4184.6099999999997</v>
      </c>
      <c r="Q2573" s="50">
        <v>4088.64</v>
      </c>
      <c r="R2573" s="50">
        <v>3700.2759999999998</v>
      </c>
      <c r="S2573" s="50">
        <v>2900.2809999999999</v>
      </c>
      <c r="T2573" s="50">
        <v>2150.4810000000002</v>
      </c>
      <c r="U2573" s="50">
        <v>1474.7760000000001</v>
      </c>
      <c r="V2573" s="50">
        <v>872.01499999999999</v>
      </c>
      <c r="W2573" s="50" t="s">
        <v>311</v>
      </c>
      <c r="X2573" s="50">
        <v>396.85899999999998</v>
      </c>
      <c r="Y2573" s="50">
        <v>121.407</v>
      </c>
      <c r="Z2573" s="50">
        <v>21.481999999999999</v>
      </c>
      <c r="AA2573" s="50">
        <v>3.14</v>
      </c>
      <c r="AB2573" s="50">
        <v>0.27600000000000002</v>
      </c>
      <c r="AC2573" s="50" t="str">
        <f t="shared" si="165"/>
        <v>Bangladesh-2000</v>
      </c>
      <c r="AD2573" s="51">
        <f t="shared" si="166"/>
        <v>77776.047999999995</v>
      </c>
      <c r="AE2573" s="15">
        <f t="shared" si="167"/>
        <v>0.69179646412479079</v>
      </c>
      <c r="AF2573">
        <f t="shared" si="168"/>
        <v>3.9832494509063794E-2</v>
      </c>
    </row>
    <row r="2574" spans="1:32" x14ac:dyDescent="0.25">
      <c r="A2574" s="59">
        <v>2557</v>
      </c>
      <c r="B2574" s="60" t="s">
        <v>309</v>
      </c>
      <c r="C2574" s="61" t="s">
        <v>361</v>
      </c>
      <c r="D2574" s="62"/>
      <c r="E2574" s="62">
        <v>52</v>
      </c>
      <c r="F2574" s="62">
        <v>2000</v>
      </c>
      <c r="G2574" s="50">
        <v>18.702999999999999</v>
      </c>
      <c r="H2574" s="50">
        <v>20.337</v>
      </c>
      <c r="I2574" s="50">
        <v>20.169</v>
      </c>
      <c r="J2574" s="50">
        <v>20.195</v>
      </c>
      <c r="K2574" s="50">
        <v>19.43</v>
      </c>
      <c r="L2574" s="50">
        <v>21.388999999999999</v>
      </c>
      <c r="M2574" s="50">
        <v>21.241</v>
      </c>
      <c r="N2574" s="50">
        <v>22.913</v>
      </c>
      <c r="O2574" s="50">
        <v>21.600999999999999</v>
      </c>
      <c r="P2574" s="50">
        <v>18.074999999999999</v>
      </c>
      <c r="Q2574" s="50">
        <v>14.77</v>
      </c>
      <c r="R2574" s="50">
        <v>10.304</v>
      </c>
      <c r="S2574" s="50">
        <v>9.6150000000000002</v>
      </c>
      <c r="T2574" s="50">
        <v>8.9610000000000003</v>
      </c>
      <c r="U2574" s="50">
        <v>8.2379999999999995</v>
      </c>
      <c r="V2574" s="50">
        <v>6.1109999999999998</v>
      </c>
      <c r="W2574" s="50" t="s">
        <v>311</v>
      </c>
      <c r="X2574" s="50">
        <v>4.8550000000000004</v>
      </c>
      <c r="Y2574" s="50">
        <v>2.2930000000000001</v>
      </c>
      <c r="Z2574" s="50">
        <v>0.54700000000000004</v>
      </c>
      <c r="AA2574" s="50">
        <v>9.0999999999999998E-2</v>
      </c>
      <c r="AB2574" s="50">
        <v>8.9999999999999993E-3</v>
      </c>
      <c r="AC2574" s="50" t="str">
        <f t="shared" si="165"/>
        <v>Barbados-2000</v>
      </c>
      <c r="AD2574" s="51">
        <f t="shared" si="166"/>
        <v>179.53300000000002</v>
      </c>
      <c r="AE2574" s="15">
        <f t="shared" si="167"/>
        <v>0.50304957862899857</v>
      </c>
      <c r="AF2574">
        <f t="shared" si="168"/>
        <v>0.13028708815373918</v>
      </c>
    </row>
    <row r="2575" spans="1:32" x14ac:dyDescent="0.25">
      <c r="A2575" s="59">
        <v>2558</v>
      </c>
      <c r="B2575" s="60" t="s">
        <v>309</v>
      </c>
      <c r="C2575" s="61" t="s">
        <v>402</v>
      </c>
      <c r="D2575" s="62"/>
      <c r="E2575" s="62">
        <v>56</v>
      </c>
      <c r="F2575" s="62">
        <v>2000</v>
      </c>
      <c r="G2575" s="50">
        <v>576.03200000000004</v>
      </c>
      <c r="H2575" s="50">
        <v>617.923</v>
      </c>
      <c r="I2575" s="50">
        <v>612.16700000000003</v>
      </c>
      <c r="J2575" s="50">
        <v>609.21699999999998</v>
      </c>
      <c r="K2575" s="50">
        <v>620.29999999999995</v>
      </c>
      <c r="L2575" s="50">
        <v>687.40899999999999</v>
      </c>
      <c r="M2575" s="50">
        <v>760.04499999999996</v>
      </c>
      <c r="N2575" s="50">
        <v>818.13</v>
      </c>
      <c r="O2575" s="50">
        <v>782.46199999999999</v>
      </c>
      <c r="P2575" s="50">
        <v>719.61500000000001</v>
      </c>
      <c r="Q2575" s="50">
        <v>689.95699999999999</v>
      </c>
      <c r="R2575" s="50">
        <v>527.83100000000002</v>
      </c>
      <c r="S2575" s="50">
        <v>526.72699999999998</v>
      </c>
      <c r="T2575" s="50">
        <v>518.78300000000002</v>
      </c>
      <c r="U2575" s="50">
        <v>462.54300000000001</v>
      </c>
      <c r="V2575" s="50">
        <v>386.81</v>
      </c>
      <c r="W2575" s="50" t="s">
        <v>311</v>
      </c>
      <c r="X2575" s="50">
        <v>180.77500000000001</v>
      </c>
      <c r="Y2575" s="50">
        <v>127.877</v>
      </c>
      <c r="Z2575" s="50">
        <v>47.216000000000001</v>
      </c>
      <c r="AA2575" s="50">
        <v>9.3879999999999999</v>
      </c>
      <c r="AB2575" s="50">
        <v>0.82599999999999996</v>
      </c>
      <c r="AC2575" s="50" t="str">
        <f t="shared" si="165"/>
        <v>Belgium-2000</v>
      </c>
      <c r="AD2575" s="51">
        <f t="shared" si="166"/>
        <v>6741.6930000000002</v>
      </c>
      <c r="AE2575" s="15">
        <f t="shared" si="167"/>
        <v>0.52514108844766438</v>
      </c>
      <c r="AF2575">
        <f t="shared" si="168"/>
        <v>0.20288436284594363</v>
      </c>
    </row>
    <row r="2576" spans="1:32" x14ac:dyDescent="0.25">
      <c r="A2576" s="59">
        <v>2559</v>
      </c>
      <c r="B2576" s="60" t="s">
        <v>309</v>
      </c>
      <c r="C2576" s="61" t="s">
        <v>362</v>
      </c>
      <c r="D2576" s="62"/>
      <c r="E2576" s="62">
        <v>84</v>
      </c>
      <c r="F2576" s="62">
        <v>2000</v>
      </c>
      <c r="G2576" s="50">
        <v>37.201999999999998</v>
      </c>
      <c r="H2576" s="50">
        <v>34.018999999999998</v>
      </c>
      <c r="I2576" s="50">
        <v>29.539000000000001</v>
      </c>
      <c r="J2576" s="50">
        <v>27.251999999999999</v>
      </c>
      <c r="K2576" s="50">
        <v>23.116</v>
      </c>
      <c r="L2576" s="50">
        <v>21.289000000000001</v>
      </c>
      <c r="M2576" s="50">
        <v>17.48</v>
      </c>
      <c r="N2576" s="50">
        <v>14.439</v>
      </c>
      <c r="O2576" s="50">
        <v>10.728</v>
      </c>
      <c r="P2576" s="50">
        <v>8.0519999999999996</v>
      </c>
      <c r="Q2576" s="50">
        <v>6.0179999999999998</v>
      </c>
      <c r="R2576" s="50">
        <v>4.4349999999999996</v>
      </c>
      <c r="S2576" s="50">
        <v>4.0819999999999999</v>
      </c>
      <c r="T2576" s="50">
        <v>3.43</v>
      </c>
      <c r="U2576" s="50">
        <v>2.794</v>
      </c>
      <c r="V2576" s="50">
        <v>1.6850000000000001</v>
      </c>
      <c r="W2576" s="50" t="s">
        <v>311</v>
      </c>
      <c r="X2576" s="50">
        <v>1.046</v>
      </c>
      <c r="Y2576" s="50">
        <v>0.53800000000000003</v>
      </c>
      <c r="Z2576" s="50">
        <v>0.14299999999999999</v>
      </c>
      <c r="AA2576" s="50">
        <v>2.3E-2</v>
      </c>
      <c r="AB2576" s="50">
        <v>5.0000000000000001E-3</v>
      </c>
      <c r="AC2576" s="50" t="str">
        <f t="shared" si="165"/>
        <v>Belize-2000</v>
      </c>
      <c r="AD2576" s="51">
        <f t="shared" si="166"/>
        <v>136.89099999999999</v>
      </c>
      <c r="AE2576" s="15">
        <f t="shared" si="167"/>
        <v>0.80665639085111518</v>
      </c>
      <c r="AF2576">
        <f t="shared" si="168"/>
        <v>4.0664672145288697E-2</v>
      </c>
    </row>
    <row r="2577" spans="1:32" x14ac:dyDescent="0.25">
      <c r="A2577" s="59">
        <v>2560</v>
      </c>
      <c r="B2577" s="60" t="s">
        <v>309</v>
      </c>
      <c r="C2577" s="61" t="s">
        <v>403</v>
      </c>
      <c r="D2577" s="62"/>
      <c r="E2577" s="62">
        <v>204</v>
      </c>
      <c r="F2577" s="62">
        <v>2000</v>
      </c>
      <c r="G2577" s="50">
        <v>1220.5619999999999</v>
      </c>
      <c r="H2577" s="50">
        <v>1020.026</v>
      </c>
      <c r="I2577" s="50">
        <v>858.61699999999996</v>
      </c>
      <c r="J2577" s="50">
        <v>721.399</v>
      </c>
      <c r="K2577" s="50">
        <v>601.82000000000005</v>
      </c>
      <c r="L2577" s="50">
        <v>500.36799999999999</v>
      </c>
      <c r="M2577" s="50">
        <v>418.608</v>
      </c>
      <c r="N2577" s="50">
        <v>343.07299999999998</v>
      </c>
      <c r="O2577" s="50">
        <v>275.94499999999999</v>
      </c>
      <c r="P2577" s="50">
        <v>223.386</v>
      </c>
      <c r="Q2577" s="50">
        <v>181.459</v>
      </c>
      <c r="R2577" s="50">
        <v>158.471</v>
      </c>
      <c r="S2577" s="50">
        <v>118.572</v>
      </c>
      <c r="T2577" s="50">
        <v>87.685000000000002</v>
      </c>
      <c r="U2577" s="50">
        <v>62.277000000000001</v>
      </c>
      <c r="V2577" s="50">
        <v>40.774000000000001</v>
      </c>
      <c r="W2577" s="50" t="s">
        <v>311</v>
      </c>
      <c r="X2577" s="50">
        <v>21.945</v>
      </c>
      <c r="Y2577" s="50">
        <v>8.5139999999999993</v>
      </c>
      <c r="Z2577" s="50">
        <v>2.129</v>
      </c>
      <c r="AA2577" s="50">
        <v>0.29899999999999999</v>
      </c>
      <c r="AB2577" s="50">
        <v>2.1999999999999999E-2</v>
      </c>
      <c r="AC2577" s="50" t="str">
        <f t="shared" si="165"/>
        <v>Benin-2000</v>
      </c>
      <c r="AD2577" s="51">
        <f t="shared" si="166"/>
        <v>3543.1010000000001</v>
      </c>
      <c r="AE2577" s="15">
        <f t="shared" si="167"/>
        <v>0.93783665777520875</v>
      </c>
      <c r="AF2577">
        <f t="shared" si="168"/>
        <v>3.3669782753158309E-2</v>
      </c>
    </row>
    <row r="2578" spans="1:32" x14ac:dyDescent="0.25">
      <c r="A2578" s="59">
        <v>2561</v>
      </c>
      <c r="B2578" s="60" t="s">
        <v>309</v>
      </c>
      <c r="C2578" s="61" t="s">
        <v>404</v>
      </c>
      <c r="D2578" s="62"/>
      <c r="E2578" s="62">
        <v>70</v>
      </c>
      <c r="F2578" s="62">
        <v>2000</v>
      </c>
      <c r="G2578" s="50">
        <v>235.649</v>
      </c>
      <c r="H2578" s="50">
        <v>257.00900000000001</v>
      </c>
      <c r="I2578" s="50">
        <v>287.46300000000002</v>
      </c>
      <c r="J2578" s="50">
        <v>283.11599999999999</v>
      </c>
      <c r="K2578" s="50">
        <v>275.57499999999999</v>
      </c>
      <c r="L2578" s="50">
        <v>278.34100000000001</v>
      </c>
      <c r="M2578" s="50">
        <v>270.12799999999999</v>
      </c>
      <c r="N2578" s="50">
        <v>309.15699999999998</v>
      </c>
      <c r="O2578" s="50">
        <v>289.64699999999999</v>
      </c>
      <c r="P2578" s="50">
        <v>271.44200000000001</v>
      </c>
      <c r="Q2578" s="50">
        <v>219.57400000000001</v>
      </c>
      <c r="R2578" s="50">
        <v>156.767</v>
      </c>
      <c r="S2578" s="50">
        <v>220.18299999999999</v>
      </c>
      <c r="T2578" s="50">
        <v>172.375</v>
      </c>
      <c r="U2578" s="50">
        <v>126.289</v>
      </c>
      <c r="V2578" s="50">
        <v>66.631</v>
      </c>
      <c r="W2578" s="50" t="s">
        <v>311</v>
      </c>
      <c r="X2578" s="50">
        <v>23.972000000000001</v>
      </c>
      <c r="Y2578" s="50">
        <v>16.04</v>
      </c>
      <c r="Z2578" s="50">
        <v>6.21</v>
      </c>
      <c r="AA2578" s="50">
        <v>1.0329999999999999</v>
      </c>
      <c r="AB2578" s="50">
        <v>0.105</v>
      </c>
      <c r="AC2578" s="50" t="str">
        <f t="shared" si="165"/>
        <v>Bosnia and Herzegovina-2000</v>
      </c>
      <c r="AD2578" s="51">
        <f t="shared" si="166"/>
        <v>2573.9299999999998</v>
      </c>
      <c r="AE2578" s="15">
        <f t="shared" si="167"/>
        <v>0.46340654174744461</v>
      </c>
      <c r="AF2578">
        <f t="shared" si="168"/>
        <v>0.12303182032712084</v>
      </c>
    </row>
    <row r="2579" spans="1:32" x14ac:dyDescent="0.25">
      <c r="A2579" s="59">
        <v>2562</v>
      </c>
      <c r="B2579" s="60" t="s">
        <v>309</v>
      </c>
      <c r="C2579" s="61" t="s">
        <v>31</v>
      </c>
      <c r="D2579" s="62"/>
      <c r="E2579" s="62">
        <v>76</v>
      </c>
      <c r="F2579" s="62">
        <v>2000</v>
      </c>
      <c r="G2579" s="50">
        <v>17571.597000000002</v>
      </c>
      <c r="H2579" s="50">
        <v>17415.647000000001</v>
      </c>
      <c r="I2579" s="50">
        <v>17809.800999999999</v>
      </c>
      <c r="J2579" s="50">
        <v>18121.419999999998</v>
      </c>
      <c r="K2579" s="50">
        <v>16548.409</v>
      </c>
      <c r="L2579" s="50">
        <v>14692.329</v>
      </c>
      <c r="M2579" s="50">
        <v>13811.374</v>
      </c>
      <c r="N2579" s="50">
        <v>12871.147000000001</v>
      </c>
      <c r="O2579" s="50">
        <v>10920.197</v>
      </c>
      <c r="P2579" s="50">
        <v>9181.0540000000001</v>
      </c>
      <c r="Q2579" s="50">
        <v>7249.6260000000002</v>
      </c>
      <c r="R2579" s="50">
        <v>5548.2470000000003</v>
      </c>
      <c r="S2579" s="50">
        <v>4667.9939999999997</v>
      </c>
      <c r="T2579" s="50">
        <v>3433.5439999999999</v>
      </c>
      <c r="U2579" s="50">
        <v>2616.7489999999998</v>
      </c>
      <c r="V2579" s="50">
        <v>1595.921</v>
      </c>
      <c r="W2579" s="50" t="s">
        <v>311</v>
      </c>
      <c r="X2579" s="50">
        <v>818.05899999999997</v>
      </c>
      <c r="Y2579" s="50">
        <v>326.27300000000002</v>
      </c>
      <c r="Z2579" s="50">
        <v>77.861999999999995</v>
      </c>
      <c r="AA2579" s="50">
        <v>9.7059999999999995</v>
      </c>
      <c r="AB2579" s="50">
        <v>0.63100000000000001</v>
      </c>
      <c r="AC2579" s="50" t="str">
        <f t="shared" ref="AC2579:AC2642" si="169">C2579&amp;"-"&amp;F2579</f>
        <v>Brazil-2000</v>
      </c>
      <c r="AD2579" s="51">
        <f t="shared" ref="AD2579:AD2642" si="170">SUM(J2579:S2579)</f>
        <v>113611.79700000001</v>
      </c>
      <c r="AE2579" s="15">
        <f t="shared" ref="AE2579:AE2642" si="171">IF(W2579="…",SUM(G2579:I2579,T2579:V2579,X2579:AB2579)/SUM(J2579:S2579),SUM(G2579:I2579,T2579:W2579)/SUM(J2579:S2579))</f>
        <v>0.54286431188127415</v>
      </c>
      <c r="AF2579">
        <f t="shared" ref="AF2579:AF2642" si="172">IF(W2579="…",SUM(T2579:V2579,X2579:AB2579)/SUM(G2579:S2579),SUM(T2579:W2579)/SUM(G2579:S2579))</f>
        <v>5.3355007422021469E-2</v>
      </c>
    </row>
    <row r="2580" spans="1:32" x14ac:dyDescent="0.25">
      <c r="A2580" s="59">
        <v>2563</v>
      </c>
      <c r="B2580" s="60" t="s">
        <v>309</v>
      </c>
      <c r="C2580" s="61" t="s">
        <v>405</v>
      </c>
      <c r="D2580" s="62"/>
      <c r="E2580" s="62">
        <v>96</v>
      </c>
      <c r="F2580" s="62">
        <v>2000</v>
      </c>
      <c r="G2580" s="50">
        <v>34.872</v>
      </c>
      <c r="H2580" s="50">
        <v>34.869999999999997</v>
      </c>
      <c r="I2580" s="50">
        <v>32.384</v>
      </c>
      <c r="J2580" s="50">
        <v>28.481000000000002</v>
      </c>
      <c r="K2580" s="50">
        <v>32.524000000000001</v>
      </c>
      <c r="L2580" s="50">
        <v>36.585000000000001</v>
      </c>
      <c r="M2580" s="50">
        <v>33.981000000000002</v>
      </c>
      <c r="N2580" s="50">
        <v>28.588000000000001</v>
      </c>
      <c r="O2580" s="50">
        <v>24.030999999999999</v>
      </c>
      <c r="P2580" s="50">
        <v>17.16</v>
      </c>
      <c r="Q2580" s="50">
        <v>10.693</v>
      </c>
      <c r="R2580" s="50">
        <v>6.1369999999999996</v>
      </c>
      <c r="S2580" s="50">
        <v>4.9420000000000002</v>
      </c>
      <c r="T2580" s="50">
        <v>3.7650000000000001</v>
      </c>
      <c r="U2580" s="50">
        <v>1.591</v>
      </c>
      <c r="V2580" s="50">
        <v>1.2070000000000001</v>
      </c>
      <c r="W2580" s="50" t="s">
        <v>311</v>
      </c>
      <c r="X2580" s="50">
        <v>0.91800000000000004</v>
      </c>
      <c r="Y2580" s="50">
        <v>0.35299999999999998</v>
      </c>
      <c r="Z2580" s="50">
        <v>0.14099999999999999</v>
      </c>
      <c r="AA2580" s="50">
        <v>1.6E-2</v>
      </c>
      <c r="AB2580" s="50">
        <v>2E-3</v>
      </c>
      <c r="AC2580" s="50" t="str">
        <f t="shared" si="169"/>
        <v>Brunei Darussalam-2000</v>
      </c>
      <c r="AD2580" s="51">
        <f t="shared" si="170"/>
        <v>223.12200000000001</v>
      </c>
      <c r="AE2580" s="15">
        <f t="shared" si="171"/>
        <v>0.49353716800674063</v>
      </c>
      <c r="AF2580">
        <f t="shared" si="172"/>
        <v>2.4575093467138917E-2</v>
      </c>
    </row>
    <row r="2581" spans="1:32" x14ac:dyDescent="0.25">
      <c r="A2581" s="59">
        <v>2564</v>
      </c>
      <c r="B2581" s="60" t="s">
        <v>309</v>
      </c>
      <c r="C2581" s="61" t="s">
        <v>406</v>
      </c>
      <c r="D2581" s="62"/>
      <c r="E2581" s="62">
        <v>100</v>
      </c>
      <c r="F2581" s="62">
        <v>2000</v>
      </c>
      <c r="G2581" s="50">
        <v>321.62099999999998</v>
      </c>
      <c r="H2581" s="50">
        <v>412.78199999999998</v>
      </c>
      <c r="I2581" s="50">
        <v>518.07100000000003</v>
      </c>
      <c r="J2581" s="50">
        <v>541.649</v>
      </c>
      <c r="K2581" s="50">
        <v>595.07600000000002</v>
      </c>
      <c r="L2581" s="50">
        <v>573.55999999999995</v>
      </c>
      <c r="M2581" s="50">
        <v>532.08399999999995</v>
      </c>
      <c r="N2581" s="50">
        <v>538.50300000000004</v>
      </c>
      <c r="O2581" s="50">
        <v>557.755</v>
      </c>
      <c r="P2581" s="50">
        <v>577.46299999999997</v>
      </c>
      <c r="Q2581" s="50">
        <v>587.23599999999999</v>
      </c>
      <c r="R2581" s="50">
        <v>471.07900000000001</v>
      </c>
      <c r="S2581" s="50">
        <v>443.86399999999998</v>
      </c>
      <c r="T2581" s="50">
        <v>461.65499999999997</v>
      </c>
      <c r="U2581" s="50">
        <v>391.19299999999998</v>
      </c>
      <c r="V2581" s="50">
        <v>289.40499999999997</v>
      </c>
      <c r="W2581" s="50" t="s">
        <v>311</v>
      </c>
      <c r="X2581" s="50">
        <v>107.358</v>
      </c>
      <c r="Y2581" s="50">
        <v>60.488999999999997</v>
      </c>
      <c r="Z2581" s="50">
        <v>14.983000000000001</v>
      </c>
      <c r="AA2581" s="50">
        <v>1.8380000000000001</v>
      </c>
      <c r="AB2581" s="50">
        <v>0.123</v>
      </c>
      <c r="AC2581" s="50" t="str">
        <f t="shared" si="169"/>
        <v>Bulgaria-2000</v>
      </c>
      <c r="AD2581" s="51">
        <f t="shared" si="170"/>
        <v>5418.2689999999993</v>
      </c>
      <c r="AE2581" s="15">
        <f t="shared" si="171"/>
        <v>0.47607787653215461</v>
      </c>
      <c r="AF2581">
        <f t="shared" si="172"/>
        <v>0.19893496121796331</v>
      </c>
    </row>
    <row r="2582" spans="1:32" x14ac:dyDescent="0.25">
      <c r="A2582" s="59">
        <v>2565</v>
      </c>
      <c r="B2582" s="60" t="s">
        <v>309</v>
      </c>
      <c r="C2582" s="61" t="s">
        <v>363</v>
      </c>
      <c r="D2582" s="62"/>
      <c r="E2582" s="62">
        <v>132</v>
      </c>
      <c r="F2582" s="62">
        <v>2000</v>
      </c>
      <c r="G2582" s="50">
        <v>62.374000000000002</v>
      </c>
      <c r="H2582" s="50">
        <v>63.320999999999998</v>
      </c>
      <c r="I2582" s="50">
        <v>61.554000000000002</v>
      </c>
      <c r="J2582" s="50">
        <v>51.026000000000003</v>
      </c>
      <c r="K2582" s="50">
        <v>37.344000000000001</v>
      </c>
      <c r="L2582" s="50">
        <v>30.106000000000002</v>
      </c>
      <c r="M2582" s="50">
        <v>27.32</v>
      </c>
      <c r="N2582" s="50">
        <v>25.792000000000002</v>
      </c>
      <c r="O2582" s="50">
        <v>16.815000000000001</v>
      </c>
      <c r="P2582" s="50">
        <v>13.483000000000001</v>
      </c>
      <c r="Q2582" s="50">
        <v>6.9269999999999996</v>
      </c>
      <c r="R2582" s="50">
        <v>6.9779999999999998</v>
      </c>
      <c r="S2582" s="50">
        <v>9.9659999999999993</v>
      </c>
      <c r="T2582" s="50">
        <v>8.9580000000000002</v>
      </c>
      <c r="U2582" s="50">
        <v>6.9429999999999996</v>
      </c>
      <c r="V2582" s="50">
        <v>3.29</v>
      </c>
      <c r="W2582" s="50" t="s">
        <v>311</v>
      </c>
      <c r="X2582" s="50">
        <v>1.879</v>
      </c>
      <c r="Y2582" s="50">
        <v>0.76400000000000001</v>
      </c>
      <c r="Z2582" s="50">
        <v>0.218</v>
      </c>
      <c r="AA2582" s="50">
        <v>0.02</v>
      </c>
      <c r="AB2582" s="50">
        <v>1E-3</v>
      </c>
      <c r="AC2582" s="50" t="str">
        <f t="shared" si="169"/>
        <v>Cabo Verde-2000</v>
      </c>
      <c r="AD2582" s="51">
        <f t="shared" si="170"/>
        <v>225.75700000000001</v>
      </c>
      <c r="AE2582" s="15">
        <f t="shared" si="171"/>
        <v>0.92720048547774814</v>
      </c>
      <c r="AF2582">
        <f t="shared" si="172"/>
        <v>5.3444744144152866E-2</v>
      </c>
    </row>
    <row r="2583" spans="1:32" x14ac:dyDescent="0.25">
      <c r="A2583" s="59">
        <v>2566</v>
      </c>
      <c r="B2583" s="60" t="s">
        <v>309</v>
      </c>
      <c r="C2583" s="61" t="s">
        <v>407</v>
      </c>
      <c r="D2583" s="62"/>
      <c r="E2583" s="62">
        <v>116</v>
      </c>
      <c r="F2583" s="62">
        <v>2000</v>
      </c>
      <c r="G2583" s="50">
        <v>1574.6569999999999</v>
      </c>
      <c r="H2583" s="50">
        <v>1741.405</v>
      </c>
      <c r="I2583" s="50">
        <v>1738.1980000000001</v>
      </c>
      <c r="J2583" s="50">
        <v>1624.8140000000001</v>
      </c>
      <c r="K2583" s="50">
        <v>773.51700000000005</v>
      </c>
      <c r="L2583" s="50">
        <v>918.98</v>
      </c>
      <c r="M2583" s="50">
        <v>827.16800000000001</v>
      </c>
      <c r="N2583" s="50">
        <v>712.26900000000001</v>
      </c>
      <c r="O2583" s="50">
        <v>543.27800000000002</v>
      </c>
      <c r="P2583" s="50">
        <v>483.96</v>
      </c>
      <c r="Q2583" s="50">
        <v>340.84100000000001</v>
      </c>
      <c r="R2583" s="50">
        <v>275.56799999999998</v>
      </c>
      <c r="S2583" s="50">
        <v>223.40199999999999</v>
      </c>
      <c r="T2583" s="50">
        <v>171.48599999999999</v>
      </c>
      <c r="U2583" s="50">
        <v>109.264</v>
      </c>
      <c r="V2583" s="50">
        <v>59.53</v>
      </c>
      <c r="W2583" s="50" t="s">
        <v>311</v>
      </c>
      <c r="X2583" s="50">
        <v>24.405000000000001</v>
      </c>
      <c r="Y2583" s="50">
        <v>7.8559999999999999</v>
      </c>
      <c r="Z2583" s="50">
        <v>1.5569999999999999</v>
      </c>
      <c r="AA2583" s="50">
        <v>0.186</v>
      </c>
      <c r="AB2583" s="50">
        <v>1.2999999999999999E-2</v>
      </c>
      <c r="AC2583" s="50" t="str">
        <f t="shared" si="169"/>
        <v>Cambodia-2000</v>
      </c>
      <c r="AD2583" s="51">
        <f t="shared" si="170"/>
        <v>6723.7970000000014</v>
      </c>
      <c r="AE2583" s="15">
        <f t="shared" si="171"/>
        <v>0.80736479700383545</v>
      </c>
      <c r="AF2583">
        <f t="shared" si="172"/>
        <v>3.1779180555842099E-2</v>
      </c>
    </row>
    <row r="2584" spans="1:32" x14ac:dyDescent="0.25">
      <c r="A2584" s="59">
        <v>2567</v>
      </c>
      <c r="B2584" s="60" t="s">
        <v>309</v>
      </c>
      <c r="C2584" s="61" t="s">
        <v>408</v>
      </c>
      <c r="D2584" s="62"/>
      <c r="E2584" s="62">
        <v>120</v>
      </c>
      <c r="F2584" s="62">
        <v>2000</v>
      </c>
      <c r="G2584" s="50">
        <v>2611.828</v>
      </c>
      <c r="H2584" s="50">
        <v>2253.8519999999999</v>
      </c>
      <c r="I2584" s="50">
        <v>2001.905</v>
      </c>
      <c r="J2584" s="50">
        <v>1707.4760000000001</v>
      </c>
      <c r="K2584" s="50">
        <v>1380.85</v>
      </c>
      <c r="L2584" s="50">
        <v>1116.327</v>
      </c>
      <c r="M2584" s="50">
        <v>898.19600000000003</v>
      </c>
      <c r="N2584" s="50">
        <v>719.00599999999997</v>
      </c>
      <c r="O2584" s="50">
        <v>576.81700000000001</v>
      </c>
      <c r="P2584" s="50">
        <v>483.44400000000002</v>
      </c>
      <c r="Q2584" s="50">
        <v>400.07600000000002</v>
      </c>
      <c r="R2584" s="50">
        <v>333.61399999999998</v>
      </c>
      <c r="S2584" s="50">
        <v>276.12</v>
      </c>
      <c r="T2584" s="50">
        <v>212.435</v>
      </c>
      <c r="U2584" s="50">
        <v>148.923</v>
      </c>
      <c r="V2584" s="50">
        <v>90.305000000000007</v>
      </c>
      <c r="W2584" s="50" t="s">
        <v>311</v>
      </c>
      <c r="X2584" s="50">
        <v>43.86</v>
      </c>
      <c r="Y2584" s="50">
        <v>15.292</v>
      </c>
      <c r="Z2584" s="50">
        <v>3.4289999999999998</v>
      </c>
      <c r="AA2584" s="50">
        <v>0.44500000000000001</v>
      </c>
      <c r="AB2584" s="50">
        <v>3.4000000000000002E-2</v>
      </c>
      <c r="AC2584" s="50" t="str">
        <f t="shared" si="169"/>
        <v>Cameroon-2000</v>
      </c>
      <c r="AD2584" s="51">
        <f t="shared" si="170"/>
        <v>7891.9260000000004</v>
      </c>
      <c r="AE2584" s="15">
        <f t="shared" si="171"/>
        <v>0.93542539552448911</v>
      </c>
      <c r="AF2584">
        <f t="shared" si="172"/>
        <v>3.487398735635619E-2</v>
      </c>
    </row>
    <row r="2585" spans="1:32" x14ac:dyDescent="0.25">
      <c r="A2585" s="59">
        <v>2568</v>
      </c>
      <c r="B2585" s="60" t="s">
        <v>309</v>
      </c>
      <c r="C2585" s="61" t="s">
        <v>261</v>
      </c>
      <c r="D2585" s="62"/>
      <c r="E2585" s="62">
        <v>124</v>
      </c>
      <c r="F2585" s="62">
        <v>2000</v>
      </c>
      <c r="G2585" s="50">
        <v>1793.375</v>
      </c>
      <c r="H2585" s="50">
        <v>2038.1990000000001</v>
      </c>
      <c r="I2585" s="50">
        <v>2058.0239999999999</v>
      </c>
      <c r="J2585" s="50">
        <v>2097.288</v>
      </c>
      <c r="K2585" s="50">
        <v>2072.6039999999998</v>
      </c>
      <c r="L2585" s="50">
        <v>2078.02</v>
      </c>
      <c r="M2585" s="50">
        <v>2266.9960000000001</v>
      </c>
      <c r="N2585" s="50">
        <v>2680.002</v>
      </c>
      <c r="O2585" s="50">
        <v>2605.8670000000002</v>
      </c>
      <c r="P2585" s="50">
        <v>2314.5030000000002</v>
      </c>
      <c r="Q2585" s="50">
        <v>2048.9520000000002</v>
      </c>
      <c r="R2585" s="50">
        <v>1560.068</v>
      </c>
      <c r="S2585" s="50">
        <v>1258.2729999999999</v>
      </c>
      <c r="T2585" s="50">
        <v>1145.394</v>
      </c>
      <c r="U2585" s="50">
        <v>1008.547</v>
      </c>
      <c r="V2585" s="50">
        <v>807.44299999999998</v>
      </c>
      <c r="W2585" s="50" t="s">
        <v>311</v>
      </c>
      <c r="X2585" s="50">
        <v>501.30900000000003</v>
      </c>
      <c r="Y2585" s="50">
        <v>273.25599999999997</v>
      </c>
      <c r="Z2585" s="50">
        <v>100.471</v>
      </c>
      <c r="AA2585" s="50">
        <v>23.826000000000001</v>
      </c>
      <c r="AB2585" s="50">
        <v>3.3559999999999999</v>
      </c>
      <c r="AC2585" s="50" t="str">
        <f t="shared" si="169"/>
        <v>Canada-2000</v>
      </c>
      <c r="AD2585" s="51">
        <f t="shared" si="170"/>
        <v>20982.573</v>
      </c>
      <c r="AE2585" s="15">
        <f t="shared" si="171"/>
        <v>0.46482383261576149</v>
      </c>
      <c r="AF2585">
        <f t="shared" si="172"/>
        <v>0.14377706959366998</v>
      </c>
    </row>
    <row r="2586" spans="1:32" x14ac:dyDescent="0.25">
      <c r="A2586" s="59">
        <v>2569</v>
      </c>
      <c r="B2586" s="60" t="s">
        <v>309</v>
      </c>
      <c r="C2586" s="61" t="s">
        <v>409</v>
      </c>
      <c r="D2586" s="62">
        <v>8</v>
      </c>
      <c r="E2586" s="62">
        <v>830</v>
      </c>
      <c r="F2586" s="62">
        <v>2000</v>
      </c>
      <c r="G2586" s="50">
        <v>8.1989999999999998</v>
      </c>
      <c r="H2586" s="50">
        <v>8.4760000000000009</v>
      </c>
      <c r="I2586" s="50">
        <v>8.8719999999999999</v>
      </c>
      <c r="J2586" s="50">
        <v>8.1389999999999993</v>
      </c>
      <c r="K2586" s="50">
        <v>8.9619999999999997</v>
      </c>
      <c r="L2586" s="50">
        <v>10.705</v>
      </c>
      <c r="M2586" s="50">
        <v>12.819000000000001</v>
      </c>
      <c r="N2586" s="50">
        <v>13.036</v>
      </c>
      <c r="O2586" s="50">
        <v>11.547000000000001</v>
      </c>
      <c r="P2586" s="50">
        <v>10.289</v>
      </c>
      <c r="Q2586" s="50">
        <v>11.028</v>
      </c>
      <c r="R2586" s="50">
        <v>7.8890000000000002</v>
      </c>
      <c r="S2586" s="50">
        <v>7.46</v>
      </c>
      <c r="T2586" s="50">
        <v>6.1319999999999997</v>
      </c>
      <c r="U2586" s="50">
        <v>5.359</v>
      </c>
      <c r="V2586" s="50">
        <v>4.3899999999999997</v>
      </c>
      <c r="W2586" s="50" t="s">
        <v>311</v>
      </c>
      <c r="X2586" s="50">
        <v>2.915</v>
      </c>
      <c r="Y2586" s="50">
        <v>1.746</v>
      </c>
      <c r="Z2586" s="50">
        <v>0.624</v>
      </c>
      <c r="AA2586" s="50">
        <v>0.125</v>
      </c>
      <c r="AB2586" s="50">
        <v>1.2999999999999999E-2</v>
      </c>
      <c r="AC2586" s="50" t="str">
        <f t="shared" si="169"/>
        <v>Channel Islands-2000</v>
      </c>
      <c r="AD2586" s="51">
        <f t="shared" si="170"/>
        <v>101.874</v>
      </c>
      <c r="AE2586" s="15">
        <f t="shared" si="171"/>
        <v>0.4598916308380942</v>
      </c>
      <c r="AF2586">
        <f t="shared" si="172"/>
        <v>0.16719379066244966</v>
      </c>
    </row>
    <row r="2587" spans="1:32" x14ac:dyDescent="0.25">
      <c r="A2587" s="59">
        <v>2570</v>
      </c>
      <c r="B2587" s="60" t="s">
        <v>309</v>
      </c>
      <c r="C2587" s="61" t="s">
        <v>410</v>
      </c>
      <c r="D2587" s="62"/>
      <c r="E2587" s="62">
        <v>152</v>
      </c>
      <c r="F2587" s="62">
        <v>2000</v>
      </c>
      <c r="G2587" s="50">
        <v>1319.18</v>
      </c>
      <c r="H2587" s="50">
        <v>1396.16</v>
      </c>
      <c r="I2587" s="50">
        <v>1423.258</v>
      </c>
      <c r="J2587" s="50">
        <v>1308.2940000000001</v>
      </c>
      <c r="K2587" s="50">
        <v>1226.277</v>
      </c>
      <c r="L2587" s="50">
        <v>1238.1030000000001</v>
      </c>
      <c r="M2587" s="50">
        <v>1262.9970000000001</v>
      </c>
      <c r="N2587" s="50">
        <v>1174.5920000000001</v>
      </c>
      <c r="O2587" s="50">
        <v>1054.3530000000001</v>
      </c>
      <c r="P2587" s="50">
        <v>922.01199999999994</v>
      </c>
      <c r="Q2587" s="50">
        <v>719.13699999999994</v>
      </c>
      <c r="R2587" s="50">
        <v>608.32500000000005</v>
      </c>
      <c r="S2587" s="50">
        <v>469.69799999999998</v>
      </c>
      <c r="T2587" s="50">
        <v>392.52300000000002</v>
      </c>
      <c r="U2587" s="50">
        <v>307.61399999999998</v>
      </c>
      <c r="V2587" s="50">
        <v>209.249</v>
      </c>
      <c r="W2587" s="50" t="s">
        <v>311</v>
      </c>
      <c r="X2587" s="50">
        <v>130.54</v>
      </c>
      <c r="Y2587" s="50">
        <v>66.588999999999999</v>
      </c>
      <c r="Z2587" s="50">
        <v>26.390999999999998</v>
      </c>
      <c r="AA2587" s="50">
        <v>6.4450000000000003</v>
      </c>
      <c r="AB2587" s="50">
        <v>1.0169999999999999</v>
      </c>
      <c r="AC2587" s="50" t="str">
        <f t="shared" si="169"/>
        <v>Chile-2000</v>
      </c>
      <c r="AD2587" s="51">
        <f t="shared" si="170"/>
        <v>9983.7880000000023</v>
      </c>
      <c r="AE2587" s="15">
        <f t="shared" si="171"/>
        <v>0.52875381568598989</v>
      </c>
      <c r="AF2587">
        <f t="shared" si="172"/>
        <v>8.0748961259096003E-2</v>
      </c>
    </row>
    <row r="2588" spans="1:32" x14ac:dyDescent="0.25">
      <c r="A2588" s="59">
        <v>2571</v>
      </c>
      <c r="B2588" s="60" t="s">
        <v>309</v>
      </c>
      <c r="C2588" s="61" t="s">
        <v>10</v>
      </c>
      <c r="D2588" s="62">
        <v>9</v>
      </c>
      <c r="E2588" s="62">
        <v>156</v>
      </c>
      <c r="F2588" s="62">
        <v>2000</v>
      </c>
      <c r="G2588" s="50">
        <v>81757.543999999994</v>
      </c>
      <c r="H2588" s="50">
        <v>102553.386</v>
      </c>
      <c r="I2588" s="50">
        <v>131728.63699999999</v>
      </c>
      <c r="J2588" s="50">
        <v>104236.24800000001</v>
      </c>
      <c r="K2588" s="50">
        <v>98223.710999999996</v>
      </c>
      <c r="L2588" s="50">
        <v>121385.92</v>
      </c>
      <c r="M2588" s="50">
        <v>127741.658</v>
      </c>
      <c r="N2588" s="50">
        <v>106010.834</v>
      </c>
      <c r="O2588" s="50">
        <v>84480.857999999993</v>
      </c>
      <c r="P2588" s="50">
        <v>87010.262000000002</v>
      </c>
      <c r="Q2588" s="50">
        <v>61421.527000000002</v>
      </c>
      <c r="R2588" s="50">
        <v>46341.550999999999</v>
      </c>
      <c r="S2588" s="50">
        <v>41658.478000000003</v>
      </c>
      <c r="T2588" s="50">
        <v>35098.122000000003</v>
      </c>
      <c r="U2588" s="50">
        <v>24901.776000000002</v>
      </c>
      <c r="V2588" s="50">
        <v>15633.162</v>
      </c>
      <c r="W2588" s="50" t="s">
        <v>311</v>
      </c>
      <c r="X2588" s="50">
        <v>8841.33</v>
      </c>
      <c r="Y2588" s="50">
        <v>3301.4609999999998</v>
      </c>
      <c r="Z2588" s="50">
        <v>752.70399999999995</v>
      </c>
      <c r="AA2588" s="50">
        <v>110.572</v>
      </c>
      <c r="AB2588" s="50">
        <v>9.2289999999999992</v>
      </c>
      <c r="AC2588" s="50" t="str">
        <f t="shared" si="169"/>
        <v>China-2000</v>
      </c>
      <c r="AD2588" s="51">
        <f t="shared" si="170"/>
        <v>878511.04700000002</v>
      </c>
      <c r="AE2588" s="15">
        <f t="shared" si="171"/>
        <v>0.46065205939294246</v>
      </c>
      <c r="AF2588">
        <f t="shared" si="172"/>
        <v>7.4210631982480402E-2</v>
      </c>
    </row>
    <row r="2589" spans="1:32" x14ac:dyDescent="0.25">
      <c r="A2589" s="59">
        <v>2572</v>
      </c>
      <c r="B2589" s="60" t="s">
        <v>309</v>
      </c>
      <c r="C2589" s="61" t="s">
        <v>411</v>
      </c>
      <c r="D2589" s="62">
        <v>10</v>
      </c>
      <c r="E2589" s="62">
        <v>344</v>
      </c>
      <c r="F2589" s="62">
        <v>2000</v>
      </c>
      <c r="G2589" s="50">
        <v>291.53300000000002</v>
      </c>
      <c r="H2589" s="50">
        <v>402.24099999999999</v>
      </c>
      <c r="I2589" s="50">
        <v>430.541</v>
      </c>
      <c r="J2589" s="50">
        <v>448.202</v>
      </c>
      <c r="K2589" s="50">
        <v>469.44799999999998</v>
      </c>
      <c r="L2589" s="50">
        <v>528.24599999999998</v>
      </c>
      <c r="M2589" s="50">
        <v>590.86199999999997</v>
      </c>
      <c r="N2589" s="50">
        <v>691.31600000000003</v>
      </c>
      <c r="O2589" s="50">
        <v>663.38099999999997</v>
      </c>
      <c r="P2589" s="50">
        <v>510.46199999999999</v>
      </c>
      <c r="Q2589" s="50">
        <v>409.839</v>
      </c>
      <c r="R2589" s="50">
        <v>235.001</v>
      </c>
      <c r="S2589" s="50">
        <v>259.36500000000001</v>
      </c>
      <c r="T2589" s="50">
        <v>246.18100000000001</v>
      </c>
      <c r="U2589" s="50">
        <v>204.70099999999999</v>
      </c>
      <c r="V2589" s="50">
        <v>137.56700000000001</v>
      </c>
      <c r="W2589" s="50" t="s">
        <v>311</v>
      </c>
      <c r="X2589" s="50">
        <v>81.899000000000001</v>
      </c>
      <c r="Y2589" s="50">
        <v>42.865000000000002</v>
      </c>
      <c r="Z2589" s="50">
        <v>16.260000000000002</v>
      </c>
      <c r="AA2589" s="50">
        <v>3.37</v>
      </c>
      <c r="AB2589" s="50">
        <v>0.374</v>
      </c>
      <c r="AC2589" s="50" t="str">
        <f t="shared" si="169"/>
        <v>China, Hong Kong SAR-2000</v>
      </c>
      <c r="AD2589" s="51">
        <f t="shared" si="170"/>
        <v>4806.1219999999994</v>
      </c>
      <c r="AE2589" s="15">
        <f t="shared" si="171"/>
        <v>0.38649289385496249</v>
      </c>
      <c r="AF2589">
        <f t="shared" si="172"/>
        <v>0.12363625142632829</v>
      </c>
    </row>
    <row r="2590" spans="1:32" x14ac:dyDescent="0.25">
      <c r="A2590" s="59">
        <v>2573</v>
      </c>
      <c r="B2590" s="60" t="s">
        <v>309</v>
      </c>
      <c r="C2590" s="61" t="s">
        <v>412</v>
      </c>
      <c r="D2590" s="62">
        <v>11</v>
      </c>
      <c r="E2590" s="62">
        <v>446</v>
      </c>
      <c r="F2590" s="62">
        <v>2000</v>
      </c>
      <c r="G2590" s="50">
        <v>22.870999999999999</v>
      </c>
      <c r="H2590" s="50">
        <v>34.19</v>
      </c>
      <c r="I2590" s="50">
        <v>40.784999999999997</v>
      </c>
      <c r="J2590" s="50">
        <v>33.18</v>
      </c>
      <c r="K2590" s="50">
        <v>27.588000000000001</v>
      </c>
      <c r="L2590" s="50">
        <v>31.817</v>
      </c>
      <c r="M2590" s="50">
        <v>35.222000000000001</v>
      </c>
      <c r="N2590" s="50">
        <v>46.823</v>
      </c>
      <c r="O2590" s="50">
        <v>44.74</v>
      </c>
      <c r="P2590" s="50">
        <v>34.72</v>
      </c>
      <c r="Q2590" s="50">
        <v>22.875</v>
      </c>
      <c r="R2590" s="50">
        <v>11.805</v>
      </c>
      <c r="S2590" s="50">
        <v>9.76</v>
      </c>
      <c r="T2590" s="50">
        <v>10.156000000000001</v>
      </c>
      <c r="U2590" s="50">
        <v>9.2509999999999994</v>
      </c>
      <c r="V2590" s="50">
        <v>6.0609999999999999</v>
      </c>
      <c r="W2590" s="50" t="s">
        <v>311</v>
      </c>
      <c r="X2590" s="50">
        <v>3.669</v>
      </c>
      <c r="Y2590" s="50">
        <v>1.7649999999999999</v>
      </c>
      <c r="Z2590" s="50">
        <v>0.6</v>
      </c>
      <c r="AA2590" s="50">
        <v>9.2999999999999999E-2</v>
      </c>
      <c r="AB2590" s="50">
        <v>8.0000000000000002E-3</v>
      </c>
      <c r="AC2590" s="50" t="str">
        <f t="shared" si="169"/>
        <v>China, Macao SAR-2000</v>
      </c>
      <c r="AD2590" s="51">
        <f t="shared" si="170"/>
        <v>298.53000000000003</v>
      </c>
      <c r="AE2590" s="15">
        <f t="shared" si="171"/>
        <v>0.43362141158342538</v>
      </c>
      <c r="AF2590">
        <f t="shared" si="172"/>
        <v>7.9729852463317652E-2</v>
      </c>
    </row>
    <row r="2591" spans="1:32" x14ac:dyDescent="0.25">
      <c r="A2591" s="59">
        <v>2574</v>
      </c>
      <c r="B2591" s="60" t="s">
        <v>309</v>
      </c>
      <c r="C2591" s="61" t="s">
        <v>413</v>
      </c>
      <c r="D2591" s="62"/>
      <c r="E2591" s="62">
        <v>170</v>
      </c>
      <c r="F2591" s="62">
        <v>2000</v>
      </c>
      <c r="G2591" s="50">
        <v>4151.616</v>
      </c>
      <c r="H2591" s="50">
        <v>4314.2579999999998</v>
      </c>
      <c r="I2591" s="50">
        <v>4274.5609999999997</v>
      </c>
      <c r="J2591" s="50">
        <v>4155.402</v>
      </c>
      <c r="K2591" s="50">
        <v>3764.982</v>
      </c>
      <c r="L2591" s="50">
        <v>3334.471</v>
      </c>
      <c r="M2591" s="50">
        <v>3376.645</v>
      </c>
      <c r="N2591" s="50">
        <v>2989.2040000000002</v>
      </c>
      <c r="O2591" s="50">
        <v>2479.8980000000001</v>
      </c>
      <c r="P2591" s="50">
        <v>2059.7739999999999</v>
      </c>
      <c r="Q2591" s="50">
        <v>1572.9860000000001</v>
      </c>
      <c r="R2591" s="50">
        <v>1134.854</v>
      </c>
      <c r="S2591" s="50">
        <v>879.49199999999996</v>
      </c>
      <c r="T2591" s="50">
        <v>693.58399999999995</v>
      </c>
      <c r="U2591" s="50">
        <v>522.03499999999997</v>
      </c>
      <c r="V2591" s="50">
        <v>365.262</v>
      </c>
      <c r="W2591" s="50" t="s">
        <v>311</v>
      </c>
      <c r="X2591" s="50">
        <v>203.036</v>
      </c>
      <c r="Y2591" s="50">
        <v>94.028000000000006</v>
      </c>
      <c r="Z2591" s="50">
        <v>30.28</v>
      </c>
      <c r="AA2591" s="50">
        <v>6.5449999999999999</v>
      </c>
      <c r="AB2591" s="50">
        <v>1.0449999999999999</v>
      </c>
      <c r="AC2591" s="50" t="str">
        <f t="shared" si="169"/>
        <v>Colombia-2000</v>
      </c>
      <c r="AD2591" s="51">
        <f t="shared" si="170"/>
        <v>25747.708000000002</v>
      </c>
      <c r="AE2591" s="15">
        <f t="shared" si="171"/>
        <v>0.56922542387073838</v>
      </c>
      <c r="AF2591">
        <f t="shared" si="172"/>
        <v>4.9776758520149962E-2</v>
      </c>
    </row>
    <row r="2592" spans="1:32" x14ac:dyDescent="0.25">
      <c r="A2592" s="59">
        <v>2575</v>
      </c>
      <c r="B2592" s="60" t="s">
        <v>309</v>
      </c>
      <c r="C2592" s="61" t="s">
        <v>364</v>
      </c>
      <c r="D2592" s="62"/>
      <c r="E2592" s="62">
        <v>174</v>
      </c>
      <c r="F2592" s="62">
        <v>2000</v>
      </c>
      <c r="G2592" s="50">
        <v>88.751999999999995</v>
      </c>
      <c r="H2592" s="50">
        <v>78.762</v>
      </c>
      <c r="I2592" s="50">
        <v>70.995999999999995</v>
      </c>
      <c r="J2592" s="50">
        <v>60.613999999999997</v>
      </c>
      <c r="K2592" s="50">
        <v>48.807000000000002</v>
      </c>
      <c r="L2592" s="50">
        <v>40.036000000000001</v>
      </c>
      <c r="M2592" s="50">
        <v>33.712000000000003</v>
      </c>
      <c r="N2592" s="50">
        <v>28.564</v>
      </c>
      <c r="O2592" s="50">
        <v>23.667999999999999</v>
      </c>
      <c r="P2592" s="50">
        <v>18.404</v>
      </c>
      <c r="Q2592" s="50">
        <v>13.162000000000001</v>
      </c>
      <c r="R2592" s="50">
        <v>11.239000000000001</v>
      </c>
      <c r="S2592" s="50">
        <v>9.1760000000000002</v>
      </c>
      <c r="T2592" s="50">
        <v>6.899</v>
      </c>
      <c r="U2592" s="50">
        <v>4.7729999999999997</v>
      </c>
      <c r="V2592" s="50">
        <v>2.8620000000000001</v>
      </c>
      <c r="W2592" s="50" t="s">
        <v>311</v>
      </c>
      <c r="X2592" s="50">
        <v>1.3720000000000001</v>
      </c>
      <c r="Y2592" s="50">
        <v>0.45500000000000002</v>
      </c>
      <c r="Z2592" s="50">
        <v>9.2999999999999999E-2</v>
      </c>
      <c r="AA2592" s="50">
        <v>0.01</v>
      </c>
      <c r="AB2592" s="50">
        <v>1E-3</v>
      </c>
      <c r="AC2592" s="50" t="str">
        <f t="shared" si="169"/>
        <v>Comoros-2000</v>
      </c>
      <c r="AD2592" s="51">
        <f t="shared" si="170"/>
        <v>287.38199999999995</v>
      </c>
      <c r="AE2592" s="15">
        <f t="shared" si="171"/>
        <v>0.88723371679506735</v>
      </c>
      <c r="AF2592">
        <f t="shared" si="172"/>
        <v>3.130870977310931E-2</v>
      </c>
    </row>
    <row r="2593" spans="1:32" x14ac:dyDescent="0.25">
      <c r="A2593" s="59">
        <v>2576</v>
      </c>
      <c r="B2593" s="60" t="s">
        <v>309</v>
      </c>
      <c r="C2593" s="61" t="s">
        <v>414</v>
      </c>
      <c r="D2593" s="62"/>
      <c r="E2593" s="62">
        <v>178</v>
      </c>
      <c r="F2593" s="62">
        <v>2000</v>
      </c>
      <c r="G2593" s="50">
        <v>527.30700000000002</v>
      </c>
      <c r="H2593" s="50">
        <v>432.23500000000001</v>
      </c>
      <c r="I2593" s="50">
        <v>380.90800000000002</v>
      </c>
      <c r="J2593" s="50">
        <v>343.68</v>
      </c>
      <c r="K2593" s="50">
        <v>309.04300000000001</v>
      </c>
      <c r="L2593" s="50">
        <v>264.07600000000002</v>
      </c>
      <c r="M2593" s="50">
        <v>216.084</v>
      </c>
      <c r="N2593" s="50">
        <v>172.934</v>
      </c>
      <c r="O2593" s="50">
        <v>136.03200000000001</v>
      </c>
      <c r="P2593" s="50">
        <v>108.81</v>
      </c>
      <c r="Q2593" s="50">
        <v>87.667000000000002</v>
      </c>
      <c r="R2593" s="50">
        <v>72.668000000000006</v>
      </c>
      <c r="S2593" s="50">
        <v>59.167999999999999</v>
      </c>
      <c r="T2593" s="50">
        <v>46.012</v>
      </c>
      <c r="U2593" s="50">
        <v>32.950000000000003</v>
      </c>
      <c r="V2593" s="50">
        <v>20.640999999999998</v>
      </c>
      <c r="W2593" s="50" t="s">
        <v>311</v>
      </c>
      <c r="X2593" s="50">
        <v>10.53</v>
      </c>
      <c r="Y2593" s="50">
        <v>3.9049999999999998</v>
      </c>
      <c r="Z2593" s="50">
        <v>0.93500000000000005</v>
      </c>
      <c r="AA2593" s="50">
        <v>0.13100000000000001</v>
      </c>
      <c r="AB2593" s="50">
        <v>1.0999999999999999E-2</v>
      </c>
      <c r="AC2593" s="50" t="str">
        <f t="shared" si="169"/>
        <v>Congo-2000</v>
      </c>
      <c r="AD2593" s="51">
        <f t="shared" si="170"/>
        <v>1770.1619999999996</v>
      </c>
      <c r="AE2593" s="15">
        <f t="shared" si="171"/>
        <v>0.82227784801617054</v>
      </c>
      <c r="AF2593">
        <f t="shared" si="172"/>
        <v>3.7007187010144625E-2</v>
      </c>
    </row>
    <row r="2594" spans="1:32" x14ac:dyDescent="0.25">
      <c r="A2594" s="59">
        <v>2577</v>
      </c>
      <c r="B2594" s="60" t="s">
        <v>309</v>
      </c>
      <c r="C2594" s="61" t="s">
        <v>415</v>
      </c>
      <c r="D2594" s="62"/>
      <c r="E2594" s="62">
        <v>188</v>
      </c>
      <c r="F2594" s="62">
        <v>2000</v>
      </c>
      <c r="G2594" s="50">
        <v>394.02199999999999</v>
      </c>
      <c r="H2594" s="50">
        <v>406.524</v>
      </c>
      <c r="I2594" s="50">
        <v>406.26299999999998</v>
      </c>
      <c r="J2594" s="50">
        <v>382.267</v>
      </c>
      <c r="K2594" s="50">
        <v>339.012</v>
      </c>
      <c r="L2594" s="50">
        <v>299.62900000000002</v>
      </c>
      <c r="M2594" s="50">
        <v>310.76100000000002</v>
      </c>
      <c r="N2594" s="50">
        <v>301.93700000000001</v>
      </c>
      <c r="O2594" s="50">
        <v>255.2</v>
      </c>
      <c r="P2594" s="50">
        <v>198.28</v>
      </c>
      <c r="Q2594" s="50">
        <v>173.18600000000001</v>
      </c>
      <c r="R2594" s="50">
        <v>131.136</v>
      </c>
      <c r="S2594" s="50">
        <v>103.56</v>
      </c>
      <c r="T2594" s="50">
        <v>80.757999999999996</v>
      </c>
      <c r="U2594" s="50">
        <v>60.817</v>
      </c>
      <c r="V2594" s="50">
        <v>40.267000000000003</v>
      </c>
      <c r="W2594" s="50" t="s">
        <v>311</v>
      </c>
      <c r="X2594" s="50">
        <v>23.739000000000001</v>
      </c>
      <c r="Y2594" s="50">
        <v>12.474</v>
      </c>
      <c r="Z2594" s="50">
        <v>4.5129999999999999</v>
      </c>
      <c r="AA2594" s="50">
        <v>0.99</v>
      </c>
      <c r="AB2594" s="50">
        <v>0.108</v>
      </c>
      <c r="AC2594" s="50" t="str">
        <f t="shared" si="169"/>
        <v>Costa Rica-2000</v>
      </c>
      <c r="AD2594" s="51">
        <f t="shared" si="170"/>
        <v>2494.9680000000003</v>
      </c>
      <c r="AE2594" s="15">
        <f t="shared" si="171"/>
        <v>0.57334402685725816</v>
      </c>
      <c r="AF2594">
        <f t="shared" si="172"/>
        <v>6.0421251739367333E-2</v>
      </c>
    </row>
    <row r="2595" spans="1:32" x14ac:dyDescent="0.25">
      <c r="A2595" s="59">
        <v>2578</v>
      </c>
      <c r="B2595" s="60" t="s">
        <v>309</v>
      </c>
      <c r="C2595" s="61" t="s">
        <v>416</v>
      </c>
      <c r="D2595" s="62"/>
      <c r="E2595" s="62">
        <v>384</v>
      </c>
      <c r="F2595" s="62">
        <v>2000</v>
      </c>
      <c r="G2595" s="50">
        <v>2879.201</v>
      </c>
      <c r="H2595" s="50">
        <v>2384.2359999999999</v>
      </c>
      <c r="I2595" s="50">
        <v>2012.915</v>
      </c>
      <c r="J2595" s="50">
        <v>1749.5930000000001</v>
      </c>
      <c r="K2595" s="50">
        <v>1511.8889999999999</v>
      </c>
      <c r="L2595" s="50">
        <v>1238.9949999999999</v>
      </c>
      <c r="M2595" s="50">
        <v>1026.019</v>
      </c>
      <c r="N2595" s="50">
        <v>872.346</v>
      </c>
      <c r="O2595" s="50">
        <v>740.471</v>
      </c>
      <c r="P2595" s="50">
        <v>615.36199999999997</v>
      </c>
      <c r="Q2595" s="50">
        <v>490.16399999999999</v>
      </c>
      <c r="R2595" s="50">
        <v>401.29199999999997</v>
      </c>
      <c r="S2595" s="50">
        <v>306.846</v>
      </c>
      <c r="T2595" s="50">
        <v>214.00399999999999</v>
      </c>
      <c r="U2595" s="50">
        <v>132.25899999999999</v>
      </c>
      <c r="V2595" s="50">
        <v>69.971000000000004</v>
      </c>
      <c r="W2595" s="50" t="s">
        <v>311</v>
      </c>
      <c r="X2595" s="50">
        <v>29.736000000000001</v>
      </c>
      <c r="Y2595" s="50">
        <v>9.1549999999999994</v>
      </c>
      <c r="Z2595" s="50">
        <v>1.861</v>
      </c>
      <c r="AA2595" s="50">
        <v>0.23</v>
      </c>
      <c r="AB2595" s="50">
        <v>1.6E-2</v>
      </c>
      <c r="AC2595" s="50" t="str">
        <f t="shared" si="169"/>
        <v>Côte d'Ivoire-2000</v>
      </c>
      <c r="AD2595" s="51">
        <f t="shared" si="170"/>
        <v>8952.976999999999</v>
      </c>
      <c r="AE2595" s="15">
        <f t="shared" si="171"/>
        <v>0.86380027559548056</v>
      </c>
      <c r="AF2595">
        <f t="shared" si="172"/>
        <v>2.8173191879960046E-2</v>
      </c>
    </row>
    <row r="2596" spans="1:32" x14ac:dyDescent="0.25">
      <c r="A2596" s="59">
        <v>2579</v>
      </c>
      <c r="B2596" s="60" t="s">
        <v>309</v>
      </c>
      <c r="C2596" s="61" t="s">
        <v>417</v>
      </c>
      <c r="D2596" s="62"/>
      <c r="E2596" s="62">
        <v>191</v>
      </c>
      <c r="F2596" s="62">
        <v>2000</v>
      </c>
      <c r="G2596" s="50">
        <v>242.5</v>
      </c>
      <c r="H2596" s="50">
        <v>240.72</v>
      </c>
      <c r="I2596" s="50">
        <v>283.80799999999999</v>
      </c>
      <c r="J2596" s="50">
        <v>302.06</v>
      </c>
      <c r="K2596" s="50">
        <v>295.56099999999998</v>
      </c>
      <c r="L2596" s="50">
        <v>299.298</v>
      </c>
      <c r="M2596" s="50">
        <v>291.90499999999997</v>
      </c>
      <c r="N2596" s="50">
        <v>326.91199999999998</v>
      </c>
      <c r="O2596" s="50">
        <v>338.572</v>
      </c>
      <c r="P2596" s="50">
        <v>334.57799999999997</v>
      </c>
      <c r="Q2596" s="50">
        <v>291.30700000000002</v>
      </c>
      <c r="R2596" s="50">
        <v>217.29300000000001</v>
      </c>
      <c r="S2596" s="50">
        <v>274.29899999999998</v>
      </c>
      <c r="T2596" s="50">
        <v>259.738</v>
      </c>
      <c r="U2596" s="50">
        <v>200.715</v>
      </c>
      <c r="V2596" s="50">
        <v>129.90799999999999</v>
      </c>
      <c r="W2596" s="50" t="s">
        <v>311</v>
      </c>
      <c r="X2596" s="50">
        <v>50.271999999999998</v>
      </c>
      <c r="Y2596" s="50">
        <v>34.439</v>
      </c>
      <c r="Z2596" s="50">
        <v>12.244</v>
      </c>
      <c r="AA2596" s="50">
        <v>1.7989999999999999</v>
      </c>
      <c r="AB2596" s="50">
        <v>0.14399999999999999</v>
      </c>
      <c r="AC2596" s="50" t="str">
        <f t="shared" si="169"/>
        <v>Croatia-2000</v>
      </c>
      <c r="AD2596" s="51">
        <f t="shared" si="170"/>
        <v>2971.7850000000003</v>
      </c>
      <c r="AE2596" s="15">
        <f t="shared" si="171"/>
        <v>0.49003780556130394</v>
      </c>
      <c r="AF2596">
        <f t="shared" si="172"/>
        <v>0.18435235996023339</v>
      </c>
    </row>
    <row r="2597" spans="1:32" x14ac:dyDescent="0.25">
      <c r="A2597" s="59">
        <v>2580</v>
      </c>
      <c r="B2597" s="60" t="s">
        <v>309</v>
      </c>
      <c r="C2597" s="61" t="s">
        <v>365</v>
      </c>
      <c r="D2597" s="62"/>
      <c r="E2597" s="62">
        <v>192</v>
      </c>
      <c r="F2597" s="62">
        <v>2000</v>
      </c>
      <c r="G2597" s="50">
        <v>753.52300000000002</v>
      </c>
      <c r="H2597" s="50">
        <v>802.94399999999996</v>
      </c>
      <c r="I2597" s="50">
        <v>874.83900000000006</v>
      </c>
      <c r="J2597" s="50">
        <v>746.00199999999995</v>
      </c>
      <c r="K2597" s="50">
        <v>736.13499999999999</v>
      </c>
      <c r="L2597" s="50">
        <v>1044.5170000000001</v>
      </c>
      <c r="M2597" s="50">
        <v>1101.6569999999999</v>
      </c>
      <c r="N2597" s="50">
        <v>1076.76</v>
      </c>
      <c r="O2597" s="50">
        <v>719.56100000000004</v>
      </c>
      <c r="P2597" s="50">
        <v>693.26800000000003</v>
      </c>
      <c r="Q2597" s="50">
        <v>559.18899999999996</v>
      </c>
      <c r="R2597" s="50">
        <v>504.048</v>
      </c>
      <c r="S2597" s="50">
        <v>441.38400000000001</v>
      </c>
      <c r="T2597" s="50">
        <v>347.625</v>
      </c>
      <c r="U2597" s="50">
        <v>277.19799999999998</v>
      </c>
      <c r="V2597" s="50">
        <v>208.56100000000001</v>
      </c>
      <c r="W2597" s="50" t="s">
        <v>311</v>
      </c>
      <c r="X2597" s="50">
        <v>142.13300000000001</v>
      </c>
      <c r="Y2597" s="50">
        <v>79.894000000000005</v>
      </c>
      <c r="Z2597" s="50">
        <v>31.753</v>
      </c>
      <c r="AA2597" s="50">
        <v>8.452</v>
      </c>
      <c r="AB2597" s="50">
        <v>1.2929999999999999</v>
      </c>
      <c r="AC2597" s="50" t="str">
        <f t="shared" si="169"/>
        <v>Cuba-2000</v>
      </c>
      <c r="AD2597" s="51">
        <f t="shared" si="170"/>
        <v>7622.5209999999997</v>
      </c>
      <c r="AE2597" s="15">
        <f t="shared" si="171"/>
        <v>0.4628672062694219</v>
      </c>
      <c r="AF2597">
        <f t="shared" si="172"/>
        <v>0.10910362790209138</v>
      </c>
    </row>
    <row r="2598" spans="1:32" x14ac:dyDescent="0.25">
      <c r="A2598" s="59">
        <v>2581</v>
      </c>
      <c r="B2598" s="60" t="s">
        <v>309</v>
      </c>
      <c r="C2598" s="61" t="s">
        <v>366</v>
      </c>
      <c r="D2598" s="62"/>
      <c r="E2598" s="62">
        <v>531</v>
      </c>
      <c r="F2598" s="62">
        <v>2000</v>
      </c>
      <c r="G2598" s="50">
        <v>9.1859999999999999</v>
      </c>
      <c r="H2598" s="50">
        <v>11.792999999999999</v>
      </c>
      <c r="I2598" s="50">
        <v>11.911</v>
      </c>
      <c r="J2598" s="50">
        <v>10.404999999999999</v>
      </c>
      <c r="K2598" s="50">
        <v>5.7279999999999998</v>
      </c>
      <c r="L2598" s="50">
        <v>7.1909999999999998</v>
      </c>
      <c r="M2598" s="50">
        <v>8.734</v>
      </c>
      <c r="N2598" s="50">
        <v>11.401999999999999</v>
      </c>
      <c r="O2598" s="50">
        <v>11.352</v>
      </c>
      <c r="P2598" s="50">
        <v>9.9499999999999993</v>
      </c>
      <c r="Q2598" s="50">
        <v>8.6110000000000007</v>
      </c>
      <c r="R2598" s="50">
        <v>6.7039999999999997</v>
      </c>
      <c r="S2598" s="50">
        <v>5.5579999999999998</v>
      </c>
      <c r="T2598" s="50">
        <v>4.4889999999999999</v>
      </c>
      <c r="U2598" s="50">
        <v>3.5659999999999998</v>
      </c>
      <c r="V2598" s="50">
        <v>2.6059999999999999</v>
      </c>
      <c r="W2598" s="50" t="s">
        <v>311</v>
      </c>
      <c r="X2598" s="50">
        <v>1.667</v>
      </c>
      <c r="Y2598" s="50">
        <v>0.81699999999999995</v>
      </c>
      <c r="Z2598" s="50">
        <v>0.33400000000000002</v>
      </c>
      <c r="AA2598" s="50">
        <v>8.2000000000000003E-2</v>
      </c>
      <c r="AB2598" s="50">
        <v>1.2999999999999999E-2</v>
      </c>
      <c r="AC2598" s="50" t="str">
        <f t="shared" si="169"/>
        <v>Curaçao-2000</v>
      </c>
      <c r="AD2598" s="51">
        <f t="shared" si="170"/>
        <v>85.634999999999991</v>
      </c>
      <c r="AE2598" s="15">
        <f t="shared" si="171"/>
        <v>0.54258188824662823</v>
      </c>
      <c r="AF2598">
        <f t="shared" si="172"/>
        <v>0.11452436194895591</v>
      </c>
    </row>
    <row r="2599" spans="1:32" x14ac:dyDescent="0.25">
      <c r="A2599" s="59">
        <v>2582</v>
      </c>
      <c r="B2599" s="60" t="s">
        <v>309</v>
      </c>
      <c r="C2599" s="61" t="s">
        <v>418</v>
      </c>
      <c r="D2599" s="62">
        <v>12</v>
      </c>
      <c r="E2599" s="62">
        <v>196</v>
      </c>
      <c r="F2599" s="62">
        <v>2000</v>
      </c>
      <c r="G2599" s="50">
        <v>68.058999999999997</v>
      </c>
      <c r="H2599" s="50">
        <v>72.774000000000001</v>
      </c>
      <c r="I2599" s="50">
        <v>70.463999999999999</v>
      </c>
      <c r="J2599" s="50">
        <v>76.914000000000001</v>
      </c>
      <c r="K2599" s="50">
        <v>83.084000000000003</v>
      </c>
      <c r="L2599" s="50">
        <v>75.150999999999996</v>
      </c>
      <c r="M2599" s="50">
        <v>70.296999999999997</v>
      </c>
      <c r="N2599" s="50">
        <v>69.167000000000002</v>
      </c>
      <c r="O2599" s="50">
        <v>67.007999999999996</v>
      </c>
      <c r="P2599" s="50">
        <v>58.832000000000001</v>
      </c>
      <c r="Q2599" s="50">
        <v>52.911999999999999</v>
      </c>
      <c r="R2599" s="50">
        <v>45.884</v>
      </c>
      <c r="S2599" s="50">
        <v>36.252000000000002</v>
      </c>
      <c r="T2599" s="50">
        <v>30.715</v>
      </c>
      <c r="U2599" s="50">
        <v>25.254999999999999</v>
      </c>
      <c r="V2599" s="50">
        <v>18.324000000000002</v>
      </c>
      <c r="W2599" s="50" t="s">
        <v>311</v>
      </c>
      <c r="X2599" s="50">
        <v>13.128</v>
      </c>
      <c r="Y2599" s="50">
        <v>6.8650000000000002</v>
      </c>
      <c r="Z2599" s="50">
        <v>1.907</v>
      </c>
      <c r="AA2599" s="50">
        <v>0.27300000000000002</v>
      </c>
      <c r="AB2599" s="50">
        <v>2.1000000000000001E-2</v>
      </c>
      <c r="AC2599" s="50" t="str">
        <f t="shared" si="169"/>
        <v>Cyprus-2000</v>
      </c>
      <c r="AD2599" s="51">
        <f t="shared" si="170"/>
        <v>635.50099999999998</v>
      </c>
      <c r="AE2599" s="15">
        <f t="shared" si="171"/>
        <v>0.48431867141043056</v>
      </c>
      <c r="AF2599">
        <f t="shared" si="172"/>
        <v>0.11394452986426512</v>
      </c>
    </row>
    <row r="2600" spans="1:32" x14ac:dyDescent="0.25">
      <c r="A2600" s="59">
        <v>2583</v>
      </c>
      <c r="B2600" s="60" t="s">
        <v>309</v>
      </c>
      <c r="C2600" s="61" t="s">
        <v>419</v>
      </c>
      <c r="D2600" s="62"/>
      <c r="E2600" s="62">
        <v>408</v>
      </c>
      <c r="F2600" s="62">
        <v>2000</v>
      </c>
      <c r="G2600" s="50">
        <v>1987.652</v>
      </c>
      <c r="H2600" s="50">
        <v>2040.193</v>
      </c>
      <c r="I2600" s="50">
        <v>1919.569</v>
      </c>
      <c r="J2600" s="50">
        <v>1873.713</v>
      </c>
      <c r="K2600" s="50">
        <v>1641.8320000000001</v>
      </c>
      <c r="L2600" s="50">
        <v>2280.3890000000001</v>
      </c>
      <c r="M2600" s="50">
        <v>2283.9769999999999</v>
      </c>
      <c r="N2600" s="50">
        <v>1623.9639999999999</v>
      </c>
      <c r="O2600" s="50">
        <v>1721.3979999999999</v>
      </c>
      <c r="P2600" s="50">
        <v>874.11500000000001</v>
      </c>
      <c r="Q2600" s="50">
        <v>1180.9559999999999</v>
      </c>
      <c r="R2600" s="50">
        <v>1172.8150000000001</v>
      </c>
      <c r="S2600" s="50">
        <v>976.89200000000005</v>
      </c>
      <c r="T2600" s="50">
        <v>602.77099999999996</v>
      </c>
      <c r="U2600" s="50">
        <v>376.553</v>
      </c>
      <c r="V2600" s="50">
        <v>221.89699999999999</v>
      </c>
      <c r="W2600" s="50" t="s">
        <v>311</v>
      </c>
      <c r="X2600" s="50">
        <v>104.65600000000001</v>
      </c>
      <c r="Y2600" s="50">
        <v>36.171999999999997</v>
      </c>
      <c r="Z2600" s="50">
        <v>8.4109999999999996</v>
      </c>
      <c r="AA2600" s="50">
        <v>1.079</v>
      </c>
      <c r="AB2600" s="50">
        <v>7.0999999999999994E-2</v>
      </c>
      <c r="AC2600" s="50" t="str">
        <f t="shared" si="169"/>
        <v>Dem. People's Republic of Korea-2000</v>
      </c>
      <c r="AD2600" s="51">
        <f t="shared" si="170"/>
        <v>15630.050999999999</v>
      </c>
      <c r="AE2600" s="15">
        <f t="shared" si="171"/>
        <v>0.46698657605147925</v>
      </c>
      <c r="AF2600">
        <f t="shared" si="172"/>
        <v>6.2639888420627718E-2</v>
      </c>
    </row>
    <row r="2601" spans="1:32" x14ac:dyDescent="0.25">
      <c r="A2601" s="59">
        <v>2584</v>
      </c>
      <c r="B2601" s="60" t="s">
        <v>309</v>
      </c>
      <c r="C2601" s="61" t="s">
        <v>420</v>
      </c>
      <c r="D2601" s="62"/>
      <c r="E2601" s="62">
        <v>180</v>
      </c>
      <c r="F2601" s="62">
        <v>2000</v>
      </c>
      <c r="G2601" s="50">
        <v>8660.9279999999999</v>
      </c>
      <c r="H2601" s="50">
        <v>6963.9660000000003</v>
      </c>
      <c r="I2601" s="50">
        <v>5813.8410000000003</v>
      </c>
      <c r="J2601" s="50">
        <v>4881.8429999999998</v>
      </c>
      <c r="K2601" s="50">
        <v>4064.2919999999999</v>
      </c>
      <c r="L2601" s="50">
        <v>3388.7260000000001</v>
      </c>
      <c r="M2601" s="50">
        <v>2827.953</v>
      </c>
      <c r="N2601" s="50">
        <v>2337.1109999999999</v>
      </c>
      <c r="O2601" s="50">
        <v>1916.624</v>
      </c>
      <c r="P2601" s="50">
        <v>1570.981</v>
      </c>
      <c r="Q2601" s="50">
        <v>1339.4829999999999</v>
      </c>
      <c r="R2601" s="50">
        <v>1083.9190000000001</v>
      </c>
      <c r="S2601" s="50">
        <v>836.31899999999996</v>
      </c>
      <c r="T2601" s="50">
        <v>609.35500000000002</v>
      </c>
      <c r="U2601" s="50">
        <v>404.61900000000003</v>
      </c>
      <c r="V2601" s="50">
        <v>230.101</v>
      </c>
      <c r="W2601" s="50" t="s">
        <v>311</v>
      </c>
      <c r="X2601" s="50">
        <v>104.627</v>
      </c>
      <c r="Y2601" s="50">
        <v>33.811</v>
      </c>
      <c r="Z2601" s="50">
        <v>6.9770000000000003</v>
      </c>
      <c r="AA2601" s="50">
        <v>0.84899999999999998</v>
      </c>
      <c r="AB2601" s="50">
        <v>6.2E-2</v>
      </c>
      <c r="AC2601" s="50" t="str">
        <f t="shared" si="169"/>
        <v>Democratic Republic of the Congo-2000</v>
      </c>
      <c r="AD2601" s="51">
        <f t="shared" si="170"/>
        <v>24247.251</v>
      </c>
      <c r="AE2601" s="15">
        <f t="shared" si="171"/>
        <v>0.94151440095209138</v>
      </c>
      <c r="AF2601">
        <f t="shared" si="172"/>
        <v>3.0433862147574084E-2</v>
      </c>
    </row>
    <row r="2602" spans="1:32" x14ac:dyDescent="0.25">
      <c r="A2602" s="59">
        <v>2585</v>
      </c>
      <c r="B2602" s="60" t="s">
        <v>309</v>
      </c>
      <c r="C2602" s="61" t="s">
        <v>421</v>
      </c>
      <c r="D2602" s="62"/>
      <c r="E2602" s="62">
        <v>208</v>
      </c>
      <c r="F2602" s="62">
        <v>2000</v>
      </c>
      <c r="G2602" s="50">
        <v>338.60599999999999</v>
      </c>
      <c r="H2602" s="50">
        <v>344.541</v>
      </c>
      <c r="I2602" s="50">
        <v>303.34300000000002</v>
      </c>
      <c r="J2602" s="50">
        <v>279.601</v>
      </c>
      <c r="K2602" s="50">
        <v>332.56400000000002</v>
      </c>
      <c r="L2602" s="50">
        <v>383.983</v>
      </c>
      <c r="M2602" s="50">
        <v>408.55399999999997</v>
      </c>
      <c r="N2602" s="50">
        <v>408.50400000000002</v>
      </c>
      <c r="O2602" s="50">
        <v>375.18900000000002</v>
      </c>
      <c r="P2602" s="50">
        <v>366.72899999999998</v>
      </c>
      <c r="Q2602" s="50">
        <v>395.92200000000003</v>
      </c>
      <c r="R2602" s="50">
        <v>346.108</v>
      </c>
      <c r="S2602" s="50">
        <v>264.18200000000002</v>
      </c>
      <c r="T2602" s="50">
        <v>219.642</v>
      </c>
      <c r="U2602" s="50">
        <v>194.36699999999999</v>
      </c>
      <c r="V2602" s="50">
        <v>167.16900000000001</v>
      </c>
      <c r="W2602" s="50" t="s">
        <v>311</v>
      </c>
      <c r="X2602" s="50">
        <v>114.44</v>
      </c>
      <c r="Y2602" s="50">
        <v>66.515000000000001</v>
      </c>
      <c r="Z2602" s="50">
        <v>25.431999999999999</v>
      </c>
      <c r="AA2602" s="50">
        <v>5.25</v>
      </c>
      <c r="AB2602" s="50">
        <v>0.55300000000000005</v>
      </c>
      <c r="AC2602" s="50" t="str">
        <f t="shared" si="169"/>
        <v>Denmark-2000</v>
      </c>
      <c r="AD2602" s="51">
        <f t="shared" si="170"/>
        <v>3561.3359999999993</v>
      </c>
      <c r="AE2602" s="15">
        <f t="shared" si="171"/>
        <v>0.49977255726502656</v>
      </c>
      <c r="AF2602">
        <f t="shared" si="172"/>
        <v>0.17444994597418637</v>
      </c>
    </row>
    <row r="2603" spans="1:32" x14ac:dyDescent="0.25">
      <c r="A2603" s="59">
        <v>2586</v>
      </c>
      <c r="B2603" s="60" t="s">
        <v>309</v>
      </c>
      <c r="C2603" s="61" t="s">
        <v>422</v>
      </c>
      <c r="D2603" s="62"/>
      <c r="E2603" s="62">
        <v>262</v>
      </c>
      <c r="F2603" s="62">
        <v>2000</v>
      </c>
      <c r="G2603" s="50">
        <v>102.51</v>
      </c>
      <c r="H2603" s="50">
        <v>96.456000000000003</v>
      </c>
      <c r="I2603" s="50">
        <v>95.069000000000003</v>
      </c>
      <c r="J2603" s="50">
        <v>76.191999999999993</v>
      </c>
      <c r="K2603" s="50">
        <v>70.674000000000007</v>
      </c>
      <c r="L2603" s="50">
        <v>57.125999999999998</v>
      </c>
      <c r="M2603" s="50">
        <v>49.137</v>
      </c>
      <c r="N2603" s="50">
        <v>42.354999999999997</v>
      </c>
      <c r="O2603" s="50">
        <v>32.366999999999997</v>
      </c>
      <c r="P2603" s="50">
        <v>23.686</v>
      </c>
      <c r="Q2603" s="50">
        <v>21.25</v>
      </c>
      <c r="R2603" s="50">
        <v>16.533000000000001</v>
      </c>
      <c r="S2603" s="50">
        <v>12.646000000000001</v>
      </c>
      <c r="T2603" s="50">
        <v>9.2569999999999997</v>
      </c>
      <c r="U2603" s="50">
        <v>6.2220000000000004</v>
      </c>
      <c r="V2603" s="50">
        <v>3.6520000000000001</v>
      </c>
      <c r="W2603" s="50" t="s">
        <v>311</v>
      </c>
      <c r="X2603" s="50">
        <v>1.7290000000000001</v>
      </c>
      <c r="Y2603" s="50">
        <v>0.57099999999999995</v>
      </c>
      <c r="Z2603" s="50">
        <v>0.13600000000000001</v>
      </c>
      <c r="AA2603" s="50">
        <v>1.4999999999999999E-2</v>
      </c>
      <c r="AB2603" s="50">
        <v>1E-3</v>
      </c>
      <c r="AC2603" s="50" t="str">
        <f t="shared" si="169"/>
        <v>Djibouti-2000</v>
      </c>
      <c r="AD2603" s="51">
        <f t="shared" si="170"/>
        <v>401.96600000000001</v>
      </c>
      <c r="AE2603" s="15">
        <f t="shared" si="171"/>
        <v>0.78518581173532087</v>
      </c>
      <c r="AF2603">
        <f t="shared" si="172"/>
        <v>3.1010012916648112E-2</v>
      </c>
    </row>
    <row r="2604" spans="1:32" x14ac:dyDescent="0.25">
      <c r="A2604" s="59">
        <v>2587</v>
      </c>
      <c r="B2604" s="60" t="s">
        <v>309</v>
      </c>
      <c r="C2604" s="61" t="s">
        <v>367</v>
      </c>
      <c r="D2604" s="62"/>
      <c r="E2604" s="62">
        <v>214</v>
      </c>
      <c r="F2604" s="62">
        <v>2000</v>
      </c>
      <c r="G2604" s="50">
        <v>1019.829</v>
      </c>
      <c r="H2604" s="50">
        <v>1017.944</v>
      </c>
      <c r="I2604" s="50">
        <v>963.28</v>
      </c>
      <c r="J2604" s="50">
        <v>894.21799999999996</v>
      </c>
      <c r="K2604" s="50">
        <v>789.61599999999999</v>
      </c>
      <c r="L2604" s="50">
        <v>705.67899999999997</v>
      </c>
      <c r="M2604" s="50">
        <v>625.71400000000006</v>
      </c>
      <c r="N2604" s="50">
        <v>550.62099999999998</v>
      </c>
      <c r="O2604" s="50">
        <v>464.39699999999999</v>
      </c>
      <c r="P2604" s="50">
        <v>371.32299999999998</v>
      </c>
      <c r="Q2604" s="50">
        <v>287.88</v>
      </c>
      <c r="R2604" s="50">
        <v>228.80699999999999</v>
      </c>
      <c r="S2604" s="50">
        <v>203.81700000000001</v>
      </c>
      <c r="T2604" s="50">
        <v>163.62</v>
      </c>
      <c r="U2604" s="50">
        <v>118.256</v>
      </c>
      <c r="V2604" s="50">
        <v>77.384</v>
      </c>
      <c r="W2604" s="50" t="s">
        <v>311</v>
      </c>
      <c r="X2604" s="50">
        <v>44.531999999999996</v>
      </c>
      <c r="Y2604" s="50">
        <v>22.591000000000001</v>
      </c>
      <c r="Z2604" s="50">
        <v>9.5359999999999996</v>
      </c>
      <c r="AA2604" s="50">
        <v>2.964</v>
      </c>
      <c r="AB2604" s="50">
        <v>0.61399999999999999</v>
      </c>
      <c r="AC2604" s="50" t="str">
        <f t="shared" si="169"/>
        <v>Dominican Republic-2000</v>
      </c>
      <c r="AD2604" s="51">
        <f t="shared" si="170"/>
        <v>5122.0720000000001</v>
      </c>
      <c r="AE2604" s="15">
        <f t="shared" si="171"/>
        <v>0.67171058899601566</v>
      </c>
      <c r="AF2604">
        <f t="shared" si="172"/>
        <v>5.4104424097868732E-2</v>
      </c>
    </row>
    <row r="2605" spans="1:32" x14ac:dyDescent="0.25">
      <c r="A2605" s="59">
        <v>2588</v>
      </c>
      <c r="B2605" s="60" t="s">
        <v>309</v>
      </c>
      <c r="C2605" s="61" t="s">
        <v>423</v>
      </c>
      <c r="D2605" s="62"/>
      <c r="E2605" s="62">
        <v>218</v>
      </c>
      <c r="F2605" s="62">
        <v>2000</v>
      </c>
      <c r="G2605" s="50">
        <v>1519.2139999999999</v>
      </c>
      <c r="H2605" s="50">
        <v>1468.5129999999999</v>
      </c>
      <c r="I2605" s="50">
        <v>1399.279</v>
      </c>
      <c r="J2605" s="50">
        <v>1282.933</v>
      </c>
      <c r="K2605" s="50">
        <v>1170.749</v>
      </c>
      <c r="L2605" s="50">
        <v>1068.8920000000001</v>
      </c>
      <c r="M2605" s="50">
        <v>945.11900000000003</v>
      </c>
      <c r="N2605" s="50">
        <v>807.36900000000003</v>
      </c>
      <c r="O2605" s="50">
        <v>689.71500000000003</v>
      </c>
      <c r="P2605" s="50">
        <v>582.322</v>
      </c>
      <c r="Q2605" s="50">
        <v>423.43299999999999</v>
      </c>
      <c r="R2605" s="50">
        <v>358.36399999999998</v>
      </c>
      <c r="S2605" s="50">
        <v>281.916</v>
      </c>
      <c r="T2605" s="50">
        <v>222.18799999999999</v>
      </c>
      <c r="U2605" s="50">
        <v>165.36799999999999</v>
      </c>
      <c r="V2605" s="50">
        <v>113.349</v>
      </c>
      <c r="W2605" s="50" t="s">
        <v>311</v>
      </c>
      <c r="X2605" s="50">
        <v>70.167000000000002</v>
      </c>
      <c r="Y2605" s="50">
        <v>38.932000000000002</v>
      </c>
      <c r="Z2605" s="50">
        <v>15.63</v>
      </c>
      <c r="AA2605" s="50">
        <v>4.5620000000000003</v>
      </c>
      <c r="AB2605" s="50">
        <v>0.58199999999999996</v>
      </c>
      <c r="AC2605" s="50" t="str">
        <f t="shared" si="169"/>
        <v>Ecuador-2000</v>
      </c>
      <c r="AD2605" s="51">
        <f t="shared" si="170"/>
        <v>7610.811999999999</v>
      </c>
      <c r="AE2605" s="15">
        <f t="shared" si="171"/>
        <v>0.65929680039396599</v>
      </c>
      <c r="AF2605">
        <f t="shared" si="172"/>
        <v>5.2574393110480594E-2</v>
      </c>
    </row>
    <row r="2606" spans="1:32" x14ac:dyDescent="0.25">
      <c r="A2606" s="59">
        <v>2589</v>
      </c>
      <c r="B2606" s="60" t="s">
        <v>309</v>
      </c>
      <c r="C2606" s="61" t="s">
        <v>424</v>
      </c>
      <c r="D2606" s="62"/>
      <c r="E2606" s="62">
        <v>818</v>
      </c>
      <c r="F2606" s="62">
        <v>2000</v>
      </c>
      <c r="G2606" s="50">
        <v>8272.6290000000008</v>
      </c>
      <c r="H2606" s="50">
        <v>8425.4629999999997</v>
      </c>
      <c r="I2606" s="50">
        <v>8855.2800000000007</v>
      </c>
      <c r="J2606" s="50">
        <v>7781.143</v>
      </c>
      <c r="K2606" s="50">
        <v>6482.2129999999997</v>
      </c>
      <c r="L2606" s="50">
        <v>5236.6369999999997</v>
      </c>
      <c r="M2606" s="50">
        <v>4576.99</v>
      </c>
      <c r="N2606" s="50">
        <v>4123.04</v>
      </c>
      <c r="O2606" s="50">
        <v>3624.1790000000001</v>
      </c>
      <c r="P2606" s="50">
        <v>2975.134</v>
      </c>
      <c r="Q2606" s="50">
        <v>2694.66</v>
      </c>
      <c r="R2606" s="50">
        <v>1832.1949999999999</v>
      </c>
      <c r="S2606" s="50">
        <v>1596.711</v>
      </c>
      <c r="T2606" s="50">
        <v>1354.7170000000001</v>
      </c>
      <c r="U2606" s="50">
        <v>1012.723</v>
      </c>
      <c r="V2606" s="50">
        <v>607.40800000000002</v>
      </c>
      <c r="W2606" s="50" t="s">
        <v>311</v>
      </c>
      <c r="X2606" s="50">
        <v>301.79300000000001</v>
      </c>
      <c r="Y2606" s="50">
        <v>116.294</v>
      </c>
      <c r="Z2606" s="50">
        <v>31.234000000000002</v>
      </c>
      <c r="AA2606" s="50">
        <v>5.1050000000000004</v>
      </c>
      <c r="AB2606" s="50">
        <v>0.44</v>
      </c>
      <c r="AC2606" s="50" t="str">
        <f t="shared" si="169"/>
        <v>Egypt-2000</v>
      </c>
      <c r="AD2606" s="51">
        <f t="shared" si="170"/>
        <v>40922.902000000002</v>
      </c>
      <c r="AE2606" s="15">
        <f t="shared" si="171"/>
        <v>0.70823633182221546</v>
      </c>
      <c r="AF2606">
        <f t="shared" si="172"/>
        <v>5.1593054087237196E-2</v>
      </c>
    </row>
    <row r="2607" spans="1:32" x14ac:dyDescent="0.25">
      <c r="A2607" s="59">
        <v>2590</v>
      </c>
      <c r="B2607" s="60" t="s">
        <v>309</v>
      </c>
      <c r="C2607" s="61" t="s">
        <v>425</v>
      </c>
      <c r="D2607" s="62"/>
      <c r="E2607" s="62">
        <v>222</v>
      </c>
      <c r="F2607" s="62">
        <v>2000</v>
      </c>
      <c r="G2607" s="50">
        <v>749.44200000000001</v>
      </c>
      <c r="H2607" s="50">
        <v>743.37300000000005</v>
      </c>
      <c r="I2607" s="50">
        <v>656.10400000000004</v>
      </c>
      <c r="J2607" s="50">
        <v>577.37099999999998</v>
      </c>
      <c r="K2607" s="50">
        <v>520.85799999999995</v>
      </c>
      <c r="L2607" s="50">
        <v>452.64800000000002</v>
      </c>
      <c r="M2607" s="50">
        <v>394.02699999999999</v>
      </c>
      <c r="N2607" s="50">
        <v>346.255</v>
      </c>
      <c r="O2607" s="50">
        <v>295.54399999999998</v>
      </c>
      <c r="P2607" s="50">
        <v>255.27199999999999</v>
      </c>
      <c r="Q2607" s="50">
        <v>209.76499999999999</v>
      </c>
      <c r="R2607" s="50">
        <v>185.143</v>
      </c>
      <c r="S2607" s="50">
        <v>159.387</v>
      </c>
      <c r="T2607" s="50">
        <v>125.24</v>
      </c>
      <c r="U2607" s="50">
        <v>88.325000000000003</v>
      </c>
      <c r="V2607" s="50">
        <v>60.301000000000002</v>
      </c>
      <c r="W2607" s="50" t="s">
        <v>311</v>
      </c>
      <c r="X2607" s="50">
        <v>32.228999999999999</v>
      </c>
      <c r="Y2607" s="50">
        <v>12.635</v>
      </c>
      <c r="Z2607" s="50">
        <v>3.2269999999999999</v>
      </c>
      <c r="AA2607" s="50">
        <v>0.44900000000000001</v>
      </c>
      <c r="AB2607" s="50">
        <v>3.1E-2</v>
      </c>
      <c r="AC2607" s="50" t="str">
        <f t="shared" si="169"/>
        <v>El Salvador-2000</v>
      </c>
      <c r="AD2607" s="51">
        <f t="shared" si="170"/>
        <v>3396.27</v>
      </c>
      <c r="AE2607" s="15">
        <f t="shared" si="171"/>
        <v>0.72766770604221676</v>
      </c>
      <c r="AF2607">
        <f t="shared" si="172"/>
        <v>5.8147161440304365E-2</v>
      </c>
    </row>
    <row r="2608" spans="1:32" x14ac:dyDescent="0.25">
      <c r="A2608" s="59">
        <v>2591</v>
      </c>
      <c r="B2608" s="60" t="s">
        <v>309</v>
      </c>
      <c r="C2608" s="61" t="s">
        <v>426</v>
      </c>
      <c r="D2608" s="62"/>
      <c r="E2608" s="62">
        <v>226</v>
      </c>
      <c r="F2608" s="62">
        <v>2000</v>
      </c>
      <c r="G2608" s="50">
        <v>102.044</v>
      </c>
      <c r="H2608" s="50">
        <v>79.399000000000001</v>
      </c>
      <c r="I2608" s="50">
        <v>68.105999999999995</v>
      </c>
      <c r="J2608" s="50">
        <v>62.393999999999998</v>
      </c>
      <c r="K2608" s="50">
        <v>56.64</v>
      </c>
      <c r="L2608" s="50">
        <v>49.445999999999998</v>
      </c>
      <c r="M2608" s="50">
        <v>44.78</v>
      </c>
      <c r="N2608" s="50">
        <v>32.316000000000003</v>
      </c>
      <c r="O2608" s="50">
        <v>27.439</v>
      </c>
      <c r="P2608" s="50">
        <v>23.777000000000001</v>
      </c>
      <c r="Q2608" s="50">
        <v>17.673999999999999</v>
      </c>
      <c r="R2608" s="50">
        <v>15.180999999999999</v>
      </c>
      <c r="S2608" s="50">
        <v>12.27</v>
      </c>
      <c r="T2608" s="50">
        <v>9.5820000000000007</v>
      </c>
      <c r="U2608" s="50">
        <v>6.6130000000000004</v>
      </c>
      <c r="V2608" s="50">
        <v>3.9670000000000001</v>
      </c>
      <c r="W2608" s="50" t="s">
        <v>311</v>
      </c>
      <c r="X2608" s="50">
        <v>1.92</v>
      </c>
      <c r="Y2608" s="50">
        <v>0.63</v>
      </c>
      <c r="Z2608" s="50">
        <v>0.129</v>
      </c>
      <c r="AA2608" s="50">
        <v>1.4999999999999999E-2</v>
      </c>
      <c r="AB2608" s="50">
        <v>1E-3</v>
      </c>
      <c r="AC2608" s="50" t="str">
        <f t="shared" si="169"/>
        <v>Equatorial Guinea-2000</v>
      </c>
      <c r="AD2608" s="51">
        <f t="shared" si="170"/>
        <v>341.91699999999992</v>
      </c>
      <c r="AE2608" s="15">
        <f t="shared" si="171"/>
        <v>0.79670212361479542</v>
      </c>
      <c r="AF2608">
        <f t="shared" si="172"/>
        <v>3.8644655821298272E-2</v>
      </c>
    </row>
    <row r="2609" spans="1:32" x14ac:dyDescent="0.25">
      <c r="A2609" s="59">
        <v>2592</v>
      </c>
      <c r="B2609" s="60" t="s">
        <v>309</v>
      </c>
      <c r="C2609" s="61" t="s">
        <v>427</v>
      </c>
      <c r="D2609" s="62"/>
      <c r="E2609" s="62">
        <v>232</v>
      </c>
      <c r="F2609" s="62">
        <v>2000</v>
      </c>
      <c r="G2609" s="50">
        <v>517.87400000000002</v>
      </c>
      <c r="H2609" s="50">
        <v>496.733</v>
      </c>
      <c r="I2609" s="50">
        <v>499.90300000000002</v>
      </c>
      <c r="J2609" s="50">
        <v>426.28199999999998</v>
      </c>
      <c r="K2609" s="50">
        <v>307.108</v>
      </c>
      <c r="L2609" s="50">
        <v>211.56200000000001</v>
      </c>
      <c r="M2609" s="50">
        <v>168.666</v>
      </c>
      <c r="N2609" s="50">
        <v>146.40100000000001</v>
      </c>
      <c r="O2609" s="50">
        <v>129.40100000000001</v>
      </c>
      <c r="P2609" s="50">
        <v>108.57299999999999</v>
      </c>
      <c r="Q2609" s="50">
        <v>106.291</v>
      </c>
      <c r="R2609" s="50">
        <v>89.736000000000004</v>
      </c>
      <c r="S2609" s="50">
        <v>70.53</v>
      </c>
      <c r="T2609" s="50">
        <v>51.664000000000001</v>
      </c>
      <c r="U2609" s="50">
        <v>33.276000000000003</v>
      </c>
      <c r="V2609" s="50">
        <v>18.303999999999998</v>
      </c>
      <c r="W2609" s="50" t="s">
        <v>311</v>
      </c>
      <c r="X2609" s="50">
        <v>7.7169999999999996</v>
      </c>
      <c r="Y2609" s="50">
        <v>2.19</v>
      </c>
      <c r="Z2609" s="50">
        <v>0.51500000000000001</v>
      </c>
      <c r="AA2609" s="50">
        <v>6.9000000000000006E-2</v>
      </c>
      <c r="AB2609" s="50">
        <v>6.0000000000000001E-3</v>
      </c>
      <c r="AC2609" s="50" t="str">
        <f t="shared" si="169"/>
        <v>Eritrea-2000</v>
      </c>
      <c r="AD2609" s="51">
        <f t="shared" si="170"/>
        <v>1764.5500000000002</v>
      </c>
      <c r="AE2609" s="15">
        <f t="shared" si="171"/>
        <v>0.92275707687512409</v>
      </c>
      <c r="AF2609">
        <f t="shared" si="172"/>
        <v>3.4687074954407669E-2</v>
      </c>
    </row>
    <row r="2610" spans="1:32" x14ac:dyDescent="0.25">
      <c r="A2610" s="59">
        <v>2593</v>
      </c>
      <c r="B2610" s="60" t="s">
        <v>309</v>
      </c>
      <c r="C2610" s="61" t="s">
        <v>428</v>
      </c>
      <c r="D2610" s="62"/>
      <c r="E2610" s="62">
        <v>233</v>
      </c>
      <c r="F2610" s="62">
        <v>2000</v>
      </c>
      <c r="G2610" s="50">
        <v>61.286999999999999</v>
      </c>
      <c r="H2610" s="50">
        <v>80.003</v>
      </c>
      <c r="I2610" s="50">
        <v>104.715</v>
      </c>
      <c r="J2610" s="50">
        <v>102.34099999999999</v>
      </c>
      <c r="K2610" s="50">
        <v>98.271000000000001</v>
      </c>
      <c r="L2610" s="50">
        <v>100.494</v>
      </c>
      <c r="M2610" s="50">
        <v>92.378</v>
      </c>
      <c r="N2610" s="50">
        <v>100.849</v>
      </c>
      <c r="O2610" s="50">
        <v>102.71899999999999</v>
      </c>
      <c r="P2610" s="50">
        <v>97.691999999999993</v>
      </c>
      <c r="Q2610" s="50">
        <v>87.608999999999995</v>
      </c>
      <c r="R2610" s="50">
        <v>76.135999999999996</v>
      </c>
      <c r="S2610" s="50">
        <v>84.503</v>
      </c>
      <c r="T2610" s="50">
        <v>70.805000000000007</v>
      </c>
      <c r="U2610" s="50">
        <v>62.514000000000003</v>
      </c>
      <c r="V2610" s="50">
        <v>40.499000000000002</v>
      </c>
      <c r="W2610" s="50" t="s">
        <v>311</v>
      </c>
      <c r="X2610" s="50">
        <v>18.672000000000001</v>
      </c>
      <c r="Y2610" s="50">
        <v>12.756</v>
      </c>
      <c r="Z2610" s="50">
        <v>4.1210000000000004</v>
      </c>
      <c r="AA2610" s="50">
        <v>0.68899999999999995</v>
      </c>
      <c r="AB2610" s="50">
        <v>5.8999999999999997E-2</v>
      </c>
      <c r="AC2610" s="50" t="str">
        <f t="shared" si="169"/>
        <v>Estonia-2000</v>
      </c>
      <c r="AD2610" s="51">
        <f t="shared" si="170"/>
        <v>942.99199999999996</v>
      </c>
      <c r="AE2610" s="15">
        <f t="shared" si="171"/>
        <v>0.48369445339939271</v>
      </c>
      <c r="AF2610">
        <f t="shared" si="172"/>
        <v>0.17671617337974785</v>
      </c>
    </row>
    <row r="2611" spans="1:32" x14ac:dyDescent="0.25">
      <c r="A2611" s="59">
        <v>2594</v>
      </c>
      <c r="B2611" s="60" t="s">
        <v>309</v>
      </c>
      <c r="C2611" s="61" t="s">
        <v>368</v>
      </c>
      <c r="D2611" s="62"/>
      <c r="E2611" s="62">
        <v>242</v>
      </c>
      <c r="F2611" s="62">
        <v>2000</v>
      </c>
      <c r="G2611" s="50">
        <v>98.25</v>
      </c>
      <c r="H2611" s="50">
        <v>96.36</v>
      </c>
      <c r="I2611" s="50">
        <v>89.531000000000006</v>
      </c>
      <c r="J2611" s="50">
        <v>88.784999999999997</v>
      </c>
      <c r="K2611" s="50">
        <v>77.215999999999994</v>
      </c>
      <c r="L2611" s="50">
        <v>61.779000000000003</v>
      </c>
      <c r="M2611" s="50">
        <v>55.100999999999999</v>
      </c>
      <c r="N2611" s="50">
        <v>54.680999999999997</v>
      </c>
      <c r="O2611" s="50">
        <v>49.335999999999999</v>
      </c>
      <c r="P2611" s="50">
        <v>38.131999999999998</v>
      </c>
      <c r="Q2611" s="50">
        <v>31.228000000000002</v>
      </c>
      <c r="R2611" s="50">
        <v>24.873000000000001</v>
      </c>
      <c r="S2611" s="50">
        <v>18.085999999999999</v>
      </c>
      <c r="T2611" s="50">
        <v>12.558999999999999</v>
      </c>
      <c r="U2611" s="50">
        <v>7.7930000000000001</v>
      </c>
      <c r="V2611" s="50">
        <v>4.2770000000000001</v>
      </c>
      <c r="W2611" s="50" t="s">
        <v>311</v>
      </c>
      <c r="X2611" s="50">
        <v>2.4140000000000001</v>
      </c>
      <c r="Y2611" s="50">
        <v>0.67</v>
      </c>
      <c r="Z2611" s="50">
        <v>0.13400000000000001</v>
      </c>
      <c r="AA2611" s="50">
        <v>1.7999999999999999E-2</v>
      </c>
      <c r="AB2611" s="50">
        <v>0</v>
      </c>
      <c r="AC2611" s="50" t="str">
        <f t="shared" si="169"/>
        <v>Fiji-2000</v>
      </c>
      <c r="AD2611" s="51">
        <f t="shared" si="170"/>
        <v>499.21699999999998</v>
      </c>
      <c r="AE2611" s="15">
        <f t="shared" si="171"/>
        <v>0.62499073549178019</v>
      </c>
      <c r="AF2611">
        <f t="shared" si="172"/>
        <v>3.5571220310509376E-2</v>
      </c>
    </row>
    <row r="2612" spans="1:32" x14ac:dyDescent="0.25">
      <c r="A2612" s="59">
        <v>2595</v>
      </c>
      <c r="B2612" s="60" t="s">
        <v>309</v>
      </c>
      <c r="C2612" s="61" t="s">
        <v>429</v>
      </c>
      <c r="D2612" s="62">
        <v>13</v>
      </c>
      <c r="E2612" s="62">
        <v>246</v>
      </c>
      <c r="F2612" s="62">
        <v>2000</v>
      </c>
      <c r="G2612" s="50">
        <v>294.74599999999998</v>
      </c>
      <c r="H2612" s="50">
        <v>328.35</v>
      </c>
      <c r="I2612" s="50">
        <v>317.78899999999999</v>
      </c>
      <c r="J2612" s="50">
        <v>332.49</v>
      </c>
      <c r="K2612" s="50">
        <v>328.11799999999999</v>
      </c>
      <c r="L2612" s="50">
        <v>305.73899999999998</v>
      </c>
      <c r="M2612" s="50">
        <v>352.63400000000001</v>
      </c>
      <c r="N2612" s="50">
        <v>380.22199999999998</v>
      </c>
      <c r="O2612" s="50">
        <v>385.15600000000001</v>
      </c>
      <c r="P2612" s="50">
        <v>402.85399999999998</v>
      </c>
      <c r="Q2612" s="50">
        <v>426.10399999999998</v>
      </c>
      <c r="R2612" s="50">
        <v>297.36200000000002</v>
      </c>
      <c r="S2612" s="50">
        <v>258.512</v>
      </c>
      <c r="T2612" s="50">
        <v>227.38</v>
      </c>
      <c r="U2612" s="50">
        <v>211.197</v>
      </c>
      <c r="V2612" s="50">
        <v>163.11099999999999</v>
      </c>
      <c r="W2612" s="50" t="s">
        <v>311</v>
      </c>
      <c r="X2612" s="50">
        <v>97.671000000000006</v>
      </c>
      <c r="Y2612" s="50">
        <v>56.423999999999999</v>
      </c>
      <c r="Z2612" s="50">
        <v>18.783999999999999</v>
      </c>
      <c r="AA2612" s="50">
        <v>3.0710000000000002</v>
      </c>
      <c r="AB2612" s="50">
        <v>0.24</v>
      </c>
      <c r="AC2612" s="50" t="str">
        <f t="shared" si="169"/>
        <v>Finland-2000</v>
      </c>
      <c r="AD2612" s="51">
        <f t="shared" si="170"/>
        <v>3469.1909999999998</v>
      </c>
      <c r="AE2612" s="15">
        <f t="shared" si="171"/>
        <v>0.49543625588790008</v>
      </c>
      <c r="AF2612">
        <f t="shared" si="172"/>
        <v>0.17638652939314428</v>
      </c>
    </row>
    <row r="2613" spans="1:32" x14ac:dyDescent="0.25">
      <c r="A2613" s="59">
        <v>2596</v>
      </c>
      <c r="B2613" s="60" t="s">
        <v>309</v>
      </c>
      <c r="C2613" s="61" t="s">
        <v>430</v>
      </c>
      <c r="D2613" s="62"/>
      <c r="E2613" s="62">
        <v>250</v>
      </c>
      <c r="F2613" s="62">
        <v>2000</v>
      </c>
      <c r="G2613" s="50">
        <v>3698.4720000000002</v>
      </c>
      <c r="H2613" s="50">
        <v>3658.105</v>
      </c>
      <c r="I2613" s="50">
        <v>3838.2570000000001</v>
      </c>
      <c r="J2613" s="50">
        <v>3910.6170000000002</v>
      </c>
      <c r="K2613" s="50">
        <v>3790.3229999999999</v>
      </c>
      <c r="L2613" s="50">
        <v>4242.09</v>
      </c>
      <c r="M2613" s="50">
        <v>4312.8360000000002</v>
      </c>
      <c r="N2613" s="50">
        <v>4390.1019999999999</v>
      </c>
      <c r="O2613" s="50">
        <v>4249.8220000000001</v>
      </c>
      <c r="P2613" s="50">
        <v>4227.9979999999996</v>
      </c>
      <c r="Q2613" s="50">
        <v>4200.8209999999999</v>
      </c>
      <c r="R2613" s="50">
        <v>2806.3919999999998</v>
      </c>
      <c r="S2613" s="50">
        <v>2741.0639999999999</v>
      </c>
      <c r="T2613" s="50">
        <v>2761.36</v>
      </c>
      <c r="U2613" s="50">
        <v>2464.5859999999998</v>
      </c>
      <c r="V2613" s="50">
        <v>2215.7220000000002</v>
      </c>
      <c r="W2613" s="50" t="s">
        <v>311</v>
      </c>
      <c r="X2613" s="50">
        <v>868.37099999999998</v>
      </c>
      <c r="Y2613" s="50">
        <v>818.02599999999995</v>
      </c>
      <c r="Z2613" s="50">
        <v>332.52</v>
      </c>
      <c r="AA2613" s="50">
        <v>73.646000000000001</v>
      </c>
      <c r="AB2613" s="50">
        <v>7.0709999999999997</v>
      </c>
      <c r="AC2613" s="50" t="str">
        <f t="shared" si="169"/>
        <v>France-2000</v>
      </c>
      <c r="AD2613" s="51">
        <f t="shared" si="170"/>
        <v>38872.064999999995</v>
      </c>
      <c r="AE2613" s="15">
        <f t="shared" si="171"/>
        <v>0.53344570194560048</v>
      </c>
      <c r="AF2613">
        <f t="shared" si="172"/>
        <v>0.19057105973349778</v>
      </c>
    </row>
    <row r="2614" spans="1:32" x14ac:dyDescent="0.25">
      <c r="A2614" s="59">
        <v>2597</v>
      </c>
      <c r="B2614" s="60" t="s">
        <v>309</v>
      </c>
      <c r="C2614" s="61" t="s">
        <v>431</v>
      </c>
      <c r="D2614" s="62"/>
      <c r="E2614" s="62">
        <v>254</v>
      </c>
      <c r="F2614" s="62">
        <v>2000</v>
      </c>
      <c r="G2614" s="50">
        <v>21.776</v>
      </c>
      <c r="H2614" s="50">
        <v>20.065000000000001</v>
      </c>
      <c r="I2614" s="50">
        <v>16.632000000000001</v>
      </c>
      <c r="J2614" s="50">
        <v>13.483000000000001</v>
      </c>
      <c r="K2614" s="50">
        <v>12.37</v>
      </c>
      <c r="L2614" s="50">
        <v>11.39</v>
      </c>
      <c r="M2614" s="50">
        <v>12.842000000000001</v>
      </c>
      <c r="N2614" s="50">
        <v>13.047000000000001</v>
      </c>
      <c r="O2614" s="50">
        <v>10.257</v>
      </c>
      <c r="P2614" s="50">
        <v>9.657</v>
      </c>
      <c r="Q2614" s="50">
        <v>6.5350000000000001</v>
      </c>
      <c r="R2614" s="50">
        <v>5.2050000000000001</v>
      </c>
      <c r="S2614" s="50">
        <v>3.827</v>
      </c>
      <c r="T2614" s="50">
        <v>2.2570000000000001</v>
      </c>
      <c r="U2614" s="50">
        <v>1.9019999999999999</v>
      </c>
      <c r="V2614" s="50">
        <v>0.94799999999999995</v>
      </c>
      <c r="W2614" s="50" t="s">
        <v>311</v>
      </c>
      <c r="X2614" s="50">
        <v>0.59399999999999997</v>
      </c>
      <c r="Y2614" s="50">
        <v>0.29599999999999999</v>
      </c>
      <c r="Z2614" s="50">
        <v>6.9000000000000006E-2</v>
      </c>
      <c r="AA2614" s="50">
        <v>1.2E-2</v>
      </c>
      <c r="AB2614" s="50">
        <v>1E-3</v>
      </c>
      <c r="AC2614" s="50" t="str">
        <f t="shared" si="169"/>
        <v>French Guiana-2000</v>
      </c>
      <c r="AD2614" s="51">
        <f t="shared" si="170"/>
        <v>98.613</v>
      </c>
      <c r="AE2614" s="15">
        <f t="shared" si="171"/>
        <v>0.6545992921825724</v>
      </c>
      <c r="AF2614">
        <f t="shared" si="172"/>
        <v>3.8698547292565853E-2</v>
      </c>
    </row>
    <row r="2615" spans="1:32" x14ac:dyDescent="0.25">
      <c r="A2615" s="59">
        <v>2598</v>
      </c>
      <c r="B2615" s="60" t="s">
        <v>309</v>
      </c>
      <c r="C2615" s="61" t="s">
        <v>369</v>
      </c>
      <c r="D2615" s="62"/>
      <c r="E2615" s="62">
        <v>258</v>
      </c>
      <c r="F2615" s="62">
        <v>2000</v>
      </c>
      <c r="G2615" s="50">
        <v>23.117000000000001</v>
      </c>
      <c r="H2615" s="50">
        <v>24.312999999999999</v>
      </c>
      <c r="I2615" s="50">
        <v>27.905000000000001</v>
      </c>
      <c r="J2615" s="50">
        <v>22.742999999999999</v>
      </c>
      <c r="K2615" s="50">
        <v>17.652000000000001</v>
      </c>
      <c r="L2615" s="50">
        <v>19.937000000000001</v>
      </c>
      <c r="M2615" s="50">
        <v>21.387</v>
      </c>
      <c r="N2615" s="50">
        <v>19.323</v>
      </c>
      <c r="O2615" s="50">
        <v>14.695</v>
      </c>
      <c r="P2615" s="50">
        <v>13.25</v>
      </c>
      <c r="Q2615" s="50">
        <v>8.84</v>
      </c>
      <c r="R2615" s="50">
        <v>8.0120000000000005</v>
      </c>
      <c r="S2615" s="50">
        <v>5.8949999999999996</v>
      </c>
      <c r="T2615" s="50">
        <v>4.4610000000000003</v>
      </c>
      <c r="U2615" s="50">
        <v>2.7160000000000002</v>
      </c>
      <c r="V2615" s="50">
        <v>1.7909999999999999</v>
      </c>
      <c r="W2615" s="50" t="s">
        <v>311</v>
      </c>
      <c r="X2615" s="50">
        <v>0.69799999999999995</v>
      </c>
      <c r="Y2615" s="50">
        <v>0.42199999999999999</v>
      </c>
      <c r="Z2615" s="50">
        <v>0.08</v>
      </c>
      <c r="AA2615" s="50">
        <v>1.9E-2</v>
      </c>
      <c r="AB2615" s="50">
        <v>2E-3</v>
      </c>
      <c r="AC2615" s="50" t="str">
        <f t="shared" si="169"/>
        <v>French Polynesia-2000</v>
      </c>
      <c r="AD2615" s="51">
        <f t="shared" si="170"/>
        <v>151.73400000000001</v>
      </c>
      <c r="AE2615" s="15">
        <f t="shared" si="171"/>
        <v>0.56364427221321511</v>
      </c>
      <c r="AF2615">
        <f t="shared" si="172"/>
        <v>4.4871823102228842E-2</v>
      </c>
    </row>
    <row r="2616" spans="1:32" x14ac:dyDescent="0.25">
      <c r="A2616" s="59">
        <v>2599</v>
      </c>
      <c r="B2616" s="60" t="s">
        <v>309</v>
      </c>
      <c r="C2616" s="61" t="s">
        <v>432</v>
      </c>
      <c r="D2616" s="62"/>
      <c r="E2616" s="62">
        <v>266</v>
      </c>
      <c r="F2616" s="62">
        <v>2000</v>
      </c>
      <c r="G2616" s="50">
        <v>185.35599999999999</v>
      </c>
      <c r="H2616" s="50">
        <v>167.13900000000001</v>
      </c>
      <c r="I2616" s="50">
        <v>149.37700000000001</v>
      </c>
      <c r="J2616" s="50">
        <v>128.6</v>
      </c>
      <c r="K2616" s="50">
        <v>107.681</v>
      </c>
      <c r="L2616" s="50">
        <v>90.081999999999994</v>
      </c>
      <c r="M2616" s="50">
        <v>75.382000000000005</v>
      </c>
      <c r="N2616" s="50">
        <v>60.813000000000002</v>
      </c>
      <c r="O2616" s="50">
        <v>49.817999999999998</v>
      </c>
      <c r="P2616" s="50">
        <v>42.811999999999998</v>
      </c>
      <c r="Q2616" s="50">
        <v>37.499000000000002</v>
      </c>
      <c r="R2616" s="50">
        <v>33.947000000000003</v>
      </c>
      <c r="S2616" s="50">
        <v>30.712</v>
      </c>
      <c r="T2616" s="50">
        <v>26.882999999999999</v>
      </c>
      <c r="U2616" s="50">
        <v>20.766999999999999</v>
      </c>
      <c r="V2616" s="50">
        <v>13.331</v>
      </c>
      <c r="W2616" s="50" t="s">
        <v>311</v>
      </c>
      <c r="X2616" s="50">
        <v>7.3029999999999999</v>
      </c>
      <c r="Y2616" s="50">
        <v>2.7810000000000001</v>
      </c>
      <c r="Z2616" s="50">
        <v>0.72299999999999998</v>
      </c>
      <c r="AA2616" s="50">
        <v>0.108</v>
      </c>
      <c r="AB2616" s="50">
        <v>8.0000000000000002E-3</v>
      </c>
      <c r="AC2616" s="50" t="str">
        <f t="shared" si="169"/>
        <v>Gabon-2000</v>
      </c>
      <c r="AD2616" s="51">
        <f t="shared" si="170"/>
        <v>657.346</v>
      </c>
      <c r="AE2616" s="15">
        <f t="shared" si="171"/>
        <v>0.87286756137559207</v>
      </c>
      <c r="AF2616">
        <f t="shared" si="172"/>
        <v>6.2028022339197637E-2</v>
      </c>
    </row>
    <row r="2617" spans="1:32" x14ac:dyDescent="0.25">
      <c r="A2617" s="59">
        <v>2600</v>
      </c>
      <c r="B2617" s="60" t="s">
        <v>309</v>
      </c>
      <c r="C2617" s="61" t="s">
        <v>433</v>
      </c>
      <c r="D2617" s="62"/>
      <c r="E2617" s="62">
        <v>270</v>
      </c>
      <c r="F2617" s="62">
        <v>2000</v>
      </c>
      <c r="G2617" s="50">
        <v>232.559</v>
      </c>
      <c r="H2617" s="50">
        <v>182.178</v>
      </c>
      <c r="I2617" s="50">
        <v>152.11000000000001</v>
      </c>
      <c r="J2617" s="50">
        <v>136.21299999999999</v>
      </c>
      <c r="K2617" s="50">
        <v>118.504</v>
      </c>
      <c r="L2617" s="50">
        <v>91.412000000000006</v>
      </c>
      <c r="M2617" s="50">
        <v>79.138999999999996</v>
      </c>
      <c r="N2617" s="50">
        <v>60.389000000000003</v>
      </c>
      <c r="O2617" s="50">
        <v>46.566000000000003</v>
      </c>
      <c r="P2617" s="50">
        <v>35.506999999999998</v>
      </c>
      <c r="Q2617" s="50">
        <v>24.189</v>
      </c>
      <c r="R2617" s="50">
        <v>23.120999999999999</v>
      </c>
      <c r="S2617" s="50">
        <v>16.611000000000001</v>
      </c>
      <c r="T2617" s="50">
        <v>13.38</v>
      </c>
      <c r="U2617" s="50">
        <v>10.465</v>
      </c>
      <c r="V2617" s="50">
        <v>6.3609999999999998</v>
      </c>
      <c r="W2617" s="50" t="s">
        <v>311</v>
      </c>
      <c r="X2617" s="50">
        <v>2.4929999999999999</v>
      </c>
      <c r="Y2617" s="50">
        <v>0.56799999999999995</v>
      </c>
      <c r="Z2617" s="50">
        <v>7.4999999999999997E-2</v>
      </c>
      <c r="AA2617" s="50">
        <v>4.0000000000000001E-3</v>
      </c>
      <c r="AB2617" s="50">
        <v>0</v>
      </c>
      <c r="AC2617" s="50" t="str">
        <f t="shared" si="169"/>
        <v>Gambia-2000</v>
      </c>
      <c r="AD2617" s="51">
        <f t="shared" si="170"/>
        <v>631.65099999999995</v>
      </c>
      <c r="AE2617" s="15">
        <f t="shared" si="171"/>
        <v>0.95019718167152456</v>
      </c>
      <c r="AF2617">
        <f t="shared" si="172"/>
        <v>2.7823158653581391E-2</v>
      </c>
    </row>
    <row r="2618" spans="1:32" x14ac:dyDescent="0.25">
      <c r="A2618" s="59">
        <v>2601</v>
      </c>
      <c r="B2618" s="60" t="s">
        <v>309</v>
      </c>
      <c r="C2618" s="61" t="s">
        <v>434</v>
      </c>
      <c r="D2618" s="62">
        <v>14</v>
      </c>
      <c r="E2618" s="62">
        <v>268</v>
      </c>
      <c r="F2618" s="62">
        <v>2000</v>
      </c>
      <c r="G2618" s="50">
        <v>286.904</v>
      </c>
      <c r="H2618" s="50">
        <v>365.56</v>
      </c>
      <c r="I2618" s="50">
        <v>415.18400000000003</v>
      </c>
      <c r="J2618" s="50">
        <v>375.52699999999999</v>
      </c>
      <c r="K2618" s="50">
        <v>340.95100000000002</v>
      </c>
      <c r="L2618" s="50">
        <v>329.971</v>
      </c>
      <c r="M2618" s="50">
        <v>327.73700000000002</v>
      </c>
      <c r="N2618" s="50">
        <v>361.70100000000002</v>
      </c>
      <c r="O2618" s="50">
        <v>346.077</v>
      </c>
      <c r="P2618" s="50">
        <v>292.76499999999999</v>
      </c>
      <c r="Q2618" s="50">
        <v>223.84700000000001</v>
      </c>
      <c r="R2618" s="50">
        <v>193.63800000000001</v>
      </c>
      <c r="S2618" s="50">
        <v>276.23700000000002</v>
      </c>
      <c r="T2618" s="50">
        <v>199.75399999999999</v>
      </c>
      <c r="U2618" s="50">
        <v>200.857</v>
      </c>
      <c r="V2618" s="50">
        <v>100.047</v>
      </c>
      <c r="W2618" s="50" t="s">
        <v>311</v>
      </c>
      <c r="X2618" s="50">
        <v>46.057000000000002</v>
      </c>
      <c r="Y2618" s="50">
        <v>28.297999999999998</v>
      </c>
      <c r="Z2618" s="50">
        <v>8.7509999999999994</v>
      </c>
      <c r="AA2618" s="50">
        <v>2.0110000000000001</v>
      </c>
      <c r="AB2618" s="50">
        <v>0.185</v>
      </c>
      <c r="AC2618" s="50" t="str">
        <f t="shared" si="169"/>
        <v>Georgia-2000</v>
      </c>
      <c r="AD2618" s="51">
        <f t="shared" si="170"/>
        <v>3068.451</v>
      </c>
      <c r="AE2618" s="15">
        <f t="shared" si="171"/>
        <v>0.53890643846031749</v>
      </c>
      <c r="AF2618">
        <f t="shared" si="172"/>
        <v>0.14166972308931675</v>
      </c>
    </row>
    <row r="2619" spans="1:32" x14ac:dyDescent="0.25">
      <c r="A2619" s="59">
        <v>2602</v>
      </c>
      <c r="B2619" s="60" t="s">
        <v>309</v>
      </c>
      <c r="C2619" s="61" t="s">
        <v>258</v>
      </c>
      <c r="D2619" s="62"/>
      <c r="E2619" s="62">
        <v>276</v>
      </c>
      <c r="F2619" s="62">
        <v>2000</v>
      </c>
      <c r="G2619" s="50">
        <v>3920.3879999999999</v>
      </c>
      <c r="H2619" s="50">
        <v>4169.5879999999997</v>
      </c>
      <c r="I2619" s="50">
        <v>4689.3519999999999</v>
      </c>
      <c r="J2619" s="50">
        <v>4574.1589999999997</v>
      </c>
      <c r="K2619" s="50">
        <v>4464.5889999999999</v>
      </c>
      <c r="L2619" s="50">
        <v>4989.7439999999997</v>
      </c>
      <c r="M2619" s="50">
        <v>6754.2020000000002</v>
      </c>
      <c r="N2619" s="50">
        <v>7113.1440000000002</v>
      </c>
      <c r="O2619" s="50">
        <v>6361.2449999999999</v>
      </c>
      <c r="P2619" s="50">
        <v>5549.1989999999996</v>
      </c>
      <c r="Q2619" s="50">
        <v>4789.7359999999999</v>
      </c>
      <c r="R2619" s="50">
        <v>5112.7460000000001</v>
      </c>
      <c r="S2619" s="50">
        <v>5576.2860000000001</v>
      </c>
      <c r="T2619" s="50">
        <v>4083.915</v>
      </c>
      <c r="U2619" s="50">
        <v>3585.1039999999998</v>
      </c>
      <c r="V2619" s="50">
        <v>2818.59</v>
      </c>
      <c r="W2619" s="50" t="s">
        <v>311</v>
      </c>
      <c r="X2619" s="50">
        <v>1354.384</v>
      </c>
      <c r="Y2619" s="50">
        <v>1110.836</v>
      </c>
      <c r="Z2619" s="50">
        <v>398.66500000000002</v>
      </c>
      <c r="AA2619" s="50">
        <v>66.751000000000005</v>
      </c>
      <c r="AB2619" s="50">
        <v>5.1340000000000003</v>
      </c>
      <c r="AC2619" s="50" t="str">
        <f t="shared" si="169"/>
        <v>Germany-2000</v>
      </c>
      <c r="AD2619" s="51">
        <f t="shared" si="170"/>
        <v>55285.049999999996</v>
      </c>
      <c r="AE2619" s="15">
        <f t="shared" si="171"/>
        <v>0.47395646743559056</v>
      </c>
      <c r="AF2619">
        <f t="shared" si="172"/>
        <v>0.19721592107989294</v>
      </c>
    </row>
    <row r="2620" spans="1:32" x14ac:dyDescent="0.25">
      <c r="A2620" s="59">
        <v>2603</v>
      </c>
      <c r="B2620" s="60" t="s">
        <v>309</v>
      </c>
      <c r="C2620" s="61" t="s">
        <v>435</v>
      </c>
      <c r="D2620" s="62"/>
      <c r="E2620" s="62">
        <v>288</v>
      </c>
      <c r="F2620" s="62">
        <v>2000</v>
      </c>
      <c r="G2620" s="50">
        <v>2974.0140000000001</v>
      </c>
      <c r="H2620" s="50">
        <v>2602.3429999999998</v>
      </c>
      <c r="I2620" s="50">
        <v>2336.6329999999998</v>
      </c>
      <c r="J2620" s="50">
        <v>2054.2660000000001</v>
      </c>
      <c r="K2620" s="50">
        <v>1761.7429999999999</v>
      </c>
      <c r="L2620" s="50">
        <v>1504.857</v>
      </c>
      <c r="M2620" s="50">
        <v>1270.3969999999999</v>
      </c>
      <c r="N2620" s="50">
        <v>1033.6780000000001</v>
      </c>
      <c r="O2620" s="50">
        <v>816.96400000000006</v>
      </c>
      <c r="P2620" s="50">
        <v>640.25</v>
      </c>
      <c r="Q2620" s="50">
        <v>580.78399999999999</v>
      </c>
      <c r="R2620" s="50">
        <v>451.48500000000001</v>
      </c>
      <c r="S2620" s="50">
        <v>342.995</v>
      </c>
      <c r="T2620" s="50">
        <v>249.21700000000001</v>
      </c>
      <c r="U2620" s="50">
        <v>168.67599999999999</v>
      </c>
      <c r="V2620" s="50">
        <v>96.823999999999998</v>
      </c>
      <c r="W2620" s="50" t="s">
        <v>311</v>
      </c>
      <c r="X2620" s="50">
        <v>41.097999999999999</v>
      </c>
      <c r="Y2620" s="50">
        <v>11.002000000000001</v>
      </c>
      <c r="Z2620" s="50">
        <v>1.4379999999999999</v>
      </c>
      <c r="AA2620" s="50">
        <v>9.5000000000000001E-2</v>
      </c>
      <c r="AB2620" s="50">
        <v>3.0000000000000001E-3</v>
      </c>
      <c r="AC2620" s="50" t="str">
        <f t="shared" si="169"/>
        <v>Ghana-2000</v>
      </c>
      <c r="AD2620" s="51">
        <f t="shared" si="170"/>
        <v>10457.419000000002</v>
      </c>
      <c r="AE2620" s="15">
        <f t="shared" si="171"/>
        <v>0.81103597359922175</v>
      </c>
      <c r="AF2620">
        <f t="shared" si="172"/>
        <v>3.0938505506328137E-2</v>
      </c>
    </row>
    <row r="2621" spans="1:32" x14ac:dyDescent="0.25">
      <c r="A2621" s="59">
        <v>2604</v>
      </c>
      <c r="B2621" s="60" t="s">
        <v>309</v>
      </c>
      <c r="C2621" s="61" t="s">
        <v>436</v>
      </c>
      <c r="D2621" s="62"/>
      <c r="E2621" s="62">
        <v>300</v>
      </c>
      <c r="F2621" s="62">
        <v>2000</v>
      </c>
      <c r="G2621" s="50">
        <v>551.774</v>
      </c>
      <c r="H2621" s="50">
        <v>561.73299999999995</v>
      </c>
      <c r="I2621" s="50">
        <v>607.93299999999999</v>
      </c>
      <c r="J2621" s="50">
        <v>757.81200000000001</v>
      </c>
      <c r="K2621" s="50">
        <v>850.83600000000001</v>
      </c>
      <c r="L2621" s="50">
        <v>877.86099999999999</v>
      </c>
      <c r="M2621" s="50">
        <v>897.40200000000004</v>
      </c>
      <c r="N2621" s="50">
        <v>822.52800000000002</v>
      </c>
      <c r="O2621" s="50">
        <v>810.64</v>
      </c>
      <c r="P2621" s="50">
        <v>719.899</v>
      </c>
      <c r="Q2621" s="50">
        <v>693.04399999999998</v>
      </c>
      <c r="R2621" s="50">
        <v>540.68100000000004</v>
      </c>
      <c r="S2621" s="50">
        <v>624.43200000000002</v>
      </c>
      <c r="T2621" s="50">
        <v>623.61500000000001</v>
      </c>
      <c r="U2621" s="50">
        <v>509.90699999999998</v>
      </c>
      <c r="V2621" s="50">
        <v>335.25099999999998</v>
      </c>
      <c r="W2621" s="50" t="s">
        <v>311</v>
      </c>
      <c r="X2621" s="50">
        <v>195.483</v>
      </c>
      <c r="Y2621" s="50">
        <v>110.66</v>
      </c>
      <c r="Z2621" s="50">
        <v>41.283000000000001</v>
      </c>
      <c r="AA2621" s="50">
        <v>8.4499999999999993</v>
      </c>
      <c r="AB2621" s="50">
        <v>0.89500000000000002</v>
      </c>
      <c r="AC2621" s="50" t="str">
        <f t="shared" si="169"/>
        <v>Greece-2000</v>
      </c>
      <c r="AD2621" s="51">
        <f t="shared" si="170"/>
        <v>7595.1350000000011</v>
      </c>
      <c r="AE2621" s="15">
        <f t="shared" si="171"/>
        <v>0.46700736721598757</v>
      </c>
      <c r="AF2621">
        <f t="shared" si="172"/>
        <v>0.19594582773175762</v>
      </c>
    </row>
    <row r="2622" spans="1:32" x14ac:dyDescent="0.25">
      <c r="A2622" s="59">
        <v>2605</v>
      </c>
      <c r="B2622" s="60" t="s">
        <v>309</v>
      </c>
      <c r="C2622" s="61" t="s">
        <v>370</v>
      </c>
      <c r="D2622" s="62"/>
      <c r="E2622" s="62">
        <v>308</v>
      </c>
      <c r="F2622" s="62">
        <v>2000</v>
      </c>
      <c r="G2622" s="50">
        <v>10.455</v>
      </c>
      <c r="H2622" s="50">
        <v>11.590999999999999</v>
      </c>
      <c r="I2622" s="50">
        <v>13.553000000000001</v>
      </c>
      <c r="J2622" s="50">
        <v>11.922000000000001</v>
      </c>
      <c r="K2622" s="50">
        <v>9.2780000000000005</v>
      </c>
      <c r="L2622" s="50">
        <v>7.3540000000000001</v>
      </c>
      <c r="M2622" s="50">
        <v>5.8639999999999999</v>
      </c>
      <c r="N2622" s="50">
        <v>6.7050000000000001</v>
      </c>
      <c r="O2622" s="50">
        <v>5.0670000000000002</v>
      </c>
      <c r="P2622" s="50">
        <v>3.89</v>
      </c>
      <c r="Q2622" s="50">
        <v>2.8980000000000001</v>
      </c>
      <c r="R2622" s="50">
        <v>2.524</v>
      </c>
      <c r="S2622" s="50">
        <v>2.6259999999999999</v>
      </c>
      <c r="T2622" s="50">
        <v>2.1019999999999999</v>
      </c>
      <c r="U2622" s="50">
        <v>2.4929999999999999</v>
      </c>
      <c r="V2622" s="50">
        <v>1.554</v>
      </c>
      <c r="W2622" s="50" t="s">
        <v>311</v>
      </c>
      <c r="X2622" s="50">
        <v>1.284</v>
      </c>
      <c r="Y2622" s="50">
        <v>0.34300000000000003</v>
      </c>
      <c r="Z2622" s="50">
        <v>0.1</v>
      </c>
      <c r="AA2622" s="50">
        <v>1.4999999999999999E-2</v>
      </c>
      <c r="AB2622" s="50">
        <v>1E-3</v>
      </c>
      <c r="AC2622" s="50" t="str">
        <f t="shared" si="169"/>
        <v>Grenada-2000</v>
      </c>
      <c r="AD2622" s="51">
        <f t="shared" si="170"/>
        <v>58.128</v>
      </c>
      <c r="AE2622" s="15">
        <f t="shared" si="171"/>
        <v>0.74819364161849722</v>
      </c>
      <c r="AF2622">
        <f t="shared" si="172"/>
        <v>8.4201990888431277E-2</v>
      </c>
    </row>
    <row r="2623" spans="1:32" x14ac:dyDescent="0.25">
      <c r="A2623" s="59">
        <v>2606</v>
      </c>
      <c r="B2623" s="60" t="s">
        <v>309</v>
      </c>
      <c r="C2623" s="61" t="s">
        <v>371</v>
      </c>
      <c r="D2623" s="62">
        <v>5</v>
      </c>
      <c r="E2623" s="62">
        <v>312</v>
      </c>
      <c r="F2623" s="62">
        <v>2000</v>
      </c>
      <c r="G2623" s="50">
        <v>33.808</v>
      </c>
      <c r="H2623" s="50">
        <v>34.920999999999999</v>
      </c>
      <c r="I2623" s="50">
        <v>33.841000000000001</v>
      </c>
      <c r="J2623" s="50">
        <v>31.805</v>
      </c>
      <c r="K2623" s="50">
        <v>31.745999999999999</v>
      </c>
      <c r="L2623" s="50">
        <v>31.082999999999998</v>
      </c>
      <c r="M2623" s="50">
        <v>35.183999999999997</v>
      </c>
      <c r="N2623" s="50">
        <v>35.743000000000002</v>
      </c>
      <c r="O2623" s="50">
        <v>29.914000000000001</v>
      </c>
      <c r="P2623" s="50">
        <v>26.939</v>
      </c>
      <c r="Q2623" s="50">
        <v>22.445</v>
      </c>
      <c r="R2623" s="50">
        <v>18.151</v>
      </c>
      <c r="S2623" s="50">
        <v>15.782999999999999</v>
      </c>
      <c r="T2623" s="50">
        <v>12.939</v>
      </c>
      <c r="U2623" s="50">
        <v>11.281000000000001</v>
      </c>
      <c r="V2623" s="50">
        <v>8.5190000000000001</v>
      </c>
      <c r="W2623" s="50" t="s">
        <v>311</v>
      </c>
      <c r="X2623" s="50">
        <v>5.9470000000000001</v>
      </c>
      <c r="Y2623" s="50">
        <v>3.0680000000000001</v>
      </c>
      <c r="Z2623" s="50">
        <v>1.121</v>
      </c>
      <c r="AA2623" s="50">
        <v>0.35099999999999998</v>
      </c>
      <c r="AB2623" s="50">
        <v>5.7000000000000002E-2</v>
      </c>
      <c r="AC2623" s="50" t="str">
        <f t="shared" si="169"/>
        <v>Guadeloupe-2000</v>
      </c>
      <c r="AD2623" s="51">
        <f t="shared" si="170"/>
        <v>278.79299999999995</v>
      </c>
      <c r="AE2623" s="15">
        <f t="shared" si="171"/>
        <v>0.52315875936626832</v>
      </c>
      <c r="AF2623">
        <f t="shared" si="172"/>
        <v>0.11349554099375135</v>
      </c>
    </row>
    <row r="2624" spans="1:32" x14ac:dyDescent="0.25">
      <c r="A2624" s="59">
        <v>2607</v>
      </c>
      <c r="B2624" s="60" t="s">
        <v>309</v>
      </c>
      <c r="C2624" s="61" t="s">
        <v>372</v>
      </c>
      <c r="D2624" s="62"/>
      <c r="E2624" s="62">
        <v>316</v>
      </c>
      <c r="F2624" s="62">
        <v>2000</v>
      </c>
      <c r="G2624" s="50">
        <v>16.863</v>
      </c>
      <c r="H2624" s="50">
        <v>16.129000000000001</v>
      </c>
      <c r="I2624" s="50">
        <v>14.362</v>
      </c>
      <c r="J2624" s="50">
        <v>12.452999999999999</v>
      </c>
      <c r="K2624" s="50">
        <v>11.951000000000001</v>
      </c>
      <c r="L2624" s="50">
        <v>12.792</v>
      </c>
      <c r="M2624" s="50">
        <v>12.894</v>
      </c>
      <c r="N2624" s="50">
        <v>12.769</v>
      </c>
      <c r="O2624" s="50">
        <v>10.505000000000001</v>
      </c>
      <c r="P2624" s="50">
        <v>9.0709999999999997</v>
      </c>
      <c r="Q2624" s="50">
        <v>7.609</v>
      </c>
      <c r="R2624" s="50">
        <v>5.04</v>
      </c>
      <c r="S2624" s="50">
        <v>4.5759999999999996</v>
      </c>
      <c r="T2624" s="50">
        <v>3.4140000000000001</v>
      </c>
      <c r="U2624" s="50">
        <v>2.177</v>
      </c>
      <c r="V2624" s="50">
        <v>1.4159999999999999</v>
      </c>
      <c r="W2624" s="50" t="s">
        <v>311</v>
      </c>
      <c r="X2624" s="50">
        <v>1.0069999999999999</v>
      </c>
      <c r="Y2624" s="50">
        <v>0.22700000000000001</v>
      </c>
      <c r="Z2624" s="50">
        <v>6.6000000000000003E-2</v>
      </c>
      <c r="AA2624" s="50">
        <v>8.0000000000000002E-3</v>
      </c>
      <c r="AB2624" s="50">
        <v>0</v>
      </c>
      <c r="AC2624" s="50" t="str">
        <f t="shared" si="169"/>
        <v>Guam-2000</v>
      </c>
      <c r="AD2624" s="51">
        <f t="shared" si="170"/>
        <v>99.659999999999982</v>
      </c>
      <c r="AE2624" s="15">
        <f t="shared" si="171"/>
        <v>0.55858920329119022</v>
      </c>
      <c r="AF2624">
        <f t="shared" si="172"/>
        <v>5.6559239256125257E-2</v>
      </c>
    </row>
    <row r="2625" spans="1:32" x14ac:dyDescent="0.25">
      <c r="A2625" s="59">
        <v>2608</v>
      </c>
      <c r="B2625" s="60" t="s">
        <v>309</v>
      </c>
      <c r="C2625" s="61" t="s">
        <v>437</v>
      </c>
      <c r="D2625" s="62"/>
      <c r="E2625" s="62">
        <v>320</v>
      </c>
      <c r="F2625" s="62">
        <v>2000</v>
      </c>
      <c r="G2625" s="50">
        <v>1895.1579999999999</v>
      </c>
      <c r="H2625" s="50">
        <v>1715.7660000000001</v>
      </c>
      <c r="I2625" s="50">
        <v>1483.932</v>
      </c>
      <c r="J2625" s="50">
        <v>1335.164</v>
      </c>
      <c r="K2625" s="50">
        <v>1089.3309999999999</v>
      </c>
      <c r="L2625" s="50">
        <v>849.53399999999999</v>
      </c>
      <c r="M2625" s="50">
        <v>665.01499999999999</v>
      </c>
      <c r="N2625" s="50">
        <v>537.995</v>
      </c>
      <c r="O2625" s="50">
        <v>461.22199999999998</v>
      </c>
      <c r="P2625" s="50">
        <v>402.69600000000003</v>
      </c>
      <c r="Q2625" s="50">
        <v>294.25099999999998</v>
      </c>
      <c r="R2625" s="50">
        <v>245.03399999999999</v>
      </c>
      <c r="S2625" s="50">
        <v>211.48</v>
      </c>
      <c r="T2625" s="50">
        <v>179.50899999999999</v>
      </c>
      <c r="U2625" s="50">
        <v>137.489</v>
      </c>
      <c r="V2625" s="50">
        <v>84.837000000000003</v>
      </c>
      <c r="W2625" s="50" t="s">
        <v>311</v>
      </c>
      <c r="X2625" s="50">
        <v>41.607999999999997</v>
      </c>
      <c r="Y2625" s="50">
        <v>16.119</v>
      </c>
      <c r="Z2625" s="50">
        <v>3.9350000000000001</v>
      </c>
      <c r="AA2625" s="50">
        <v>0.623</v>
      </c>
      <c r="AB2625" s="50">
        <v>4.4999999999999998E-2</v>
      </c>
      <c r="AC2625" s="50" t="str">
        <f t="shared" si="169"/>
        <v>Guatemala-2000</v>
      </c>
      <c r="AD2625" s="51">
        <f t="shared" si="170"/>
        <v>6091.7219999999988</v>
      </c>
      <c r="AE2625" s="15">
        <f t="shared" si="171"/>
        <v>0.91255329773748717</v>
      </c>
      <c r="AF2625">
        <f t="shared" si="172"/>
        <v>4.1493028520428681E-2</v>
      </c>
    </row>
    <row r="2626" spans="1:32" x14ac:dyDescent="0.25">
      <c r="A2626" s="59">
        <v>2609</v>
      </c>
      <c r="B2626" s="60" t="s">
        <v>309</v>
      </c>
      <c r="C2626" s="61" t="s">
        <v>438</v>
      </c>
      <c r="D2626" s="62"/>
      <c r="E2626" s="62">
        <v>324</v>
      </c>
      <c r="F2626" s="62">
        <v>2000</v>
      </c>
      <c r="G2626" s="50">
        <v>1540.4069999999999</v>
      </c>
      <c r="H2626" s="50">
        <v>1276.3579999999999</v>
      </c>
      <c r="I2626" s="50">
        <v>1080.1020000000001</v>
      </c>
      <c r="J2626" s="50">
        <v>907.89200000000005</v>
      </c>
      <c r="K2626" s="50">
        <v>749.52499999999998</v>
      </c>
      <c r="L2626" s="50">
        <v>614.27499999999998</v>
      </c>
      <c r="M2626" s="50">
        <v>515.73500000000001</v>
      </c>
      <c r="N2626" s="50">
        <v>451.024</v>
      </c>
      <c r="O2626" s="50">
        <v>394.66500000000002</v>
      </c>
      <c r="P2626" s="50">
        <v>340.529</v>
      </c>
      <c r="Q2626" s="50">
        <v>251.08199999999999</v>
      </c>
      <c r="R2626" s="50">
        <v>213.55500000000001</v>
      </c>
      <c r="S2626" s="50">
        <v>172.84200000000001</v>
      </c>
      <c r="T2626" s="50">
        <v>131.08600000000001</v>
      </c>
      <c r="U2626" s="50">
        <v>90.884</v>
      </c>
      <c r="V2626" s="50">
        <v>51.615000000000002</v>
      </c>
      <c r="W2626" s="50" t="s">
        <v>311</v>
      </c>
      <c r="X2626" s="50">
        <v>21.021999999999998</v>
      </c>
      <c r="Y2626" s="50">
        <v>5.24</v>
      </c>
      <c r="Z2626" s="50">
        <v>0.66800000000000004</v>
      </c>
      <c r="AA2626" s="50">
        <v>3.9E-2</v>
      </c>
      <c r="AB2626" s="50">
        <v>1E-3</v>
      </c>
      <c r="AC2626" s="50" t="str">
        <f t="shared" si="169"/>
        <v>Guinea-2000</v>
      </c>
      <c r="AD2626" s="51">
        <f t="shared" si="170"/>
        <v>4611.1239999999998</v>
      </c>
      <c r="AE2626" s="15">
        <f t="shared" si="171"/>
        <v>0.91028174475464108</v>
      </c>
      <c r="AF2626">
        <f t="shared" si="172"/>
        <v>3.532620097976126E-2</v>
      </c>
    </row>
    <row r="2627" spans="1:32" x14ac:dyDescent="0.25">
      <c r="A2627" s="59">
        <v>2610</v>
      </c>
      <c r="B2627" s="60" t="s">
        <v>309</v>
      </c>
      <c r="C2627" s="61" t="s">
        <v>373</v>
      </c>
      <c r="D2627" s="62"/>
      <c r="E2627" s="62">
        <v>624</v>
      </c>
      <c r="F2627" s="62">
        <v>2000</v>
      </c>
      <c r="G2627" s="50">
        <v>213.452</v>
      </c>
      <c r="H2627" s="50">
        <v>185.21</v>
      </c>
      <c r="I2627" s="50">
        <v>162.81100000000001</v>
      </c>
      <c r="J2627" s="50">
        <v>140.71</v>
      </c>
      <c r="K2627" s="50">
        <v>110.97499999999999</v>
      </c>
      <c r="L2627" s="50">
        <v>88.146000000000001</v>
      </c>
      <c r="M2627" s="50">
        <v>68.561000000000007</v>
      </c>
      <c r="N2627" s="50">
        <v>57.728999999999999</v>
      </c>
      <c r="O2627" s="50">
        <v>49.883000000000003</v>
      </c>
      <c r="P2627" s="50">
        <v>46.97</v>
      </c>
      <c r="Q2627" s="50">
        <v>34.511000000000003</v>
      </c>
      <c r="R2627" s="50">
        <v>27.888000000000002</v>
      </c>
      <c r="S2627" s="50">
        <v>20.257999999999999</v>
      </c>
      <c r="T2627" s="50">
        <v>15.452</v>
      </c>
      <c r="U2627" s="50">
        <v>10.936999999999999</v>
      </c>
      <c r="V2627" s="50">
        <v>6.194</v>
      </c>
      <c r="W2627" s="50" t="s">
        <v>311</v>
      </c>
      <c r="X2627" s="50">
        <v>2.6920000000000002</v>
      </c>
      <c r="Y2627" s="50">
        <v>0.745</v>
      </c>
      <c r="Z2627" s="50">
        <v>9.9000000000000005E-2</v>
      </c>
      <c r="AA2627" s="50">
        <v>6.0000000000000001E-3</v>
      </c>
      <c r="AB2627" s="50">
        <v>0</v>
      </c>
      <c r="AC2627" s="50" t="str">
        <f t="shared" si="169"/>
        <v>Guinea-Bissau-2000</v>
      </c>
      <c r="AD2627" s="51">
        <f t="shared" si="170"/>
        <v>645.63100000000009</v>
      </c>
      <c r="AE2627" s="15">
        <f t="shared" si="171"/>
        <v>0.9256030147251294</v>
      </c>
      <c r="AF2627">
        <f t="shared" si="172"/>
        <v>2.9926998833571913E-2</v>
      </c>
    </row>
    <row r="2628" spans="1:32" x14ac:dyDescent="0.25">
      <c r="A2628" s="59">
        <v>2611</v>
      </c>
      <c r="B2628" s="60" t="s">
        <v>309</v>
      </c>
      <c r="C2628" s="61" t="s">
        <v>374</v>
      </c>
      <c r="D2628" s="62"/>
      <c r="E2628" s="62">
        <v>328</v>
      </c>
      <c r="F2628" s="62">
        <v>2000</v>
      </c>
      <c r="G2628" s="50">
        <v>95.936999999999998</v>
      </c>
      <c r="H2628" s="50">
        <v>97.18</v>
      </c>
      <c r="I2628" s="50">
        <v>79.314999999999998</v>
      </c>
      <c r="J2628" s="50">
        <v>69.244</v>
      </c>
      <c r="K2628" s="50">
        <v>67.649000000000001</v>
      </c>
      <c r="L2628" s="50">
        <v>65.332999999999998</v>
      </c>
      <c r="M2628" s="50">
        <v>60.862000000000002</v>
      </c>
      <c r="N2628" s="50">
        <v>53.276000000000003</v>
      </c>
      <c r="O2628" s="50">
        <v>44.509</v>
      </c>
      <c r="P2628" s="50">
        <v>32.988</v>
      </c>
      <c r="Q2628" s="50">
        <v>26.012</v>
      </c>
      <c r="R2628" s="50">
        <v>15.951000000000001</v>
      </c>
      <c r="S2628" s="50">
        <v>14.683999999999999</v>
      </c>
      <c r="T2628" s="50">
        <v>10.593999999999999</v>
      </c>
      <c r="U2628" s="50">
        <v>8.4740000000000002</v>
      </c>
      <c r="V2628" s="50">
        <v>7.3319999999999999</v>
      </c>
      <c r="W2628" s="50" t="s">
        <v>311</v>
      </c>
      <c r="X2628" s="50">
        <v>2.6819999999999999</v>
      </c>
      <c r="Y2628" s="50">
        <v>0.92400000000000004</v>
      </c>
      <c r="Z2628" s="50">
        <v>0.30599999999999999</v>
      </c>
      <c r="AA2628" s="50">
        <v>4.5999999999999999E-2</v>
      </c>
      <c r="AB2628" s="50">
        <v>3.0000000000000001E-3</v>
      </c>
      <c r="AC2628" s="50" t="str">
        <f t="shared" si="169"/>
        <v>Guyana-2000</v>
      </c>
      <c r="AD2628" s="51">
        <f t="shared" si="170"/>
        <v>450.5080000000001</v>
      </c>
      <c r="AE2628" s="15">
        <f t="shared" si="171"/>
        <v>0.67211459063989965</v>
      </c>
      <c r="AF2628">
        <f t="shared" si="172"/>
        <v>4.199656956317261E-2</v>
      </c>
    </row>
    <row r="2629" spans="1:32" x14ac:dyDescent="0.25">
      <c r="A2629" s="59">
        <v>2612</v>
      </c>
      <c r="B2629" s="60" t="s">
        <v>309</v>
      </c>
      <c r="C2629" s="61" t="s">
        <v>375</v>
      </c>
      <c r="D2629" s="62"/>
      <c r="E2629" s="62">
        <v>332</v>
      </c>
      <c r="F2629" s="62">
        <v>2000</v>
      </c>
      <c r="G2629" s="50">
        <v>1218.6489999999999</v>
      </c>
      <c r="H2629" s="50">
        <v>1143.213</v>
      </c>
      <c r="I2629" s="50">
        <v>1086.1869999999999</v>
      </c>
      <c r="J2629" s="50">
        <v>999.39200000000005</v>
      </c>
      <c r="K2629" s="50">
        <v>773.952</v>
      </c>
      <c r="L2629" s="50">
        <v>606.53099999999995</v>
      </c>
      <c r="M2629" s="50">
        <v>540.20600000000002</v>
      </c>
      <c r="N2629" s="50">
        <v>469.32299999999998</v>
      </c>
      <c r="O2629" s="50">
        <v>383.55</v>
      </c>
      <c r="P2629" s="50">
        <v>324.11200000000002</v>
      </c>
      <c r="Q2629" s="50">
        <v>243.83600000000001</v>
      </c>
      <c r="R2629" s="50">
        <v>224.929</v>
      </c>
      <c r="S2629" s="50">
        <v>186.774</v>
      </c>
      <c r="T2629" s="50">
        <v>141.72900000000001</v>
      </c>
      <c r="U2629" s="50">
        <v>97.298000000000002</v>
      </c>
      <c r="V2629" s="50">
        <v>61.006999999999998</v>
      </c>
      <c r="W2629" s="50" t="s">
        <v>311</v>
      </c>
      <c r="X2629" s="50">
        <v>32.017000000000003</v>
      </c>
      <c r="Y2629" s="50">
        <v>12.499000000000001</v>
      </c>
      <c r="Z2629" s="50">
        <v>3.3570000000000002</v>
      </c>
      <c r="AA2629" s="50">
        <v>0.57999999999999996</v>
      </c>
      <c r="AB2629" s="50">
        <v>5.8999999999999997E-2</v>
      </c>
      <c r="AC2629" s="50" t="str">
        <f t="shared" si="169"/>
        <v>Haiti-2000</v>
      </c>
      <c r="AD2629" s="51">
        <f t="shared" si="170"/>
        <v>4752.6050000000005</v>
      </c>
      <c r="AE2629" s="15">
        <f t="shared" si="171"/>
        <v>0.79884505444908627</v>
      </c>
      <c r="AF2629">
        <f t="shared" si="172"/>
        <v>4.2502219944897078E-2</v>
      </c>
    </row>
    <row r="2630" spans="1:32" x14ac:dyDescent="0.25">
      <c r="A2630" s="59">
        <v>2613</v>
      </c>
      <c r="B2630" s="60" t="s">
        <v>309</v>
      </c>
      <c r="C2630" s="61" t="s">
        <v>439</v>
      </c>
      <c r="D2630" s="62"/>
      <c r="E2630" s="62">
        <v>340</v>
      </c>
      <c r="F2630" s="62">
        <v>2000</v>
      </c>
      <c r="G2630" s="50">
        <v>1003.492</v>
      </c>
      <c r="H2630" s="50">
        <v>931.96100000000001</v>
      </c>
      <c r="I2630" s="50">
        <v>829.69100000000003</v>
      </c>
      <c r="J2630" s="50">
        <v>735.18</v>
      </c>
      <c r="K2630" s="50">
        <v>626.16899999999998</v>
      </c>
      <c r="L2630" s="50">
        <v>510.78</v>
      </c>
      <c r="M2630" s="50">
        <v>420.35599999999999</v>
      </c>
      <c r="N2630" s="50">
        <v>334.51299999999998</v>
      </c>
      <c r="O2630" s="50">
        <v>273.45299999999997</v>
      </c>
      <c r="P2630" s="50">
        <v>221.64500000000001</v>
      </c>
      <c r="Q2630" s="50">
        <v>162.50299999999999</v>
      </c>
      <c r="R2630" s="50">
        <v>126.16</v>
      </c>
      <c r="S2630" s="50">
        <v>106.44799999999999</v>
      </c>
      <c r="T2630" s="50">
        <v>88.051000000000002</v>
      </c>
      <c r="U2630" s="50">
        <v>65.278999999999996</v>
      </c>
      <c r="V2630" s="50">
        <v>46.393999999999998</v>
      </c>
      <c r="W2630" s="50" t="s">
        <v>311</v>
      </c>
      <c r="X2630" s="50">
        <v>24.722999999999999</v>
      </c>
      <c r="Y2630" s="50">
        <v>12.542</v>
      </c>
      <c r="Z2630" s="50">
        <v>3.9729999999999999</v>
      </c>
      <c r="AA2630" s="50">
        <v>0.84599999999999997</v>
      </c>
      <c r="AB2630" s="50">
        <v>0.124</v>
      </c>
      <c r="AC2630" s="50" t="str">
        <f t="shared" si="169"/>
        <v>Honduras-2000</v>
      </c>
      <c r="AD2630" s="51">
        <f t="shared" si="170"/>
        <v>3517.2069999999994</v>
      </c>
      <c r="AE2630" s="15">
        <f t="shared" si="171"/>
        <v>0.85496133722012946</v>
      </c>
      <c r="AF2630">
        <f t="shared" si="172"/>
        <v>3.8509787179990422E-2</v>
      </c>
    </row>
    <row r="2631" spans="1:32" x14ac:dyDescent="0.25">
      <c r="A2631" s="59">
        <v>2614</v>
      </c>
      <c r="B2631" s="60" t="s">
        <v>309</v>
      </c>
      <c r="C2631" s="61" t="s">
        <v>440</v>
      </c>
      <c r="D2631" s="62"/>
      <c r="E2631" s="62">
        <v>352</v>
      </c>
      <c r="F2631" s="62">
        <v>2000</v>
      </c>
      <c r="G2631" s="50">
        <v>21.189</v>
      </c>
      <c r="H2631" s="50">
        <v>22.984000000000002</v>
      </c>
      <c r="I2631" s="50">
        <v>20.899000000000001</v>
      </c>
      <c r="J2631" s="50">
        <v>21.806999999999999</v>
      </c>
      <c r="K2631" s="50">
        <v>21.071999999999999</v>
      </c>
      <c r="L2631" s="50">
        <v>20.686</v>
      </c>
      <c r="M2631" s="50">
        <v>20.298999999999999</v>
      </c>
      <c r="N2631" s="50">
        <v>21.443000000000001</v>
      </c>
      <c r="O2631" s="50">
        <v>20.974</v>
      </c>
      <c r="P2631" s="50">
        <v>18.635000000000002</v>
      </c>
      <c r="Q2631" s="50">
        <v>16.074000000000002</v>
      </c>
      <c r="R2631" s="50">
        <v>12.186</v>
      </c>
      <c r="S2631" s="50">
        <v>9.6289999999999996</v>
      </c>
      <c r="T2631" s="50">
        <v>9.8049999999999997</v>
      </c>
      <c r="U2631" s="50">
        <v>8.5020000000000007</v>
      </c>
      <c r="V2631" s="50">
        <v>6.7320000000000002</v>
      </c>
      <c r="W2631" s="50" t="s">
        <v>311</v>
      </c>
      <c r="X2631" s="50">
        <v>4.1280000000000001</v>
      </c>
      <c r="Y2631" s="50">
        <v>2.2610000000000001</v>
      </c>
      <c r="Z2631" s="50">
        <v>0.88600000000000001</v>
      </c>
      <c r="AA2631" s="50">
        <v>0.216</v>
      </c>
      <c r="AB2631" s="50">
        <v>2.8000000000000001E-2</v>
      </c>
      <c r="AC2631" s="50" t="str">
        <f t="shared" si="169"/>
        <v>Iceland-2000</v>
      </c>
      <c r="AD2631" s="51">
        <f t="shared" si="170"/>
        <v>182.80500000000001</v>
      </c>
      <c r="AE2631" s="15">
        <f t="shared" si="171"/>
        <v>0.53406635485900267</v>
      </c>
      <c r="AF2631">
        <f t="shared" si="172"/>
        <v>0.13134740213896406</v>
      </c>
    </row>
    <row r="2632" spans="1:32" x14ac:dyDescent="0.25">
      <c r="A2632" s="59">
        <v>2615</v>
      </c>
      <c r="B2632" s="60" t="s">
        <v>309</v>
      </c>
      <c r="C2632" s="61" t="s">
        <v>34</v>
      </c>
      <c r="D2632" s="62"/>
      <c r="E2632" s="62">
        <v>356</v>
      </c>
      <c r="F2632" s="62">
        <v>2000</v>
      </c>
      <c r="G2632" s="50">
        <v>127607.001</v>
      </c>
      <c r="H2632" s="50">
        <v>121411.409</v>
      </c>
      <c r="I2632" s="50">
        <v>116755.355</v>
      </c>
      <c r="J2632" s="50">
        <v>108712.36500000001</v>
      </c>
      <c r="K2632" s="50">
        <v>95727.827999999994</v>
      </c>
      <c r="L2632" s="50">
        <v>85444.175000000003</v>
      </c>
      <c r="M2632" s="50">
        <v>75843.028000000006</v>
      </c>
      <c r="N2632" s="50">
        <v>67792.407999999996</v>
      </c>
      <c r="O2632" s="50">
        <v>59512.271999999997</v>
      </c>
      <c r="P2632" s="50">
        <v>51500.303</v>
      </c>
      <c r="Q2632" s="50">
        <v>38644.93</v>
      </c>
      <c r="R2632" s="50">
        <v>31529.454000000002</v>
      </c>
      <c r="S2632" s="50">
        <v>26244.244999999999</v>
      </c>
      <c r="T2632" s="50">
        <v>19615.796999999999</v>
      </c>
      <c r="U2632" s="50">
        <v>13158.138000000001</v>
      </c>
      <c r="V2632" s="50">
        <v>7733.6959999999999</v>
      </c>
      <c r="W2632" s="50" t="s">
        <v>311</v>
      </c>
      <c r="X2632" s="50">
        <v>3839.6019999999999</v>
      </c>
      <c r="Y2632" s="50">
        <v>1479.7819999999999</v>
      </c>
      <c r="Z2632" s="50">
        <v>417.89100000000002</v>
      </c>
      <c r="AA2632" s="50">
        <v>72.210999999999999</v>
      </c>
      <c r="AB2632" s="50">
        <v>9.0220000000000002</v>
      </c>
      <c r="AC2632" s="50" t="str">
        <f t="shared" si="169"/>
        <v>India-2000</v>
      </c>
      <c r="AD2632" s="51">
        <f t="shared" si="170"/>
        <v>640951.00800000003</v>
      </c>
      <c r="AE2632" s="15">
        <f t="shared" si="171"/>
        <v>0.64295070739634441</v>
      </c>
      <c r="AF2632">
        <f t="shared" si="172"/>
        <v>4.6016687224205211E-2</v>
      </c>
    </row>
    <row r="2633" spans="1:32" x14ac:dyDescent="0.25">
      <c r="A2633" s="59">
        <v>2616</v>
      </c>
      <c r="B2633" s="60" t="s">
        <v>309</v>
      </c>
      <c r="C2633" s="61" t="s">
        <v>256</v>
      </c>
      <c r="D2633" s="62"/>
      <c r="E2633" s="62">
        <v>360</v>
      </c>
      <c r="F2633" s="62">
        <v>2000</v>
      </c>
      <c r="G2633" s="50">
        <v>21307.215</v>
      </c>
      <c r="H2633" s="50">
        <v>21692.807000000001</v>
      </c>
      <c r="I2633" s="50">
        <v>21913.745999999999</v>
      </c>
      <c r="J2633" s="50">
        <v>22251.975999999999</v>
      </c>
      <c r="K2633" s="50">
        <v>20952.510999999999</v>
      </c>
      <c r="L2633" s="50">
        <v>19303.366000000002</v>
      </c>
      <c r="M2633" s="50">
        <v>17454.207999999999</v>
      </c>
      <c r="N2633" s="50">
        <v>15112.856</v>
      </c>
      <c r="O2633" s="50">
        <v>12634.462</v>
      </c>
      <c r="P2633" s="50">
        <v>9551.2389999999996</v>
      </c>
      <c r="Q2633" s="50">
        <v>7293.8360000000002</v>
      </c>
      <c r="R2633" s="50">
        <v>6497.2860000000001</v>
      </c>
      <c r="S2633" s="50">
        <v>5613.0479999999998</v>
      </c>
      <c r="T2633" s="50">
        <v>4278.5770000000002</v>
      </c>
      <c r="U2633" s="50">
        <v>2907.9560000000001</v>
      </c>
      <c r="V2633" s="50">
        <v>1649.836</v>
      </c>
      <c r="W2633" s="50" t="s">
        <v>311</v>
      </c>
      <c r="X2633" s="50">
        <v>811.95899999999995</v>
      </c>
      <c r="Y2633" s="50">
        <v>259.85700000000003</v>
      </c>
      <c r="Z2633" s="50">
        <v>48.872999999999998</v>
      </c>
      <c r="AA2633" s="50">
        <v>4.5789999999999997</v>
      </c>
      <c r="AB2633" s="50">
        <v>0.23599999999999999</v>
      </c>
      <c r="AC2633" s="50" t="str">
        <f t="shared" si="169"/>
        <v>Indonesia-2000</v>
      </c>
      <c r="AD2633" s="51">
        <f t="shared" si="170"/>
        <v>136664.788</v>
      </c>
      <c r="AE2633" s="15">
        <f t="shared" si="171"/>
        <v>0.54787807522154142</v>
      </c>
      <c r="AF2633">
        <f t="shared" si="172"/>
        <v>4.9419309264225518E-2</v>
      </c>
    </row>
    <row r="2634" spans="1:32" x14ac:dyDescent="0.25">
      <c r="A2634" s="59">
        <v>2617</v>
      </c>
      <c r="B2634" s="60" t="s">
        <v>309</v>
      </c>
      <c r="C2634" s="61" t="s">
        <v>441</v>
      </c>
      <c r="D2634" s="62"/>
      <c r="E2634" s="62">
        <v>364</v>
      </c>
      <c r="F2634" s="62">
        <v>2000</v>
      </c>
      <c r="G2634" s="50">
        <v>6409.38</v>
      </c>
      <c r="H2634" s="50">
        <v>7638.9160000000002</v>
      </c>
      <c r="I2634" s="50">
        <v>9058.6229999999996</v>
      </c>
      <c r="J2634" s="50">
        <v>8789.5679999999993</v>
      </c>
      <c r="K2634" s="50">
        <v>6905.4780000000001</v>
      </c>
      <c r="L2634" s="50">
        <v>5317.58</v>
      </c>
      <c r="M2634" s="50">
        <v>4443.2209999999995</v>
      </c>
      <c r="N2634" s="50">
        <v>3879.7620000000002</v>
      </c>
      <c r="O2634" s="50">
        <v>3357.2069999999999</v>
      </c>
      <c r="P2634" s="50">
        <v>2842.9290000000001</v>
      </c>
      <c r="Q2634" s="50">
        <v>1940.999</v>
      </c>
      <c r="R2634" s="50">
        <v>1440.085</v>
      </c>
      <c r="S2634" s="50">
        <v>1327.559</v>
      </c>
      <c r="T2634" s="50">
        <v>1148.7940000000001</v>
      </c>
      <c r="U2634" s="50">
        <v>827.99199999999996</v>
      </c>
      <c r="V2634" s="50">
        <v>510.637</v>
      </c>
      <c r="W2634" s="50" t="s">
        <v>311</v>
      </c>
      <c r="X2634" s="50">
        <v>204.13399999999999</v>
      </c>
      <c r="Y2634" s="50">
        <v>67.558000000000007</v>
      </c>
      <c r="Z2634" s="50">
        <v>18.210999999999999</v>
      </c>
      <c r="AA2634" s="50">
        <v>2.9710000000000001</v>
      </c>
      <c r="AB2634" s="50">
        <v>0.25</v>
      </c>
      <c r="AC2634" s="50" t="str">
        <f t="shared" si="169"/>
        <v>Iran (Islamic Republic of)-2000</v>
      </c>
      <c r="AD2634" s="51">
        <f t="shared" si="170"/>
        <v>40244.387999999999</v>
      </c>
      <c r="AE2634" s="15">
        <f t="shared" si="171"/>
        <v>0.64325654548405609</v>
      </c>
      <c r="AF2634">
        <f t="shared" si="172"/>
        <v>4.3890917672779819E-2</v>
      </c>
    </row>
    <row r="2635" spans="1:32" x14ac:dyDescent="0.25">
      <c r="A2635" s="59">
        <v>2618</v>
      </c>
      <c r="B2635" s="60" t="s">
        <v>309</v>
      </c>
      <c r="C2635" s="61" t="s">
        <v>442</v>
      </c>
      <c r="D2635" s="62"/>
      <c r="E2635" s="62">
        <v>368</v>
      </c>
      <c r="F2635" s="62">
        <v>2000</v>
      </c>
      <c r="G2635" s="50">
        <v>3840.7759999999998</v>
      </c>
      <c r="H2635" s="50">
        <v>3324.248</v>
      </c>
      <c r="I2635" s="50">
        <v>2956.4540000000002</v>
      </c>
      <c r="J2635" s="50">
        <v>2617.3560000000002</v>
      </c>
      <c r="K2635" s="50">
        <v>2318.2829999999999</v>
      </c>
      <c r="L2635" s="50">
        <v>1955.0509999999999</v>
      </c>
      <c r="M2635" s="50">
        <v>1579.6010000000001</v>
      </c>
      <c r="N2635" s="50">
        <v>1073.8579999999999</v>
      </c>
      <c r="O2635" s="50">
        <v>821.52</v>
      </c>
      <c r="P2635" s="50">
        <v>834.48599999999999</v>
      </c>
      <c r="Q2635" s="50">
        <v>525.21799999999996</v>
      </c>
      <c r="R2635" s="50">
        <v>497.37700000000001</v>
      </c>
      <c r="S2635" s="50">
        <v>403.72399999999999</v>
      </c>
      <c r="T2635" s="50">
        <v>314.09699999999998</v>
      </c>
      <c r="U2635" s="50">
        <v>223.04400000000001</v>
      </c>
      <c r="V2635" s="50">
        <v>149.49199999999999</v>
      </c>
      <c r="W2635" s="50" t="s">
        <v>311</v>
      </c>
      <c r="X2635" s="50">
        <v>87.43</v>
      </c>
      <c r="Y2635" s="50">
        <v>34.009</v>
      </c>
      <c r="Z2635" s="50">
        <v>8.24</v>
      </c>
      <c r="AA2635" s="50">
        <v>1.077</v>
      </c>
      <c r="AB2635" s="50">
        <v>7.1999999999999995E-2</v>
      </c>
      <c r="AC2635" s="50" t="str">
        <f t="shared" si="169"/>
        <v>Iraq-2000</v>
      </c>
      <c r="AD2635" s="51">
        <f t="shared" si="170"/>
        <v>12626.474000000004</v>
      </c>
      <c r="AE2635" s="15">
        <f t="shared" si="171"/>
        <v>0.86634946541686897</v>
      </c>
      <c r="AF2635">
        <f t="shared" si="172"/>
        <v>3.5935586640942443E-2</v>
      </c>
    </row>
    <row r="2636" spans="1:32" x14ac:dyDescent="0.25">
      <c r="A2636" s="59">
        <v>2619</v>
      </c>
      <c r="B2636" s="60" t="s">
        <v>309</v>
      </c>
      <c r="C2636" s="61" t="s">
        <v>259</v>
      </c>
      <c r="D2636" s="62"/>
      <c r="E2636" s="62">
        <v>372</v>
      </c>
      <c r="F2636" s="62">
        <v>2000</v>
      </c>
      <c r="G2636" s="50">
        <v>269.16399999999999</v>
      </c>
      <c r="H2636" s="50">
        <v>256.19600000000003</v>
      </c>
      <c r="I2636" s="50">
        <v>297.154</v>
      </c>
      <c r="J2636" s="50">
        <v>349.12200000000001</v>
      </c>
      <c r="K2636" s="50">
        <v>342.53800000000001</v>
      </c>
      <c r="L2636" s="50">
        <v>314.14999999999998</v>
      </c>
      <c r="M2636" s="50">
        <v>263.58199999999999</v>
      </c>
      <c r="N2636" s="50">
        <v>279.34199999999998</v>
      </c>
      <c r="O2636" s="50">
        <v>254.941</v>
      </c>
      <c r="P2636" s="50">
        <v>251.48699999999999</v>
      </c>
      <c r="Q2636" s="50">
        <v>231.715</v>
      </c>
      <c r="R2636" s="50">
        <v>180.571</v>
      </c>
      <c r="S2636" s="50">
        <v>151.33099999999999</v>
      </c>
      <c r="T2636" s="50">
        <v>123.279</v>
      </c>
      <c r="U2636" s="50">
        <v>100.584</v>
      </c>
      <c r="V2636" s="50">
        <v>87.495000000000005</v>
      </c>
      <c r="W2636" s="50" t="s">
        <v>311</v>
      </c>
      <c r="X2636" s="50">
        <v>56.057000000000002</v>
      </c>
      <c r="Y2636" s="50">
        <v>29.567</v>
      </c>
      <c r="Z2636" s="50">
        <v>8.6839999999999993</v>
      </c>
      <c r="AA2636" s="50">
        <v>1.6539999999999999</v>
      </c>
      <c r="AB2636" s="50">
        <v>0.16300000000000001</v>
      </c>
      <c r="AC2636" s="50" t="str">
        <f t="shared" si="169"/>
        <v>Ireland-2000</v>
      </c>
      <c r="AD2636" s="51">
        <f t="shared" si="170"/>
        <v>2618.779</v>
      </c>
      <c r="AE2636" s="15">
        <f t="shared" si="171"/>
        <v>0.46968339061829956</v>
      </c>
      <c r="AF2636">
        <f t="shared" si="172"/>
        <v>0.11840985350564455</v>
      </c>
    </row>
    <row r="2637" spans="1:32" x14ac:dyDescent="0.25">
      <c r="A2637" s="59">
        <v>2620</v>
      </c>
      <c r="B2637" s="60" t="s">
        <v>309</v>
      </c>
      <c r="C2637" s="61" t="s">
        <v>443</v>
      </c>
      <c r="D2637" s="62"/>
      <c r="E2637" s="62">
        <v>376</v>
      </c>
      <c r="F2637" s="62">
        <v>2000</v>
      </c>
      <c r="G2637" s="50">
        <v>614.19000000000005</v>
      </c>
      <c r="H2637" s="50">
        <v>547.60500000000002</v>
      </c>
      <c r="I2637" s="50">
        <v>527.37900000000002</v>
      </c>
      <c r="J2637" s="50">
        <v>527.87699999999995</v>
      </c>
      <c r="K2637" s="50">
        <v>513.87199999999996</v>
      </c>
      <c r="L2637" s="50">
        <v>463.202</v>
      </c>
      <c r="M2637" s="50">
        <v>391.55</v>
      </c>
      <c r="N2637" s="50">
        <v>370.28800000000001</v>
      </c>
      <c r="O2637" s="50">
        <v>358.565</v>
      </c>
      <c r="P2637" s="50">
        <v>371.43599999999998</v>
      </c>
      <c r="Q2637" s="50">
        <v>316.14499999999998</v>
      </c>
      <c r="R2637" s="50">
        <v>214.82</v>
      </c>
      <c r="S2637" s="50">
        <v>194.702</v>
      </c>
      <c r="T2637" s="50">
        <v>183.64</v>
      </c>
      <c r="U2637" s="50">
        <v>159.798</v>
      </c>
      <c r="V2637" s="50">
        <v>126.754</v>
      </c>
      <c r="W2637" s="50" t="s">
        <v>311</v>
      </c>
      <c r="X2637" s="50">
        <v>73.108999999999995</v>
      </c>
      <c r="Y2637" s="50">
        <v>42.173000000000002</v>
      </c>
      <c r="Z2637" s="50">
        <v>13.675000000000001</v>
      </c>
      <c r="AA2637" s="50">
        <v>2.6739999999999999</v>
      </c>
      <c r="AB2637" s="50">
        <v>0.28699999999999998</v>
      </c>
      <c r="AC2637" s="50" t="str">
        <f t="shared" si="169"/>
        <v>Israel-2000</v>
      </c>
      <c r="AD2637" s="51">
        <f t="shared" si="170"/>
        <v>3722.4570000000003</v>
      </c>
      <c r="AE2637" s="15">
        <f t="shared" si="171"/>
        <v>0.61553001149509579</v>
      </c>
      <c r="AF2637">
        <f t="shared" si="172"/>
        <v>0.11126220542383618</v>
      </c>
    </row>
    <row r="2638" spans="1:32" x14ac:dyDescent="0.25">
      <c r="A2638" s="59">
        <v>2621</v>
      </c>
      <c r="B2638" s="60" t="s">
        <v>309</v>
      </c>
      <c r="C2638" s="61" t="s">
        <v>444</v>
      </c>
      <c r="D2638" s="62"/>
      <c r="E2638" s="62">
        <v>380</v>
      </c>
      <c r="F2638" s="62">
        <v>2000</v>
      </c>
      <c r="G2638" s="50">
        <v>2637.1370000000002</v>
      </c>
      <c r="H2638" s="50">
        <v>2739.3409999999999</v>
      </c>
      <c r="I2638" s="50">
        <v>2831.0909999999999</v>
      </c>
      <c r="J2638" s="50">
        <v>3073.0790000000002</v>
      </c>
      <c r="K2638" s="50">
        <v>3604.5929999999998</v>
      </c>
      <c r="L2638" s="50">
        <v>4310.74</v>
      </c>
      <c r="M2638" s="50">
        <v>4585.5069999999996</v>
      </c>
      <c r="N2638" s="50">
        <v>4550.2920000000004</v>
      </c>
      <c r="O2638" s="50">
        <v>4048.4780000000001</v>
      </c>
      <c r="P2638" s="50">
        <v>3814.3339999999998</v>
      </c>
      <c r="Q2638" s="50">
        <v>3917.4140000000002</v>
      </c>
      <c r="R2638" s="50">
        <v>3321.1239999999998</v>
      </c>
      <c r="S2638" s="50">
        <v>3462.9940000000001</v>
      </c>
      <c r="T2638" s="50">
        <v>3092.83</v>
      </c>
      <c r="U2638" s="50">
        <v>2746.489</v>
      </c>
      <c r="V2638" s="50">
        <v>2234.7440000000001</v>
      </c>
      <c r="W2638" s="50" t="s">
        <v>311</v>
      </c>
      <c r="X2638" s="50">
        <v>1103.674</v>
      </c>
      <c r="Y2638" s="50">
        <v>861.25300000000004</v>
      </c>
      <c r="Z2638" s="50">
        <v>299.81</v>
      </c>
      <c r="AA2638" s="50">
        <v>53.948999999999998</v>
      </c>
      <c r="AB2638" s="50">
        <v>4.8479999999999999</v>
      </c>
      <c r="AC2638" s="50" t="str">
        <f t="shared" si="169"/>
        <v>Italy-2000</v>
      </c>
      <c r="AD2638" s="51">
        <f t="shared" si="170"/>
        <v>38688.555</v>
      </c>
      <c r="AE2638" s="15">
        <f t="shared" si="171"/>
        <v>0.48089586183821043</v>
      </c>
      <c r="AF2638">
        <f t="shared" si="172"/>
        <v>0.22171548761684451</v>
      </c>
    </row>
    <row r="2639" spans="1:32" x14ac:dyDescent="0.25">
      <c r="A2639" s="59">
        <v>2622</v>
      </c>
      <c r="B2639" s="60" t="s">
        <v>309</v>
      </c>
      <c r="C2639" s="61" t="s">
        <v>376</v>
      </c>
      <c r="D2639" s="62"/>
      <c r="E2639" s="62">
        <v>388</v>
      </c>
      <c r="F2639" s="62">
        <v>2000</v>
      </c>
      <c r="G2639" s="50">
        <v>289.01900000000001</v>
      </c>
      <c r="H2639" s="50">
        <v>288.08699999999999</v>
      </c>
      <c r="I2639" s="50">
        <v>276.42500000000001</v>
      </c>
      <c r="J2639" s="50">
        <v>254.958</v>
      </c>
      <c r="K2639" s="50">
        <v>222.68</v>
      </c>
      <c r="L2639" s="50">
        <v>218.49100000000001</v>
      </c>
      <c r="M2639" s="50">
        <v>205.33199999999999</v>
      </c>
      <c r="N2639" s="50">
        <v>183.91800000000001</v>
      </c>
      <c r="O2639" s="50">
        <v>153.17099999999999</v>
      </c>
      <c r="P2639" s="50">
        <v>114.13200000000001</v>
      </c>
      <c r="Q2639" s="50">
        <v>94.971000000000004</v>
      </c>
      <c r="R2639" s="50">
        <v>79.412999999999997</v>
      </c>
      <c r="S2639" s="50">
        <v>66.92</v>
      </c>
      <c r="T2639" s="50">
        <v>62.395000000000003</v>
      </c>
      <c r="U2639" s="50">
        <v>54.42</v>
      </c>
      <c r="V2639" s="50">
        <v>39.781999999999996</v>
      </c>
      <c r="W2639" s="50" t="s">
        <v>311</v>
      </c>
      <c r="X2639" s="50">
        <v>28.808</v>
      </c>
      <c r="Y2639" s="50">
        <v>15.782999999999999</v>
      </c>
      <c r="Z2639" s="50">
        <v>6.5010000000000003</v>
      </c>
      <c r="AA2639" s="50">
        <v>1.397</v>
      </c>
      <c r="AB2639" s="50">
        <v>0.26100000000000001</v>
      </c>
      <c r="AC2639" s="50" t="str">
        <f t="shared" si="169"/>
        <v>Jamaica-2000</v>
      </c>
      <c r="AD2639" s="51">
        <f t="shared" si="170"/>
        <v>1593.9860000000001</v>
      </c>
      <c r="AE2639" s="15">
        <f t="shared" si="171"/>
        <v>0.66680510368347001</v>
      </c>
      <c r="AF2639">
        <f t="shared" si="172"/>
        <v>8.5534441640241904E-2</v>
      </c>
    </row>
    <row r="2640" spans="1:32" x14ac:dyDescent="0.25">
      <c r="A2640" s="59">
        <v>2623</v>
      </c>
      <c r="B2640" s="60" t="s">
        <v>309</v>
      </c>
      <c r="C2640" s="61" t="s">
        <v>35</v>
      </c>
      <c r="D2640" s="62"/>
      <c r="E2640" s="62">
        <v>392</v>
      </c>
      <c r="F2640" s="62">
        <v>2000</v>
      </c>
      <c r="G2640" s="50">
        <v>5955.442</v>
      </c>
      <c r="H2640" s="50">
        <v>6131.1580000000004</v>
      </c>
      <c r="I2640" s="50">
        <v>6766.8779999999997</v>
      </c>
      <c r="J2640" s="50">
        <v>7612.7389999999996</v>
      </c>
      <c r="K2640" s="50">
        <v>8450.3469999999998</v>
      </c>
      <c r="L2640" s="50">
        <v>10094.116</v>
      </c>
      <c r="M2640" s="50">
        <v>8773.3909999999996</v>
      </c>
      <c r="N2640" s="50">
        <v>8073.9059999999999</v>
      </c>
      <c r="O2640" s="50">
        <v>7918.2250000000004</v>
      </c>
      <c r="P2640" s="50">
        <v>9116.2749999999996</v>
      </c>
      <c r="Q2640" s="50">
        <v>10480.466</v>
      </c>
      <c r="R2640" s="50">
        <v>8776.1830000000009</v>
      </c>
      <c r="S2640" s="50">
        <v>7723.5460000000003</v>
      </c>
      <c r="T2640" s="50">
        <v>7027.6059999999998</v>
      </c>
      <c r="U2640" s="50">
        <v>5844.4030000000002</v>
      </c>
      <c r="V2640" s="50">
        <v>4068.8470000000002</v>
      </c>
      <c r="W2640" s="50" t="s">
        <v>311</v>
      </c>
      <c r="X2640" s="50">
        <v>2594.8049999999998</v>
      </c>
      <c r="Y2640" s="50">
        <v>1488.008</v>
      </c>
      <c r="Z2640" s="50">
        <v>523.721</v>
      </c>
      <c r="AA2640" s="50">
        <v>104.652</v>
      </c>
      <c r="AB2640" s="50">
        <v>9.2200000000000006</v>
      </c>
      <c r="AC2640" s="50" t="str">
        <f t="shared" si="169"/>
        <v>Japan-2000</v>
      </c>
      <c r="AD2640" s="51">
        <f t="shared" si="170"/>
        <v>87019.194000000003</v>
      </c>
      <c r="AE2640" s="15">
        <f t="shared" si="171"/>
        <v>0.46558394921469859</v>
      </c>
      <c r="AF2640">
        <f t="shared" si="172"/>
        <v>0.20459729211330382</v>
      </c>
    </row>
    <row r="2641" spans="1:32" x14ac:dyDescent="0.25">
      <c r="A2641" s="59">
        <v>2624</v>
      </c>
      <c r="B2641" s="60" t="s">
        <v>309</v>
      </c>
      <c r="C2641" s="61" t="s">
        <v>260</v>
      </c>
      <c r="D2641" s="62"/>
      <c r="E2641" s="62">
        <v>400</v>
      </c>
      <c r="F2641" s="62">
        <v>2000</v>
      </c>
      <c r="G2641" s="50">
        <v>746.94200000000001</v>
      </c>
      <c r="H2641" s="50">
        <v>660.88099999999997</v>
      </c>
      <c r="I2641" s="50">
        <v>605.79899999999998</v>
      </c>
      <c r="J2641" s="50">
        <v>579.30799999999999</v>
      </c>
      <c r="K2641" s="50">
        <v>505.404</v>
      </c>
      <c r="L2641" s="50">
        <v>462.85300000000001</v>
      </c>
      <c r="M2641" s="50">
        <v>388.33699999999999</v>
      </c>
      <c r="N2641" s="50">
        <v>298.75299999999999</v>
      </c>
      <c r="O2641" s="50">
        <v>207.28899999999999</v>
      </c>
      <c r="P2641" s="50">
        <v>151.738</v>
      </c>
      <c r="Q2641" s="50">
        <v>129.46100000000001</v>
      </c>
      <c r="R2641" s="50">
        <v>115.58799999999999</v>
      </c>
      <c r="S2641" s="50">
        <v>94.456999999999994</v>
      </c>
      <c r="T2641" s="50">
        <v>67.421000000000006</v>
      </c>
      <c r="U2641" s="50">
        <v>43.268000000000001</v>
      </c>
      <c r="V2641" s="50">
        <v>25.646000000000001</v>
      </c>
      <c r="W2641" s="50" t="s">
        <v>311</v>
      </c>
      <c r="X2641" s="50">
        <v>12.367000000000001</v>
      </c>
      <c r="Y2641" s="50">
        <v>5.7009999999999996</v>
      </c>
      <c r="Z2641" s="50">
        <v>1.6970000000000001</v>
      </c>
      <c r="AA2641" s="50">
        <v>0.20699999999999999</v>
      </c>
      <c r="AB2641" s="50">
        <v>1.2999999999999999E-2</v>
      </c>
      <c r="AC2641" s="50" t="str">
        <f t="shared" si="169"/>
        <v>Jordan-2000</v>
      </c>
      <c r="AD2641" s="51">
        <f t="shared" si="170"/>
        <v>2933.1880000000001</v>
      </c>
      <c r="AE2641" s="15">
        <f t="shared" si="171"/>
        <v>0.73978960775783886</v>
      </c>
      <c r="AF2641">
        <f t="shared" si="172"/>
        <v>3.1600162528983324E-2</v>
      </c>
    </row>
    <row r="2642" spans="1:32" x14ac:dyDescent="0.25">
      <c r="A2642" s="59">
        <v>2625</v>
      </c>
      <c r="B2642" s="60" t="s">
        <v>309</v>
      </c>
      <c r="C2642" s="61" t="s">
        <v>445</v>
      </c>
      <c r="D2642" s="62"/>
      <c r="E2642" s="62">
        <v>404</v>
      </c>
      <c r="F2642" s="62">
        <v>2000</v>
      </c>
      <c r="G2642" s="50">
        <v>5422.6930000000002</v>
      </c>
      <c r="H2642" s="50">
        <v>4512.7939999999999</v>
      </c>
      <c r="I2642" s="50">
        <v>4255.9279999999999</v>
      </c>
      <c r="J2642" s="50">
        <v>3749.2559999999999</v>
      </c>
      <c r="K2642" s="50">
        <v>3102.7429999999999</v>
      </c>
      <c r="L2642" s="50">
        <v>2484.0219999999999</v>
      </c>
      <c r="M2642" s="50">
        <v>1919.454</v>
      </c>
      <c r="N2642" s="50">
        <v>1499.2470000000001</v>
      </c>
      <c r="O2642" s="50">
        <v>1178.5519999999999</v>
      </c>
      <c r="P2642" s="50">
        <v>933.18</v>
      </c>
      <c r="Q2642" s="50">
        <v>672.67399999999998</v>
      </c>
      <c r="R2642" s="50">
        <v>466.702</v>
      </c>
      <c r="S2642" s="50">
        <v>407.79700000000003</v>
      </c>
      <c r="T2642" s="50">
        <v>345.86700000000002</v>
      </c>
      <c r="U2642" s="50">
        <v>240.63</v>
      </c>
      <c r="V2642" s="50">
        <v>145.392</v>
      </c>
      <c r="W2642" s="50" t="s">
        <v>311</v>
      </c>
      <c r="X2642" s="50">
        <v>75.376000000000005</v>
      </c>
      <c r="Y2642" s="50">
        <v>29.395</v>
      </c>
      <c r="Z2642" s="50">
        <v>7.5670000000000002</v>
      </c>
      <c r="AA2642" s="50">
        <v>1.121</v>
      </c>
      <c r="AB2642" s="50">
        <v>9.2999999999999999E-2</v>
      </c>
      <c r="AC2642" s="50" t="str">
        <f t="shared" si="169"/>
        <v>Kenya-2000</v>
      </c>
      <c r="AD2642" s="51">
        <f t="shared" si="170"/>
        <v>16413.627</v>
      </c>
      <c r="AE2642" s="15">
        <f t="shared" si="171"/>
        <v>0.91612024569584771</v>
      </c>
      <c r="AF2642">
        <f t="shared" si="172"/>
        <v>2.7624239169480636E-2</v>
      </c>
    </row>
    <row r="2643" spans="1:32" x14ac:dyDescent="0.25">
      <c r="A2643" s="59">
        <v>2626</v>
      </c>
      <c r="B2643" s="60" t="s">
        <v>309</v>
      </c>
      <c r="C2643" s="61" t="s">
        <v>377</v>
      </c>
      <c r="D2643" s="62"/>
      <c r="E2643" s="62">
        <v>296</v>
      </c>
      <c r="F2643" s="62">
        <v>2000</v>
      </c>
      <c r="G2643" s="50">
        <v>11.971</v>
      </c>
      <c r="H2643" s="50">
        <v>11.255000000000001</v>
      </c>
      <c r="I2643" s="50">
        <v>10.507</v>
      </c>
      <c r="J2643" s="50">
        <v>8.9190000000000005</v>
      </c>
      <c r="K2643" s="50">
        <v>6.7629999999999999</v>
      </c>
      <c r="L2643" s="50">
        <v>5.5750000000000002</v>
      </c>
      <c r="M2643" s="50">
        <v>6.6040000000000001</v>
      </c>
      <c r="N2643" s="50">
        <v>5.5860000000000003</v>
      </c>
      <c r="O2643" s="50">
        <v>4.54</v>
      </c>
      <c r="P2643" s="50">
        <v>3.4060000000000001</v>
      </c>
      <c r="Q2643" s="50">
        <v>2.8109999999999999</v>
      </c>
      <c r="R2643" s="50">
        <v>2.0339999999999998</v>
      </c>
      <c r="S2643" s="50">
        <v>1.633</v>
      </c>
      <c r="T2643" s="50">
        <v>1.1559999999999999</v>
      </c>
      <c r="U2643" s="50">
        <v>0.84499999999999997</v>
      </c>
      <c r="V2643" s="50">
        <v>0.48299999999999998</v>
      </c>
      <c r="W2643" s="50" t="s">
        <v>311</v>
      </c>
      <c r="X2643" s="50">
        <v>0.21</v>
      </c>
      <c r="Y2643" s="50">
        <v>8.4000000000000005E-2</v>
      </c>
      <c r="Z2643" s="50">
        <v>2.1000000000000001E-2</v>
      </c>
      <c r="AA2643" s="50">
        <v>3.0000000000000001E-3</v>
      </c>
      <c r="AB2643" s="50">
        <v>0</v>
      </c>
      <c r="AC2643" s="50" t="str">
        <f t="shared" ref="AC2643:AC2706" si="173">C2643&amp;"-"&amp;F2643</f>
        <v>Kiribati-2000</v>
      </c>
      <c r="AD2643" s="51">
        <f t="shared" ref="AD2643:AD2706" si="174">SUM(J2643:S2643)</f>
        <v>47.871000000000002</v>
      </c>
      <c r="AE2643" s="15">
        <f t="shared" ref="AE2643:AE2706" si="175">IF(W2643="…",SUM(G2643:I2643,T2643:V2643,X2643:AB2643)/SUM(J2643:S2643),SUM(G2643:I2643,T2643:W2643)/SUM(J2643:S2643))</f>
        <v>0.76319692506945735</v>
      </c>
      <c r="AF2643">
        <f t="shared" ref="AF2643:AF2706" si="176">IF(W2643="…",SUM(T2643:V2643,X2643:AB2643)/SUM(G2643:S2643),SUM(T2643:W2643)/SUM(G2643:S2643))</f>
        <v>3.4336552129797554E-2</v>
      </c>
    </row>
    <row r="2644" spans="1:32" x14ac:dyDescent="0.25">
      <c r="A2644" s="59">
        <v>2627</v>
      </c>
      <c r="B2644" s="60" t="s">
        <v>309</v>
      </c>
      <c r="C2644" s="61" t="s">
        <v>446</v>
      </c>
      <c r="D2644" s="62"/>
      <c r="E2644" s="62">
        <v>414</v>
      </c>
      <c r="F2644" s="62">
        <v>2000</v>
      </c>
      <c r="G2644" s="50">
        <v>226.90299999999999</v>
      </c>
      <c r="H2644" s="50">
        <v>187.63499999999999</v>
      </c>
      <c r="I2644" s="50">
        <v>167.75899999999999</v>
      </c>
      <c r="J2644" s="50">
        <v>165.22800000000001</v>
      </c>
      <c r="K2644" s="50">
        <v>167.042</v>
      </c>
      <c r="L2644" s="50">
        <v>198.91</v>
      </c>
      <c r="M2644" s="50">
        <v>239.26</v>
      </c>
      <c r="N2644" s="50">
        <v>217.92099999999999</v>
      </c>
      <c r="O2644" s="50">
        <v>176.88300000000001</v>
      </c>
      <c r="P2644" s="50">
        <v>120.417</v>
      </c>
      <c r="Q2644" s="50">
        <v>79.227000000000004</v>
      </c>
      <c r="R2644" s="50">
        <v>42.603999999999999</v>
      </c>
      <c r="S2644" s="50">
        <v>28.648</v>
      </c>
      <c r="T2644" s="50">
        <v>17.742000000000001</v>
      </c>
      <c r="U2644" s="50">
        <v>5.6779999999999999</v>
      </c>
      <c r="V2644" s="50">
        <v>5.9749999999999996</v>
      </c>
      <c r="W2644" s="50" t="s">
        <v>311</v>
      </c>
      <c r="X2644" s="50">
        <v>2.0779999999999998</v>
      </c>
      <c r="Y2644" s="50">
        <v>0.58799999999999997</v>
      </c>
      <c r="Z2644" s="50">
        <v>0.217</v>
      </c>
      <c r="AA2644" s="50">
        <v>2.4E-2</v>
      </c>
      <c r="AB2644" s="50">
        <v>2E-3</v>
      </c>
      <c r="AC2644" s="50" t="str">
        <f t="shared" si="173"/>
        <v>Kuwait-2000</v>
      </c>
      <c r="AD2644" s="51">
        <f t="shared" si="174"/>
        <v>1436.1399999999999</v>
      </c>
      <c r="AE2644" s="15">
        <f t="shared" si="175"/>
        <v>0.42795340287158629</v>
      </c>
      <c r="AF2644">
        <f t="shared" si="176"/>
        <v>1.6004462859133081E-2</v>
      </c>
    </row>
    <row r="2645" spans="1:32" x14ac:dyDescent="0.25">
      <c r="A2645" s="59">
        <v>2628</v>
      </c>
      <c r="B2645" s="60" t="s">
        <v>309</v>
      </c>
      <c r="C2645" s="61" t="s">
        <v>447</v>
      </c>
      <c r="D2645" s="62"/>
      <c r="E2645" s="62">
        <v>428</v>
      </c>
      <c r="F2645" s="62">
        <v>2000</v>
      </c>
      <c r="G2645" s="50">
        <v>96.608999999999995</v>
      </c>
      <c r="H2645" s="50">
        <v>142.405</v>
      </c>
      <c r="I2645" s="50">
        <v>186.715</v>
      </c>
      <c r="J2645" s="50">
        <v>178.57499999999999</v>
      </c>
      <c r="K2645" s="50">
        <v>160.37899999999999</v>
      </c>
      <c r="L2645" s="50">
        <v>165.23599999999999</v>
      </c>
      <c r="M2645" s="50">
        <v>158.19300000000001</v>
      </c>
      <c r="N2645" s="50">
        <v>176.79900000000001</v>
      </c>
      <c r="O2645" s="50">
        <v>175.691</v>
      </c>
      <c r="P2645" s="50">
        <v>157.20500000000001</v>
      </c>
      <c r="Q2645" s="50">
        <v>139.77000000000001</v>
      </c>
      <c r="R2645" s="50">
        <v>141.255</v>
      </c>
      <c r="S2645" s="50">
        <v>147.982</v>
      </c>
      <c r="T2645" s="50">
        <v>120.43300000000001</v>
      </c>
      <c r="U2645" s="50">
        <v>107.05500000000001</v>
      </c>
      <c r="V2645" s="50">
        <v>69.057000000000002</v>
      </c>
      <c r="W2645" s="50" t="s">
        <v>311</v>
      </c>
      <c r="X2645" s="50">
        <v>29.736999999999998</v>
      </c>
      <c r="Y2645" s="50">
        <v>22.135999999999999</v>
      </c>
      <c r="Z2645" s="50">
        <v>7.3719999999999999</v>
      </c>
      <c r="AA2645" s="50">
        <v>1.42</v>
      </c>
      <c r="AB2645" s="50">
        <v>0.13900000000000001</v>
      </c>
      <c r="AC2645" s="50" t="str">
        <f t="shared" si="173"/>
        <v>Latvia-2000</v>
      </c>
      <c r="AD2645" s="51">
        <f t="shared" si="174"/>
        <v>1601.085</v>
      </c>
      <c r="AE2645" s="15">
        <f t="shared" si="175"/>
        <v>0.48909208443024571</v>
      </c>
      <c r="AF2645">
        <f t="shared" si="176"/>
        <v>0.17631070241275229</v>
      </c>
    </row>
    <row r="2646" spans="1:32" x14ac:dyDescent="0.25">
      <c r="A2646" s="59">
        <v>2629</v>
      </c>
      <c r="B2646" s="60" t="s">
        <v>309</v>
      </c>
      <c r="C2646" s="61" t="s">
        <v>448</v>
      </c>
      <c r="D2646" s="62"/>
      <c r="E2646" s="62">
        <v>422</v>
      </c>
      <c r="F2646" s="62">
        <v>2000</v>
      </c>
      <c r="G2646" s="50">
        <v>305.16699999999997</v>
      </c>
      <c r="H2646" s="50">
        <v>310.49200000000002</v>
      </c>
      <c r="I2646" s="50">
        <v>310.87</v>
      </c>
      <c r="J2646" s="50">
        <v>313.05799999999999</v>
      </c>
      <c r="K2646" s="50">
        <v>303.60399999999998</v>
      </c>
      <c r="L2646" s="50">
        <v>284.42399999999998</v>
      </c>
      <c r="M2646" s="50">
        <v>257.84800000000001</v>
      </c>
      <c r="N2646" s="50">
        <v>235.48699999999999</v>
      </c>
      <c r="O2646" s="50">
        <v>192.779</v>
      </c>
      <c r="P2646" s="50">
        <v>151.80500000000001</v>
      </c>
      <c r="Q2646" s="50">
        <v>117.276</v>
      </c>
      <c r="R2646" s="50">
        <v>117.48699999999999</v>
      </c>
      <c r="S2646" s="50">
        <v>105.089</v>
      </c>
      <c r="T2646" s="50">
        <v>89.596999999999994</v>
      </c>
      <c r="U2646" s="50">
        <v>69.959000000000003</v>
      </c>
      <c r="V2646" s="50">
        <v>42.341000000000001</v>
      </c>
      <c r="W2646" s="50" t="s">
        <v>311</v>
      </c>
      <c r="X2646" s="50">
        <v>17.373999999999999</v>
      </c>
      <c r="Y2646" s="50">
        <v>8.2569999999999997</v>
      </c>
      <c r="Z2646" s="50">
        <v>2.13</v>
      </c>
      <c r="AA2646" s="50">
        <v>0.30199999999999999</v>
      </c>
      <c r="AB2646" s="50">
        <v>0.02</v>
      </c>
      <c r="AC2646" s="50" t="str">
        <f t="shared" si="173"/>
        <v>Lebanon-2000</v>
      </c>
      <c r="AD2646" s="51">
        <f t="shared" si="174"/>
        <v>2078.8570000000004</v>
      </c>
      <c r="AE2646" s="15">
        <f t="shared" si="175"/>
        <v>0.55631965065418154</v>
      </c>
      <c r="AF2646">
        <f t="shared" si="176"/>
        <v>7.6522616396030321E-2</v>
      </c>
    </row>
    <row r="2647" spans="1:32" x14ac:dyDescent="0.25">
      <c r="A2647" s="59">
        <v>2630</v>
      </c>
      <c r="B2647" s="60" t="s">
        <v>309</v>
      </c>
      <c r="C2647" s="61" t="s">
        <v>449</v>
      </c>
      <c r="D2647" s="62"/>
      <c r="E2647" s="62">
        <v>430</v>
      </c>
      <c r="F2647" s="62">
        <v>2000</v>
      </c>
      <c r="G2647" s="50">
        <v>495.149</v>
      </c>
      <c r="H2647" s="50">
        <v>397.99099999999999</v>
      </c>
      <c r="I2647" s="50">
        <v>353.91199999999998</v>
      </c>
      <c r="J2647" s="50">
        <v>314.75299999999999</v>
      </c>
      <c r="K2647" s="50">
        <v>264.52300000000002</v>
      </c>
      <c r="L2647" s="50">
        <v>218.32</v>
      </c>
      <c r="M2647" s="50">
        <v>178.25800000000001</v>
      </c>
      <c r="N2647" s="50">
        <v>147.33199999999999</v>
      </c>
      <c r="O2647" s="50">
        <v>121.785</v>
      </c>
      <c r="P2647" s="50">
        <v>99.186000000000007</v>
      </c>
      <c r="Q2647" s="50">
        <v>77.712000000000003</v>
      </c>
      <c r="R2647" s="50">
        <v>70.804000000000002</v>
      </c>
      <c r="S2647" s="50">
        <v>55.481000000000002</v>
      </c>
      <c r="T2647" s="50">
        <v>40.287999999999997</v>
      </c>
      <c r="U2647" s="50">
        <v>26.832999999999998</v>
      </c>
      <c r="V2647" s="50">
        <v>14.912000000000001</v>
      </c>
      <c r="W2647" s="50" t="s">
        <v>311</v>
      </c>
      <c r="X2647" s="50">
        <v>5.7080000000000002</v>
      </c>
      <c r="Y2647" s="50">
        <v>1.389</v>
      </c>
      <c r="Z2647" s="50">
        <v>0.17599999999999999</v>
      </c>
      <c r="AA2647" s="50">
        <v>0.01</v>
      </c>
      <c r="AB2647" s="50">
        <v>0</v>
      </c>
      <c r="AC2647" s="50" t="str">
        <f t="shared" si="173"/>
        <v>Liberia-2000</v>
      </c>
      <c r="AD2647" s="51">
        <f t="shared" si="174"/>
        <v>1548.1540000000002</v>
      </c>
      <c r="AE2647" s="15">
        <f t="shared" si="175"/>
        <v>0.8632009477093362</v>
      </c>
      <c r="AF2647">
        <f t="shared" si="176"/>
        <v>3.195328000870061E-2</v>
      </c>
    </row>
    <row r="2648" spans="1:32" x14ac:dyDescent="0.25">
      <c r="A2648" s="59">
        <v>2631</v>
      </c>
      <c r="B2648" s="60" t="s">
        <v>309</v>
      </c>
      <c r="C2648" s="61" t="s">
        <v>450</v>
      </c>
      <c r="D2648" s="62"/>
      <c r="E2648" s="62">
        <v>434</v>
      </c>
      <c r="F2648" s="62">
        <v>2000</v>
      </c>
      <c r="G2648" s="50">
        <v>569.29100000000005</v>
      </c>
      <c r="H2648" s="50">
        <v>600.55399999999997</v>
      </c>
      <c r="I2648" s="50">
        <v>641.84500000000003</v>
      </c>
      <c r="J2648" s="50">
        <v>617.09400000000005</v>
      </c>
      <c r="K2648" s="50">
        <v>593.01499999999999</v>
      </c>
      <c r="L2648" s="50">
        <v>531.22500000000002</v>
      </c>
      <c r="M2648" s="50">
        <v>434.52800000000002</v>
      </c>
      <c r="N2648" s="50">
        <v>326.51499999999999</v>
      </c>
      <c r="O2648" s="50">
        <v>252.97900000000001</v>
      </c>
      <c r="P2648" s="50">
        <v>202.309</v>
      </c>
      <c r="Q2648" s="50">
        <v>150.471</v>
      </c>
      <c r="R2648" s="50">
        <v>129.47200000000001</v>
      </c>
      <c r="S2648" s="50">
        <v>104.74</v>
      </c>
      <c r="T2648" s="50">
        <v>81.802000000000007</v>
      </c>
      <c r="U2648" s="50">
        <v>59.542000000000002</v>
      </c>
      <c r="V2648" s="50">
        <v>36.948999999999998</v>
      </c>
      <c r="W2648" s="50" t="s">
        <v>311</v>
      </c>
      <c r="X2648" s="50">
        <v>16.641999999999999</v>
      </c>
      <c r="Y2648" s="50">
        <v>5.5119999999999996</v>
      </c>
      <c r="Z2648" s="50">
        <v>1.1359999999999999</v>
      </c>
      <c r="AA2648" s="50">
        <v>0.122</v>
      </c>
      <c r="AB2648" s="50">
        <v>8.0000000000000002E-3</v>
      </c>
      <c r="AC2648" s="50" t="str">
        <f t="shared" si="173"/>
        <v>Libya-2000</v>
      </c>
      <c r="AD2648" s="51">
        <f t="shared" si="174"/>
        <v>3342.348</v>
      </c>
      <c r="AE2648" s="15">
        <f t="shared" si="175"/>
        <v>0.60239179163869239</v>
      </c>
      <c r="AF2648">
        <f t="shared" si="176"/>
        <v>3.9136886456793682E-2</v>
      </c>
    </row>
    <row r="2649" spans="1:32" x14ac:dyDescent="0.25">
      <c r="A2649" s="59">
        <v>2632</v>
      </c>
      <c r="B2649" s="60" t="s">
        <v>309</v>
      </c>
      <c r="C2649" s="61" t="s">
        <v>451</v>
      </c>
      <c r="D2649" s="62"/>
      <c r="E2649" s="62">
        <v>440</v>
      </c>
      <c r="F2649" s="62">
        <v>2000</v>
      </c>
      <c r="G2649" s="50">
        <v>182.62899999999999</v>
      </c>
      <c r="H2649" s="50">
        <v>242.15600000000001</v>
      </c>
      <c r="I2649" s="50">
        <v>276.96699999999998</v>
      </c>
      <c r="J2649" s="50">
        <v>261.024</v>
      </c>
      <c r="K2649" s="50">
        <v>233.333</v>
      </c>
      <c r="L2649" s="50">
        <v>248.77500000000001</v>
      </c>
      <c r="M2649" s="50">
        <v>253.422</v>
      </c>
      <c r="N2649" s="50">
        <v>280.38900000000001</v>
      </c>
      <c r="O2649" s="50">
        <v>257.66800000000001</v>
      </c>
      <c r="P2649" s="50">
        <v>215.999</v>
      </c>
      <c r="Q2649" s="50">
        <v>189.86600000000001</v>
      </c>
      <c r="R2649" s="50">
        <v>187.24799999999999</v>
      </c>
      <c r="S2649" s="50">
        <v>185.30699999999999</v>
      </c>
      <c r="T2649" s="50">
        <v>167.13</v>
      </c>
      <c r="U2649" s="50">
        <v>143.012</v>
      </c>
      <c r="V2649" s="50">
        <v>96.623000000000005</v>
      </c>
      <c r="W2649" s="50" t="s">
        <v>311</v>
      </c>
      <c r="X2649" s="50">
        <v>43.210999999999999</v>
      </c>
      <c r="Y2649" s="50">
        <v>24.948</v>
      </c>
      <c r="Z2649" s="50">
        <v>9.9410000000000007</v>
      </c>
      <c r="AA2649" s="50">
        <v>1.9239999999999999</v>
      </c>
      <c r="AB2649" s="50">
        <v>0.26300000000000001</v>
      </c>
      <c r="AC2649" s="50" t="str">
        <f t="shared" si="173"/>
        <v>Lithuania-2000</v>
      </c>
      <c r="AD2649" s="51">
        <f t="shared" si="174"/>
        <v>2313.0309999999995</v>
      </c>
      <c r="AE2649" s="15">
        <f t="shared" si="175"/>
        <v>0.5139593892170059</v>
      </c>
      <c r="AF2649">
        <f t="shared" si="176"/>
        <v>0.16155457955016991</v>
      </c>
    </row>
    <row r="2650" spans="1:32" x14ac:dyDescent="0.25">
      <c r="A2650" s="59">
        <v>2633</v>
      </c>
      <c r="B2650" s="60" t="s">
        <v>309</v>
      </c>
      <c r="C2650" s="61" t="s">
        <v>452</v>
      </c>
      <c r="D2650" s="62"/>
      <c r="E2650" s="62">
        <v>450</v>
      </c>
      <c r="F2650" s="62">
        <v>2000</v>
      </c>
      <c r="G2650" s="50">
        <v>2842.1010000000001</v>
      </c>
      <c r="H2650" s="50">
        <v>2339.4969999999998</v>
      </c>
      <c r="I2650" s="50">
        <v>1937.453</v>
      </c>
      <c r="J2650" s="50">
        <v>1650.9770000000001</v>
      </c>
      <c r="K2650" s="50">
        <v>1427.575</v>
      </c>
      <c r="L2650" s="50">
        <v>1190.2429999999999</v>
      </c>
      <c r="M2650" s="50">
        <v>978.14</v>
      </c>
      <c r="N2650" s="50">
        <v>805.99400000000003</v>
      </c>
      <c r="O2650" s="50">
        <v>663.98800000000006</v>
      </c>
      <c r="P2650" s="50">
        <v>536.49400000000003</v>
      </c>
      <c r="Q2650" s="50">
        <v>372.97300000000001</v>
      </c>
      <c r="R2650" s="50">
        <v>299.13499999999999</v>
      </c>
      <c r="S2650" s="50">
        <v>254.61799999999999</v>
      </c>
      <c r="T2650" s="50">
        <v>200.65700000000001</v>
      </c>
      <c r="U2650" s="50">
        <v>135.35400000000001</v>
      </c>
      <c r="V2650" s="50">
        <v>78.903999999999996</v>
      </c>
      <c r="W2650" s="50" t="s">
        <v>311</v>
      </c>
      <c r="X2650" s="50">
        <v>34.93</v>
      </c>
      <c r="Y2650" s="50">
        <v>13.388</v>
      </c>
      <c r="Z2650" s="50">
        <v>3.8540000000000001</v>
      </c>
      <c r="AA2650" s="50">
        <v>0.497</v>
      </c>
      <c r="AB2650" s="50">
        <v>3.4000000000000002E-2</v>
      </c>
      <c r="AC2650" s="50" t="str">
        <f t="shared" si="173"/>
        <v>Madagascar-2000</v>
      </c>
      <c r="AD2650" s="51">
        <f t="shared" si="174"/>
        <v>8180.1370000000006</v>
      </c>
      <c r="AE2650" s="15">
        <f t="shared" si="175"/>
        <v>0.92745011483304007</v>
      </c>
      <c r="AF2650">
        <f t="shared" si="176"/>
        <v>3.0564890110507822E-2</v>
      </c>
    </row>
    <row r="2651" spans="1:32" x14ac:dyDescent="0.25">
      <c r="A2651" s="59">
        <v>2634</v>
      </c>
      <c r="B2651" s="60" t="s">
        <v>309</v>
      </c>
      <c r="C2651" s="61" t="s">
        <v>453</v>
      </c>
      <c r="D2651" s="62">
        <v>15</v>
      </c>
      <c r="E2651" s="62">
        <v>458</v>
      </c>
      <c r="F2651" s="62">
        <v>2000</v>
      </c>
      <c r="G2651" s="50">
        <v>2684.24</v>
      </c>
      <c r="H2651" s="50">
        <v>2590.4169999999999</v>
      </c>
      <c r="I2651" s="50">
        <v>2462.453</v>
      </c>
      <c r="J2651" s="50">
        <v>2274.21</v>
      </c>
      <c r="K2651" s="50">
        <v>2066.1480000000001</v>
      </c>
      <c r="L2651" s="50">
        <v>1935.2940000000001</v>
      </c>
      <c r="M2651" s="50">
        <v>1749.9369999999999</v>
      </c>
      <c r="N2651" s="50">
        <v>1710.663</v>
      </c>
      <c r="O2651" s="50">
        <v>1456.1210000000001</v>
      </c>
      <c r="P2651" s="50">
        <v>1224.576</v>
      </c>
      <c r="Q2651" s="50">
        <v>925.01800000000003</v>
      </c>
      <c r="R2651" s="50">
        <v>648.45799999999997</v>
      </c>
      <c r="S2651" s="50">
        <v>551.57500000000005</v>
      </c>
      <c r="T2651" s="50">
        <v>367.62299999999999</v>
      </c>
      <c r="U2651" s="50">
        <v>263.51900000000001</v>
      </c>
      <c r="V2651" s="50">
        <v>156.05199999999999</v>
      </c>
      <c r="W2651" s="50" t="s">
        <v>311</v>
      </c>
      <c r="X2651" s="50">
        <v>83.23</v>
      </c>
      <c r="Y2651" s="50">
        <v>28.977</v>
      </c>
      <c r="Z2651" s="50">
        <v>6.5190000000000001</v>
      </c>
      <c r="AA2651" s="50">
        <v>0.54700000000000004</v>
      </c>
      <c r="AB2651" s="50">
        <v>3.1E-2</v>
      </c>
      <c r="AC2651" s="50" t="str">
        <f t="shared" si="173"/>
        <v>Malaysia-2000</v>
      </c>
      <c r="AD2651" s="51">
        <f t="shared" si="174"/>
        <v>14542.000000000002</v>
      </c>
      <c r="AE2651" s="15">
        <f t="shared" si="175"/>
        <v>0.59438921743914175</v>
      </c>
      <c r="AF2651">
        <f t="shared" si="176"/>
        <v>4.0688250114120361E-2</v>
      </c>
    </row>
    <row r="2652" spans="1:32" x14ac:dyDescent="0.25">
      <c r="A2652" s="59">
        <v>2635</v>
      </c>
      <c r="B2652" s="60" t="s">
        <v>309</v>
      </c>
      <c r="C2652" s="61" t="s">
        <v>378</v>
      </c>
      <c r="D2652" s="62"/>
      <c r="E2652" s="62">
        <v>462</v>
      </c>
      <c r="F2652" s="62">
        <v>2000</v>
      </c>
      <c r="G2652" s="50">
        <v>33.003</v>
      </c>
      <c r="H2652" s="50">
        <v>39.523000000000003</v>
      </c>
      <c r="I2652" s="50">
        <v>41.707000000000001</v>
      </c>
      <c r="J2652" s="50">
        <v>35.69</v>
      </c>
      <c r="K2652" s="50">
        <v>24.954999999999998</v>
      </c>
      <c r="L2652" s="50">
        <v>20.547000000000001</v>
      </c>
      <c r="M2652" s="50">
        <v>18.251000000000001</v>
      </c>
      <c r="N2652" s="50">
        <v>15.962999999999999</v>
      </c>
      <c r="O2652" s="50">
        <v>12.677</v>
      </c>
      <c r="P2652" s="50">
        <v>8.06</v>
      </c>
      <c r="Q2652" s="50">
        <v>6.0190000000000001</v>
      </c>
      <c r="R2652" s="50">
        <v>6.8840000000000003</v>
      </c>
      <c r="S2652" s="50">
        <v>6.7859999999999996</v>
      </c>
      <c r="T2652" s="50">
        <v>5.0960000000000001</v>
      </c>
      <c r="U2652" s="50">
        <v>2.891</v>
      </c>
      <c r="V2652" s="50">
        <v>1.482</v>
      </c>
      <c r="W2652" s="50" t="s">
        <v>311</v>
      </c>
      <c r="X2652" s="50">
        <v>0.623</v>
      </c>
      <c r="Y2652" s="50">
        <v>0.19800000000000001</v>
      </c>
      <c r="Z2652" s="50">
        <v>2.9000000000000001E-2</v>
      </c>
      <c r="AA2652" s="50">
        <v>0</v>
      </c>
      <c r="AB2652" s="50">
        <v>0</v>
      </c>
      <c r="AC2652" s="50" t="str">
        <f t="shared" si="173"/>
        <v>Maldives-2000</v>
      </c>
      <c r="AD2652" s="51">
        <f t="shared" si="174"/>
        <v>155.83199999999999</v>
      </c>
      <c r="AE2652" s="15">
        <f t="shared" si="175"/>
        <v>0.79927100980543153</v>
      </c>
      <c r="AF2652">
        <f t="shared" si="176"/>
        <v>3.8209319978523684E-2</v>
      </c>
    </row>
    <row r="2653" spans="1:32" x14ac:dyDescent="0.25">
      <c r="A2653" s="59">
        <v>2636</v>
      </c>
      <c r="B2653" s="60" t="s">
        <v>309</v>
      </c>
      <c r="C2653" s="61" t="s">
        <v>454</v>
      </c>
      <c r="D2653" s="62"/>
      <c r="E2653" s="62">
        <v>470</v>
      </c>
      <c r="F2653" s="62">
        <v>2000</v>
      </c>
      <c r="G2653" s="50">
        <v>24.670999999999999</v>
      </c>
      <c r="H2653" s="50">
        <v>26.289000000000001</v>
      </c>
      <c r="I2653" s="50">
        <v>28.013999999999999</v>
      </c>
      <c r="J2653" s="50">
        <v>29.123999999999999</v>
      </c>
      <c r="K2653" s="50">
        <v>29.568000000000001</v>
      </c>
      <c r="L2653" s="50">
        <v>28.725999999999999</v>
      </c>
      <c r="M2653" s="50">
        <v>25.07</v>
      </c>
      <c r="N2653" s="50">
        <v>27.92</v>
      </c>
      <c r="O2653" s="50">
        <v>30.016999999999999</v>
      </c>
      <c r="P2653" s="50">
        <v>28.49</v>
      </c>
      <c r="Q2653" s="50">
        <v>30.719000000000001</v>
      </c>
      <c r="R2653" s="50">
        <v>21.423999999999999</v>
      </c>
      <c r="S2653" s="50">
        <v>18.13</v>
      </c>
      <c r="T2653" s="50">
        <v>15.944000000000001</v>
      </c>
      <c r="U2653" s="50">
        <v>13.102</v>
      </c>
      <c r="V2653" s="50">
        <v>10.346</v>
      </c>
      <c r="W2653" s="50" t="s">
        <v>311</v>
      </c>
      <c r="X2653" s="50">
        <v>5.4950000000000001</v>
      </c>
      <c r="Y2653" s="50">
        <v>2.6970000000000001</v>
      </c>
      <c r="Z2653" s="50">
        <v>0.81299999999999994</v>
      </c>
      <c r="AA2653" s="50">
        <v>0.109</v>
      </c>
      <c r="AB2653" s="50">
        <v>0</v>
      </c>
      <c r="AC2653" s="50" t="str">
        <f t="shared" si="173"/>
        <v>Malta-2000</v>
      </c>
      <c r="AD2653" s="51">
        <f t="shared" si="174"/>
        <v>269.18800000000005</v>
      </c>
      <c r="AE2653" s="15">
        <f t="shared" si="175"/>
        <v>0.47357237321128726</v>
      </c>
      <c r="AF2653">
        <f t="shared" si="176"/>
        <v>0.13932020151538652</v>
      </c>
    </row>
    <row r="2654" spans="1:32" x14ac:dyDescent="0.25">
      <c r="A2654" s="59">
        <v>2637</v>
      </c>
      <c r="B2654" s="60" t="s">
        <v>309</v>
      </c>
      <c r="C2654" s="61" t="s">
        <v>379</v>
      </c>
      <c r="D2654" s="62"/>
      <c r="E2654" s="62">
        <v>474</v>
      </c>
      <c r="F2654" s="62">
        <v>2000</v>
      </c>
      <c r="G2654" s="50">
        <v>27.411000000000001</v>
      </c>
      <c r="H2654" s="50">
        <v>29.501999999999999</v>
      </c>
      <c r="I2654" s="50">
        <v>32.161999999999999</v>
      </c>
      <c r="J2654" s="50">
        <v>24.244</v>
      </c>
      <c r="K2654" s="50">
        <v>27.547000000000001</v>
      </c>
      <c r="L2654" s="50">
        <v>27.164000000000001</v>
      </c>
      <c r="M2654" s="50">
        <v>31.135000000000002</v>
      </c>
      <c r="N2654" s="50">
        <v>33.320999999999998</v>
      </c>
      <c r="O2654" s="50">
        <v>28.957000000000001</v>
      </c>
      <c r="P2654" s="50">
        <v>24.588000000000001</v>
      </c>
      <c r="Q2654" s="50">
        <v>20.765000000000001</v>
      </c>
      <c r="R2654" s="50">
        <v>17.190999999999999</v>
      </c>
      <c r="S2654" s="50">
        <v>16.172000000000001</v>
      </c>
      <c r="T2654" s="50">
        <v>14.195</v>
      </c>
      <c r="U2654" s="50">
        <v>11.993</v>
      </c>
      <c r="V2654" s="50">
        <v>9.1639999999999997</v>
      </c>
      <c r="W2654" s="50" t="s">
        <v>311</v>
      </c>
      <c r="X2654" s="50">
        <v>6.4889999999999999</v>
      </c>
      <c r="Y2654" s="50">
        <v>3.41</v>
      </c>
      <c r="Z2654" s="50">
        <v>1.2509999999999999</v>
      </c>
      <c r="AA2654" s="50">
        <v>0.30399999999999999</v>
      </c>
      <c r="AB2654" s="50">
        <v>3.9E-2</v>
      </c>
      <c r="AC2654" s="50" t="str">
        <f t="shared" si="173"/>
        <v>Martinique-2000</v>
      </c>
      <c r="AD2654" s="51">
        <f t="shared" si="174"/>
        <v>251.084</v>
      </c>
      <c r="AE2654" s="15">
        <f t="shared" si="175"/>
        <v>0.54133278106131799</v>
      </c>
      <c r="AF2654">
        <f t="shared" si="176"/>
        <v>0.1377150097454426</v>
      </c>
    </row>
    <row r="2655" spans="1:32" x14ac:dyDescent="0.25">
      <c r="A2655" s="59">
        <v>2638</v>
      </c>
      <c r="B2655" s="60" t="s">
        <v>309</v>
      </c>
      <c r="C2655" s="61" t="s">
        <v>455</v>
      </c>
      <c r="D2655" s="62"/>
      <c r="E2655" s="62">
        <v>478</v>
      </c>
      <c r="F2655" s="62">
        <v>2000</v>
      </c>
      <c r="G2655" s="50">
        <v>447.05799999999999</v>
      </c>
      <c r="H2655" s="50">
        <v>384.34899999999999</v>
      </c>
      <c r="I2655" s="50">
        <v>337.33600000000001</v>
      </c>
      <c r="J2655" s="50">
        <v>293.15600000000001</v>
      </c>
      <c r="K2655" s="50">
        <v>251.35300000000001</v>
      </c>
      <c r="L2655" s="50">
        <v>211.35300000000001</v>
      </c>
      <c r="M2655" s="50">
        <v>173.85</v>
      </c>
      <c r="N2655" s="50">
        <v>142.74700000000001</v>
      </c>
      <c r="O2655" s="50">
        <v>116.16200000000001</v>
      </c>
      <c r="P2655" s="50">
        <v>90.007999999999996</v>
      </c>
      <c r="Q2655" s="50">
        <v>70.978999999999999</v>
      </c>
      <c r="R2655" s="50">
        <v>58.11</v>
      </c>
      <c r="S2655" s="50">
        <v>47.265999999999998</v>
      </c>
      <c r="T2655" s="50">
        <v>36.610999999999997</v>
      </c>
      <c r="U2655" s="50">
        <v>25.632999999999999</v>
      </c>
      <c r="V2655" s="50">
        <v>14.884</v>
      </c>
      <c r="W2655" s="50" t="s">
        <v>311</v>
      </c>
      <c r="X2655" s="50">
        <v>6.4390000000000001</v>
      </c>
      <c r="Y2655" s="50">
        <v>1.7809999999999999</v>
      </c>
      <c r="Z2655" s="50">
        <v>0.26600000000000001</v>
      </c>
      <c r="AA2655" s="50">
        <v>1.7999999999999999E-2</v>
      </c>
      <c r="AB2655" s="50">
        <v>0</v>
      </c>
      <c r="AC2655" s="50" t="str">
        <f t="shared" si="173"/>
        <v>Mauritania-2000</v>
      </c>
      <c r="AD2655" s="51">
        <f t="shared" si="174"/>
        <v>1454.9840000000002</v>
      </c>
      <c r="AE2655" s="15">
        <f t="shared" si="175"/>
        <v>0.86212288245094115</v>
      </c>
      <c r="AF2655">
        <f t="shared" si="176"/>
        <v>3.2637541939386241E-2</v>
      </c>
    </row>
    <row r="2656" spans="1:32" x14ac:dyDescent="0.25">
      <c r="A2656" s="59">
        <v>2639</v>
      </c>
      <c r="B2656" s="60" t="s">
        <v>309</v>
      </c>
      <c r="C2656" s="61" t="s">
        <v>380</v>
      </c>
      <c r="D2656" s="62">
        <v>6</v>
      </c>
      <c r="E2656" s="62">
        <v>480</v>
      </c>
      <c r="F2656" s="62">
        <v>2000</v>
      </c>
      <c r="G2656" s="50">
        <v>98.582999999999998</v>
      </c>
      <c r="H2656" s="50">
        <v>108.938</v>
      </c>
      <c r="I2656" s="50">
        <v>97.727999999999994</v>
      </c>
      <c r="J2656" s="50">
        <v>102.099</v>
      </c>
      <c r="K2656" s="50">
        <v>110.916</v>
      </c>
      <c r="L2656" s="50">
        <v>93.807000000000002</v>
      </c>
      <c r="M2656" s="50">
        <v>99.51</v>
      </c>
      <c r="N2656" s="50">
        <v>101.89400000000001</v>
      </c>
      <c r="O2656" s="50">
        <v>90.418000000000006</v>
      </c>
      <c r="P2656" s="50">
        <v>77.962999999999994</v>
      </c>
      <c r="Q2656" s="50">
        <v>57.029000000000003</v>
      </c>
      <c r="R2656" s="50">
        <v>40.384999999999998</v>
      </c>
      <c r="S2656" s="50">
        <v>33.093000000000004</v>
      </c>
      <c r="T2656" s="50">
        <v>25.77</v>
      </c>
      <c r="U2656" s="50">
        <v>21.698</v>
      </c>
      <c r="V2656" s="50">
        <v>14.91</v>
      </c>
      <c r="W2656" s="50" t="s">
        <v>311</v>
      </c>
      <c r="X2656" s="50">
        <v>7.133</v>
      </c>
      <c r="Y2656" s="50">
        <v>2.383</v>
      </c>
      <c r="Z2656" s="50">
        <v>0.73599999999999999</v>
      </c>
      <c r="AA2656" s="50">
        <v>0.13600000000000001</v>
      </c>
      <c r="AB2656" s="50">
        <v>1.6E-2</v>
      </c>
      <c r="AC2656" s="50" t="str">
        <f t="shared" si="173"/>
        <v>Mauritius-2000</v>
      </c>
      <c r="AD2656" s="51">
        <f t="shared" si="174"/>
        <v>807.11399999999992</v>
      </c>
      <c r="AE2656" s="15">
        <f t="shared" si="175"/>
        <v>0.46837373654774922</v>
      </c>
      <c r="AF2656">
        <f t="shared" si="176"/>
        <v>6.5430079928944049E-2</v>
      </c>
    </row>
    <row r="2657" spans="1:32" x14ac:dyDescent="0.25">
      <c r="A2657" s="59">
        <v>2640</v>
      </c>
      <c r="B2657" s="60" t="s">
        <v>309</v>
      </c>
      <c r="C2657" s="61" t="s">
        <v>456</v>
      </c>
      <c r="D2657" s="62"/>
      <c r="E2657" s="62">
        <v>175</v>
      </c>
      <c r="F2657" s="62">
        <v>2000</v>
      </c>
      <c r="G2657" s="50">
        <v>25.023</v>
      </c>
      <c r="H2657" s="50">
        <v>20.908000000000001</v>
      </c>
      <c r="I2657" s="50">
        <v>20.100999999999999</v>
      </c>
      <c r="J2657" s="50">
        <v>16.998000000000001</v>
      </c>
      <c r="K2657" s="50">
        <v>14.215</v>
      </c>
      <c r="L2657" s="50">
        <v>11.542999999999999</v>
      </c>
      <c r="M2657" s="50">
        <v>9.6989999999999998</v>
      </c>
      <c r="N2657" s="50">
        <v>7.5259999999999998</v>
      </c>
      <c r="O2657" s="50">
        <v>5.8959999999999999</v>
      </c>
      <c r="P2657" s="50">
        <v>4.8289999999999997</v>
      </c>
      <c r="Q2657" s="50">
        <v>3.75</v>
      </c>
      <c r="R2657" s="50">
        <v>3.0129999999999999</v>
      </c>
      <c r="S2657" s="50">
        <v>2.254</v>
      </c>
      <c r="T2657" s="50">
        <v>1.6879999999999999</v>
      </c>
      <c r="U2657" s="50">
        <v>1.1759999999999999</v>
      </c>
      <c r="V2657" s="50">
        <v>0.82599999999999996</v>
      </c>
      <c r="W2657" s="50" t="s">
        <v>311</v>
      </c>
      <c r="X2657" s="50">
        <v>0.47699999999999998</v>
      </c>
      <c r="Y2657" s="50">
        <v>0.28599999999999998</v>
      </c>
      <c r="Z2657" s="50">
        <v>9.6000000000000002E-2</v>
      </c>
      <c r="AA2657" s="50">
        <v>2.4E-2</v>
      </c>
      <c r="AB2657" s="50">
        <v>3.0000000000000001E-3</v>
      </c>
      <c r="AC2657" s="50" t="str">
        <f t="shared" si="173"/>
        <v>Mayotte-2000</v>
      </c>
      <c r="AD2657" s="51">
        <f t="shared" si="174"/>
        <v>79.722999999999999</v>
      </c>
      <c r="AE2657" s="15">
        <f t="shared" si="175"/>
        <v>0.88566662067408408</v>
      </c>
      <c r="AF2657">
        <f t="shared" si="176"/>
        <v>3.1395149394531918E-2</v>
      </c>
    </row>
    <row r="2658" spans="1:32" x14ac:dyDescent="0.25">
      <c r="A2658" s="59">
        <v>2641</v>
      </c>
      <c r="B2658" s="60" t="s">
        <v>309</v>
      </c>
      <c r="C2658" s="61" t="s">
        <v>457</v>
      </c>
      <c r="D2658" s="62"/>
      <c r="E2658" s="62">
        <v>484</v>
      </c>
      <c r="F2658" s="62">
        <v>2000</v>
      </c>
      <c r="G2658" s="50">
        <v>12024.875</v>
      </c>
      <c r="H2658" s="50">
        <v>11676.313</v>
      </c>
      <c r="I2658" s="50">
        <v>11143.383</v>
      </c>
      <c r="J2658" s="50">
        <v>10504.209000000001</v>
      </c>
      <c r="K2658" s="50">
        <v>10150.924000000001</v>
      </c>
      <c r="L2658" s="50">
        <v>9652.4580000000005</v>
      </c>
      <c r="M2658" s="50">
        <v>7523.4189999999999</v>
      </c>
      <c r="N2658" s="50">
        <v>6168.2579999999998</v>
      </c>
      <c r="O2658" s="50">
        <v>5238.07</v>
      </c>
      <c r="P2658" s="50">
        <v>4418.8469999999998</v>
      </c>
      <c r="Q2658" s="50">
        <v>3250.5</v>
      </c>
      <c r="R2658" s="50">
        <v>2719.5340000000001</v>
      </c>
      <c r="S2658" s="50">
        <v>2119.288</v>
      </c>
      <c r="T2658" s="50">
        <v>1799.4949999999999</v>
      </c>
      <c r="U2658" s="50">
        <v>1400.8130000000001</v>
      </c>
      <c r="V2658" s="50">
        <v>976.82299999999998</v>
      </c>
      <c r="W2658" s="50" t="s">
        <v>311</v>
      </c>
      <c r="X2658" s="50">
        <v>532.39099999999996</v>
      </c>
      <c r="Y2658" s="50">
        <v>281.95600000000002</v>
      </c>
      <c r="Z2658" s="50">
        <v>103.181</v>
      </c>
      <c r="AA2658" s="50">
        <v>29.190999999999999</v>
      </c>
      <c r="AB2658" s="50">
        <v>5.7450000000000001</v>
      </c>
      <c r="AC2658" s="50" t="str">
        <f t="shared" si="173"/>
        <v>Mexico-2000</v>
      </c>
      <c r="AD2658" s="51">
        <f t="shared" si="174"/>
        <v>61745.507000000005</v>
      </c>
      <c r="AE2658" s="15">
        <f t="shared" si="175"/>
        <v>0.64740202068467911</v>
      </c>
      <c r="AF2658">
        <f t="shared" si="176"/>
        <v>5.3106852237970022E-2</v>
      </c>
    </row>
    <row r="2659" spans="1:32" x14ac:dyDescent="0.25">
      <c r="A2659" s="59">
        <v>2642</v>
      </c>
      <c r="B2659" s="60" t="s">
        <v>309</v>
      </c>
      <c r="C2659" s="61" t="s">
        <v>381</v>
      </c>
      <c r="D2659" s="62"/>
      <c r="E2659" s="62">
        <v>583</v>
      </c>
      <c r="F2659" s="62">
        <v>2000</v>
      </c>
      <c r="G2659" s="50">
        <v>14.999000000000001</v>
      </c>
      <c r="H2659" s="50">
        <v>14.13</v>
      </c>
      <c r="I2659" s="50">
        <v>14.185</v>
      </c>
      <c r="J2659" s="50">
        <v>13.452</v>
      </c>
      <c r="K2659" s="50">
        <v>9.5570000000000004</v>
      </c>
      <c r="L2659" s="50">
        <v>7.18</v>
      </c>
      <c r="M2659" s="50">
        <v>6.875</v>
      </c>
      <c r="N2659" s="50">
        <v>6.21</v>
      </c>
      <c r="O2659" s="50">
        <v>5.2869999999999999</v>
      </c>
      <c r="P2659" s="50">
        <v>4.7190000000000003</v>
      </c>
      <c r="Q2659" s="50">
        <v>3.2810000000000001</v>
      </c>
      <c r="R2659" s="50">
        <v>1.9570000000000001</v>
      </c>
      <c r="S2659" s="50">
        <v>1.6020000000000001</v>
      </c>
      <c r="T2659" s="50">
        <v>1.667</v>
      </c>
      <c r="U2659" s="50">
        <v>0.82299999999999995</v>
      </c>
      <c r="V2659" s="50">
        <v>0.89100000000000001</v>
      </c>
      <c r="W2659" s="50" t="s">
        <v>311</v>
      </c>
      <c r="X2659" s="50">
        <v>0.45500000000000002</v>
      </c>
      <c r="Y2659" s="50">
        <v>0.128</v>
      </c>
      <c r="Z2659" s="50">
        <v>3.1E-2</v>
      </c>
      <c r="AA2659" s="50">
        <v>3.0000000000000001E-3</v>
      </c>
      <c r="AB2659" s="50">
        <v>0</v>
      </c>
      <c r="AC2659" s="50" t="str">
        <f t="shared" si="173"/>
        <v>Micronesia (Fed. States of)-2000</v>
      </c>
      <c r="AD2659" s="51">
        <f t="shared" si="174"/>
        <v>60.12</v>
      </c>
      <c r="AE2659" s="15">
        <f t="shared" si="175"/>
        <v>0.78695941450432472</v>
      </c>
      <c r="AF2659">
        <f t="shared" si="176"/>
        <v>3.8652667401434741E-2</v>
      </c>
    </row>
    <row r="2660" spans="1:32" x14ac:dyDescent="0.25">
      <c r="A2660" s="59">
        <v>2643</v>
      </c>
      <c r="B2660" s="60" t="s">
        <v>309</v>
      </c>
      <c r="C2660" s="61" t="s">
        <v>458</v>
      </c>
      <c r="D2660" s="62"/>
      <c r="E2660" s="62">
        <v>499</v>
      </c>
      <c r="F2660" s="62">
        <v>2000</v>
      </c>
      <c r="G2660" s="50">
        <v>41.573</v>
      </c>
      <c r="H2660" s="50">
        <v>43.581000000000003</v>
      </c>
      <c r="I2660" s="50">
        <v>46.427</v>
      </c>
      <c r="J2660" s="50">
        <v>49.363999999999997</v>
      </c>
      <c r="K2660" s="50">
        <v>45.247999999999998</v>
      </c>
      <c r="L2660" s="50">
        <v>44.136000000000003</v>
      </c>
      <c r="M2660" s="50">
        <v>41.323999999999998</v>
      </c>
      <c r="N2660" s="50">
        <v>45.67</v>
      </c>
      <c r="O2660" s="50">
        <v>45.447000000000003</v>
      </c>
      <c r="P2660" s="50">
        <v>46.451999999999998</v>
      </c>
      <c r="Q2660" s="50">
        <v>34.793999999999997</v>
      </c>
      <c r="R2660" s="50">
        <v>27.210999999999999</v>
      </c>
      <c r="S2660" s="50">
        <v>31.36</v>
      </c>
      <c r="T2660" s="50">
        <v>28.105</v>
      </c>
      <c r="U2660" s="50">
        <v>20.734000000000002</v>
      </c>
      <c r="V2660" s="50">
        <v>11.858000000000001</v>
      </c>
      <c r="W2660" s="50" t="s">
        <v>311</v>
      </c>
      <c r="X2660" s="50">
        <v>5.1719999999999997</v>
      </c>
      <c r="Y2660" s="50">
        <v>3.4220000000000002</v>
      </c>
      <c r="Z2660" s="50">
        <v>1.379</v>
      </c>
      <c r="AA2660" s="50">
        <v>0.27500000000000002</v>
      </c>
      <c r="AB2660" s="50">
        <v>2.8000000000000001E-2</v>
      </c>
      <c r="AC2660" s="50" t="str">
        <f t="shared" si="173"/>
        <v>Montenegro-2000</v>
      </c>
      <c r="AD2660" s="51">
        <f t="shared" si="174"/>
        <v>411.00600000000003</v>
      </c>
      <c r="AE2660" s="15">
        <f t="shared" si="175"/>
        <v>0.49282492226390845</v>
      </c>
      <c r="AF2660">
        <f t="shared" si="176"/>
        <v>0.1308048294559214</v>
      </c>
    </row>
    <row r="2661" spans="1:32" x14ac:dyDescent="0.25">
      <c r="A2661" s="59">
        <v>2644</v>
      </c>
      <c r="B2661" s="60" t="s">
        <v>309</v>
      </c>
      <c r="C2661" s="61" t="s">
        <v>459</v>
      </c>
      <c r="D2661" s="62"/>
      <c r="E2661" s="62">
        <v>504</v>
      </c>
      <c r="F2661" s="62">
        <v>2000</v>
      </c>
      <c r="G2661" s="50">
        <v>3078.5540000000001</v>
      </c>
      <c r="H2661" s="50">
        <v>3286.5610000000001</v>
      </c>
      <c r="I2661" s="50">
        <v>3309.3330000000001</v>
      </c>
      <c r="J2661" s="50">
        <v>3270.3249999999998</v>
      </c>
      <c r="K2661" s="50">
        <v>2762.2089999999998</v>
      </c>
      <c r="L2661" s="50">
        <v>2344.614</v>
      </c>
      <c r="M2661" s="50">
        <v>2094.1819999999998</v>
      </c>
      <c r="N2661" s="50">
        <v>1939.694</v>
      </c>
      <c r="O2661" s="50">
        <v>1689.4590000000001</v>
      </c>
      <c r="P2661" s="50">
        <v>1293.6510000000001</v>
      </c>
      <c r="Q2661" s="50">
        <v>803.33600000000001</v>
      </c>
      <c r="R2661" s="50">
        <v>748.46299999999997</v>
      </c>
      <c r="S2661" s="50">
        <v>712.06200000000001</v>
      </c>
      <c r="T2661" s="50">
        <v>610.58600000000001</v>
      </c>
      <c r="U2661" s="50">
        <v>481.90899999999999</v>
      </c>
      <c r="V2661" s="50">
        <v>273.00200000000001</v>
      </c>
      <c r="W2661" s="50" t="s">
        <v>311</v>
      </c>
      <c r="X2661" s="50">
        <v>109.542</v>
      </c>
      <c r="Y2661" s="50">
        <v>33.451999999999998</v>
      </c>
      <c r="Z2661" s="50">
        <v>7.7030000000000003</v>
      </c>
      <c r="AA2661" s="50">
        <v>0.93600000000000005</v>
      </c>
      <c r="AB2661" s="50">
        <v>4.8000000000000001E-2</v>
      </c>
      <c r="AC2661" s="50" t="str">
        <f t="shared" si="173"/>
        <v>Morocco-2000</v>
      </c>
      <c r="AD2661" s="51">
        <f t="shared" si="174"/>
        <v>17657.994999999999</v>
      </c>
      <c r="AE2661" s="15">
        <f t="shared" si="175"/>
        <v>0.63379936397082448</v>
      </c>
      <c r="AF2661">
        <f t="shared" si="176"/>
        <v>5.5508320277115351E-2</v>
      </c>
    </row>
    <row r="2662" spans="1:32" x14ac:dyDescent="0.25">
      <c r="A2662" s="59">
        <v>2645</v>
      </c>
      <c r="B2662" s="60" t="s">
        <v>309</v>
      </c>
      <c r="C2662" s="61" t="s">
        <v>460</v>
      </c>
      <c r="D2662" s="62"/>
      <c r="E2662" s="62">
        <v>508</v>
      </c>
      <c r="F2662" s="62">
        <v>2000</v>
      </c>
      <c r="G2662" s="50">
        <v>3290.491</v>
      </c>
      <c r="H2662" s="50">
        <v>2635.7809999999999</v>
      </c>
      <c r="I2662" s="50">
        <v>2202.3449999999998</v>
      </c>
      <c r="J2662" s="50">
        <v>1915.7950000000001</v>
      </c>
      <c r="K2662" s="50">
        <v>1608.905</v>
      </c>
      <c r="L2662" s="50">
        <v>1328.518</v>
      </c>
      <c r="M2662" s="50">
        <v>1059.9680000000001</v>
      </c>
      <c r="N2662" s="50">
        <v>882.28499999999997</v>
      </c>
      <c r="O2662" s="50">
        <v>739.19600000000003</v>
      </c>
      <c r="P2662" s="50">
        <v>620.83199999999999</v>
      </c>
      <c r="Q2662" s="50">
        <v>497.37900000000002</v>
      </c>
      <c r="R2662" s="50">
        <v>411.411</v>
      </c>
      <c r="S2662" s="50">
        <v>323.77199999999999</v>
      </c>
      <c r="T2662" s="50">
        <v>242.178</v>
      </c>
      <c r="U2662" s="50">
        <v>161.49700000000001</v>
      </c>
      <c r="V2662" s="50">
        <v>91.45</v>
      </c>
      <c r="W2662" s="50" t="s">
        <v>311</v>
      </c>
      <c r="X2662" s="50">
        <v>40.756999999999998</v>
      </c>
      <c r="Y2662" s="50">
        <v>12.497999999999999</v>
      </c>
      <c r="Z2662" s="50">
        <v>2.351</v>
      </c>
      <c r="AA2662" s="50">
        <v>0.26100000000000001</v>
      </c>
      <c r="AB2662" s="50">
        <v>1.7000000000000001E-2</v>
      </c>
      <c r="AC2662" s="50" t="str">
        <f t="shared" si="173"/>
        <v>Mozambique-2000</v>
      </c>
      <c r="AD2662" s="51">
        <f t="shared" si="174"/>
        <v>9388.0610000000015</v>
      </c>
      <c r="AE2662" s="15">
        <f t="shared" si="175"/>
        <v>0.92453873062818814</v>
      </c>
      <c r="AF2662">
        <f t="shared" si="176"/>
        <v>3.1456249866555742E-2</v>
      </c>
    </row>
    <row r="2663" spans="1:32" x14ac:dyDescent="0.25">
      <c r="A2663" s="59">
        <v>2646</v>
      </c>
      <c r="B2663" s="60" t="s">
        <v>309</v>
      </c>
      <c r="C2663" s="61" t="s">
        <v>461</v>
      </c>
      <c r="D2663" s="62"/>
      <c r="E2663" s="62">
        <v>104</v>
      </c>
      <c r="F2663" s="62">
        <v>2000</v>
      </c>
      <c r="G2663" s="50">
        <v>5057.4179999999997</v>
      </c>
      <c r="H2663" s="50">
        <v>4784.8469999999998</v>
      </c>
      <c r="I2663" s="50">
        <v>4973.6949999999997</v>
      </c>
      <c r="J2663" s="50">
        <v>5083.4629999999997</v>
      </c>
      <c r="K2663" s="50">
        <v>4562.674</v>
      </c>
      <c r="L2663" s="50">
        <v>4028.6970000000001</v>
      </c>
      <c r="M2663" s="50">
        <v>3545.607</v>
      </c>
      <c r="N2663" s="50">
        <v>3049.4349999999999</v>
      </c>
      <c r="O2663" s="50">
        <v>2689.3290000000002</v>
      </c>
      <c r="P2663" s="50">
        <v>2317.3110000000001</v>
      </c>
      <c r="Q2663" s="50">
        <v>1577.5609999999999</v>
      </c>
      <c r="R2663" s="50">
        <v>1194.817</v>
      </c>
      <c r="S2663" s="50">
        <v>1008.487</v>
      </c>
      <c r="T2663" s="50">
        <v>884.03399999999999</v>
      </c>
      <c r="U2663" s="50">
        <v>666.06700000000001</v>
      </c>
      <c r="V2663" s="50">
        <v>398.15499999999997</v>
      </c>
      <c r="W2663" s="50" t="s">
        <v>311</v>
      </c>
      <c r="X2663" s="50">
        <v>194.67500000000001</v>
      </c>
      <c r="Y2663" s="50">
        <v>63.561</v>
      </c>
      <c r="Z2663" s="50">
        <v>13.807</v>
      </c>
      <c r="AA2663" s="50">
        <v>1.7070000000000001</v>
      </c>
      <c r="AB2663" s="50">
        <v>0.115</v>
      </c>
      <c r="AC2663" s="50" t="str">
        <f t="shared" si="173"/>
        <v>Myanmar-2000</v>
      </c>
      <c r="AD2663" s="51">
        <f t="shared" si="174"/>
        <v>29057.381000000005</v>
      </c>
      <c r="AE2663" s="15">
        <f t="shared" si="175"/>
        <v>0.5863598305711033</v>
      </c>
      <c r="AF2663">
        <f t="shared" si="176"/>
        <v>5.0648547599782739E-2</v>
      </c>
    </row>
    <row r="2664" spans="1:32" x14ac:dyDescent="0.25">
      <c r="A2664" s="59">
        <v>2647</v>
      </c>
      <c r="B2664" s="60" t="s">
        <v>309</v>
      </c>
      <c r="C2664" s="61" t="s">
        <v>462</v>
      </c>
      <c r="D2664" s="62"/>
      <c r="E2664" s="62">
        <v>516</v>
      </c>
      <c r="F2664" s="62">
        <v>2000</v>
      </c>
      <c r="G2664" s="50">
        <v>276.68599999999998</v>
      </c>
      <c r="H2664" s="50">
        <v>261.88499999999999</v>
      </c>
      <c r="I2664" s="50">
        <v>230.703</v>
      </c>
      <c r="J2664" s="50">
        <v>201.511</v>
      </c>
      <c r="K2664" s="50">
        <v>185.83</v>
      </c>
      <c r="L2664" s="50">
        <v>163.23400000000001</v>
      </c>
      <c r="M2664" s="50">
        <v>135.41300000000001</v>
      </c>
      <c r="N2664" s="50">
        <v>109.751</v>
      </c>
      <c r="O2664" s="50">
        <v>84.269000000000005</v>
      </c>
      <c r="P2664" s="50">
        <v>65.33</v>
      </c>
      <c r="Q2664" s="50">
        <v>50.585999999999999</v>
      </c>
      <c r="R2664" s="50">
        <v>40.274999999999999</v>
      </c>
      <c r="S2664" s="50">
        <v>31.123999999999999</v>
      </c>
      <c r="T2664" s="50">
        <v>24.617999999999999</v>
      </c>
      <c r="U2664" s="50">
        <v>18.75</v>
      </c>
      <c r="V2664" s="50">
        <v>11.302</v>
      </c>
      <c r="W2664" s="50" t="s">
        <v>311</v>
      </c>
      <c r="X2664" s="50">
        <v>5.5830000000000002</v>
      </c>
      <c r="Y2664" s="50">
        <v>1.929</v>
      </c>
      <c r="Z2664" s="50">
        <v>0.42</v>
      </c>
      <c r="AA2664" s="50">
        <v>5.3999999999999999E-2</v>
      </c>
      <c r="AB2664" s="50">
        <v>4.0000000000000001E-3</v>
      </c>
      <c r="AC2664" s="50" t="str">
        <f t="shared" si="173"/>
        <v>Namibia-2000</v>
      </c>
      <c r="AD2664" s="51">
        <f t="shared" si="174"/>
        <v>1067.3230000000001</v>
      </c>
      <c r="AE2664" s="15">
        <f t="shared" si="175"/>
        <v>0.77945851443283787</v>
      </c>
      <c r="AF2664">
        <f t="shared" si="176"/>
        <v>3.4117446560132686E-2</v>
      </c>
    </row>
    <row r="2665" spans="1:32" x14ac:dyDescent="0.25">
      <c r="A2665" s="59">
        <v>2648</v>
      </c>
      <c r="B2665" s="60" t="s">
        <v>309</v>
      </c>
      <c r="C2665" s="61" t="s">
        <v>463</v>
      </c>
      <c r="D2665" s="62"/>
      <c r="E2665" s="62">
        <v>528</v>
      </c>
      <c r="F2665" s="62">
        <v>2000</v>
      </c>
      <c r="G2665" s="50">
        <v>971.26400000000001</v>
      </c>
      <c r="H2665" s="50">
        <v>996.85599999999999</v>
      </c>
      <c r="I2665" s="50">
        <v>973.10400000000004</v>
      </c>
      <c r="J2665" s="50">
        <v>933.69799999999998</v>
      </c>
      <c r="K2665" s="50">
        <v>957.20699999999999</v>
      </c>
      <c r="L2665" s="50">
        <v>1143.4110000000001</v>
      </c>
      <c r="M2665" s="50">
        <v>1318.837</v>
      </c>
      <c r="N2665" s="50">
        <v>1323.4580000000001</v>
      </c>
      <c r="O2665" s="50">
        <v>1220.9749999999999</v>
      </c>
      <c r="P2665" s="50">
        <v>1143.902</v>
      </c>
      <c r="Q2665" s="50">
        <v>1163.73</v>
      </c>
      <c r="R2665" s="50">
        <v>876.79100000000005</v>
      </c>
      <c r="S2665" s="50">
        <v>739.84699999999998</v>
      </c>
      <c r="T2665" s="50">
        <v>658.01800000000003</v>
      </c>
      <c r="U2665" s="50">
        <v>548.529</v>
      </c>
      <c r="V2665" s="50">
        <v>453.48899999999998</v>
      </c>
      <c r="W2665" s="50" t="s">
        <v>311</v>
      </c>
      <c r="X2665" s="50">
        <v>279.28500000000003</v>
      </c>
      <c r="Y2665" s="50">
        <v>155.22499999999999</v>
      </c>
      <c r="Z2665" s="50">
        <v>56.177999999999997</v>
      </c>
      <c r="AA2665" s="50">
        <v>11.218</v>
      </c>
      <c r="AB2665" s="50">
        <v>1.1659999999999999</v>
      </c>
      <c r="AC2665" s="50" t="str">
        <f t="shared" si="173"/>
        <v>Netherlands-2000</v>
      </c>
      <c r="AD2665" s="51">
        <f t="shared" si="174"/>
        <v>10821.856</v>
      </c>
      <c r="AE2665" s="15">
        <f t="shared" si="175"/>
        <v>0.47166881540467737</v>
      </c>
      <c r="AF2665">
        <f t="shared" si="176"/>
        <v>0.15716743635872205</v>
      </c>
    </row>
    <row r="2666" spans="1:32" x14ac:dyDescent="0.25">
      <c r="A2666" s="59">
        <v>2649</v>
      </c>
      <c r="B2666" s="60" t="s">
        <v>309</v>
      </c>
      <c r="C2666" s="61" t="s">
        <v>382</v>
      </c>
      <c r="D2666" s="62"/>
      <c r="E2666" s="62">
        <v>540</v>
      </c>
      <c r="F2666" s="62">
        <v>2000</v>
      </c>
      <c r="G2666" s="50">
        <v>21.559000000000001</v>
      </c>
      <c r="H2666" s="50">
        <v>21.17</v>
      </c>
      <c r="I2666" s="50">
        <v>19.03</v>
      </c>
      <c r="J2666" s="50">
        <v>18.434999999999999</v>
      </c>
      <c r="K2666" s="50">
        <v>17.946000000000002</v>
      </c>
      <c r="L2666" s="50">
        <v>19.788</v>
      </c>
      <c r="M2666" s="50">
        <v>16.722999999999999</v>
      </c>
      <c r="N2666" s="50">
        <v>15.670999999999999</v>
      </c>
      <c r="O2666" s="50">
        <v>13.65</v>
      </c>
      <c r="P2666" s="50">
        <v>11.292</v>
      </c>
      <c r="Q2666" s="50">
        <v>9.7929999999999993</v>
      </c>
      <c r="R2666" s="50">
        <v>8.7859999999999996</v>
      </c>
      <c r="S2666" s="50">
        <v>6.5410000000000004</v>
      </c>
      <c r="T2666" s="50">
        <v>4.8559999999999999</v>
      </c>
      <c r="U2666" s="50">
        <v>3.28</v>
      </c>
      <c r="V2666" s="50">
        <v>2.2829999999999999</v>
      </c>
      <c r="W2666" s="50" t="s">
        <v>311</v>
      </c>
      <c r="X2666" s="50">
        <v>1.421</v>
      </c>
      <c r="Y2666" s="50">
        <v>0.49099999999999999</v>
      </c>
      <c r="Z2666" s="50">
        <v>0.14000000000000001</v>
      </c>
      <c r="AA2666" s="50">
        <v>1.4999999999999999E-2</v>
      </c>
      <c r="AB2666" s="50">
        <v>1E-3</v>
      </c>
      <c r="AC2666" s="50" t="str">
        <f t="shared" si="173"/>
        <v>New Caledonia-2000</v>
      </c>
      <c r="AD2666" s="51">
        <f t="shared" si="174"/>
        <v>138.625</v>
      </c>
      <c r="AE2666" s="15">
        <f t="shared" si="175"/>
        <v>0.5355888187556358</v>
      </c>
      <c r="AF2666">
        <f t="shared" si="176"/>
        <v>6.2315354519322887E-2</v>
      </c>
    </row>
    <row r="2667" spans="1:32" x14ac:dyDescent="0.25">
      <c r="A2667" s="59">
        <v>2650</v>
      </c>
      <c r="B2667" s="60" t="s">
        <v>309</v>
      </c>
      <c r="C2667" s="61" t="s">
        <v>464</v>
      </c>
      <c r="D2667" s="62"/>
      <c r="E2667" s="62">
        <v>554</v>
      </c>
      <c r="F2667" s="62">
        <v>2000</v>
      </c>
      <c r="G2667" s="50">
        <v>283.43599999999998</v>
      </c>
      <c r="H2667" s="50">
        <v>301.64999999999998</v>
      </c>
      <c r="I2667" s="50">
        <v>291.495</v>
      </c>
      <c r="J2667" s="50">
        <v>276.42399999999998</v>
      </c>
      <c r="K2667" s="50">
        <v>253.32</v>
      </c>
      <c r="L2667" s="50">
        <v>268.625</v>
      </c>
      <c r="M2667" s="50">
        <v>293.24200000000002</v>
      </c>
      <c r="N2667" s="50">
        <v>307.84300000000002</v>
      </c>
      <c r="O2667" s="50">
        <v>292.08699999999999</v>
      </c>
      <c r="P2667" s="50">
        <v>257.47399999999999</v>
      </c>
      <c r="Q2667" s="50">
        <v>238.05600000000001</v>
      </c>
      <c r="R2667" s="50">
        <v>186.13499999999999</v>
      </c>
      <c r="S2667" s="50">
        <v>153.21600000000001</v>
      </c>
      <c r="T2667" s="50">
        <v>131.273</v>
      </c>
      <c r="U2667" s="50">
        <v>121.095</v>
      </c>
      <c r="V2667" s="50">
        <v>94.846999999999994</v>
      </c>
      <c r="W2667" s="50" t="s">
        <v>311</v>
      </c>
      <c r="X2667" s="50">
        <v>61.036000000000001</v>
      </c>
      <c r="Y2667" s="50">
        <v>33.323</v>
      </c>
      <c r="Z2667" s="50">
        <v>11.744</v>
      </c>
      <c r="AA2667" s="50">
        <v>2.383</v>
      </c>
      <c r="AB2667" s="50">
        <v>0.29499999999999998</v>
      </c>
      <c r="AC2667" s="50" t="str">
        <f t="shared" si="173"/>
        <v>New Zealand-2000</v>
      </c>
      <c r="AD2667" s="51">
        <f t="shared" si="174"/>
        <v>2526.422</v>
      </c>
      <c r="AE2667" s="15">
        <f t="shared" si="175"/>
        <v>0.52745622069472176</v>
      </c>
      <c r="AF2667">
        <f t="shared" si="176"/>
        <v>0.13399811872043602</v>
      </c>
    </row>
    <row r="2668" spans="1:32" x14ac:dyDescent="0.25">
      <c r="A2668" s="59">
        <v>2651</v>
      </c>
      <c r="B2668" s="60" t="s">
        <v>309</v>
      </c>
      <c r="C2668" s="61" t="s">
        <v>465</v>
      </c>
      <c r="D2668" s="62"/>
      <c r="E2668" s="62">
        <v>558</v>
      </c>
      <c r="F2668" s="62">
        <v>2000</v>
      </c>
      <c r="G2668" s="50">
        <v>666.10199999999998</v>
      </c>
      <c r="H2668" s="50">
        <v>671.45399999999995</v>
      </c>
      <c r="I2668" s="50">
        <v>654.59799999999996</v>
      </c>
      <c r="J2668" s="50">
        <v>598.03499999999997</v>
      </c>
      <c r="K2668" s="50">
        <v>498.83199999999999</v>
      </c>
      <c r="L2668" s="50">
        <v>405.23700000000002</v>
      </c>
      <c r="M2668" s="50">
        <v>322.315</v>
      </c>
      <c r="N2668" s="50">
        <v>271.11099999999999</v>
      </c>
      <c r="O2668" s="50">
        <v>242.89599999999999</v>
      </c>
      <c r="P2668" s="50">
        <v>190.119</v>
      </c>
      <c r="Q2668" s="50">
        <v>115.941</v>
      </c>
      <c r="R2668" s="50">
        <v>107.905</v>
      </c>
      <c r="S2668" s="50">
        <v>89.361000000000004</v>
      </c>
      <c r="T2668" s="50">
        <v>71.438999999999993</v>
      </c>
      <c r="U2668" s="50">
        <v>54.356999999999999</v>
      </c>
      <c r="V2668" s="50">
        <v>36.878</v>
      </c>
      <c r="W2668" s="50" t="s">
        <v>311</v>
      </c>
      <c r="X2668" s="50">
        <v>19.584</v>
      </c>
      <c r="Y2668" s="50">
        <v>7.8879999999999999</v>
      </c>
      <c r="Z2668" s="50">
        <v>2.242</v>
      </c>
      <c r="AA2668" s="50">
        <v>0.441</v>
      </c>
      <c r="AB2668" s="50">
        <v>6.0999999999999999E-2</v>
      </c>
      <c r="AC2668" s="50" t="str">
        <f t="shared" si="173"/>
        <v>Nicaragua-2000</v>
      </c>
      <c r="AD2668" s="51">
        <f t="shared" si="174"/>
        <v>2841.7520000000004</v>
      </c>
      <c r="AE2668" s="15">
        <f t="shared" si="175"/>
        <v>0.76890735011359179</v>
      </c>
      <c r="AF2668">
        <f t="shared" si="176"/>
        <v>3.9903547979625593E-2</v>
      </c>
    </row>
    <row r="2669" spans="1:32" x14ac:dyDescent="0.25">
      <c r="A2669" s="59">
        <v>2652</v>
      </c>
      <c r="B2669" s="60" t="s">
        <v>309</v>
      </c>
      <c r="C2669" s="61" t="s">
        <v>466</v>
      </c>
      <c r="D2669" s="62"/>
      <c r="E2669" s="62">
        <v>566</v>
      </c>
      <c r="F2669" s="62">
        <v>2000</v>
      </c>
      <c r="G2669" s="50">
        <v>21083.534</v>
      </c>
      <c r="H2669" s="50">
        <v>17217.57</v>
      </c>
      <c r="I2669" s="50">
        <v>15046.223</v>
      </c>
      <c r="J2669" s="50">
        <v>13315.548000000001</v>
      </c>
      <c r="K2669" s="50">
        <v>11266.776</v>
      </c>
      <c r="L2669" s="50">
        <v>9154.24</v>
      </c>
      <c r="M2669" s="50">
        <v>7356.2870000000003</v>
      </c>
      <c r="N2669" s="50">
        <v>6158.6930000000002</v>
      </c>
      <c r="O2669" s="50">
        <v>5142.5969999999998</v>
      </c>
      <c r="P2669" s="50">
        <v>4246.9449999999997</v>
      </c>
      <c r="Q2669" s="50">
        <v>3631.8319999999999</v>
      </c>
      <c r="R2669" s="50">
        <v>2993.93</v>
      </c>
      <c r="S2669" s="50">
        <v>2293.6129999999998</v>
      </c>
      <c r="T2669" s="50">
        <v>1628.6559999999999</v>
      </c>
      <c r="U2669" s="50">
        <v>1037.942</v>
      </c>
      <c r="V2669" s="50">
        <v>534.94000000000005</v>
      </c>
      <c r="W2669" s="50" t="s">
        <v>311</v>
      </c>
      <c r="X2669" s="50">
        <v>194.59700000000001</v>
      </c>
      <c r="Y2669" s="50">
        <v>42.658999999999999</v>
      </c>
      <c r="Z2669" s="50">
        <v>5.0730000000000004</v>
      </c>
      <c r="AA2669" s="50">
        <v>0.34300000000000003</v>
      </c>
      <c r="AB2669" s="50">
        <v>1.0999999999999999E-2</v>
      </c>
      <c r="AC2669" s="50" t="str">
        <f t="shared" si="173"/>
        <v>Nigeria-2000</v>
      </c>
      <c r="AD2669" s="51">
        <f t="shared" si="174"/>
        <v>65560.460999999996</v>
      </c>
      <c r="AE2669" s="15">
        <f t="shared" si="175"/>
        <v>0.8662469289226018</v>
      </c>
      <c r="AF2669">
        <f t="shared" si="176"/>
        <v>2.896547869513812E-2</v>
      </c>
    </row>
    <row r="2670" spans="1:32" x14ac:dyDescent="0.25">
      <c r="A2670" s="59">
        <v>2653</v>
      </c>
      <c r="B2670" s="60" t="s">
        <v>309</v>
      </c>
      <c r="C2670" s="61" t="s">
        <v>467</v>
      </c>
      <c r="D2670" s="62">
        <v>16</v>
      </c>
      <c r="E2670" s="62">
        <v>578</v>
      </c>
      <c r="F2670" s="62">
        <v>2000</v>
      </c>
      <c r="G2670" s="50">
        <v>301.77</v>
      </c>
      <c r="H2670" s="50">
        <v>308.71199999999999</v>
      </c>
      <c r="I2670" s="50">
        <v>288.649</v>
      </c>
      <c r="J2670" s="50">
        <v>265.74299999999999</v>
      </c>
      <c r="K2670" s="50">
        <v>277.06299999999999</v>
      </c>
      <c r="L2670" s="50">
        <v>329.87400000000002</v>
      </c>
      <c r="M2670" s="50">
        <v>351.60500000000002</v>
      </c>
      <c r="N2670" s="50">
        <v>330.714</v>
      </c>
      <c r="O2670" s="50">
        <v>319.48099999999999</v>
      </c>
      <c r="P2670" s="50">
        <v>304.73399999999998</v>
      </c>
      <c r="Q2670" s="50">
        <v>308.45100000000002</v>
      </c>
      <c r="R2670" s="50">
        <v>240.39</v>
      </c>
      <c r="S2670" s="50">
        <v>185.738</v>
      </c>
      <c r="T2670" s="50">
        <v>167.749</v>
      </c>
      <c r="U2670" s="50">
        <v>165.642</v>
      </c>
      <c r="V2670" s="50">
        <v>157.642</v>
      </c>
      <c r="W2670" s="50" t="s">
        <v>311</v>
      </c>
      <c r="X2670" s="50">
        <v>110.831</v>
      </c>
      <c r="Y2670" s="50">
        <v>58.951999999999998</v>
      </c>
      <c r="Z2670" s="50">
        <v>21.103000000000002</v>
      </c>
      <c r="AA2670" s="50">
        <v>4.1280000000000001</v>
      </c>
      <c r="AB2670" s="50">
        <v>0.39600000000000002</v>
      </c>
      <c r="AC2670" s="50" t="str">
        <f t="shared" si="173"/>
        <v>Norway-2000</v>
      </c>
      <c r="AD2670" s="51">
        <f t="shared" si="174"/>
        <v>2913.7929999999997</v>
      </c>
      <c r="AE2670" s="15">
        <f t="shared" si="175"/>
        <v>0.54416151044360395</v>
      </c>
      <c r="AF2670">
        <f t="shared" si="176"/>
        <v>0.18003060118691061</v>
      </c>
    </row>
    <row r="2671" spans="1:32" x14ac:dyDescent="0.25">
      <c r="A2671" s="59">
        <v>2654</v>
      </c>
      <c r="B2671" s="60" t="s">
        <v>309</v>
      </c>
      <c r="C2671" s="61" t="s">
        <v>468</v>
      </c>
      <c r="D2671" s="62"/>
      <c r="E2671" s="62">
        <v>512</v>
      </c>
      <c r="F2671" s="62">
        <v>2000</v>
      </c>
      <c r="G2671" s="50">
        <v>282.87799999999999</v>
      </c>
      <c r="H2671" s="50">
        <v>287.483</v>
      </c>
      <c r="I2671" s="50">
        <v>271.16199999999998</v>
      </c>
      <c r="J2671" s="50">
        <v>247.61099999999999</v>
      </c>
      <c r="K2671" s="50">
        <v>237.50899999999999</v>
      </c>
      <c r="L2671" s="50">
        <v>205.108</v>
      </c>
      <c r="M2671" s="50">
        <v>192.78</v>
      </c>
      <c r="N2671" s="50">
        <v>154.77500000000001</v>
      </c>
      <c r="O2671" s="50">
        <v>118.794</v>
      </c>
      <c r="P2671" s="50">
        <v>85.64</v>
      </c>
      <c r="Q2671" s="50">
        <v>48.686999999999998</v>
      </c>
      <c r="R2671" s="50">
        <v>45.305</v>
      </c>
      <c r="S2671" s="50">
        <v>35.088999999999999</v>
      </c>
      <c r="T2671" s="50">
        <v>22.716999999999999</v>
      </c>
      <c r="U2671" s="50">
        <v>14.558</v>
      </c>
      <c r="V2671" s="50">
        <v>9.2669999999999995</v>
      </c>
      <c r="W2671" s="50" t="s">
        <v>311</v>
      </c>
      <c r="X2671" s="50">
        <v>5.556</v>
      </c>
      <c r="Y2671" s="50">
        <v>2.3069999999999999</v>
      </c>
      <c r="Z2671" s="50">
        <v>0.64400000000000002</v>
      </c>
      <c r="AA2671" s="50">
        <v>0.111</v>
      </c>
      <c r="AB2671" s="50">
        <v>0.01</v>
      </c>
      <c r="AC2671" s="50" t="str">
        <f t="shared" si="173"/>
        <v>Oman-2000</v>
      </c>
      <c r="AD2671" s="51">
        <f t="shared" si="174"/>
        <v>1371.2980000000002</v>
      </c>
      <c r="AE2671" s="15">
        <f t="shared" si="175"/>
        <v>0.65390090264843959</v>
      </c>
      <c r="AF2671">
        <f t="shared" si="176"/>
        <v>2.4931975970943876E-2</v>
      </c>
    </row>
    <row r="2672" spans="1:32" x14ac:dyDescent="0.25">
      <c r="A2672" s="59">
        <v>2655</v>
      </c>
      <c r="B2672" s="60" t="s">
        <v>309</v>
      </c>
      <c r="C2672" s="61" t="s">
        <v>469</v>
      </c>
      <c r="D2672" s="62"/>
      <c r="E2672" s="62">
        <v>586</v>
      </c>
      <c r="F2672" s="62">
        <v>2000</v>
      </c>
      <c r="G2672" s="50">
        <v>20152.553</v>
      </c>
      <c r="H2672" s="50">
        <v>19037.447</v>
      </c>
      <c r="I2672" s="50">
        <v>17741.169000000002</v>
      </c>
      <c r="J2672" s="50">
        <v>14836.174000000001</v>
      </c>
      <c r="K2672" s="50">
        <v>12242.981</v>
      </c>
      <c r="L2672" s="50">
        <v>10200.603999999999</v>
      </c>
      <c r="M2672" s="50">
        <v>8916.41</v>
      </c>
      <c r="N2672" s="50">
        <v>7745.6620000000003</v>
      </c>
      <c r="O2672" s="50">
        <v>6306.0649999999996</v>
      </c>
      <c r="P2672" s="50">
        <v>4769.5209999999997</v>
      </c>
      <c r="Q2672" s="50">
        <v>4205.2240000000002</v>
      </c>
      <c r="R2672" s="50">
        <v>3734.7060000000001</v>
      </c>
      <c r="S2672" s="50">
        <v>2971.6089999999999</v>
      </c>
      <c r="T2672" s="50">
        <v>2277.2719999999999</v>
      </c>
      <c r="U2672" s="50">
        <v>1614.761</v>
      </c>
      <c r="V2672" s="50">
        <v>1011.3680000000001</v>
      </c>
      <c r="W2672" s="50" t="s">
        <v>311</v>
      </c>
      <c r="X2672" s="50">
        <v>512.81799999999998</v>
      </c>
      <c r="Y2672" s="50">
        <v>192.12200000000001</v>
      </c>
      <c r="Z2672" s="50">
        <v>46.929000000000002</v>
      </c>
      <c r="AA2672" s="50">
        <v>7.226</v>
      </c>
      <c r="AB2672" s="50">
        <v>0.66400000000000003</v>
      </c>
      <c r="AC2672" s="50" t="str">
        <f t="shared" si="173"/>
        <v>Pakistan-2000</v>
      </c>
      <c r="AD2672" s="51">
        <f t="shared" si="174"/>
        <v>75928.955999999991</v>
      </c>
      <c r="AE2672" s="15">
        <f t="shared" si="175"/>
        <v>0.82438021405167228</v>
      </c>
      <c r="AF2672">
        <f t="shared" si="176"/>
        <v>4.2624978713515428E-2</v>
      </c>
    </row>
    <row r="2673" spans="1:32" x14ac:dyDescent="0.25">
      <c r="A2673" s="59">
        <v>2656</v>
      </c>
      <c r="B2673" s="60" t="s">
        <v>309</v>
      </c>
      <c r="C2673" s="61" t="s">
        <v>470</v>
      </c>
      <c r="D2673" s="62"/>
      <c r="E2673" s="62">
        <v>591</v>
      </c>
      <c r="F2673" s="62">
        <v>2000</v>
      </c>
      <c r="G2673" s="50">
        <v>341.82499999999999</v>
      </c>
      <c r="H2673" s="50">
        <v>319.49200000000002</v>
      </c>
      <c r="I2673" s="50">
        <v>307.887</v>
      </c>
      <c r="J2673" s="50">
        <v>293.51100000000002</v>
      </c>
      <c r="K2673" s="50">
        <v>282.18799999999999</v>
      </c>
      <c r="L2673" s="50">
        <v>266.86200000000002</v>
      </c>
      <c r="M2673" s="50">
        <v>239.35</v>
      </c>
      <c r="N2673" s="50">
        <v>209.35900000000001</v>
      </c>
      <c r="O2673" s="50">
        <v>175.75399999999999</v>
      </c>
      <c r="P2673" s="50">
        <v>142.786</v>
      </c>
      <c r="Q2673" s="50">
        <v>115.09399999999999</v>
      </c>
      <c r="R2673" s="50">
        <v>93.804000000000002</v>
      </c>
      <c r="S2673" s="50">
        <v>75.174999999999997</v>
      </c>
      <c r="T2673" s="50">
        <v>58.445999999999998</v>
      </c>
      <c r="U2673" s="50">
        <v>43.719000000000001</v>
      </c>
      <c r="V2673" s="50">
        <v>30.718</v>
      </c>
      <c r="W2673" s="50" t="s">
        <v>311</v>
      </c>
      <c r="X2673" s="50">
        <v>19.472999999999999</v>
      </c>
      <c r="Y2673" s="50">
        <v>10.055999999999999</v>
      </c>
      <c r="Z2673" s="50">
        <v>3.798</v>
      </c>
      <c r="AA2673" s="50">
        <v>0.92600000000000005</v>
      </c>
      <c r="AB2673" s="50">
        <v>0.124</v>
      </c>
      <c r="AC2673" s="50" t="str">
        <f t="shared" si="173"/>
        <v>Panama-2000</v>
      </c>
      <c r="AD2673" s="51">
        <f t="shared" si="174"/>
        <v>1893.883</v>
      </c>
      <c r="AE2673" s="15">
        <f t="shared" si="175"/>
        <v>0.60007085970991869</v>
      </c>
      <c r="AF2673">
        <f t="shared" si="176"/>
        <v>5.8419461231880132E-2</v>
      </c>
    </row>
    <row r="2674" spans="1:32" x14ac:dyDescent="0.25">
      <c r="A2674" s="59">
        <v>2657</v>
      </c>
      <c r="B2674" s="60" t="s">
        <v>309</v>
      </c>
      <c r="C2674" s="61" t="s">
        <v>383</v>
      </c>
      <c r="D2674" s="62"/>
      <c r="E2674" s="62">
        <v>598</v>
      </c>
      <c r="F2674" s="62">
        <v>2000</v>
      </c>
      <c r="G2674" s="50">
        <v>845.05100000000004</v>
      </c>
      <c r="H2674" s="50">
        <v>722.99199999999996</v>
      </c>
      <c r="I2674" s="50">
        <v>645.51400000000001</v>
      </c>
      <c r="J2674" s="50">
        <v>597.61400000000003</v>
      </c>
      <c r="K2674" s="50">
        <v>529.77700000000004</v>
      </c>
      <c r="L2674" s="50">
        <v>452.916</v>
      </c>
      <c r="M2674" s="50">
        <v>381.11399999999998</v>
      </c>
      <c r="N2674" s="50">
        <v>322.06200000000001</v>
      </c>
      <c r="O2674" s="50">
        <v>271.01499999999999</v>
      </c>
      <c r="P2674" s="50">
        <v>225.197</v>
      </c>
      <c r="Q2674" s="50">
        <v>168.54400000000001</v>
      </c>
      <c r="R2674" s="50">
        <v>131.89500000000001</v>
      </c>
      <c r="S2674" s="50">
        <v>102.533</v>
      </c>
      <c r="T2674" s="50">
        <v>74.370999999999995</v>
      </c>
      <c r="U2674" s="50">
        <v>49.561</v>
      </c>
      <c r="V2674" s="50">
        <v>29.274000000000001</v>
      </c>
      <c r="W2674" s="50" t="s">
        <v>311</v>
      </c>
      <c r="X2674" s="50">
        <v>14.679</v>
      </c>
      <c r="Y2674" s="50">
        <v>5.8540000000000001</v>
      </c>
      <c r="Z2674" s="50">
        <v>1.806</v>
      </c>
      <c r="AA2674" s="50">
        <v>0.39900000000000002</v>
      </c>
      <c r="AB2674" s="50">
        <v>5.3999999999999999E-2</v>
      </c>
      <c r="AC2674" s="50" t="str">
        <f t="shared" si="173"/>
        <v>Papua New Guinea-2000</v>
      </c>
      <c r="AD2674" s="51">
        <f t="shared" si="174"/>
        <v>3182.6669999999999</v>
      </c>
      <c r="AE2674" s="15">
        <f t="shared" si="175"/>
        <v>0.75080270728920129</v>
      </c>
      <c r="AF2674">
        <f t="shared" si="176"/>
        <v>3.2615028582949852E-2</v>
      </c>
    </row>
    <row r="2675" spans="1:32" x14ac:dyDescent="0.25">
      <c r="A2675" s="59">
        <v>2658</v>
      </c>
      <c r="B2675" s="60" t="s">
        <v>309</v>
      </c>
      <c r="C2675" s="61" t="s">
        <v>471</v>
      </c>
      <c r="D2675" s="62"/>
      <c r="E2675" s="62">
        <v>604</v>
      </c>
      <c r="F2675" s="62">
        <v>2000</v>
      </c>
      <c r="G2675" s="50">
        <v>3009.3870000000002</v>
      </c>
      <c r="H2675" s="50">
        <v>3003.902</v>
      </c>
      <c r="I2675" s="50">
        <v>2889.7579999999998</v>
      </c>
      <c r="J2675" s="50">
        <v>2665.1489999999999</v>
      </c>
      <c r="K2675" s="50">
        <v>2496.85</v>
      </c>
      <c r="L2675" s="50">
        <v>2167.9699999999998</v>
      </c>
      <c r="M2675" s="50">
        <v>1939.491</v>
      </c>
      <c r="N2675" s="50">
        <v>1681.2139999999999</v>
      </c>
      <c r="O2675" s="50">
        <v>1384.162</v>
      </c>
      <c r="P2675" s="50">
        <v>1146.46</v>
      </c>
      <c r="Q2675" s="50">
        <v>914.65599999999995</v>
      </c>
      <c r="R2675" s="50">
        <v>736.1</v>
      </c>
      <c r="S2675" s="50">
        <v>614.06700000000001</v>
      </c>
      <c r="T2675" s="50">
        <v>484.51799999999997</v>
      </c>
      <c r="U2675" s="50">
        <v>344.77100000000002</v>
      </c>
      <c r="V2675" s="50">
        <v>225.821</v>
      </c>
      <c r="W2675" s="50" t="s">
        <v>311</v>
      </c>
      <c r="X2675" s="50">
        <v>129.61799999999999</v>
      </c>
      <c r="Y2675" s="50">
        <v>58.43</v>
      </c>
      <c r="Z2675" s="50">
        <v>18.472999999999999</v>
      </c>
      <c r="AA2675" s="50">
        <v>3.6070000000000002</v>
      </c>
      <c r="AB2675" s="50">
        <v>0.47499999999999998</v>
      </c>
      <c r="AC2675" s="50" t="str">
        <f t="shared" si="173"/>
        <v>Peru-2000</v>
      </c>
      <c r="AD2675" s="51">
        <f t="shared" si="174"/>
        <v>15746.118999999999</v>
      </c>
      <c r="AE2675" s="15">
        <f t="shared" si="175"/>
        <v>0.64579468756713976</v>
      </c>
      <c r="AF2675">
        <f t="shared" si="176"/>
        <v>5.1349120696416263E-2</v>
      </c>
    </row>
    <row r="2676" spans="1:32" x14ac:dyDescent="0.25">
      <c r="A2676" s="59">
        <v>2659</v>
      </c>
      <c r="B2676" s="60" t="s">
        <v>309</v>
      </c>
      <c r="C2676" s="61" t="s">
        <v>472</v>
      </c>
      <c r="D2676" s="62"/>
      <c r="E2676" s="62">
        <v>608</v>
      </c>
      <c r="F2676" s="62">
        <v>2000</v>
      </c>
      <c r="G2676" s="50">
        <v>10748.093999999999</v>
      </c>
      <c r="H2676" s="50">
        <v>9970.4459999999999</v>
      </c>
      <c r="I2676" s="50">
        <v>9294.7639999999992</v>
      </c>
      <c r="J2676" s="50">
        <v>8230.1990000000005</v>
      </c>
      <c r="K2676" s="50">
        <v>7208.3410000000003</v>
      </c>
      <c r="L2676" s="50">
        <v>6248.5439999999999</v>
      </c>
      <c r="M2676" s="50">
        <v>5518.7579999999998</v>
      </c>
      <c r="N2676" s="50">
        <v>4848.0889999999999</v>
      </c>
      <c r="O2676" s="50">
        <v>4153.8689999999997</v>
      </c>
      <c r="P2676" s="50">
        <v>3497.4180000000001</v>
      </c>
      <c r="Q2676" s="50">
        <v>2401.6889999999999</v>
      </c>
      <c r="R2676" s="50">
        <v>1882.798</v>
      </c>
      <c r="S2676" s="50">
        <v>1448.6389999999999</v>
      </c>
      <c r="T2676" s="50">
        <v>1075.3810000000001</v>
      </c>
      <c r="U2676" s="50">
        <v>677.02800000000002</v>
      </c>
      <c r="V2676" s="50">
        <v>452.101</v>
      </c>
      <c r="W2676" s="50" t="s">
        <v>311</v>
      </c>
      <c r="X2676" s="50">
        <v>226.12</v>
      </c>
      <c r="Y2676" s="50">
        <v>87.313999999999993</v>
      </c>
      <c r="Z2676" s="50">
        <v>19.576000000000001</v>
      </c>
      <c r="AA2676" s="50">
        <v>2.254</v>
      </c>
      <c r="AB2676" s="50">
        <v>0.14699999999999999</v>
      </c>
      <c r="AC2676" s="50" t="str">
        <f t="shared" si="173"/>
        <v>Philippines-2000</v>
      </c>
      <c r="AD2676" s="51">
        <f t="shared" si="174"/>
        <v>45438.344000000005</v>
      </c>
      <c r="AE2676" s="15">
        <f t="shared" si="175"/>
        <v>0.71642630726154977</v>
      </c>
      <c r="AF2676">
        <f t="shared" si="176"/>
        <v>3.3662896269674586E-2</v>
      </c>
    </row>
    <row r="2677" spans="1:32" x14ac:dyDescent="0.25">
      <c r="A2677" s="59">
        <v>2660</v>
      </c>
      <c r="B2677" s="60" t="s">
        <v>309</v>
      </c>
      <c r="C2677" s="61" t="s">
        <v>473</v>
      </c>
      <c r="D2677" s="62"/>
      <c r="E2677" s="62">
        <v>616</v>
      </c>
      <c r="F2677" s="62">
        <v>2000</v>
      </c>
      <c r="G2677" s="50">
        <v>2056.7199999999998</v>
      </c>
      <c r="H2677" s="50">
        <v>2555.06</v>
      </c>
      <c r="I2677" s="50">
        <v>2927.665</v>
      </c>
      <c r="J2677" s="50">
        <v>3354.444</v>
      </c>
      <c r="K2677" s="50">
        <v>3174.8339999999998</v>
      </c>
      <c r="L2677" s="50">
        <v>2776.6190000000001</v>
      </c>
      <c r="M2677" s="50">
        <v>2430.596</v>
      </c>
      <c r="N2677" s="50">
        <v>2578.2440000000001</v>
      </c>
      <c r="O2677" s="50">
        <v>3167.5129999999999</v>
      </c>
      <c r="P2677" s="50">
        <v>3037.97</v>
      </c>
      <c r="Q2677" s="50">
        <v>2515.3409999999999</v>
      </c>
      <c r="R2677" s="50">
        <v>1619.6030000000001</v>
      </c>
      <c r="S2677" s="50">
        <v>1720.251</v>
      </c>
      <c r="T2677" s="50">
        <v>1616.5619999999999</v>
      </c>
      <c r="U2677" s="50">
        <v>1354.2059999999999</v>
      </c>
      <c r="V2677" s="50">
        <v>933.548</v>
      </c>
      <c r="W2677" s="50" t="s">
        <v>311</v>
      </c>
      <c r="X2677" s="50">
        <v>378.46100000000001</v>
      </c>
      <c r="Y2677" s="50">
        <v>257.59399999999999</v>
      </c>
      <c r="Z2677" s="50">
        <v>81.956000000000003</v>
      </c>
      <c r="AA2677" s="50">
        <v>12.379</v>
      </c>
      <c r="AB2677" s="50">
        <v>0.92900000000000005</v>
      </c>
      <c r="AC2677" s="50" t="str">
        <f t="shared" si="173"/>
        <v>Poland-2000</v>
      </c>
      <c r="AD2677" s="51">
        <f t="shared" si="174"/>
        <v>26375.415000000001</v>
      </c>
      <c r="AE2677" s="15">
        <f t="shared" si="175"/>
        <v>0.46160714438047701</v>
      </c>
      <c r="AF2677">
        <f t="shared" si="176"/>
        <v>0.13668447990055099</v>
      </c>
    </row>
    <row r="2678" spans="1:32" x14ac:dyDescent="0.25">
      <c r="A2678" s="59">
        <v>2661</v>
      </c>
      <c r="B2678" s="60" t="s">
        <v>309</v>
      </c>
      <c r="C2678" s="61" t="s">
        <v>474</v>
      </c>
      <c r="D2678" s="62"/>
      <c r="E2678" s="62">
        <v>620</v>
      </c>
      <c r="F2678" s="62">
        <v>2000</v>
      </c>
      <c r="G2678" s="50">
        <v>534.98400000000004</v>
      </c>
      <c r="H2678" s="50">
        <v>537.15800000000002</v>
      </c>
      <c r="I2678" s="50">
        <v>587.75900000000001</v>
      </c>
      <c r="J2678" s="50">
        <v>707.35299999999995</v>
      </c>
      <c r="K2678" s="50">
        <v>797.97400000000005</v>
      </c>
      <c r="L2678" s="50">
        <v>810.399</v>
      </c>
      <c r="M2678" s="50">
        <v>762.60799999999995</v>
      </c>
      <c r="N2678" s="50">
        <v>768.37400000000002</v>
      </c>
      <c r="O2678" s="50">
        <v>721.60900000000004</v>
      </c>
      <c r="P2678" s="50">
        <v>681.70500000000004</v>
      </c>
      <c r="Q2678" s="50">
        <v>637.69100000000003</v>
      </c>
      <c r="R2678" s="50">
        <v>561.03499999999997</v>
      </c>
      <c r="S2678" s="50">
        <v>557.43299999999999</v>
      </c>
      <c r="T2678" s="50">
        <v>534.55999999999995</v>
      </c>
      <c r="U2678" s="50">
        <v>450.66399999999999</v>
      </c>
      <c r="V2678" s="50">
        <v>343.166</v>
      </c>
      <c r="W2678" s="50" t="s">
        <v>311</v>
      </c>
      <c r="X2678" s="50">
        <v>202.06299999999999</v>
      </c>
      <c r="Y2678" s="50">
        <v>115.578</v>
      </c>
      <c r="Z2678" s="50">
        <v>36.225000000000001</v>
      </c>
      <c r="AA2678" s="50">
        <v>6.2759999999999998</v>
      </c>
      <c r="AB2678" s="50">
        <v>0.503</v>
      </c>
      <c r="AC2678" s="50" t="str">
        <f t="shared" si="173"/>
        <v>Portugal-2000</v>
      </c>
      <c r="AD2678" s="51">
        <f t="shared" si="174"/>
        <v>7006.1809999999996</v>
      </c>
      <c r="AE2678" s="15">
        <f t="shared" si="175"/>
        <v>0.47799735690528128</v>
      </c>
      <c r="AF2678">
        <f t="shared" si="176"/>
        <v>0.19490180222158066</v>
      </c>
    </row>
    <row r="2679" spans="1:32" x14ac:dyDescent="0.25">
      <c r="A2679" s="59">
        <v>2662</v>
      </c>
      <c r="B2679" s="60" t="s">
        <v>309</v>
      </c>
      <c r="C2679" s="61" t="s">
        <v>384</v>
      </c>
      <c r="D2679" s="62"/>
      <c r="E2679" s="62">
        <v>630</v>
      </c>
      <c r="F2679" s="62">
        <v>2000</v>
      </c>
      <c r="G2679" s="50">
        <v>285.03300000000002</v>
      </c>
      <c r="H2679" s="50">
        <v>304.49599999999998</v>
      </c>
      <c r="I2679" s="50">
        <v>305.07499999999999</v>
      </c>
      <c r="J2679" s="50">
        <v>312.613</v>
      </c>
      <c r="K2679" s="50">
        <v>300.38799999999998</v>
      </c>
      <c r="L2679" s="50">
        <v>270.93400000000003</v>
      </c>
      <c r="M2679" s="50">
        <v>262.577</v>
      </c>
      <c r="N2679" s="50">
        <v>264.26299999999998</v>
      </c>
      <c r="O2679" s="50">
        <v>250.285</v>
      </c>
      <c r="P2679" s="50">
        <v>231.85400000000001</v>
      </c>
      <c r="Q2679" s="50">
        <v>229.631</v>
      </c>
      <c r="R2679" s="50">
        <v>188.95</v>
      </c>
      <c r="S2679" s="50">
        <v>161.136</v>
      </c>
      <c r="T2679" s="50">
        <v>134.21899999999999</v>
      </c>
      <c r="U2679" s="50">
        <v>107.16</v>
      </c>
      <c r="V2679" s="50">
        <v>82.738</v>
      </c>
      <c r="W2679" s="50" t="s">
        <v>311</v>
      </c>
      <c r="X2679" s="50">
        <v>56.005000000000003</v>
      </c>
      <c r="Y2679" s="50">
        <v>33.72</v>
      </c>
      <c r="Z2679" s="50">
        <v>12.353999999999999</v>
      </c>
      <c r="AA2679" s="50">
        <v>2.9889999999999999</v>
      </c>
      <c r="AB2679" s="50">
        <v>0.55700000000000005</v>
      </c>
      <c r="AC2679" s="50" t="str">
        <f t="shared" si="173"/>
        <v>Puerto Rico-2000</v>
      </c>
      <c r="AD2679" s="51">
        <f t="shared" si="174"/>
        <v>2472.6309999999999</v>
      </c>
      <c r="AE2679" s="15">
        <f t="shared" si="175"/>
        <v>0.53560195597321258</v>
      </c>
      <c r="AF2679">
        <f t="shared" si="176"/>
        <v>0.12762459406605126</v>
      </c>
    </row>
    <row r="2680" spans="1:32" x14ac:dyDescent="0.25">
      <c r="A2680" s="59">
        <v>2663</v>
      </c>
      <c r="B2680" s="60" t="s">
        <v>309</v>
      </c>
      <c r="C2680" s="61" t="s">
        <v>475</v>
      </c>
      <c r="D2680" s="62"/>
      <c r="E2680" s="62">
        <v>634</v>
      </c>
      <c r="F2680" s="62">
        <v>2000</v>
      </c>
      <c r="G2680" s="50">
        <v>54.84</v>
      </c>
      <c r="H2680" s="50">
        <v>51.131</v>
      </c>
      <c r="I2680" s="50">
        <v>46.417000000000002</v>
      </c>
      <c r="J2680" s="50">
        <v>42.079000000000001</v>
      </c>
      <c r="K2680" s="50">
        <v>39.676000000000002</v>
      </c>
      <c r="L2680" s="50">
        <v>55.085000000000001</v>
      </c>
      <c r="M2680" s="50">
        <v>68.481999999999999</v>
      </c>
      <c r="N2680" s="50">
        <v>70.772000000000006</v>
      </c>
      <c r="O2680" s="50">
        <v>64.554000000000002</v>
      </c>
      <c r="P2680" s="50">
        <v>43.789000000000001</v>
      </c>
      <c r="Q2680" s="50">
        <v>24.701000000000001</v>
      </c>
      <c r="R2680" s="50">
        <v>13.122999999999999</v>
      </c>
      <c r="S2680" s="50">
        <v>7.6580000000000004</v>
      </c>
      <c r="T2680" s="50">
        <v>4.6900000000000004</v>
      </c>
      <c r="U2680" s="50">
        <v>2.5310000000000001</v>
      </c>
      <c r="V2680" s="50">
        <v>1.2649999999999999</v>
      </c>
      <c r="W2680" s="50" t="s">
        <v>311</v>
      </c>
      <c r="X2680" s="50">
        <v>0.78700000000000003</v>
      </c>
      <c r="Y2680" s="50">
        <v>0.38600000000000001</v>
      </c>
      <c r="Z2680" s="50">
        <v>0.17100000000000001</v>
      </c>
      <c r="AA2680" s="50">
        <v>0.108</v>
      </c>
      <c r="AB2680" s="50">
        <v>2.1999999999999999E-2</v>
      </c>
      <c r="AC2680" s="50" t="str">
        <f t="shared" si="173"/>
        <v>Qatar-2000</v>
      </c>
      <c r="AD2680" s="51">
        <f t="shared" si="174"/>
        <v>429.91900000000004</v>
      </c>
      <c r="AE2680" s="15">
        <f t="shared" si="175"/>
        <v>0.3776246223125751</v>
      </c>
      <c r="AF2680">
        <f t="shared" si="176"/>
        <v>1.7104379648535908E-2</v>
      </c>
    </row>
    <row r="2681" spans="1:32" x14ac:dyDescent="0.25">
      <c r="A2681" s="59">
        <v>2664</v>
      </c>
      <c r="B2681" s="60" t="s">
        <v>309</v>
      </c>
      <c r="C2681" s="61" t="s">
        <v>345</v>
      </c>
      <c r="D2681" s="62"/>
      <c r="E2681" s="62">
        <v>410</v>
      </c>
      <c r="F2681" s="62">
        <v>2000</v>
      </c>
      <c r="G2681" s="50">
        <v>3172.701</v>
      </c>
      <c r="H2681" s="50">
        <v>3487.8850000000002</v>
      </c>
      <c r="I2681" s="50">
        <v>3109.3209999999999</v>
      </c>
      <c r="J2681" s="50">
        <v>3839.567</v>
      </c>
      <c r="K2681" s="50">
        <v>3964.364</v>
      </c>
      <c r="L2681" s="50">
        <v>4477.1000000000004</v>
      </c>
      <c r="M2681" s="50">
        <v>4399.0410000000002</v>
      </c>
      <c r="N2681" s="50">
        <v>4272.5169999999998</v>
      </c>
      <c r="O2681" s="50">
        <v>4059.116</v>
      </c>
      <c r="P2681" s="50">
        <v>2957.5439999999999</v>
      </c>
      <c r="Q2681" s="50">
        <v>2443.2350000000001</v>
      </c>
      <c r="R2681" s="50">
        <v>2005.8810000000001</v>
      </c>
      <c r="S2681" s="50">
        <v>1794.3589999999999</v>
      </c>
      <c r="T2681" s="50">
        <v>1358.713</v>
      </c>
      <c r="U2681" s="50">
        <v>903.91499999999996</v>
      </c>
      <c r="V2681" s="50">
        <v>631.98400000000004</v>
      </c>
      <c r="W2681" s="50" t="s">
        <v>311</v>
      </c>
      <c r="X2681" s="50">
        <v>317.899</v>
      </c>
      <c r="Y2681" s="50">
        <v>140.01</v>
      </c>
      <c r="Z2681" s="50">
        <v>42.912999999999997</v>
      </c>
      <c r="AA2681" s="50">
        <v>7.3689999999999998</v>
      </c>
      <c r="AB2681" s="50">
        <v>0.878</v>
      </c>
      <c r="AC2681" s="50" t="str">
        <f t="shared" si="173"/>
        <v>Republic of Korea-2000</v>
      </c>
      <c r="AD2681" s="51">
        <f t="shared" si="174"/>
        <v>34212.724000000002</v>
      </c>
      <c r="AE2681" s="15">
        <f t="shared" si="175"/>
        <v>0.38504937519736809</v>
      </c>
      <c r="AF2681">
        <f t="shared" si="176"/>
        <v>7.7386934856170833E-2</v>
      </c>
    </row>
    <row r="2682" spans="1:32" x14ac:dyDescent="0.25">
      <c r="A2682" s="59">
        <v>2665</v>
      </c>
      <c r="B2682" s="60" t="s">
        <v>309</v>
      </c>
      <c r="C2682" s="61" t="s">
        <v>476</v>
      </c>
      <c r="D2682" s="62"/>
      <c r="E2682" s="62">
        <v>638</v>
      </c>
      <c r="F2682" s="62">
        <v>2000</v>
      </c>
      <c r="G2682" s="50">
        <v>70.784000000000006</v>
      </c>
      <c r="H2682" s="50">
        <v>70.016999999999996</v>
      </c>
      <c r="I2682" s="50">
        <v>70.058000000000007</v>
      </c>
      <c r="J2682" s="50">
        <v>64.11</v>
      </c>
      <c r="K2682" s="50">
        <v>59.043999999999997</v>
      </c>
      <c r="L2682" s="50">
        <v>57.774999999999999</v>
      </c>
      <c r="M2682" s="50">
        <v>66.150999999999996</v>
      </c>
      <c r="N2682" s="50">
        <v>63.622999999999998</v>
      </c>
      <c r="O2682" s="50">
        <v>51.585000000000001</v>
      </c>
      <c r="P2682" s="50">
        <v>40.932000000000002</v>
      </c>
      <c r="Q2682" s="50">
        <v>29.099</v>
      </c>
      <c r="R2682" s="50">
        <v>23.873999999999999</v>
      </c>
      <c r="S2682" s="50">
        <v>20.434000000000001</v>
      </c>
      <c r="T2682" s="50">
        <v>17.48</v>
      </c>
      <c r="U2682" s="50">
        <v>12.606</v>
      </c>
      <c r="V2682" s="50">
        <v>9.734</v>
      </c>
      <c r="W2682" s="50" t="s">
        <v>311</v>
      </c>
      <c r="X2682" s="50">
        <v>5.3449999999999998</v>
      </c>
      <c r="Y2682" s="50">
        <v>2.6549999999999998</v>
      </c>
      <c r="Z2682" s="50">
        <v>1.0549999999999999</v>
      </c>
      <c r="AA2682" s="50">
        <v>0.30299999999999999</v>
      </c>
      <c r="AB2682" s="50">
        <v>4.5999999999999999E-2</v>
      </c>
      <c r="AC2682" s="50" t="str">
        <f t="shared" si="173"/>
        <v>Réunion-2000</v>
      </c>
      <c r="AD2682" s="51">
        <f t="shared" si="174"/>
        <v>476.62700000000001</v>
      </c>
      <c r="AE2682" s="15">
        <f t="shared" si="175"/>
        <v>0.54567408057034106</v>
      </c>
      <c r="AF2682">
        <f t="shared" si="176"/>
        <v>7.1600003490980169E-2</v>
      </c>
    </row>
    <row r="2683" spans="1:32" x14ac:dyDescent="0.25">
      <c r="A2683" s="59">
        <v>2666</v>
      </c>
      <c r="B2683" s="60" t="s">
        <v>309</v>
      </c>
      <c r="C2683" s="61" t="s">
        <v>477</v>
      </c>
      <c r="D2683" s="62"/>
      <c r="E2683" s="62">
        <v>642</v>
      </c>
      <c r="F2683" s="62">
        <v>2000</v>
      </c>
      <c r="G2683" s="50">
        <v>1120.087</v>
      </c>
      <c r="H2683" s="50">
        <v>1242.3009999999999</v>
      </c>
      <c r="I2683" s="50">
        <v>1738.1759999999999</v>
      </c>
      <c r="J2683" s="50">
        <v>1725.1690000000001</v>
      </c>
      <c r="K2683" s="50">
        <v>1862.269</v>
      </c>
      <c r="L2683" s="50">
        <v>1702.4949999999999</v>
      </c>
      <c r="M2683" s="50">
        <v>1709.481</v>
      </c>
      <c r="N2683" s="50">
        <v>1207.6479999999999</v>
      </c>
      <c r="O2683" s="50">
        <v>1573.711</v>
      </c>
      <c r="P2683" s="50">
        <v>1629.3</v>
      </c>
      <c r="Q2683" s="50">
        <v>1335.893</v>
      </c>
      <c r="R2683" s="50">
        <v>1030.4159999999999</v>
      </c>
      <c r="S2683" s="50">
        <v>1238.9259999999999</v>
      </c>
      <c r="T2683" s="50">
        <v>1096.548</v>
      </c>
      <c r="U2683" s="50">
        <v>911.65499999999997</v>
      </c>
      <c r="V2683" s="50">
        <v>605.90099999999995</v>
      </c>
      <c r="W2683" s="50" t="s">
        <v>311</v>
      </c>
      <c r="X2683" s="50">
        <v>219.261</v>
      </c>
      <c r="Y2683" s="50">
        <v>139.37200000000001</v>
      </c>
      <c r="Z2683" s="50">
        <v>34.838999999999999</v>
      </c>
      <c r="AA2683" s="50">
        <v>4.3579999999999997</v>
      </c>
      <c r="AB2683" s="50">
        <v>0.32200000000000001</v>
      </c>
      <c r="AC2683" s="50" t="str">
        <f t="shared" si="173"/>
        <v>Romania-2000</v>
      </c>
      <c r="AD2683" s="51">
        <f t="shared" si="174"/>
        <v>15015.307999999997</v>
      </c>
      <c r="AE2683" s="15">
        <f t="shared" si="175"/>
        <v>0.47370456869749206</v>
      </c>
      <c r="AF2683">
        <f t="shared" si="176"/>
        <v>0.15757879106953634</v>
      </c>
    </row>
    <row r="2684" spans="1:32" x14ac:dyDescent="0.25">
      <c r="A2684" s="59">
        <v>2667</v>
      </c>
      <c r="B2684" s="60" t="s">
        <v>309</v>
      </c>
      <c r="C2684" s="61" t="s">
        <v>478</v>
      </c>
      <c r="D2684" s="62"/>
      <c r="E2684" s="62">
        <v>643</v>
      </c>
      <c r="F2684" s="62">
        <v>2000</v>
      </c>
      <c r="G2684" s="50">
        <v>6434.6890000000003</v>
      </c>
      <c r="H2684" s="50">
        <v>8180.3779999999997</v>
      </c>
      <c r="I2684" s="50">
        <v>12093.414000000001</v>
      </c>
      <c r="J2684" s="50">
        <v>12112.102000000001</v>
      </c>
      <c r="K2684" s="50">
        <v>10908.989</v>
      </c>
      <c r="L2684" s="50">
        <v>10315.819</v>
      </c>
      <c r="M2684" s="50">
        <v>9656.3349999999991</v>
      </c>
      <c r="N2684" s="50">
        <v>11671.11</v>
      </c>
      <c r="O2684" s="50">
        <v>12549.677</v>
      </c>
      <c r="P2684" s="50">
        <v>11183.864</v>
      </c>
      <c r="Q2684" s="50">
        <v>8831.2430000000004</v>
      </c>
      <c r="R2684" s="50">
        <v>5464.17</v>
      </c>
      <c r="S2684" s="50">
        <v>8779.1059999999998</v>
      </c>
      <c r="T2684" s="50">
        <v>6000.3370000000004</v>
      </c>
      <c r="U2684" s="50">
        <v>6112.9650000000001</v>
      </c>
      <c r="V2684" s="50">
        <v>3162.8110000000001</v>
      </c>
      <c r="W2684" s="50" t="s">
        <v>311</v>
      </c>
      <c r="X2684" s="50">
        <v>1518.1869999999999</v>
      </c>
      <c r="Y2684" s="50">
        <v>1063.6389999999999</v>
      </c>
      <c r="Z2684" s="50">
        <v>305.976</v>
      </c>
      <c r="AA2684" s="50">
        <v>47.52</v>
      </c>
      <c r="AB2684" s="50">
        <v>4.1829999999999998</v>
      </c>
      <c r="AC2684" s="50" t="str">
        <f t="shared" si="173"/>
        <v>Russian Federation-2000</v>
      </c>
      <c r="AD2684" s="51">
        <f t="shared" si="174"/>
        <v>101472.41500000001</v>
      </c>
      <c r="AE2684" s="15">
        <f t="shared" si="175"/>
        <v>0.44272228073018655</v>
      </c>
      <c r="AF2684">
        <f t="shared" si="176"/>
        <v>0.14210868053223782</v>
      </c>
    </row>
    <row r="2685" spans="1:32" x14ac:dyDescent="0.25">
      <c r="A2685" s="59">
        <v>2668</v>
      </c>
      <c r="B2685" s="60" t="s">
        <v>309</v>
      </c>
      <c r="C2685" s="61" t="s">
        <v>385</v>
      </c>
      <c r="D2685" s="62"/>
      <c r="E2685" s="62">
        <v>662</v>
      </c>
      <c r="F2685" s="62">
        <v>2000</v>
      </c>
      <c r="G2685" s="50">
        <v>15.845000000000001</v>
      </c>
      <c r="H2685" s="50">
        <v>17.309999999999999</v>
      </c>
      <c r="I2685" s="50">
        <v>17.46</v>
      </c>
      <c r="J2685" s="50">
        <v>16.22</v>
      </c>
      <c r="K2685" s="50">
        <v>13.584</v>
      </c>
      <c r="L2685" s="50">
        <v>12.683999999999999</v>
      </c>
      <c r="M2685" s="50">
        <v>11.791</v>
      </c>
      <c r="N2685" s="50">
        <v>11.221</v>
      </c>
      <c r="O2685" s="50">
        <v>8.8330000000000002</v>
      </c>
      <c r="P2685" s="50">
        <v>6.5679999999999996</v>
      </c>
      <c r="Q2685" s="50">
        <v>5.3369999999999997</v>
      </c>
      <c r="R2685" s="50">
        <v>4.2670000000000003</v>
      </c>
      <c r="S2685" s="50">
        <v>3.95</v>
      </c>
      <c r="T2685" s="50">
        <v>3.5449999999999999</v>
      </c>
      <c r="U2685" s="50">
        <v>2.7269999999999999</v>
      </c>
      <c r="V2685" s="50">
        <v>2.4140000000000001</v>
      </c>
      <c r="W2685" s="50" t="s">
        <v>311</v>
      </c>
      <c r="X2685" s="50">
        <v>1.9419999999999999</v>
      </c>
      <c r="Y2685" s="50">
        <v>0.877</v>
      </c>
      <c r="Z2685" s="50">
        <v>0.32200000000000001</v>
      </c>
      <c r="AA2685" s="50">
        <v>4.1000000000000002E-2</v>
      </c>
      <c r="AB2685" s="50">
        <v>1.0999999999999999E-2</v>
      </c>
      <c r="AC2685" s="50" t="str">
        <f t="shared" si="173"/>
        <v>Saint Lucia-2000</v>
      </c>
      <c r="AD2685" s="51">
        <f t="shared" si="174"/>
        <v>94.454999999999998</v>
      </c>
      <c r="AE2685" s="15">
        <f t="shared" si="175"/>
        <v>0.66162722989783507</v>
      </c>
      <c r="AF2685">
        <f t="shared" si="176"/>
        <v>8.1884607430895429E-2</v>
      </c>
    </row>
    <row r="2686" spans="1:32" x14ac:dyDescent="0.25">
      <c r="A2686" s="59">
        <v>2669</v>
      </c>
      <c r="B2686" s="60" t="s">
        <v>309</v>
      </c>
      <c r="C2686" s="61" t="s">
        <v>386</v>
      </c>
      <c r="D2686" s="62"/>
      <c r="E2686" s="62">
        <v>670</v>
      </c>
      <c r="F2686" s="62">
        <v>2000</v>
      </c>
      <c r="G2686" s="50">
        <v>10.943</v>
      </c>
      <c r="H2686" s="50">
        <v>11.471</v>
      </c>
      <c r="I2686" s="50">
        <v>11.518000000000001</v>
      </c>
      <c r="J2686" s="50">
        <v>11.397</v>
      </c>
      <c r="K2686" s="50">
        <v>10.29</v>
      </c>
      <c r="L2686" s="50">
        <v>8.8529999999999998</v>
      </c>
      <c r="M2686" s="50">
        <v>7.8470000000000004</v>
      </c>
      <c r="N2686" s="50">
        <v>8.0289999999999999</v>
      </c>
      <c r="O2686" s="50">
        <v>6.327</v>
      </c>
      <c r="P2686" s="50">
        <v>4.6609999999999996</v>
      </c>
      <c r="Q2686" s="50">
        <v>3.5009999999999999</v>
      </c>
      <c r="R2686" s="50">
        <v>2.637</v>
      </c>
      <c r="S2686" s="50">
        <v>2.9510000000000001</v>
      </c>
      <c r="T2686" s="50">
        <v>2.3519999999999999</v>
      </c>
      <c r="U2686" s="50">
        <v>2.016</v>
      </c>
      <c r="V2686" s="50">
        <v>1.494</v>
      </c>
      <c r="W2686" s="50" t="s">
        <v>311</v>
      </c>
      <c r="X2686" s="50">
        <v>0.96099999999999997</v>
      </c>
      <c r="Y2686" s="50">
        <v>0.42299999999999999</v>
      </c>
      <c r="Z2686" s="50">
        <v>0.18099999999999999</v>
      </c>
      <c r="AA2686" s="50">
        <v>4.2000000000000003E-2</v>
      </c>
      <c r="AB2686" s="50">
        <v>4.0000000000000001E-3</v>
      </c>
      <c r="AC2686" s="50" t="str">
        <f t="shared" si="173"/>
        <v>Saint Vincent and the Grenadines-2000</v>
      </c>
      <c r="AD2686" s="51">
        <f t="shared" si="174"/>
        <v>66.492999999999995</v>
      </c>
      <c r="AE2686" s="15">
        <f t="shared" si="175"/>
        <v>0.62269712601326455</v>
      </c>
      <c r="AF2686">
        <f t="shared" si="176"/>
        <v>7.4413741598207628E-2</v>
      </c>
    </row>
    <row r="2687" spans="1:32" x14ac:dyDescent="0.25">
      <c r="A2687" s="59">
        <v>2670</v>
      </c>
      <c r="B2687" s="60" t="s">
        <v>309</v>
      </c>
      <c r="C2687" s="61" t="s">
        <v>387</v>
      </c>
      <c r="D2687" s="62"/>
      <c r="E2687" s="62">
        <v>882</v>
      </c>
      <c r="F2687" s="62">
        <v>2000</v>
      </c>
      <c r="G2687" s="50">
        <v>25.597999999999999</v>
      </c>
      <c r="H2687" s="50">
        <v>24.515999999999998</v>
      </c>
      <c r="I2687" s="50">
        <v>20.99</v>
      </c>
      <c r="J2687" s="50">
        <v>17.856999999999999</v>
      </c>
      <c r="K2687" s="50">
        <v>14.407999999999999</v>
      </c>
      <c r="L2687" s="50">
        <v>13.112</v>
      </c>
      <c r="M2687" s="50">
        <v>12.000999999999999</v>
      </c>
      <c r="N2687" s="50">
        <v>10.071</v>
      </c>
      <c r="O2687" s="50">
        <v>8.5169999999999995</v>
      </c>
      <c r="P2687" s="50">
        <v>6.6459999999999999</v>
      </c>
      <c r="Q2687" s="50">
        <v>5.0629999999999997</v>
      </c>
      <c r="R2687" s="50">
        <v>4.383</v>
      </c>
      <c r="S2687" s="50">
        <v>3.6360000000000001</v>
      </c>
      <c r="T2687" s="50">
        <v>2.976</v>
      </c>
      <c r="U2687" s="50">
        <v>2.202</v>
      </c>
      <c r="V2687" s="50">
        <v>1.506</v>
      </c>
      <c r="W2687" s="50" t="s">
        <v>311</v>
      </c>
      <c r="X2687" s="50">
        <v>0.72199999999999998</v>
      </c>
      <c r="Y2687" s="50">
        <v>0.307</v>
      </c>
      <c r="Z2687" s="50">
        <v>8.4000000000000005E-2</v>
      </c>
      <c r="AA2687" s="50">
        <v>1.2999999999999999E-2</v>
      </c>
      <c r="AB2687" s="50">
        <v>2E-3</v>
      </c>
      <c r="AC2687" s="50" t="str">
        <f t="shared" si="173"/>
        <v>Samoa-2000</v>
      </c>
      <c r="AD2687" s="51">
        <f t="shared" si="174"/>
        <v>95.693999999999988</v>
      </c>
      <c r="AE2687" s="15">
        <f t="shared" si="175"/>
        <v>0.82467030325830259</v>
      </c>
      <c r="AF2687">
        <f t="shared" si="176"/>
        <v>4.6835093945970581E-2</v>
      </c>
    </row>
    <row r="2688" spans="1:32" x14ac:dyDescent="0.25">
      <c r="A2688" s="59">
        <v>2671</v>
      </c>
      <c r="B2688" s="60" t="s">
        <v>309</v>
      </c>
      <c r="C2688" s="61" t="s">
        <v>388</v>
      </c>
      <c r="D2688" s="62"/>
      <c r="E2688" s="62">
        <v>678</v>
      </c>
      <c r="F2688" s="62">
        <v>2000</v>
      </c>
      <c r="G2688" s="50">
        <v>23.151</v>
      </c>
      <c r="H2688" s="50">
        <v>19.960999999999999</v>
      </c>
      <c r="I2688" s="50">
        <v>19.324999999999999</v>
      </c>
      <c r="J2688" s="50">
        <v>15.028</v>
      </c>
      <c r="K2688" s="50">
        <v>15.137</v>
      </c>
      <c r="L2688" s="50">
        <v>9.9320000000000004</v>
      </c>
      <c r="M2688" s="50">
        <v>7.9939999999999998</v>
      </c>
      <c r="N2688" s="50">
        <v>6.4580000000000002</v>
      </c>
      <c r="O2688" s="50">
        <v>4.7960000000000003</v>
      </c>
      <c r="P2688" s="50">
        <v>3.298</v>
      </c>
      <c r="Q2688" s="50">
        <v>2.2639999999999998</v>
      </c>
      <c r="R2688" s="50">
        <v>2.101</v>
      </c>
      <c r="S2688" s="50">
        <v>2.7309999999999999</v>
      </c>
      <c r="T2688" s="50">
        <v>2.395</v>
      </c>
      <c r="U2688" s="50">
        <v>1.8440000000000001</v>
      </c>
      <c r="V2688" s="50">
        <v>1.2490000000000001</v>
      </c>
      <c r="W2688" s="50" t="s">
        <v>311</v>
      </c>
      <c r="X2688" s="50">
        <v>0.61399999999999999</v>
      </c>
      <c r="Y2688" s="50">
        <v>0.24399999999999999</v>
      </c>
      <c r="Z2688" s="50">
        <v>7.0999999999999994E-2</v>
      </c>
      <c r="AA2688" s="50">
        <v>1.2E-2</v>
      </c>
      <c r="AB2688" s="50">
        <v>1E-3</v>
      </c>
      <c r="AC2688" s="50" t="str">
        <f t="shared" si="173"/>
        <v>Sao Tome and Principe-2000</v>
      </c>
      <c r="AD2688" s="51">
        <f t="shared" si="174"/>
        <v>69.73899999999999</v>
      </c>
      <c r="AE2688" s="15">
        <f t="shared" si="175"/>
        <v>0.9874962359655286</v>
      </c>
      <c r="AF2688">
        <f t="shared" si="176"/>
        <v>4.8647258201186282E-2</v>
      </c>
    </row>
    <row r="2689" spans="1:32" x14ac:dyDescent="0.25">
      <c r="A2689" s="59">
        <v>2672</v>
      </c>
      <c r="B2689" s="60" t="s">
        <v>309</v>
      </c>
      <c r="C2689" s="61" t="s">
        <v>479</v>
      </c>
      <c r="D2689" s="62"/>
      <c r="E2689" s="62">
        <v>682</v>
      </c>
      <c r="F2689" s="62">
        <v>2000</v>
      </c>
      <c r="G2689" s="50">
        <v>2702.2919999999999</v>
      </c>
      <c r="H2689" s="50">
        <v>2746.22</v>
      </c>
      <c r="I2689" s="50">
        <v>2483.1210000000001</v>
      </c>
      <c r="J2689" s="50">
        <v>1974.944</v>
      </c>
      <c r="K2689" s="50">
        <v>1799.33</v>
      </c>
      <c r="L2689" s="50">
        <v>1862.11</v>
      </c>
      <c r="M2689" s="50">
        <v>1776.1559999999999</v>
      </c>
      <c r="N2689" s="50">
        <v>1588.287</v>
      </c>
      <c r="O2689" s="50">
        <v>1214.605</v>
      </c>
      <c r="P2689" s="50">
        <v>854.97900000000004</v>
      </c>
      <c r="Q2689" s="50">
        <v>479.31099999999998</v>
      </c>
      <c r="R2689" s="50">
        <v>363.73899999999998</v>
      </c>
      <c r="S2689" s="50">
        <v>296.20100000000002</v>
      </c>
      <c r="T2689" s="50">
        <v>234.72900000000001</v>
      </c>
      <c r="U2689" s="50">
        <v>181.393</v>
      </c>
      <c r="V2689" s="50">
        <v>122.05500000000001</v>
      </c>
      <c r="W2689" s="50" t="s">
        <v>311</v>
      </c>
      <c r="X2689" s="50">
        <v>60.091999999999999</v>
      </c>
      <c r="Y2689" s="50">
        <v>19.646999999999998</v>
      </c>
      <c r="Z2689" s="50">
        <v>4.5060000000000002</v>
      </c>
      <c r="AA2689" s="50">
        <v>0.56100000000000005</v>
      </c>
      <c r="AB2689" s="50">
        <v>3.4000000000000002E-2</v>
      </c>
      <c r="AC2689" s="50" t="str">
        <f t="shared" si="173"/>
        <v>Saudi Arabia-2000</v>
      </c>
      <c r="AD2689" s="51">
        <f t="shared" si="174"/>
        <v>12209.661999999997</v>
      </c>
      <c r="AE2689" s="15">
        <f t="shared" si="175"/>
        <v>0.70064593106672424</v>
      </c>
      <c r="AF2689">
        <f t="shared" si="176"/>
        <v>3.0932320886020485E-2</v>
      </c>
    </row>
    <row r="2690" spans="1:32" x14ac:dyDescent="0.25">
      <c r="A2690" s="59">
        <v>2673</v>
      </c>
      <c r="B2690" s="60" t="s">
        <v>309</v>
      </c>
      <c r="C2690" s="61" t="s">
        <v>480</v>
      </c>
      <c r="D2690" s="62"/>
      <c r="E2690" s="62">
        <v>686</v>
      </c>
      <c r="F2690" s="62">
        <v>2000</v>
      </c>
      <c r="G2690" s="50">
        <v>1672.115</v>
      </c>
      <c r="H2690" s="50">
        <v>1455.683</v>
      </c>
      <c r="I2690" s="50">
        <v>1300.575</v>
      </c>
      <c r="J2690" s="50">
        <v>1141.384</v>
      </c>
      <c r="K2690" s="50">
        <v>922.94799999999998</v>
      </c>
      <c r="L2690" s="50">
        <v>734.04499999999996</v>
      </c>
      <c r="M2690" s="50">
        <v>571.90499999999997</v>
      </c>
      <c r="N2690" s="50">
        <v>455.654</v>
      </c>
      <c r="O2690" s="50">
        <v>369.89800000000002</v>
      </c>
      <c r="P2690" s="50">
        <v>310.48899999999998</v>
      </c>
      <c r="Q2690" s="50">
        <v>243.37200000000001</v>
      </c>
      <c r="R2690" s="50">
        <v>213.08600000000001</v>
      </c>
      <c r="S2690" s="50">
        <v>178.93799999999999</v>
      </c>
      <c r="T2690" s="50">
        <v>137.89099999999999</v>
      </c>
      <c r="U2690" s="50">
        <v>94.570999999999998</v>
      </c>
      <c r="V2690" s="50">
        <v>53.005000000000003</v>
      </c>
      <c r="W2690" s="50" t="s">
        <v>311</v>
      </c>
      <c r="X2690" s="50">
        <v>21.869</v>
      </c>
      <c r="Y2690" s="50">
        <v>5.7489999999999997</v>
      </c>
      <c r="Z2690" s="50">
        <v>0.81399999999999995</v>
      </c>
      <c r="AA2690" s="50">
        <v>5.8999999999999997E-2</v>
      </c>
      <c r="AB2690" s="50">
        <v>2E-3</v>
      </c>
      <c r="AC2690" s="50" t="str">
        <f t="shared" si="173"/>
        <v>Senegal-2000</v>
      </c>
      <c r="AD2690" s="51">
        <f t="shared" si="174"/>
        <v>5141.7190000000001</v>
      </c>
      <c r="AE2690" s="15">
        <f t="shared" si="175"/>
        <v>0.92232442107396373</v>
      </c>
      <c r="AF2690">
        <f t="shared" si="176"/>
        <v>3.2806372185345781E-2</v>
      </c>
    </row>
    <row r="2691" spans="1:32" x14ac:dyDescent="0.25">
      <c r="A2691" s="59">
        <v>2674</v>
      </c>
      <c r="B2691" s="60" t="s">
        <v>309</v>
      </c>
      <c r="C2691" s="61" t="s">
        <v>389</v>
      </c>
      <c r="D2691" s="62"/>
      <c r="E2691" s="62">
        <v>690</v>
      </c>
      <c r="F2691" s="62">
        <v>2000</v>
      </c>
      <c r="G2691" s="50">
        <v>7.3280000000000003</v>
      </c>
      <c r="H2691" s="50">
        <v>7.8390000000000004</v>
      </c>
      <c r="I2691" s="50">
        <v>8.0470000000000006</v>
      </c>
      <c r="J2691" s="50">
        <v>8.1010000000000009</v>
      </c>
      <c r="K2691" s="50">
        <v>7.4870000000000001</v>
      </c>
      <c r="L2691" s="50">
        <v>6.9960000000000004</v>
      </c>
      <c r="M2691" s="50">
        <v>6.4329999999999998</v>
      </c>
      <c r="N2691" s="50">
        <v>6.2279999999999998</v>
      </c>
      <c r="O2691" s="50">
        <v>5.6159999999999997</v>
      </c>
      <c r="P2691" s="50">
        <v>4.4279999999999999</v>
      </c>
      <c r="Q2691" s="50">
        <v>2.1629999999999998</v>
      </c>
      <c r="R2691" s="50">
        <v>2.0539999999999998</v>
      </c>
      <c r="S2691" s="50">
        <v>2.1219999999999999</v>
      </c>
      <c r="T2691" s="50">
        <v>2.0409999999999999</v>
      </c>
      <c r="U2691" s="50">
        <v>1.6759999999999999</v>
      </c>
      <c r="V2691" s="50">
        <v>1.19</v>
      </c>
      <c r="W2691" s="50" t="s">
        <v>311</v>
      </c>
      <c r="X2691" s="50">
        <v>0.81599999999999995</v>
      </c>
      <c r="Y2691" s="50">
        <v>0.42399999999999999</v>
      </c>
      <c r="Z2691" s="50">
        <v>0.125</v>
      </c>
      <c r="AA2691" s="50">
        <v>3.3000000000000002E-2</v>
      </c>
      <c r="AB2691" s="50">
        <v>4.0000000000000001E-3</v>
      </c>
      <c r="AC2691" s="50" t="str">
        <f t="shared" si="173"/>
        <v>Seychelles-2000</v>
      </c>
      <c r="AD2691" s="51">
        <f t="shared" si="174"/>
        <v>51.628</v>
      </c>
      <c r="AE2691" s="15">
        <f t="shared" si="175"/>
        <v>0.57184086154799729</v>
      </c>
      <c r="AF2691">
        <f t="shared" si="176"/>
        <v>8.4297586916437281E-2</v>
      </c>
    </row>
    <row r="2692" spans="1:32" x14ac:dyDescent="0.25">
      <c r="A2692" s="59">
        <v>2675</v>
      </c>
      <c r="B2692" s="60" t="s">
        <v>309</v>
      </c>
      <c r="C2692" s="61" t="s">
        <v>481</v>
      </c>
      <c r="D2692" s="62"/>
      <c r="E2692" s="62">
        <v>694</v>
      </c>
      <c r="F2692" s="62">
        <v>2000</v>
      </c>
      <c r="G2692" s="50">
        <v>810.096</v>
      </c>
      <c r="H2692" s="50">
        <v>655.23500000000001</v>
      </c>
      <c r="I2692" s="50">
        <v>568.524</v>
      </c>
      <c r="J2692" s="50">
        <v>503.43799999999999</v>
      </c>
      <c r="K2692" s="50">
        <v>419.72500000000002</v>
      </c>
      <c r="L2692" s="50">
        <v>342.72800000000001</v>
      </c>
      <c r="M2692" s="50">
        <v>271.346</v>
      </c>
      <c r="N2692" s="50">
        <v>220.684</v>
      </c>
      <c r="O2692" s="50">
        <v>181.38</v>
      </c>
      <c r="P2692" s="50">
        <v>154.51900000000001</v>
      </c>
      <c r="Q2692" s="50">
        <v>134.94900000000001</v>
      </c>
      <c r="R2692" s="50">
        <v>110.619</v>
      </c>
      <c r="S2692" s="50">
        <v>83.194999999999993</v>
      </c>
      <c r="T2692" s="50">
        <v>56.570999999999998</v>
      </c>
      <c r="U2692" s="50">
        <v>32.576999999999998</v>
      </c>
      <c r="V2692" s="50">
        <v>14.087</v>
      </c>
      <c r="W2692" s="50" t="s">
        <v>311</v>
      </c>
      <c r="X2692" s="50">
        <v>3.9369999999999998</v>
      </c>
      <c r="Y2692" s="50">
        <v>0.63</v>
      </c>
      <c r="Z2692" s="50">
        <v>5.3999999999999999E-2</v>
      </c>
      <c r="AA2692" s="50">
        <v>3.0000000000000001E-3</v>
      </c>
      <c r="AB2692" s="50">
        <v>0</v>
      </c>
      <c r="AC2692" s="50" t="str">
        <f t="shared" si="173"/>
        <v>Sierra Leone-2000</v>
      </c>
      <c r="AD2692" s="51">
        <f t="shared" si="174"/>
        <v>2422.5830000000001</v>
      </c>
      <c r="AE2692" s="15">
        <f t="shared" si="175"/>
        <v>0.88406217661066711</v>
      </c>
      <c r="AF2692">
        <f t="shared" si="176"/>
        <v>2.4202962096634133E-2</v>
      </c>
    </row>
    <row r="2693" spans="1:32" x14ac:dyDescent="0.25">
      <c r="A2693" s="59">
        <v>2676</v>
      </c>
      <c r="B2693" s="60" t="s">
        <v>309</v>
      </c>
      <c r="C2693" s="61" t="s">
        <v>244</v>
      </c>
      <c r="D2693" s="62"/>
      <c r="E2693" s="62">
        <v>702</v>
      </c>
      <c r="F2693" s="62">
        <v>2000</v>
      </c>
      <c r="G2693" s="50">
        <v>255.54300000000001</v>
      </c>
      <c r="H2693" s="50">
        <v>302.08499999999998</v>
      </c>
      <c r="I2693" s="50">
        <v>282.161</v>
      </c>
      <c r="J2693" s="50">
        <v>253.33</v>
      </c>
      <c r="K2693" s="50">
        <v>254.95400000000001</v>
      </c>
      <c r="L2693" s="50">
        <v>320.21699999999998</v>
      </c>
      <c r="M2693" s="50">
        <v>349.02100000000002</v>
      </c>
      <c r="N2693" s="50">
        <v>386.56700000000001</v>
      </c>
      <c r="O2693" s="50">
        <v>375.66300000000001</v>
      </c>
      <c r="P2693" s="50">
        <v>314.59100000000001</v>
      </c>
      <c r="Q2693" s="50">
        <v>248.523</v>
      </c>
      <c r="R2693" s="50">
        <v>150.49799999999999</v>
      </c>
      <c r="S2693" s="50">
        <v>133.32400000000001</v>
      </c>
      <c r="T2693" s="50">
        <v>107.017</v>
      </c>
      <c r="U2693" s="50">
        <v>81.602999999999994</v>
      </c>
      <c r="V2693" s="50">
        <v>48.061999999999998</v>
      </c>
      <c r="W2693" s="50" t="s">
        <v>311</v>
      </c>
      <c r="X2693" s="50">
        <v>30</v>
      </c>
      <c r="Y2693" s="50">
        <v>13.933999999999999</v>
      </c>
      <c r="Z2693" s="50">
        <v>5.758</v>
      </c>
      <c r="AA2693" s="50">
        <v>1.0009999999999999</v>
      </c>
      <c r="AB2693" s="50">
        <v>0.108</v>
      </c>
      <c r="AC2693" s="50" t="str">
        <f t="shared" si="173"/>
        <v>Singapore-2000</v>
      </c>
      <c r="AD2693" s="51">
        <f t="shared" si="174"/>
        <v>2786.6880000000001</v>
      </c>
      <c r="AE2693" s="15">
        <f t="shared" si="175"/>
        <v>0.40452034816958338</v>
      </c>
      <c r="AF2693">
        <f t="shared" si="176"/>
        <v>7.9273355380442237E-2</v>
      </c>
    </row>
    <row r="2694" spans="1:32" x14ac:dyDescent="0.25">
      <c r="A2694" s="59">
        <v>2677</v>
      </c>
      <c r="B2694" s="60" t="s">
        <v>309</v>
      </c>
      <c r="C2694" s="61" t="s">
        <v>482</v>
      </c>
      <c r="D2694" s="62"/>
      <c r="E2694" s="62">
        <v>705</v>
      </c>
      <c r="F2694" s="62">
        <v>2000</v>
      </c>
      <c r="G2694" s="50">
        <v>90.456000000000003</v>
      </c>
      <c r="H2694" s="50">
        <v>100.72499999999999</v>
      </c>
      <c r="I2694" s="50">
        <v>123.11499999999999</v>
      </c>
      <c r="J2694" s="50">
        <v>139.80600000000001</v>
      </c>
      <c r="K2694" s="50">
        <v>151.977</v>
      </c>
      <c r="L2694" s="50">
        <v>142.976</v>
      </c>
      <c r="M2694" s="50">
        <v>150.80799999999999</v>
      </c>
      <c r="N2694" s="50">
        <v>154.11600000000001</v>
      </c>
      <c r="O2694" s="50">
        <v>157.48400000000001</v>
      </c>
      <c r="P2694" s="50">
        <v>160.82400000000001</v>
      </c>
      <c r="Q2694" s="50">
        <v>121.426</v>
      </c>
      <c r="R2694" s="50">
        <v>111.63</v>
      </c>
      <c r="S2694" s="50">
        <v>102.691</v>
      </c>
      <c r="T2694" s="50">
        <v>98.177000000000007</v>
      </c>
      <c r="U2694" s="50">
        <v>79.501000000000005</v>
      </c>
      <c r="V2694" s="50">
        <v>57.859000000000002</v>
      </c>
      <c r="W2694" s="50" t="s">
        <v>311</v>
      </c>
      <c r="X2694" s="50">
        <v>20.84</v>
      </c>
      <c r="Y2694" s="50">
        <v>18.091000000000001</v>
      </c>
      <c r="Z2694" s="50">
        <v>5.2450000000000001</v>
      </c>
      <c r="AA2694" s="50">
        <v>0.69799999999999995</v>
      </c>
      <c r="AB2694" s="50">
        <v>5.3999999999999999E-2</v>
      </c>
      <c r="AC2694" s="50" t="str">
        <f t="shared" si="173"/>
        <v>Slovenia-2000</v>
      </c>
      <c r="AD2694" s="51">
        <f t="shared" si="174"/>
        <v>1393.7380000000001</v>
      </c>
      <c r="AE2694" s="15">
        <f t="shared" si="175"/>
        <v>0.42673802393276217</v>
      </c>
      <c r="AF2694">
        <f t="shared" si="176"/>
        <v>0.16420340578700424</v>
      </c>
    </row>
    <row r="2695" spans="1:32" x14ac:dyDescent="0.25">
      <c r="A2695" s="59">
        <v>2678</v>
      </c>
      <c r="B2695" s="60" t="s">
        <v>309</v>
      </c>
      <c r="C2695" s="61" t="s">
        <v>390</v>
      </c>
      <c r="D2695" s="62"/>
      <c r="E2695" s="62">
        <v>90</v>
      </c>
      <c r="F2695" s="62">
        <v>2000</v>
      </c>
      <c r="G2695" s="50">
        <v>64.816999999999993</v>
      </c>
      <c r="H2695" s="50">
        <v>57.529000000000003</v>
      </c>
      <c r="I2695" s="50">
        <v>50.68</v>
      </c>
      <c r="J2695" s="50">
        <v>45.012999999999998</v>
      </c>
      <c r="K2695" s="50">
        <v>41.52</v>
      </c>
      <c r="L2695" s="50">
        <v>35.290999999999997</v>
      </c>
      <c r="M2695" s="50">
        <v>25.687999999999999</v>
      </c>
      <c r="N2695" s="50">
        <v>21.405999999999999</v>
      </c>
      <c r="O2695" s="50">
        <v>17.297999999999998</v>
      </c>
      <c r="P2695" s="50">
        <v>13.385</v>
      </c>
      <c r="Q2695" s="50">
        <v>11.513</v>
      </c>
      <c r="R2695" s="50">
        <v>10.151999999999999</v>
      </c>
      <c r="S2695" s="50">
        <v>6.665</v>
      </c>
      <c r="T2695" s="50">
        <v>5.2939999999999996</v>
      </c>
      <c r="U2695" s="50">
        <v>3.1150000000000002</v>
      </c>
      <c r="V2695" s="50">
        <v>1.982</v>
      </c>
      <c r="W2695" s="50" t="s">
        <v>311</v>
      </c>
      <c r="X2695" s="50">
        <v>0.879</v>
      </c>
      <c r="Y2695" s="50">
        <v>0.307</v>
      </c>
      <c r="Z2695" s="50">
        <v>6.7000000000000004E-2</v>
      </c>
      <c r="AA2695" s="50">
        <v>8.0000000000000002E-3</v>
      </c>
      <c r="AB2695" s="50">
        <v>0</v>
      </c>
      <c r="AC2695" s="50" t="str">
        <f t="shared" si="173"/>
        <v>Solomon Islands-2000</v>
      </c>
      <c r="AD2695" s="51">
        <f t="shared" si="174"/>
        <v>227.93099999999998</v>
      </c>
      <c r="AE2695" s="15">
        <f t="shared" si="175"/>
        <v>0.81023643120067057</v>
      </c>
      <c r="AF2695">
        <f t="shared" si="176"/>
        <v>2.9060472818781061E-2</v>
      </c>
    </row>
    <row r="2696" spans="1:32" x14ac:dyDescent="0.25">
      <c r="A2696" s="59">
        <v>2679</v>
      </c>
      <c r="B2696" s="60" t="s">
        <v>309</v>
      </c>
      <c r="C2696" s="61" t="s">
        <v>483</v>
      </c>
      <c r="D2696" s="62"/>
      <c r="E2696" s="62">
        <v>706</v>
      </c>
      <c r="F2696" s="62">
        <v>2000</v>
      </c>
      <c r="G2696" s="50">
        <v>1804.7819999999999</v>
      </c>
      <c r="H2696" s="50">
        <v>1366.481</v>
      </c>
      <c r="I2696" s="50">
        <v>1077.4880000000001</v>
      </c>
      <c r="J2696" s="50">
        <v>860.84400000000005</v>
      </c>
      <c r="K2696" s="50">
        <v>733.51400000000001</v>
      </c>
      <c r="L2696" s="50">
        <v>648.71400000000006</v>
      </c>
      <c r="M2696" s="50">
        <v>546.40700000000004</v>
      </c>
      <c r="N2696" s="50">
        <v>450.16199999999998</v>
      </c>
      <c r="O2696" s="50">
        <v>378.08100000000002</v>
      </c>
      <c r="P2696" s="50">
        <v>315.60500000000002</v>
      </c>
      <c r="Q2696" s="50">
        <v>252.596</v>
      </c>
      <c r="R2696" s="50">
        <v>191.441</v>
      </c>
      <c r="S2696" s="50">
        <v>147.04300000000001</v>
      </c>
      <c r="T2696" s="50">
        <v>99.825000000000003</v>
      </c>
      <c r="U2696" s="50">
        <v>69.686999999999998</v>
      </c>
      <c r="V2696" s="50">
        <v>41.393999999999998</v>
      </c>
      <c r="W2696" s="50" t="s">
        <v>311</v>
      </c>
      <c r="X2696" s="50">
        <v>19.277000000000001</v>
      </c>
      <c r="Y2696" s="50">
        <v>6.4749999999999996</v>
      </c>
      <c r="Z2696" s="50">
        <v>1.4530000000000001</v>
      </c>
      <c r="AA2696" s="50">
        <v>0.19600000000000001</v>
      </c>
      <c r="AB2696" s="50">
        <v>1.4E-2</v>
      </c>
      <c r="AC2696" s="50" t="str">
        <f t="shared" si="173"/>
        <v>Somalia-2000</v>
      </c>
      <c r="AD2696" s="51">
        <f t="shared" si="174"/>
        <v>4524.4070000000002</v>
      </c>
      <c r="AE2696" s="15">
        <f t="shared" si="175"/>
        <v>0.99174808986017415</v>
      </c>
      <c r="AF2696">
        <f t="shared" si="176"/>
        <v>2.716479060333804E-2</v>
      </c>
    </row>
    <row r="2697" spans="1:32" x14ac:dyDescent="0.25">
      <c r="A2697" s="59">
        <v>2680</v>
      </c>
      <c r="B2697" s="60" t="s">
        <v>309</v>
      </c>
      <c r="C2697" s="61" t="s">
        <v>263</v>
      </c>
      <c r="D2697" s="62"/>
      <c r="E2697" s="62">
        <v>710</v>
      </c>
      <c r="F2697" s="62">
        <v>2000</v>
      </c>
      <c r="G2697" s="50">
        <v>5159.7619999999997</v>
      </c>
      <c r="H2697" s="50">
        <v>5077.0259999999998</v>
      </c>
      <c r="I2697" s="50">
        <v>5132.2269999999999</v>
      </c>
      <c r="J2697" s="50">
        <v>4956.83</v>
      </c>
      <c r="K2697" s="50">
        <v>4490.55</v>
      </c>
      <c r="L2697" s="50">
        <v>3981.79</v>
      </c>
      <c r="M2697" s="50">
        <v>3428.1970000000001</v>
      </c>
      <c r="N2697" s="50">
        <v>2980.7649999999999</v>
      </c>
      <c r="O2697" s="50">
        <v>2553.1060000000002</v>
      </c>
      <c r="P2697" s="50">
        <v>2162.2199999999998</v>
      </c>
      <c r="Q2697" s="50">
        <v>1611.336</v>
      </c>
      <c r="R2697" s="50">
        <v>1323.6010000000001</v>
      </c>
      <c r="S2697" s="50">
        <v>1030.7180000000001</v>
      </c>
      <c r="T2697" s="50">
        <v>769.77599999999995</v>
      </c>
      <c r="U2697" s="50">
        <v>520.22400000000005</v>
      </c>
      <c r="V2697" s="50">
        <v>307.87400000000002</v>
      </c>
      <c r="W2697" s="50" t="s">
        <v>311</v>
      </c>
      <c r="X2697" s="50">
        <v>161.23500000000001</v>
      </c>
      <c r="Y2697" s="50">
        <v>60.866</v>
      </c>
      <c r="Z2697" s="50">
        <v>17.015999999999998</v>
      </c>
      <c r="AA2697" s="50">
        <v>2.8479999999999999</v>
      </c>
      <c r="AB2697" s="50">
        <v>0.34799999999999998</v>
      </c>
      <c r="AC2697" s="50" t="str">
        <f t="shared" si="173"/>
        <v>South Africa-2000</v>
      </c>
      <c r="AD2697" s="51">
        <f t="shared" si="174"/>
        <v>28519.113000000001</v>
      </c>
      <c r="AE2697" s="15">
        <f t="shared" si="175"/>
        <v>0.60342697193983574</v>
      </c>
      <c r="AF2697">
        <f t="shared" si="176"/>
        <v>4.1929038303934935E-2</v>
      </c>
    </row>
    <row r="2698" spans="1:32" x14ac:dyDescent="0.25">
      <c r="A2698" s="59">
        <v>2681</v>
      </c>
      <c r="B2698" s="60" t="s">
        <v>309</v>
      </c>
      <c r="C2698" s="61" t="s">
        <v>484</v>
      </c>
      <c r="D2698" s="62">
        <v>17</v>
      </c>
      <c r="E2698" s="62">
        <v>724</v>
      </c>
      <c r="F2698" s="62">
        <v>2000</v>
      </c>
      <c r="G2698" s="50">
        <v>1891.422</v>
      </c>
      <c r="H2698" s="50">
        <v>1968.3050000000001</v>
      </c>
      <c r="I2698" s="50">
        <v>2173.8069999999998</v>
      </c>
      <c r="J2698" s="50">
        <v>2650.3319999999999</v>
      </c>
      <c r="K2698" s="50">
        <v>3296.8339999999998</v>
      </c>
      <c r="L2698" s="50">
        <v>3419.6030000000001</v>
      </c>
      <c r="M2698" s="50">
        <v>3331.2359999999999</v>
      </c>
      <c r="N2698" s="50">
        <v>3275.9079999999999</v>
      </c>
      <c r="O2698" s="50">
        <v>3000.2919999999999</v>
      </c>
      <c r="P2698" s="50">
        <v>2567.84</v>
      </c>
      <c r="Q2698" s="50">
        <v>2415.768</v>
      </c>
      <c r="R2698" s="50">
        <v>2146.4969999999998</v>
      </c>
      <c r="S2698" s="50">
        <v>1933.769</v>
      </c>
      <c r="T2698" s="50">
        <v>2112.672</v>
      </c>
      <c r="U2698" s="50">
        <v>1810.248</v>
      </c>
      <c r="V2698" s="50">
        <v>1362.085</v>
      </c>
      <c r="W2698" s="50" t="s">
        <v>311</v>
      </c>
      <c r="X2698" s="50">
        <v>831.56299999999999</v>
      </c>
      <c r="Y2698" s="50">
        <v>497.98599999999999</v>
      </c>
      <c r="Z2698" s="50">
        <v>178.55</v>
      </c>
      <c r="AA2698" s="50">
        <v>36.021999999999998</v>
      </c>
      <c r="AB2698" s="50">
        <v>2.972</v>
      </c>
      <c r="AC2698" s="50" t="str">
        <f t="shared" si="173"/>
        <v>Spain-2000</v>
      </c>
      <c r="AD2698" s="51">
        <f t="shared" si="174"/>
        <v>28038.079000000002</v>
      </c>
      <c r="AE2698" s="15">
        <f t="shared" si="175"/>
        <v>0.45886282009548518</v>
      </c>
      <c r="AF2698">
        <f t="shared" si="176"/>
        <v>0.20052170702925043</v>
      </c>
    </row>
    <row r="2699" spans="1:32" x14ac:dyDescent="0.25">
      <c r="A2699" s="59">
        <v>2682</v>
      </c>
      <c r="B2699" s="60" t="s">
        <v>309</v>
      </c>
      <c r="C2699" s="61" t="s">
        <v>485</v>
      </c>
      <c r="D2699" s="62"/>
      <c r="E2699" s="62">
        <v>144</v>
      </c>
      <c r="F2699" s="62">
        <v>2000</v>
      </c>
      <c r="G2699" s="50">
        <v>1641.607</v>
      </c>
      <c r="H2699" s="50">
        <v>1651.9870000000001</v>
      </c>
      <c r="I2699" s="50">
        <v>1731.152</v>
      </c>
      <c r="J2699" s="50">
        <v>1861.826</v>
      </c>
      <c r="K2699" s="50">
        <v>1730.296</v>
      </c>
      <c r="L2699" s="50">
        <v>1494.3489999999999</v>
      </c>
      <c r="M2699" s="50">
        <v>1465.56</v>
      </c>
      <c r="N2699" s="50">
        <v>1384.0239999999999</v>
      </c>
      <c r="O2699" s="50">
        <v>1293.3969999999999</v>
      </c>
      <c r="P2699" s="50">
        <v>1081.6300000000001</v>
      </c>
      <c r="Q2699" s="50">
        <v>966.93700000000001</v>
      </c>
      <c r="R2699" s="50">
        <v>740.61500000000001</v>
      </c>
      <c r="S2699" s="50">
        <v>570.44600000000003</v>
      </c>
      <c r="T2699" s="50">
        <v>435.47899999999998</v>
      </c>
      <c r="U2699" s="50">
        <v>324.82299999999998</v>
      </c>
      <c r="V2699" s="50">
        <v>215.262</v>
      </c>
      <c r="W2699" s="50" t="s">
        <v>311</v>
      </c>
      <c r="X2699" s="50">
        <v>118.104</v>
      </c>
      <c r="Y2699" s="50">
        <v>52.872999999999998</v>
      </c>
      <c r="Z2699" s="50">
        <v>17.46</v>
      </c>
      <c r="AA2699" s="50">
        <v>3.665</v>
      </c>
      <c r="AB2699" s="50">
        <v>0.44600000000000001</v>
      </c>
      <c r="AC2699" s="50" t="str">
        <f t="shared" si="173"/>
        <v>Sri Lanka-2000</v>
      </c>
      <c r="AD2699" s="51">
        <f t="shared" si="174"/>
        <v>12589.080000000002</v>
      </c>
      <c r="AE2699" s="15">
        <f t="shared" si="175"/>
        <v>0.49192299993327543</v>
      </c>
      <c r="AF2699">
        <f t="shared" si="176"/>
        <v>6.6317902765702347E-2</v>
      </c>
    </row>
    <row r="2700" spans="1:32" x14ac:dyDescent="0.25">
      <c r="A2700" s="59">
        <v>2683</v>
      </c>
      <c r="B2700" s="60" t="s">
        <v>309</v>
      </c>
      <c r="C2700" s="61" t="s">
        <v>486</v>
      </c>
      <c r="D2700" s="62">
        <v>18</v>
      </c>
      <c r="E2700" s="62">
        <v>275</v>
      </c>
      <c r="F2700" s="62">
        <v>2000</v>
      </c>
      <c r="G2700" s="50">
        <v>584.51400000000001</v>
      </c>
      <c r="H2700" s="50">
        <v>532.12699999999995</v>
      </c>
      <c r="I2700" s="50">
        <v>424.81099999999998</v>
      </c>
      <c r="J2700" s="50">
        <v>340.65699999999998</v>
      </c>
      <c r="K2700" s="50">
        <v>286.81</v>
      </c>
      <c r="L2700" s="50">
        <v>234.96199999999999</v>
      </c>
      <c r="M2700" s="50">
        <v>197.24299999999999</v>
      </c>
      <c r="N2700" s="50">
        <v>158.66200000000001</v>
      </c>
      <c r="O2700" s="50">
        <v>113.696</v>
      </c>
      <c r="P2700" s="50">
        <v>90.195999999999998</v>
      </c>
      <c r="Q2700" s="50">
        <v>78.260999999999996</v>
      </c>
      <c r="R2700" s="50">
        <v>60.566000000000003</v>
      </c>
      <c r="S2700" s="50">
        <v>47.253999999999998</v>
      </c>
      <c r="T2700" s="50">
        <v>32.536000000000001</v>
      </c>
      <c r="U2700" s="50">
        <v>20.399999999999999</v>
      </c>
      <c r="V2700" s="50">
        <v>12.308999999999999</v>
      </c>
      <c r="W2700" s="50" t="s">
        <v>311</v>
      </c>
      <c r="X2700" s="50">
        <v>5.5949999999999998</v>
      </c>
      <c r="Y2700" s="50">
        <v>1.913</v>
      </c>
      <c r="Z2700" s="50">
        <v>0.441</v>
      </c>
      <c r="AA2700" s="50">
        <v>5.1999999999999998E-2</v>
      </c>
      <c r="AB2700" s="50">
        <v>4.0000000000000001E-3</v>
      </c>
      <c r="AC2700" s="50" t="str">
        <f t="shared" si="173"/>
        <v>State of Palestine-2000</v>
      </c>
      <c r="AD2700" s="51">
        <f t="shared" si="174"/>
        <v>1608.3069999999998</v>
      </c>
      <c r="AE2700" s="15">
        <f t="shared" si="175"/>
        <v>1.0039762309061642</v>
      </c>
      <c r="AF2700">
        <f t="shared" si="176"/>
        <v>2.3255747503221687E-2</v>
      </c>
    </row>
    <row r="2701" spans="1:32" x14ac:dyDescent="0.25">
      <c r="A2701" s="59">
        <v>2684</v>
      </c>
      <c r="B2701" s="60" t="s">
        <v>309</v>
      </c>
      <c r="C2701" s="61" t="s">
        <v>487</v>
      </c>
      <c r="D2701" s="62"/>
      <c r="E2701" s="62">
        <v>729</v>
      </c>
      <c r="F2701" s="62">
        <v>2000</v>
      </c>
      <c r="G2701" s="50">
        <v>4665.1180000000004</v>
      </c>
      <c r="H2701" s="50">
        <v>3952.1950000000002</v>
      </c>
      <c r="I2701" s="50">
        <v>3320.277</v>
      </c>
      <c r="J2701" s="50">
        <v>2917.0239999999999</v>
      </c>
      <c r="K2701" s="50">
        <v>2500.549</v>
      </c>
      <c r="L2701" s="50">
        <v>2066.0410000000002</v>
      </c>
      <c r="M2701" s="50">
        <v>1709.3589999999999</v>
      </c>
      <c r="N2701" s="50">
        <v>1397.963</v>
      </c>
      <c r="O2701" s="50">
        <v>1138.788</v>
      </c>
      <c r="P2701" s="50">
        <v>938.52599999999995</v>
      </c>
      <c r="Q2701" s="50">
        <v>753.03800000000001</v>
      </c>
      <c r="R2701" s="50">
        <v>593.52300000000002</v>
      </c>
      <c r="S2701" s="50">
        <v>463.63200000000001</v>
      </c>
      <c r="T2701" s="50">
        <v>347.45</v>
      </c>
      <c r="U2701" s="50">
        <v>238.86</v>
      </c>
      <c r="V2701" s="50">
        <v>144.589</v>
      </c>
      <c r="W2701" s="50" t="s">
        <v>311</v>
      </c>
      <c r="X2701" s="50">
        <v>70.094999999999999</v>
      </c>
      <c r="Y2701" s="50">
        <v>26.192</v>
      </c>
      <c r="Z2701" s="50">
        <v>6.3780000000000001</v>
      </c>
      <c r="AA2701" s="50">
        <v>0.871</v>
      </c>
      <c r="AB2701" s="50">
        <v>6.7000000000000004E-2</v>
      </c>
      <c r="AC2701" s="50" t="str">
        <f t="shared" si="173"/>
        <v>Sudan-2000</v>
      </c>
      <c r="AD2701" s="51">
        <f t="shared" si="174"/>
        <v>14478.442999999999</v>
      </c>
      <c r="AE2701" s="15">
        <f t="shared" si="175"/>
        <v>0.88214540748615022</v>
      </c>
      <c r="AF2701">
        <f t="shared" si="176"/>
        <v>3.1590738851666328E-2</v>
      </c>
    </row>
    <row r="2702" spans="1:32" x14ac:dyDescent="0.25">
      <c r="A2702" s="59">
        <v>2685</v>
      </c>
      <c r="B2702" s="60" t="s">
        <v>309</v>
      </c>
      <c r="C2702" s="61" t="s">
        <v>391</v>
      </c>
      <c r="D2702" s="62"/>
      <c r="E2702" s="62">
        <v>740</v>
      </c>
      <c r="F2702" s="62">
        <v>2000</v>
      </c>
      <c r="G2702" s="50">
        <v>53.393000000000001</v>
      </c>
      <c r="H2702" s="50">
        <v>51.375</v>
      </c>
      <c r="I2702" s="50">
        <v>48.104999999999997</v>
      </c>
      <c r="J2702" s="50">
        <v>43.634999999999998</v>
      </c>
      <c r="K2702" s="50">
        <v>38.82</v>
      </c>
      <c r="L2702" s="50">
        <v>41.768999999999998</v>
      </c>
      <c r="M2702" s="50">
        <v>37.923999999999999</v>
      </c>
      <c r="N2702" s="50">
        <v>37.981999999999999</v>
      </c>
      <c r="O2702" s="50">
        <v>27.545999999999999</v>
      </c>
      <c r="P2702" s="50">
        <v>21.414999999999999</v>
      </c>
      <c r="Q2702" s="50">
        <v>17.510000000000002</v>
      </c>
      <c r="R2702" s="50">
        <v>14.183999999999999</v>
      </c>
      <c r="S2702" s="50">
        <v>12.868</v>
      </c>
      <c r="T2702" s="50">
        <v>10.068</v>
      </c>
      <c r="U2702" s="50">
        <v>7.55</v>
      </c>
      <c r="V2702" s="50">
        <v>4.4619999999999997</v>
      </c>
      <c r="W2702" s="50" t="s">
        <v>311</v>
      </c>
      <c r="X2702" s="50">
        <v>2.234</v>
      </c>
      <c r="Y2702" s="50">
        <v>1.048</v>
      </c>
      <c r="Z2702" s="50">
        <v>0.38200000000000001</v>
      </c>
      <c r="AA2702" s="50">
        <v>0.10100000000000001</v>
      </c>
      <c r="AB2702" s="50">
        <v>1.9E-2</v>
      </c>
      <c r="AC2702" s="50" t="str">
        <f t="shared" si="173"/>
        <v>Suriname-2000</v>
      </c>
      <c r="AD2702" s="51">
        <f t="shared" si="174"/>
        <v>293.65300000000002</v>
      </c>
      <c r="AE2702" s="15">
        <f t="shared" si="175"/>
        <v>0.60866737271541582</v>
      </c>
      <c r="AF2702">
        <f t="shared" si="176"/>
        <v>5.792271894581727E-2</v>
      </c>
    </row>
    <row r="2703" spans="1:32" x14ac:dyDescent="0.25">
      <c r="A2703" s="59">
        <v>2686</v>
      </c>
      <c r="B2703" s="60" t="s">
        <v>309</v>
      </c>
      <c r="C2703" s="61" t="s">
        <v>488</v>
      </c>
      <c r="D2703" s="62"/>
      <c r="E2703" s="62">
        <v>752</v>
      </c>
      <c r="F2703" s="62">
        <v>2000</v>
      </c>
      <c r="G2703" s="50">
        <v>463.548</v>
      </c>
      <c r="H2703" s="50">
        <v>597.38300000000004</v>
      </c>
      <c r="I2703" s="50">
        <v>575.27099999999996</v>
      </c>
      <c r="J2703" s="50">
        <v>506.85</v>
      </c>
      <c r="K2703" s="50">
        <v>518.774</v>
      </c>
      <c r="L2703" s="50">
        <v>593.99800000000005</v>
      </c>
      <c r="M2703" s="50">
        <v>634.95600000000002</v>
      </c>
      <c r="N2703" s="50">
        <v>622.24400000000003</v>
      </c>
      <c r="O2703" s="50">
        <v>585.85299999999995</v>
      </c>
      <c r="P2703" s="50">
        <v>586.45100000000002</v>
      </c>
      <c r="Q2703" s="50">
        <v>648.56299999999999</v>
      </c>
      <c r="R2703" s="50">
        <v>573.495</v>
      </c>
      <c r="S2703" s="50">
        <v>437.40300000000002</v>
      </c>
      <c r="T2703" s="50">
        <v>380.49</v>
      </c>
      <c r="U2703" s="50">
        <v>364.92200000000003</v>
      </c>
      <c r="V2703" s="50">
        <v>345.02699999999999</v>
      </c>
      <c r="W2703" s="50" t="s">
        <v>311</v>
      </c>
      <c r="X2703" s="50">
        <v>242.03100000000001</v>
      </c>
      <c r="Y2703" s="50">
        <v>140.56899999999999</v>
      </c>
      <c r="Z2703" s="50">
        <v>52.712000000000003</v>
      </c>
      <c r="AA2703" s="50">
        <v>10.186</v>
      </c>
      <c r="AB2703" s="50">
        <v>0.91400000000000003</v>
      </c>
      <c r="AC2703" s="50" t="str">
        <f t="shared" si="173"/>
        <v>Sweden-2000</v>
      </c>
      <c r="AD2703" s="51">
        <f t="shared" si="174"/>
        <v>5708.5870000000004</v>
      </c>
      <c r="AE2703" s="15">
        <f t="shared" si="175"/>
        <v>0.55583859893875665</v>
      </c>
      <c r="AF2703">
        <f t="shared" si="176"/>
        <v>0.2092437236794685</v>
      </c>
    </row>
    <row r="2704" spans="1:32" x14ac:dyDescent="0.25">
      <c r="A2704" s="59">
        <v>2687</v>
      </c>
      <c r="B2704" s="60" t="s">
        <v>309</v>
      </c>
      <c r="C2704" s="61" t="s">
        <v>489</v>
      </c>
      <c r="D2704" s="62"/>
      <c r="E2704" s="62">
        <v>760</v>
      </c>
      <c r="F2704" s="62">
        <v>2000</v>
      </c>
      <c r="G2704" s="50">
        <v>2432.0259999999998</v>
      </c>
      <c r="H2704" s="50">
        <v>2173.558</v>
      </c>
      <c r="I2704" s="50">
        <v>2125.19</v>
      </c>
      <c r="J2704" s="50">
        <v>1966.88</v>
      </c>
      <c r="K2704" s="50">
        <v>1690.9169999999999</v>
      </c>
      <c r="L2704" s="50">
        <v>1370.7059999999999</v>
      </c>
      <c r="M2704" s="50">
        <v>1075.5309999999999</v>
      </c>
      <c r="N2704" s="50">
        <v>870.45600000000002</v>
      </c>
      <c r="O2704" s="50">
        <v>704.23699999999997</v>
      </c>
      <c r="P2704" s="50">
        <v>570.15599999999995</v>
      </c>
      <c r="Q2704" s="50">
        <v>364.50099999999998</v>
      </c>
      <c r="R2704" s="50">
        <v>280.80500000000001</v>
      </c>
      <c r="S2704" s="50">
        <v>237.673</v>
      </c>
      <c r="T2704" s="50">
        <v>216.62100000000001</v>
      </c>
      <c r="U2704" s="50">
        <v>159.88399999999999</v>
      </c>
      <c r="V2704" s="50">
        <v>101.02500000000001</v>
      </c>
      <c r="W2704" s="50" t="s">
        <v>311</v>
      </c>
      <c r="X2704" s="50">
        <v>48.470999999999997</v>
      </c>
      <c r="Y2704" s="50">
        <v>17.547999999999998</v>
      </c>
      <c r="Z2704" s="50">
        <v>4.0979999999999999</v>
      </c>
      <c r="AA2704" s="50">
        <v>0.52700000000000002</v>
      </c>
      <c r="AB2704" s="50">
        <v>3.7999999999999999E-2</v>
      </c>
      <c r="AC2704" s="50" t="str">
        <f t="shared" si="173"/>
        <v>Syrian Arab Republic-2000</v>
      </c>
      <c r="AD2704" s="51">
        <f t="shared" si="174"/>
        <v>9131.862000000001</v>
      </c>
      <c r="AE2704" s="15">
        <f t="shared" si="175"/>
        <v>0.79709767843622659</v>
      </c>
      <c r="AF2704">
        <f t="shared" si="176"/>
        <v>3.4559955861056139E-2</v>
      </c>
    </row>
    <row r="2705" spans="1:32" x14ac:dyDescent="0.25">
      <c r="A2705" s="59">
        <v>2688</v>
      </c>
      <c r="B2705" s="60" t="s">
        <v>309</v>
      </c>
      <c r="C2705" s="61" t="s">
        <v>157</v>
      </c>
      <c r="D2705" s="62"/>
      <c r="E2705" s="62">
        <v>764</v>
      </c>
      <c r="F2705" s="62">
        <v>2000</v>
      </c>
      <c r="G2705" s="50">
        <v>4695.8789999999999</v>
      </c>
      <c r="H2705" s="50">
        <v>5102.4380000000001</v>
      </c>
      <c r="I2705" s="50">
        <v>5301.6350000000002</v>
      </c>
      <c r="J2705" s="50">
        <v>5457.7539999999999</v>
      </c>
      <c r="K2705" s="50">
        <v>5330.4949999999999</v>
      </c>
      <c r="L2705" s="50">
        <v>5439.5919999999996</v>
      </c>
      <c r="M2705" s="50">
        <v>5666.8379999999997</v>
      </c>
      <c r="N2705" s="50">
        <v>5335.2520000000004</v>
      </c>
      <c r="O2705" s="50">
        <v>4964.5469999999996</v>
      </c>
      <c r="P2705" s="50">
        <v>4108.2749999999996</v>
      </c>
      <c r="Q2705" s="50">
        <v>3029.096</v>
      </c>
      <c r="R2705" s="50">
        <v>2324.7649999999999</v>
      </c>
      <c r="S2705" s="50">
        <v>2085.35</v>
      </c>
      <c r="T2705" s="50">
        <v>1623.2639999999999</v>
      </c>
      <c r="U2705" s="50">
        <v>1183.5940000000001</v>
      </c>
      <c r="V2705" s="50">
        <v>698.90200000000004</v>
      </c>
      <c r="W2705" s="50" t="s">
        <v>311</v>
      </c>
      <c r="X2705" s="50">
        <v>368.20100000000002</v>
      </c>
      <c r="Y2705" s="50">
        <v>168.03</v>
      </c>
      <c r="Z2705" s="50">
        <v>58.411999999999999</v>
      </c>
      <c r="AA2705" s="50">
        <v>13.622</v>
      </c>
      <c r="AB2705" s="50">
        <v>2.08</v>
      </c>
      <c r="AC2705" s="50" t="str">
        <f t="shared" si="173"/>
        <v>Thailand-2000</v>
      </c>
      <c r="AD2705" s="51">
        <f t="shared" si="174"/>
        <v>43741.963999999993</v>
      </c>
      <c r="AE2705" s="15">
        <f t="shared" si="175"/>
        <v>0.43930485151512638</v>
      </c>
      <c r="AF2705">
        <f t="shared" si="176"/>
        <v>6.995191998846538E-2</v>
      </c>
    </row>
    <row r="2706" spans="1:32" x14ac:dyDescent="0.25">
      <c r="A2706" s="59">
        <v>2689</v>
      </c>
      <c r="B2706" s="60" t="s">
        <v>309</v>
      </c>
      <c r="C2706" s="61" t="s">
        <v>392</v>
      </c>
      <c r="D2706" s="62"/>
      <c r="E2706" s="62">
        <v>626</v>
      </c>
      <c r="F2706" s="62">
        <v>2000</v>
      </c>
      <c r="G2706" s="50">
        <v>182.553</v>
      </c>
      <c r="H2706" s="50">
        <v>147.28399999999999</v>
      </c>
      <c r="I2706" s="50">
        <v>109.36</v>
      </c>
      <c r="J2706" s="50">
        <v>90.159000000000006</v>
      </c>
      <c r="K2706" s="50">
        <v>52.661999999999999</v>
      </c>
      <c r="L2706" s="50">
        <v>59.429000000000002</v>
      </c>
      <c r="M2706" s="50">
        <v>47.524999999999999</v>
      </c>
      <c r="N2706" s="50">
        <v>39.173000000000002</v>
      </c>
      <c r="O2706" s="50">
        <v>34.287999999999997</v>
      </c>
      <c r="P2706" s="50">
        <v>28.978000000000002</v>
      </c>
      <c r="Q2706" s="50">
        <v>26.087</v>
      </c>
      <c r="R2706" s="50">
        <v>19.763000000000002</v>
      </c>
      <c r="S2706" s="50">
        <v>14.851000000000001</v>
      </c>
      <c r="T2706" s="50">
        <v>9.3330000000000002</v>
      </c>
      <c r="U2706" s="50">
        <v>5.9080000000000004</v>
      </c>
      <c r="V2706" s="50">
        <v>2.7810000000000001</v>
      </c>
      <c r="W2706" s="50" t="s">
        <v>311</v>
      </c>
      <c r="X2706" s="50">
        <v>1.1200000000000001</v>
      </c>
      <c r="Y2706" s="50">
        <v>0.28999999999999998</v>
      </c>
      <c r="Z2706" s="50">
        <v>5.5E-2</v>
      </c>
      <c r="AA2706" s="50">
        <v>8.0000000000000002E-3</v>
      </c>
      <c r="AB2706" s="50">
        <v>0</v>
      </c>
      <c r="AC2706" s="50" t="str">
        <f t="shared" si="173"/>
        <v>Timor-Leste-2000</v>
      </c>
      <c r="AD2706" s="51">
        <f t="shared" si="174"/>
        <v>412.91499999999996</v>
      </c>
      <c r="AE2706" s="15">
        <f t="shared" si="175"/>
        <v>1.1108630105469652</v>
      </c>
      <c r="AF2706">
        <f t="shared" si="176"/>
        <v>2.2878447903561971E-2</v>
      </c>
    </row>
    <row r="2707" spans="1:32" x14ac:dyDescent="0.25">
      <c r="A2707" s="59">
        <v>2690</v>
      </c>
      <c r="B2707" s="60" t="s">
        <v>309</v>
      </c>
      <c r="C2707" s="61" t="s">
        <v>490</v>
      </c>
      <c r="D2707" s="62"/>
      <c r="E2707" s="62">
        <v>768</v>
      </c>
      <c r="F2707" s="62">
        <v>2000</v>
      </c>
      <c r="G2707" s="50">
        <v>817.74900000000002</v>
      </c>
      <c r="H2707" s="50">
        <v>700.18799999999999</v>
      </c>
      <c r="I2707" s="50">
        <v>638.85400000000004</v>
      </c>
      <c r="J2707" s="50">
        <v>562.95600000000002</v>
      </c>
      <c r="K2707" s="50">
        <v>478.553</v>
      </c>
      <c r="L2707" s="50">
        <v>387.435</v>
      </c>
      <c r="M2707" s="50">
        <v>306.26799999999997</v>
      </c>
      <c r="N2707" s="50">
        <v>245.15899999999999</v>
      </c>
      <c r="O2707" s="50">
        <v>198.49100000000001</v>
      </c>
      <c r="P2707" s="50">
        <v>163.55500000000001</v>
      </c>
      <c r="Q2707" s="50">
        <v>135.071</v>
      </c>
      <c r="R2707" s="50">
        <v>109.559</v>
      </c>
      <c r="S2707" s="50">
        <v>85.228999999999999</v>
      </c>
      <c r="T2707" s="50">
        <v>62.811</v>
      </c>
      <c r="U2707" s="50">
        <v>42.063000000000002</v>
      </c>
      <c r="V2707" s="50">
        <v>23.561</v>
      </c>
      <c r="W2707" s="50" t="s">
        <v>311</v>
      </c>
      <c r="X2707" s="50">
        <v>9.8580000000000005</v>
      </c>
      <c r="Y2707" s="50">
        <v>2.609</v>
      </c>
      <c r="Z2707" s="50">
        <v>0.36799999999999999</v>
      </c>
      <c r="AA2707" s="50">
        <v>2.9000000000000001E-2</v>
      </c>
      <c r="AB2707" s="50">
        <v>1E-3</v>
      </c>
      <c r="AC2707" s="50" t="str">
        <f t="shared" ref="AC2707:AC2770" si="177">C2707&amp;"-"&amp;F2707</f>
        <v>Togo-2000</v>
      </c>
      <c r="AD2707" s="51">
        <f t="shared" ref="AD2707:AD2770" si="178">SUM(J2707:S2707)</f>
        <v>2672.2759999999998</v>
      </c>
      <c r="AE2707" s="15">
        <f t="shared" ref="AE2707:AE2770" si="179">IF(W2707="…",SUM(G2707:I2707,T2707:V2707,X2707:AB2707)/SUM(J2707:S2707),SUM(G2707:I2707,T2707:W2707)/SUM(J2707:S2707))</f>
        <v>0.85997516723571998</v>
      </c>
      <c r="AF2707">
        <f t="shared" ref="AF2707:AF2770" si="180">IF(W2707="…",SUM(T2707:V2707,X2707:AB2707)/SUM(G2707:S2707),SUM(T2707:W2707)/SUM(G2707:S2707))</f>
        <v>2.9260310532034445E-2</v>
      </c>
    </row>
    <row r="2708" spans="1:32" x14ac:dyDescent="0.25">
      <c r="A2708" s="59">
        <v>2691</v>
      </c>
      <c r="B2708" s="60" t="s">
        <v>309</v>
      </c>
      <c r="C2708" s="61" t="s">
        <v>393</v>
      </c>
      <c r="D2708" s="62"/>
      <c r="E2708" s="62">
        <v>776</v>
      </c>
      <c r="F2708" s="62">
        <v>2000</v>
      </c>
      <c r="G2708" s="50">
        <v>13.28</v>
      </c>
      <c r="H2708" s="50">
        <v>13.113</v>
      </c>
      <c r="I2708" s="50">
        <v>11.308</v>
      </c>
      <c r="J2708" s="50">
        <v>11.539</v>
      </c>
      <c r="K2708" s="50">
        <v>9.1229999999999993</v>
      </c>
      <c r="L2708" s="50">
        <v>6.867</v>
      </c>
      <c r="M2708" s="50">
        <v>6.4880000000000004</v>
      </c>
      <c r="N2708" s="50">
        <v>4.4640000000000004</v>
      </c>
      <c r="O2708" s="50">
        <v>4.3259999999999996</v>
      </c>
      <c r="P2708" s="50">
        <v>4.0279999999999996</v>
      </c>
      <c r="Q2708" s="50">
        <v>2.8279999999999998</v>
      </c>
      <c r="R2708" s="50">
        <v>2.637</v>
      </c>
      <c r="S2708" s="50">
        <v>2.4729999999999999</v>
      </c>
      <c r="T2708" s="50">
        <v>2.0870000000000002</v>
      </c>
      <c r="U2708" s="50">
        <v>1.671</v>
      </c>
      <c r="V2708" s="50">
        <v>0.99199999999999999</v>
      </c>
      <c r="W2708" s="50" t="s">
        <v>311</v>
      </c>
      <c r="X2708" s="50">
        <v>0.53900000000000003</v>
      </c>
      <c r="Y2708" s="50">
        <v>0.23100000000000001</v>
      </c>
      <c r="Z2708" s="50">
        <v>7.0999999999999994E-2</v>
      </c>
      <c r="AA2708" s="50">
        <v>1.4999999999999999E-2</v>
      </c>
      <c r="AB2708" s="50">
        <v>2E-3</v>
      </c>
      <c r="AC2708" s="50" t="str">
        <f t="shared" si="177"/>
        <v>Tonga-2000</v>
      </c>
      <c r="AD2708" s="51">
        <f t="shared" si="178"/>
        <v>54.773000000000003</v>
      </c>
      <c r="AE2708" s="15">
        <f t="shared" si="179"/>
        <v>0.79069979734540741</v>
      </c>
      <c r="AF2708">
        <f t="shared" si="180"/>
        <v>6.0644072928606942E-2</v>
      </c>
    </row>
    <row r="2709" spans="1:32" x14ac:dyDescent="0.25">
      <c r="A2709" s="59">
        <v>2692</v>
      </c>
      <c r="B2709" s="60" t="s">
        <v>309</v>
      </c>
      <c r="C2709" s="61" t="s">
        <v>394</v>
      </c>
      <c r="D2709" s="62"/>
      <c r="E2709" s="62">
        <v>780</v>
      </c>
      <c r="F2709" s="62">
        <v>2000</v>
      </c>
      <c r="G2709" s="50">
        <v>89.616</v>
      </c>
      <c r="H2709" s="50">
        <v>104.56399999999999</v>
      </c>
      <c r="I2709" s="50">
        <v>130.11000000000001</v>
      </c>
      <c r="J2709" s="50">
        <v>143.46799999999999</v>
      </c>
      <c r="K2709" s="50">
        <v>112.512</v>
      </c>
      <c r="L2709" s="50">
        <v>96.99</v>
      </c>
      <c r="M2709" s="50">
        <v>89.885999999999996</v>
      </c>
      <c r="N2709" s="50">
        <v>102.965</v>
      </c>
      <c r="O2709" s="50">
        <v>88.730999999999995</v>
      </c>
      <c r="P2709" s="50">
        <v>76.040999999999997</v>
      </c>
      <c r="Q2709" s="50">
        <v>61.793999999999997</v>
      </c>
      <c r="R2709" s="50">
        <v>50.091999999999999</v>
      </c>
      <c r="S2709" s="50">
        <v>38.363999999999997</v>
      </c>
      <c r="T2709" s="50">
        <v>28.79</v>
      </c>
      <c r="U2709" s="50">
        <v>22.69</v>
      </c>
      <c r="V2709" s="50">
        <v>15.743</v>
      </c>
      <c r="W2709" s="50" t="s">
        <v>311</v>
      </c>
      <c r="X2709" s="50">
        <v>9.3659999999999997</v>
      </c>
      <c r="Y2709" s="50">
        <v>4.5140000000000002</v>
      </c>
      <c r="Z2709" s="50">
        <v>1.413</v>
      </c>
      <c r="AA2709" s="50">
        <v>0.29599999999999999</v>
      </c>
      <c r="AB2709" s="50">
        <v>3.9E-2</v>
      </c>
      <c r="AC2709" s="50" t="str">
        <f t="shared" si="177"/>
        <v>Trinidad and Tobago-2000</v>
      </c>
      <c r="AD2709" s="51">
        <f t="shared" si="178"/>
        <v>860.84300000000007</v>
      </c>
      <c r="AE2709" s="15">
        <f t="shared" si="179"/>
        <v>0.47295616041484917</v>
      </c>
      <c r="AF2709">
        <f t="shared" si="180"/>
        <v>6.9908609413458223E-2</v>
      </c>
    </row>
    <row r="2710" spans="1:32" x14ac:dyDescent="0.25">
      <c r="A2710" s="59">
        <v>2693</v>
      </c>
      <c r="B2710" s="60" t="s">
        <v>309</v>
      </c>
      <c r="C2710" s="61" t="s">
        <v>491</v>
      </c>
      <c r="D2710" s="62"/>
      <c r="E2710" s="62">
        <v>788</v>
      </c>
      <c r="F2710" s="62">
        <v>2000</v>
      </c>
      <c r="G2710" s="50">
        <v>840.26099999999997</v>
      </c>
      <c r="H2710" s="50">
        <v>950.85299999999995</v>
      </c>
      <c r="I2710" s="50">
        <v>1073.383</v>
      </c>
      <c r="J2710" s="50">
        <v>1041.271</v>
      </c>
      <c r="K2710" s="50">
        <v>928.17899999999997</v>
      </c>
      <c r="L2710" s="50">
        <v>801.87699999999995</v>
      </c>
      <c r="M2710" s="50">
        <v>757.17200000000003</v>
      </c>
      <c r="N2710" s="50">
        <v>679.11300000000006</v>
      </c>
      <c r="O2710" s="50">
        <v>588.46799999999996</v>
      </c>
      <c r="P2710" s="50">
        <v>498.20100000000002</v>
      </c>
      <c r="Q2710" s="50">
        <v>325.62200000000001</v>
      </c>
      <c r="R2710" s="50">
        <v>279.46499999999997</v>
      </c>
      <c r="S2710" s="50">
        <v>282.35199999999998</v>
      </c>
      <c r="T2710" s="50">
        <v>268.303</v>
      </c>
      <c r="U2710" s="50">
        <v>182.197</v>
      </c>
      <c r="V2710" s="50">
        <v>124.063</v>
      </c>
      <c r="W2710" s="50" t="s">
        <v>311</v>
      </c>
      <c r="X2710" s="50">
        <v>51.03</v>
      </c>
      <c r="Y2710" s="50">
        <v>22.047999999999998</v>
      </c>
      <c r="Z2710" s="50">
        <v>4.6760000000000002</v>
      </c>
      <c r="AA2710" s="50">
        <v>0.61199999999999999</v>
      </c>
      <c r="AB2710" s="50">
        <v>5.0999999999999997E-2</v>
      </c>
      <c r="AC2710" s="50" t="str">
        <f t="shared" si="177"/>
        <v>Tunisia-2000</v>
      </c>
      <c r="AD2710" s="51">
        <f t="shared" si="178"/>
        <v>6181.72</v>
      </c>
      <c r="AE2710" s="15">
        <f t="shared" si="179"/>
        <v>0.56901266961298802</v>
      </c>
      <c r="AF2710">
        <f t="shared" si="180"/>
        <v>7.2182659337046623E-2</v>
      </c>
    </row>
    <row r="2711" spans="1:32" x14ac:dyDescent="0.25">
      <c r="A2711" s="59">
        <v>2694</v>
      </c>
      <c r="B2711" s="60" t="s">
        <v>309</v>
      </c>
      <c r="C2711" s="61" t="s">
        <v>492</v>
      </c>
      <c r="D2711" s="62"/>
      <c r="E2711" s="62">
        <v>792</v>
      </c>
      <c r="F2711" s="62">
        <v>2000</v>
      </c>
      <c r="G2711" s="50">
        <v>6644.884</v>
      </c>
      <c r="H2711" s="50">
        <v>6345.049</v>
      </c>
      <c r="I2711" s="50">
        <v>6363.6930000000002</v>
      </c>
      <c r="J2711" s="50">
        <v>6373.9139999999998</v>
      </c>
      <c r="K2711" s="50">
        <v>6018.0469999999996</v>
      </c>
      <c r="L2711" s="50">
        <v>5462.2669999999998</v>
      </c>
      <c r="M2711" s="50">
        <v>4797.4030000000002</v>
      </c>
      <c r="N2711" s="50">
        <v>4230.1480000000001</v>
      </c>
      <c r="O2711" s="50">
        <v>3682.1950000000002</v>
      </c>
      <c r="P2711" s="50">
        <v>3135.982</v>
      </c>
      <c r="Q2711" s="50">
        <v>2464.4009999999998</v>
      </c>
      <c r="R2711" s="50">
        <v>2058.489</v>
      </c>
      <c r="S2711" s="50">
        <v>1811.07</v>
      </c>
      <c r="T2711" s="50">
        <v>1636.5350000000001</v>
      </c>
      <c r="U2711" s="50">
        <v>1111.3489999999999</v>
      </c>
      <c r="V2711" s="50">
        <v>630.351</v>
      </c>
      <c r="W2711" s="50" t="s">
        <v>311</v>
      </c>
      <c r="X2711" s="50">
        <v>288.8</v>
      </c>
      <c r="Y2711" s="50">
        <v>143.76300000000001</v>
      </c>
      <c r="Z2711" s="50">
        <v>36.896999999999998</v>
      </c>
      <c r="AA2711" s="50">
        <v>4.524</v>
      </c>
      <c r="AB2711" s="50">
        <v>0.36</v>
      </c>
      <c r="AC2711" s="50" t="str">
        <f t="shared" si="177"/>
        <v>Turkey-2000</v>
      </c>
      <c r="AD2711" s="51">
        <f t="shared" si="178"/>
        <v>40033.916000000005</v>
      </c>
      <c r="AE2711" s="15">
        <f t="shared" si="179"/>
        <v>0.5796636282096409</v>
      </c>
      <c r="AF2711">
        <f t="shared" si="180"/>
        <v>6.4871837935303003E-2</v>
      </c>
    </row>
    <row r="2712" spans="1:32" x14ac:dyDescent="0.25">
      <c r="A2712" s="59">
        <v>2695</v>
      </c>
      <c r="B2712" s="60" t="s">
        <v>309</v>
      </c>
      <c r="C2712" s="61" t="s">
        <v>493</v>
      </c>
      <c r="D2712" s="62">
        <v>19</v>
      </c>
      <c r="E2712" s="62">
        <v>804</v>
      </c>
      <c r="F2712" s="62">
        <v>2000</v>
      </c>
      <c r="G2712" s="50">
        <v>2160.5540000000001</v>
      </c>
      <c r="H2712" s="50">
        <v>2743.415</v>
      </c>
      <c r="I2712" s="50">
        <v>3456.4690000000001</v>
      </c>
      <c r="J2712" s="50">
        <v>3788.2890000000002</v>
      </c>
      <c r="K2712" s="50">
        <v>3594.1210000000001</v>
      </c>
      <c r="L2712" s="50">
        <v>3394.143</v>
      </c>
      <c r="M2712" s="50">
        <v>3236.4</v>
      </c>
      <c r="N2712" s="50">
        <v>3596.5239999999999</v>
      </c>
      <c r="O2712" s="50">
        <v>3705.6880000000001</v>
      </c>
      <c r="P2712" s="50">
        <v>3798.3530000000001</v>
      </c>
      <c r="Q2712" s="50">
        <v>2918.0650000000001</v>
      </c>
      <c r="R2712" s="50">
        <v>2346.4749999999999</v>
      </c>
      <c r="S2712" s="50">
        <v>3360.73</v>
      </c>
      <c r="T2712" s="50">
        <v>2079.335</v>
      </c>
      <c r="U2712" s="50">
        <v>2273.2710000000002</v>
      </c>
      <c r="V2712" s="50">
        <v>1337.8040000000001</v>
      </c>
      <c r="W2712" s="50" t="s">
        <v>311</v>
      </c>
      <c r="X2712" s="50">
        <v>572.66300000000001</v>
      </c>
      <c r="Y2712" s="50">
        <v>359.435</v>
      </c>
      <c r="Z2712" s="50">
        <v>101.354</v>
      </c>
      <c r="AA2712" s="50">
        <v>15.554</v>
      </c>
      <c r="AB2712" s="50">
        <v>1.4319999999999999</v>
      </c>
      <c r="AC2712" s="50" t="str">
        <f t="shared" si="177"/>
        <v>Ukraine-2000</v>
      </c>
      <c r="AD2712" s="51">
        <f t="shared" si="178"/>
        <v>33738.788</v>
      </c>
      <c r="AE2712" s="15">
        <f t="shared" si="179"/>
        <v>0.44759420522159843</v>
      </c>
      <c r="AF2712">
        <f t="shared" si="180"/>
        <v>0.16011809813320557</v>
      </c>
    </row>
    <row r="2713" spans="1:32" x14ac:dyDescent="0.25">
      <c r="A2713" s="59">
        <v>2696</v>
      </c>
      <c r="B2713" s="60" t="s">
        <v>309</v>
      </c>
      <c r="C2713" s="61" t="s">
        <v>494</v>
      </c>
      <c r="D2713" s="62"/>
      <c r="E2713" s="62">
        <v>784</v>
      </c>
      <c r="F2713" s="62">
        <v>2000</v>
      </c>
      <c r="G2713" s="50">
        <v>267.43900000000002</v>
      </c>
      <c r="H2713" s="50">
        <v>286.536</v>
      </c>
      <c r="I2713" s="50">
        <v>265.678</v>
      </c>
      <c r="J2713" s="50">
        <v>208.94</v>
      </c>
      <c r="K2713" s="50">
        <v>291.67</v>
      </c>
      <c r="L2713" s="50">
        <v>414.85899999999998</v>
      </c>
      <c r="M2713" s="50">
        <v>408.00099999999998</v>
      </c>
      <c r="N2713" s="50">
        <v>369.13499999999999</v>
      </c>
      <c r="O2713" s="50">
        <v>285.63499999999999</v>
      </c>
      <c r="P2713" s="50">
        <v>165.261</v>
      </c>
      <c r="Q2713" s="50">
        <v>92.811000000000007</v>
      </c>
      <c r="R2713" s="50">
        <v>44.713000000000001</v>
      </c>
      <c r="S2713" s="50">
        <v>19.638000000000002</v>
      </c>
      <c r="T2713" s="50">
        <v>16.018000000000001</v>
      </c>
      <c r="U2713" s="50">
        <v>8.2249999999999996</v>
      </c>
      <c r="V2713" s="50">
        <v>6.3</v>
      </c>
      <c r="W2713" s="50" t="s">
        <v>311</v>
      </c>
      <c r="X2713" s="50">
        <v>2.1629999999999998</v>
      </c>
      <c r="Y2713" s="50">
        <v>1.5549999999999999</v>
      </c>
      <c r="Z2713" s="50">
        <v>0.33400000000000002</v>
      </c>
      <c r="AA2713" s="50">
        <v>1.2E-2</v>
      </c>
      <c r="AB2713" s="50">
        <v>2E-3</v>
      </c>
      <c r="AC2713" s="50" t="str">
        <f t="shared" si="177"/>
        <v>United Arab Emirates-2000</v>
      </c>
      <c r="AD2713" s="51">
        <f t="shared" si="178"/>
        <v>2300.6630000000005</v>
      </c>
      <c r="AE2713" s="15">
        <f t="shared" si="179"/>
        <v>0.37131122637257158</v>
      </c>
      <c r="AF2713">
        <f t="shared" si="180"/>
        <v>1.1091504834766737E-2</v>
      </c>
    </row>
    <row r="2714" spans="1:32" x14ac:dyDescent="0.25">
      <c r="A2714" s="59">
        <v>2697</v>
      </c>
      <c r="B2714" s="60" t="s">
        <v>309</v>
      </c>
      <c r="C2714" s="61" t="s">
        <v>33</v>
      </c>
      <c r="D2714" s="62"/>
      <c r="E2714" s="62">
        <v>826</v>
      </c>
      <c r="F2714" s="62">
        <v>2000</v>
      </c>
      <c r="G2714" s="50">
        <v>3553.42</v>
      </c>
      <c r="H2714" s="50">
        <v>3812.2420000000002</v>
      </c>
      <c r="I2714" s="50">
        <v>3856.1840000000002</v>
      </c>
      <c r="J2714" s="50">
        <v>3623.989</v>
      </c>
      <c r="K2714" s="50">
        <v>3505.3829999999998</v>
      </c>
      <c r="L2714" s="50">
        <v>4048.674</v>
      </c>
      <c r="M2714" s="50">
        <v>4646.732</v>
      </c>
      <c r="N2714" s="50">
        <v>4659.0569999999998</v>
      </c>
      <c r="O2714" s="50">
        <v>4019.4690000000001</v>
      </c>
      <c r="P2714" s="50">
        <v>3682.4389999999999</v>
      </c>
      <c r="Q2714" s="50">
        <v>4012.712</v>
      </c>
      <c r="R2714" s="50">
        <v>3265.08</v>
      </c>
      <c r="S2714" s="50">
        <v>2897.0250000000001</v>
      </c>
      <c r="T2714" s="50">
        <v>2616.8969999999999</v>
      </c>
      <c r="U2714" s="50">
        <v>2356.8359999999998</v>
      </c>
      <c r="V2714" s="50">
        <v>2015.5309999999999</v>
      </c>
      <c r="W2714" s="50" t="s">
        <v>311</v>
      </c>
      <c r="X2714" s="50">
        <v>1268.049</v>
      </c>
      <c r="Y2714" s="50">
        <v>757.05499999999995</v>
      </c>
      <c r="Z2714" s="50">
        <v>286.83</v>
      </c>
      <c r="AA2714" s="50">
        <v>60.616</v>
      </c>
      <c r="AB2714" s="50">
        <v>6.6280000000000001</v>
      </c>
      <c r="AC2714" s="50" t="str">
        <f t="shared" si="177"/>
        <v>United Kingdom-2000</v>
      </c>
      <c r="AD2714" s="51">
        <f t="shared" si="178"/>
        <v>38360.559999999998</v>
      </c>
      <c r="AE2714" s="15">
        <f t="shared" si="179"/>
        <v>0.53675671053811536</v>
      </c>
      <c r="AF2714">
        <f t="shared" si="180"/>
        <v>0.18894690185062823</v>
      </c>
    </row>
    <row r="2715" spans="1:32" x14ac:dyDescent="0.25">
      <c r="A2715" s="59">
        <v>2698</v>
      </c>
      <c r="B2715" s="60" t="s">
        <v>309</v>
      </c>
      <c r="C2715" s="61" t="s">
        <v>495</v>
      </c>
      <c r="D2715" s="62">
        <v>20</v>
      </c>
      <c r="E2715" s="62">
        <v>834</v>
      </c>
      <c r="F2715" s="62">
        <v>2000</v>
      </c>
      <c r="G2715" s="50">
        <v>5976.17</v>
      </c>
      <c r="H2715" s="50">
        <v>5075.2250000000004</v>
      </c>
      <c r="I2715" s="50">
        <v>4365.3500000000004</v>
      </c>
      <c r="J2715" s="50">
        <v>3741.3879999999999</v>
      </c>
      <c r="K2715" s="50">
        <v>3165.7829999999999</v>
      </c>
      <c r="L2715" s="50">
        <v>2599.4380000000001</v>
      </c>
      <c r="M2715" s="50">
        <v>2082.9740000000002</v>
      </c>
      <c r="N2715" s="50">
        <v>1659.289</v>
      </c>
      <c r="O2715" s="50">
        <v>1328.3510000000001</v>
      </c>
      <c r="P2715" s="50">
        <v>1064.576</v>
      </c>
      <c r="Q2715" s="50">
        <v>892.49900000000002</v>
      </c>
      <c r="R2715" s="50">
        <v>708.77700000000004</v>
      </c>
      <c r="S2715" s="50">
        <v>554.62699999999995</v>
      </c>
      <c r="T2715" s="50">
        <v>412.12900000000002</v>
      </c>
      <c r="U2715" s="50">
        <v>279.25400000000002</v>
      </c>
      <c r="V2715" s="50">
        <v>163.36199999999999</v>
      </c>
      <c r="W2715" s="50" t="s">
        <v>311</v>
      </c>
      <c r="X2715" s="50">
        <v>76.516000000000005</v>
      </c>
      <c r="Y2715" s="50">
        <v>26.129000000000001</v>
      </c>
      <c r="Z2715" s="50">
        <v>5.4790000000000001</v>
      </c>
      <c r="AA2715" s="50">
        <v>0.67800000000000005</v>
      </c>
      <c r="AB2715" s="50">
        <v>4.8000000000000001E-2</v>
      </c>
      <c r="AC2715" s="50" t="str">
        <f t="shared" si="177"/>
        <v>United Republic of Tanzania-2000</v>
      </c>
      <c r="AD2715" s="51">
        <f t="shared" si="178"/>
        <v>17797.702000000005</v>
      </c>
      <c r="AE2715" s="15">
        <f t="shared" si="179"/>
        <v>0.92036264007566804</v>
      </c>
      <c r="AF2715">
        <f t="shared" si="180"/>
        <v>2.9011321489109846E-2</v>
      </c>
    </row>
    <row r="2716" spans="1:32" x14ac:dyDescent="0.25">
      <c r="A2716" s="59">
        <v>2699</v>
      </c>
      <c r="B2716" s="60" t="s">
        <v>309</v>
      </c>
      <c r="C2716" s="61" t="s">
        <v>344</v>
      </c>
      <c r="D2716" s="62"/>
      <c r="E2716" s="62">
        <v>840</v>
      </c>
      <c r="F2716" s="62">
        <v>2000</v>
      </c>
      <c r="G2716" s="50">
        <v>19588.994999999999</v>
      </c>
      <c r="H2716" s="50">
        <v>20867.181</v>
      </c>
      <c r="I2716" s="50">
        <v>20734.858</v>
      </c>
      <c r="J2716" s="50">
        <v>19947.752</v>
      </c>
      <c r="K2716" s="50">
        <v>19064.862000000001</v>
      </c>
      <c r="L2716" s="50">
        <v>19298.046999999999</v>
      </c>
      <c r="M2716" s="50">
        <v>20648.418000000001</v>
      </c>
      <c r="N2716" s="50">
        <v>22617.508000000002</v>
      </c>
      <c r="O2716" s="50">
        <v>22440.715</v>
      </c>
      <c r="P2716" s="50">
        <v>20274.433000000001</v>
      </c>
      <c r="Q2716" s="50">
        <v>17530.776000000002</v>
      </c>
      <c r="R2716" s="50">
        <v>13333.867</v>
      </c>
      <c r="S2716" s="50">
        <v>10894.161</v>
      </c>
      <c r="T2716" s="50">
        <v>9423.5040000000008</v>
      </c>
      <c r="U2716" s="50">
        <v>8787.5470000000005</v>
      </c>
      <c r="V2716" s="50">
        <v>7386.9390000000003</v>
      </c>
      <c r="W2716" s="50" t="s">
        <v>311</v>
      </c>
      <c r="X2716" s="50">
        <v>5015.1329999999998</v>
      </c>
      <c r="Y2716" s="50">
        <v>2668.5929999999998</v>
      </c>
      <c r="Z2716" s="50">
        <v>1124.7909999999999</v>
      </c>
      <c r="AA2716" s="50">
        <v>294.423</v>
      </c>
      <c r="AB2716" s="50">
        <v>40.274999999999999</v>
      </c>
      <c r="AC2716" s="50" t="str">
        <f t="shared" si="177"/>
        <v>United States of America-2000</v>
      </c>
      <c r="AD2716" s="51">
        <f t="shared" si="178"/>
        <v>186050.53899999999</v>
      </c>
      <c r="AE2716" s="15">
        <f t="shared" si="179"/>
        <v>0.51562462283433641</v>
      </c>
      <c r="AF2716">
        <f t="shared" si="180"/>
        <v>0.14051522395062582</v>
      </c>
    </row>
    <row r="2717" spans="1:32" x14ac:dyDescent="0.25">
      <c r="A2717" s="59">
        <v>2700</v>
      </c>
      <c r="B2717" s="60" t="s">
        <v>309</v>
      </c>
      <c r="C2717" s="61" t="s">
        <v>395</v>
      </c>
      <c r="D2717" s="62"/>
      <c r="E2717" s="62">
        <v>850</v>
      </c>
      <c r="F2717" s="62">
        <v>2000</v>
      </c>
      <c r="G2717" s="50">
        <v>8.4760000000000009</v>
      </c>
      <c r="H2717" s="50">
        <v>10.01</v>
      </c>
      <c r="I2717" s="50">
        <v>9.65</v>
      </c>
      <c r="J2717" s="50">
        <v>8.7279999999999998</v>
      </c>
      <c r="K2717" s="50">
        <v>5.8719999999999999</v>
      </c>
      <c r="L2717" s="50">
        <v>6.3739999999999997</v>
      </c>
      <c r="M2717" s="50">
        <v>7.1859999999999999</v>
      </c>
      <c r="N2717" s="50">
        <v>7.9050000000000002</v>
      </c>
      <c r="O2717" s="50">
        <v>7.827</v>
      </c>
      <c r="P2717" s="50">
        <v>7.5</v>
      </c>
      <c r="Q2717" s="50">
        <v>7.9889999999999999</v>
      </c>
      <c r="R2717" s="50">
        <v>6.891</v>
      </c>
      <c r="S2717" s="50">
        <v>4.9000000000000004</v>
      </c>
      <c r="T2717" s="50">
        <v>3.6080000000000001</v>
      </c>
      <c r="U2717" s="50">
        <v>2.5630000000000002</v>
      </c>
      <c r="V2717" s="50">
        <v>1.6839999999999999</v>
      </c>
      <c r="W2717" s="50" t="s">
        <v>311</v>
      </c>
      <c r="X2717" s="50">
        <v>1.0249999999999999</v>
      </c>
      <c r="Y2717" s="50">
        <v>0.45100000000000001</v>
      </c>
      <c r="Z2717" s="50">
        <v>6.7000000000000004E-2</v>
      </c>
      <c r="AA2717" s="50">
        <v>1.4999999999999999E-2</v>
      </c>
      <c r="AB2717" s="50">
        <v>1E-3</v>
      </c>
      <c r="AC2717" s="50" t="str">
        <f t="shared" si="177"/>
        <v>United States Virgin Islands-2000</v>
      </c>
      <c r="AD2717" s="51">
        <f t="shared" si="178"/>
        <v>71.171999999999997</v>
      </c>
      <c r="AE2717" s="15">
        <f t="shared" si="179"/>
        <v>0.52759512167706402</v>
      </c>
      <c r="AF2717">
        <f t="shared" si="180"/>
        <v>9.4795988238611184E-2</v>
      </c>
    </row>
    <row r="2718" spans="1:32" x14ac:dyDescent="0.25">
      <c r="A2718" s="59">
        <v>2701</v>
      </c>
      <c r="B2718" s="60" t="s">
        <v>309</v>
      </c>
      <c r="C2718" s="61" t="s">
        <v>496</v>
      </c>
      <c r="D2718" s="62"/>
      <c r="E2718" s="62">
        <v>858</v>
      </c>
      <c r="F2718" s="62">
        <v>2000</v>
      </c>
      <c r="G2718" s="50">
        <v>271.07600000000002</v>
      </c>
      <c r="H2718" s="50">
        <v>278.72399999999999</v>
      </c>
      <c r="I2718" s="50">
        <v>265.959</v>
      </c>
      <c r="J2718" s="50">
        <v>254.68299999999999</v>
      </c>
      <c r="K2718" s="50">
        <v>270.69900000000001</v>
      </c>
      <c r="L2718" s="50">
        <v>250.62100000000001</v>
      </c>
      <c r="M2718" s="50">
        <v>219.77099999999999</v>
      </c>
      <c r="N2718" s="50">
        <v>217.952</v>
      </c>
      <c r="O2718" s="50">
        <v>206.80199999999999</v>
      </c>
      <c r="P2718" s="50">
        <v>184.35499999999999</v>
      </c>
      <c r="Q2718" s="50">
        <v>169.59899999999999</v>
      </c>
      <c r="R2718" s="50">
        <v>154.58500000000001</v>
      </c>
      <c r="S2718" s="50">
        <v>141.79400000000001</v>
      </c>
      <c r="T2718" s="50">
        <v>136.95099999999999</v>
      </c>
      <c r="U2718" s="50">
        <v>117.93600000000001</v>
      </c>
      <c r="V2718" s="50">
        <v>85.462000000000003</v>
      </c>
      <c r="W2718" s="50" t="s">
        <v>311</v>
      </c>
      <c r="X2718" s="50">
        <v>51.494999999999997</v>
      </c>
      <c r="Y2718" s="50">
        <v>29.079000000000001</v>
      </c>
      <c r="Z2718" s="50">
        <v>10.369</v>
      </c>
      <c r="AA2718" s="50">
        <v>2.8010000000000002</v>
      </c>
      <c r="AB2718" s="50">
        <v>0.53200000000000003</v>
      </c>
      <c r="AC2718" s="50" t="str">
        <f t="shared" si="177"/>
        <v>Uruguay-2000</v>
      </c>
      <c r="AD2718" s="51">
        <f t="shared" si="178"/>
        <v>2070.8609999999999</v>
      </c>
      <c r="AE2718" s="15">
        <f t="shared" si="179"/>
        <v>0.6037990961247518</v>
      </c>
      <c r="AF2718">
        <f t="shared" si="180"/>
        <v>0.15056536710755136</v>
      </c>
    </row>
    <row r="2719" spans="1:32" x14ac:dyDescent="0.25">
      <c r="A2719" s="59">
        <v>2702</v>
      </c>
      <c r="B2719" s="60" t="s">
        <v>309</v>
      </c>
      <c r="C2719" s="61" t="s">
        <v>396</v>
      </c>
      <c r="D2719" s="62"/>
      <c r="E2719" s="62">
        <v>548</v>
      </c>
      <c r="F2719" s="62">
        <v>2000</v>
      </c>
      <c r="G2719" s="50">
        <v>28.332000000000001</v>
      </c>
      <c r="H2719" s="50">
        <v>25.533999999999999</v>
      </c>
      <c r="I2719" s="50">
        <v>22.896999999999998</v>
      </c>
      <c r="J2719" s="50">
        <v>20.471</v>
      </c>
      <c r="K2719" s="50">
        <v>16.347000000000001</v>
      </c>
      <c r="L2719" s="50">
        <v>13.631</v>
      </c>
      <c r="M2719" s="50">
        <v>12.542999999999999</v>
      </c>
      <c r="N2719" s="50">
        <v>10.867000000000001</v>
      </c>
      <c r="O2719" s="50">
        <v>8.6829999999999998</v>
      </c>
      <c r="P2719" s="50">
        <v>6.742</v>
      </c>
      <c r="Q2719" s="50">
        <v>5.375</v>
      </c>
      <c r="R2719" s="50">
        <v>4.298</v>
      </c>
      <c r="S2719" s="50">
        <v>3.1589999999999998</v>
      </c>
      <c r="T2719" s="50">
        <v>2.3220000000000001</v>
      </c>
      <c r="U2719" s="50">
        <v>1.6519999999999999</v>
      </c>
      <c r="V2719" s="50">
        <v>1.135</v>
      </c>
      <c r="W2719" s="50" t="s">
        <v>311</v>
      </c>
      <c r="X2719" s="50">
        <v>0.7</v>
      </c>
      <c r="Y2719" s="50">
        <v>0.30299999999999999</v>
      </c>
      <c r="Z2719" s="50">
        <v>6.4000000000000001E-2</v>
      </c>
      <c r="AA2719" s="50">
        <v>8.0000000000000002E-3</v>
      </c>
      <c r="AB2719" s="50">
        <v>0</v>
      </c>
      <c r="AC2719" s="50" t="str">
        <f t="shared" si="177"/>
        <v>Vanuatu-2000</v>
      </c>
      <c r="AD2719" s="51">
        <f t="shared" si="178"/>
        <v>102.11600000000001</v>
      </c>
      <c r="AE2719" s="15">
        <f t="shared" si="179"/>
        <v>0.81228211054095334</v>
      </c>
      <c r="AF2719">
        <f t="shared" si="180"/>
        <v>3.4570855159074015E-2</v>
      </c>
    </row>
    <row r="2720" spans="1:32" x14ac:dyDescent="0.25">
      <c r="A2720" s="59">
        <v>2703</v>
      </c>
      <c r="B2720" s="60" t="s">
        <v>309</v>
      </c>
      <c r="C2720" s="61" t="s">
        <v>497</v>
      </c>
      <c r="D2720" s="62"/>
      <c r="E2720" s="62">
        <v>862</v>
      </c>
      <c r="F2720" s="62">
        <v>2000</v>
      </c>
      <c r="G2720" s="50">
        <v>2823.4119999999998</v>
      </c>
      <c r="H2720" s="50">
        <v>2792.22</v>
      </c>
      <c r="I2720" s="50">
        <v>2748.1190000000001</v>
      </c>
      <c r="J2720" s="50">
        <v>2484.1889999999999</v>
      </c>
      <c r="K2720" s="50">
        <v>2238.1</v>
      </c>
      <c r="L2720" s="50">
        <v>1975.5250000000001</v>
      </c>
      <c r="M2720" s="50">
        <v>1920.5160000000001</v>
      </c>
      <c r="N2720" s="50">
        <v>1777.0260000000001</v>
      </c>
      <c r="O2720" s="50">
        <v>1406.0429999999999</v>
      </c>
      <c r="P2720" s="50">
        <v>1109.6790000000001</v>
      </c>
      <c r="Q2720" s="50">
        <v>892.26400000000001</v>
      </c>
      <c r="R2720" s="50">
        <v>705.82899999999995</v>
      </c>
      <c r="S2720" s="50">
        <v>551.59199999999998</v>
      </c>
      <c r="T2720" s="50">
        <v>413.923</v>
      </c>
      <c r="U2720" s="50">
        <v>286.09399999999999</v>
      </c>
      <c r="V2720" s="50">
        <v>180.62299999999999</v>
      </c>
      <c r="W2720" s="50" t="s">
        <v>311</v>
      </c>
      <c r="X2720" s="50">
        <v>102.018</v>
      </c>
      <c r="Y2720" s="50">
        <v>50.758000000000003</v>
      </c>
      <c r="Z2720" s="50">
        <v>21.559000000000001</v>
      </c>
      <c r="AA2720" s="50">
        <v>7.4260000000000002</v>
      </c>
      <c r="AB2720" s="50">
        <v>1.425</v>
      </c>
      <c r="AC2720" s="50" t="str">
        <f t="shared" si="177"/>
        <v>Venezuela (Bolivarian Republic of)-2000</v>
      </c>
      <c r="AD2720" s="51">
        <f t="shared" si="178"/>
        <v>15060.762999999999</v>
      </c>
      <c r="AE2720" s="15">
        <f t="shared" si="179"/>
        <v>0.62596941469698431</v>
      </c>
      <c r="AF2720">
        <f t="shared" si="180"/>
        <v>4.5415072432239134E-2</v>
      </c>
    </row>
    <row r="2721" spans="1:32" x14ac:dyDescent="0.25">
      <c r="A2721" s="59">
        <v>2704</v>
      </c>
      <c r="B2721" s="60" t="s">
        <v>309</v>
      </c>
      <c r="C2721" s="61" t="s">
        <v>498</v>
      </c>
      <c r="D2721" s="62"/>
      <c r="E2721" s="62">
        <v>704</v>
      </c>
      <c r="F2721" s="62">
        <v>2000</v>
      </c>
      <c r="G2721" s="50">
        <v>7244.527</v>
      </c>
      <c r="H2721" s="50">
        <v>9119.018</v>
      </c>
      <c r="I2721" s="50">
        <v>9052.5990000000002</v>
      </c>
      <c r="J2721" s="50">
        <v>8401.7060000000001</v>
      </c>
      <c r="K2721" s="50">
        <v>7610.1549999999997</v>
      </c>
      <c r="L2721" s="50">
        <v>7019.4880000000003</v>
      </c>
      <c r="M2721" s="50">
        <v>6300.3339999999998</v>
      </c>
      <c r="N2721" s="50">
        <v>5746.64</v>
      </c>
      <c r="O2721" s="50">
        <v>4938.4040000000005</v>
      </c>
      <c r="P2721" s="50">
        <v>3710.5709999999999</v>
      </c>
      <c r="Q2721" s="50">
        <v>2331.9079999999999</v>
      </c>
      <c r="R2721" s="50">
        <v>1873.8040000000001</v>
      </c>
      <c r="S2721" s="50">
        <v>1779.181</v>
      </c>
      <c r="T2721" s="50">
        <v>1759.731</v>
      </c>
      <c r="U2721" s="50">
        <v>1313.9159999999999</v>
      </c>
      <c r="V2721" s="50">
        <v>977.99300000000005</v>
      </c>
      <c r="W2721" s="50" t="s">
        <v>311</v>
      </c>
      <c r="X2721" s="50">
        <v>593.16300000000001</v>
      </c>
      <c r="Y2721" s="50">
        <v>334.03800000000001</v>
      </c>
      <c r="Z2721" s="50">
        <v>131.41900000000001</v>
      </c>
      <c r="AA2721" s="50">
        <v>40.478000000000002</v>
      </c>
      <c r="AB2721" s="50">
        <v>6.4889999999999999</v>
      </c>
      <c r="AC2721" s="50" t="str">
        <f t="shared" si="177"/>
        <v>Viet Nam-2000</v>
      </c>
      <c r="AD2721" s="51">
        <f t="shared" si="178"/>
        <v>49712.191000000006</v>
      </c>
      <c r="AE2721" s="15">
        <f t="shared" si="179"/>
        <v>0.6150075139516582</v>
      </c>
      <c r="AF2721">
        <f t="shared" si="180"/>
        <v>6.8645564952291308E-2</v>
      </c>
    </row>
    <row r="2722" spans="1:32" x14ac:dyDescent="0.25">
      <c r="A2722" s="59">
        <v>2705</v>
      </c>
      <c r="B2722" s="60" t="s">
        <v>309</v>
      </c>
      <c r="C2722" s="61" t="s">
        <v>499</v>
      </c>
      <c r="D2722" s="62"/>
      <c r="E2722" s="62">
        <v>732</v>
      </c>
      <c r="F2722" s="62">
        <v>2000</v>
      </c>
      <c r="G2722" s="50">
        <v>37.981999999999999</v>
      </c>
      <c r="H2722" s="50">
        <v>37.417999999999999</v>
      </c>
      <c r="I2722" s="50">
        <v>34.805999999999997</v>
      </c>
      <c r="J2722" s="50">
        <v>32.773000000000003</v>
      </c>
      <c r="K2722" s="50">
        <v>30.617000000000001</v>
      </c>
      <c r="L2722" s="50">
        <v>28.710999999999999</v>
      </c>
      <c r="M2722" s="50">
        <v>27.501000000000001</v>
      </c>
      <c r="N2722" s="50">
        <v>24.61</v>
      </c>
      <c r="O2722" s="50">
        <v>20.638000000000002</v>
      </c>
      <c r="P2722" s="50">
        <v>13.943</v>
      </c>
      <c r="Q2722" s="50">
        <v>7.9470000000000001</v>
      </c>
      <c r="R2722" s="50">
        <v>5.1619999999999999</v>
      </c>
      <c r="S2722" s="50">
        <v>4.1289999999999996</v>
      </c>
      <c r="T2722" s="50">
        <v>3.0409999999999999</v>
      </c>
      <c r="U2722" s="50">
        <v>2.3540000000000001</v>
      </c>
      <c r="V2722" s="50">
        <v>1.514</v>
      </c>
      <c r="W2722" s="50" t="s">
        <v>311</v>
      </c>
      <c r="X2722" s="50">
        <v>0.70299999999999996</v>
      </c>
      <c r="Y2722" s="50">
        <v>0.214</v>
      </c>
      <c r="Z2722" s="50">
        <v>4.9000000000000002E-2</v>
      </c>
      <c r="AA2722" s="50">
        <v>6.0000000000000001E-3</v>
      </c>
      <c r="AB2722" s="50">
        <v>0</v>
      </c>
      <c r="AC2722" s="50" t="str">
        <f t="shared" si="177"/>
        <v>Western Sahara-2000</v>
      </c>
      <c r="AD2722" s="51">
        <f t="shared" si="178"/>
        <v>196.03100000000001</v>
      </c>
      <c r="AE2722" s="15">
        <f t="shared" si="179"/>
        <v>0.60238941800021428</v>
      </c>
      <c r="AF2722">
        <f t="shared" si="180"/>
        <v>2.5734969974235647E-2</v>
      </c>
    </row>
    <row r="2723" spans="1:32" x14ac:dyDescent="0.25">
      <c r="A2723" s="59">
        <v>2706</v>
      </c>
      <c r="B2723" s="60" t="s">
        <v>309</v>
      </c>
      <c r="C2723" s="61" t="s">
        <v>500</v>
      </c>
      <c r="D2723" s="62"/>
      <c r="E2723" s="62">
        <v>887</v>
      </c>
      <c r="F2723" s="62">
        <v>2000</v>
      </c>
      <c r="G2723" s="50">
        <v>3151.1379999999999</v>
      </c>
      <c r="H2723" s="50">
        <v>3002.2159999999999</v>
      </c>
      <c r="I2723" s="50">
        <v>2534.0839999999998</v>
      </c>
      <c r="J2723" s="50">
        <v>2024.828</v>
      </c>
      <c r="K2723" s="50">
        <v>1572.385</v>
      </c>
      <c r="L2723" s="50">
        <v>1103.7159999999999</v>
      </c>
      <c r="M2723" s="50">
        <v>900.05399999999997</v>
      </c>
      <c r="N2723" s="50">
        <v>780.4</v>
      </c>
      <c r="O2723" s="50">
        <v>658.09299999999996</v>
      </c>
      <c r="P2723" s="50">
        <v>553.28</v>
      </c>
      <c r="Q2723" s="50">
        <v>473.303</v>
      </c>
      <c r="R2723" s="50">
        <v>348.29199999999997</v>
      </c>
      <c r="S2723" s="50">
        <v>267.613</v>
      </c>
      <c r="T2723" s="50">
        <v>199.571</v>
      </c>
      <c r="U2723" s="50">
        <v>144.489</v>
      </c>
      <c r="V2723" s="50">
        <v>94.328000000000003</v>
      </c>
      <c r="W2723" s="50" t="s">
        <v>311</v>
      </c>
      <c r="X2723" s="50">
        <v>47.122</v>
      </c>
      <c r="Y2723" s="50">
        <v>16.469000000000001</v>
      </c>
      <c r="Z2723" s="50">
        <v>3.04</v>
      </c>
      <c r="AA2723" s="50">
        <v>0.28299999999999997</v>
      </c>
      <c r="AB2723" s="50">
        <v>2.1000000000000001E-2</v>
      </c>
      <c r="AC2723" s="50" t="str">
        <f t="shared" si="177"/>
        <v>Yemen-2000</v>
      </c>
      <c r="AD2723" s="51">
        <f t="shared" si="178"/>
        <v>8681.9639999999981</v>
      </c>
      <c r="AE2723" s="15">
        <f t="shared" si="179"/>
        <v>1.0588342683752201</v>
      </c>
      <c r="AF2723">
        <f t="shared" si="180"/>
        <v>2.909271142437719E-2</v>
      </c>
    </row>
    <row r="2724" spans="1:32" x14ac:dyDescent="0.25">
      <c r="A2724" s="45">
        <v>2707</v>
      </c>
      <c r="B2724" s="46" t="s">
        <v>309</v>
      </c>
      <c r="C2724" s="47" t="s">
        <v>310</v>
      </c>
      <c r="D2724" s="48"/>
      <c r="E2724" s="48">
        <v>1607</v>
      </c>
      <c r="F2724" s="48">
        <v>2005</v>
      </c>
      <c r="G2724" s="49">
        <v>61903.830999999998</v>
      </c>
      <c r="H2724" s="49">
        <v>55378.093000000001</v>
      </c>
      <c r="I2724" s="49">
        <v>50607.379000000001</v>
      </c>
      <c r="J2724" s="49">
        <v>45570.498</v>
      </c>
      <c r="K2724" s="49">
        <v>39192.493000000002</v>
      </c>
      <c r="L2724" s="49">
        <v>33266.752</v>
      </c>
      <c r="M2724" s="49">
        <v>28183.766</v>
      </c>
      <c r="N2724" s="49">
        <v>23971.896000000001</v>
      </c>
      <c r="O2724" s="49">
        <v>21321.297999999999</v>
      </c>
      <c r="P2724" s="49">
        <v>18549.207999999999</v>
      </c>
      <c r="Q2724" s="49">
        <v>15675.544</v>
      </c>
      <c r="R2724" s="49">
        <v>12256.928</v>
      </c>
      <c r="S2724" s="49">
        <v>9721.7890000000007</v>
      </c>
      <c r="T2724" s="49">
        <v>8380.1200000000008</v>
      </c>
      <c r="U2724" s="49">
        <v>6370.4660000000003</v>
      </c>
      <c r="V2724" s="49">
        <v>4537.3149999999996</v>
      </c>
      <c r="W2724" s="49" t="s">
        <v>311</v>
      </c>
      <c r="X2724" s="49">
        <v>2543.2440000000001</v>
      </c>
      <c r="Y2724" s="49">
        <v>841.48199999999997</v>
      </c>
      <c r="Z2724" s="49">
        <v>325.16399999999999</v>
      </c>
      <c r="AA2724" s="49">
        <v>58.636000000000003</v>
      </c>
      <c r="AB2724" s="49">
        <v>6.7130000000000001</v>
      </c>
      <c r="AC2724" s="50" t="str">
        <f t="shared" si="177"/>
        <v>LAND-LOCKED COUNTRIES-2005</v>
      </c>
      <c r="AD2724" s="51">
        <f t="shared" si="178"/>
        <v>247710.17200000002</v>
      </c>
      <c r="AE2724" s="15">
        <f t="shared" si="179"/>
        <v>0.77087041463925021</v>
      </c>
      <c r="AF2724">
        <f t="shared" si="180"/>
        <v>5.5493669716498079E-2</v>
      </c>
    </row>
    <row r="2725" spans="1:32" x14ac:dyDescent="0.25">
      <c r="A2725" s="54">
        <v>2708</v>
      </c>
      <c r="B2725" s="55" t="s">
        <v>309</v>
      </c>
      <c r="C2725" s="56" t="s">
        <v>312</v>
      </c>
      <c r="D2725" s="57"/>
      <c r="E2725" s="57">
        <v>1636</v>
      </c>
      <c r="F2725" s="57">
        <v>2005</v>
      </c>
      <c r="G2725" s="58">
        <v>58920.332000000002</v>
      </c>
      <c r="H2725" s="58">
        <v>52254.830999999998</v>
      </c>
      <c r="I2725" s="58">
        <v>46878.470999999998</v>
      </c>
      <c r="J2725" s="58">
        <v>41479.432999999997</v>
      </c>
      <c r="K2725" s="58">
        <v>34967.044999999998</v>
      </c>
      <c r="L2725" s="58">
        <v>28662.348999999998</v>
      </c>
      <c r="M2725" s="58">
        <v>23664.202000000001</v>
      </c>
      <c r="N2725" s="58">
        <v>19592.353999999999</v>
      </c>
      <c r="O2725" s="58">
        <v>16912.543000000001</v>
      </c>
      <c r="P2725" s="58">
        <v>14105.517</v>
      </c>
      <c r="Q2725" s="58">
        <v>11294.075999999999</v>
      </c>
      <c r="R2725" s="58">
        <v>8408.7250000000004</v>
      </c>
      <c r="S2725" s="58">
        <v>6612.69</v>
      </c>
      <c r="T2725" s="58">
        <v>5643.9849999999997</v>
      </c>
      <c r="U2725" s="58">
        <v>3985.5459999999998</v>
      </c>
      <c r="V2725" s="58">
        <v>2589.797</v>
      </c>
      <c r="W2725" s="58" t="s">
        <v>311</v>
      </c>
      <c r="X2725" s="58">
        <v>1261.164</v>
      </c>
      <c r="Y2725" s="58">
        <v>426.21</v>
      </c>
      <c r="Z2725" s="58">
        <v>130.76599999999999</v>
      </c>
      <c r="AA2725" s="58">
        <v>23.19</v>
      </c>
      <c r="AB2725" s="58">
        <v>3.6989999999999998</v>
      </c>
      <c r="AC2725" s="50" t="str">
        <f t="shared" si="177"/>
        <v>Land-locked Developing Countries (LLDC)-2005</v>
      </c>
      <c r="AD2725" s="51">
        <f t="shared" si="178"/>
        <v>205698.93400000001</v>
      </c>
      <c r="AE2725" s="15">
        <f t="shared" si="179"/>
        <v>0.83674712188834166</v>
      </c>
      <c r="AF2725">
        <f t="shared" si="180"/>
        <v>3.8664626004784666E-2</v>
      </c>
    </row>
    <row r="2726" spans="1:32" x14ac:dyDescent="0.25">
      <c r="A2726" s="59">
        <v>2709</v>
      </c>
      <c r="B2726" s="60" t="s">
        <v>309</v>
      </c>
      <c r="C2726" s="61" t="s">
        <v>313</v>
      </c>
      <c r="D2726" s="62"/>
      <c r="E2726" s="62">
        <v>4</v>
      </c>
      <c r="F2726" s="62">
        <v>2005</v>
      </c>
      <c r="G2726" s="50">
        <v>4783.5919999999996</v>
      </c>
      <c r="H2726" s="50">
        <v>3966.4580000000001</v>
      </c>
      <c r="I2726" s="50">
        <v>3174.1529999999998</v>
      </c>
      <c r="J2726" s="50">
        <v>2688.3589999999999</v>
      </c>
      <c r="K2726" s="50">
        <v>2291.08</v>
      </c>
      <c r="L2726" s="50">
        <v>1842.711</v>
      </c>
      <c r="M2726" s="50">
        <v>1446.1880000000001</v>
      </c>
      <c r="N2726" s="50">
        <v>1155.9690000000001</v>
      </c>
      <c r="O2726" s="50">
        <v>928.84400000000005</v>
      </c>
      <c r="P2726" s="50">
        <v>758.97900000000004</v>
      </c>
      <c r="Q2726" s="50">
        <v>619</v>
      </c>
      <c r="R2726" s="50">
        <v>507.46199999999999</v>
      </c>
      <c r="S2726" s="50">
        <v>359.05</v>
      </c>
      <c r="T2726" s="50">
        <v>248.05099999999999</v>
      </c>
      <c r="U2726" s="50">
        <v>155.52699999999999</v>
      </c>
      <c r="V2726" s="50">
        <v>89.456000000000003</v>
      </c>
      <c r="W2726" s="50" t="s">
        <v>311</v>
      </c>
      <c r="X2726" s="50">
        <v>41.097999999999999</v>
      </c>
      <c r="Y2726" s="50">
        <v>12.250999999999999</v>
      </c>
      <c r="Z2726" s="50">
        <v>2.3439999999999999</v>
      </c>
      <c r="AA2726" s="50">
        <v>0.217</v>
      </c>
      <c r="AB2726" s="50">
        <v>8.9999999999999993E-3</v>
      </c>
      <c r="AC2726" s="50" t="str">
        <f t="shared" si="177"/>
        <v>Afghanistan-2005</v>
      </c>
      <c r="AD2726" s="51">
        <f t="shared" si="178"/>
        <v>12597.642</v>
      </c>
      <c r="AE2726" s="15">
        <f t="shared" si="179"/>
        <v>0.99011830944235435</v>
      </c>
      <c r="AF2726">
        <f t="shared" si="180"/>
        <v>2.2386284555668632E-2</v>
      </c>
    </row>
    <row r="2727" spans="1:32" x14ac:dyDescent="0.25">
      <c r="A2727" s="59">
        <v>2710</v>
      </c>
      <c r="B2727" s="60" t="s">
        <v>309</v>
      </c>
      <c r="C2727" s="61" t="s">
        <v>314</v>
      </c>
      <c r="D2727" s="62"/>
      <c r="E2727" s="62">
        <v>51</v>
      </c>
      <c r="F2727" s="62">
        <v>2005</v>
      </c>
      <c r="G2727" s="50">
        <v>186.62799999999999</v>
      </c>
      <c r="H2727" s="50">
        <v>191.637</v>
      </c>
      <c r="I2727" s="50">
        <v>261.55900000000003</v>
      </c>
      <c r="J2727" s="50">
        <v>302.87099999999998</v>
      </c>
      <c r="K2727" s="50">
        <v>267.20600000000002</v>
      </c>
      <c r="L2727" s="50">
        <v>216.40100000000001</v>
      </c>
      <c r="M2727" s="50">
        <v>181.054</v>
      </c>
      <c r="N2727" s="50">
        <v>180.82300000000001</v>
      </c>
      <c r="O2727" s="50">
        <v>232.34200000000001</v>
      </c>
      <c r="P2727" s="50">
        <v>239.52799999999999</v>
      </c>
      <c r="Q2727" s="50">
        <v>175.17400000000001</v>
      </c>
      <c r="R2727" s="50">
        <v>117.42700000000001</v>
      </c>
      <c r="S2727" s="50">
        <v>73.847999999999999</v>
      </c>
      <c r="T2727" s="50">
        <v>141.13300000000001</v>
      </c>
      <c r="U2727" s="50">
        <v>91.35</v>
      </c>
      <c r="V2727" s="50">
        <v>78.694000000000003</v>
      </c>
      <c r="W2727" s="50" t="s">
        <v>311</v>
      </c>
      <c r="X2727" s="50">
        <v>25.643000000000001</v>
      </c>
      <c r="Y2727" s="50">
        <v>10.1</v>
      </c>
      <c r="Z2727" s="50">
        <v>6.0460000000000003</v>
      </c>
      <c r="AA2727" s="50">
        <v>1.52</v>
      </c>
      <c r="AB2727" s="50">
        <v>0.27500000000000002</v>
      </c>
      <c r="AC2727" s="50" t="str">
        <f t="shared" si="177"/>
        <v>Armenia-2005</v>
      </c>
      <c r="AD2727" s="51">
        <f t="shared" si="178"/>
        <v>1986.674</v>
      </c>
      <c r="AE2727" s="15">
        <f t="shared" si="179"/>
        <v>0.50062818560065725</v>
      </c>
      <c r="AF2727">
        <f t="shared" si="180"/>
        <v>0.13506996769081872</v>
      </c>
    </row>
    <row r="2728" spans="1:32" x14ac:dyDescent="0.25">
      <c r="A2728" s="59">
        <v>2711</v>
      </c>
      <c r="B2728" s="60" t="s">
        <v>309</v>
      </c>
      <c r="C2728" s="61" t="s">
        <v>315</v>
      </c>
      <c r="D2728" s="62">
        <v>1</v>
      </c>
      <c r="E2728" s="62">
        <v>31</v>
      </c>
      <c r="F2728" s="62">
        <v>2005</v>
      </c>
      <c r="G2728" s="50">
        <v>643.14499999999998</v>
      </c>
      <c r="H2728" s="50">
        <v>705.61300000000006</v>
      </c>
      <c r="I2728" s="50">
        <v>890.87400000000002</v>
      </c>
      <c r="J2728" s="50">
        <v>937.84500000000003</v>
      </c>
      <c r="K2728" s="50">
        <v>813.87900000000002</v>
      </c>
      <c r="L2728" s="50">
        <v>664.50099999999998</v>
      </c>
      <c r="M2728" s="50">
        <v>632.96500000000003</v>
      </c>
      <c r="N2728" s="50">
        <v>655.82500000000005</v>
      </c>
      <c r="O2728" s="50">
        <v>702.57899999999995</v>
      </c>
      <c r="P2728" s="50">
        <v>565.08699999999999</v>
      </c>
      <c r="Q2728" s="50">
        <v>382.54300000000001</v>
      </c>
      <c r="R2728" s="50">
        <v>216.179</v>
      </c>
      <c r="S2728" s="50">
        <v>165.23</v>
      </c>
      <c r="T2728" s="50">
        <v>237.56399999999999</v>
      </c>
      <c r="U2728" s="50">
        <v>167.68600000000001</v>
      </c>
      <c r="V2728" s="50">
        <v>98.594999999999999</v>
      </c>
      <c r="W2728" s="50" t="s">
        <v>311</v>
      </c>
      <c r="X2728" s="50">
        <v>39.252000000000002</v>
      </c>
      <c r="Y2728" s="50">
        <v>12.212</v>
      </c>
      <c r="Z2728" s="50">
        <v>5.78</v>
      </c>
      <c r="AA2728" s="50">
        <v>1.1140000000000001</v>
      </c>
      <c r="AB2728" s="50">
        <v>0.13800000000000001</v>
      </c>
      <c r="AC2728" s="50" t="str">
        <f t="shared" si="177"/>
        <v>Azerbaijan-2005</v>
      </c>
      <c r="AD2728" s="51">
        <f t="shared" si="178"/>
        <v>5736.6329999999998</v>
      </c>
      <c r="AE2728" s="15">
        <f t="shared" si="179"/>
        <v>0.48843511516250038</v>
      </c>
      <c r="AF2728">
        <f t="shared" si="180"/>
        <v>7.0501795013079432E-2</v>
      </c>
    </row>
    <row r="2729" spans="1:32" x14ac:dyDescent="0.25">
      <c r="A2729" s="59">
        <v>2712</v>
      </c>
      <c r="B2729" s="60" t="s">
        <v>309</v>
      </c>
      <c r="C2729" s="61" t="s">
        <v>316</v>
      </c>
      <c r="D2729" s="62"/>
      <c r="E2729" s="62">
        <v>64</v>
      </c>
      <c r="F2729" s="62">
        <v>2005</v>
      </c>
      <c r="G2729" s="50">
        <v>73.234999999999999</v>
      </c>
      <c r="H2729" s="50">
        <v>76.644999999999996</v>
      </c>
      <c r="I2729" s="50">
        <v>79.525999999999996</v>
      </c>
      <c r="J2729" s="50">
        <v>78.858000000000004</v>
      </c>
      <c r="K2729" s="50">
        <v>72.069999999999993</v>
      </c>
      <c r="L2729" s="50">
        <v>59.024999999999999</v>
      </c>
      <c r="M2729" s="50">
        <v>46.209000000000003</v>
      </c>
      <c r="N2729" s="50">
        <v>41.491999999999997</v>
      </c>
      <c r="O2729" s="50">
        <v>30.667999999999999</v>
      </c>
      <c r="P2729" s="50">
        <v>26.561</v>
      </c>
      <c r="Q2729" s="50">
        <v>19.067</v>
      </c>
      <c r="R2729" s="50">
        <v>15.853999999999999</v>
      </c>
      <c r="S2729" s="50">
        <v>12.554</v>
      </c>
      <c r="T2729" s="50">
        <v>9.7880000000000003</v>
      </c>
      <c r="U2729" s="50">
        <v>7.2709999999999999</v>
      </c>
      <c r="V2729" s="50">
        <v>4.3860000000000001</v>
      </c>
      <c r="W2729" s="50" t="s">
        <v>311</v>
      </c>
      <c r="X2729" s="50">
        <v>2.1970000000000001</v>
      </c>
      <c r="Y2729" s="50">
        <v>0.89100000000000001</v>
      </c>
      <c r="Z2729" s="50">
        <v>0.27</v>
      </c>
      <c r="AA2729" s="50">
        <v>6.2E-2</v>
      </c>
      <c r="AB2729" s="50">
        <v>0.01</v>
      </c>
      <c r="AC2729" s="50" t="str">
        <f t="shared" si="177"/>
        <v>Bhutan-2005</v>
      </c>
      <c r="AD2729" s="51">
        <f t="shared" si="178"/>
        <v>402.358</v>
      </c>
      <c r="AE2729" s="15">
        <f t="shared" si="179"/>
        <v>0.63197699561087395</v>
      </c>
      <c r="AF2729">
        <f t="shared" si="180"/>
        <v>3.9373880119791572E-2</v>
      </c>
    </row>
    <row r="2730" spans="1:32" x14ac:dyDescent="0.25">
      <c r="A2730" s="59">
        <v>2713</v>
      </c>
      <c r="B2730" s="60" t="s">
        <v>309</v>
      </c>
      <c r="C2730" s="61" t="s">
        <v>317</v>
      </c>
      <c r="D2730" s="62"/>
      <c r="E2730" s="62">
        <v>68</v>
      </c>
      <c r="F2730" s="62">
        <v>2005</v>
      </c>
      <c r="G2730" s="50">
        <v>1183.854</v>
      </c>
      <c r="H2730" s="50">
        <v>1120.204</v>
      </c>
      <c r="I2730" s="50">
        <v>1038.3820000000001</v>
      </c>
      <c r="J2730" s="50">
        <v>950.36900000000003</v>
      </c>
      <c r="K2730" s="50">
        <v>858.79</v>
      </c>
      <c r="L2730" s="50">
        <v>745.81200000000001</v>
      </c>
      <c r="M2730" s="50">
        <v>620.41600000000005</v>
      </c>
      <c r="N2730" s="50">
        <v>518.125</v>
      </c>
      <c r="O2730" s="50">
        <v>436.07600000000002</v>
      </c>
      <c r="P2730" s="50">
        <v>372.577</v>
      </c>
      <c r="Q2730" s="50">
        <v>323.18700000000001</v>
      </c>
      <c r="R2730" s="50">
        <v>248.405</v>
      </c>
      <c r="S2730" s="50">
        <v>217.285</v>
      </c>
      <c r="T2730" s="50">
        <v>167.54499999999999</v>
      </c>
      <c r="U2730" s="50">
        <v>136.084</v>
      </c>
      <c r="V2730" s="50">
        <v>99.948999999999998</v>
      </c>
      <c r="W2730" s="50" t="s">
        <v>311</v>
      </c>
      <c r="X2730" s="50">
        <v>58.076000000000001</v>
      </c>
      <c r="Y2730" s="50">
        <v>23.116</v>
      </c>
      <c r="Z2730" s="50">
        <v>6.242</v>
      </c>
      <c r="AA2730" s="50">
        <v>0.88300000000000001</v>
      </c>
      <c r="AB2730" s="50">
        <v>3.2000000000000001E-2</v>
      </c>
      <c r="AC2730" s="50" t="str">
        <f t="shared" si="177"/>
        <v>Bolivia (Plurinational State of)-2005</v>
      </c>
      <c r="AD2730" s="51">
        <f t="shared" si="178"/>
        <v>5291.0419999999995</v>
      </c>
      <c r="AE2730" s="15">
        <f t="shared" si="179"/>
        <v>0.72469033509845515</v>
      </c>
      <c r="AF2730">
        <f t="shared" si="180"/>
        <v>5.6978980207522296E-2</v>
      </c>
    </row>
    <row r="2731" spans="1:32" x14ac:dyDescent="0.25">
      <c r="A2731" s="59">
        <v>2714</v>
      </c>
      <c r="B2731" s="60" t="s">
        <v>309</v>
      </c>
      <c r="C2731" s="61" t="s">
        <v>318</v>
      </c>
      <c r="D2731" s="62"/>
      <c r="E2731" s="62">
        <v>72</v>
      </c>
      <c r="F2731" s="62">
        <v>2005</v>
      </c>
      <c r="G2731" s="50">
        <v>219.54599999999999</v>
      </c>
      <c r="H2731" s="50">
        <v>217.19900000000001</v>
      </c>
      <c r="I2731" s="50">
        <v>215.06899999999999</v>
      </c>
      <c r="J2731" s="50">
        <v>212.684</v>
      </c>
      <c r="K2731" s="50">
        <v>211.52699999999999</v>
      </c>
      <c r="L2731" s="50">
        <v>177.637</v>
      </c>
      <c r="M2731" s="50">
        <v>137.446</v>
      </c>
      <c r="N2731" s="50">
        <v>107.733</v>
      </c>
      <c r="O2731" s="50">
        <v>87.391000000000005</v>
      </c>
      <c r="P2731" s="50">
        <v>74.099999999999994</v>
      </c>
      <c r="Q2731" s="50">
        <v>61.162999999999997</v>
      </c>
      <c r="R2731" s="50">
        <v>40.868000000000002</v>
      </c>
      <c r="S2731" s="50">
        <v>33.055</v>
      </c>
      <c r="T2731" s="50">
        <v>25.687000000000001</v>
      </c>
      <c r="U2731" s="50">
        <v>17.404</v>
      </c>
      <c r="V2731" s="50">
        <v>9.8160000000000007</v>
      </c>
      <c r="W2731" s="50" t="s">
        <v>311</v>
      </c>
      <c r="X2731" s="50">
        <v>5.4260000000000002</v>
      </c>
      <c r="Y2731" s="50">
        <v>1.712</v>
      </c>
      <c r="Z2731" s="50">
        <v>0.34</v>
      </c>
      <c r="AA2731" s="50">
        <v>4.4999999999999998E-2</v>
      </c>
      <c r="AB2731" s="50">
        <v>4.0000000000000001E-3</v>
      </c>
      <c r="AC2731" s="50" t="str">
        <f t="shared" si="177"/>
        <v>Botswana-2005</v>
      </c>
      <c r="AD2731" s="51">
        <f t="shared" si="178"/>
        <v>1143.604</v>
      </c>
      <c r="AE2731" s="15">
        <f t="shared" si="179"/>
        <v>0.62280999366913725</v>
      </c>
      <c r="AF2731">
        <f t="shared" si="180"/>
        <v>3.3660128170710117E-2</v>
      </c>
    </row>
    <row r="2732" spans="1:32" x14ac:dyDescent="0.25">
      <c r="A2732" s="59">
        <v>2715</v>
      </c>
      <c r="B2732" s="60" t="s">
        <v>309</v>
      </c>
      <c r="C2732" s="61" t="s">
        <v>319</v>
      </c>
      <c r="D2732" s="62"/>
      <c r="E2732" s="62">
        <v>854</v>
      </c>
      <c r="F2732" s="62">
        <v>2005</v>
      </c>
      <c r="G2732" s="50">
        <v>2486.277</v>
      </c>
      <c r="H2732" s="50">
        <v>2032.7919999999999</v>
      </c>
      <c r="I2732" s="50">
        <v>1721.5830000000001</v>
      </c>
      <c r="J2732" s="50">
        <v>1469.7190000000001</v>
      </c>
      <c r="K2732" s="50">
        <v>1248.355</v>
      </c>
      <c r="L2732" s="50">
        <v>1011.604</v>
      </c>
      <c r="M2732" s="50">
        <v>792.48900000000003</v>
      </c>
      <c r="N2732" s="50">
        <v>641.43399999999997</v>
      </c>
      <c r="O2732" s="50">
        <v>506.47199999999998</v>
      </c>
      <c r="P2732" s="50">
        <v>401.07400000000001</v>
      </c>
      <c r="Q2732" s="50">
        <v>311.93900000000002</v>
      </c>
      <c r="R2732" s="50">
        <v>250.673</v>
      </c>
      <c r="S2732" s="50">
        <v>203.13499999999999</v>
      </c>
      <c r="T2732" s="50">
        <v>149.91800000000001</v>
      </c>
      <c r="U2732" s="50">
        <v>101</v>
      </c>
      <c r="V2732" s="50">
        <v>59.488999999999997</v>
      </c>
      <c r="W2732" s="50" t="s">
        <v>311</v>
      </c>
      <c r="X2732" s="50">
        <v>25.943999999999999</v>
      </c>
      <c r="Y2732" s="50">
        <v>6.9669999999999996</v>
      </c>
      <c r="Z2732" s="50">
        <v>0.99299999999999999</v>
      </c>
      <c r="AA2732" s="50">
        <v>7.0000000000000007E-2</v>
      </c>
      <c r="AB2732" s="50">
        <v>3.0000000000000001E-3</v>
      </c>
      <c r="AC2732" s="50" t="str">
        <f t="shared" si="177"/>
        <v>Burkina Faso-2005</v>
      </c>
      <c r="AD2732" s="51">
        <f t="shared" si="178"/>
        <v>6836.8939999999993</v>
      </c>
      <c r="AE2732" s="15">
        <f t="shared" si="179"/>
        <v>0.96316192703879855</v>
      </c>
      <c r="AF2732">
        <f t="shared" si="180"/>
        <v>2.6333992631339238E-2</v>
      </c>
    </row>
    <row r="2733" spans="1:32" x14ac:dyDescent="0.25">
      <c r="A2733" s="59">
        <v>2716</v>
      </c>
      <c r="B2733" s="60" t="s">
        <v>309</v>
      </c>
      <c r="C2733" s="61" t="s">
        <v>320</v>
      </c>
      <c r="D2733" s="62"/>
      <c r="E2733" s="62">
        <v>108</v>
      </c>
      <c r="F2733" s="62">
        <v>2005</v>
      </c>
      <c r="G2733" s="50">
        <v>1279.3309999999999</v>
      </c>
      <c r="H2733" s="50">
        <v>1093.875</v>
      </c>
      <c r="I2733" s="50">
        <v>1022.936</v>
      </c>
      <c r="J2733" s="50">
        <v>906.99900000000002</v>
      </c>
      <c r="K2733" s="50">
        <v>712.71199999999999</v>
      </c>
      <c r="L2733" s="50">
        <v>515.03399999999999</v>
      </c>
      <c r="M2733" s="50">
        <v>362.56599999999997</v>
      </c>
      <c r="N2733" s="50">
        <v>326.33800000000002</v>
      </c>
      <c r="O2733" s="50">
        <v>295.471</v>
      </c>
      <c r="P2733" s="50">
        <v>266.75</v>
      </c>
      <c r="Q2733" s="50">
        <v>202.095</v>
      </c>
      <c r="R2733" s="50">
        <v>126.45699999999999</v>
      </c>
      <c r="S2733" s="50">
        <v>99.611999999999995</v>
      </c>
      <c r="T2733" s="50">
        <v>81.337000000000003</v>
      </c>
      <c r="U2733" s="50">
        <v>63.078000000000003</v>
      </c>
      <c r="V2733" s="50">
        <v>40.139000000000003</v>
      </c>
      <c r="W2733" s="50" t="s">
        <v>311</v>
      </c>
      <c r="X2733" s="50">
        <v>20.515000000000001</v>
      </c>
      <c r="Y2733" s="50">
        <v>6.4260000000000002</v>
      </c>
      <c r="Z2733" s="50">
        <v>1.409</v>
      </c>
      <c r="AA2733" s="50">
        <v>0.19500000000000001</v>
      </c>
      <c r="AB2733" s="50">
        <v>1.4E-2</v>
      </c>
      <c r="AC2733" s="50" t="str">
        <f t="shared" si="177"/>
        <v>Burundi-2005</v>
      </c>
      <c r="AD2733" s="51">
        <f t="shared" si="178"/>
        <v>3814.0339999999997</v>
      </c>
      <c r="AE2733" s="15">
        <f t="shared" si="179"/>
        <v>0.94630907852420842</v>
      </c>
      <c r="AF2733">
        <f t="shared" si="180"/>
        <v>2.9557253526127512E-2</v>
      </c>
    </row>
    <row r="2734" spans="1:32" x14ac:dyDescent="0.25">
      <c r="A2734" s="59">
        <v>2717</v>
      </c>
      <c r="B2734" s="60" t="s">
        <v>309</v>
      </c>
      <c r="C2734" s="61" t="s">
        <v>321</v>
      </c>
      <c r="D2734" s="62"/>
      <c r="E2734" s="62">
        <v>140</v>
      </c>
      <c r="F2734" s="62">
        <v>2005</v>
      </c>
      <c r="G2734" s="50">
        <v>671.976</v>
      </c>
      <c r="H2734" s="50">
        <v>569.07500000000005</v>
      </c>
      <c r="I2734" s="50">
        <v>499.40499999999997</v>
      </c>
      <c r="J2734" s="50">
        <v>448.19299999999998</v>
      </c>
      <c r="K2734" s="50">
        <v>387.96800000000002</v>
      </c>
      <c r="L2734" s="50">
        <v>322.38900000000001</v>
      </c>
      <c r="M2734" s="50">
        <v>263.48099999999999</v>
      </c>
      <c r="N2734" s="50">
        <v>211.21899999999999</v>
      </c>
      <c r="O2734" s="50">
        <v>171.20099999999999</v>
      </c>
      <c r="P2734" s="50">
        <v>141.38200000000001</v>
      </c>
      <c r="Q2734" s="50">
        <v>114.27200000000001</v>
      </c>
      <c r="R2734" s="50">
        <v>93.025999999999996</v>
      </c>
      <c r="S2734" s="50">
        <v>79.34</v>
      </c>
      <c r="T2734" s="50">
        <v>62.881999999999998</v>
      </c>
      <c r="U2734" s="50">
        <v>45.109000000000002</v>
      </c>
      <c r="V2734" s="50">
        <v>27.760999999999999</v>
      </c>
      <c r="W2734" s="50" t="s">
        <v>311</v>
      </c>
      <c r="X2734" s="50">
        <v>13.414</v>
      </c>
      <c r="Y2734" s="50">
        <v>4.6020000000000003</v>
      </c>
      <c r="Z2734" s="50">
        <v>1.0629999999999999</v>
      </c>
      <c r="AA2734" s="50">
        <v>0.14099999999999999</v>
      </c>
      <c r="AB2734" s="50">
        <v>1.0999999999999999E-2</v>
      </c>
      <c r="AC2734" s="50" t="str">
        <f t="shared" si="177"/>
        <v>Central African Republic-2005</v>
      </c>
      <c r="AD2734" s="51">
        <f t="shared" si="178"/>
        <v>2232.4710000000005</v>
      </c>
      <c r="AE2734" s="15">
        <f t="shared" si="179"/>
        <v>0.8490318575246889</v>
      </c>
      <c r="AF2734">
        <f t="shared" si="180"/>
        <v>3.9009777929471134E-2</v>
      </c>
    </row>
    <row r="2735" spans="1:32" x14ac:dyDescent="0.25">
      <c r="A2735" s="59">
        <v>2718</v>
      </c>
      <c r="B2735" s="60" t="s">
        <v>309</v>
      </c>
      <c r="C2735" s="61" t="s">
        <v>322</v>
      </c>
      <c r="D2735" s="62"/>
      <c r="E2735" s="62">
        <v>148</v>
      </c>
      <c r="F2735" s="62">
        <v>2005</v>
      </c>
      <c r="G2735" s="50">
        <v>2008.402</v>
      </c>
      <c r="H2735" s="50">
        <v>1613.5909999999999</v>
      </c>
      <c r="I2735" s="50">
        <v>1318.029</v>
      </c>
      <c r="J2735" s="50">
        <v>1070.5709999999999</v>
      </c>
      <c r="K2735" s="50">
        <v>868.48299999999995</v>
      </c>
      <c r="L2735" s="50">
        <v>699.39200000000005</v>
      </c>
      <c r="M2735" s="50">
        <v>552.29200000000003</v>
      </c>
      <c r="N2735" s="50">
        <v>427.70699999999999</v>
      </c>
      <c r="O2735" s="50">
        <v>351.90499999999997</v>
      </c>
      <c r="P2735" s="50">
        <v>298.58999999999997</v>
      </c>
      <c r="Q2735" s="50">
        <v>252.08600000000001</v>
      </c>
      <c r="R2735" s="50">
        <v>184.56800000000001</v>
      </c>
      <c r="S2735" s="50">
        <v>149.14099999999999</v>
      </c>
      <c r="T2735" s="50">
        <v>114.086</v>
      </c>
      <c r="U2735" s="50">
        <v>78.796999999999997</v>
      </c>
      <c r="V2735" s="50">
        <v>47.231999999999999</v>
      </c>
      <c r="W2735" s="50" t="s">
        <v>311</v>
      </c>
      <c r="X2735" s="50">
        <v>22.701000000000001</v>
      </c>
      <c r="Y2735" s="50">
        <v>7.6050000000000004</v>
      </c>
      <c r="Z2735" s="50">
        <v>1.6120000000000001</v>
      </c>
      <c r="AA2735" s="50">
        <v>0.20499999999999999</v>
      </c>
      <c r="AB2735" s="50">
        <v>1.4E-2</v>
      </c>
      <c r="AC2735" s="50" t="str">
        <f t="shared" si="177"/>
        <v>Chad-2005</v>
      </c>
      <c r="AD2735" s="51">
        <f t="shared" si="178"/>
        <v>4854.7349999999997</v>
      </c>
      <c r="AE2735" s="15">
        <f t="shared" si="179"/>
        <v>1.0736474802435148</v>
      </c>
      <c r="AF2735">
        <f t="shared" si="180"/>
        <v>2.7795687019085826E-2</v>
      </c>
    </row>
    <row r="2736" spans="1:32" x14ac:dyDescent="0.25">
      <c r="A2736" s="59">
        <v>2719</v>
      </c>
      <c r="B2736" s="60" t="s">
        <v>309</v>
      </c>
      <c r="C2736" s="61" t="s">
        <v>323</v>
      </c>
      <c r="D2736" s="62"/>
      <c r="E2736" s="62">
        <v>231</v>
      </c>
      <c r="F2736" s="62">
        <v>2005</v>
      </c>
      <c r="G2736" s="50">
        <v>13485.013000000001</v>
      </c>
      <c r="H2736" s="50">
        <v>12012.699000000001</v>
      </c>
      <c r="I2736" s="50">
        <v>9924.0789999999997</v>
      </c>
      <c r="J2736" s="50">
        <v>8184.3029999999999</v>
      </c>
      <c r="K2736" s="50">
        <v>6898.1850000000004</v>
      </c>
      <c r="L2736" s="50">
        <v>5451.3890000000001</v>
      </c>
      <c r="M2736" s="50">
        <v>4500.3059999999996</v>
      </c>
      <c r="N2736" s="50">
        <v>3591.3629999999998</v>
      </c>
      <c r="O2736" s="50">
        <v>2818.4319999999998</v>
      </c>
      <c r="P2736" s="50">
        <v>2429.1729999999998</v>
      </c>
      <c r="Q2736" s="50">
        <v>1990.259</v>
      </c>
      <c r="R2736" s="50">
        <v>1719.4829999999999</v>
      </c>
      <c r="S2736" s="50">
        <v>1344.796</v>
      </c>
      <c r="T2736" s="50">
        <v>976.32399999999996</v>
      </c>
      <c r="U2736" s="50">
        <v>720.95399999999995</v>
      </c>
      <c r="V2736" s="50">
        <v>384.916</v>
      </c>
      <c r="W2736" s="50" t="s">
        <v>311</v>
      </c>
      <c r="X2736" s="50">
        <v>203.32400000000001</v>
      </c>
      <c r="Y2736" s="50">
        <v>73.655000000000001</v>
      </c>
      <c r="Z2736" s="50">
        <v>16.606000000000002</v>
      </c>
      <c r="AA2736" s="50">
        <v>1.7070000000000001</v>
      </c>
      <c r="AB2736" s="50">
        <v>0.11700000000000001</v>
      </c>
      <c r="AC2736" s="50" t="str">
        <f t="shared" si="177"/>
        <v>Ethiopia-2005</v>
      </c>
      <c r="AD2736" s="51">
        <f t="shared" si="178"/>
        <v>38927.689000000006</v>
      </c>
      <c r="AE2736" s="15">
        <f t="shared" si="179"/>
        <v>0.97101561821458215</v>
      </c>
      <c r="AF2736">
        <f t="shared" si="180"/>
        <v>3.1978744168755464E-2</v>
      </c>
    </row>
    <row r="2737" spans="1:32" x14ac:dyDescent="0.25">
      <c r="A2737" s="59">
        <v>2720</v>
      </c>
      <c r="B2737" s="60" t="s">
        <v>309</v>
      </c>
      <c r="C2737" s="61" t="s">
        <v>324</v>
      </c>
      <c r="D2737" s="62"/>
      <c r="E2737" s="62">
        <v>398</v>
      </c>
      <c r="F2737" s="62">
        <v>2005</v>
      </c>
      <c r="G2737" s="50">
        <v>1240.271</v>
      </c>
      <c r="H2737" s="50">
        <v>1151.0409999999999</v>
      </c>
      <c r="I2737" s="50">
        <v>1416.49</v>
      </c>
      <c r="J2737" s="50">
        <v>1613.05</v>
      </c>
      <c r="K2737" s="50">
        <v>1434.15</v>
      </c>
      <c r="L2737" s="50">
        <v>1269.44</v>
      </c>
      <c r="M2737" s="50">
        <v>1180.395</v>
      </c>
      <c r="N2737" s="50">
        <v>1099.596</v>
      </c>
      <c r="O2737" s="50">
        <v>1118.0070000000001</v>
      </c>
      <c r="P2737" s="50">
        <v>1028.5329999999999</v>
      </c>
      <c r="Q2737" s="50">
        <v>826.21</v>
      </c>
      <c r="R2737" s="50">
        <v>593.23699999999997</v>
      </c>
      <c r="S2737" s="50">
        <v>377.86500000000001</v>
      </c>
      <c r="T2737" s="50">
        <v>513.46199999999999</v>
      </c>
      <c r="U2737" s="50">
        <v>278.97500000000002</v>
      </c>
      <c r="V2737" s="50">
        <v>239.55799999999999</v>
      </c>
      <c r="W2737" s="50" t="s">
        <v>311</v>
      </c>
      <c r="X2737" s="50">
        <v>103.746</v>
      </c>
      <c r="Y2737" s="50">
        <v>33.951000000000001</v>
      </c>
      <c r="Z2737" s="50">
        <v>19.478000000000002</v>
      </c>
      <c r="AA2737" s="50">
        <v>3.4729999999999999</v>
      </c>
      <c r="AB2737" s="50">
        <v>0.52900000000000003</v>
      </c>
      <c r="AC2737" s="50" t="str">
        <f t="shared" si="177"/>
        <v>Kazakhstan-2005</v>
      </c>
      <c r="AD2737" s="51">
        <f t="shared" si="178"/>
        <v>10540.482999999997</v>
      </c>
      <c r="AE2737" s="15">
        <f t="shared" si="179"/>
        <v>0.4744539695192338</v>
      </c>
      <c r="AF2737">
        <f t="shared" si="180"/>
        <v>8.31578129372256E-2</v>
      </c>
    </row>
    <row r="2738" spans="1:32" x14ac:dyDescent="0.25">
      <c r="A2738" s="59">
        <v>2721</v>
      </c>
      <c r="B2738" s="60" t="s">
        <v>309</v>
      </c>
      <c r="C2738" s="61" t="s">
        <v>325</v>
      </c>
      <c r="D2738" s="62"/>
      <c r="E2738" s="62">
        <v>417</v>
      </c>
      <c r="F2738" s="62">
        <v>2005</v>
      </c>
      <c r="G2738" s="50">
        <v>482.9</v>
      </c>
      <c r="H2738" s="50">
        <v>506.899</v>
      </c>
      <c r="I2738" s="50">
        <v>581.35799999999995</v>
      </c>
      <c r="J2738" s="50">
        <v>588.69500000000005</v>
      </c>
      <c r="K2738" s="50">
        <v>492.98700000000002</v>
      </c>
      <c r="L2738" s="50">
        <v>415.11700000000002</v>
      </c>
      <c r="M2738" s="50">
        <v>368.64499999999998</v>
      </c>
      <c r="N2738" s="50">
        <v>348.07</v>
      </c>
      <c r="O2738" s="50">
        <v>331.38</v>
      </c>
      <c r="P2738" s="50">
        <v>274.24599999999998</v>
      </c>
      <c r="Q2738" s="50">
        <v>199.25200000000001</v>
      </c>
      <c r="R2738" s="50">
        <v>127.273</v>
      </c>
      <c r="S2738" s="50">
        <v>72.161000000000001</v>
      </c>
      <c r="T2738" s="50">
        <v>106.07</v>
      </c>
      <c r="U2738" s="50">
        <v>71.932000000000002</v>
      </c>
      <c r="V2738" s="50">
        <v>63.969000000000001</v>
      </c>
      <c r="W2738" s="50" t="s">
        <v>311</v>
      </c>
      <c r="X2738" s="50">
        <v>33.255000000000003</v>
      </c>
      <c r="Y2738" s="50">
        <v>7.93</v>
      </c>
      <c r="Z2738" s="50">
        <v>2.6440000000000001</v>
      </c>
      <c r="AA2738" s="50">
        <v>0.502</v>
      </c>
      <c r="AB2738" s="50">
        <v>9.5000000000000001E-2</v>
      </c>
      <c r="AC2738" s="50" t="str">
        <f t="shared" si="177"/>
        <v>Kyrgyzstan-2005</v>
      </c>
      <c r="AD2738" s="51">
        <f t="shared" si="178"/>
        <v>3217.8260000000005</v>
      </c>
      <c r="AE2738" s="15">
        <f t="shared" si="179"/>
        <v>0.57726987102472282</v>
      </c>
      <c r="AF2738">
        <f t="shared" si="180"/>
        <v>5.9803302705396945E-2</v>
      </c>
    </row>
    <row r="2739" spans="1:32" x14ac:dyDescent="0.25">
      <c r="A2739" s="59">
        <v>2722</v>
      </c>
      <c r="B2739" s="60" t="s">
        <v>309</v>
      </c>
      <c r="C2739" s="61" t="s">
        <v>326</v>
      </c>
      <c r="D2739" s="62"/>
      <c r="E2739" s="62">
        <v>418</v>
      </c>
      <c r="F2739" s="62">
        <v>2005</v>
      </c>
      <c r="G2739" s="50">
        <v>752.59100000000001</v>
      </c>
      <c r="H2739" s="50">
        <v>770.66200000000003</v>
      </c>
      <c r="I2739" s="50">
        <v>793.875</v>
      </c>
      <c r="J2739" s="50">
        <v>688.94200000000001</v>
      </c>
      <c r="K2739" s="50">
        <v>547.82000000000005</v>
      </c>
      <c r="L2739" s="50">
        <v>438.875</v>
      </c>
      <c r="M2739" s="50">
        <v>367.22399999999999</v>
      </c>
      <c r="N2739" s="50">
        <v>306.15499999999997</v>
      </c>
      <c r="O2739" s="50">
        <v>258.50799999999998</v>
      </c>
      <c r="P2739" s="50">
        <v>211.10400000000001</v>
      </c>
      <c r="Q2739" s="50">
        <v>172.23400000000001</v>
      </c>
      <c r="R2739" s="50">
        <v>131.34100000000001</v>
      </c>
      <c r="S2739" s="50">
        <v>103.985</v>
      </c>
      <c r="T2739" s="50">
        <v>84.75</v>
      </c>
      <c r="U2739" s="50">
        <v>61.384999999999998</v>
      </c>
      <c r="V2739" s="50">
        <v>38.701000000000001</v>
      </c>
      <c r="W2739" s="50" t="s">
        <v>311</v>
      </c>
      <c r="X2739" s="50">
        <v>18.332999999999998</v>
      </c>
      <c r="Y2739" s="50">
        <v>6.1150000000000002</v>
      </c>
      <c r="Z2739" s="50">
        <v>1.27</v>
      </c>
      <c r="AA2739" s="50">
        <v>0.14599999999999999</v>
      </c>
      <c r="AB2739" s="50">
        <v>0.01</v>
      </c>
      <c r="AC2739" s="50" t="str">
        <f t="shared" si="177"/>
        <v>Lao People's Democratic Republic-2005</v>
      </c>
      <c r="AD2739" s="51">
        <f t="shared" si="178"/>
        <v>3226.1879999999996</v>
      </c>
      <c r="AE2739" s="15">
        <f t="shared" si="179"/>
        <v>0.78353710323143011</v>
      </c>
      <c r="AF2739">
        <f t="shared" si="180"/>
        <v>3.8011543992801412E-2</v>
      </c>
    </row>
    <row r="2740" spans="1:32" x14ac:dyDescent="0.25">
      <c r="A2740" s="59">
        <v>2723</v>
      </c>
      <c r="B2740" s="60" t="s">
        <v>309</v>
      </c>
      <c r="C2740" s="61" t="s">
        <v>327</v>
      </c>
      <c r="D2740" s="62"/>
      <c r="E2740" s="62">
        <v>426</v>
      </c>
      <c r="F2740" s="62">
        <v>2005</v>
      </c>
      <c r="G2740" s="50">
        <v>257.04300000000001</v>
      </c>
      <c r="H2740" s="50">
        <v>262.108</v>
      </c>
      <c r="I2740" s="50">
        <v>249.20599999999999</v>
      </c>
      <c r="J2740" s="50">
        <v>232.87899999999999</v>
      </c>
      <c r="K2740" s="50">
        <v>207.62899999999999</v>
      </c>
      <c r="L2740" s="50">
        <v>160.935</v>
      </c>
      <c r="M2740" s="50">
        <v>116.983</v>
      </c>
      <c r="N2740" s="50">
        <v>90.34</v>
      </c>
      <c r="O2740" s="50">
        <v>72.838999999999999</v>
      </c>
      <c r="P2740" s="50">
        <v>65.772000000000006</v>
      </c>
      <c r="Q2740" s="50">
        <v>60.545000000000002</v>
      </c>
      <c r="R2740" s="50">
        <v>49.917000000000002</v>
      </c>
      <c r="S2740" s="50">
        <v>34.819000000000003</v>
      </c>
      <c r="T2740" s="50">
        <v>32.396000000000001</v>
      </c>
      <c r="U2740" s="50">
        <v>26.762</v>
      </c>
      <c r="V2740" s="50">
        <v>15.955</v>
      </c>
      <c r="W2740" s="50" t="s">
        <v>311</v>
      </c>
      <c r="X2740" s="50">
        <v>9.2710000000000008</v>
      </c>
      <c r="Y2740" s="50">
        <v>3.3570000000000002</v>
      </c>
      <c r="Z2740" s="50">
        <v>0.69499999999999995</v>
      </c>
      <c r="AA2740" s="50">
        <v>8.6999999999999994E-2</v>
      </c>
      <c r="AB2740" s="50">
        <v>5.0000000000000001E-3</v>
      </c>
      <c r="AC2740" s="50" t="str">
        <f t="shared" si="177"/>
        <v>Lesotho-2005</v>
      </c>
      <c r="AD2740" s="51">
        <f t="shared" si="178"/>
        <v>1092.6579999999999</v>
      </c>
      <c r="AE2740" s="15">
        <f t="shared" si="179"/>
        <v>0.78422068021283897</v>
      </c>
      <c r="AF2740">
        <f t="shared" si="180"/>
        <v>4.7569740168671402E-2</v>
      </c>
    </row>
    <row r="2741" spans="1:32" x14ac:dyDescent="0.25">
      <c r="A2741" s="59">
        <v>2724</v>
      </c>
      <c r="B2741" s="60" t="s">
        <v>309</v>
      </c>
      <c r="C2741" s="61" t="s">
        <v>328</v>
      </c>
      <c r="D2741" s="62"/>
      <c r="E2741" s="62">
        <v>454</v>
      </c>
      <c r="F2741" s="62">
        <v>2005</v>
      </c>
      <c r="G2741" s="50">
        <v>2347.7919999999999</v>
      </c>
      <c r="H2741" s="50">
        <v>2010.12</v>
      </c>
      <c r="I2741" s="50">
        <v>1734.288</v>
      </c>
      <c r="J2741" s="50">
        <v>1485.674</v>
      </c>
      <c r="K2741" s="50">
        <v>1180.999</v>
      </c>
      <c r="L2741" s="50">
        <v>986.96400000000006</v>
      </c>
      <c r="M2741" s="50">
        <v>783.01900000000001</v>
      </c>
      <c r="N2741" s="50">
        <v>600.04600000000005</v>
      </c>
      <c r="O2741" s="50">
        <v>449.53399999999999</v>
      </c>
      <c r="P2741" s="50">
        <v>344.48700000000002</v>
      </c>
      <c r="Q2741" s="50">
        <v>274.60500000000002</v>
      </c>
      <c r="R2741" s="50">
        <v>263.78699999999998</v>
      </c>
      <c r="S2741" s="50">
        <v>210.512</v>
      </c>
      <c r="T2741" s="50">
        <v>153.41800000000001</v>
      </c>
      <c r="U2741" s="50">
        <v>105.441</v>
      </c>
      <c r="V2741" s="50">
        <v>64.974999999999994</v>
      </c>
      <c r="W2741" s="50" t="s">
        <v>311</v>
      </c>
      <c r="X2741" s="50">
        <v>31.65</v>
      </c>
      <c r="Y2741" s="50">
        <v>10.65</v>
      </c>
      <c r="Z2741" s="50">
        <v>1.64</v>
      </c>
      <c r="AA2741" s="50">
        <v>0.106</v>
      </c>
      <c r="AB2741" s="50">
        <v>4.0000000000000001E-3</v>
      </c>
      <c r="AC2741" s="50" t="str">
        <f t="shared" si="177"/>
        <v>Malawi-2005</v>
      </c>
      <c r="AD2741" s="51">
        <f t="shared" si="178"/>
        <v>6579.6269999999995</v>
      </c>
      <c r="AE2741" s="15">
        <f t="shared" si="179"/>
        <v>0.98183134089516022</v>
      </c>
      <c r="AF2741">
        <f t="shared" si="180"/>
        <v>2.9031646344288002E-2</v>
      </c>
    </row>
    <row r="2742" spans="1:32" x14ac:dyDescent="0.25">
      <c r="A2742" s="59">
        <v>2725</v>
      </c>
      <c r="B2742" s="60" t="s">
        <v>309</v>
      </c>
      <c r="C2742" s="61" t="s">
        <v>329</v>
      </c>
      <c r="D2742" s="62"/>
      <c r="E2742" s="62">
        <v>466</v>
      </c>
      <c r="F2742" s="62">
        <v>2005</v>
      </c>
      <c r="G2742" s="50">
        <v>2466.6239999999998</v>
      </c>
      <c r="H2742" s="50">
        <v>1922.5219999999999</v>
      </c>
      <c r="I2742" s="50">
        <v>1608.5730000000001</v>
      </c>
      <c r="J2742" s="50">
        <v>1361.8979999999999</v>
      </c>
      <c r="K2742" s="50">
        <v>1167.152</v>
      </c>
      <c r="L2742" s="50">
        <v>969.69600000000003</v>
      </c>
      <c r="M2742" s="50">
        <v>773.10599999999999</v>
      </c>
      <c r="N2742" s="50">
        <v>581.88900000000001</v>
      </c>
      <c r="O2742" s="50">
        <v>440.34100000000001</v>
      </c>
      <c r="P2742" s="50">
        <v>361.16800000000001</v>
      </c>
      <c r="Q2742" s="50">
        <v>315.05599999999998</v>
      </c>
      <c r="R2742" s="50">
        <v>242.35599999999999</v>
      </c>
      <c r="S2742" s="50">
        <v>213.92599999999999</v>
      </c>
      <c r="T2742" s="50">
        <v>154.268</v>
      </c>
      <c r="U2742" s="50">
        <v>111.224</v>
      </c>
      <c r="V2742" s="50">
        <v>68.533000000000001</v>
      </c>
      <c r="W2742" s="50" t="s">
        <v>311</v>
      </c>
      <c r="X2742" s="50">
        <v>30.731000000000002</v>
      </c>
      <c r="Y2742" s="50">
        <v>8.4949999999999992</v>
      </c>
      <c r="Z2742" s="50">
        <v>1.139</v>
      </c>
      <c r="AA2742" s="50">
        <v>6.4000000000000001E-2</v>
      </c>
      <c r="AB2742" s="50">
        <v>2E-3</v>
      </c>
      <c r="AC2742" s="50" t="str">
        <f t="shared" si="177"/>
        <v>Mali-2005</v>
      </c>
      <c r="AD2742" s="51">
        <f t="shared" si="178"/>
        <v>6426.5879999999997</v>
      </c>
      <c r="AE2742" s="15">
        <f t="shared" si="179"/>
        <v>0.99153314324801922</v>
      </c>
      <c r="AF2742">
        <f t="shared" si="180"/>
        <v>3.0138984814203327E-2</v>
      </c>
    </row>
    <row r="2743" spans="1:32" x14ac:dyDescent="0.25">
      <c r="A2743" s="59">
        <v>2726</v>
      </c>
      <c r="B2743" s="60" t="s">
        <v>309</v>
      </c>
      <c r="C2743" s="61" t="s">
        <v>330</v>
      </c>
      <c r="D2743" s="62"/>
      <c r="E2743" s="62">
        <v>496</v>
      </c>
      <c r="F2743" s="62">
        <v>2005</v>
      </c>
      <c r="G2743" s="50">
        <v>221.60300000000001</v>
      </c>
      <c r="H2743" s="50">
        <v>231.779</v>
      </c>
      <c r="I2743" s="50">
        <v>277.51600000000002</v>
      </c>
      <c r="J2743" s="50">
        <v>318.74299999999999</v>
      </c>
      <c r="K2743" s="50">
        <v>265.35300000000001</v>
      </c>
      <c r="L2743" s="50">
        <v>234.64500000000001</v>
      </c>
      <c r="M2743" s="50">
        <v>215.136</v>
      </c>
      <c r="N2743" s="50">
        <v>187.79300000000001</v>
      </c>
      <c r="O2743" s="50">
        <v>170.91</v>
      </c>
      <c r="P2743" s="50">
        <v>122.1</v>
      </c>
      <c r="Q2743" s="50">
        <v>82.94</v>
      </c>
      <c r="R2743" s="50">
        <v>55.697000000000003</v>
      </c>
      <c r="S2743" s="50">
        <v>48.124000000000002</v>
      </c>
      <c r="T2743" s="50">
        <v>38.326000000000001</v>
      </c>
      <c r="U2743" s="50">
        <v>28.542000000000002</v>
      </c>
      <c r="V2743" s="50">
        <v>16.297000000000001</v>
      </c>
      <c r="W2743" s="50" t="s">
        <v>311</v>
      </c>
      <c r="X2743" s="50">
        <v>7.5519999999999996</v>
      </c>
      <c r="Y2743" s="50">
        <v>2.871</v>
      </c>
      <c r="Z2743" s="50">
        <v>0.46300000000000002</v>
      </c>
      <c r="AA2743" s="50">
        <v>5.2999999999999999E-2</v>
      </c>
      <c r="AB2743" s="50">
        <v>3.0000000000000001E-3</v>
      </c>
      <c r="AC2743" s="50" t="str">
        <f t="shared" si="177"/>
        <v>Mongolia-2005</v>
      </c>
      <c r="AD2743" s="51">
        <f t="shared" si="178"/>
        <v>1701.441</v>
      </c>
      <c r="AE2743" s="15">
        <f t="shared" si="179"/>
        <v>0.48488604659227097</v>
      </c>
      <c r="AF2743">
        <f t="shared" si="180"/>
        <v>3.868991945612843E-2</v>
      </c>
    </row>
    <row r="2744" spans="1:32" x14ac:dyDescent="0.25">
      <c r="A2744" s="59">
        <v>2727</v>
      </c>
      <c r="B2744" s="60" t="s">
        <v>309</v>
      </c>
      <c r="C2744" s="61" t="s">
        <v>331</v>
      </c>
      <c r="D2744" s="62"/>
      <c r="E2744" s="62">
        <v>524</v>
      </c>
      <c r="F2744" s="62">
        <v>2005</v>
      </c>
      <c r="G2744" s="50">
        <v>3445.6170000000002</v>
      </c>
      <c r="H2744" s="50">
        <v>3514.145</v>
      </c>
      <c r="I2744" s="50">
        <v>3206.8670000000002</v>
      </c>
      <c r="J2744" s="50">
        <v>2651.5909999999999</v>
      </c>
      <c r="K2744" s="50">
        <v>2152.2649999999999</v>
      </c>
      <c r="L2744" s="50">
        <v>1934.742</v>
      </c>
      <c r="M2744" s="50">
        <v>1720.069</v>
      </c>
      <c r="N2744" s="50">
        <v>1474.5920000000001</v>
      </c>
      <c r="O2744" s="50">
        <v>1239.1969999999999</v>
      </c>
      <c r="P2744" s="50">
        <v>1000.8440000000001</v>
      </c>
      <c r="Q2744" s="50">
        <v>902.38400000000001</v>
      </c>
      <c r="R2744" s="50">
        <v>685.45899999999995</v>
      </c>
      <c r="S2744" s="50">
        <v>607.90200000000004</v>
      </c>
      <c r="T2744" s="50">
        <v>468.04199999999997</v>
      </c>
      <c r="U2744" s="50">
        <v>308.29700000000003</v>
      </c>
      <c r="V2744" s="50">
        <v>200.68799999999999</v>
      </c>
      <c r="W2744" s="50" t="s">
        <v>311</v>
      </c>
      <c r="X2744" s="50">
        <v>92.614999999999995</v>
      </c>
      <c r="Y2744" s="50">
        <v>28.436</v>
      </c>
      <c r="Z2744" s="50">
        <v>5.8330000000000002</v>
      </c>
      <c r="AA2744" s="50">
        <v>0.66100000000000003</v>
      </c>
      <c r="AB2744" s="50">
        <v>4.1000000000000002E-2</v>
      </c>
      <c r="AC2744" s="50" t="str">
        <f t="shared" si="177"/>
        <v>Nepal-2005</v>
      </c>
      <c r="AD2744" s="51">
        <f t="shared" si="178"/>
        <v>14369.045</v>
      </c>
      <c r="AE2744" s="15">
        <f t="shared" si="179"/>
        <v>0.78441135092833236</v>
      </c>
      <c r="AF2744">
        <f t="shared" si="180"/>
        <v>4.5020691096564126E-2</v>
      </c>
    </row>
    <row r="2745" spans="1:32" x14ac:dyDescent="0.25">
      <c r="A2745" s="59">
        <v>2728</v>
      </c>
      <c r="B2745" s="60" t="s">
        <v>309</v>
      </c>
      <c r="C2745" s="61" t="s">
        <v>332</v>
      </c>
      <c r="D2745" s="62"/>
      <c r="E2745" s="62">
        <v>562</v>
      </c>
      <c r="F2745" s="62">
        <v>2005</v>
      </c>
      <c r="G2745" s="50">
        <v>2831.9920000000002</v>
      </c>
      <c r="H2745" s="50">
        <v>2163.9229999999998</v>
      </c>
      <c r="I2745" s="50">
        <v>1697.6859999999999</v>
      </c>
      <c r="J2745" s="50">
        <v>1323.633</v>
      </c>
      <c r="K2745" s="50">
        <v>1028.2449999999999</v>
      </c>
      <c r="L2745" s="50">
        <v>878.77499999999998</v>
      </c>
      <c r="M2745" s="50">
        <v>744.45600000000002</v>
      </c>
      <c r="N2745" s="50">
        <v>630.68299999999999</v>
      </c>
      <c r="O2745" s="50">
        <v>611.92499999999995</v>
      </c>
      <c r="P2745" s="50">
        <v>488.83</v>
      </c>
      <c r="Q2745" s="50">
        <v>370.83600000000001</v>
      </c>
      <c r="R2745" s="50">
        <v>294.13900000000001</v>
      </c>
      <c r="S2745" s="50">
        <v>223.02500000000001</v>
      </c>
      <c r="T2745" s="50">
        <v>151.828</v>
      </c>
      <c r="U2745" s="50">
        <v>97.879000000000005</v>
      </c>
      <c r="V2745" s="50">
        <v>53.625</v>
      </c>
      <c r="W2745" s="50" t="s">
        <v>311</v>
      </c>
      <c r="X2745" s="50">
        <v>21.161000000000001</v>
      </c>
      <c r="Y2745" s="50">
        <v>5.0979999999999999</v>
      </c>
      <c r="Z2745" s="50">
        <v>0.66500000000000004</v>
      </c>
      <c r="AA2745" s="50">
        <v>4.3999999999999997E-2</v>
      </c>
      <c r="AB2745" s="50">
        <v>1E-3</v>
      </c>
      <c r="AC2745" s="50" t="str">
        <f t="shared" si="177"/>
        <v>Niger-2005</v>
      </c>
      <c r="AD2745" s="51">
        <f t="shared" si="178"/>
        <v>6594.5469999999996</v>
      </c>
      <c r="AE2745" s="15">
        <f t="shared" si="179"/>
        <v>1.0651075805510219</v>
      </c>
      <c r="AF2745">
        <f t="shared" si="180"/>
        <v>2.4856812251037544E-2</v>
      </c>
    </row>
    <row r="2746" spans="1:32" x14ac:dyDescent="0.25">
      <c r="A2746" s="59">
        <v>2729</v>
      </c>
      <c r="B2746" s="60" t="s">
        <v>309</v>
      </c>
      <c r="C2746" s="61" t="s">
        <v>333</v>
      </c>
      <c r="D2746" s="62"/>
      <c r="E2746" s="62">
        <v>600</v>
      </c>
      <c r="F2746" s="62">
        <v>2005</v>
      </c>
      <c r="G2746" s="50">
        <v>669.03700000000003</v>
      </c>
      <c r="H2746" s="50">
        <v>699.96</v>
      </c>
      <c r="I2746" s="50">
        <v>675.63400000000001</v>
      </c>
      <c r="J2746" s="50">
        <v>638.76700000000005</v>
      </c>
      <c r="K2746" s="50">
        <v>567.98199999999997</v>
      </c>
      <c r="L2746" s="50">
        <v>461.077</v>
      </c>
      <c r="M2746" s="50">
        <v>372.05799999999999</v>
      </c>
      <c r="N2746" s="50">
        <v>338.92399999999998</v>
      </c>
      <c r="O2746" s="50">
        <v>303.072</v>
      </c>
      <c r="P2746" s="50">
        <v>264.42399999999998</v>
      </c>
      <c r="Q2746" s="50">
        <v>224.34</v>
      </c>
      <c r="R2746" s="50">
        <v>170.52199999999999</v>
      </c>
      <c r="S2746" s="50">
        <v>129.71600000000001</v>
      </c>
      <c r="T2746" s="50">
        <v>101.539</v>
      </c>
      <c r="U2746" s="50">
        <v>70.400000000000006</v>
      </c>
      <c r="V2746" s="50">
        <v>55.628</v>
      </c>
      <c r="W2746" s="50" t="s">
        <v>311</v>
      </c>
      <c r="X2746" s="50">
        <v>32.725999999999999</v>
      </c>
      <c r="Y2746" s="50">
        <v>14.362</v>
      </c>
      <c r="Z2746" s="50">
        <v>4.3490000000000002</v>
      </c>
      <c r="AA2746" s="50">
        <v>0.86399999999999999</v>
      </c>
      <c r="AB2746" s="50">
        <v>0.113</v>
      </c>
      <c r="AC2746" s="50" t="str">
        <f t="shared" si="177"/>
        <v>Paraguay-2005</v>
      </c>
      <c r="AD2746" s="51">
        <f t="shared" si="178"/>
        <v>3470.8820000000001</v>
      </c>
      <c r="AE2746" s="15">
        <f t="shared" si="179"/>
        <v>0.6697467675363209</v>
      </c>
      <c r="AF2746">
        <f t="shared" si="180"/>
        <v>5.0762458541934348E-2</v>
      </c>
    </row>
    <row r="2747" spans="1:32" x14ac:dyDescent="0.25">
      <c r="A2747" s="59">
        <v>2730</v>
      </c>
      <c r="B2747" s="60" t="s">
        <v>309</v>
      </c>
      <c r="C2747" s="61" t="s">
        <v>334</v>
      </c>
      <c r="D2747" s="62">
        <v>2</v>
      </c>
      <c r="E2747" s="62">
        <v>498</v>
      </c>
      <c r="F2747" s="62">
        <v>2005</v>
      </c>
      <c r="G2747" s="50">
        <v>205.40100000000001</v>
      </c>
      <c r="H2747" s="50">
        <v>240.37799999999999</v>
      </c>
      <c r="I2747" s="50">
        <v>324.04700000000003</v>
      </c>
      <c r="J2747" s="50">
        <v>416.60399999999998</v>
      </c>
      <c r="K2747" s="50">
        <v>398.47500000000002</v>
      </c>
      <c r="L2747" s="50">
        <v>354.43599999999998</v>
      </c>
      <c r="M2747" s="50">
        <v>292.096</v>
      </c>
      <c r="N2747" s="50">
        <v>247.87</v>
      </c>
      <c r="O2747" s="50">
        <v>306.87799999999999</v>
      </c>
      <c r="P2747" s="50">
        <v>323.87</v>
      </c>
      <c r="Q2747" s="50">
        <v>300.601</v>
      </c>
      <c r="R2747" s="50">
        <v>183.02099999999999</v>
      </c>
      <c r="S2747" s="50">
        <v>151.303</v>
      </c>
      <c r="T2747" s="50">
        <v>149.989</v>
      </c>
      <c r="U2747" s="50">
        <v>112.16500000000001</v>
      </c>
      <c r="V2747" s="50">
        <v>86.819000000000003</v>
      </c>
      <c r="W2747" s="50" t="s">
        <v>311</v>
      </c>
      <c r="X2747" s="50">
        <v>46.408000000000001</v>
      </c>
      <c r="Y2747" s="50">
        <v>11.551</v>
      </c>
      <c r="Z2747" s="50">
        <v>4.83</v>
      </c>
      <c r="AA2747" s="50">
        <v>0.86699999999999999</v>
      </c>
      <c r="AB2747" s="50">
        <v>0.09</v>
      </c>
      <c r="AC2747" s="50" t="str">
        <f t="shared" si="177"/>
        <v>Republic of Moldova-2005</v>
      </c>
      <c r="AD2747" s="51">
        <f t="shared" si="178"/>
        <v>2975.154</v>
      </c>
      <c r="AE2747" s="15">
        <f t="shared" si="179"/>
        <v>0.39747354254603279</v>
      </c>
      <c r="AF2747">
        <f t="shared" si="180"/>
        <v>0.11020592900362619</v>
      </c>
    </row>
    <row r="2748" spans="1:32" x14ac:dyDescent="0.25">
      <c r="A2748" s="59">
        <v>2731</v>
      </c>
      <c r="B2748" s="60" t="s">
        <v>309</v>
      </c>
      <c r="C2748" s="61" t="s">
        <v>335</v>
      </c>
      <c r="D2748" s="62"/>
      <c r="E2748" s="62">
        <v>646</v>
      </c>
      <c r="F2748" s="62">
        <v>2005</v>
      </c>
      <c r="G2748" s="50">
        <v>1454.3030000000001</v>
      </c>
      <c r="H2748" s="50">
        <v>1242.4480000000001</v>
      </c>
      <c r="I2748" s="50">
        <v>1056.0530000000001</v>
      </c>
      <c r="J2748" s="50">
        <v>1135.373</v>
      </c>
      <c r="K2748" s="50">
        <v>968.77300000000002</v>
      </c>
      <c r="L2748" s="50">
        <v>688.87</v>
      </c>
      <c r="M2748" s="50">
        <v>516.49800000000005</v>
      </c>
      <c r="N2748" s="50">
        <v>402.75299999999999</v>
      </c>
      <c r="O2748" s="50">
        <v>430.13200000000001</v>
      </c>
      <c r="P2748" s="50">
        <v>315.59800000000001</v>
      </c>
      <c r="Q2748" s="50">
        <v>245.85499999999999</v>
      </c>
      <c r="R2748" s="50">
        <v>166.43</v>
      </c>
      <c r="S2748" s="50">
        <v>125.935</v>
      </c>
      <c r="T2748" s="50">
        <v>73.688000000000002</v>
      </c>
      <c r="U2748" s="50">
        <v>88.391999999999996</v>
      </c>
      <c r="V2748" s="50">
        <v>29.477</v>
      </c>
      <c r="W2748" s="50" t="s">
        <v>311</v>
      </c>
      <c r="X2748" s="50">
        <v>39.783999999999999</v>
      </c>
      <c r="Y2748" s="50">
        <v>10.858000000000001</v>
      </c>
      <c r="Z2748" s="50">
        <v>0.43099999999999999</v>
      </c>
      <c r="AA2748" s="50">
        <v>7.9000000000000001E-2</v>
      </c>
      <c r="AB2748" s="50">
        <v>5.0000000000000001E-3</v>
      </c>
      <c r="AC2748" s="50" t="str">
        <f t="shared" si="177"/>
        <v>Rwanda-2005</v>
      </c>
      <c r="AD2748" s="51">
        <f t="shared" si="178"/>
        <v>4996.2170000000006</v>
      </c>
      <c r="AE2748" s="15">
        <f t="shared" si="179"/>
        <v>0.79970865957183201</v>
      </c>
      <c r="AF2748">
        <f t="shared" si="180"/>
        <v>2.7741846773484718E-2</v>
      </c>
    </row>
    <row r="2749" spans="1:32" x14ac:dyDescent="0.25">
      <c r="A2749" s="59">
        <v>2732</v>
      </c>
      <c r="B2749" s="60" t="s">
        <v>309</v>
      </c>
      <c r="C2749" s="61" t="s">
        <v>336</v>
      </c>
      <c r="D2749" s="62"/>
      <c r="E2749" s="62">
        <v>728</v>
      </c>
      <c r="F2749" s="62">
        <v>2005</v>
      </c>
      <c r="G2749" s="50">
        <v>1378.0920000000001</v>
      </c>
      <c r="H2749" s="50">
        <v>1193.2570000000001</v>
      </c>
      <c r="I2749" s="50">
        <v>1019.127</v>
      </c>
      <c r="J2749" s="50">
        <v>858.26900000000001</v>
      </c>
      <c r="K2749" s="50">
        <v>698.03</v>
      </c>
      <c r="L2749" s="50">
        <v>598.11</v>
      </c>
      <c r="M2749" s="50">
        <v>505.279</v>
      </c>
      <c r="N2749" s="50">
        <v>423.56299999999999</v>
      </c>
      <c r="O2749" s="50">
        <v>342.73</v>
      </c>
      <c r="P2749" s="50">
        <v>271.92500000000001</v>
      </c>
      <c r="Q2749" s="50">
        <v>208.494</v>
      </c>
      <c r="R2749" s="50">
        <v>195.25200000000001</v>
      </c>
      <c r="S2749" s="50">
        <v>157.80199999999999</v>
      </c>
      <c r="T2749" s="50">
        <v>115.387</v>
      </c>
      <c r="U2749" s="50">
        <v>76.152000000000001</v>
      </c>
      <c r="V2749" s="50">
        <v>42.140999999999998</v>
      </c>
      <c r="W2749" s="50" t="s">
        <v>311</v>
      </c>
      <c r="X2749" s="50">
        <v>18.440999999999999</v>
      </c>
      <c r="Y2749" s="50">
        <v>5.6210000000000004</v>
      </c>
      <c r="Z2749" s="50">
        <v>1.0820000000000001</v>
      </c>
      <c r="AA2749" s="50">
        <v>0.11600000000000001</v>
      </c>
      <c r="AB2749" s="50">
        <v>7.0000000000000001E-3</v>
      </c>
      <c r="AC2749" s="50" t="str">
        <f t="shared" si="177"/>
        <v>South Sudan-2005</v>
      </c>
      <c r="AD2749" s="51">
        <f t="shared" si="178"/>
        <v>4259.4540000000006</v>
      </c>
      <c r="AE2749" s="15">
        <f t="shared" si="179"/>
        <v>0.90373625351981723</v>
      </c>
      <c r="AF2749">
        <f t="shared" si="180"/>
        <v>3.2987173134027943E-2</v>
      </c>
    </row>
    <row r="2750" spans="1:32" x14ac:dyDescent="0.25">
      <c r="A2750" s="59">
        <v>2733</v>
      </c>
      <c r="B2750" s="60" t="s">
        <v>309</v>
      </c>
      <c r="C2750" s="61" t="s">
        <v>337</v>
      </c>
      <c r="D2750" s="62"/>
      <c r="E2750" s="62">
        <v>748</v>
      </c>
      <c r="F2750" s="62">
        <v>2005</v>
      </c>
      <c r="G2750" s="50">
        <v>158.27799999999999</v>
      </c>
      <c r="H2750" s="50">
        <v>153.45699999999999</v>
      </c>
      <c r="I2750" s="50">
        <v>154.31899999999999</v>
      </c>
      <c r="J2750" s="50">
        <v>144.03899999999999</v>
      </c>
      <c r="K2750" s="50">
        <v>115.059</v>
      </c>
      <c r="L2750" s="50">
        <v>83.924000000000007</v>
      </c>
      <c r="M2750" s="50">
        <v>64.364000000000004</v>
      </c>
      <c r="N2750" s="50">
        <v>53.47</v>
      </c>
      <c r="O2750" s="50">
        <v>42.890999999999998</v>
      </c>
      <c r="P2750" s="50">
        <v>34.798999999999999</v>
      </c>
      <c r="Q2750" s="50">
        <v>27.908999999999999</v>
      </c>
      <c r="R2750" s="50">
        <v>22.452000000000002</v>
      </c>
      <c r="S2750" s="50">
        <v>17.491</v>
      </c>
      <c r="T2750" s="50">
        <v>13.864000000000001</v>
      </c>
      <c r="U2750" s="50">
        <v>9.5039999999999996</v>
      </c>
      <c r="V2750" s="50">
        <v>5.78</v>
      </c>
      <c r="W2750" s="50" t="s">
        <v>311</v>
      </c>
      <c r="X2750" s="50">
        <v>2.9620000000000002</v>
      </c>
      <c r="Y2750" s="50">
        <v>1.0580000000000001</v>
      </c>
      <c r="Z2750" s="50">
        <v>0.224</v>
      </c>
      <c r="AA2750" s="50">
        <v>2.8000000000000001E-2</v>
      </c>
      <c r="AB2750" s="50">
        <v>1E-3</v>
      </c>
      <c r="AC2750" s="50" t="str">
        <f t="shared" si="177"/>
        <v>Swaziland-2005</v>
      </c>
      <c r="AD2750" s="51">
        <f t="shared" si="178"/>
        <v>606.39800000000002</v>
      </c>
      <c r="AE2750" s="15">
        <f t="shared" si="179"/>
        <v>0.82367521001058697</v>
      </c>
      <c r="AF2750">
        <f t="shared" si="180"/>
        <v>3.1163166276905633E-2</v>
      </c>
    </row>
    <row r="2751" spans="1:32" x14ac:dyDescent="0.25">
      <c r="A2751" s="59">
        <v>2734</v>
      </c>
      <c r="B2751" s="60" t="s">
        <v>309</v>
      </c>
      <c r="C2751" s="61" t="s">
        <v>338</v>
      </c>
      <c r="D2751" s="62"/>
      <c r="E2751" s="62">
        <v>762</v>
      </c>
      <c r="F2751" s="62">
        <v>2005</v>
      </c>
      <c r="G2751" s="50">
        <v>858.59699999999998</v>
      </c>
      <c r="H2751" s="50">
        <v>881.38300000000004</v>
      </c>
      <c r="I2751" s="50">
        <v>873.13800000000003</v>
      </c>
      <c r="J2751" s="50">
        <v>845.00199999999995</v>
      </c>
      <c r="K2751" s="50">
        <v>677.99099999999999</v>
      </c>
      <c r="L2751" s="50">
        <v>529.71</v>
      </c>
      <c r="M2751" s="50">
        <v>453.22300000000001</v>
      </c>
      <c r="N2751" s="50">
        <v>402.27800000000002</v>
      </c>
      <c r="O2751" s="50">
        <v>361.04899999999998</v>
      </c>
      <c r="P2751" s="50">
        <v>291.74299999999999</v>
      </c>
      <c r="Q2751" s="50">
        <v>207.767</v>
      </c>
      <c r="R2751" s="50">
        <v>122.224</v>
      </c>
      <c r="S2751" s="50">
        <v>85.974000000000004</v>
      </c>
      <c r="T2751" s="50">
        <v>104.801</v>
      </c>
      <c r="U2751" s="50">
        <v>71.093000000000004</v>
      </c>
      <c r="V2751" s="50">
        <v>53.463999999999999</v>
      </c>
      <c r="W2751" s="50" t="s">
        <v>311</v>
      </c>
      <c r="X2751" s="50">
        <v>24.018999999999998</v>
      </c>
      <c r="Y2751" s="50">
        <v>5.6689999999999996</v>
      </c>
      <c r="Z2751" s="50">
        <v>3.4910000000000001</v>
      </c>
      <c r="AA2751" s="50">
        <v>1.2629999999999999</v>
      </c>
      <c r="AB2751" s="50">
        <v>0.29699999999999999</v>
      </c>
      <c r="AC2751" s="50" t="str">
        <f t="shared" si="177"/>
        <v>Tajikistan-2005</v>
      </c>
      <c r="AD2751" s="51">
        <f t="shared" si="178"/>
        <v>3976.9609999999998</v>
      </c>
      <c r="AE2751" s="15">
        <f t="shared" si="179"/>
        <v>0.72347076071402239</v>
      </c>
      <c r="AF2751">
        <f t="shared" si="180"/>
        <v>4.0074936886189065E-2</v>
      </c>
    </row>
    <row r="2752" spans="1:32" x14ac:dyDescent="0.25">
      <c r="A2752" s="59">
        <v>2735</v>
      </c>
      <c r="B2752" s="60" t="s">
        <v>309</v>
      </c>
      <c r="C2752" s="61" t="s">
        <v>339</v>
      </c>
      <c r="D2752" s="62">
        <v>3</v>
      </c>
      <c r="E2752" s="62">
        <v>807</v>
      </c>
      <c r="F2752" s="62">
        <v>2005</v>
      </c>
      <c r="G2752" s="50">
        <v>124.035</v>
      </c>
      <c r="H2752" s="50">
        <v>135.137</v>
      </c>
      <c r="I2752" s="50">
        <v>157.12899999999999</v>
      </c>
      <c r="J2752" s="50">
        <v>165.64500000000001</v>
      </c>
      <c r="K2752" s="50">
        <v>168.273</v>
      </c>
      <c r="L2752" s="50">
        <v>159.02099999999999</v>
      </c>
      <c r="M2752" s="50">
        <v>149.78800000000001</v>
      </c>
      <c r="N2752" s="50">
        <v>150.88300000000001</v>
      </c>
      <c r="O2752" s="50">
        <v>146.94200000000001</v>
      </c>
      <c r="P2752" s="50">
        <v>144.226</v>
      </c>
      <c r="Q2752" s="50">
        <v>138.45099999999999</v>
      </c>
      <c r="R2752" s="50">
        <v>105.227</v>
      </c>
      <c r="S2752" s="50">
        <v>88.802000000000007</v>
      </c>
      <c r="T2752" s="50">
        <v>82.34</v>
      </c>
      <c r="U2752" s="50">
        <v>67.203999999999994</v>
      </c>
      <c r="V2752" s="50">
        <v>45.344000000000001</v>
      </c>
      <c r="W2752" s="50" t="s">
        <v>311</v>
      </c>
      <c r="X2752" s="50">
        <v>22.681999999999999</v>
      </c>
      <c r="Y2752" s="50">
        <v>6.4219999999999997</v>
      </c>
      <c r="Z2752" s="50">
        <v>2.3690000000000002</v>
      </c>
      <c r="AA2752" s="50">
        <v>0.33200000000000002</v>
      </c>
      <c r="AB2752" s="50">
        <v>0.02</v>
      </c>
      <c r="AC2752" s="50" t="str">
        <f t="shared" si="177"/>
        <v>TFYR Macedonia-2005</v>
      </c>
      <c r="AD2752" s="51">
        <f t="shared" si="178"/>
        <v>1417.258</v>
      </c>
      <c r="AE2752" s="15">
        <f t="shared" si="179"/>
        <v>0.45370285438501678</v>
      </c>
      <c r="AF2752">
        <f t="shared" si="180"/>
        <v>0.1236464166138095</v>
      </c>
    </row>
    <row r="2753" spans="1:32" x14ac:dyDescent="0.25">
      <c r="A2753" s="59">
        <v>2736</v>
      </c>
      <c r="B2753" s="60" t="s">
        <v>309</v>
      </c>
      <c r="C2753" s="61" t="s">
        <v>340</v>
      </c>
      <c r="D2753" s="62"/>
      <c r="E2753" s="62">
        <v>795</v>
      </c>
      <c r="F2753" s="62">
        <v>2005</v>
      </c>
      <c r="G2753" s="50">
        <v>502.11900000000003</v>
      </c>
      <c r="H2753" s="50">
        <v>478.09199999999998</v>
      </c>
      <c r="I2753" s="50">
        <v>570.15300000000002</v>
      </c>
      <c r="J2753" s="50">
        <v>551.68700000000001</v>
      </c>
      <c r="K2753" s="50">
        <v>459.55099999999999</v>
      </c>
      <c r="L2753" s="50">
        <v>406.41300000000001</v>
      </c>
      <c r="M2753" s="50">
        <v>348.25900000000001</v>
      </c>
      <c r="N2753" s="50">
        <v>316.74700000000001</v>
      </c>
      <c r="O2753" s="50">
        <v>292.15100000000001</v>
      </c>
      <c r="P2753" s="50">
        <v>249.21600000000001</v>
      </c>
      <c r="Q2753" s="50">
        <v>181.709</v>
      </c>
      <c r="R2753" s="50">
        <v>110.223</v>
      </c>
      <c r="S2753" s="50">
        <v>69.960999999999999</v>
      </c>
      <c r="T2753" s="50">
        <v>86.706999999999994</v>
      </c>
      <c r="U2753" s="50">
        <v>57.92</v>
      </c>
      <c r="V2753" s="50">
        <v>44.107999999999997</v>
      </c>
      <c r="W2753" s="50" t="s">
        <v>311</v>
      </c>
      <c r="X2753" s="50">
        <v>19.515000000000001</v>
      </c>
      <c r="Y2753" s="50">
        <v>6.9809999999999999</v>
      </c>
      <c r="Z2753" s="50">
        <v>2.6</v>
      </c>
      <c r="AA2753" s="50">
        <v>0.47399999999999998</v>
      </c>
      <c r="AB2753" s="50">
        <v>5.5E-2</v>
      </c>
      <c r="AC2753" s="50" t="str">
        <f t="shared" si="177"/>
        <v>Turkmenistan-2005</v>
      </c>
      <c r="AD2753" s="51">
        <f t="shared" si="178"/>
        <v>2985.9169999999995</v>
      </c>
      <c r="AE2753" s="15">
        <f t="shared" si="179"/>
        <v>0.59235538027346379</v>
      </c>
      <c r="AF2753">
        <f t="shared" si="180"/>
        <v>4.8136347814432129E-2</v>
      </c>
    </row>
    <row r="2754" spans="1:32" x14ac:dyDescent="0.25">
      <c r="A2754" s="59">
        <v>2737</v>
      </c>
      <c r="B2754" s="60" t="s">
        <v>309</v>
      </c>
      <c r="C2754" s="61" t="s">
        <v>341</v>
      </c>
      <c r="D2754" s="62"/>
      <c r="E2754" s="62">
        <v>800</v>
      </c>
      <c r="F2754" s="62">
        <v>2005</v>
      </c>
      <c r="G2754" s="50">
        <v>5735.1120000000001</v>
      </c>
      <c r="H2754" s="50">
        <v>4642.6239999999998</v>
      </c>
      <c r="I2754" s="50">
        <v>3844.0839999999998</v>
      </c>
      <c r="J2754" s="50">
        <v>3133.0039999999999</v>
      </c>
      <c r="K2754" s="50">
        <v>2568.1640000000002</v>
      </c>
      <c r="L2754" s="50">
        <v>2085.8209999999999</v>
      </c>
      <c r="M2754" s="50">
        <v>1647.703</v>
      </c>
      <c r="N2754" s="50">
        <v>1242.662</v>
      </c>
      <c r="O2754" s="50">
        <v>906.22900000000004</v>
      </c>
      <c r="P2754" s="50">
        <v>699.774</v>
      </c>
      <c r="Q2754" s="50">
        <v>567.25300000000004</v>
      </c>
      <c r="R2754" s="50">
        <v>443.5</v>
      </c>
      <c r="S2754" s="50">
        <v>354.97899999999998</v>
      </c>
      <c r="T2754" s="50">
        <v>249.76900000000001</v>
      </c>
      <c r="U2754" s="50">
        <v>208.42400000000001</v>
      </c>
      <c r="V2754" s="50">
        <v>127.158</v>
      </c>
      <c r="W2754" s="50" t="s">
        <v>311</v>
      </c>
      <c r="X2754" s="50">
        <v>61.576999999999998</v>
      </c>
      <c r="Y2754" s="50">
        <v>20.927</v>
      </c>
      <c r="Z2754" s="50">
        <v>4.556</v>
      </c>
      <c r="AA2754" s="50">
        <v>0.57799999999999996</v>
      </c>
      <c r="AB2754" s="50">
        <v>4.2000000000000003E-2</v>
      </c>
      <c r="AC2754" s="50" t="str">
        <f t="shared" si="177"/>
        <v>Uganda-2005</v>
      </c>
      <c r="AD2754" s="51">
        <f t="shared" si="178"/>
        <v>13649.088999999998</v>
      </c>
      <c r="AE2754" s="15">
        <f t="shared" si="179"/>
        <v>1.0912707067848997</v>
      </c>
      <c r="AF2754">
        <f t="shared" si="180"/>
        <v>2.4148153904847522E-2</v>
      </c>
    </row>
    <row r="2755" spans="1:32" x14ac:dyDescent="0.25">
      <c r="A2755" s="59">
        <v>2738</v>
      </c>
      <c r="B2755" s="60" t="s">
        <v>309</v>
      </c>
      <c r="C2755" s="61" t="s">
        <v>342</v>
      </c>
      <c r="D2755" s="62"/>
      <c r="E2755" s="62">
        <v>860</v>
      </c>
      <c r="F2755" s="62">
        <v>2005</v>
      </c>
      <c r="G2755" s="50">
        <v>2575.9160000000002</v>
      </c>
      <c r="H2755" s="50">
        <v>2828.2809999999999</v>
      </c>
      <c r="I2755" s="50">
        <v>3237.8150000000001</v>
      </c>
      <c r="J2755" s="50">
        <v>3118.5740000000001</v>
      </c>
      <c r="K2755" s="50">
        <v>2636.0160000000001</v>
      </c>
      <c r="L2755" s="50">
        <v>2193.837</v>
      </c>
      <c r="M2755" s="50">
        <v>1921.482</v>
      </c>
      <c r="N2755" s="50">
        <v>1681.3409999999999</v>
      </c>
      <c r="O2755" s="50">
        <v>1663.8320000000001</v>
      </c>
      <c r="P2755" s="50">
        <v>1375.326</v>
      </c>
      <c r="Q2755" s="50">
        <v>1010.379</v>
      </c>
      <c r="R2755" s="50">
        <v>532.59500000000003</v>
      </c>
      <c r="S2755" s="50">
        <v>453.012</v>
      </c>
      <c r="T2755" s="50">
        <v>474.113</v>
      </c>
      <c r="U2755" s="50">
        <v>346.34800000000001</v>
      </c>
      <c r="V2755" s="50">
        <v>264.49400000000003</v>
      </c>
      <c r="W2755" s="50" t="s">
        <v>311</v>
      </c>
      <c r="X2755" s="50">
        <v>119.19799999999999</v>
      </c>
      <c r="Y2755" s="50">
        <v>48.118000000000002</v>
      </c>
      <c r="Z2755" s="50">
        <v>23.527999999999999</v>
      </c>
      <c r="AA2755" s="50">
        <v>6.3079999999999998</v>
      </c>
      <c r="AB2755" s="50">
        <v>1.671</v>
      </c>
      <c r="AC2755" s="50" t="str">
        <f t="shared" si="177"/>
        <v>Uzbekistan-2005</v>
      </c>
      <c r="AD2755" s="51">
        <f t="shared" si="178"/>
        <v>16586.394</v>
      </c>
      <c r="AE2755" s="15">
        <f t="shared" si="179"/>
        <v>0.59842965264179804</v>
      </c>
      <c r="AF2755">
        <f t="shared" si="180"/>
        <v>5.0886211360321371E-2</v>
      </c>
    </row>
    <row r="2756" spans="1:32" x14ac:dyDescent="0.25">
      <c r="A2756" s="59">
        <v>2739</v>
      </c>
      <c r="B2756" s="60" t="s">
        <v>309</v>
      </c>
      <c r="C2756" s="61" t="s">
        <v>343</v>
      </c>
      <c r="D2756" s="62"/>
      <c r="E2756" s="62">
        <v>894</v>
      </c>
      <c r="F2756" s="62">
        <v>2005</v>
      </c>
      <c r="G2756" s="50">
        <v>2241.5340000000001</v>
      </c>
      <c r="H2756" s="50">
        <v>1864.548</v>
      </c>
      <c r="I2756" s="50">
        <v>1555.23</v>
      </c>
      <c r="J2756" s="50">
        <v>1335.3</v>
      </c>
      <c r="K2756" s="50">
        <v>1146.847</v>
      </c>
      <c r="L2756" s="50">
        <v>967.39599999999996</v>
      </c>
      <c r="M2756" s="50">
        <v>761.88800000000003</v>
      </c>
      <c r="N2756" s="50">
        <v>555.32000000000005</v>
      </c>
      <c r="O2756" s="50">
        <v>408.13900000000001</v>
      </c>
      <c r="P2756" s="50">
        <v>304.762</v>
      </c>
      <c r="Q2756" s="50">
        <v>238.465</v>
      </c>
      <c r="R2756" s="50">
        <v>197.76499999999999</v>
      </c>
      <c r="S2756" s="50">
        <v>162.58699999999999</v>
      </c>
      <c r="T2756" s="50">
        <v>126.95</v>
      </c>
      <c r="U2756" s="50">
        <v>90.230999999999995</v>
      </c>
      <c r="V2756" s="50">
        <v>55.325000000000003</v>
      </c>
      <c r="W2756" s="50" t="s">
        <v>311</v>
      </c>
      <c r="X2756" s="50">
        <v>27.53</v>
      </c>
      <c r="Y2756" s="50">
        <v>9.7859999999999996</v>
      </c>
      <c r="Z2756" s="50">
        <v>2.2389999999999999</v>
      </c>
      <c r="AA2756" s="50">
        <v>0.29199999999999998</v>
      </c>
      <c r="AB2756" s="50">
        <v>2.1999999999999999E-2</v>
      </c>
      <c r="AC2756" s="50" t="str">
        <f t="shared" si="177"/>
        <v>Zambia-2005</v>
      </c>
      <c r="AD2756" s="51">
        <f t="shared" si="178"/>
        <v>6078.4689999999991</v>
      </c>
      <c r="AE2756" s="15">
        <f t="shared" si="179"/>
        <v>0.98276177767789885</v>
      </c>
      <c r="AF2756">
        <f t="shared" si="180"/>
        <v>2.6608247632558046E-2</v>
      </c>
    </row>
    <row r="2757" spans="1:32" x14ac:dyDescent="0.25">
      <c r="A2757" s="59">
        <v>2740</v>
      </c>
      <c r="B2757" s="60" t="s">
        <v>309</v>
      </c>
      <c r="C2757" s="61" t="s">
        <v>346</v>
      </c>
      <c r="D2757" s="62"/>
      <c r="E2757" s="62">
        <v>716</v>
      </c>
      <c r="F2757" s="62">
        <v>2005</v>
      </c>
      <c r="G2757" s="50">
        <v>1950.4760000000001</v>
      </c>
      <c r="H2757" s="50">
        <v>1762.279</v>
      </c>
      <c r="I2757" s="50">
        <v>1700.288</v>
      </c>
      <c r="J2757" s="50">
        <v>1621.2929999999999</v>
      </c>
      <c r="K2757" s="50">
        <v>1455.029</v>
      </c>
      <c r="L2757" s="50">
        <v>1138.6500000000001</v>
      </c>
      <c r="M2757" s="50">
        <v>827.11900000000003</v>
      </c>
      <c r="N2757" s="50">
        <v>599.351</v>
      </c>
      <c r="O2757" s="50">
        <v>454.476</v>
      </c>
      <c r="P2757" s="50">
        <v>358.96899999999999</v>
      </c>
      <c r="Q2757" s="50">
        <v>288.00599999999997</v>
      </c>
      <c r="R2757" s="50">
        <v>195.90600000000001</v>
      </c>
      <c r="S2757" s="50">
        <v>185.76300000000001</v>
      </c>
      <c r="T2757" s="50">
        <v>147.96299999999999</v>
      </c>
      <c r="U2757" s="50">
        <v>113.01600000000001</v>
      </c>
      <c r="V2757" s="50">
        <v>77.325000000000003</v>
      </c>
      <c r="W2757" s="50" t="s">
        <v>311</v>
      </c>
      <c r="X2757" s="50">
        <v>40.417999999999999</v>
      </c>
      <c r="Y2757" s="50">
        <v>18.417000000000002</v>
      </c>
      <c r="Z2757" s="50">
        <v>4.5350000000000001</v>
      </c>
      <c r="AA2757" s="50">
        <v>0.69399999999999995</v>
      </c>
      <c r="AB2757" s="50">
        <v>5.8999999999999997E-2</v>
      </c>
      <c r="AC2757" s="50" t="str">
        <f t="shared" si="177"/>
        <v>Zimbabwe-2005</v>
      </c>
      <c r="AD2757" s="51">
        <f t="shared" si="178"/>
        <v>7124.561999999999</v>
      </c>
      <c r="AE2757" s="15">
        <f t="shared" si="179"/>
        <v>0.81625649408342582</v>
      </c>
      <c r="AF2757">
        <f t="shared" si="180"/>
        <v>3.2097597587418016E-2</v>
      </c>
    </row>
    <row r="2758" spans="1:32" x14ac:dyDescent="0.25">
      <c r="A2758" s="54">
        <v>2741</v>
      </c>
      <c r="B2758" s="55" t="s">
        <v>309</v>
      </c>
      <c r="C2758" s="56" t="s">
        <v>347</v>
      </c>
      <c r="D2758" s="57"/>
      <c r="E2758" s="57">
        <v>1674</v>
      </c>
      <c r="F2758" s="57">
        <v>2005</v>
      </c>
      <c r="G2758" s="58">
        <v>2983.4989999999998</v>
      </c>
      <c r="H2758" s="58">
        <v>3123.2620000000002</v>
      </c>
      <c r="I2758" s="58">
        <v>3728.9079999999999</v>
      </c>
      <c r="J2758" s="58">
        <v>4091.0650000000001</v>
      </c>
      <c r="K2758" s="58">
        <v>4225.4480000000003</v>
      </c>
      <c r="L2758" s="58">
        <v>4604.4030000000002</v>
      </c>
      <c r="M2758" s="58">
        <v>4519.5640000000003</v>
      </c>
      <c r="N2758" s="58">
        <v>4379.5420000000004</v>
      </c>
      <c r="O2758" s="58">
        <v>4408.7550000000001</v>
      </c>
      <c r="P2758" s="58">
        <v>4443.6909999999998</v>
      </c>
      <c r="Q2758" s="58">
        <v>4381.4679999999998</v>
      </c>
      <c r="R2758" s="58">
        <v>3848.203</v>
      </c>
      <c r="S2758" s="58">
        <v>3109.0990000000002</v>
      </c>
      <c r="T2758" s="58">
        <v>2736.1350000000002</v>
      </c>
      <c r="U2758" s="58">
        <v>2384.92</v>
      </c>
      <c r="V2758" s="58">
        <v>1947.518</v>
      </c>
      <c r="W2758" s="58" t="s">
        <v>311</v>
      </c>
      <c r="X2758" s="58">
        <v>1282.08</v>
      </c>
      <c r="Y2758" s="58">
        <v>415.27199999999999</v>
      </c>
      <c r="Z2758" s="58">
        <v>194.398</v>
      </c>
      <c r="AA2758" s="58">
        <v>35.445999999999998</v>
      </c>
      <c r="AB2758" s="58">
        <v>3.0139999999999998</v>
      </c>
      <c r="AC2758" s="50" t="str">
        <f t="shared" si="177"/>
        <v>Land-locked Countries (Others)-2005</v>
      </c>
      <c r="AD2758" s="51">
        <f t="shared" si="178"/>
        <v>42011.238000000005</v>
      </c>
      <c r="AE2758" s="15">
        <f t="shared" si="179"/>
        <v>0.4483193758774735</v>
      </c>
      <c r="AF2758">
        <f t="shared" si="180"/>
        <v>0.17356450983662342</v>
      </c>
    </row>
    <row r="2759" spans="1:32" x14ac:dyDescent="0.25">
      <c r="A2759" s="59">
        <v>2742</v>
      </c>
      <c r="B2759" s="60" t="s">
        <v>309</v>
      </c>
      <c r="C2759" s="61" t="s">
        <v>348</v>
      </c>
      <c r="D2759" s="62"/>
      <c r="E2759" s="62">
        <v>40</v>
      </c>
      <c r="F2759" s="62">
        <v>2005</v>
      </c>
      <c r="G2759" s="50">
        <v>398.12700000000001</v>
      </c>
      <c r="H2759" s="50">
        <v>431.60700000000003</v>
      </c>
      <c r="I2759" s="50">
        <v>488.51900000000001</v>
      </c>
      <c r="J2759" s="50">
        <v>490.79300000000001</v>
      </c>
      <c r="K2759" s="50">
        <v>522.59199999999998</v>
      </c>
      <c r="L2759" s="50">
        <v>507.53500000000003</v>
      </c>
      <c r="M2759" s="50">
        <v>584.58399999999995</v>
      </c>
      <c r="N2759" s="50">
        <v>705.61500000000001</v>
      </c>
      <c r="O2759" s="50">
        <v>710.30799999999999</v>
      </c>
      <c r="P2759" s="50">
        <v>615.43700000000001</v>
      </c>
      <c r="Q2759" s="50">
        <v>496.85700000000003</v>
      </c>
      <c r="R2759" s="50">
        <v>478.01600000000002</v>
      </c>
      <c r="S2759" s="50">
        <v>486.79</v>
      </c>
      <c r="T2759" s="50">
        <v>388.84199999999998</v>
      </c>
      <c r="U2759" s="50">
        <v>305.50299999999999</v>
      </c>
      <c r="V2759" s="50">
        <v>284.80799999999999</v>
      </c>
      <c r="W2759" s="50" t="s">
        <v>311</v>
      </c>
      <c r="X2759" s="50">
        <v>224.79499999999999</v>
      </c>
      <c r="Y2759" s="50">
        <v>81.924999999999997</v>
      </c>
      <c r="Z2759" s="50">
        <v>41.994</v>
      </c>
      <c r="AA2759" s="50">
        <v>8.3689999999999998</v>
      </c>
      <c r="AB2759" s="50">
        <v>0.63400000000000001</v>
      </c>
      <c r="AC2759" s="50" t="str">
        <f t="shared" si="177"/>
        <v>Austria-2005</v>
      </c>
      <c r="AD2759" s="51">
        <f t="shared" si="178"/>
        <v>5598.5269999999991</v>
      </c>
      <c r="AE2759" s="15">
        <f t="shared" si="179"/>
        <v>0.47425385284379284</v>
      </c>
      <c r="AF2759">
        <f t="shared" si="180"/>
        <v>0.19327924265337337</v>
      </c>
    </row>
    <row r="2760" spans="1:32" x14ac:dyDescent="0.25">
      <c r="A2760" s="59">
        <v>2743</v>
      </c>
      <c r="B2760" s="60" t="s">
        <v>309</v>
      </c>
      <c r="C2760" s="61" t="s">
        <v>349</v>
      </c>
      <c r="D2760" s="62"/>
      <c r="E2760" s="62">
        <v>112</v>
      </c>
      <c r="F2760" s="62">
        <v>2005</v>
      </c>
      <c r="G2760" s="50">
        <v>448.32600000000002</v>
      </c>
      <c r="H2760" s="50">
        <v>457.74400000000003</v>
      </c>
      <c r="I2760" s="50">
        <v>594.70799999999997</v>
      </c>
      <c r="J2760" s="50">
        <v>768.74199999999996</v>
      </c>
      <c r="K2760" s="50">
        <v>763.04600000000005</v>
      </c>
      <c r="L2760" s="50">
        <v>695.90499999999997</v>
      </c>
      <c r="M2760" s="50">
        <v>675.947</v>
      </c>
      <c r="N2760" s="50">
        <v>665.32</v>
      </c>
      <c r="O2760" s="50">
        <v>778.03700000000003</v>
      </c>
      <c r="P2760" s="50">
        <v>796.28099999999995</v>
      </c>
      <c r="Q2760" s="50">
        <v>664.06399999999996</v>
      </c>
      <c r="R2760" s="50">
        <v>527.61400000000003</v>
      </c>
      <c r="S2760" s="50">
        <v>368.03100000000001</v>
      </c>
      <c r="T2760" s="50">
        <v>492.34899999999999</v>
      </c>
      <c r="U2760" s="50">
        <v>376.27</v>
      </c>
      <c r="V2760" s="50">
        <v>318.28899999999999</v>
      </c>
      <c r="W2760" s="50" t="s">
        <v>311</v>
      </c>
      <c r="X2760" s="50">
        <v>163.37100000000001</v>
      </c>
      <c r="Y2760" s="50">
        <v>46.689</v>
      </c>
      <c r="Z2760" s="50">
        <v>16.989000000000001</v>
      </c>
      <c r="AA2760" s="50">
        <v>3.3490000000000002</v>
      </c>
      <c r="AB2760" s="50">
        <v>0.47199999999999998</v>
      </c>
      <c r="AC2760" s="50" t="str">
        <f t="shared" si="177"/>
        <v>Belarus-2005</v>
      </c>
      <c r="AD2760" s="51">
        <f t="shared" si="178"/>
        <v>6702.9870000000001</v>
      </c>
      <c r="AE2760" s="15">
        <f t="shared" si="179"/>
        <v>0.43541125769750111</v>
      </c>
      <c r="AF2760">
        <f t="shared" si="180"/>
        <v>0.17282040624030551</v>
      </c>
    </row>
    <row r="2761" spans="1:32" x14ac:dyDescent="0.25">
      <c r="A2761" s="59">
        <v>2744</v>
      </c>
      <c r="B2761" s="60" t="s">
        <v>309</v>
      </c>
      <c r="C2761" s="61" t="s">
        <v>350</v>
      </c>
      <c r="D2761" s="62"/>
      <c r="E2761" s="62">
        <v>203</v>
      </c>
      <c r="F2761" s="62">
        <v>2005</v>
      </c>
      <c r="G2761" s="50">
        <v>468.12200000000001</v>
      </c>
      <c r="H2761" s="50">
        <v>448.68700000000001</v>
      </c>
      <c r="I2761" s="50">
        <v>594.39800000000002</v>
      </c>
      <c r="J2761" s="50">
        <v>650.70600000000002</v>
      </c>
      <c r="K2761" s="50">
        <v>698.01</v>
      </c>
      <c r="L2761" s="50">
        <v>900.99099999999999</v>
      </c>
      <c r="M2761" s="50">
        <v>853.9</v>
      </c>
      <c r="N2761" s="50">
        <v>688.68600000000004</v>
      </c>
      <c r="O2761" s="50">
        <v>672.298</v>
      </c>
      <c r="P2761" s="50">
        <v>690.49400000000003</v>
      </c>
      <c r="Q2761" s="50">
        <v>785.226</v>
      </c>
      <c r="R2761" s="50">
        <v>772.38400000000001</v>
      </c>
      <c r="S2761" s="50">
        <v>593.65700000000004</v>
      </c>
      <c r="T2761" s="50">
        <v>411.33100000000002</v>
      </c>
      <c r="U2761" s="50">
        <v>388.52600000000001</v>
      </c>
      <c r="V2761" s="50">
        <v>320.78399999999999</v>
      </c>
      <c r="W2761" s="50" t="s">
        <v>311</v>
      </c>
      <c r="X2761" s="50">
        <v>227.697</v>
      </c>
      <c r="Y2761" s="50">
        <v>57.503</v>
      </c>
      <c r="Z2761" s="50">
        <v>30.047999999999998</v>
      </c>
      <c r="AA2761" s="50">
        <v>4.4539999999999997</v>
      </c>
      <c r="AB2761" s="50">
        <v>0.27400000000000002</v>
      </c>
      <c r="AC2761" s="50" t="str">
        <f t="shared" si="177"/>
        <v>Czechia-2005</v>
      </c>
      <c r="AD2761" s="51">
        <f t="shared" si="178"/>
        <v>7306.3519999999999</v>
      </c>
      <c r="AE2761" s="15">
        <f t="shared" si="179"/>
        <v>0.40400790982969342</v>
      </c>
      <c r="AF2761">
        <f t="shared" si="180"/>
        <v>0.16338047752218049</v>
      </c>
    </row>
    <row r="2762" spans="1:32" x14ac:dyDescent="0.25">
      <c r="A2762" s="59">
        <v>2745</v>
      </c>
      <c r="B2762" s="60" t="s">
        <v>309</v>
      </c>
      <c r="C2762" s="61" t="s">
        <v>351</v>
      </c>
      <c r="D2762" s="62"/>
      <c r="E2762" s="62">
        <v>348</v>
      </c>
      <c r="F2762" s="62">
        <v>2005</v>
      </c>
      <c r="G2762" s="50">
        <v>476.12200000000001</v>
      </c>
      <c r="H2762" s="50">
        <v>493.74400000000003</v>
      </c>
      <c r="I2762" s="50">
        <v>595.30399999999997</v>
      </c>
      <c r="J2762" s="50">
        <v>630.90700000000004</v>
      </c>
      <c r="K2762" s="50">
        <v>671.95100000000002</v>
      </c>
      <c r="L2762" s="50">
        <v>856.74400000000003</v>
      </c>
      <c r="M2762" s="50">
        <v>760.31399999999996</v>
      </c>
      <c r="N2762" s="50">
        <v>687.596</v>
      </c>
      <c r="O2762" s="50">
        <v>600.98900000000003</v>
      </c>
      <c r="P2762" s="50">
        <v>729.29</v>
      </c>
      <c r="Q2762" s="50">
        <v>791.70600000000002</v>
      </c>
      <c r="R2762" s="50">
        <v>635.94600000000003</v>
      </c>
      <c r="S2762" s="50">
        <v>580.55499999999995</v>
      </c>
      <c r="T2762" s="50">
        <v>470.71699999999998</v>
      </c>
      <c r="U2762" s="50">
        <v>427.78399999999999</v>
      </c>
      <c r="V2762" s="50">
        <v>336.05900000000003</v>
      </c>
      <c r="W2762" s="50" t="s">
        <v>311</v>
      </c>
      <c r="X2762" s="50">
        <v>235.26400000000001</v>
      </c>
      <c r="Y2762" s="50">
        <v>66.034000000000006</v>
      </c>
      <c r="Z2762" s="50">
        <v>33.959000000000003</v>
      </c>
      <c r="AA2762" s="50">
        <v>5.0919999999999996</v>
      </c>
      <c r="AB2762" s="50">
        <v>0.38800000000000001</v>
      </c>
      <c r="AC2762" s="50" t="str">
        <f t="shared" si="177"/>
        <v>Hungary-2005</v>
      </c>
      <c r="AD2762" s="51">
        <f t="shared" si="178"/>
        <v>6945.9980000000005</v>
      </c>
      <c r="AE2762" s="15">
        <f t="shared" si="179"/>
        <v>0.45212610196547715</v>
      </c>
      <c r="AF2762">
        <f t="shared" si="180"/>
        <v>0.18508587775496857</v>
      </c>
    </row>
    <row r="2763" spans="1:32" x14ac:dyDescent="0.25">
      <c r="A2763" s="59">
        <v>2746</v>
      </c>
      <c r="B2763" s="60" t="s">
        <v>309</v>
      </c>
      <c r="C2763" s="61" t="s">
        <v>352</v>
      </c>
      <c r="D2763" s="62"/>
      <c r="E2763" s="62">
        <v>442</v>
      </c>
      <c r="F2763" s="62">
        <v>2005</v>
      </c>
      <c r="G2763" s="50">
        <v>27.527000000000001</v>
      </c>
      <c r="H2763" s="50">
        <v>29.023</v>
      </c>
      <c r="I2763" s="50">
        <v>28.712</v>
      </c>
      <c r="J2763" s="50">
        <v>26.748000000000001</v>
      </c>
      <c r="K2763" s="50">
        <v>26.193000000000001</v>
      </c>
      <c r="L2763" s="50">
        <v>29.015999999999998</v>
      </c>
      <c r="M2763" s="50">
        <v>34.218000000000004</v>
      </c>
      <c r="N2763" s="50">
        <v>39.067</v>
      </c>
      <c r="O2763" s="50">
        <v>38.886000000000003</v>
      </c>
      <c r="P2763" s="50">
        <v>34.802999999999997</v>
      </c>
      <c r="Q2763" s="50">
        <v>30.248000000000001</v>
      </c>
      <c r="R2763" s="50">
        <v>26.39</v>
      </c>
      <c r="S2763" s="50">
        <v>20.986999999999998</v>
      </c>
      <c r="T2763" s="50">
        <v>19.012</v>
      </c>
      <c r="U2763" s="50">
        <v>17.006</v>
      </c>
      <c r="V2763" s="50">
        <v>14.507999999999999</v>
      </c>
      <c r="W2763" s="50" t="s">
        <v>311</v>
      </c>
      <c r="X2763" s="50">
        <v>8.9580000000000002</v>
      </c>
      <c r="Y2763" s="50">
        <v>4.0060000000000002</v>
      </c>
      <c r="Z2763" s="50">
        <v>1.994</v>
      </c>
      <c r="AA2763" s="50">
        <v>0.48399999999999999</v>
      </c>
      <c r="AB2763" s="50">
        <v>5.6000000000000001E-2</v>
      </c>
      <c r="AC2763" s="50" t="str">
        <f t="shared" si="177"/>
        <v>Luxembourg-2005</v>
      </c>
      <c r="AD2763" s="51">
        <f t="shared" si="178"/>
        <v>306.55599999999998</v>
      </c>
      <c r="AE2763" s="15">
        <f t="shared" si="179"/>
        <v>0.49350200289669766</v>
      </c>
      <c r="AF2763">
        <f t="shared" si="180"/>
        <v>0.1685068067316968</v>
      </c>
    </row>
    <row r="2764" spans="1:32" x14ac:dyDescent="0.25">
      <c r="A2764" s="59">
        <v>2747</v>
      </c>
      <c r="B2764" s="60" t="s">
        <v>309</v>
      </c>
      <c r="C2764" s="61" t="s">
        <v>353</v>
      </c>
      <c r="D2764" s="62">
        <v>4</v>
      </c>
      <c r="E2764" s="62">
        <v>688</v>
      </c>
      <c r="F2764" s="62">
        <v>2005</v>
      </c>
      <c r="G2764" s="50">
        <v>533.21299999999997</v>
      </c>
      <c r="H2764" s="50">
        <v>565.16499999999996</v>
      </c>
      <c r="I2764" s="50">
        <v>618.95000000000005</v>
      </c>
      <c r="J2764" s="50">
        <v>667.90899999999999</v>
      </c>
      <c r="K2764" s="50">
        <v>643.86599999999999</v>
      </c>
      <c r="L2764" s="50">
        <v>662.26599999999996</v>
      </c>
      <c r="M2764" s="50">
        <v>642.41</v>
      </c>
      <c r="N2764" s="50">
        <v>601.96199999999999</v>
      </c>
      <c r="O2764" s="50">
        <v>589.4</v>
      </c>
      <c r="P2764" s="50">
        <v>610.33299999999997</v>
      </c>
      <c r="Q2764" s="50">
        <v>714.38099999999997</v>
      </c>
      <c r="R2764" s="50">
        <v>615.61400000000003</v>
      </c>
      <c r="S2764" s="50">
        <v>405.64699999999999</v>
      </c>
      <c r="T2764" s="50">
        <v>432.988</v>
      </c>
      <c r="U2764" s="50">
        <v>405.38200000000001</v>
      </c>
      <c r="V2764" s="50">
        <v>299.12299999999999</v>
      </c>
      <c r="W2764" s="50" t="s">
        <v>311</v>
      </c>
      <c r="X2764" s="50">
        <v>150.256</v>
      </c>
      <c r="Y2764" s="50">
        <v>39.427999999999997</v>
      </c>
      <c r="Z2764" s="50">
        <v>13.920999999999999</v>
      </c>
      <c r="AA2764" s="50">
        <v>2.581</v>
      </c>
      <c r="AB2764" s="50">
        <v>0.191</v>
      </c>
      <c r="AC2764" s="50" t="str">
        <f t="shared" si="177"/>
        <v>Serbia-2005</v>
      </c>
      <c r="AD2764" s="51">
        <f t="shared" si="178"/>
        <v>6153.7879999999996</v>
      </c>
      <c r="AE2764" s="15">
        <f t="shared" si="179"/>
        <v>0.49744937589660215</v>
      </c>
      <c r="AF2764">
        <f t="shared" si="180"/>
        <v>0.17073436600349942</v>
      </c>
    </row>
    <row r="2765" spans="1:32" x14ac:dyDescent="0.25">
      <c r="A2765" s="59">
        <v>2748</v>
      </c>
      <c r="B2765" s="60" t="s">
        <v>309</v>
      </c>
      <c r="C2765" s="61" t="s">
        <v>354</v>
      </c>
      <c r="D2765" s="62"/>
      <c r="E2765" s="62">
        <v>703</v>
      </c>
      <c r="F2765" s="62">
        <v>2005</v>
      </c>
      <c r="G2765" s="50">
        <v>259.07799999999997</v>
      </c>
      <c r="H2765" s="50">
        <v>286.483</v>
      </c>
      <c r="I2765" s="50">
        <v>362.67599999999999</v>
      </c>
      <c r="J2765" s="50">
        <v>413.983</v>
      </c>
      <c r="K2765" s="50">
        <v>449.29300000000001</v>
      </c>
      <c r="L2765" s="50">
        <v>476.86099999999999</v>
      </c>
      <c r="M2765" s="50">
        <v>422.20699999999999</v>
      </c>
      <c r="N2765" s="50">
        <v>359.78300000000002</v>
      </c>
      <c r="O2765" s="50">
        <v>384.96800000000002</v>
      </c>
      <c r="P2765" s="50">
        <v>406.59800000000001</v>
      </c>
      <c r="Q2765" s="50">
        <v>398.62400000000002</v>
      </c>
      <c r="R2765" s="50">
        <v>308.49599999999998</v>
      </c>
      <c r="S2765" s="50">
        <v>241.59899999999999</v>
      </c>
      <c r="T2765" s="50">
        <v>192.51400000000001</v>
      </c>
      <c r="U2765" s="50">
        <v>173.631</v>
      </c>
      <c r="V2765" s="50">
        <v>132.148</v>
      </c>
      <c r="W2765" s="50" t="s">
        <v>311</v>
      </c>
      <c r="X2765" s="50">
        <v>90.805000000000007</v>
      </c>
      <c r="Y2765" s="50">
        <v>25.260999999999999</v>
      </c>
      <c r="Z2765" s="50">
        <v>11.992000000000001</v>
      </c>
      <c r="AA2765" s="50">
        <v>1.8280000000000001</v>
      </c>
      <c r="AB2765" s="50">
        <v>0.13500000000000001</v>
      </c>
      <c r="AC2765" s="50" t="str">
        <f t="shared" si="177"/>
        <v>Slovakia-2005</v>
      </c>
      <c r="AD2765" s="51">
        <f t="shared" si="178"/>
        <v>3862.4120000000003</v>
      </c>
      <c r="AE2765" s="15">
        <f t="shared" si="179"/>
        <v>0.39782162027251355</v>
      </c>
      <c r="AF2765">
        <f t="shared" si="180"/>
        <v>0.13170409309089809</v>
      </c>
    </row>
    <row r="2766" spans="1:32" x14ac:dyDescent="0.25">
      <c r="A2766" s="59">
        <v>2749</v>
      </c>
      <c r="B2766" s="60" t="s">
        <v>309</v>
      </c>
      <c r="C2766" s="61" t="s">
        <v>355</v>
      </c>
      <c r="D2766" s="62"/>
      <c r="E2766" s="62">
        <v>756</v>
      </c>
      <c r="F2766" s="62">
        <v>2005</v>
      </c>
      <c r="G2766" s="50">
        <v>365.67599999999999</v>
      </c>
      <c r="H2766" s="50">
        <v>403.202</v>
      </c>
      <c r="I2766" s="50">
        <v>438.09100000000001</v>
      </c>
      <c r="J2766" s="50">
        <v>434.11500000000001</v>
      </c>
      <c r="K2766" s="50">
        <v>441.92500000000001</v>
      </c>
      <c r="L2766" s="50">
        <v>463.85399999999998</v>
      </c>
      <c r="M2766" s="50">
        <v>533.30799999999999</v>
      </c>
      <c r="N2766" s="50">
        <v>618.26400000000001</v>
      </c>
      <c r="O2766" s="50">
        <v>620.87699999999995</v>
      </c>
      <c r="P2766" s="50">
        <v>548.62900000000002</v>
      </c>
      <c r="Q2766" s="50">
        <v>490.5</v>
      </c>
      <c r="R2766" s="50">
        <v>475.30700000000002</v>
      </c>
      <c r="S2766" s="50">
        <v>404.68099999999998</v>
      </c>
      <c r="T2766" s="50">
        <v>323.09699999999998</v>
      </c>
      <c r="U2766" s="50">
        <v>286.31900000000002</v>
      </c>
      <c r="V2766" s="50">
        <v>238.119</v>
      </c>
      <c r="W2766" s="50" t="s">
        <v>311</v>
      </c>
      <c r="X2766" s="50">
        <v>178.34</v>
      </c>
      <c r="Y2766" s="50">
        <v>92.997</v>
      </c>
      <c r="Z2766" s="50">
        <v>42.99</v>
      </c>
      <c r="AA2766" s="50">
        <v>9.1669999999999998</v>
      </c>
      <c r="AB2766" s="50">
        <v>0.85</v>
      </c>
      <c r="AC2766" s="50" t="str">
        <f t="shared" si="177"/>
        <v>Switzerland-2005</v>
      </c>
      <c r="AD2766" s="51">
        <f t="shared" si="178"/>
        <v>5031.4599999999991</v>
      </c>
      <c r="AE2766" s="15">
        <f t="shared" si="179"/>
        <v>0.47279477527397612</v>
      </c>
      <c r="AF2766">
        <f t="shared" si="180"/>
        <v>0.18784841504167155</v>
      </c>
    </row>
    <row r="2767" spans="1:32" x14ac:dyDescent="0.25">
      <c r="A2767" s="45">
        <v>2750</v>
      </c>
      <c r="B2767" s="46" t="s">
        <v>309</v>
      </c>
      <c r="C2767" s="47" t="s">
        <v>356</v>
      </c>
      <c r="D2767" s="48"/>
      <c r="E2767" s="48">
        <v>1637</v>
      </c>
      <c r="F2767" s="48">
        <v>2005</v>
      </c>
      <c r="G2767" s="49">
        <v>6240.1459999999997</v>
      </c>
      <c r="H2767" s="49">
        <v>6186.8739999999998</v>
      </c>
      <c r="I2767" s="49">
        <v>6012.6130000000003</v>
      </c>
      <c r="J2767" s="49">
        <v>5747.018</v>
      </c>
      <c r="K2767" s="49">
        <v>5226.1719999999996</v>
      </c>
      <c r="L2767" s="49">
        <v>4658.518</v>
      </c>
      <c r="M2767" s="49">
        <v>4581.5460000000003</v>
      </c>
      <c r="N2767" s="49">
        <v>4409.2240000000002</v>
      </c>
      <c r="O2767" s="49">
        <v>4096.8530000000001</v>
      </c>
      <c r="P2767" s="49">
        <v>3303.2190000000001</v>
      </c>
      <c r="Q2767" s="49">
        <v>2841.65</v>
      </c>
      <c r="R2767" s="49">
        <v>2197.9630000000002</v>
      </c>
      <c r="S2767" s="49">
        <v>1816.2329999999999</v>
      </c>
      <c r="T2767" s="49">
        <v>1460.104</v>
      </c>
      <c r="U2767" s="49">
        <v>1099.4649999999999</v>
      </c>
      <c r="V2767" s="49">
        <v>769.60900000000004</v>
      </c>
      <c r="W2767" s="49" t="s">
        <v>311</v>
      </c>
      <c r="X2767" s="49">
        <v>479.15600000000001</v>
      </c>
      <c r="Y2767" s="49">
        <v>245.46700000000001</v>
      </c>
      <c r="Z2767" s="49">
        <v>99.289000000000001</v>
      </c>
      <c r="AA2767" s="49">
        <v>27.475000000000001</v>
      </c>
      <c r="AB2767" s="49">
        <v>5.1029999999999998</v>
      </c>
      <c r="AC2767" s="50" t="str">
        <f t="shared" si="177"/>
        <v>SMALL ISLAND DEVELOPING STATES (SIDS)-2005</v>
      </c>
      <c r="AD2767" s="51">
        <f t="shared" si="178"/>
        <v>38878.396000000008</v>
      </c>
      <c r="AE2767" s="15">
        <f t="shared" si="179"/>
        <v>0.58195047450002813</v>
      </c>
      <c r="AF2767">
        <f t="shared" si="180"/>
        <v>7.3025330302268418E-2</v>
      </c>
    </row>
    <row r="2768" spans="1:32" x14ac:dyDescent="0.25">
      <c r="A2768" s="59">
        <v>2751</v>
      </c>
      <c r="B2768" s="60" t="s">
        <v>309</v>
      </c>
      <c r="C2768" s="61" t="s">
        <v>357</v>
      </c>
      <c r="D2768" s="62"/>
      <c r="E2768" s="62">
        <v>28</v>
      </c>
      <c r="F2768" s="62">
        <v>2005</v>
      </c>
      <c r="G2768" s="50">
        <v>8.4469999999999992</v>
      </c>
      <c r="H2768" s="50">
        <v>8.6489999999999991</v>
      </c>
      <c r="I2768" s="50">
        <v>8.2919999999999998</v>
      </c>
      <c r="J2768" s="50">
        <v>7.6159999999999997</v>
      </c>
      <c r="K2768" s="50">
        <v>7.2759999999999998</v>
      </c>
      <c r="L2768" s="50">
        <v>6.1349999999999998</v>
      </c>
      <c r="M2768" s="50">
        <v>7.6379999999999999</v>
      </c>
      <c r="N2768" s="50">
        <v>8.952</v>
      </c>
      <c r="O2768" s="50">
        <v>6.5890000000000004</v>
      </c>
      <c r="P2768" s="50">
        <v>5.1929999999999996</v>
      </c>
      <c r="Q2768" s="50">
        <v>3.8769999999999998</v>
      </c>
      <c r="R2768" s="50">
        <v>2.2799999999999998</v>
      </c>
      <c r="S2768" s="50">
        <v>2.3079999999999998</v>
      </c>
      <c r="T2768" s="50">
        <v>1.9350000000000001</v>
      </c>
      <c r="U2768" s="50">
        <v>1.381</v>
      </c>
      <c r="V2768" s="50">
        <v>1.097</v>
      </c>
      <c r="W2768" s="50" t="s">
        <v>311</v>
      </c>
      <c r="X2768" s="50">
        <v>0.95399999999999996</v>
      </c>
      <c r="Y2768" s="50">
        <v>0.443</v>
      </c>
      <c r="Z2768" s="50">
        <v>0.161</v>
      </c>
      <c r="AA2768" s="50">
        <v>2.8000000000000001E-2</v>
      </c>
      <c r="AB2768" s="50">
        <v>2E-3</v>
      </c>
      <c r="AC2768" s="50" t="str">
        <f t="shared" si="177"/>
        <v>Antigua and Barbuda-2005</v>
      </c>
      <c r="AD2768" s="51">
        <f t="shared" si="178"/>
        <v>57.863999999999997</v>
      </c>
      <c r="AE2768" s="15">
        <f t="shared" si="179"/>
        <v>0.54246163417669013</v>
      </c>
      <c r="AF2768">
        <f t="shared" si="180"/>
        <v>7.2082352375918896E-2</v>
      </c>
    </row>
    <row r="2769" spans="1:32" x14ac:dyDescent="0.25">
      <c r="A2769" s="59">
        <v>2752</v>
      </c>
      <c r="B2769" s="60" t="s">
        <v>309</v>
      </c>
      <c r="C2769" s="61" t="s">
        <v>358</v>
      </c>
      <c r="D2769" s="62"/>
      <c r="E2769" s="62">
        <v>533</v>
      </c>
      <c r="F2769" s="62">
        <v>2005</v>
      </c>
      <c r="G2769" s="50">
        <v>6.2990000000000004</v>
      </c>
      <c r="H2769" s="50">
        <v>7.3390000000000004</v>
      </c>
      <c r="I2769" s="50">
        <v>7.8419999999999996</v>
      </c>
      <c r="J2769" s="50">
        <v>7.0880000000000001</v>
      </c>
      <c r="K2769" s="50">
        <v>6.33</v>
      </c>
      <c r="L2769" s="50">
        <v>5.7249999999999996</v>
      </c>
      <c r="M2769" s="50">
        <v>7.3289999999999997</v>
      </c>
      <c r="N2769" s="50">
        <v>8.5839999999999996</v>
      </c>
      <c r="O2769" s="50">
        <v>9.7579999999999991</v>
      </c>
      <c r="P2769" s="50">
        <v>8.7949999999999999</v>
      </c>
      <c r="Q2769" s="50">
        <v>6.992</v>
      </c>
      <c r="R2769" s="50">
        <v>5.3319999999999999</v>
      </c>
      <c r="S2769" s="50">
        <v>4.024</v>
      </c>
      <c r="T2769" s="50">
        <v>3.3769999999999998</v>
      </c>
      <c r="U2769" s="50">
        <v>2.3929999999999998</v>
      </c>
      <c r="V2769" s="50">
        <v>1.393</v>
      </c>
      <c r="W2769" s="50" t="s">
        <v>311</v>
      </c>
      <c r="X2769" s="50">
        <v>0.80600000000000005</v>
      </c>
      <c r="Y2769" s="50">
        <v>0.46400000000000002</v>
      </c>
      <c r="Z2769" s="50">
        <v>0.13800000000000001</v>
      </c>
      <c r="AA2769" s="50">
        <v>2.1999999999999999E-2</v>
      </c>
      <c r="AB2769" s="50">
        <v>1E-3</v>
      </c>
      <c r="AC2769" s="50" t="str">
        <f t="shared" si="177"/>
        <v>Aruba-2005</v>
      </c>
      <c r="AD2769" s="51">
        <f t="shared" si="178"/>
        <v>69.956999999999994</v>
      </c>
      <c r="AE2769" s="15">
        <f t="shared" si="179"/>
        <v>0.4298926483411239</v>
      </c>
      <c r="AF2769">
        <f t="shared" si="180"/>
        <v>9.3988210461848049E-2</v>
      </c>
    </row>
    <row r="2770" spans="1:32" x14ac:dyDescent="0.25">
      <c r="A2770" s="59">
        <v>2753</v>
      </c>
      <c r="B2770" s="60" t="s">
        <v>309</v>
      </c>
      <c r="C2770" s="61" t="s">
        <v>359</v>
      </c>
      <c r="D2770" s="62"/>
      <c r="E2770" s="62">
        <v>44</v>
      </c>
      <c r="F2770" s="62">
        <v>2005</v>
      </c>
      <c r="G2770" s="50">
        <v>27.472999999999999</v>
      </c>
      <c r="H2770" s="50">
        <v>27.609000000000002</v>
      </c>
      <c r="I2770" s="50">
        <v>29.199000000000002</v>
      </c>
      <c r="J2770" s="50">
        <v>30.24</v>
      </c>
      <c r="K2770" s="50">
        <v>27.280999999999999</v>
      </c>
      <c r="L2770" s="50">
        <v>28.132999999999999</v>
      </c>
      <c r="M2770" s="50">
        <v>25.152000000000001</v>
      </c>
      <c r="N2770" s="50">
        <v>26.779</v>
      </c>
      <c r="O2770" s="50">
        <v>23.536999999999999</v>
      </c>
      <c r="P2770" s="50">
        <v>21.754999999999999</v>
      </c>
      <c r="Q2770" s="50">
        <v>17.486999999999998</v>
      </c>
      <c r="R2770" s="50">
        <v>13.547000000000001</v>
      </c>
      <c r="S2770" s="50">
        <v>10.583</v>
      </c>
      <c r="T2770" s="50">
        <v>7.5739999999999998</v>
      </c>
      <c r="U2770" s="50">
        <v>5.6879999999999997</v>
      </c>
      <c r="V2770" s="50">
        <v>3.5990000000000002</v>
      </c>
      <c r="W2770" s="50" t="s">
        <v>311</v>
      </c>
      <c r="X2770" s="50">
        <v>2.133</v>
      </c>
      <c r="Y2770" s="50">
        <v>1.079</v>
      </c>
      <c r="Z2770" s="50">
        <v>0.32700000000000001</v>
      </c>
      <c r="AA2770" s="50">
        <v>6.7000000000000004E-2</v>
      </c>
      <c r="AB2770" s="50">
        <v>7.0000000000000001E-3</v>
      </c>
      <c r="AC2770" s="50" t="str">
        <f t="shared" si="177"/>
        <v>Bahamas-2005</v>
      </c>
      <c r="AD2770" s="51">
        <f t="shared" si="178"/>
        <v>224.494</v>
      </c>
      <c r="AE2770" s="15">
        <f t="shared" si="179"/>
        <v>0.46662717043662633</v>
      </c>
      <c r="AF2770">
        <f t="shared" si="180"/>
        <v>6.6307181604728357E-2</v>
      </c>
    </row>
    <row r="2771" spans="1:32" x14ac:dyDescent="0.25">
      <c r="A2771" s="59">
        <v>2754</v>
      </c>
      <c r="B2771" s="60" t="s">
        <v>309</v>
      </c>
      <c r="C2771" s="61" t="s">
        <v>360</v>
      </c>
      <c r="D2771" s="62"/>
      <c r="E2771" s="62">
        <v>48</v>
      </c>
      <c r="F2771" s="62">
        <v>2005</v>
      </c>
      <c r="G2771" s="50">
        <v>81.248000000000005</v>
      </c>
      <c r="H2771" s="50">
        <v>79.344999999999999</v>
      </c>
      <c r="I2771" s="50">
        <v>67.783000000000001</v>
      </c>
      <c r="J2771" s="50">
        <v>65.334000000000003</v>
      </c>
      <c r="K2771" s="50">
        <v>91.918999999999997</v>
      </c>
      <c r="L2771" s="50">
        <v>103.553</v>
      </c>
      <c r="M2771" s="50">
        <v>99.971999999999994</v>
      </c>
      <c r="N2771" s="50">
        <v>90.144999999999996</v>
      </c>
      <c r="O2771" s="50">
        <v>75.635000000000005</v>
      </c>
      <c r="P2771" s="50">
        <v>56.420999999999999</v>
      </c>
      <c r="Q2771" s="50">
        <v>31.437999999999999</v>
      </c>
      <c r="R2771" s="50">
        <v>15.811999999999999</v>
      </c>
      <c r="S2771" s="50">
        <v>10.643000000000001</v>
      </c>
      <c r="T2771" s="50">
        <v>8.3529999999999998</v>
      </c>
      <c r="U2771" s="50">
        <v>5.2640000000000002</v>
      </c>
      <c r="V2771" s="50">
        <v>3.7570000000000001</v>
      </c>
      <c r="W2771" s="50" t="s">
        <v>311</v>
      </c>
      <c r="X2771" s="50">
        <v>1.5649999999999999</v>
      </c>
      <c r="Y2771" s="50">
        <v>0.67500000000000004</v>
      </c>
      <c r="Z2771" s="50">
        <v>0.248</v>
      </c>
      <c r="AA2771" s="50">
        <v>5.3999999999999999E-2</v>
      </c>
      <c r="AB2771" s="50">
        <v>4.0000000000000001E-3</v>
      </c>
      <c r="AC2771" s="50" t="str">
        <f t="shared" ref="AC2771:AC2834" si="181">C2771&amp;"-"&amp;F2771</f>
        <v>Bahrain-2005</v>
      </c>
      <c r="AD2771" s="51">
        <f t="shared" ref="AD2771:AD2834" si="182">SUM(J2771:S2771)</f>
        <v>640.87200000000007</v>
      </c>
      <c r="AE2771" s="15">
        <f t="shared" ref="AE2771:AE2834" si="183">IF(W2771="…",SUM(G2771:I2771,T2771:V2771,X2771:AB2771)/SUM(J2771:S2771),SUM(G2771:I2771,T2771:W2771)/SUM(J2771:S2771))</f>
        <v>0.38743462032980069</v>
      </c>
      <c r="AF2771">
        <f t="shared" ref="AF2771:AF2834" si="184">IF(W2771="…",SUM(T2771:V2771,X2771:AB2771)/SUM(G2771:S2771),SUM(T2771:W2771)/SUM(G2771:S2771))</f>
        <v>2.2916359888087177E-2</v>
      </c>
    </row>
    <row r="2772" spans="1:32" x14ac:dyDescent="0.25">
      <c r="A2772" s="59">
        <v>2755</v>
      </c>
      <c r="B2772" s="60" t="s">
        <v>309</v>
      </c>
      <c r="C2772" s="61" t="s">
        <v>361</v>
      </c>
      <c r="D2772" s="62"/>
      <c r="E2772" s="62">
        <v>52</v>
      </c>
      <c r="F2772" s="62">
        <v>2005</v>
      </c>
      <c r="G2772" s="50">
        <v>18.123000000000001</v>
      </c>
      <c r="H2772" s="50">
        <v>18.951000000000001</v>
      </c>
      <c r="I2772" s="50">
        <v>19.72</v>
      </c>
      <c r="J2772" s="50">
        <v>19.274000000000001</v>
      </c>
      <c r="K2772" s="50">
        <v>19.75</v>
      </c>
      <c r="L2772" s="50">
        <v>19.280999999999999</v>
      </c>
      <c r="M2772" s="50">
        <v>21.068999999999999</v>
      </c>
      <c r="N2772" s="50">
        <v>20.798999999999999</v>
      </c>
      <c r="O2772" s="50">
        <v>22.201000000000001</v>
      </c>
      <c r="P2772" s="50">
        <v>20.876999999999999</v>
      </c>
      <c r="Q2772" s="50">
        <v>17.408999999999999</v>
      </c>
      <c r="R2772" s="50">
        <v>14.196999999999999</v>
      </c>
      <c r="S2772" s="50">
        <v>10.243</v>
      </c>
      <c r="T2772" s="50">
        <v>9.1669999999999998</v>
      </c>
      <c r="U2772" s="50">
        <v>7.9669999999999996</v>
      </c>
      <c r="V2772" s="50">
        <v>6.7119999999999997</v>
      </c>
      <c r="W2772" s="50" t="s">
        <v>311</v>
      </c>
      <c r="X2772" s="50">
        <v>5.1020000000000003</v>
      </c>
      <c r="Y2772" s="50">
        <v>2.3250000000000002</v>
      </c>
      <c r="Z2772" s="50">
        <v>0.73099999999999998</v>
      </c>
      <c r="AA2772" s="50">
        <v>0.10199999999999999</v>
      </c>
      <c r="AB2772" s="50">
        <v>8.9999999999999993E-3</v>
      </c>
      <c r="AC2772" s="50" t="str">
        <f t="shared" si="181"/>
        <v>Barbados-2005</v>
      </c>
      <c r="AD2772" s="51">
        <f t="shared" si="182"/>
        <v>185.1</v>
      </c>
      <c r="AE2772" s="15">
        <f t="shared" si="183"/>
        <v>0.48032955159373314</v>
      </c>
      <c r="AF2772">
        <f t="shared" si="184"/>
        <v>0.13276476473165932</v>
      </c>
    </row>
    <row r="2773" spans="1:32" x14ac:dyDescent="0.25">
      <c r="A2773" s="59">
        <v>2756</v>
      </c>
      <c r="B2773" s="60" t="s">
        <v>309</v>
      </c>
      <c r="C2773" s="61" t="s">
        <v>362</v>
      </c>
      <c r="D2773" s="62"/>
      <c r="E2773" s="62">
        <v>84</v>
      </c>
      <c r="F2773" s="62">
        <v>2005</v>
      </c>
      <c r="G2773" s="50">
        <v>38.262</v>
      </c>
      <c r="H2773" s="50">
        <v>38.097000000000001</v>
      </c>
      <c r="I2773" s="50">
        <v>34.021999999999998</v>
      </c>
      <c r="J2773" s="50">
        <v>29.942</v>
      </c>
      <c r="K2773" s="50">
        <v>27.469000000000001</v>
      </c>
      <c r="L2773" s="50">
        <v>23.15</v>
      </c>
      <c r="M2773" s="50">
        <v>22.821000000000002</v>
      </c>
      <c r="N2773" s="50">
        <v>19.484000000000002</v>
      </c>
      <c r="O2773" s="50">
        <v>14.702</v>
      </c>
      <c r="P2773" s="50">
        <v>9.8170000000000002</v>
      </c>
      <c r="Q2773" s="50">
        <v>7.077</v>
      </c>
      <c r="R2773" s="50">
        <v>5.0860000000000003</v>
      </c>
      <c r="S2773" s="50">
        <v>3.8639999999999999</v>
      </c>
      <c r="T2773" s="50">
        <v>3.4540000000000002</v>
      </c>
      <c r="U2773" s="50">
        <v>2.6419999999999999</v>
      </c>
      <c r="V2773" s="50">
        <v>1.929</v>
      </c>
      <c r="W2773" s="50" t="s">
        <v>311</v>
      </c>
      <c r="X2773" s="50">
        <v>0.86199999999999999</v>
      </c>
      <c r="Y2773" s="50">
        <v>0.43</v>
      </c>
      <c r="Z2773" s="50">
        <v>0.14199999999999999</v>
      </c>
      <c r="AA2773" s="50">
        <v>2.1999999999999999E-2</v>
      </c>
      <c r="AB2773" s="50">
        <v>3.0000000000000001E-3</v>
      </c>
      <c r="AC2773" s="50" t="str">
        <f t="shared" si="181"/>
        <v>Belize-2005</v>
      </c>
      <c r="AD2773" s="51">
        <f t="shared" si="182"/>
        <v>163.41200000000003</v>
      </c>
      <c r="AE2773" s="15">
        <f t="shared" si="183"/>
        <v>0.7335140626147405</v>
      </c>
      <c r="AF2773">
        <f t="shared" si="184"/>
        <v>3.4639307798227124E-2</v>
      </c>
    </row>
    <row r="2774" spans="1:32" x14ac:dyDescent="0.25">
      <c r="A2774" s="59">
        <v>2757</v>
      </c>
      <c r="B2774" s="60" t="s">
        <v>309</v>
      </c>
      <c r="C2774" s="61" t="s">
        <v>363</v>
      </c>
      <c r="D2774" s="62"/>
      <c r="E2774" s="62">
        <v>132</v>
      </c>
      <c r="F2774" s="62">
        <v>2005</v>
      </c>
      <c r="G2774" s="50">
        <v>58.920999999999999</v>
      </c>
      <c r="H2774" s="50">
        <v>59.978999999999999</v>
      </c>
      <c r="I2774" s="50">
        <v>61.987000000000002</v>
      </c>
      <c r="J2774" s="50">
        <v>60.323</v>
      </c>
      <c r="K2774" s="50">
        <v>48.753</v>
      </c>
      <c r="L2774" s="50">
        <v>34.950000000000003</v>
      </c>
      <c r="M2774" s="50">
        <v>28.413</v>
      </c>
      <c r="N2774" s="50">
        <v>26.343</v>
      </c>
      <c r="O2774" s="50">
        <v>24.843</v>
      </c>
      <c r="P2774" s="50">
        <v>16.193999999999999</v>
      </c>
      <c r="Q2774" s="50">
        <v>13.025</v>
      </c>
      <c r="R2774" s="50">
        <v>6.6219999999999999</v>
      </c>
      <c r="S2774" s="50">
        <v>7.093</v>
      </c>
      <c r="T2774" s="50">
        <v>9.827</v>
      </c>
      <c r="U2774" s="50">
        <v>8.6059999999999999</v>
      </c>
      <c r="V2774" s="50">
        <v>5.6289999999999996</v>
      </c>
      <c r="W2774" s="50" t="s">
        <v>311</v>
      </c>
      <c r="X2774" s="50">
        <v>1.9850000000000001</v>
      </c>
      <c r="Y2774" s="50">
        <v>0.82299999999999995</v>
      </c>
      <c r="Z2774" s="50">
        <v>0.215</v>
      </c>
      <c r="AA2774" s="50">
        <v>3.5000000000000003E-2</v>
      </c>
      <c r="AB2774" s="50">
        <v>1E-3</v>
      </c>
      <c r="AC2774" s="50" t="str">
        <f t="shared" si="181"/>
        <v>Cabo Verde-2005</v>
      </c>
      <c r="AD2774" s="51">
        <f t="shared" si="182"/>
        <v>266.55900000000003</v>
      </c>
      <c r="AE2774" s="15">
        <f t="shared" si="183"/>
        <v>0.78034506431971906</v>
      </c>
      <c r="AF2774">
        <f t="shared" si="184"/>
        <v>6.0612900774618596E-2</v>
      </c>
    </row>
    <row r="2775" spans="1:32" x14ac:dyDescent="0.25">
      <c r="A2775" s="59">
        <v>2758</v>
      </c>
      <c r="B2775" s="60" t="s">
        <v>309</v>
      </c>
      <c r="C2775" s="61" t="s">
        <v>364</v>
      </c>
      <c r="D2775" s="62"/>
      <c r="E2775" s="62">
        <v>174</v>
      </c>
      <c r="F2775" s="62">
        <v>2005</v>
      </c>
      <c r="G2775" s="50">
        <v>96.692999999999998</v>
      </c>
      <c r="H2775" s="50">
        <v>85.084999999999994</v>
      </c>
      <c r="I2775" s="50">
        <v>76.757000000000005</v>
      </c>
      <c r="J2775" s="50">
        <v>69.113</v>
      </c>
      <c r="K2775" s="50">
        <v>58.719000000000001</v>
      </c>
      <c r="L2775" s="50">
        <v>47.116</v>
      </c>
      <c r="M2775" s="50">
        <v>38.573999999999998</v>
      </c>
      <c r="N2775" s="50">
        <v>32.372999999999998</v>
      </c>
      <c r="O2775" s="50">
        <v>27.283999999999999</v>
      </c>
      <c r="P2775" s="50">
        <v>22.422000000000001</v>
      </c>
      <c r="Q2775" s="50">
        <v>17.195</v>
      </c>
      <c r="R2775" s="50">
        <v>12.023</v>
      </c>
      <c r="S2775" s="50">
        <v>9.9329999999999998</v>
      </c>
      <c r="T2775" s="50">
        <v>7.6829999999999998</v>
      </c>
      <c r="U2775" s="50">
        <v>5.298</v>
      </c>
      <c r="V2775" s="50">
        <v>3.18</v>
      </c>
      <c r="W2775" s="50" t="s">
        <v>311</v>
      </c>
      <c r="X2775" s="50">
        <v>1.528</v>
      </c>
      <c r="Y2775" s="50">
        <v>0.52500000000000002</v>
      </c>
      <c r="Z2775" s="50">
        <v>0.112</v>
      </c>
      <c r="AA2775" s="50">
        <v>1.2999999999999999E-2</v>
      </c>
      <c r="AB2775" s="50">
        <v>1E-3</v>
      </c>
      <c r="AC2775" s="50" t="str">
        <f t="shared" si="181"/>
        <v>Comoros-2005</v>
      </c>
      <c r="AD2775" s="51">
        <f t="shared" si="182"/>
        <v>334.75200000000001</v>
      </c>
      <c r="AE2775" s="15">
        <f t="shared" si="183"/>
        <v>0.82710484179332744</v>
      </c>
      <c r="AF2775">
        <f t="shared" si="184"/>
        <v>3.0912526315257201E-2</v>
      </c>
    </row>
    <row r="2776" spans="1:32" x14ac:dyDescent="0.25">
      <c r="A2776" s="59">
        <v>2759</v>
      </c>
      <c r="B2776" s="60" t="s">
        <v>309</v>
      </c>
      <c r="C2776" s="61" t="s">
        <v>365</v>
      </c>
      <c r="D2776" s="62"/>
      <c r="E2776" s="62">
        <v>192</v>
      </c>
      <c r="F2776" s="62">
        <v>2005</v>
      </c>
      <c r="G2776" s="50">
        <v>667.84699999999998</v>
      </c>
      <c r="H2776" s="50">
        <v>744.07100000000003</v>
      </c>
      <c r="I2776" s="50">
        <v>777.97799999999995</v>
      </c>
      <c r="J2776" s="50">
        <v>851.35299999999995</v>
      </c>
      <c r="K2776" s="50">
        <v>725.55200000000002</v>
      </c>
      <c r="L2776" s="50">
        <v>716.42</v>
      </c>
      <c r="M2776" s="50">
        <v>1024.6610000000001</v>
      </c>
      <c r="N2776" s="50">
        <v>1083.663</v>
      </c>
      <c r="O2776" s="50">
        <v>1058.413</v>
      </c>
      <c r="P2776" s="50">
        <v>704.89400000000001</v>
      </c>
      <c r="Q2776" s="50">
        <v>675.33900000000006</v>
      </c>
      <c r="R2776" s="50">
        <v>539.36099999999999</v>
      </c>
      <c r="S2776" s="50">
        <v>478.89299999999997</v>
      </c>
      <c r="T2776" s="50">
        <v>409.10399999999998</v>
      </c>
      <c r="U2776" s="50">
        <v>309.20800000000003</v>
      </c>
      <c r="V2776" s="50">
        <v>230.661</v>
      </c>
      <c r="W2776" s="50" t="s">
        <v>311</v>
      </c>
      <c r="X2776" s="50">
        <v>153.40700000000001</v>
      </c>
      <c r="Y2776" s="50">
        <v>84.421000000000006</v>
      </c>
      <c r="Z2776" s="50">
        <v>36.451000000000001</v>
      </c>
      <c r="AA2776" s="50">
        <v>10.489000000000001</v>
      </c>
      <c r="AB2776" s="50">
        <v>2.0670000000000002</v>
      </c>
      <c r="AC2776" s="50" t="str">
        <f t="shared" si="181"/>
        <v>Cuba-2005</v>
      </c>
      <c r="AD2776" s="51">
        <f t="shared" si="182"/>
        <v>7858.549</v>
      </c>
      <c r="AE2776" s="15">
        <f t="shared" si="183"/>
        <v>0.43592067695957615</v>
      </c>
      <c r="AF2776">
        <f t="shared" si="184"/>
        <v>0.12298499917151358</v>
      </c>
    </row>
    <row r="2777" spans="1:32" x14ac:dyDescent="0.25">
      <c r="A2777" s="59">
        <v>2760</v>
      </c>
      <c r="B2777" s="60" t="s">
        <v>309</v>
      </c>
      <c r="C2777" s="61" t="s">
        <v>366</v>
      </c>
      <c r="D2777" s="62"/>
      <c r="E2777" s="62">
        <v>531</v>
      </c>
      <c r="F2777" s="62">
        <v>2005</v>
      </c>
      <c r="G2777" s="50">
        <v>7.9489999999999998</v>
      </c>
      <c r="H2777" s="50">
        <v>8.6319999999999997</v>
      </c>
      <c r="I2777" s="50">
        <v>10.734</v>
      </c>
      <c r="J2777" s="50">
        <v>10.122999999999999</v>
      </c>
      <c r="K2777" s="50">
        <v>6.8789999999999996</v>
      </c>
      <c r="L2777" s="50">
        <v>6.17</v>
      </c>
      <c r="M2777" s="50">
        <v>8.19</v>
      </c>
      <c r="N2777" s="50">
        <v>9.9529999999999994</v>
      </c>
      <c r="O2777" s="50">
        <v>9.8460000000000001</v>
      </c>
      <c r="P2777" s="50">
        <v>10.868</v>
      </c>
      <c r="Q2777" s="50">
        <v>9.7260000000000009</v>
      </c>
      <c r="R2777" s="50">
        <v>8.1120000000000001</v>
      </c>
      <c r="S2777" s="50">
        <v>6.5510000000000002</v>
      </c>
      <c r="T2777" s="50">
        <v>5.2619999999999996</v>
      </c>
      <c r="U2777" s="50">
        <v>3.871</v>
      </c>
      <c r="V2777" s="50">
        <v>2.94</v>
      </c>
      <c r="W2777" s="50" t="s">
        <v>311</v>
      </c>
      <c r="X2777" s="50">
        <v>2.0739999999999998</v>
      </c>
      <c r="Y2777" s="50">
        <v>1.01</v>
      </c>
      <c r="Z2777" s="50">
        <v>0.379</v>
      </c>
      <c r="AA2777" s="50">
        <v>0.107</v>
      </c>
      <c r="AB2777" s="50">
        <v>1.7999999999999999E-2</v>
      </c>
      <c r="AC2777" s="50" t="str">
        <f t="shared" si="181"/>
        <v>Curaçao-2005</v>
      </c>
      <c r="AD2777" s="51">
        <f t="shared" si="182"/>
        <v>86.418000000000006</v>
      </c>
      <c r="AE2777" s="15">
        <f t="shared" si="183"/>
        <v>0.49730380244856381</v>
      </c>
      <c r="AF2777">
        <f t="shared" si="184"/>
        <v>0.13769970017497118</v>
      </c>
    </row>
    <row r="2778" spans="1:32" x14ac:dyDescent="0.25">
      <c r="A2778" s="59">
        <v>2761</v>
      </c>
      <c r="B2778" s="60" t="s">
        <v>309</v>
      </c>
      <c r="C2778" s="61" t="s">
        <v>367</v>
      </c>
      <c r="D2778" s="62"/>
      <c r="E2778" s="62">
        <v>214</v>
      </c>
      <c r="F2778" s="62">
        <v>2005</v>
      </c>
      <c r="G2778" s="50">
        <v>1053.691</v>
      </c>
      <c r="H2778" s="50">
        <v>1012.876</v>
      </c>
      <c r="I2778" s="50">
        <v>1003.487</v>
      </c>
      <c r="J2778" s="50">
        <v>939.07899999999995</v>
      </c>
      <c r="K2778" s="50">
        <v>858.02099999999996</v>
      </c>
      <c r="L2778" s="50">
        <v>752.00800000000004</v>
      </c>
      <c r="M2778" s="50">
        <v>671.02300000000002</v>
      </c>
      <c r="N2778" s="50">
        <v>598.72</v>
      </c>
      <c r="O2778" s="50">
        <v>529.38900000000001</v>
      </c>
      <c r="P2778" s="50">
        <v>447.75099999999998</v>
      </c>
      <c r="Q2778" s="50">
        <v>358.31099999999998</v>
      </c>
      <c r="R2778" s="50">
        <v>274.72199999999998</v>
      </c>
      <c r="S2778" s="50">
        <v>213.7</v>
      </c>
      <c r="T2778" s="50">
        <v>184.32900000000001</v>
      </c>
      <c r="U2778" s="50">
        <v>141.05199999999999</v>
      </c>
      <c r="V2778" s="50">
        <v>94.98</v>
      </c>
      <c r="W2778" s="50" t="s">
        <v>311</v>
      </c>
      <c r="X2778" s="50">
        <v>56.677</v>
      </c>
      <c r="Y2778" s="50">
        <v>29.106000000000002</v>
      </c>
      <c r="Z2778" s="50">
        <v>12.804</v>
      </c>
      <c r="AA2778" s="50">
        <v>4.5599999999999996</v>
      </c>
      <c r="AB2778" s="50">
        <v>1.28</v>
      </c>
      <c r="AC2778" s="50" t="str">
        <f t="shared" si="181"/>
        <v>Dominican Republic-2005</v>
      </c>
      <c r="AD2778" s="51">
        <f t="shared" si="182"/>
        <v>5642.7240000000002</v>
      </c>
      <c r="AE2778" s="15">
        <f t="shared" si="183"/>
        <v>0.63707563935432621</v>
      </c>
      <c r="AF2778">
        <f t="shared" si="184"/>
        <v>6.0231994893018032E-2</v>
      </c>
    </row>
    <row r="2779" spans="1:32" x14ac:dyDescent="0.25">
      <c r="A2779" s="59">
        <v>2762</v>
      </c>
      <c r="B2779" s="60" t="s">
        <v>309</v>
      </c>
      <c r="C2779" s="61" t="s">
        <v>368</v>
      </c>
      <c r="D2779" s="62"/>
      <c r="E2779" s="62">
        <v>242</v>
      </c>
      <c r="F2779" s="62">
        <v>2005</v>
      </c>
      <c r="G2779" s="50">
        <v>89.215999999999994</v>
      </c>
      <c r="H2779" s="50">
        <v>81.55</v>
      </c>
      <c r="I2779" s="50">
        <v>80.125</v>
      </c>
      <c r="J2779" s="50">
        <v>77.313999999999993</v>
      </c>
      <c r="K2779" s="50">
        <v>78.353999999999999</v>
      </c>
      <c r="L2779" s="50">
        <v>68.603999999999999</v>
      </c>
      <c r="M2779" s="50">
        <v>56.72</v>
      </c>
      <c r="N2779" s="50">
        <v>55.398000000000003</v>
      </c>
      <c r="O2779" s="50">
        <v>58.386000000000003</v>
      </c>
      <c r="P2779" s="50">
        <v>51.95</v>
      </c>
      <c r="Q2779" s="50">
        <v>37.808</v>
      </c>
      <c r="R2779" s="50">
        <v>29.73</v>
      </c>
      <c r="S2779" s="50">
        <v>22.853000000000002</v>
      </c>
      <c r="T2779" s="50">
        <v>15.558999999999999</v>
      </c>
      <c r="U2779" s="50">
        <v>9.5500000000000007</v>
      </c>
      <c r="V2779" s="50">
        <v>5.2569999999999997</v>
      </c>
      <c r="W2779" s="50" t="s">
        <v>311</v>
      </c>
      <c r="X2779" s="50">
        <v>2.2709999999999999</v>
      </c>
      <c r="Y2779" s="50">
        <v>0.94299999999999995</v>
      </c>
      <c r="Z2779" s="50">
        <v>0.19900000000000001</v>
      </c>
      <c r="AA2779" s="50">
        <v>2.8000000000000001E-2</v>
      </c>
      <c r="AB2779" s="50">
        <v>2E-3</v>
      </c>
      <c r="AC2779" s="50" t="str">
        <f t="shared" si="181"/>
        <v>Fiji-2005</v>
      </c>
      <c r="AD2779" s="51">
        <f t="shared" si="182"/>
        <v>537.11699999999996</v>
      </c>
      <c r="AE2779" s="15">
        <f t="shared" si="183"/>
        <v>0.53005211155111465</v>
      </c>
      <c r="AF2779">
        <f t="shared" si="184"/>
        <v>4.2904386757494847E-2</v>
      </c>
    </row>
    <row r="2780" spans="1:32" x14ac:dyDescent="0.25">
      <c r="A2780" s="59">
        <v>2763</v>
      </c>
      <c r="B2780" s="60" t="s">
        <v>309</v>
      </c>
      <c r="C2780" s="61" t="s">
        <v>369</v>
      </c>
      <c r="D2780" s="62"/>
      <c r="E2780" s="62">
        <v>258</v>
      </c>
      <c r="F2780" s="62">
        <v>2005</v>
      </c>
      <c r="G2780" s="50">
        <v>22.417000000000002</v>
      </c>
      <c r="H2780" s="50">
        <v>23.675000000000001</v>
      </c>
      <c r="I2780" s="50">
        <v>24.596</v>
      </c>
      <c r="J2780" s="50">
        <v>26.89</v>
      </c>
      <c r="K2780" s="50">
        <v>21.608000000000001</v>
      </c>
      <c r="L2780" s="50">
        <v>19.375</v>
      </c>
      <c r="M2780" s="50">
        <v>20.172000000000001</v>
      </c>
      <c r="N2780" s="50">
        <v>21.143999999999998</v>
      </c>
      <c r="O2780" s="50">
        <v>18.713999999999999</v>
      </c>
      <c r="P2780" s="50">
        <v>14.792999999999999</v>
      </c>
      <c r="Q2780" s="50">
        <v>12.583</v>
      </c>
      <c r="R2780" s="50">
        <v>8.5730000000000004</v>
      </c>
      <c r="S2780" s="50">
        <v>7.4939999999999998</v>
      </c>
      <c r="T2780" s="50">
        <v>5.2869999999999999</v>
      </c>
      <c r="U2780" s="50">
        <v>3.7149999999999999</v>
      </c>
      <c r="V2780" s="50">
        <v>2.1339999999999999</v>
      </c>
      <c r="W2780" s="50" t="s">
        <v>311</v>
      </c>
      <c r="X2780" s="50">
        <v>1.169</v>
      </c>
      <c r="Y2780" s="50">
        <v>0.36299999999999999</v>
      </c>
      <c r="Z2780" s="50">
        <v>0.16</v>
      </c>
      <c r="AA2780" s="50">
        <v>0.02</v>
      </c>
      <c r="AB2780" s="50">
        <v>4.0000000000000001E-3</v>
      </c>
      <c r="AC2780" s="50" t="str">
        <f t="shared" si="181"/>
        <v>French Polynesia-2005</v>
      </c>
      <c r="AD2780" s="51">
        <f t="shared" si="182"/>
        <v>171.346</v>
      </c>
      <c r="AE2780" s="15">
        <f t="shared" si="183"/>
        <v>0.48755150397441438</v>
      </c>
      <c r="AF2780">
        <f t="shared" si="184"/>
        <v>5.3099977689084997E-2</v>
      </c>
    </row>
    <row r="2781" spans="1:32" x14ac:dyDescent="0.25">
      <c r="A2781" s="59">
        <v>2764</v>
      </c>
      <c r="B2781" s="60" t="s">
        <v>309</v>
      </c>
      <c r="C2781" s="61" t="s">
        <v>370</v>
      </c>
      <c r="D2781" s="62"/>
      <c r="E2781" s="62">
        <v>308</v>
      </c>
      <c r="F2781" s="62">
        <v>2005</v>
      </c>
      <c r="G2781" s="50">
        <v>9.2669999999999995</v>
      </c>
      <c r="H2781" s="50">
        <v>10.206</v>
      </c>
      <c r="I2781" s="50">
        <v>11.451000000000001</v>
      </c>
      <c r="J2781" s="50">
        <v>13.199</v>
      </c>
      <c r="K2781" s="50">
        <v>11.122</v>
      </c>
      <c r="L2781" s="50">
        <v>8.2959999999999994</v>
      </c>
      <c r="M2781" s="50">
        <v>6.5250000000000004</v>
      </c>
      <c r="N2781" s="50">
        <v>5.2629999999999999</v>
      </c>
      <c r="O2781" s="50">
        <v>6.2789999999999999</v>
      </c>
      <c r="P2781" s="50">
        <v>4.7590000000000003</v>
      </c>
      <c r="Q2781" s="50">
        <v>3.657</v>
      </c>
      <c r="R2781" s="50">
        <v>2.706</v>
      </c>
      <c r="S2781" s="50">
        <v>2.3380000000000001</v>
      </c>
      <c r="T2781" s="50">
        <v>2.375</v>
      </c>
      <c r="U2781" s="50">
        <v>1.7929999999999999</v>
      </c>
      <c r="V2781" s="50">
        <v>1.9330000000000001</v>
      </c>
      <c r="W2781" s="50" t="s">
        <v>311</v>
      </c>
      <c r="X2781" s="50">
        <v>1.0529999999999999</v>
      </c>
      <c r="Y2781" s="50">
        <v>0.59899999999999998</v>
      </c>
      <c r="Z2781" s="50">
        <v>0.108</v>
      </c>
      <c r="AA2781" s="50">
        <v>1.9E-2</v>
      </c>
      <c r="AB2781" s="50">
        <v>1E-3</v>
      </c>
      <c r="AC2781" s="50" t="str">
        <f t="shared" si="181"/>
        <v>Grenada-2005</v>
      </c>
      <c r="AD2781" s="51">
        <f t="shared" si="182"/>
        <v>64.143999999999991</v>
      </c>
      <c r="AE2781" s="15">
        <f t="shared" si="183"/>
        <v>0.60496694936393103</v>
      </c>
      <c r="AF2781">
        <f t="shared" si="184"/>
        <v>8.2898556822484967E-2</v>
      </c>
    </row>
    <row r="2782" spans="1:32" x14ac:dyDescent="0.25">
      <c r="A2782" s="59">
        <v>2765</v>
      </c>
      <c r="B2782" s="60" t="s">
        <v>309</v>
      </c>
      <c r="C2782" s="61" t="s">
        <v>371</v>
      </c>
      <c r="D2782" s="62">
        <v>5</v>
      </c>
      <c r="E2782" s="62">
        <v>312</v>
      </c>
      <c r="F2782" s="62">
        <v>2005</v>
      </c>
      <c r="G2782" s="50">
        <v>32.804000000000002</v>
      </c>
      <c r="H2782" s="50">
        <v>35.408000000000001</v>
      </c>
      <c r="I2782" s="50">
        <v>36.302</v>
      </c>
      <c r="J2782" s="50">
        <v>32.369999999999997</v>
      </c>
      <c r="K2782" s="50">
        <v>25.738</v>
      </c>
      <c r="L2782" s="50">
        <v>28.606000000000002</v>
      </c>
      <c r="M2782" s="50">
        <v>29.041</v>
      </c>
      <c r="N2782" s="50">
        <v>36.259</v>
      </c>
      <c r="O2782" s="50">
        <v>35.826999999999998</v>
      </c>
      <c r="P2782" s="50">
        <v>29.541</v>
      </c>
      <c r="Q2782" s="50">
        <v>26.701000000000001</v>
      </c>
      <c r="R2782" s="50">
        <v>22.532</v>
      </c>
      <c r="S2782" s="50">
        <v>18.065999999999999</v>
      </c>
      <c r="T2782" s="50">
        <v>14.981</v>
      </c>
      <c r="U2782" s="50">
        <v>12.622</v>
      </c>
      <c r="V2782" s="50">
        <v>9.59</v>
      </c>
      <c r="W2782" s="50" t="s">
        <v>311</v>
      </c>
      <c r="X2782" s="50">
        <v>7.008</v>
      </c>
      <c r="Y2782" s="50">
        <v>3.976</v>
      </c>
      <c r="Z2782" s="50">
        <v>1.649</v>
      </c>
      <c r="AA2782" s="50">
        <v>0.438</v>
      </c>
      <c r="AB2782" s="50">
        <v>9.2999999999999999E-2</v>
      </c>
      <c r="AC2782" s="50" t="str">
        <f t="shared" si="181"/>
        <v>Guadeloupe-2005</v>
      </c>
      <c r="AD2782" s="51">
        <f t="shared" si="182"/>
        <v>284.68099999999998</v>
      </c>
      <c r="AE2782" s="15">
        <f t="shared" si="183"/>
        <v>0.54401593362395106</v>
      </c>
      <c r="AF2782">
        <f t="shared" si="184"/>
        <v>0.12938758206040676</v>
      </c>
    </row>
    <row r="2783" spans="1:32" x14ac:dyDescent="0.25">
      <c r="A2783" s="59">
        <v>2766</v>
      </c>
      <c r="B2783" s="60" t="s">
        <v>309</v>
      </c>
      <c r="C2783" s="61" t="s">
        <v>372</v>
      </c>
      <c r="D2783" s="62"/>
      <c r="E2783" s="62">
        <v>316</v>
      </c>
      <c r="F2783" s="62">
        <v>2005</v>
      </c>
      <c r="G2783" s="50">
        <v>15.836</v>
      </c>
      <c r="H2783" s="50">
        <v>15.792</v>
      </c>
      <c r="I2783" s="50">
        <v>15.111000000000001</v>
      </c>
      <c r="J2783" s="50">
        <v>13.438000000000001</v>
      </c>
      <c r="K2783" s="50">
        <v>11.631</v>
      </c>
      <c r="L2783" s="50">
        <v>11.159000000000001</v>
      </c>
      <c r="M2783" s="50">
        <v>11.939</v>
      </c>
      <c r="N2783" s="50">
        <v>12.018000000000001</v>
      </c>
      <c r="O2783" s="50">
        <v>11.872</v>
      </c>
      <c r="P2783" s="50">
        <v>9.7140000000000004</v>
      </c>
      <c r="Q2783" s="50">
        <v>8.3330000000000002</v>
      </c>
      <c r="R2783" s="50">
        <v>6.9260000000000002</v>
      </c>
      <c r="S2783" s="50">
        <v>4.4779999999999998</v>
      </c>
      <c r="T2783" s="50">
        <v>3.9769999999999999</v>
      </c>
      <c r="U2783" s="50">
        <v>2.8730000000000002</v>
      </c>
      <c r="V2783" s="50">
        <v>1.6950000000000001</v>
      </c>
      <c r="W2783" s="50" t="s">
        <v>311</v>
      </c>
      <c r="X2783" s="50">
        <v>0.99099999999999999</v>
      </c>
      <c r="Y2783" s="50">
        <v>0.52300000000000002</v>
      </c>
      <c r="Z2783" s="50">
        <v>0.08</v>
      </c>
      <c r="AA2783" s="50">
        <v>1.4999999999999999E-2</v>
      </c>
      <c r="AB2783" s="50">
        <v>1E-3</v>
      </c>
      <c r="AC2783" s="50" t="str">
        <f t="shared" si="181"/>
        <v>Guam-2005</v>
      </c>
      <c r="AD2783" s="51">
        <f t="shared" si="182"/>
        <v>101.508</v>
      </c>
      <c r="AE2783" s="15">
        <f t="shared" si="183"/>
        <v>0.56048784332269375</v>
      </c>
      <c r="AF2783">
        <f t="shared" si="184"/>
        <v>6.8500543012674789E-2</v>
      </c>
    </row>
    <row r="2784" spans="1:32" x14ac:dyDescent="0.25">
      <c r="A2784" s="59">
        <v>2767</v>
      </c>
      <c r="B2784" s="60" t="s">
        <v>309</v>
      </c>
      <c r="C2784" s="61" t="s">
        <v>373</v>
      </c>
      <c r="D2784" s="62"/>
      <c r="E2784" s="62">
        <v>624</v>
      </c>
      <c r="F2784" s="62">
        <v>2005</v>
      </c>
      <c r="G2784" s="50">
        <v>227.553</v>
      </c>
      <c r="H2784" s="50">
        <v>195.846</v>
      </c>
      <c r="I2784" s="50">
        <v>178.34800000000001</v>
      </c>
      <c r="J2784" s="50">
        <v>156.745</v>
      </c>
      <c r="K2784" s="50">
        <v>132.042</v>
      </c>
      <c r="L2784" s="50">
        <v>102.932</v>
      </c>
      <c r="M2784" s="50">
        <v>83.855999999999995</v>
      </c>
      <c r="N2784" s="50">
        <v>64.95</v>
      </c>
      <c r="O2784" s="50">
        <v>54.423000000000002</v>
      </c>
      <c r="P2784" s="50">
        <v>46.692</v>
      </c>
      <c r="Q2784" s="50">
        <v>43.53</v>
      </c>
      <c r="R2784" s="50">
        <v>31.251000000000001</v>
      </c>
      <c r="S2784" s="50">
        <v>24.361000000000001</v>
      </c>
      <c r="T2784" s="50">
        <v>16.59</v>
      </c>
      <c r="U2784" s="50">
        <v>11.365</v>
      </c>
      <c r="V2784" s="50">
        <v>6.6680000000000001</v>
      </c>
      <c r="W2784" s="50" t="s">
        <v>311</v>
      </c>
      <c r="X2784" s="50">
        <v>2.7749999999999999</v>
      </c>
      <c r="Y2784" s="50">
        <v>0.78200000000000003</v>
      </c>
      <c r="Z2784" s="50">
        <v>0.121</v>
      </c>
      <c r="AA2784" s="50">
        <v>8.0000000000000002E-3</v>
      </c>
      <c r="AB2784" s="50">
        <v>0</v>
      </c>
      <c r="AC2784" s="50" t="str">
        <f t="shared" si="181"/>
        <v>Guinea-Bissau-2005</v>
      </c>
      <c r="AD2784" s="51">
        <f t="shared" si="182"/>
        <v>740.78200000000004</v>
      </c>
      <c r="AE2784" s="15">
        <f t="shared" si="183"/>
        <v>0.86402747366971677</v>
      </c>
      <c r="AF2784">
        <f t="shared" si="184"/>
        <v>2.8534951572740695E-2</v>
      </c>
    </row>
    <row r="2785" spans="1:32" x14ac:dyDescent="0.25">
      <c r="A2785" s="59">
        <v>2768</v>
      </c>
      <c r="B2785" s="60" t="s">
        <v>309</v>
      </c>
      <c r="C2785" s="61" t="s">
        <v>374</v>
      </c>
      <c r="D2785" s="62"/>
      <c r="E2785" s="62">
        <v>328</v>
      </c>
      <c r="F2785" s="62">
        <v>2005</v>
      </c>
      <c r="G2785" s="50">
        <v>83.234999999999999</v>
      </c>
      <c r="H2785" s="50">
        <v>93.325000000000003</v>
      </c>
      <c r="I2785" s="50">
        <v>95.257000000000005</v>
      </c>
      <c r="J2785" s="50">
        <v>71.647000000000006</v>
      </c>
      <c r="K2785" s="50">
        <v>55.902999999999999</v>
      </c>
      <c r="L2785" s="50">
        <v>54.944000000000003</v>
      </c>
      <c r="M2785" s="50">
        <v>55.677</v>
      </c>
      <c r="N2785" s="50">
        <v>53.942</v>
      </c>
      <c r="O2785" s="50">
        <v>48.255000000000003</v>
      </c>
      <c r="P2785" s="50">
        <v>40.659999999999997</v>
      </c>
      <c r="Q2785" s="50">
        <v>29.91</v>
      </c>
      <c r="R2785" s="50">
        <v>23.25</v>
      </c>
      <c r="S2785" s="50">
        <v>13.705</v>
      </c>
      <c r="T2785" s="50">
        <v>12.103999999999999</v>
      </c>
      <c r="U2785" s="50">
        <v>8.0210000000000008</v>
      </c>
      <c r="V2785" s="50">
        <v>5.7809999999999997</v>
      </c>
      <c r="W2785" s="50" t="s">
        <v>311</v>
      </c>
      <c r="X2785" s="50">
        <v>4.0179999999999998</v>
      </c>
      <c r="Y2785" s="50">
        <v>1.044</v>
      </c>
      <c r="Z2785" s="50">
        <v>0.223</v>
      </c>
      <c r="AA2785" s="50">
        <v>4.2000000000000003E-2</v>
      </c>
      <c r="AB2785" s="50">
        <v>3.0000000000000001E-3</v>
      </c>
      <c r="AC2785" s="50" t="str">
        <f t="shared" si="181"/>
        <v>Guyana-2005</v>
      </c>
      <c r="AD2785" s="51">
        <f t="shared" si="182"/>
        <v>447.89300000000003</v>
      </c>
      <c r="AE2785" s="15">
        <f t="shared" si="183"/>
        <v>0.67661919253035863</v>
      </c>
      <c r="AF2785">
        <f t="shared" si="184"/>
        <v>4.3400814216837336E-2</v>
      </c>
    </row>
    <row r="2786" spans="1:32" x14ac:dyDescent="0.25">
      <c r="A2786" s="59">
        <v>2769</v>
      </c>
      <c r="B2786" s="60" t="s">
        <v>309</v>
      </c>
      <c r="C2786" s="61" t="s">
        <v>375</v>
      </c>
      <c r="D2786" s="62"/>
      <c r="E2786" s="62">
        <v>332</v>
      </c>
      <c r="F2786" s="62">
        <v>2005</v>
      </c>
      <c r="G2786" s="50">
        <v>1226.0340000000001</v>
      </c>
      <c r="H2786" s="50">
        <v>1177.336</v>
      </c>
      <c r="I2786" s="50">
        <v>1116.7929999999999</v>
      </c>
      <c r="J2786" s="50">
        <v>1053.232</v>
      </c>
      <c r="K2786" s="50">
        <v>954.96500000000003</v>
      </c>
      <c r="L2786" s="50">
        <v>729.92399999999998</v>
      </c>
      <c r="M2786" s="50">
        <v>570.27700000000004</v>
      </c>
      <c r="N2786" s="50">
        <v>508.08800000000002</v>
      </c>
      <c r="O2786" s="50">
        <v>442.68200000000002</v>
      </c>
      <c r="P2786" s="50">
        <v>360.483</v>
      </c>
      <c r="Q2786" s="50">
        <v>303.87700000000001</v>
      </c>
      <c r="R2786" s="50">
        <v>224.91</v>
      </c>
      <c r="S2786" s="50">
        <v>202.16</v>
      </c>
      <c r="T2786" s="50">
        <v>159.81</v>
      </c>
      <c r="U2786" s="50">
        <v>111.836</v>
      </c>
      <c r="V2786" s="50">
        <v>67.213999999999999</v>
      </c>
      <c r="W2786" s="50" t="s">
        <v>311</v>
      </c>
      <c r="X2786" s="50">
        <v>34.798000000000002</v>
      </c>
      <c r="Y2786" s="50">
        <v>14.15</v>
      </c>
      <c r="Z2786" s="50">
        <v>4.008</v>
      </c>
      <c r="AA2786" s="50">
        <v>0.74099999999999999</v>
      </c>
      <c r="AB2786" s="50">
        <v>8.5999999999999993E-2</v>
      </c>
      <c r="AC2786" s="50" t="str">
        <f t="shared" si="181"/>
        <v>Haiti-2005</v>
      </c>
      <c r="AD2786" s="51">
        <f t="shared" si="182"/>
        <v>5350.5980000000009</v>
      </c>
      <c r="AE2786" s="15">
        <f t="shared" si="183"/>
        <v>0.73128386770973974</v>
      </c>
      <c r="AF2786">
        <f t="shared" si="184"/>
        <v>4.4262606105609205E-2</v>
      </c>
    </row>
    <row r="2787" spans="1:32" x14ac:dyDescent="0.25">
      <c r="A2787" s="59">
        <v>2770</v>
      </c>
      <c r="B2787" s="60" t="s">
        <v>309</v>
      </c>
      <c r="C2787" s="61" t="s">
        <v>376</v>
      </c>
      <c r="D2787" s="62"/>
      <c r="E2787" s="62">
        <v>388</v>
      </c>
      <c r="F2787" s="62">
        <v>2005</v>
      </c>
      <c r="G2787" s="50">
        <v>257.49299999999999</v>
      </c>
      <c r="H2787" s="50">
        <v>285.86399999999998</v>
      </c>
      <c r="I2787" s="50">
        <v>282.2</v>
      </c>
      <c r="J2787" s="50">
        <v>263.86500000000001</v>
      </c>
      <c r="K2787" s="50">
        <v>232.55699999999999</v>
      </c>
      <c r="L2787" s="50">
        <v>204.18799999999999</v>
      </c>
      <c r="M2787" s="50">
        <v>195.684</v>
      </c>
      <c r="N2787" s="50">
        <v>195.24799999999999</v>
      </c>
      <c r="O2787" s="50">
        <v>177.40899999999999</v>
      </c>
      <c r="P2787" s="50">
        <v>142.779</v>
      </c>
      <c r="Q2787" s="50">
        <v>120.53400000000001</v>
      </c>
      <c r="R2787" s="50">
        <v>89.388000000000005</v>
      </c>
      <c r="S2787" s="50">
        <v>75.847999999999999</v>
      </c>
      <c r="T2787" s="50">
        <v>63.82</v>
      </c>
      <c r="U2787" s="50">
        <v>55.454999999999998</v>
      </c>
      <c r="V2787" s="50">
        <v>45.631999999999998</v>
      </c>
      <c r="W2787" s="50" t="s">
        <v>311</v>
      </c>
      <c r="X2787" s="50">
        <v>29.895</v>
      </c>
      <c r="Y2787" s="50">
        <v>17.297000000000001</v>
      </c>
      <c r="Z2787" s="50">
        <v>7.2359999999999998</v>
      </c>
      <c r="AA2787" s="50">
        <v>2.0110000000000001</v>
      </c>
      <c r="AB2787" s="50">
        <v>0.27</v>
      </c>
      <c r="AC2787" s="50" t="str">
        <f t="shared" si="181"/>
        <v>Jamaica-2005</v>
      </c>
      <c r="AD2787" s="51">
        <f t="shared" si="182"/>
        <v>1697.5</v>
      </c>
      <c r="AE2787" s="15">
        <f t="shared" si="183"/>
        <v>0.61689131075110459</v>
      </c>
      <c r="AF2787">
        <f t="shared" si="184"/>
        <v>8.7836303341541647E-2</v>
      </c>
    </row>
    <row r="2788" spans="1:32" x14ac:dyDescent="0.25">
      <c r="A2788" s="59">
        <v>2771</v>
      </c>
      <c r="B2788" s="60" t="s">
        <v>309</v>
      </c>
      <c r="C2788" s="61" t="s">
        <v>377</v>
      </c>
      <c r="D2788" s="62"/>
      <c r="E2788" s="62">
        <v>296</v>
      </c>
      <c r="F2788" s="62">
        <v>2005</v>
      </c>
      <c r="G2788" s="50">
        <v>10.813000000000001</v>
      </c>
      <c r="H2788" s="50">
        <v>12.496</v>
      </c>
      <c r="I2788" s="50">
        <v>10.772</v>
      </c>
      <c r="J2788" s="50">
        <v>10.798</v>
      </c>
      <c r="K2788" s="50">
        <v>8.5489999999999995</v>
      </c>
      <c r="L2788" s="50">
        <v>6.758</v>
      </c>
      <c r="M2788" s="50">
        <v>5.5629999999999997</v>
      </c>
      <c r="N2788" s="50">
        <v>6.452</v>
      </c>
      <c r="O2788" s="50">
        <v>5.2350000000000003</v>
      </c>
      <c r="P2788" s="50">
        <v>4.2880000000000003</v>
      </c>
      <c r="Q2788" s="50">
        <v>3.1549999999999998</v>
      </c>
      <c r="R2788" s="50">
        <v>2.4460000000000002</v>
      </c>
      <c r="S2788" s="50">
        <v>1.722</v>
      </c>
      <c r="T2788" s="50">
        <v>1.276</v>
      </c>
      <c r="U2788" s="50">
        <v>1.1140000000000001</v>
      </c>
      <c r="V2788" s="50">
        <v>0.53700000000000003</v>
      </c>
      <c r="W2788" s="50" t="s">
        <v>311</v>
      </c>
      <c r="X2788" s="50">
        <v>0.24099999999999999</v>
      </c>
      <c r="Y2788" s="50">
        <v>8.5999999999999993E-2</v>
      </c>
      <c r="Z2788" s="50">
        <v>2.1000000000000001E-2</v>
      </c>
      <c r="AA2788" s="50">
        <v>3.0000000000000001E-3</v>
      </c>
      <c r="AB2788" s="50">
        <v>0</v>
      </c>
      <c r="AC2788" s="50" t="str">
        <f t="shared" si="181"/>
        <v>Kiribati-2005</v>
      </c>
      <c r="AD2788" s="51">
        <f t="shared" si="182"/>
        <v>54.966000000000001</v>
      </c>
      <c r="AE2788" s="15">
        <f t="shared" si="183"/>
        <v>0.67967470800130991</v>
      </c>
      <c r="AF2788">
        <f t="shared" si="184"/>
        <v>3.6812020618325156E-2</v>
      </c>
    </row>
    <row r="2789" spans="1:32" x14ac:dyDescent="0.25">
      <c r="A2789" s="59">
        <v>2772</v>
      </c>
      <c r="B2789" s="60" t="s">
        <v>309</v>
      </c>
      <c r="C2789" s="61" t="s">
        <v>378</v>
      </c>
      <c r="D2789" s="62"/>
      <c r="E2789" s="62">
        <v>462</v>
      </c>
      <c r="F2789" s="62">
        <v>2005</v>
      </c>
      <c r="G2789" s="50">
        <v>29.913</v>
      </c>
      <c r="H2789" s="50">
        <v>32.292999999999999</v>
      </c>
      <c r="I2789" s="50">
        <v>38.426000000000002</v>
      </c>
      <c r="J2789" s="50">
        <v>42.185000000000002</v>
      </c>
      <c r="K2789" s="50">
        <v>39.155999999999999</v>
      </c>
      <c r="L2789" s="50">
        <v>29.125</v>
      </c>
      <c r="M2789" s="50">
        <v>23.373999999999999</v>
      </c>
      <c r="N2789" s="50">
        <v>20.012</v>
      </c>
      <c r="O2789" s="50">
        <v>16.885999999999999</v>
      </c>
      <c r="P2789" s="50">
        <v>13.226000000000001</v>
      </c>
      <c r="Q2789" s="50">
        <v>8.2989999999999995</v>
      </c>
      <c r="R2789" s="50">
        <v>5.8730000000000002</v>
      </c>
      <c r="S2789" s="50">
        <v>6.4210000000000003</v>
      </c>
      <c r="T2789" s="50">
        <v>6.0780000000000003</v>
      </c>
      <c r="U2789" s="50">
        <v>4.1550000000000002</v>
      </c>
      <c r="V2789" s="50">
        <v>2.0219999999999998</v>
      </c>
      <c r="W2789" s="50" t="s">
        <v>311</v>
      </c>
      <c r="X2789" s="50">
        <v>0.93899999999999995</v>
      </c>
      <c r="Y2789" s="50">
        <v>0.35299999999999998</v>
      </c>
      <c r="Z2789" s="50">
        <v>9.0999999999999998E-2</v>
      </c>
      <c r="AA2789" s="50">
        <v>8.9999999999999993E-3</v>
      </c>
      <c r="AB2789" s="50">
        <v>0</v>
      </c>
      <c r="AC2789" s="50" t="str">
        <f t="shared" si="181"/>
        <v>Maldives-2005</v>
      </c>
      <c r="AD2789" s="51">
        <f t="shared" si="182"/>
        <v>204.55699999999999</v>
      </c>
      <c r="AE2789" s="15">
        <f t="shared" si="183"/>
        <v>0.55866579975263619</v>
      </c>
      <c r="AF2789">
        <f t="shared" si="184"/>
        <v>4.4716552693576772E-2</v>
      </c>
    </row>
    <row r="2790" spans="1:32" x14ac:dyDescent="0.25">
      <c r="A2790" s="59">
        <v>2773</v>
      </c>
      <c r="B2790" s="60" t="s">
        <v>309</v>
      </c>
      <c r="C2790" s="61" t="s">
        <v>379</v>
      </c>
      <c r="D2790" s="62"/>
      <c r="E2790" s="62">
        <v>474</v>
      </c>
      <c r="F2790" s="62">
        <v>2005</v>
      </c>
      <c r="G2790" s="50">
        <v>24.925999999999998</v>
      </c>
      <c r="H2790" s="50">
        <v>27.908999999999999</v>
      </c>
      <c r="I2790" s="50">
        <v>30.774000000000001</v>
      </c>
      <c r="J2790" s="50">
        <v>32.252000000000002</v>
      </c>
      <c r="K2790" s="50">
        <v>21.337</v>
      </c>
      <c r="L2790" s="50">
        <v>19.314</v>
      </c>
      <c r="M2790" s="50">
        <v>26.646999999999998</v>
      </c>
      <c r="N2790" s="50">
        <v>31.952000000000002</v>
      </c>
      <c r="O2790" s="50">
        <v>34.082999999999998</v>
      </c>
      <c r="P2790" s="50">
        <v>29.831</v>
      </c>
      <c r="Q2790" s="50">
        <v>24.876000000000001</v>
      </c>
      <c r="R2790" s="50">
        <v>21.736000000000001</v>
      </c>
      <c r="S2790" s="50">
        <v>17.614000000000001</v>
      </c>
      <c r="T2790" s="50">
        <v>16.096</v>
      </c>
      <c r="U2790" s="50">
        <v>13.542999999999999</v>
      </c>
      <c r="V2790" s="50">
        <v>10.42</v>
      </c>
      <c r="W2790" s="50" t="s">
        <v>311</v>
      </c>
      <c r="X2790" s="50">
        <v>7.2960000000000003</v>
      </c>
      <c r="Y2790" s="50">
        <v>4.2229999999999999</v>
      </c>
      <c r="Z2790" s="50">
        <v>1.72</v>
      </c>
      <c r="AA2790" s="50">
        <v>0.434</v>
      </c>
      <c r="AB2790" s="50">
        <v>6.4000000000000001E-2</v>
      </c>
      <c r="AC2790" s="50" t="str">
        <f t="shared" si="181"/>
        <v>Martinique-2005</v>
      </c>
      <c r="AD2790" s="51">
        <f t="shared" si="182"/>
        <v>259.64199999999994</v>
      </c>
      <c r="AE2790" s="15">
        <f t="shared" si="183"/>
        <v>0.52920944993491048</v>
      </c>
      <c r="AF2790">
        <f t="shared" si="184"/>
        <v>0.15672496219967313</v>
      </c>
    </row>
    <row r="2791" spans="1:32" x14ac:dyDescent="0.25">
      <c r="A2791" s="59">
        <v>2774</v>
      </c>
      <c r="B2791" s="60" t="s">
        <v>309</v>
      </c>
      <c r="C2791" s="61" t="s">
        <v>380</v>
      </c>
      <c r="D2791" s="62">
        <v>6</v>
      </c>
      <c r="E2791" s="62">
        <v>480</v>
      </c>
      <c r="F2791" s="62">
        <v>2005</v>
      </c>
      <c r="G2791" s="50">
        <v>95.009</v>
      </c>
      <c r="H2791" s="50">
        <v>98.364000000000004</v>
      </c>
      <c r="I2791" s="50">
        <v>108.789</v>
      </c>
      <c r="J2791" s="50">
        <v>96.036000000000001</v>
      </c>
      <c r="K2791" s="50">
        <v>96.521000000000001</v>
      </c>
      <c r="L2791" s="50">
        <v>106.959</v>
      </c>
      <c r="M2791" s="50">
        <v>91.438000000000002</v>
      </c>
      <c r="N2791" s="50">
        <v>94.38</v>
      </c>
      <c r="O2791" s="50">
        <v>99.617999999999995</v>
      </c>
      <c r="P2791" s="50">
        <v>87</v>
      </c>
      <c r="Q2791" s="50">
        <v>73.95</v>
      </c>
      <c r="R2791" s="50">
        <v>56.122</v>
      </c>
      <c r="S2791" s="50">
        <v>37.305999999999997</v>
      </c>
      <c r="T2791" s="50">
        <v>28.779</v>
      </c>
      <c r="U2791" s="50">
        <v>21.373000000000001</v>
      </c>
      <c r="V2791" s="50">
        <v>15.401</v>
      </c>
      <c r="W2791" s="50" t="s">
        <v>311</v>
      </c>
      <c r="X2791" s="50">
        <v>9.6150000000000002</v>
      </c>
      <c r="Y2791" s="50">
        <v>4.0339999999999998</v>
      </c>
      <c r="Z2791" s="50">
        <v>1.05</v>
      </c>
      <c r="AA2791" s="50">
        <v>0.23100000000000001</v>
      </c>
      <c r="AB2791" s="50">
        <v>2.8000000000000001E-2</v>
      </c>
      <c r="AC2791" s="50" t="str">
        <f t="shared" si="181"/>
        <v>Mauritius-2005</v>
      </c>
      <c r="AD2791" s="51">
        <f t="shared" si="182"/>
        <v>839.33</v>
      </c>
      <c r="AE2791" s="15">
        <f t="shared" si="183"/>
        <v>0.45592675109909092</v>
      </c>
      <c r="AF2791">
        <f t="shared" si="184"/>
        <v>7.0531374727111518E-2</v>
      </c>
    </row>
    <row r="2792" spans="1:32" x14ac:dyDescent="0.25">
      <c r="A2792" s="59">
        <v>2775</v>
      </c>
      <c r="B2792" s="60" t="s">
        <v>309</v>
      </c>
      <c r="C2792" s="61" t="s">
        <v>381</v>
      </c>
      <c r="D2792" s="62"/>
      <c r="E2792" s="62">
        <v>583</v>
      </c>
      <c r="F2792" s="62">
        <v>2005</v>
      </c>
      <c r="G2792" s="50">
        <v>13.33</v>
      </c>
      <c r="H2792" s="50">
        <v>13.881</v>
      </c>
      <c r="I2792" s="50">
        <v>13.994</v>
      </c>
      <c r="J2792" s="50">
        <v>13.247999999999999</v>
      </c>
      <c r="K2792" s="50">
        <v>11.493</v>
      </c>
      <c r="L2792" s="50">
        <v>7.375</v>
      </c>
      <c r="M2792" s="50">
        <v>5.306</v>
      </c>
      <c r="N2792" s="50">
        <v>5.1630000000000003</v>
      </c>
      <c r="O2792" s="50">
        <v>4.9649999999999999</v>
      </c>
      <c r="P2792" s="50">
        <v>4.6139999999999999</v>
      </c>
      <c r="Q2792" s="50">
        <v>4.1669999999999998</v>
      </c>
      <c r="R2792" s="50">
        <v>2.7749999999999999</v>
      </c>
      <c r="S2792" s="50">
        <v>1.6339999999999999</v>
      </c>
      <c r="T2792" s="50">
        <v>1.33</v>
      </c>
      <c r="U2792" s="50">
        <v>1.3069999999999999</v>
      </c>
      <c r="V2792" s="50">
        <v>0.70499999999999996</v>
      </c>
      <c r="W2792" s="50" t="s">
        <v>311</v>
      </c>
      <c r="X2792" s="50">
        <v>0.65500000000000003</v>
      </c>
      <c r="Y2792" s="50">
        <v>0.217</v>
      </c>
      <c r="Z2792" s="50">
        <v>3.3000000000000002E-2</v>
      </c>
      <c r="AA2792" s="50">
        <v>4.0000000000000001E-3</v>
      </c>
      <c r="AB2792" s="50">
        <v>0</v>
      </c>
      <c r="AC2792" s="50" t="str">
        <f t="shared" si="181"/>
        <v>Micronesia (Fed. States of)-2005</v>
      </c>
      <c r="AD2792" s="51">
        <f t="shared" si="182"/>
        <v>60.739999999999995</v>
      </c>
      <c r="AE2792" s="15">
        <f t="shared" si="183"/>
        <v>0.74837010207441557</v>
      </c>
      <c r="AF2792">
        <f t="shared" si="184"/>
        <v>4.1698955319044571E-2</v>
      </c>
    </row>
    <row r="2793" spans="1:32" x14ac:dyDescent="0.25">
      <c r="A2793" s="59">
        <v>2776</v>
      </c>
      <c r="B2793" s="60" t="s">
        <v>309</v>
      </c>
      <c r="C2793" s="61" t="s">
        <v>382</v>
      </c>
      <c r="D2793" s="62"/>
      <c r="E2793" s="62">
        <v>540</v>
      </c>
      <c r="F2793" s="62">
        <v>2005</v>
      </c>
      <c r="G2793" s="50">
        <v>20.817</v>
      </c>
      <c r="H2793" s="50">
        <v>21.54</v>
      </c>
      <c r="I2793" s="50">
        <v>21.597000000000001</v>
      </c>
      <c r="J2793" s="50">
        <v>19.481000000000002</v>
      </c>
      <c r="K2793" s="50">
        <v>18.437000000000001</v>
      </c>
      <c r="L2793" s="50">
        <v>18.007999999999999</v>
      </c>
      <c r="M2793" s="50">
        <v>20.332999999999998</v>
      </c>
      <c r="N2793" s="50">
        <v>17.475000000000001</v>
      </c>
      <c r="O2793" s="50">
        <v>16.170000000000002</v>
      </c>
      <c r="P2793" s="50">
        <v>13.843</v>
      </c>
      <c r="Q2793" s="50">
        <v>11.295</v>
      </c>
      <c r="R2793" s="50">
        <v>9.6199999999999992</v>
      </c>
      <c r="S2793" s="50">
        <v>8.2739999999999991</v>
      </c>
      <c r="T2793" s="50">
        <v>5.9240000000000004</v>
      </c>
      <c r="U2793" s="50">
        <v>4.2119999999999997</v>
      </c>
      <c r="V2793" s="50">
        <v>2.8210000000000002</v>
      </c>
      <c r="W2793" s="50" t="s">
        <v>311</v>
      </c>
      <c r="X2793" s="50">
        <v>1.948</v>
      </c>
      <c r="Y2793" s="50">
        <v>0.7</v>
      </c>
      <c r="Z2793" s="50">
        <v>0.16200000000000001</v>
      </c>
      <c r="AA2793" s="50">
        <v>2.8000000000000001E-2</v>
      </c>
      <c r="AB2793" s="50">
        <v>1E-3</v>
      </c>
      <c r="AC2793" s="50" t="str">
        <f t="shared" si="181"/>
        <v>New Caledonia-2005</v>
      </c>
      <c r="AD2793" s="51">
        <f t="shared" si="182"/>
        <v>152.93600000000001</v>
      </c>
      <c r="AE2793" s="15">
        <f t="shared" si="183"/>
        <v>0.5214599571062406</v>
      </c>
      <c r="AF2793">
        <f t="shared" si="184"/>
        <v>7.2829544930609988E-2</v>
      </c>
    </row>
    <row r="2794" spans="1:32" x14ac:dyDescent="0.25">
      <c r="A2794" s="59">
        <v>2777</v>
      </c>
      <c r="B2794" s="60" t="s">
        <v>309</v>
      </c>
      <c r="C2794" s="61" t="s">
        <v>383</v>
      </c>
      <c r="D2794" s="62"/>
      <c r="E2794" s="62">
        <v>598</v>
      </c>
      <c r="F2794" s="62">
        <v>2005</v>
      </c>
      <c r="G2794" s="50">
        <v>920.78700000000003</v>
      </c>
      <c r="H2794" s="50">
        <v>832.12900000000002</v>
      </c>
      <c r="I2794" s="50">
        <v>718.66300000000001</v>
      </c>
      <c r="J2794" s="50">
        <v>641.05899999999997</v>
      </c>
      <c r="K2794" s="50">
        <v>592.03200000000004</v>
      </c>
      <c r="L2794" s="50">
        <v>523.20699999999999</v>
      </c>
      <c r="M2794" s="50">
        <v>445.762</v>
      </c>
      <c r="N2794" s="50">
        <v>373.64699999999999</v>
      </c>
      <c r="O2794" s="50">
        <v>313.57499999999999</v>
      </c>
      <c r="P2794" s="50">
        <v>261.07400000000001</v>
      </c>
      <c r="Q2794" s="50">
        <v>213.21299999999999</v>
      </c>
      <c r="R2794" s="50">
        <v>155.60400000000001</v>
      </c>
      <c r="S2794" s="50">
        <v>117.214</v>
      </c>
      <c r="T2794" s="50">
        <v>86.058999999999997</v>
      </c>
      <c r="U2794" s="50">
        <v>57.832999999999998</v>
      </c>
      <c r="V2794" s="50">
        <v>34.844999999999999</v>
      </c>
      <c r="W2794" s="50" t="s">
        <v>311</v>
      </c>
      <c r="X2794" s="50">
        <v>17.882999999999999</v>
      </c>
      <c r="Y2794" s="50">
        <v>7.2779999999999996</v>
      </c>
      <c r="Z2794" s="50">
        <v>2.27</v>
      </c>
      <c r="AA2794" s="50">
        <v>0.504</v>
      </c>
      <c r="AB2794" s="50">
        <v>7.0999999999999994E-2</v>
      </c>
      <c r="AC2794" s="50" t="str">
        <f t="shared" si="181"/>
        <v>Papua New Guinea-2005</v>
      </c>
      <c r="AD2794" s="51">
        <f t="shared" si="182"/>
        <v>3636.3869999999997</v>
      </c>
      <c r="AE2794" s="15">
        <f t="shared" si="183"/>
        <v>0.73653381777022076</v>
      </c>
      <c r="AF2794">
        <f t="shared" si="184"/>
        <v>3.3848092802088295E-2</v>
      </c>
    </row>
    <row r="2795" spans="1:32" x14ac:dyDescent="0.25">
      <c r="A2795" s="59">
        <v>2778</v>
      </c>
      <c r="B2795" s="60" t="s">
        <v>309</v>
      </c>
      <c r="C2795" s="61" t="s">
        <v>384</v>
      </c>
      <c r="D2795" s="62"/>
      <c r="E2795" s="62">
        <v>630</v>
      </c>
      <c r="F2795" s="62">
        <v>2005</v>
      </c>
      <c r="G2795" s="50">
        <v>260.80200000000002</v>
      </c>
      <c r="H2795" s="50">
        <v>280.00599999999997</v>
      </c>
      <c r="I2795" s="50">
        <v>297.40899999999999</v>
      </c>
      <c r="J2795" s="50">
        <v>302.73</v>
      </c>
      <c r="K2795" s="50">
        <v>292.517</v>
      </c>
      <c r="L2795" s="50">
        <v>275.286</v>
      </c>
      <c r="M2795" s="50">
        <v>258.06599999999997</v>
      </c>
      <c r="N2795" s="50">
        <v>258.37099999999998</v>
      </c>
      <c r="O2795" s="50">
        <v>249.952</v>
      </c>
      <c r="P2795" s="50">
        <v>234.05500000000001</v>
      </c>
      <c r="Q2795" s="50">
        <v>225.43</v>
      </c>
      <c r="R2795" s="50">
        <v>200.28899999999999</v>
      </c>
      <c r="S2795" s="50">
        <v>173.09800000000001</v>
      </c>
      <c r="T2795" s="50">
        <v>142.15899999999999</v>
      </c>
      <c r="U2795" s="50">
        <v>111.94</v>
      </c>
      <c r="V2795" s="50">
        <v>85.584000000000003</v>
      </c>
      <c r="W2795" s="50" t="s">
        <v>311</v>
      </c>
      <c r="X2795" s="50">
        <v>59.48</v>
      </c>
      <c r="Y2795" s="50">
        <v>35.917000000000002</v>
      </c>
      <c r="Z2795" s="50">
        <v>17.106000000000002</v>
      </c>
      <c r="AA2795" s="50">
        <v>4.4649999999999999</v>
      </c>
      <c r="AB2795" s="50">
        <v>0.73699999999999999</v>
      </c>
      <c r="AC2795" s="50" t="str">
        <f t="shared" si="181"/>
        <v>Puerto Rico-2005</v>
      </c>
      <c r="AD2795" s="51">
        <f t="shared" si="182"/>
        <v>2469.7939999999999</v>
      </c>
      <c r="AE2795" s="15">
        <f t="shared" si="183"/>
        <v>0.52458018765937564</v>
      </c>
      <c r="AF2795">
        <f t="shared" si="184"/>
        <v>0.13826677118062791</v>
      </c>
    </row>
    <row r="2796" spans="1:32" x14ac:dyDescent="0.25">
      <c r="A2796" s="59">
        <v>2779</v>
      </c>
      <c r="B2796" s="60" t="s">
        <v>309</v>
      </c>
      <c r="C2796" s="61" t="s">
        <v>385</v>
      </c>
      <c r="D2796" s="62"/>
      <c r="E2796" s="62">
        <v>662</v>
      </c>
      <c r="F2796" s="62">
        <v>2005</v>
      </c>
      <c r="G2796" s="50">
        <v>12.542999999999999</v>
      </c>
      <c r="H2796" s="50">
        <v>15.646000000000001</v>
      </c>
      <c r="I2796" s="50">
        <v>17.187999999999999</v>
      </c>
      <c r="J2796" s="50">
        <v>17.393000000000001</v>
      </c>
      <c r="K2796" s="50">
        <v>15.99</v>
      </c>
      <c r="L2796" s="50">
        <v>13.382999999999999</v>
      </c>
      <c r="M2796" s="50">
        <v>12.561</v>
      </c>
      <c r="N2796" s="50">
        <v>11.717000000000001</v>
      </c>
      <c r="O2796" s="50">
        <v>11.087</v>
      </c>
      <c r="P2796" s="50">
        <v>8.6389999999999993</v>
      </c>
      <c r="Q2796" s="50">
        <v>6.3979999999999997</v>
      </c>
      <c r="R2796" s="50">
        <v>5.149</v>
      </c>
      <c r="S2796" s="50">
        <v>4.0259999999999998</v>
      </c>
      <c r="T2796" s="50">
        <v>3.593</v>
      </c>
      <c r="U2796" s="50">
        <v>2.9980000000000002</v>
      </c>
      <c r="V2796" s="50">
        <v>1.8720000000000001</v>
      </c>
      <c r="W2796" s="50" t="s">
        <v>311</v>
      </c>
      <c r="X2796" s="50">
        <v>1.83</v>
      </c>
      <c r="Y2796" s="50">
        <v>1.151</v>
      </c>
      <c r="Z2796" s="50">
        <v>0.42</v>
      </c>
      <c r="AA2796" s="50">
        <v>0.11799999999999999</v>
      </c>
      <c r="AB2796" s="50">
        <v>1.2E-2</v>
      </c>
      <c r="AC2796" s="50" t="str">
        <f t="shared" si="181"/>
        <v>Saint Lucia-2005</v>
      </c>
      <c r="AD2796" s="51">
        <f t="shared" si="182"/>
        <v>106.343</v>
      </c>
      <c r="AE2796" s="15">
        <f t="shared" si="183"/>
        <v>0.5394901403947604</v>
      </c>
      <c r="AF2796">
        <f t="shared" si="184"/>
        <v>7.9053519641444775E-2</v>
      </c>
    </row>
    <row r="2797" spans="1:32" x14ac:dyDescent="0.25">
      <c r="A2797" s="59">
        <v>2780</v>
      </c>
      <c r="B2797" s="60" t="s">
        <v>309</v>
      </c>
      <c r="C2797" s="61" t="s">
        <v>386</v>
      </c>
      <c r="D2797" s="62"/>
      <c r="E2797" s="62">
        <v>670</v>
      </c>
      <c r="F2797" s="62">
        <v>2005</v>
      </c>
      <c r="G2797" s="50">
        <v>9.6329999999999991</v>
      </c>
      <c r="H2797" s="50">
        <v>10.489000000000001</v>
      </c>
      <c r="I2797" s="50">
        <v>10.891999999999999</v>
      </c>
      <c r="J2797" s="50">
        <v>10.666</v>
      </c>
      <c r="K2797" s="50">
        <v>10.265000000000001</v>
      </c>
      <c r="L2797" s="50">
        <v>9.1769999999999996</v>
      </c>
      <c r="M2797" s="50">
        <v>8.0820000000000007</v>
      </c>
      <c r="N2797" s="50">
        <v>7.4580000000000002</v>
      </c>
      <c r="O2797" s="50">
        <v>7.8140000000000001</v>
      </c>
      <c r="P2797" s="50">
        <v>6.15</v>
      </c>
      <c r="Q2797" s="50">
        <v>4.5170000000000003</v>
      </c>
      <c r="R2797" s="50">
        <v>3.3330000000000002</v>
      </c>
      <c r="S2797" s="50">
        <v>2.4609999999999999</v>
      </c>
      <c r="T2797" s="50">
        <v>2.6829999999999998</v>
      </c>
      <c r="U2797" s="50">
        <v>2.0030000000000001</v>
      </c>
      <c r="V2797" s="50">
        <v>1.518</v>
      </c>
      <c r="W2797" s="50" t="s">
        <v>311</v>
      </c>
      <c r="X2797" s="50">
        <v>0.84099999999999997</v>
      </c>
      <c r="Y2797" s="50">
        <v>0.52800000000000002</v>
      </c>
      <c r="Z2797" s="50">
        <v>0.17599999999999999</v>
      </c>
      <c r="AA2797" s="50">
        <v>5.0999999999999997E-2</v>
      </c>
      <c r="AB2797" s="50">
        <v>7.0000000000000001E-3</v>
      </c>
      <c r="AC2797" s="50" t="str">
        <f t="shared" si="181"/>
        <v>Saint Vincent and the Grenadines-2005</v>
      </c>
      <c r="AD2797" s="51">
        <f t="shared" si="182"/>
        <v>69.922999999999988</v>
      </c>
      <c r="AE2797" s="15">
        <f t="shared" si="183"/>
        <v>0.55519643035910948</v>
      </c>
      <c r="AF2797">
        <f t="shared" si="184"/>
        <v>7.7345274775354925E-2</v>
      </c>
    </row>
    <row r="2798" spans="1:32" x14ac:dyDescent="0.25">
      <c r="A2798" s="59">
        <v>2781</v>
      </c>
      <c r="B2798" s="60" t="s">
        <v>309</v>
      </c>
      <c r="C2798" s="61" t="s">
        <v>387</v>
      </c>
      <c r="D2798" s="62"/>
      <c r="E2798" s="62">
        <v>882</v>
      </c>
      <c r="F2798" s="62">
        <v>2005</v>
      </c>
      <c r="G2798" s="50">
        <v>25.202999999999999</v>
      </c>
      <c r="H2798" s="50">
        <v>23.677</v>
      </c>
      <c r="I2798" s="50">
        <v>22.31</v>
      </c>
      <c r="J2798" s="50">
        <v>17.876000000000001</v>
      </c>
      <c r="K2798" s="50">
        <v>14.101000000000001</v>
      </c>
      <c r="L2798" s="50">
        <v>12.632</v>
      </c>
      <c r="M2798" s="50">
        <v>11.946</v>
      </c>
      <c r="N2798" s="50">
        <v>11.125</v>
      </c>
      <c r="O2798" s="50">
        <v>9.5429999999999993</v>
      </c>
      <c r="P2798" s="50">
        <v>7.9450000000000003</v>
      </c>
      <c r="Q2798" s="50">
        <v>6.3470000000000004</v>
      </c>
      <c r="R2798" s="50">
        <v>4.7359999999999998</v>
      </c>
      <c r="S2798" s="50">
        <v>3.78</v>
      </c>
      <c r="T2798" s="50">
        <v>3.2090000000000001</v>
      </c>
      <c r="U2798" s="50">
        <v>2.331</v>
      </c>
      <c r="V2798" s="50">
        <v>1.74</v>
      </c>
      <c r="W2798" s="50" t="s">
        <v>311</v>
      </c>
      <c r="X2798" s="50">
        <v>0.91800000000000004</v>
      </c>
      <c r="Y2798" s="50">
        <v>0.36699999999999999</v>
      </c>
      <c r="Z2798" s="50">
        <v>0.11799999999999999</v>
      </c>
      <c r="AA2798" s="50">
        <v>2.3E-2</v>
      </c>
      <c r="AB2798" s="50">
        <v>2E-3</v>
      </c>
      <c r="AC2798" s="50" t="str">
        <f t="shared" si="181"/>
        <v>Samoa-2005</v>
      </c>
      <c r="AD2798" s="51">
        <f t="shared" si="182"/>
        <v>100.03100000000001</v>
      </c>
      <c r="AE2798" s="15">
        <f t="shared" si="183"/>
        <v>0.79873239295818288</v>
      </c>
      <c r="AF2798">
        <f t="shared" si="184"/>
        <v>5.0858247528048559E-2</v>
      </c>
    </row>
    <row r="2799" spans="1:32" x14ac:dyDescent="0.25">
      <c r="A2799" s="59">
        <v>2782</v>
      </c>
      <c r="B2799" s="60" t="s">
        <v>309</v>
      </c>
      <c r="C2799" s="61" t="s">
        <v>388</v>
      </c>
      <c r="D2799" s="62"/>
      <c r="E2799" s="62">
        <v>678</v>
      </c>
      <c r="F2799" s="62">
        <v>2005</v>
      </c>
      <c r="G2799" s="50">
        <v>26.916</v>
      </c>
      <c r="H2799" s="50">
        <v>22.47</v>
      </c>
      <c r="I2799" s="50">
        <v>19.266999999999999</v>
      </c>
      <c r="J2799" s="50">
        <v>18.402000000000001</v>
      </c>
      <c r="K2799" s="50">
        <v>13.856</v>
      </c>
      <c r="L2799" s="50">
        <v>13.976000000000001</v>
      </c>
      <c r="M2799" s="50">
        <v>9.0790000000000006</v>
      </c>
      <c r="N2799" s="50">
        <v>7.3769999999999998</v>
      </c>
      <c r="O2799" s="50">
        <v>6.0039999999999996</v>
      </c>
      <c r="P2799" s="50">
        <v>4.4640000000000004</v>
      </c>
      <c r="Q2799" s="50">
        <v>3.0449999999999999</v>
      </c>
      <c r="R2799" s="50">
        <v>2.0649999999999999</v>
      </c>
      <c r="S2799" s="50">
        <v>1.897</v>
      </c>
      <c r="T2799" s="50">
        <v>2.391</v>
      </c>
      <c r="U2799" s="50">
        <v>1.9570000000000001</v>
      </c>
      <c r="V2799" s="50">
        <v>1.3440000000000001</v>
      </c>
      <c r="W2799" s="50" t="s">
        <v>311</v>
      </c>
      <c r="X2799" s="50">
        <v>0.752</v>
      </c>
      <c r="Y2799" s="50">
        <v>0.27900000000000003</v>
      </c>
      <c r="Z2799" s="50">
        <v>7.4999999999999997E-2</v>
      </c>
      <c r="AA2799" s="50">
        <v>1.2999999999999999E-2</v>
      </c>
      <c r="AB2799" s="50">
        <v>1E-3</v>
      </c>
      <c r="AC2799" s="50" t="str">
        <f t="shared" si="181"/>
        <v>Sao Tome and Principe-2005</v>
      </c>
      <c r="AD2799" s="51">
        <f t="shared" si="182"/>
        <v>80.165000000000006</v>
      </c>
      <c r="AE2799" s="15">
        <f t="shared" si="183"/>
        <v>0.94137092247240051</v>
      </c>
      <c r="AF2799">
        <f t="shared" si="184"/>
        <v>4.5774032711096792E-2</v>
      </c>
    </row>
    <row r="2800" spans="1:32" x14ac:dyDescent="0.25">
      <c r="A2800" s="59">
        <v>2783</v>
      </c>
      <c r="B2800" s="60" t="s">
        <v>309</v>
      </c>
      <c r="C2800" s="61" t="s">
        <v>389</v>
      </c>
      <c r="D2800" s="62"/>
      <c r="E2800" s="62">
        <v>690</v>
      </c>
      <c r="F2800" s="62">
        <v>2005</v>
      </c>
      <c r="G2800" s="50">
        <v>7.8460000000000001</v>
      </c>
      <c r="H2800" s="50">
        <v>6.9420000000000002</v>
      </c>
      <c r="I2800" s="50">
        <v>7.3520000000000003</v>
      </c>
      <c r="J2800" s="50">
        <v>7.484</v>
      </c>
      <c r="K2800" s="50">
        <v>8.218</v>
      </c>
      <c r="L2800" s="50">
        <v>8.2360000000000007</v>
      </c>
      <c r="M2800" s="50">
        <v>7.9370000000000003</v>
      </c>
      <c r="N2800" s="50">
        <v>7.4619999999999997</v>
      </c>
      <c r="O2800" s="50">
        <v>6.8849999999999998</v>
      </c>
      <c r="P2800" s="50">
        <v>5.742</v>
      </c>
      <c r="Q2800" s="50">
        <v>4.3719999999999999</v>
      </c>
      <c r="R2800" s="50">
        <v>2.109</v>
      </c>
      <c r="S2800" s="50">
        <v>1.891</v>
      </c>
      <c r="T2800" s="50">
        <v>1.845</v>
      </c>
      <c r="U2800" s="50">
        <v>1.7210000000000001</v>
      </c>
      <c r="V2800" s="50">
        <v>1.329</v>
      </c>
      <c r="W2800" s="50" t="s">
        <v>311</v>
      </c>
      <c r="X2800" s="50">
        <v>0.745</v>
      </c>
      <c r="Y2800" s="50">
        <v>0.41899999999999998</v>
      </c>
      <c r="Z2800" s="50">
        <v>0.17199999999999999</v>
      </c>
      <c r="AA2800" s="50">
        <v>3.2000000000000001E-2</v>
      </c>
      <c r="AB2800" s="50">
        <v>5.0000000000000001E-3</v>
      </c>
      <c r="AC2800" s="50" t="str">
        <f t="shared" si="181"/>
        <v>Seychelles-2005</v>
      </c>
      <c r="AD2800" s="51">
        <f t="shared" si="182"/>
        <v>60.335999999999999</v>
      </c>
      <c r="AE2800" s="15">
        <f t="shared" si="183"/>
        <v>0.4708300185627155</v>
      </c>
      <c r="AF2800">
        <f t="shared" si="184"/>
        <v>7.5997866045879992E-2</v>
      </c>
    </row>
    <row r="2801" spans="1:32" x14ac:dyDescent="0.25">
      <c r="A2801" s="59">
        <v>2784</v>
      </c>
      <c r="B2801" s="60" t="s">
        <v>309</v>
      </c>
      <c r="C2801" s="61" t="s">
        <v>244</v>
      </c>
      <c r="D2801" s="62"/>
      <c r="E2801" s="62">
        <v>702</v>
      </c>
      <c r="F2801" s="62">
        <v>2005</v>
      </c>
      <c r="G2801" s="50">
        <v>258.52300000000002</v>
      </c>
      <c r="H2801" s="50">
        <v>296.00799999999998</v>
      </c>
      <c r="I2801" s="50">
        <v>305.25200000000001</v>
      </c>
      <c r="J2801" s="50">
        <v>303.93799999999999</v>
      </c>
      <c r="K2801" s="50">
        <v>293.67</v>
      </c>
      <c r="L2801" s="50">
        <v>343.85700000000003</v>
      </c>
      <c r="M2801" s="50">
        <v>374.66300000000001</v>
      </c>
      <c r="N2801" s="50">
        <v>409.17700000000002</v>
      </c>
      <c r="O2801" s="50">
        <v>394.97500000000002</v>
      </c>
      <c r="P2801" s="50">
        <v>375.26799999999997</v>
      </c>
      <c r="Q2801" s="50">
        <v>327.64499999999998</v>
      </c>
      <c r="R2801" s="50">
        <v>242.679</v>
      </c>
      <c r="S2801" s="50">
        <v>195.80699999999999</v>
      </c>
      <c r="T2801" s="50">
        <v>128.55699999999999</v>
      </c>
      <c r="U2801" s="50">
        <v>103.13</v>
      </c>
      <c r="V2801" s="50">
        <v>67.897999999999996</v>
      </c>
      <c r="W2801" s="50" t="s">
        <v>311</v>
      </c>
      <c r="X2801" s="50">
        <v>41.81</v>
      </c>
      <c r="Y2801" s="50">
        <v>18.95</v>
      </c>
      <c r="Z2801" s="50">
        <v>6.9740000000000002</v>
      </c>
      <c r="AA2801" s="50">
        <v>2.0369999999999999</v>
      </c>
      <c r="AB2801" s="50">
        <v>0.224</v>
      </c>
      <c r="AC2801" s="50" t="str">
        <f t="shared" si="181"/>
        <v>Singapore-2005</v>
      </c>
      <c r="AD2801" s="51">
        <f t="shared" si="182"/>
        <v>3261.6789999999996</v>
      </c>
      <c r="AE2801" s="15">
        <f t="shared" si="183"/>
        <v>0.37691109394885264</v>
      </c>
      <c r="AF2801">
        <f t="shared" si="184"/>
        <v>8.9672062971828906E-2</v>
      </c>
    </row>
    <row r="2802" spans="1:32" x14ac:dyDescent="0.25">
      <c r="A2802" s="59">
        <v>2785</v>
      </c>
      <c r="B2802" s="60" t="s">
        <v>309</v>
      </c>
      <c r="C2802" s="61" t="s">
        <v>390</v>
      </c>
      <c r="D2802" s="62"/>
      <c r="E2802" s="62">
        <v>90</v>
      </c>
      <c r="F2802" s="62">
        <v>2005</v>
      </c>
      <c r="G2802" s="50">
        <v>72.335999999999999</v>
      </c>
      <c r="H2802" s="50">
        <v>63.966999999999999</v>
      </c>
      <c r="I2802" s="50">
        <v>57.89</v>
      </c>
      <c r="J2802" s="50">
        <v>49.427999999999997</v>
      </c>
      <c r="K2802" s="50">
        <v>43.363</v>
      </c>
      <c r="L2802" s="50">
        <v>39.643999999999998</v>
      </c>
      <c r="M2802" s="50">
        <v>32.801000000000002</v>
      </c>
      <c r="N2802" s="50">
        <v>25.433</v>
      </c>
      <c r="O2802" s="50">
        <v>21.641999999999999</v>
      </c>
      <c r="P2802" s="50">
        <v>16.594000000000001</v>
      </c>
      <c r="Q2802" s="50">
        <v>13.153</v>
      </c>
      <c r="R2802" s="50">
        <v>10.861000000000001</v>
      </c>
      <c r="S2802" s="50">
        <v>8.7210000000000001</v>
      </c>
      <c r="T2802" s="50">
        <v>5.6360000000000001</v>
      </c>
      <c r="U2802" s="50">
        <v>4.2939999999999996</v>
      </c>
      <c r="V2802" s="50">
        <v>2.355</v>
      </c>
      <c r="W2802" s="50" t="s">
        <v>311</v>
      </c>
      <c r="X2802" s="50">
        <v>1.3149999999999999</v>
      </c>
      <c r="Y2802" s="50">
        <v>0.36499999999999999</v>
      </c>
      <c r="Z2802" s="50">
        <v>7.8E-2</v>
      </c>
      <c r="AA2802" s="50">
        <v>8.9999999999999993E-3</v>
      </c>
      <c r="AB2802" s="50">
        <v>0</v>
      </c>
      <c r="AC2802" s="50" t="str">
        <f t="shared" si="181"/>
        <v>Solomon Islands-2005</v>
      </c>
      <c r="AD2802" s="51">
        <f t="shared" si="182"/>
        <v>261.63999999999993</v>
      </c>
      <c r="AE2802" s="15">
        <f t="shared" si="183"/>
        <v>0.79592187738877862</v>
      </c>
      <c r="AF2802">
        <f t="shared" si="184"/>
        <v>3.0827079215414419E-2</v>
      </c>
    </row>
    <row r="2803" spans="1:32" x14ac:dyDescent="0.25">
      <c r="A2803" s="59">
        <v>2786</v>
      </c>
      <c r="B2803" s="60" t="s">
        <v>309</v>
      </c>
      <c r="C2803" s="61" t="s">
        <v>391</v>
      </c>
      <c r="D2803" s="62"/>
      <c r="E2803" s="62">
        <v>740</v>
      </c>
      <c r="F2803" s="62">
        <v>2005</v>
      </c>
      <c r="G2803" s="50">
        <v>51.509</v>
      </c>
      <c r="H2803" s="50">
        <v>52.03</v>
      </c>
      <c r="I2803" s="50">
        <v>50.351999999999997</v>
      </c>
      <c r="J2803" s="50">
        <v>46.018000000000001</v>
      </c>
      <c r="K2803" s="50">
        <v>42.496000000000002</v>
      </c>
      <c r="L2803" s="50">
        <v>37.759</v>
      </c>
      <c r="M2803" s="50">
        <v>40.398000000000003</v>
      </c>
      <c r="N2803" s="50">
        <v>36.22</v>
      </c>
      <c r="O2803" s="50">
        <v>36.314</v>
      </c>
      <c r="P2803" s="50">
        <v>26.309000000000001</v>
      </c>
      <c r="Q2803" s="50">
        <v>20.48</v>
      </c>
      <c r="R2803" s="50">
        <v>16.535</v>
      </c>
      <c r="S2803" s="50">
        <v>12.993</v>
      </c>
      <c r="T2803" s="50">
        <v>11.287000000000001</v>
      </c>
      <c r="U2803" s="50">
        <v>8.2460000000000004</v>
      </c>
      <c r="V2803" s="50">
        <v>5.5250000000000004</v>
      </c>
      <c r="W2803" s="50" t="s">
        <v>311</v>
      </c>
      <c r="X2803" s="50">
        <v>2.831</v>
      </c>
      <c r="Y2803" s="50">
        <v>1.1339999999999999</v>
      </c>
      <c r="Z2803" s="50">
        <v>0.39400000000000002</v>
      </c>
      <c r="AA2803" s="50">
        <v>9.8000000000000004E-2</v>
      </c>
      <c r="AB2803" s="50">
        <v>1.7999999999999999E-2</v>
      </c>
      <c r="AC2803" s="50" t="str">
        <f t="shared" si="181"/>
        <v>Suriname-2005</v>
      </c>
      <c r="AD2803" s="51">
        <f t="shared" si="182"/>
        <v>315.52200000000005</v>
      </c>
      <c r="AE2803" s="15">
        <f t="shared" si="183"/>
        <v>0.58133505746033554</v>
      </c>
      <c r="AF2803">
        <f t="shared" si="184"/>
        <v>6.2914746715578798E-2</v>
      </c>
    </row>
    <row r="2804" spans="1:32" x14ac:dyDescent="0.25">
      <c r="A2804" s="59">
        <v>2787</v>
      </c>
      <c r="B2804" s="60" t="s">
        <v>309</v>
      </c>
      <c r="C2804" s="61" t="s">
        <v>392</v>
      </c>
      <c r="D2804" s="62"/>
      <c r="E2804" s="62">
        <v>626</v>
      </c>
      <c r="F2804" s="62">
        <v>2005</v>
      </c>
      <c r="G2804" s="50">
        <v>177.643</v>
      </c>
      <c r="H2804" s="50">
        <v>180.91300000000001</v>
      </c>
      <c r="I2804" s="50">
        <v>146.13900000000001</v>
      </c>
      <c r="J2804" s="50">
        <v>108.446</v>
      </c>
      <c r="K2804" s="50">
        <v>89.018000000000001</v>
      </c>
      <c r="L2804" s="50">
        <v>51.85</v>
      </c>
      <c r="M2804" s="50">
        <v>58.415999999999997</v>
      </c>
      <c r="N2804" s="50">
        <v>46.57</v>
      </c>
      <c r="O2804" s="50">
        <v>38.191000000000003</v>
      </c>
      <c r="P2804" s="50">
        <v>33.158999999999999</v>
      </c>
      <c r="Q2804" s="50">
        <v>27.654</v>
      </c>
      <c r="R2804" s="50">
        <v>24.382000000000001</v>
      </c>
      <c r="S2804" s="50">
        <v>17.870999999999999</v>
      </c>
      <c r="T2804" s="50">
        <v>12.746</v>
      </c>
      <c r="U2804" s="50">
        <v>7.36</v>
      </c>
      <c r="V2804" s="50">
        <v>4.056</v>
      </c>
      <c r="W2804" s="50" t="s">
        <v>311</v>
      </c>
      <c r="X2804" s="50">
        <v>1.54</v>
      </c>
      <c r="Y2804" s="50">
        <v>0.44600000000000001</v>
      </c>
      <c r="Z2804" s="50">
        <v>7.3999999999999996E-2</v>
      </c>
      <c r="AA2804" s="50">
        <v>8.9999999999999993E-3</v>
      </c>
      <c r="AB2804" s="50">
        <v>1E-3</v>
      </c>
      <c r="AC2804" s="50" t="str">
        <f t="shared" si="181"/>
        <v>Timor-Leste-2005</v>
      </c>
      <c r="AD2804" s="51">
        <f t="shared" si="182"/>
        <v>495.55699999999996</v>
      </c>
      <c r="AE2804" s="15">
        <f t="shared" si="183"/>
        <v>1.0713742314204018</v>
      </c>
      <c r="AF2804">
        <f t="shared" si="184"/>
        <v>2.6225391201417245E-2</v>
      </c>
    </row>
    <row r="2805" spans="1:32" x14ac:dyDescent="0.25">
      <c r="A2805" s="59">
        <v>2788</v>
      </c>
      <c r="B2805" s="60" t="s">
        <v>309</v>
      </c>
      <c r="C2805" s="61" t="s">
        <v>393</v>
      </c>
      <c r="D2805" s="62"/>
      <c r="E2805" s="62">
        <v>776</v>
      </c>
      <c r="F2805" s="62">
        <v>2005</v>
      </c>
      <c r="G2805" s="50">
        <v>13.754</v>
      </c>
      <c r="H2805" s="50">
        <v>12.738</v>
      </c>
      <c r="I2805" s="50">
        <v>12.061</v>
      </c>
      <c r="J2805" s="50">
        <v>9.9309999999999992</v>
      </c>
      <c r="K2805" s="50">
        <v>9.5519999999999996</v>
      </c>
      <c r="L2805" s="50">
        <v>7.048</v>
      </c>
      <c r="M2805" s="50">
        <v>6.5140000000000002</v>
      </c>
      <c r="N2805" s="50">
        <v>6.33</v>
      </c>
      <c r="O2805" s="50">
        <v>4.6539999999999999</v>
      </c>
      <c r="P2805" s="50">
        <v>4.476</v>
      </c>
      <c r="Q2805" s="50">
        <v>3.157</v>
      </c>
      <c r="R2805" s="50">
        <v>2.4470000000000001</v>
      </c>
      <c r="S2805" s="50">
        <v>2.2850000000000001</v>
      </c>
      <c r="T2805" s="50">
        <v>2.09</v>
      </c>
      <c r="U2805" s="50">
        <v>1.6970000000000001</v>
      </c>
      <c r="V2805" s="50">
        <v>1.26</v>
      </c>
      <c r="W2805" s="50" t="s">
        <v>311</v>
      </c>
      <c r="X2805" s="50">
        <v>0.65600000000000003</v>
      </c>
      <c r="Y2805" s="50">
        <v>0.28299999999999997</v>
      </c>
      <c r="Z2805" s="50">
        <v>8.6999999999999994E-2</v>
      </c>
      <c r="AA2805" s="50">
        <v>1.9E-2</v>
      </c>
      <c r="AB2805" s="50">
        <v>2E-3</v>
      </c>
      <c r="AC2805" s="50" t="str">
        <f t="shared" si="181"/>
        <v>Tonga-2005</v>
      </c>
      <c r="AD2805" s="51">
        <f t="shared" si="182"/>
        <v>56.393999999999991</v>
      </c>
      <c r="AE2805" s="15">
        <f t="shared" si="183"/>
        <v>0.79169769833670267</v>
      </c>
      <c r="AF2805">
        <f t="shared" si="184"/>
        <v>6.4183175877068274E-2</v>
      </c>
    </row>
    <row r="2806" spans="1:32" x14ac:dyDescent="0.25">
      <c r="A2806" s="59">
        <v>2789</v>
      </c>
      <c r="B2806" s="60" t="s">
        <v>309</v>
      </c>
      <c r="C2806" s="61" t="s">
        <v>394</v>
      </c>
      <c r="D2806" s="62"/>
      <c r="E2806" s="62">
        <v>780</v>
      </c>
      <c r="F2806" s="62">
        <v>2005</v>
      </c>
      <c r="G2806" s="50">
        <v>91.462999999999994</v>
      </c>
      <c r="H2806" s="50">
        <v>88.36</v>
      </c>
      <c r="I2806" s="50">
        <v>103.482</v>
      </c>
      <c r="J2806" s="50">
        <v>126.428</v>
      </c>
      <c r="K2806" s="50">
        <v>135.97800000000001</v>
      </c>
      <c r="L2806" s="50">
        <v>105.858</v>
      </c>
      <c r="M2806" s="50">
        <v>95.010999999999996</v>
      </c>
      <c r="N2806" s="50">
        <v>88.263999999999996</v>
      </c>
      <c r="O2806" s="50">
        <v>101.64100000000001</v>
      </c>
      <c r="P2806" s="50">
        <v>87.117999999999995</v>
      </c>
      <c r="Q2806" s="50">
        <v>73.921999999999997</v>
      </c>
      <c r="R2806" s="50">
        <v>58.857999999999997</v>
      </c>
      <c r="S2806" s="50">
        <v>46.704999999999998</v>
      </c>
      <c r="T2806" s="50">
        <v>34.466000000000001</v>
      </c>
      <c r="U2806" s="50">
        <v>24.309000000000001</v>
      </c>
      <c r="V2806" s="50">
        <v>17.356999999999999</v>
      </c>
      <c r="W2806" s="50" t="s">
        <v>311</v>
      </c>
      <c r="X2806" s="50">
        <v>10.772</v>
      </c>
      <c r="Y2806" s="50">
        <v>4.782</v>
      </c>
      <c r="Z2806" s="50">
        <v>1.7330000000000001</v>
      </c>
      <c r="AA2806" s="50">
        <v>0.375</v>
      </c>
      <c r="AB2806" s="50">
        <v>5.1999999999999998E-2</v>
      </c>
      <c r="AC2806" s="50" t="str">
        <f t="shared" si="181"/>
        <v>Trinidad and Tobago-2005</v>
      </c>
      <c r="AD2806" s="51">
        <f t="shared" si="182"/>
        <v>919.78300000000002</v>
      </c>
      <c r="AE2806" s="15">
        <f t="shared" si="183"/>
        <v>0.41004345590209867</v>
      </c>
      <c r="AF2806">
        <f t="shared" si="184"/>
        <v>7.8004269014402966E-2</v>
      </c>
    </row>
    <row r="2807" spans="1:32" x14ac:dyDescent="0.25">
      <c r="A2807" s="59">
        <v>2790</v>
      </c>
      <c r="B2807" s="60" t="s">
        <v>309</v>
      </c>
      <c r="C2807" s="61" t="s">
        <v>395</v>
      </c>
      <c r="D2807" s="62"/>
      <c r="E2807" s="62">
        <v>850</v>
      </c>
      <c r="F2807" s="62">
        <v>2005</v>
      </c>
      <c r="G2807" s="50">
        <v>7.4530000000000003</v>
      </c>
      <c r="H2807" s="50">
        <v>7.9050000000000002</v>
      </c>
      <c r="I2807" s="50">
        <v>8.8019999999999996</v>
      </c>
      <c r="J2807" s="50">
        <v>7.726</v>
      </c>
      <c r="K2807" s="50">
        <v>7.3419999999999996</v>
      </c>
      <c r="L2807" s="50">
        <v>5.9960000000000004</v>
      </c>
      <c r="M2807" s="50">
        <v>6.4870000000000001</v>
      </c>
      <c r="N2807" s="50">
        <v>7.3140000000000001</v>
      </c>
      <c r="O2807" s="50">
        <v>7.81</v>
      </c>
      <c r="P2807" s="50">
        <v>7.907</v>
      </c>
      <c r="Q2807" s="50">
        <v>7.3609999999999998</v>
      </c>
      <c r="R2807" s="50">
        <v>7.7789999999999999</v>
      </c>
      <c r="S2807" s="50">
        <v>6.5410000000000004</v>
      </c>
      <c r="T2807" s="50">
        <v>4.4569999999999999</v>
      </c>
      <c r="U2807" s="50">
        <v>3.0670000000000002</v>
      </c>
      <c r="V2807" s="50">
        <v>1.9339999999999999</v>
      </c>
      <c r="W2807" s="50" t="s">
        <v>311</v>
      </c>
      <c r="X2807" s="50">
        <v>1.1759999999999999</v>
      </c>
      <c r="Y2807" s="50">
        <v>0.55000000000000004</v>
      </c>
      <c r="Z2807" s="50">
        <v>0.16900000000000001</v>
      </c>
      <c r="AA2807" s="50">
        <v>1.4999999999999999E-2</v>
      </c>
      <c r="AB2807" s="50">
        <v>2E-3</v>
      </c>
      <c r="AC2807" s="50" t="str">
        <f t="shared" si="181"/>
        <v>United States Virgin Islands-2005</v>
      </c>
      <c r="AD2807" s="51">
        <f t="shared" si="182"/>
        <v>72.263000000000005</v>
      </c>
      <c r="AE2807" s="15">
        <f t="shared" si="183"/>
        <v>0.49167623818551676</v>
      </c>
      <c r="AF2807">
        <f t="shared" si="184"/>
        <v>0.1179179241467285</v>
      </c>
    </row>
    <row r="2808" spans="1:32" x14ac:dyDescent="0.25">
      <c r="A2808" s="59">
        <v>2791</v>
      </c>
      <c r="B2808" s="60" t="s">
        <v>309</v>
      </c>
      <c r="C2808" s="61" t="s">
        <v>396</v>
      </c>
      <c r="D2808" s="62"/>
      <c r="E2808" s="62">
        <v>548</v>
      </c>
      <c r="F2808" s="62">
        <v>2005</v>
      </c>
      <c r="G2808" s="50">
        <v>29.658999999999999</v>
      </c>
      <c r="H2808" s="50">
        <v>28.03</v>
      </c>
      <c r="I2808" s="50">
        <v>25.344999999999999</v>
      </c>
      <c r="J2808" s="50">
        <v>22.472999999999999</v>
      </c>
      <c r="K2808" s="50">
        <v>20.044</v>
      </c>
      <c r="L2808" s="50">
        <v>16.177</v>
      </c>
      <c r="M2808" s="50">
        <v>13.637</v>
      </c>
      <c r="N2808" s="50">
        <v>12.427</v>
      </c>
      <c r="O2808" s="50">
        <v>10.59</v>
      </c>
      <c r="P2808" s="50">
        <v>8.49</v>
      </c>
      <c r="Q2808" s="50">
        <v>6.4870000000000001</v>
      </c>
      <c r="R2808" s="50">
        <v>5.15</v>
      </c>
      <c r="S2808" s="50">
        <v>3.9220000000000002</v>
      </c>
      <c r="T2808" s="50">
        <v>2.8370000000000002</v>
      </c>
      <c r="U2808" s="50">
        <v>1.889</v>
      </c>
      <c r="V2808" s="50">
        <v>1.18</v>
      </c>
      <c r="W2808" s="50" t="s">
        <v>311</v>
      </c>
      <c r="X2808" s="50">
        <v>0.65600000000000003</v>
      </c>
      <c r="Y2808" s="50">
        <v>0.28999999999999998</v>
      </c>
      <c r="Z2808" s="50">
        <v>7.9000000000000001E-2</v>
      </c>
      <c r="AA2808" s="50">
        <v>8.0000000000000002E-3</v>
      </c>
      <c r="AB2808" s="50">
        <v>0</v>
      </c>
      <c r="AC2808" s="50" t="str">
        <f t="shared" si="181"/>
        <v>Vanuatu-2005</v>
      </c>
      <c r="AD2808" s="51">
        <f t="shared" si="182"/>
        <v>119.39699999999998</v>
      </c>
      <c r="AE2808" s="15">
        <f t="shared" si="183"/>
        <v>0.75356164727756991</v>
      </c>
      <c r="AF2808">
        <f t="shared" si="184"/>
        <v>3.4278346695911198E-2</v>
      </c>
    </row>
    <row r="2809" spans="1:32" x14ac:dyDescent="0.25">
      <c r="A2809" s="45">
        <v>2792</v>
      </c>
      <c r="B2809" s="46" t="s">
        <v>309</v>
      </c>
      <c r="C2809" s="47" t="s">
        <v>397</v>
      </c>
      <c r="D2809" s="48"/>
      <c r="E2809" s="48">
        <v>1638</v>
      </c>
      <c r="F2809" s="48">
        <v>2005</v>
      </c>
      <c r="G2809" s="49">
        <v>560696.79399999999</v>
      </c>
      <c r="H2809" s="49">
        <v>543153.38399999996</v>
      </c>
      <c r="I2809" s="49">
        <v>556845.87100000004</v>
      </c>
      <c r="J2809" s="49">
        <v>577050.43599999999</v>
      </c>
      <c r="K2809" s="49">
        <v>523133.96899999998</v>
      </c>
      <c r="L2809" s="49">
        <v>477286.78499999997</v>
      </c>
      <c r="M2809" s="49">
        <v>468576.348</v>
      </c>
      <c r="N2809" s="49">
        <v>445701.35600000003</v>
      </c>
      <c r="O2809" s="49">
        <v>398407.266</v>
      </c>
      <c r="P2809" s="49">
        <v>343013.21100000001</v>
      </c>
      <c r="Q2809" s="49">
        <v>307569.98599999998</v>
      </c>
      <c r="R2809" s="49">
        <v>240754.84099999999</v>
      </c>
      <c r="S2809" s="49">
        <v>185802.636</v>
      </c>
      <c r="T2809" s="49">
        <v>160508.693</v>
      </c>
      <c r="U2809" s="49">
        <v>123024.74800000001</v>
      </c>
      <c r="V2809" s="49">
        <v>86598.516000000003</v>
      </c>
      <c r="W2809" s="49" t="s">
        <v>311</v>
      </c>
      <c r="X2809" s="49">
        <v>50567.766000000003</v>
      </c>
      <c r="Y2809" s="49">
        <v>22113.179</v>
      </c>
      <c r="Z2809" s="49">
        <v>8163.9309999999996</v>
      </c>
      <c r="AA2809" s="49">
        <v>1719.778</v>
      </c>
      <c r="AB2809" s="49">
        <v>205.18600000000001</v>
      </c>
      <c r="AC2809" s="50" t="str">
        <f t="shared" si="181"/>
        <v>COUNTRIES WITH ACCESS TO THE SEA-2005</v>
      </c>
      <c r="AD2809" s="51">
        <f t="shared" si="182"/>
        <v>3967296.8339999998</v>
      </c>
      <c r="AE2809" s="15">
        <f t="shared" si="183"/>
        <v>0.53275515658075412</v>
      </c>
      <c r="AF2809">
        <f t="shared" si="184"/>
        <v>8.0473057876111018E-2</v>
      </c>
    </row>
    <row r="2810" spans="1:32" x14ac:dyDescent="0.25">
      <c r="A2810" s="59">
        <v>2793</v>
      </c>
      <c r="B2810" s="60" t="s">
        <v>309</v>
      </c>
      <c r="C2810" s="61" t="s">
        <v>398</v>
      </c>
      <c r="D2810" s="62"/>
      <c r="E2810" s="62">
        <v>8</v>
      </c>
      <c r="F2810" s="62">
        <v>2005</v>
      </c>
      <c r="G2810" s="50">
        <v>219.02500000000001</v>
      </c>
      <c r="H2810" s="50">
        <v>277.25400000000002</v>
      </c>
      <c r="I2810" s="50">
        <v>318.70999999999998</v>
      </c>
      <c r="J2810" s="50">
        <v>316.22699999999998</v>
      </c>
      <c r="K2810" s="50">
        <v>248.65</v>
      </c>
      <c r="L2810" s="50">
        <v>190.7</v>
      </c>
      <c r="M2810" s="50">
        <v>187.25399999999999</v>
      </c>
      <c r="N2810" s="50">
        <v>202.995</v>
      </c>
      <c r="O2810" s="50">
        <v>223.26900000000001</v>
      </c>
      <c r="P2810" s="50">
        <v>207.864</v>
      </c>
      <c r="Q2810" s="50">
        <v>171.68600000000001</v>
      </c>
      <c r="R2810" s="50">
        <v>136.28299999999999</v>
      </c>
      <c r="S2810" s="50">
        <v>116.861</v>
      </c>
      <c r="T2810" s="50">
        <v>100.456</v>
      </c>
      <c r="U2810" s="50">
        <v>73.141999999999996</v>
      </c>
      <c r="V2810" s="50">
        <v>49.673000000000002</v>
      </c>
      <c r="W2810" s="50" t="s">
        <v>311</v>
      </c>
      <c r="X2810" s="50">
        <v>24.341999999999999</v>
      </c>
      <c r="Y2810" s="50">
        <v>11.218999999999999</v>
      </c>
      <c r="Z2810" s="50">
        <v>3.14</v>
      </c>
      <c r="AA2810" s="50">
        <v>0.40600000000000003</v>
      </c>
      <c r="AB2810" s="50">
        <v>2.3E-2</v>
      </c>
      <c r="AC2810" s="50" t="str">
        <f t="shared" si="181"/>
        <v>Albania-2005</v>
      </c>
      <c r="AD2810" s="51">
        <f t="shared" si="182"/>
        <v>2001.789</v>
      </c>
      <c r="AE2810" s="15">
        <f t="shared" si="183"/>
        <v>0.53821356796345676</v>
      </c>
      <c r="AF2810">
        <f t="shared" si="184"/>
        <v>9.3156436183469207E-2</v>
      </c>
    </row>
    <row r="2811" spans="1:32" x14ac:dyDescent="0.25">
      <c r="A2811" s="59">
        <v>2794</v>
      </c>
      <c r="B2811" s="60" t="s">
        <v>309</v>
      </c>
      <c r="C2811" s="61" t="s">
        <v>399</v>
      </c>
      <c r="D2811" s="62"/>
      <c r="E2811" s="62">
        <v>12</v>
      </c>
      <c r="F2811" s="62">
        <v>2005</v>
      </c>
      <c r="G2811" s="50">
        <v>2964.6590000000001</v>
      </c>
      <c r="H2811" s="50">
        <v>3050.99</v>
      </c>
      <c r="I2811" s="50">
        <v>3665.4380000000001</v>
      </c>
      <c r="J2811" s="50">
        <v>3894.2469999999998</v>
      </c>
      <c r="K2811" s="50">
        <v>3751.3760000000002</v>
      </c>
      <c r="L2811" s="50">
        <v>3239.7269999999999</v>
      </c>
      <c r="M2811" s="50">
        <v>2629.9270000000001</v>
      </c>
      <c r="N2811" s="50">
        <v>2211.8389999999999</v>
      </c>
      <c r="O2811" s="50">
        <v>1889.875</v>
      </c>
      <c r="P2811" s="50">
        <v>1532.645</v>
      </c>
      <c r="Q2811" s="50">
        <v>1272.998</v>
      </c>
      <c r="R2811" s="50">
        <v>841.41</v>
      </c>
      <c r="S2811" s="50">
        <v>698.97500000000002</v>
      </c>
      <c r="T2811" s="50">
        <v>616.19500000000005</v>
      </c>
      <c r="U2811" s="50">
        <v>485.92200000000003</v>
      </c>
      <c r="V2811" s="50">
        <v>304.63299999999998</v>
      </c>
      <c r="W2811" s="50" t="s">
        <v>311</v>
      </c>
      <c r="X2811" s="50">
        <v>151.09299999999999</v>
      </c>
      <c r="Y2811" s="50">
        <v>66.994</v>
      </c>
      <c r="Z2811" s="50">
        <v>16.757999999999999</v>
      </c>
      <c r="AA2811" s="50">
        <v>2.5779999999999998</v>
      </c>
      <c r="AB2811" s="50">
        <v>0.158</v>
      </c>
      <c r="AC2811" s="50" t="str">
        <f t="shared" si="181"/>
        <v>Algeria-2005</v>
      </c>
      <c r="AD2811" s="51">
        <f t="shared" si="182"/>
        <v>21963.018999999997</v>
      </c>
      <c r="AE2811" s="15">
        <f t="shared" si="183"/>
        <v>0.51565852581559946</v>
      </c>
      <c r="AF2811">
        <f t="shared" si="184"/>
        <v>5.1963262921695445E-2</v>
      </c>
    </row>
    <row r="2812" spans="1:32" x14ac:dyDescent="0.25">
      <c r="A2812" s="59">
        <v>2795</v>
      </c>
      <c r="B2812" s="60" t="s">
        <v>309</v>
      </c>
      <c r="C2812" s="61" t="s">
        <v>400</v>
      </c>
      <c r="D2812" s="62"/>
      <c r="E2812" s="62">
        <v>24</v>
      </c>
      <c r="F2812" s="62">
        <v>2005</v>
      </c>
      <c r="G2812" s="50">
        <v>3779.9839999999999</v>
      </c>
      <c r="H2812" s="50">
        <v>2968.6439999999998</v>
      </c>
      <c r="I2812" s="50">
        <v>2482.14</v>
      </c>
      <c r="J2812" s="50">
        <v>2099.7060000000001</v>
      </c>
      <c r="K2812" s="50">
        <v>1735.4929999999999</v>
      </c>
      <c r="L2812" s="50">
        <v>1451.2570000000001</v>
      </c>
      <c r="M2812" s="50">
        <v>1157.213</v>
      </c>
      <c r="N2812" s="50">
        <v>920.91300000000001</v>
      </c>
      <c r="O2812" s="50">
        <v>760.08299999999997</v>
      </c>
      <c r="P2812" s="50">
        <v>622.74199999999996</v>
      </c>
      <c r="Q2812" s="50">
        <v>519.59100000000001</v>
      </c>
      <c r="R2812" s="50">
        <v>328.55599999999998</v>
      </c>
      <c r="S2812" s="50">
        <v>260.84800000000001</v>
      </c>
      <c r="T2812" s="50">
        <v>200.20500000000001</v>
      </c>
      <c r="U2812" s="50">
        <v>136.892</v>
      </c>
      <c r="V2812" s="50">
        <v>79.587999999999994</v>
      </c>
      <c r="W2812" s="50" t="s">
        <v>311</v>
      </c>
      <c r="X2812" s="50">
        <v>35.395000000000003</v>
      </c>
      <c r="Y2812" s="50">
        <v>10.97</v>
      </c>
      <c r="Z2812" s="50">
        <v>2.085</v>
      </c>
      <c r="AA2812" s="50">
        <v>0.223</v>
      </c>
      <c r="AB2812" s="50">
        <v>1.4E-2</v>
      </c>
      <c r="AC2812" s="50" t="str">
        <f t="shared" si="181"/>
        <v>Angola-2005</v>
      </c>
      <c r="AD2812" s="51">
        <f t="shared" si="182"/>
        <v>9856.402</v>
      </c>
      <c r="AE2812" s="15">
        <f t="shared" si="183"/>
        <v>0.98374031416332219</v>
      </c>
      <c r="AF2812">
        <f t="shared" si="184"/>
        <v>2.4381403843524212E-2</v>
      </c>
    </row>
    <row r="2813" spans="1:32" x14ac:dyDescent="0.25">
      <c r="A2813" s="59">
        <v>2796</v>
      </c>
      <c r="B2813" s="60" t="s">
        <v>309</v>
      </c>
      <c r="C2813" s="61" t="s">
        <v>357</v>
      </c>
      <c r="D2813" s="62"/>
      <c r="E2813" s="62">
        <v>28</v>
      </c>
      <c r="F2813" s="62">
        <v>2005</v>
      </c>
      <c r="G2813" s="50">
        <v>8.4469999999999992</v>
      </c>
      <c r="H2813" s="50">
        <v>8.6489999999999991</v>
      </c>
      <c r="I2813" s="50">
        <v>8.2919999999999998</v>
      </c>
      <c r="J2813" s="50">
        <v>7.6159999999999997</v>
      </c>
      <c r="K2813" s="50">
        <v>7.2759999999999998</v>
      </c>
      <c r="L2813" s="50">
        <v>6.1349999999999998</v>
      </c>
      <c r="M2813" s="50">
        <v>7.6379999999999999</v>
      </c>
      <c r="N2813" s="50">
        <v>8.952</v>
      </c>
      <c r="O2813" s="50">
        <v>6.5890000000000004</v>
      </c>
      <c r="P2813" s="50">
        <v>5.1929999999999996</v>
      </c>
      <c r="Q2813" s="50">
        <v>3.8769999999999998</v>
      </c>
      <c r="R2813" s="50">
        <v>2.2799999999999998</v>
      </c>
      <c r="S2813" s="50">
        <v>2.3079999999999998</v>
      </c>
      <c r="T2813" s="50">
        <v>1.9350000000000001</v>
      </c>
      <c r="U2813" s="50">
        <v>1.381</v>
      </c>
      <c r="V2813" s="50">
        <v>1.097</v>
      </c>
      <c r="W2813" s="50" t="s">
        <v>311</v>
      </c>
      <c r="X2813" s="50">
        <v>0.95399999999999996</v>
      </c>
      <c r="Y2813" s="50">
        <v>0.443</v>
      </c>
      <c r="Z2813" s="50">
        <v>0.161</v>
      </c>
      <c r="AA2813" s="50">
        <v>2.8000000000000001E-2</v>
      </c>
      <c r="AB2813" s="50">
        <v>2E-3</v>
      </c>
      <c r="AC2813" s="50" t="str">
        <f t="shared" si="181"/>
        <v>Antigua and Barbuda-2005</v>
      </c>
      <c r="AD2813" s="51">
        <f t="shared" si="182"/>
        <v>57.863999999999997</v>
      </c>
      <c r="AE2813" s="15">
        <f t="shared" si="183"/>
        <v>0.54246163417669013</v>
      </c>
      <c r="AF2813">
        <f t="shared" si="184"/>
        <v>7.2082352375918896E-2</v>
      </c>
    </row>
    <row r="2814" spans="1:32" x14ac:dyDescent="0.25">
      <c r="A2814" s="59">
        <v>2797</v>
      </c>
      <c r="B2814" s="60" t="s">
        <v>309</v>
      </c>
      <c r="C2814" s="61" t="s">
        <v>155</v>
      </c>
      <c r="D2814" s="62"/>
      <c r="E2814" s="62">
        <v>32</v>
      </c>
      <c r="F2814" s="62">
        <v>2005</v>
      </c>
      <c r="G2814" s="50">
        <v>3594.8760000000002</v>
      </c>
      <c r="H2814" s="50">
        <v>3458.2310000000002</v>
      </c>
      <c r="I2814" s="50">
        <v>3484.4250000000002</v>
      </c>
      <c r="J2814" s="50">
        <v>3372.2040000000002</v>
      </c>
      <c r="K2814" s="50">
        <v>3231.6770000000001</v>
      </c>
      <c r="L2814" s="50">
        <v>3271.386</v>
      </c>
      <c r="M2814" s="50">
        <v>2744.9810000000002</v>
      </c>
      <c r="N2814" s="50">
        <v>2422.5050000000001</v>
      </c>
      <c r="O2814" s="50">
        <v>2278.2350000000001</v>
      </c>
      <c r="P2814" s="50">
        <v>2152.172</v>
      </c>
      <c r="Q2814" s="50">
        <v>1984.328</v>
      </c>
      <c r="R2814" s="50">
        <v>1737.8779999999999</v>
      </c>
      <c r="S2814" s="50">
        <v>1454.883</v>
      </c>
      <c r="T2814" s="50">
        <v>1220.807</v>
      </c>
      <c r="U2814" s="50">
        <v>1034.702</v>
      </c>
      <c r="V2814" s="50">
        <v>815.72799999999995</v>
      </c>
      <c r="W2814" s="50" t="s">
        <v>311</v>
      </c>
      <c r="X2814" s="50">
        <v>516.62400000000002</v>
      </c>
      <c r="Y2814" s="50">
        <v>250.739</v>
      </c>
      <c r="Z2814" s="50">
        <v>93.117999999999995</v>
      </c>
      <c r="AA2814" s="50">
        <v>22.55</v>
      </c>
      <c r="AB2814" s="50">
        <v>3.4390000000000001</v>
      </c>
      <c r="AC2814" s="50" t="str">
        <f t="shared" si="181"/>
        <v>Argentina-2005</v>
      </c>
      <c r="AD2814" s="51">
        <f t="shared" si="182"/>
        <v>24650.249000000003</v>
      </c>
      <c r="AE2814" s="15">
        <f t="shared" si="183"/>
        <v>0.58803621010075779</v>
      </c>
      <c r="AF2814">
        <f t="shared" si="184"/>
        <v>0.11247390109651983</v>
      </c>
    </row>
    <row r="2815" spans="1:32" x14ac:dyDescent="0.25">
      <c r="A2815" s="59">
        <v>2798</v>
      </c>
      <c r="B2815" s="60" t="s">
        <v>309</v>
      </c>
      <c r="C2815" s="61" t="s">
        <v>358</v>
      </c>
      <c r="D2815" s="62"/>
      <c r="E2815" s="62">
        <v>533</v>
      </c>
      <c r="F2815" s="62">
        <v>2005</v>
      </c>
      <c r="G2815" s="50">
        <v>6.2990000000000004</v>
      </c>
      <c r="H2815" s="50">
        <v>7.3390000000000004</v>
      </c>
      <c r="I2815" s="50">
        <v>7.8419999999999996</v>
      </c>
      <c r="J2815" s="50">
        <v>7.0880000000000001</v>
      </c>
      <c r="K2815" s="50">
        <v>6.33</v>
      </c>
      <c r="L2815" s="50">
        <v>5.7249999999999996</v>
      </c>
      <c r="M2815" s="50">
        <v>7.3289999999999997</v>
      </c>
      <c r="N2815" s="50">
        <v>8.5839999999999996</v>
      </c>
      <c r="O2815" s="50">
        <v>9.7579999999999991</v>
      </c>
      <c r="P2815" s="50">
        <v>8.7949999999999999</v>
      </c>
      <c r="Q2815" s="50">
        <v>6.992</v>
      </c>
      <c r="R2815" s="50">
        <v>5.3319999999999999</v>
      </c>
      <c r="S2815" s="50">
        <v>4.024</v>
      </c>
      <c r="T2815" s="50">
        <v>3.3769999999999998</v>
      </c>
      <c r="U2815" s="50">
        <v>2.3929999999999998</v>
      </c>
      <c r="V2815" s="50">
        <v>1.393</v>
      </c>
      <c r="W2815" s="50" t="s">
        <v>311</v>
      </c>
      <c r="X2815" s="50">
        <v>0.80600000000000005</v>
      </c>
      <c r="Y2815" s="50">
        <v>0.46400000000000002</v>
      </c>
      <c r="Z2815" s="50">
        <v>0.13800000000000001</v>
      </c>
      <c r="AA2815" s="50">
        <v>2.1999999999999999E-2</v>
      </c>
      <c r="AB2815" s="50">
        <v>1E-3</v>
      </c>
      <c r="AC2815" s="50" t="str">
        <f t="shared" si="181"/>
        <v>Aruba-2005</v>
      </c>
      <c r="AD2815" s="51">
        <f t="shared" si="182"/>
        <v>69.956999999999994</v>
      </c>
      <c r="AE2815" s="15">
        <f t="shared" si="183"/>
        <v>0.4298926483411239</v>
      </c>
      <c r="AF2815">
        <f t="shared" si="184"/>
        <v>9.3988210461848049E-2</v>
      </c>
    </row>
    <row r="2816" spans="1:32" x14ac:dyDescent="0.25">
      <c r="A2816" s="59">
        <v>2799</v>
      </c>
      <c r="B2816" s="60" t="s">
        <v>309</v>
      </c>
      <c r="C2816" s="61" t="s">
        <v>262</v>
      </c>
      <c r="D2816" s="62">
        <v>7</v>
      </c>
      <c r="E2816" s="62">
        <v>36</v>
      </c>
      <c r="F2816" s="62">
        <v>2005</v>
      </c>
      <c r="G2816" s="50">
        <v>1271.578</v>
      </c>
      <c r="H2816" s="50">
        <v>1329.5360000000001</v>
      </c>
      <c r="I2816" s="50">
        <v>1405.6559999999999</v>
      </c>
      <c r="J2816" s="50">
        <v>1393.17</v>
      </c>
      <c r="K2816" s="50">
        <v>1415.492</v>
      </c>
      <c r="L2816" s="50">
        <v>1330.28</v>
      </c>
      <c r="M2816" s="50">
        <v>1515.614</v>
      </c>
      <c r="N2816" s="50">
        <v>1456.9580000000001</v>
      </c>
      <c r="O2816" s="50">
        <v>1560.932</v>
      </c>
      <c r="P2816" s="50">
        <v>1455.3579999999999</v>
      </c>
      <c r="Q2816" s="50">
        <v>1326.63</v>
      </c>
      <c r="R2816" s="50">
        <v>1247.5509999999999</v>
      </c>
      <c r="S2816" s="50">
        <v>920.49199999999996</v>
      </c>
      <c r="T2816" s="50">
        <v>750.23</v>
      </c>
      <c r="U2816" s="50">
        <v>619.84799999999996</v>
      </c>
      <c r="V2816" s="50">
        <v>548.50900000000001</v>
      </c>
      <c r="W2816" s="50" t="s">
        <v>311</v>
      </c>
      <c r="X2816" s="50">
        <v>401.26900000000001</v>
      </c>
      <c r="Y2816" s="50">
        <v>191.36600000000001</v>
      </c>
      <c r="Z2816" s="50">
        <v>79.997</v>
      </c>
      <c r="AA2816" s="50">
        <v>16.649000000000001</v>
      </c>
      <c r="AB2816" s="50">
        <v>1.788</v>
      </c>
      <c r="AC2816" s="50" t="str">
        <f t="shared" si="181"/>
        <v>Australia-2005</v>
      </c>
      <c r="AD2816" s="51">
        <f t="shared" si="182"/>
        <v>13622.477000000001</v>
      </c>
      <c r="AE2816" s="15">
        <f t="shared" si="183"/>
        <v>0.48569918671912604</v>
      </c>
      <c r="AF2816">
        <f t="shared" si="184"/>
        <v>0.14802991869136553</v>
      </c>
    </row>
    <row r="2817" spans="1:32" x14ac:dyDescent="0.25">
      <c r="A2817" s="59">
        <v>2800</v>
      </c>
      <c r="B2817" s="60" t="s">
        <v>309</v>
      </c>
      <c r="C2817" s="61" t="s">
        <v>359</v>
      </c>
      <c r="D2817" s="62"/>
      <c r="E2817" s="62">
        <v>44</v>
      </c>
      <c r="F2817" s="62">
        <v>2005</v>
      </c>
      <c r="G2817" s="50">
        <v>27.472999999999999</v>
      </c>
      <c r="H2817" s="50">
        <v>27.609000000000002</v>
      </c>
      <c r="I2817" s="50">
        <v>29.199000000000002</v>
      </c>
      <c r="J2817" s="50">
        <v>30.24</v>
      </c>
      <c r="K2817" s="50">
        <v>27.280999999999999</v>
      </c>
      <c r="L2817" s="50">
        <v>28.132999999999999</v>
      </c>
      <c r="M2817" s="50">
        <v>25.152000000000001</v>
      </c>
      <c r="N2817" s="50">
        <v>26.779</v>
      </c>
      <c r="O2817" s="50">
        <v>23.536999999999999</v>
      </c>
      <c r="P2817" s="50">
        <v>21.754999999999999</v>
      </c>
      <c r="Q2817" s="50">
        <v>17.486999999999998</v>
      </c>
      <c r="R2817" s="50">
        <v>13.547000000000001</v>
      </c>
      <c r="S2817" s="50">
        <v>10.583</v>
      </c>
      <c r="T2817" s="50">
        <v>7.5739999999999998</v>
      </c>
      <c r="U2817" s="50">
        <v>5.6879999999999997</v>
      </c>
      <c r="V2817" s="50">
        <v>3.5990000000000002</v>
      </c>
      <c r="W2817" s="50" t="s">
        <v>311</v>
      </c>
      <c r="X2817" s="50">
        <v>2.133</v>
      </c>
      <c r="Y2817" s="50">
        <v>1.079</v>
      </c>
      <c r="Z2817" s="50">
        <v>0.32700000000000001</v>
      </c>
      <c r="AA2817" s="50">
        <v>6.7000000000000004E-2</v>
      </c>
      <c r="AB2817" s="50">
        <v>7.0000000000000001E-3</v>
      </c>
      <c r="AC2817" s="50" t="str">
        <f t="shared" si="181"/>
        <v>Bahamas-2005</v>
      </c>
      <c r="AD2817" s="51">
        <f t="shared" si="182"/>
        <v>224.494</v>
      </c>
      <c r="AE2817" s="15">
        <f t="shared" si="183"/>
        <v>0.46662717043662633</v>
      </c>
      <c r="AF2817">
        <f t="shared" si="184"/>
        <v>6.6307181604728357E-2</v>
      </c>
    </row>
    <row r="2818" spans="1:32" x14ac:dyDescent="0.25">
      <c r="A2818" s="59">
        <v>2801</v>
      </c>
      <c r="B2818" s="60" t="s">
        <v>309</v>
      </c>
      <c r="C2818" s="61" t="s">
        <v>360</v>
      </c>
      <c r="D2818" s="62"/>
      <c r="E2818" s="62">
        <v>48</v>
      </c>
      <c r="F2818" s="62">
        <v>2005</v>
      </c>
      <c r="G2818" s="50">
        <v>81.248000000000005</v>
      </c>
      <c r="H2818" s="50">
        <v>79.344999999999999</v>
      </c>
      <c r="I2818" s="50">
        <v>67.783000000000001</v>
      </c>
      <c r="J2818" s="50">
        <v>65.334000000000003</v>
      </c>
      <c r="K2818" s="50">
        <v>91.918999999999997</v>
      </c>
      <c r="L2818" s="50">
        <v>103.553</v>
      </c>
      <c r="M2818" s="50">
        <v>99.971999999999994</v>
      </c>
      <c r="N2818" s="50">
        <v>90.144999999999996</v>
      </c>
      <c r="O2818" s="50">
        <v>75.635000000000005</v>
      </c>
      <c r="P2818" s="50">
        <v>56.420999999999999</v>
      </c>
      <c r="Q2818" s="50">
        <v>31.437999999999999</v>
      </c>
      <c r="R2818" s="50">
        <v>15.811999999999999</v>
      </c>
      <c r="S2818" s="50">
        <v>10.643000000000001</v>
      </c>
      <c r="T2818" s="50">
        <v>8.3529999999999998</v>
      </c>
      <c r="U2818" s="50">
        <v>5.2640000000000002</v>
      </c>
      <c r="V2818" s="50">
        <v>3.7570000000000001</v>
      </c>
      <c r="W2818" s="50" t="s">
        <v>311</v>
      </c>
      <c r="X2818" s="50">
        <v>1.5649999999999999</v>
      </c>
      <c r="Y2818" s="50">
        <v>0.67500000000000004</v>
      </c>
      <c r="Z2818" s="50">
        <v>0.248</v>
      </c>
      <c r="AA2818" s="50">
        <v>5.3999999999999999E-2</v>
      </c>
      <c r="AB2818" s="50">
        <v>4.0000000000000001E-3</v>
      </c>
      <c r="AC2818" s="50" t="str">
        <f t="shared" si="181"/>
        <v>Bahrain-2005</v>
      </c>
      <c r="AD2818" s="51">
        <f t="shared" si="182"/>
        <v>640.87200000000007</v>
      </c>
      <c r="AE2818" s="15">
        <f t="shared" si="183"/>
        <v>0.38743462032980069</v>
      </c>
      <c r="AF2818">
        <f t="shared" si="184"/>
        <v>2.2916359888087177E-2</v>
      </c>
    </row>
    <row r="2819" spans="1:32" x14ac:dyDescent="0.25">
      <c r="A2819" s="59">
        <v>2802</v>
      </c>
      <c r="B2819" s="60" t="s">
        <v>309</v>
      </c>
      <c r="C2819" s="61" t="s">
        <v>401</v>
      </c>
      <c r="D2819" s="62"/>
      <c r="E2819" s="62">
        <v>50</v>
      </c>
      <c r="F2819" s="62">
        <v>2005</v>
      </c>
      <c r="G2819" s="50">
        <v>16744.481</v>
      </c>
      <c r="H2819" s="50">
        <v>16540.916000000001</v>
      </c>
      <c r="I2819" s="50">
        <v>16112.974</v>
      </c>
      <c r="J2819" s="50">
        <v>15499.484</v>
      </c>
      <c r="K2819" s="50">
        <v>14314.897000000001</v>
      </c>
      <c r="L2819" s="50">
        <v>12704.008</v>
      </c>
      <c r="M2819" s="50">
        <v>10694.486000000001</v>
      </c>
      <c r="N2819" s="50">
        <v>9712.3070000000007</v>
      </c>
      <c r="O2819" s="50">
        <v>8110.88</v>
      </c>
      <c r="P2819" s="50">
        <v>5758.5479999999998</v>
      </c>
      <c r="Q2819" s="50">
        <v>3955.3009999999999</v>
      </c>
      <c r="R2819" s="50">
        <v>3842.22</v>
      </c>
      <c r="S2819" s="50">
        <v>3329.752</v>
      </c>
      <c r="T2819" s="50">
        <v>2480.0349999999999</v>
      </c>
      <c r="U2819" s="50">
        <v>1719.239</v>
      </c>
      <c r="V2819" s="50">
        <v>1089.837</v>
      </c>
      <c r="W2819" s="50" t="s">
        <v>311</v>
      </c>
      <c r="X2819" s="50">
        <v>567.899</v>
      </c>
      <c r="Y2819" s="50">
        <v>200.16200000000001</v>
      </c>
      <c r="Z2819" s="50">
        <v>44.874000000000002</v>
      </c>
      <c r="AA2819" s="50">
        <v>7.5860000000000003</v>
      </c>
      <c r="AB2819" s="50">
        <v>1.2150000000000001</v>
      </c>
      <c r="AC2819" s="50" t="str">
        <f t="shared" si="181"/>
        <v>Bangladesh-2005</v>
      </c>
      <c r="AD2819" s="51">
        <f t="shared" si="182"/>
        <v>87921.883000000002</v>
      </c>
      <c r="AE2819" s="15">
        <f t="shared" si="183"/>
        <v>0.63134701061850551</v>
      </c>
      <c r="AF2819">
        <f t="shared" si="184"/>
        <v>4.4500696889185766E-2</v>
      </c>
    </row>
    <row r="2820" spans="1:32" x14ac:dyDescent="0.25">
      <c r="A2820" s="59">
        <v>2803</v>
      </c>
      <c r="B2820" s="60" t="s">
        <v>309</v>
      </c>
      <c r="C2820" s="61" t="s">
        <v>361</v>
      </c>
      <c r="D2820" s="62"/>
      <c r="E2820" s="62">
        <v>52</v>
      </c>
      <c r="F2820" s="62">
        <v>2005</v>
      </c>
      <c r="G2820" s="50">
        <v>18.123000000000001</v>
      </c>
      <c r="H2820" s="50">
        <v>18.951000000000001</v>
      </c>
      <c r="I2820" s="50">
        <v>19.72</v>
      </c>
      <c r="J2820" s="50">
        <v>19.274000000000001</v>
      </c>
      <c r="K2820" s="50">
        <v>19.75</v>
      </c>
      <c r="L2820" s="50">
        <v>19.280999999999999</v>
      </c>
      <c r="M2820" s="50">
        <v>21.068999999999999</v>
      </c>
      <c r="N2820" s="50">
        <v>20.798999999999999</v>
      </c>
      <c r="O2820" s="50">
        <v>22.201000000000001</v>
      </c>
      <c r="P2820" s="50">
        <v>20.876999999999999</v>
      </c>
      <c r="Q2820" s="50">
        <v>17.408999999999999</v>
      </c>
      <c r="R2820" s="50">
        <v>14.196999999999999</v>
      </c>
      <c r="S2820" s="50">
        <v>10.243</v>
      </c>
      <c r="T2820" s="50">
        <v>9.1669999999999998</v>
      </c>
      <c r="U2820" s="50">
        <v>7.9669999999999996</v>
      </c>
      <c r="V2820" s="50">
        <v>6.7119999999999997</v>
      </c>
      <c r="W2820" s="50" t="s">
        <v>311</v>
      </c>
      <c r="X2820" s="50">
        <v>5.1020000000000003</v>
      </c>
      <c r="Y2820" s="50">
        <v>2.3250000000000002</v>
      </c>
      <c r="Z2820" s="50">
        <v>0.73099999999999998</v>
      </c>
      <c r="AA2820" s="50">
        <v>0.10199999999999999</v>
      </c>
      <c r="AB2820" s="50">
        <v>8.9999999999999993E-3</v>
      </c>
      <c r="AC2820" s="50" t="str">
        <f t="shared" si="181"/>
        <v>Barbados-2005</v>
      </c>
      <c r="AD2820" s="51">
        <f t="shared" si="182"/>
        <v>185.1</v>
      </c>
      <c r="AE2820" s="15">
        <f t="shared" si="183"/>
        <v>0.48032955159373314</v>
      </c>
      <c r="AF2820">
        <f t="shared" si="184"/>
        <v>0.13276476473165932</v>
      </c>
    </row>
    <row r="2821" spans="1:32" x14ac:dyDescent="0.25">
      <c r="A2821" s="59">
        <v>2804</v>
      </c>
      <c r="B2821" s="60" t="s">
        <v>309</v>
      </c>
      <c r="C2821" s="61" t="s">
        <v>402</v>
      </c>
      <c r="D2821" s="62"/>
      <c r="E2821" s="62">
        <v>56</v>
      </c>
      <c r="F2821" s="62">
        <v>2005</v>
      </c>
      <c r="G2821" s="50">
        <v>583.49300000000005</v>
      </c>
      <c r="H2821" s="50">
        <v>593.14800000000002</v>
      </c>
      <c r="I2821" s="50">
        <v>632.15700000000004</v>
      </c>
      <c r="J2821" s="50">
        <v>626.91899999999998</v>
      </c>
      <c r="K2821" s="50">
        <v>649.58799999999997</v>
      </c>
      <c r="L2821" s="50">
        <v>663.17600000000004</v>
      </c>
      <c r="M2821" s="50">
        <v>705.87699999999995</v>
      </c>
      <c r="N2821" s="50">
        <v>773.17600000000004</v>
      </c>
      <c r="O2821" s="50">
        <v>823.30499999999995</v>
      </c>
      <c r="P2821" s="50">
        <v>779.43799999999999</v>
      </c>
      <c r="Q2821" s="50">
        <v>710.06100000000004</v>
      </c>
      <c r="R2821" s="50">
        <v>674.17899999999997</v>
      </c>
      <c r="S2821" s="50">
        <v>508.70100000000002</v>
      </c>
      <c r="T2821" s="50">
        <v>496.71600000000001</v>
      </c>
      <c r="U2821" s="50">
        <v>470.38600000000002</v>
      </c>
      <c r="V2821" s="50">
        <v>392.46899999999999</v>
      </c>
      <c r="W2821" s="50" t="s">
        <v>311</v>
      </c>
      <c r="X2821" s="50">
        <v>291.16699999999997</v>
      </c>
      <c r="Y2821" s="50">
        <v>108.598</v>
      </c>
      <c r="Z2821" s="50">
        <v>52.118000000000002</v>
      </c>
      <c r="AA2821" s="50">
        <v>11.127000000000001</v>
      </c>
      <c r="AB2821" s="50">
        <v>1.087</v>
      </c>
      <c r="AC2821" s="50" t="str">
        <f t="shared" si="181"/>
        <v>Belgium-2005</v>
      </c>
      <c r="AD2821" s="51">
        <f t="shared" si="182"/>
        <v>6914.42</v>
      </c>
      <c r="AE2821" s="15">
        <f t="shared" si="183"/>
        <v>0.52534644988299817</v>
      </c>
      <c r="AF2821">
        <f t="shared" si="184"/>
        <v>0.20905908805672399</v>
      </c>
    </row>
    <row r="2822" spans="1:32" x14ac:dyDescent="0.25">
      <c r="A2822" s="59">
        <v>2805</v>
      </c>
      <c r="B2822" s="60" t="s">
        <v>309</v>
      </c>
      <c r="C2822" s="61" t="s">
        <v>362</v>
      </c>
      <c r="D2822" s="62"/>
      <c r="E2822" s="62">
        <v>84</v>
      </c>
      <c r="F2822" s="62">
        <v>2005</v>
      </c>
      <c r="G2822" s="50">
        <v>38.262</v>
      </c>
      <c r="H2822" s="50">
        <v>38.097000000000001</v>
      </c>
      <c r="I2822" s="50">
        <v>34.021999999999998</v>
      </c>
      <c r="J2822" s="50">
        <v>29.942</v>
      </c>
      <c r="K2822" s="50">
        <v>27.469000000000001</v>
      </c>
      <c r="L2822" s="50">
        <v>23.15</v>
      </c>
      <c r="M2822" s="50">
        <v>22.821000000000002</v>
      </c>
      <c r="N2822" s="50">
        <v>19.484000000000002</v>
      </c>
      <c r="O2822" s="50">
        <v>14.702</v>
      </c>
      <c r="P2822" s="50">
        <v>9.8170000000000002</v>
      </c>
      <c r="Q2822" s="50">
        <v>7.077</v>
      </c>
      <c r="R2822" s="50">
        <v>5.0860000000000003</v>
      </c>
      <c r="S2822" s="50">
        <v>3.8639999999999999</v>
      </c>
      <c r="T2822" s="50">
        <v>3.4540000000000002</v>
      </c>
      <c r="U2822" s="50">
        <v>2.6419999999999999</v>
      </c>
      <c r="V2822" s="50">
        <v>1.929</v>
      </c>
      <c r="W2822" s="50" t="s">
        <v>311</v>
      </c>
      <c r="X2822" s="50">
        <v>0.86199999999999999</v>
      </c>
      <c r="Y2822" s="50">
        <v>0.43</v>
      </c>
      <c r="Z2822" s="50">
        <v>0.14199999999999999</v>
      </c>
      <c r="AA2822" s="50">
        <v>2.1999999999999999E-2</v>
      </c>
      <c r="AB2822" s="50">
        <v>3.0000000000000001E-3</v>
      </c>
      <c r="AC2822" s="50" t="str">
        <f t="shared" si="181"/>
        <v>Belize-2005</v>
      </c>
      <c r="AD2822" s="51">
        <f t="shared" si="182"/>
        <v>163.41200000000003</v>
      </c>
      <c r="AE2822" s="15">
        <f t="shared" si="183"/>
        <v>0.7335140626147405</v>
      </c>
      <c r="AF2822">
        <f t="shared" si="184"/>
        <v>3.4639307798227124E-2</v>
      </c>
    </row>
    <row r="2823" spans="1:32" x14ac:dyDescent="0.25">
      <c r="A2823" s="59">
        <v>2806</v>
      </c>
      <c r="B2823" s="60" t="s">
        <v>309</v>
      </c>
      <c r="C2823" s="61" t="s">
        <v>403</v>
      </c>
      <c r="D2823" s="62"/>
      <c r="E2823" s="62">
        <v>204</v>
      </c>
      <c r="F2823" s="62">
        <v>2005</v>
      </c>
      <c r="G2823" s="50">
        <v>1376.56</v>
      </c>
      <c r="H2823" s="50">
        <v>1168.1130000000001</v>
      </c>
      <c r="I2823" s="50">
        <v>1002.51</v>
      </c>
      <c r="J2823" s="50">
        <v>848.03300000000002</v>
      </c>
      <c r="K2823" s="50">
        <v>711.56899999999996</v>
      </c>
      <c r="L2823" s="50">
        <v>592.875</v>
      </c>
      <c r="M2823" s="50">
        <v>492.01299999999998</v>
      </c>
      <c r="N2823" s="50">
        <v>409.96</v>
      </c>
      <c r="O2823" s="50">
        <v>333.92599999999999</v>
      </c>
      <c r="P2823" s="50">
        <v>266.57900000000001</v>
      </c>
      <c r="Q2823" s="50">
        <v>213.30199999999999</v>
      </c>
      <c r="R2823" s="50">
        <v>170.31200000000001</v>
      </c>
      <c r="S2823" s="50">
        <v>144.55000000000001</v>
      </c>
      <c r="T2823" s="50">
        <v>102.913</v>
      </c>
      <c r="U2823" s="50">
        <v>70.131</v>
      </c>
      <c r="V2823" s="50">
        <v>43.691000000000003</v>
      </c>
      <c r="W2823" s="50" t="s">
        <v>311</v>
      </c>
      <c r="X2823" s="50">
        <v>23.282</v>
      </c>
      <c r="Y2823" s="50">
        <v>9.1929999999999996</v>
      </c>
      <c r="Z2823" s="50">
        <v>2.3380000000000001</v>
      </c>
      <c r="AA2823" s="50">
        <v>0.34799999999999998</v>
      </c>
      <c r="AB2823" s="50">
        <v>2.7E-2</v>
      </c>
      <c r="AC2823" s="50" t="str">
        <f t="shared" si="181"/>
        <v>Benin-2005</v>
      </c>
      <c r="AD2823" s="51">
        <f t="shared" si="182"/>
        <v>4183.1189999999997</v>
      </c>
      <c r="AE2823" s="15">
        <f t="shared" si="183"/>
        <v>0.9081993603337607</v>
      </c>
      <c r="AF2823">
        <f t="shared" si="184"/>
        <v>3.2589024335659848E-2</v>
      </c>
    </row>
    <row r="2824" spans="1:32" x14ac:dyDescent="0.25">
      <c r="A2824" s="59">
        <v>2807</v>
      </c>
      <c r="B2824" s="60" t="s">
        <v>309</v>
      </c>
      <c r="C2824" s="61" t="s">
        <v>404</v>
      </c>
      <c r="D2824" s="62"/>
      <c r="E2824" s="62">
        <v>70</v>
      </c>
      <c r="F2824" s="62">
        <v>2005</v>
      </c>
      <c r="G2824" s="50">
        <v>178.07400000000001</v>
      </c>
      <c r="H2824" s="50">
        <v>234.977</v>
      </c>
      <c r="I2824" s="50">
        <v>256.55399999999997</v>
      </c>
      <c r="J2824" s="50">
        <v>286.61099999999999</v>
      </c>
      <c r="K2824" s="50">
        <v>281.47899999999998</v>
      </c>
      <c r="L2824" s="50">
        <v>273.53899999999999</v>
      </c>
      <c r="M2824" s="50">
        <v>276.298</v>
      </c>
      <c r="N2824" s="50">
        <v>268.02</v>
      </c>
      <c r="O2824" s="50">
        <v>306.16899999999998</v>
      </c>
      <c r="P2824" s="50">
        <v>285.43099999999998</v>
      </c>
      <c r="Q2824" s="50">
        <v>265.20699999999999</v>
      </c>
      <c r="R2824" s="50">
        <v>211.55799999999999</v>
      </c>
      <c r="S2824" s="50">
        <v>147.61099999999999</v>
      </c>
      <c r="T2824" s="50">
        <v>199.83600000000001</v>
      </c>
      <c r="U2824" s="50">
        <v>147.274</v>
      </c>
      <c r="V2824" s="50">
        <v>97.72</v>
      </c>
      <c r="W2824" s="50" t="s">
        <v>311</v>
      </c>
      <c r="X2824" s="50">
        <v>44.685000000000002</v>
      </c>
      <c r="Y2824" s="50">
        <v>12.821999999999999</v>
      </c>
      <c r="Z2824" s="50">
        <v>6.0529999999999999</v>
      </c>
      <c r="AA2824" s="50">
        <v>1.474</v>
      </c>
      <c r="AB2824" s="50">
        <v>0.13800000000000001</v>
      </c>
      <c r="AC2824" s="50" t="str">
        <f t="shared" si="181"/>
        <v>Bosnia and Herzegovina-2005</v>
      </c>
      <c r="AD2824" s="51">
        <f t="shared" si="182"/>
        <v>2601.9229999999998</v>
      </c>
      <c r="AE2824" s="15">
        <f t="shared" si="183"/>
        <v>0.4533596881998429</v>
      </c>
      <c r="AF2824">
        <f t="shared" si="184"/>
        <v>0.15589106986093351</v>
      </c>
    </row>
    <row r="2825" spans="1:32" x14ac:dyDescent="0.25">
      <c r="A2825" s="59">
        <v>2808</v>
      </c>
      <c r="B2825" s="60" t="s">
        <v>309</v>
      </c>
      <c r="C2825" s="61" t="s">
        <v>31</v>
      </c>
      <c r="D2825" s="62"/>
      <c r="E2825" s="62">
        <v>76</v>
      </c>
      <c r="F2825" s="62">
        <v>2005</v>
      </c>
      <c r="G2825" s="50">
        <v>16433.407999999999</v>
      </c>
      <c r="H2825" s="50">
        <v>17486.352999999999</v>
      </c>
      <c r="I2825" s="50">
        <v>17382.120999999999</v>
      </c>
      <c r="J2825" s="50">
        <v>17749.11</v>
      </c>
      <c r="K2825" s="50">
        <v>17987.826000000001</v>
      </c>
      <c r="L2825" s="50">
        <v>16392.032999999999</v>
      </c>
      <c r="M2825" s="50">
        <v>14533.634</v>
      </c>
      <c r="N2825" s="50">
        <v>13629.505999999999</v>
      </c>
      <c r="O2825" s="50">
        <v>12648.472</v>
      </c>
      <c r="P2825" s="50">
        <v>10659.754999999999</v>
      </c>
      <c r="Q2825" s="50">
        <v>8877.9050000000007</v>
      </c>
      <c r="R2825" s="50">
        <v>6913.0870000000004</v>
      </c>
      <c r="S2825" s="50">
        <v>5183.5150000000003</v>
      </c>
      <c r="T2825" s="50">
        <v>4234.0870000000004</v>
      </c>
      <c r="U2825" s="50">
        <v>2974.8939999999998</v>
      </c>
      <c r="V2825" s="50">
        <v>2105.6570000000002</v>
      </c>
      <c r="W2825" s="50" t="s">
        <v>311</v>
      </c>
      <c r="X2825" s="50">
        <v>1122.855</v>
      </c>
      <c r="Y2825" s="50">
        <v>455.44400000000002</v>
      </c>
      <c r="Z2825" s="50">
        <v>127.504</v>
      </c>
      <c r="AA2825" s="50">
        <v>18.931999999999999</v>
      </c>
      <c r="AB2825" s="50">
        <v>1.2629999999999999</v>
      </c>
      <c r="AC2825" s="50" t="str">
        <f t="shared" si="181"/>
        <v>Brazil-2005</v>
      </c>
      <c r="AD2825" s="51">
        <f t="shared" si="182"/>
        <v>124574.84299999999</v>
      </c>
      <c r="AE2825" s="15">
        <f t="shared" si="183"/>
        <v>0.50044227629490179</v>
      </c>
      <c r="AF2825">
        <f t="shared" si="184"/>
        <v>6.2774855513144212E-2</v>
      </c>
    </row>
    <row r="2826" spans="1:32" x14ac:dyDescent="0.25">
      <c r="A2826" s="59">
        <v>2809</v>
      </c>
      <c r="B2826" s="60" t="s">
        <v>309</v>
      </c>
      <c r="C2826" s="61" t="s">
        <v>405</v>
      </c>
      <c r="D2826" s="62"/>
      <c r="E2826" s="62">
        <v>96</v>
      </c>
      <c r="F2826" s="62">
        <v>2005</v>
      </c>
      <c r="G2826" s="50">
        <v>32.945</v>
      </c>
      <c r="H2826" s="50">
        <v>34.588000000000001</v>
      </c>
      <c r="I2826" s="50">
        <v>34.075000000000003</v>
      </c>
      <c r="J2826" s="50">
        <v>31.82</v>
      </c>
      <c r="K2826" s="50">
        <v>35.926000000000002</v>
      </c>
      <c r="L2826" s="50">
        <v>37.405999999999999</v>
      </c>
      <c r="M2826" s="50">
        <v>36.484999999999999</v>
      </c>
      <c r="N2826" s="50">
        <v>31.128</v>
      </c>
      <c r="O2826" s="50">
        <v>27.085000000000001</v>
      </c>
      <c r="P2826" s="50">
        <v>20.773</v>
      </c>
      <c r="Q2826" s="50">
        <v>15.253</v>
      </c>
      <c r="R2826" s="50">
        <v>10.090999999999999</v>
      </c>
      <c r="S2826" s="50">
        <v>6.726</v>
      </c>
      <c r="T2826" s="50">
        <v>4.4249999999999998</v>
      </c>
      <c r="U2826" s="50">
        <v>2.7519999999999998</v>
      </c>
      <c r="V2826" s="50">
        <v>1.899</v>
      </c>
      <c r="W2826" s="50" t="s">
        <v>311</v>
      </c>
      <c r="X2826" s="50">
        <v>1.1639999999999999</v>
      </c>
      <c r="Y2826" s="50">
        <v>0.46500000000000002</v>
      </c>
      <c r="Z2826" s="50">
        <v>0.122</v>
      </c>
      <c r="AA2826" s="50">
        <v>2.8000000000000001E-2</v>
      </c>
      <c r="AB2826" s="50">
        <v>2E-3</v>
      </c>
      <c r="AC2826" s="50" t="str">
        <f t="shared" si="181"/>
        <v>Brunei Darussalam-2005</v>
      </c>
      <c r="AD2826" s="51">
        <f t="shared" si="182"/>
        <v>252.69299999999998</v>
      </c>
      <c r="AE2826" s="15">
        <f t="shared" si="183"/>
        <v>0.44506575172244583</v>
      </c>
      <c r="AF2826">
        <f t="shared" si="184"/>
        <v>3.0643435948529644E-2</v>
      </c>
    </row>
    <row r="2827" spans="1:32" x14ac:dyDescent="0.25">
      <c r="A2827" s="59">
        <v>2810</v>
      </c>
      <c r="B2827" s="60" t="s">
        <v>309</v>
      </c>
      <c r="C2827" s="61" t="s">
        <v>406</v>
      </c>
      <c r="D2827" s="62"/>
      <c r="E2827" s="62">
        <v>100</v>
      </c>
      <c r="F2827" s="62">
        <v>2005</v>
      </c>
      <c r="G2827" s="50">
        <v>328.38900000000001</v>
      </c>
      <c r="H2827" s="50">
        <v>309.99900000000002</v>
      </c>
      <c r="I2827" s="50">
        <v>405.37700000000001</v>
      </c>
      <c r="J2827" s="50">
        <v>508.57</v>
      </c>
      <c r="K2827" s="50">
        <v>520.34400000000005</v>
      </c>
      <c r="L2827" s="50">
        <v>572.495</v>
      </c>
      <c r="M2827" s="50">
        <v>558.38400000000001</v>
      </c>
      <c r="N2827" s="50">
        <v>517.11699999999996</v>
      </c>
      <c r="O2827" s="50">
        <v>524.08500000000004</v>
      </c>
      <c r="P2827" s="50">
        <v>542.54600000000005</v>
      </c>
      <c r="Q2827" s="50">
        <v>558.17700000000002</v>
      </c>
      <c r="R2827" s="50">
        <v>563.62300000000005</v>
      </c>
      <c r="S2827" s="50">
        <v>441.214</v>
      </c>
      <c r="T2827" s="50">
        <v>398.40899999999999</v>
      </c>
      <c r="U2827" s="50">
        <v>392.029</v>
      </c>
      <c r="V2827" s="50">
        <v>293.226</v>
      </c>
      <c r="W2827" s="50" t="s">
        <v>311</v>
      </c>
      <c r="X2827" s="50">
        <v>181.25</v>
      </c>
      <c r="Y2827" s="50">
        <v>48.500999999999998</v>
      </c>
      <c r="Z2827" s="50">
        <v>17.437000000000001</v>
      </c>
      <c r="AA2827" s="50">
        <v>2.4369999999999998</v>
      </c>
      <c r="AB2827" s="50">
        <v>0.154</v>
      </c>
      <c r="AC2827" s="50" t="str">
        <f t="shared" si="181"/>
        <v>Bulgaria-2005</v>
      </c>
      <c r="AD2827" s="51">
        <f t="shared" si="182"/>
        <v>5306.5550000000003</v>
      </c>
      <c r="AE2827" s="15">
        <f t="shared" si="183"/>
        <v>0.44797575828385833</v>
      </c>
      <c r="AF2827">
        <f t="shared" si="184"/>
        <v>0.20998044193048537</v>
      </c>
    </row>
    <row r="2828" spans="1:32" x14ac:dyDescent="0.25">
      <c r="A2828" s="59">
        <v>2811</v>
      </c>
      <c r="B2828" s="60" t="s">
        <v>309</v>
      </c>
      <c r="C2828" s="61" t="s">
        <v>363</v>
      </c>
      <c r="D2828" s="62"/>
      <c r="E2828" s="62">
        <v>132</v>
      </c>
      <c r="F2828" s="62">
        <v>2005</v>
      </c>
      <c r="G2828" s="50">
        <v>58.920999999999999</v>
      </c>
      <c r="H2828" s="50">
        <v>59.978999999999999</v>
      </c>
      <c r="I2828" s="50">
        <v>61.987000000000002</v>
      </c>
      <c r="J2828" s="50">
        <v>60.323</v>
      </c>
      <c r="K2828" s="50">
        <v>48.753</v>
      </c>
      <c r="L2828" s="50">
        <v>34.950000000000003</v>
      </c>
      <c r="M2828" s="50">
        <v>28.413</v>
      </c>
      <c r="N2828" s="50">
        <v>26.343</v>
      </c>
      <c r="O2828" s="50">
        <v>24.843</v>
      </c>
      <c r="P2828" s="50">
        <v>16.193999999999999</v>
      </c>
      <c r="Q2828" s="50">
        <v>13.025</v>
      </c>
      <c r="R2828" s="50">
        <v>6.6219999999999999</v>
      </c>
      <c r="S2828" s="50">
        <v>7.093</v>
      </c>
      <c r="T2828" s="50">
        <v>9.827</v>
      </c>
      <c r="U2828" s="50">
        <v>8.6059999999999999</v>
      </c>
      <c r="V2828" s="50">
        <v>5.6289999999999996</v>
      </c>
      <c r="W2828" s="50" t="s">
        <v>311</v>
      </c>
      <c r="X2828" s="50">
        <v>1.9850000000000001</v>
      </c>
      <c r="Y2828" s="50">
        <v>0.82299999999999995</v>
      </c>
      <c r="Z2828" s="50">
        <v>0.215</v>
      </c>
      <c r="AA2828" s="50">
        <v>3.5000000000000003E-2</v>
      </c>
      <c r="AB2828" s="50">
        <v>1E-3</v>
      </c>
      <c r="AC2828" s="50" t="str">
        <f t="shared" si="181"/>
        <v>Cabo Verde-2005</v>
      </c>
      <c r="AD2828" s="51">
        <f t="shared" si="182"/>
        <v>266.55900000000003</v>
      </c>
      <c r="AE2828" s="15">
        <f t="shared" si="183"/>
        <v>0.78034506431971906</v>
      </c>
      <c r="AF2828">
        <f t="shared" si="184"/>
        <v>6.0612900774618596E-2</v>
      </c>
    </row>
    <row r="2829" spans="1:32" x14ac:dyDescent="0.25">
      <c r="A2829" s="59">
        <v>2812</v>
      </c>
      <c r="B2829" s="60" t="s">
        <v>309</v>
      </c>
      <c r="C2829" s="61" t="s">
        <v>407</v>
      </c>
      <c r="D2829" s="62"/>
      <c r="E2829" s="62">
        <v>116</v>
      </c>
      <c r="F2829" s="62">
        <v>2005</v>
      </c>
      <c r="G2829" s="50">
        <v>1531.38</v>
      </c>
      <c r="H2829" s="50">
        <v>1591.8530000000001</v>
      </c>
      <c r="I2829" s="50">
        <v>1795.499</v>
      </c>
      <c r="J2829" s="50">
        <v>1598.1420000000001</v>
      </c>
      <c r="K2829" s="50">
        <v>1591.884</v>
      </c>
      <c r="L2829" s="50">
        <v>727.11300000000006</v>
      </c>
      <c r="M2829" s="50">
        <v>867.80899999999997</v>
      </c>
      <c r="N2829" s="50">
        <v>815.63499999999999</v>
      </c>
      <c r="O2829" s="50">
        <v>713.08799999999997</v>
      </c>
      <c r="P2829" s="50">
        <v>532.84199999999998</v>
      </c>
      <c r="Q2829" s="50">
        <v>466.37599999999998</v>
      </c>
      <c r="R2829" s="50">
        <v>333.02800000000002</v>
      </c>
      <c r="S2829" s="50">
        <v>256.11</v>
      </c>
      <c r="T2829" s="50">
        <v>194.53399999999999</v>
      </c>
      <c r="U2829" s="50">
        <v>137.25299999999999</v>
      </c>
      <c r="V2829" s="50">
        <v>73.745999999999995</v>
      </c>
      <c r="W2829" s="50" t="s">
        <v>311</v>
      </c>
      <c r="X2829" s="50">
        <v>32.11</v>
      </c>
      <c r="Y2829" s="50">
        <v>9.5250000000000004</v>
      </c>
      <c r="Z2829" s="50">
        <v>2.02</v>
      </c>
      <c r="AA2829" s="50">
        <v>0.23699999999999999</v>
      </c>
      <c r="AB2829" s="50">
        <v>1.7000000000000001E-2</v>
      </c>
      <c r="AC2829" s="50" t="str">
        <f t="shared" si="181"/>
        <v>Cambodia-2005</v>
      </c>
      <c r="AD2829" s="51">
        <f t="shared" si="182"/>
        <v>7902.027</v>
      </c>
      <c r="AE2829" s="15">
        <f t="shared" si="183"/>
        <v>0.67934138924101362</v>
      </c>
      <c r="AF2829">
        <f t="shared" si="184"/>
        <v>3.5055802858473505E-2</v>
      </c>
    </row>
    <row r="2830" spans="1:32" x14ac:dyDescent="0.25">
      <c r="A2830" s="59">
        <v>2813</v>
      </c>
      <c r="B2830" s="60" t="s">
        <v>309</v>
      </c>
      <c r="C2830" s="61" t="s">
        <v>408</v>
      </c>
      <c r="D2830" s="62"/>
      <c r="E2830" s="62">
        <v>120</v>
      </c>
      <c r="F2830" s="62">
        <v>2005</v>
      </c>
      <c r="G2830" s="50">
        <v>2982.3980000000001</v>
      </c>
      <c r="H2830" s="50">
        <v>2476.5500000000002</v>
      </c>
      <c r="I2830" s="50">
        <v>2204.944</v>
      </c>
      <c r="J2830" s="50">
        <v>1964.6569999999999</v>
      </c>
      <c r="K2830" s="50">
        <v>1665.421</v>
      </c>
      <c r="L2830" s="50">
        <v>1333.8150000000001</v>
      </c>
      <c r="M2830" s="50">
        <v>1064.086</v>
      </c>
      <c r="N2830" s="50">
        <v>843.37699999999995</v>
      </c>
      <c r="O2830" s="50">
        <v>668.51499999999999</v>
      </c>
      <c r="P2830" s="50">
        <v>535.15499999999997</v>
      </c>
      <c r="Q2830" s="50">
        <v>445.00099999999998</v>
      </c>
      <c r="R2830" s="50">
        <v>364.428</v>
      </c>
      <c r="S2830" s="50">
        <v>296.95299999999997</v>
      </c>
      <c r="T2830" s="50">
        <v>234.42400000000001</v>
      </c>
      <c r="U2830" s="50">
        <v>166.196</v>
      </c>
      <c r="V2830" s="50">
        <v>102.021</v>
      </c>
      <c r="W2830" s="50" t="s">
        <v>311</v>
      </c>
      <c r="X2830" s="50">
        <v>50.341000000000001</v>
      </c>
      <c r="Y2830" s="50">
        <v>17.861000000000001</v>
      </c>
      <c r="Z2830" s="50">
        <v>4.0730000000000004</v>
      </c>
      <c r="AA2830" s="50">
        <v>0.53800000000000003</v>
      </c>
      <c r="AB2830" s="50">
        <v>4.1000000000000002E-2</v>
      </c>
      <c r="AC2830" s="50" t="str">
        <f t="shared" si="181"/>
        <v>Cameroon-2005</v>
      </c>
      <c r="AD2830" s="51">
        <f t="shared" si="182"/>
        <v>9181.4079999999994</v>
      </c>
      <c r="AE2830" s="15">
        <f t="shared" si="183"/>
        <v>0.89739906994657037</v>
      </c>
      <c r="AF2830">
        <f t="shared" si="184"/>
        <v>3.4163535229411165E-2</v>
      </c>
    </row>
    <row r="2831" spans="1:32" x14ac:dyDescent="0.25">
      <c r="A2831" s="59">
        <v>2814</v>
      </c>
      <c r="B2831" s="60" t="s">
        <v>309</v>
      </c>
      <c r="C2831" s="61" t="s">
        <v>261</v>
      </c>
      <c r="D2831" s="62"/>
      <c r="E2831" s="62">
        <v>124</v>
      </c>
      <c r="F2831" s="62">
        <v>2005</v>
      </c>
      <c r="G2831" s="50">
        <v>1716.57</v>
      </c>
      <c r="H2831" s="50">
        <v>1865.683</v>
      </c>
      <c r="I2831" s="50">
        <v>2122.6860000000001</v>
      </c>
      <c r="J2831" s="50">
        <v>2178.6089999999999</v>
      </c>
      <c r="K2831" s="50">
        <v>2224.422</v>
      </c>
      <c r="L2831" s="50">
        <v>2164.261</v>
      </c>
      <c r="M2831" s="50">
        <v>2184.846</v>
      </c>
      <c r="N2831" s="50">
        <v>2357.4650000000001</v>
      </c>
      <c r="O2831" s="50">
        <v>2749.6460000000002</v>
      </c>
      <c r="P2831" s="50">
        <v>2624</v>
      </c>
      <c r="Q2831" s="50">
        <v>2314.4070000000002</v>
      </c>
      <c r="R2831" s="50">
        <v>2014.182</v>
      </c>
      <c r="S2831" s="50">
        <v>1534.9</v>
      </c>
      <c r="T2831" s="50">
        <v>1201.5899999999999</v>
      </c>
      <c r="U2831" s="50">
        <v>1047.999</v>
      </c>
      <c r="V2831" s="50">
        <v>868.178</v>
      </c>
      <c r="W2831" s="50" t="s">
        <v>311</v>
      </c>
      <c r="X2831" s="50">
        <v>633.99800000000005</v>
      </c>
      <c r="Y2831" s="50">
        <v>321.73200000000003</v>
      </c>
      <c r="Z2831" s="50">
        <v>129.06100000000001</v>
      </c>
      <c r="AA2831" s="50">
        <v>29.835000000000001</v>
      </c>
      <c r="AB2831" s="50">
        <v>3.91</v>
      </c>
      <c r="AC2831" s="50" t="str">
        <f t="shared" si="181"/>
        <v>Canada-2005</v>
      </c>
      <c r="AD2831" s="51">
        <f t="shared" si="182"/>
        <v>22346.738000000001</v>
      </c>
      <c r="AE2831" s="15">
        <f t="shared" si="183"/>
        <v>0.44486322791272703</v>
      </c>
      <c r="AF2831">
        <f t="shared" si="184"/>
        <v>0.15101781615409302</v>
      </c>
    </row>
    <row r="2832" spans="1:32" x14ac:dyDescent="0.25">
      <c r="A2832" s="59">
        <v>2815</v>
      </c>
      <c r="B2832" s="60" t="s">
        <v>309</v>
      </c>
      <c r="C2832" s="61" t="s">
        <v>409</v>
      </c>
      <c r="D2832" s="62">
        <v>8</v>
      </c>
      <c r="E2832" s="62">
        <v>830</v>
      </c>
      <c r="F2832" s="62">
        <v>2005</v>
      </c>
      <c r="G2832" s="50">
        <v>8.1890000000000001</v>
      </c>
      <c r="H2832" s="50">
        <v>8.1509999999999998</v>
      </c>
      <c r="I2832" s="50">
        <v>8.7330000000000005</v>
      </c>
      <c r="J2832" s="50">
        <v>8.6069999999999993</v>
      </c>
      <c r="K2832" s="50">
        <v>9.5839999999999996</v>
      </c>
      <c r="L2832" s="50">
        <v>10.763999999999999</v>
      </c>
      <c r="M2832" s="50">
        <v>11.929</v>
      </c>
      <c r="N2832" s="50">
        <v>12.239000000000001</v>
      </c>
      <c r="O2832" s="50">
        <v>12.457000000000001</v>
      </c>
      <c r="P2832" s="50">
        <v>11.794</v>
      </c>
      <c r="Q2832" s="50">
        <v>11.395</v>
      </c>
      <c r="R2832" s="50">
        <v>8.8989999999999991</v>
      </c>
      <c r="S2832" s="50">
        <v>8.5850000000000009</v>
      </c>
      <c r="T2832" s="50">
        <v>6.4939999999999998</v>
      </c>
      <c r="U2832" s="50">
        <v>5.8029999999999999</v>
      </c>
      <c r="V2832" s="50">
        <v>4.7320000000000002</v>
      </c>
      <c r="W2832" s="50" t="s">
        <v>311</v>
      </c>
      <c r="X2832" s="50">
        <v>3.3450000000000002</v>
      </c>
      <c r="Y2832" s="50">
        <v>1.6819999999999999</v>
      </c>
      <c r="Z2832" s="50">
        <v>0.72399999999999998</v>
      </c>
      <c r="AA2832" s="50">
        <v>0.16800000000000001</v>
      </c>
      <c r="AB2832" s="50">
        <v>0.02</v>
      </c>
      <c r="AC2832" s="50" t="str">
        <f t="shared" si="181"/>
        <v>Channel Islands-2005</v>
      </c>
      <c r="AD2832" s="51">
        <f t="shared" si="182"/>
        <v>106.25300000000001</v>
      </c>
      <c r="AE2832" s="15">
        <f t="shared" si="183"/>
        <v>0.45213782199090841</v>
      </c>
      <c r="AF2832">
        <f t="shared" si="184"/>
        <v>0.17489301433074941</v>
      </c>
    </row>
    <row r="2833" spans="1:32" x14ac:dyDescent="0.25">
      <c r="A2833" s="59">
        <v>2816</v>
      </c>
      <c r="B2833" s="60" t="s">
        <v>309</v>
      </c>
      <c r="C2833" s="61" t="s">
        <v>410</v>
      </c>
      <c r="D2833" s="62"/>
      <c r="E2833" s="62">
        <v>152</v>
      </c>
      <c r="F2833" s="62">
        <v>2005</v>
      </c>
      <c r="G2833" s="50">
        <v>1253.491</v>
      </c>
      <c r="H2833" s="50">
        <v>1318.1120000000001</v>
      </c>
      <c r="I2833" s="50">
        <v>1396.684</v>
      </c>
      <c r="J2833" s="50">
        <v>1424.655</v>
      </c>
      <c r="K2833" s="50">
        <v>1309.9870000000001</v>
      </c>
      <c r="L2833" s="50">
        <v>1227.173</v>
      </c>
      <c r="M2833" s="50">
        <v>1237.22</v>
      </c>
      <c r="N2833" s="50">
        <v>1259.454</v>
      </c>
      <c r="O2833" s="50">
        <v>1168.0899999999999</v>
      </c>
      <c r="P2833" s="50">
        <v>1043.797</v>
      </c>
      <c r="Q2833" s="50">
        <v>906.11599999999999</v>
      </c>
      <c r="R2833" s="50">
        <v>698.39599999999996</v>
      </c>
      <c r="S2833" s="50">
        <v>579.875</v>
      </c>
      <c r="T2833" s="50">
        <v>435.12099999999998</v>
      </c>
      <c r="U2833" s="50">
        <v>348.137</v>
      </c>
      <c r="V2833" s="50">
        <v>255.292</v>
      </c>
      <c r="W2833" s="50" t="s">
        <v>311</v>
      </c>
      <c r="X2833" s="50">
        <v>156.52099999999999</v>
      </c>
      <c r="Y2833" s="50">
        <v>83.811999999999998</v>
      </c>
      <c r="Z2833" s="50">
        <v>33.904000000000003</v>
      </c>
      <c r="AA2833" s="50">
        <v>9.6</v>
      </c>
      <c r="AB2833" s="50">
        <v>1.627</v>
      </c>
      <c r="AC2833" s="50" t="str">
        <f t="shared" si="181"/>
        <v>Chile-2005</v>
      </c>
      <c r="AD2833" s="51">
        <f t="shared" si="182"/>
        <v>10854.763000000001</v>
      </c>
      <c r="AE2833" s="15">
        <f t="shared" si="183"/>
        <v>0.48755564723062134</v>
      </c>
      <c r="AF2833">
        <f t="shared" si="184"/>
        <v>8.9321293525961229E-2</v>
      </c>
    </row>
    <row r="2834" spans="1:32" x14ac:dyDescent="0.25">
      <c r="A2834" s="59">
        <v>2817</v>
      </c>
      <c r="B2834" s="60" t="s">
        <v>309</v>
      </c>
      <c r="C2834" s="61" t="s">
        <v>10</v>
      </c>
      <c r="D2834" s="62">
        <v>9</v>
      </c>
      <c r="E2834" s="62">
        <v>156</v>
      </c>
      <c r="F2834" s="62">
        <v>2005</v>
      </c>
      <c r="G2834" s="50">
        <v>79269.322</v>
      </c>
      <c r="H2834" s="50">
        <v>81331.058999999994</v>
      </c>
      <c r="I2834" s="50">
        <v>102293.734</v>
      </c>
      <c r="J2834" s="50">
        <v>131247.96599999999</v>
      </c>
      <c r="K2834" s="50">
        <v>103553.696</v>
      </c>
      <c r="L2834" s="50">
        <v>97485.370999999999</v>
      </c>
      <c r="M2834" s="50">
        <v>120512.32799999999</v>
      </c>
      <c r="N2834" s="50">
        <v>126749.341</v>
      </c>
      <c r="O2834" s="50">
        <v>104991.40700000001</v>
      </c>
      <c r="P2834" s="50">
        <v>83425.138999999996</v>
      </c>
      <c r="Q2834" s="50">
        <v>85432.548999999999</v>
      </c>
      <c r="R2834" s="50">
        <v>59629.182000000001</v>
      </c>
      <c r="S2834" s="50">
        <v>44006.400000000001</v>
      </c>
      <c r="T2834" s="50">
        <v>38003.748</v>
      </c>
      <c r="U2834" s="50">
        <v>29742.916000000001</v>
      </c>
      <c r="V2834" s="50">
        <v>18578.909</v>
      </c>
      <c r="W2834" s="50" t="s">
        <v>311</v>
      </c>
      <c r="X2834" s="50">
        <v>9774.2759999999998</v>
      </c>
      <c r="Y2834" s="50">
        <v>4275.9859999999999</v>
      </c>
      <c r="Z2834" s="50">
        <v>1133.5809999999999</v>
      </c>
      <c r="AA2834" s="50">
        <v>169.65600000000001</v>
      </c>
      <c r="AB2834" s="50">
        <v>16.923999999999999</v>
      </c>
      <c r="AC2834" s="50" t="str">
        <f t="shared" si="181"/>
        <v>China-2005</v>
      </c>
      <c r="AD2834" s="51">
        <f t="shared" si="182"/>
        <v>957033.37899999996</v>
      </c>
      <c r="AE2834" s="15">
        <f t="shared" si="183"/>
        <v>0.38095861544657789</v>
      </c>
      <c r="AF2834">
        <f t="shared" si="184"/>
        <v>8.3362328089311849E-2</v>
      </c>
    </row>
    <row r="2835" spans="1:32" x14ac:dyDescent="0.25">
      <c r="A2835" s="59">
        <v>2818</v>
      </c>
      <c r="B2835" s="60" t="s">
        <v>309</v>
      </c>
      <c r="C2835" s="61" t="s">
        <v>411</v>
      </c>
      <c r="D2835" s="62">
        <v>10</v>
      </c>
      <c r="E2835" s="62">
        <v>344</v>
      </c>
      <c r="F2835" s="62">
        <v>2005</v>
      </c>
      <c r="G2835" s="50">
        <v>222.52799999999999</v>
      </c>
      <c r="H2835" s="50">
        <v>332.964</v>
      </c>
      <c r="I2835" s="50">
        <v>424.43900000000002</v>
      </c>
      <c r="J2835" s="50">
        <v>437.923</v>
      </c>
      <c r="K2835" s="50">
        <v>460.79899999999998</v>
      </c>
      <c r="L2835" s="50">
        <v>499.572</v>
      </c>
      <c r="M2835" s="50">
        <v>555.05399999999997</v>
      </c>
      <c r="N2835" s="50">
        <v>590.78099999999995</v>
      </c>
      <c r="O2835" s="50">
        <v>688.86</v>
      </c>
      <c r="P2835" s="50">
        <v>645.54700000000003</v>
      </c>
      <c r="Q2835" s="50">
        <v>509.42700000000002</v>
      </c>
      <c r="R2835" s="50">
        <v>396.15300000000002</v>
      </c>
      <c r="S2835" s="50">
        <v>227.27600000000001</v>
      </c>
      <c r="T2835" s="50">
        <v>247.88200000000001</v>
      </c>
      <c r="U2835" s="50">
        <v>225.2</v>
      </c>
      <c r="V2835" s="50">
        <v>172.572</v>
      </c>
      <c r="W2835" s="50" t="s">
        <v>311</v>
      </c>
      <c r="X2835" s="50">
        <v>104.36799999999999</v>
      </c>
      <c r="Y2835" s="50">
        <v>55.719000000000001</v>
      </c>
      <c r="Z2835" s="50">
        <v>23.452000000000002</v>
      </c>
      <c r="AA2835" s="50">
        <v>6.4509999999999996</v>
      </c>
      <c r="AB2835" s="50">
        <v>0.79400000000000004</v>
      </c>
      <c r="AC2835" s="50" t="str">
        <f t="shared" ref="AC2835:AC2898" si="185">C2835&amp;"-"&amp;F2835</f>
        <v>China, Hong Kong SAR-2005</v>
      </c>
      <c r="AD2835" s="51">
        <f t="shared" ref="AD2835:AD2898" si="186">SUM(J2835:S2835)</f>
        <v>5011.3919999999998</v>
      </c>
      <c r="AE2835" s="15">
        <f t="shared" ref="AE2835:AE2898" si="187">IF(W2835="…",SUM(G2835:I2835,T2835:V2835,X2835:AB2835)/SUM(J2835:S2835),SUM(G2835:I2835,T2835:W2835)/SUM(J2835:S2835))</f>
        <v>0.3624479984802626</v>
      </c>
      <c r="AF2835">
        <f t="shared" ref="AF2835:AF2898" si="188">IF(W2835="…",SUM(T2835:V2835,X2835:AB2835)/SUM(G2835:S2835),SUM(T2835:W2835)/SUM(G2835:S2835))</f>
        <v>0.1396082301020993</v>
      </c>
    </row>
    <row r="2836" spans="1:32" x14ac:dyDescent="0.25">
      <c r="A2836" s="59">
        <v>2819</v>
      </c>
      <c r="B2836" s="60" t="s">
        <v>309</v>
      </c>
      <c r="C2836" s="61" t="s">
        <v>412</v>
      </c>
      <c r="D2836" s="62">
        <v>11</v>
      </c>
      <c r="E2836" s="62">
        <v>446</v>
      </c>
      <c r="F2836" s="62">
        <v>2005</v>
      </c>
      <c r="G2836" s="50">
        <v>17.62</v>
      </c>
      <c r="H2836" s="50">
        <v>25.827999999999999</v>
      </c>
      <c r="I2836" s="50">
        <v>38.29</v>
      </c>
      <c r="J2836" s="50">
        <v>48.258000000000003</v>
      </c>
      <c r="K2836" s="50">
        <v>43.26</v>
      </c>
      <c r="L2836" s="50">
        <v>33.904000000000003</v>
      </c>
      <c r="M2836" s="50">
        <v>38.427</v>
      </c>
      <c r="N2836" s="50">
        <v>40.137</v>
      </c>
      <c r="O2836" s="50">
        <v>48.722000000000001</v>
      </c>
      <c r="P2836" s="50">
        <v>46.201000000000001</v>
      </c>
      <c r="Q2836" s="50">
        <v>34.201000000000001</v>
      </c>
      <c r="R2836" s="50">
        <v>21.222000000000001</v>
      </c>
      <c r="S2836" s="50">
        <v>12.22</v>
      </c>
      <c r="T2836" s="50">
        <v>10.177</v>
      </c>
      <c r="U2836" s="50">
        <v>9.1280000000000001</v>
      </c>
      <c r="V2836" s="50">
        <v>7.2969999999999997</v>
      </c>
      <c r="W2836" s="50" t="s">
        <v>311</v>
      </c>
      <c r="X2836" s="50">
        <v>4.4000000000000004</v>
      </c>
      <c r="Y2836" s="50">
        <v>2.3050000000000002</v>
      </c>
      <c r="Z2836" s="50">
        <v>0.79100000000000004</v>
      </c>
      <c r="AA2836" s="50">
        <v>0.158</v>
      </c>
      <c r="AB2836" s="50">
        <v>1.2999999999999999E-2</v>
      </c>
      <c r="AC2836" s="50" t="str">
        <f t="shared" si="185"/>
        <v>China, Macao SAR-2005</v>
      </c>
      <c r="AD2836" s="51">
        <f t="shared" si="186"/>
        <v>366.55200000000002</v>
      </c>
      <c r="AE2836" s="15">
        <f t="shared" si="187"/>
        <v>0.31648169973155243</v>
      </c>
      <c r="AF2836">
        <f t="shared" si="188"/>
        <v>7.6443819848758615E-2</v>
      </c>
    </row>
    <row r="2837" spans="1:32" x14ac:dyDescent="0.25">
      <c r="A2837" s="59">
        <v>2820</v>
      </c>
      <c r="B2837" s="60" t="s">
        <v>309</v>
      </c>
      <c r="C2837" s="61" t="s">
        <v>413</v>
      </c>
      <c r="D2837" s="62"/>
      <c r="E2837" s="62">
        <v>170</v>
      </c>
      <c r="F2837" s="62">
        <v>2005</v>
      </c>
      <c r="G2837" s="50">
        <v>4112.8440000000001</v>
      </c>
      <c r="H2837" s="50">
        <v>4120.3980000000001</v>
      </c>
      <c r="I2837" s="50">
        <v>4293.241</v>
      </c>
      <c r="J2837" s="50">
        <v>4233.3159999999998</v>
      </c>
      <c r="K2837" s="50">
        <v>4085.4679999999998</v>
      </c>
      <c r="L2837" s="50">
        <v>3687.056</v>
      </c>
      <c r="M2837" s="50">
        <v>3265.145</v>
      </c>
      <c r="N2837" s="50">
        <v>3309.7550000000001</v>
      </c>
      <c r="O2837" s="50">
        <v>2929.0360000000001</v>
      </c>
      <c r="P2837" s="50">
        <v>2425.8829999999998</v>
      </c>
      <c r="Q2837" s="50">
        <v>2003.1</v>
      </c>
      <c r="R2837" s="50">
        <v>1510.0429999999999</v>
      </c>
      <c r="S2837" s="50">
        <v>1068.45</v>
      </c>
      <c r="T2837" s="50">
        <v>801.83900000000006</v>
      </c>
      <c r="U2837" s="50">
        <v>600.99199999999996</v>
      </c>
      <c r="V2837" s="50">
        <v>418.80700000000002</v>
      </c>
      <c r="W2837" s="50" t="s">
        <v>311</v>
      </c>
      <c r="X2837" s="50">
        <v>255.24700000000001</v>
      </c>
      <c r="Y2837" s="50">
        <v>113.61499999999999</v>
      </c>
      <c r="Z2837" s="50">
        <v>40.338000000000001</v>
      </c>
      <c r="AA2837" s="50">
        <v>9.4960000000000004</v>
      </c>
      <c r="AB2837" s="50">
        <v>1.5649999999999999</v>
      </c>
      <c r="AC2837" s="50" t="str">
        <f t="shared" si="185"/>
        <v>Colombia-2005</v>
      </c>
      <c r="AD2837" s="51">
        <f t="shared" si="186"/>
        <v>28517.252</v>
      </c>
      <c r="AE2837" s="15">
        <f t="shared" si="187"/>
        <v>0.51787535489043612</v>
      </c>
      <c r="AF2837">
        <f t="shared" si="188"/>
        <v>5.4622197516868295E-2</v>
      </c>
    </row>
    <row r="2838" spans="1:32" x14ac:dyDescent="0.25">
      <c r="A2838" s="59">
        <v>2821</v>
      </c>
      <c r="B2838" s="60" t="s">
        <v>309</v>
      </c>
      <c r="C2838" s="61" t="s">
        <v>364</v>
      </c>
      <c r="D2838" s="62"/>
      <c r="E2838" s="62">
        <v>174</v>
      </c>
      <c r="F2838" s="62">
        <v>2005</v>
      </c>
      <c r="G2838" s="50">
        <v>96.692999999999998</v>
      </c>
      <c r="H2838" s="50">
        <v>85.084999999999994</v>
      </c>
      <c r="I2838" s="50">
        <v>76.757000000000005</v>
      </c>
      <c r="J2838" s="50">
        <v>69.113</v>
      </c>
      <c r="K2838" s="50">
        <v>58.719000000000001</v>
      </c>
      <c r="L2838" s="50">
        <v>47.116</v>
      </c>
      <c r="M2838" s="50">
        <v>38.573999999999998</v>
      </c>
      <c r="N2838" s="50">
        <v>32.372999999999998</v>
      </c>
      <c r="O2838" s="50">
        <v>27.283999999999999</v>
      </c>
      <c r="P2838" s="50">
        <v>22.422000000000001</v>
      </c>
      <c r="Q2838" s="50">
        <v>17.195</v>
      </c>
      <c r="R2838" s="50">
        <v>12.023</v>
      </c>
      <c r="S2838" s="50">
        <v>9.9329999999999998</v>
      </c>
      <c r="T2838" s="50">
        <v>7.6829999999999998</v>
      </c>
      <c r="U2838" s="50">
        <v>5.298</v>
      </c>
      <c r="V2838" s="50">
        <v>3.18</v>
      </c>
      <c r="W2838" s="50" t="s">
        <v>311</v>
      </c>
      <c r="X2838" s="50">
        <v>1.528</v>
      </c>
      <c r="Y2838" s="50">
        <v>0.52500000000000002</v>
      </c>
      <c r="Z2838" s="50">
        <v>0.112</v>
      </c>
      <c r="AA2838" s="50">
        <v>1.2999999999999999E-2</v>
      </c>
      <c r="AB2838" s="50">
        <v>1E-3</v>
      </c>
      <c r="AC2838" s="50" t="str">
        <f t="shared" si="185"/>
        <v>Comoros-2005</v>
      </c>
      <c r="AD2838" s="51">
        <f t="shared" si="186"/>
        <v>334.75200000000001</v>
      </c>
      <c r="AE2838" s="15">
        <f t="shared" si="187"/>
        <v>0.82710484179332744</v>
      </c>
      <c r="AF2838">
        <f t="shared" si="188"/>
        <v>3.0912526315257201E-2</v>
      </c>
    </row>
    <row r="2839" spans="1:32" x14ac:dyDescent="0.25">
      <c r="A2839" s="59">
        <v>2822</v>
      </c>
      <c r="B2839" s="60" t="s">
        <v>309</v>
      </c>
      <c r="C2839" s="61" t="s">
        <v>414</v>
      </c>
      <c r="D2839" s="62"/>
      <c r="E2839" s="62">
        <v>178</v>
      </c>
      <c r="F2839" s="62">
        <v>2005</v>
      </c>
      <c r="G2839" s="50">
        <v>615.452</v>
      </c>
      <c r="H2839" s="50">
        <v>505.32499999999999</v>
      </c>
      <c r="I2839" s="50">
        <v>425.21600000000001</v>
      </c>
      <c r="J2839" s="50">
        <v>377.51400000000001</v>
      </c>
      <c r="K2839" s="50">
        <v>345.226</v>
      </c>
      <c r="L2839" s="50">
        <v>312.85500000000002</v>
      </c>
      <c r="M2839" s="50">
        <v>263.08199999999999</v>
      </c>
      <c r="N2839" s="50">
        <v>209.35</v>
      </c>
      <c r="O2839" s="50">
        <v>163.71</v>
      </c>
      <c r="P2839" s="50">
        <v>127.133</v>
      </c>
      <c r="Q2839" s="50">
        <v>100.426</v>
      </c>
      <c r="R2839" s="50">
        <v>80.257000000000005</v>
      </c>
      <c r="S2839" s="50">
        <v>65.155000000000001</v>
      </c>
      <c r="T2839" s="50">
        <v>50.720999999999997</v>
      </c>
      <c r="U2839" s="50">
        <v>36.475999999999999</v>
      </c>
      <c r="V2839" s="50">
        <v>22.968</v>
      </c>
      <c r="W2839" s="50" t="s">
        <v>311</v>
      </c>
      <c r="X2839" s="50">
        <v>11.759</v>
      </c>
      <c r="Y2839" s="50">
        <v>4.3899999999999997</v>
      </c>
      <c r="Z2839" s="50">
        <v>1.0649999999999999</v>
      </c>
      <c r="AA2839" s="50">
        <v>0.151</v>
      </c>
      <c r="AB2839" s="50">
        <v>1.2E-2</v>
      </c>
      <c r="AC2839" s="50" t="str">
        <f t="shared" si="185"/>
        <v>Congo-2005</v>
      </c>
      <c r="AD2839" s="51">
        <f t="shared" si="186"/>
        <v>2044.7080000000001</v>
      </c>
      <c r="AE2839" s="15">
        <f t="shared" si="187"/>
        <v>0.8184713905359593</v>
      </c>
      <c r="AF2839">
        <f t="shared" si="188"/>
        <v>3.5520083682824048E-2</v>
      </c>
    </row>
    <row r="2840" spans="1:32" x14ac:dyDescent="0.25">
      <c r="A2840" s="59">
        <v>2823</v>
      </c>
      <c r="B2840" s="60" t="s">
        <v>309</v>
      </c>
      <c r="C2840" s="61" t="s">
        <v>415</v>
      </c>
      <c r="D2840" s="62"/>
      <c r="E2840" s="62">
        <v>188</v>
      </c>
      <c r="F2840" s="62">
        <v>2005</v>
      </c>
      <c r="G2840" s="50">
        <v>360.74700000000001</v>
      </c>
      <c r="H2840" s="50">
        <v>394.13499999999999</v>
      </c>
      <c r="I2840" s="50">
        <v>408.93099999999998</v>
      </c>
      <c r="J2840" s="50">
        <v>410.24900000000002</v>
      </c>
      <c r="K2840" s="50">
        <v>386.83600000000001</v>
      </c>
      <c r="L2840" s="50">
        <v>343.77199999999999</v>
      </c>
      <c r="M2840" s="50">
        <v>303.86399999999998</v>
      </c>
      <c r="N2840" s="50">
        <v>313.74900000000002</v>
      </c>
      <c r="O2840" s="50">
        <v>303.29300000000001</v>
      </c>
      <c r="P2840" s="50">
        <v>254.95500000000001</v>
      </c>
      <c r="Q2840" s="50">
        <v>196.404</v>
      </c>
      <c r="R2840" s="50">
        <v>169.52699999999999</v>
      </c>
      <c r="S2840" s="50">
        <v>126.30200000000001</v>
      </c>
      <c r="T2840" s="50">
        <v>97.173000000000002</v>
      </c>
      <c r="U2840" s="50">
        <v>72.759</v>
      </c>
      <c r="V2840" s="50">
        <v>51.377000000000002</v>
      </c>
      <c r="W2840" s="50" t="s">
        <v>311</v>
      </c>
      <c r="X2840" s="50">
        <v>30.661000000000001</v>
      </c>
      <c r="Y2840" s="50">
        <v>15.29</v>
      </c>
      <c r="Z2840" s="50">
        <v>6.1680000000000001</v>
      </c>
      <c r="AA2840" s="50">
        <v>1.474</v>
      </c>
      <c r="AB2840" s="50">
        <v>0.17499999999999999</v>
      </c>
      <c r="AC2840" s="50" t="str">
        <f t="shared" si="185"/>
        <v>Costa Rica-2005</v>
      </c>
      <c r="AD2840" s="51">
        <f t="shared" si="186"/>
        <v>2808.951</v>
      </c>
      <c r="AE2840" s="15">
        <f t="shared" si="187"/>
        <v>0.51225172671221386</v>
      </c>
      <c r="AF2840">
        <f t="shared" si="188"/>
        <v>6.9240709994351543E-2</v>
      </c>
    </row>
    <row r="2841" spans="1:32" x14ac:dyDescent="0.25">
      <c r="A2841" s="59">
        <v>2824</v>
      </c>
      <c r="B2841" s="60" t="s">
        <v>309</v>
      </c>
      <c r="C2841" s="61" t="s">
        <v>416</v>
      </c>
      <c r="D2841" s="62"/>
      <c r="E2841" s="62">
        <v>384</v>
      </c>
      <c r="F2841" s="62">
        <v>2005</v>
      </c>
      <c r="G2841" s="50">
        <v>3112.7339999999999</v>
      </c>
      <c r="H2841" s="50">
        <v>2709.4810000000002</v>
      </c>
      <c r="I2841" s="50">
        <v>2270.395</v>
      </c>
      <c r="J2841" s="50">
        <v>1908.67</v>
      </c>
      <c r="K2841" s="50">
        <v>1610.58</v>
      </c>
      <c r="L2841" s="50">
        <v>1375.0419999999999</v>
      </c>
      <c r="M2841" s="50">
        <v>1126.2750000000001</v>
      </c>
      <c r="N2841" s="50">
        <v>933.79399999999998</v>
      </c>
      <c r="O2841" s="50">
        <v>793.42200000000003</v>
      </c>
      <c r="P2841" s="50">
        <v>671.01700000000005</v>
      </c>
      <c r="Q2841" s="50">
        <v>551.95500000000004</v>
      </c>
      <c r="R2841" s="50">
        <v>429.5</v>
      </c>
      <c r="S2841" s="50">
        <v>337.33800000000002</v>
      </c>
      <c r="T2841" s="50">
        <v>240.30600000000001</v>
      </c>
      <c r="U2841" s="50">
        <v>148.62799999999999</v>
      </c>
      <c r="V2841" s="50">
        <v>76.158000000000001</v>
      </c>
      <c r="W2841" s="50" t="s">
        <v>311</v>
      </c>
      <c r="X2841" s="50">
        <v>30.460999999999999</v>
      </c>
      <c r="Y2841" s="50">
        <v>8.7129999999999992</v>
      </c>
      <c r="Z2841" s="50">
        <v>1.611</v>
      </c>
      <c r="AA2841" s="50">
        <v>0.20799999999999999</v>
      </c>
      <c r="AB2841" s="50">
        <v>1.4999999999999999E-2</v>
      </c>
      <c r="AC2841" s="50" t="str">
        <f t="shared" si="185"/>
        <v>Côte d'Ivoire-2005</v>
      </c>
      <c r="AD2841" s="51">
        <f t="shared" si="186"/>
        <v>9737.5929999999989</v>
      </c>
      <c r="AE2841" s="15">
        <f t="shared" si="187"/>
        <v>0.88304265746165422</v>
      </c>
      <c r="AF2841">
        <f t="shared" si="188"/>
        <v>2.8384421646797851E-2</v>
      </c>
    </row>
    <row r="2842" spans="1:32" x14ac:dyDescent="0.25">
      <c r="A2842" s="59">
        <v>2825</v>
      </c>
      <c r="B2842" s="60" t="s">
        <v>309</v>
      </c>
      <c r="C2842" s="61" t="s">
        <v>417</v>
      </c>
      <c r="D2842" s="62"/>
      <c r="E2842" s="62">
        <v>191</v>
      </c>
      <c r="F2842" s="62">
        <v>2005</v>
      </c>
      <c r="G2842" s="50">
        <v>206.13399999999999</v>
      </c>
      <c r="H2842" s="50">
        <v>242.12799999999999</v>
      </c>
      <c r="I2842" s="50">
        <v>240.44499999999999</v>
      </c>
      <c r="J2842" s="50">
        <v>283.20600000000002</v>
      </c>
      <c r="K2842" s="50">
        <v>300.74799999999999</v>
      </c>
      <c r="L2842" s="50">
        <v>293.99299999999999</v>
      </c>
      <c r="M2842" s="50">
        <v>297.73500000000001</v>
      </c>
      <c r="N2842" s="50">
        <v>290.11</v>
      </c>
      <c r="O2842" s="50">
        <v>323.916</v>
      </c>
      <c r="P2842" s="50">
        <v>333.42</v>
      </c>
      <c r="Q2842" s="50">
        <v>326.31299999999999</v>
      </c>
      <c r="R2842" s="50">
        <v>280.16199999999998</v>
      </c>
      <c r="S2842" s="50">
        <v>204.643</v>
      </c>
      <c r="T2842" s="50">
        <v>249.34100000000001</v>
      </c>
      <c r="U2842" s="50">
        <v>222.428</v>
      </c>
      <c r="V2842" s="50">
        <v>155.946</v>
      </c>
      <c r="W2842" s="50" t="s">
        <v>311</v>
      </c>
      <c r="X2842" s="50">
        <v>86.638000000000005</v>
      </c>
      <c r="Y2842" s="50">
        <v>25.898</v>
      </c>
      <c r="Z2842" s="50">
        <v>12.084</v>
      </c>
      <c r="AA2842" s="50">
        <v>2.5609999999999999</v>
      </c>
      <c r="AB2842" s="50">
        <v>0.20799999999999999</v>
      </c>
      <c r="AC2842" s="50" t="str">
        <f t="shared" si="185"/>
        <v>Croatia-2005</v>
      </c>
      <c r="AD2842" s="51">
        <f t="shared" si="186"/>
        <v>2934.2459999999996</v>
      </c>
      <c r="AE2842" s="15">
        <f t="shared" si="187"/>
        <v>0.49205519918916135</v>
      </c>
      <c r="AF2842">
        <f t="shared" si="188"/>
        <v>0.2084222456101418</v>
      </c>
    </row>
    <row r="2843" spans="1:32" x14ac:dyDescent="0.25">
      <c r="A2843" s="59">
        <v>2826</v>
      </c>
      <c r="B2843" s="60" t="s">
        <v>309</v>
      </c>
      <c r="C2843" s="61" t="s">
        <v>365</v>
      </c>
      <c r="D2843" s="62"/>
      <c r="E2843" s="62">
        <v>192</v>
      </c>
      <c r="F2843" s="62">
        <v>2005</v>
      </c>
      <c r="G2843" s="50">
        <v>667.84699999999998</v>
      </c>
      <c r="H2843" s="50">
        <v>744.07100000000003</v>
      </c>
      <c r="I2843" s="50">
        <v>777.97799999999995</v>
      </c>
      <c r="J2843" s="50">
        <v>851.35299999999995</v>
      </c>
      <c r="K2843" s="50">
        <v>725.55200000000002</v>
      </c>
      <c r="L2843" s="50">
        <v>716.42</v>
      </c>
      <c r="M2843" s="50">
        <v>1024.6610000000001</v>
      </c>
      <c r="N2843" s="50">
        <v>1083.663</v>
      </c>
      <c r="O2843" s="50">
        <v>1058.413</v>
      </c>
      <c r="P2843" s="50">
        <v>704.89400000000001</v>
      </c>
      <c r="Q2843" s="50">
        <v>675.33900000000006</v>
      </c>
      <c r="R2843" s="50">
        <v>539.36099999999999</v>
      </c>
      <c r="S2843" s="50">
        <v>478.89299999999997</v>
      </c>
      <c r="T2843" s="50">
        <v>409.10399999999998</v>
      </c>
      <c r="U2843" s="50">
        <v>309.20800000000003</v>
      </c>
      <c r="V2843" s="50">
        <v>230.661</v>
      </c>
      <c r="W2843" s="50" t="s">
        <v>311</v>
      </c>
      <c r="X2843" s="50">
        <v>153.40700000000001</v>
      </c>
      <c r="Y2843" s="50">
        <v>84.421000000000006</v>
      </c>
      <c r="Z2843" s="50">
        <v>36.451000000000001</v>
      </c>
      <c r="AA2843" s="50">
        <v>10.489000000000001</v>
      </c>
      <c r="AB2843" s="50">
        <v>2.0670000000000002</v>
      </c>
      <c r="AC2843" s="50" t="str">
        <f t="shared" si="185"/>
        <v>Cuba-2005</v>
      </c>
      <c r="AD2843" s="51">
        <f t="shared" si="186"/>
        <v>7858.549</v>
      </c>
      <c r="AE2843" s="15">
        <f t="shared" si="187"/>
        <v>0.43592067695957615</v>
      </c>
      <c r="AF2843">
        <f t="shared" si="188"/>
        <v>0.12298499917151358</v>
      </c>
    </row>
    <row r="2844" spans="1:32" x14ac:dyDescent="0.25">
      <c r="A2844" s="59">
        <v>2827</v>
      </c>
      <c r="B2844" s="60" t="s">
        <v>309</v>
      </c>
      <c r="C2844" s="61" t="s">
        <v>366</v>
      </c>
      <c r="D2844" s="62"/>
      <c r="E2844" s="62">
        <v>531</v>
      </c>
      <c r="F2844" s="62">
        <v>2005</v>
      </c>
      <c r="G2844" s="50">
        <v>7.9489999999999998</v>
      </c>
      <c r="H2844" s="50">
        <v>8.6319999999999997</v>
      </c>
      <c r="I2844" s="50">
        <v>10.734</v>
      </c>
      <c r="J2844" s="50">
        <v>10.122999999999999</v>
      </c>
      <c r="K2844" s="50">
        <v>6.8789999999999996</v>
      </c>
      <c r="L2844" s="50">
        <v>6.17</v>
      </c>
      <c r="M2844" s="50">
        <v>8.19</v>
      </c>
      <c r="N2844" s="50">
        <v>9.9529999999999994</v>
      </c>
      <c r="O2844" s="50">
        <v>9.8460000000000001</v>
      </c>
      <c r="P2844" s="50">
        <v>10.868</v>
      </c>
      <c r="Q2844" s="50">
        <v>9.7260000000000009</v>
      </c>
      <c r="R2844" s="50">
        <v>8.1120000000000001</v>
      </c>
      <c r="S2844" s="50">
        <v>6.5510000000000002</v>
      </c>
      <c r="T2844" s="50">
        <v>5.2619999999999996</v>
      </c>
      <c r="U2844" s="50">
        <v>3.871</v>
      </c>
      <c r="V2844" s="50">
        <v>2.94</v>
      </c>
      <c r="W2844" s="50" t="s">
        <v>311</v>
      </c>
      <c r="X2844" s="50">
        <v>2.0739999999999998</v>
      </c>
      <c r="Y2844" s="50">
        <v>1.01</v>
      </c>
      <c r="Z2844" s="50">
        <v>0.379</v>
      </c>
      <c r="AA2844" s="50">
        <v>0.107</v>
      </c>
      <c r="AB2844" s="50">
        <v>1.7999999999999999E-2</v>
      </c>
      <c r="AC2844" s="50" t="str">
        <f t="shared" si="185"/>
        <v>Curaçao-2005</v>
      </c>
      <c r="AD2844" s="51">
        <f t="shared" si="186"/>
        <v>86.418000000000006</v>
      </c>
      <c r="AE2844" s="15">
        <f t="shared" si="187"/>
        <v>0.49730380244856381</v>
      </c>
      <c r="AF2844">
        <f t="shared" si="188"/>
        <v>0.13769970017497118</v>
      </c>
    </row>
    <row r="2845" spans="1:32" x14ac:dyDescent="0.25">
      <c r="A2845" s="59">
        <v>2828</v>
      </c>
      <c r="B2845" s="60" t="s">
        <v>309</v>
      </c>
      <c r="C2845" s="61" t="s">
        <v>418</v>
      </c>
      <c r="D2845" s="62">
        <v>12</v>
      </c>
      <c r="E2845" s="62">
        <v>196</v>
      </c>
      <c r="F2845" s="62">
        <v>2005</v>
      </c>
      <c r="G2845" s="50">
        <v>61.433</v>
      </c>
      <c r="H2845" s="50">
        <v>69.406999999999996</v>
      </c>
      <c r="I2845" s="50">
        <v>74.665000000000006</v>
      </c>
      <c r="J2845" s="50">
        <v>81.081999999999994</v>
      </c>
      <c r="K2845" s="50">
        <v>95.713999999999999</v>
      </c>
      <c r="L2845" s="50">
        <v>86.581999999999994</v>
      </c>
      <c r="M2845" s="50">
        <v>77.007000000000005</v>
      </c>
      <c r="N2845" s="50">
        <v>71.855000000000004</v>
      </c>
      <c r="O2845" s="50">
        <v>72.366</v>
      </c>
      <c r="P2845" s="50">
        <v>69.358999999999995</v>
      </c>
      <c r="Q2845" s="50">
        <v>60.98</v>
      </c>
      <c r="R2845" s="50">
        <v>53.725999999999999</v>
      </c>
      <c r="S2845" s="50">
        <v>42.847999999999999</v>
      </c>
      <c r="T2845" s="50">
        <v>36.642000000000003</v>
      </c>
      <c r="U2845" s="50">
        <v>28.472000000000001</v>
      </c>
      <c r="V2845" s="50">
        <v>21.364000000000001</v>
      </c>
      <c r="W2845" s="50" t="s">
        <v>311</v>
      </c>
      <c r="X2845" s="50">
        <v>14.166</v>
      </c>
      <c r="Y2845" s="50">
        <v>7.0510000000000002</v>
      </c>
      <c r="Z2845" s="50">
        <v>2.5030000000000001</v>
      </c>
      <c r="AA2845" s="50">
        <v>0.40600000000000003</v>
      </c>
      <c r="AB2845" s="50">
        <v>0.03</v>
      </c>
      <c r="AC2845" s="50" t="str">
        <f t="shared" si="185"/>
        <v>Cyprus-2005</v>
      </c>
      <c r="AD2845" s="51">
        <f t="shared" si="186"/>
        <v>711.51900000000001</v>
      </c>
      <c r="AE2845" s="15">
        <f t="shared" si="187"/>
        <v>0.44431561209187653</v>
      </c>
      <c r="AF2845">
        <f t="shared" si="188"/>
        <v>0.12064460690232755</v>
      </c>
    </row>
    <row r="2846" spans="1:32" x14ac:dyDescent="0.25">
      <c r="A2846" s="59">
        <v>2829</v>
      </c>
      <c r="B2846" s="60" t="s">
        <v>309</v>
      </c>
      <c r="C2846" s="61" t="s">
        <v>419</v>
      </c>
      <c r="D2846" s="62"/>
      <c r="E2846" s="62">
        <v>408</v>
      </c>
      <c r="F2846" s="62">
        <v>2005</v>
      </c>
      <c r="G2846" s="50">
        <v>1906.336</v>
      </c>
      <c r="H2846" s="50">
        <v>1972.8610000000001</v>
      </c>
      <c r="I2846" s="50">
        <v>2030.547</v>
      </c>
      <c r="J2846" s="50">
        <v>1908.7449999999999</v>
      </c>
      <c r="K2846" s="50">
        <v>1858.152</v>
      </c>
      <c r="L2846" s="50">
        <v>1620.0250000000001</v>
      </c>
      <c r="M2846" s="50">
        <v>2248.5540000000001</v>
      </c>
      <c r="N2846" s="50">
        <v>2253.0189999999998</v>
      </c>
      <c r="O2846" s="50">
        <v>1598.913</v>
      </c>
      <c r="P2846" s="50">
        <v>1688.7080000000001</v>
      </c>
      <c r="Q2846" s="50">
        <v>852.18299999999999</v>
      </c>
      <c r="R2846" s="50">
        <v>1128.8800000000001</v>
      </c>
      <c r="S2846" s="50">
        <v>1066.4490000000001</v>
      </c>
      <c r="T2846" s="50">
        <v>832.96600000000001</v>
      </c>
      <c r="U2846" s="50">
        <v>486.02600000000001</v>
      </c>
      <c r="V2846" s="50">
        <v>270.25299999999999</v>
      </c>
      <c r="W2846" s="50" t="s">
        <v>311</v>
      </c>
      <c r="X2846" s="50">
        <v>127.483</v>
      </c>
      <c r="Y2846" s="50">
        <v>43.350999999999999</v>
      </c>
      <c r="Z2846" s="50">
        <v>9.3719999999999999</v>
      </c>
      <c r="AA2846" s="50">
        <v>1.254</v>
      </c>
      <c r="AB2846" s="50">
        <v>0.09</v>
      </c>
      <c r="AC2846" s="50" t="str">
        <f t="shared" si="185"/>
        <v>Dem. People's Republic of Korea-2005</v>
      </c>
      <c r="AD2846" s="51">
        <f t="shared" si="186"/>
        <v>16223.628000000004</v>
      </c>
      <c r="AE2846" s="15">
        <f t="shared" si="187"/>
        <v>0.47341685842402198</v>
      </c>
      <c r="AF2846">
        <f t="shared" si="188"/>
        <v>8.0005658423849726E-2</v>
      </c>
    </row>
    <row r="2847" spans="1:32" x14ac:dyDescent="0.25">
      <c r="A2847" s="59">
        <v>2830</v>
      </c>
      <c r="B2847" s="60" t="s">
        <v>309</v>
      </c>
      <c r="C2847" s="61" t="s">
        <v>420</v>
      </c>
      <c r="D2847" s="62"/>
      <c r="E2847" s="62">
        <v>180</v>
      </c>
      <c r="F2847" s="62">
        <v>2005</v>
      </c>
      <c r="G2847" s="50">
        <v>10199.833000000001</v>
      </c>
      <c r="H2847" s="50">
        <v>8089.7610000000004</v>
      </c>
      <c r="I2847" s="50">
        <v>6777.2079999999996</v>
      </c>
      <c r="J2847" s="50">
        <v>5681.3779999999997</v>
      </c>
      <c r="K2847" s="50">
        <v>4743.5929999999998</v>
      </c>
      <c r="L2847" s="50">
        <v>3929.9549999999999</v>
      </c>
      <c r="M2847" s="50">
        <v>3267.9989999999998</v>
      </c>
      <c r="N2847" s="50">
        <v>2717.14</v>
      </c>
      <c r="O2847" s="50">
        <v>2232.6889999999999</v>
      </c>
      <c r="P2847" s="50">
        <v>1818.0219999999999</v>
      </c>
      <c r="Q2847" s="50">
        <v>1472.9549999999999</v>
      </c>
      <c r="R2847" s="50">
        <v>1232.5309999999999</v>
      </c>
      <c r="S2847" s="50">
        <v>966.68200000000002</v>
      </c>
      <c r="T2847" s="50">
        <v>706.21699999999998</v>
      </c>
      <c r="U2847" s="50">
        <v>470.28800000000001</v>
      </c>
      <c r="V2847" s="50">
        <v>270.97399999999999</v>
      </c>
      <c r="W2847" s="50" t="s">
        <v>311</v>
      </c>
      <c r="X2847" s="50">
        <v>123.82599999999999</v>
      </c>
      <c r="Y2847" s="50">
        <v>40.723999999999997</v>
      </c>
      <c r="Z2847" s="50">
        <v>8.5739999999999998</v>
      </c>
      <c r="AA2847" s="50">
        <v>1.05</v>
      </c>
      <c r="AB2847" s="50">
        <v>7.6999999999999999E-2</v>
      </c>
      <c r="AC2847" s="50" t="str">
        <f t="shared" si="185"/>
        <v>Democratic Republic of the Congo-2005</v>
      </c>
      <c r="AD2847" s="51">
        <f t="shared" si="186"/>
        <v>28062.944</v>
      </c>
      <c r="AE2847" s="15">
        <f t="shared" si="187"/>
        <v>0.95102395529136219</v>
      </c>
      <c r="AF2847">
        <f t="shared" si="188"/>
        <v>3.0523955450492839E-2</v>
      </c>
    </row>
    <row r="2848" spans="1:32" x14ac:dyDescent="0.25">
      <c r="A2848" s="59">
        <v>2831</v>
      </c>
      <c r="B2848" s="60" t="s">
        <v>309</v>
      </c>
      <c r="C2848" s="61" t="s">
        <v>421</v>
      </c>
      <c r="D2848" s="62"/>
      <c r="E2848" s="62">
        <v>208</v>
      </c>
      <c r="F2848" s="62">
        <v>2005</v>
      </c>
      <c r="G2848" s="50">
        <v>325.84699999999998</v>
      </c>
      <c r="H2848" s="50">
        <v>341.447</v>
      </c>
      <c r="I2848" s="50">
        <v>348.08</v>
      </c>
      <c r="J2848" s="50">
        <v>308.95800000000003</v>
      </c>
      <c r="K2848" s="50">
        <v>291.43299999999999</v>
      </c>
      <c r="L2848" s="50">
        <v>339.02499999999998</v>
      </c>
      <c r="M2848" s="50">
        <v>384.47</v>
      </c>
      <c r="N2848" s="50">
        <v>402.07400000000001</v>
      </c>
      <c r="O2848" s="50">
        <v>412.88</v>
      </c>
      <c r="P2848" s="50">
        <v>371.5</v>
      </c>
      <c r="Q2848" s="50">
        <v>359.738</v>
      </c>
      <c r="R2848" s="50">
        <v>384.41500000000002</v>
      </c>
      <c r="S2848" s="50">
        <v>330.30099999999999</v>
      </c>
      <c r="T2848" s="50">
        <v>245.648</v>
      </c>
      <c r="U2848" s="50">
        <v>193.779</v>
      </c>
      <c r="V2848" s="50">
        <v>158.898</v>
      </c>
      <c r="W2848" s="50" t="s">
        <v>311</v>
      </c>
      <c r="X2848" s="50">
        <v>121.05500000000001</v>
      </c>
      <c r="Y2848" s="50">
        <v>67.397000000000006</v>
      </c>
      <c r="Z2848" s="50">
        <v>27.710999999999999</v>
      </c>
      <c r="AA2848" s="50">
        <v>6.3479999999999999</v>
      </c>
      <c r="AB2848" s="50">
        <v>0.69799999999999995</v>
      </c>
      <c r="AC2848" s="50" t="str">
        <f t="shared" si="185"/>
        <v>Denmark-2005</v>
      </c>
      <c r="AD2848" s="51">
        <f t="shared" si="186"/>
        <v>3584.7939999999999</v>
      </c>
      <c r="AE2848" s="15">
        <f t="shared" si="187"/>
        <v>0.51241661306061104</v>
      </c>
      <c r="AF2848">
        <f t="shared" si="188"/>
        <v>0.17858782548811261</v>
      </c>
    </row>
    <row r="2849" spans="1:32" x14ac:dyDescent="0.25">
      <c r="A2849" s="59">
        <v>2832</v>
      </c>
      <c r="B2849" s="60" t="s">
        <v>309</v>
      </c>
      <c r="C2849" s="61" t="s">
        <v>422</v>
      </c>
      <c r="D2849" s="62"/>
      <c r="E2849" s="62">
        <v>262</v>
      </c>
      <c r="F2849" s="62">
        <v>2005</v>
      </c>
      <c r="G2849" s="50">
        <v>102.907</v>
      </c>
      <c r="H2849" s="50">
        <v>98.796999999999997</v>
      </c>
      <c r="I2849" s="50">
        <v>94.953999999999994</v>
      </c>
      <c r="J2849" s="50">
        <v>92.954999999999998</v>
      </c>
      <c r="K2849" s="50">
        <v>73.153000000000006</v>
      </c>
      <c r="L2849" s="50">
        <v>67.328999999999994</v>
      </c>
      <c r="M2849" s="50">
        <v>54.04</v>
      </c>
      <c r="N2849" s="50">
        <v>46.3</v>
      </c>
      <c r="O2849" s="50">
        <v>39.834000000000003</v>
      </c>
      <c r="P2849" s="50">
        <v>30.4</v>
      </c>
      <c r="Q2849" s="50">
        <v>22.103000000000002</v>
      </c>
      <c r="R2849" s="50">
        <v>19.66</v>
      </c>
      <c r="S2849" s="50">
        <v>14.965999999999999</v>
      </c>
      <c r="T2849" s="50">
        <v>10.952</v>
      </c>
      <c r="U2849" s="50">
        <v>7.4340000000000002</v>
      </c>
      <c r="V2849" s="50">
        <v>4.4109999999999996</v>
      </c>
      <c r="W2849" s="50" t="s">
        <v>311</v>
      </c>
      <c r="X2849" s="50">
        <v>2.1240000000000001</v>
      </c>
      <c r="Y2849" s="50">
        <v>0.748</v>
      </c>
      <c r="Z2849" s="50">
        <v>0.16400000000000001</v>
      </c>
      <c r="AA2849" s="50">
        <v>2.1999999999999999E-2</v>
      </c>
      <c r="AB2849" s="50">
        <v>1E-3</v>
      </c>
      <c r="AC2849" s="50" t="str">
        <f t="shared" si="185"/>
        <v>Djibouti-2005</v>
      </c>
      <c r="AD2849" s="51">
        <f t="shared" si="186"/>
        <v>460.74000000000007</v>
      </c>
      <c r="AE2849" s="15">
        <f t="shared" si="187"/>
        <v>0.69999131831401651</v>
      </c>
      <c r="AF2849">
        <f t="shared" si="188"/>
        <v>3.4137930123924277E-2</v>
      </c>
    </row>
    <row r="2850" spans="1:32" x14ac:dyDescent="0.25">
      <c r="A2850" s="59">
        <v>2833</v>
      </c>
      <c r="B2850" s="60" t="s">
        <v>309</v>
      </c>
      <c r="C2850" s="61" t="s">
        <v>367</v>
      </c>
      <c r="D2850" s="62"/>
      <c r="E2850" s="62">
        <v>214</v>
      </c>
      <c r="F2850" s="62">
        <v>2005</v>
      </c>
      <c r="G2850" s="50">
        <v>1053.691</v>
      </c>
      <c r="H2850" s="50">
        <v>1012.876</v>
      </c>
      <c r="I2850" s="50">
        <v>1003.487</v>
      </c>
      <c r="J2850" s="50">
        <v>939.07899999999995</v>
      </c>
      <c r="K2850" s="50">
        <v>858.02099999999996</v>
      </c>
      <c r="L2850" s="50">
        <v>752.00800000000004</v>
      </c>
      <c r="M2850" s="50">
        <v>671.02300000000002</v>
      </c>
      <c r="N2850" s="50">
        <v>598.72</v>
      </c>
      <c r="O2850" s="50">
        <v>529.38900000000001</v>
      </c>
      <c r="P2850" s="50">
        <v>447.75099999999998</v>
      </c>
      <c r="Q2850" s="50">
        <v>358.31099999999998</v>
      </c>
      <c r="R2850" s="50">
        <v>274.72199999999998</v>
      </c>
      <c r="S2850" s="50">
        <v>213.7</v>
      </c>
      <c r="T2850" s="50">
        <v>184.32900000000001</v>
      </c>
      <c r="U2850" s="50">
        <v>141.05199999999999</v>
      </c>
      <c r="V2850" s="50">
        <v>94.98</v>
      </c>
      <c r="W2850" s="50" t="s">
        <v>311</v>
      </c>
      <c r="X2850" s="50">
        <v>56.677</v>
      </c>
      <c r="Y2850" s="50">
        <v>29.106000000000002</v>
      </c>
      <c r="Z2850" s="50">
        <v>12.804</v>
      </c>
      <c r="AA2850" s="50">
        <v>4.5599999999999996</v>
      </c>
      <c r="AB2850" s="50">
        <v>1.28</v>
      </c>
      <c r="AC2850" s="50" t="str">
        <f t="shared" si="185"/>
        <v>Dominican Republic-2005</v>
      </c>
      <c r="AD2850" s="51">
        <f t="shared" si="186"/>
        <v>5642.7240000000002</v>
      </c>
      <c r="AE2850" s="15">
        <f t="shared" si="187"/>
        <v>0.63707563935432621</v>
      </c>
      <c r="AF2850">
        <f t="shared" si="188"/>
        <v>6.0231994893018032E-2</v>
      </c>
    </row>
    <row r="2851" spans="1:32" x14ac:dyDescent="0.25">
      <c r="A2851" s="59">
        <v>2834</v>
      </c>
      <c r="B2851" s="60" t="s">
        <v>309</v>
      </c>
      <c r="C2851" s="61" t="s">
        <v>423</v>
      </c>
      <c r="D2851" s="62"/>
      <c r="E2851" s="62">
        <v>218</v>
      </c>
      <c r="F2851" s="62">
        <v>2005</v>
      </c>
      <c r="G2851" s="50">
        <v>1517.59</v>
      </c>
      <c r="H2851" s="50">
        <v>1509.0730000000001</v>
      </c>
      <c r="I2851" s="50">
        <v>1463.066</v>
      </c>
      <c r="J2851" s="50">
        <v>1390.9159999999999</v>
      </c>
      <c r="K2851" s="50">
        <v>1260.787</v>
      </c>
      <c r="L2851" s="50">
        <v>1138.1489999999999</v>
      </c>
      <c r="M2851" s="50">
        <v>1031.0519999999999</v>
      </c>
      <c r="N2851" s="50">
        <v>909.62599999999998</v>
      </c>
      <c r="O2851" s="50">
        <v>779.322</v>
      </c>
      <c r="P2851" s="50">
        <v>667.75099999999998</v>
      </c>
      <c r="Q2851" s="50">
        <v>563.03399999999999</v>
      </c>
      <c r="R2851" s="50">
        <v>405.42599999999999</v>
      </c>
      <c r="S2851" s="50">
        <v>338.13600000000002</v>
      </c>
      <c r="T2851" s="50">
        <v>260.399</v>
      </c>
      <c r="U2851" s="50">
        <v>197.251</v>
      </c>
      <c r="V2851" s="50">
        <v>138.935</v>
      </c>
      <c r="W2851" s="50" t="s">
        <v>311</v>
      </c>
      <c r="X2851" s="50">
        <v>86.977999999999994</v>
      </c>
      <c r="Y2851" s="50">
        <v>47.44</v>
      </c>
      <c r="Z2851" s="50">
        <v>22.446999999999999</v>
      </c>
      <c r="AA2851" s="50">
        <v>6.7969999999999997</v>
      </c>
      <c r="AB2851" s="50">
        <v>1.0580000000000001</v>
      </c>
      <c r="AC2851" s="50" t="str">
        <f t="shared" si="185"/>
        <v>Ecuador-2005</v>
      </c>
      <c r="AD2851" s="51">
        <f t="shared" si="186"/>
        <v>8484.1990000000005</v>
      </c>
      <c r="AE2851" s="15">
        <f t="shared" si="187"/>
        <v>0.61891924034313672</v>
      </c>
      <c r="AF2851">
        <f t="shared" si="188"/>
        <v>5.8679607286243607E-2</v>
      </c>
    </row>
    <row r="2852" spans="1:32" x14ac:dyDescent="0.25">
      <c r="A2852" s="59">
        <v>2835</v>
      </c>
      <c r="B2852" s="60" t="s">
        <v>309</v>
      </c>
      <c r="C2852" s="61" t="s">
        <v>424</v>
      </c>
      <c r="D2852" s="62"/>
      <c r="E2852" s="62">
        <v>818</v>
      </c>
      <c r="F2852" s="62">
        <v>2005</v>
      </c>
      <c r="G2852" s="50">
        <v>9000.9429999999993</v>
      </c>
      <c r="H2852" s="50">
        <v>8209.0490000000009</v>
      </c>
      <c r="I2852" s="50">
        <v>8394.9410000000007</v>
      </c>
      <c r="J2852" s="50">
        <v>8822.7109999999993</v>
      </c>
      <c r="K2852" s="50">
        <v>7729.6949999999997</v>
      </c>
      <c r="L2852" s="50">
        <v>6404.1909999999998</v>
      </c>
      <c r="M2852" s="50">
        <v>5176.3729999999996</v>
      </c>
      <c r="N2852" s="50">
        <v>4553.8069999999998</v>
      </c>
      <c r="O2852" s="50">
        <v>4100.9319999999998</v>
      </c>
      <c r="P2852" s="50">
        <v>3572.8409999999999</v>
      </c>
      <c r="Q2852" s="50">
        <v>2864.6260000000002</v>
      </c>
      <c r="R2852" s="50">
        <v>2528.0360000000001</v>
      </c>
      <c r="S2852" s="50">
        <v>1675.873</v>
      </c>
      <c r="T2852" s="50">
        <v>1395.328</v>
      </c>
      <c r="U2852" s="50">
        <v>1096.8340000000001</v>
      </c>
      <c r="V2852" s="50">
        <v>719.79600000000005</v>
      </c>
      <c r="W2852" s="50" t="s">
        <v>311</v>
      </c>
      <c r="X2852" s="50">
        <v>355.29599999999999</v>
      </c>
      <c r="Y2852" s="50">
        <v>134.15299999999999</v>
      </c>
      <c r="Z2852" s="50">
        <v>36.067</v>
      </c>
      <c r="AA2852" s="50">
        <v>6.1040000000000001</v>
      </c>
      <c r="AB2852" s="50">
        <v>0.55300000000000005</v>
      </c>
      <c r="AC2852" s="50" t="str">
        <f t="shared" si="185"/>
        <v>Egypt-2005</v>
      </c>
      <c r="AD2852" s="51">
        <f t="shared" si="186"/>
        <v>47429.084999999992</v>
      </c>
      <c r="AE2852" s="15">
        <f t="shared" si="187"/>
        <v>0.61879886571710152</v>
      </c>
      <c r="AF2852">
        <f t="shared" si="188"/>
        <v>5.1265575995010984E-2</v>
      </c>
    </row>
    <row r="2853" spans="1:32" x14ac:dyDescent="0.25">
      <c r="A2853" s="59">
        <v>2836</v>
      </c>
      <c r="B2853" s="60" t="s">
        <v>309</v>
      </c>
      <c r="C2853" s="61" t="s">
        <v>425</v>
      </c>
      <c r="D2853" s="62"/>
      <c r="E2853" s="62">
        <v>222</v>
      </c>
      <c r="F2853" s="62">
        <v>2005</v>
      </c>
      <c r="G2853" s="50">
        <v>650.07399999999996</v>
      </c>
      <c r="H2853" s="50">
        <v>730.19200000000001</v>
      </c>
      <c r="I2853" s="50">
        <v>715.53</v>
      </c>
      <c r="J2853" s="50">
        <v>606.78599999999994</v>
      </c>
      <c r="K2853" s="50">
        <v>515.75599999999997</v>
      </c>
      <c r="L2853" s="50">
        <v>464.01600000000002</v>
      </c>
      <c r="M2853" s="50">
        <v>410.01499999999999</v>
      </c>
      <c r="N2853" s="50">
        <v>363.34800000000001</v>
      </c>
      <c r="O2853" s="50">
        <v>320.73700000000002</v>
      </c>
      <c r="P2853" s="50">
        <v>273.53800000000001</v>
      </c>
      <c r="Q2853" s="50">
        <v>236.27099999999999</v>
      </c>
      <c r="R2853" s="50">
        <v>192.57300000000001</v>
      </c>
      <c r="S2853" s="50">
        <v>167.80500000000001</v>
      </c>
      <c r="T2853" s="50">
        <v>141.33500000000001</v>
      </c>
      <c r="U2853" s="50">
        <v>107.14400000000001</v>
      </c>
      <c r="V2853" s="50">
        <v>70.207999999999998</v>
      </c>
      <c r="W2853" s="50" t="s">
        <v>311</v>
      </c>
      <c r="X2853" s="50">
        <v>41.286000000000001</v>
      </c>
      <c r="Y2853" s="50">
        <v>17.045999999999999</v>
      </c>
      <c r="Z2853" s="50">
        <v>4.556</v>
      </c>
      <c r="AA2853" s="50">
        <v>0.69299999999999995</v>
      </c>
      <c r="AB2853" s="50">
        <v>5.1999999999999998E-2</v>
      </c>
      <c r="AC2853" s="50" t="str">
        <f t="shared" si="185"/>
        <v>El Salvador-2005</v>
      </c>
      <c r="AD2853" s="51">
        <f t="shared" si="186"/>
        <v>3550.8449999999998</v>
      </c>
      <c r="AE2853" s="15">
        <f t="shared" si="187"/>
        <v>0.6978947264665174</v>
      </c>
      <c r="AF2853">
        <f t="shared" si="188"/>
        <v>6.7707509650427572E-2</v>
      </c>
    </row>
    <row r="2854" spans="1:32" x14ac:dyDescent="0.25">
      <c r="A2854" s="59">
        <v>2837</v>
      </c>
      <c r="B2854" s="60" t="s">
        <v>309</v>
      </c>
      <c r="C2854" s="61" t="s">
        <v>426</v>
      </c>
      <c r="D2854" s="62"/>
      <c r="E2854" s="62">
        <v>226</v>
      </c>
      <c r="F2854" s="62">
        <v>2005</v>
      </c>
      <c r="G2854" s="50">
        <v>123.943</v>
      </c>
      <c r="H2854" s="50">
        <v>97.227999999999994</v>
      </c>
      <c r="I2854" s="50">
        <v>78.215000000000003</v>
      </c>
      <c r="J2854" s="50">
        <v>69.387</v>
      </c>
      <c r="K2854" s="50">
        <v>76.73</v>
      </c>
      <c r="L2854" s="50">
        <v>70.064999999999998</v>
      </c>
      <c r="M2854" s="50">
        <v>57.545999999999999</v>
      </c>
      <c r="N2854" s="50">
        <v>45.610999999999997</v>
      </c>
      <c r="O2854" s="50">
        <v>32.415999999999997</v>
      </c>
      <c r="P2854" s="50">
        <v>26.849</v>
      </c>
      <c r="Q2854" s="50">
        <v>22.779</v>
      </c>
      <c r="R2854" s="50">
        <v>16.623000000000001</v>
      </c>
      <c r="S2854" s="50">
        <v>13.879</v>
      </c>
      <c r="T2854" s="50">
        <v>10.634</v>
      </c>
      <c r="U2854" s="50">
        <v>7.6189999999999998</v>
      </c>
      <c r="V2854" s="50">
        <v>4.593</v>
      </c>
      <c r="W2854" s="50" t="s">
        <v>311</v>
      </c>
      <c r="X2854" s="50">
        <v>2.238</v>
      </c>
      <c r="Y2854" s="50">
        <v>0.77500000000000002</v>
      </c>
      <c r="Z2854" s="50">
        <v>0.16600000000000001</v>
      </c>
      <c r="AA2854" s="50">
        <v>0.02</v>
      </c>
      <c r="AB2854" s="50">
        <v>1E-3</v>
      </c>
      <c r="AC2854" s="50" t="str">
        <f t="shared" si="185"/>
        <v>Equatorial Guinea-2005</v>
      </c>
      <c r="AD2854" s="51">
        <f t="shared" si="186"/>
        <v>431.88499999999999</v>
      </c>
      <c r="AE2854" s="15">
        <f t="shared" si="187"/>
        <v>0.75351540340599921</v>
      </c>
      <c r="AF2854">
        <f t="shared" si="188"/>
        <v>3.5617438678684089E-2</v>
      </c>
    </row>
    <row r="2855" spans="1:32" x14ac:dyDescent="0.25">
      <c r="A2855" s="59">
        <v>2838</v>
      </c>
      <c r="B2855" s="60" t="s">
        <v>309</v>
      </c>
      <c r="C2855" s="61" t="s">
        <v>427</v>
      </c>
      <c r="D2855" s="62"/>
      <c r="E2855" s="62">
        <v>232</v>
      </c>
      <c r="F2855" s="62">
        <v>2005</v>
      </c>
      <c r="G2855" s="50">
        <v>621.63499999999999</v>
      </c>
      <c r="H2855" s="50">
        <v>510.58199999999999</v>
      </c>
      <c r="I2855" s="50">
        <v>493.90100000000001</v>
      </c>
      <c r="J2855" s="50">
        <v>505.48200000000003</v>
      </c>
      <c r="K2855" s="50">
        <v>436.99700000000001</v>
      </c>
      <c r="L2855" s="50">
        <v>316.96300000000002</v>
      </c>
      <c r="M2855" s="50">
        <v>218.85400000000001</v>
      </c>
      <c r="N2855" s="50">
        <v>171.995</v>
      </c>
      <c r="O2855" s="50">
        <v>146.232</v>
      </c>
      <c r="P2855" s="50">
        <v>126.782</v>
      </c>
      <c r="Q2855" s="50">
        <v>104.29600000000001</v>
      </c>
      <c r="R2855" s="50">
        <v>98.968999999999994</v>
      </c>
      <c r="S2855" s="50">
        <v>80.382000000000005</v>
      </c>
      <c r="T2855" s="50">
        <v>59.844000000000001</v>
      </c>
      <c r="U2855" s="50">
        <v>40.052</v>
      </c>
      <c r="V2855" s="50">
        <v>22.332000000000001</v>
      </c>
      <c r="W2855" s="50" t="s">
        <v>311</v>
      </c>
      <c r="X2855" s="50">
        <v>10.084</v>
      </c>
      <c r="Y2855" s="50">
        <v>2.972</v>
      </c>
      <c r="Z2855" s="50">
        <v>0.55400000000000005</v>
      </c>
      <c r="AA2855" s="50">
        <v>0.09</v>
      </c>
      <c r="AB2855" s="50">
        <v>8.9999999999999993E-3</v>
      </c>
      <c r="AC2855" s="50" t="str">
        <f t="shared" si="185"/>
        <v>Eritrea-2005</v>
      </c>
      <c r="AD2855" s="51">
        <f t="shared" si="186"/>
        <v>2206.9520000000002</v>
      </c>
      <c r="AE2855" s="15">
        <f t="shared" si="187"/>
        <v>0.79841111179581614</v>
      </c>
      <c r="AF2855">
        <f t="shared" si="188"/>
        <v>3.5464262327585983E-2</v>
      </c>
    </row>
    <row r="2856" spans="1:32" x14ac:dyDescent="0.25">
      <c r="A2856" s="59">
        <v>2839</v>
      </c>
      <c r="B2856" s="60" t="s">
        <v>309</v>
      </c>
      <c r="C2856" s="61" t="s">
        <v>428</v>
      </c>
      <c r="D2856" s="62"/>
      <c r="E2856" s="62">
        <v>233</v>
      </c>
      <c r="F2856" s="62">
        <v>2005</v>
      </c>
      <c r="G2856" s="50">
        <v>66.212000000000003</v>
      </c>
      <c r="H2856" s="50">
        <v>60.365000000000002</v>
      </c>
      <c r="I2856" s="50">
        <v>78.894999999999996</v>
      </c>
      <c r="J2856" s="50">
        <v>102.718</v>
      </c>
      <c r="K2856" s="50">
        <v>99.159000000000006</v>
      </c>
      <c r="L2856" s="50">
        <v>95.028000000000006</v>
      </c>
      <c r="M2856" s="50">
        <v>97.572000000000003</v>
      </c>
      <c r="N2856" s="50">
        <v>89.286000000000001</v>
      </c>
      <c r="O2856" s="50">
        <v>97.003</v>
      </c>
      <c r="P2856" s="50">
        <v>98.1</v>
      </c>
      <c r="Q2856" s="50">
        <v>92.668999999999997</v>
      </c>
      <c r="R2856" s="50">
        <v>81.888000000000005</v>
      </c>
      <c r="S2856" s="50">
        <v>69.613</v>
      </c>
      <c r="T2856" s="50">
        <v>75.108999999999995</v>
      </c>
      <c r="U2856" s="50">
        <v>59.728000000000002</v>
      </c>
      <c r="V2856" s="50">
        <v>48.892000000000003</v>
      </c>
      <c r="W2856" s="50" t="s">
        <v>311</v>
      </c>
      <c r="X2856" s="50">
        <v>27.710999999999999</v>
      </c>
      <c r="Y2856" s="50">
        <v>10.022</v>
      </c>
      <c r="Z2856" s="50">
        <v>4.7279999999999998</v>
      </c>
      <c r="AA2856" s="50">
        <v>0.876</v>
      </c>
      <c r="AB2856" s="50">
        <v>7.3999999999999996E-2</v>
      </c>
      <c r="AC2856" s="50" t="str">
        <f t="shared" si="185"/>
        <v>Estonia-2005</v>
      </c>
      <c r="AD2856" s="51">
        <f t="shared" si="186"/>
        <v>923.03600000000006</v>
      </c>
      <c r="AE2856" s="15">
        <f t="shared" si="187"/>
        <v>0.46868377831417185</v>
      </c>
      <c r="AF2856">
        <f t="shared" si="188"/>
        <v>0.20127460328150085</v>
      </c>
    </row>
    <row r="2857" spans="1:32" x14ac:dyDescent="0.25">
      <c r="A2857" s="59">
        <v>2840</v>
      </c>
      <c r="B2857" s="60" t="s">
        <v>309</v>
      </c>
      <c r="C2857" s="61" t="s">
        <v>368</v>
      </c>
      <c r="D2857" s="62"/>
      <c r="E2857" s="62">
        <v>242</v>
      </c>
      <c r="F2857" s="62">
        <v>2005</v>
      </c>
      <c r="G2857" s="50">
        <v>89.215999999999994</v>
      </c>
      <c r="H2857" s="50">
        <v>81.55</v>
      </c>
      <c r="I2857" s="50">
        <v>80.125</v>
      </c>
      <c r="J2857" s="50">
        <v>77.313999999999993</v>
      </c>
      <c r="K2857" s="50">
        <v>78.353999999999999</v>
      </c>
      <c r="L2857" s="50">
        <v>68.603999999999999</v>
      </c>
      <c r="M2857" s="50">
        <v>56.72</v>
      </c>
      <c r="N2857" s="50">
        <v>55.398000000000003</v>
      </c>
      <c r="O2857" s="50">
        <v>58.386000000000003</v>
      </c>
      <c r="P2857" s="50">
        <v>51.95</v>
      </c>
      <c r="Q2857" s="50">
        <v>37.808</v>
      </c>
      <c r="R2857" s="50">
        <v>29.73</v>
      </c>
      <c r="S2857" s="50">
        <v>22.853000000000002</v>
      </c>
      <c r="T2857" s="50">
        <v>15.558999999999999</v>
      </c>
      <c r="U2857" s="50">
        <v>9.5500000000000007</v>
      </c>
      <c r="V2857" s="50">
        <v>5.2569999999999997</v>
      </c>
      <c r="W2857" s="50" t="s">
        <v>311</v>
      </c>
      <c r="X2857" s="50">
        <v>2.2709999999999999</v>
      </c>
      <c r="Y2857" s="50">
        <v>0.94299999999999995</v>
      </c>
      <c r="Z2857" s="50">
        <v>0.19900000000000001</v>
      </c>
      <c r="AA2857" s="50">
        <v>2.8000000000000001E-2</v>
      </c>
      <c r="AB2857" s="50">
        <v>2E-3</v>
      </c>
      <c r="AC2857" s="50" t="str">
        <f t="shared" si="185"/>
        <v>Fiji-2005</v>
      </c>
      <c r="AD2857" s="51">
        <f t="shared" si="186"/>
        <v>537.11699999999996</v>
      </c>
      <c r="AE2857" s="15">
        <f t="shared" si="187"/>
        <v>0.53005211155111465</v>
      </c>
      <c r="AF2857">
        <f t="shared" si="188"/>
        <v>4.2904386757494847E-2</v>
      </c>
    </row>
    <row r="2858" spans="1:32" x14ac:dyDescent="0.25">
      <c r="A2858" s="59">
        <v>2841</v>
      </c>
      <c r="B2858" s="60" t="s">
        <v>309</v>
      </c>
      <c r="C2858" s="61" t="s">
        <v>429</v>
      </c>
      <c r="D2858" s="62">
        <v>13</v>
      </c>
      <c r="E2858" s="62">
        <v>246</v>
      </c>
      <c r="F2858" s="62">
        <v>2005</v>
      </c>
      <c r="G2858" s="50">
        <v>284.68299999999999</v>
      </c>
      <c r="H2858" s="50">
        <v>296.75299999999999</v>
      </c>
      <c r="I2858" s="50">
        <v>330.42500000000001</v>
      </c>
      <c r="J2858" s="50">
        <v>319.94600000000003</v>
      </c>
      <c r="K2858" s="50">
        <v>334.17899999999997</v>
      </c>
      <c r="L2858" s="50">
        <v>331.51</v>
      </c>
      <c r="M2858" s="50">
        <v>308.10700000000003</v>
      </c>
      <c r="N2858" s="50">
        <v>352.96100000000001</v>
      </c>
      <c r="O2858" s="50">
        <v>379.08800000000002</v>
      </c>
      <c r="P2858" s="50">
        <v>381.71300000000002</v>
      </c>
      <c r="Q2858" s="50">
        <v>396.15499999999997</v>
      </c>
      <c r="R2858" s="50">
        <v>414.82299999999998</v>
      </c>
      <c r="S2858" s="50">
        <v>285.733</v>
      </c>
      <c r="T2858" s="50">
        <v>243.864</v>
      </c>
      <c r="U2858" s="50">
        <v>207.346</v>
      </c>
      <c r="V2858" s="50">
        <v>180.37799999999999</v>
      </c>
      <c r="W2858" s="50" t="s">
        <v>311</v>
      </c>
      <c r="X2858" s="50">
        <v>124.858</v>
      </c>
      <c r="Y2858" s="50">
        <v>58.77</v>
      </c>
      <c r="Z2858" s="50">
        <v>23.003</v>
      </c>
      <c r="AA2858" s="50">
        <v>4.298</v>
      </c>
      <c r="AB2858" s="50">
        <v>0.33400000000000002</v>
      </c>
      <c r="AC2858" s="50" t="str">
        <f t="shared" si="185"/>
        <v>Finland-2005</v>
      </c>
      <c r="AD2858" s="51">
        <f t="shared" si="186"/>
        <v>3504.2149999999997</v>
      </c>
      <c r="AE2858" s="15">
        <f t="shared" si="187"/>
        <v>0.50074324777446588</v>
      </c>
      <c r="AF2858">
        <f t="shared" si="188"/>
        <v>0.19085971346507616</v>
      </c>
    </row>
    <row r="2859" spans="1:32" x14ac:dyDescent="0.25">
      <c r="A2859" s="59">
        <v>2842</v>
      </c>
      <c r="B2859" s="60" t="s">
        <v>309</v>
      </c>
      <c r="C2859" s="61" t="s">
        <v>430</v>
      </c>
      <c r="D2859" s="62"/>
      <c r="E2859" s="62">
        <v>250</v>
      </c>
      <c r="F2859" s="62">
        <v>2005</v>
      </c>
      <c r="G2859" s="50">
        <v>3845.4830000000002</v>
      </c>
      <c r="H2859" s="50">
        <v>3740.181</v>
      </c>
      <c r="I2859" s="50">
        <v>3692.0230000000001</v>
      </c>
      <c r="J2859" s="50">
        <v>3872.89</v>
      </c>
      <c r="K2859" s="50">
        <v>3958.1640000000002</v>
      </c>
      <c r="L2859" s="50">
        <v>3837.232</v>
      </c>
      <c r="M2859" s="50">
        <v>4287.4059999999999</v>
      </c>
      <c r="N2859" s="50">
        <v>4361.3490000000002</v>
      </c>
      <c r="O2859" s="50">
        <v>4398.1009999999997</v>
      </c>
      <c r="P2859" s="50">
        <v>4212.0600000000004</v>
      </c>
      <c r="Q2859" s="50">
        <v>4157.1019999999999</v>
      </c>
      <c r="R2859" s="50">
        <v>4093.1309999999999</v>
      </c>
      <c r="S2859" s="50">
        <v>2702.2939999999999</v>
      </c>
      <c r="T2859" s="50">
        <v>2592.0479999999998</v>
      </c>
      <c r="U2859" s="50">
        <v>2534.21</v>
      </c>
      <c r="V2859" s="50">
        <v>2147.2570000000001</v>
      </c>
      <c r="W2859" s="50" t="s">
        <v>311</v>
      </c>
      <c r="X2859" s="50">
        <v>1750.0219999999999</v>
      </c>
      <c r="Y2859" s="50">
        <v>565.66399999999999</v>
      </c>
      <c r="Z2859" s="50">
        <v>382.23399999999998</v>
      </c>
      <c r="AA2859" s="50">
        <v>94.721000000000004</v>
      </c>
      <c r="AB2859" s="50">
        <v>10.327999999999999</v>
      </c>
      <c r="AC2859" s="50" t="str">
        <f t="shared" si="185"/>
        <v>France-2005</v>
      </c>
      <c r="AD2859" s="51">
        <f t="shared" si="186"/>
        <v>39879.728999999999</v>
      </c>
      <c r="AE2859" s="15">
        <f t="shared" si="187"/>
        <v>0.53546429565757592</v>
      </c>
      <c r="AF2859">
        <f t="shared" si="188"/>
        <v>0.19697015189352018</v>
      </c>
    </row>
    <row r="2860" spans="1:32" x14ac:dyDescent="0.25">
      <c r="A2860" s="59">
        <v>2843</v>
      </c>
      <c r="B2860" s="60" t="s">
        <v>309</v>
      </c>
      <c r="C2860" s="61" t="s">
        <v>431</v>
      </c>
      <c r="D2860" s="62"/>
      <c r="E2860" s="62">
        <v>254</v>
      </c>
      <c r="F2860" s="62">
        <v>2005</v>
      </c>
      <c r="G2860" s="50">
        <v>27.045000000000002</v>
      </c>
      <c r="H2860" s="50">
        <v>24.175999999999998</v>
      </c>
      <c r="I2860" s="50">
        <v>22.289000000000001</v>
      </c>
      <c r="J2860" s="50">
        <v>18.489000000000001</v>
      </c>
      <c r="K2860" s="50">
        <v>14.833</v>
      </c>
      <c r="L2860" s="50">
        <v>14.148</v>
      </c>
      <c r="M2860" s="50">
        <v>15.773</v>
      </c>
      <c r="N2860" s="50">
        <v>15.557</v>
      </c>
      <c r="O2860" s="50">
        <v>13.211</v>
      </c>
      <c r="P2860" s="50">
        <v>11.323</v>
      </c>
      <c r="Q2860" s="50">
        <v>9.2810000000000006</v>
      </c>
      <c r="R2860" s="50">
        <v>6.0190000000000001</v>
      </c>
      <c r="S2860" s="50">
        <v>4.5679999999999996</v>
      </c>
      <c r="T2860" s="50">
        <v>2.2909999999999999</v>
      </c>
      <c r="U2860" s="50">
        <v>1.847</v>
      </c>
      <c r="V2860" s="50">
        <v>1.556</v>
      </c>
      <c r="W2860" s="50" t="s">
        <v>311</v>
      </c>
      <c r="X2860" s="50">
        <v>0.79800000000000004</v>
      </c>
      <c r="Y2860" s="50">
        <v>0.49199999999999999</v>
      </c>
      <c r="Z2860" s="50">
        <v>0.114</v>
      </c>
      <c r="AA2860" s="50">
        <v>1.4999999999999999E-2</v>
      </c>
      <c r="AB2860" s="50">
        <v>1E-3</v>
      </c>
      <c r="AC2860" s="50" t="str">
        <f t="shared" si="185"/>
        <v>French Guiana-2005</v>
      </c>
      <c r="AD2860" s="51">
        <f t="shared" si="186"/>
        <v>123.20200000000001</v>
      </c>
      <c r="AE2860" s="15">
        <f t="shared" si="187"/>
        <v>0.65440496095842604</v>
      </c>
      <c r="AF2860">
        <f t="shared" si="188"/>
        <v>3.6164545121802422E-2</v>
      </c>
    </row>
    <row r="2861" spans="1:32" x14ac:dyDescent="0.25">
      <c r="A2861" s="59">
        <v>2844</v>
      </c>
      <c r="B2861" s="60" t="s">
        <v>309</v>
      </c>
      <c r="C2861" s="61" t="s">
        <v>369</v>
      </c>
      <c r="D2861" s="62"/>
      <c r="E2861" s="62">
        <v>258</v>
      </c>
      <c r="F2861" s="62">
        <v>2005</v>
      </c>
      <c r="G2861" s="50">
        <v>22.417000000000002</v>
      </c>
      <c r="H2861" s="50">
        <v>23.675000000000001</v>
      </c>
      <c r="I2861" s="50">
        <v>24.596</v>
      </c>
      <c r="J2861" s="50">
        <v>26.89</v>
      </c>
      <c r="K2861" s="50">
        <v>21.608000000000001</v>
      </c>
      <c r="L2861" s="50">
        <v>19.375</v>
      </c>
      <c r="M2861" s="50">
        <v>20.172000000000001</v>
      </c>
      <c r="N2861" s="50">
        <v>21.143999999999998</v>
      </c>
      <c r="O2861" s="50">
        <v>18.713999999999999</v>
      </c>
      <c r="P2861" s="50">
        <v>14.792999999999999</v>
      </c>
      <c r="Q2861" s="50">
        <v>12.583</v>
      </c>
      <c r="R2861" s="50">
        <v>8.5730000000000004</v>
      </c>
      <c r="S2861" s="50">
        <v>7.4939999999999998</v>
      </c>
      <c r="T2861" s="50">
        <v>5.2869999999999999</v>
      </c>
      <c r="U2861" s="50">
        <v>3.7149999999999999</v>
      </c>
      <c r="V2861" s="50">
        <v>2.1339999999999999</v>
      </c>
      <c r="W2861" s="50" t="s">
        <v>311</v>
      </c>
      <c r="X2861" s="50">
        <v>1.169</v>
      </c>
      <c r="Y2861" s="50">
        <v>0.36299999999999999</v>
      </c>
      <c r="Z2861" s="50">
        <v>0.16</v>
      </c>
      <c r="AA2861" s="50">
        <v>0.02</v>
      </c>
      <c r="AB2861" s="50">
        <v>4.0000000000000001E-3</v>
      </c>
      <c r="AC2861" s="50" t="str">
        <f t="shared" si="185"/>
        <v>French Polynesia-2005</v>
      </c>
      <c r="AD2861" s="51">
        <f t="shared" si="186"/>
        <v>171.346</v>
      </c>
      <c r="AE2861" s="15">
        <f t="shared" si="187"/>
        <v>0.48755150397441438</v>
      </c>
      <c r="AF2861">
        <f t="shared" si="188"/>
        <v>5.3099977689084997E-2</v>
      </c>
    </row>
    <row r="2862" spans="1:32" x14ac:dyDescent="0.25">
      <c r="A2862" s="59">
        <v>2845</v>
      </c>
      <c r="B2862" s="60" t="s">
        <v>309</v>
      </c>
      <c r="C2862" s="61" t="s">
        <v>432</v>
      </c>
      <c r="D2862" s="62"/>
      <c r="E2862" s="62">
        <v>266</v>
      </c>
      <c r="F2862" s="62">
        <v>2005</v>
      </c>
      <c r="G2862" s="50">
        <v>200.22</v>
      </c>
      <c r="H2862" s="50">
        <v>181.239</v>
      </c>
      <c r="I2862" s="50">
        <v>165.798</v>
      </c>
      <c r="J2862" s="50">
        <v>149.39599999999999</v>
      </c>
      <c r="K2862" s="50">
        <v>131.268</v>
      </c>
      <c r="L2862" s="50">
        <v>111.663</v>
      </c>
      <c r="M2862" s="50">
        <v>92.703999999999994</v>
      </c>
      <c r="N2862" s="50">
        <v>76.444000000000003</v>
      </c>
      <c r="O2862" s="50">
        <v>60.825000000000003</v>
      </c>
      <c r="P2862" s="50">
        <v>48.878999999999998</v>
      </c>
      <c r="Q2862" s="50">
        <v>40.975999999999999</v>
      </c>
      <c r="R2862" s="50">
        <v>35.36</v>
      </c>
      <c r="S2862" s="50">
        <v>31.33</v>
      </c>
      <c r="T2862" s="50">
        <v>27.178999999999998</v>
      </c>
      <c r="U2862" s="50">
        <v>22.175999999999998</v>
      </c>
      <c r="V2862" s="50">
        <v>15.254</v>
      </c>
      <c r="W2862" s="50" t="s">
        <v>311</v>
      </c>
      <c r="X2862" s="50">
        <v>8.1270000000000007</v>
      </c>
      <c r="Y2862" s="50">
        <v>3.3159999999999998</v>
      </c>
      <c r="Z2862" s="50">
        <v>0.83299999999999996</v>
      </c>
      <c r="AA2862" s="50">
        <v>0.128</v>
      </c>
      <c r="AB2862" s="50">
        <v>1.0999999999999999E-2</v>
      </c>
      <c r="AC2862" s="50" t="str">
        <f t="shared" si="185"/>
        <v>Gabon-2005</v>
      </c>
      <c r="AD2862" s="51">
        <f t="shared" si="186"/>
        <v>778.84500000000014</v>
      </c>
      <c r="AE2862" s="15">
        <f t="shared" si="187"/>
        <v>0.80154716278592009</v>
      </c>
      <c r="AF2862">
        <f t="shared" si="188"/>
        <v>5.8083013222210662E-2</v>
      </c>
    </row>
    <row r="2863" spans="1:32" x14ac:dyDescent="0.25">
      <c r="A2863" s="59">
        <v>2846</v>
      </c>
      <c r="B2863" s="60" t="s">
        <v>309</v>
      </c>
      <c r="C2863" s="61" t="s">
        <v>433</v>
      </c>
      <c r="D2863" s="62"/>
      <c r="E2863" s="62">
        <v>270</v>
      </c>
      <c r="F2863" s="62">
        <v>2005</v>
      </c>
      <c r="G2863" s="50">
        <v>271.55099999999999</v>
      </c>
      <c r="H2863" s="50">
        <v>218.66399999999999</v>
      </c>
      <c r="I2863" s="50">
        <v>177.98099999999999</v>
      </c>
      <c r="J2863" s="50">
        <v>152.608</v>
      </c>
      <c r="K2863" s="50">
        <v>136.54900000000001</v>
      </c>
      <c r="L2863" s="50">
        <v>115.524</v>
      </c>
      <c r="M2863" s="50">
        <v>85.926000000000002</v>
      </c>
      <c r="N2863" s="50">
        <v>73.355000000000004</v>
      </c>
      <c r="O2863" s="50">
        <v>55.595999999999997</v>
      </c>
      <c r="P2863" s="50">
        <v>43.322000000000003</v>
      </c>
      <c r="Q2863" s="50">
        <v>33.161999999999999</v>
      </c>
      <c r="R2863" s="50">
        <v>22.427</v>
      </c>
      <c r="S2863" s="50">
        <v>21.091999999999999</v>
      </c>
      <c r="T2863" s="50">
        <v>14.666</v>
      </c>
      <c r="U2863" s="50">
        <v>11.018000000000001</v>
      </c>
      <c r="V2863" s="50">
        <v>6.9260000000000002</v>
      </c>
      <c r="W2863" s="50" t="s">
        <v>311</v>
      </c>
      <c r="X2863" s="50">
        <v>2.984</v>
      </c>
      <c r="Y2863" s="50">
        <v>0.752</v>
      </c>
      <c r="Z2863" s="50">
        <v>9.5000000000000001E-2</v>
      </c>
      <c r="AA2863" s="50">
        <v>6.0000000000000001E-3</v>
      </c>
      <c r="AB2863" s="50">
        <v>0</v>
      </c>
      <c r="AC2863" s="50" t="str">
        <f t="shared" si="185"/>
        <v>Gambia-2005</v>
      </c>
      <c r="AD2863" s="51">
        <f t="shared" si="186"/>
        <v>739.56100000000004</v>
      </c>
      <c r="AE2863" s="15">
        <f t="shared" si="187"/>
        <v>0.95278550383267913</v>
      </c>
      <c r="AF2863">
        <f t="shared" si="188"/>
        <v>2.5890121661621999E-2</v>
      </c>
    </row>
    <row r="2864" spans="1:32" x14ac:dyDescent="0.25">
      <c r="A2864" s="59">
        <v>2847</v>
      </c>
      <c r="B2864" s="60" t="s">
        <v>309</v>
      </c>
      <c r="C2864" s="61" t="s">
        <v>434</v>
      </c>
      <c r="D2864" s="62">
        <v>14</v>
      </c>
      <c r="E2864" s="62">
        <v>268</v>
      </c>
      <c r="F2864" s="62">
        <v>2005</v>
      </c>
      <c r="G2864" s="50">
        <v>249.64599999999999</v>
      </c>
      <c r="H2864" s="50">
        <v>266.55099999999999</v>
      </c>
      <c r="I2864" s="50">
        <v>356.75799999999998</v>
      </c>
      <c r="J2864" s="50">
        <v>399.78199999999998</v>
      </c>
      <c r="K2864" s="50">
        <v>352.03300000000002</v>
      </c>
      <c r="L2864" s="50">
        <v>314.49</v>
      </c>
      <c r="M2864" s="50">
        <v>303.33699999999999</v>
      </c>
      <c r="N2864" s="50">
        <v>300.26499999999999</v>
      </c>
      <c r="O2864" s="50">
        <v>335.05700000000002</v>
      </c>
      <c r="P2864" s="50">
        <v>321.065</v>
      </c>
      <c r="Q2864" s="50">
        <v>268.91000000000003</v>
      </c>
      <c r="R2864" s="50">
        <v>203.214</v>
      </c>
      <c r="S2864" s="50">
        <v>171.684</v>
      </c>
      <c r="T2864" s="50">
        <v>239.60900000000001</v>
      </c>
      <c r="U2864" s="50">
        <v>160.03899999999999</v>
      </c>
      <c r="V2864" s="50">
        <v>147.35</v>
      </c>
      <c r="W2864" s="50" t="s">
        <v>311</v>
      </c>
      <c r="X2864" s="50">
        <v>61.429000000000002</v>
      </c>
      <c r="Y2864" s="50">
        <v>22.718</v>
      </c>
      <c r="Z2864" s="50">
        <v>10.371</v>
      </c>
      <c r="AA2864" s="50">
        <v>1.9810000000000001</v>
      </c>
      <c r="AB2864" s="50">
        <v>0.25800000000000001</v>
      </c>
      <c r="AC2864" s="50" t="str">
        <f t="shared" si="185"/>
        <v>Georgia-2005</v>
      </c>
      <c r="AD2864" s="51">
        <f t="shared" si="186"/>
        <v>2969.837</v>
      </c>
      <c r="AE2864" s="15">
        <f t="shared" si="187"/>
        <v>0.5107047962564949</v>
      </c>
      <c r="AF2864">
        <f t="shared" si="188"/>
        <v>0.16752272826632303</v>
      </c>
    </row>
    <row r="2865" spans="1:32" x14ac:dyDescent="0.25">
      <c r="A2865" s="59">
        <v>2848</v>
      </c>
      <c r="B2865" s="60" t="s">
        <v>309</v>
      </c>
      <c r="C2865" s="61" t="s">
        <v>258</v>
      </c>
      <c r="D2865" s="62"/>
      <c r="E2865" s="62">
        <v>276</v>
      </c>
      <c r="F2865" s="62">
        <v>2005</v>
      </c>
      <c r="G2865" s="50">
        <v>3599.277</v>
      </c>
      <c r="H2865" s="50">
        <v>3972.7330000000002</v>
      </c>
      <c r="I2865" s="50">
        <v>4202.433</v>
      </c>
      <c r="J2865" s="50">
        <v>4712.2460000000001</v>
      </c>
      <c r="K2865" s="50">
        <v>4783.93</v>
      </c>
      <c r="L2865" s="50">
        <v>4734.3999999999996</v>
      </c>
      <c r="M2865" s="50">
        <v>5081.5540000000001</v>
      </c>
      <c r="N2865" s="50">
        <v>6755.4650000000001</v>
      </c>
      <c r="O2865" s="50">
        <v>7067.2060000000001</v>
      </c>
      <c r="P2865" s="50">
        <v>6290.326</v>
      </c>
      <c r="Q2865" s="50">
        <v>5483.6509999999998</v>
      </c>
      <c r="R2865" s="50">
        <v>4691.6390000000001</v>
      </c>
      <c r="S2865" s="50">
        <v>4895.5919999999996</v>
      </c>
      <c r="T2865" s="50">
        <v>5233.5029999999997</v>
      </c>
      <c r="U2865" s="50">
        <v>3669.98</v>
      </c>
      <c r="V2865" s="50">
        <v>2998.567</v>
      </c>
      <c r="W2865" s="50" t="s">
        <v>311</v>
      </c>
      <c r="X2865" s="50">
        <v>2110.63</v>
      </c>
      <c r="Y2865" s="50">
        <v>821.07</v>
      </c>
      <c r="Z2865" s="50">
        <v>463.01100000000002</v>
      </c>
      <c r="AA2865" s="50">
        <v>96.177000000000007</v>
      </c>
      <c r="AB2865" s="50">
        <v>7.8440000000000003</v>
      </c>
      <c r="AC2865" s="50" t="str">
        <f t="shared" si="185"/>
        <v>Germany-2005</v>
      </c>
      <c r="AD2865" s="51">
        <f t="shared" si="186"/>
        <v>54496.008999999998</v>
      </c>
      <c r="AE2865" s="15">
        <f t="shared" si="187"/>
        <v>0.49866449853236039</v>
      </c>
      <c r="AF2865">
        <f t="shared" si="188"/>
        <v>0.232392892084092</v>
      </c>
    </row>
    <row r="2866" spans="1:32" x14ac:dyDescent="0.25">
      <c r="A2866" s="59">
        <v>2849</v>
      </c>
      <c r="B2866" s="60" t="s">
        <v>309</v>
      </c>
      <c r="C2866" s="61" t="s">
        <v>435</v>
      </c>
      <c r="D2866" s="62"/>
      <c r="E2866" s="62">
        <v>288</v>
      </c>
      <c r="F2866" s="62">
        <v>2005</v>
      </c>
      <c r="G2866" s="50">
        <v>3242.7060000000001</v>
      </c>
      <c r="H2866" s="50">
        <v>2911.5349999999999</v>
      </c>
      <c r="I2866" s="50">
        <v>2598.6239999999998</v>
      </c>
      <c r="J2866" s="50">
        <v>2325.4850000000001</v>
      </c>
      <c r="K2866" s="50">
        <v>2032.7270000000001</v>
      </c>
      <c r="L2866" s="50">
        <v>1729.5119999999999</v>
      </c>
      <c r="M2866" s="50">
        <v>1459.5029999999999</v>
      </c>
      <c r="N2866" s="50">
        <v>1223.251</v>
      </c>
      <c r="O2866" s="50">
        <v>985.05</v>
      </c>
      <c r="P2866" s="50">
        <v>785.18200000000002</v>
      </c>
      <c r="Q2866" s="50">
        <v>605.56299999999999</v>
      </c>
      <c r="R2866" s="50">
        <v>526.61300000000006</v>
      </c>
      <c r="S2866" s="50">
        <v>392.18900000000002</v>
      </c>
      <c r="T2866" s="50">
        <v>299.245</v>
      </c>
      <c r="U2866" s="50">
        <v>214.37100000000001</v>
      </c>
      <c r="V2866" s="50">
        <v>129.85</v>
      </c>
      <c r="W2866" s="50" t="s">
        <v>311</v>
      </c>
      <c r="X2866" s="50">
        <v>63.237000000000002</v>
      </c>
      <c r="Y2866" s="50">
        <v>15.420999999999999</v>
      </c>
      <c r="Z2866" s="50">
        <v>1.8140000000000001</v>
      </c>
      <c r="AA2866" s="50">
        <v>0.127</v>
      </c>
      <c r="AB2866" s="50">
        <v>4.0000000000000001E-3</v>
      </c>
      <c r="AC2866" s="50" t="str">
        <f t="shared" si="185"/>
        <v>Ghana-2005</v>
      </c>
      <c r="AD2866" s="51">
        <f t="shared" si="186"/>
        <v>12065.074999999999</v>
      </c>
      <c r="AE2866" s="15">
        <f t="shared" si="187"/>
        <v>0.7854848809476942</v>
      </c>
      <c r="AF2866">
        <f t="shared" si="188"/>
        <v>3.4781010993402806E-2</v>
      </c>
    </row>
    <row r="2867" spans="1:32" x14ac:dyDescent="0.25">
      <c r="A2867" s="59">
        <v>2850</v>
      </c>
      <c r="B2867" s="60" t="s">
        <v>309</v>
      </c>
      <c r="C2867" s="61" t="s">
        <v>436</v>
      </c>
      <c r="D2867" s="62"/>
      <c r="E2867" s="62">
        <v>300</v>
      </c>
      <c r="F2867" s="62">
        <v>2005</v>
      </c>
      <c r="G2867" s="50">
        <v>557.72699999999998</v>
      </c>
      <c r="H2867" s="50">
        <v>562.73599999999999</v>
      </c>
      <c r="I2867" s="50">
        <v>583.02800000000002</v>
      </c>
      <c r="J2867" s="50">
        <v>637.45500000000004</v>
      </c>
      <c r="K2867" s="50">
        <v>793.98699999999997</v>
      </c>
      <c r="L2867" s="50">
        <v>872.904</v>
      </c>
      <c r="M2867" s="50">
        <v>877.86400000000003</v>
      </c>
      <c r="N2867" s="50">
        <v>894.93299999999999</v>
      </c>
      <c r="O2867" s="50">
        <v>821.45899999999995</v>
      </c>
      <c r="P2867" s="50">
        <v>800.678</v>
      </c>
      <c r="Q2867" s="50">
        <v>690.62599999999998</v>
      </c>
      <c r="R2867" s="50">
        <v>666.55100000000004</v>
      </c>
      <c r="S2867" s="50">
        <v>527.18200000000002</v>
      </c>
      <c r="T2867" s="50">
        <v>595.28</v>
      </c>
      <c r="U2867" s="50">
        <v>570.101</v>
      </c>
      <c r="V2867" s="50">
        <v>429.29199999999997</v>
      </c>
      <c r="W2867" s="50" t="s">
        <v>311</v>
      </c>
      <c r="X2867" s="50">
        <v>246.95599999999999</v>
      </c>
      <c r="Y2867" s="50">
        <v>115.22</v>
      </c>
      <c r="Z2867" s="50">
        <v>45.701000000000001</v>
      </c>
      <c r="AA2867" s="50">
        <v>10.391</v>
      </c>
      <c r="AB2867" s="50">
        <v>1.133</v>
      </c>
      <c r="AC2867" s="50" t="str">
        <f t="shared" si="185"/>
        <v>Greece-2005</v>
      </c>
      <c r="AD2867" s="51">
        <f t="shared" si="186"/>
        <v>7583.6390000000001</v>
      </c>
      <c r="AE2867" s="15">
        <f t="shared" si="187"/>
        <v>0.49020859247123966</v>
      </c>
      <c r="AF2867">
        <f t="shared" si="188"/>
        <v>0.21686721301413889</v>
      </c>
    </row>
    <row r="2868" spans="1:32" x14ac:dyDescent="0.25">
      <c r="A2868" s="59">
        <v>2851</v>
      </c>
      <c r="B2868" s="60" t="s">
        <v>309</v>
      </c>
      <c r="C2868" s="61" t="s">
        <v>370</v>
      </c>
      <c r="D2868" s="62"/>
      <c r="E2868" s="62">
        <v>308</v>
      </c>
      <c r="F2868" s="62">
        <v>2005</v>
      </c>
      <c r="G2868" s="50">
        <v>9.2669999999999995</v>
      </c>
      <c r="H2868" s="50">
        <v>10.206</v>
      </c>
      <c r="I2868" s="50">
        <v>11.451000000000001</v>
      </c>
      <c r="J2868" s="50">
        <v>13.199</v>
      </c>
      <c r="K2868" s="50">
        <v>11.122</v>
      </c>
      <c r="L2868" s="50">
        <v>8.2959999999999994</v>
      </c>
      <c r="M2868" s="50">
        <v>6.5250000000000004</v>
      </c>
      <c r="N2868" s="50">
        <v>5.2629999999999999</v>
      </c>
      <c r="O2868" s="50">
        <v>6.2789999999999999</v>
      </c>
      <c r="P2868" s="50">
        <v>4.7590000000000003</v>
      </c>
      <c r="Q2868" s="50">
        <v>3.657</v>
      </c>
      <c r="R2868" s="50">
        <v>2.706</v>
      </c>
      <c r="S2868" s="50">
        <v>2.3380000000000001</v>
      </c>
      <c r="T2868" s="50">
        <v>2.375</v>
      </c>
      <c r="U2868" s="50">
        <v>1.7929999999999999</v>
      </c>
      <c r="V2868" s="50">
        <v>1.9330000000000001</v>
      </c>
      <c r="W2868" s="50" t="s">
        <v>311</v>
      </c>
      <c r="X2868" s="50">
        <v>1.0529999999999999</v>
      </c>
      <c r="Y2868" s="50">
        <v>0.59899999999999998</v>
      </c>
      <c r="Z2868" s="50">
        <v>0.108</v>
      </c>
      <c r="AA2868" s="50">
        <v>1.9E-2</v>
      </c>
      <c r="AB2868" s="50">
        <v>1E-3</v>
      </c>
      <c r="AC2868" s="50" t="str">
        <f t="shared" si="185"/>
        <v>Grenada-2005</v>
      </c>
      <c r="AD2868" s="51">
        <f t="shared" si="186"/>
        <v>64.143999999999991</v>
      </c>
      <c r="AE2868" s="15">
        <f t="shared" si="187"/>
        <v>0.60496694936393103</v>
      </c>
      <c r="AF2868">
        <f t="shared" si="188"/>
        <v>8.2898556822484967E-2</v>
      </c>
    </row>
    <row r="2869" spans="1:32" x14ac:dyDescent="0.25">
      <c r="A2869" s="59">
        <v>2852</v>
      </c>
      <c r="B2869" s="60" t="s">
        <v>309</v>
      </c>
      <c r="C2869" s="61" t="s">
        <v>371</v>
      </c>
      <c r="D2869" s="62">
        <v>5</v>
      </c>
      <c r="E2869" s="62">
        <v>312</v>
      </c>
      <c r="F2869" s="62">
        <v>2005</v>
      </c>
      <c r="G2869" s="50">
        <v>32.804000000000002</v>
      </c>
      <c r="H2869" s="50">
        <v>35.408000000000001</v>
      </c>
      <c r="I2869" s="50">
        <v>36.302</v>
      </c>
      <c r="J2869" s="50">
        <v>32.369999999999997</v>
      </c>
      <c r="K2869" s="50">
        <v>25.738</v>
      </c>
      <c r="L2869" s="50">
        <v>28.606000000000002</v>
      </c>
      <c r="M2869" s="50">
        <v>29.041</v>
      </c>
      <c r="N2869" s="50">
        <v>36.259</v>
      </c>
      <c r="O2869" s="50">
        <v>35.826999999999998</v>
      </c>
      <c r="P2869" s="50">
        <v>29.541</v>
      </c>
      <c r="Q2869" s="50">
        <v>26.701000000000001</v>
      </c>
      <c r="R2869" s="50">
        <v>22.532</v>
      </c>
      <c r="S2869" s="50">
        <v>18.065999999999999</v>
      </c>
      <c r="T2869" s="50">
        <v>14.981</v>
      </c>
      <c r="U2869" s="50">
        <v>12.622</v>
      </c>
      <c r="V2869" s="50">
        <v>9.59</v>
      </c>
      <c r="W2869" s="50" t="s">
        <v>311</v>
      </c>
      <c r="X2869" s="50">
        <v>7.008</v>
      </c>
      <c r="Y2869" s="50">
        <v>3.976</v>
      </c>
      <c r="Z2869" s="50">
        <v>1.649</v>
      </c>
      <c r="AA2869" s="50">
        <v>0.438</v>
      </c>
      <c r="AB2869" s="50">
        <v>9.2999999999999999E-2</v>
      </c>
      <c r="AC2869" s="50" t="str">
        <f t="shared" si="185"/>
        <v>Guadeloupe-2005</v>
      </c>
      <c r="AD2869" s="51">
        <f t="shared" si="186"/>
        <v>284.68099999999998</v>
      </c>
      <c r="AE2869" s="15">
        <f t="shared" si="187"/>
        <v>0.54401593362395106</v>
      </c>
      <c r="AF2869">
        <f t="shared" si="188"/>
        <v>0.12938758206040676</v>
      </c>
    </row>
    <row r="2870" spans="1:32" x14ac:dyDescent="0.25">
      <c r="A2870" s="59">
        <v>2853</v>
      </c>
      <c r="B2870" s="60" t="s">
        <v>309</v>
      </c>
      <c r="C2870" s="61" t="s">
        <v>372</v>
      </c>
      <c r="D2870" s="62"/>
      <c r="E2870" s="62">
        <v>316</v>
      </c>
      <c r="F2870" s="62">
        <v>2005</v>
      </c>
      <c r="G2870" s="50">
        <v>15.836</v>
      </c>
      <c r="H2870" s="50">
        <v>15.792</v>
      </c>
      <c r="I2870" s="50">
        <v>15.111000000000001</v>
      </c>
      <c r="J2870" s="50">
        <v>13.438000000000001</v>
      </c>
      <c r="K2870" s="50">
        <v>11.631</v>
      </c>
      <c r="L2870" s="50">
        <v>11.159000000000001</v>
      </c>
      <c r="M2870" s="50">
        <v>11.939</v>
      </c>
      <c r="N2870" s="50">
        <v>12.018000000000001</v>
      </c>
      <c r="O2870" s="50">
        <v>11.872</v>
      </c>
      <c r="P2870" s="50">
        <v>9.7140000000000004</v>
      </c>
      <c r="Q2870" s="50">
        <v>8.3330000000000002</v>
      </c>
      <c r="R2870" s="50">
        <v>6.9260000000000002</v>
      </c>
      <c r="S2870" s="50">
        <v>4.4779999999999998</v>
      </c>
      <c r="T2870" s="50">
        <v>3.9769999999999999</v>
      </c>
      <c r="U2870" s="50">
        <v>2.8730000000000002</v>
      </c>
      <c r="V2870" s="50">
        <v>1.6950000000000001</v>
      </c>
      <c r="W2870" s="50" t="s">
        <v>311</v>
      </c>
      <c r="X2870" s="50">
        <v>0.99099999999999999</v>
      </c>
      <c r="Y2870" s="50">
        <v>0.52300000000000002</v>
      </c>
      <c r="Z2870" s="50">
        <v>0.08</v>
      </c>
      <c r="AA2870" s="50">
        <v>1.4999999999999999E-2</v>
      </c>
      <c r="AB2870" s="50">
        <v>1E-3</v>
      </c>
      <c r="AC2870" s="50" t="str">
        <f t="shared" si="185"/>
        <v>Guam-2005</v>
      </c>
      <c r="AD2870" s="51">
        <f t="shared" si="186"/>
        <v>101.508</v>
      </c>
      <c r="AE2870" s="15">
        <f t="shared" si="187"/>
        <v>0.56048784332269375</v>
      </c>
      <c r="AF2870">
        <f t="shared" si="188"/>
        <v>6.8500543012674789E-2</v>
      </c>
    </row>
    <row r="2871" spans="1:32" x14ac:dyDescent="0.25">
      <c r="A2871" s="59">
        <v>2854</v>
      </c>
      <c r="B2871" s="60" t="s">
        <v>309</v>
      </c>
      <c r="C2871" s="61" t="s">
        <v>437</v>
      </c>
      <c r="D2871" s="62"/>
      <c r="E2871" s="62">
        <v>320</v>
      </c>
      <c r="F2871" s="62">
        <v>2005</v>
      </c>
      <c r="G2871" s="50">
        <v>1991.1220000000001</v>
      </c>
      <c r="H2871" s="50">
        <v>1857.2260000000001</v>
      </c>
      <c r="I2871" s="50">
        <v>1685.6030000000001</v>
      </c>
      <c r="J2871" s="50">
        <v>1443.819</v>
      </c>
      <c r="K2871" s="50">
        <v>1262.441</v>
      </c>
      <c r="L2871" s="50">
        <v>1026.4110000000001</v>
      </c>
      <c r="M2871" s="50">
        <v>802.22900000000004</v>
      </c>
      <c r="N2871" s="50">
        <v>632.548</v>
      </c>
      <c r="O2871" s="50">
        <v>516.72799999999995</v>
      </c>
      <c r="P2871" s="50">
        <v>442.69</v>
      </c>
      <c r="Q2871" s="50">
        <v>385.02800000000002</v>
      </c>
      <c r="R2871" s="50">
        <v>277.697</v>
      </c>
      <c r="S2871" s="50">
        <v>226.95599999999999</v>
      </c>
      <c r="T2871" s="50">
        <v>190.83600000000001</v>
      </c>
      <c r="U2871" s="50">
        <v>156.411</v>
      </c>
      <c r="V2871" s="50">
        <v>110.48399999999999</v>
      </c>
      <c r="W2871" s="50" t="s">
        <v>311</v>
      </c>
      <c r="X2871" s="50">
        <v>58.643999999999998</v>
      </c>
      <c r="Y2871" s="50">
        <v>22.273</v>
      </c>
      <c r="Z2871" s="50">
        <v>5.9340000000000002</v>
      </c>
      <c r="AA2871" s="50">
        <v>0.878</v>
      </c>
      <c r="AB2871" s="50">
        <v>7.0000000000000007E-2</v>
      </c>
      <c r="AC2871" s="50" t="str">
        <f t="shared" si="185"/>
        <v>Guatemala-2005</v>
      </c>
      <c r="AD2871" s="51">
        <f t="shared" si="186"/>
        <v>7016.5470000000005</v>
      </c>
      <c r="AE2871" s="15">
        <f t="shared" si="187"/>
        <v>0.86644912376415351</v>
      </c>
      <c r="AF2871">
        <f t="shared" si="188"/>
        <v>4.3466801078331715E-2</v>
      </c>
    </row>
    <row r="2872" spans="1:32" x14ac:dyDescent="0.25">
      <c r="A2872" s="59">
        <v>2855</v>
      </c>
      <c r="B2872" s="60" t="s">
        <v>309</v>
      </c>
      <c r="C2872" s="61" t="s">
        <v>438</v>
      </c>
      <c r="D2872" s="62"/>
      <c r="E2872" s="62">
        <v>324</v>
      </c>
      <c r="F2872" s="62">
        <v>2005</v>
      </c>
      <c r="G2872" s="50">
        <v>1659.749</v>
      </c>
      <c r="H2872" s="50">
        <v>1398.981</v>
      </c>
      <c r="I2872" s="50">
        <v>1201.8520000000001</v>
      </c>
      <c r="J2872" s="50">
        <v>1019.927</v>
      </c>
      <c r="K2872" s="50">
        <v>850.00699999999995</v>
      </c>
      <c r="L2872" s="50">
        <v>698.16499999999996</v>
      </c>
      <c r="M2872" s="50">
        <v>571.26900000000001</v>
      </c>
      <c r="N2872" s="50">
        <v>478.267</v>
      </c>
      <c r="O2872" s="50">
        <v>416.39600000000002</v>
      </c>
      <c r="P2872" s="50">
        <v>361.88499999999999</v>
      </c>
      <c r="Q2872" s="50">
        <v>308.62599999999998</v>
      </c>
      <c r="R2872" s="50">
        <v>221.791</v>
      </c>
      <c r="S2872" s="50">
        <v>181.608</v>
      </c>
      <c r="T2872" s="50">
        <v>137.25800000000001</v>
      </c>
      <c r="U2872" s="50">
        <v>92.771000000000001</v>
      </c>
      <c r="V2872" s="50">
        <v>52.817</v>
      </c>
      <c r="W2872" s="50" t="s">
        <v>311</v>
      </c>
      <c r="X2872" s="50">
        <v>21.917000000000002</v>
      </c>
      <c r="Y2872" s="50">
        <v>5.6379999999999999</v>
      </c>
      <c r="Z2872" s="50">
        <v>0.77300000000000002</v>
      </c>
      <c r="AA2872" s="50">
        <v>4.7E-2</v>
      </c>
      <c r="AB2872" s="50">
        <v>1E-3</v>
      </c>
      <c r="AC2872" s="50" t="str">
        <f t="shared" si="185"/>
        <v>Guinea-2005</v>
      </c>
      <c r="AD2872" s="51">
        <f t="shared" si="186"/>
        <v>5107.9410000000007</v>
      </c>
      <c r="AE2872" s="15">
        <f t="shared" si="187"/>
        <v>0.89503852922341887</v>
      </c>
      <c r="AF2872">
        <f t="shared" si="188"/>
        <v>3.3219964342298146E-2</v>
      </c>
    </row>
    <row r="2873" spans="1:32" x14ac:dyDescent="0.25">
      <c r="A2873" s="59">
        <v>2856</v>
      </c>
      <c r="B2873" s="60" t="s">
        <v>309</v>
      </c>
      <c r="C2873" s="61" t="s">
        <v>373</v>
      </c>
      <c r="D2873" s="62"/>
      <c r="E2873" s="62">
        <v>624</v>
      </c>
      <c r="F2873" s="62">
        <v>2005</v>
      </c>
      <c r="G2873" s="50">
        <v>227.553</v>
      </c>
      <c r="H2873" s="50">
        <v>195.846</v>
      </c>
      <c r="I2873" s="50">
        <v>178.34800000000001</v>
      </c>
      <c r="J2873" s="50">
        <v>156.745</v>
      </c>
      <c r="K2873" s="50">
        <v>132.042</v>
      </c>
      <c r="L2873" s="50">
        <v>102.932</v>
      </c>
      <c r="M2873" s="50">
        <v>83.855999999999995</v>
      </c>
      <c r="N2873" s="50">
        <v>64.95</v>
      </c>
      <c r="O2873" s="50">
        <v>54.423000000000002</v>
      </c>
      <c r="P2873" s="50">
        <v>46.692</v>
      </c>
      <c r="Q2873" s="50">
        <v>43.53</v>
      </c>
      <c r="R2873" s="50">
        <v>31.251000000000001</v>
      </c>
      <c r="S2873" s="50">
        <v>24.361000000000001</v>
      </c>
      <c r="T2873" s="50">
        <v>16.59</v>
      </c>
      <c r="U2873" s="50">
        <v>11.365</v>
      </c>
      <c r="V2873" s="50">
        <v>6.6680000000000001</v>
      </c>
      <c r="W2873" s="50" t="s">
        <v>311</v>
      </c>
      <c r="X2873" s="50">
        <v>2.7749999999999999</v>
      </c>
      <c r="Y2873" s="50">
        <v>0.78200000000000003</v>
      </c>
      <c r="Z2873" s="50">
        <v>0.121</v>
      </c>
      <c r="AA2873" s="50">
        <v>8.0000000000000002E-3</v>
      </c>
      <c r="AB2873" s="50">
        <v>0</v>
      </c>
      <c r="AC2873" s="50" t="str">
        <f t="shared" si="185"/>
        <v>Guinea-Bissau-2005</v>
      </c>
      <c r="AD2873" s="51">
        <f t="shared" si="186"/>
        <v>740.78200000000004</v>
      </c>
      <c r="AE2873" s="15">
        <f t="shared" si="187"/>
        <v>0.86402747366971677</v>
      </c>
      <c r="AF2873">
        <f t="shared" si="188"/>
        <v>2.8534951572740695E-2</v>
      </c>
    </row>
    <row r="2874" spans="1:32" x14ac:dyDescent="0.25">
      <c r="A2874" s="59">
        <v>2857</v>
      </c>
      <c r="B2874" s="60" t="s">
        <v>309</v>
      </c>
      <c r="C2874" s="61" t="s">
        <v>374</v>
      </c>
      <c r="D2874" s="62"/>
      <c r="E2874" s="62">
        <v>328</v>
      </c>
      <c r="F2874" s="62">
        <v>2005</v>
      </c>
      <c r="G2874" s="50">
        <v>83.234999999999999</v>
      </c>
      <c r="H2874" s="50">
        <v>93.325000000000003</v>
      </c>
      <c r="I2874" s="50">
        <v>95.257000000000005</v>
      </c>
      <c r="J2874" s="50">
        <v>71.647000000000006</v>
      </c>
      <c r="K2874" s="50">
        <v>55.902999999999999</v>
      </c>
      <c r="L2874" s="50">
        <v>54.944000000000003</v>
      </c>
      <c r="M2874" s="50">
        <v>55.677</v>
      </c>
      <c r="N2874" s="50">
        <v>53.942</v>
      </c>
      <c r="O2874" s="50">
        <v>48.255000000000003</v>
      </c>
      <c r="P2874" s="50">
        <v>40.659999999999997</v>
      </c>
      <c r="Q2874" s="50">
        <v>29.91</v>
      </c>
      <c r="R2874" s="50">
        <v>23.25</v>
      </c>
      <c r="S2874" s="50">
        <v>13.705</v>
      </c>
      <c r="T2874" s="50">
        <v>12.103999999999999</v>
      </c>
      <c r="U2874" s="50">
        <v>8.0210000000000008</v>
      </c>
      <c r="V2874" s="50">
        <v>5.7809999999999997</v>
      </c>
      <c r="W2874" s="50" t="s">
        <v>311</v>
      </c>
      <c r="X2874" s="50">
        <v>4.0179999999999998</v>
      </c>
      <c r="Y2874" s="50">
        <v>1.044</v>
      </c>
      <c r="Z2874" s="50">
        <v>0.223</v>
      </c>
      <c r="AA2874" s="50">
        <v>4.2000000000000003E-2</v>
      </c>
      <c r="AB2874" s="50">
        <v>3.0000000000000001E-3</v>
      </c>
      <c r="AC2874" s="50" t="str">
        <f t="shared" si="185"/>
        <v>Guyana-2005</v>
      </c>
      <c r="AD2874" s="51">
        <f t="shared" si="186"/>
        <v>447.89300000000003</v>
      </c>
      <c r="AE2874" s="15">
        <f t="shared" si="187"/>
        <v>0.67661919253035863</v>
      </c>
      <c r="AF2874">
        <f t="shared" si="188"/>
        <v>4.3400814216837336E-2</v>
      </c>
    </row>
    <row r="2875" spans="1:32" x14ac:dyDescent="0.25">
      <c r="A2875" s="59">
        <v>2858</v>
      </c>
      <c r="B2875" s="60" t="s">
        <v>309</v>
      </c>
      <c r="C2875" s="61" t="s">
        <v>375</v>
      </c>
      <c r="D2875" s="62"/>
      <c r="E2875" s="62">
        <v>332</v>
      </c>
      <c r="F2875" s="62">
        <v>2005</v>
      </c>
      <c r="G2875" s="50">
        <v>1226.0340000000001</v>
      </c>
      <c r="H2875" s="50">
        <v>1177.336</v>
      </c>
      <c r="I2875" s="50">
        <v>1116.7929999999999</v>
      </c>
      <c r="J2875" s="50">
        <v>1053.232</v>
      </c>
      <c r="K2875" s="50">
        <v>954.96500000000003</v>
      </c>
      <c r="L2875" s="50">
        <v>729.92399999999998</v>
      </c>
      <c r="M2875" s="50">
        <v>570.27700000000004</v>
      </c>
      <c r="N2875" s="50">
        <v>508.08800000000002</v>
      </c>
      <c r="O2875" s="50">
        <v>442.68200000000002</v>
      </c>
      <c r="P2875" s="50">
        <v>360.483</v>
      </c>
      <c r="Q2875" s="50">
        <v>303.87700000000001</v>
      </c>
      <c r="R2875" s="50">
        <v>224.91</v>
      </c>
      <c r="S2875" s="50">
        <v>202.16</v>
      </c>
      <c r="T2875" s="50">
        <v>159.81</v>
      </c>
      <c r="U2875" s="50">
        <v>111.836</v>
      </c>
      <c r="V2875" s="50">
        <v>67.213999999999999</v>
      </c>
      <c r="W2875" s="50" t="s">
        <v>311</v>
      </c>
      <c r="X2875" s="50">
        <v>34.798000000000002</v>
      </c>
      <c r="Y2875" s="50">
        <v>14.15</v>
      </c>
      <c r="Z2875" s="50">
        <v>4.008</v>
      </c>
      <c r="AA2875" s="50">
        <v>0.74099999999999999</v>
      </c>
      <c r="AB2875" s="50">
        <v>8.5999999999999993E-2</v>
      </c>
      <c r="AC2875" s="50" t="str">
        <f t="shared" si="185"/>
        <v>Haiti-2005</v>
      </c>
      <c r="AD2875" s="51">
        <f t="shared" si="186"/>
        <v>5350.5980000000009</v>
      </c>
      <c r="AE2875" s="15">
        <f t="shared" si="187"/>
        <v>0.73128386770973974</v>
      </c>
      <c r="AF2875">
        <f t="shared" si="188"/>
        <v>4.4262606105609205E-2</v>
      </c>
    </row>
    <row r="2876" spans="1:32" x14ac:dyDescent="0.25">
      <c r="A2876" s="59">
        <v>2859</v>
      </c>
      <c r="B2876" s="60" t="s">
        <v>309</v>
      </c>
      <c r="C2876" s="61" t="s">
        <v>439</v>
      </c>
      <c r="D2876" s="62"/>
      <c r="E2876" s="62">
        <v>340</v>
      </c>
      <c r="F2876" s="62">
        <v>2005</v>
      </c>
      <c r="G2876" s="50">
        <v>1029.539</v>
      </c>
      <c r="H2876" s="50">
        <v>989.83699999999999</v>
      </c>
      <c r="I2876" s="50">
        <v>923.56299999999999</v>
      </c>
      <c r="J2876" s="50">
        <v>820.04899999999998</v>
      </c>
      <c r="K2876" s="50">
        <v>723.41399999999999</v>
      </c>
      <c r="L2876" s="50">
        <v>613.12699999999995</v>
      </c>
      <c r="M2876" s="50">
        <v>497.69600000000003</v>
      </c>
      <c r="N2876" s="50">
        <v>409.38799999999998</v>
      </c>
      <c r="O2876" s="50">
        <v>326.27999999999997</v>
      </c>
      <c r="P2876" s="50">
        <v>266.286</v>
      </c>
      <c r="Q2876" s="50">
        <v>214.83</v>
      </c>
      <c r="R2876" s="50">
        <v>155.87100000000001</v>
      </c>
      <c r="S2876" s="50">
        <v>118.99</v>
      </c>
      <c r="T2876" s="50">
        <v>97.756</v>
      </c>
      <c r="U2876" s="50">
        <v>77.593999999999994</v>
      </c>
      <c r="V2876" s="50">
        <v>54.011000000000003</v>
      </c>
      <c r="W2876" s="50" t="s">
        <v>311</v>
      </c>
      <c r="X2876" s="50">
        <v>33.837000000000003</v>
      </c>
      <c r="Y2876" s="50">
        <v>14.365</v>
      </c>
      <c r="Z2876" s="50">
        <v>5.5389999999999997</v>
      </c>
      <c r="AA2876" s="50">
        <v>1.2609999999999999</v>
      </c>
      <c r="AB2876" s="50">
        <v>0.19700000000000001</v>
      </c>
      <c r="AC2876" s="50" t="str">
        <f t="shared" si="185"/>
        <v>Honduras-2005</v>
      </c>
      <c r="AD2876" s="51">
        <f t="shared" si="186"/>
        <v>4145.9309999999996</v>
      </c>
      <c r="AE2876" s="15">
        <f t="shared" si="187"/>
        <v>0.77847388198211698</v>
      </c>
      <c r="AF2876">
        <f t="shared" si="188"/>
        <v>4.0141799750877082E-2</v>
      </c>
    </row>
    <row r="2877" spans="1:32" x14ac:dyDescent="0.25">
      <c r="A2877" s="59">
        <v>2860</v>
      </c>
      <c r="B2877" s="60" t="s">
        <v>309</v>
      </c>
      <c r="C2877" s="61" t="s">
        <v>440</v>
      </c>
      <c r="D2877" s="62"/>
      <c r="E2877" s="62">
        <v>352</v>
      </c>
      <c r="F2877" s="62">
        <v>2005</v>
      </c>
      <c r="G2877" s="50">
        <v>20.809000000000001</v>
      </c>
      <c r="H2877" s="50">
        <v>21.247</v>
      </c>
      <c r="I2877" s="50">
        <v>23.37</v>
      </c>
      <c r="J2877" s="50">
        <v>21.259</v>
      </c>
      <c r="K2877" s="50">
        <v>21.797000000000001</v>
      </c>
      <c r="L2877" s="50">
        <v>20.995000000000001</v>
      </c>
      <c r="M2877" s="50">
        <v>20.762</v>
      </c>
      <c r="N2877" s="50">
        <v>20.707000000000001</v>
      </c>
      <c r="O2877" s="50">
        <v>21.757000000000001</v>
      </c>
      <c r="P2877" s="50">
        <v>21.042000000000002</v>
      </c>
      <c r="Q2877" s="50">
        <v>18.623000000000001</v>
      </c>
      <c r="R2877" s="50">
        <v>15.912000000000001</v>
      </c>
      <c r="S2877" s="50">
        <v>11.866</v>
      </c>
      <c r="T2877" s="50">
        <v>9.2240000000000002</v>
      </c>
      <c r="U2877" s="50">
        <v>9.0410000000000004</v>
      </c>
      <c r="V2877" s="50">
        <v>7.383</v>
      </c>
      <c r="W2877" s="50" t="s">
        <v>311</v>
      </c>
      <c r="X2877" s="50">
        <v>5.2869999999999999</v>
      </c>
      <c r="Y2877" s="50">
        <v>2.6019999999999999</v>
      </c>
      <c r="Z2877" s="50">
        <v>1.0209999999999999</v>
      </c>
      <c r="AA2877" s="50">
        <v>0.24299999999999999</v>
      </c>
      <c r="AB2877" s="50">
        <v>3.2000000000000001E-2</v>
      </c>
      <c r="AC2877" s="50" t="str">
        <f t="shared" si="185"/>
        <v>Iceland-2005</v>
      </c>
      <c r="AD2877" s="51">
        <f t="shared" si="186"/>
        <v>194.72000000000003</v>
      </c>
      <c r="AE2877" s="15">
        <f t="shared" si="187"/>
        <v>0.51488804437140501</v>
      </c>
      <c r="AF2877">
        <f t="shared" si="188"/>
        <v>0.13389788810898495</v>
      </c>
    </row>
    <row r="2878" spans="1:32" x14ac:dyDescent="0.25">
      <c r="A2878" s="59">
        <v>2861</v>
      </c>
      <c r="B2878" s="60" t="s">
        <v>309</v>
      </c>
      <c r="C2878" s="61" t="s">
        <v>34</v>
      </c>
      <c r="D2878" s="62"/>
      <c r="E2878" s="62">
        <v>356</v>
      </c>
      <c r="F2878" s="62">
        <v>2005</v>
      </c>
      <c r="G2878" s="50">
        <v>129579.44</v>
      </c>
      <c r="H2878" s="50">
        <v>125145.379</v>
      </c>
      <c r="I2878" s="50">
        <v>120389.4</v>
      </c>
      <c r="J2878" s="50">
        <v>115756.71</v>
      </c>
      <c r="K2878" s="50">
        <v>107329.55899999999</v>
      </c>
      <c r="L2878" s="50">
        <v>94266.497000000003</v>
      </c>
      <c r="M2878" s="50">
        <v>84075.512000000002</v>
      </c>
      <c r="N2878" s="50">
        <v>74495.722999999998</v>
      </c>
      <c r="O2878" s="50">
        <v>66349.523000000001</v>
      </c>
      <c r="P2878" s="50">
        <v>57843.45</v>
      </c>
      <c r="Q2878" s="50">
        <v>49414.400999999998</v>
      </c>
      <c r="R2878" s="50">
        <v>36310.110999999997</v>
      </c>
      <c r="S2878" s="50">
        <v>28609.444</v>
      </c>
      <c r="T2878" s="50">
        <v>22530.001</v>
      </c>
      <c r="U2878" s="50">
        <v>15537.486999999999</v>
      </c>
      <c r="V2878" s="50">
        <v>9324.3289999999997</v>
      </c>
      <c r="W2878" s="50" t="s">
        <v>311</v>
      </c>
      <c r="X2878" s="50">
        <v>4664.8680000000004</v>
      </c>
      <c r="Y2878" s="50">
        <v>1850.1659999999999</v>
      </c>
      <c r="Z2878" s="50">
        <v>531.48900000000003</v>
      </c>
      <c r="AA2878" s="50">
        <v>103.233</v>
      </c>
      <c r="AB2878" s="50">
        <v>11.952</v>
      </c>
      <c r="AC2878" s="50" t="str">
        <f t="shared" si="185"/>
        <v>India-2005</v>
      </c>
      <c r="AD2878" s="51">
        <f t="shared" si="186"/>
        <v>714450.92999999993</v>
      </c>
      <c r="AE2878" s="15">
        <f t="shared" si="187"/>
        <v>0.60139573756311038</v>
      </c>
      <c r="AF2878">
        <f t="shared" si="188"/>
        <v>5.0069080357488568E-2</v>
      </c>
    </row>
    <row r="2879" spans="1:32" x14ac:dyDescent="0.25">
      <c r="A2879" s="59">
        <v>2862</v>
      </c>
      <c r="B2879" s="60" t="s">
        <v>309</v>
      </c>
      <c r="C2879" s="61" t="s">
        <v>256</v>
      </c>
      <c r="D2879" s="62"/>
      <c r="E2879" s="62">
        <v>360</v>
      </c>
      <c r="F2879" s="62">
        <v>2005</v>
      </c>
      <c r="G2879" s="50">
        <v>22680.511999999999</v>
      </c>
      <c r="H2879" s="50">
        <v>22770.071</v>
      </c>
      <c r="I2879" s="50">
        <v>22675.602999999999</v>
      </c>
      <c r="J2879" s="50">
        <v>22141.516</v>
      </c>
      <c r="K2879" s="50">
        <v>20942.75</v>
      </c>
      <c r="L2879" s="50">
        <v>20504.258000000002</v>
      </c>
      <c r="M2879" s="50">
        <v>18773.968000000001</v>
      </c>
      <c r="N2879" s="50">
        <v>16804.592000000001</v>
      </c>
      <c r="O2879" s="50">
        <v>14476.968999999999</v>
      </c>
      <c r="P2879" s="50">
        <v>11583.612999999999</v>
      </c>
      <c r="Q2879" s="50">
        <v>9191.3230000000003</v>
      </c>
      <c r="R2879" s="50">
        <v>7441.0230000000001</v>
      </c>
      <c r="S2879" s="50">
        <v>5869.4610000000002</v>
      </c>
      <c r="T2879" s="50">
        <v>4511.8950000000004</v>
      </c>
      <c r="U2879" s="50">
        <v>3185.2939999999999</v>
      </c>
      <c r="V2879" s="50">
        <v>1812.5129999999999</v>
      </c>
      <c r="W2879" s="50" t="s">
        <v>311</v>
      </c>
      <c r="X2879" s="50">
        <v>965.35900000000004</v>
      </c>
      <c r="Y2879" s="50">
        <v>313.14999999999998</v>
      </c>
      <c r="Z2879" s="50">
        <v>62.12</v>
      </c>
      <c r="AA2879" s="50">
        <v>6.4109999999999996</v>
      </c>
      <c r="AB2879" s="50">
        <v>0.32900000000000001</v>
      </c>
      <c r="AC2879" s="50" t="str">
        <f t="shared" si="185"/>
        <v>Indonesia-2005</v>
      </c>
      <c r="AD2879" s="51">
        <f t="shared" si="186"/>
        <v>147729.473</v>
      </c>
      <c r="AE2879" s="15">
        <f t="shared" si="187"/>
        <v>0.53464793040993241</v>
      </c>
      <c r="AF2879">
        <f t="shared" si="188"/>
        <v>5.0297828883883927E-2</v>
      </c>
    </row>
    <row r="2880" spans="1:32" x14ac:dyDescent="0.25">
      <c r="A2880" s="59">
        <v>2863</v>
      </c>
      <c r="B2880" s="60" t="s">
        <v>309</v>
      </c>
      <c r="C2880" s="61" t="s">
        <v>441</v>
      </c>
      <c r="D2880" s="62"/>
      <c r="E2880" s="62">
        <v>364</v>
      </c>
      <c r="F2880" s="62">
        <v>2005</v>
      </c>
      <c r="G2880" s="50">
        <v>5517.6319999999996</v>
      </c>
      <c r="H2880" s="50">
        <v>5586.683</v>
      </c>
      <c r="I2880" s="50">
        <v>7241.3810000000003</v>
      </c>
      <c r="J2880" s="50">
        <v>9324.4150000000009</v>
      </c>
      <c r="K2880" s="50">
        <v>9131.9580000000005</v>
      </c>
      <c r="L2880" s="50">
        <v>6832.7160000000003</v>
      </c>
      <c r="M2880" s="50">
        <v>5204.3639999999996</v>
      </c>
      <c r="N2880" s="50">
        <v>4693.6220000000003</v>
      </c>
      <c r="O2880" s="50">
        <v>4106.5680000000002</v>
      </c>
      <c r="P2880" s="50">
        <v>3406.6109999999999</v>
      </c>
      <c r="Q2880" s="50">
        <v>2787.194</v>
      </c>
      <c r="R2880" s="50">
        <v>1777.365</v>
      </c>
      <c r="S2880" s="50">
        <v>1344.4059999999999</v>
      </c>
      <c r="T2880" s="50">
        <v>1262.893</v>
      </c>
      <c r="U2880" s="50">
        <v>1058.385</v>
      </c>
      <c r="V2880" s="50">
        <v>656.02700000000004</v>
      </c>
      <c r="W2880" s="50" t="s">
        <v>311</v>
      </c>
      <c r="X2880" s="50">
        <v>348.33199999999999</v>
      </c>
      <c r="Y2880" s="50">
        <v>114.187</v>
      </c>
      <c r="Z2880" s="50">
        <v>22.785</v>
      </c>
      <c r="AA2880" s="50">
        <v>3.9089999999999998</v>
      </c>
      <c r="AB2880" s="50">
        <v>0.378</v>
      </c>
      <c r="AC2880" s="50" t="str">
        <f t="shared" si="185"/>
        <v>Iran (Islamic Republic of)-2005</v>
      </c>
      <c r="AD2880" s="51">
        <f t="shared" si="186"/>
        <v>48609.219000000005</v>
      </c>
      <c r="AE2880" s="15">
        <f t="shared" si="187"/>
        <v>0.44873364453767495</v>
      </c>
      <c r="AF2880">
        <f t="shared" si="188"/>
        <v>5.1779559424427614E-2</v>
      </c>
    </row>
    <row r="2881" spans="1:32" x14ac:dyDescent="0.25">
      <c r="A2881" s="59">
        <v>2864</v>
      </c>
      <c r="B2881" s="60" t="s">
        <v>309</v>
      </c>
      <c r="C2881" s="61" t="s">
        <v>442</v>
      </c>
      <c r="D2881" s="62"/>
      <c r="E2881" s="62">
        <v>368</v>
      </c>
      <c r="F2881" s="62">
        <v>2005</v>
      </c>
      <c r="G2881" s="50">
        <v>4240.88</v>
      </c>
      <c r="H2881" s="50">
        <v>3804.4609999999998</v>
      </c>
      <c r="I2881" s="50">
        <v>3306.2049999999999</v>
      </c>
      <c r="J2881" s="50">
        <v>2926.895</v>
      </c>
      <c r="K2881" s="50">
        <v>2559.835</v>
      </c>
      <c r="L2881" s="50">
        <v>2249.7629999999999</v>
      </c>
      <c r="M2881" s="50">
        <v>1895.54</v>
      </c>
      <c r="N2881" s="50">
        <v>1532.462</v>
      </c>
      <c r="O2881" s="50">
        <v>1038.307</v>
      </c>
      <c r="P2881" s="50">
        <v>791.37199999999996</v>
      </c>
      <c r="Q2881" s="50">
        <v>799.98900000000003</v>
      </c>
      <c r="R2881" s="50">
        <v>494.54300000000001</v>
      </c>
      <c r="S2881" s="50">
        <v>457.23200000000003</v>
      </c>
      <c r="T2881" s="50">
        <v>355.62400000000002</v>
      </c>
      <c r="U2881" s="50">
        <v>257.08499999999998</v>
      </c>
      <c r="V2881" s="50">
        <v>161.43</v>
      </c>
      <c r="W2881" s="50" t="s">
        <v>311</v>
      </c>
      <c r="X2881" s="50">
        <v>88.218000000000004</v>
      </c>
      <c r="Y2881" s="50">
        <v>37.723999999999997</v>
      </c>
      <c r="Z2881" s="50">
        <v>9.4550000000000001</v>
      </c>
      <c r="AA2881" s="50">
        <v>1.3069999999999999</v>
      </c>
      <c r="AB2881" s="50">
        <v>9.9000000000000005E-2</v>
      </c>
      <c r="AC2881" s="50" t="str">
        <f t="shared" si="185"/>
        <v>Iraq-2005</v>
      </c>
      <c r="AD2881" s="51">
        <f t="shared" si="186"/>
        <v>14745.937999999998</v>
      </c>
      <c r="AE2881" s="15">
        <f t="shared" si="187"/>
        <v>0.83158412845625707</v>
      </c>
      <c r="AF2881">
        <f t="shared" si="188"/>
        <v>3.4905357160100188E-2</v>
      </c>
    </row>
    <row r="2882" spans="1:32" x14ac:dyDescent="0.25">
      <c r="A2882" s="59">
        <v>2865</v>
      </c>
      <c r="B2882" s="60" t="s">
        <v>309</v>
      </c>
      <c r="C2882" s="61" t="s">
        <v>259</v>
      </c>
      <c r="D2882" s="62"/>
      <c r="E2882" s="62">
        <v>372</v>
      </c>
      <c r="F2882" s="62">
        <v>2005</v>
      </c>
      <c r="G2882" s="50">
        <v>306.55500000000001</v>
      </c>
      <c r="H2882" s="50">
        <v>274.07100000000003</v>
      </c>
      <c r="I2882" s="50">
        <v>268.39699999999999</v>
      </c>
      <c r="J2882" s="50">
        <v>301.01600000000002</v>
      </c>
      <c r="K2882" s="50">
        <v>354.23599999999999</v>
      </c>
      <c r="L2882" s="50">
        <v>368.46600000000001</v>
      </c>
      <c r="M2882" s="50">
        <v>357.31400000000002</v>
      </c>
      <c r="N2882" s="50">
        <v>303.88</v>
      </c>
      <c r="O2882" s="50">
        <v>303.16000000000003</v>
      </c>
      <c r="P2882" s="50">
        <v>264.66300000000001</v>
      </c>
      <c r="Q2882" s="50">
        <v>255.238</v>
      </c>
      <c r="R2882" s="50">
        <v>230.74199999999999</v>
      </c>
      <c r="S2882" s="50">
        <v>176.67099999999999</v>
      </c>
      <c r="T2882" s="50">
        <v>144.10900000000001</v>
      </c>
      <c r="U2882" s="50">
        <v>111.75700000000001</v>
      </c>
      <c r="V2882" s="50">
        <v>83.713999999999999</v>
      </c>
      <c r="W2882" s="50" t="s">
        <v>311</v>
      </c>
      <c r="X2882" s="50">
        <v>63.128999999999998</v>
      </c>
      <c r="Y2882" s="50">
        <v>32.012</v>
      </c>
      <c r="Z2882" s="50">
        <v>11.599</v>
      </c>
      <c r="AA2882" s="50">
        <v>2.0419999999999998</v>
      </c>
      <c r="AB2882" s="50">
        <v>0.20599999999999999</v>
      </c>
      <c r="AC2882" s="50" t="str">
        <f t="shared" si="185"/>
        <v>Ireland-2005</v>
      </c>
      <c r="AD2882" s="51">
        <f t="shared" si="186"/>
        <v>2915.3859999999995</v>
      </c>
      <c r="AE2882" s="15">
        <f t="shared" si="187"/>
        <v>0.44508377278343231</v>
      </c>
      <c r="AF2882">
        <f t="shared" si="188"/>
        <v>0.11916027190456725</v>
      </c>
    </row>
    <row r="2883" spans="1:32" x14ac:dyDescent="0.25">
      <c r="A2883" s="59">
        <v>2866</v>
      </c>
      <c r="B2883" s="60" t="s">
        <v>309</v>
      </c>
      <c r="C2883" s="61" t="s">
        <v>443</v>
      </c>
      <c r="D2883" s="62"/>
      <c r="E2883" s="62">
        <v>376</v>
      </c>
      <c r="F2883" s="62">
        <v>2005</v>
      </c>
      <c r="G2883" s="50">
        <v>666.44500000000005</v>
      </c>
      <c r="H2883" s="50">
        <v>619.351</v>
      </c>
      <c r="I2883" s="50">
        <v>553.67399999999998</v>
      </c>
      <c r="J2883" s="50">
        <v>535.95100000000002</v>
      </c>
      <c r="K2883" s="50">
        <v>538.02599999999995</v>
      </c>
      <c r="L2883" s="50">
        <v>522.86099999999999</v>
      </c>
      <c r="M2883" s="50">
        <v>469.83600000000001</v>
      </c>
      <c r="N2883" s="50">
        <v>396.50200000000001</v>
      </c>
      <c r="O2883" s="50">
        <v>375.00099999999998</v>
      </c>
      <c r="P2883" s="50">
        <v>362.22</v>
      </c>
      <c r="Q2883" s="50">
        <v>373.22300000000001</v>
      </c>
      <c r="R2883" s="50">
        <v>315.26100000000002</v>
      </c>
      <c r="S2883" s="50">
        <v>213.15899999999999</v>
      </c>
      <c r="T2883" s="50">
        <v>188.68899999999999</v>
      </c>
      <c r="U2883" s="50">
        <v>169.28299999999999</v>
      </c>
      <c r="V2883" s="50">
        <v>137.30099999999999</v>
      </c>
      <c r="W2883" s="50" t="s">
        <v>311</v>
      </c>
      <c r="X2883" s="50">
        <v>97.245999999999995</v>
      </c>
      <c r="Y2883" s="50">
        <v>46.045000000000002</v>
      </c>
      <c r="Z2883" s="50">
        <v>18.670999999999999</v>
      </c>
      <c r="AA2883" s="50">
        <v>3.806</v>
      </c>
      <c r="AB2883" s="50">
        <v>0.41899999999999998</v>
      </c>
      <c r="AC2883" s="50" t="str">
        <f t="shared" si="185"/>
        <v>Israel-2005</v>
      </c>
      <c r="AD2883" s="51">
        <f t="shared" si="186"/>
        <v>4102.04</v>
      </c>
      <c r="AE2883" s="15">
        <f t="shared" si="187"/>
        <v>0.60967957406558682</v>
      </c>
      <c r="AF2883">
        <f t="shared" si="188"/>
        <v>0.11132860165176864</v>
      </c>
    </row>
    <row r="2884" spans="1:32" x14ac:dyDescent="0.25">
      <c r="A2884" s="59">
        <v>2867</v>
      </c>
      <c r="B2884" s="60" t="s">
        <v>309</v>
      </c>
      <c r="C2884" s="61" t="s">
        <v>444</v>
      </c>
      <c r="D2884" s="62"/>
      <c r="E2884" s="62">
        <v>380</v>
      </c>
      <c r="F2884" s="62">
        <v>2005</v>
      </c>
      <c r="G2884" s="50">
        <v>2758.748</v>
      </c>
      <c r="H2884" s="50">
        <v>2712.79</v>
      </c>
      <c r="I2884" s="50">
        <v>2815.2460000000001</v>
      </c>
      <c r="J2884" s="50">
        <v>2917.4760000000001</v>
      </c>
      <c r="K2884" s="50">
        <v>3168.9189999999999</v>
      </c>
      <c r="L2884" s="50">
        <v>3786.585</v>
      </c>
      <c r="M2884" s="50">
        <v>4553.1170000000002</v>
      </c>
      <c r="N2884" s="50">
        <v>4797.0039999999999</v>
      </c>
      <c r="O2884" s="50">
        <v>4701.9750000000004</v>
      </c>
      <c r="P2884" s="50">
        <v>4136.4380000000001</v>
      </c>
      <c r="Q2884" s="50">
        <v>3827.4589999999998</v>
      </c>
      <c r="R2884" s="50">
        <v>3877.7</v>
      </c>
      <c r="S2884" s="50">
        <v>3261.85</v>
      </c>
      <c r="T2884" s="50">
        <v>3322.4360000000001</v>
      </c>
      <c r="U2884" s="50">
        <v>2858.7860000000001</v>
      </c>
      <c r="V2884" s="50">
        <v>2379.4609999999998</v>
      </c>
      <c r="W2884" s="50" t="s">
        <v>311</v>
      </c>
      <c r="X2884" s="50">
        <v>1740.0709999999999</v>
      </c>
      <c r="Y2884" s="50">
        <v>709.87699999999995</v>
      </c>
      <c r="Z2884" s="50">
        <v>392.976</v>
      </c>
      <c r="AA2884" s="50">
        <v>82.043999999999997</v>
      </c>
      <c r="AB2884" s="50">
        <v>7.5250000000000004</v>
      </c>
      <c r="AC2884" s="50" t="str">
        <f t="shared" si="185"/>
        <v>Italy-2005</v>
      </c>
      <c r="AD2884" s="51">
        <f t="shared" si="186"/>
        <v>39028.523000000001</v>
      </c>
      <c r="AE2884" s="15">
        <f t="shared" si="187"/>
        <v>0.5068078031033868</v>
      </c>
      <c r="AF2884">
        <f t="shared" si="188"/>
        <v>0.24290608533935962</v>
      </c>
    </row>
    <row r="2885" spans="1:32" x14ac:dyDescent="0.25">
      <c r="A2885" s="59">
        <v>2868</v>
      </c>
      <c r="B2885" s="60" t="s">
        <v>309</v>
      </c>
      <c r="C2885" s="61" t="s">
        <v>376</v>
      </c>
      <c r="D2885" s="62"/>
      <c r="E2885" s="62">
        <v>388</v>
      </c>
      <c r="F2885" s="62">
        <v>2005</v>
      </c>
      <c r="G2885" s="50">
        <v>257.49299999999999</v>
      </c>
      <c r="H2885" s="50">
        <v>285.86399999999998</v>
      </c>
      <c r="I2885" s="50">
        <v>282.2</v>
      </c>
      <c r="J2885" s="50">
        <v>263.86500000000001</v>
      </c>
      <c r="K2885" s="50">
        <v>232.55699999999999</v>
      </c>
      <c r="L2885" s="50">
        <v>204.18799999999999</v>
      </c>
      <c r="M2885" s="50">
        <v>195.684</v>
      </c>
      <c r="N2885" s="50">
        <v>195.24799999999999</v>
      </c>
      <c r="O2885" s="50">
        <v>177.40899999999999</v>
      </c>
      <c r="P2885" s="50">
        <v>142.779</v>
      </c>
      <c r="Q2885" s="50">
        <v>120.53400000000001</v>
      </c>
      <c r="R2885" s="50">
        <v>89.388000000000005</v>
      </c>
      <c r="S2885" s="50">
        <v>75.847999999999999</v>
      </c>
      <c r="T2885" s="50">
        <v>63.82</v>
      </c>
      <c r="U2885" s="50">
        <v>55.454999999999998</v>
      </c>
      <c r="V2885" s="50">
        <v>45.631999999999998</v>
      </c>
      <c r="W2885" s="50" t="s">
        <v>311</v>
      </c>
      <c r="X2885" s="50">
        <v>29.895</v>
      </c>
      <c r="Y2885" s="50">
        <v>17.297000000000001</v>
      </c>
      <c r="Z2885" s="50">
        <v>7.2359999999999998</v>
      </c>
      <c r="AA2885" s="50">
        <v>2.0110000000000001</v>
      </c>
      <c r="AB2885" s="50">
        <v>0.27</v>
      </c>
      <c r="AC2885" s="50" t="str">
        <f t="shared" si="185"/>
        <v>Jamaica-2005</v>
      </c>
      <c r="AD2885" s="51">
        <f t="shared" si="186"/>
        <v>1697.5</v>
      </c>
      <c r="AE2885" s="15">
        <f t="shared" si="187"/>
        <v>0.61689131075110459</v>
      </c>
      <c r="AF2885">
        <f t="shared" si="188"/>
        <v>8.7836303341541647E-2</v>
      </c>
    </row>
    <row r="2886" spans="1:32" x14ac:dyDescent="0.25">
      <c r="A2886" s="59">
        <v>2869</v>
      </c>
      <c r="B2886" s="60" t="s">
        <v>309</v>
      </c>
      <c r="C2886" s="61" t="s">
        <v>35</v>
      </c>
      <c r="D2886" s="62"/>
      <c r="E2886" s="62">
        <v>392</v>
      </c>
      <c r="F2886" s="62">
        <v>2005</v>
      </c>
      <c r="G2886" s="50">
        <v>5669.8689999999997</v>
      </c>
      <c r="H2886" s="50">
        <v>5950.1260000000002</v>
      </c>
      <c r="I2886" s="50">
        <v>6128.1120000000001</v>
      </c>
      <c r="J2886" s="50">
        <v>6760.6019999999999</v>
      </c>
      <c r="K2886" s="50">
        <v>7597.94</v>
      </c>
      <c r="L2886" s="50">
        <v>8430.6299999999992</v>
      </c>
      <c r="M2886" s="50">
        <v>10066.043</v>
      </c>
      <c r="N2886" s="50">
        <v>8740.7630000000008</v>
      </c>
      <c r="O2886" s="50">
        <v>8030.17</v>
      </c>
      <c r="P2886" s="50">
        <v>7851.8019999999997</v>
      </c>
      <c r="Q2886" s="50">
        <v>9051.0910000000003</v>
      </c>
      <c r="R2886" s="50">
        <v>10299.726000000001</v>
      </c>
      <c r="S2886" s="50">
        <v>8537.2170000000006</v>
      </c>
      <c r="T2886" s="50">
        <v>7390.0820000000003</v>
      </c>
      <c r="U2886" s="50">
        <v>6529.67</v>
      </c>
      <c r="V2886" s="50">
        <v>5177.1019999999999</v>
      </c>
      <c r="W2886" s="50" t="s">
        <v>311</v>
      </c>
      <c r="X2886" s="50">
        <v>3318.3009999999999</v>
      </c>
      <c r="Y2886" s="50">
        <v>1808.2339999999999</v>
      </c>
      <c r="Z2886" s="50">
        <v>793.81399999999996</v>
      </c>
      <c r="AA2886" s="50">
        <v>184.58099999999999</v>
      </c>
      <c r="AB2886" s="50">
        <v>19.891999999999999</v>
      </c>
      <c r="AC2886" s="50" t="str">
        <f t="shared" si="185"/>
        <v>Japan-2005</v>
      </c>
      <c r="AD2886" s="51">
        <f t="shared" si="186"/>
        <v>85365.983999999997</v>
      </c>
      <c r="AE2886" s="15">
        <f t="shared" si="187"/>
        <v>0.50335954658473792</v>
      </c>
      <c r="AF2886">
        <f t="shared" si="188"/>
        <v>0.24459970267303233</v>
      </c>
    </row>
    <row r="2887" spans="1:32" x14ac:dyDescent="0.25">
      <c r="A2887" s="59">
        <v>2870</v>
      </c>
      <c r="B2887" s="60" t="s">
        <v>309</v>
      </c>
      <c r="C2887" s="61" t="s">
        <v>260</v>
      </c>
      <c r="D2887" s="62"/>
      <c r="E2887" s="62">
        <v>400</v>
      </c>
      <c r="F2887" s="62">
        <v>2005</v>
      </c>
      <c r="G2887" s="50">
        <v>780.76199999999994</v>
      </c>
      <c r="H2887" s="50">
        <v>723.61599999999999</v>
      </c>
      <c r="I2887" s="50">
        <v>654.01400000000001</v>
      </c>
      <c r="J2887" s="50">
        <v>606.95000000000005</v>
      </c>
      <c r="K2887" s="50">
        <v>578.37300000000005</v>
      </c>
      <c r="L2887" s="50">
        <v>500.27300000000002</v>
      </c>
      <c r="M2887" s="50">
        <v>450.80500000000001</v>
      </c>
      <c r="N2887" s="50">
        <v>373.19200000000001</v>
      </c>
      <c r="O2887" s="50">
        <v>284.41199999999998</v>
      </c>
      <c r="P2887" s="50">
        <v>195.63200000000001</v>
      </c>
      <c r="Q2887" s="50">
        <v>143.14599999999999</v>
      </c>
      <c r="R2887" s="50">
        <v>122.46599999999999</v>
      </c>
      <c r="S2887" s="50">
        <v>107.714</v>
      </c>
      <c r="T2887" s="50">
        <v>84.016000000000005</v>
      </c>
      <c r="U2887" s="50">
        <v>55.18</v>
      </c>
      <c r="V2887" s="50">
        <v>31.039000000000001</v>
      </c>
      <c r="W2887" s="50" t="s">
        <v>311</v>
      </c>
      <c r="X2887" s="50">
        <v>15.122</v>
      </c>
      <c r="Y2887" s="50">
        <v>5.4710000000000001</v>
      </c>
      <c r="Z2887" s="50">
        <v>1.6359999999999999</v>
      </c>
      <c r="AA2887" s="50">
        <v>0.27300000000000002</v>
      </c>
      <c r="AB2887" s="50">
        <v>1.9E-2</v>
      </c>
      <c r="AC2887" s="50" t="str">
        <f t="shared" si="185"/>
        <v>Jordan-2005</v>
      </c>
      <c r="AD2887" s="51">
        <f t="shared" si="186"/>
        <v>3362.9629999999997</v>
      </c>
      <c r="AE2887" s="15">
        <f t="shared" si="187"/>
        <v>0.69912990419460452</v>
      </c>
      <c r="AF2887">
        <f t="shared" si="188"/>
        <v>3.4910995579889366E-2</v>
      </c>
    </row>
    <row r="2888" spans="1:32" x14ac:dyDescent="0.25">
      <c r="A2888" s="59">
        <v>2871</v>
      </c>
      <c r="B2888" s="60" t="s">
        <v>309</v>
      </c>
      <c r="C2888" s="61" t="s">
        <v>445</v>
      </c>
      <c r="D2888" s="62"/>
      <c r="E2888" s="62">
        <v>404</v>
      </c>
      <c r="F2888" s="62">
        <v>2005</v>
      </c>
      <c r="G2888" s="50">
        <v>6079.73</v>
      </c>
      <c r="H2888" s="50">
        <v>5265.2650000000003</v>
      </c>
      <c r="I2888" s="50">
        <v>4457.3680000000004</v>
      </c>
      <c r="J2888" s="50">
        <v>4212.38</v>
      </c>
      <c r="K2888" s="50">
        <v>3695.471</v>
      </c>
      <c r="L2888" s="50">
        <v>3019.4850000000001</v>
      </c>
      <c r="M2888" s="50">
        <v>2350.21</v>
      </c>
      <c r="N2888" s="50">
        <v>1755.68</v>
      </c>
      <c r="O2888" s="50">
        <v>1348.835</v>
      </c>
      <c r="P2888" s="50">
        <v>1064.576</v>
      </c>
      <c r="Q2888" s="50">
        <v>840.60799999999995</v>
      </c>
      <c r="R2888" s="50">
        <v>607.57899999999995</v>
      </c>
      <c r="S2888" s="50">
        <v>417.22699999999998</v>
      </c>
      <c r="T2888" s="50">
        <v>351.81599999999997</v>
      </c>
      <c r="U2888" s="50">
        <v>278.93200000000002</v>
      </c>
      <c r="V2888" s="50">
        <v>172.678</v>
      </c>
      <c r="W2888" s="50" t="s">
        <v>311</v>
      </c>
      <c r="X2888" s="50">
        <v>86.763999999999996</v>
      </c>
      <c r="Y2888" s="50">
        <v>33.607999999999997</v>
      </c>
      <c r="Z2888" s="50">
        <v>8.6530000000000005</v>
      </c>
      <c r="AA2888" s="50">
        <v>1.3109999999999999</v>
      </c>
      <c r="AB2888" s="50">
        <v>0.112</v>
      </c>
      <c r="AC2888" s="50" t="str">
        <f t="shared" si="185"/>
        <v>Kenya-2005</v>
      </c>
      <c r="AD2888" s="51">
        <f t="shared" si="186"/>
        <v>19312.051000000003</v>
      </c>
      <c r="AE2888" s="15">
        <f t="shared" si="187"/>
        <v>0.86662141685520599</v>
      </c>
      <c r="AF2888">
        <f t="shared" si="188"/>
        <v>2.6595175417137819E-2</v>
      </c>
    </row>
    <row r="2889" spans="1:32" x14ac:dyDescent="0.25">
      <c r="A2889" s="59">
        <v>2872</v>
      </c>
      <c r="B2889" s="60" t="s">
        <v>309</v>
      </c>
      <c r="C2889" s="61" t="s">
        <v>377</v>
      </c>
      <c r="D2889" s="62"/>
      <c r="E2889" s="62">
        <v>296</v>
      </c>
      <c r="F2889" s="62">
        <v>2005</v>
      </c>
      <c r="G2889" s="50">
        <v>10.813000000000001</v>
      </c>
      <c r="H2889" s="50">
        <v>12.496</v>
      </c>
      <c r="I2889" s="50">
        <v>10.772</v>
      </c>
      <c r="J2889" s="50">
        <v>10.798</v>
      </c>
      <c r="K2889" s="50">
        <v>8.5489999999999995</v>
      </c>
      <c r="L2889" s="50">
        <v>6.758</v>
      </c>
      <c r="M2889" s="50">
        <v>5.5629999999999997</v>
      </c>
      <c r="N2889" s="50">
        <v>6.452</v>
      </c>
      <c r="O2889" s="50">
        <v>5.2350000000000003</v>
      </c>
      <c r="P2889" s="50">
        <v>4.2880000000000003</v>
      </c>
      <c r="Q2889" s="50">
        <v>3.1549999999999998</v>
      </c>
      <c r="R2889" s="50">
        <v>2.4460000000000002</v>
      </c>
      <c r="S2889" s="50">
        <v>1.722</v>
      </c>
      <c r="T2889" s="50">
        <v>1.276</v>
      </c>
      <c r="U2889" s="50">
        <v>1.1140000000000001</v>
      </c>
      <c r="V2889" s="50">
        <v>0.53700000000000003</v>
      </c>
      <c r="W2889" s="50" t="s">
        <v>311</v>
      </c>
      <c r="X2889" s="50">
        <v>0.24099999999999999</v>
      </c>
      <c r="Y2889" s="50">
        <v>8.5999999999999993E-2</v>
      </c>
      <c r="Z2889" s="50">
        <v>2.1000000000000001E-2</v>
      </c>
      <c r="AA2889" s="50">
        <v>3.0000000000000001E-3</v>
      </c>
      <c r="AB2889" s="50">
        <v>0</v>
      </c>
      <c r="AC2889" s="50" t="str">
        <f t="shared" si="185"/>
        <v>Kiribati-2005</v>
      </c>
      <c r="AD2889" s="51">
        <f t="shared" si="186"/>
        <v>54.966000000000001</v>
      </c>
      <c r="AE2889" s="15">
        <f t="shared" si="187"/>
        <v>0.67967470800130991</v>
      </c>
      <c r="AF2889">
        <f t="shared" si="188"/>
        <v>3.6812020618325156E-2</v>
      </c>
    </row>
    <row r="2890" spans="1:32" x14ac:dyDescent="0.25">
      <c r="A2890" s="59">
        <v>2873</v>
      </c>
      <c r="B2890" s="60" t="s">
        <v>309</v>
      </c>
      <c r="C2890" s="61" t="s">
        <v>446</v>
      </c>
      <c r="D2890" s="62"/>
      <c r="E2890" s="62">
        <v>414</v>
      </c>
      <c r="F2890" s="62">
        <v>2005</v>
      </c>
      <c r="G2890" s="50">
        <v>213.65199999999999</v>
      </c>
      <c r="H2890" s="50">
        <v>205.37100000000001</v>
      </c>
      <c r="I2890" s="50">
        <v>172.38399999999999</v>
      </c>
      <c r="J2890" s="50">
        <v>156.69200000000001</v>
      </c>
      <c r="K2890" s="50">
        <v>212.97200000000001</v>
      </c>
      <c r="L2890" s="50">
        <v>276.33100000000002</v>
      </c>
      <c r="M2890" s="50">
        <v>273.07499999999999</v>
      </c>
      <c r="N2890" s="50">
        <v>241.69800000000001</v>
      </c>
      <c r="O2890" s="50">
        <v>174.22399999999999</v>
      </c>
      <c r="P2890" s="50">
        <v>132.94300000000001</v>
      </c>
      <c r="Q2890" s="50">
        <v>84.688999999999993</v>
      </c>
      <c r="R2890" s="50">
        <v>50.552999999999997</v>
      </c>
      <c r="S2890" s="50">
        <v>32.902999999999999</v>
      </c>
      <c r="T2890" s="50">
        <v>26.667000000000002</v>
      </c>
      <c r="U2890" s="50">
        <v>14.567</v>
      </c>
      <c r="V2890" s="50">
        <v>3.964</v>
      </c>
      <c r="W2890" s="50" t="s">
        <v>311</v>
      </c>
      <c r="X2890" s="50">
        <v>3.1019999999999999</v>
      </c>
      <c r="Y2890" s="50">
        <v>0.68200000000000005</v>
      </c>
      <c r="Z2890" s="50">
        <v>0.123</v>
      </c>
      <c r="AA2890" s="50">
        <v>2.9000000000000001E-2</v>
      </c>
      <c r="AB2890" s="50">
        <v>2E-3</v>
      </c>
      <c r="AC2890" s="50" t="str">
        <f t="shared" si="185"/>
        <v>Kuwait-2005</v>
      </c>
      <c r="AD2890" s="51">
        <f t="shared" si="186"/>
        <v>1636.0800000000002</v>
      </c>
      <c r="AE2890" s="15">
        <f t="shared" si="187"/>
        <v>0.39151080631753954</v>
      </c>
      <c r="AF2890">
        <f t="shared" si="188"/>
        <v>2.2058939064515309E-2</v>
      </c>
    </row>
    <row r="2891" spans="1:32" x14ac:dyDescent="0.25">
      <c r="A2891" s="59">
        <v>2874</v>
      </c>
      <c r="B2891" s="60" t="s">
        <v>309</v>
      </c>
      <c r="C2891" s="61" t="s">
        <v>447</v>
      </c>
      <c r="D2891" s="62"/>
      <c r="E2891" s="62">
        <v>428</v>
      </c>
      <c r="F2891" s="62">
        <v>2005</v>
      </c>
      <c r="G2891" s="50">
        <v>100.715</v>
      </c>
      <c r="H2891" s="50">
        <v>91.878</v>
      </c>
      <c r="I2891" s="50">
        <v>137.99600000000001</v>
      </c>
      <c r="J2891" s="50">
        <v>182.14</v>
      </c>
      <c r="K2891" s="50">
        <v>170.54</v>
      </c>
      <c r="L2891" s="50">
        <v>151.59200000000001</v>
      </c>
      <c r="M2891" s="50">
        <v>157.02099999999999</v>
      </c>
      <c r="N2891" s="50">
        <v>149.65899999999999</v>
      </c>
      <c r="O2891" s="50">
        <v>166.76900000000001</v>
      </c>
      <c r="P2891" s="50">
        <v>164.86600000000001</v>
      </c>
      <c r="Q2891" s="50">
        <v>145.303</v>
      </c>
      <c r="R2891" s="50">
        <v>126.97</v>
      </c>
      <c r="S2891" s="50">
        <v>126.907</v>
      </c>
      <c r="T2891" s="50">
        <v>128.56899999999999</v>
      </c>
      <c r="U2891" s="50">
        <v>99.245000000000005</v>
      </c>
      <c r="V2891" s="50">
        <v>81.668999999999997</v>
      </c>
      <c r="W2891" s="50" t="s">
        <v>311</v>
      </c>
      <c r="X2891" s="50">
        <v>45.031999999999996</v>
      </c>
      <c r="Y2891" s="50">
        <v>15.528</v>
      </c>
      <c r="Z2891" s="50">
        <v>7.8810000000000002</v>
      </c>
      <c r="AA2891" s="50">
        <v>1.55</v>
      </c>
      <c r="AB2891" s="50">
        <v>0.153</v>
      </c>
      <c r="AC2891" s="50" t="str">
        <f t="shared" si="185"/>
        <v>Latvia-2005</v>
      </c>
      <c r="AD2891" s="51">
        <f t="shared" si="186"/>
        <v>1541.7669999999998</v>
      </c>
      <c r="AE2891" s="15">
        <f t="shared" si="187"/>
        <v>0.46065066900510915</v>
      </c>
      <c r="AF2891">
        <f t="shared" si="188"/>
        <v>0.20275364300378776</v>
      </c>
    </row>
    <row r="2892" spans="1:32" x14ac:dyDescent="0.25">
      <c r="A2892" s="59">
        <v>2875</v>
      </c>
      <c r="B2892" s="60" t="s">
        <v>309</v>
      </c>
      <c r="C2892" s="61" t="s">
        <v>448</v>
      </c>
      <c r="D2892" s="62"/>
      <c r="E2892" s="62">
        <v>422</v>
      </c>
      <c r="F2892" s="62">
        <v>2005</v>
      </c>
      <c r="G2892" s="50">
        <v>323.52100000000002</v>
      </c>
      <c r="H2892" s="50">
        <v>375.25700000000001</v>
      </c>
      <c r="I2892" s="50">
        <v>413.82600000000002</v>
      </c>
      <c r="J2892" s="50">
        <v>402.08600000000001</v>
      </c>
      <c r="K2892" s="50">
        <v>380.75599999999997</v>
      </c>
      <c r="L2892" s="50">
        <v>323.20400000000001</v>
      </c>
      <c r="M2892" s="50">
        <v>269.50799999999998</v>
      </c>
      <c r="N2892" s="50">
        <v>271.23200000000003</v>
      </c>
      <c r="O2892" s="50">
        <v>266.017</v>
      </c>
      <c r="P2892" s="50">
        <v>213.852</v>
      </c>
      <c r="Q2892" s="50">
        <v>170.18700000000001</v>
      </c>
      <c r="R2892" s="50">
        <v>149.41</v>
      </c>
      <c r="S2892" s="50">
        <v>130.376</v>
      </c>
      <c r="T2892" s="50">
        <v>116.598</v>
      </c>
      <c r="U2892" s="50">
        <v>90.388999999999996</v>
      </c>
      <c r="V2892" s="50">
        <v>49.566000000000003</v>
      </c>
      <c r="W2892" s="50" t="s">
        <v>311</v>
      </c>
      <c r="X2892" s="50">
        <v>27.442</v>
      </c>
      <c r="Y2892" s="50">
        <v>10.356999999999999</v>
      </c>
      <c r="Z2892" s="50">
        <v>2.806</v>
      </c>
      <c r="AA2892" s="50">
        <v>0.42899999999999999</v>
      </c>
      <c r="AB2892" s="50">
        <v>3.3000000000000002E-2</v>
      </c>
      <c r="AC2892" s="50" t="str">
        <f t="shared" si="185"/>
        <v>Lebanon-2005</v>
      </c>
      <c r="AD2892" s="51">
        <f t="shared" si="186"/>
        <v>2576.6280000000002</v>
      </c>
      <c r="AE2892" s="15">
        <f t="shared" si="187"/>
        <v>0.54731377598939379</v>
      </c>
      <c r="AF2892">
        <f t="shared" si="188"/>
        <v>8.0672616956591503E-2</v>
      </c>
    </row>
    <row r="2893" spans="1:32" x14ac:dyDescent="0.25">
      <c r="A2893" s="59">
        <v>2876</v>
      </c>
      <c r="B2893" s="60" t="s">
        <v>309</v>
      </c>
      <c r="C2893" s="61" t="s">
        <v>449</v>
      </c>
      <c r="D2893" s="62"/>
      <c r="E2893" s="62">
        <v>430</v>
      </c>
      <c r="F2893" s="62">
        <v>2005</v>
      </c>
      <c r="G2893" s="50">
        <v>563.03499999999997</v>
      </c>
      <c r="H2893" s="50">
        <v>466.42</v>
      </c>
      <c r="I2893" s="50">
        <v>383.44400000000002</v>
      </c>
      <c r="J2893" s="50">
        <v>342.10199999999998</v>
      </c>
      <c r="K2893" s="50">
        <v>301.62099999999998</v>
      </c>
      <c r="L2893" s="50">
        <v>252.13300000000001</v>
      </c>
      <c r="M2893" s="50">
        <v>207.82599999999999</v>
      </c>
      <c r="N2893" s="50">
        <v>169.20699999999999</v>
      </c>
      <c r="O2893" s="50">
        <v>139.15799999999999</v>
      </c>
      <c r="P2893" s="50">
        <v>114.227</v>
      </c>
      <c r="Q2893" s="50">
        <v>91.852000000000004</v>
      </c>
      <c r="R2893" s="50">
        <v>70.296000000000006</v>
      </c>
      <c r="S2893" s="50">
        <v>61.58</v>
      </c>
      <c r="T2893" s="50">
        <v>45.031999999999996</v>
      </c>
      <c r="U2893" s="50">
        <v>29.129000000000001</v>
      </c>
      <c r="V2893" s="50">
        <v>15.922000000000001</v>
      </c>
      <c r="W2893" s="50" t="s">
        <v>311</v>
      </c>
      <c r="X2893" s="50">
        <v>6.4610000000000003</v>
      </c>
      <c r="Y2893" s="50">
        <v>1.5609999999999999</v>
      </c>
      <c r="Z2893" s="50">
        <v>0.20899999999999999</v>
      </c>
      <c r="AA2893" s="50">
        <v>1.4999999999999999E-2</v>
      </c>
      <c r="AB2893" s="50">
        <v>0</v>
      </c>
      <c r="AC2893" s="50" t="str">
        <f t="shared" si="185"/>
        <v>Liberia-2005</v>
      </c>
      <c r="AD2893" s="51">
        <f t="shared" si="186"/>
        <v>1750.0020000000002</v>
      </c>
      <c r="AE2893" s="15">
        <f t="shared" si="187"/>
        <v>0.86355787021957675</v>
      </c>
      <c r="AF2893">
        <f t="shared" si="188"/>
        <v>3.108823197438049E-2</v>
      </c>
    </row>
    <row r="2894" spans="1:32" x14ac:dyDescent="0.25">
      <c r="A2894" s="59">
        <v>2877</v>
      </c>
      <c r="B2894" s="60" t="s">
        <v>309</v>
      </c>
      <c r="C2894" s="61" t="s">
        <v>450</v>
      </c>
      <c r="D2894" s="62"/>
      <c r="E2894" s="62">
        <v>434</v>
      </c>
      <c r="F2894" s="62">
        <v>2005</v>
      </c>
      <c r="G2894" s="50">
        <v>574.274</v>
      </c>
      <c r="H2894" s="50">
        <v>568.58600000000001</v>
      </c>
      <c r="I2894" s="50">
        <v>600.41200000000003</v>
      </c>
      <c r="J2894" s="50">
        <v>641.04700000000003</v>
      </c>
      <c r="K2894" s="50">
        <v>633.48699999999997</v>
      </c>
      <c r="L2894" s="50">
        <v>619.94299999999998</v>
      </c>
      <c r="M2894" s="50">
        <v>545.745</v>
      </c>
      <c r="N2894" s="50">
        <v>436.863</v>
      </c>
      <c r="O2894" s="50">
        <v>308.38600000000002</v>
      </c>
      <c r="P2894" s="50">
        <v>220.50700000000001</v>
      </c>
      <c r="Q2894" s="50">
        <v>172.714</v>
      </c>
      <c r="R2894" s="50">
        <v>128.13800000000001</v>
      </c>
      <c r="S2894" s="50">
        <v>111.51</v>
      </c>
      <c r="T2894" s="50">
        <v>89.647000000000006</v>
      </c>
      <c r="U2894" s="50">
        <v>67.057000000000002</v>
      </c>
      <c r="V2894" s="50">
        <v>43.554000000000002</v>
      </c>
      <c r="W2894" s="50" t="s">
        <v>311</v>
      </c>
      <c r="X2894" s="50">
        <v>22.006</v>
      </c>
      <c r="Y2894" s="50">
        <v>7.1470000000000002</v>
      </c>
      <c r="Z2894" s="50">
        <v>1.486</v>
      </c>
      <c r="AA2894" s="50">
        <v>0.17</v>
      </c>
      <c r="AB2894" s="50">
        <v>8.9999999999999993E-3</v>
      </c>
      <c r="AC2894" s="50" t="str">
        <f t="shared" si="185"/>
        <v>Libya-2005</v>
      </c>
      <c r="AD2894" s="51">
        <f t="shared" si="186"/>
        <v>3818.34</v>
      </c>
      <c r="AE2894" s="15">
        <f t="shared" si="187"/>
        <v>0.51706972139725649</v>
      </c>
      <c r="AF2894">
        <f t="shared" si="188"/>
        <v>4.1548385611941276E-2</v>
      </c>
    </row>
    <row r="2895" spans="1:32" x14ac:dyDescent="0.25">
      <c r="A2895" s="59">
        <v>2878</v>
      </c>
      <c r="B2895" s="60" t="s">
        <v>309</v>
      </c>
      <c r="C2895" s="61" t="s">
        <v>451</v>
      </c>
      <c r="D2895" s="62"/>
      <c r="E2895" s="62">
        <v>440</v>
      </c>
      <c r="F2895" s="62">
        <v>2005</v>
      </c>
      <c r="G2895" s="50">
        <v>147.43899999999999</v>
      </c>
      <c r="H2895" s="50">
        <v>177.99700000000001</v>
      </c>
      <c r="I2895" s="50">
        <v>235.499</v>
      </c>
      <c r="J2895" s="50">
        <v>258.31900000000002</v>
      </c>
      <c r="K2895" s="50">
        <v>239.17599999999999</v>
      </c>
      <c r="L2895" s="50">
        <v>215.053</v>
      </c>
      <c r="M2895" s="50">
        <v>233.1</v>
      </c>
      <c r="N2895" s="50">
        <v>238.74299999999999</v>
      </c>
      <c r="O2895" s="50">
        <v>266.24099999999999</v>
      </c>
      <c r="P2895" s="50">
        <v>245.697</v>
      </c>
      <c r="Q2895" s="50">
        <v>202.86799999999999</v>
      </c>
      <c r="R2895" s="50">
        <v>176.99700000000001</v>
      </c>
      <c r="S2895" s="50">
        <v>172.53</v>
      </c>
      <c r="T2895" s="50">
        <v>170.61500000000001</v>
      </c>
      <c r="U2895" s="50">
        <v>147.31100000000001</v>
      </c>
      <c r="V2895" s="50">
        <v>115.045</v>
      </c>
      <c r="W2895" s="50" t="s">
        <v>311</v>
      </c>
      <c r="X2895" s="50">
        <v>67.846999999999994</v>
      </c>
      <c r="Y2895" s="50">
        <v>22.324000000000002</v>
      </c>
      <c r="Z2895" s="50">
        <v>9.1</v>
      </c>
      <c r="AA2895" s="50">
        <v>2.133</v>
      </c>
      <c r="AB2895" s="50">
        <v>0.218</v>
      </c>
      <c r="AC2895" s="50" t="str">
        <f t="shared" si="185"/>
        <v>Lithuania-2005</v>
      </c>
      <c r="AD2895" s="51">
        <f t="shared" si="186"/>
        <v>2248.7240000000002</v>
      </c>
      <c r="AE2895" s="15">
        <f t="shared" si="187"/>
        <v>0.48717761717311692</v>
      </c>
      <c r="AF2895">
        <f t="shared" si="188"/>
        <v>0.19026970888638089</v>
      </c>
    </row>
    <row r="2896" spans="1:32" x14ac:dyDescent="0.25">
      <c r="A2896" s="59">
        <v>2879</v>
      </c>
      <c r="B2896" s="60" t="s">
        <v>309</v>
      </c>
      <c r="C2896" s="61" t="s">
        <v>452</v>
      </c>
      <c r="D2896" s="62"/>
      <c r="E2896" s="62">
        <v>450</v>
      </c>
      <c r="F2896" s="62">
        <v>2005</v>
      </c>
      <c r="G2896" s="50">
        <v>3130.5419999999999</v>
      </c>
      <c r="H2896" s="50">
        <v>2761.4569999999999</v>
      </c>
      <c r="I2896" s="50">
        <v>2306.7060000000001</v>
      </c>
      <c r="J2896" s="50">
        <v>1912.8219999999999</v>
      </c>
      <c r="K2896" s="50">
        <v>1624.2159999999999</v>
      </c>
      <c r="L2896" s="50">
        <v>1401.5</v>
      </c>
      <c r="M2896" s="50">
        <v>1164.538</v>
      </c>
      <c r="N2896" s="50">
        <v>951.93399999999997</v>
      </c>
      <c r="O2896" s="50">
        <v>779.96500000000003</v>
      </c>
      <c r="P2896" s="50">
        <v>637.99099999999999</v>
      </c>
      <c r="Q2896" s="50">
        <v>510.23599999999999</v>
      </c>
      <c r="R2896" s="50">
        <v>348.99700000000001</v>
      </c>
      <c r="S2896" s="50">
        <v>271.78800000000001</v>
      </c>
      <c r="T2896" s="50">
        <v>218.899</v>
      </c>
      <c r="U2896" s="50">
        <v>157.708</v>
      </c>
      <c r="V2896" s="50">
        <v>93.106999999999999</v>
      </c>
      <c r="W2896" s="50" t="s">
        <v>311</v>
      </c>
      <c r="X2896" s="50">
        <v>44.607999999999997</v>
      </c>
      <c r="Y2896" s="50">
        <v>14.968</v>
      </c>
      <c r="Z2896" s="50">
        <v>3.9660000000000002</v>
      </c>
      <c r="AA2896" s="50">
        <v>0.72</v>
      </c>
      <c r="AB2896" s="50">
        <v>5.6000000000000001E-2</v>
      </c>
      <c r="AC2896" s="50" t="str">
        <f t="shared" si="185"/>
        <v>Madagascar-2005</v>
      </c>
      <c r="AD2896" s="51">
        <f t="shared" si="186"/>
        <v>9603.987000000001</v>
      </c>
      <c r="AE2896" s="15">
        <f t="shared" si="187"/>
        <v>0.90928246779176192</v>
      </c>
      <c r="AF2896">
        <f t="shared" si="188"/>
        <v>2.9997261088379211E-2</v>
      </c>
    </row>
    <row r="2897" spans="1:32" x14ac:dyDescent="0.25">
      <c r="A2897" s="59">
        <v>2880</v>
      </c>
      <c r="B2897" s="60" t="s">
        <v>309</v>
      </c>
      <c r="C2897" s="61" t="s">
        <v>453</v>
      </c>
      <c r="D2897" s="62">
        <v>15</v>
      </c>
      <c r="E2897" s="62">
        <v>458</v>
      </c>
      <c r="F2897" s="62">
        <v>2005</v>
      </c>
      <c r="G2897" s="50">
        <v>2536.61</v>
      </c>
      <c r="H2897" s="50">
        <v>2699.453</v>
      </c>
      <c r="I2897" s="50">
        <v>2579.1460000000002</v>
      </c>
      <c r="J2897" s="50">
        <v>2568.67</v>
      </c>
      <c r="K2897" s="50">
        <v>2432.0189999999998</v>
      </c>
      <c r="L2897" s="50">
        <v>2297.0410000000002</v>
      </c>
      <c r="M2897" s="50">
        <v>1961.528</v>
      </c>
      <c r="N2897" s="50">
        <v>1793.4649999999999</v>
      </c>
      <c r="O2897" s="50">
        <v>1581.1189999999999</v>
      </c>
      <c r="P2897" s="50">
        <v>1384.9760000000001</v>
      </c>
      <c r="Q2897" s="50">
        <v>1148.068</v>
      </c>
      <c r="R2897" s="50">
        <v>858.9</v>
      </c>
      <c r="S2897" s="50">
        <v>688.62599999999998</v>
      </c>
      <c r="T2897" s="50">
        <v>454.101</v>
      </c>
      <c r="U2897" s="50">
        <v>337.29300000000001</v>
      </c>
      <c r="V2897" s="50">
        <v>200.09</v>
      </c>
      <c r="W2897" s="50" t="s">
        <v>311</v>
      </c>
      <c r="X2897" s="50">
        <v>94.760999999999996</v>
      </c>
      <c r="Y2897" s="50">
        <v>35.448</v>
      </c>
      <c r="Z2897" s="50">
        <v>7.2169999999999996</v>
      </c>
      <c r="AA2897" s="50">
        <v>0.82699999999999996</v>
      </c>
      <c r="AB2897" s="50">
        <v>3.5000000000000003E-2</v>
      </c>
      <c r="AC2897" s="50" t="str">
        <f t="shared" si="185"/>
        <v>Malaysia-2005</v>
      </c>
      <c r="AD2897" s="51">
        <f t="shared" si="186"/>
        <v>16714.412</v>
      </c>
      <c r="AE2897" s="15">
        <f t="shared" si="187"/>
        <v>0.53516575994417281</v>
      </c>
      <c r="AF2897">
        <f t="shared" si="188"/>
        <v>4.6057458449928777E-2</v>
      </c>
    </row>
    <row r="2898" spans="1:32" x14ac:dyDescent="0.25">
      <c r="A2898" s="59">
        <v>2881</v>
      </c>
      <c r="B2898" s="60" t="s">
        <v>309</v>
      </c>
      <c r="C2898" s="61" t="s">
        <v>378</v>
      </c>
      <c r="D2898" s="62"/>
      <c r="E2898" s="62">
        <v>462</v>
      </c>
      <c r="F2898" s="62">
        <v>2005</v>
      </c>
      <c r="G2898" s="50">
        <v>29.913</v>
      </c>
      <c r="H2898" s="50">
        <v>32.292999999999999</v>
      </c>
      <c r="I2898" s="50">
        <v>38.426000000000002</v>
      </c>
      <c r="J2898" s="50">
        <v>42.185000000000002</v>
      </c>
      <c r="K2898" s="50">
        <v>39.155999999999999</v>
      </c>
      <c r="L2898" s="50">
        <v>29.125</v>
      </c>
      <c r="M2898" s="50">
        <v>23.373999999999999</v>
      </c>
      <c r="N2898" s="50">
        <v>20.012</v>
      </c>
      <c r="O2898" s="50">
        <v>16.885999999999999</v>
      </c>
      <c r="P2898" s="50">
        <v>13.226000000000001</v>
      </c>
      <c r="Q2898" s="50">
        <v>8.2989999999999995</v>
      </c>
      <c r="R2898" s="50">
        <v>5.8730000000000002</v>
      </c>
      <c r="S2898" s="50">
        <v>6.4210000000000003</v>
      </c>
      <c r="T2898" s="50">
        <v>6.0780000000000003</v>
      </c>
      <c r="U2898" s="50">
        <v>4.1550000000000002</v>
      </c>
      <c r="V2898" s="50">
        <v>2.0219999999999998</v>
      </c>
      <c r="W2898" s="50" t="s">
        <v>311</v>
      </c>
      <c r="X2898" s="50">
        <v>0.93899999999999995</v>
      </c>
      <c r="Y2898" s="50">
        <v>0.35299999999999998</v>
      </c>
      <c r="Z2898" s="50">
        <v>9.0999999999999998E-2</v>
      </c>
      <c r="AA2898" s="50">
        <v>8.9999999999999993E-3</v>
      </c>
      <c r="AB2898" s="50">
        <v>0</v>
      </c>
      <c r="AC2898" s="50" t="str">
        <f t="shared" si="185"/>
        <v>Maldives-2005</v>
      </c>
      <c r="AD2898" s="51">
        <f t="shared" si="186"/>
        <v>204.55699999999999</v>
      </c>
      <c r="AE2898" s="15">
        <f t="shared" si="187"/>
        <v>0.55866579975263619</v>
      </c>
      <c r="AF2898">
        <f t="shared" si="188"/>
        <v>4.4716552693576772E-2</v>
      </c>
    </row>
    <row r="2899" spans="1:32" x14ac:dyDescent="0.25">
      <c r="A2899" s="59">
        <v>2882</v>
      </c>
      <c r="B2899" s="60" t="s">
        <v>309</v>
      </c>
      <c r="C2899" s="61" t="s">
        <v>454</v>
      </c>
      <c r="D2899" s="62"/>
      <c r="E2899" s="62">
        <v>470</v>
      </c>
      <c r="F2899" s="62">
        <v>2005</v>
      </c>
      <c r="G2899" s="50">
        <v>20.378</v>
      </c>
      <c r="H2899" s="50">
        <v>24.751999999999999</v>
      </c>
      <c r="I2899" s="50">
        <v>27.013999999999999</v>
      </c>
      <c r="J2899" s="50">
        <v>28.754999999999999</v>
      </c>
      <c r="K2899" s="50">
        <v>29.405999999999999</v>
      </c>
      <c r="L2899" s="50">
        <v>29.603999999999999</v>
      </c>
      <c r="M2899" s="50">
        <v>27.651</v>
      </c>
      <c r="N2899" s="50">
        <v>24.49</v>
      </c>
      <c r="O2899" s="50">
        <v>28.143000000000001</v>
      </c>
      <c r="P2899" s="50">
        <v>30.486000000000001</v>
      </c>
      <c r="Q2899" s="50">
        <v>28.863</v>
      </c>
      <c r="R2899" s="50">
        <v>30.954999999999998</v>
      </c>
      <c r="S2899" s="50">
        <v>21.206</v>
      </c>
      <c r="T2899" s="50">
        <v>17.734000000000002</v>
      </c>
      <c r="U2899" s="50">
        <v>14.622</v>
      </c>
      <c r="V2899" s="50">
        <v>11.125</v>
      </c>
      <c r="W2899" s="50" t="s">
        <v>311</v>
      </c>
      <c r="X2899" s="50">
        <v>7.4560000000000004</v>
      </c>
      <c r="Y2899" s="50">
        <v>2.996</v>
      </c>
      <c r="Z2899" s="50">
        <v>0.98399999999999999</v>
      </c>
      <c r="AA2899" s="50">
        <v>0.16700000000000001</v>
      </c>
      <c r="AB2899" s="50">
        <v>0</v>
      </c>
      <c r="AC2899" s="50" t="str">
        <f t="shared" ref="AC2899:AC2962" si="189">C2899&amp;"-"&amp;F2899</f>
        <v>Malta-2005</v>
      </c>
      <c r="AD2899" s="51">
        <f t="shared" ref="AD2899:AD2962" si="190">SUM(J2899:S2899)</f>
        <v>279.55900000000003</v>
      </c>
      <c r="AE2899" s="15">
        <f t="shared" ref="AE2899:AE2962" si="191">IF(W2899="…",SUM(G2899:I2899,T2899:V2899,X2899:AB2899)/SUM(J2899:S2899),SUM(G2899:I2899,T2899:W2899)/SUM(J2899:S2899))</f>
        <v>0.45510250072435504</v>
      </c>
      <c r="AF2899">
        <f t="shared" ref="AF2899:AF2962" si="192">IF(W2899="…",SUM(T2899:V2899,X2899:AB2899)/SUM(G2899:S2899),SUM(T2899:W2899)/SUM(G2899:S2899))</f>
        <v>0.15662078515110764</v>
      </c>
    </row>
    <row r="2900" spans="1:32" x14ac:dyDescent="0.25">
      <c r="A2900" s="59">
        <v>2883</v>
      </c>
      <c r="B2900" s="60" t="s">
        <v>309</v>
      </c>
      <c r="C2900" s="61" t="s">
        <v>379</v>
      </c>
      <c r="D2900" s="62"/>
      <c r="E2900" s="62">
        <v>474</v>
      </c>
      <c r="F2900" s="62">
        <v>2005</v>
      </c>
      <c r="G2900" s="50">
        <v>24.925999999999998</v>
      </c>
      <c r="H2900" s="50">
        <v>27.908999999999999</v>
      </c>
      <c r="I2900" s="50">
        <v>30.774000000000001</v>
      </c>
      <c r="J2900" s="50">
        <v>32.252000000000002</v>
      </c>
      <c r="K2900" s="50">
        <v>21.337</v>
      </c>
      <c r="L2900" s="50">
        <v>19.314</v>
      </c>
      <c r="M2900" s="50">
        <v>26.646999999999998</v>
      </c>
      <c r="N2900" s="50">
        <v>31.952000000000002</v>
      </c>
      <c r="O2900" s="50">
        <v>34.082999999999998</v>
      </c>
      <c r="P2900" s="50">
        <v>29.831</v>
      </c>
      <c r="Q2900" s="50">
        <v>24.876000000000001</v>
      </c>
      <c r="R2900" s="50">
        <v>21.736000000000001</v>
      </c>
      <c r="S2900" s="50">
        <v>17.614000000000001</v>
      </c>
      <c r="T2900" s="50">
        <v>16.096</v>
      </c>
      <c r="U2900" s="50">
        <v>13.542999999999999</v>
      </c>
      <c r="V2900" s="50">
        <v>10.42</v>
      </c>
      <c r="W2900" s="50" t="s">
        <v>311</v>
      </c>
      <c r="X2900" s="50">
        <v>7.2960000000000003</v>
      </c>
      <c r="Y2900" s="50">
        <v>4.2229999999999999</v>
      </c>
      <c r="Z2900" s="50">
        <v>1.72</v>
      </c>
      <c r="AA2900" s="50">
        <v>0.434</v>
      </c>
      <c r="AB2900" s="50">
        <v>6.4000000000000001E-2</v>
      </c>
      <c r="AC2900" s="50" t="str">
        <f t="shared" si="189"/>
        <v>Martinique-2005</v>
      </c>
      <c r="AD2900" s="51">
        <f t="shared" si="190"/>
        <v>259.64199999999994</v>
      </c>
      <c r="AE2900" s="15">
        <f t="shared" si="191"/>
        <v>0.52920944993491048</v>
      </c>
      <c r="AF2900">
        <f t="shared" si="192"/>
        <v>0.15672496219967313</v>
      </c>
    </row>
    <row r="2901" spans="1:32" x14ac:dyDescent="0.25">
      <c r="A2901" s="59">
        <v>2884</v>
      </c>
      <c r="B2901" s="60" t="s">
        <v>309</v>
      </c>
      <c r="C2901" s="61" t="s">
        <v>455</v>
      </c>
      <c r="D2901" s="62"/>
      <c r="E2901" s="62">
        <v>478</v>
      </c>
      <c r="F2901" s="62">
        <v>2005</v>
      </c>
      <c r="G2901" s="50">
        <v>502.39</v>
      </c>
      <c r="H2901" s="50">
        <v>434.25599999999997</v>
      </c>
      <c r="I2901" s="50">
        <v>381.05799999999999</v>
      </c>
      <c r="J2901" s="50">
        <v>334.95299999999997</v>
      </c>
      <c r="K2901" s="50">
        <v>290.48099999999999</v>
      </c>
      <c r="L2901" s="50">
        <v>248.78800000000001</v>
      </c>
      <c r="M2901" s="50">
        <v>208.93899999999999</v>
      </c>
      <c r="N2901" s="50">
        <v>171.33500000000001</v>
      </c>
      <c r="O2901" s="50">
        <v>139.98699999999999</v>
      </c>
      <c r="P2901" s="50">
        <v>113.113</v>
      </c>
      <c r="Q2901" s="50">
        <v>86.677999999999997</v>
      </c>
      <c r="R2901" s="50">
        <v>67.188999999999993</v>
      </c>
      <c r="S2901" s="50">
        <v>53.414000000000001</v>
      </c>
      <c r="T2901" s="50">
        <v>41.3</v>
      </c>
      <c r="U2901" s="50">
        <v>29.231999999999999</v>
      </c>
      <c r="V2901" s="50">
        <v>17.39</v>
      </c>
      <c r="W2901" s="50" t="s">
        <v>311</v>
      </c>
      <c r="X2901" s="50">
        <v>7.6740000000000004</v>
      </c>
      <c r="Y2901" s="50">
        <v>2.1779999999999999</v>
      </c>
      <c r="Z2901" s="50">
        <v>0.34</v>
      </c>
      <c r="AA2901" s="50">
        <v>2.4E-2</v>
      </c>
      <c r="AB2901" s="50">
        <v>1E-3</v>
      </c>
      <c r="AC2901" s="50" t="str">
        <f t="shared" si="189"/>
        <v>Mauritania-2005</v>
      </c>
      <c r="AD2901" s="51">
        <f t="shared" si="190"/>
        <v>1714.8770000000004</v>
      </c>
      <c r="AE2901" s="15">
        <f t="shared" si="191"/>
        <v>0.82562364531100452</v>
      </c>
      <c r="AF2901">
        <f t="shared" si="192"/>
        <v>3.2361542857387821E-2</v>
      </c>
    </row>
    <row r="2902" spans="1:32" x14ac:dyDescent="0.25">
      <c r="A2902" s="59">
        <v>2885</v>
      </c>
      <c r="B2902" s="60" t="s">
        <v>309</v>
      </c>
      <c r="C2902" s="61" t="s">
        <v>380</v>
      </c>
      <c r="D2902" s="62">
        <v>6</v>
      </c>
      <c r="E2902" s="62">
        <v>480</v>
      </c>
      <c r="F2902" s="62">
        <v>2005</v>
      </c>
      <c r="G2902" s="50">
        <v>95.009</v>
      </c>
      <c r="H2902" s="50">
        <v>98.364000000000004</v>
      </c>
      <c r="I2902" s="50">
        <v>108.789</v>
      </c>
      <c r="J2902" s="50">
        <v>96.036000000000001</v>
      </c>
      <c r="K2902" s="50">
        <v>96.521000000000001</v>
      </c>
      <c r="L2902" s="50">
        <v>106.959</v>
      </c>
      <c r="M2902" s="50">
        <v>91.438000000000002</v>
      </c>
      <c r="N2902" s="50">
        <v>94.38</v>
      </c>
      <c r="O2902" s="50">
        <v>99.617999999999995</v>
      </c>
      <c r="P2902" s="50">
        <v>87</v>
      </c>
      <c r="Q2902" s="50">
        <v>73.95</v>
      </c>
      <c r="R2902" s="50">
        <v>56.122</v>
      </c>
      <c r="S2902" s="50">
        <v>37.305999999999997</v>
      </c>
      <c r="T2902" s="50">
        <v>28.779</v>
      </c>
      <c r="U2902" s="50">
        <v>21.373000000000001</v>
      </c>
      <c r="V2902" s="50">
        <v>15.401</v>
      </c>
      <c r="W2902" s="50" t="s">
        <v>311</v>
      </c>
      <c r="X2902" s="50">
        <v>9.6150000000000002</v>
      </c>
      <c r="Y2902" s="50">
        <v>4.0339999999999998</v>
      </c>
      <c r="Z2902" s="50">
        <v>1.05</v>
      </c>
      <c r="AA2902" s="50">
        <v>0.23100000000000001</v>
      </c>
      <c r="AB2902" s="50">
        <v>2.8000000000000001E-2</v>
      </c>
      <c r="AC2902" s="50" t="str">
        <f t="shared" si="189"/>
        <v>Mauritius-2005</v>
      </c>
      <c r="AD2902" s="51">
        <f t="shared" si="190"/>
        <v>839.33</v>
      </c>
      <c r="AE2902" s="15">
        <f t="shared" si="191"/>
        <v>0.45592675109909092</v>
      </c>
      <c r="AF2902">
        <f t="shared" si="192"/>
        <v>7.0531374727111518E-2</v>
      </c>
    </row>
    <row r="2903" spans="1:32" x14ac:dyDescent="0.25">
      <c r="A2903" s="59">
        <v>2886</v>
      </c>
      <c r="B2903" s="60" t="s">
        <v>309</v>
      </c>
      <c r="C2903" s="61" t="s">
        <v>456</v>
      </c>
      <c r="D2903" s="62"/>
      <c r="E2903" s="62">
        <v>175</v>
      </c>
      <c r="F2903" s="62">
        <v>2005</v>
      </c>
      <c r="G2903" s="50">
        <v>29.709</v>
      </c>
      <c r="H2903" s="50">
        <v>24.991</v>
      </c>
      <c r="I2903" s="50">
        <v>20.887</v>
      </c>
      <c r="J2903" s="50">
        <v>20.321000000000002</v>
      </c>
      <c r="K2903" s="50">
        <v>16.533999999999999</v>
      </c>
      <c r="L2903" s="50">
        <v>14.004</v>
      </c>
      <c r="M2903" s="50">
        <v>11.98</v>
      </c>
      <c r="N2903" s="50">
        <v>9.6229999999999993</v>
      </c>
      <c r="O2903" s="50">
        <v>7.4349999999999996</v>
      </c>
      <c r="P2903" s="50">
        <v>5.7869999999999999</v>
      </c>
      <c r="Q2903" s="50">
        <v>4.702</v>
      </c>
      <c r="R2903" s="50">
        <v>3.6150000000000002</v>
      </c>
      <c r="S2903" s="50">
        <v>2.8580000000000001</v>
      </c>
      <c r="T2903" s="50">
        <v>2.077</v>
      </c>
      <c r="U2903" s="50">
        <v>1.4950000000000001</v>
      </c>
      <c r="V2903" s="50">
        <v>0.97799999999999998</v>
      </c>
      <c r="W2903" s="50" t="s">
        <v>311</v>
      </c>
      <c r="X2903" s="50">
        <v>0.62</v>
      </c>
      <c r="Y2903" s="50">
        <v>0.29899999999999999</v>
      </c>
      <c r="Z2903" s="50">
        <v>0.14299999999999999</v>
      </c>
      <c r="AA2903" s="50">
        <v>3.4000000000000002E-2</v>
      </c>
      <c r="AB2903" s="50">
        <v>6.0000000000000001E-3</v>
      </c>
      <c r="AC2903" s="50" t="str">
        <f t="shared" si="189"/>
        <v>Mayotte-2005</v>
      </c>
      <c r="AD2903" s="51">
        <f t="shared" si="190"/>
        <v>96.859000000000009</v>
      </c>
      <c r="AE2903" s="15">
        <f t="shared" si="191"/>
        <v>0.83873465553020377</v>
      </c>
      <c r="AF2903">
        <f t="shared" si="192"/>
        <v>3.2775477540795378E-2</v>
      </c>
    </row>
    <row r="2904" spans="1:32" x14ac:dyDescent="0.25">
      <c r="A2904" s="59">
        <v>2887</v>
      </c>
      <c r="B2904" s="60" t="s">
        <v>309</v>
      </c>
      <c r="C2904" s="61" t="s">
        <v>457</v>
      </c>
      <c r="D2904" s="62"/>
      <c r="E2904" s="62">
        <v>484</v>
      </c>
      <c r="F2904" s="62">
        <v>2005</v>
      </c>
      <c r="G2904" s="50">
        <v>11742.222</v>
      </c>
      <c r="H2904" s="50">
        <v>11865.752</v>
      </c>
      <c r="I2904" s="50">
        <v>11424.04</v>
      </c>
      <c r="J2904" s="50">
        <v>10746.103999999999</v>
      </c>
      <c r="K2904" s="50">
        <v>9972.0789999999997</v>
      </c>
      <c r="L2904" s="50">
        <v>9606.2649999999994</v>
      </c>
      <c r="M2904" s="50">
        <v>9214.9590000000007</v>
      </c>
      <c r="N2904" s="50">
        <v>7218.375</v>
      </c>
      <c r="O2904" s="50">
        <v>5938.0609999999997</v>
      </c>
      <c r="P2904" s="50">
        <v>5042.6239999999998</v>
      </c>
      <c r="Q2904" s="50">
        <v>4239.7569999999996</v>
      </c>
      <c r="R2904" s="50">
        <v>3086.0230000000001</v>
      </c>
      <c r="S2904" s="50">
        <v>2541.39</v>
      </c>
      <c r="T2904" s="50">
        <v>1924.771</v>
      </c>
      <c r="U2904" s="50">
        <v>1568.0450000000001</v>
      </c>
      <c r="V2904" s="50">
        <v>1149.5119999999999</v>
      </c>
      <c r="W2904" s="50" t="s">
        <v>311</v>
      </c>
      <c r="X2904" s="50">
        <v>711.05</v>
      </c>
      <c r="Y2904" s="50">
        <v>313.95</v>
      </c>
      <c r="Z2904" s="50">
        <v>126.666</v>
      </c>
      <c r="AA2904" s="50">
        <v>33.350999999999999</v>
      </c>
      <c r="AB2904" s="50">
        <v>7.2320000000000002</v>
      </c>
      <c r="AC2904" s="50" t="str">
        <f t="shared" si="189"/>
        <v>Mexico-2005</v>
      </c>
      <c r="AD2904" s="51">
        <f t="shared" si="190"/>
        <v>67605.637000000002</v>
      </c>
      <c r="AE2904" s="15">
        <f t="shared" si="191"/>
        <v>0.60448496328789869</v>
      </c>
      <c r="AF2904">
        <f t="shared" si="192"/>
        <v>5.6846361380581474E-2</v>
      </c>
    </row>
    <row r="2905" spans="1:32" x14ac:dyDescent="0.25">
      <c r="A2905" s="59">
        <v>2888</v>
      </c>
      <c r="B2905" s="60" t="s">
        <v>309</v>
      </c>
      <c r="C2905" s="61" t="s">
        <v>381</v>
      </c>
      <c r="D2905" s="62"/>
      <c r="E2905" s="62">
        <v>583</v>
      </c>
      <c r="F2905" s="62">
        <v>2005</v>
      </c>
      <c r="G2905" s="50">
        <v>13.33</v>
      </c>
      <c r="H2905" s="50">
        <v>13.881</v>
      </c>
      <c r="I2905" s="50">
        <v>13.994</v>
      </c>
      <c r="J2905" s="50">
        <v>13.247999999999999</v>
      </c>
      <c r="K2905" s="50">
        <v>11.493</v>
      </c>
      <c r="L2905" s="50">
        <v>7.375</v>
      </c>
      <c r="M2905" s="50">
        <v>5.306</v>
      </c>
      <c r="N2905" s="50">
        <v>5.1630000000000003</v>
      </c>
      <c r="O2905" s="50">
        <v>4.9649999999999999</v>
      </c>
      <c r="P2905" s="50">
        <v>4.6139999999999999</v>
      </c>
      <c r="Q2905" s="50">
        <v>4.1669999999999998</v>
      </c>
      <c r="R2905" s="50">
        <v>2.7749999999999999</v>
      </c>
      <c r="S2905" s="50">
        <v>1.6339999999999999</v>
      </c>
      <c r="T2905" s="50">
        <v>1.33</v>
      </c>
      <c r="U2905" s="50">
        <v>1.3069999999999999</v>
      </c>
      <c r="V2905" s="50">
        <v>0.70499999999999996</v>
      </c>
      <c r="W2905" s="50" t="s">
        <v>311</v>
      </c>
      <c r="X2905" s="50">
        <v>0.65500000000000003</v>
      </c>
      <c r="Y2905" s="50">
        <v>0.217</v>
      </c>
      <c r="Z2905" s="50">
        <v>3.3000000000000002E-2</v>
      </c>
      <c r="AA2905" s="50">
        <v>4.0000000000000001E-3</v>
      </c>
      <c r="AB2905" s="50">
        <v>0</v>
      </c>
      <c r="AC2905" s="50" t="str">
        <f t="shared" si="189"/>
        <v>Micronesia (Fed. States of)-2005</v>
      </c>
      <c r="AD2905" s="51">
        <f t="shared" si="190"/>
        <v>60.739999999999995</v>
      </c>
      <c r="AE2905" s="15">
        <f t="shared" si="191"/>
        <v>0.74837010207441557</v>
      </c>
      <c r="AF2905">
        <f t="shared" si="192"/>
        <v>4.1698955319044571E-2</v>
      </c>
    </row>
    <row r="2906" spans="1:32" x14ac:dyDescent="0.25">
      <c r="A2906" s="59">
        <v>2889</v>
      </c>
      <c r="B2906" s="60" t="s">
        <v>309</v>
      </c>
      <c r="C2906" s="61" t="s">
        <v>458</v>
      </c>
      <c r="D2906" s="62"/>
      <c r="E2906" s="62">
        <v>499</v>
      </c>
      <c r="F2906" s="62">
        <v>2005</v>
      </c>
      <c r="G2906" s="50">
        <v>40.302</v>
      </c>
      <c r="H2906" s="50">
        <v>40.807000000000002</v>
      </c>
      <c r="I2906" s="50">
        <v>43.268000000000001</v>
      </c>
      <c r="J2906" s="50">
        <v>46.173000000000002</v>
      </c>
      <c r="K2906" s="50">
        <v>49.951000000000001</v>
      </c>
      <c r="L2906" s="50">
        <v>45.243000000000002</v>
      </c>
      <c r="M2906" s="50">
        <v>42.334000000000003</v>
      </c>
      <c r="N2906" s="50">
        <v>38.595999999999997</v>
      </c>
      <c r="O2906" s="50">
        <v>42.677999999999997</v>
      </c>
      <c r="P2906" s="50">
        <v>42.999000000000002</v>
      </c>
      <c r="Q2906" s="50">
        <v>45.701999999999998</v>
      </c>
      <c r="R2906" s="50">
        <v>33.277000000000001</v>
      </c>
      <c r="S2906" s="50">
        <v>24.533999999999999</v>
      </c>
      <c r="T2906" s="50">
        <v>28.545000000000002</v>
      </c>
      <c r="U2906" s="50">
        <v>23.983000000000001</v>
      </c>
      <c r="V2906" s="50">
        <v>16.143000000000001</v>
      </c>
      <c r="W2906" s="50" t="s">
        <v>311</v>
      </c>
      <c r="X2906" s="50">
        <v>7.86</v>
      </c>
      <c r="Y2906" s="50">
        <v>2.5659999999999998</v>
      </c>
      <c r="Z2906" s="50">
        <v>1.1279999999999999</v>
      </c>
      <c r="AA2906" s="50">
        <v>0.27</v>
      </c>
      <c r="AB2906" s="50">
        <v>2.9000000000000001E-2</v>
      </c>
      <c r="AC2906" s="50" t="str">
        <f t="shared" si="189"/>
        <v>Montenegro-2005</v>
      </c>
      <c r="AD2906" s="51">
        <f t="shared" si="190"/>
        <v>411.48700000000002</v>
      </c>
      <c r="AE2906" s="15">
        <f t="shared" si="191"/>
        <v>0.49795254771110636</v>
      </c>
      <c r="AF2906">
        <f t="shared" si="192"/>
        <v>0.15026947135840438</v>
      </c>
    </row>
    <row r="2907" spans="1:32" x14ac:dyDescent="0.25">
      <c r="A2907" s="59">
        <v>2890</v>
      </c>
      <c r="B2907" s="60" t="s">
        <v>309</v>
      </c>
      <c r="C2907" s="61" t="s">
        <v>459</v>
      </c>
      <c r="D2907" s="62"/>
      <c r="E2907" s="62">
        <v>504</v>
      </c>
      <c r="F2907" s="62">
        <v>2005</v>
      </c>
      <c r="G2907" s="50">
        <v>3088.7049999999999</v>
      </c>
      <c r="H2907" s="50">
        <v>3033.163</v>
      </c>
      <c r="I2907" s="50">
        <v>3265.1419999999998</v>
      </c>
      <c r="J2907" s="50">
        <v>3189.5259999999998</v>
      </c>
      <c r="K2907" s="50">
        <v>3021.326</v>
      </c>
      <c r="L2907" s="50">
        <v>2531.7779999999998</v>
      </c>
      <c r="M2907" s="50">
        <v>2186.5340000000001</v>
      </c>
      <c r="N2907" s="50">
        <v>2001.0730000000001</v>
      </c>
      <c r="O2907" s="50">
        <v>1899.414</v>
      </c>
      <c r="P2907" s="50">
        <v>1667.3040000000001</v>
      </c>
      <c r="Q2907" s="50">
        <v>1295.68</v>
      </c>
      <c r="R2907" s="50">
        <v>830.28399999999999</v>
      </c>
      <c r="S2907" s="50">
        <v>756.15700000000004</v>
      </c>
      <c r="T2907" s="50">
        <v>665.64200000000005</v>
      </c>
      <c r="U2907" s="50">
        <v>513.78099999999995</v>
      </c>
      <c r="V2907" s="50">
        <v>358.44400000000002</v>
      </c>
      <c r="W2907" s="50" t="s">
        <v>311</v>
      </c>
      <c r="X2907" s="50">
        <v>164.095</v>
      </c>
      <c r="Y2907" s="50">
        <v>44.713000000000001</v>
      </c>
      <c r="Z2907" s="50">
        <v>7.3520000000000003</v>
      </c>
      <c r="AA2907" s="50">
        <v>0.89</v>
      </c>
      <c r="AB2907" s="50">
        <v>6.7000000000000004E-2</v>
      </c>
      <c r="AC2907" s="50" t="str">
        <f t="shared" si="189"/>
        <v>Morocco-2005</v>
      </c>
      <c r="AD2907" s="51">
        <f t="shared" si="190"/>
        <v>19379.076000000001</v>
      </c>
      <c r="AE2907" s="15">
        <f t="shared" si="191"/>
        <v>0.57494970348431462</v>
      </c>
      <c r="AF2907">
        <f t="shared" si="192"/>
        <v>6.1008786527301635E-2</v>
      </c>
    </row>
    <row r="2908" spans="1:32" x14ac:dyDescent="0.25">
      <c r="A2908" s="59">
        <v>2891</v>
      </c>
      <c r="B2908" s="60" t="s">
        <v>309</v>
      </c>
      <c r="C2908" s="61" t="s">
        <v>460</v>
      </c>
      <c r="D2908" s="62"/>
      <c r="E2908" s="62">
        <v>508</v>
      </c>
      <c r="F2908" s="62">
        <v>2005</v>
      </c>
      <c r="G2908" s="50">
        <v>3826.7330000000002</v>
      </c>
      <c r="H2908" s="50">
        <v>3119.0729999999999</v>
      </c>
      <c r="I2908" s="50">
        <v>2585.962</v>
      </c>
      <c r="J2908" s="50">
        <v>2167.0079999999998</v>
      </c>
      <c r="K2908" s="50">
        <v>1871.146</v>
      </c>
      <c r="L2908" s="50">
        <v>1555.617</v>
      </c>
      <c r="M2908" s="50">
        <v>1266.498</v>
      </c>
      <c r="N2908" s="50">
        <v>994.15300000000002</v>
      </c>
      <c r="O2908" s="50">
        <v>819.15300000000002</v>
      </c>
      <c r="P2908" s="50">
        <v>685.29899999999998</v>
      </c>
      <c r="Q2908" s="50">
        <v>570.35799999999995</v>
      </c>
      <c r="R2908" s="50">
        <v>452.12099999999998</v>
      </c>
      <c r="S2908" s="50">
        <v>365.65499999999997</v>
      </c>
      <c r="T2908" s="50">
        <v>274.48399999999998</v>
      </c>
      <c r="U2908" s="50">
        <v>188.916</v>
      </c>
      <c r="V2908" s="50">
        <v>110.083</v>
      </c>
      <c r="W2908" s="50" t="s">
        <v>311</v>
      </c>
      <c r="X2908" s="50">
        <v>50.645000000000003</v>
      </c>
      <c r="Y2908" s="50">
        <v>16.462</v>
      </c>
      <c r="Z2908" s="50">
        <v>3.3079999999999998</v>
      </c>
      <c r="AA2908" s="50">
        <v>0.372</v>
      </c>
      <c r="AB2908" s="50">
        <v>2.4E-2</v>
      </c>
      <c r="AC2908" s="50" t="str">
        <f t="shared" si="189"/>
        <v>Mozambique-2005</v>
      </c>
      <c r="AD2908" s="51">
        <f t="shared" si="190"/>
        <v>10747.008</v>
      </c>
      <c r="AE2908" s="15">
        <f t="shared" si="191"/>
        <v>0.9468739578494777</v>
      </c>
      <c r="AF2908">
        <f t="shared" si="192"/>
        <v>3.1771838694800915E-2</v>
      </c>
    </row>
    <row r="2909" spans="1:32" x14ac:dyDescent="0.25">
      <c r="A2909" s="59">
        <v>2892</v>
      </c>
      <c r="B2909" s="60" t="s">
        <v>309</v>
      </c>
      <c r="C2909" s="61" t="s">
        <v>461</v>
      </c>
      <c r="D2909" s="62"/>
      <c r="E2909" s="62">
        <v>104</v>
      </c>
      <c r="F2909" s="62">
        <v>2005</v>
      </c>
      <c r="G2909" s="50">
        <v>5320.4709999999995</v>
      </c>
      <c r="H2909" s="50">
        <v>4939.1419999999998</v>
      </c>
      <c r="I2909" s="50">
        <v>4728.4430000000002</v>
      </c>
      <c r="J2909" s="50">
        <v>4793.6850000000004</v>
      </c>
      <c r="K2909" s="50">
        <v>4774.7619999999997</v>
      </c>
      <c r="L2909" s="50">
        <v>4262.0879999999997</v>
      </c>
      <c r="M2909" s="50">
        <v>3788.0079999999998</v>
      </c>
      <c r="N2909" s="50">
        <v>3365.5129999999999</v>
      </c>
      <c r="O2909" s="50">
        <v>2903.3090000000002</v>
      </c>
      <c r="P2909" s="50">
        <v>2557.5630000000001</v>
      </c>
      <c r="Q2909" s="50">
        <v>2185.9549999999999</v>
      </c>
      <c r="R2909" s="50">
        <v>1458.972</v>
      </c>
      <c r="S2909" s="50">
        <v>1072.021</v>
      </c>
      <c r="T2909" s="50">
        <v>862.24300000000005</v>
      </c>
      <c r="U2909" s="50">
        <v>696.69399999999996</v>
      </c>
      <c r="V2909" s="50">
        <v>457.96</v>
      </c>
      <c r="W2909" s="50" t="s">
        <v>311</v>
      </c>
      <c r="X2909" s="50">
        <v>219.06800000000001</v>
      </c>
      <c r="Y2909" s="50">
        <v>78.179000000000002</v>
      </c>
      <c r="Z2909" s="50">
        <v>16.344000000000001</v>
      </c>
      <c r="AA2909" s="50">
        <v>2.0470000000000002</v>
      </c>
      <c r="AB2909" s="50">
        <v>0.14699999999999999</v>
      </c>
      <c r="AC2909" s="50" t="str">
        <f t="shared" si="189"/>
        <v>Myanmar-2005</v>
      </c>
      <c r="AD2909" s="51">
        <f t="shared" si="190"/>
        <v>31161.876000000004</v>
      </c>
      <c r="AE2909" s="15">
        <f t="shared" si="191"/>
        <v>0.55583104175114484</v>
      </c>
      <c r="AF2909">
        <f t="shared" si="192"/>
        <v>5.0545729948204471E-2</v>
      </c>
    </row>
    <row r="2910" spans="1:32" x14ac:dyDescent="0.25">
      <c r="A2910" s="59">
        <v>2893</v>
      </c>
      <c r="B2910" s="60" t="s">
        <v>309</v>
      </c>
      <c r="C2910" s="61" t="s">
        <v>462</v>
      </c>
      <c r="D2910" s="62"/>
      <c r="E2910" s="62">
        <v>516</v>
      </c>
      <c r="F2910" s="62">
        <v>2005</v>
      </c>
      <c r="G2910" s="50">
        <v>278.81400000000002</v>
      </c>
      <c r="H2910" s="50">
        <v>270.70999999999998</v>
      </c>
      <c r="I2910" s="50">
        <v>259.48500000000001</v>
      </c>
      <c r="J2910" s="50">
        <v>226.15</v>
      </c>
      <c r="K2910" s="50">
        <v>191.22900000000001</v>
      </c>
      <c r="L2910" s="50">
        <v>170.13399999999999</v>
      </c>
      <c r="M2910" s="50">
        <v>145.12200000000001</v>
      </c>
      <c r="N2910" s="50">
        <v>117.998</v>
      </c>
      <c r="O2910" s="50">
        <v>95.134</v>
      </c>
      <c r="P2910" s="50">
        <v>73.769000000000005</v>
      </c>
      <c r="Q2910" s="50">
        <v>57.18</v>
      </c>
      <c r="R2910" s="50">
        <v>44.356999999999999</v>
      </c>
      <c r="S2910" s="50">
        <v>34.906999999999996</v>
      </c>
      <c r="T2910" s="50">
        <v>26.038</v>
      </c>
      <c r="U2910" s="50">
        <v>19.175999999999998</v>
      </c>
      <c r="V2910" s="50">
        <v>12.849</v>
      </c>
      <c r="W2910" s="50" t="s">
        <v>311</v>
      </c>
      <c r="X2910" s="50">
        <v>6.3170000000000002</v>
      </c>
      <c r="Y2910" s="50">
        <v>2.2650000000000001</v>
      </c>
      <c r="Z2910" s="50">
        <v>0.495</v>
      </c>
      <c r="AA2910" s="50">
        <v>6.2E-2</v>
      </c>
      <c r="AB2910" s="50">
        <v>5.0000000000000001E-3</v>
      </c>
      <c r="AC2910" s="50" t="str">
        <f t="shared" si="189"/>
        <v>Namibia-2005</v>
      </c>
      <c r="AD2910" s="51">
        <f t="shared" si="190"/>
        <v>1155.98</v>
      </c>
      <c r="AE2910" s="15">
        <f t="shared" si="191"/>
        <v>0.75798543227391491</v>
      </c>
      <c r="AF2910">
        <f t="shared" si="192"/>
        <v>3.4202227086258488E-2</v>
      </c>
    </row>
    <row r="2911" spans="1:32" x14ac:dyDescent="0.25">
      <c r="A2911" s="59">
        <v>2894</v>
      </c>
      <c r="B2911" s="60" t="s">
        <v>309</v>
      </c>
      <c r="C2911" s="61" t="s">
        <v>463</v>
      </c>
      <c r="D2911" s="62"/>
      <c r="E2911" s="62">
        <v>528</v>
      </c>
      <c r="F2911" s="62">
        <v>2005</v>
      </c>
      <c r="G2911" s="50">
        <v>1003.697</v>
      </c>
      <c r="H2911" s="50">
        <v>988.45600000000002</v>
      </c>
      <c r="I2911" s="50">
        <v>1006.369</v>
      </c>
      <c r="J2911" s="50">
        <v>986.57</v>
      </c>
      <c r="K2911" s="50">
        <v>965.78200000000004</v>
      </c>
      <c r="L2911" s="50">
        <v>995.97299999999996</v>
      </c>
      <c r="M2911" s="50">
        <v>1166.5160000000001</v>
      </c>
      <c r="N2911" s="50">
        <v>1322.499</v>
      </c>
      <c r="O2911" s="50">
        <v>1314.501</v>
      </c>
      <c r="P2911" s="50">
        <v>1207.412</v>
      </c>
      <c r="Q2911" s="50">
        <v>1123.491</v>
      </c>
      <c r="R2911" s="50">
        <v>1132.1400000000001</v>
      </c>
      <c r="S2911" s="50">
        <v>840.47299999999996</v>
      </c>
      <c r="T2911" s="50">
        <v>692.54899999999998</v>
      </c>
      <c r="U2911" s="50">
        <v>590.053</v>
      </c>
      <c r="V2911" s="50">
        <v>457.46</v>
      </c>
      <c r="W2911" s="50" t="s">
        <v>311</v>
      </c>
      <c r="X2911" s="50">
        <v>332.61099999999999</v>
      </c>
      <c r="Y2911" s="50">
        <v>163.53399999999999</v>
      </c>
      <c r="Z2911" s="50">
        <v>62.624000000000002</v>
      </c>
      <c r="AA2911" s="50">
        <v>13.074</v>
      </c>
      <c r="AB2911" s="50">
        <v>1.3740000000000001</v>
      </c>
      <c r="AC2911" s="50" t="str">
        <f t="shared" si="189"/>
        <v>Netherlands-2005</v>
      </c>
      <c r="AD2911" s="51">
        <f t="shared" si="190"/>
        <v>11055.357</v>
      </c>
      <c r="AE2911" s="15">
        <f t="shared" si="191"/>
        <v>0.48047304125954493</v>
      </c>
      <c r="AF2911">
        <f t="shared" si="192"/>
        <v>0.16460074830585916</v>
      </c>
    </row>
    <row r="2912" spans="1:32" x14ac:dyDescent="0.25">
      <c r="A2912" s="59">
        <v>2895</v>
      </c>
      <c r="B2912" s="60" t="s">
        <v>309</v>
      </c>
      <c r="C2912" s="61" t="s">
        <v>382</v>
      </c>
      <c r="D2912" s="62"/>
      <c r="E2912" s="62">
        <v>540</v>
      </c>
      <c r="F2912" s="62">
        <v>2005</v>
      </c>
      <c r="G2912" s="50">
        <v>20.817</v>
      </c>
      <c r="H2912" s="50">
        <v>21.54</v>
      </c>
      <c r="I2912" s="50">
        <v>21.597000000000001</v>
      </c>
      <c r="J2912" s="50">
        <v>19.481000000000002</v>
      </c>
      <c r="K2912" s="50">
        <v>18.437000000000001</v>
      </c>
      <c r="L2912" s="50">
        <v>18.007999999999999</v>
      </c>
      <c r="M2912" s="50">
        <v>20.332999999999998</v>
      </c>
      <c r="N2912" s="50">
        <v>17.475000000000001</v>
      </c>
      <c r="O2912" s="50">
        <v>16.170000000000002</v>
      </c>
      <c r="P2912" s="50">
        <v>13.843</v>
      </c>
      <c r="Q2912" s="50">
        <v>11.295</v>
      </c>
      <c r="R2912" s="50">
        <v>9.6199999999999992</v>
      </c>
      <c r="S2912" s="50">
        <v>8.2739999999999991</v>
      </c>
      <c r="T2912" s="50">
        <v>5.9240000000000004</v>
      </c>
      <c r="U2912" s="50">
        <v>4.2119999999999997</v>
      </c>
      <c r="V2912" s="50">
        <v>2.8210000000000002</v>
      </c>
      <c r="W2912" s="50" t="s">
        <v>311</v>
      </c>
      <c r="X2912" s="50">
        <v>1.948</v>
      </c>
      <c r="Y2912" s="50">
        <v>0.7</v>
      </c>
      <c r="Z2912" s="50">
        <v>0.16200000000000001</v>
      </c>
      <c r="AA2912" s="50">
        <v>2.8000000000000001E-2</v>
      </c>
      <c r="AB2912" s="50">
        <v>1E-3</v>
      </c>
      <c r="AC2912" s="50" t="str">
        <f t="shared" si="189"/>
        <v>New Caledonia-2005</v>
      </c>
      <c r="AD2912" s="51">
        <f t="shared" si="190"/>
        <v>152.93600000000001</v>
      </c>
      <c r="AE2912" s="15">
        <f t="shared" si="191"/>
        <v>0.5214599571062406</v>
      </c>
      <c r="AF2912">
        <f t="shared" si="192"/>
        <v>7.2829544930609988E-2</v>
      </c>
    </row>
    <row r="2913" spans="1:32" x14ac:dyDescent="0.25">
      <c r="A2913" s="59">
        <v>2896</v>
      </c>
      <c r="B2913" s="60" t="s">
        <v>309</v>
      </c>
      <c r="C2913" s="61" t="s">
        <v>464</v>
      </c>
      <c r="D2913" s="62"/>
      <c r="E2913" s="62">
        <v>554</v>
      </c>
      <c r="F2913" s="62">
        <v>2005</v>
      </c>
      <c r="G2913" s="50">
        <v>284.57400000000001</v>
      </c>
      <c r="H2913" s="50">
        <v>292.33499999999998</v>
      </c>
      <c r="I2913" s="50">
        <v>314.04599999999999</v>
      </c>
      <c r="J2913" s="50">
        <v>305.5</v>
      </c>
      <c r="K2913" s="50">
        <v>287.71100000000001</v>
      </c>
      <c r="L2913" s="50">
        <v>256.09500000000003</v>
      </c>
      <c r="M2913" s="50">
        <v>294.21499999999997</v>
      </c>
      <c r="N2913" s="50">
        <v>308.98500000000001</v>
      </c>
      <c r="O2913" s="50">
        <v>317.48099999999999</v>
      </c>
      <c r="P2913" s="50">
        <v>303.13200000000001</v>
      </c>
      <c r="Q2913" s="50">
        <v>252.16</v>
      </c>
      <c r="R2913" s="50">
        <v>238.94900000000001</v>
      </c>
      <c r="S2913" s="50">
        <v>181.31899999999999</v>
      </c>
      <c r="T2913" s="50">
        <v>147.32599999999999</v>
      </c>
      <c r="U2913" s="50">
        <v>120.681</v>
      </c>
      <c r="V2913" s="50">
        <v>102.71599999999999</v>
      </c>
      <c r="W2913" s="50" t="s">
        <v>311</v>
      </c>
      <c r="X2913" s="50">
        <v>72.176000000000002</v>
      </c>
      <c r="Y2913" s="50">
        <v>37.841000000000001</v>
      </c>
      <c r="Z2913" s="50">
        <v>14.675000000000001</v>
      </c>
      <c r="AA2913" s="50">
        <v>3.1030000000000002</v>
      </c>
      <c r="AB2913" s="50">
        <v>0.33500000000000002</v>
      </c>
      <c r="AC2913" s="50" t="str">
        <f t="shared" si="189"/>
        <v>New Zealand-2005</v>
      </c>
      <c r="AD2913" s="51">
        <f t="shared" si="190"/>
        <v>2745.5469999999996</v>
      </c>
      <c r="AE2913" s="15">
        <f t="shared" si="191"/>
        <v>0.50620441026870056</v>
      </c>
      <c r="AF2913">
        <f t="shared" si="192"/>
        <v>0.13717935532552986</v>
      </c>
    </row>
    <row r="2914" spans="1:32" x14ac:dyDescent="0.25">
      <c r="A2914" s="59">
        <v>2897</v>
      </c>
      <c r="B2914" s="60" t="s">
        <v>309</v>
      </c>
      <c r="C2914" s="61" t="s">
        <v>465</v>
      </c>
      <c r="D2914" s="62"/>
      <c r="E2914" s="62">
        <v>558</v>
      </c>
      <c r="F2914" s="62">
        <v>2005</v>
      </c>
      <c r="G2914" s="50">
        <v>637.154</v>
      </c>
      <c r="H2914" s="50">
        <v>649.53899999999999</v>
      </c>
      <c r="I2914" s="50">
        <v>647.63599999999997</v>
      </c>
      <c r="J2914" s="50">
        <v>622.67100000000005</v>
      </c>
      <c r="K2914" s="50">
        <v>561.54499999999996</v>
      </c>
      <c r="L2914" s="50">
        <v>466.13799999999998</v>
      </c>
      <c r="M2914" s="50">
        <v>380.23700000000002</v>
      </c>
      <c r="N2914" s="50">
        <v>304.60700000000003</v>
      </c>
      <c r="O2914" s="50">
        <v>257.78300000000002</v>
      </c>
      <c r="P2914" s="50">
        <v>231.381</v>
      </c>
      <c r="Q2914" s="50">
        <v>180.57400000000001</v>
      </c>
      <c r="R2914" s="50">
        <v>109.52200000000001</v>
      </c>
      <c r="S2914" s="50">
        <v>100.551</v>
      </c>
      <c r="T2914" s="50">
        <v>80.882000000000005</v>
      </c>
      <c r="U2914" s="50">
        <v>61.844999999999999</v>
      </c>
      <c r="V2914" s="50">
        <v>44.087000000000003</v>
      </c>
      <c r="W2914" s="50" t="s">
        <v>311</v>
      </c>
      <c r="X2914" s="50">
        <v>26.65</v>
      </c>
      <c r="Y2914" s="50">
        <v>11.757</v>
      </c>
      <c r="Z2914" s="50">
        <v>3.806</v>
      </c>
      <c r="AA2914" s="50">
        <v>0.83499999999999996</v>
      </c>
      <c r="AB2914" s="50">
        <v>0.128</v>
      </c>
      <c r="AC2914" s="50" t="str">
        <f t="shared" si="189"/>
        <v>Nicaragua-2005</v>
      </c>
      <c r="AD2914" s="51">
        <f t="shared" si="190"/>
        <v>3215.0089999999996</v>
      </c>
      <c r="AE2914" s="15">
        <f t="shared" si="191"/>
        <v>0.67319220568278371</v>
      </c>
      <c r="AF2914">
        <f t="shared" si="192"/>
        <v>4.4663993701714672E-2</v>
      </c>
    </row>
    <row r="2915" spans="1:32" x14ac:dyDescent="0.25">
      <c r="A2915" s="59">
        <v>2898</v>
      </c>
      <c r="B2915" s="60" t="s">
        <v>309</v>
      </c>
      <c r="C2915" s="61" t="s">
        <v>466</v>
      </c>
      <c r="D2915" s="62"/>
      <c r="E2915" s="62">
        <v>566</v>
      </c>
      <c r="F2915" s="62">
        <v>2005</v>
      </c>
      <c r="G2915" s="50">
        <v>24325.632000000001</v>
      </c>
      <c r="H2915" s="50">
        <v>19698.212</v>
      </c>
      <c r="I2915" s="50">
        <v>16648.347000000002</v>
      </c>
      <c r="J2915" s="50">
        <v>14628.891</v>
      </c>
      <c r="K2915" s="50">
        <v>12810.611000000001</v>
      </c>
      <c r="L2915" s="50">
        <v>10783.587</v>
      </c>
      <c r="M2915" s="50">
        <v>8739.2129999999997</v>
      </c>
      <c r="N2915" s="50">
        <v>7006.5150000000003</v>
      </c>
      <c r="O2915" s="50">
        <v>5839.0069999999996</v>
      </c>
      <c r="P2915" s="50">
        <v>4840.7259999999997</v>
      </c>
      <c r="Q2915" s="50">
        <v>3941.0859999999998</v>
      </c>
      <c r="R2915" s="50">
        <v>3285.5279999999998</v>
      </c>
      <c r="S2915" s="50">
        <v>2584.0610000000001</v>
      </c>
      <c r="T2915" s="50">
        <v>1826.2650000000001</v>
      </c>
      <c r="U2915" s="50">
        <v>1136.6479999999999</v>
      </c>
      <c r="V2915" s="50">
        <v>580.44399999999996</v>
      </c>
      <c r="W2915" s="50" t="s">
        <v>311</v>
      </c>
      <c r="X2915" s="50">
        <v>211.86199999999999</v>
      </c>
      <c r="Y2915" s="50">
        <v>47.024999999999999</v>
      </c>
      <c r="Z2915" s="50">
        <v>5.4379999999999997</v>
      </c>
      <c r="AA2915" s="50">
        <v>0.36899999999999999</v>
      </c>
      <c r="AB2915" s="50">
        <v>1.0999999999999999E-2</v>
      </c>
      <c r="AC2915" s="50" t="str">
        <f t="shared" si="189"/>
        <v>Nigeria-2005</v>
      </c>
      <c r="AD2915" s="51">
        <f t="shared" si="190"/>
        <v>74459.225000000006</v>
      </c>
      <c r="AE2915" s="15">
        <f t="shared" si="191"/>
        <v>0.86598071629136619</v>
      </c>
      <c r="AF2915">
        <f t="shared" si="192"/>
        <v>2.8180434370642583E-2</v>
      </c>
    </row>
    <row r="2916" spans="1:32" x14ac:dyDescent="0.25">
      <c r="A2916" s="59">
        <v>2899</v>
      </c>
      <c r="B2916" s="60" t="s">
        <v>309</v>
      </c>
      <c r="C2916" s="61" t="s">
        <v>467</v>
      </c>
      <c r="D2916" s="62">
        <v>16</v>
      </c>
      <c r="E2916" s="62">
        <v>578</v>
      </c>
      <c r="F2916" s="62">
        <v>2005</v>
      </c>
      <c r="G2916" s="50">
        <v>288.37200000000001</v>
      </c>
      <c r="H2916" s="50">
        <v>306.62799999999999</v>
      </c>
      <c r="I2916" s="50">
        <v>313.50700000000001</v>
      </c>
      <c r="J2916" s="50">
        <v>294.35399999999998</v>
      </c>
      <c r="K2916" s="50">
        <v>274.541</v>
      </c>
      <c r="L2916" s="50">
        <v>289.27499999999998</v>
      </c>
      <c r="M2916" s="50">
        <v>338.97</v>
      </c>
      <c r="N2916" s="50">
        <v>355.98599999999999</v>
      </c>
      <c r="O2916" s="50">
        <v>332.17399999999998</v>
      </c>
      <c r="P2916" s="50">
        <v>318.55200000000002</v>
      </c>
      <c r="Q2916" s="50">
        <v>301.036</v>
      </c>
      <c r="R2916" s="50">
        <v>301.197</v>
      </c>
      <c r="S2916" s="50">
        <v>231.48500000000001</v>
      </c>
      <c r="T2916" s="50">
        <v>174.732</v>
      </c>
      <c r="U2916" s="50">
        <v>152.43100000000001</v>
      </c>
      <c r="V2916" s="50">
        <v>141.43899999999999</v>
      </c>
      <c r="W2916" s="50" t="s">
        <v>311</v>
      </c>
      <c r="X2916" s="50">
        <v>120.54900000000001</v>
      </c>
      <c r="Y2916" s="50">
        <v>67.058000000000007</v>
      </c>
      <c r="Z2916" s="50">
        <v>24.565000000000001</v>
      </c>
      <c r="AA2916" s="50">
        <v>5.0350000000000001</v>
      </c>
      <c r="AB2916" s="50">
        <v>0.47799999999999998</v>
      </c>
      <c r="AC2916" s="50" t="str">
        <f t="shared" si="189"/>
        <v>Norway-2005</v>
      </c>
      <c r="AD2916" s="51">
        <f t="shared" si="190"/>
        <v>3037.57</v>
      </c>
      <c r="AE2916" s="15">
        <f t="shared" si="191"/>
        <v>0.52502296243378765</v>
      </c>
      <c r="AF2916">
        <f t="shared" si="192"/>
        <v>0.17391627178080912</v>
      </c>
    </row>
    <row r="2917" spans="1:32" x14ac:dyDescent="0.25">
      <c r="A2917" s="59">
        <v>2900</v>
      </c>
      <c r="B2917" s="60" t="s">
        <v>309</v>
      </c>
      <c r="C2917" s="61" t="s">
        <v>468</v>
      </c>
      <c r="D2917" s="62"/>
      <c r="E2917" s="62">
        <v>512</v>
      </c>
      <c r="F2917" s="62">
        <v>2005</v>
      </c>
      <c r="G2917" s="50">
        <v>255.79499999999999</v>
      </c>
      <c r="H2917" s="50">
        <v>266.99</v>
      </c>
      <c r="I2917" s="50">
        <v>292.80200000000002</v>
      </c>
      <c r="J2917" s="50">
        <v>287.262</v>
      </c>
      <c r="K2917" s="50">
        <v>264.56099999999998</v>
      </c>
      <c r="L2917" s="50">
        <v>262.48899999999998</v>
      </c>
      <c r="M2917" s="50">
        <v>213.46700000000001</v>
      </c>
      <c r="N2917" s="50">
        <v>181.43199999999999</v>
      </c>
      <c r="O2917" s="50">
        <v>143.92699999999999</v>
      </c>
      <c r="P2917" s="50">
        <v>116.154</v>
      </c>
      <c r="Q2917" s="50">
        <v>81.706999999999994</v>
      </c>
      <c r="R2917" s="50">
        <v>41.485999999999997</v>
      </c>
      <c r="S2917" s="50">
        <v>38.22</v>
      </c>
      <c r="T2917" s="50">
        <v>26.927</v>
      </c>
      <c r="U2917" s="50">
        <v>16.481999999999999</v>
      </c>
      <c r="V2917" s="50">
        <v>11.193</v>
      </c>
      <c r="W2917" s="50" t="s">
        <v>311</v>
      </c>
      <c r="X2917" s="50">
        <v>6.109</v>
      </c>
      <c r="Y2917" s="50">
        <v>3.036</v>
      </c>
      <c r="Z2917" s="50">
        <v>0.99099999999999999</v>
      </c>
      <c r="AA2917" s="50">
        <v>0.21199999999999999</v>
      </c>
      <c r="AB2917" s="50">
        <v>2.7E-2</v>
      </c>
      <c r="AC2917" s="50" t="str">
        <f t="shared" si="189"/>
        <v>Oman-2005</v>
      </c>
      <c r="AD2917" s="51">
        <f t="shared" si="190"/>
        <v>1630.7049999999999</v>
      </c>
      <c r="AE2917" s="15">
        <f t="shared" si="191"/>
        <v>0.53998975903060331</v>
      </c>
      <c r="AF2917">
        <f t="shared" si="192"/>
        <v>2.6561424392509161E-2</v>
      </c>
    </row>
    <row r="2918" spans="1:32" x14ac:dyDescent="0.25">
      <c r="A2918" s="59">
        <v>2901</v>
      </c>
      <c r="B2918" s="60" t="s">
        <v>309</v>
      </c>
      <c r="C2918" s="61" t="s">
        <v>469</v>
      </c>
      <c r="D2918" s="62"/>
      <c r="E2918" s="62">
        <v>586</v>
      </c>
      <c r="F2918" s="62">
        <v>2005</v>
      </c>
      <c r="G2918" s="50">
        <v>20125.022000000001</v>
      </c>
      <c r="H2918" s="50">
        <v>19697.306</v>
      </c>
      <c r="I2918" s="50">
        <v>18901.885999999999</v>
      </c>
      <c r="J2918" s="50">
        <v>17566.739000000001</v>
      </c>
      <c r="K2918" s="50">
        <v>14578.072</v>
      </c>
      <c r="L2918" s="50">
        <v>12007.862999999999</v>
      </c>
      <c r="M2918" s="50">
        <v>10023.868</v>
      </c>
      <c r="N2918" s="50">
        <v>8755.8649999999998</v>
      </c>
      <c r="O2918" s="50">
        <v>7579.7579999999998</v>
      </c>
      <c r="P2918" s="50">
        <v>6130.8559999999998</v>
      </c>
      <c r="Q2918" s="50">
        <v>4586.9210000000003</v>
      </c>
      <c r="R2918" s="50">
        <v>3976.5740000000001</v>
      </c>
      <c r="S2918" s="50">
        <v>3435.5740000000001</v>
      </c>
      <c r="T2918" s="50">
        <v>2612.7130000000002</v>
      </c>
      <c r="U2918" s="50">
        <v>1861.3689999999999</v>
      </c>
      <c r="V2918" s="50">
        <v>1173.096</v>
      </c>
      <c r="W2918" s="50" t="s">
        <v>311</v>
      </c>
      <c r="X2918" s="50">
        <v>606.89</v>
      </c>
      <c r="Y2918" s="50">
        <v>227.04</v>
      </c>
      <c r="Z2918" s="50">
        <v>54.234999999999999</v>
      </c>
      <c r="AA2918" s="50">
        <v>7.3819999999999997</v>
      </c>
      <c r="AB2918" s="50">
        <v>0.63800000000000001</v>
      </c>
      <c r="AC2918" s="50" t="str">
        <f t="shared" si="189"/>
        <v>Pakistan-2005</v>
      </c>
      <c r="AD2918" s="51">
        <f t="shared" si="190"/>
        <v>88642.089999999982</v>
      </c>
      <c r="AE2918" s="15">
        <f t="shared" si="191"/>
        <v>0.73630458171733104</v>
      </c>
      <c r="AF2918">
        <f t="shared" si="192"/>
        <v>4.4402029652585974E-2</v>
      </c>
    </row>
    <row r="2919" spans="1:32" x14ac:dyDescent="0.25">
      <c r="A2919" s="59">
        <v>2902</v>
      </c>
      <c r="B2919" s="60" t="s">
        <v>309</v>
      </c>
      <c r="C2919" s="61" t="s">
        <v>470</v>
      </c>
      <c r="D2919" s="62"/>
      <c r="E2919" s="62">
        <v>591</v>
      </c>
      <c r="F2919" s="62">
        <v>2005</v>
      </c>
      <c r="G2919" s="50">
        <v>352.87099999999998</v>
      </c>
      <c r="H2919" s="50">
        <v>340.66699999999997</v>
      </c>
      <c r="I2919" s="50">
        <v>320.11500000000001</v>
      </c>
      <c r="J2919" s="50">
        <v>308.82100000000003</v>
      </c>
      <c r="K2919" s="50">
        <v>293.98</v>
      </c>
      <c r="L2919" s="50">
        <v>282.20800000000003</v>
      </c>
      <c r="M2919" s="50">
        <v>266.60899999999998</v>
      </c>
      <c r="N2919" s="50">
        <v>239.01599999999999</v>
      </c>
      <c r="O2919" s="50">
        <v>208.56100000000001</v>
      </c>
      <c r="P2919" s="50">
        <v>173.89099999999999</v>
      </c>
      <c r="Q2919" s="50">
        <v>139.98099999999999</v>
      </c>
      <c r="R2919" s="50">
        <v>111.68600000000001</v>
      </c>
      <c r="S2919" s="50">
        <v>89.603999999999999</v>
      </c>
      <c r="T2919" s="50">
        <v>70.031000000000006</v>
      </c>
      <c r="U2919" s="50">
        <v>52.335999999999999</v>
      </c>
      <c r="V2919" s="50">
        <v>36.795999999999999</v>
      </c>
      <c r="W2919" s="50" t="s">
        <v>311</v>
      </c>
      <c r="X2919" s="50">
        <v>23.582000000000001</v>
      </c>
      <c r="Y2919" s="50">
        <v>12.821</v>
      </c>
      <c r="Z2919" s="50">
        <v>5.27</v>
      </c>
      <c r="AA2919" s="50">
        <v>1.417</v>
      </c>
      <c r="AB2919" s="50">
        <v>0.20200000000000001</v>
      </c>
      <c r="AC2919" s="50" t="str">
        <f t="shared" si="189"/>
        <v>Panama-2005</v>
      </c>
      <c r="AD2919" s="51">
        <f t="shared" si="190"/>
        <v>2114.357</v>
      </c>
      <c r="AE2919" s="15">
        <f t="shared" si="191"/>
        <v>0.57516682376722572</v>
      </c>
      <c r="AF2919">
        <f t="shared" si="192"/>
        <v>6.4723258557357555E-2</v>
      </c>
    </row>
    <row r="2920" spans="1:32" x14ac:dyDescent="0.25">
      <c r="A2920" s="59">
        <v>2903</v>
      </c>
      <c r="B2920" s="60" t="s">
        <v>309</v>
      </c>
      <c r="C2920" s="61" t="s">
        <v>383</v>
      </c>
      <c r="D2920" s="62"/>
      <c r="E2920" s="62">
        <v>598</v>
      </c>
      <c r="F2920" s="62">
        <v>2005</v>
      </c>
      <c r="G2920" s="50">
        <v>920.78700000000003</v>
      </c>
      <c r="H2920" s="50">
        <v>832.12900000000002</v>
      </c>
      <c r="I2920" s="50">
        <v>718.66300000000001</v>
      </c>
      <c r="J2920" s="50">
        <v>641.05899999999997</v>
      </c>
      <c r="K2920" s="50">
        <v>592.03200000000004</v>
      </c>
      <c r="L2920" s="50">
        <v>523.20699999999999</v>
      </c>
      <c r="M2920" s="50">
        <v>445.762</v>
      </c>
      <c r="N2920" s="50">
        <v>373.64699999999999</v>
      </c>
      <c r="O2920" s="50">
        <v>313.57499999999999</v>
      </c>
      <c r="P2920" s="50">
        <v>261.07400000000001</v>
      </c>
      <c r="Q2920" s="50">
        <v>213.21299999999999</v>
      </c>
      <c r="R2920" s="50">
        <v>155.60400000000001</v>
      </c>
      <c r="S2920" s="50">
        <v>117.214</v>
      </c>
      <c r="T2920" s="50">
        <v>86.058999999999997</v>
      </c>
      <c r="U2920" s="50">
        <v>57.832999999999998</v>
      </c>
      <c r="V2920" s="50">
        <v>34.844999999999999</v>
      </c>
      <c r="W2920" s="50" t="s">
        <v>311</v>
      </c>
      <c r="X2920" s="50">
        <v>17.882999999999999</v>
      </c>
      <c r="Y2920" s="50">
        <v>7.2779999999999996</v>
      </c>
      <c r="Z2920" s="50">
        <v>2.27</v>
      </c>
      <c r="AA2920" s="50">
        <v>0.504</v>
      </c>
      <c r="AB2920" s="50">
        <v>7.0999999999999994E-2</v>
      </c>
      <c r="AC2920" s="50" t="str">
        <f t="shared" si="189"/>
        <v>Papua New Guinea-2005</v>
      </c>
      <c r="AD2920" s="51">
        <f t="shared" si="190"/>
        <v>3636.3869999999997</v>
      </c>
      <c r="AE2920" s="15">
        <f t="shared" si="191"/>
        <v>0.73653381777022076</v>
      </c>
      <c r="AF2920">
        <f t="shared" si="192"/>
        <v>3.3848092802088295E-2</v>
      </c>
    </row>
    <row r="2921" spans="1:32" x14ac:dyDescent="0.25">
      <c r="A2921" s="59">
        <v>2904</v>
      </c>
      <c r="B2921" s="60" t="s">
        <v>309</v>
      </c>
      <c r="C2921" s="61" t="s">
        <v>471</v>
      </c>
      <c r="D2921" s="62"/>
      <c r="E2921" s="62">
        <v>604</v>
      </c>
      <c r="F2921" s="62">
        <v>2005</v>
      </c>
      <c r="G2921" s="50">
        <v>2960.998</v>
      </c>
      <c r="H2921" s="50">
        <v>2889.7440000000001</v>
      </c>
      <c r="I2921" s="50">
        <v>2899.2080000000001</v>
      </c>
      <c r="J2921" s="50">
        <v>2829.2939999999999</v>
      </c>
      <c r="K2921" s="50">
        <v>2575.6060000000002</v>
      </c>
      <c r="L2921" s="50">
        <v>2384.683</v>
      </c>
      <c r="M2921" s="50">
        <v>2076.36</v>
      </c>
      <c r="N2921" s="50">
        <v>1866.595</v>
      </c>
      <c r="O2921" s="50">
        <v>1614.1179999999999</v>
      </c>
      <c r="P2921" s="50">
        <v>1320.2070000000001</v>
      </c>
      <c r="Q2921" s="50">
        <v>1090.48</v>
      </c>
      <c r="R2921" s="50">
        <v>859.71799999999996</v>
      </c>
      <c r="S2921" s="50">
        <v>678.995</v>
      </c>
      <c r="T2921" s="50">
        <v>555.15099999999995</v>
      </c>
      <c r="U2921" s="50">
        <v>427.26900000000001</v>
      </c>
      <c r="V2921" s="50">
        <v>317.52300000000002</v>
      </c>
      <c r="W2921" s="50" t="s">
        <v>311</v>
      </c>
      <c r="X2921" s="50">
        <v>160.75700000000001</v>
      </c>
      <c r="Y2921" s="50">
        <v>72.358999999999995</v>
      </c>
      <c r="Z2921" s="50">
        <v>24.856000000000002</v>
      </c>
      <c r="AA2921" s="50">
        <v>5.6760000000000002</v>
      </c>
      <c r="AB2921" s="50">
        <v>0.81299999999999994</v>
      </c>
      <c r="AC2921" s="50" t="str">
        <f t="shared" si="189"/>
        <v>Peru-2005</v>
      </c>
      <c r="AD2921" s="51">
        <f t="shared" si="190"/>
        <v>17296.055999999997</v>
      </c>
      <c r="AE2921" s="15">
        <f t="shared" si="191"/>
        <v>0.59634138557368233</v>
      </c>
      <c r="AF2921">
        <f t="shared" si="192"/>
        <v>6.0063105260745167E-2</v>
      </c>
    </row>
    <row r="2922" spans="1:32" x14ac:dyDescent="0.25">
      <c r="A2922" s="59">
        <v>2905</v>
      </c>
      <c r="B2922" s="60" t="s">
        <v>309</v>
      </c>
      <c r="C2922" s="61" t="s">
        <v>472</v>
      </c>
      <c r="D2922" s="62"/>
      <c r="E2922" s="62">
        <v>608</v>
      </c>
      <c r="F2922" s="62">
        <v>2005</v>
      </c>
      <c r="G2922" s="50">
        <v>11423.106</v>
      </c>
      <c r="H2922" s="50">
        <v>10651.203</v>
      </c>
      <c r="I2922" s="50">
        <v>9911.8719999999994</v>
      </c>
      <c r="J2922" s="50">
        <v>9133.5470000000005</v>
      </c>
      <c r="K2922" s="50">
        <v>7954.0050000000001</v>
      </c>
      <c r="L2922" s="50">
        <v>6931.7489999999998</v>
      </c>
      <c r="M2922" s="50">
        <v>6019.5119999999997</v>
      </c>
      <c r="N2922" s="50">
        <v>5328.4960000000001</v>
      </c>
      <c r="O2922" s="50">
        <v>4679.3909999999996</v>
      </c>
      <c r="P2922" s="50">
        <v>3988.4169999999999</v>
      </c>
      <c r="Q2922" s="50">
        <v>3318.0390000000002</v>
      </c>
      <c r="R2922" s="50">
        <v>2233.886</v>
      </c>
      <c r="S2922" s="50">
        <v>1702.1020000000001</v>
      </c>
      <c r="T2922" s="50">
        <v>1249.933</v>
      </c>
      <c r="U2922" s="50">
        <v>866.41399999999999</v>
      </c>
      <c r="V2922" s="50">
        <v>490.459</v>
      </c>
      <c r="W2922" s="50" t="s">
        <v>311</v>
      </c>
      <c r="X2922" s="50">
        <v>267.03399999999999</v>
      </c>
      <c r="Y2922" s="50">
        <v>97.391999999999996</v>
      </c>
      <c r="Z2922" s="50">
        <v>24.132999999999999</v>
      </c>
      <c r="AA2922" s="50">
        <v>3.323</v>
      </c>
      <c r="AB2922" s="50">
        <v>0.224</v>
      </c>
      <c r="AC2922" s="50" t="str">
        <f t="shared" si="189"/>
        <v>Philippines-2005</v>
      </c>
      <c r="AD2922" s="51">
        <f t="shared" si="190"/>
        <v>51289.143999999993</v>
      </c>
      <c r="AE2922" s="15">
        <f t="shared" si="191"/>
        <v>0.68211497154251599</v>
      </c>
      <c r="AF2922">
        <f t="shared" si="192"/>
        <v>3.6012011961526404E-2</v>
      </c>
    </row>
    <row r="2923" spans="1:32" x14ac:dyDescent="0.25">
      <c r="A2923" s="59">
        <v>2906</v>
      </c>
      <c r="B2923" s="60" t="s">
        <v>309</v>
      </c>
      <c r="C2923" s="61" t="s">
        <v>473</v>
      </c>
      <c r="D2923" s="62"/>
      <c r="E2923" s="62">
        <v>616</v>
      </c>
      <c r="F2923" s="62">
        <v>2005</v>
      </c>
      <c r="G2923" s="50">
        <v>1787.55</v>
      </c>
      <c r="H2923" s="50">
        <v>2041.751</v>
      </c>
      <c r="I2923" s="50">
        <v>2542.9430000000002</v>
      </c>
      <c r="J2923" s="50">
        <v>2914.5309999999999</v>
      </c>
      <c r="K2923" s="50">
        <v>3323.5680000000002</v>
      </c>
      <c r="L2923" s="50">
        <v>3120.3580000000002</v>
      </c>
      <c r="M2923" s="50">
        <v>2707.1590000000001</v>
      </c>
      <c r="N2923" s="50">
        <v>2383.9259999999999</v>
      </c>
      <c r="O2923" s="50">
        <v>2549.0410000000002</v>
      </c>
      <c r="P2923" s="50">
        <v>3108.049</v>
      </c>
      <c r="Q2923" s="50">
        <v>2948.4859999999999</v>
      </c>
      <c r="R2923" s="50">
        <v>2403.2979999999998</v>
      </c>
      <c r="S2923" s="50">
        <v>1515.202</v>
      </c>
      <c r="T2923" s="50">
        <v>1562.268</v>
      </c>
      <c r="U2923" s="50">
        <v>1399.749</v>
      </c>
      <c r="V2923" s="50">
        <v>1081.83</v>
      </c>
      <c r="W2923" s="50" t="s">
        <v>311</v>
      </c>
      <c r="X2923" s="50">
        <v>647.88300000000004</v>
      </c>
      <c r="Y2923" s="50">
        <v>208.27600000000001</v>
      </c>
      <c r="Z2923" s="50">
        <v>97.093000000000004</v>
      </c>
      <c r="AA2923" s="50">
        <v>18.265999999999998</v>
      </c>
      <c r="AB2923" s="50">
        <v>1.4390000000000001</v>
      </c>
      <c r="AC2923" s="50" t="str">
        <f t="shared" si="189"/>
        <v>Poland-2005</v>
      </c>
      <c r="AD2923" s="51">
        <f t="shared" si="190"/>
        <v>26973.617999999999</v>
      </c>
      <c r="AE2923" s="15">
        <f t="shared" si="191"/>
        <v>0.42222915739371714</v>
      </c>
      <c r="AF2923">
        <f t="shared" si="192"/>
        <v>0.15044757277529663</v>
      </c>
    </row>
    <row r="2924" spans="1:32" x14ac:dyDescent="0.25">
      <c r="A2924" s="59">
        <v>2907</v>
      </c>
      <c r="B2924" s="60" t="s">
        <v>309</v>
      </c>
      <c r="C2924" s="61" t="s">
        <v>474</v>
      </c>
      <c r="D2924" s="62"/>
      <c r="E2924" s="62">
        <v>620</v>
      </c>
      <c r="F2924" s="62">
        <v>2005</v>
      </c>
      <c r="G2924" s="50">
        <v>553.88400000000001</v>
      </c>
      <c r="H2924" s="50">
        <v>532.20699999999999</v>
      </c>
      <c r="I2924" s="50">
        <v>543.94100000000003</v>
      </c>
      <c r="J2924" s="50">
        <v>596.66399999999999</v>
      </c>
      <c r="K2924" s="50">
        <v>718.26700000000005</v>
      </c>
      <c r="L2924" s="50">
        <v>812.25300000000004</v>
      </c>
      <c r="M2924" s="50">
        <v>829.2</v>
      </c>
      <c r="N2924" s="50">
        <v>780.42899999999997</v>
      </c>
      <c r="O2924" s="50">
        <v>784.78899999999999</v>
      </c>
      <c r="P2924" s="50">
        <v>728.11599999999999</v>
      </c>
      <c r="Q2924" s="50">
        <v>680.32799999999997</v>
      </c>
      <c r="R2924" s="50">
        <v>630.86699999999996</v>
      </c>
      <c r="S2924" s="50">
        <v>551.55399999999997</v>
      </c>
      <c r="T2924" s="50">
        <v>532.80399999999997</v>
      </c>
      <c r="U2924" s="50">
        <v>488.12700000000001</v>
      </c>
      <c r="V2924" s="50">
        <v>377.26</v>
      </c>
      <c r="W2924" s="50" t="s">
        <v>311</v>
      </c>
      <c r="X2924" s="50">
        <v>251.79</v>
      </c>
      <c r="Y2924" s="50">
        <v>117.11199999999999</v>
      </c>
      <c r="Z2924" s="50">
        <v>46.671999999999997</v>
      </c>
      <c r="AA2924" s="50">
        <v>8.6829999999999998</v>
      </c>
      <c r="AB2924" s="50">
        <v>0.77600000000000002</v>
      </c>
      <c r="AC2924" s="50" t="str">
        <f t="shared" si="189"/>
        <v>Portugal-2005</v>
      </c>
      <c r="AD2924" s="51">
        <f t="shared" si="190"/>
        <v>7112.4670000000006</v>
      </c>
      <c r="AE2924" s="15">
        <f t="shared" si="191"/>
        <v>0.48552154969576655</v>
      </c>
      <c r="AF2924">
        <f t="shared" si="192"/>
        <v>0.20854723575032724</v>
      </c>
    </row>
    <row r="2925" spans="1:32" x14ac:dyDescent="0.25">
      <c r="A2925" s="59">
        <v>2908</v>
      </c>
      <c r="B2925" s="60" t="s">
        <v>309</v>
      </c>
      <c r="C2925" s="61" t="s">
        <v>384</v>
      </c>
      <c r="D2925" s="62"/>
      <c r="E2925" s="62">
        <v>630</v>
      </c>
      <c r="F2925" s="62">
        <v>2005</v>
      </c>
      <c r="G2925" s="50">
        <v>260.80200000000002</v>
      </c>
      <c r="H2925" s="50">
        <v>280.00599999999997</v>
      </c>
      <c r="I2925" s="50">
        <v>297.40899999999999</v>
      </c>
      <c r="J2925" s="50">
        <v>302.73</v>
      </c>
      <c r="K2925" s="50">
        <v>292.517</v>
      </c>
      <c r="L2925" s="50">
        <v>275.286</v>
      </c>
      <c r="M2925" s="50">
        <v>258.06599999999997</v>
      </c>
      <c r="N2925" s="50">
        <v>258.37099999999998</v>
      </c>
      <c r="O2925" s="50">
        <v>249.952</v>
      </c>
      <c r="P2925" s="50">
        <v>234.05500000000001</v>
      </c>
      <c r="Q2925" s="50">
        <v>225.43</v>
      </c>
      <c r="R2925" s="50">
        <v>200.28899999999999</v>
      </c>
      <c r="S2925" s="50">
        <v>173.09800000000001</v>
      </c>
      <c r="T2925" s="50">
        <v>142.15899999999999</v>
      </c>
      <c r="U2925" s="50">
        <v>111.94</v>
      </c>
      <c r="V2925" s="50">
        <v>85.584000000000003</v>
      </c>
      <c r="W2925" s="50" t="s">
        <v>311</v>
      </c>
      <c r="X2925" s="50">
        <v>59.48</v>
      </c>
      <c r="Y2925" s="50">
        <v>35.917000000000002</v>
      </c>
      <c r="Z2925" s="50">
        <v>17.106000000000002</v>
      </c>
      <c r="AA2925" s="50">
        <v>4.4649999999999999</v>
      </c>
      <c r="AB2925" s="50">
        <v>0.73699999999999999</v>
      </c>
      <c r="AC2925" s="50" t="str">
        <f t="shared" si="189"/>
        <v>Puerto Rico-2005</v>
      </c>
      <c r="AD2925" s="51">
        <f t="shared" si="190"/>
        <v>2469.7939999999999</v>
      </c>
      <c r="AE2925" s="15">
        <f t="shared" si="191"/>
        <v>0.52458018765937564</v>
      </c>
      <c r="AF2925">
        <f t="shared" si="192"/>
        <v>0.13826677118062791</v>
      </c>
    </row>
    <row r="2926" spans="1:32" x14ac:dyDescent="0.25">
      <c r="A2926" s="59">
        <v>2909</v>
      </c>
      <c r="B2926" s="60" t="s">
        <v>309</v>
      </c>
      <c r="C2926" s="61" t="s">
        <v>475</v>
      </c>
      <c r="D2926" s="62"/>
      <c r="E2926" s="62">
        <v>634</v>
      </c>
      <c r="F2926" s="62">
        <v>2005</v>
      </c>
      <c r="G2926" s="50">
        <v>68.238</v>
      </c>
      <c r="H2926" s="50">
        <v>61.734000000000002</v>
      </c>
      <c r="I2926" s="50">
        <v>57.805999999999997</v>
      </c>
      <c r="J2926" s="50">
        <v>49.308</v>
      </c>
      <c r="K2926" s="50">
        <v>69.938999999999993</v>
      </c>
      <c r="L2926" s="50">
        <v>102.43</v>
      </c>
      <c r="M2926" s="50">
        <v>113.291</v>
      </c>
      <c r="N2926" s="50">
        <v>98.671999999999997</v>
      </c>
      <c r="O2926" s="50">
        <v>84.938000000000002</v>
      </c>
      <c r="P2926" s="50">
        <v>70.141999999999996</v>
      </c>
      <c r="Q2926" s="50">
        <v>42.735999999999997</v>
      </c>
      <c r="R2926" s="50">
        <v>24.350999999999999</v>
      </c>
      <c r="S2926" s="50">
        <v>10.55</v>
      </c>
      <c r="T2926" s="50">
        <v>4.9279999999999999</v>
      </c>
      <c r="U2926" s="50">
        <v>3.0219999999999998</v>
      </c>
      <c r="V2926" s="50">
        <v>1.353</v>
      </c>
      <c r="W2926" s="50" t="s">
        <v>311</v>
      </c>
      <c r="X2926" s="50">
        <v>0.61299999999999999</v>
      </c>
      <c r="Y2926" s="50">
        <v>0.49299999999999999</v>
      </c>
      <c r="Z2926" s="50">
        <v>0.20200000000000001</v>
      </c>
      <c r="AA2926" s="50">
        <v>7.1999999999999995E-2</v>
      </c>
      <c r="AB2926" s="50">
        <v>4.4999999999999998E-2</v>
      </c>
      <c r="AC2926" s="50" t="str">
        <f t="shared" si="189"/>
        <v>Qatar-2005</v>
      </c>
      <c r="AD2926" s="51">
        <f t="shared" si="190"/>
        <v>666.35699999999997</v>
      </c>
      <c r="AE2926" s="15">
        <f t="shared" si="191"/>
        <v>0.29789737332991173</v>
      </c>
      <c r="AF2926">
        <f t="shared" si="192"/>
        <v>1.2560075397917189E-2</v>
      </c>
    </row>
    <row r="2927" spans="1:32" x14ac:dyDescent="0.25">
      <c r="A2927" s="59">
        <v>2910</v>
      </c>
      <c r="B2927" s="60" t="s">
        <v>309</v>
      </c>
      <c r="C2927" s="61" t="s">
        <v>345</v>
      </c>
      <c r="D2927" s="62"/>
      <c r="E2927" s="62">
        <v>410</v>
      </c>
      <c r="F2927" s="62">
        <v>2005</v>
      </c>
      <c r="G2927" s="50">
        <v>2514.6799999999998</v>
      </c>
      <c r="H2927" s="50">
        <v>3172.5309999999999</v>
      </c>
      <c r="I2927" s="50">
        <v>3484.54</v>
      </c>
      <c r="J2927" s="50">
        <v>3105.373</v>
      </c>
      <c r="K2927" s="50">
        <v>3796.7719999999999</v>
      </c>
      <c r="L2927" s="50">
        <v>3978.4569999999999</v>
      </c>
      <c r="M2927" s="50">
        <v>4482.7780000000002</v>
      </c>
      <c r="N2927" s="50">
        <v>4402.7539999999999</v>
      </c>
      <c r="O2927" s="50">
        <v>4246.2179999999998</v>
      </c>
      <c r="P2927" s="50">
        <v>4011.1819999999998</v>
      </c>
      <c r="Q2927" s="50">
        <v>2902.42</v>
      </c>
      <c r="R2927" s="50">
        <v>2374.1759999999999</v>
      </c>
      <c r="S2927" s="50">
        <v>1919.905</v>
      </c>
      <c r="T2927" s="50">
        <v>1670.8520000000001</v>
      </c>
      <c r="U2927" s="50">
        <v>1210.7190000000001</v>
      </c>
      <c r="V2927" s="50">
        <v>741.51300000000003</v>
      </c>
      <c r="W2927" s="50" t="s">
        <v>311</v>
      </c>
      <c r="X2927" s="50">
        <v>447.87299999999999</v>
      </c>
      <c r="Y2927" s="50">
        <v>178.29900000000001</v>
      </c>
      <c r="Z2927" s="50">
        <v>55.790999999999997</v>
      </c>
      <c r="AA2927" s="50">
        <v>10.66</v>
      </c>
      <c r="AB2927" s="50">
        <v>1.004</v>
      </c>
      <c r="AC2927" s="50" t="str">
        <f t="shared" si="189"/>
        <v>Republic of Korea-2005</v>
      </c>
      <c r="AD2927" s="51">
        <f t="shared" si="190"/>
        <v>35220.035000000003</v>
      </c>
      <c r="AE2927" s="15">
        <f t="shared" si="191"/>
        <v>0.38297696183436503</v>
      </c>
      <c r="AF2927">
        <f t="shared" si="192"/>
        <v>9.7241210344634482E-2</v>
      </c>
    </row>
    <row r="2928" spans="1:32" x14ac:dyDescent="0.25">
      <c r="A2928" s="59">
        <v>2911</v>
      </c>
      <c r="B2928" s="60" t="s">
        <v>309</v>
      </c>
      <c r="C2928" s="61" t="s">
        <v>476</v>
      </c>
      <c r="D2928" s="62"/>
      <c r="E2928" s="62">
        <v>638</v>
      </c>
      <c r="F2928" s="62">
        <v>2005</v>
      </c>
      <c r="G2928" s="50">
        <v>74.527000000000001</v>
      </c>
      <c r="H2928" s="50">
        <v>68.756</v>
      </c>
      <c r="I2928" s="50">
        <v>69.331000000000003</v>
      </c>
      <c r="J2928" s="50">
        <v>73.031999999999996</v>
      </c>
      <c r="K2928" s="50">
        <v>65.159000000000006</v>
      </c>
      <c r="L2928" s="50">
        <v>55.875</v>
      </c>
      <c r="M2928" s="50">
        <v>53.28</v>
      </c>
      <c r="N2928" s="50">
        <v>64.14</v>
      </c>
      <c r="O2928" s="50">
        <v>62.567999999999998</v>
      </c>
      <c r="P2928" s="50">
        <v>51.485999999999997</v>
      </c>
      <c r="Q2928" s="50">
        <v>42.581000000000003</v>
      </c>
      <c r="R2928" s="50">
        <v>29.619</v>
      </c>
      <c r="S2928" s="50">
        <v>23.315999999999999</v>
      </c>
      <c r="T2928" s="50">
        <v>19.34</v>
      </c>
      <c r="U2928" s="50">
        <v>15.454000000000001</v>
      </c>
      <c r="V2928" s="50">
        <v>10.388</v>
      </c>
      <c r="W2928" s="50" t="s">
        <v>311</v>
      </c>
      <c r="X2928" s="50">
        <v>7.4509999999999996</v>
      </c>
      <c r="Y2928" s="50">
        <v>3.484</v>
      </c>
      <c r="Z2928" s="50">
        <v>1.35</v>
      </c>
      <c r="AA2928" s="50">
        <v>0.38700000000000001</v>
      </c>
      <c r="AB2928" s="50">
        <v>7.3999999999999996E-2</v>
      </c>
      <c r="AC2928" s="50" t="str">
        <f t="shared" si="189"/>
        <v>Réunion-2005</v>
      </c>
      <c r="AD2928" s="51">
        <f t="shared" si="190"/>
        <v>521.05600000000004</v>
      </c>
      <c r="AE2928" s="15">
        <f t="shared" si="191"/>
        <v>0.51921866363692204</v>
      </c>
      <c r="AF2928">
        <f t="shared" si="192"/>
        <v>7.8956479070971947E-2</v>
      </c>
    </row>
    <row r="2929" spans="1:32" x14ac:dyDescent="0.25">
      <c r="A2929" s="59">
        <v>2912</v>
      </c>
      <c r="B2929" s="60" t="s">
        <v>309</v>
      </c>
      <c r="C2929" s="61" t="s">
        <v>477</v>
      </c>
      <c r="D2929" s="62"/>
      <c r="E2929" s="62">
        <v>642</v>
      </c>
      <c r="F2929" s="62">
        <v>2005</v>
      </c>
      <c r="G2929" s="50">
        <v>1066.9949999999999</v>
      </c>
      <c r="H2929" s="50">
        <v>1111.6079999999999</v>
      </c>
      <c r="I2929" s="50">
        <v>1232.654</v>
      </c>
      <c r="J2929" s="50">
        <v>1706.2550000000001</v>
      </c>
      <c r="K2929" s="50">
        <v>1600.7860000000001</v>
      </c>
      <c r="L2929" s="50">
        <v>1700.8920000000001</v>
      </c>
      <c r="M2929" s="50">
        <v>1620.441</v>
      </c>
      <c r="N2929" s="50">
        <v>1673.7149999999999</v>
      </c>
      <c r="O2929" s="50">
        <v>1177.7439999999999</v>
      </c>
      <c r="P2929" s="50">
        <v>1520.6679999999999</v>
      </c>
      <c r="Q2929" s="50">
        <v>1554.923</v>
      </c>
      <c r="R2929" s="50">
        <v>1256.3879999999999</v>
      </c>
      <c r="S2929" s="50">
        <v>946.75900000000001</v>
      </c>
      <c r="T2929" s="50">
        <v>1102.9100000000001</v>
      </c>
      <c r="U2929" s="50">
        <v>921.14700000000005</v>
      </c>
      <c r="V2929" s="50">
        <v>690.23500000000001</v>
      </c>
      <c r="W2929" s="50" t="s">
        <v>311</v>
      </c>
      <c r="X2929" s="50">
        <v>385.26600000000002</v>
      </c>
      <c r="Y2929" s="50">
        <v>106.863</v>
      </c>
      <c r="Z2929" s="50">
        <v>46.790999999999997</v>
      </c>
      <c r="AA2929" s="50">
        <v>7.4379999999999997</v>
      </c>
      <c r="AB2929" s="50">
        <v>0.54</v>
      </c>
      <c r="AC2929" s="50" t="str">
        <f t="shared" si="189"/>
        <v>Romania-2005</v>
      </c>
      <c r="AD2929" s="51">
        <f t="shared" si="190"/>
        <v>14758.571000000002</v>
      </c>
      <c r="AE2929" s="15">
        <f t="shared" si="191"/>
        <v>0.45210657590087816</v>
      </c>
      <c r="AF2929">
        <f t="shared" si="192"/>
        <v>0.17948381239492198</v>
      </c>
    </row>
    <row r="2930" spans="1:32" x14ac:dyDescent="0.25">
      <c r="A2930" s="59">
        <v>2913</v>
      </c>
      <c r="B2930" s="60" t="s">
        <v>309</v>
      </c>
      <c r="C2930" s="61" t="s">
        <v>478</v>
      </c>
      <c r="D2930" s="62"/>
      <c r="E2930" s="62">
        <v>643</v>
      </c>
      <c r="F2930" s="62">
        <v>2005</v>
      </c>
      <c r="G2930" s="50">
        <v>6945.2439999999997</v>
      </c>
      <c r="H2930" s="50">
        <v>6520.38</v>
      </c>
      <c r="I2930" s="50">
        <v>8325.7420000000002</v>
      </c>
      <c r="J2930" s="50">
        <v>12178.596</v>
      </c>
      <c r="K2930" s="50">
        <v>12255.849</v>
      </c>
      <c r="L2930" s="50">
        <v>10946.321</v>
      </c>
      <c r="M2930" s="50">
        <v>10233.856</v>
      </c>
      <c r="N2930" s="50">
        <v>9493.1219999999994</v>
      </c>
      <c r="O2930" s="50">
        <v>11378.64</v>
      </c>
      <c r="P2930" s="50">
        <v>12004.099</v>
      </c>
      <c r="Q2930" s="50">
        <v>10487.217000000001</v>
      </c>
      <c r="R2930" s="50">
        <v>8176.1139999999996</v>
      </c>
      <c r="S2930" s="50">
        <v>4826.2619999999997</v>
      </c>
      <c r="T2930" s="50">
        <v>7603.7920000000004</v>
      </c>
      <c r="U2930" s="50">
        <v>4795.0990000000002</v>
      </c>
      <c r="V2930" s="50">
        <v>4420.8850000000002</v>
      </c>
      <c r="W2930" s="50" t="s">
        <v>311</v>
      </c>
      <c r="X2930" s="50">
        <v>1938.1210000000001</v>
      </c>
      <c r="Y2930" s="50">
        <v>701.65499999999997</v>
      </c>
      <c r="Z2930" s="50">
        <v>327.19799999999998</v>
      </c>
      <c r="AA2930" s="50">
        <v>55.320999999999998</v>
      </c>
      <c r="AB2930" s="50">
        <v>4.6719999999999997</v>
      </c>
      <c r="AC2930" s="50" t="str">
        <f t="shared" si="189"/>
        <v>Russian Federation-2005</v>
      </c>
      <c r="AD2930" s="51">
        <f t="shared" si="190"/>
        <v>101980.07600000002</v>
      </c>
      <c r="AE2930" s="15">
        <f t="shared" si="191"/>
        <v>0.40829650882001695</v>
      </c>
      <c r="AF2930">
        <f t="shared" si="192"/>
        <v>0.16034993758899563</v>
      </c>
    </row>
    <row r="2931" spans="1:32" x14ac:dyDescent="0.25">
      <c r="A2931" s="59">
        <v>2914</v>
      </c>
      <c r="B2931" s="60" t="s">
        <v>309</v>
      </c>
      <c r="C2931" s="61" t="s">
        <v>385</v>
      </c>
      <c r="D2931" s="62"/>
      <c r="E2931" s="62">
        <v>662</v>
      </c>
      <c r="F2931" s="62">
        <v>2005</v>
      </c>
      <c r="G2931" s="50">
        <v>12.542999999999999</v>
      </c>
      <c r="H2931" s="50">
        <v>15.646000000000001</v>
      </c>
      <c r="I2931" s="50">
        <v>17.187999999999999</v>
      </c>
      <c r="J2931" s="50">
        <v>17.393000000000001</v>
      </c>
      <c r="K2931" s="50">
        <v>15.99</v>
      </c>
      <c r="L2931" s="50">
        <v>13.382999999999999</v>
      </c>
      <c r="M2931" s="50">
        <v>12.561</v>
      </c>
      <c r="N2931" s="50">
        <v>11.717000000000001</v>
      </c>
      <c r="O2931" s="50">
        <v>11.087</v>
      </c>
      <c r="P2931" s="50">
        <v>8.6389999999999993</v>
      </c>
      <c r="Q2931" s="50">
        <v>6.3979999999999997</v>
      </c>
      <c r="R2931" s="50">
        <v>5.149</v>
      </c>
      <c r="S2931" s="50">
        <v>4.0259999999999998</v>
      </c>
      <c r="T2931" s="50">
        <v>3.593</v>
      </c>
      <c r="U2931" s="50">
        <v>2.9980000000000002</v>
      </c>
      <c r="V2931" s="50">
        <v>1.8720000000000001</v>
      </c>
      <c r="W2931" s="50" t="s">
        <v>311</v>
      </c>
      <c r="X2931" s="50">
        <v>1.83</v>
      </c>
      <c r="Y2931" s="50">
        <v>1.151</v>
      </c>
      <c r="Z2931" s="50">
        <v>0.42</v>
      </c>
      <c r="AA2931" s="50">
        <v>0.11799999999999999</v>
      </c>
      <c r="AB2931" s="50">
        <v>1.2E-2</v>
      </c>
      <c r="AC2931" s="50" t="str">
        <f t="shared" si="189"/>
        <v>Saint Lucia-2005</v>
      </c>
      <c r="AD2931" s="51">
        <f t="shared" si="190"/>
        <v>106.343</v>
      </c>
      <c r="AE2931" s="15">
        <f t="shared" si="191"/>
        <v>0.5394901403947604</v>
      </c>
      <c r="AF2931">
        <f t="shared" si="192"/>
        <v>7.9053519641444775E-2</v>
      </c>
    </row>
    <row r="2932" spans="1:32" x14ac:dyDescent="0.25">
      <c r="A2932" s="59">
        <v>2915</v>
      </c>
      <c r="B2932" s="60" t="s">
        <v>309</v>
      </c>
      <c r="C2932" s="61" t="s">
        <v>386</v>
      </c>
      <c r="D2932" s="62"/>
      <c r="E2932" s="62">
        <v>670</v>
      </c>
      <c r="F2932" s="62">
        <v>2005</v>
      </c>
      <c r="G2932" s="50">
        <v>9.6329999999999991</v>
      </c>
      <c r="H2932" s="50">
        <v>10.489000000000001</v>
      </c>
      <c r="I2932" s="50">
        <v>10.891999999999999</v>
      </c>
      <c r="J2932" s="50">
        <v>10.666</v>
      </c>
      <c r="K2932" s="50">
        <v>10.265000000000001</v>
      </c>
      <c r="L2932" s="50">
        <v>9.1769999999999996</v>
      </c>
      <c r="M2932" s="50">
        <v>8.0820000000000007</v>
      </c>
      <c r="N2932" s="50">
        <v>7.4580000000000002</v>
      </c>
      <c r="O2932" s="50">
        <v>7.8140000000000001</v>
      </c>
      <c r="P2932" s="50">
        <v>6.15</v>
      </c>
      <c r="Q2932" s="50">
        <v>4.5170000000000003</v>
      </c>
      <c r="R2932" s="50">
        <v>3.3330000000000002</v>
      </c>
      <c r="S2932" s="50">
        <v>2.4609999999999999</v>
      </c>
      <c r="T2932" s="50">
        <v>2.6829999999999998</v>
      </c>
      <c r="U2932" s="50">
        <v>2.0030000000000001</v>
      </c>
      <c r="V2932" s="50">
        <v>1.518</v>
      </c>
      <c r="W2932" s="50" t="s">
        <v>311</v>
      </c>
      <c r="X2932" s="50">
        <v>0.84099999999999997</v>
      </c>
      <c r="Y2932" s="50">
        <v>0.52800000000000002</v>
      </c>
      <c r="Z2932" s="50">
        <v>0.17599999999999999</v>
      </c>
      <c r="AA2932" s="50">
        <v>5.0999999999999997E-2</v>
      </c>
      <c r="AB2932" s="50">
        <v>7.0000000000000001E-3</v>
      </c>
      <c r="AC2932" s="50" t="str">
        <f t="shared" si="189"/>
        <v>Saint Vincent and the Grenadines-2005</v>
      </c>
      <c r="AD2932" s="51">
        <f t="shared" si="190"/>
        <v>69.922999999999988</v>
      </c>
      <c r="AE2932" s="15">
        <f t="shared" si="191"/>
        <v>0.55519643035910948</v>
      </c>
      <c r="AF2932">
        <f t="shared" si="192"/>
        <v>7.7345274775354925E-2</v>
      </c>
    </row>
    <row r="2933" spans="1:32" x14ac:dyDescent="0.25">
      <c r="A2933" s="59">
        <v>2916</v>
      </c>
      <c r="B2933" s="60" t="s">
        <v>309</v>
      </c>
      <c r="C2933" s="61" t="s">
        <v>387</v>
      </c>
      <c r="D2933" s="62"/>
      <c r="E2933" s="62">
        <v>882</v>
      </c>
      <c r="F2933" s="62">
        <v>2005</v>
      </c>
      <c r="G2933" s="50">
        <v>25.202999999999999</v>
      </c>
      <c r="H2933" s="50">
        <v>23.677</v>
      </c>
      <c r="I2933" s="50">
        <v>22.31</v>
      </c>
      <c r="J2933" s="50">
        <v>17.876000000000001</v>
      </c>
      <c r="K2933" s="50">
        <v>14.101000000000001</v>
      </c>
      <c r="L2933" s="50">
        <v>12.632</v>
      </c>
      <c r="M2933" s="50">
        <v>11.946</v>
      </c>
      <c r="N2933" s="50">
        <v>11.125</v>
      </c>
      <c r="O2933" s="50">
        <v>9.5429999999999993</v>
      </c>
      <c r="P2933" s="50">
        <v>7.9450000000000003</v>
      </c>
      <c r="Q2933" s="50">
        <v>6.3470000000000004</v>
      </c>
      <c r="R2933" s="50">
        <v>4.7359999999999998</v>
      </c>
      <c r="S2933" s="50">
        <v>3.78</v>
      </c>
      <c r="T2933" s="50">
        <v>3.2090000000000001</v>
      </c>
      <c r="U2933" s="50">
        <v>2.331</v>
      </c>
      <c r="V2933" s="50">
        <v>1.74</v>
      </c>
      <c r="W2933" s="50" t="s">
        <v>311</v>
      </c>
      <c r="X2933" s="50">
        <v>0.91800000000000004</v>
      </c>
      <c r="Y2933" s="50">
        <v>0.36699999999999999</v>
      </c>
      <c r="Z2933" s="50">
        <v>0.11799999999999999</v>
      </c>
      <c r="AA2933" s="50">
        <v>2.3E-2</v>
      </c>
      <c r="AB2933" s="50">
        <v>2E-3</v>
      </c>
      <c r="AC2933" s="50" t="str">
        <f t="shared" si="189"/>
        <v>Samoa-2005</v>
      </c>
      <c r="AD2933" s="51">
        <f t="shared" si="190"/>
        <v>100.03100000000001</v>
      </c>
      <c r="AE2933" s="15">
        <f t="shared" si="191"/>
        <v>0.79873239295818288</v>
      </c>
      <c r="AF2933">
        <f t="shared" si="192"/>
        <v>5.0858247528048559E-2</v>
      </c>
    </row>
    <row r="2934" spans="1:32" x14ac:dyDescent="0.25">
      <c r="A2934" s="59">
        <v>2917</v>
      </c>
      <c r="B2934" s="60" t="s">
        <v>309</v>
      </c>
      <c r="C2934" s="61" t="s">
        <v>388</v>
      </c>
      <c r="D2934" s="62"/>
      <c r="E2934" s="62">
        <v>678</v>
      </c>
      <c r="F2934" s="62">
        <v>2005</v>
      </c>
      <c r="G2934" s="50">
        <v>26.916</v>
      </c>
      <c r="H2934" s="50">
        <v>22.47</v>
      </c>
      <c r="I2934" s="50">
        <v>19.266999999999999</v>
      </c>
      <c r="J2934" s="50">
        <v>18.402000000000001</v>
      </c>
      <c r="K2934" s="50">
        <v>13.856</v>
      </c>
      <c r="L2934" s="50">
        <v>13.976000000000001</v>
      </c>
      <c r="M2934" s="50">
        <v>9.0790000000000006</v>
      </c>
      <c r="N2934" s="50">
        <v>7.3769999999999998</v>
      </c>
      <c r="O2934" s="50">
        <v>6.0039999999999996</v>
      </c>
      <c r="P2934" s="50">
        <v>4.4640000000000004</v>
      </c>
      <c r="Q2934" s="50">
        <v>3.0449999999999999</v>
      </c>
      <c r="R2934" s="50">
        <v>2.0649999999999999</v>
      </c>
      <c r="S2934" s="50">
        <v>1.897</v>
      </c>
      <c r="T2934" s="50">
        <v>2.391</v>
      </c>
      <c r="U2934" s="50">
        <v>1.9570000000000001</v>
      </c>
      <c r="V2934" s="50">
        <v>1.3440000000000001</v>
      </c>
      <c r="W2934" s="50" t="s">
        <v>311</v>
      </c>
      <c r="X2934" s="50">
        <v>0.752</v>
      </c>
      <c r="Y2934" s="50">
        <v>0.27900000000000003</v>
      </c>
      <c r="Z2934" s="50">
        <v>7.4999999999999997E-2</v>
      </c>
      <c r="AA2934" s="50">
        <v>1.2999999999999999E-2</v>
      </c>
      <c r="AB2934" s="50">
        <v>1E-3</v>
      </c>
      <c r="AC2934" s="50" t="str">
        <f t="shared" si="189"/>
        <v>Sao Tome and Principe-2005</v>
      </c>
      <c r="AD2934" s="51">
        <f t="shared" si="190"/>
        <v>80.165000000000006</v>
      </c>
      <c r="AE2934" s="15">
        <f t="shared" si="191"/>
        <v>0.94137092247240051</v>
      </c>
      <c r="AF2934">
        <f t="shared" si="192"/>
        <v>4.5774032711096792E-2</v>
      </c>
    </row>
    <row r="2935" spans="1:32" x14ac:dyDescent="0.25">
      <c r="A2935" s="59">
        <v>2918</v>
      </c>
      <c r="B2935" s="60" t="s">
        <v>309</v>
      </c>
      <c r="C2935" s="61" t="s">
        <v>479</v>
      </c>
      <c r="D2935" s="62"/>
      <c r="E2935" s="62">
        <v>682</v>
      </c>
      <c r="F2935" s="62">
        <v>2005</v>
      </c>
      <c r="G2935" s="50">
        <v>2745.3670000000002</v>
      </c>
      <c r="H2935" s="50">
        <v>2653.2730000000001</v>
      </c>
      <c r="I2935" s="50">
        <v>2693.0070000000001</v>
      </c>
      <c r="J2935" s="50">
        <v>2359.2559999999999</v>
      </c>
      <c r="K2935" s="50">
        <v>2047.4559999999999</v>
      </c>
      <c r="L2935" s="50">
        <v>2337.2840000000001</v>
      </c>
      <c r="M2935" s="50">
        <v>2300.4920000000002</v>
      </c>
      <c r="N2935" s="50">
        <v>1889.1220000000001</v>
      </c>
      <c r="O2935" s="50">
        <v>1550.348</v>
      </c>
      <c r="P2935" s="50">
        <v>1073.4960000000001</v>
      </c>
      <c r="Q2935" s="50">
        <v>752.00900000000001</v>
      </c>
      <c r="R2935" s="50">
        <v>440.85300000000001</v>
      </c>
      <c r="S2935" s="50">
        <v>354.77800000000002</v>
      </c>
      <c r="T2935" s="50">
        <v>268.65699999999998</v>
      </c>
      <c r="U2935" s="50">
        <v>194.721</v>
      </c>
      <c r="V2935" s="50">
        <v>133.81800000000001</v>
      </c>
      <c r="W2935" s="50" t="s">
        <v>311</v>
      </c>
      <c r="X2935" s="50">
        <v>76.534000000000006</v>
      </c>
      <c r="Y2935" s="50">
        <v>28.045999999999999</v>
      </c>
      <c r="Z2935" s="50">
        <v>6.19</v>
      </c>
      <c r="AA2935" s="50">
        <v>0.88300000000000001</v>
      </c>
      <c r="AB2935" s="50">
        <v>6.4000000000000001E-2</v>
      </c>
      <c r="AC2935" s="50" t="str">
        <f t="shared" si="189"/>
        <v>Saudi Arabia-2005</v>
      </c>
      <c r="AD2935" s="51">
        <f t="shared" si="190"/>
        <v>15105.093999999997</v>
      </c>
      <c r="AE2935" s="15">
        <f t="shared" si="191"/>
        <v>0.58262199493760192</v>
      </c>
      <c r="AF2935">
        <f t="shared" si="192"/>
        <v>3.0560887841960222E-2</v>
      </c>
    </row>
    <row r="2936" spans="1:32" x14ac:dyDescent="0.25">
      <c r="A2936" s="59">
        <v>2919</v>
      </c>
      <c r="B2936" s="60" t="s">
        <v>309</v>
      </c>
      <c r="C2936" s="61" t="s">
        <v>480</v>
      </c>
      <c r="D2936" s="62"/>
      <c r="E2936" s="62">
        <v>686</v>
      </c>
      <c r="F2936" s="62">
        <v>2005</v>
      </c>
      <c r="G2936" s="50">
        <v>1870.068</v>
      </c>
      <c r="H2936" s="50">
        <v>1604.5630000000001</v>
      </c>
      <c r="I2936" s="50">
        <v>1437.1089999999999</v>
      </c>
      <c r="J2936" s="50">
        <v>1277.8989999999999</v>
      </c>
      <c r="K2936" s="50">
        <v>1100.8320000000001</v>
      </c>
      <c r="L2936" s="50">
        <v>876.90700000000004</v>
      </c>
      <c r="M2936" s="50">
        <v>694.81600000000003</v>
      </c>
      <c r="N2936" s="50">
        <v>541.39800000000002</v>
      </c>
      <c r="O2936" s="50">
        <v>431.59899999999999</v>
      </c>
      <c r="P2936" s="50">
        <v>349.916</v>
      </c>
      <c r="Q2936" s="50">
        <v>291.92700000000002</v>
      </c>
      <c r="R2936" s="50">
        <v>225.32900000000001</v>
      </c>
      <c r="S2936" s="50">
        <v>191.87299999999999</v>
      </c>
      <c r="T2936" s="50">
        <v>153.01400000000001</v>
      </c>
      <c r="U2936" s="50">
        <v>107.37</v>
      </c>
      <c r="V2936" s="50">
        <v>62.161999999999999</v>
      </c>
      <c r="W2936" s="50" t="s">
        <v>311</v>
      </c>
      <c r="X2936" s="50">
        <v>26.245999999999999</v>
      </c>
      <c r="Y2936" s="50">
        <v>7.0990000000000002</v>
      </c>
      <c r="Z2936" s="50">
        <v>1.0569999999999999</v>
      </c>
      <c r="AA2936" s="50">
        <v>7.9000000000000001E-2</v>
      </c>
      <c r="AB2936" s="50">
        <v>3.0000000000000001E-3</v>
      </c>
      <c r="AC2936" s="50" t="str">
        <f t="shared" si="189"/>
        <v>Senegal-2005</v>
      </c>
      <c r="AD2936" s="51">
        <f t="shared" si="190"/>
        <v>5982.4959999999992</v>
      </c>
      <c r="AE2936" s="15">
        <f t="shared" si="191"/>
        <v>0.88069762186217926</v>
      </c>
      <c r="AF2936">
        <f t="shared" si="192"/>
        <v>3.2772376144596105E-2</v>
      </c>
    </row>
    <row r="2937" spans="1:32" x14ac:dyDescent="0.25">
      <c r="A2937" s="59">
        <v>2920</v>
      </c>
      <c r="B2937" s="60" t="s">
        <v>309</v>
      </c>
      <c r="C2937" s="61" t="s">
        <v>389</v>
      </c>
      <c r="D2937" s="62"/>
      <c r="E2937" s="62">
        <v>690</v>
      </c>
      <c r="F2937" s="62">
        <v>2005</v>
      </c>
      <c r="G2937" s="50">
        <v>7.8460000000000001</v>
      </c>
      <c r="H2937" s="50">
        <v>6.9420000000000002</v>
      </c>
      <c r="I2937" s="50">
        <v>7.3520000000000003</v>
      </c>
      <c r="J2937" s="50">
        <v>7.484</v>
      </c>
      <c r="K2937" s="50">
        <v>8.218</v>
      </c>
      <c r="L2937" s="50">
        <v>8.2360000000000007</v>
      </c>
      <c r="M2937" s="50">
        <v>7.9370000000000003</v>
      </c>
      <c r="N2937" s="50">
        <v>7.4619999999999997</v>
      </c>
      <c r="O2937" s="50">
        <v>6.8849999999999998</v>
      </c>
      <c r="P2937" s="50">
        <v>5.742</v>
      </c>
      <c r="Q2937" s="50">
        <v>4.3719999999999999</v>
      </c>
      <c r="R2937" s="50">
        <v>2.109</v>
      </c>
      <c r="S2937" s="50">
        <v>1.891</v>
      </c>
      <c r="T2937" s="50">
        <v>1.845</v>
      </c>
      <c r="U2937" s="50">
        <v>1.7210000000000001</v>
      </c>
      <c r="V2937" s="50">
        <v>1.329</v>
      </c>
      <c r="W2937" s="50" t="s">
        <v>311</v>
      </c>
      <c r="X2937" s="50">
        <v>0.745</v>
      </c>
      <c r="Y2937" s="50">
        <v>0.41899999999999998</v>
      </c>
      <c r="Z2937" s="50">
        <v>0.17199999999999999</v>
      </c>
      <c r="AA2937" s="50">
        <v>3.2000000000000001E-2</v>
      </c>
      <c r="AB2937" s="50">
        <v>5.0000000000000001E-3</v>
      </c>
      <c r="AC2937" s="50" t="str">
        <f t="shared" si="189"/>
        <v>Seychelles-2005</v>
      </c>
      <c r="AD2937" s="51">
        <f t="shared" si="190"/>
        <v>60.335999999999999</v>
      </c>
      <c r="AE2937" s="15">
        <f t="shared" si="191"/>
        <v>0.4708300185627155</v>
      </c>
      <c r="AF2937">
        <f t="shared" si="192"/>
        <v>7.5997866045879992E-2</v>
      </c>
    </row>
    <row r="2938" spans="1:32" x14ac:dyDescent="0.25">
      <c r="A2938" s="59">
        <v>2921</v>
      </c>
      <c r="B2938" s="60" t="s">
        <v>309</v>
      </c>
      <c r="C2938" s="61" t="s">
        <v>481</v>
      </c>
      <c r="D2938" s="62"/>
      <c r="E2938" s="62">
        <v>694</v>
      </c>
      <c r="F2938" s="62">
        <v>2005</v>
      </c>
      <c r="G2938" s="50">
        <v>991.44100000000003</v>
      </c>
      <c r="H2938" s="50">
        <v>822.56399999999996</v>
      </c>
      <c r="I2938" s="50">
        <v>698.02800000000002</v>
      </c>
      <c r="J2938" s="50">
        <v>609.32600000000002</v>
      </c>
      <c r="K2938" s="50">
        <v>529.66700000000003</v>
      </c>
      <c r="L2938" s="50">
        <v>437.46300000000002</v>
      </c>
      <c r="M2938" s="50">
        <v>357.47800000000001</v>
      </c>
      <c r="N2938" s="50">
        <v>282.54700000000003</v>
      </c>
      <c r="O2938" s="50">
        <v>227.50399999999999</v>
      </c>
      <c r="P2938" s="50">
        <v>184.57499999999999</v>
      </c>
      <c r="Q2938" s="50">
        <v>154.078</v>
      </c>
      <c r="R2938" s="50">
        <v>129.94300000000001</v>
      </c>
      <c r="S2938" s="50">
        <v>100.568</v>
      </c>
      <c r="T2938" s="50">
        <v>68.870999999999995</v>
      </c>
      <c r="U2938" s="50">
        <v>40.186999999999998</v>
      </c>
      <c r="V2938" s="50">
        <v>17.939</v>
      </c>
      <c r="W2938" s="50" t="s">
        <v>311</v>
      </c>
      <c r="X2938" s="50">
        <v>5.2690000000000001</v>
      </c>
      <c r="Y2938" s="50">
        <v>0.85899999999999999</v>
      </c>
      <c r="Z2938" s="50">
        <v>6.8000000000000005E-2</v>
      </c>
      <c r="AA2938" s="50">
        <v>4.0000000000000001E-3</v>
      </c>
      <c r="AB2938" s="50">
        <v>0</v>
      </c>
      <c r="AC2938" s="50" t="str">
        <f t="shared" si="189"/>
        <v>Sierra Leone-2005</v>
      </c>
      <c r="AD2938" s="51">
        <f t="shared" si="190"/>
        <v>3013.1489999999999</v>
      </c>
      <c r="AE2938" s="15">
        <f t="shared" si="191"/>
        <v>0.87789551728109039</v>
      </c>
      <c r="AF2938">
        <f t="shared" si="192"/>
        <v>2.4107260177130808E-2</v>
      </c>
    </row>
    <row r="2939" spans="1:32" x14ac:dyDescent="0.25">
      <c r="A2939" s="59">
        <v>2922</v>
      </c>
      <c r="B2939" s="60" t="s">
        <v>309</v>
      </c>
      <c r="C2939" s="61" t="s">
        <v>244</v>
      </c>
      <c r="D2939" s="62"/>
      <c r="E2939" s="62">
        <v>702</v>
      </c>
      <c r="F2939" s="62">
        <v>2005</v>
      </c>
      <c r="G2939" s="50">
        <v>258.52300000000002</v>
      </c>
      <c r="H2939" s="50">
        <v>296.00799999999998</v>
      </c>
      <c r="I2939" s="50">
        <v>305.25200000000001</v>
      </c>
      <c r="J2939" s="50">
        <v>303.93799999999999</v>
      </c>
      <c r="K2939" s="50">
        <v>293.67</v>
      </c>
      <c r="L2939" s="50">
        <v>343.85700000000003</v>
      </c>
      <c r="M2939" s="50">
        <v>374.66300000000001</v>
      </c>
      <c r="N2939" s="50">
        <v>409.17700000000002</v>
      </c>
      <c r="O2939" s="50">
        <v>394.97500000000002</v>
      </c>
      <c r="P2939" s="50">
        <v>375.26799999999997</v>
      </c>
      <c r="Q2939" s="50">
        <v>327.64499999999998</v>
      </c>
      <c r="R2939" s="50">
        <v>242.679</v>
      </c>
      <c r="S2939" s="50">
        <v>195.80699999999999</v>
      </c>
      <c r="T2939" s="50">
        <v>128.55699999999999</v>
      </c>
      <c r="U2939" s="50">
        <v>103.13</v>
      </c>
      <c r="V2939" s="50">
        <v>67.897999999999996</v>
      </c>
      <c r="W2939" s="50" t="s">
        <v>311</v>
      </c>
      <c r="X2939" s="50">
        <v>41.81</v>
      </c>
      <c r="Y2939" s="50">
        <v>18.95</v>
      </c>
      <c r="Z2939" s="50">
        <v>6.9740000000000002</v>
      </c>
      <c r="AA2939" s="50">
        <v>2.0369999999999999</v>
      </c>
      <c r="AB2939" s="50">
        <v>0.224</v>
      </c>
      <c r="AC2939" s="50" t="str">
        <f t="shared" si="189"/>
        <v>Singapore-2005</v>
      </c>
      <c r="AD2939" s="51">
        <f t="shared" si="190"/>
        <v>3261.6789999999996</v>
      </c>
      <c r="AE2939" s="15">
        <f t="shared" si="191"/>
        <v>0.37691109394885264</v>
      </c>
      <c r="AF2939">
        <f t="shared" si="192"/>
        <v>8.9672062971828906E-2</v>
      </c>
    </row>
    <row r="2940" spans="1:32" x14ac:dyDescent="0.25">
      <c r="A2940" s="59">
        <v>2923</v>
      </c>
      <c r="B2940" s="60" t="s">
        <v>309</v>
      </c>
      <c r="C2940" s="61" t="s">
        <v>482</v>
      </c>
      <c r="D2940" s="62"/>
      <c r="E2940" s="62">
        <v>705</v>
      </c>
      <c r="F2940" s="62">
        <v>2005</v>
      </c>
      <c r="G2940" s="50">
        <v>88.126000000000005</v>
      </c>
      <c r="H2940" s="50">
        <v>90.781000000000006</v>
      </c>
      <c r="I2940" s="50">
        <v>100.98099999999999</v>
      </c>
      <c r="J2940" s="50">
        <v>124.58499999999999</v>
      </c>
      <c r="K2940" s="50">
        <v>142.25899999999999</v>
      </c>
      <c r="L2940" s="50">
        <v>154.16200000000001</v>
      </c>
      <c r="M2940" s="50">
        <v>144.46600000000001</v>
      </c>
      <c r="N2940" s="50">
        <v>151.392</v>
      </c>
      <c r="O2940" s="50">
        <v>153.738</v>
      </c>
      <c r="P2940" s="50">
        <v>155.78299999999999</v>
      </c>
      <c r="Q2940" s="50">
        <v>157.34200000000001</v>
      </c>
      <c r="R2940" s="50">
        <v>117.36799999999999</v>
      </c>
      <c r="S2940" s="50">
        <v>106.029</v>
      </c>
      <c r="T2940" s="50">
        <v>94.963999999999999</v>
      </c>
      <c r="U2940" s="50">
        <v>86.683000000000007</v>
      </c>
      <c r="V2940" s="50">
        <v>65.388000000000005</v>
      </c>
      <c r="W2940" s="50" t="s">
        <v>311</v>
      </c>
      <c r="X2940" s="50">
        <v>41.991999999999997</v>
      </c>
      <c r="Y2940" s="50">
        <v>11.879</v>
      </c>
      <c r="Z2940" s="50">
        <v>7.0860000000000003</v>
      </c>
      <c r="AA2940" s="50">
        <v>1.1970000000000001</v>
      </c>
      <c r="AB2940" s="50">
        <v>0.08</v>
      </c>
      <c r="AC2940" s="50" t="str">
        <f t="shared" si="189"/>
        <v>Slovenia-2005</v>
      </c>
      <c r="AD2940" s="51">
        <f t="shared" si="190"/>
        <v>1407.124</v>
      </c>
      <c r="AE2940" s="15">
        <f t="shared" si="191"/>
        <v>0.41869586475676629</v>
      </c>
      <c r="AF2940">
        <f t="shared" si="192"/>
        <v>0.18332353296834877</v>
      </c>
    </row>
    <row r="2941" spans="1:32" x14ac:dyDescent="0.25">
      <c r="A2941" s="59">
        <v>2924</v>
      </c>
      <c r="B2941" s="60" t="s">
        <v>309</v>
      </c>
      <c r="C2941" s="61" t="s">
        <v>390</v>
      </c>
      <c r="D2941" s="62"/>
      <c r="E2941" s="62">
        <v>90</v>
      </c>
      <c r="F2941" s="62">
        <v>2005</v>
      </c>
      <c r="G2941" s="50">
        <v>72.335999999999999</v>
      </c>
      <c r="H2941" s="50">
        <v>63.966999999999999</v>
      </c>
      <c r="I2941" s="50">
        <v>57.89</v>
      </c>
      <c r="J2941" s="50">
        <v>49.427999999999997</v>
      </c>
      <c r="K2941" s="50">
        <v>43.363</v>
      </c>
      <c r="L2941" s="50">
        <v>39.643999999999998</v>
      </c>
      <c r="M2941" s="50">
        <v>32.801000000000002</v>
      </c>
      <c r="N2941" s="50">
        <v>25.433</v>
      </c>
      <c r="O2941" s="50">
        <v>21.641999999999999</v>
      </c>
      <c r="P2941" s="50">
        <v>16.594000000000001</v>
      </c>
      <c r="Q2941" s="50">
        <v>13.153</v>
      </c>
      <c r="R2941" s="50">
        <v>10.861000000000001</v>
      </c>
      <c r="S2941" s="50">
        <v>8.7210000000000001</v>
      </c>
      <c r="T2941" s="50">
        <v>5.6360000000000001</v>
      </c>
      <c r="U2941" s="50">
        <v>4.2939999999999996</v>
      </c>
      <c r="V2941" s="50">
        <v>2.355</v>
      </c>
      <c r="W2941" s="50" t="s">
        <v>311</v>
      </c>
      <c r="X2941" s="50">
        <v>1.3149999999999999</v>
      </c>
      <c r="Y2941" s="50">
        <v>0.36499999999999999</v>
      </c>
      <c r="Z2941" s="50">
        <v>7.8E-2</v>
      </c>
      <c r="AA2941" s="50">
        <v>8.9999999999999993E-3</v>
      </c>
      <c r="AB2941" s="50">
        <v>0</v>
      </c>
      <c r="AC2941" s="50" t="str">
        <f t="shared" si="189"/>
        <v>Solomon Islands-2005</v>
      </c>
      <c r="AD2941" s="51">
        <f t="shared" si="190"/>
        <v>261.63999999999993</v>
      </c>
      <c r="AE2941" s="15">
        <f t="shared" si="191"/>
        <v>0.79592187738877862</v>
      </c>
      <c r="AF2941">
        <f t="shared" si="192"/>
        <v>3.0827079215414419E-2</v>
      </c>
    </row>
    <row r="2942" spans="1:32" x14ac:dyDescent="0.25">
      <c r="A2942" s="59">
        <v>2925</v>
      </c>
      <c r="B2942" s="60" t="s">
        <v>309</v>
      </c>
      <c r="C2942" s="61" t="s">
        <v>483</v>
      </c>
      <c r="D2942" s="62"/>
      <c r="E2942" s="62">
        <v>706</v>
      </c>
      <c r="F2942" s="62">
        <v>2005</v>
      </c>
      <c r="G2942" s="50">
        <v>2005.8209999999999</v>
      </c>
      <c r="H2942" s="50">
        <v>1667.808</v>
      </c>
      <c r="I2942" s="50">
        <v>1310.4069999999999</v>
      </c>
      <c r="J2942" s="50">
        <v>1037.431</v>
      </c>
      <c r="K2942" s="50">
        <v>824.495</v>
      </c>
      <c r="L2942" s="50">
        <v>699.01800000000003</v>
      </c>
      <c r="M2942" s="50">
        <v>615.61699999999996</v>
      </c>
      <c r="N2942" s="50">
        <v>515.16600000000005</v>
      </c>
      <c r="O2942" s="50">
        <v>421.38</v>
      </c>
      <c r="P2942" s="50">
        <v>351.54700000000003</v>
      </c>
      <c r="Q2942" s="50">
        <v>290.15499999999997</v>
      </c>
      <c r="R2942" s="50">
        <v>228.08500000000001</v>
      </c>
      <c r="S2942" s="50">
        <v>167.46199999999999</v>
      </c>
      <c r="T2942" s="50">
        <v>121.932</v>
      </c>
      <c r="U2942" s="50">
        <v>75.78</v>
      </c>
      <c r="V2942" s="50">
        <v>45.895000000000003</v>
      </c>
      <c r="W2942" s="50" t="s">
        <v>311</v>
      </c>
      <c r="X2942" s="50">
        <v>22.193999999999999</v>
      </c>
      <c r="Y2942" s="50">
        <v>7.7210000000000001</v>
      </c>
      <c r="Z2942" s="50">
        <v>1.754</v>
      </c>
      <c r="AA2942" s="50">
        <v>0.23899999999999999</v>
      </c>
      <c r="AB2942" s="50">
        <v>1.7999999999999999E-2</v>
      </c>
      <c r="AC2942" s="50" t="str">
        <f t="shared" si="189"/>
        <v>Somalia-2005</v>
      </c>
      <c r="AD2942" s="51">
        <f t="shared" si="190"/>
        <v>5150.3559999999998</v>
      </c>
      <c r="AE2942" s="15">
        <f t="shared" si="191"/>
        <v>1.0212049419496438</v>
      </c>
      <c r="AF2942">
        <f t="shared" si="192"/>
        <v>2.7187916157180417E-2</v>
      </c>
    </row>
    <row r="2943" spans="1:32" x14ac:dyDescent="0.25">
      <c r="A2943" s="59">
        <v>2926</v>
      </c>
      <c r="B2943" s="60" t="s">
        <v>309</v>
      </c>
      <c r="C2943" s="61" t="s">
        <v>263</v>
      </c>
      <c r="D2943" s="62"/>
      <c r="E2943" s="62">
        <v>710</v>
      </c>
      <c r="F2943" s="62">
        <v>2005</v>
      </c>
      <c r="G2943" s="50">
        <v>5254.4830000000002</v>
      </c>
      <c r="H2943" s="50">
        <v>5105.982</v>
      </c>
      <c r="I2943" s="50">
        <v>5098.5370000000003</v>
      </c>
      <c r="J2943" s="50">
        <v>5164.9260000000004</v>
      </c>
      <c r="K2943" s="50">
        <v>4940.183</v>
      </c>
      <c r="L2943" s="50">
        <v>4383.2269999999999</v>
      </c>
      <c r="M2943" s="50">
        <v>3806.087</v>
      </c>
      <c r="N2943" s="50">
        <v>3216.8119999999999</v>
      </c>
      <c r="O2943" s="50">
        <v>2758.8119999999999</v>
      </c>
      <c r="P2943" s="50">
        <v>2365.3229999999999</v>
      </c>
      <c r="Q2943" s="50">
        <v>1979.7149999999999</v>
      </c>
      <c r="R2943" s="50">
        <v>1461.0050000000001</v>
      </c>
      <c r="S2943" s="50">
        <v>1168.1010000000001</v>
      </c>
      <c r="T2943" s="50">
        <v>864.351</v>
      </c>
      <c r="U2943" s="50">
        <v>599.04399999999998</v>
      </c>
      <c r="V2943" s="50">
        <v>364.23700000000002</v>
      </c>
      <c r="W2943" s="50" t="s">
        <v>311</v>
      </c>
      <c r="X2943" s="50">
        <v>186.43799999999999</v>
      </c>
      <c r="Y2943" s="50">
        <v>77.691000000000003</v>
      </c>
      <c r="Z2943" s="50">
        <v>21.289000000000001</v>
      </c>
      <c r="AA2943" s="50">
        <v>3.9239999999999999</v>
      </c>
      <c r="AB2943" s="50">
        <v>0.41899999999999998</v>
      </c>
      <c r="AC2943" s="50" t="str">
        <f t="shared" si="189"/>
        <v>South Africa-2005</v>
      </c>
      <c r="AD2943" s="51">
        <f t="shared" si="190"/>
        <v>31244.190999999999</v>
      </c>
      <c r="AE2943" s="15">
        <f t="shared" si="191"/>
        <v>0.56254921114776191</v>
      </c>
      <c r="AF2943">
        <f t="shared" si="192"/>
        <v>4.5337221375848981E-2</v>
      </c>
    </row>
    <row r="2944" spans="1:32" x14ac:dyDescent="0.25">
      <c r="A2944" s="59">
        <v>2927</v>
      </c>
      <c r="B2944" s="60" t="s">
        <v>309</v>
      </c>
      <c r="C2944" s="61" t="s">
        <v>484</v>
      </c>
      <c r="D2944" s="62">
        <v>17</v>
      </c>
      <c r="E2944" s="62">
        <v>724</v>
      </c>
      <c r="F2944" s="62">
        <v>2005</v>
      </c>
      <c r="G2944" s="50">
        <v>2192.54</v>
      </c>
      <c r="H2944" s="50">
        <v>1992.1010000000001</v>
      </c>
      <c r="I2944" s="50">
        <v>2112.44</v>
      </c>
      <c r="J2944" s="50">
        <v>2324.2069999999999</v>
      </c>
      <c r="K2944" s="50">
        <v>2884.3719999999998</v>
      </c>
      <c r="L2944" s="50">
        <v>3684.6990000000001</v>
      </c>
      <c r="M2944" s="50">
        <v>3848.4940000000001</v>
      </c>
      <c r="N2944" s="50">
        <v>3672.48</v>
      </c>
      <c r="O2944" s="50">
        <v>3520.616</v>
      </c>
      <c r="P2944" s="50">
        <v>3165.1770000000001</v>
      </c>
      <c r="Q2944" s="50">
        <v>2667.8119999999999</v>
      </c>
      <c r="R2944" s="50">
        <v>2462.8969999999999</v>
      </c>
      <c r="S2944" s="50">
        <v>2155.9949999999999</v>
      </c>
      <c r="T2944" s="50">
        <v>1899.1569999999999</v>
      </c>
      <c r="U2944" s="50">
        <v>1985.433</v>
      </c>
      <c r="V2944" s="50">
        <v>1589.354</v>
      </c>
      <c r="W2944" s="50" t="s">
        <v>311</v>
      </c>
      <c r="X2944" s="50">
        <v>1077.1279999999999</v>
      </c>
      <c r="Y2944" s="50">
        <v>534.02800000000002</v>
      </c>
      <c r="Z2944" s="50">
        <v>221.96799999999999</v>
      </c>
      <c r="AA2944" s="50">
        <v>47.061999999999998</v>
      </c>
      <c r="AB2944" s="50">
        <v>4.6719999999999997</v>
      </c>
      <c r="AC2944" s="50" t="str">
        <f t="shared" si="189"/>
        <v>Spain-2005</v>
      </c>
      <c r="AD2944" s="51">
        <f t="shared" si="190"/>
        <v>30386.749000000003</v>
      </c>
      <c r="AE2944" s="15">
        <f t="shared" si="191"/>
        <v>0.44940256688861313</v>
      </c>
      <c r="AF2944">
        <f t="shared" si="192"/>
        <v>0.20060070063567514</v>
      </c>
    </row>
    <row r="2945" spans="1:32" x14ac:dyDescent="0.25">
      <c r="A2945" s="59">
        <v>2928</v>
      </c>
      <c r="B2945" s="60" t="s">
        <v>309</v>
      </c>
      <c r="C2945" s="61" t="s">
        <v>485</v>
      </c>
      <c r="D2945" s="62"/>
      <c r="E2945" s="62">
        <v>144</v>
      </c>
      <c r="F2945" s="62">
        <v>2005</v>
      </c>
      <c r="G2945" s="50">
        <v>1743.175</v>
      </c>
      <c r="H2945" s="50">
        <v>1616.7950000000001</v>
      </c>
      <c r="I2945" s="50">
        <v>1636.375</v>
      </c>
      <c r="J2945" s="50">
        <v>1690.9880000000001</v>
      </c>
      <c r="K2945" s="50">
        <v>1772.9169999999999</v>
      </c>
      <c r="L2945" s="50">
        <v>1649.1279999999999</v>
      </c>
      <c r="M2945" s="50">
        <v>1434.8689999999999</v>
      </c>
      <c r="N2945" s="50">
        <v>1408.454</v>
      </c>
      <c r="O2945" s="50">
        <v>1333.2819999999999</v>
      </c>
      <c r="P2945" s="50">
        <v>1244.9359999999999</v>
      </c>
      <c r="Q2945" s="50">
        <v>1042.1289999999999</v>
      </c>
      <c r="R2945" s="50">
        <v>928.947</v>
      </c>
      <c r="S2945" s="50">
        <v>686.46500000000003</v>
      </c>
      <c r="T2945" s="50">
        <v>493.93</v>
      </c>
      <c r="U2945" s="50">
        <v>354.99700000000001</v>
      </c>
      <c r="V2945" s="50">
        <v>244.399</v>
      </c>
      <c r="W2945" s="50" t="s">
        <v>311</v>
      </c>
      <c r="X2945" s="50">
        <v>145.20599999999999</v>
      </c>
      <c r="Y2945" s="50">
        <v>67.489000000000004</v>
      </c>
      <c r="Z2945" s="50">
        <v>23.488</v>
      </c>
      <c r="AA2945" s="50">
        <v>5.72</v>
      </c>
      <c r="AB2945" s="50">
        <v>0.86899999999999999</v>
      </c>
      <c r="AC2945" s="50" t="str">
        <f t="shared" si="189"/>
        <v>Sri Lanka-2005</v>
      </c>
      <c r="AD2945" s="51">
        <f t="shared" si="190"/>
        <v>13192.114999999998</v>
      </c>
      <c r="AE2945" s="15">
        <f t="shared" si="191"/>
        <v>0.48001726789070609</v>
      </c>
      <c r="AF2945">
        <f t="shared" si="192"/>
        <v>7.3458555589643107E-2</v>
      </c>
    </row>
    <row r="2946" spans="1:32" x14ac:dyDescent="0.25">
      <c r="A2946" s="59">
        <v>2929</v>
      </c>
      <c r="B2946" s="60" t="s">
        <v>309</v>
      </c>
      <c r="C2946" s="61" t="s">
        <v>486</v>
      </c>
      <c r="D2946" s="62">
        <v>18</v>
      </c>
      <c r="E2946" s="62">
        <v>275</v>
      </c>
      <c r="F2946" s="62">
        <v>2005</v>
      </c>
      <c r="G2946" s="50">
        <v>575.40099999999995</v>
      </c>
      <c r="H2946" s="50">
        <v>550.62699999999995</v>
      </c>
      <c r="I2946" s="50">
        <v>502.91899999999998</v>
      </c>
      <c r="J2946" s="50">
        <v>400.31599999999997</v>
      </c>
      <c r="K2946" s="50">
        <v>320.28100000000001</v>
      </c>
      <c r="L2946" s="50">
        <v>269.71100000000001</v>
      </c>
      <c r="M2946" s="50">
        <v>220.649</v>
      </c>
      <c r="N2946" s="50">
        <v>185.114</v>
      </c>
      <c r="O2946" s="50">
        <v>148.524</v>
      </c>
      <c r="P2946" s="50">
        <v>105.45699999999999</v>
      </c>
      <c r="Q2946" s="50">
        <v>82.905000000000001</v>
      </c>
      <c r="R2946" s="50">
        <v>70.962999999999994</v>
      </c>
      <c r="S2946" s="50">
        <v>53.439</v>
      </c>
      <c r="T2946" s="50">
        <v>40.036000000000001</v>
      </c>
      <c r="U2946" s="50">
        <v>25.617999999999999</v>
      </c>
      <c r="V2946" s="50">
        <v>14.246</v>
      </c>
      <c r="W2946" s="50" t="s">
        <v>311</v>
      </c>
      <c r="X2946" s="50">
        <v>6.9980000000000002</v>
      </c>
      <c r="Y2946" s="50">
        <v>2.355</v>
      </c>
      <c r="Z2946" s="50">
        <v>0.53700000000000003</v>
      </c>
      <c r="AA2946" s="50">
        <v>7.0000000000000007E-2</v>
      </c>
      <c r="AB2946" s="50">
        <v>4.0000000000000001E-3</v>
      </c>
      <c r="AC2946" s="50" t="str">
        <f t="shared" si="189"/>
        <v>State of Palestine-2005</v>
      </c>
      <c r="AD2946" s="51">
        <f t="shared" si="190"/>
        <v>1857.3589999999997</v>
      </c>
      <c r="AE2946" s="15">
        <f t="shared" si="191"/>
        <v>0.92540591237342917</v>
      </c>
      <c r="AF2946">
        <f t="shared" si="192"/>
        <v>2.5776280108516007E-2</v>
      </c>
    </row>
    <row r="2947" spans="1:32" x14ac:dyDescent="0.25">
      <c r="A2947" s="59">
        <v>2930</v>
      </c>
      <c r="B2947" s="60" t="s">
        <v>309</v>
      </c>
      <c r="C2947" s="61" t="s">
        <v>487</v>
      </c>
      <c r="D2947" s="62"/>
      <c r="E2947" s="62">
        <v>729</v>
      </c>
      <c r="F2947" s="62">
        <v>2005</v>
      </c>
      <c r="G2947" s="50">
        <v>5152.0190000000002</v>
      </c>
      <c r="H2947" s="50">
        <v>4449.3919999999998</v>
      </c>
      <c r="I2947" s="50">
        <v>3831.873</v>
      </c>
      <c r="J2947" s="50">
        <v>3213.607</v>
      </c>
      <c r="K2947" s="50">
        <v>2796.7640000000001</v>
      </c>
      <c r="L2947" s="50">
        <v>2383.1930000000002</v>
      </c>
      <c r="M2947" s="50">
        <v>1973.394</v>
      </c>
      <c r="N2947" s="50">
        <v>1632.9949999999999</v>
      </c>
      <c r="O2947" s="50">
        <v>1328.3320000000001</v>
      </c>
      <c r="P2947" s="50">
        <v>1076.6849999999999</v>
      </c>
      <c r="Q2947" s="50">
        <v>879.03700000000003</v>
      </c>
      <c r="R2947" s="50">
        <v>694.47799999999995</v>
      </c>
      <c r="S2947" s="50">
        <v>534.45299999999997</v>
      </c>
      <c r="T2947" s="50">
        <v>398.60399999999998</v>
      </c>
      <c r="U2947" s="50">
        <v>275.904</v>
      </c>
      <c r="V2947" s="50">
        <v>167.63900000000001</v>
      </c>
      <c r="W2947" s="50" t="s">
        <v>311</v>
      </c>
      <c r="X2947" s="50">
        <v>83.558999999999997</v>
      </c>
      <c r="Y2947" s="50">
        <v>30.795000000000002</v>
      </c>
      <c r="Z2947" s="50">
        <v>7.923</v>
      </c>
      <c r="AA2947" s="50">
        <v>1.18</v>
      </c>
      <c r="AB2947" s="50">
        <v>8.7999999999999995E-2</v>
      </c>
      <c r="AC2947" s="50" t="str">
        <f t="shared" si="189"/>
        <v>Sudan-2005</v>
      </c>
      <c r="AD2947" s="51">
        <f t="shared" si="190"/>
        <v>16512.938000000002</v>
      </c>
      <c r="AE2947" s="15">
        <f t="shared" si="191"/>
        <v>0.87198147295169381</v>
      </c>
      <c r="AF2947">
        <f t="shared" si="192"/>
        <v>3.2247540274028555E-2</v>
      </c>
    </row>
    <row r="2948" spans="1:32" x14ac:dyDescent="0.25">
      <c r="A2948" s="59">
        <v>2931</v>
      </c>
      <c r="B2948" s="60" t="s">
        <v>309</v>
      </c>
      <c r="C2948" s="61" t="s">
        <v>391</v>
      </c>
      <c r="D2948" s="62"/>
      <c r="E2948" s="62">
        <v>740</v>
      </c>
      <c r="F2948" s="62">
        <v>2005</v>
      </c>
      <c r="G2948" s="50">
        <v>51.509</v>
      </c>
      <c r="H2948" s="50">
        <v>52.03</v>
      </c>
      <c r="I2948" s="50">
        <v>50.351999999999997</v>
      </c>
      <c r="J2948" s="50">
        <v>46.018000000000001</v>
      </c>
      <c r="K2948" s="50">
        <v>42.496000000000002</v>
      </c>
      <c r="L2948" s="50">
        <v>37.759</v>
      </c>
      <c r="M2948" s="50">
        <v>40.398000000000003</v>
      </c>
      <c r="N2948" s="50">
        <v>36.22</v>
      </c>
      <c r="O2948" s="50">
        <v>36.314</v>
      </c>
      <c r="P2948" s="50">
        <v>26.309000000000001</v>
      </c>
      <c r="Q2948" s="50">
        <v>20.48</v>
      </c>
      <c r="R2948" s="50">
        <v>16.535</v>
      </c>
      <c r="S2948" s="50">
        <v>12.993</v>
      </c>
      <c r="T2948" s="50">
        <v>11.287000000000001</v>
      </c>
      <c r="U2948" s="50">
        <v>8.2460000000000004</v>
      </c>
      <c r="V2948" s="50">
        <v>5.5250000000000004</v>
      </c>
      <c r="W2948" s="50" t="s">
        <v>311</v>
      </c>
      <c r="X2948" s="50">
        <v>2.831</v>
      </c>
      <c r="Y2948" s="50">
        <v>1.1339999999999999</v>
      </c>
      <c r="Z2948" s="50">
        <v>0.39400000000000002</v>
      </c>
      <c r="AA2948" s="50">
        <v>9.8000000000000004E-2</v>
      </c>
      <c r="AB2948" s="50">
        <v>1.7999999999999999E-2</v>
      </c>
      <c r="AC2948" s="50" t="str">
        <f t="shared" si="189"/>
        <v>Suriname-2005</v>
      </c>
      <c r="AD2948" s="51">
        <f t="shared" si="190"/>
        <v>315.52200000000005</v>
      </c>
      <c r="AE2948" s="15">
        <f t="shared" si="191"/>
        <v>0.58133505746033554</v>
      </c>
      <c r="AF2948">
        <f t="shared" si="192"/>
        <v>6.2914746715578798E-2</v>
      </c>
    </row>
    <row r="2949" spans="1:32" x14ac:dyDescent="0.25">
      <c r="A2949" s="59">
        <v>2932</v>
      </c>
      <c r="B2949" s="60" t="s">
        <v>309</v>
      </c>
      <c r="C2949" s="61" t="s">
        <v>488</v>
      </c>
      <c r="D2949" s="62"/>
      <c r="E2949" s="62">
        <v>752</v>
      </c>
      <c r="F2949" s="62">
        <v>2005</v>
      </c>
      <c r="G2949" s="50">
        <v>491.22399999999999</v>
      </c>
      <c r="H2949" s="50">
        <v>474.55900000000003</v>
      </c>
      <c r="I2949" s="50">
        <v>607.351</v>
      </c>
      <c r="J2949" s="50">
        <v>586.81600000000003</v>
      </c>
      <c r="K2949" s="50">
        <v>525.02700000000004</v>
      </c>
      <c r="L2949" s="50">
        <v>545.12599999999998</v>
      </c>
      <c r="M2949" s="50">
        <v>611.79600000000005</v>
      </c>
      <c r="N2949" s="50">
        <v>644.98099999999999</v>
      </c>
      <c r="O2949" s="50">
        <v>626.37900000000002</v>
      </c>
      <c r="P2949" s="50">
        <v>586.10500000000002</v>
      </c>
      <c r="Q2949" s="50">
        <v>581.74400000000003</v>
      </c>
      <c r="R2949" s="50">
        <v>637.02099999999996</v>
      </c>
      <c r="S2949" s="50">
        <v>556.21500000000003</v>
      </c>
      <c r="T2949" s="50">
        <v>415.363</v>
      </c>
      <c r="U2949" s="50">
        <v>348.08199999999999</v>
      </c>
      <c r="V2949" s="50">
        <v>314.50799999999998</v>
      </c>
      <c r="W2949" s="50" t="s">
        <v>311</v>
      </c>
      <c r="X2949" s="50">
        <v>264.358</v>
      </c>
      <c r="Y2949" s="50">
        <v>148.64400000000001</v>
      </c>
      <c r="Z2949" s="50">
        <v>59.398000000000003</v>
      </c>
      <c r="AA2949" s="50">
        <v>12.744</v>
      </c>
      <c r="AB2949" s="50">
        <v>1.1819999999999999</v>
      </c>
      <c r="AC2949" s="50" t="str">
        <f t="shared" si="189"/>
        <v>Sweden-2005</v>
      </c>
      <c r="AD2949" s="51">
        <f t="shared" si="190"/>
        <v>5901.2099999999991</v>
      </c>
      <c r="AE2949" s="15">
        <f t="shared" si="191"/>
        <v>0.53165588074310188</v>
      </c>
      <c r="AF2949">
        <f t="shared" si="192"/>
        <v>0.20928646045726554</v>
      </c>
    </row>
    <row r="2950" spans="1:32" x14ac:dyDescent="0.25">
      <c r="A2950" s="59">
        <v>2933</v>
      </c>
      <c r="B2950" s="60" t="s">
        <v>309</v>
      </c>
      <c r="C2950" s="61" t="s">
        <v>489</v>
      </c>
      <c r="D2950" s="62"/>
      <c r="E2950" s="62">
        <v>760</v>
      </c>
      <c r="F2950" s="62">
        <v>2005</v>
      </c>
      <c r="G2950" s="50">
        <v>2522.7289999999998</v>
      </c>
      <c r="H2950" s="50">
        <v>2440.12</v>
      </c>
      <c r="I2950" s="50">
        <v>2191.9160000000002</v>
      </c>
      <c r="J2950" s="50">
        <v>2127.0740000000001</v>
      </c>
      <c r="K2950" s="50">
        <v>1943.57</v>
      </c>
      <c r="L2950" s="50">
        <v>1565.1289999999999</v>
      </c>
      <c r="M2950" s="50">
        <v>1202.085</v>
      </c>
      <c r="N2950" s="50">
        <v>992.79200000000003</v>
      </c>
      <c r="O2950" s="50">
        <v>850.98599999999999</v>
      </c>
      <c r="P2950" s="50">
        <v>670.36199999999997</v>
      </c>
      <c r="Q2950" s="50">
        <v>529.952</v>
      </c>
      <c r="R2950" s="50">
        <v>353.70699999999999</v>
      </c>
      <c r="S2950" s="50">
        <v>288.32299999999998</v>
      </c>
      <c r="T2950" s="50">
        <v>227.904</v>
      </c>
      <c r="U2950" s="50">
        <v>188.69800000000001</v>
      </c>
      <c r="V2950" s="50">
        <v>114.874</v>
      </c>
      <c r="W2950" s="50" t="s">
        <v>311</v>
      </c>
      <c r="X2950" s="50">
        <v>55.41</v>
      </c>
      <c r="Y2950" s="50">
        <v>22.652000000000001</v>
      </c>
      <c r="Z2950" s="50">
        <v>5.532</v>
      </c>
      <c r="AA2950" s="50">
        <v>0.746</v>
      </c>
      <c r="AB2950" s="50">
        <v>0.05</v>
      </c>
      <c r="AC2950" s="50" t="str">
        <f t="shared" si="189"/>
        <v>Syrian Arab Republic-2005</v>
      </c>
      <c r="AD2950" s="51">
        <f t="shared" si="190"/>
        <v>10523.98</v>
      </c>
      <c r="AE2950" s="15">
        <f t="shared" si="191"/>
        <v>0.73837379014403304</v>
      </c>
      <c r="AF2950">
        <f t="shared" si="192"/>
        <v>3.4836522615151702E-2</v>
      </c>
    </row>
    <row r="2951" spans="1:32" x14ac:dyDescent="0.25">
      <c r="A2951" s="59">
        <v>2934</v>
      </c>
      <c r="B2951" s="60" t="s">
        <v>309</v>
      </c>
      <c r="C2951" s="61" t="s">
        <v>157</v>
      </c>
      <c r="D2951" s="62"/>
      <c r="E2951" s="62">
        <v>764</v>
      </c>
      <c r="F2951" s="62">
        <v>2005</v>
      </c>
      <c r="G2951" s="50">
        <v>4242.8029999999999</v>
      </c>
      <c r="H2951" s="50">
        <v>4648.8990000000003</v>
      </c>
      <c r="I2951" s="50">
        <v>5039.3249999999998</v>
      </c>
      <c r="J2951" s="50">
        <v>5112.7370000000001</v>
      </c>
      <c r="K2951" s="50">
        <v>5280.3789999999999</v>
      </c>
      <c r="L2951" s="50">
        <v>5340.5209999999997</v>
      </c>
      <c r="M2951" s="50">
        <v>5565.4440000000004</v>
      </c>
      <c r="N2951" s="50">
        <v>5775.0569999999998</v>
      </c>
      <c r="O2951" s="50">
        <v>5384.3639999999996</v>
      </c>
      <c r="P2951" s="50">
        <v>4906.9690000000001</v>
      </c>
      <c r="Q2951" s="50">
        <v>3940.26</v>
      </c>
      <c r="R2951" s="50">
        <v>2894.1889999999999</v>
      </c>
      <c r="S2951" s="50">
        <v>2216.422</v>
      </c>
      <c r="T2951" s="50">
        <v>1909.4259999999999</v>
      </c>
      <c r="U2951" s="50">
        <v>1415.799</v>
      </c>
      <c r="V2951" s="50">
        <v>954.97</v>
      </c>
      <c r="W2951" s="50" t="s">
        <v>311</v>
      </c>
      <c r="X2951" s="50">
        <v>493.00900000000001</v>
      </c>
      <c r="Y2951" s="50">
        <v>212.209</v>
      </c>
      <c r="Z2951" s="50">
        <v>73.048000000000002</v>
      </c>
      <c r="AA2951" s="50">
        <v>17.097000000000001</v>
      </c>
      <c r="AB2951" s="50">
        <v>2.5430000000000001</v>
      </c>
      <c r="AC2951" s="50" t="str">
        <f t="shared" si="189"/>
        <v>Thailand-2005</v>
      </c>
      <c r="AD2951" s="51">
        <f t="shared" si="190"/>
        <v>46416.341999999997</v>
      </c>
      <c r="AE2951" s="15">
        <f t="shared" si="191"/>
        <v>0.40953524515137368</v>
      </c>
      <c r="AF2951">
        <f t="shared" si="192"/>
        <v>8.4147844125565738E-2</v>
      </c>
    </row>
    <row r="2952" spans="1:32" x14ac:dyDescent="0.25">
      <c r="A2952" s="59">
        <v>2935</v>
      </c>
      <c r="B2952" s="60" t="s">
        <v>309</v>
      </c>
      <c r="C2952" s="61" t="s">
        <v>392</v>
      </c>
      <c r="D2952" s="62"/>
      <c r="E2952" s="62">
        <v>626</v>
      </c>
      <c r="F2952" s="62">
        <v>2005</v>
      </c>
      <c r="G2952" s="50">
        <v>177.643</v>
      </c>
      <c r="H2952" s="50">
        <v>180.91300000000001</v>
      </c>
      <c r="I2952" s="50">
        <v>146.13900000000001</v>
      </c>
      <c r="J2952" s="50">
        <v>108.446</v>
      </c>
      <c r="K2952" s="50">
        <v>89.018000000000001</v>
      </c>
      <c r="L2952" s="50">
        <v>51.85</v>
      </c>
      <c r="M2952" s="50">
        <v>58.415999999999997</v>
      </c>
      <c r="N2952" s="50">
        <v>46.57</v>
      </c>
      <c r="O2952" s="50">
        <v>38.191000000000003</v>
      </c>
      <c r="P2952" s="50">
        <v>33.158999999999999</v>
      </c>
      <c r="Q2952" s="50">
        <v>27.654</v>
      </c>
      <c r="R2952" s="50">
        <v>24.382000000000001</v>
      </c>
      <c r="S2952" s="50">
        <v>17.870999999999999</v>
      </c>
      <c r="T2952" s="50">
        <v>12.746</v>
      </c>
      <c r="U2952" s="50">
        <v>7.36</v>
      </c>
      <c r="V2952" s="50">
        <v>4.056</v>
      </c>
      <c r="W2952" s="50" t="s">
        <v>311</v>
      </c>
      <c r="X2952" s="50">
        <v>1.54</v>
      </c>
      <c r="Y2952" s="50">
        <v>0.44600000000000001</v>
      </c>
      <c r="Z2952" s="50">
        <v>7.3999999999999996E-2</v>
      </c>
      <c r="AA2952" s="50">
        <v>8.9999999999999993E-3</v>
      </c>
      <c r="AB2952" s="50">
        <v>1E-3</v>
      </c>
      <c r="AC2952" s="50" t="str">
        <f t="shared" si="189"/>
        <v>Timor-Leste-2005</v>
      </c>
      <c r="AD2952" s="51">
        <f t="shared" si="190"/>
        <v>495.55699999999996</v>
      </c>
      <c r="AE2952" s="15">
        <f t="shared" si="191"/>
        <v>1.0713742314204018</v>
      </c>
      <c r="AF2952">
        <f t="shared" si="192"/>
        <v>2.6225391201417245E-2</v>
      </c>
    </row>
    <row r="2953" spans="1:32" x14ac:dyDescent="0.25">
      <c r="A2953" s="59">
        <v>2936</v>
      </c>
      <c r="B2953" s="60" t="s">
        <v>309</v>
      </c>
      <c r="C2953" s="61" t="s">
        <v>490</v>
      </c>
      <c r="D2953" s="62"/>
      <c r="E2953" s="62">
        <v>768</v>
      </c>
      <c r="F2953" s="62">
        <v>2005</v>
      </c>
      <c r="G2953" s="50">
        <v>951.27300000000002</v>
      </c>
      <c r="H2953" s="50">
        <v>783.53800000000001</v>
      </c>
      <c r="I2953" s="50">
        <v>686.47</v>
      </c>
      <c r="J2953" s="50">
        <v>627.58100000000002</v>
      </c>
      <c r="K2953" s="50">
        <v>547.45100000000002</v>
      </c>
      <c r="L2953" s="50">
        <v>462.49700000000001</v>
      </c>
      <c r="M2953" s="50">
        <v>373.88900000000001</v>
      </c>
      <c r="N2953" s="50">
        <v>294.86200000000002</v>
      </c>
      <c r="O2953" s="50">
        <v>235.01</v>
      </c>
      <c r="P2953" s="50">
        <v>189.05699999999999</v>
      </c>
      <c r="Q2953" s="50">
        <v>153.89699999999999</v>
      </c>
      <c r="R2953" s="50">
        <v>124.369</v>
      </c>
      <c r="S2953" s="50">
        <v>97.010999999999996</v>
      </c>
      <c r="T2953" s="50">
        <v>70.584999999999994</v>
      </c>
      <c r="U2953" s="50">
        <v>46.45</v>
      </c>
      <c r="V2953" s="50">
        <v>25.597999999999999</v>
      </c>
      <c r="W2953" s="50" t="s">
        <v>311</v>
      </c>
      <c r="X2953" s="50">
        <v>10.503</v>
      </c>
      <c r="Y2953" s="50">
        <v>2.786</v>
      </c>
      <c r="Z2953" s="50">
        <v>0.40899999999999997</v>
      </c>
      <c r="AA2953" s="50">
        <v>3.1E-2</v>
      </c>
      <c r="AB2953" s="50">
        <v>1E-3</v>
      </c>
      <c r="AC2953" s="50" t="str">
        <f t="shared" si="189"/>
        <v>Togo-2005</v>
      </c>
      <c r="AD2953" s="51">
        <f t="shared" si="190"/>
        <v>3105.6239999999998</v>
      </c>
      <c r="AE2953" s="15">
        <f t="shared" si="191"/>
        <v>0.82999229784416928</v>
      </c>
      <c r="AF2953">
        <f t="shared" si="192"/>
        <v>2.829124075771159E-2</v>
      </c>
    </row>
    <row r="2954" spans="1:32" x14ac:dyDescent="0.25">
      <c r="A2954" s="59">
        <v>2937</v>
      </c>
      <c r="B2954" s="60" t="s">
        <v>309</v>
      </c>
      <c r="C2954" s="61" t="s">
        <v>393</v>
      </c>
      <c r="D2954" s="62"/>
      <c r="E2954" s="62">
        <v>776</v>
      </c>
      <c r="F2954" s="62">
        <v>2005</v>
      </c>
      <c r="G2954" s="50">
        <v>13.754</v>
      </c>
      <c r="H2954" s="50">
        <v>12.738</v>
      </c>
      <c r="I2954" s="50">
        <v>12.061</v>
      </c>
      <c r="J2954" s="50">
        <v>9.9309999999999992</v>
      </c>
      <c r="K2954" s="50">
        <v>9.5519999999999996</v>
      </c>
      <c r="L2954" s="50">
        <v>7.048</v>
      </c>
      <c r="M2954" s="50">
        <v>6.5140000000000002</v>
      </c>
      <c r="N2954" s="50">
        <v>6.33</v>
      </c>
      <c r="O2954" s="50">
        <v>4.6539999999999999</v>
      </c>
      <c r="P2954" s="50">
        <v>4.476</v>
      </c>
      <c r="Q2954" s="50">
        <v>3.157</v>
      </c>
      <c r="R2954" s="50">
        <v>2.4470000000000001</v>
      </c>
      <c r="S2954" s="50">
        <v>2.2850000000000001</v>
      </c>
      <c r="T2954" s="50">
        <v>2.09</v>
      </c>
      <c r="U2954" s="50">
        <v>1.6970000000000001</v>
      </c>
      <c r="V2954" s="50">
        <v>1.26</v>
      </c>
      <c r="W2954" s="50" t="s">
        <v>311</v>
      </c>
      <c r="X2954" s="50">
        <v>0.65600000000000003</v>
      </c>
      <c r="Y2954" s="50">
        <v>0.28299999999999997</v>
      </c>
      <c r="Z2954" s="50">
        <v>8.6999999999999994E-2</v>
      </c>
      <c r="AA2954" s="50">
        <v>1.9E-2</v>
      </c>
      <c r="AB2954" s="50">
        <v>2E-3</v>
      </c>
      <c r="AC2954" s="50" t="str">
        <f t="shared" si="189"/>
        <v>Tonga-2005</v>
      </c>
      <c r="AD2954" s="51">
        <f t="shared" si="190"/>
        <v>56.393999999999991</v>
      </c>
      <c r="AE2954" s="15">
        <f t="shared" si="191"/>
        <v>0.79169769833670267</v>
      </c>
      <c r="AF2954">
        <f t="shared" si="192"/>
        <v>6.4183175877068274E-2</v>
      </c>
    </row>
    <row r="2955" spans="1:32" x14ac:dyDescent="0.25">
      <c r="A2955" s="59">
        <v>2938</v>
      </c>
      <c r="B2955" s="60" t="s">
        <v>309</v>
      </c>
      <c r="C2955" s="61" t="s">
        <v>394</v>
      </c>
      <c r="D2955" s="62"/>
      <c r="E2955" s="62">
        <v>780</v>
      </c>
      <c r="F2955" s="62">
        <v>2005</v>
      </c>
      <c r="G2955" s="50">
        <v>91.462999999999994</v>
      </c>
      <c r="H2955" s="50">
        <v>88.36</v>
      </c>
      <c r="I2955" s="50">
        <v>103.482</v>
      </c>
      <c r="J2955" s="50">
        <v>126.428</v>
      </c>
      <c r="K2955" s="50">
        <v>135.97800000000001</v>
      </c>
      <c r="L2955" s="50">
        <v>105.858</v>
      </c>
      <c r="M2955" s="50">
        <v>95.010999999999996</v>
      </c>
      <c r="N2955" s="50">
        <v>88.263999999999996</v>
      </c>
      <c r="O2955" s="50">
        <v>101.64100000000001</v>
      </c>
      <c r="P2955" s="50">
        <v>87.117999999999995</v>
      </c>
      <c r="Q2955" s="50">
        <v>73.921999999999997</v>
      </c>
      <c r="R2955" s="50">
        <v>58.857999999999997</v>
      </c>
      <c r="S2955" s="50">
        <v>46.704999999999998</v>
      </c>
      <c r="T2955" s="50">
        <v>34.466000000000001</v>
      </c>
      <c r="U2955" s="50">
        <v>24.309000000000001</v>
      </c>
      <c r="V2955" s="50">
        <v>17.356999999999999</v>
      </c>
      <c r="W2955" s="50" t="s">
        <v>311</v>
      </c>
      <c r="X2955" s="50">
        <v>10.772</v>
      </c>
      <c r="Y2955" s="50">
        <v>4.782</v>
      </c>
      <c r="Z2955" s="50">
        <v>1.7330000000000001</v>
      </c>
      <c r="AA2955" s="50">
        <v>0.375</v>
      </c>
      <c r="AB2955" s="50">
        <v>5.1999999999999998E-2</v>
      </c>
      <c r="AC2955" s="50" t="str">
        <f t="shared" si="189"/>
        <v>Trinidad and Tobago-2005</v>
      </c>
      <c r="AD2955" s="51">
        <f t="shared" si="190"/>
        <v>919.78300000000002</v>
      </c>
      <c r="AE2955" s="15">
        <f t="shared" si="191"/>
        <v>0.41004345590209867</v>
      </c>
      <c r="AF2955">
        <f t="shared" si="192"/>
        <v>7.8004269014402966E-2</v>
      </c>
    </row>
    <row r="2956" spans="1:32" x14ac:dyDescent="0.25">
      <c r="A2956" s="59">
        <v>2939</v>
      </c>
      <c r="B2956" s="60" t="s">
        <v>309</v>
      </c>
      <c r="C2956" s="61" t="s">
        <v>491</v>
      </c>
      <c r="D2956" s="62"/>
      <c r="E2956" s="62">
        <v>788</v>
      </c>
      <c r="F2956" s="62">
        <v>2005</v>
      </c>
      <c r="G2956" s="50">
        <v>797.71699999999998</v>
      </c>
      <c r="H2956" s="50">
        <v>831.20899999999995</v>
      </c>
      <c r="I2956" s="50">
        <v>946.06200000000001</v>
      </c>
      <c r="J2956" s="50">
        <v>1064.463</v>
      </c>
      <c r="K2956" s="50">
        <v>1024.729</v>
      </c>
      <c r="L2956" s="50">
        <v>876.25400000000002</v>
      </c>
      <c r="M2956" s="50">
        <v>741.02499999999998</v>
      </c>
      <c r="N2956" s="50">
        <v>733.36800000000005</v>
      </c>
      <c r="O2956" s="50">
        <v>674.86199999999997</v>
      </c>
      <c r="P2956" s="50">
        <v>586.59799999999996</v>
      </c>
      <c r="Q2956" s="50">
        <v>490.33600000000001</v>
      </c>
      <c r="R2956" s="50">
        <v>320.98599999999999</v>
      </c>
      <c r="S2956" s="50">
        <v>268.49299999999999</v>
      </c>
      <c r="T2956" s="50">
        <v>260.58100000000002</v>
      </c>
      <c r="U2956" s="50">
        <v>232.126</v>
      </c>
      <c r="V2956" s="50">
        <v>140.596</v>
      </c>
      <c r="W2956" s="50" t="s">
        <v>311</v>
      </c>
      <c r="X2956" s="50">
        <v>79.536000000000001</v>
      </c>
      <c r="Y2956" s="50">
        <v>25.062999999999999</v>
      </c>
      <c r="Z2956" s="50">
        <v>7.4139999999999997</v>
      </c>
      <c r="AA2956" s="50">
        <v>0.98899999999999999</v>
      </c>
      <c r="AB2956" s="50">
        <v>7.4999999999999997E-2</v>
      </c>
      <c r="AC2956" s="50" t="str">
        <f t="shared" si="189"/>
        <v>Tunisia-2005</v>
      </c>
      <c r="AD2956" s="51">
        <f t="shared" si="190"/>
        <v>6781.1140000000005</v>
      </c>
      <c r="AE2956" s="15">
        <f t="shared" si="191"/>
        <v>0.48979680919683699</v>
      </c>
      <c r="AF2956">
        <f t="shared" si="192"/>
        <v>7.9774675393662869E-2</v>
      </c>
    </row>
    <row r="2957" spans="1:32" x14ac:dyDescent="0.25">
      <c r="A2957" s="59">
        <v>2940</v>
      </c>
      <c r="B2957" s="60" t="s">
        <v>309</v>
      </c>
      <c r="C2957" s="61" t="s">
        <v>492</v>
      </c>
      <c r="D2957" s="62"/>
      <c r="E2957" s="62">
        <v>792</v>
      </c>
      <c r="F2957" s="62">
        <v>2005</v>
      </c>
      <c r="G2957" s="50">
        <v>6529.1059999999998</v>
      </c>
      <c r="H2957" s="50">
        <v>6584.91</v>
      </c>
      <c r="I2957" s="50">
        <v>6306.3440000000001</v>
      </c>
      <c r="J2957" s="50">
        <v>6320.1750000000002</v>
      </c>
      <c r="K2957" s="50">
        <v>6322.0839999999998</v>
      </c>
      <c r="L2957" s="50">
        <v>5962.5550000000003</v>
      </c>
      <c r="M2957" s="50">
        <v>5406.4350000000004</v>
      </c>
      <c r="N2957" s="50">
        <v>4741.7889999999998</v>
      </c>
      <c r="O2957" s="50">
        <v>4173.0959999999995</v>
      </c>
      <c r="P2957" s="50">
        <v>3620.0360000000001</v>
      </c>
      <c r="Q2957" s="50">
        <v>3064.7420000000002</v>
      </c>
      <c r="R2957" s="50">
        <v>2383.2130000000002</v>
      </c>
      <c r="S2957" s="50">
        <v>1954.498</v>
      </c>
      <c r="T2957" s="50">
        <v>1664.45</v>
      </c>
      <c r="U2957" s="50">
        <v>1417.1849999999999</v>
      </c>
      <c r="V2957" s="50">
        <v>861.67700000000002</v>
      </c>
      <c r="W2957" s="50" t="s">
        <v>311</v>
      </c>
      <c r="X2957" s="50">
        <v>404.09500000000003</v>
      </c>
      <c r="Y2957" s="50">
        <v>137.602</v>
      </c>
      <c r="Z2957" s="50">
        <v>42.917000000000002</v>
      </c>
      <c r="AA2957" s="50">
        <v>6.117</v>
      </c>
      <c r="AB2957" s="50">
        <v>0.38</v>
      </c>
      <c r="AC2957" s="50" t="str">
        <f t="shared" si="189"/>
        <v>Turkey-2005</v>
      </c>
      <c r="AD2957" s="51">
        <f t="shared" si="190"/>
        <v>43948.623</v>
      </c>
      <c r="AE2957" s="15">
        <f t="shared" si="191"/>
        <v>0.5450633345213115</v>
      </c>
      <c r="AF2957">
        <f t="shared" si="192"/>
        <v>7.1555874582995935E-2</v>
      </c>
    </row>
    <row r="2958" spans="1:32" x14ac:dyDescent="0.25">
      <c r="A2958" s="59">
        <v>2941</v>
      </c>
      <c r="B2958" s="60" t="s">
        <v>309</v>
      </c>
      <c r="C2958" s="61" t="s">
        <v>493</v>
      </c>
      <c r="D2958" s="62">
        <v>19</v>
      </c>
      <c r="E2958" s="62">
        <v>804</v>
      </c>
      <c r="F2958" s="62">
        <v>2005</v>
      </c>
      <c r="G2958" s="50">
        <v>1982.5250000000001</v>
      </c>
      <c r="H2958" s="50">
        <v>2153.268</v>
      </c>
      <c r="I2958" s="50">
        <v>2722.2849999999999</v>
      </c>
      <c r="J2958" s="50">
        <v>3436.0010000000002</v>
      </c>
      <c r="K2958" s="50">
        <v>3761.2020000000002</v>
      </c>
      <c r="L2958" s="50">
        <v>3525.5410000000002</v>
      </c>
      <c r="M2958" s="50">
        <v>3306.701</v>
      </c>
      <c r="N2958" s="50">
        <v>3154.893</v>
      </c>
      <c r="O2958" s="50">
        <v>3481.567</v>
      </c>
      <c r="P2958" s="50">
        <v>3546.337</v>
      </c>
      <c r="Q2958" s="50">
        <v>3575.5219999999999</v>
      </c>
      <c r="R2958" s="50">
        <v>2693.2579999999998</v>
      </c>
      <c r="S2958" s="50">
        <v>2101.31</v>
      </c>
      <c r="T2958" s="50">
        <v>2902.067</v>
      </c>
      <c r="U2958" s="50">
        <v>1676.883</v>
      </c>
      <c r="V2958" s="50">
        <v>1658.875</v>
      </c>
      <c r="W2958" s="50" t="s">
        <v>311</v>
      </c>
      <c r="X2958" s="50">
        <v>828.36500000000001</v>
      </c>
      <c r="Y2958" s="50">
        <v>262.15499999999997</v>
      </c>
      <c r="Z2958" s="50">
        <v>105.066</v>
      </c>
      <c r="AA2958" s="50">
        <v>16.908999999999999</v>
      </c>
      <c r="AB2958" s="50">
        <v>1.4330000000000001</v>
      </c>
      <c r="AC2958" s="50" t="str">
        <f t="shared" si="189"/>
        <v>Ukraine-2005</v>
      </c>
      <c r="AD2958" s="51">
        <f t="shared" si="190"/>
        <v>32582.331999999999</v>
      </c>
      <c r="AE2958" s="15">
        <f t="shared" si="191"/>
        <v>0.43918989592273516</v>
      </c>
      <c r="AF2958">
        <f t="shared" si="192"/>
        <v>0.18893700648649442</v>
      </c>
    </row>
    <row r="2959" spans="1:32" x14ac:dyDescent="0.25">
      <c r="A2959" s="59">
        <v>2942</v>
      </c>
      <c r="B2959" s="60" t="s">
        <v>309</v>
      </c>
      <c r="C2959" s="61" t="s">
        <v>494</v>
      </c>
      <c r="D2959" s="62"/>
      <c r="E2959" s="62">
        <v>784</v>
      </c>
      <c r="F2959" s="62">
        <v>2005</v>
      </c>
      <c r="G2959" s="50">
        <v>299.14100000000002</v>
      </c>
      <c r="H2959" s="50">
        <v>272.00599999999997</v>
      </c>
      <c r="I2959" s="50">
        <v>272.149</v>
      </c>
      <c r="J2959" s="50">
        <v>272.54300000000001</v>
      </c>
      <c r="K2959" s="50">
        <v>463.048</v>
      </c>
      <c r="L2959" s="50">
        <v>744.95</v>
      </c>
      <c r="M2959" s="50">
        <v>731.80899999999997</v>
      </c>
      <c r="N2959" s="50">
        <v>565.07100000000003</v>
      </c>
      <c r="O2959" s="50">
        <v>413.74299999999999</v>
      </c>
      <c r="P2959" s="50">
        <v>251.97800000000001</v>
      </c>
      <c r="Q2959" s="50">
        <v>139.07</v>
      </c>
      <c r="R2959" s="50">
        <v>76.707999999999998</v>
      </c>
      <c r="S2959" s="50">
        <v>35.25</v>
      </c>
      <c r="T2959" s="50">
        <v>16.274999999999999</v>
      </c>
      <c r="U2959" s="50">
        <v>13.673999999999999</v>
      </c>
      <c r="V2959" s="50">
        <v>6.2949999999999999</v>
      </c>
      <c r="W2959" s="50" t="s">
        <v>311</v>
      </c>
      <c r="X2959" s="50">
        <v>4.0679999999999996</v>
      </c>
      <c r="Y2959" s="50">
        <v>1.1160000000000001</v>
      </c>
      <c r="Z2959" s="50">
        <v>0.57999999999999996</v>
      </c>
      <c r="AA2959" s="50">
        <v>8.5000000000000006E-2</v>
      </c>
      <c r="AB2959" s="50">
        <v>3.0000000000000001E-3</v>
      </c>
      <c r="AC2959" s="50" t="str">
        <f t="shared" si="189"/>
        <v>United Arab Emirates-2005</v>
      </c>
      <c r="AD2959" s="51">
        <f t="shared" si="190"/>
        <v>3694.1700000000005</v>
      </c>
      <c r="AE2959" s="15">
        <f t="shared" si="191"/>
        <v>0.23967278170739295</v>
      </c>
      <c r="AF2959">
        <f t="shared" si="192"/>
        <v>9.2774248886933839E-3</v>
      </c>
    </row>
    <row r="2960" spans="1:32" x14ac:dyDescent="0.25">
      <c r="A2960" s="59">
        <v>2943</v>
      </c>
      <c r="B2960" s="60" t="s">
        <v>309</v>
      </c>
      <c r="C2960" s="61" t="s">
        <v>33</v>
      </c>
      <c r="D2960" s="62"/>
      <c r="E2960" s="62">
        <v>826</v>
      </c>
      <c r="F2960" s="62">
        <v>2005</v>
      </c>
      <c r="G2960" s="50">
        <v>3453.6689999999999</v>
      </c>
      <c r="H2960" s="50">
        <v>3558.8870000000002</v>
      </c>
      <c r="I2960" s="50">
        <v>3826.567</v>
      </c>
      <c r="J2960" s="50">
        <v>3960.1680000000001</v>
      </c>
      <c r="K2960" s="50">
        <v>3906.576</v>
      </c>
      <c r="L2960" s="50">
        <v>3755.1320000000001</v>
      </c>
      <c r="M2960" s="50">
        <v>4169.857</v>
      </c>
      <c r="N2960" s="50">
        <v>4694.7330000000002</v>
      </c>
      <c r="O2960" s="50">
        <v>4655.0919999999996</v>
      </c>
      <c r="P2960" s="50">
        <v>3989.1759999999999</v>
      </c>
      <c r="Q2960" s="50">
        <v>3615.15</v>
      </c>
      <c r="R2960" s="50">
        <v>3902.232</v>
      </c>
      <c r="S2960" s="50">
        <v>3126.453</v>
      </c>
      <c r="T2960" s="50">
        <v>2710.0639999999999</v>
      </c>
      <c r="U2960" s="50">
        <v>2352.1129999999998</v>
      </c>
      <c r="V2960" s="50">
        <v>1964.7429999999999</v>
      </c>
      <c r="W2960" s="50" t="s">
        <v>311</v>
      </c>
      <c r="X2960" s="50">
        <v>1480.6089999999999</v>
      </c>
      <c r="Y2960" s="50">
        <v>757.99599999999998</v>
      </c>
      <c r="Z2960" s="50">
        <v>324.245</v>
      </c>
      <c r="AA2960" s="50">
        <v>74.739000000000004</v>
      </c>
      <c r="AB2960" s="50">
        <v>8.5530000000000008</v>
      </c>
      <c r="AC2960" s="50" t="str">
        <f t="shared" si="189"/>
        <v>United Kingdom-2005</v>
      </c>
      <c r="AD2960" s="51">
        <f t="shared" si="190"/>
        <v>39774.569000000003</v>
      </c>
      <c r="AE2960" s="15">
        <f t="shared" si="191"/>
        <v>0.51571105647932969</v>
      </c>
      <c r="AF2960">
        <f t="shared" si="192"/>
        <v>0.19111551870193541</v>
      </c>
    </row>
    <row r="2961" spans="1:32" x14ac:dyDescent="0.25">
      <c r="A2961" s="59">
        <v>2944</v>
      </c>
      <c r="B2961" s="60" t="s">
        <v>309</v>
      </c>
      <c r="C2961" s="61" t="s">
        <v>495</v>
      </c>
      <c r="D2961" s="62">
        <v>20</v>
      </c>
      <c r="E2961" s="62">
        <v>834</v>
      </c>
      <c r="F2961" s="62">
        <v>2005</v>
      </c>
      <c r="G2961" s="50">
        <v>7104.0510000000004</v>
      </c>
      <c r="H2961" s="50">
        <v>5773.9459999999999</v>
      </c>
      <c r="I2961" s="50">
        <v>4961.3459999999995</v>
      </c>
      <c r="J2961" s="50">
        <v>4225.0870000000004</v>
      </c>
      <c r="K2961" s="50">
        <v>3609.5279999999998</v>
      </c>
      <c r="L2961" s="50">
        <v>3038.1489999999999</v>
      </c>
      <c r="M2961" s="50">
        <v>2452.0549999999998</v>
      </c>
      <c r="N2961" s="50">
        <v>1923.1369999999999</v>
      </c>
      <c r="O2961" s="50">
        <v>1503.9659999999999</v>
      </c>
      <c r="P2961" s="50">
        <v>1221.617</v>
      </c>
      <c r="Q2961" s="50">
        <v>976.08199999999999</v>
      </c>
      <c r="R2961" s="50">
        <v>818.99300000000005</v>
      </c>
      <c r="S2961" s="50">
        <v>640.81899999999996</v>
      </c>
      <c r="T2961" s="50">
        <v>484.06900000000002</v>
      </c>
      <c r="U2961" s="50">
        <v>339.00299999999999</v>
      </c>
      <c r="V2961" s="50">
        <v>199.44200000000001</v>
      </c>
      <c r="W2961" s="50" t="s">
        <v>311</v>
      </c>
      <c r="X2961" s="50">
        <v>96.847999999999999</v>
      </c>
      <c r="Y2961" s="50">
        <v>33.761000000000003</v>
      </c>
      <c r="Z2961" s="50">
        <v>7.6319999999999997</v>
      </c>
      <c r="AA2961" s="50">
        <v>0.94699999999999995</v>
      </c>
      <c r="AB2961" s="50">
        <v>6.7000000000000004E-2</v>
      </c>
      <c r="AC2961" s="50" t="str">
        <f t="shared" si="189"/>
        <v>United Republic of Tanzania-2005</v>
      </c>
      <c r="AD2961" s="51">
        <f t="shared" si="190"/>
        <v>20409.432999999994</v>
      </c>
      <c r="AE2961" s="15">
        <f t="shared" si="191"/>
        <v>0.93099656418676635</v>
      </c>
      <c r="AF2961">
        <f t="shared" si="192"/>
        <v>3.037401772020103E-2</v>
      </c>
    </row>
    <row r="2962" spans="1:32" x14ac:dyDescent="0.25">
      <c r="A2962" s="59">
        <v>2945</v>
      </c>
      <c r="B2962" s="60" t="s">
        <v>309</v>
      </c>
      <c r="C2962" s="61" t="s">
        <v>344</v>
      </c>
      <c r="D2962" s="62"/>
      <c r="E2962" s="62">
        <v>840</v>
      </c>
      <c r="F2962" s="62">
        <v>2005</v>
      </c>
      <c r="G2962" s="50">
        <v>20273.45</v>
      </c>
      <c r="H2962" s="50">
        <v>19781.370999999999</v>
      </c>
      <c r="I2962" s="50">
        <v>21568.888999999999</v>
      </c>
      <c r="J2962" s="50">
        <v>21556.343000000001</v>
      </c>
      <c r="K2962" s="50">
        <v>20608.258000000002</v>
      </c>
      <c r="L2962" s="50">
        <v>19433.476999999999</v>
      </c>
      <c r="M2962" s="50">
        <v>19694.679</v>
      </c>
      <c r="N2962" s="50">
        <v>20885.287</v>
      </c>
      <c r="O2962" s="50">
        <v>22588.734</v>
      </c>
      <c r="P2962" s="50">
        <v>22283.585999999999</v>
      </c>
      <c r="Q2962" s="50">
        <v>20062.379000000001</v>
      </c>
      <c r="R2962" s="50">
        <v>17214.043000000001</v>
      </c>
      <c r="S2962" s="50">
        <v>12895.654</v>
      </c>
      <c r="T2962" s="50">
        <v>10304.004000000001</v>
      </c>
      <c r="U2962" s="50">
        <v>8515.6029999999992</v>
      </c>
      <c r="V2962" s="50">
        <v>7405.8289999999997</v>
      </c>
      <c r="W2962" s="50" t="s">
        <v>311</v>
      </c>
      <c r="X2962" s="50">
        <v>5409.2190000000001</v>
      </c>
      <c r="Y2962" s="50">
        <v>3095.741</v>
      </c>
      <c r="Z2962" s="50">
        <v>1194.171</v>
      </c>
      <c r="AA2962" s="50">
        <v>312.98500000000001</v>
      </c>
      <c r="AB2962" s="50">
        <v>45.798999999999999</v>
      </c>
      <c r="AC2962" s="50" t="str">
        <f t="shared" si="189"/>
        <v>United States of America-2005</v>
      </c>
      <c r="AD2962" s="51">
        <f t="shared" si="190"/>
        <v>197222.44000000003</v>
      </c>
      <c r="AE2962" s="15">
        <f t="shared" si="191"/>
        <v>0.49642962028053184</v>
      </c>
      <c r="AF2962">
        <f t="shared" si="192"/>
        <v>0.14017342347954567</v>
      </c>
    </row>
    <row r="2963" spans="1:32" x14ac:dyDescent="0.25">
      <c r="A2963" s="59">
        <v>2946</v>
      </c>
      <c r="B2963" s="60" t="s">
        <v>309</v>
      </c>
      <c r="C2963" s="61" t="s">
        <v>395</v>
      </c>
      <c r="D2963" s="62"/>
      <c r="E2963" s="62">
        <v>850</v>
      </c>
      <c r="F2963" s="62">
        <v>2005</v>
      </c>
      <c r="G2963" s="50">
        <v>7.4530000000000003</v>
      </c>
      <c r="H2963" s="50">
        <v>7.9050000000000002</v>
      </c>
      <c r="I2963" s="50">
        <v>8.8019999999999996</v>
      </c>
      <c r="J2963" s="50">
        <v>7.726</v>
      </c>
      <c r="K2963" s="50">
        <v>7.3419999999999996</v>
      </c>
      <c r="L2963" s="50">
        <v>5.9960000000000004</v>
      </c>
      <c r="M2963" s="50">
        <v>6.4870000000000001</v>
      </c>
      <c r="N2963" s="50">
        <v>7.3140000000000001</v>
      </c>
      <c r="O2963" s="50">
        <v>7.81</v>
      </c>
      <c r="P2963" s="50">
        <v>7.907</v>
      </c>
      <c r="Q2963" s="50">
        <v>7.3609999999999998</v>
      </c>
      <c r="R2963" s="50">
        <v>7.7789999999999999</v>
      </c>
      <c r="S2963" s="50">
        <v>6.5410000000000004</v>
      </c>
      <c r="T2963" s="50">
        <v>4.4569999999999999</v>
      </c>
      <c r="U2963" s="50">
        <v>3.0670000000000002</v>
      </c>
      <c r="V2963" s="50">
        <v>1.9339999999999999</v>
      </c>
      <c r="W2963" s="50" t="s">
        <v>311</v>
      </c>
      <c r="X2963" s="50">
        <v>1.1759999999999999</v>
      </c>
      <c r="Y2963" s="50">
        <v>0.55000000000000004</v>
      </c>
      <c r="Z2963" s="50">
        <v>0.16900000000000001</v>
      </c>
      <c r="AA2963" s="50">
        <v>1.4999999999999999E-2</v>
      </c>
      <c r="AB2963" s="50">
        <v>2E-3</v>
      </c>
      <c r="AC2963" s="50" t="str">
        <f t="shared" ref="AC2963:AC3026" si="193">C2963&amp;"-"&amp;F2963</f>
        <v>United States Virgin Islands-2005</v>
      </c>
      <c r="AD2963" s="51">
        <f t="shared" ref="AD2963:AD3026" si="194">SUM(J2963:S2963)</f>
        <v>72.263000000000005</v>
      </c>
      <c r="AE2963" s="15">
        <f t="shared" ref="AE2963:AE3026" si="195">IF(W2963="…",SUM(G2963:I2963,T2963:V2963,X2963:AB2963)/SUM(J2963:S2963),SUM(G2963:I2963,T2963:W2963)/SUM(J2963:S2963))</f>
        <v>0.49167623818551676</v>
      </c>
      <c r="AF2963">
        <f t="shared" ref="AF2963:AF3026" si="196">IF(W2963="…",SUM(T2963:V2963,X2963:AB2963)/SUM(G2963:S2963),SUM(T2963:W2963)/SUM(G2963:S2963))</f>
        <v>0.1179179241467285</v>
      </c>
    </row>
    <row r="2964" spans="1:32" x14ac:dyDescent="0.25">
      <c r="A2964" s="59">
        <v>2947</v>
      </c>
      <c r="B2964" s="60" t="s">
        <v>309</v>
      </c>
      <c r="C2964" s="61" t="s">
        <v>496</v>
      </c>
      <c r="D2964" s="62"/>
      <c r="E2964" s="62">
        <v>858</v>
      </c>
      <c r="F2964" s="62">
        <v>2005</v>
      </c>
      <c r="G2964" s="50">
        <v>255.43299999999999</v>
      </c>
      <c r="H2964" s="50">
        <v>264.197</v>
      </c>
      <c r="I2964" s="50">
        <v>271.12</v>
      </c>
      <c r="J2964" s="50">
        <v>257.13200000000001</v>
      </c>
      <c r="K2964" s="50">
        <v>240.04</v>
      </c>
      <c r="L2964" s="50">
        <v>250.78899999999999</v>
      </c>
      <c r="M2964" s="50">
        <v>234.23599999999999</v>
      </c>
      <c r="N2964" s="50">
        <v>208.435</v>
      </c>
      <c r="O2964" s="50">
        <v>211.101</v>
      </c>
      <c r="P2964" s="50">
        <v>200.53299999999999</v>
      </c>
      <c r="Q2964" s="50">
        <v>177.352</v>
      </c>
      <c r="R2964" s="50">
        <v>161.20599999999999</v>
      </c>
      <c r="S2964" s="50">
        <v>143.91800000000001</v>
      </c>
      <c r="T2964" s="50">
        <v>128.309</v>
      </c>
      <c r="U2964" s="50">
        <v>118.70399999999999</v>
      </c>
      <c r="V2964" s="50">
        <v>95.534000000000006</v>
      </c>
      <c r="W2964" s="50" t="s">
        <v>311</v>
      </c>
      <c r="X2964" s="50">
        <v>60.713000000000001</v>
      </c>
      <c r="Y2964" s="50">
        <v>29.913</v>
      </c>
      <c r="Z2964" s="50">
        <v>12.952</v>
      </c>
      <c r="AA2964" s="50">
        <v>3.32</v>
      </c>
      <c r="AB2964" s="50">
        <v>0.67500000000000004</v>
      </c>
      <c r="AC2964" s="50" t="str">
        <f t="shared" si="193"/>
        <v>Uruguay-2005</v>
      </c>
      <c r="AD2964" s="51">
        <f t="shared" si="194"/>
        <v>2084.7420000000002</v>
      </c>
      <c r="AE2964" s="15">
        <f t="shared" si="195"/>
        <v>0.59521513933138959</v>
      </c>
      <c r="AF2964">
        <f t="shared" si="196"/>
        <v>0.15653669006903861</v>
      </c>
    </row>
    <row r="2965" spans="1:32" x14ac:dyDescent="0.25">
      <c r="A2965" s="59">
        <v>2948</v>
      </c>
      <c r="B2965" s="60" t="s">
        <v>309</v>
      </c>
      <c r="C2965" s="61" t="s">
        <v>396</v>
      </c>
      <c r="D2965" s="62"/>
      <c r="E2965" s="62">
        <v>548</v>
      </c>
      <c r="F2965" s="62">
        <v>2005</v>
      </c>
      <c r="G2965" s="50">
        <v>29.658999999999999</v>
      </c>
      <c r="H2965" s="50">
        <v>28.03</v>
      </c>
      <c r="I2965" s="50">
        <v>25.344999999999999</v>
      </c>
      <c r="J2965" s="50">
        <v>22.472999999999999</v>
      </c>
      <c r="K2965" s="50">
        <v>20.044</v>
      </c>
      <c r="L2965" s="50">
        <v>16.177</v>
      </c>
      <c r="M2965" s="50">
        <v>13.637</v>
      </c>
      <c r="N2965" s="50">
        <v>12.427</v>
      </c>
      <c r="O2965" s="50">
        <v>10.59</v>
      </c>
      <c r="P2965" s="50">
        <v>8.49</v>
      </c>
      <c r="Q2965" s="50">
        <v>6.4870000000000001</v>
      </c>
      <c r="R2965" s="50">
        <v>5.15</v>
      </c>
      <c r="S2965" s="50">
        <v>3.9220000000000002</v>
      </c>
      <c r="T2965" s="50">
        <v>2.8370000000000002</v>
      </c>
      <c r="U2965" s="50">
        <v>1.889</v>
      </c>
      <c r="V2965" s="50">
        <v>1.18</v>
      </c>
      <c r="W2965" s="50" t="s">
        <v>311</v>
      </c>
      <c r="X2965" s="50">
        <v>0.65600000000000003</v>
      </c>
      <c r="Y2965" s="50">
        <v>0.28999999999999998</v>
      </c>
      <c r="Z2965" s="50">
        <v>7.9000000000000001E-2</v>
      </c>
      <c r="AA2965" s="50">
        <v>8.0000000000000002E-3</v>
      </c>
      <c r="AB2965" s="50">
        <v>0</v>
      </c>
      <c r="AC2965" s="50" t="str">
        <f t="shared" si="193"/>
        <v>Vanuatu-2005</v>
      </c>
      <c r="AD2965" s="51">
        <f t="shared" si="194"/>
        <v>119.39699999999998</v>
      </c>
      <c r="AE2965" s="15">
        <f t="shared" si="195"/>
        <v>0.75356164727756991</v>
      </c>
      <c r="AF2965">
        <f t="shared" si="196"/>
        <v>3.4278346695911198E-2</v>
      </c>
    </row>
    <row r="2966" spans="1:32" x14ac:dyDescent="0.25">
      <c r="A2966" s="59">
        <v>2949</v>
      </c>
      <c r="B2966" s="60" t="s">
        <v>309</v>
      </c>
      <c r="C2966" s="61" t="s">
        <v>497</v>
      </c>
      <c r="D2966" s="62"/>
      <c r="E2966" s="62">
        <v>862</v>
      </c>
      <c r="F2966" s="62">
        <v>2005</v>
      </c>
      <c r="G2966" s="50">
        <v>2886.49</v>
      </c>
      <c r="H2966" s="50">
        <v>2814.4609999999998</v>
      </c>
      <c r="I2966" s="50">
        <v>2788.703</v>
      </c>
      <c r="J2966" s="50">
        <v>2734.6260000000002</v>
      </c>
      <c r="K2966" s="50">
        <v>2458.2719999999999</v>
      </c>
      <c r="L2966" s="50">
        <v>2210.402</v>
      </c>
      <c r="M2966" s="50">
        <v>1951.8710000000001</v>
      </c>
      <c r="N2966" s="50">
        <v>1897.3720000000001</v>
      </c>
      <c r="O2966" s="50">
        <v>1753.297</v>
      </c>
      <c r="P2966" s="50">
        <v>1380.6869999999999</v>
      </c>
      <c r="Q2966" s="50">
        <v>1080.3420000000001</v>
      </c>
      <c r="R2966" s="50">
        <v>856.79200000000003</v>
      </c>
      <c r="S2966" s="50">
        <v>662.83100000000002</v>
      </c>
      <c r="T2966" s="50">
        <v>499.55500000000001</v>
      </c>
      <c r="U2966" s="50">
        <v>351.37700000000001</v>
      </c>
      <c r="V2966" s="50">
        <v>224.57</v>
      </c>
      <c r="W2966" s="50" t="s">
        <v>311</v>
      </c>
      <c r="X2966" s="50">
        <v>128.28200000000001</v>
      </c>
      <c r="Y2966" s="50">
        <v>64.221000000000004</v>
      </c>
      <c r="Z2966" s="50">
        <v>27.728999999999999</v>
      </c>
      <c r="AA2966" s="50">
        <v>9.952</v>
      </c>
      <c r="AB2966" s="50">
        <v>2.3290000000000002</v>
      </c>
      <c r="AC2966" s="50" t="str">
        <f t="shared" si="193"/>
        <v>Venezuela (Bolivarian Republic of)-2005</v>
      </c>
      <c r="AD2966" s="51">
        <f t="shared" si="194"/>
        <v>16986.491999999998</v>
      </c>
      <c r="AE2966" s="15">
        <f t="shared" si="195"/>
        <v>0.57679178255286601</v>
      </c>
      <c r="AF2966">
        <f t="shared" si="196"/>
        <v>5.1342734493671063E-2</v>
      </c>
    </row>
    <row r="2967" spans="1:32" x14ac:dyDescent="0.25">
      <c r="A2967" s="59">
        <v>2950</v>
      </c>
      <c r="B2967" s="60" t="s">
        <v>309</v>
      </c>
      <c r="C2967" s="61" t="s">
        <v>498</v>
      </c>
      <c r="D2967" s="62"/>
      <c r="E2967" s="62">
        <v>704</v>
      </c>
      <c r="F2967" s="62">
        <v>2005</v>
      </c>
      <c r="G2967" s="50">
        <v>6760.0190000000002</v>
      </c>
      <c r="H2967" s="50">
        <v>7139.8729999999996</v>
      </c>
      <c r="I2967" s="50">
        <v>8997.0450000000001</v>
      </c>
      <c r="J2967" s="50">
        <v>8951.0339999999997</v>
      </c>
      <c r="K2967" s="50">
        <v>8257.3040000000001</v>
      </c>
      <c r="L2967" s="50">
        <v>7427.826</v>
      </c>
      <c r="M2967" s="50">
        <v>6876.9030000000002</v>
      </c>
      <c r="N2967" s="50">
        <v>6197.35</v>
      </c>
      <c r="O2967" s="50">
        <v>5665.0559999999996</v>
      </c>
      <c r="P2967" s="50">
        <v>4877.2020000000002</v>
      </c>
      <c r="Q2967" s="50">
        <v>3652.991</v>
      </c>
      <c r="R2967" s="50">
        <v>2226.723</v>
      </c>
      <c r="S2967" s="50">
        <v>1729.816</v>
      </c>
      <c r="T2967" s="50">
        <v>1603.9359999999999</v>
      </c>
      <c r="U2967" s="50">
        <v>1522.5930000000001</v>
      </c>
      <c r="V2967" s="50">
        <v>1073.558</v>
      </c>
      <c r="W2967" s="50" t="s">
        <v>311</v>
      </c>
      <c r="X2967" s="50">
        <v>726.90499999999997</v>
      </c>
      <c r="Y2967" s="50">
        <v>382.61599999999999</v>
      </c>
      <c r="Z2967" s="50">
        <v>176.29</v>
      </c>
      <c r="AA2967" s="50">
        <v>52.335000000000001</v>
      </c>
      <c r="AB2967" s="50">
        <v>11.468</v>
      </c>
      <c r="AC2967" s="50" t="str">
        <f t="shared" si="193"/>
        <v>Viet Nam-2005</v>
      </c>
      <c r="AD2967" s="51">
        <f t="shared" si="194"/>
        <v>55862.204999999994</v>
      </c>
      <c r="AE2967" s="15">
        <f t="shared" si="195"/>
        <v>0.50922869943998816</v>
      </c>
      <c r="AF2967">
        <f t="shared" si="196"/>
        <v>7.0464213538537532E-2</v>
      </c>
    </row>
    <row r="2968" spans="1:32" x14ac:dyDescent="0.25">
      <c r="A2968" s="59">
        <v>2951</v>
      </c>
      <c r="B2968" s="60" t="s">
        <v>309</v>
      </c>
      <c r="C2968" s="61" t="s">
        <v>499</v>
      </c>
      <c r="D2968" s="62"/>
      <c r="E2968" s="62">
        <v>732</v>
      </c>
      <c r="F2968" s="62">
        <v>2005</v>
      </c>
      <c r="G2968" s="50">
        <v>46.698999999999998</v>
      </c>
      <c r="H2968" s="50">
        <v>45.828000000000003</v>
      </c>
      <c r="I2968" s="50">
        <v>45.332000000000001</v>
      </c>
      <c r="J2968" s="50">
        <v>43.576999999999998</v>
      </c>
      <c r="K2968" s="50">
        <v>44.003999999999998</v>
      </c>
      <c r="L2968" s="50">
        <v>44.119</v>
      </c>
      <c r="M2968" s="50">
        <v>41.18</v>
      </c>
      <c r="N2968" s="50">
        <v>35.856999999999999</v>
      </c>
      <c r="O2968" s="50">
        <v>28.838000000000001</v>
      </c>
      <c r="P2968" s="50">
        <v>22.753</v>
      </c>
      <c r="Q2968" s="50">
        <v>15.113</v>
      </c>
      <c r="R2968" s="50">
        <v>8.5630000000000006</v>
      </c>
      <c r="S2968" s="50">
        <v>5.4729999999999999</v>
      </c>
      <c r="T2968" s="50">
        <v>4.117</v>
      </c>
      <c r="U2968" s="50">
        <v>2.7829999999999999</v>
      </c>
      <c r="V2968" s="50">
        <v>1.885</v>
      </c>
      <c r="W2968" s="50" t="s">
        <v>311</v>
      </c>
      <c r="X2968" s="50">
        <v>1.0129999999999999</v>
      </c>
      <c r="Y2968" s="50">
        <v>0.32100000000000001</v>
      </c>
      <c r="Z2968" s="50">
        <v>5.3999999999999999E-2</v>
      </c>
      <c r="AA2968" s="50">
        <v>6.0000000000000001E-3</v>
      </c>
      <c r="AB2968" s="50">
        <v>0</v>
      </c>
      <c r="AC2968" s="50" t="str">
        <f t="shared" si="193"/>
        <v>Western Sahara-2005</v>
      </c>
      <c r="AD2968" s="51">
        <f t="shared" si="194"/>
        <v>289.47699999999998</v>
      </c>
      <c r="AE2968" s="15">
        <f t="shared" si="195"/>
        <v>0.51139814216673518</v>
      </c>
      <c r="AF2968">
        <f t="shared" si="196"/>
        <v>2.3819664151861767E-2</v>
      </c>
    </row>
    <row r="2969" spans="1:32" x14ac:dyDescent="0.25">
      <c r="A2969" s="59">
        <v>2952</v>
      </c>
      <c r="B2969" s="60" t="s">
        <v>309</v>
      </c>
      <c r="C2969" s="61" t="s">
        <v>500</v>
      </c>
      <c r="D2969" s="62"/>
      <c r="E2969" s="62">
        <v>887</v>
      </c>
      <c r="F2969" s="62">
        <v>2005</v>
      </c>
      <c r="G2969" s="50">
        <v>3359.4659999999999</v>
      </c>
      <c r="H2969" s="50">
        <v>3077.1550000000002</v>
      </c>
      <c r="I2969" s="50">
        <v>2970.7130000000002</v>
      </c>
      <c r="J2969" s="50">
        <v>2503.3130000000001</v>
      </c>
      <c r="K2969" s="50">
        <v>1983.7249999999999</v>
      </c>
      <c r="L2969" s="50">
        <v>1528.8910000000001</v>
      </c>
      <c r="M2969" s="50">
        <v>1068.5450000000001</v>
      </c>
      <c r="N2969" s="50">
        <v>870.23400000000004</v>
      </c>
      <c r="O2969" s="50">
        <v>752.98400000000004</v>
      </c>
      <c r="P2969" s="50">
        <v>631.24199999999996</v>
      </c>
      <c r="Q2969" s="50">
        <v>524.62199999999996</v>
      </c>
      <c r="R2969" s="50">
        <v>440.18799999999999</v>
      </c>
      <c r="S2969" s="50">
        <v>313.48</v>
      </c>
      <c r="T2969" s="50">
        <v>228.67400000000001</v>
      </c>
      <c r="U2969" s="50">
        <v>156.655</v>
      </c>
      <c r="V2969" s="50">
        <v>98.513000000000005</v>
      </c>
      <c r="W2969" s="50" t="s">
        <v>311</v>
      </c>
      <c r="X2969" s="50">
        <v>51.411999999999999</v>
      </c>
      <c r="Y2969" s="50">
        <v>18.506</v>
      </c>
      <c r="Z2969" s="50">
        <v>4.141</v>
      </c>
      <c r="AA2969" s="50">
        <v>0.442</v>
      </c>
      <c r="AB2969" s="50">
        <v>2.5999999999999999E-2</v>
      </c>
      <c r="AC2969" s="50" t="str">
        <f t="shared" si="193"/>
        <v>Yemen-2005</v>
      </c>
      <c r="AD2969" s="51">
        <f t="shared" si="194"/>
        <v>10617.224</v>
      </c>
      <c r="AE2969" s="15">
        <f t="shared" si="195"/>
        <v>0.93863546629514472</v>
      </c>
      <c r="AF2969">
        <f t="shared" si="196"/>
        <v>2.7884210977340923E-2</v>
      </c>
    </row>
    <row r="2970" spans="1:32" x14ac:dyDescent="0.25">
      <c r="A2970" s="45">
        <v>2953</v>
      </c>
      <c r="B2970" s="46" t="s">
        <v>309</v>
      </c>
      <c r="C2970" s="47" t="s">
        <v>310</v>
      </c>
      <c r="D2970" s="48"/>
      <c r="E2970" s="48">
        <v>1607</v>
      </c>
      <c r="F2970" s="48">
        <v>2010</v>
      </c>
      <c r="G2970" s="49">
        <v>68156.332999999999</v>
      </c>
      <c r="H2970" s="49">
        <v>60267.427000000003</v>
      </c>
      <c r="I2970" s="49">
        <v>54820.612000000001</v>
      </c>
      <c r="J2970" s="49">
        <v>49835.775999999998</v>
      </c>
      <c r="K2970" s="49">
        <v>44211.097999999998</v>
      </c>
      <c r="L2970" s="49">
        <v>37933.499000000003</v>
      </c>
      <c r="M2970" s="49">
        <v>32043.513999999999</v>
      </c>
      <c r="N2970" s="49">
        <v>27133.687000000002</v>
      </c>
      <c r="O2970" s="49">
        <v>23002.657999999999</v>
      </c>
      <c r="P2970" s="49">
        <v>20536.135999999999</v>
      </c>
      <c r="Q2970" s="49">
        <v>17656.424999999999</v>
      </c>
      <c r="R2970" s="49">
        <v>14787.824000000001</v>
      </c>
      <c r="S2970" s="49">
        <v>11303.906999999999</v>
      </c>
      <c r="T2970" s="49">
        <v>8634.75</v>
      </c>
      <c r="U2970" s="49">
        <v>6962.1409999999996</v>
      </c>
      <c r="V2970" s="49">
        <v>4754.1270000000004</v>
      </c>
      <c r="W2970" s="49" t="s">
        <v>311</v>
      </c>
      <c r="X2970" s="49">
        <v>2934.924</v>
      </c>
      <c r="Y2970" s="49">
        <v>1284.1849999999999</v>
      </c>
      <c r="Z2970" s="49">
        <v>298.459</v>
      </c>
      <c r="AA2970" s="49">
        <v>72.706999999999994</v>
      </c>
      <c r="AB2970" s="49">
        <v>7.6849999999999996</v>
      </c>
      <c r="AC2970" s="50" t="str">
        <f t="shared" si="193"/>
        <v>LAND-LOCKED COUNTRIES-2010</v>
      </c>
      <c r="AD2970" s="51">
        <f t="shared" si="194"/>
        <v>278444.52399999998</v>
      </c>
      <c r="AE2970" s="15">
        <f t="shared" si="195"/>
        <v>0.74770136258811837</v>
      </c>
      <c r="AF2970">
        <f t="shared" si="196"/>
        <v>5.4038505617427714E-2</v>
      </c>
    </row>
    <row r="2971" spans="1:32" x14ac:dyDescent="0.25">
      <c r="A2971" s="54">
        <v>2954</v>
      </c>
      <c r="B2971" s="55" t="s">
        <v>309</v>
      </c>
      <c r="C2971" s="56" t="s">
        <v>312</v>
      </c>
      <c r="D2971" s="57"/>
      <c r="E2971" s="57">
        <v>1636</v>
      </c>
      <c r="F2971" s="57">
        <v>2010</v>
      </c>
      <c r="G2971" s="58">
        <v>65016.47</v>
      </c>
      <c r="H2971" s="58">
        <v>57253.612999999998</v>
      </c>
      <c r="I2971" s="58">
        <v>51672.544999999998</v>
      </c>
      <c r="J2971" s="58">
        <v>46044.377</v>
      </c>
      <c r="K2971" s="58">
        <v>40061.08</v>
      </c>
      <c r="L2971" s="58">
        <v>33627.932999999997</v>
      </c>
      <c r="M2971" s="58">
        <v>27409.023000000001</v>
      </c>
      <c r="N2971" s="58">
        <v>22569.262999999999</v>
      </c>
      <c r="O2971" s="58">
        <v>18628.47</v>
      </c>
      <c r="P2971" s="58">
        <v>16137.959000000001</v>
      </c>
      <c r="Q2971" s="58">
        <v>13264.255999999999</v>
      </c>
      <c r="R2971" s="58">
        <v>10513.644</v>
      </c>
      <c r="S2971" s="58">
        <v>7664.3450000000003</v>
      </c>
      <c r="T2971" s="58">
        <v>5782.7380000000003</v>
      </c>
      <c r="U2971" s="58">
        <v>4562.683</v>
      </c>
      <c r="V2971" s="58">
        <v>2841.395</v>
      </c>
      <c r="W2971" s="58" t="s">
        <v>311</v>
      </c>
      <c r="X2971" s="58">
        <v>1580.9829999999999</v>
      </c>
      <c r="Y2971" s="58">
        <v>569.00400000000002</v>
      </c>
      <c r="Z2971" s="58">
        <v>133.42599999999999</v>
      </c>
      <c r="AA2971" s="58">
        <v>27.747</v>
      </c>
      <c r="AB2971" s="58">
        <v>3.548</v>
      </c>
      <c r="AC2971" s="50" t="str">
        <f t="shared" si="193"/>
        <v>Land-locked Developing Countries (LLDC)-2010</v>
      </c>
      <c r="AD2971" s="51">
        <f t="shared" si="194"/>
        <v>235920.35</v>
      </c>
      <c r="AE2971" s="15">
        <f t="shared" si="195"/>
        <v>0.8030004702858401</v>
      </c>
      <c r="AF2971">
        <f t="shared" si="196"/>
        <v>3.7821234978681111E-2</v>
      </c>
    </row>
    <row r="2972" spans="1:32" x14ac:dyDescent="0.25">
      <c r="A2972" s="59">
        <v>2955</v>
      </c>
      <c r="B2972" s="60" t="s">
        <v>309</v>
      </c>
      <c r="C2972" s="61" t="s">
        <v>313</v>
      </c>
      <c r="D2972" s="62"/>
      <c r="E2972" s="62">
        <v>4</v>
      </c>
      <c r="F2972" s="62">
        <v>2010</v>
      </c>
      <c r="G2972" s="50">
        <v>5199.3639999999996</v>
      </c>
      <c r="H2972" s="50">
        <v>4662.576</v>
      </c>
      <c r="I2972" s="50">
        <v>3905.43</v>
      </c>
      <c r="J2972" s="50">
        <v>3025.6030000000001</v>
      </c>
      <c r="K2972" s="50">
        <v>2450.6750000000002</v>
      </c>
      <c r="L2972" s="50">
        <v>2103.6390000000001</v>
      </c>
      <c r="M2972" s="50">
        <v>1730.0129999999999</v>
      </c>
      <c r="N2972" s="50">
        <v>1370.396</v>
      </c>
      <c r="O2972" s="50">
        <v>1098.308</v>
      </c>
      <c r="P2972" s="50">
        <v>877.71699999999998</v>
      </c>
      <c r="Q2972" s="50">
        <v>703.49199999999996</v>
      </c>
      <c r="R2972" s="50">
        <v>562.80999999999995</v>
      </c>
      <c r="S2972" s="50">
        <v>449.72500000000002</v>
      </c>
      <c r="T2972" s="50">
        <v>299.12700000000001</v>
      </c>
      <c r="U2972" s="50">
        <v>190.93299999999999</v>
      </c>
      <c r="V2972" s="50">
        <v>105.46</v>
      </c>
      <c r="W2972" s="50" t="s">
        <v>311</v>
      </c>
      <c r="X2972" s="50">
        <v>48.496000000000002</v>
      </c>
      <c r="Y2972" s="50">
        <v>15.997999999999999</v>
      </c>
      <c r="Z2972" s="50">
        <v>3.052</v>
      </c>
      <c r="AA2972" s="50">
        <v>0.33600000000000002</v>
      </c>
      <c r="AB2972" s="50">
        <v>1.7000000000000001E-2</v>
      </c>
      <c r="AC2972" s="50" t="str">
        <f t="shared" si="193"/>
        <v>Afghanistan-2010</v>
      </c>
      <c r="AD2972" s="51">
        <f t="shared" si="194"/>
        <v>14372.378000000002</v>
      </c>
      <c r="AE2972" s="15">
        <f t="shared" si="195"/>
        <v>1.004064115207657</v>
      </c>
      <c r="AF2972">
        <f t="shared" si="196"/>
        <v>2.3575868554331053E-2</v>
      </c>
    </row>
    <row r="2973" spans="1:32" x14ac:dyDescent="0.25">
      <c r="A2973" s="59">
        <v>2956</v>
      </c>
      <c r="B2973" s="60" t="s">
        <v>309</v>
      </c>
      <c r="C2973" s="61" t="s">
        <v>314</v>
      </c>
      <c r="D2973" s="62"/>
      <c r="E2973" s="62">
        <v>51</v>
      </c>
      <c r="F2973" s="62">
        <v>2010</v>
      </c>
      <c r="G2973" s="50">
        <v>201.083</v>
      </c>
      <c r="H2973" s="50">
        <v>175.078</v>
      </c>
      <c r="I2973" s="50">
        <v>183.785</v>
      </c>
      <c r="J2973" s="50">
        <v>245.33099999999999</v>
      </c>
      <c r="K2973" s="50">
        <v>277.54599999999999</v>
      </c>
      <c r="L2973" s="50">
        <v>243.13900000000001</v>
      </c>
      <c r="M2973" s="50">
        <v>196.649</v>
      </c>
      <c r="N2973" s="50">
        <v>168.79</v>
      </c>
      <c r="O2973" s="50">
        <v>171.93600000000001</v>
      </c>
      <c r="P2973" s="50">
        <v>214.34299999999999</v>
      </c>
      <c r="Q2973" s="50">
        <v>219.245</v>
      </c>
      <c r="R2973" s="50">
        <v>154.892</v>
      </c>
      <c r="S2973" s="50">
        <v>109.17400000000001</v>
      </c>
      <c r="T2973" s="50">
        <v>64.421999999999997</v>
      </c>
      <c r="U2973" s="50">
        <v>117.795</v>
      </c>
      <c r="V2973" s="50">
        <v>65.727999999999994</v>
      </c>
      <c r="W2973" s="50" t="s">
        <v>311</v>
      </c>
      <c r="X2973" s="50">
        <v>47.424999999999997</v>
      </c>
      <c r="Y2973" s="50">
        <v>14.2</v>
      </c>
      <c r="Z2973" s="50">
        <v>4.5220000000000002</v>
      </c>
      <c r="AA2973" s="50">
        <v>1.8939999999999999</v>
      </c>
      <c r="AB2973" s="50">
        <v>0.33400000000000002</v>
      </c>
      <c r="AC2973" s="50" t="str">
        <f t="shared" si="193"/>
        <v>Armenia-2010</v>
      </c>
      <c r="AD2973" s="51">
        <f t="shared" si="194"/>
        <v>2001.0449999999998</v>
      </c>
      <c r="AE2973" s="15">
        <f t="shared" si="195"/>
        <v>0.43790419505808215</v>
      </c>
      <c r="AF2973">
        <f t="shared" si="196"/>
        <v>0.1235146863069804</v>
      </c>
    </row>
    <row r="2974" spans="1:32" x14ac:dyDescent="0.25">
      <c r="A2974" s="59">
        <v>2957</v>
      </c>
      <c r="B2974" s="60" t="s">
        <v>309</v>
      </c>
      <c r="C2974" s="61" t="s">
        <v>315</v>
      </c>
      <c r="D2974" s="62">
        <v>1</v>
      </c>
      <c r="E2974" s="62">
        <v>31</v>
      </c>
      <c r="F2974" s="62">
        <v>2010</v>
      </c>
      <c r="G2974" s="50">
        <v>702.25</v>
      </c>
      <c r="H2974" s="50">
        <v>639.20399999999995</v>
      </c>
      <c r="I2974" s="50">
        <v>721.13900000000001</v>
      </c>
      <c r="J2974" s="50">
        <v>893.28099999999995</v>
      </c>
      <c r="K2974" s="50">
        <v>946.63099999999997</v>
      </c>
      <c r="L2974" s="50">
        <v>833.06500000000005</v>
      </c>
      <c r="M2974" s="50">
        <v>673.66899999999998</v>
      </c>
      <c r="N2974" s="50">
        <v>630.55200000000002</v>
      </c>
      <c r="O2974" s="50">
        <v>651.80399999999997</v>
      </c>
      <c r="P2974" s="50">
        <v>693.53800000000001</v>
      </c>
      <c r="Q2974" s="50">
        <v>550.22699999999998</v>
      </c>
      <c r="R2974" s="50">
        <v>364.12599999999998</v>
      </c>
      <c r="S2974" s="50">
        <v>200.215</v>
      </c>
      <c r="T2974" s="50">
        <v>144.16200000000001</v>
      </c>
      <c r="U2974" s="50">
        <v>188.012</v>
      </c>
      <c r="V2974" s="50">
        <v>118.879</v>
      </c>
      <c r="W2974" s="50" t="s">
        <v>311</v>
      </c>
      <c r="X2974" s="50">
        <v>56.9</v>
      </c>
      <c r="Y2974" s="50">
        <v>19.202000000000002</v>
      </c>
      <c r="Z2974" s="50">
        <v>4.2549999999999999</v>
      </c>
      <c r="AA2974" s="50">
        <v>1.214</v>
      </c>
      <c r="AB2974" s="50">
        <v>0.13200000000000001</v>
      </c>
      <c r="AC2974" s="50" t="str">
        <f t="shared" si="193"/>
        <v>Azerbaijan-2010</v>
      </c>
      <c r="AD2974" s="51">
        <f t="shared" si="194"/>
        <v>6437.1079999999993</v>
      </c>
      <c r="AE2974" s="15">
        <f t="shared" si="195"/>
        <v>0.40318556096930491</v>
      </c>
      <c r="AF2974">
        <f t="shared" si="196"/>
        <v>6.2679381310001378E-2</v>
      </c>
    </row>
    <row r="2975" spans="1:32" x14ac:dyDescent="0.25">
      <c r="A2975" s="59">
        <v>2958</v>
      </c>
      <c r="B2975" s="60" t="s">
        <v>309</v>
      </c>
      <c r="C2975" s="61" t="s">
        <v>316</v>
      </c>
      <c r="D2975" s="62"/>
      <c r="E2975" s="62">
        <v>64</v>
      </c>
      <c r="F2975" s="62">
        <v>2010</v>
      </c>
      <c r="G2975" s="50">
        <v>73.48</v>
      </c>
      <c r="H2975" s="50">
        <v>72.667000000000002</v>
      </c>
      <c r="I2975" s="50">
        <v>76.307000000000002</v>
      </c>
      <c r="J2975" s="50">
        <v>79.537000000000006</v>
      </c>
      <c r="K2975" s="50">
        <v>80.983000000000004</v>
      </c>
      <c r="L2975" s="50">
        <v>75.108000000000004</v>
      </c>
      <c r="M2975" s="50">
        <v>60.567999999999998</v>
      </c>
      <c r="N2975" s="50">
        <v>47.093000000000004</v>
      </c>
      <c r="O2975" s="50">
        <v>41.781999999999996</v>
      </c>
      <c r="P2975" s="50">
        <v>30.588000000000001</v>
      </c>
      <c r="Q2975" s="50">
        <v>26.030999999999999</v>
      </c>
      <c r="R2975" s="50">
        <v>18.314</v>
      </c>
      <c r="S2975" s="50">
        <v>14.816000000000001</v>
      </c>
      <c r="T2975" s="50">
        <v>11.316000000000001</v>
      </c>
      <c r="U2975" s="50">
        <v>8.3680000000000003</v>
      </c>
      <c r="V2975" s="50">
        <v>5.74</v>
      </c>
      <c r="W2975" s="50" t="s">
        <v>311</v>
      </c>
      <c r="X2975" s="50">
        <v>3.0880000000000001</v>
      </c>
      <c r="Y2975" s="50">
        <v>1.3120000000000001</v>
      </c>
      <c r="Z2975" s="50">
        <v>0.42599999999999999</v>
      </c>
      <c r="AA2975" s="50">
        <v>9.9000000000000005E-2</v>
      </c>
      <c r="AB2975" s="50">
        <v>1.7999999999999999E-2</v>
      </c>
      <c r="AC2975" s="50" t="str">
        <f t="shared" si="193"/>
        <v>Bhutan-2010</v>
      </c>
      <c r="AD2975" s="51">
        <f t="shared" si="194"/>
        <v>474.82000000000005</v>
      </c>
      <c r="AE2975" s="15">
        <f t="shared" si="195"/>
        <v>0.5324565098353059</v>
      </c>
      <c r="AF2975">
        <f t="shared" si="196"/>
        <v>4.3551028720416947E-2</v>
      </c>
    </row>
    <row r="2976" spans="1:32" x14ac:dyDescent="0.25">
      <c r="A2976" s="59">
        <v>2959</v>
      </c>
      <c r="B2976" s="60" t="s">
        <v>309</v>
      </c>
      <c r="C2976" s="61" t="s">
        <v>317</v>
      </c>
      <c r="D2976" s="62"/>
      <c r="E2976" s="62">
        <v>68</v>
      </c>
      <c r="F2976" s="62">
        <v>2010</v>
      </c>
      <c r="G2976" s="50">
        <v>1189.271</v>
      </c>
      <c r="H2976" s="50">
        <v>1149.1010000000001</v>
      </c>
      <c r="I2976" s="50">
        <v>1101.8610000000001</v>
      </c>
      <c r="J2976" s="50">
        <v>1013.319</v>
      </c>
      <c r="K2976" s="50">
        <v>916.67399999999998</v>
      </c>
      <c r="L2976" s="50">
        <v>824.85199999999998</v>
      </c>
      <c r="M2976" s="50">
        <v>717.45899999999995</v>
      </c>
      <c r="N2976" s="50">
        <v>597.255</v>
      </c>
      <c r="O2976" s="50">
        <v>497.601</v>
      </c>
      <c r="P2976" s="50">
        <v>417.22699999999998</v>
      </c>
      <c r="Q2976" s="50">
        <v>355.93099999999998</v>
      </c>
      <c r="R2976" s="50">
        <v>309.75299999999999</v>
      </c>
      <c r="S2976" s="50">
        <v>237.678</v>
      </c>
      <c r="T2976" s="50">
        <v>203.77600000000001</v>
      </c>
      <c r="U2976" s="50">
        <v>151.316</v>
      </c>
      <c r="V2976" s="50">
        <v>112.98699999999999</v>
      </c>
      <c r="W2976" s="50" t="s">
        <v>311</v>
      </c>
      <c r="X2976" s="50">
        <v>75.376999999999995</v>
      </c>
      <c r="Y2976" s="50">
        <v>33.960999999999999</v>
      </c>
      <c r="Z2976" s="50">
        <v>10.617000000000001</v>
      </c>
      <c r="AA2976" s="50">
        <v>2.1110000000000002</v>
      </c>
      <c r="AB2976" s="50">
        <v>0.115</v>
      </c>
      <c r="AC2976" s="50" t="str">
        <f t="shared" si="193"/>
        <v>Bolivia (Plurinational State of)-2010</v>
      </c>
      <c r="AD2976" s="51">
        <f t="shared" si="194"/>
        <v>5887.7489999999989</v>
      </c>
      <c r="AE2976" s="15">
        <f t="shared" si="195"/>
        <v>0.68455584638543532</v>
      </c>
      <c r="AF2976">
        <f t="shared" si="196"/>
        <v>6.3278423993528274E-2</v>
      </c>
    </row>
    <row r="2977" spans="1:32" x14ac:dyDescent="0.25">
      <c r="A2977" s="59">
        <v>2960</v>
      </c>
      <c r="B2977" s="60" t="s">
        <v>309</v>
      </c>
      <c r="C2977" s="61" t="s">
        <v>318</v>
      </c>
      <c r="D2977" s="62"/>
      <c r="E2977" s="62">
        <v>72</v>
      </c>
      <c r="F2977" s="62">
        <v>2010</v>
      </c>
      <c r="G2977" s="50">
        <v>232.32300000000001</v>
      </c>
      <c r="H2977" s="50">
        <v>217.053</v>
      </c>
      <c r="I2977" s="50">
        <v>215.51599999999999</v>
      </c>
      <c r="J2977" s="50">
        <v>214.62100000000001</v>
      </c>
      <c r="K2977" s="50">
        <v>212.78</v>
      </c>
      <c r="L2977" s="50">
        <v>208.506</v>
      </c>
      <c r="M2977" s="50">
        <v>171.05500000000001</v>
      </c>
      <c r="N2977" s="50">
        <v>128.959</v>
      </c>
      <c r="O2977" s="50">
        <v>99.677999999999997</v>
      </c>
      <c r="P2977" s="50">
        <v>81.215000000000003</v>
      </c>
      <c r="Q2977" s="50">
        <v>68.841999999999999</v>
      </c>
      <c r="R2977" s="50">
        <v>56.536999999999999</v>
      </c>
      <c r="S2977" s="50">
        <v>37.087000000000003</v>
      </c>
      <c r="T2977" s="50">
        <v>28.812999999999999</v>
      </c>
      <c r="U2977" s="50">
        <v>20.827000000000002</v>
      </c>
      <c r="V2977" s="50">
        <v>12.473000000000001</v>
      </c>
      <c r="W2977" s="50" t="s">
        <v>311</v>
      </c>
      <c r="X2977" s="50">
        <v>5.7560000000000002</v>
      </c>
      <c r="Y2977" s="50">
        <v>2.3050000000000002</v>
      </c>
      <c r="Z2977" s="50">
        <v>0.46400000000000002</v>
      </c>
      <c r="AA2977" s="50">
        <v>5.1999999999999998E-2</v>
      </c>
      <c r="AB2977" s="50">
        <v>4.0000000000000001E-3</v>
      </c>
      <c r="AC2977" s="50" t="str">
        <f t="shared" si="193"/>
        <v>Botswana-2010</v>
      </c>
      <c r="AD2977" s="51">
        <f t="shared" si="194"/>
        <v>1279.2800000000002</v>
      </c>
      <c r="AE2977" s="15">
        <f t="shared" si="195"/>
        <v>0.57499999999999984</v>
      </c>
      <c r="AF2977">
        <f t="shared" si="196"/>
        <v>3.6362009122649648E-2</v>
      </c>
    </row>
    <row r="2978" spans="1:32" x14ac:dyDescent="0.25">
      <c r="A2978" s="59">
        <v>2961</v>
      </c>
      <c r="B2978" s="60" t="s">
        <v>309</v>
      </c>
      <c r="C2978" s="61" t="s">
        <v>319</v>
      </c>
      <c r="D2978" s="62"/>
      <c r="E2978" s="62">
        <v>854</v>
      </c>
      <c r="F2978" s="62">
        <v>2010</v>
      </c>
      <c r="G2978" s="50">
        <v>2842.9450000000002</v>
      </c>
      <c r="H2978" s="50">
        <v>2370.683</v>
      </c>
      <c r="I2978" s="50">
        <v>1999.627</v>
      </c>
      <c r="J2978" s="50">
        <v>1690.5070000000001</v>
      </c>
      <c r="K2978" s="50">
        <v>1421.077</v>
      </c>
      <c r="L2978" s="50">
        <v>1194.424</v>
      </c>
      <c r="M2978" s="50">
        <v>965.59</v>
      </c>
      <c r="N2978" s="50">
        <v>755.697</v>
      </c>
      <c r="O2978" s="50">
        <v>610.78300000000002</v>
      </c>
      <c r="P2978" s="50">
        <v>480.35500000000002</v>
      </c>
      <c r="Q2978" s="50">
        <v>376.86399999999998</v>
      </c>
      <c r="R2978" s="50">
        <v>287.85599999999999</v>
      </c>
      <c r="S2978" s="50">
        <v>223.68600000000001</v>
      </c>
      <c r="T2978" s="50">
        <v>170.822</v>
      </c>
      <c r="U2978" s="50">
        <v>113.617</v>
      </c>
      <c r="V2978" s="50">
        <v>63.744999999999997</v>
      </c>
      <c r="W2978" s="50" t="s">
        <v>311</v>
      </c>
      <c r="X2978" s="50">
        <v>27.847999999999999</v>
      </c>
      <c r="Y2978" s="50">
        <v>7.8289999999999997</v>
      </c>
      <c r="Z2978" s="50">
        <v>1.1779999999999999</v>
      </c>
      <c r="AA2978" s="50">
        <v>8.3000000000000004E-2</v>
      </c>
      <c r="AB2978" s="50">
        <v>1E-3</v>
      </c>
      <c r="AC2978" s="50" t="str">
        <f t="shared" si="193"/>
        <v>Burkina Faso-2010</v>
      </c>
      <c r="AD2978" s="51">
        <f t="shared" si="194"/>
        <v>8006.8389999999999</v>
      </c>
      <c r="AE2978" s="15">
        <f t="shared" si="195"/>
        <v>0.94898598560555558</v>
      </c>
      <c r="AF2978">
        <f t="shared" si="196"/>
        <v>2.5303588795180906E-2</v>
      </c>
    </row>
    <row r="2979" spans="1:32" x14ac:dyDescent="0.25">
      <c r="A2979" s="59">
        <v>2962</v>
      </c>
      <c r="B2979" s="60" t="s">
        <v>309</v>
      </c>
      <c r="C2979" s="61" t="s">
        <v>320</v>
      </c>
      <c r="D2979" s="62"/>
      <c r="E2979" s="62">
        <v>108</v>
      </c>
      <c r="F2979" s="62">
        <v>2010</v>
      </c>
      <c r="G2979" s="50">
        <v>1577.319</v>
      </c>
      <c r="H2979" s="50">
        <v>1223.6199999999999</v>
      </c>
      <c r="I2979" s="50">
        <v>1064.2180000000001</v>
      </c>
      <c r="J2979" s="50">
        <v>1008.568</v>
      </c>
      <c r="K2979" s="50">
        <v>884.86099999999999</v>
      </c>
      <c r="L2979" s="50">
        <v>687.27499999999998</v>
      </c>
      <c r="M2979" s="50">
        <v>503.488</v>
      </c>
      <c r="N2979" s="50">
        <v>367.99900000000002</v>
      </c>
      <c r="O2979" s="50">
        <v>341.75</v>
      </c>
      <c r="P2979" s="50">
        <v>299.3</v>
      </c>
      <c r="Q2979" s="50">
        <v>263.63499999999999</v>
      </c>
      <c r="R2979" s="50">
        <v>193.52500000000001</v>
      </c>
      <c r="S2979" s="50">
        <v>118.303</v>
      </c>
      <c r="T2979" s="50">
        <v>87.826999999999998</v>
      </c>
      <c r="U2979" s="50">
        <v>65.597999999999999</v>
      </c>
      <c r="V2979" s="50">
        <v>44.652999999999999</v>
      </c>
      <c r="W2979" s="50" t="s">
        <v>311</v>
      </c>
      <c r="X2979" s="50">
        <v>24.001000000000001</v>
      </c>
      <c r="Y2979" s="50">
        <v>9.0120000000000005</v>
      </c>
      <c r="Z2979" s="50">
        <v>1.7310000000000001</v>
      </c>
      <c r="AA2979" s="50">
        <v>0.22900000000000001</v>
      </c>
      <c r="AB2979" s="50">
        <v>1.7999999999999999E-2</v>
      </c>
      <c r="AC2979" s="50" t="str">
        <f t="shared" si="193"/>
        <v>Burundi-2010</v>
      </c>
      <c r="AD2979" s="51">
        <f t="shared" si="194"/>
        <v>4668.7039999999997</v>
      </c>
      <c r="AE2979" s="15">
        <f t="shared" si="195"/>
        <v>0.87780805979560939</v>
      </c>
      <c r="AF2979">
        <f t="shared" si="196"/>
        <v>2.7311084630977707E-2</v>
      </c>
    </row>
    <row r="2980" spans="1:32" x14ac:dyDescent="0.25">
      <c r="A2980" s="59">
        <v>2963</v>
      </c>
      <c r="B2980" s="60" t="s">
        <v>309</v>
      </c>
      <c r="C2980" s="61" t="s">
        <v>321</v>
      </c>
      <c r="D2980" s="62"/>
      <c r="E2980" s="62">
        <v>140</v>
      </c>
      <c r="F2980" s="62">
        <v>2010</v>
      </c>
      <c r="G2980" s="50">
        <v>713.16499999999996</v>
      </c>
      <c r="H2980" s="50">
        <v>623.803</v>
      </c>
      <c r="I2980" s="50">
        <v>552.13</v>
      </c>
      <c r="J2980" s="50">
        <v>481.25200000000001</v>
      </c>
      <c r="K2980" s="50">
        <v>417.94400000000002</v>
      </c>
      <c r="L2980" s="50">
        <v>350.97699999999998</v>
      </c>
      <c r="M2980" s="50">
        <v>285.64499999999998</v>
      </c>
      <c r="N2980" s="50">
        <v>228.55699999999999</v>
      </c>
      <c r="O2980" s="50">
        <v>181.29300000000001</v>
      </c>
      <c r="P2980" s="50">
        <v>148.232</v>
      </c>
      <c r="Q2980" s="50">
        <v>122.94799999999999</v>
      </c>
      <c r="R2980" s="50">
        <v>99.522000000000006</v>
      </c>
      <c r="S2980" s="50">
        <v>79.730999999999995</v>
      </c>
      <c r="T2980" s="50">
        <v>65.102999999999994</v>
      </c>
      <c r="U2980" s="50">
        <v>47.463000000000001</v>
      </c>
      <c r="V2980" s="50">
        <v>29.632999999999999</v>
      </c>
      <c r="W2980" s="50" t="s">
        <v>311</v>
      </c>
      <c r="X2980" s="50">
        <v>14.7</v>
      </c>
      <c r="Y2980" s="50">
        <v>5.1230000000000002</v>
      </c>
      <c r="Z2980" s="50">
        <v>1.135</v>
      </c>
      <c r="AA2980" s="50">
        <v>0.157</v>
      </c>
      <c r="AB2980" s="50">
        <v>1.2E-2</v>
      </c>
      <c r="AC2980" s="50" t="str">
        <f t="shared" si="193"/>
        <v>Central African Republic-2010</v>
      </c>
      <c r="AD2980" s="51">
        <f t="shared" si="194"/>
        <v>2396.1009999999997</v>
      </c>
      <c r="AE2980" s="15">
        <f t="shared" si="195"/>
        <v>0.85656823314209241</v>
      </c>
      <c r="AF2980">
        <f t="shared" si="196"/>
        <v>3.8113982571171143E-2</v>
      </c>
    </row>
    <row r="2981" spans="1:32" x14ac:dyDescent="0.25">
      <c r="A2981" s="59">
        <v>2964</v>
      </c>
      <c r="B2981" s="60" t="s">
        <v>309</v>
      </c>
      <c r="C2981" s="61" t="s">
        <v>322</v>
      </c>
      <c r="D2981" s="62"/>
      <c r="E2981" s="62">
        <v>148</v>
      </c>
      <c r="F2981" s="62">
        <v>2010</v>
      </c>
      <c r="G2981" s="50">
        <v>2293.915</v>
      </c>
      <c r="H2981" s="50">
        <v>1899.5409999999999</v>
      </c>
      <c r="I2981" s="50">
        <v>1581.57</v>
      </c>
      <c r="J2981" s="50">
        <v>1300.318</v>
      </c>
      <c r="K2981" s="50">
        <v>1050.5250000000001</v>
      </c>
      <c r="L2981" s="50">
        <v>843.4</v>
      </c>
      <c r="M2981" s="50">
        <v>671.24800000000005</v>
      </c>
      <c r="N2981" s="50">
        <v>524.101</v>
      </c>
      <c r="O2981" s="50">
        <v>403.96300000000002</v>
      </c>
      <c r="P2981" s="50">
        <v>332.83499999999998</v>
      </c>
      <c r="Q2981" s="50">
        <v>280.94600000000003</v>
      </c>
      <c r="R2981" s="50">
        <v>233.58799999999999</v>
      </c>
      <c r="S2981" s="50">
        <v>165.90799999999999</v>
      </c>
      <c r="T2981" s="50">
        <v>126.89</v>
      </c>
      <c r="U2981" s="50">
        <v>88.691999999999993</v>
      </c>
      <c r="V2981" s="50">
        <v>53.12</v>
      </c>
      <c r="W2981" s="50" t="s">
        <v>311</v>
      </c>
      <c r="X2981" s="50">
        <v>25.558</v>
      </c>
      <c r="Y2981" s="50">
        <v>8.8800000000000008</v>
      </c>
      <c r="Z2981" s="50">
        <v>1.9359999999999999</v>
      </c>
      <c r="AA2981" s="50">
        <v>0.25</v>
      </c>
      <c r="AB2981" s="50">
        <v>1.7999999999999999E-2</v>
      </c>
      <c r="AC2981" s="50" t="str">
        <f t="shared" si="193"/>
        <v>Chad-2010</v>
      </c>
      <c r="AD2981" s="51">
        <f t="shared" si="194"/>
        <v>5806.8319999999994</v>
      </c>
      <c r="AE2981" s="15">
        <f t="shared" si="195"/>
        <v>1.047106236240346</v>
      </c>
      <c r="AF2981">
        <f t="shared" si="196"/>
        <v>2.6363990993500352E-2</v>
      </c>
    </row>
    <row r="2982" spans="1:32" x14ac:dyDescent="0.25">
      <c r="A2982" s="59">
        <v>2965</v>
      </c>
      <c r="B2982" s="60" t="s">
        <v>309</v>
      </c>
      <c r="C2982" s="61" t="s">
        <v>323</v>
      </c>
      <c r="D2982" s="62"/>
      <c r="E2982" s="62">
        <v>231</v>
      </c>
      <c r="F2982" s="62">
        <v>2010</v>
      </c>
      <c r="G2982" s="50">
        <v>13934.223</v>
      </c>
      <c r="H2982" s="50">
        <v>13142.618</v>
      </c>
      <c r="I2982" s="50">
        <v>11908.816000000001</v>
      </c>
      <c r="J2982" s="50">
        <v>9848.4120000000003</v>
      </c>
      <c r="K2982" s="50">
        <v>7824.924</v>
      </c>
      <c r="L2982" s="50">
        <v>6633.1790000000001</v>
      </c>
      <c r="M2982" s="50">
        <v>5211.8190000000004</v>
      </c>
      <c r="N2982" s="50">
        <v>4340.9579999999996</v>
      </c>
      <c r="O2982" s="50">
        <v>3453.0990000000002</v>
      </c>
      <c r="P2982" s="50">
        <v>2716.654</v>
      </c>
      <c r="Q2982" s="50">
        <v>2321.636</v>
      </c>
      <c r="R2982" s="50">
        <v>1882.2470000000001</v>
      </c>
      <c r="S2982" s="50">
        <v>1589.9770000000001</v>
      </c>
      <c r="T2982" s="50">
        <v>1186.9849999999999</v>
      </c>
      <c r="U2982" s="50">
        <v>802.36099999999999</v>
      </c>
      <c r="V2982" s="50">
        <v>524.9</v>
      </c>
      <c r="W2982" s="50" t="s">
        <v>311</v>
      </c>
      <c r="X2982" s="50">
        <v>265.45699999999999</v>
      </c>
      <c r="Y2982" s="50">
        <v>90.09</v>
      </c>
      <c r="Z2982" s="50">
        <v>21.294</v>
      </c>
      <c r="AA2982" s="50">
        <v>2.8540000000000001</v>
      </c>
      <c r="AB2982" s="50">
        <v>0.16700000000000001</v>
      </c>
      <c r="AC2982" s="50" t="str">
        <f t="shared" si="193"/>
        <v>Ethiopia-2010</v>
      </c>
      <c r="AD2982" s="51">
        <f t="shared" si="194"/>
        <v>45822.905000000006</v>
      </c>
      <c r="AE2982" s="15">
        <f t="shared" si="195"/>
        <v>0.91394827543124979</v>
      </c>
      <c r="AF2982">
        <f t="shared" si="196"/>
        <v>3.4125186558404325E-2</v>
      </c>
    </row>
    <row r="2983" spans="1:32" x14ac:dyDescent="0.25">
      <c r="A2983" s="59">
        <v>2966</v>
      </c>
      <c r="B2983" s="60" t="s">
        <v>309</v>
      </c>
      <c r="C2983" s="61" t="s">
        <v>324</v>
      </c>
      <c r="D2983" s="62"/>
      <c r="E2983" s="62">
        <v>398</v>
      </c>
      <c r="F2983" s="62">
        <v>2010</v>
      </c>
      <c r="G2983" s="50">
        <v>1606.2370000000001</v>
      </c>
      <c r="H2983" s="50">
        <v>1192.826</v>
      </c>
      <c r="I2983" s="50">
        <v>1142.9659999999999</v>
      </c>
      <c r="J2983" s="50">
        <v>1496.3</v>
      </c>
      <c r="K2983" s="50">
        <v>1666.2190000000001</v>
      </c>
      <c r="L2983" s="50">
        <v>1402.7380000000001</v>
      </c>
      <c r="M2983" s="50">
        <v>1242.1199999999999</v>
      </c>
      <c r="N2983" s="50">
        <v>1163.365</v>
      </c>
      <c r="O2983" s="50">
        <v>1067.297</v>
      </c>
      <c r="P2983" s="50">
        <v>1128.75</v>
      </c>
      <c r="Q2983" s="50">
        <v>937.346</v>
      </c>
      <c r="R2983" s="50">
        <v>735.95399999999995</v>
      </c>
      <c r="S2983" s="50">
        <v>497.93599999999998</v>
      </c>
      <c r="T2983" s="50">
        <v>330.05900000000003</v>
      </c>
      <c r="U2983" s="50">
        <v>413.71199999999999</v>
      </c>
      <c r="V2983" s="50">
        <v>176.77600000000001</v>
      </c>
      <c r="W2983" s="50" t="s">
        <v>311</v>
      </c>
      <c r="X2983" s="50">
        <v>141.36500000000001</v>
      </c>
      <c r="Y2983" s="50">
        <v>44.671999999999997</v>
      </c>
      <c r="Z2983" s="50">
        <v>9.1020000000000003</v>
      </c>
      <c r="AA2983" s="50">
        <v>2.9119999999999999</v>
      </c>
      <c r="AB2983" s="50">
        <v>0.32400000000000001</v>
      </c>
      <c r="AC2983" s="50" t="str">
        <f t="shared" si="193"/>
        <v>Kazakhstan-2010</v>
      </c>
      <c r="AD2983" s="51">
        <f t="shared" si="194"/>
        <v>11338.025</v>
      </c>
      <c r="AE2983" s="15">
        <f t="shared" si="195"/>
        <v>0.44636971606606957</v>
      </c>
      <c r="AF2983">
        <f t="shared" si="196"/>
        <v>7.3227620792439635E-2</v>
      </c>
    </row>
    <row r="2984" spans="1:32" x14ac:dyDescent="0.25">
      <c r="A2984" s="59">
        <v>2967</v>
      </c>
      <c r="B2984" s="60" t="s">
        <v>309</v>
      </c>
      <c r="C2984" s="61" t="s">
        <v>325</v>
      </c>
      <c r="D2984" s="62"/>
      <c r="E2984" s="62">
        <v>417</v>
      </c>
      <c r="F2984" s="62">
        <v>2010</v>
      </c>
      <c r="G2984" s="50">
        <v>605.26800000000003</v>
      </c>
      <c r="H2984" s="50">
        <v>494.54199999999997</v>
      </c>
      <c r="I2984" s="50">
        <v>521.33699999999999</v>
      </c>
      <c r="J2984" s="50">
        <v>600.41600000000005</v>
      </c>
      <c r="K2984" s="50">
        <v>611.98500000000001</v>
      </c>
      <c r="L2984" s="50">
        <v>459.041</v>
      </c>
      <c r="M2984" s="50">
        <v>371.29399999999998</v>
      </c>
      <c r="N2984" s="50">
        <v>336.46899999999999</v>
      </c>
      <c r="O2984" s="50">
        <v>325.95600000000002</v>
      </c>
      <c r="P2984" s="50">
        <v>315.88799999999998</v>
      </c>
      <c r="Q2984" s="50">
        <v>250.30600000000001</v>
      </c>
      <c r="R2984" s="50">
        <v>180.39599999999999</v>
      </c>
      <c r="S2984" s="50">
        <v>104.17100000000001</v>
      </c>
      <c r="T2984" s="50">
        <v>64.498000000000005</v>
      </c>
      <c r="U2984" s="50">
        <v>81.510999999999996</v>
      </c>
      <c r="V2984" s="50">
        <v>48.933</v>
      </c>
      <c r="W2984" s="50" t="s">
        <v>311</v>
      </c>
      <c r="X2984" s="50">
        <v>32.619999999999997</v>
      </c>
      <c r="Y2984" s="50">
        <v>14.731999999999999</v>
      </c>
      <c r="Z2984" s="50">
        <v>2.4350000000000001</v>
      </c>
      <c r="AA2984" s="50">
        <v>0.48499999999999999</v>
      </c>
      <c r="AB2984" s="50">
        <v>5.3999999999999999E-2</v>
      </c>
      <c r="AC2984" s="50" t="str">
        <f t="shared" si="193"/>
        <v>Kyrgyzstan-2010</v>
      </c>
      <c r="AD2984" s="51">
        <f t="shared" si="194"/>
        <v>3555.922</v>
      </c>
      <c r="AE2984" s="15">
        <f t="shared" si="195"/>
        <v>0.52487512380755252</v>
      </c>
      <c r="AF2984">
        <f t="shared" si="196"/>
        <v>4.7375841426876876E-2</v>
      </c>
    </row>
    <row r="2985" spans="1:32" x14ac:dyDescent="0.25">
      <c r="A2985" s="59">
        <v>2968</v>
      </c>
      <c r="B2985" s="60" t="s">
        <v>309</v>
      </c>
      <c r="C2985" s="61" t="s">
        <v>326</v>
      </c>
      <c r="D2985" s="62"/>
      <c r="E2985" s="62">
        <v>418</v>
      </c>
      <c r="F2985" s="62">
        <v>2010</v>
      </c>
      <c r="G2985" s="50">
        <v>778.50099999999998</v>
      </c>
      <c r="H2985" s="50">
        <v>732.52300000000002</v>
      </c>
      <c r="I2985" s="50">
        <v>755.64599999999996</v>
      </c>
      <c r="J2985" s="50">
        <v>763.99900000000002</v>
      </c>
      <c r="K2985" s="50">
        <v>651.92899999999997</v>
      </c>
      <c r="L2985" s="50">
        <v>519.66300000000001</v>
      </c>
      <c r="M2985" s="50">
        <v>422.71600000000001</v>
      </c>
      <c r="N2985" s="50">
        <v>358.245</v>
      </c>
      <c r="O2985" s="50">
        <v>298.48599999999999</v>
      </c>
      <c r="P2985" s="50">
        <v>250.76</v>
      </c>
      <c r="Q2985" s="50">
        <v>202.172</v>
      </c>
      <c r="R2985" s="50">
        <v>161.66499999999999</v>
      </c>
      <c r="S2985" s="50">
        <v>119.48</v>
      </c>
      <c r="T2985" s="50">
        <v>89.864999999999995</v>
      </c>
      <c r="U2985" s="50">
        <v>67.358999999999995</v>
      </c>
      <c r="V2985" s="50">
        <v>42.55</v>
      </c>
      <c r="W2985" s="50" t="s">
        <v>311</v>
      </c>
      <c r="X2985" s="50">
        <v>21.584</v>
      </c>
      <c r="Y2985" s="50">
        <v>7.359</v>
      </c>
      <c r="Z2985" s="50">
        <v>1.571</v>
      </c>
      <c r="AA2985" s="50">
        <v>0.188</v>
      </c>
      <c r="AB2985" s="50">
        <v>1.2999999999999999E-2</v>
      </c>
      <c r="AC2985" s="50" t="str">
        <f t="shared" si="193"/>
        <v>Lao People's Democratic Republic-2010</v>
      </c>
      <c r="AD2985" s="51">
        <f t="shared" si="194"/>
        <v>3749.1149999999998</v>
      </c>
      <c r="AE2985" s="15">
        <f t="shared" si="195"/>
        <v>0.66606625830362631</v>
      </c>
      <c r="AF2985">
        <f t="shared" si="196"/>
        <v>3.8314035491627443E-2</v>
      </c>
    </row>
    <row r="2986" spans="1:32" x14ac:dyDescent="0.25">
      <c r="A2986" s="59">
        <v>2969</v>
      </c>
      <c r="B2986" s="60" t="s">
        <v>309</v>
      </c>
      <c r="C2986" s="61" t="s">
        <v>327</v>
      </c>
      <c r="D2986" s="62"/>
      <c r="E2986" s="62">
        <v>426</v>
      </c>
      <c r="F2986" s="62">
        <v>2010</v>
      </c>
      <c r="G2986" s="50">
        <v>258.02999999999997</v>
      </c>
      <c r="H2986" s="50">
        <v>248.155</v>
      </c>
      <c r="I2986" s="50">
        <v>254.42</v>
      </c>
      <c r="J2986" s="50">
        <v>239.643</v>
      </c>
      <c r="K2986" s="50">
        <v>220.81800000000001</v>
      </c>
      <c r="L2986" s="50">
        <v>187.31800000000001</v>
      </c>
      <c r="M2986" s="50">
        <v>137.904</v>
      </c>
      <c r="N2986" s="50">
        <v>98.408000000000001</v>
      </c>
      <c r="O2986" s="50">
        <v>75.724999999999994</v>
      </c>
      <c r="P2986" s="50">
        <v>64.97</v>
      </c>
      <c r="Q2986" s="50">
        <v>62.393000000000001</v>
      </c>
      <c r="R2986" s="50">
        <v>57.154000000000003</v>
      </c>
      <c r="S2986" s="50">
        <v>45.801000000000002</v>
      </c>
      <c r="T2986" s="50">
        <v>30.523</v>
      </c>
      <c r="U2986" s="50">
        <v>25.803999999999998</v>
      </c>
      <c r="V2986" s="50">
        <v>18.765000000000001</v>
      </c>
      <c r="W2986" s="50" t="s">
        <v>311</v>
      </c>
      <c r="X2986" s="50">
        <v>9.7530000000000001</v>
      </c>
      <c r="Y2986" s="50">
        <v>3.9980000000000002</v>
      </c>
      <c r="Z2986" s="50">
        <v>0.85899999999999999</v>
      </c>
      <c r="AA2986" s="50">
        <v>0.10199999999999999</v>
      </c>
      <c r="AB2986" s="50">
        <v>8.0000000000000002E-3</v>
      </c>
      <c r="AC2986" s="50" t="str">
        <f t="shared" si="193"/>
        <v>Lesotho-2010</v>
      </c>
      <c r="AD2986" s="51">
        <f t="shared" si="194"/>
        <v>1190.134</v>
      </c>
      <c r="AE2986" s="15">
        <f t="shared" si="195"/>
        <v>0.71455567188232583</v>
      </c>
      <c r="AF2986">
        <f t="shared" si="196"/>
        <v>4.6039987922525775E-2</v>
      </c>
    </row>
    <row r="2987" spans="1:32" x14ac:dyDescent="0.25">
      <c r="A2987" s="59">
        <v>2970</v>
      </c>
      <c r="B2987" s="60" t="s">
        <v>309</v>
      </c>
      <c r="C2987" s="61" t="s">
        <v>328</v>
      </c>
      <c r="D2987" s="62"/>
      <c r="E2987" s="62">
        <v>454</v>
      </c>
      <c r="F2987" s="62">
        <v>2010</v>
      </c>
      <c r="G2987" s="50">
        <v>2721.433</v>
      </c>
      <c r="H2987" s="50">
        <v>2293.6480000000001</v>
      </c>
      <c r="I2987" s="50">
        <v>1994.4659999999999</v>
      </c>
      <c r="J2987" s="50">
        <v>1720.4449999999999</v>
      </c>
      <c r="K2987" s="50">
        <v>1467.789</v>
      </c>
      <c r="L2987" s="50">
        <v>1151.337</v>
      </c>
      <c r="M2987" s="50">
        <v>939.29499999999996</v>
      </c>
      <c r="N2987" s="50">
        <v>718.93</v>
      </c>
      <c r="O2987" s="50">
        <v>532.55499999999995</v>
      </c>
      <c r="P2987" s="50">
        <v>396.07499999999999</v>
      </c>
      <c r="Q2987" s="50">
        <v>304.97500000000002</v>
      </c>
      <c r="R2987" s="50">
        <v>247.97900000000001</v>
      </c>
      <c r="S2987" s="50">
        <v>238.542</v>
      </c>
      <c r="T2987" s="50">
        <v>185.386</v>
      </c>
      <c r="U2987" s="50">
        <v>126.53400000000001</v>
      </c>
      <c r="V2987" s="50">
        <v>75.977000000000004</v>
      </c>
      <c r="W2987" s="50" t="s">
        <v>311</v>
      </c>
      <c r="X2987" s="50">
        <v>37.027999999999999</v>
      </c>
      <c r="Y2987" s="50">
        <v>12.186</v>
      </c>
      <c r="Z2987" s="50">
        <v>2.3279999999999998</v>
      </c>
      <c r="AA2987" s="50">
        <v>0.18</v>
      </c>
      <c r="AB2987" s="50">
        <v>7.0000000000000001E-3</v>
      </c>
      <c r="AC2987" s="50" t="str">
        <f t="shared" si="193"/>
        <v>Malawi-2010</v>
      </c>
      <c r="AD2987" s="51">
        <f t="shared" si="194"/>
        <v>7717.9220000000014</v>
      </c>
      <c r="AE2987" s="15">
        <f t="shared" si="195"/>
        <v>0.9651785804520957</v>
      </c>
      <c r="AF2987">
        <f t="shared" si="196"/>
        <v>2.9850750322407742E-2</v>
      </c>
    </row>
    <row r="2988" spans="1:32" x14ac:dyDescent="0.25">
      <c r="A2988" s="59">
        <v>2971</v>
      </c>
      <c r="B2988" s="60" t="s">
        <v>309</v>
      </c>
      <c r="C2988" s="61" t="s">
        <v>329</v>
      </c>
      <c r="D2988" s="62"/>
      <c r="E2988" s="62">
        <v>466</v>
      </c>
      <c r="F2988" s="62">
        <v>2010</v>
      </c>
      <c r="G2988" s="50">
        <v>2931.5459999999998</v>
      </c>
      <c r="H2988" s="50">
        <v>2337.4810000000002</v>
      </c>
      <c r="I2988" s="50">
        <v>1887.182</v>
      </c>
      <c r="J2988" s="50">
        <v>1577.8789999999999</v>
      </c>
      <c r="K2988" s="50">
        <v>1317.693</v>
      </c>
      <c r="L2988" s="50">
        <v>1118.809</v>
      </c>
      <c r="M2988" s="50">
        <v>927.46100000000001</v>
      </c>
      <c r="N2988" s="50">
        <v>739.19600000000003</v>
      </c>
      <c r="O2988" s="50">
        <v>555.00800000000004</v>
      </c>
      <c r="P2988" s="50">
        <v>418.71</v>
      </c>
      <c r="Q2988" s="50">
        <v>340.77699999999999</v>
      </c>
      <c r="R2988" s="50">
        <v>292.14499999999998</v>
      </c>
      <c r="S2988" s="50">
        <v>217.38200000000001</v>
      </c>
      <c r="T2988" s="50">
        <v>181.13200000000001</v>
      </c>
      <c r="U2988" s="50">
        <v>117.96599999999999</v>
      </c>
      <c r="V2988" s="50">
        <v>71.084000000000003</v>
      </c>
      <c r="W2988" s="50" t="s">
        <v>311</v>
      </c>
      <c r="X2988" s="50">
        <v>32.637999999999998</v>
      </c>
      <c r="Y2988" s="50">
        <v>9.4459999999999997</v>
      </c>
      <c r="Z2988" s="50">
        <v>1.4530000000000001</v>
      </c>
      <c r="AA2988" s="50">
        <v>9.4E-2</v>
      </c>
      <c r="AB2988" s="50">
        <v>3.0000000000000001E-3</v>
      </c>
      <c r="AC2988" s="50" t="str">
        <f t="shared" si="193"/>
        <v>Mali-2010</v>
      </c>
      <c r="AD2988" s="51">
        <f t="shared" si="194"/>
        <v>7505.0599999999995</v>
      </c>
      <c r="AE2988" s="15">
        <f t="shared" si="195"/>
        <v>1.008656159977402</v>
      </c>
      <c r="AF2988">
        <f t="shared" si="196"/>
        <v>2.8225114756437526E-2</v>
      </c>
    </row>
    <row r="2989" spans="1:32" x14ac:dyDescent="0.25">
      <c r="A2989" s="59">
        <v>2972</v>
      </c>
      <c r="B2989" s="60" t="s">
        <v>309</v>
      </c>
      <c r="C2989" s="61" t="s">
        <v>330</v>
      </c>
      <c r="D2989" s="62"/>
      <c r="E2989" s="62">
        <v>496</v>
      </c>
      <c r="F2989" s="62">
        <v>2010</v>
      </c>
      <c r="G2989" s="50">
        <v>280.31700000000001</v>
      </c>
      <c r="H2989" s="50">
        <v>219.90799999999999</v>
      </c>
      <c r="I2989" s="50">
        <v>230.93</v>
      </c>
      <c r="J2989" s="50">
        <v>275.154</v>
      </c>
      <c r="K2989" s="50">
        <v>314.28199999999998</v>
      </c>
      <c r="L2989" s="50">
        <v>260.43099999999998</v>
      </c>
      <c r="M2989" s="50">
        <v>229.864</v>
      </c>
      <c r="N2989" s="50">
        <v>210.214</v>
      </c>
      <c r="O2989" s="50">
        <v>182.238</v>
      </c>
      <c r="P2989" s="50">
        <v>163.96700000000001</v>
      </c>
      <c r="Q2989" s="50">
        <v>115.14700000000001</v>
      </c>
      <c r="R2989" s="50">
        <v>76.631</v>
      </c>
      <c r="S2989" s="50">
        <v>50.146000000000001</v>
      </c>
      <c r="T2989" s="50">
        <v>41.500999999999998</v>
      </c>
      <c r="U2989" s="50">
        <v>30.13</v>
      </c>
      <c r="V2989" s="50">
        <v>19.225000000000001</v>
      </c>
      <c r="W2989" s="50" t="s">
        <v>311</v>
      </c>
      <c r="X2989" s="50">
        <v>8.8239999999999998</v>
      </c>
      <c r="Y2989" s="50">
        <v>2.952</v>
      </c>
      <c r="Z2989" s="50">
        <v>0.71899999999999997</v>
      </c>
      <c r="AA2989" s="50">
        <v>6.6000000000000003E-2</v>
      </c>
      <c r="AB2989" s="50">
        <v>4.0000000000000001E-3</v>
      </c>
      <c r="AC2989" s="50" t="str">
        <f t="shared" si="193"/>
        <v>Mongolia-2010</v>
      </c>
      <c r="AD2989" s="51">
        <f t="shared" si="194"/>
        <v>1878.0740000000001</v>
      </c>
      <c r="AE2989" s="15">
        <f t="shared" si="195"/>
        <v>0.44437865600609988</v>
      </c>
      <c r="AF2989">
        <f t="shared" si="196"/>
        <v>3.9636612961146761E-2</v>
      </c>
    </row>
    <row r="2990" spans="1:32" x14ac:dyDescent="0.25">
      <c r="A2990" s="59">
        <v>2973</v>
      </c>
      <c r="B2990" s="60" t="s">
        <v>309</v>
      </c>
      <c r="C2990" s="61" t="s">
        <v>331</v>
      </c>
      <c r="D2990" s="62"/>
      <c r="E2990" s="62">
        <v>524</v>
      </c>
      <c r="F2990" s="62">
        <v>2010</v>
      </c>
      <c r="G2990" s="50">
        <v>3171.741</v>
      </c>
      <c r="H2990" s="50">
        <v>3412.1280000000002</v>
      </c>
      <c r="I2990" s="50">
        <v>3420.2849999999999</v>
      </c>
      <c r="J2990" s="50">
        <v>2908.9650000000001</v>
      </c>
      <c r="K2990" s="50">
        <v>2388.9699999999998</v>
      </c>
      <c r="L2990" s="50">
        <v>2031.3589999999999</v>
      </c>
      <c r="M2990" s="50">
        <v>1793.789</v>
      </c>
      <c r="N2990" s="50">
        <v>1573.6690000000001</v>
      </c>
      <c r="O2990" s="50">
        <v>1342.297</v>
      </c>
      <c r="P2990" s="50">
        <v>1158.4159999999999</v>
      </c>
      <c r="Q2990" s="50">
        <v>941.96900000000005</v>
      </c>
      <c r="R2990" s="50">
        <v>874.13400000000001</v>
      </c>
      <c r="S2990" s="50">
        <v>681.43499999999995</v>
      </c>
      <c r="T2990" s="50">
        <v>551.73199999999997</v>
      </c>
      <c r="U2990" s="50">
        <v>383.51900000000001</v>
      </c>
      <c r="V2990" s="50">
        <v>224.928</v>
      </c>
      <c r="W2990" s="50" t="s">
        <v>311</v>
      </c>
      <c r="X2990" s="50">
        <v>117.054</v>
      </c>
      <c r="Y2990" s="50">
        <v>38.305999999999997</v>
      </c>
      <c r="Z2990" s="50">
        <v>7.508</v>
      </c>
      <c r="AA2990" s="50">
        <v>0.877</v>
      </c>
      <c r="AB2990" s="50">
        <v>5.6000000000000001E-2</v>
      </c>
      <c r="AC2990" s="50" t="str">
        <f t="shared" si="193"/>
        <v>Nepal-2010</v>
      </c>
      <c r="AD2990" s="51">
        <f t="shared" si="194"/>
        <v>15695.003000000001</v>
      </c>
      <c r="AE2990" s="15">
        <f t="shared" si="195"/>
        <v>0.72176692161192968</v>
      </c>
      <c r="AF2990">
        <f t="shared" si="196"/>
        <v>5.151842140191603E-2</v>
      </c>
    </row>
    <row r="2991" spans="1:32" x14ac:dyDescent="0.25">
      <c r="A2991" s="59">
        <v>2974</v>
      </c>
      <c r="B2991" s="60" t="s">
        <v>309</v>
      </c>
      <c r="C2991" s="61" t="s">
        <v>332</v>
      </c>
      <c r="D2991" s="62"/>
      <c r="E2991" s="62">
        <v>562</v>
      </c>
      <c r="F2991" s="62">
        <v>2010</v>
      </c>
      <c r="G2991" s="50">
        <v>3401.3910000000001</v>
      </c>
      <c r="H2991" s="50">
        <v>2675.4250000000002</v>
      </c>
      <c r="I2991" s="50">
        <v>2129.9520000000002</v>
      </c>
      <c r="J2991" s="50">
        <v>1619.595</v>
      </c>
      <c r="K2991" s="50">
        <v>1231.576</v>
      </c>
      <c r="L2991" s="50">
        <v>1031.9780000000001</v>
      </c>
      <c r="M2991" s="50">
        <v>901.03300000000002</v>
      </c>
      <c r="N2991" s="50">
        <v>734.83399999999995</v>
      </c>
      <c r="O2991" s="50">
        <v>618.149</v>
      </c>
      <c r="P2991" s="50">
        <v>592.82799999999997</v>
      </c>
      <c r="Q2991" s="50">
        <v>468.69099999999997</v>
      </c>
      <c r="R2991" s="50">
        <v>348.18</v>
      </c>
      <c r="S2991" s="50">
        <v>266.315</v>
      </c>
      <c r="T2991" s="50">
        <v>190.79</v>
      </c>
      <c r="U2991" s="50">
        <v>117.587</v>
      </c>
      <c r="V2991" s="50">
        <v>63.567999999999998</v>
      </c>
      <c r="W2991" s="50" t="s">
        <v>311</v>
      </c>
      <c r="X2991" s="50">
        <v>26.081</v>
      </c>
      <c r="Y2991" s="50">
        <v>6.649</v>
      </c>
      <c r="Z2991" s="50">
        <v>0.89</v>
      </c>
      <c r="AA2991" s="50">
        <v>6.3E-2</v>
      </c>
      <c r="AB2991" s="50">
        <v>3.0000000000000001E-3</v>
      </c>
      <c r="AC2991" s="50" t="str">
        <f t="shared" si="193"/>
        <v>Niger-2010</v>
      </c>
      <c r="AD2991" s="51">
        <f t="shared" si="194"/>
        <v>7813.1790000000001</v>
      </c>
      <c r="AE2991" s="15">
        <f t="shared" si="195"/>
        <v>1.1022912696611711</v>
      </c>
      <c r="AF2991">
        <f t="shared" si="196"/>
        <v>2.5320370910091025E-2</v>
      </c>
    </row>
    <row r="2992" spans="1:32" x14ac:dyDescent="0.25">
      <c r="A2992" s="59">
        <v>2975</v>
      </c>
      <c r="B2992" s="60" t="s">
        <v>309</v>
      </c>
      <c r="C2992" s="61" t="s">
        <v>333</v>
      </c>
      <c r="D2992" s="62"/>
      <c r="E2992" s="62">
        <v>600</v>
      </c>
      <c r="F2992" s="62">
        <v>2010</v>
      </c>
      <c r="G2992" s="50">
        <v>675.16800000000001</v>
      </c>
      <c r="H2992" s="50">
        <v>662.52800000000002</v>
      </c>
      <c r="I2992" s="50">
        <v>693.09400000000005</v>
      </c>
      <c r="J2992" s="50">
        <v>665.17899999999997</v>
      </c>
      <c r="K2992" s="50">
        <v>622.16200000000003</v>
      </c>
      <c r="L2992" s="50">
        <v>547.45100000000002</v>
      </c>
      <c r="M2992" s="50">
        <v>439.32600000000002</v>
      </c>
      <c r="N2992" s="50">
        <v>349.59800000000001</v>
      </c>
      <c r="O2992" s="50">
        <v>321.45100000000002</v>
      </c>
      <c r="P2992" s="50">
        <v>285.79399999999998</v>
      </c>
      <c r="Q2992" s="50">
        <v>246.77099999999999</v>
      </c>
      <c r="R2992" s="50">
        <v>211.26</v>
      </c>
      <c r="S2992" s="50">
        <v>158.709</v>
      </c>
      <c r="T2992" s="50">
        <v>117.971</v>
      </c>
      <c r="U2992" s="50">
        <v>88.960999999999999</v>
      </c>
      <c r="V2992" s="50">
        <v>58.203000000000003</v>
      </c>
      <c r="W2992" s="50" t="s">
        <v>311</v>
      </c>
      <c r="X2992" s="50">
        <v>40.36</v>
      </c>
      <c r="Y2992" s="50">
        <v>18.449000000000002</v>
      </c>
      <c r="Z2992" s="50">
        <v>5.9989999999999997</v>
      </c>
      <c r="AA2992" s="50">
        <v>1.2649999999999999</v>
      </c>
      <c r="AB2992" s="50">
        <v>0.17799999999999999</v>
      </c>
      <c r="AC2992" s="50" t="str">
        <f t="shared" si="193"/>
        <v>Paraguay-2010</v>
      </c>
      <c r="AD2992" s="51">
        <f t="shared" si="194"/>
        <v>3847.701</v>
      </c>
      <c r="AE2992" s="15">
        <f t="shared" si="195"/>
        <v>0.61391880502149188</v>
      </c>
      <c r="AF2992">
        <f t="shared" si="196"/>
        <v>5.6372630322985957E-2</v>
      </c>
    </row>
    <row r="2993" spans="1:32" x14ac:dyDescent="0.25">
      <c r="A2993" s="59">
        <v>2976</v>
      </c>
      <c r="B2993" s="60" t="s">
        <v>309</v>
      </c>
      <c r="C2993" s="61" t="s">
        <v>334</v>
      </c>
      <c r="D2993" s="62">
        <v>2</v>
      </c>
      <c r="E2993" s="62">
        <v>498</v>
      </c>
      <c r="F2993" s="62">
        <v>2010</v>
      </c>
      <c r="G2993" s="50">
        <v>220.11099999999999</v>
      </c>
      <c r="H2993" s="50">
        <v>209.773</v>
      </c>
      <c r="I2993" s="50">
        <v>244.71</v>
      </c>
      <c r="J2993" s="50">
        <v>332.45800000000003</v>
      </c>
      <c r="K2993" s="50">
        <v>411.91500000000002</v>
      </c>
      <c r="L2993" s="50">
        <v>363.09100000000001</v>
      </c>
      <c r="M2993" s="50">
        <v>312.44900000000001</v>
      </c>
      <c r="N2993" s="50">
        <v>276.83600000000001</v>
      </c>
      <c r="O2993" s="50">
        <v>255.06</v>
      </c>
      <c r="P2993" s="50">
        <v>305.322</v>
      </c>
      <c r="Q2993" s="50">
        <v>303.91899999999998</v>
      </c>
      <c r="R2993" s="50">
        <v>273.30200000000002</v>
      </c>
      <c r="S2993" s="50">
        <v>161.08000000000001</v>
      </c>
      <c r="T2993" s="50">
        <v>129.97999999999999</v>
      </c>
      <c r="U2993" s="50">
        <v>118.069</v>
      </c>
      <c r="V2993" s="50">
        <v>83.867000000000004</v>
      </c>
      <c r="W2993" s="50" t="s">
        <v>311</v>
      </c>
      <c r="X2993" s="50">
        <v>57.426000000000002</v>
      </c>
      <c r="Y2993" s="50">
        <v>20.547999999999998</v>
      </c>
      <c r="Z2993" s="50">
        <v>3.5430000000000001</v>
      </c>
      <c r="AA2993" s="50">
        <v>0.92300000000000004</v>
      </c>
      <c r="AB2993" s="50">
        <v>9.9000000000000005E-2</v>
      </c>
      <c r="AC2993" s="50" t="str">
        <f t="shared" si="193"/>
        <v>Republic of Moldova-2010</v>
      </c>
      <c r="AD2993" s="51">
        <f t="shared" si="194"/>
        <v>2995.4319999999998</v>
      </c>
      <c r="AE2993" s="15">
        <f t="shared" si="195"/>
        <v>0.36356992914544539</v>
      </c>
      <c r="AF2993">
        <f t="shared" si="196"/>
        <v>0.11292971766412555</v>
      </c>
    </row>
    <row r="2994" spans="1:32" x14ac:dyDescent="0.25">
      <c r="A2994" s="59">
        <v>2977</v>
      </c>
      <c r="B2994" s="60" t="s">
        <v>309</v>
      </c>
      <c r="C2994" s="61" t="s">
        <v>335</v>
      </c>
      <c r="D2994" s="62"/>
      <c r="E2994" s="62">
        <v>646</v>
      </c>
      <c r="F2994" s="62">
        <v>2010</v>
      </c>
      <c r="G2994" s="50">
        <v>1641.692</v>
      </c>
      <c r="H2994" s="50">
        <v>1411.71</v>
      </c>
      <c r="I2994" s="50">
        <v>1225.9960000000001</v>
      </c>
      <c r="J2994" s="50">
        <v>1035.6769999999999</v>
      </c>
      <c r="K2994" s="50">
        <v>1100.7729999999999</v>
      </c>
      <c r="L2994" s="50">
        <v>932.46299999999997</v>
      </c>
      <c r="M2994" s="50">
        <v>662.64400000000001</v>
      </c>
      <c r="N2994" s="50">
        <v>493.27</v>
      </c>
      <c r="O2994" s="50">
        <v>382.19600000000003</v>
      </c>
      <c r="P2994" s="50">
        <v>408.27600000000001</v>
      </c>
      <c r="Q2994" s="50">
        <v>297.64299999999997</v>
      </c>
      <c r="R2994" s="50">
        <v>229.53899999999999</v>
      </c>
      <c r="S2994" s="50">
        <v>152.19200000000001</v>
      </c>
      <c r="T2994" s="50">
        <v>110.43</v>
      </c>
      <c r="U2994" s="50">
        <v>60.009</v>
      </c>
      <c r="V2994" s="50">
        <v>63.953000000000003</v>
      </c>
      <c r="W2994" s="50" t="s">
        <v>311</v>
      </c>
      <c r="X2994" s="50">
        <v>17.494</v>
      </c>
      <c r="Y2994" s="50">
        <v>17.611000000000001</v>
      </c>
      <c r="Z2994" s="50">
        <v>3.19</v>
      </c>
      <c r="AA2994" s="50">
        <v>7.5999999999999998E-2</v>
      </c>
      <c r="AB2994" s="50">
        <v>8.0000000000000002E-3</v>
      </c>
      <c r="AC2994" s="50" t="str">
        <f t="shared" si="193"/>
        <v>Rwanda-2010</v>
      </c>
      <c r="AD2994" s="51">
        <f t="shared" si="194"/>
        <v>5694.6729999999989</v>
      </c>
      <c r="AE2994" s="15">
        <f t="shared" si="195"/>
        <v>0.79937320369404896</v>
      </c>
      <c r="AF2994">
        <f t="shared" si="196"/>
        <v>2.7348010656832102E-2</v>
      </c>
    </row>
    <row r="2995" spans="1:32" x14ac:dyDescent="0.25">
      <c r="A2995" s="59">
        <v>2978</v>
      </c>
      <c r="B2995" s="60" t="s">
        <v>309</v>
      </c>
      <c r="C2995" s="61" t="s">
        <v>336</v>
      </c>
      <c r="D2995" s="62"/>
      <c r="E2995" s="62">
        <v>728</v>
      </c>
      <c r="F2995" s="62">
        <v>2010</v>
      </c>
      <c r="G2995" s="50">
        <v>1657.58</v>
      </c>
      <c r="H2995" s="50">
        <v>1432.278</v>
      </c>
      <c r="I2995" s="50">
        <v>1273.7470000000001</v>
      </c>
      <c r="J2995" s="50">
        <v>1093.5119999999999</v>
      </c>
      <c r="K2995" s="50">
        <v>916.00599999999997</v>
      </c>
      <c r="L2995" s="50">
        <v>739.78200000000004</v>
      </c>
      <c r="M2995" s="50">
        <v>626.69799999999998</v>
      </c>
      <c r="N2995" s="50">
        <v>524.21500000000003</v>
      </c>
      <c r="O2995" s="50">
        <v>436.07</v>
      </c>
      <c r="P2995" s="50">
        <v>351.44200000000001</v>
      </c>
      <c r="Q2995" s="50">
        <v>276.58699999999999</v>
      </c>
      <c r="R2995" s="50">
        <v>210.374</v>
      </c>
      <c r="S2995" s="50">
        <v>190.54499999999999</v>
      </c>
      <c r="T2995" s="50">
        <v>146.81100000000001</v>
      </c>
      <c r="U2995" s="50">
        <v>98.814999999999998</v>
      </c>
      <c r="V2995" s="50">
        <v>57.027999999999999</v>
      </c>
      <c r="W2995" s="50" t="s">
        <v>311</v>
      </c>
      <c r="X2995" s="50">
        <v>25.6</v>
      </c>
      <c r="Y2995" s="50">
        <v>8.202</v>
      </c>
      <c r="Z2995" s="50">
        <v>1.6879999999999999</v>
      </c>
      <c r="AA2995" s="50">
        <v>0.2</v>
      </c>
      <c r="AB2995" s="50">
        <v>1.2E-2</v>
      </c>
      <c r="AC2995" s="50" t="str">
        <f t="shared" si="193"/>
        <v>South Sudan-2010</v>
      </c>
      <c r="AD2995" s="51">
        <f t="shared" si="194"/>
        <v>5365.2309999999998</v>
      </c>
      <c r="AE2995" s="15">
        <f t="shared" si="195"/>
        <v>0.87637624549623316</v>
      </c>
      <c r="AF2995">
        <f t="shared" si="196"/>
        <v>3.4778672392051832E-2</v>
      </c>
    </row>
    <row r="2996" spans="1:32" x14ac:dyDescent="0.25">
      <c r="A2996" s="59">
        <v>2979</v>
      </c>
      <c r="B2996" s="60" t="s">
        <v>309</v>
      </c>
      <c r="C2996" s="61" t="s">
        <v>337</v>
      </c>
      <c r="D2996" s="62"/>
      <c r="E2996" s="62">
        <v>748</v>
      </c>
      <c r="F2996" s="62">
        <v>2010</v>
      </c>
      <c r="G2996" s="50">
        <v>169.06200000000001</v>
      </c>
      <c r="H2996" s="50">
        <v>154.03299999999999</v>
      </c>
      <c r="I2996" s="50">
        <v>151.715</v>
      </c>
      <c r="J2996" s="50">
        <v>152.495</v>
      </c>
      <c r="K2996" s="50">
        <v>140.24299999999999</v>
      </c>
      <c r="L2996" s="50">
        <v>108.161</v>
      </c>
      <c r="M2996" s="50">
        <v>75.629000000000005</v>
      </c>
      <c r="N2996" s="50">
        <v>56.015999999999998</v>
      </c>
      <c r="O2996" s="50">
        <v>46.161999999999999</v>
      </c>
      <c r="P2996" s="50">
        <v>37.688000000000002</v>
      </c>
      <c r="Q2996" s="50">
        <v>30.725000000000001</v>
      </c>
      <c r="R2996" s="50">
        <v>24.725999999999999</v>
      </c>
      <c r="S2996" s="50">
        <v>19.597999999999999</v>
      </c>
      <c r="T2996" s="50">
        <v>14.647</v>
      </c>
      <c r="U2996" s="50">
        <v>10.744999999999999</v>
      </c>
      <c r="V2996" s="50">
        <v>6.4690000000000003</v>
      </c>
      <c r="W2996" s="50" t="s">
        <v>311</v>
      </c>
      <c r="X2996" s="50">
        <v>3.2170000000000001</v>
      </c>
      <c r="Y2996" s="50">
        <v>1.202</v>
      </c>
      <c r="Z2996" s="50">
        <v>0.27400000000000002</v>
      </c>
      <c r="AA2996" s="50">
        <v>3.4000000000000002E-2</v>
      </c>
      <c r="AB2996" s="50">
        <v>2E-3</v>
      </c>
      <c r="AC2996" s="50" t="str">
        <f t="shared" si="193"/>
        <v>Swaziland-2010</v>
      </c>
      <c r="AD2996" s="51">
        <f t="shared" si="194"/>
        <v>691.44299999999998</v>
      </c>
      <c r="AE2996" s="15">
        <f t="shared" si="195"/>
        <v>0.73961266510760837</v>
      </c>
      <c r="AF2996">
        <f t="shared" si="196"/>
        <v>3.1373981460283487E-2</v>
      </c>
    </row>
    <row r="2997" spans="1:32" x14ac:dyDescent="0.25">
      <c r="A2997" s="59">
        <v>2980</v>
      </c>
      <c r="B2997" s="60" t="s">
        <v>309</v>
      </c>
      <c r="C2997" s="61" t="s">
        <v>338</v>
      </c>
      <c r="D2997" s="62"/>
      <c r="E2997" s="62">
        <v>762</v>
      </c>
      <c r="F2997" s="62">
        <v>2010</v>
      </c>
      <c r="G2997" s="50">
        <v>1004.802</v>
      </c>
      <c r="H2997" s="50">
        <v>845.79899999999998</v>
      </c>
      <c r="I2997" s="50">
        <v>880.399</v>
      </c>
      <c r="J2997" s="50">
        <v>867.24699999999996</v>
      </c>
      <c r="K2997" s="50">
        <v>834.53700000000003</v>
      </c>
      <c r="L2997" s="50">
        <v>647.87699999999995</v>
      </c>
      <c r="M2997" s="50">
        <v>507.03399999999999</v>
      </c>
      <c r="N2997" s="50">
        <v>444.762</v>
      </c>
      <c r="O2997" s="50">
        <v>397.09199999999998</v>
      </c>
      <c r="P2997" s="50">
        <v>352.06400000000002</v>
      </c>
      <c r="Q2997" s="50">
        <v>284.95299999999997</v>
      </c>
      <c r="R2997" s="50">
        <v>198.50200000000001</v>
      </c>
      <c r="S2997" s="50">
        <v>113.523</v>
      </c>
      <c r="T2997" s="50">
        <v>75.349999999999994</v>
      </c>
      <c r="U2997" s="50">
        <v>84.655000000000001</v>
      </c>
      <c r="V2997" s="50">
        <v>53.006999999999998</v>
      </c>
      <c r="W2997" s="50" t="s">
        <v>311</v>
      </c>
      <c r="X2997" s="50">
        <v>33.451999999999998</v>
      </c>
      <c r="Y2997" s="50">
        <v>12.843</v>
      </c>
      <c r="Z2997" s="50">
        <v>2.3420000000000001</v>
      </c>
      <c r="AA2997" s="50">
        <v>1.0840000000000001</v>
      </c>
      <c r="AB2997" s="50">
        <v>0.30599999999999999</v>
      </c>
      <c r="AC2997" s="50" t="str">
        <f t="shared" si="193"/>
        <v>Tajikistan-2010</v>
      </c>
      <c r="AD2997" s="51">
        <f t="shared" si="194"/>
        <v>4647.5910000000013</v>
      </c>
      <c r="AE2997" s="15">
        <f t="shared" si="195"/>
        <v>0.64421309878601596</v>
      </c>
      <c r="AF2997">
        <f t="shared" si="196"/>
        <v>3.5648947068620554E-2</v>
      </c>
    </row>
    <row r="2998" spans="1:32" x14ac:dyDescent="0.25">
      <c r="A2998" s="59">
        <v>2981</v>
      </c>
      <c r="B2998" s="60" t="s">
        <v>309</v>
      </c>
      <c r="C2998" s="61" t="s">
        <v>339</v>
      </c>
      <c r="D2998" s="62">
        <v>3</v>
      </c>
      <c r="E2998" s="62">
        <v>807</v>
      </c>
      <c r="F2998" s="62">
        <v>2010</v>
      </c>
      <c r="G2998" s="50">
        <v>112.711</v>
      </c>
      <c r="H2998" s="50">
        <v>123.36199999999999</v>
      </c>
      <c r="I2998" s="50">
        <v>134.70400000000001</v>
      </c>
      <c r="J2998" s="50">
        <v>156.50800000000001</v>
      </c>
      <c r="K2998" s="50">
        <v>164.53100000000001</v>
      </c>
      <c r="L2998" s="50">
        <v>166.393</v>
      </c>
      <c r="M2998" s="50">
        <v>157.042</v>
      </c>
      <c r="N2998" s="50">
        <v>148.30199999999999</v>
      </c>
      <c r="O2998" s="50">
        <v>149.38800000000001</v>
      </c>
      <c r="P2998" s="50">
        <v>144.86000000000001</v>
      </c>
      <c r="Q2998" s="50">
        <v>140.72499999999999</v>
      </c>
      <c r="R2998" s="50">
        <v>133.047</v>
      </c>
      <c r="S2998" s="50">
        <v>99.028000000000006</v>
      </c>
      <c r="T2998" s="50">
        <v>80.566999999999993</v>
      </c>
      <c r="U2998" s="50">
        <v>69.856999999999999</v>
      </c>
      <c r="V2998" s="50">
        <v>50.390999999999998</v>
      </c>
      <c r="W2998" s="50" t="s">
        <v>311</v>
      </c>
      <c r="X2998" s="50">
        <v>27.419</v>
      </c>
      <c r="Y2998" s="50">
        <v>9.7780000000000005</v>
      </c>
      <c r="Z2998" s="50">
        <v>1.742</v>
      </c>
      <c r="AA2998" s="50">
        <v>0.35799999999999998</v>
      </c>
      <c r="AB2998" s="50">
        <v>2.5999999999999999E-2</v>
      </c>
      <c r="AC2998" s="50" t="str">
        <f t="shared" si="193"/>
        <v>TFYR Macedonia-2010</v>
      </c>
      <c r="AD2998" s="51">
        <f t="shared" si="194"/>
        <v>1459.8240000000001</v>
      </c>
      <c r="AE2998" s="15">
        <f t="shared" si="195"/>
        <v>0.41848537905939331</v>
      </c>
      <c r="AF2998">
        <f t="shared" si="196"/>
        <v>0.13117986934345605</v>
      </c>
    </row>
    <row r="2999" spans="1:32" x14ac:dyDescent="0.25">
      <c r="A2999" s="59">
        <v>2982</v>
      </c>
      <c r="B2999" s="60" t="s">
        <v>309</v>
      </c>
      <c r="C2999" s="61" t="s">
        <v>340</v>
      </c>
      <c r="D2999" s="62"/>
      <c r="E2999" s="62">
        <v>795</v>
      </c>
      <c r="F2999" s="62">
        <v>2010</v>
      </c>
      <c r="G2999" s="50">
        <v>536.02499999999998</v>
      </c>
      <c r="H2999" s="50">
        <v>493.59199999999998</v>
      </c>
      <c r="I2999" s="50">
        <v>471.995</v>
      </c>
      <c r="J2999" s="50">
        <v>562.04300000000001</v>
      </c>
      <c r="K2999" s="50">
        <v>540.79300000000001</v>
      </c>
      <c r="L2999" s="50">
        <v>448.57499999999999</v>
      </c>
      <c r="M2999" s="50">
        <v>395.67700000000002</v>
      </c>
      <c r="N2999" s="50">
        <v>338.09500000000003</v>
      </c>
      <c r="O2999" s="50">
        <v>306.07100000000003</v>
      </c>
      <c r="P2999" s="50">
        <v>280.2</v>
      </c>
      <c r="Q2999" s="50">
        <v>236.05</v>
      </c>
      <c r="R2999" s="50">
        <v>168.85400000000001</v>
      </c>
      <c r="S2999" s="50">
        <v>98.709000000000003</v>
      </c>
      <c r="T2999" s="50">
        <v>59.789000000000001</v>
      </c>
      <c r="U2999" s="50">
        <v>69.013999999999996</v>
      </c>
      <c r="V2999" s="50">
        <v>41.802</v>
      </c>
      <c r="W2999" s="50" t="s">
        <v>311</v>
      </c>
      <c r="X2999" s="50">
        <v>27.532</v>
      </c>
      <c r="Y2999" s="50">
        <v>9.3989999999999991</v>
      </c>
      <c r="Z2999" s="50">
        <v>2.3730000000000002</v>
      </c>
      <c r="AA2999" s="50">
        <v>0.56200000000000006</v>
      </c>
      <c r="AB2999" s="50">
        <v>0.06</v>
      </c>
      <c r="AC2999" s="50" t="str">
        <f t="shared" si="193"/>
        <v>Turkmenistan-2010</v>
      </c>
      <c r="AD2999" s="51">
        <f t="shared" si="194"/>
        <v>3375.0669999999996</v>
      </c>
      <c r="AE2999" s="15">
        <f t="shared" si="195"/>
        <v>0.50729155895275557</v>
      </c>
      <c r="AF2999">
        <f t="shared" si="196"/>
        <v>4.3170977626372377E-2</v>
      </c>
    </row>
    <row r="3000" spans="1:32" x14ac:dyDescent="0.25">
      <c r="A3000" s="59">
        <v>2983</v>
      </c>
      <c r="B3000" s="60" t="s">
        <v>309</v>
      </c>
      <c r="C3000" s="61" t="s">
        <v>341</v>
      </c>
      <c r="D3000" s="62"/>
      <c r="E3000" s="62">
        <v>800</v>
      </c>
      <c r="F3000" s="62">
        <v>2010</v>
      </c>
      <c r="G3000" s="50">
        <v>6630.4290000000001</v>
      </c>
      <c r="H3000" s="50">
        <v>5522.6509999999998</v>
      </c>
      <c r="I3000" s="50">
        <v>4557.9340000000002</v>
      </c>
      <c r="J3000" s="50">
        <v>3777.1320000000001</v>
      </c>
      <c r="K3000" s="50">
        <v>3063.9839999999999</v>
      </c>
      <c r="L3000" s="50">
        <v>2494.011</v>
      </c>
      <c r="M3000" s="50">
        <v>2005.6010000000001</v>
      </c>
      <c r="N3000" s="50">
        <v>1556.7</v>
      </c>
      <c r="O3000" s="50">
        <v>1150.9380000000001</v>
      </c>
      <c r="P3000" s="50">
        <v>833.58199999999999</v>
      </c>
      <c r="Q3000" s="50">
        <v>640.81600000000003</v>
      </c>
      <c r="R3000" s="50">
        <v>518.15300000000002</v>
      </c>
      <c r="S3000" s="50">
        <v>398.72300000000001</v>
      </c>
      <c r="T3000" s="50">
        <v>306.625</v>
      </c>
      <c r="U3000" s="50">
        <v>200.673</v>
      </c>
      <c r="V3000" s="50">
        <v>148.53399999999999</v>
      </c>
      <c r="W3000" s="50" t="s">
        <v>311</v>
      </c>
      <c r="X3000" s="50">
        <v>74.861000000000004</v>
      </c>
      <c r="Y3000" s="50">
        <v>26.911000000000001</v>
      </c>
      <c r="Z3000" s="50">
        <v>6.0419999999999998</v>
      </c>
      <c r="AA3000" s="50">
        <v>0.77600000000000002</v>
      </c>
      <c r="AB3000" s="50">
        <v>5.7000000000000002E-2</v>
      </c>
      <c r="AC3000" s="50" t="str">
        <f t="shared" si="193"/>
        <v>Uganda-2010</v>
      </c>
      <c r="AD3000" s="51">
        <f t="shared" si="194"/>
        <v>16439.640000000003</v>
      </c>
      <c r="AE3000" s="15">
        <f t="shared" si="195"/>
        <v>1.0630094697937424</v>
      </c>
      <c r="AF3000">
        <f t="shared" si="196"/>
        <v>2.3060751682304672E-2</v>
      </c>
    </row>
    <row r="3001" spans="1:32" x14ac:dyDescent="0.25">
      <c r="A3001" s="59">
        <v>2984</v>
      </c>
      <c r="B3001" s="60" t="s">
        <v>309</v>
      </c>
      <c r="C3001" s="61" t="s">
        <v>342</v>
      </c>
      <c r="D3001" s="62"/>
      <c r="E3001" s="62">
        <v>860</v>
      </c>
      <c r="F3001" s="62">
        <v>2010</v>
      </c>
      <c r="G3001" s="50">
        <v>2954.5050000000001</v>
      </c>
      <c r="H3001" s="50">
        <v>2558.337</v>
      </c>
      <c r="I3001" s="50">
        <v>2820.7579999999998</v>
      </c>
      <c r="J3001" s="50">
        <v>3218.9560000000001</v>
      </c>
      <c r="K3001" s="50">
        <v>3088.087</v>
      </c>
      <c r="L3001" s="50">
        <v>2603.7399999999998</v>
      </c>
      <c r="M3001" s="50">
        <v>2162.69</v>
      </c>
      <c r="N3001" s="50">
        <v>1891.5</v>
      </c>
      <c r="O3001" s="50">
        <v>1651.252</v>
      </c>
      <c r="P3001" s="50">
        <v>1617.769</v>
      </c>
      <c r="Q3001" s="50">
        <v>1321.249</v>
      </c>
      <c r="R3001" s="50">
        <v>947.72699999999998</v>
      </c>
      <c r="S3001" s="50">
        <v>479.483</v>
      </c>
      <c r="T3001" s="50">
        <v>388.88600000000002</v>
      </c>
      <c r="U3001" s="50">
        <v>382.291</v>
      </c>
      <c r="V3001" s="50">
        <v>253.1</v>
      </c>
      <c r="W3001" s="50" t="s">
        <v>311</v>
      </c>
      <c r="X3001" s="50">
        <v>172.28</v>
      </c>
      <c r="Y3001" s="50">
        <v>65.046999999999997</v>
      </c>
      <c r="Z3001" s="50">
        <v>20.228999999999999</v>
      </c>
      <c r="AA3001" s="50">
        <v>7.016</v>
      </c>
      <c r="AB3001" s="50">
        <v>1.3919999999999999</v>
      </c>
      <c r="AC3001" s="50" t="str">
        <f t="shared" si="193"/>
        <v>Uzbekistan-2010</v>
      </c>
      <c r="AD3001" s="51">
        <f t="shared" si="194"/>
        <v>18982.453000000001</v>
      </c>
      <c r="AE3001" s="15">
        <f t="shared" si="195"/>
        <v>0.50698616243116734</v>
      </c>
      <c r="AF3001">
        <f t="shared" si="196"/>
        <v>4.72338005787293E-2</v>
      </c>
    </row>
    <row r="3002" spans="1:32" x14ac:dyDescent="0.25">
      <c r="A3002" s="59">
        <v>2985</v>
      </c>
      <c r="B3002" s="60" t="s">
        <v>309</v>
      </c>
      <c r="C3002" s="61" t="s">
        <v>343</v>
      </c>
      <c r="D3002" s="62"/>
      <c r="E3002" s="62">
        <v>894</v>
      </c>
      <c r="F3002" s="62">
        <v>2010</v>
      </c>
      <c r="G3002" s="50">
        <v>2474.8809999999999</v>
      </c>
      <c r="H3002" s="50">
        <v>2167.2809999999999</v>
      </c>
      <c r="I3002" s="50">
        <v>1836.1610000000001</v>
      </c>
      <c r="J3002" s="50">
        <v>1527.875</v>
      </c>
      <c r="K3002" s="50">
        <v>1292.7380000000001</v>
      </c>
      <c r="L3002" s="50">
        <v>1088.9939999999999</v>
      </c>
      <c r="M3002" s="50">
        <v>900.26599999999996</v>
      </c>
      <c r="N3002" s="50">
        <v>690.83100000000002</v>
      </c>
      <c r="O3002" s="50">
        <v>493.30700000000002</v>
      </c>
      <c r="P3002" s="50">
        <v>362.815</v>
      </c>
      <c r="Q3002" s="50">
        <v>271.36599999999999</v>
      </c>
      <c r="R3002" s="50">
        <v>213.50399999999999</v>
      </c>
      <c r="S3002" s="50">
        <v>175.596</v>
      </c>
      <c r="T3002" s="50">
        <v>139.56200000000001</v>
      </c>
      <c r="U3002" s="50">
        <v>101.93600000000001</v>
      </c>
      <c r="V3002" s="50">
        <v>64.525000000000006</v>
      </c>
      <c r="W3002" s="50" t="s">
        <v>311</v>
      </c>
      <c r="X3002" s="50">
        <v>32.890999999999998</v>
      </c>
      <c r="Y3002" s="50">
        <v>12.218999999999999</v>
      </c>
      <c r="Z3002" s="50">
        <v>2.8679999999999999</v>
      </c>
      <c r="AA3002" s="50">
        <v>0.38800000000000001</v>
      </c>
      <c r="AB3002" s="50">
        <v>2.9000000000000001E-2</v>
      </c>
      <c r="AC3002" s="50" t="str">
        <f t="shared" si="193"/>
        <v>Zambia-2010</v>
      </c>
      <c r="AD3002" s="51">
        <f t="shared" si="194"/>
        <v>7017.2919999999995</v>
      </c>
      <c r="AE3002" s="15">
        <f t="shared" si="195"/>
        <v>0.97370053861233086</v>
      </c>
      <c r="AF3002">
        <f t="shared" si="196"/>
        <v>2.6261715379402861E-2</v>
      </c>
    </row>
    <row r="3003" spans="1:32" x14ac:dyDescent="0.25">
      <c r="A3003" s="59">
        <v>2986</v>
      </c>
      <c r="B3003" s="60" t="s">
        <v>309</v>
      </c>
      <c r="C3003" s="61" t="s">
        <v>346</v>
      </c>
      <c r="D3003" s="62"/>
      <c r="E3003" s="62">
        <v>716</v>
      </c>
      <c r="F3003" s="62">
        <v>2010</v>
      </c>
      <c r="G3003" s="50">
        <v>2225.7020000000002</v>
      </c>
      <c r="H3003" s="50">
        <v>1889.6890000000001</v>
      </c>
      <c r="I3003" s="50">
        <v>1733.749</v>
      </c>
      <c r="J3003" s="50">
        <v>1652.15</v>
      </c>
      <c r="K3003" s="50">
        <v>1529.43</v>
      </c>
      <c r="L3003" s="50">
        <v>1327.1569999999999</v>
      </c>
      <c r="M3003" s="50">
        <v>1011.288</v>
      </c>
      <c r="N3003" s="50">
        <v>705.45100000000002</v>
      </c>
      <c r="O3003" s="50">
        <v>489.77499999999998</v>
      </c>
      <c r="P3003" s="50">
        <v>375.779</v>
      </c>
      <c r="Q3003" s="50">
        <v>299.87900000000002</v>
      </c>
      <c r="R3003" s="50">
        <v>247.24799999999999</v>
      </c>
      <c r="S3003" s="50">
        <v>169.65100000000001</v>
      </c>
      <c r="T3003" s="50">
        <v>157.39099999999999</v>
      </c>
      <c r="U3003" s="50">
        <v>118.554</v>
      </c>
      <c r="V3003" s="50">
        <v>81.391999999999996</v>
      </c>
      <c r="W3003" s="50" t="s">
        <v>311</v>
      </c>
      <c r="X3003" s="50">
        <v>46.898000000000003</v>
      </c>
      <c r="Y3003" s="50">
        <v>18.582999999999998</v>
      </c>
      <c r="Z3003" s="50">
        <v>5.6609999999999996</v>
      </c>
      <c r="AA3003" s="50">
        <v>0.81899999999999995</v>
      </c>
      <c r="AB3003" s="50">
        <v>7.0999999999999994E-2</v>
      </c>
      <c r="AC3003" s="50" t="str">
        <f t="shared" si="193"/>
        <v>Zimbabwe-2010</v>
      </c>
      <c r="AD3003" s="51">
        <f t="shared" si="194"/>
        <v>7807.8079999999982</v>
      </c>
      <c r="AE3003" s="15">
        <f t="shared" si="195"/>
        <v>0.8041320944367486</v>
      </c>
      <c r="AF3003">
        <f t="shared" si="196"/>
        <v>3.1439601293056105E-2</v>
      </c>
    </row>
    <row r="3004" spans="1:32" x14ac:dyDescent="0.25">
      <c r="A3004" s="54">
        <v>2987</v>
      </c>
      <c r="B3004" s="55" t="s">
        <v>309</v>
      </c>
      <c r="C3004" s="56" t="s">
        <v>347</v>
      </c>
      <c r="D3004" s="57"/>
      <c r="E3004" s="57">
        <v>1674</v>
      </c>
      <c r="F3004" s="57">
        <v>2010</v>
      </c>
      <c r="G3004" s="58">
        <v>3139.8629999999998</v>
      </c>
      <c r="H3004" s="58">
        <v>3013.8139999999999</v>
      </c>
      <c r="I3004" s="58">
        <v>3148.067</v>
      </c>
      <c r="J3004" s="58">
        <v>3791.3989999999999</v>
      </c>
      <c r="K3004" s="58">
        <v>4150.018</v>
      </c>
      <c r="L3004" s="58">
        <v>4305.5659999999998</v>
      </c>
      <c r="M3004" s="58">
        <v>4634.491</v>
      </c>
      <c r="N3004" s="58">
        <v>4564.424</v>
      </c>
      <c r="O3004" s="58">
        <v>4374.1880000000001</v>
      </c>
      <c r="P3004" s="58">
        <v>4398.1769999999997</v>
      </c>
      <c r="Q3004" s="58">
        <v>4392.1689999999999</v>
      </c>
      <c r="R3004" s="58">
        <v>4274.18</v>
      </c>
      <c r="S3004" s="58">
        <v>3639.5619999999999</v>
      </c>
      <c r="T3004" s="58">
        <v>2852.0120000000002</v>
      </c>
      <c r="U3004" s="58">
        <v>2399.4580000000001</v>
      </c>
      <c r="V3004" s="58">
        <v>1912.732</v>
      </c>
      <c r="W3004" s="58" t="s">
        <v>311</v>
      </c>
      <c r="X3004" s="58">
        <v>1353.941</v>
      </c>
      <c r="Y3004" s="58">
        <v>715.18100000000004</v>
      </c>
      <c r="Z3004" s="58">
        <v>165.03299999999999</v>
      </c>
      <c r="AA3004" s="58">
        <v>44.96</v>
      </c>
      <c r="AB3004" s="58">
        <v>4.1369999999999996</v>
      </c>
      <c r="AC3004" s="50" t="str">
        <f t="shared" si="193"/>
        <v>Land-locked Countries (Others)-2010</v>
      </c>
      <c r="AD3004" s="51">
        <f t="shared" si="194"/>
        <v>42524.173999999999</v>
      </c>
      <c r="AE3004" s="15">
        <f t="shared" si="195"/>
        <v>0.4409068122052176</v>
      </c>
      <c r="AF3004">
        <f t="shared" si="196"/>
        <v>0.18229207247231008</v>
      </c>
    </row>
    <row r="3005" spans="1:32" x14ac:dyDescent="0.25">
      <c r="A3005" s="59">
        <v>2988</v>
      </c>
      <c r="B3005" s="60" t="s">
        <v>309</v>
      </c>
      <c r="C3005" s="61" t="s">
        <v>348</v>
      </c>
      <c r="D3005" s="62"/>
      <c r="E3005" s="62">
        <v>40</v>
      </c>
      <c r="F3005" s="62">
        <v>2010</v>
      </c>
      <c r="G3005" s="50">
        <v>390.93599999999998</v>
      </c>
      <c r="H3005" s="50">
        <v>407.00099999999998</v>
      </c>
      <c r="I3005" s="50">
        <v>439.72699999999998</v>
      </c>
      <c r="J3005" s="50">
        <v>503.91</v>
      </c>
      <c r="K3005" s="50">
        <v>519.51199999999994</v>
      </c>
      <c r="L3005" s="50">
        <v>555.00099999999998</v>
      </c>
      <c r="M3005" s="50">
        <v>528.37699999999995</v>
      </c>
      <c r="N3005" s="50">
        <v>593.94500000000005</v>
      </c>
      <c r="O3005" s="50">
        <v>708.83399999999995</v>
      </c>
      <c r="P3005" s="50">
        <v>708.17399999999998</v>
      </c>
      <c r="Q3005" s="50">
        <v>610.30700000000002</v>
      </c>
      <c r="R3005" s="50">
        <v>487.435</v>
      </c>
      <c r="S3005" s="50">
        <v>459.95499999999998</v>
      </c>
      <c r="T3005" s="50">
        <v>461.27800000000002</v>
      </c>
      <c r="U3005" s="50">
        <v>357.57600000000002</v>
      </c>
      <c r="V3005" s="50">
        <v>265.577</v>
      </c>
      <c r="W3005" s="50" t="s">
        <v>311</v>
      </c>
      <c r="X3005" s="50">
        <v>222.79400000000001</v>
      </c>
      <c r="Y3005" s="50">
        <v>142.126</v>
      </c>
      <c r="Z3005" s="50">
        <v>36.076999999999998</v>
      </c>
      <c r="AA3005" s="50">
        <v>10.44</v>
      </c>
      <c r="AB3005" s="50">
        <v>0.96699999999999997</v>
      </c>
      <c r="AC3005" s="50" t="str">
        <f t="shared" si="193"/>
        <v>Austria-2010</v>
      </c>
      <c r="AD3005" s="51">
        <f t="shared" si="194"/>
        <v>5675.4500000000007</v>
      </c>
      <c r="AE3005" s="15">
        <f t="shared" si="195"/>
        <v>0.48181183870882494</v>
      </c>
      <c r="AF3005">
        <f t="shared" si="196"/>
        <v>0.21652109309928932</v>
      </c>
    </row>
    <row r="3006" spans="1:32" x14ac:dyDescent="0.25">
      <c r="A3006" s="59">
        <v>2989</v>
      </c>
      <c r="B3006" s="60" t="s">
        <v>309</v>
      </c>
      <c r="C3006" s="61" t="s">
        <v>349</v>
      </c>
      <c r="D3006" s="62"/>
      <c r="E3006" s="62">
        <v>112</v>
      </c>
      <c r="F3006" s="62">
        <v>2010</v>
      </c>
      <c r="G3006" s="50">
        <v>508.87299999999999</v>
      </c>
      <c r="H3006" s="50">
        <v>440.11900000000003</v>
      </c>
      <c r="I3006" s="50">
        <v>457.334</v>
      </c>
      <c r="J3006" s="50">
        <v>604.529</v>
      </c>
      <c r="K3006" s="50">
        <v>774.94899999999996</v>
      </c>
      <c r="L3006" s="50">
        <v>750.7</v>
      </c>
      <c r="M3006" s="50">
        <v>684.35900000000004</v>
      </c>
      <c r="N3006" s="50">
        <v>662.67</v>
      </c>
      <c r="O3006" s="50">
        <v>648.37099999999998</v>
      </c>
      <c r="P3006" s="50">
        <v>751.75900000000001</v>
      </c>
      <c r="Q3006" s="50">
        <v>759.25199999999995</v>
      </c>
      <c r="R3006" s="50">
        <v>623.12</v>
      </c>
      <c r="S3006" s="50">
        <v>482.17099999999999</v>
      </c>
      <c r="T3006" s="50">
        <v>322.17399999999998</v>
      </c>
      <c r="U3006" s="50">
        <v>409.75099999999998</v>
      </c>
      <c r="V3006" s="50">
        <v>283.10599999999999</v>
      </c>
      <c r="W3006" s="50" t="s">
        <v>311</v>
      </c>
      <c r="X3006" s="50">
        <v>214.72900000000001</v>
      </c>
      <c r="Y3006" s="50">
        <v>75.88</v>
      </c>
      <c r="Z3006" s="50">
        <v>15.176</v>
      </c>
      <c r="AA3006" s="50">
        <v>3.597</v>
      </c>
      <c r="AB3006" s="50">
        <v>0.45200000000000001</v>
      </c>
      <c r="AC3006" s="50" t="str">
        <f t="shared" si="193"/>
        <v>Belarus-2010</v>
      </c>
      <c r="AD3006" s="51">
        <f t="shared" si="194"/>
        <v>6741.88</v>
      </c>
      <c r="AE3006" s="15">
        <f t="shared" si="195"/>
        <v>0.40510821907242495</v>
      </c>
      <c r="AF3006">
        <f t="shared" si="196"/>
        <v>0.16259591375083049</v>
      </c>
    </row>
    <row r="3007" spans="1:32" x14ac:dyDescent="0.25">
      <c r="A3007" s="59">
        <v>2990</v>
      </c>
      <c r="B3007" s="60" t="s">
        <v>309</v>
      </c>
      <c r="C3007" s="61" t="s">
        <v>350</v>
      </c>
      <c r="D3007" s="62"/>
      <c r="E3007" s="62">
        <v>203</v>
      </c>
      <c r="F3007" s="62">
        <v>2010</v>
      </c>
      <c r="G3007" s="50">
        <v>568.87199999999996</v>
      </c>
      <c r="H3007" s="50">
        <v>479.66300000000001</v>
      </c>
      <c r="I3007" s="50">
        <v>452.02199999999999</v>
      </c>
      <c r="J3007" s="50">
        <v>606.78899999999999</v>
      </c>
      <c r="K3007" s="50">
        <v>691.58199999999999</v>
      </c>
      <c r="L3007" s="50">
        <v>743.92899999999997</v>
      </c>
      <c r="M3007" s="50">
        <v>923.5</v>
      </c>
      <c r="N3007" s="50">
        <v>870.78099999999995</v>
      </c>
      <c r="O3007" s="50">
        <v>705.13300000000004</v>
      </c>
      <c r="P3007" s="50">
        <v>681.39800000000002</v>
      </c>
      <c r="Q3007" s="50">
        <v>688.88</v>
      </c>
      <c r="R3007" s="50">
        <v>763.84</v>
      </c>
      <c r="S3007" s="50">
        <v>733.25300000000004</v>
      </c>
      <c r="T3007" s="50">
        <v>550.30399999999997</v>
      </c>
      <c r="U3007" s="50">
        <v>370.30500000000001</v>
      </c>
      <c r="V3007" s="50">
        <v>323.036</v>
      </c>
      <c r="W3007" s="50" t="s">
        <v>311</v>
      </c>
      <c r="X3007" s="50">
        <v>230.37700000000001</v>
      </c>
      <c r="Y3007" s="50">
        <v>125.267</v>
      </c>
      <c r="Z3007" s="50">
        <v>21.013999999999999</v>
      </c>
      <c r="AA3007" s="50">
        <v>5.9290000000000003</v>
      </c>
      <c r="AB3007" s="50">
        <v>0.41199999999999998</v>
      </c>
      <c r="AC3007" s="50" t="str">
        <f t="shared" si="193"/>
        <v>Czechia-2010</v>
      </c>
      <c r="AD3007" s="51">
        <f t="shared" si="194"/>
        <v>7409.085</v>
      </c>
      <c r="AE3007" s="15">
        <f t="shared" si="195"/>
        <v>0.4220765452144225</v>
      </c>
      <c r="AF3007">
        <f t="shared" si="196"/>
        <v>0.18257119646333714</v>
      </c>
    </row>
    <row r="3008" spans="1:32" x14ac:dyDescent="0.25">
      <c r="A3008" s="59">
        <v>2991</v>
      </c>
      <c r="B3008" s="60" t="s">
        <v>309</v>
      </c>
      <c r="C3008" s="61" t="s">
        <v>351</v>
      </c>
      <c r="D3008" s="62"/>
      <c r="E3008" s="62">
        <v>348</v>
      </c>
      <c r="F3008" s="62">
        <v>2010</v>
      </c>
      <c r="G3008" s="50">
        <v>482.50900000000001</v>
      </c>
      <c r="H3008" s="50">
        <v>482.63799999999998</v>
      </c>
      <c r="I3008" s="50">
        <v>510.16199999999998</v>
      </c>
      <c r="J3008" s="50">
        <v>624.83199999999999</v>
      </c>
      <c r="K3008" s="50">
        <v>605.45899999999995</v>
      </c>
      <c r="L3008" s="50">
        <v>642.18399999999997</v>
      </c>
      <c r="M3008" s="50">
        <v>818.42399999999998</v>
      </c>
      <c r="N3008" s="50">
        <v>786.68899999999996</v>
      </c>
      <c r="O3008" s="50">
        <v>674.43799999999999</v>
      </c>
      <c r="P3008" s="50">
        <v>597.322</v>
      </c>
      <c r="Q3008" s="50">
        <v>716.92</v>
      </c>
      <c r="R3008" s="50">
        <v>792.06600000000003</v>
      </c>
      <c r="S3008" s="50">
        <v>596.63900000000001</v>
      </c>
      <c r="T3008" s="50">
        <v>514.69200000000001</v>
      </c>
      <c r="U3008" s="50">
        <v>404.51</v>
      </c>
      <c r="V3008" s="50">
        <v>322.54399999999998</v>
      </c>
      <c r="W3008" s="50" t="s">
        <v>311</v>
      </c>
      <c r="X3008" s="50">
        <v>196.55500000000001</v>
      </c>
      <c r="Y3008" s="50">
        <v>126.837</v>
      </c>
      <c r="Z3008" s="50">
        <v>24.581</v>
      </c>
      <c r="AA3008" s="50">
        <v>7.2709999999999999</v>
      </c>
      <c r="AB3008" s="50">
        <v>0.56799999999999995</v>
      </c>
      <c r="AC3008" s="50" t="str">
        <f t="shared" si="193"/>
        <v>Hungary-2010</v>
      </c>
      <c r="AD3008" s="51">
        <f t="shared" si="194"/>
        <v>6854.973</v>
      </c>
      <c r="AE3008" s="15">
        <f t="shared" si="195"/>
        <v>0.4482682863958764</v>
      </c>
      <c r="AF3008">
        <f t="shared" si="196"/>
        <v>0.19177718113264355</v>
      </c>
    </row>
    <row r="3009" spans="1:32" x14ac:dyDescent="0.25">
      <c r="A3009" s="59">
        <v>2992</v>
      </c>
      <c r="B3009" s="60" t="s">
        <v>309</v>
      </c>
      <c r="C3009" s="61" t="s">
        <v>352</v>
      </c>
      <c r="D3009" s="62"/>
      <c r="E3009" s="62">
        <v>442</v>
      </c>
      <c r="F3009" s="62">
        <v>2010</v>
      </c>
      <c r="G3009" s="50">
        <v>28.853000000000002</v>
      </c>
      <c r="H3009" s="50">
        <v>29.927</v>
      </c>
      <c r="I3009" s="50">
        <v>30.832000000000001</v>
      </c>
      <c r="J3009" s="50">
        <v>30.169</v>
      </c>
      <c r="K3009" s="50">
        <v>30.169</v>
      </c>
      <c r="L3009" s="50">
        <v>35.384</v>
      </c>
      <c r="M3009" s="50">
        <v>37.677</v>
      </c>
      <c r="N3009" s="50">
        <v>39.512999999999998</v>
      </c>
      <c r="O3009" s="50">
        <v>42.616</v>
      </c>
      <c r="P3009" s="50">
        <v>40.956000000000003</v>
      </c>
      <c r="Q3009" s="50">
        <v>35.488</v>
      </c>
      <c r="R3009" s="50">
        <v>30.038</v>
      </c>
      <c r="S3009" s="50">
        <v>25.198</v>
      </c>
      <c r="T3009" s="50">
        <v>19.623999999999999</v>
      </c>
      <c r="U3009" s="50">
        <v>17.332000000000001</v>
      </c>
      <c r="V3009" s="50">
        <v>14.958</v>
      </c>
      <c r="W3009" s="50" t="s">
        <v>311</v>
      </c>
      <c r="X3009" s="50">
        <v>11.003</v>
      </c>
      <c r="Y3009" s="50">
        <v>5.6340000000000003</v>
      </c>
      <c r="Z3009" s="50">
        <v>1.851</v>
      </c>
      <c r="AA3009" s="50">
        <v>0.58499999999999996</v>
      </c>
      <c r="AB3009" s="50">
        <v>8.2000000000000003E-2</v>
      </c>
      <c r="AC3009" s="50" t="str">
        <f t="shared" si="193"/>
        <v>Luxembourg-2010</v>
      </c>
      <c r="AD3009" s="51">
        <f t="shared" si="194"/>
        <v>347.20800000000003</v>
      </c>
      <c r="AE3009" s="15">
        <f t="shared" si="195"/>
        <v>0.46278023547844521</v>
      </c>
      <c r="AF3009">
        <f t="shared" si="196"/>
        <v>0.16269630511423466</v>
      </c>
    </row>
    <row r="3010" spans="1:32" x14ac:dyDescent="0.25">
      <c r="A3010" s="59">
        <v>2993</v>
      </c>
      <c r="B3010" s="60" t="s">
        <v>309</v>
      </c>
      <c r="C3010" s="61" t="s">
        <v>353</v>
      </c>
      <c r="D3010" s="62">
        <v>4</v>
      </c>
      <c r="E3010" s="62">
        <v>688</v>
      </c>
      <c r="F3010" s="62">
        <v>2010</v>
      </c>
      <c r="G3010" s="50">
        <v>488.31700000000001</v>
      </c>
      <c r="H3010" s="50">
        <v>526.96100000000001</v>
      </c>
      <c r="I3010" s="50">
        <v>546.53499999999997</v>
      </c>
      <c r="J3010" s="50">
        <v>593.71799999999996</v>
      </c>
      <c r="K3010" s="50">
        <v>635.18100000000004</v>
      </c>
      <c r="L3010" s="50">
        <v>612.19799999999998</v>
      </c>
      <c r="M3010" s="50">
        <v>638.61199999999997</v>
      </c>
      <c r="N3010" s="50">
        <v>618.30799999999999</v>
      </c>
      <c r="O3010" s="50">
        <v>579.00800000000004</v>
      </c>
      <c r="P3010" s="50">
        <v>578.44799999999998</v>
      </c>
      <c r="Q3010" s="50">
        <v>616.58000000000004</v>
      </c>
      <c r="R3010" s="50">
        <v>703.05399999999997</v>
      </c>
      <c r="S3010" s="50">
        <v>580.255</v>
      </c>
      <c r="T3010" s="50">
        <v>366.43799999999999</v>
      </c>
      <c r="U3010" s="50">
        <v>366.36599999999999</v>
      </c>
      <c r="V3010" s="50">
        <v>306.17</v>
      </c>
      <c r="W3010" s="50" t="s">
        <v>311</v>
      </c>
      <c r="X3010" s="50">
        <v>187.679</v>
      </c>
      <c r="Y3010" s="50">
        <v>71.022000000000006</v>
      </c>
      <c r="Z3010" s="50">
        <v>12.205</v>
      </c>
      <c r="AA3010" s="50">
        <v>2.4329999999999998</v>
      </c>
      <c r="AB3010" s="50">
        <v>0.22800000000000001</v>
      </c>
      <c r="AC3010" s="50" t="str">
        <f t="shared" si="193"/>
        <v>Serbia-2010</v>
      </c>
      <c r="AD3010" s="51">
        <f t="shared" si="194"/>
        <v>6155.3620000000001</v>
      </c>
      <c r="AE3010" s="15">
        <f t="shared" si="195"/>
        <v>0.46696749923075204</v>
      </c>
      <c r="AF3010">
        <f t="shared" si="196"/>
        <v>0.17008050225633084</v>
      </c>
    </row>
    <row r="3011" spans="1:32" x14ac:dyDescent="0.25">
      <c r="A3011" s="59">
        <v>2994</v>
      </c>
      <c r="B3011" s="60" t="s">
        <v>309</v>
      </c>
      <c r="C3011" s="61" t="s">
        <v>354</v>
      </c>
      <c r="D3011" s="62"/>
      <c r="E3011" s="62">
        <v>703</v>
      </c>
      <c r="F3011" s="62">
        <v>2010</v>
      </c>
      <c r="G3011" s="50">
        <v>280.029</v>
      </c>
      <c r="H3011" s="50">
        <v>260.8</v>
      </c>
      <c r="I3011" s="50">
        <v>287.92500000000001</v>
      </c>
      <c r="J3011" s="50">
        <v>361.81200000000001</v>
      </c>
      <c r="K3011" s="50">
        <v>410.39100000000002</v>
      </c>
      <c r="L3011" s="50">
        <v>443.18200000000002</v>
      </c>
      <c r="M3011" s="50">
        <v>466.947</v>
      </c>
      <c r="N3011" s="50">
        <v>413.20800000000003</v>
      </c>
      <c r="O3011" s="50">
        <v>357.27199999999999</v>
      </c>
      <c r="P3011" s="50">
        <v>381.46499999999997</v>
      </c>
      <c r="Q3011" s="50">
        <v>395.86900000000003</v>
      </c>
      <c r="R3011" s="50">
        <v>382.29899999999998</v>
      </c>
      <c r="S3011" s="50">
        <v>290.13400000000001</v>
      </c>
      <c r="T3011" s="50">
        <v>220.363</v>
      </c>
      <c r="U3011" s="50">
        <v>166.71700000000001</v>
      </c>
      <c r="V3011" s="50">
        <v>137.69900000000001</v>
      </c>
      <c r="W3011" s="50" t="s">
        <v>311</v>
      </c>
      <c r="X3011" s="50">
        <v>89.572999999999993</v>
      </c>
      <c r="Y3011" s="50">
        <v>47.389000000000003</v>
      </c>
      <c r="Z3011" s="50">
        <v>8.7880000000000003</v>
      </c>
      <c r="AA3011" s="50">
        <v>2.2589999999999999</v>
      </c>
      <c r="AB3011" s="50">
        <v>0.17299999999999999</v>
      </c>
      <c r="AC3011" s="50" t="str">
        <f t="shared" si="193"/>
        <v>Slovakia-2010</v>
      </c>
      <c r="AD3011" s="51">
        <f t="shared" si="194"/>
        <v>3902.5790000000002</v>
      </c>
      <c r="AE3011" s="15">
        <f t="shared" si="195"/>
        <v>0.38480066643109595</v>
      </c>
      <c r="AF3011">
        <f t="shared" si="196"/>
        <v>0.14223496845392194</v>
      </c>
    </row>
    <row r="3012" spans="1:32" x14ac:dyDescent="0.25">
      <c r="A3012" s="59">
        <v>2995</v>
      </c>
      <c r="B3012" s="60" t="s">
        <v>309</v>
      </c>
      <c r="C3012" s="61" t="s">
        <v>355</v>
      </c>
      <c r="D3012" s="62"/>
      <c r="E3012" s="62">
        <v>756</v>
      </c>
      <c r="F3012" s="62">
        <v>2010</v>
      </c>
      <c r="G3012" s="50">
        <v>383.995</v>
      </c>
      <c r="H3012" s="50">
        <v>379.1</v>
      </c>
      <c r="I3012" s="50">
        <v>415.72399999999999</v>
      </c>
      <c r="J3012" s="50">
        <v>457.82900000000001</v>
      </c>
      <c r="K3012" s="50">
        <v>474.67099999999999</v>
      </c>
      <c r="L3012" s="50">
        <v>512.84500000000003</v>
      </c>
      <c r="M3012" s="50">
        <v>524.15</v>
      </c>
      <c r="N3012" s="50">
        <v>566.01300000000003</v>
      </c>
      <c r="O3012" s="50">
        <v>644.94000000000005</v>
      </c>
      <c r="P3012" s="50">
        <v>645.34699999999998</v>
      </c>
      <c r="Q3012" s="50">
        <v>557.07600000000002</v>
      </c>
      <c r="R3012" s="50">
        <v>482.52699999999999</v>
      </c>
      <c r="S3012" s="50">
        <v>463.81700000000001</v>
      </c>
      <c r="T3012" s="50">
        <v>390.536</v>
      </c>
      <c r="U3012" s="50">
        <v>301.81099999999998</v>
      </c>
      <c r="V3012" s="50">
        <v>255.733</v>
      </c>
      <c r="W3012" s="50" t="s">
        <v>311</v>
      </c>
      <c r="X3012" s="50">
        <v>198.33799999999999</v>
      </c>
      <c r="Y3012" s="50">
        <v>119.367</v>
      </c>
      <c r="Z3012" s="50">
        <v>44.646000000000001</v>
      </c>
      <c r="AA3012" s="50">
        <v>12.276</v>
      </c>
      <c r="AB3012" s="50">
        <v>1.23</v>
      </c>
      <c r="AC3012" s="50" t="str">
        <f t="shared" si="193"/>
        <v>Switzerland-2010</v>
      </c>
      <c r="AD3012" s="51">
        <f t="shared" si="194"/>
        <v>5329.2150000000001</v>
      </c>
      <c r="AE3012" s="15">
        <f t="shared" si="195"/>
        <v>0.46962939194609343</v>
      </c>
      <c r="AF3012">
        <f t="shared" si="196"/>
        <v>0.20343117445299147</v>
      </c>
    </row>
    <row r="3013" spans="1:32" x14ac:dyDescent="0.25">
      <c r="A3013" s="45">
        <v>2996</v>
      </c>
      <c r="B3013" s="46" t="s">
        <v>309</v>
      </c>
      <c r="C3013" s="47" t="s">
        <v>356</v>
      </c>
      <c r="D3013" s="48"/>
      <c r="E3013" s="48">
        <v>1637</v>
      </c>
      <c r="F3013" s="48">
        <v>2010</v>
      </c>
      <c r="G3013" s="49">
        <v>6267.2560000000003</v>
      </c>
      <c r="H3013" s="49">
        <v>6123.1989999999996</v>
      </c>
      <c r="I3013" s="49">
        <v>6085.0619999999999</v>
      </c>
      <c r="J3013" s="49">
        <v>5895.0429999999997</v>
      </c>
      <c r="K3013" s="49">
        <v>5595.7</v>
      </c>
      <c r="L3013" s="49">
        <v>5185.6030000000001</v>
      </c>
      <c r="M3013" s="49">
        <v>4620.9849999999997</v>
      </c>
      <c r="N3013" s="49">
        <v>4564.1450000000004</v>
      </c>
      <c r="O3013" s="49">
        <v>4314.2820000000002</v>
      </c>
      <c r="P3013" s="49">
        <v>4020.607</v>
      </c>
      <c r="Q3013" s="49">
        <v>3239.223</v>
      </c>
      <c r="R3013" s="49">
        <v>2707.326</v>
      </c>
      <c r="S3013" s="49">
        <v>2101.0059999999999</v>
      </c>
      <c r="T3013" s="49">
        <v>1612.9110000000001</v>
      </c>
      <c r="U3013" s="49">
        <v>1271.32</v>
      </c>
      <c r="V3013" s="49">
        <v>885.41200000000003</v>
      </c>
      <c r="W3013" s="49" t="s">
        <v>311</v>
      </c>
      <c r="X3013" s="49">
        <v>558.76</v>
      </c>
      <c r="Y3013" s="49">
        <v>295.541</v>
      </c>
      <c r="Z3013" s="49">
        <v>122.791</v>
      </c>
      <c r="AA3013" s="49">
        <v>37.512999999999998</v>
      </c>
      <c r="AB3013" s="49">
        <v>7.3849999999999998</v>
      </c>
      <c r="AC3013" s="50" t="str">
        <f t="shared" si="193"/>
        <v>SMALL ISLAND DEVELOPING STATES (SIDS)-2010</v>
      </c>
      <c r="AD3013" s="51">
        <f t="shared" si="194"/>
        <v>42243.92</v>
      </c>
      <c r="AE3013" s="15">
        <f t="shared" si="195"/>
        <v>0.55078103547208679</v>
      </c>
      <c r="AF3013">
        <f t="shared" si="196"/>
        <v>7.8914318655490839E-2</v>
      </c>
    </row>
    <row r="3014" spans="1:32" x14ac:dyDescent="0.25">
      <c r="A3014" s="59">
        <v>2997</v>
      </c>
      <c r="B3014" s="60" t="s">
        <v>309</v>
      </c>
      <c r="C3014" s="61" t="s">
        <v>357</v>
      </c>
      <c r="D3014" s="62"/>
      <c r="E3014" s="62">
        <v>28</v>
      </c>
      <c r="F3014" s="62">
        <v>2010</v>
      </c>
      <c r="G3014" s="50">
        <v>8.1189999999999998</v>
      </c>
      <c r="H3014" s="50">
        <v>8.4169999999999998</v>
      </c>
      <c r="I3014" s="50">
        <v>8.6419999999999995</v>
      </c>
      <c r="J3014" s="50">
        <v>8.282</v>
      </c>
      <c r="K3014" s="50">
        <v>7.61</v>
      </c>
      <c r="L3014" s="50">
        <v>7.258</v>
      </c>
      <c r="M3014" s="50">
        <v>6.11</v>
      </c>
      <c r="N3014" s="50">
        <v>7.5960000000000001</v>
      </c>
      <c r="O3014" s="50">
        <v>8.8810000000000002</v>
      </c>
      <c r="P3014" s="50">
        <v>6.5030000000000001</v>
      </c>
      <c r="Q3014" s="50">
        <v>5.07</v>
      </c>
      <c r="R3014" s="50">
        <v>3.7250000000000001</v>
      </c>
      <c r="S3014" s="50">
        <v>2.137</v>
      </c>
      <c r="T3014" s="50">
        <v>2.0720000000000001</v>
      </c>
      <c r="U3014" s="50">
        <v>1.647</v>
      </c>
      <c r="V3014" s="50">
        <v>1.08</v>
      </c>
      <c r="W3014" s="50" t="s">
        <v>311</v>
      </c>
      <c r="X3014" s="50">
        <v>0.77700000000000002</v>
      </c>
      <c r="Y3014" s="50">
        <v>0.52600000000000002</v>
      </c>
      <c r="Z3014" s="50">
        <v>0.16700000000000001</v>
      </c>
      <c r="AA3014" s="50">
        <v>3.9E-2</v>
      </c>
      <c r="AB3014" s="50">
        <v>3.0000000000000001E-3</v>
      </c>
      <c r="AC3014" s="50" t="str">
        <f t="shared" si="193"/>
        <v>Antigua and Barbuda-2010</v>
      </c>
      <c r="AD3014" s="51">
        <f t="shared" si="194"/>
        <v>63.171999999999997</v>
      </c>
      <c r="AE3014" s="15">
        <f t="shared" si="195"/>
        <v>0.49846450959285765</v>
      </c>
      <c r="AF3014">
        <f t="shared" si="196"/>
        <v>7.1431805319750991E-2</v>
      </c>
    </row>
    <row r="3015" spans="1:32" x14ac:dyDescent="0.25">
      <c r="A3015" s="59">
        <v>2998</v>
      </c>
      <c r="B3015" s="60" t="s">
        <v>309</v>
      </c>
      <c r="C3015" s="61" t="s">
        <v>358</v>
      </c>
      <c r="D3015" s="62"/>
      <c r="E3015" s="62">
        <v>533</v>
      </c>
      <c r="F3015" s="62">
        <v>2010</v>
      </c>
      <c r="G3015" s="50">
        <v>6.6609999999999996</v>
      </c>
      <c r="H3015" s="50">
        <v>7.0670000000000002</v>
      </c>
      <c r="I3015" s="50">
        <v>7.4939999999999998</v>
      </c>
      <c r="J3015" s="50">
        <v>7.306</v>
      </c>
      <c r="K3015" s="50">
        <v>5.1619999999999999</v>
      </c>
      <c r="L3015" s="50">
        <v>5.5330000000000004</v>
      </c>
      <c r="M3015" s="50">
        <v>6.5220000000000002</v>
      </c>
      <c r="N3015" s="50">
        <v>7.4169999999999998</v>
      </c>
      <c r="O3015" s="50">
        <v>8.234</v>
      </c>
      <c r="P3015" s="50">
        <v>9.4380000000000006</v>
      </c>
      <c r="Q3015" s="50">
        <v>8.2840000000000007</v>
      </c>
      <c r="R3015" s="50">
        <v>6.8129999999999997</v>
      </c>
      <c r="S3015" s="50">
        <v>5.2779999999999996</v>
      </c>
      <c r="T3015" s="50">
        <v>3.7850000000000001</v>
      </c>
      <c r="U3015" s="50">
        <v>2.97</v>
      </c>
      <c r="V3015" s="50">
        <v>1.9770000000000001</v>
      </c>
      <c r="W3015" s="50" t="s">
        <v>311</v>
      </c>
      <c r="X3015" s="50">
        <v>1.0840000000000001</v>
      </c>
      <c r="Y3015" s="50">
        <v>0.45900000000000002</v>
      </c>
      <c r="Z3015" s="50">
        <v>0.155</v>
      </c>
      <c r="AA3015" s="50">
        <v>2.8000000000000001E-2</v>
      </c>
      <c r="AB3015" s="50">
        <v>2E-3</v>
      </c>
      <c r="AC3015" s="50" t="str">
        <f t="shared" si="193"/>
        <v>Aruba-2010</v>
      </c>
      <c r="AD3015" s="51">
        <f t="shared" si="194"/>
        <v>69.987000000000009</v>
      </c>
      <c r="AE3015" s="15">
        <f t="shared" si="195"/>
        <v>0.45268406989869542</v>
      </c>
      <c r="AF3015">
        <f t="shared" si="196"/>
        <v>0.11468166518654956</v>
      </c>
    </row>
    <row r="3016" spans="1:32" x14ac:dyDescent="0.25">
      <c r="A3016" s="59">
        <v>2999</v>
      </c>
      <c r="B3016" s="60" t="s">
        <v>309</v>
      </c>
      <c r="C3016" s="61" t="s">
        <v>359</v>
      </c>
      <c r="D3016" s="62"/>
      <c r="E3016" s="62">
        <v>44</v>
      </c>
      <c r="F3016" s="62">
        <v>2010</v>
      </c>
      <c r="G3016" s="50">
        <v>26.96</v>
      </c>
      <c r="H3016" s="50">
        <v>24.760999999999999</v>
      </c>
      <c r="I3016" s="50">
        <v>29.593</v>
      </c>
      <c r="J3016" s="50">
        <v>32.636000000000003</v>
      </c>
      <c r="K3016" s="50">
        <v>31.123000000000001</v>
      </c>
      <c r="L3016" s="50">
        <v>30.658999999999999</v>
      </c>
      <c r="M3016" s="50">
        <v>26.259</v>
      </c>
      <c r="N3016" s="50">
        <v>28.486000000000001</v>
      </c>
      <c r="O3016" s="50">
        <v>26.408000000000001</v>
      </c>
      <c r="P3016" s="50">
        <v>26.803000000000001</v>
      </c>
      <c r="Q3016" s="50">
        <v>21.937999999999999</v>
      </c>
      <c r="R3016" s="50">
        <v>17.274999999999999</v>
      </c>
      <c r="S3016" s="50">
        <v>12.848000000000001</v>
      </c>
      <c r="T3016" s="50">
        <v>9.1349999999999998</v>
      </c>
      <c r="U3016" s="50">
        <v>7.0819999999999999</v>
      </c>
      <c r="V3016" s="50">
        <v>4.4189999999999996</v>
      </c>
      <c r="W3016" s="50" t="s">
        <v>311</v>
      </c>
      <c r="X3016" s="50">
        <v>2.4660000000000002</v>
      </c>
      <c r="Y3016" s="50">
        <v>1.3540000000000001</v>
      </c>
      <c r="Z3016" s="50">
        <v>0.51400000000000001</v>
      </c>
      <c r="AA3016" s="50">
        <v>0.10100000000000001</v>
      </c>
      <c r="AB3016" s="50">
        <v>1.2E-2</v>
      </c>
      <c r="AC3016" s="50" t="str">
        <f t="shared" si="193"/>
        <v>Bahamas-2010</v>
      </c>
      <c r="AD3016" s="51">
        <f t="shared" si="194"/>
        <v>254.43500000000003</v>
      </c>
      <c r="AE3016" s="15">
        <f t="shared" si="195"/>
        <v>0.41816967005325517</v>
      </c>
      <c r="AF3016">
        <f t="shared" si="196"/>
        <v>7.4707594065805114E-2</v>
      </c>
    </row>
    <row r="3017" spans="1:32" x14ac:dyDescent="0.25">
      <c r="A3017" s="59">
        <v>3000</v>
      </c>
      <c r="B3017" s="60" t="s">
        <v>309</v>
      </c>
      <c r="C3017" s="61" t="s">
        <v>360</v>
      </c>
      <c r="D3017" s="62"/>
      <c r="E3017" s="62">
        <v>48</v>
      </c>
      <c r="F3017" s="62">
        <v>2010</v>
      </c>
      <c r="G3017" s="50">
        <v>91.447999999999993</v>
      </c>
      <c r="H3017" s="50">
        <v>83.335999999999999</v>
      </c>
      <c r="I3017" s="50">
        <v>77.254000000000005</v>
      </c>
      <c r="J3017" s="50">
        <v>71.680999999999997</v>
      </c>
      <c r="K3017" s="50">
        <v>114.384</v>
      </c>
      <c r="L3017" s="50">
        <v>180.023</v>
      </c>
      <c r="M3017" s="50">
        <v>162.09299999999999</v>
      </c>
      <c r="N3017" s="50">
        <v>129.82499999999999</v>
      </c>
      <c r="O3017" s="50">
        <v>109.616</v>
      </c>
      <c r="P3017" s="50">
        <v>81.552999999999997</v>
      </c>
      <c r="Q3017" s="50">
        <v>61.688000000000002</v>
      </c>
      <c r="R3017" s="50">
        <v>33.959000000000003</v>
      </c>
      <c r="S3017" s="50">
        <v>18.195</v>
      </c>
      <c r="T3017" s="50">
        <v>10.657</v>
      </c>
      <c r="U3017" s="50">
        <v>7.5860000000000003</v>
      </c>
      <c r="V3017" s="50">
        <v>4.1790000000000003</v>
      </c>
      <c r="W3017" s="50" t="s">
        <v>311</v>
      </c>
      <c r="X3017" s="50">
        <v>2.3610000000000002</v>
      </c>
      <c r="Y3017" s="50">
        <v>0.74</v>
      </c>
      <c r="Z3017" s="50">
        <v>0.22500000000000001</v>
      </c>
      <c r="AA3017" s="50">
        <v>5.2999999999999999E-2</v>
      </c>
      <c r="AB3017" s="50">
        <v>6.0000000000000001E-3</v>
      </c>
      <c r="AC3017" s="50" t="str">
        <f t="shared" si="193"/>
        <v>Bahrain-2010</v>
      </c>
      <c r="AD3017" s="51">
        <f t="shared" si="194"/>
        <v>963.01699999999994</v>
      </c>
      <c r="AE3017" s="15">
        <f t="shared" si="195"/>
        <v>0.28851515601489902</v>
      </c>
      <c r="AF3017">
        <f t="shared" si="196"/>
        <v>2.1239367765245203E-2</v>
      </c>
    </row>
    <row r="3018" spans="1:32" x14ac:dyDescent="0.25">
      <c r="A3018" s="59">
        <v>3001</v>
      </c>
      <c r="B3018" s="60" t="s">
        <v>309</v>
      </c>
      <c r="C3018" s="61" t="s">
        <v>361</v>
      </c>
      <c r="D3018" s="62"/>
      <c r="E3018" s="62">
        <v>52</v>
      </c>
      <c r="F3018" s="62">
        <v>2010</v>
      </c>
      <c r="G3018" s="50">
        <v>17.640999999999998</v>
      </c>
      <c r="H3018" s="50">
        <v>19.053000000000001</v>
      </c>
      <c r="I3018" s="50">
        <v>18.997</v>
      </c>
      <c r="J3018" s="50">
        <v>19.106000000000002</v>
      </c>
      <c r="K3018" s="50">
        <v>18.381</v>
      </c>
      <c r="L3018" s="50">
        <v>19.306999999999999</v>
      </c>
      <c r="M3018" s="50">
        <v>19.132000000000001</v>
      </c>
      <c r="N3018" s="50">
        <v>20.748999999999999</v>
      </c>
      <c r="O3018" s="50">
        <v>20.358000000000001</v>
      </c>
      <c r="P3018" s="50">
        <v>21.491</v>
      </c>
      <c r="Q3018" s="50">
        <v>20.152000000000001</v>
      </c>
      <c r="R3018" s="50">
        <v>16.727</v>
      </c>
      <c r="S3018" s="50">
        <v>13.625</v>
      </c>
      <c r="T3018" s="50">
        <v>10.186</v>
      </c>
      <c r="U3018" s="50">
        <v>8.7249999999999996</v>
      </c>
      <c r="V3018" s="50">
        <v>6.976</v>
      </c>
      <c r="W3018" s="50" t="s">
        <v>311</v>
      </c>
      <c r="X3018" s="50">
        <v>5.57</v>
      </c>
      <c r="Y3018" s="50">
        <v>2.484</v>
      </c>
      <c r="Z3018" s="50">
        <v>0.75800000000000001</v>
      </c>
      <c r="AA3018" s="50">
        <v>0.14000000000000001</v>
      </c>
      <c r="AB3018" s="50">
        <v>1.0999999999999999E-2</v>
      </c>
      <c r="AC3018" s="50" t="str">
        <f t="shared" si="193"/>
        <v>Barbados-2010</v>
      </c>
      <c r="AD3018" s="51">
        <f t="shared" si="194"/>
        <v>189.02799999999999</v>
      </c>
      <c r="AE3018" s="15">
        <f t="shared" si="195"/>
        <v>0.47898194976405606</v>
      </c>
      <c r="AF3018">
        <f t="shared" si="196"/>
        <v>0.14240823148182205</v>
      </c>
    </row>
    <row r="3019" spans="1:32" x14ac:dyDescent="0.25">
      <c r="A3019" s="59">
        <v>3002</v>
      </c>
      <c r="B3019" s="60" t="s">
        <v>309</v>
      </c>
      <c r="C3019" s="61" t="s">
        <v>362</v>
      </c>
      <c r="D3019" s="62"/>
      <c r="E3019" s="62">
        <v>84</v>
      </c>
      <c r="F3019" s="62">
        <v>2010</v>
      </c>
      <c r="G3019" s="50">
        <v>37.81</v>
      </c>
      <c r="H3019" s="50">
        <v>39.26</v>
      </c>
      <c r="I3019" s="50">
        <v>37.713999999999999</v>
      </c>
      <c r="J3019" s="50">
        <v>34.472999999999999</v>
      </c>
      <c r="K3019" s="50">
        <v>30.602</v>
      </c>
      <c r="L3019" s="50">
        <v>26.757999999999999</v>
      </c>
      <c r="M3019" s="50">
        <v>22.712</v>
      </c>
      <c r="N3019" s="50">
        <v>21.027000000000001</v>
      </c>
      <c r="O3019" s="50">
        <v>17.948</v>
      </c>
      <c r="P3019" s="50">
        <v>15.154999999999999</v>
      </c>
      <c r="Q3019" s="50">
        <v>11.455</v>
      </c>
      <c r="R3019" s="50">
        <v>8.3989999999999991</v>
      </c>
      <c r="S3019" s="50">
        <v>6.0069999999999997</v>
      </c>
      <c r="T3019" s="50">
        <v>4.2629999999999999</v>
      </c>
      <c r="U3019" s="50">
        <v>3.4079999999999999</v>
      </c>
      <c r="V3019" s="50">
        <v>2.4609999999999999</v>
      </c>
      <c r="W3019" s="50" t="s">
        <v>311</v>
      </c>
      <c r="X3019" s="50">
        <v>1.657</v>
      </c>
      <c r="Y3019" s="50">
        <v>0.35899999999999999</v>
      </c>
      <c r="Z3019" s="50">
        <v>0.115</v>
      </c>
      <c r="AA3019" s="50">
        <v>2.3E-2</v>
      </c>
      <c r="AB3019" s="50">
        <v>2E-3</v>
      </c>
      <c r="AC3019" s="50" t="str">
        <f t="shared" si="193"/>
        <v>Belize-2010</v>
      </c>
      <c r="AD3019" s="51">
        <f t="shared" si="194"/>
        <v>194.53600000000003</v>
      </c>
      <c r="AE3019" s="15">
        <f t="shared" si="195"/>
        <v>0.65320557634576615</v>
      </c>
      <c r="AF3019">
        <f t="shared" si="196"/>
        <v>3.9725850252166052E-2</v>
      </c>
    </row>
    <row r="3020" spans="1:32" x14ac:dyDescent="0.25">
      <c r="A3020" s="59">
        <v>3003</v>
      </c>
      <c r="B3020" s="60" t="s">
        <v>309</v>
      </c>
      <c r="C3020" s="61" t="s">
        <v>363</v>
      </c>
      <c r="D3020" s="62"/>
      <c r="E3020" s="62">
        <v>132</v>
      </c>
      <c r="F3020" s="62">
        <v>2010</v>
      </c>
      <c r="G3020" s="50">
        <v>55.984000000000002</v>
      </c>
      <c r="H3020" s="50">
        <v>56.424999999999997</v>
      </c>
      <c r="I3020" s="50">
        <v>58.485999999999997</v>
      </c>
      <c r="J3020" s="50">
        <v>58.622</v>
      </c>
      <c r="K3020" s="50">
        <v>54.148000000000003</v>
      </c>
      <c r="L3020" s="50">
        <v>44.612000000000002</v>
      </c>
      <c r="M3020" s="50">
        <v>33.601999999999997</v>
      </c>
      <c r="N3020" s="50">
        <v>27.27</v>
      </c>
      <c r="O3020" s="50">
        <v>25.449000000000002</v>
      </c>
      <c r="P3020" s="50">
        <v>24.175000000000001</v>
      </c>
      <c r="Q3020" s="50">
        <v>17.204999999999998</v>
      </c>
      <c r="R3020" s="50">
        <v>12.962999999999999</v>
      </c>
      <c r="S3020" s="50">
        <v>6.2050000000000001</v>
      </c>
      <c r="T3020" s="50">
        <v>6.6980000000000004</v>
      </c>
      <c r="U3020" s="50">
        <v>8.423</v>
      </c>
      <c r="V3020" s="50">
        <v>7.2140000000000004</v>
      </c>
      <c r="W3020" s="50" t="s">
        <v>311</v>
      </c>
      <c r="X3020" s="50">
        <v>3.7490000000000001</v>
      </c>
      <c r="Y3020" s="50">
        <v>0.88300000000000001</v>
      </c>
      <c r="Z3020" s="50">
        <v>0.23400000000000001</v>
      </c>
      <c r="AA3020" s="50">
        <v>3.4000000000000002E-2</v>
      </c>
      <c r="AB3020" s="50">
        <v>3.0000000000000001E-3</v>
      </c>
      <c r="AC3020" s="50" t="str">
        <f t="shared" si="193"/>
        <v>Cabo Verde-2010</v>
      </c>
      <c r="AD3020" s="51">
        <f t="shared" si="194"/>
        <v>304.25100000000003</v>
      </c>
      <c r="AE3020" s="15">
        <f t="shared" si="195"/>
        <v>0.65121560816562629</v>
      </c>
      <c r="AF3020">
        <f t="shared" si="196"/>
        <v>5.73255378346866E-2</v>
      </c>
    </row>
    <row r="3021" spans="1:32" x14ac:dyDescent="0.25">
      <c r="A3021" s="59">
        <v>3004</v>
      </c>
      <c r="B3021" s="60" t="s">
        <v>309</v>
      </c>
      <c r="C3021" s="61" t="s">
        <v>364</v>
      </c>
      <c r="D3021" s="62"/>
      <c r="E3021" s="62">
        <v>174</v>
      </c>
      <c r="F3021" s="62">
        <v>2010</v>
      </c>
      <c r="G3021" s="50">
        <v>106.76900000000001</v>
      </c>
      <c r="H3021" s="50">
        <v>93.161000000000001</v>
      </c>
      <c r="I3021" s="50">
        <v>83.147999999999996</v>
      </c>
      <c r="J3021" s="50">
        <v>74.918000000000006</v>
      </c>
      <c r="K3021" s="50">
        <v>67.171000000000006</v>
      </c>
      <c r="L3021" s="50">
        <v>56.9</v>
      </c>
      <c r="M3021" s="50">
        <v>45.561</v>
      </c>
      <c r="N3021" s="50">
        <v>37.183</v>
      </c>
      <c r="O3021" s="50">
        <v>31.047000000000001</v>
      </c>
      <c r="P3021" s="50">
        <v>25.957000000000001</v>
      </c>
      <c r="Q3021" s="50">
        <v>21.048999999999999</v>
      </c>
      <c r="R3021" s="50">
        <v>15.805999999999999</v>
      </c>
      <c r="S3021" s="50">
        <v>10.676</v>
      </c>
      <c r="T3021" s="50">
        <v>8.375</v>
      </c>
      <c r="U3021" s="50">
        <v>5.9470000000000001</v>
      </c>
      <c r="V3021" s="50">
        <v>3.5659999999999998</v>
      </c>
      <c r="W3021" s="50" t="s">
        <v>311</v>
      </c>
      <c r="X3021" s="50">
        <v>1.7170000000000001</v>
      </c>
      <c r="Y3021" s="50">
        <v>0.59399999999999997</v>
      </c>
      <c r="Z3021" s="50">
        <v>0.13100000000000001</v>
      </c>
      <c r="AA3021" s="50">
        <v>1.4999999999999999E-2</v>
      </c>
      <c r="AB3021" s="50">
        <v>1E-3</v>
      </c>
      <c r="AC3021" s="50" t="str">
        <f t="shared" si="193"/>
        <v>Comoros-2010</v>
      </c>
      <c r="AD3021" s="51">
        <f t="shared" si="194"/>
        <v>386.26799999999997</v>
      </c>
      <c r="AE3021" s="15">
        <f t="shared" si="195"/>
        <v>0.78552714695496362</v>
      </c>
      <c r="AF3021">
        <f t="shared" si="196"/>
        <v>3.039683511965411E-2</v>
      </c>
    </row>
    <row r="3022" spans="1:32" x14ac:dyDescent="0.25">
      <c r="A3022" s="59">
        <v>3005</v>
      </c>
      <c r="B3022" s="60" t="s">
        <v>309</v>
      </c>
      <c r="C3022" s="61" t="s">
        <v>365</v>
      </c>
      <c r="D3022" s="62"/>
      <c r="E3022" s="62">
        <v>192</v>
      </c>
      <c r="F3022" s="62">
        <v>2010</v>
      </c>
      <c r="G3022" s="50">
        <v>607.20699999999999</v>
      </c>
      <c r="H3022" s="50">
        <v>649.17899999999997</v>
      </c>
      <c r="I3022" s="50">
        <v>713.22199999999998</v>
      </c>
      <c r="J3022" s="50">
        <v>749.05399999999997</v>
      </c>
      <c r="K3022" s="50">
        <v>839.70799999999997</v>
      </c>
      <c r="L3022" s="50">
        <v>701.90300000000002</v>
      </c>
      <c r="M3022" s="50">
        <v>696.995</v>
      </c>
      <c r="N3022" s="50">
        <v>1007.123</v>
      </c>
      <c r="O3022" s="50">
        <v>1064.0239999999999</v>
      </c>
      <c r="P3022" s="50">
        <v>1037.1590000000001</v>
      </c>
      <c r="Q3022" s="50">
        <v>685.32100000000003</v>
      </c>
      <c r="R3022" s="50">
        <v>653.23900000000003</v>
      </c>
      <c r="S3022" s="50">
        <v>513.73699999999997</v>
      </c>
      <c r="T3022" s="50">
        <v>445.24700000000001</v>
      </c>
      <c r="U3022" s="50">
        <v>366.13299999999998</v>
      </c>
      <c r="V3022" s="50">
        <v>260.851</v>
      </c>
      <c r="W3022" s="50" t="s">
        <v>311</v>
      </c>
      <c r="X3022" s="50">
        <v>177.458</v>
      </c>
      <c r="Y3022" s="50">
        <v>102.623</v>
      </c>
      <c r="Z3022" s="50">
        <v>45.805999999999997</v>
      </c>
      <c r="AA3022" s="50">
        <v>14.557</v>
      </c>
      <c r="AB3022" s="50">
        <v>2.5049999999999999</v>
      </c>
      <c r="AC3022" s="50" t="str">
        <f t="shared" si="193"/>
        <v>Cuba-2010</v>
      </c>
      <c r="AD3022" s="51">
        <f t="shared" si="194"/>
        <v>7948.2629999999999</v>
      </c>
      <c r="AE3022" s="15">
        <f t="shared" si="195"/>
        <v>0.42585254161821268</v>
      </c>
      <c r="AF3022">
        <f t="shared" si="196"/>
        <v>0.14268989786215214</v>
      </c>
    </row>
    <row r="3023" spans="1:32" x14ac:dyDescent="0.25">
      <c r="A3023" s="59">
        <v>3006</v>
      </c>
      <c r="B3023" s="60" t="s">
        <v>309</v>
      </c>
      <c r="C3023" s="61" t="s">
        <v>366</v>
      </c>
      <c r="D3023" s="62"/>
      <c r="E3023" s="62">
        <v>531</v>
      </c>
      <c r="F3023" s="62">
        <v>2010</v>
      </c>
      <c r="G3023" s="50">
        <v>8.9079999999999995</v>
      </c>
      <c r="H3023" s="50">
        <v>9.8320000000000007</v>
      </c>
      <c r="I3023" s="50">
        <v>10.571</v>
      </c>
      <c r="J3023" s="50">
        <v>11.331</v>
      </c>
      <c r="K3023" s="50">
        <v>8.1039999999999992</v>
      </c>
      <c r="L3023" s="50">
        <v>7.5949999999999998</v>
      </c>
      <c r="M3023" s="50">
        <v>7.734</v>
      </c>
      <c r="N3023" s="50">
        <v>9.7919999999999998</v>
      </c>
      <c r="O3023" s="50">
        <v>11.436</v>
      </c>
      <c r="P3023" s="50">
        <v>12.593999999999999</v>
      </c>
      <c r="Q3023" s="50">
        <v>11.821</v>
      </c>
      <c r="R3023" s="50">
        <v>10.127000000000001</v>
      </c>
      <c r="S3023" s="50">
        <v>8.3019999999999996</v>
      </c>
      <c r="T3023" s="50">
        <v>6.6289999999999996</v>
      </c>
      <c r="U3023" s="50">
        <v>5.07</v>
      </c>
      <c r="V3023" s="50">
        <v>3.5</v>
      </c>
      <c r="W3023" s="50" t="s">
        <v>311</v>
      </c>
      <c r="X3023" s="50">
        <v>2.327</v>
      </c>
      <c r="Y3023" s="50">
        <v>1.2869999999999999</v>
      </c>
      <c r="Z3023" s="50">
        <v>0.49199999999999999</v>
      </c>
      <c r="AA3023" s="50">
        <v>0.13100000000000001</v>
      </c>
      <c r="AB3023" s="50">
        <v>2.5000000000000001E-2</v>
      </c>
      <c r="AC3023" s="50" t="str">
        <f t="shared" si="193"/>
        <v>Curaçao-2010</v>
      </c>
      <c r="AD3023" s="51">
        <f t="shared" si="194"/>
        <v>98.835999999999984</v>
      </c>
      <c r="AE3023" s="15">
        <f t="shared" si="195"/>
        <v>0.49346392002913919</v>
      </c>
      <c r="AF3023">
        <f t="shared" si="196"/>
        <v>0.15186465543477412</v>
      </c>
    </row>
    <row r="3024" spans="1:32" x14ac:dyDescent="0.25">
      <c r="A3024" s="59">
        <v>3007</v>
      </c>
      <c r="B3024" s="60" t="s">
        <v>309</v>
      </c>
      <c r="C3024" s="61" t="s">
        <v>367</v>
      </c>
      <c r="D3024" s="62"/>
      <c r="E3024" s="62">
        <v>214</v>
      </c>
      <c r="F3024" s="62">
        <v>2010</v>
      </c>
      <c r="G3024" s="50">
        <v>1065.81</v>
      </c>
      <c r="H3024" s="50">
        <v>1046.9179999999999</v>
      </c>
      <c r="I3024" s="50">
        <v>998.48299999999995</v>
      </c>
      <c r="J3024" s="50">
        <v>979.23199999999997</v>
      </c>
      <c r="K3024" s="50">
        <v>902.803</v>
      </c>
      <c r="L3024" s="50">
        <v>820.06600000000003</v>
      </c>
      <c r="M3024" s="50">
        <v>717.21799999999996</v>
      </c>
      <c r="N3024" s="50">
        <v>643.875</v>
      </c>
      <c r="O3024" s="50">
        <v>577.19799999999998</v>
      </c>
      <c r="P3024" s="50">
        <v>511.86500000000001</v>
      </c>
      <c r="Q3024" s="50">
        <v>433.041</v>
      </c>
      <c r="R3024" s="50">
        <v>342.80700000000002</v>
      </c>
      <c r="S3024" s="50">
        <v>257.50700000000001</v>
      </c>
      <c r="T3024" s="50">
        <v>194.238</v>
      </c>
      <c r="U3024" s="50">
        <v>160.05000000000001</v>
      </c>
      <c r="V3024" s="50">
        <v>114.43</v>
      </c>
      <c r="W3024" s="50" t="s">
        <v>311</v>
      </c>
      <c r="X3024" s="50">
        <v>70.343999999999994</v>
      </c>
      <c r="Y3024" s="50">
        <v>37.334000000000003</v>
      </c>
      <c r="Z3024" s="50">
        <v>16.573</v>
      </c>
      <c r="AA3024" s="50">
        <v>6.1219999999999999</v>
      </c>
      <c r="AB3024" s="50">
        <v>2.0710000000000002</v>
      </c>
      <c r="AC3024" s="50" t="str">
        <f t="shared" si="193"/>
        <v>Dominican Republic-2010</v>
      </c>
      <c r="AD3024" s="51">
        <f t="shared" si="194"/>
        <v>6185.6119999999992</v>
      </c>
      <c r="AE3024" s="15">
        <f t="shared" si="195"/>
        <v>0.60016260315066638</v>
      </c>
      <c r="AF3024">
        <f t="shared" si="196"/>
        <v>6.4663165040358406E-2</v>
      </c>
    </row>
    <row r="3025" spans="1:32" x14ac:dyDescent="0.25">
      <c r="A3025" s="59">
        <v>3008</v>
      </c>
      <c r="B3025" s="60" t="s">
        <v>309</v>
      </c>
      <c r="C3025" s="61" t="s">
        <v>368</v>
      </c>
      <c r="D3025" s="62"/>
      <c r="E3025" s="62">
        <v>242</v>
      </c>
      <c r="F3025" s="62">
        <v>2010</v>
      </c>
      <c r="G3025" s="50">
        <v>89.605000000000004</v>
      </c>
      <c r="H3025" s="50">
        <v>81.204999999999998</v>
      </c>
      <c r="I3025" s="50">
        <v>78.552999999999997</v>
      </c>
      <c r="J3025" s="50">
        <v>81.372</v>
      </c>
      <c r="K3025" s="50">
        <v>76.81</v>
      </c>
      <c r="L3025" s="50">
        <v>76.472999999999999</v>
      </c>
      <c r="M3025" s="50">
        <v>66.382999999999996</v>
      </c>
      <c r="N3025" s="50">
        <v>55.603000000000002</v>
      </c>
      <c r="O3025" s="50">
        <v>53.045999999999999</v>
      </c>
      <c r="P3025" s="50">
        <v>53.136000000000003</v>
      </c>
      <c r="Q3025" s="50">
        <v>45.8</v>
      </c>
      <c r="R3025" s="50">
        <v>33.957999999999998</v>
      </c>
      <c r="S3025" s="50">
        <v>26.456</v>
      </c>
      <c r="T3025" s="50">
        <v>19.215</v>
      </c>
      <c r="U3025" s="50">
        <v>11.704000000000001</v>
      </c>
      <c r="V3025" s="50">
        <v>6.641</v>
      </c>
      <c r="W3025" s="50" t="s">
        <v>311</v>
      </c>
      <c r="X3025" s="50">
        <v>2.8119999999999998</v>
      </c>
      <c r="Y3025" s="50">
        <v>0.83199999999999996</v>
      </c>
      <c r="Z3025" s="50">
        <v>0.29799999999999999</v>
      </c>
      <c r="AA3025" s="50">
        <v>4.3999999999999997E-2</v>
      </c>
      <c r="AB3025" s="50">
        <v>4.0000000000000001E-3</v>
      </c>
      <c r="AC3025" s="50" t="str">
        <f t="shared" si="193"/>
        <v>Fiji-2010</v>
      </c>
      <c r="AD3025" s="51">
        <f t="shared" si="194"/>
        <v>569.03700000000003</v>
      </c>
      <c r="AE3025" s="15">
        <f t="shared" si="195"/>
        <v>0.51123740635494708</v>
      </c>
      <c r="AF3025">
        <f t="shared" si="196"/>
        <v>5.0769794721407621E-2</v>
      </c>
    </row>
    <row r="3026" spans="1:32" x14ac:dyDescent="0.25">
      <c r="A3026" s="59">
        <v>3009</v>
      </c>
      <c r="B3026" s="60" t="s">
        <v>309</v>
      </c>
      <c r="C3026" s="61" t="s">
        <v>369</v>
      </c>
      <c r="D3026" s="62"/>
      <c r="E3026" s="62">
        <v>258</v>
      </c>
      <c r="F3026" s="62">
        <v>2010</v>
      </c>
      <c r="G3026" s="50">
        <v>21.254999999999999</v>
      </c>
      <c r="H3026" s="50">
        <v>22.652999999999999</v>
      </c>
      <c r="I3026" s="50">
        <v>23.59</v>
      </c>
      <c r="J3026" s="50">
        <v>24.986999999999998</v>
      </c>
      <c r="K3026" s="50">
        <v>23.861999999999998</v>
      </c>
      <c r="L3026" s="50">
        <v>20.234000000000002</v>
      </c>
      <c r="M3026" s="50">
        <v>19.815999999999999</v>
      </c>
      <c r="N3026" s="50">
        <v>20.236999999999998</v>
      </c>
      <c r="O3026" s="50">
        <v>21.111000000000001</v>
      </c>
      <c r="P3026" s="50">
        <v>18.036000000000001</v>
      </c>
      <c r="Q3026" s="50">
        <v>14.984999999999999</v>
      </c>
      <c r="R3026" s="50">
        <v>12.047000000000001</v>
      </c>
      <c r="S3026" s="50">
        <v>8.1929999999999996</v>
      </c>
      <c r="T3026" s="50">
        <v>6.8979999999999997</v>
      </c>
      <c r="U3026" s="50">
        <v>4.6059999999999999</v>
      </c>
      <c r="V3026" s="50">
        <v>2.97</v>
      </c>
      <c r="W3026" s="50" t="s">
        <v>311</v>
      </c>
      <c r="X3026" s="50">
        <v>1.5189999999999999</v>
      </c>
      <c r="Y3026" s="50">
        <v>0.63100000000000001</v>
      </c>
      <c r="Z3026" s="50">
        <v>0.14499999999999999</v>
      </c>
      <c r="AA3026" s="50">
        <v>4.2000000000000003E-2</v>
      </c>
      <c r="AB3026" s="50">
        <v>3.0000000000000001E-3</v>
      </c>
      <c r="AC3026" s="50" t="str">
        <f t="shared" si="193"/>
        <v>French Polynesia-2010</v>
      </c>
      <c r="AD3026" s="51">
        <f t="shared" si="194"/>
        <v>183.50799999999998</v>
      </c>
      <c r="AE3026" s="15">
        <f t="shared" si="195"/>
        <v>0.45944590971510785</v>
      </c>
      <c r="AF3026">
        <f t="shared" si="196"/>
        <v>6.6986446539126568E-2</v>
      </c>
    </row>
    <row r="3027" spans="1:32" x14ac:dyDescent="0.25">
      <c r="A3027" s="59">
        <v>3010</v>
      </c>
      <c r="B3027" s="60" t="s">
        <v>309</v>
      </c>
      <c r="C3027" s="61" t="s">
        <v>370</v>
      </c>
      <c r="D3027" s="62"/>
      <c r="E3027" s="62">
        <v>308</v>
      </c>
      <c r="F3027" s="62">
        <v>2010</v>
      </c>
      <c r="G3027" s="50">
        <v>9.6959999999999997</v>
      </c>
      <c r="H3027" s="50">
        <v>9.0289999999999999</v>
      </c>
      <c r="I3027" s="50">
        <v>10.073</v>
      </c>
      <c r="J3027" s="50">
        <v>11.103999999999999</v>
      </c>
      <c r="K3027" s="50">
        <v>12.403</v>
      </c>
      <c r="L3027" s="50">
        <v>10.138999999999999</v>
      </c>
      <c r="M3027" s="50">
        <v>7.4669999999999996</v>
      </c>
      <c r="N3027" s="50">
        <v>5.9219999999999997</v>
      </c>
      <c r="O3027" s="50">
        <v>4.8440000000000003</v>
      </c>
      <c r="P3027" s="50">
        <v>5.9589999999999996</v>
      </c>
      <c r="Q3027" s="50">
        <v>4.5110000000000001</v>
      </c>
      <c r="R3027" s="50">
        <v>3.4420000000000002</v>
      </c>
      <c r="S3027" s="50">
        <v>2.5030000000000001</v>
      </c>
      <c r="T3027" s="50">
        <v>2.1139999999999999</v>
      </c>
      <c r="U3027" s="50">
        <v>2.0369999999999999</v>
      </c>
      <c r="V3027" s="50">
        <v>1.3919999999999999</v>
      </c>
      <c r="W3027" s="50" t="s">
        <v>311</v>
      </c>
      <c r="X3027" s="50">
        <v>1.2929999999999999</v>
      </c>
      <c r="Y3027" s="50">
        <v>0.51700000000000002</v>
      </c>
      <c r="Z3027" s="50">
        <v>0.20599999999999999</v>
      </c>
      <c r="AA3027" s="50">
        <v>2.4E-2</v>
      </c>
      <c r="AB3027" s="50">
        <v>2E-3</v>
      </c>
      <c r="AC3027" s="50" t="str">
        <f t="shared" ref="AC3027:AC3090" si="197">C3027&amp;"-"&amp;F3027</f>
        <v>Grenada-2010</v>
      </c>
      <c r="AD3027" s="51">
        <f t="shared" ref="AD3027:AD3090" si="198">SUM(J3027:S3027)</f>
        <v>68.293999999999997</v>
      </c>
      <c r="AE3027" s="15">
        <f t="shared" ref="AE3027:AE3090" si="199">IF(W3027="…",SUM(G3027:I3027,T3027:V3027,X3027:AB3027)/SUM(J3027:S3027),SUM(G3027:I3027,T3027:W3027)/SUM(J3027:S3027))</f>
        <v>0.5327407971417697</v>
      </c>
      <c r="AF3027">
        <f t="shared" ref="AF3027:AF3090" si="200">IF(W3027="…",SUM(T3027:V3027,X3027:AB3027)/SUM(G3027:S3027),SUM(T3027:W3027)/SUM(G3027:S3027))</f>
        <v>7.8121781403205207E-2</v>
      </c>
    </row>
    <row r="3028" spans="1:32" x14ac:dyDescent="0.25">
      <c r="A3028" s="59">
        <v>3011</v>
      </c>
      <c r="B3028" s="60" t="s">
        <v>309</v>
      </c>
      <c r="C3028" s="61" t="s">
        <v>371</v>
      </c>
      <c r="D3028" s="62">
        <v>5</v>
      </c>
      <c r="E3028" s="62">
        <v>312</v>
      </c>
      <c r="F3028" s="62">
        <v>2010</v>
      </c>
      <c r="G3028" s="50">
        <v>28.721</v>
      </c>
      <c r="H3028" s="50">
        <v>33.725999999999999</v>
      </c>
      <c r="I3028" s="50">
        <v>36.71</v>
      </c>
      <c r="J3028" s="50">
        <v>34.801000000000002</v>
      </c>
      <c r="K3028" s="50">
        <v>21.140999999999998</v>
      </c>
      <c r="L3028" s="50">
        <v>21.170999999999999</v>
      </c>
      <c r="M3028" s="50">
        <v>24.247</v>
      </c>
      <c r="N3028" s="50">
        <v>33.122999999999998</v>
      </c>
      <c r="O3028" s="50">
        <v>34.46</v>
      </c>
      <c r="P3028" s="50">
        <v>36.673999999999999</v>
      </c>
      <c r="Q3028" s="50">
        <v>31.146000000000001</v>
      </c>
      <c r="R3028" s="50">
        <v>27.885000000000002</v>
      </c>
      <c r="S3028" s="50">
        <v>24.565000000000001</v>
      </c>
      <c r="T3028" s="50">
        <v>19.132999999999999</v>
      </c>
      <c r="U3028" s="50">
        <v>14.571999999999999</v>
      </c>
      <c r="V3028" s="50">
        <v>12.238</v>
      </c>
      <c r="W3028" s="50" t="s">
        <v>311</v>
      </c>
      <c r="X3028" s="50">
        <v>8.5329999999999995</v>
      </c>
      <c r="Y3028" s="50">
        <v>4.8339999999999996</v>
      </c>
      <c r="Z3028" s="50">
        <v>2.2280000000000002</v>
      </c>
      <c r="AA3028" s="50">
        <v>0.68200000000000005</v>
      </c>
      <c r="AB3028" s="50">
        <v>0.128</v>
      </c>
      <c r="AC3028" s="50" t="str">
        <f t="shared" si="197"/>
        <v>Guadeloupe-2010</v>
      </c>
      <c r="AD3028" s="51">
        <f t="shared" si="198"/>
        <v>289.21300000000002</v>
      </c>
      <c r="AE3028" s="15">
        <f t="shared" si="199"/>
        <v>0.55842925456324566</v>
      </c>
      <c r="AF3028">
        <f t="shared" si="200"/>
        <v>0.16053763163993104</v>
      </c>
    </row>
    <row r="3029" spans="1:32" x14ac:dyDescent="0.25">
      <c r="A3029" s="59">
        <v>3012</v>
      </c>
      <c r="B3029" s="60" t="s">
        <v>309</v>
      </c>
      <c r="C3029" s="61" t="s">
        <v>372</v>
      </c>
      <c r="D3029" s="62"/>
      <c r="E3029" s="62">
        <v>316</v>
      </c>
      <c r="F3029" s="62">
        <v>2010</v>
      </c>
      <c r="G3029" s="50">
        <v>14.218</v>
      </c>
      <c r="H3029" s="50">
        <v>14.83</v>
      </c>
      <c r="I3029" s="50">
        <v>14.8</v>
      </c>
      <c r="J3029" s="50">
        <v>14.14</v>
      </c>
      <c r="K3029" s="50">
        <v>12.555</v>
      </c>
      <c r="L3029" s="50">
        <v>10.865</v>
      </c>
      <c r="M3029" s="50">
        <v>10.423</v>
      </c>
      <c r="N3029" s="50">
        <v>11.135</v>
      </c>
      <c r="O3029" s="50">
        <v>11.180999999999999</v>
      </c>
      <c r="P3029" s="50">
        <v>10.992000000000001</v>
      </c>
      <c r="Q3029" s="50">
        <v>8.94</v>
      </c>
      <c r="R3029" s="50">
        <v>7.5979999999999999</v>
      </c>
      <c r="S3029" s="50">
        <v>6.1820000000000004</v>
      </c>
      <c r="T3029" s="50">
        <v>3.911</v>
      </c>
      <c r="U3029" s="50">
        <v>3.3730000000000002</v>
      </c>
      <c r="V3029" s="50">
        <v>2.2719999999999998</v>
      </c>
      <c r="W3029" s="50" t="s">
        <v>311</v>
      </c>
      <c r="X3029" s="50">
        <v>1.2549999999999999</v>
      </c>
      <c r="Y3029" s="50">
        <v>0.54700000000000004</v>
      </c>
      <c r="Z3029" s="50">
        <v>0.20499999999999999</v>
      </c>
      <c r="AA3029" s="50">
        <v>0.02</v>
      </c>
      <c r="AB3029" s="50">
        <v>2E-3</v>
      </c>
      <c r="AC3029" s="50" t="str">
        <f t="shared" si="197"/>
        <v>Guam-2010</v>
      </c>
      <c r="AD3029" s="51">
        <f t="shared" si="198"/>
        <v>104.01100000000001</v>
      </c>
      <c r="AE3029" s="15">
        <f t="shared" si="199"/>
        <v>0.5329532453298208</v>
      </c>
      <c r="AF3029">
        <f t="shared" si="200"/>
        <v>7.8351672877538733E-2</v>
      </c>
    </row>
    <row r="3030" spans="1:32" x14ac:dyDescent="0.25">
      <c r="A3030" s="59">
        <v>3013</v>
      </c>
      <c r="B3030" s="60" t="s">
        <v>309</v>
      </c>
      <c r="C3030" s="61" t="s">
        <v>373</v>
      </c>
      <c r="D3030" s="62"/>
      <c r="E3030" s="62">
        <v>624</v>
      </c>
      <c r="F3030" s="62">
        <v>2010</v>
      </c>
      <c r="G3030" s="50">
        <v>255.95400000000001</v>
      </c>
      <c r="H3030" s="50">
        <v>212.99100000000001</v>
      </c>
      <c r="I3030" s="50">
        <v>189.71600000000001</v>
      </c>
      <c r="J3030" s="50">
        <v>173.11799999999999</v>
      </c>
      <c r="K3030" s="50">
        <v>151.12299999999999</v>
      </c>
      <c r="L3030" s="50">
        <v>126.76</v>
      </c>
      <c r="M3030" s="50">
        <v>98.599000000000004</v>
      </c>
      <c r="N3030" s="50">
        <v>80.117000000000004</v>
      </c>
      <c r="O3030" s="50">
        <v>61.69</v>
      </c>
      <c r="P3030" s="50">
        <v>51.326000000000001</v>
      </c>
      <c r="Q3030" s="50">
        <v>43.5</v>
      </c>
      <c r="R3030" s="50">
        <v>39.811</v>
      </c>
      <c r="S3030" s="50">
        <v>27.53</v>
      </c>
      <c r="T3030" s="50">
        <v>20.196000000000002</v>
      </c>
      <c r="U3030" s="50">
        <v>12.37</v>
      </c>
      <c r="V3030" s="50">
        <v>7.0519999999999996</v>
      </c>
      <c r="W3030" s="50" t="s">
        <v>311</v>
      </c>
      <c r="X3030" s="50">
        <v>3.0609999999999999</v>
      </c>
      <c r="Y3030" s="50">
        <v>0.82499999999999996</v>
      </c>
      <c r="Z3030" s="50">
        <v>0.13200000000000001</v>
      </c>
      <c r="AA3030" s="50">
        <v>8.9999999999999993E-3</v>
      </c>
      <c r="AB3030" s="50">
        <v>0</v>
      </c>
      <c r="AC3030" s="50" t="str">
        <f t="shared" si="197"/>
        <v>Guinea-Bissau-2010</v>
      </c>
      <c r="AD3030" s="51">
        <f t="shared" si="198"/>
        <v>853.57399999999996</v>
      </c>
      <c r="AE3030" s="15">
        <f t="shared" si="199"/>
        <v>0.82278279329033011</v>
      </c>
      <c r="AF3030">
        <f t="shared" si="200"/>
        <v>2.8861255029806878E-2</v>
      </c>
    </row>
    <row r="3031" spans="1:32" x14ac:dyDescent="0.25">
      <c r="A3031" s="59">
        <v>3014</v>
      </c>
      <c r="B3031" s="60" t="s">
        <v>309</v>
      </c>
      <c r="C3031" s="61" t="s">
        <v>374</v>
      </c>
      <c r="D3031" s="62"/>
      <c r="E3031" s="62">
        <v>328</v>
      </c>
      <c r="F3031" s="62">
        <v>2010</v>
      </c>
      <c r="G3031" s="50">
        <v>74.733999999999995</v>
      </c>
      <c r="H3031" s="50">
        <v>81.617000000000004</v>
      </c>
      <c r="I3031" s="50">
        <v>87.587000000000003</v>
      </c>
      <c r="J3031" s="50">
        <v>83.165000000000006</v>
      </c>
      <c r="K3031" s="50">
        <v>53.643999999999998</v>
      </c>
      <c r="L3031" s="50">
        <v>54.984000000000002</v>
      </c>
      <c r="M3031" s="50">
        <v>55.234000000000002</v>
      </c>
      <c r="N3031" s="50">
        <v>51.734000000000002</v>
      </c>
      <c r="O3031" s="50">
        <v>46.978999999999999</v>
      </c>
      <c r="P3031" s="50">
        <v>41.387</v>
      </c>
      <c r="Q3031" s="50">
        <v>35.228999999999999</v>
      </c>
      <c r="R3031" s="50">
        <v>26.385000000000002</v>
      </c>
      <c r="S3031" s="50">
        <v>19.861999999999998</v>
      </c>
      <c r="T3031" s="50">
        <v>11.510999999999999</v>
      </c>
      <c r="U3031" s="50">
        <v>11.266999999999999</v>
      </c>
      <c r="V3031" s="50">
        <v>6.1959999999999997</v>
      </c>
      <c r="W3031" s="50" t="s">
        <v>311</v>
      </c>
      <c r="X3031" s="50">
        <v>3.1779999999999999</v>
      </c>
      <c r="Y3031" s="50">
        <v>1.5760000000000001</v>
      </c>
      <c r="Z3031" s="50">
        <v>0.254</v>
      </c>
      <c r="AA3031" s="50">
        <v>0.03</v>
      </c>
      <c r="AB3031" s="50">
        <v>3.0000000000000001E-3</v>
      </c>
      <c r="AC3031" s="50" t="str">
        <f t="shared" si="197"/>
        <v>Guyana-2010</v>
      </c>
      <c r="AD3031" s="51">
        <f t="shared" si="198"/>
        <v>468.60300000000001</v>
      </c>
      <c r="AE3031" s="15">
        <f t="shared" si="199"/>
        <v>0.59315241259659035</v>
      </c>
      <c r="AF3031">
        <f t="shared" si="200"/>
        <v>4.7737603871215818E-2</v>
      </c>
    </row>
    <row r="3032" spans="1:32" x14ac:dyDescent="0.25">
      <c r="A3032" s="59">
        <v>3015</v>
      </c>
      <c r="B3032" s="60" t="s">
        <v>309</v>
      </c>
      <c r="C3032" s="61" t="s">
        <v>375</v>
      </c>
      <c r="D3032" s="62"/>
      <c r="E3032" s="62">
        <v>332</v>
      </c>
      <c r="F3032" s="62">
        <v>2010</v>
      </c>
      <c r="G3032" s="50">
        <v>1247.6600000000001</v>
      </c>
      <c r="H3032" s="50">
        <v>1188.1410000000001</v>
      </c>
      <c r="I3032" s="50">
        <v>1152.3679999999999</v>
      </c>
      <c r="J3032" s="50">
        <v>1085.1600000000001</v>
      </c>
      <c r="K3032" s="50">
        <v>1011.22</v>
      </c>
      <c r="L3032" s="50">
        <v>909.67399999999998</v>
      </c>
      <c r="M3032" s="50">
        <v>691.88300000000004</v>
      </c>
      <c r="N3032" s="50">
        <v>538.40700000000004</v>
      </c>
      <c r="O3032" s="50">
        <v>482.399</v>
      </c>
      <c r="P3032" s="50">
        <v>419.64600000000002</v>
      </c>
      <c r="Q3032" s="50">
        <v>340.32</v>
      </c>
      <c r="R3032" s="50">
        <v>282.94299999999998</v>
      </c>
      <c r="S3032" s="50">
        <v>204.08699999999999</v>
      </c>
      <c r="T3032" s="50">
        <v>175.51400000000001</v>
      </c>
      <c r="U3032" s="50">
        <v>128.916</v>
      </c>
      <c r="V3032" s="50">
        <v>79.438999999999993</v>
      </c>
      <c r="W3032" s="50" t="s">
        <v>311</v>
      </c>
      <c r="X3032" s="50">
        <v>39.677</v>
      </c>
      <c r="Y3032" s="50">
        <v>16.184000000000001</v>
      </c>
      <c r="Z3032" s="50">
        <v>4.88</v>
      </c>
      <c r="AA3032" s="50">
        <v>0.97299999999999998</v>
      </c>
      <c r="AB3032" s="50">
        <v>0.126</v>
      </c>
      <c r="AC3032" s="50" t="str">
        <f t="shared" si="197"/>
        <v>Haiti-2010</v>
      </c>
      <c r="AD3032" s="51">
        <f t="shared" si="198"/>
        <v>5965.7389999999996</v>
      </c>
      <c r="AE3032" s="15">
        <f t="shared" si="199"/>
        <v>0.67617406661605572</v>
      </c>
      <c r="AF3032">
        <f t="shared" si="200"/>
        <v>4.6652008790538914E-2</v>
      </c>
    </row>
    <row r="3033" spans="1:32" x14ac:dyDescent="0.25">
      <c r="A3033" s="59">
        <v>3016</v>
      </c>
      <c r="B3033" s="60" t="s">
        <v>309</v>
      </c>
      <c r="C3033" s="61" t="s">
        <v>376</v>
      </c>
      <c r="D3033" s="62"/>
      <c r="E3033" s="62">
        <v>388</v>
      </c>
      <c r="F3033" s="62">
        <v>2010</v>
      </c>
      <c r="G3033" s="50">
        <v>230.56700000000001</v>
      </c>
      <c r="H3033" s="50">
        <v>248.22</v>
      </c>
      <c r="I3033" s="50">
        <v>280.48399999999998</v>
      </c>
      <c r="J3033" s="50">
        <v>278.56900000000002</v>
      </c>
      <c r="K3033" s="50">
        <v>253.54599999999999</v>
      </c>
      <c r="L3033" s="50">
        <v>227.01599999999999</v>
      </c>
      <c r="M3033" s="50">
        <v>190.87899999999999</v>
      </c>
      <c r="N3033" s="50">
        <v>189.85900000000001</v>
      </c>
      <c r="O3033" s="50">
        <v>182.821</v>
      </c>
      <c r="P3033" s="50">
        <v>162.52199999999999</v>
      </c>
      <c r="Q3033" s="50">
        <v>139.31899999999999</v>
      </c>
      <c r="R3033" s="50">
        <v>106.28400000000001</v>
      </c>
      <c r="S3033" s="50">
        <v>88.94</v>
      </c>
      <c r="T3033" s="50">
        <v>69.825999999999993</v>
      </c>
      <c r="U3033" s="50">
        <v>57.825000000000003</v>
      </c>
      <c r="V3033" s="50">
        <v>46.926000000000002</v>
      </c>
      <c r="W3033" s="50" t="s">
        <v>311</v>
      </c>
      <c r="X3033" s="50">
        <v>34.616999999999997</v>
      </c>
      <c r="Y3033" s="50">
        <v>18.216000000000001</v>
      </c>
      <c r="Z3033" s="50">
        <v>8.0860000000000003</v>
      </c>
      <c r="AA3033" s="50">
        <v>2.302</v>
      </c>
      <c r="AB3033" s="50">
        <v>0.38600000000000001</v>
      </c>
      <c r="AC3033" s="50" t="str">
        <f t="shared" si="197"/>
        <v>Jamaica-2010</v>
      </c>
      <c r="AD3033" s="51">
        <f t="shared" si="198"/>
        <v>1819.7549999999999</v>
      </c>
      <c r="AE3033" s="15">
        <f t="shared" si="199"/>
        <v>0.54812598399235068</v>
      </c>
      <c r="AF3033">
        <f t="shared" si="200"/>
        <v>9.2354245362396503E-2</v>
      </c>
    </row>
    <row r="3034" spans="1:32" x14ac:dyDescent="0.25">
      <c r="A3034" s="59">
        <v>3017</v>
      </c>
      <c r="B3034" s="60" t="s">
        <v>309</v>
      </c>
      <c r="C3034" s="61" t="s">
        <v>377</v>
      </c>
      <c r="D3034" s="62"/>
      <c r="E3034" s="62">
        <v>296</v>
      </c>
      <c r="F3034" s="62">
        <v>2010</v>
      </c>
      <c r="G3034" s="50">
        <v>13.951000000000001</v>
      </c>
      <c r="H3034" s="50">
        <v>10.9</v>
      </c>
      <c r="I3034" s="50">
        <v>12.16</v>
      </c>
      <c r="J3034" s="50">
        <v>10.914</v>
      </c>
      <c r="K3034" s="50">
        <v>10.321999999999999</v>
      </c>
      <c r="L3034" s="50">
        <v>8.3810000000000002</v>
      </c>
      <c r="M3034" s="50">
        <v>6.7009999999999996</v>
      </c>
      <c r="N3034" s="50">
        <v>5.65</v>
      </c>
      <c r="O3034" s="50">
        <v>6.0780000000000003</v>
      </c>
      <c r="P3034" s="50">
        <v>5.2370000000000001</v>
      </c>
      <c r="Q3034" s="50">
        <v>3.847</v>
      </c>
      <c r="R3034" s="50">
        <v>2.9249999999999998</v>
      </c>
      <c r="S3034" s="50">
        <v>1.9419999999999999</v>
      </c>
      <c r="T3034" s="50">
        <v>1.506</v>
      </c>
      <c r="U3034" s="50">
        <v>1.109</v>
      </c>
      <c r="V3034" s="50">
        <v>0.61899999999999999</v>
      </c>
      <c r="W3034" s="50" t="s">
        <v>311</v>
      </c>
      <c r="X3034" s="50">
        <v>0.28599999999999998</v>
      </c>
      <c r="Y3034" s="50">
        <v>9.9000000000000005E-2</v>
      </c>
      <c r="Z3034" s="50">
        <v>2.1999999999999999E-2</v>
      </c>
      <c r="AA3034" s="50">
        <v>3.0000000000000001E-3</v>
      </c>
      <c r="AB3034" s="50">
        <v>0</v>
      </c>
      <c r="AC3034" s="50" t="str">
        <f t="shared" si="197"/>
        <v>Kiribati-2010</v>
      </c>
      <c r="AD3034" s="51">
        <f t="shared" si="198"/>
        <v>61.997</v>
      </c>
      <c r="AE3034" s="15">
        <f t="shared" si="199"/>
        <v>0.65575753665499936</v>
      </c>
      <c r="AF3034">
        <f t="shared" si="200"/>
        <v>3.6805106658047843E-2</v>
      </c>
    </row>
    <row r="3035" spans="1:32" x14ac:dyDescent="0.25">
      <c r="A3035" s="59">
        <v>3018</v>
      </c>
      <c r="B3035" s="60" t="s">
        <v>309</v>
      </c>
      <c r="C3035" s="61" t="s">
        <v>378</v>
      </c>
      <c r="D3035" s="62"/>
      <c r="E3035" s="62">
        <v>462</v>
      </c>
      <c r="F3035" s="62">
        <v>2010</v>
      </c>
      <c r="G3035" s="50">
        <v>32.948999999999998</v>
      </c>
      <c r="H3035" s="50">
        <v>28.98</v>
      </c>
      <c r="I3035" s="50">
        <v>30.911000000000001</v>
      </c>
      <c r="J3035" s="50">
        <v>40.5</v>
      </c>
      <c r="K3035" s="50">
        <v>48.804000000000002</v>
      </c>
      <c r="L3035" s="50">
        <v>44.228000000000002</v>
      </c>
      <c r="M3035" s="50">
        <v>31.222999999999999</v>
      </c>
      <c r="N3035" s="50">
        <v>25.06</v>
      </c>
      <c r="O3035" s="50">
        <v>20.97</v>
      </c>
      <c r="P3035" s="50">
        <v>17.391999999999999</v>
      </c>
      <c r="Q3035" s="50">
        <v>13.39</v>
      </c>
      <c r="R3035" s="50">
        <v>8.1950000000000003</v>
      </c>
      <c r="S3035" s="50">
        <v>5.6</v>
      </c>
      <c r="T3035" s="50">
        <v>5.8739999999999997</v>
      </c>
      <c r="U3035" s="50">
        <v>5.23</v>
      </c>
      <c r="V3035" s="50">
        <v>3.198</v>
      </c>
      <c r="W3035" s="50" t="s">
        <v>311</v>
      </c>
      <c r="X3035" s="50">
        <v>1.329</v>
      </c>
      <c r="Y3035" s="50">
        <v>0.50700000000000001</v>
      </c>
      <c r="Z3035" s="50">
        <v>0.14299999999999999</v>
      </c>
      <c r="AA3035" s="50">
        <v>2.5999999999999999E-2</v>
      </c>
      <c r="AB3035" s="50">
        <v>2E-3</v>
      </c>
      <c r="AC3035" s="50" t="str">
        <f t="shared" si="197"/>
        <v>Maldives-2010</v>
      </c>
      <c r="AD3035" s="51">
        <f t="shared" si="198"/>
        <v>255.36199999999999</v>
      </c>
      <c r="AE3035" s="15">
        <f t="shared" si="199"/>
        <v>0.42742851324785985</v>
      </c>
      <c r="AF3035">
        <f t="shared" si="200"/>
        <v>4.6837755096179809E-2</v>
      </c>
    </row>
    <row r="3036" spans="1:32" x14ac:dyDescent="0.25">
      <c r="A3036" s="59">
        <v>3019</v>
      </c>
      <c r="B3036" s="60" t="s">
        <v>309</v>
      </c>
      <c r="C3036" s="61" t="s">
        <v>379</v>
      </c>
      <c r="D3036" s="62"/>
      <c r="E3036" s="62">
        <v>474</v>
      </c>
      <c r="F3036" s="62">
        <v>2010</v>
      </c>
      <c r="G3036" s="50">
        <v>23.835999999999999</v>
      </c>
      <c r="H3036" s="50">
        <v>26.353999999999999</v>
      </c>
      <c r="I3036" s="50">
        <v>27.077000000000002</v>
      </c>
      <c r="J3036" s="50">
        <v>27.913</v>
      </c>
      <c r="K3036" s="50">
        <v>23.663</v>
      </c>
      <c r="L3036" s="50">
        <v>18.959</v>
      </c>
      <c r="M3036" s="50">
        <v>19.399999999999999</v>
      </c>
      <c r="N3036" s="50">
        <v>27.423999999999999</v>
      </c>
      <c r="O3036" s="50">
        <v>31.710999999999999</v>
      </c>
      <c r="P3036" s="50">
        <v>33.296999999999997</v>
      </c>
      <c r="Q3036" s="50">
        <v>28.852</v>
      </c>
      <c r="R3036" s="50">
        <v>25.038</v>
      </c>
      <c r="S3036" s="50">
        <v>21.6</v>
      </c>
      <c r="T3036" s="50">
        <v>16.439</v>
      </c>
      <c r="U3036" s="50">
        <v>15.315</v>
      </c>
      <c r="V3036" s="50">
        <v>11.545999999999999</v>
      </c>
      <c r="W3036" s="50" t="s">
        <v>311</v>
      </c>
      <c r="X3036" s="50">
        <v>8.6199999999999992</v>
      </c>
      <c r="Y3036" s="50">
        <v>4.9139999999999997</v>
      </c>
      <c r="Z3036" s="50">
        <v>2.2200000000000002</v>
      </c>
      <c r="AA3036" s="50">
        <v>0.63200000000000001</v>
      </c>
      <c r="AB3036" s="50">
        <v>0.1</v>
      </c>
      <c r="AC3036" s="50" t="str">
        <f t="shared" si="197"/>
        <v>Martinique-2010</v>
      </c>
      <c r="AD3036" s="51">
        <f t="shared" si="198"/>
        <v>257.85700000000003</v>
      </c>
      <c r="AE3036" s="15">
        <f t="shared" si="199"/>
        <v>0.53150777368851709</v>
      </c>
      <c r="AF3036">
        <f t="shared" si="200"/>
        <v>0.17839963714923429</v>
      </c>
    </row>
    <row r="3037" spans="1:32" x14ac:dyDescent="0.25">
      <c r="A3037" s="59">
        <v>3020</v>
      </c>
      <c r="B3037" s="60" t="s">
        <v>309</v>
      </c>
      <c r="C3037" s="61" t="s">
        <v>380</v>
      </c>
      <c r="D3037" s="62">
        <v>6</v>
      </c>
      <c r="E3037" s="62">
        <v>480</v>
      </c>
      <c r="F3037" s="62">
        <v>2010</v>
      </c>
      <c r="G3037" s="50">
        <v>80.784000000000006</v>
      </c>
      <c r="H3037" s="50">
        <v>94.834000000000003</v>
      </c>
      <c r="I3037" s="50">
        <v>98.244</v>
      </c>
      <c r="J3037" s="50">
        <v>104.96899999999999</v>
      </c>
      <c r="K3037" s="50">
        <v>94.367999999999995</v>
      </c>
      <c r="L3037" s="50">
        <v>91.251000000000005</v>
      </c>
      <c r="M3037" s="50">
        <v>103.149</v>
      </c>
      <c r="N3037" s="50">
        <v>89.135000000000005</v>
      </c>
      <c r="O3037" s="50">
        <v>89.516999999999996</v>
      </c>
      <c r="P3037" s="50">
        <v>97.394000000000005</v>
      </c>
      <c r="Q3037" s="50">
        <v>83.721000000000004</v>
      </c>
      <c r="R3037" s="50">
        <v>70.159000000000006</v>
      </c>
      <c r="S3037" s="50">
        <v>55.244</v>
      </c>
      <c r="T3037" s="50">
        <v>34.49</v>
      </c>
      <c r="U3037" s="50">
        <v>25.052</v>
      </c>
      <c r="V3037" s="50">
        <v>17.748000000000001</v>
      </c>
      <c r="W3037" s="50" t="s">
        <v>311</v>
      </c>
      <c r="X3037" s="50">
        <v>10.743</v>
      </c>
      <c r="Y3037" s="50">
        <v>5.1689999999999996</v>
      </c>
      <c r="Z3037" s="50">
        <v>1.65</v>
      </c>
      <c r="AA3037" s="50">
        <v>0.29299999999999998</v>
      </c>
      <c r="AB3037" s="50">
        <v>4.1000000000000002E-2</v>
      </c>
      <c r="AC3037" s="50" t="str">
        <f t="shared" si="197"/>
        <v>Mauritius-2010</v>
      </c>
      <c r="AD3037" s="51">
        <f t="shared" si="198"/>
        <v>878.90699999999993</v>
      </c>
      <c r="AE3037" s="15">
        <f t="shared" si="199"/>
        <v>0.41989425502356903</v>
      </c>
      <c r="AF3037">
        <f t="shared" si="200"/>
        <v>8.2571616689900582E-2</v>
      </c>
    </row>
    <row r="3038" spans="1:32" x14ac:dyDescent="0.25">
      <c r="A3038" s="59">
        <v>3021</v>
      </c>
      <c r="B3038" s="60" t="s">
        <v>309</v>
      </c>
      <c r="C3038" s="61" t="s">
        <v>381</v>
      </c>
      <c r="D3038" s="62"/>
      <c r="E3038" s="62">
        <v>583</v>
      </c>
      <c r="F3038" s="62">
        <v>2010</v>
      </c>
      <c r="G3038" s="50">
        <v>11.996</v>
      </c>
      <c r="H3038" s="50">
        <v>12.694000000000001</v>
      </c>
      <c r="I3038" s="50">
        <v>13.545</v>
      </c>
      <c r="J3038" s="50">
        <v>13.138</v>
      </c>
      <c r="K3038" s="50">
        <v>11.311999999999999</v>
      </c>
      <c r="L3038" s="50">
        <v>9.1110000000000007</v>
      </c>
      <c r="M3038" s="50">
        <v>5.3739999999999997</v>
      </c>
      <c r="N3038" s="50">
        <v>3.863</v>
      </c>
      <c r="O3038" s="50">
        <v>4.16</v>
      </c>
      <c r="P3038" s="50">
        <v>4.2530000000000001</v>
      </c>
      <c r="Q3038" s="50">
        <v>4.0739999999999998</v>
      </c>
      <c r="R3038" s="50">
        <v>3.7090000000000001</v>
      </c>
      <c r="S3038" s="50">
        <v>2.4039999999999999</v>
      </c>
      <c r="T3038" s="50">
        <v>1.34</v>
      </c>
      <c r="U3038" s="50">
        <v>1.0229999999999999</v>
      </c>
      <c r="V3038" s="50">
        <v>0.89900000000000002</v>
      </c>
      <c r="W3038" s="50" t="s">
        <v>311</v>
      </c>
      <c r="X3038" s="50">
        <v>0.38900000000000001</v>
      </c>
      <c r="Y3038" s="50">
        <v>0.26900000000000002</v>
      </c>
      <c r="Z3038" s="50">
        <v>5.7000000000000002E-2</v>
      </c>
      <c r="AA3038" s="50">
        <v>6.0000000000000001E-3</v>
      </c>
      <c r="AB3038" s="50">
        <v>0</v>
      </c>
      <c r="AC3038" s="50" t="str">
        <f t="shared" si="197"/>
        <v>Micronesia (Fed. States of)-2010</v>
      </c>
      <c r="AD3038" s="51">
        <f t="shared" si="198"/>
        <v>61.397999999999996</v>
      </c>
      <c r="AE3038" s="15">
        <f t="shared" si="199"/>
        <v>0.68761197433141164</v>
      </c>
      <c r="AF3038">
        <f t="shared" si="200"/>
        <v>3.9976714542370506E-2</v>
      </c>
    </row>
    <row r="3039" spans="1:32" x14ac:dyDescent="0.25">
      <c r="A3039" s="59">
        <v>3022</v>
      </c>
      <c r="B3039" s="60" t="s">
        <v>309</v>
      </c>
      <c r="C3039" s="61" t="s">
        <v>382</v>
      </c>
      <c r="D3039" s="62"/>
      <c r="E3039" s="62">
        <v>540</v>
      </c>
      <c r="F3039" s="62">
        <v>2010</v>
      </c>
      <c r="G3039" s="50">
        <v>19.904</v>
      </c>
      <c r="H3039" s="50">
        <v>20.100000000000001</v>
      </c>
      <c r="I3039" s="50">
        <v>20.513999999999999</v>
      </c>
      <c r="J3039" s="50">
        <v>21.428999999999998</v>
      </c>
      <c r="K3039" s="50">
        <v>19.065999999999999</v>
      </c>
      <c r="L3039" s="50">
        <v>16.603999999999999</v>
      </c>
      <c r="M3039" s="50">
        <v>17.738</v>
      </c>
      <c r="N3039" s="50">
        <v>20.712</v>
      </c>
      <c r="O3039" s="50">
        <v>19.09</v>
      </c>
      <c r="P3039" s="50">
        <v>17.469000000000001</v>
      </c>
      <c r="Q3039" s="50">
        <v>14.352</v>
      </c>
      <c r="R3039" s="50">
        <v>11.276</v>
      </c>
      <c r="S3039" s="50">
        <v>9.3979999999999997</v>
      </c>
      <c r="T3039" s="50">
        <v>8.2249999999999996</v>
      </c>
      <c r="U3039" s="50">
        <v>6.3730000000000002</v>
      </c>
      <c r="V3039" s="50">
        <v>4.4320000000000004</v>
      </c>
      <c r="W3039" s="50" t="s">
        <v>311</v>
      </c>
      <c r="X3039" s="50">
        <v>3.069</v>
      </c>
      <c r="Y3039" s="50">
        <v>1.002</v>
      </c>
      <c r="Z3039" s="50">
        <v>0.247</v>
      </c>
      <c r="AA3039" s="50">
        <v>3.4000000000000002E-2</v>
      </c>
      <c r="AB3039" s="50">
        <v>3.0000000000000001E-3</v>
      </c>
      <c r="AC3039" s="50" t="str">
        <f t="shared" si="197"/>
        <v>New Caledonia-2010</v>
      </c>
      <c r="AD3039" s="51">
        <f t="shared" si="198"/>
        <v>167.13400000000001</v>
      </c>
      <c r="AE3039" s="15">
        <f t="shared" si="199"/>
        <v>0.50201036294230972</v>
      </c>
      <c r="AF3039">
        <f t="shared" si="200"/>
        <v>0.1027225765642296</v>
      </c>
    </row>
    <row r="3040" spans="1:32" x14ac:dyDescent="0.25">
      <c r="A3040" s="59">
        <v>3023</v>
      </c>
      <c r="B3040" s="60" t="s">
        <v>309</v>
      </c>
      <c r="C3040" s="61" t="s">
        <v>383</v>
      </c>
      <c r="D3040" s="62"/>
      <c r="E3040" s="62">
        <v>598</v>
      </c>
      <c r="F3040" s="62">
        <v>2010</v>
      </c>
      <c r="G3040" s="50">
        <v>983.16600000000005</v>
      </c>
      <c r="H3040" s="50">
        <v>908.49099999999999</v>
      </c>
      <c r="I3040" s="50">
        <v>827.98199999999997</v>
      </c>
      <c r="J3040" s="50">
        <v>714.48900000000003</v>
      </c>
      <c r="K3040" s="50">
        <v>636.01400000000001</v>
      </c>
      <c r="L3040" s="50">
        <v>585.82500000000005</v>
      </c>
      <c r="M3040" s="50">
        <v>516.18600000000004</v>
      </c>
      <c r="N3040" s="50">
        <v>438.27199999999999</v>
      </c>
      <c r="O3040" s="50">
        <v>365.053</v>
      </c>
      <c r="P3040" s="50">
        <v>303.34800000000001</v>
      </c>
      <c r="Q3040" s="50">
        <v>248.5</v>
      </c>
      <c r="R3040" s="50">
        <v>198.20400000000001</v>
      </c>
      <c r="S3040" s="50">
        <v>139.52799999999999</v>
      </c>
      <c r="T3040" s="50">
        <v>99.501999999999995</v>
      </c>
      <c r="U3040" s="50">
        <v>67.882000000000005</v>
      </c>
      <c r="V3040" s="50">
        <v>41.38</v>
      </c>
      <c r="W3040" s="50" t="s">
        <v>311</v>
      </c>
      <c r="X3040" s="50">
        <v>21.716999999999999</v>
      </c>
      <c r="Y3040" s="50">
        <v>9.0690000000000008</v>
      </c>
      <c r="Z3040" s="50">
        <v>2.8889999999999998</v>
      </c>
      <c r="AA3040" s="50">
        <v>0.65</v>
      </c>
      <c r="AB3040" s="50">
        <v>9.1999999999999998E-2</v>
      </c>
      <c r="AC3040" s="50" t="str">
        <f t="shared" si="197"/>
        <v>Papua New Guinea-2010</v>
      </c>
      <c r="AD3040" s="51">
        <f t="shared" si="198"/>
        <v>4145.4189999999999</v>
      </c>
      <c r="AE3040" s="15">
        <f t="shared" si="199"/>
        <v>0.71472147930040386</v>
      </c>
      <c r="AF3040">
        <f t="shared" si="200"/>
        <v>3.5423007351139645E-2</v>
      </c>
    </row>
    <row r="3041" spans="1:32" x14ac:dyDescent="0.25">
      <c r="A3041" s="59">
        <v>3024</v>
      </c>
      <c r="B3041" s="60" t="s">
        <v>309</v>
      </c>
      <c r="C3041" s="61" t="s">
        <v>384</v>
      </c>
      <c r="D3041" s="62"/>
      <c r="E3041" s="62">
        <v>630</v>
      </c>
      <c r="F3041" s="62">
        <v>2010</v>
      </c>
      <c r="G3041" s="50">
        <v>236.31</v>
      </c>
      <c r="H3041" s="50">
        <v>253.22800000000001</v>
      </c>
      <c r="I3041" s="50">
        <v>276.81299999999999</v>
      </c>
      <c r="J3041" s="50">
        <v>295.57100000000003</v>
      </c>
      <c r="K3041" s="50">
        <v>282.04300000000001</v>
      </c>
      <c r="L3041" s="50">
        <v>268.51400000000001</v>
      </c>
      <c r="M3041" s="50">
        <v>264.10500000000002</v>
      </c>
      <c r="N3041" s="50">
        <v>252.464</v>
      </c>
      <c r="O3041" s="50">
        <v>250.03800000000001</v>
      </c>
      <c r="P3041" s="50">
        <v>236.40299999999999</v>
      </c>
      <c r="Q3041" s="50">
        <v>229.697</v>
      </c>
      <c r="R3041" s="50">
        <v>197.52600000000001</v>
      </c>
      <c r="S3041" s="50">
        <v>191.809</v>
      </c>
      <c r="T3041" s="50">
        <v>149.982</v>
      </c>
      <c r="U3041" s="50">
        <v>117.045</v>
      </c>
      <c r="V3041" s="50">
        <v>88.495000000000005</v>
      </c>
      <c r="W3041" s="50" t="s">
        <v>311</v>
      </c>
      <c r="X3041" s="50">
        <v>61.418999999999997</v>
      </c>
      <c r="Y3041" s="50">
        <v>39.195</v>
      </c>
      <c r="Z3041" s="50">
        <v>18.611000000000001</v>
      </c>
      <c r="AA3041" s="50">
        <v>6.3310000000000004</v>
      </c>
      <c r="AB3041" s="50">
        <v>1.0940000000000001</v>
      </c>
      <c r="AC3041" s="50" t="str">
        <f t="shared" si="197"/>
        <v>Puerto Rico-2010</v>
      </c>
      <c r="AD3041" s="51">
        <f t="shared" si="198"/>
        <v>2468.17</v>
      </c>
      <c r="AE3041" s="15">
        <f t="shared" si="199"/>
        <v>0.50584967810158943</v>
      </c>
      <c r="AF3041">
        <f t="shared" si="200"/>
        <v>0.14907060427185354</v>
      </c>
    </row>
    <row r="3042" spans="1:32" x14ac:dyDescent="0.25">
      <c r="A3042" s="59">
        <v>3025</v>
      </c>
      <c r="B3042" s="60" t="s">
        <v>309</v>
      </c>
      <c r="C3042" s="61" t="s">
        <v>385</v>
      </c>
      <c r="D3042" s="62"/>
      <c r="E3042" s="62">
        <v>662</v>
      </c>
      <c r="F3042" s="62">
        <v>2010</v>
      </c>
      <c r="G3042" s="50">
        <v>11.071999999999999</v>
      </c>
      <c r="H3042" s="50">
        <v>13.098000000000001</v>
      </c>
      <c r="I3042" s="50">
        <v>15.811999999999999</v>
      </c>
      <c r="J3042" s="50">
        <v>16.925999999999998</v>
      </c>
      <c r="K3042" s="50">
        <v>14.297000000000001</v>
      </c>
      <c r="L3042" s="50">
        <v>14.186</v>
      </c>
      <c r="M3042" s="50">
        <v>12.98</v>
      </c>
      <c r="N3042" s="50">
        <v>12.842000000000001</v>
      </c>
      <c r="O3042" s="50">
        <v>12.762</v>
      </c>
      <c r="P3042" s="50">
        <v>11.667999999999999</v>
      </c>
      <c r="Q3042" s="50">
        <v>9.1959999999999997</v>
      </c>
      <c r="R3042" s="50">
        <v>6.9340000000000002</v>
      </c>
      <c r="S3042" s="50">
        <v>5.7720000000000002</v>
      </c>
      <c r="T3042" s="50">
        <v>4.5490000000000004</v>
      </c>
      <c r="U3042" s="50">
        <v>3.8039999999999998</v>
      </c>
      <c r="V3042" s="50">
        <v>2.7090000000000001</v>
      </c>
      <c r="W3042" s="50" t="s">
        <v>311</v>
      </c>
      <c r="X3042" s="50">
        <v>2.052</v>
      </c>
      <c r="Y3042" s="50">
        <v>1.137</v>
      </c>
      <c r="Z3042" s="50">
        <v>0.58699999999999997</v>
      </c>
      <c r="AA3042" s="50">
        <v>0.16400000000000001</v>
      </c>
      <c r="AB3042" s="50">
        <v>3.3000000000000002E-2</v>
      </c>
      <c r="AC3042" s="50" t="str">
        <f t="shared" si="197"/>
        <v>Saint Lucia-2010</v>
      </c>
      <c r="AD3042" s="51">
        <f t="shared" si="198"/>
        <v>117.563</v>
      </c>
      <c r="AE3042" s="15">
        <f t="shared" si="199"/>
        <v>0.46797887090326046</v>
      </c>
      <c r="AF3042">
        <f t="shared" si="200"/>
        <v>9.5433050874353359E-2</v>
      </c>
    </row>
    <row r="3043" spans="1:32" x14ac:dyDescent="0.25">
      <c r="A3043" s="59">
        <v>3026</v>
      </c>
      <c r="B3043" s="60" t="s">
        <v>309</v>
      </c>
      <c r="C3043" s="61" t="s">
        <v>386</v>
      </c>
      <c r="D3043" s="62"/>
      <c r="E3043" s="62">
        <v>670</v>
      </c>
      <c r="F3043" s="62">
        <v>2010</v>
      </c>
      <c r="G3043" s="50">
        <v>9.26</v>
      </c>
      <c r="H3043" s="50">
        <v>9.3710000000000004</v>
      </c>
      <c r="I3043" s="50">
        <v>10.347</v>
      </c>
      <c r="J3043" s="50">
        <v>10.532999999999999</v>
      </c>
      <c r="K3043" s="50">
        <v>9.8559999999999999</v>
      </c>
      <c r="L3043" s="50">
        <v>9.2639999999999993</v>
      </c>
      <c r="M3043" s="50">
        <v>8.3249999999999993</v>
      </c>
      <c r="N3043" s="50">
        <v>7.45</v>
      </c>
      <c r="O3043" s="50">
        <v>6.9980000000000002</v>
      </c>
      <c r="P3043" s="50">
        <v>7.4370000000000003</v>
      </c>
      <c r="Q3043" s="50">
        <v>5.8330000000000002</v>
      </c>
      <c r="R3043" s="50">
        <v>4.2320000000000002</v>
      </c>
      <c r="S3043" s="50">
        <v>3.048</v>
      </c>
      <c r="T3043" s="50">
        <v>2.1659999999999999</v>
      </c>
      <c r="U3043" s="50">
        <v>2.2330000000000001</v>
      </c>
      <c r="V3043" s="50">
        <v>1.4810000000000001</v>
      </c>
      <c r="W3043" s="50" t="s">
        <v>311</v>
      </c>
      <c r="X3043" s="50">
        <v>0.71399999999999997</v>
      </c>
      <c r="Y3043" s="50">
        <v>0.47599999999999998</v>
      </c>
      <c r="Z3043" s="50">
        <v>0.22800000000000001</v>
      </c>
      <c r="AA3043" s="50">
        <v>5.2999999999999999E-2</v>
      </c>
      <c r="AB3043" s="50">
        <v>0.01</v>
      </c>
      <c r="AC3043" s="50" t="str">
        <f t="shared" si="197"/>
        <v>Saint Vincent and the Grenadines-2010</v>
      </c>
      <c r="AD3043" s="51">
        <f t="shared" si="198"/>
        <v>72.975999999999999</v>
      </c>
      <c r="AE3043" s="15">
        <f t="shared" si="199"/>
        <v>0.49795823284367463</v>
      </c>
      <c r="AF3043">
        <f t="shared" si="200"/>
        <v>7.2199227102418717E-2</v>
      </c>
    </row>
    <row r="3044" spans="1:32" x14ac:dyDescent="0.25">
      <c r="A3044" s="59">
        <v>3027</v>
      </c>
      <c r="B3044" s="60" t="s">
        <v>309</v>
      </c>
      <c r="C3044" s="61" t="s">
        <v>387</v>
      </c>
      <c r="D3044" s="62"/>
      <c r="E3044" s="62">
        <v>882</v>
      </c>
      <c r="F3044" s="62">
        <v>2010</v>
      </c>
      <c r="G3044" s="50">
        <v>25.873999999999999</v>
      </c>
      <c r="H3044" s="50">
        <v>23.361999999999998</v>
      </c>
      <c r="I3044" s="50">
        <v>22.009</v>
      </c>
      <c r="J3044" s="50">
        <v>19.428000000000001</v>
      </c>
      <c r="K3044" s="50">
        <v>14.678000000000001</v>
      </c>
      <c r="L3044" s="50">
        <v>12.714</v>
      </c>
      <c r="M3044" s="50">
        <v>11.612</v>
      </c>
      <c r="N3044" s="50">
        <v>10.968999999999999</v>
      </c>
      <c r="O3044" s="50">
        <v>10.295999999999999</v>
      </c>
      <c r="P3044" s="50">
        <v>8.7639999999999993</v>
      </c>
      <c r="Q3044" s="50">
        <v>7.4020000000000001</v>
      </c>
      <c r="R3044" s="50">
        <v>5.68</v>
      </c>
      <c r="S3044" s="50">
        <v>3.956</v>
      </c>
      <c r="T3044" s="50">
        <v>3.367</v>
      </c>
      <c r="U3044" s="50">
        <v>2.528</v>
      </c>
      <c r="V3044" s="50">
        <v>1.7350000000000001</v>
      </c>
      <c r="W3044" s="50" t="s">
        <v>311</v>
      </c>
      <c r="X3044" s="50">
        <v>1.155</v>
      </c>
      <c r="Y3044" s="50">
        <v>0.49</v>
      </c>
      <c r="Z3044" s="50">
        <v>0.14899999999999999</v>
      </c>
      <c r="AA3044" s="50">
        <v>3.3000000000000002E-2</v>
      </c>
      <c r="AB3044" s="50">
        <v>4.0000000000000001E-3</v>
      </c>
      <c r="AC3044" s="50" t="str">
        <f t="shared" si="197"/>
        <v>Samoa-2010</v>
      </c>
      <c r="AD3044" s="51">
        <f t="shared" si="198"/>
        <v>105.49900000000001</v>
      </c>
      <c r="AE3044" s="15">
        <f t="shared" si="199"/>
        <v>0.76499303310931865</v>
      </c>
      <c r="AF3044">
        <f t="shared" si="200"/>
        <v>5.3529398451998368E-2</v>
      </c>
    </row>
    <row r="3045" spans="1:32" x14ac:dyDescent="0.25">
      <c r="A3045" s="59">
        <v>3028</v>
      </c>
      <c r="B3045" s="60" t="s">
        <v>309</v>
      </c>
      <c r="C3045" s="61" t="s">
        <v>388</v>
      </c>
      <c r="D3045" s="62"/>
      <c r="E3045" s="62">
        <v>678</v>
      </c>
      <c r="F3045" s="62">
        <v>2010</v>
      </c>
      <c r="G3045" s="50">
        <v>29.094000000000001</v>
      </c>
      <c r="H3045" s="50">
        <v>26.26</v>
      </c>
      <c r="I3045" s="50">
        <v>21.786999999999999</v>
      </c>
      <c r="J3045" s="50">
        <v>18.364000000000001</v>
      </c>
      <c r="K3045" s="50">
        <v>17.209</v>
      </c>
      <c r="L3045" s="50">
        <v>12.739000000000001</v>
      </c>
      <c r="M3045" s="50">
        <v>13.076000000000001</v>
      </c>
      <c r="N3045" s="50">
        <v>8.4580000000000002</v>
      </c>
      <c r="O3045" s="50">
        <v>6.9169999999999998</v>
      </c>
      <c r="P3045" s="50">
        <v>5.6509999999999998</v>
      </c>
      <c r="Q3045" s="50">
        <v>4.181</v>
      </c>
      <c r="R3045" s="50">
        <v>2.8180000000000001</v>
      </c>
      <c r="S3045" s="50">
        <v>1.871</v>
      </c>
      <c r="T3045" s="50">
        <v>1.661</v>
      </c>
      <c r="U3045" s="50">
        <v>1.9730000000000001</v>
      </c>
      <c r="V3045" s="50">
        <v>1.444</v>
      </c>
      <c r="W3045" s="50" t="s">
        <v>311</v>
      </c>
      <c r="X3045" s="50">
        <v>0.82299999999999995</v>
      </c>
      <c r="Y3045" s="50">
        <v>0.34799999999999998</v>
      </c>
      <c r="Z3045" s="50">
        <v>8.6999999999999994E-2</v>
      </c>
      <c r="AA3045" s="50">
        <v>1.4E-2</v>
      </c>
      <c r="AB3045" s="50">
        <v>1E-3</v>
      </c>
      <c r="AC3045" s="50" t="str">
        <f t="shared" si="197"/>
        <v>Sao Tome and Principe-2010</v>
      </c>
      <c r="AD3045" s="51">
        <f t="shared" si="198"/>
        <v>91.283999999999992</v>
      </c>
      <c r="AE3045" s="15">
        <f t="shared" si="199"/>
        <v>0.914640024538802</v>
      </c>
      <c r="AF3045">
        <f t="shared" si="200"/>
        <v>3.770817871456137E-2</v>
      </c>
    </row>
    <row r="3046" spans="1:32" x14ac:dyDescent="0.25">
      <c r="A3046" s="59">
        <v>3029</v>
      </c>
      <c r="B3046" s="60" t="s">
        <v>309</v>
      </c>
      <c r="C3046" s="61" t="s">
        <v>389</v>
      </c>
      <c r="D3046" s="62"/>
      <c r="E3046" s="62">
        <v>690</v>
      </c>
      <c r="F3046" s="62">
        <v>2010</v>
      </c>
      <c r="G3046" s="50">
        <v>7.5170000000000003</v>
      </c>
      <c r="H3046" s="50">
        <v>6.5880000000000001</v>
      </c>
      <c r="I3046" s="50">
        <v>6.7190000000000003</v>
      </c>
      <c r="J3046" s="50">
        <v>7.5369999999999999</v>
      </c>
      <c r="K3046" s="50">
        <v>7.53</v>
      </c>
      <c r="L3046" s="50">
        <v>7.742</v>
      </c>
      <c r="M3046" s="50">
        <v>7.7610000000000001</v>
      </c>
      <c r="N3046" s="50">
        <v>7.7949999999999999</v>
      </c>
      <c r="O3046" s="50">
        <v>7.24</v>
      </c>
      <c r="P3046" s="50">
        <v>6.6829999999999998</v>
      </c>
      <c r="Q3046" s="50">
        <v>5.4619999999999997</v>
      </c>
      <c r="R3046" s="50">
        <v>3.66</v>
      </c>
      <c r="S3046" s="50">
        <v>2.1429999999999998</v>
      </c>
      <c r="T3046" s="50">
        <v>2.3239999999999998</v>
      </c>
      <c r="U3046" s="50">
        <v>1.728</v>
      </c>
      <c r="V3046" s="50">
        <v>1.3440000000000001</v>
      </c>
      <c r="W3046" s="50" t="s">
        <v>311</v>
      </c>
      <c r="X3046" s="50">
        <v>0.95399999999999996</v>
      </c>
      <c r="Y3046" s="50">
        <v>0.45600000000000002</v>
      </c>
      <c r="Z3046" s="50">
        <v>0.17100000000000001</v>
      </c>
      <c r="AA3046" s="50">
        <v>4.5999999999999999E-2</v>
      </c>
      <c r="AB3046" s="50">
        <v>5.0000000000000001E-3</v>
      </c>
      <c r="AC3046" s="50" t="str">
        <f t="shared" si="197"/>
        <v>Seychelles-2010</v>
      </c>
      <c r="AD3046" s="51">
        <f t="shared" si="198"/>
        <v>63.552999999999997</v>
      </c>
      <c r="AE3046" s="15">
        <f t="shared" si="199"/>
        <v>0.43824839110663549</v>
      </c>
      <c r="AF3046">
        <f t="shared" si="200"/>
        <v>8.3292840466003784E-2</v>
      </c>
    </row>
    <row r="3047" spans="1:32" x14ac:dyDescent="0.25">
      <c r="A3047" s="59">
        <v>3030</v>
      </c>
      <c r="B3047" s="60" t="s">
        <v>309</v>
      </c>
      <c r="C3047" s="61" t="s">
        <v>244</v>
      </c>
      <c r="D3047" s="62"/>
      <c r="E3047" s="62">
        <v>702</v>
      </c>
      <c r="F3047" s="62">
        <v>2010</v>
      </c>
      <c r="G3047" s="50">
        <v>261.464</v>
      </c>
      <c r="H3047" s="50">
        <v>290.00400000000002</v>
      </c>
      <c r="I3047" s="50">
        <v>328.43400000000003</v>
      </c>
      <c r="J3047" s="50">
        <v>354.58100000000002</v>
      </c>
      <c r="K3047" s="50">
        <v>332.36</v>
      </c>
      <c r="L3047" s="50">
        <v>366.71600000000001</v>
      </c>
      <c r="M3047" s="50">
        <v>401.85500000000002</v>
      </c>
      <c r="N3047" s="50">
        <v>429.87</v>
      </c>
      <c r="O3047" s="50">
        <v>416.46899999999999</v>
      </c>
      <c r="P3047" s="50">
        <v>434.274</v>
      </c>
      <c r="Q3047" s="50">
        <v>407.90199999999999</v>
      </c>
      <c r="R3047" s="50">
        <v>334.202</v>
      </c>
      <c r="S3047" s="50">
        <v>258.44600000000003</v>
      </c>
      <c r="T3047" s="50">
        <v>150.029</v>
      </c>
      <c r="U3047" s="50">
        <v>124.664</v>
      </c>
      <c r="V3047" s="50">
        <v>87.728999999999999</v>
      </c>
      <c r="W3047" s="50" t="s">
        <v>311</v>
      </c>
      <c r="X3047" s="50">
        <v>53.622999999999998</v>
      </c>
      <c r="Y3047" s="50">
        <v>27.792999999999999</v>
      </c>
      <c r="Z3047" s="50">
        <v>10.304</v>
      </c>
      <c r="AA3047" s="50">
        <v>2.9540000000000002</v>
      </c>
      <c r="AB3047" s="50">
        <v>0.57899999999999996</v>
      </c>
      <c r="AC3047" s="50" t="str">
        <f t="shared" si="197"/>
        <v>Singapore-2010</v>
      </c>
      <c r="AD3047" s="51">
        <f t="shared" si="198"/>
        <v>3736.6750000000002</v>
      </c>
      <c r="AE3047" s="15">
        <f t="shared" si="199"/>
        <v>0.35795914817317531</v>
      </c>
      <c r="AF3047">
        <f t="shared" si="200"/>
        <v>9.9137304544037699E-2</v>
      </c>
    </row>
    <row r="3048" spans="1:32" x14ac:dyDescent="0.25">
      <c r="A3048" s="59">
        <v>3031</v>
      </c>
      <c r="B3048" s="60" t="s">
        <v>309</v>
      </c>
      <c r="C3048" s="61" t="s">
        <v>390</v>
      </c>
      <c r="D3048" s="62"/>
      <c r="E3048" s="62">
        <v>90</v>
      </c>
      <c r="F3048" s="62">
        <v>2010</v>
      </c>
      <c r="G3048" s="50">
        <v>79.650000000000006</v>
      </c>
      <c r="H3048" s="50">
        <v>71.495999999999995</v>
      </c>
      <c r="I3048" s="50">
        <v>64.016999999999996</v>
      </c>
      <c r="J3048" s="50">
        <v>54.53</v>
      </c>
      <c r="K3048" s="50">
        <v>45.793999999999997</v>
      </c>
      <c r="L3048" s="50">
        <v>41.956000000000003</v>
      </c>
      <c r="M3048" s="50">
        <v>39.167000000000002</v>
      </c>
      <c r="N3048" s="50">
        <v>33.423999999999999</v>
      </c>
      <c r="O3048" s="50">
        <v>24.477</v>
      </c>
      <c r="P3048" s="50">
        <v>19.625</v>
      </c>
      <c r="Q3048" s="50">
        <v>15.287000000000001</v>
      </c>
      <c r="R3048" s="50">
        <v>11.503</v>
      </c>
      <c r="S3048" s="50">
        <v>9.3919999999999995</v>
      </c>
      <c r="T3048" s="50">
        <v>7.431</v>
      </c>
      <c r="U3048" s="50">
        <v>4.5620000000000003</v>
      </c>
      <c r="V3048" s="50">
        <v>3.3010000000000002</v>
      </c>
      <c r="W3048" s="50" t="s">
        <v>311</v>
      </c>
      <c r="X3048" s="50">
        <v>1.5349999999999999</v>
      </c>
      <c r="Y3048" s="50">
        <v>0.53900000000000003</v>
      </c>
      <c r="Z3048" s="50">
        <v>9.2999999999999999E-2</v>
      </c>
      <c r="AA3048" s="50">
        <v>1.0999999999999999E-2</v>
      </c>
      <c r="AB3048" s="50">
        <v>0</v>
      </c>
      <c r="AC3048" s="50" t="str">
        <f t="shared" si="197"/>
        <v>Solomon Islands-2010</v>
      </c>
      <c r="AD3048" s="51">
        <f t="shared" si="198"/>
        <v>295.15499999999997</v>
      </c>
      <c r="AE3048" s="15">
        <f t="shared" si="199"/>
        <v>0.78817909234131223</v>
      </c>
      <c r="AF3048">
        <f t="shared" si="200"/>
        <v>3.4237475456480086E-2</v>
      </c>
    </row>
    <row r="3049" spans="1:32" x14ac:dyDescent="0.25">
      <c r="A3049" s="59">
        <v>3032</v>
      </c>
      <c r="B3049" s="60" t="s">
        <v>309</v>
      </c>
      <c r="C3049" s="61" t="s">
        <v>391</v>
      </c>
      <c r="D3049" s="62"/>
      <c r="E3049" s="62">
        <v>740</v>
      </c>
      <c r="F3049" s="62">
        <v>2010</v>
      </c>
      <c r="G3049" s="50">
        <v>50.042999999999999</v>
      </c>
      <c r="H3049" s="50">
        <v>50.268000000000001</v>
      </c>
      <c r="I3049" s="50">
        <v>50.704999999999998</v>
      </c>
      <c r="J3049" s="50">
        <v>49.2</v>
      </c>
      <c r="K3049" s="50">
        <v>44.744999999999997</v>
      </c>
      <c r="L3049" s="50">
        <v>41.372999999999998</v>
      </c>
      <c r="M3049" s="50">
        <v>36.850999999999999</v>
      </c>
      <c r="N3049" s="50">
        <v>39.494999999999997</v>
      </c>
      <c r="O3049" s="50">
        <v>35.338000000000001</v>
      </c>
      <c r="P3049" s="50">
        <v>35.331000000000003</v>
      </c>
      <c r="Q3049" s="50">
        <v>25.388000000000002</v>
      </c>
      <c r="R3049" s="50">
        <v>19.446000000000002</v>
      </c>
      <c r="S3049" s="50">
        <v>15.252000000000001</v>
      </c>
      <c r="T3049" s="50">
        <v>11.522</v>
      </c>
      <c r="U3049" s="50">
        <v>9.3889999999999993</v>
      </c>
      <c r="V3049" s="50">
        <v>6.1619999999999999</v>
      </c>
      <c r="W3049" s="50" t="s">
        <v>311</v>
      </c>
      <c r="X3049" s="50">
        <v>3.5510000000000002</v>
      </c>
      <c r="Y3049" s="50">
        <v>1.474</v>
      </c>
      <c r="Z3049" s="50">
        <v>0.44600000000000001</v>
      </c>
      <c r="AA3049" s="50">
        <v>0.106</v>
      </c>
      <c r="AB3049" s="50">
        <v>1.7999999999999999E-2</v>
      </c>
      <c r="AC3049" s="50" t="str">
        <f t="shared" si="197"/>
        <v>Suriname-2010</v>
      </c>
      <c r="AD3049" s="51">
        <f t="shared" si="198"/>
        <v>342.41899999999998</v>
      </c>
      <c r="AE3049" s="15">
        <f t="shared" si="199"/>
        <v>0.53643051349370219</v>
      </c>
      <c r="AF3049">
        <f t="shared" si="200"/>
        <v>6.6205275264219182E-2</v>
      </c>
    </row>
    <row r="3050" spans="1:32" x14ac:dyDescent="0.25">
      <c r="A3050" s="59">
        <v>3033</v>
      </c>
      <c r="B3050" s="60" t="s">
        <v>309</v>
      </c>
      <c r="C3050" s="61" t="s">
        <v>392</v>
      </c>
      <c r="D3050" s="62"/>
      <c r="E3050" s="62">
        <v>626</v>
      </c>
      <c r="F3050" s="62">
        <v>2010</v>
      </c>
      <c r="G3050" s="50">
        <v>186.65100000000001</v>
      </c>
      <c r="H3050" s="50">
        <v>160.62899999999999</v>
      </c>
      <c r="I3050" s="50">
        <v>158.71299999999999</v>
      </c>
      <c r="J3050" s="50">
        <v>116.25</v>
      </c>
      <c r="K3050" s="50">
        <v>90.991</v>
      </c>
      <c r="L3050" s="50">
        <v>77.864000000000004</v>
      </c>
      <c r="M3050" s="50">
        <v>48.984999999999999</v>
      </c>
      <c r="N3050" s="50">
        <v>63.213999999999999</v>
      </c>
      <c r="O3050" s="50">
        <v>51.54</v>
      </c>
      <c r="P3050" s="50">
        <v>39.732999999999997</v>
      </c>
      <c r="Q3050" s="50">
        <v>32.094000000000001</v>
      </c>
      <c r="R3050" s="50">
        <v>26.29</v>
      </c>
      <c r="S3050" s="50">
        <v>22.491</v>
      </c>
      <c r="T3050" s="50">
        <v>15.680999999999999</v>
      </c>
      <c r="U3050" s="50">
        <v>10.282999999999999</v>
      </c>
      <c r="V3050" s="50">
        <v>5.15</v>
      </c>
      <c r="W3050" s="50" t="s">
        <v>311</v>
      </c>
      <c r="X3050" s="50">
        <v>2.278</v>
      </c>
      <c r="Y3050" s="50">
        <v>0.626</v>
      </c>
      <c r="Z3050" s="50">
        <v>0.11600000000000001</v>
      </c>
      <c r="AA3050" s="50">
        <v>1.0999999999999999E-2</v>
      </c>
      <c r="AB3050" s="50">
        <v>1E-3</v>
      </c>
      <c r="AC3050" s="50" t="str">
        <f t="shared" si="197"/>
        <v>Timor-Leste-2010</v>
      </c>
      <c r="AD3050" s="51">
        <f t="shared" si="198"/>
        <v>569.452</v>
      </c>
      <c r="AE3050" s="15">
        <f t="shared" si="199"/>
        <v>0.94852419519116604</v>
      </c>
      <c r="AF3050">
        <f t="shared" si="200"/>
        <v>3.1750577667849118E-2</v>
      </c>
    </row>
    <row r="3051" spans="1:32" x14ac:dyDescent="0.25">
      <c r="A3051" s="59">
        <v>3034</v>
      </c>
      <c r="B3051" s="60" t="s">
        <v>309</v>
      </c>
      <c r="C3051" s="61" t="s">
        <v>393</v>
      </c>
      <c r="D3051" s="62"/>
      <c r="E3051" s="62">
        <v>776</v>
      </c>
      <c r="F3051" s="62">
        <v>2010</v>
      </c>
      <c r="G3051" s="50">
        <v>13.752000000000001</v>
      </c>
      <c r="H3051" s="50">
        <v>13.05</v>
      </c>
      <c r="I3051" s="50">
        <v>12.1</v>
      </c>
      <c r="J3051" s="50">
        <v>11.08</v>
      </c>
      <c r="K3051" s="50">
        <v>8.3550000000000004</v>
      </c>
      <c r="L3051" s="50">
        <v>7.7770000000000001</v>
      </c>
      <c r="M3051" s="50">
        <v>6.8789999999999996</v>
      </c>
      <c r="N3051" s="50">
        <v>6.5640000000000001</v>
      </c>
      <c r="O3051" s="50">
        <v>5.2329999999999997</v>
      </c>
      <c r="P3051" s="50">
        <v>4.2519999999999998</v>
      </c>
      <c r="Q3051" s="50">
        <v>4.0999999999999996</v>
      </c>
      <c r="R3051" s="50">
        <v>2.67</v>
      </c>
      <c r="S3051" s="50">
        <v>2.2200000000000002</v>
      </c>
      <c r="T3051" s="50">
        <v>1.8959999999999999</v>
      </c>
      <c r="U3051" s="50">
        <v>1.627</v>
      </c>
      <c r="V3051" s="50">
        <v>1.2549999999999999</v>
      </c>
      <c r="W3051" s="50" t="s">
        <v>311</v>
      </c>
      <c r="X3051" s="50">
        <v>0.83699999999999997</v>
      </c>
      <c r="Y3051" s="50">
        <v>0.35199999999999998</v>
      </c>
      <c r="Z3051" s="50">
        <v>0.112</v>
      </c>
      <c r="AA3051" s="50">
        <v>2.3E-2</v>
      </c>
      <c r="AB3051" s="50">
        <v>3.0000000000000001E-3</v>
      </c>
      <c r="AC3051" s="50" t="str">
        <f t="shared" si="197"/>
        <v>Tonga-2010</v>
      </c>
      <c r="AD3051" s="51">
        <f t="shared" si="198"/>
        <v>59.13</v>
      </c>
      <c r="AE3051" s="15">
        <f t="shared" si="199"/>
        <v>0.76115339083375633</v>
      </c>
      <c r="AF3051">
        <f t="shared" si="200"/>
        <v>6.2275583482944333E-2</v>
      </c>
    </row>
    <row r="3052" spans="1:32" x14ac:dyDescent="0.25">
      <c r="A3052" s="59">
        <v>3035</v>
      </c>
      <c r="B3052" s="60" t="s">
        <v>309</v>
      </c>
      <c r="C3052" s="61" t="s">
        <v>394</v>
      </c>
      <c r="D3052" s="62"/>
      <c r="E3052" s="62">
        <v>780</v>
      </c>
      <c r="F3052" s="62">
        <v>2010</v>
      </c>
      <c r="G3052" s="50">
        <v>97.091999999999999</v>
      </c>
      <c r="H3052" s="50">
        <v>90.492999999999995</v>
      </c>
      <c r="I3052" s="50">
        <v>87.641999999999996</v>
      </c>
      <c r="J3052" s="50">
        <v>99.929000000000002</v>
      </c>
      <c r="K3052" s="50">
        <v>119.625</v>
      </c>
      <c r="L3052" s="50">
        <v>128.88999999999999</v>
      </c>
      <c r="M3052" s="50">
        <v>103.985</v>
      </c>
      <c r="N3052" s="50">
        <v>93.406000000000006</v>
      </c>
      <c r="O3052" s="50">
        <v>86.977000000000004</v>
      </c>
      <c r="P3052" s="50">
        <v>99.631</v>
      </c>
      <c r="Q3052" s="50">
        <v>84.813000000000002</v>
      </c>
      <c r="R3052" s="50">
        <v>70.504000000000005</v>
      </c>
      <c r="S3052" s="50">
        <v>54.993000000000002</v>
      </c>
      <c r="T3052" s="50">
        <v>42.048999999999999</v>
      </c>
      <c r="U3052" s="50">
        <v>29.231999999999999</v>
      </c>
      <c r="V3052" s="50">
        <v>18.811</v>
      </c>
      <c r="W3052" s="50" t="s">
        <v>311</v>
      </c>
      <c r="X3052" s="50">
        <v>12.034000000000001</v>
      </c>
      <c r="Y3052" s="50">
        <v>5.5819999999999999</v>
      </c>
      <c r="Z3052" s="50">
        <v>1.875</v>
      </c>
      <c r="AA3052" s="50">
        <v>0.46899999999999997</v>
      </c>
      <c r="AB3052" s="50">
        <v>6.8000000000000005E-2</v>
      </c>
      <c r="AC3052" s="50" t="str">
        <f t="shared" si="197"/>
        <v>Trinidad and Tobago-2010</v>
      </c>
      <c r="AD3052" s="51">
        <f t="shared" si="198"/>
        <v>942.75300000000004</v>
      </c>
      <c r="AE3052" s="15">
        <f t="shared" si="199"/>
        <v>0.40874651154650249</v>
      </c>
      <c r="AF3052">
        <f t="shared" si="200"/>
        <v>9.0411993628795234E-2</v>
      </c>
    </row>
    <row r="3053" spans="1:32" x14ac:dyDescent="0.25">
      <c r="A3053" s="59">
        <v>3036</v>
      </c>
      <c r="B3053" s="60" t="s">
        <v>309</v>
      </c>
      <c r="C3053" s="61" t="s">
        <v>395</v>
      </c>
      <c r="D3053" s="62"/>
      <c r="E3053" s="62">
        <v>850</v>
      </c>
      <c r="F3053" s="62">
        <v>2010</v>
      </c>
      <c r="G3053" s="50">
        <v>7.4889999999999999</v>
      </c>
      <c r="H3053" s="50">
        <v>7.133</v>
      </c>
      <c r="I3053" s="50">
        <v>7.4390000000000001</v>
      </c>
      <c r="J3053" s="50">
        <v>7.5659999999999998</v>
      </c>
      <c r="K3053" s="50">
        <v>5.8419999999999996</v>
      </c>
      <c r="L3053" s="50">
        <v>5.8929999999999998</v>
      </c>
      <c r="M3053" s="50">
        <v>6.1349999999999998</v>
      </c>
      <c r="N3053" s="50">
        <v>6.6539999999999999</v>
      </c>
      <c r="O3053" s="50">
        <v>7.4459999999999997</v>
      </c>
      <c r="P3053" s="50">
        <v>7.7359999999999998</v>
      </c>
      <c r="Q3053" s="50">
        <v>7.9340000000000002</v>
      </c>
      <c r="R3053" s="50">
        <v>7.1929999999999996</v>
      </c>
      <c r="S3053" s="50">
        <v>7.3860000000000001</v>
      </c>
      <c r="T3053" s="50">
        <v>5.9279999999999999</v>
      </c>
      <c r="U3053" s="50">
        <v>3.7709999999999999</v>
      </c>
      <c r="V3053" s="50">
        <v>2.351</v>
      </c>
      <c r="W3053" s="50" t="s">
        <v>311</v>
      </c>
      <c r="X3053" s="50">
        <v>1.3340000000000001</v>
      </c>
      <c r="Y3053" s="50">
        <v>0.66300000000000003</v>
      </c>
      <c r="Z3053" s="50">
        <v>0.21199999999999999</v>
      </c>
      <c r="AA3053" s="50">
        <v>4.2000000000000003E-2</v>
      </c>
      <c r="AB3053" s="50">
        <v>2E-3</v>
      </c>
      <c r="AC3053" s="50" t="str">
        <f t="shared" si="197"/>
        <v>United States Virgin Islands-2010</v>
      </c>
      <c r="AD3053" s="51">
        <f t="shared" si="198"/>
        <v>69.784999999999997</v>
      </c>
      <c r="AE3053" s="15">
        <f t="shared" si="199"/>
        <v>0.52108619330801764</v>
      </c>
      <c r="AF3053">
        <f t="shared" si="200"/>
        <v>0.15572806654617516</v>
      </c>
    </row>
    <row r="3054" spans="1:32" x14ac:dyDescent="0.25">
      <c r="A3054" s="59">
        <v>3037</v>
      </c>
      <c r="B3054" s="60" t="s">
        <v>309</v>
      </c>
      <c r="C3054" s="61" t="s">
        <v>396</v>
      </c>
      <c r="D3054" s="62"/>
      <c r="E3054" s="62">
        <v>548</v>
      </c>
      <c r="F3054" s="62">
        <v>2010</v>
      </c>
      <c r="G3054" s="50">
        <v>34.018000000000001</v>
      </c>
      <c r="H3054" s="50">
        <v>28.736000000000001</v>
      </c>
      <c r="I3054" s="50">
        <v>27.512</v>
      </c>
      <c r="J3054" s="50">
        <v>22.300999999999998</v>
      </c>
      <c r="K3054" s="50">
        <v>23.146000000000001</v>
      </c>
      <c r="L3054" s="50">
        <v>19.981000000000002</v>
      </c>
      <c r="M3054" s="50">
        <v>16.103999999999999</v>
      </c>
      <c r="N3054" s="50">
        <v>13.904</v>
      </c>
      <c r="O3054" s="50">
        <v>11.69</v>
      </c>
      <c r="P3054" s="50">
        <v>11.083</v>
      </c>
      <c r="Q3054" s="50">
        <v>7.51</v>
      </c>
      <c r="R3054" s="50">
        <v>6.7270000000000003</v>
      </c>
      <c r="S3054" s="50">
        <v>4.2549999999999999</v>
      </c>
      <c r="T3054" s="50">
        <v>4.1639999999999997</v>
      </c>
      <c r="U3054" s="50">
        <v>2.7280000000000002</v>
      </c>
      <c r="V3054" s="50">
        <v>1.373</v>
      </c>
      <c r="W3054" s="50" t="s">
        <v>311</v>
      </c>
      <c r="X3054" s="50">
        <v>0.69699999999999995</v>
      </c>
      <c r="Y3054" s="50">
        <v>0.27800000000000002</v>
      </c>
      <c r="Z3054" s="50">
        <v>7.6999999999999999E-2</v>
      </c>
      <c r="AA3054" s="50">
        <v>1.0999999999999999E-2</v>
      </c>
      <c r="AB3054" s="50">
        <v>0</v>
      </c>
      <c r="AC3054" s="50" t="str">
        <f t="shared" si="197"/>
        <v>Vanuatu-2010</v>
      </c>
      <c r="AD3054" s="51">
        <f t="shared" si="198"/>
        <v>136.70099999999999</v>
      </c>
      <c r="AE3054" s="15">
        <f t="shared" si="199"/>
        <v>0.72855355849628034</v>
      </c>
      <c r="AF3054">
        <f t="shared" si="200"/>
        <v>4.1098485682940687E-2</v>
      </c>
    </row>
    <row r="3055" spans="1:32" x14ac:dyDescent="0.25">
      <c r="A3055" s="45">
        <v>3038</v>
      </c>
      <c r="B3055" s="46" t="s">
        <v>309</v>
      </c>
      <c r="C3055" s="47" t="s">
        <v>397</v>
      </c>
      <c r="D3055" s="48"/>
      <c r="E3055" s="48">
        <v>1638</v>
      </c>
      <c r="F3055" s="48">
        <v>2010</v>
      </c>
      <c r="G3055" s="49">
        <v>582471.17299999995</v>
      </c>
      <c r="H3055" s="49">
        <v>554239.28300000005</v>
      </c>
      <c r="I3055" s="49">
        <v>540753.78500000003</v>
      </c>
      <c r="J3055" s="49">
        <v>553578.92099999997</v>
      </c>
      <c r="K3055" s="49">
        <v>571140.96400000004</v>
      </c>
      <c r="L3055" s="49">
        <v>518872.37199999997</v>
      </c>
      <c r="M3055" s="49">
        <v>472981.86900000001</v>
      </c>
      <c r="N3055" s="49">
        <v>464126.11700000003</v>
      </c>
      <c r="O3055" s="49">
        <v>439542.80499999999</v>
      </c>
      <c r="P3055" s="49">
        <v>391314.70699999999</v>
      </c>
      <c r="Q3055" s="49">
        <v>334304.61499999999</v>
      </c>
      <c r="R3055" s="49">
        <v>295377.685</v>
      </c>
      <c r="S3055" s="49">
        <v>225492.09400000001</v>
      </c>
      <c r="T3055" s="49">
        <v>168584.44500000001</v>
      </c>
      <c r="U3055" s="49">
        <v>137701.492</v>
      </c>
      <c r="V3055" s="49">
        <v>96561.214000000007</v>
      </c>
      <c r="W3055" s="49" t="s">
        <v>311</v>
      </c>
      <c r="X3055" s="49">
        <v>60510.105000000003</v>
      </c>
      <c r="Y3055" s="49">
        <v>28891.662</v>
      </c>
      <c r="Z3055" s="49">
        <v>9390.4809999999998</v>
      </c>
      <c r="AA3055" s="49">
        <v>2301.3290000000002</v>
      </c>
      <c r="AB3055" s="49">
        <v>292.55500000000001</v>
      </c>
      <c r="AC3055" s="50" t="str">
        <f t="shared" si="197"/>
        <v>COUNTRIES WITH ACCESS TO THE SEA-2010</v>
      </c>
      <c r="AD3055" s="51">
        <f t="shared" si="198"/>
        <v>4266732.1490000002</v>
      </c>
      <c r="AE3055" s="15">
        <f t="shared" si="199"/>
        <v>0.51132750962849349</v>
      </c>
      <c r="AF3055">
        <f t="shared" si="200"/>
        <v>8.4827830360429957E-2</v>
      </c>
    </row>
    <row r="3056" spans="1:32" x14ac:dyDescent="0.25">
      <c r="A3056" s="59">
        <v>3039</v>
      </c>
      <c r="B3056" s="60" t="s">
        <v>309</v>
      </c>
      <c r="C3056" s="61" t="s">
        <v>398</v>
      </c>
      <c r="D3056" s="62"/>
      <c r="E3056" s="62">
        <v>8</v>
      </c>
      <c r="F3056" s="62">
        <v>2010</v>
      </c>
      <c r="G3056" s="50">
        <v>173.96899999999999</v>
      </c>
      <c r="H3056" s="50">
        <v>213.96899999999999</v>
      </c>
      <c r="I3056" s="50">
        <v>272.702</v>
      </c>
      <c r="J3056" s="50">
        <v>283</v>
      </c>
      <c r="K3056" s="50">
        <v>252.00200000000001</v>
      </c>
      <c r="L3056" s="50">
        <v>197.857</v>
      </c>
      <c r="M3056" s="50">
        <v>166.81700000000001</v>
      </c>
      <c r="N3056" s="50">
        <v>178.423</v>
      </c>
      <c r="O3056" s="50">
        <v>188.96100000000001</v>
      </c>
      <c r="P3056" s="50">
        <v>210.00299999999999</v>
      </c>
      <c r="Q3056" s="50">
        <v>198.71899999999999</v>
      </c>
      <c r="R3056" s="50">
        <v>162.93100000000001</v>
      </c>
      <c r="S3056" s="50">
        <v>127.342</v>
      </c>
      <c r="T3056" s="50">
        <v>109.226</v>
      </c>
      <c r="U3056" s="50">
        <v>92.292000000000002</v>
      </c>
      <c r="V3056" s="50">
        <v>61.396000000000001</v>
      </c>
      <c r="W3056" s="50" t="s">
        <v>311</v>
      </c>
      <c r="X3056" s="50">
        <v>34.411000000000001</v>
      </c>
      <c r="Y3056" s="50">
        <v>12.318</v>
      </c>
      <c r="Z3056" s="50">
        <v>3.5990000000000002</v>
      </c>
      <c r="AA3056" s="50">
        <v>0.55200000000000005</v>
      </c>
      <c r="AB3056" s="50">
        <v>3.5999999999999997E-2</v>
      </c>
      <c r="AC3056" s="50" t="str">
        <f t="shared" si="197"/>
        <v>Albania-2010</v>
      </c>
      <c r="AD3056" s="51">
        <f t="shared" si="198"/>
        <v>1966.0550000000001</v>
      </c>
      <c r="AE3056" s="15">
        <f t="shared" si="199"/>
        <v>0.49564737507343382</v>
      </c>
      <c r="AF3056">
        <f t="shared" si="200"/>
        <v>0.11947713761970841</v>
      </c>
    </row>
    <row r="3057" spans="1:32" x14ac:dyDescent="0.25">
      <c r="A3057" s="59">
        <v>3040</v>
      </c>
      <c r="B3057" s="60" t="s">
        <v>309</v>
      </c>
      <c r="C3057" s="61" t="s">
        <v>399</v>
      </c>
      <c r="D3057" s="62"/>
      <c r="E3057" s="62">
        <v>12</v>
      </c>
      <c r="F3057" s="62">
        <v>2010</v>
      </c>
      <c r="G3057" s="50">
        <v>3860.2</v>
      </c>
      <c r="H3057" s="50">
        <v>2933.9569999999999</v>
      </c>
      <c r="I3057" s="50">
        <v>3033.614</v>
      </c>
      <c r="J3057" s="50">
        <v>3639.1979999999999</v>
      </c>
      <c r="K3057" s="50">
        <v>3846.6869999999999</v>
      </c>
      <c r="L3057" s="50">
        <v>3662.616</v>
      </c>
      <c r="M3057" s="50">
        <v>3102.8589999999999</v>
      </c>
      <c r="N3057" s="50">
        <v>2513.835</v>
      </c>
      <c r="O3057" s="50">
        <v>2143.4360000000001</v>
      </c>
      <c r="P3057" s="50">
        <v>1833.2670000000001</v>
      </c>
      <c r="Q3057" s="50">
        <v>1480.6590000000001</v>
      </c>
      <c r="R3057" s="50">
        <v>1248.1790000000001</v>
      </c>
      <c r="S3057" s="50">
        <v>844.50599999999997</v>
      </c>
      <c r="T3057" s="50">
        <v>678.01700000000005</v>
      </c>
      <c r="U3057" s="50">
        <v>560.90800000000002</v>
      </c>
      <c r="V3057" s="50">
        <v>405.00900000000001</v>
      </c>
      <c r="W3057" s="50" t="s">
        <v>311</v>
      </c>
      <c r="X3057" s="50">
        <v>217.40600000000001</v>
      </c>
      <c r="Y3057" s="50">
        <v>83.091999999999999</v>
      </c>
      <c r="Z3057" s="50">
        <v>25.69</v>
      </c>
      <c r="AA3057" s="50">
        <v>4.1420000000000003</v>
      </c>
      <c r="AB3057" s="50">
        <v>0.36</v>
      </c>
      <c r="AC3057" s="50" t="str">
        <f t="shared" si="197"/>
        <v>Algeria-2010</v>
      </c>
      <c r="AD3057" s="51">
        <f t="shared" si="198"/>
        <v>24315.242000000002</v>
      </c>
      <c r="AE3057" s="15">
        <f t="shared" si="199"/>
        <v>0.48539080960000314</v>
      </c>
      <c r="AF3057">
        <f t="shared" si="200"/>
        <v>5.7833911728879944E-2</v>
      </c>
    </row>
    <row r="3058" spans="1:32" x14ac:dyDescent="0.25">
      <c r="A3058" s="59">
        <v>3041</v>
      </c>
      <c r="B3058" s="60" t="s">
        <v>309</v>
      </c>
      <c r="C3058" s="61" t="s">
        <v>400</v>
      </c>
      <c r="D3058" s="62"/>
      <c r="E3058" s="62">
        <v>24</v>
      </c>
      <c r="F3058" s="62">
        <v>2010</v>
      </c>
      <c r="G3058" s="50">
        <v>4512.0919999999996</v>
      </c>
      <c r="H3058" s="50">
        <v>3614.652</v>
      </c>
      <c r="I3058" s="50">
        <v>2928.3270000000002</v>
      </c>
      <c r="J3058" s="50">
        <v>2454.9670000000001</v>
      </c>
      <c r="K3058" s="50">
        <v>2065.8290000000002</v>
      </c>
      <c r="L3058" s="50">
        <v>1700.3320000000001</v>
      </c>
      <c r="M3058" s="50">
        <v>1418.6949999999999</v>
      </c>
      <c r="N3058" s="50">
        <v>1127.8620000000001</v>
      </c>
      <c r="O3058" s="50">
        <v>892.95799999999997</v>
      </c>
      <c r="P3058" s="50">
        <v>732.03499999999997</v>
      </c>
      <c r="Q3058" s="50">
        <v>593.21100000000001</v>
      </c>
      <c r="R3058" s="50">
        <v>486.25799999999998</v>
      </c>
      <c r="S3058" s="50">
        <v>298.94099999999997</v>
      </c>
      <c r="T3058" s="50">
        <v>225.529</v>
      </c>
      <c r="U3058" s="50">
        <v>159.18700000000001</v>
      </c>
      <c r="V3058" s="50">
        <v>95.260999999999996</v>
      </c>
      <c r="W3058" s="50" t="s">
        <v>311</v>
      </c>
      <c r="X3058" s="50">
        <v>44.997999999999998</v>
      </c>
      <c r="Y3058" s="50">
        <v>14.648</v>
      </c>
      <c r="Z3058" s="50">
        <v>2.988</v>
      </c>
      <c r="AA3058" s="50">
        <v>0.33900000000000002</v>
      </c>
      <c r="AB3058" s="50">
        <v>2.1999999999999999E-2</v>
      </c>
      <c r="AC3058" s="50" t="str">
        <f t="shared" si="197"/>
        <v>Angola-2010</v>
      </c>
      <c r="AD3058" s="51">
        <f t="shared" si="198"/>
        <v>11771.088000000002</v>
      </c>
      <c r="AE3058" s="15">
        <f t="shared" si="199"/>
        <v>0.98529914991715284</v>
      </c>
      <c r="AF3058">
        <f t="shared" si="200"/>
        <v>2.3787269684750739E-2</v>
      </c>
    </row>
    <row r="3059" spans="1:32" x14ac:dyDescent="0.25">
      <c r="A3059" s="59">
        <v>3042</v>
      </c>
      <c r="B3059" s="60" t="s">
        <v>309</v>
      </c>
      <c r="C3059" s="61" t="s">
        <v>357</v>
      </c>
      <c r="D3059" s="62"/>
      <c r="E3059" s="62">
        <v>28</v>
      </c>
      <c r="F3059" s="62">
        <v>2010</v>
      </c>
      <c r="G3059" s="50">
        <v>8.1189999999999998</v>
      </c>
      <c r="H3059" s="50">
        <v>8.4169999999999998</v>
      </c>
      <c r="I3059" s="50">
        <v>8.6419999999999995</v>
      </c>
      <c r="J3059" s="50">
        <v>8.282</v>
      </c>
      <c r="K3059" s="50">
        <v>7.61</v>
      </c>
      <c r="L3059" s="50">
        <v>7.258</v>
      </c>
      <c r="M3059" s="50">
        <v>6.11</v>
      </c>
      <c r="N3059" s="50">
        <v>7.5960000000000001</v>
      </c>
      <c r="O3059" s="50">
        <v>8.8810000000000002</v>
      </c>
      <c r="P3059" s="50">
        <v>6.5030000000000001</v>
      </c>
      <c r="Q3059" s="50">
        <v>5.07</v>
      </c>
      <c r="R3059" s="50">
        <v>3.7250000000000001</v>
      </c>
      <c r="S3059" s="50">
        <v>2.137</v>
      </c>
      <c r="T3059" s="50">
        <v>2.0720000000000001</v>
      </c>
      <c r="U3059" s="50">
        <v>1.647</v>
      </c>
      <c r="V3059" s="50">
        <v>1.08</v>
      </c>
      <c r="W3059" s="50" t="s">
        <v>311</v>
      </c>
      <c r="X3059" s="50">
        <v>0.77700000000000002</v>
      </c>
      <c r="Y3059" s="50">
        <v>0.52600000000000002</v>
      </c>
      <c r="Z3059" s="50">
        <v>0.16700000000000001</v>
      </c>
      <c r="AA3059" s="50">
        <v>3.9E-2</v>
      </c>
      <c r="AB3059" s="50">
        <v>3.0000000000000001E-3</v>
      </c>
      <c r="AC3059" s="50" t="str">
        <f t="shared" si="197"/>
        <v>Antigua and Barbuda-2010</v>
      </c>
      <c r="AD3059" s="51">
        <f t="shared" si="198"/>
        <v>63.171999999999997</v>
      </c>
      <c r="AE3059" s="15">
        <f t="shared" si="199"/>
        <v>0.49846450959285765</v>
      </c>
      <c r="AF3059">
        <f t="shared" si="200"/>
        <v>7.1431805319750991E-2</v>
      </c>
    </row>
    <row r="3060" spans="1:32" x14ac:dyDescent="0.25">
      <c r="A3060" s="59">
        <v>3043</v>
      </c>
      <c r="B3060" s="60" t="s">
        <v>309</v>
      </c>
      <c r="C3060" s="61" t="s">
        <v>155</v>
      </c>
      <c r="D3060" s="62"/>
      <c r="E3060" s="62">
        <v>32</v>
      </c>
      <c r="F3060" s="62">
        <v>2010</v>
      </c>
      <c r="G3060" s="50">
        <v>3645.4430000000002</v>
      </c>
      <c r="H3060" s="50">
        <v>3581.3789999999999</v>
      </c>
      <c r="I3060" s="50">
        <v>3439.3560000000002</v>
      </c>
      <c r="J3060" s="50">
        <v>3464.35</v>
      </c>
      <c r="K3060" s="50">
        <v>3348.877</v>
      </c>
      <c r="L3060" s="50">
        <v>3204.8939999999998</v>
      </c>
      <c r="M3060" s="50">
        <v>3243.31</v>
      </c>
      <c r="N3060" s="50">
        <v>2718.3629999999998</v>
      </c>
      <c r="O3060" s="50">
        <v>2393.0590000000002</v>
      </c>
      <c r="P3060" s="50">
        <v>2240.3580000000002</v>
      </c>
      <c r="Q3060" s="50">
        <v>2100.3150000000001</v>
      </c>
      <c r="R3060" s="50">
        <v>1912.7650000000001</v>
      </c>
      <c r="S3060" s="50">
        <v>1642.183</v>
      </c>
      <c r="T3060" s="50">
        <v>1332.6780000000001</v>
      </c>
      <c r="U3060" s="50">
        <v>1065.2840000000001</v>
      </c>
      <c r="V3060" s="50">
        <v>837.81899999999996</v>
      </c>
      <c r="W3060" s="50" t="s">
        <v>311</v>
      </c>
      <c r="X3060" s="50">
        <v>588.92200000000003</v>
      </c>
      <c r="Y3060" s="50">
        <v>313.52699999999999</v>
      </c>
      <c r="Z3060" s="50">
        <v>117.199</v>
      </c>
      <c r="AA3060" s="50">
        <v>29.433</v>
      </c>
      <c r="AB3060" s="50">
        <v>4.375</v>
      </c>
      <c r="AC3060" s="50" t="str">
        <f t="shared" si="197"/>
        <v>Argentina-2010</v>
      </c>
      <c r="AD3060" s="51">
        <f t="shared" si="198"/>
        <v>26268.473999999998</v>
      </c>
      <c r="AE3060" s="15">
        <f t="shared" si="199"/>
        <v>0.56932941746064125</v>
      </c>
      <c r="AF3060">
        <f t="shared" si="200"/>
        <v>0.11613042949477363</v>
      </c>
    </row>
    <row r="3061" spans="1:32" x14ac:dyDescent="0.25">
      <c r="A3061" s="59">
        <v>3044</v>
      </c>
      <c r="B3061" s="60" t="s">
        <v>309</v>
      </c>
      <c r="C3061" s="61" t="s">
        <v>358</v>
      </c>
      <c r="D3061" s="62"/>
      <c r="E3061" s="62">
        <v>533</v>
      </c>
      <c r="F3061" s="62">
        <v>2010</v>
      </c>
      <c r="G3061" s="50">
        <v>6.6609999999999996</v>
      </c>
      <c r="H3061" s="50">
        <v>7.0670000000000002</v>
      </c>
      <c r="I3061" s="50">
        <v>7.4939999999999998</v>
      </c>
      <c r="J3061" s="50">
        <v>7.306</v>
      </c>
      <c r="K3061" s="50">
        <v>5.1619999999999999</v>
      </c>
      <c r="L3061" s="50">
        <v>5.5330000000000004</v>
      </c>
      <c r="M3061" s="50">
        <v>6.5220000000000002</v>
      </c>
      <c r="N3061" s="50">
        <v>7.4169999999999998</v>
      </c>
      <c r="O3061" s="50">
        <v>8.234</v>
      </c>
      <c r="P3061" s="50">
        <v>9.4380000000000006</v>
      </c>
      <c r="Q3061" s="50">
        <v>8.2840000000000007</v>
      </c>
      <c r="R3061" s="50">
        <v>6.8129999999999997</v>
      </c>
      <c r="S3061" s="50">
        <v>5.2779999999999996</v>
      </c>
      <c r="T3061" s="50">
        <v>3.7850000000000001</v>
      </c>
      <c r="U3061" s="50">
        <v>2.97</v>
      </c>
      <c r="V3061" s="50">
        <v>1.9770000000000001</v>
      </c>
      <c r="W3061" s="50" t="s">
        <v>311</v>
      </c>
      <c r="X3061" s="50">
        <v>1.0840000000000001</v>
      </c>
      <c r="Y3061" s="50">
        <v>0.45900000000000002</v>
      </c>
      <c r="Z3061" s="50">
        <v>0.155</v>
      </c>
      <c r="AA3061" s="50">
        <v>2.8000000000000001E-2</v>
      </c>
      <c r="AB3061" s="50">
        <v>2E-3</v>
      </c>
      <c r="AC3061" s="50" t="str">
        <f t="shared" si="197"/>
        <v>Aruba-2010</v>
      </c>
      <c r="AD3061" s="51">
        <f t="shared" si="198"/>
        <v>69.987000000000009</v>
      </c>
      <c r="AE3061" s="15">
        <f t="shared" si="199"/>
        <v>0.45268406989869542</v>
      </c>
      <c r="AF3061">
        <f t="shared" si="200"/>
        <v>0.11468166518654956</v>
      </c>
    </row>
    <row r="3062" spans="1:32" x14ac:dyDescent="0.25">
      <c r="A3062" s="59">
        <v>3045</v>
      </c>
      <c r="B3062" s="60" t="s">
        <v>309</v>
      </c>
      <c r="C3062" s="61" t="s">
        <v>262</v>
      </c>
      <c r="D3062" s="62">
        <v>7</v>
      </c>
      <c r="E3062" s="62">
        <v>36</v>
      </c>
      <c r="F3062" s="62">
        <v>2010</v>
      </c>
      <c r="G3062" s="50">
        <v>1457.825</v>
      </c>
      <c r="H3062" s="50">
        <v>1354.538</v>
      </c>
      <c r="I3062" s="50">
        <v>1393.9880000000001</v>
      </c>
      <c r="J3062" s="50">
        <v>1487.297</v>
      </c>
      <c r="K3062" s="50">
        <v>1626.54</v>
      </c>
      <c r="L3062" s="50">
        <v>1637.9059999999999</v>
      </c>
      <c r="M3062" s="50">
        <v>1477.41</v>
      </c>
      <c r="N3062" s="50">
        <v>1619.1420000000001</v>
      </c>
      <c r="O3062" s="50">
        <v>1525.127</v>
      </c>
      <c r="P3062" s="50">
        <v>1578.0340000000001</v>
      </c>
      <c r="Q3062" s="50">
        <v>1465.213</v>
      </c>
      <c r="R3062" s="50">
        <v>1306.8610000000001</v>
      </c>
      <c r="S3062" s="50">
        <v>1215.577</v>
      </c>
      <c r="T3062" s="50">
        <v>894.03899999999999</v>
      </c>
      <c r="U3062" s="50">
        <v>699.98599999999999</v>
      </c>
      <c r="V3062" s="50">
        <v>550.71600000000001</v>
      </c>
      <c r="W3062" s="50" t="s">
        <v>311</v>
      </c>
      <c r="X3062" s="50">
        <v>441.90100000000001</v>
      </c>
      <c r="Y3062" s="50">
        <v>268.03899999999999</v>
      </c>
      <c r="Z3062" s="50">
        <v>93.62</v>
      </c>
      <c r="AA3062" s="50">
        <v>23.765999999999998</v>
      </c>
      <c r="AB3062" s="50">
        <v>2.5390000000000001</v>
      </c>
      <c r="AC3062" s="50" t="str">
        <f t="shared" si="197"/>
        <v>Australia-2010</v>
      </c>
      <c r="AD3062" s="51">
        <f t="shared" si="198"/>
        <v>14939.107</v>
      </c>
      <c r="AE3062" s="15">
        <f t="shared" si="199"/>
        <v>0.48068181049911479</v>
      </c>
      <c r="AF3062">
        <f t="shared" si="200"/>
        <v>0.15536875639120251</v>
      </c>
    </row>
    <row r="3063" spans="1:32" x14ac:dyDescent="0.25">
      <c r="A3063" s="59">
        <v>3046</v>
      </c>
      <c r="B3063" s="60" t="s">
        <v>309</v>
      </c>
      <c r="C3063" s="61" t="s">
        <v>359</v>
      </c>
      <c r="D3063" s="62"/>
      <c r="E3063" s="62">
        <v>44</v>
      </c>
      <c r="F3063" s="62">
        <v>2010</v>
      </c>
      <c r="G3063" s="50">
        <v>26.96</v>
      </c>
      <c r="H3063" s="50">
        <v>24.760999999999999</v>
      </c>
      <c r="I3063" s="50">
        <v>29.593</v>
      </c>
      <c r="J3063" s="50">
        <v>32.636000000000003</v>
      </c>
      <c r="K3063" s="50">
        <v>31.123000000000001</v>
      </c>
      <c r="L3063" s="50">
        <v>30.658999999999999</v>
      </c>
      <c r="M3063" s="50">
        <v>26.259</v>
      </c>
      <c r="N3063" s="50">
        <v>28.486000000000001</v>
      </c>
      <c r="O3063" s="50">
        <v>26.408000000000001</v>
      </c>
      <c r="P3063" s="50">
        <v>26.803000000000001</v>
      </c>
      <c r="Q3063" s="50">
        <v>21.937999999999999</v>
      </c>
      <c r="R3063" s="50">
        <v>17.274999999999999</v>
      </c>
      <c r="S3063" s="50">
        <v>12.848000000000001</v>
      </c>
      <c r="T3063" s="50">
        <v>9.1349999999999998</v>
      </c>
      <c r="U3063" s="50">
        <v>7.0819999999999999</v>
      </c>
      <c r="V3063" s="50">
        <v>4.4189999999999996</v>
      </c>
      <c r="W3063" s="50" t="s">
        <v>311</v>
      </c>
      <c r="X3063" s="50">
        <v>2.4660000000000002</v>
      </c>
      <c r="Y3063" s="50">
        <v>1.3540000000000001</v>
      </c>
      <c r="Z3063" s="50">
        <v>0.51400000000000001</v>
      </c>
      <c r="AA3063" s="50">
        <v>0.10100000000000001</v>
      </c>
      <c r="AB3063" s="50">
        <v>1.2E-2</v>
      </c>
      <c r="AC3063" s="50" t="str">
        <f t="shared" si="197"/>
        <v>Bahamas-2010</v>
      </c>
      <c r="AD3063" s="51">
        <f t="shared" si="198"/>
        <v>254.43500000000003</v>
      </c>
      <c r="AE3063" s="15">
        <f t="shared" si="199"/>
        <v>0.41816967005325517</v>
      </c>
      <c r="AF3063">
        <f t="shared" si="200"/>
        <v>7.4707594065805114E-2</v>
      </c>
    </row>
    <row r="3064" spans="1:32" x14ac:dyDescent="0.25">
      <c r="A3064" s="59">
        <v>3047</v>
      </c>
      <c r="B3064" s="60" t="s">
        <v>309</v>
      </c>
      <c r="C3064" s="61" t="s">
        <v>360</v>
      </c>
      <c r="D3064" s="62"/>
      <c r="E3064" s="62">
        <v>48</v>
      </c>
      <c r="F3064" s="62">
        <v>2010</v>
      </c>
      <c r="G3064" s="50">
        <v>91.447999999999993</v>
      </c>
      <c r="H3064" s="50">
        <v>83.335999999999999</v>
      </c>
      <c r="I3064" s="50">
        <v>77.254000000000005</v>
      </c>
      <c r="J3064" s="50">
        <v>71.680999999999997</v>
      </c>
      <c r="K3064" s="50">
        <v>114.384</v>
      </c>
      <c r="L3064" s="50">
        <v>180.023</v>
      </c>
      <c r="M3064" s="50">
        <v>162.09299999999999</v>
      </c>
      <c r="N3064" s="50">
        <v>129.82499999999999</v>
      </c>
      <c r="O3064" s="50">
        <v>109.616</v>
      </c>
      <c r="P3064" s="50">
        <v>81.552999999999997</v>
      </c>
      <c r="Q3064" s="50">
        <v>61.688000000000002</v>
      </c>
      <c r="R3064" s="50">
        <v>33.959000000000003</v>
      </c>
      <c r="S3064" s="50">
        <v>18.195</v>
      </c>
      <c r="T3064" s="50">
        <v>10.657</v>
      </c>
      <c r="U3064" s="50">
        <v>7.5860000000000003</v>
      </c>
      <c r="V3064" s="50">
        <v>4.1790000000000003</v>
      </c>
      <c r="W3064" s="50" t="s">
        <v>311</v>
      </c>
      <c r="X3064" s="50">
        <v>2.3610000000000002</v>
      </c>
      <c r="Y3064" s="50">
        <v>0.74</v>
      </c>
      <c r="Z3064" s="50">
        <v>0.22500000000000001</v>
      </c>
      <c r="AA3064" s="50">
        <v>5.2999999999999999E-2</v>
      </c>
      <c r="AB3064" s="50">
        <v>6.0000000000000001E-3</v>
      </c>
      <c r="AC3064" s="50" t="str">
        <f t="shared" si="197"/>
        <v>Bahrain-2010</v>
      </c>
      <c r="AD3064" s="51">
        <f t="shared" si="198"/>
        <v>963.01699999999994</v>
      </c>
      <c r="AE3064" s="15">
        <f t="shared" si="199"/>
        <v>0.28851515601489902</v>
      </c>
      <c r="AF3064">
        <f t="shared" si="200"/>
        <v>2.1239367765245203E-2</v>
      </c>
    </row>
    <row r="3065" spans="1:32" x14ac:dyDescent="0.25">
      <c r="A3065" s="59">
        <v>3048</v>
      </c>
      <c r="B3065" s="60" t="s">
        <v>309</v>
      </c>
      <c r="C3065" s="61" t="s">
        <v>401</v>
      </c>
      <c r="D3065" s="62"/>
      <c r="E3065" s="62">
        <v>50</v>
      </c>
      <c r="F3065" s="62">
        <v>2010</v>
      </c>
      <c r="G3065" s="50">
        <v>15836.304</v>
      </c>
      <c r="H3065" s="50">
        <v>16562.802</v>
      </c>
      <c r="I3065" s="50">
        <v>16462.116000000002</v>
      </c>
      <c r="J3065" s="50">
        <v>15690.057000000001</v>
      </c>
      <c r="K3065" s="50">
        <v>14809.611999999999</v>
      </c>
      <c r="L3065" s="50">
        <v>13848.206</v>
      </c>
      <c r="M3065" s="50">
        <v>12238.037</v>
      </c>
      <c r="N3065" s="50">
        <v>10222.799000000001</v>
      </c>
      <c r="O3065" s="50">
        <v>9331.0619999999999</v>
      </c>
      <c r="P3065" s="50">
        <v>7641.7120000000004</v>
      </c>
      <c r="Q3065" s="50">
        <v>5371.2129999999997</v>
      </c>
      <c r="R3065" s="50">
        <v>3643.1080000000002</v>
      </c>
      <c r="S3065" s="50">
        <v>3356.991</v>
      </c>
      <c r="T3065" s="50">
        <v>2764.6759999999999</v>
      </c>
      <c r="U3065" s="50">
        <v>1944.2239999999999</v>
      </c>
      <c r="V3065" s="50">
        <v>1277.2529999999999</v>
      </c>
      <c r="W3065" s="50" t="s">
        <v>311</v>
      </c>
      <c r="X3065" s="50">
        <v>734.35500000000002</v>
      </c>
      <c r="Y3065" s="50">
        <v>308.154</v>
      </c>
      <c r="Z3065" s="50">
        <v>84.548000000000002</v>
      </c>
      <c r="AA3065" s="50">
        <v>18.321000000000002</v>
      </c>
      <c r="AB3065" s="50">
        <v>3.552</v>
      </c>
      <c r="AC3065" s="50" t="str">
        <f t="shared" si="197"/>
        <v>Bangladesh-2010</v>
      </c>
      <c r="AD3065" s="51">
        <f t="shared" si="198"/>
        <v>96152.797000000006</v>
      </c>
      <c r="AE3065" s="15">
        <f t="shared" si="199"/>
        <v>0.5823679263329179</v>
      </c>
      <c r="AF3065">
        <f t="shared" si="200"/>
        <v>4.9202711911597995E-2</v>
      </c>
    </row>
    <row r="3066" spans="1:32" x14ac:dyDescent="0.25">
      <c r="A3066" s="59">
        <v>3049</v>
      </c>
      <c r="B3066" s="60" t="s">
        <v>309</v>
      </c>
      <c r="C3066" s="61" t="s">
        <v>361</v>
      </c>
      <c r="D3066" s="62"/>
      <c r="E3066" s="62">
        <v>52</v>
      </c>
      <c r="F3066" s="62">
        <v>2010</v>
      </c>
      <c r="G3066" s="50">
        <v>17.640999999999998</v>
      </c>
      <c r="H3066" s="50">
        <v>19.053000000000001</v>
      </c>
      <c r="I3066" s="50">
        <v>18.997</v>
      </c>
      <c r="J3066" s="50">
        <v>19.106000000000002</v>
      </c>
      <c r="K3066" s="50">
        <v>18.381</v>
      </c>
      <c r="L3066" s="50">
        <v>19.306999999999999</v>
      </c>
      <c r="M3066" s="50">
        <v>19.132000000000001</v>
      </c>
      <c r="N3066" s="50">
        <v>20.748999999999999</v>
      </c>
      <c r="O3066" s="50">
        <v>20.358000000000001</v>
      </c>
      <c r="P3066" s="50">
        <v>21.491</v>
      </c>
      <c r="Q3066" s="50">
        <v>20.152000000000001</v>
      </c>
      <c r="R3066" s="50">
        <v>16.727</v>
      </c>
      <c r="S3066" s="50">
        <v>13.625</v>
      </c>
      <c r="T3066" s="50">
        <v>10.186</v>
      </c>
      <c r="U3066" s="50">
        <v>8.7249999999999996</v>
      </c>
      <c r="V3066" s="50">
        <v>6.976</v>
      </c>
      <c r="W3066" s="50" t="s">
        <v>311</v>
      </c>
      <c r="X3066" s="50">
        <v>5.57</v>
      </c>
      <c r="Y3066" s="50">
        <v>2.484</v>
      </c>
      <c r="Z3066" s="50">
        <v>0.75800000000000001</v>
      </c>
      <c r="AA3066" s="50">
        <v>0.14000000000000001</v>
      </c>
      <c r="AB3066" s="50">
        <v>1.0999999999999999E-2</v>
      </c>
      <c r="AC3066" s="50" t="str">
        <f t="shared" si="197"/>
        <v>Barbados-2010</v>
      </c>
      <c r="AD3066" s="51">
        <f t="shared" si="198"/>
        <v>189.02799999999999</v>
      </c>
      <c r="AE3066" s="15">
        <f t="shared" si="199"/>
        <v>0.47898194976405606</v>
      </c>
      <c r="AF3066">
        <f t="shared" si="200"/>
        <v>0.14240823148182205</v>
      </c>
    </row>
    <row r="3067" spans="1:32" x14ac:dyDescent="0.25">
      <c r="A3067" s="59">
        <v>3050</v>
      </c>
      <c r="B3067" s="60" t="s">
        <v>309</v>
      </c>
      <c r="C3067" s="61" t="s">
        <v>402</v>
      </c>
      <c r="D3067" s="62"/>
      <c r="E3067" s="62">
        <v>56</v>
      </c>
      <c r="F3067" s="62">
        <v>2010</v>
      </c>
      <c r="G3067" s="50">
        <v>632.77499999999998</v>
      </c>
      <c r="H3067" s="50">
        <v>602.755</v>
      </c>
      <c r="I3067" s="50">
        <v>611.22900000000004</v>
      </c>
      <c r="J3067" s="50">
        <v>654.93200000000002</v>
      </c>
      <c r="K3067" s="50">
        <v>667.59</v>
      </c>
      <c r="L3067" s="50">
        <v>704.85199999999998</v>
      </c>
      <c r="M3067" s="50">
        <v>712.79399999999998</v>
      </c>
      <c r="N3067" s="50">
        <v>741.18899999999996</v>
      </c>
      <c r="O3067" s="50">
        <v>786.48400000000004</v>
      </c>
      <c r="P3067" s="50">
        <v>819.06700000000001</v>
      </c>
      <c r="Q3067" s="50">
        <v>771.35</v>
      </c>
      <c r="R3067" s="50">
        <v>694.22299999999996</v>
      </c>
      <c r="S3067" s="50">
        <v>643.375</v>
      </c>
      <c r="T3067" s="50">
        <v>471.99099999999999</v>
      </c>
      <c r="U3067" s="50">
        <v>455.49599999999998</v>
      </c>
      <c r="V3067" s="50">
        <v>413.98</v>
      </c>
      <c r="W3067" s="50" t="s">
        <v>311</v>
      </c>
      <c r="X3067" s="50">
        <v>308.61900000000003</v>
      </c>
      <c r="Y3067" s="50">
        <v>183.25899999999999</v>
      </c>
      <c r="Z3067" s="50">
        <v>47.884999999999998</v>
      </c>
      <c r="AA3067" s="50">
        <v>13.475</v>
      </c>
      <c r="AB3067" s="50">
        <v>1.419</v>
      </c>
      <c r="AC3067" s="50" t="str">
        <f t="shared" si="197"/>
        <v>Belgium-2010</v>
      </c>
      <c r="AD3067" s="51">
        <f t="shared" si="198"/>
        <v>7195.8559999999998</v>
      </c>
      <c r="AE3067" s="15">
        <f t="shared" si="199"/>
        <v>0.52014423301411261</v>
      </c>
      <c r="AF3067">
        <f t="shared" si="200"/>
        <v>0.2096875737825839</v>
      </c>
    </row>
    <row r="3068" spans="1:32" x14ac:dyDescent="0.25">
      <c r="A3068" s="59">
        <v>3051</v>
      </c>
      <c r="B3068" s="60" t="s">
        <v>309</v>
      </c>
      <c r="C3068" s="61" t="s">
        <v>362</v>
      </c>
      <c r="D3068" s="62"/>
      <c r="E3068" s="62">
        <v>84</v>
      </c>
      <c r="F3068" s="62">
        <v>2010</v>
      </c>
      <c r="G3068" s="50">
        <v>37.81</v>
      </c>
      <c r="H3068" s="50">
        <v>39.26</v>
      </c>
      <c r="I3068" s="50">
        <v>37.713999999999999</v>
      </c>
      <c r="J3068" s="50">
        <v>34.472999999999999</v>
      </c>
      <c r="K3068" s="50">
        <v>30.602</v>
      </c>
      <c r="L3068" s="50">
        <v>26.757999999999999</v>
      </c>
      <c r="M3068" s="50">
        <v>22.712</v>
      </c>
      <c r="N3068" s="50">
        <v>21.027000000000001</v>
      </c>
      <c r="O3068" s="50">
        <v>17.948</v>
      </c>
      <c r="P3068" s="50">
        <v>15.154999999999999</v>
      </c>
      <c r="Q3068" s="50">
        <v>11.455</v>
      </c>
      <c r="R3068" s="50">
        <v>8.3989999999999991</v>
      </c>
      <c r="S3068" s="50">
        <v>6.0069999999999997</v>
      </c>
      <c r="T3068" s="50">
        <v>4.2629999999999999</v>
      </c>
      <c r="U3068" s="50">
        <v>3.4079999999999999</v>
      </c>
      <c r="V3068" s="50">
        <v>2.4609999999999999</v>
      </c>
      <c r="W3068" s="50" t="s">
        <v>311</v>
      </c>
      <c r="X3068" s="50">
        <v>1.657</v>
      </c>
      <c r="Y3068" s="50">
        <v>0.35899999999999999</v>
      </c>
      <c r="Z3068" s="50">
        <v>0.115</v>
      </c>
      <c r="AA3068" s="50">
        <v>2.3E-2</v>
      </c>
      <c r="AB3068" s="50">
        <v>2E-3</v>
      </c>
      <c r="AC3068" s="50" t="str">
        <f t="shared" si="197"/>
        <v>Belize-2010</v>
      </c>
      <c r="AD3068" s="51">
        <f t="shared" si="198"/>
        <v>194.53600000000003</v>
      </c>
      <c r="AE3068" s="15">
        <f t="shared" si="199"/>
        <v>0.65320557634576615</v>
      </c>
      <c r="AF3068">
        <f t="shared" si="200"/>
        <v>3.9725850252166052E-2</v>
      </c>
    </row>
    <row r="3069" spans="1:32" x14ac:dyDescent="0.25">
      <c r="A3069" s="59">
        <v>3052</v>
      </c>
      <c r="B3069" s="60" t="s">
        <v>309</v>
      </c>
      <c r="C3069" s="61" t="s">
        <v>403</v>
      </c>
      <c r="D3069" s="62"/>
      <c r="E3069" s="62">
        <v>204</v>
      </c>
      <c r="F3069" s="62">
        <v>2010</v>
      </c>
      <c r="G3069" s="50">
        <v>1558.8109999999999</v>
      </c>
      <c r="H3069" s="50">
        <v>1324.8209999999999</v>
      </c>
      <c r="I3069" s="50">
        <v>1149.876</v>
      </c>
      <c r="J3069" s="50">
        <v>987.02499999999998</v>
      </c>
      <c r="K3069" s="50">
        <v>826.23</v>
      </c>
      <c r="L3069" s="50">
        <v>687.71799999999996</v>
      </c>
      <c r="M3069" s="50">
        <v>571.78800000000001</v>
      </c>
      <c r="N3069" s="50">
        <v>474.173</v>
      </c>
      <c r="O3069" s="50">
        <v>394.20499999999998</v>
      </c>
      <c r="P3069" s="50">
        <v>319.73099999999999</v>
      </c>
      <c r="Q3069" s="50">
        <v>252.98099999999999</v>
      </c>
      <c r="R3069" s="50">
        <v>199.41900000000001</v>
      </c>
      <c r="S3069" s="50">
        <v>155.35499999999999</v>
      </c>
      <c r="T3069" s="50">
        <v>125.886</v>
      </c>
      <c r="U3069" s="50">
        <v>82.935000000000002</v>
      </c>
      <c r="V3069" s="50">
        <v>49.841000000000001</v>
      </c>
      <c r="W3069" s="50" t="s">
        <v>311</v>
      </c>
      <c r="X3069" s="50">
        <v>25.4</v>
      </c>
      <c r="Y3069" s="50">
        <v>10.016999999999999</v>
      </c>
      <c r="Z3069" s="50">
        <v>2.617</v>
      </c>
      <c r="AA3069" s="50">
        <v>0.39700000000000002</v>
      </c>
      <c r="AB3069" s="50">
        <v>3.3000000000000002E-2</v>
      </c>
      <c r="AC3069" s="50" t="str">
        <f t="shared" si="197"/>
        <v>Benin-2010</v>
      </c>
      <c r="AD3069" s="51">
        <f t="shared" si="198"/>
        <v>4868.6249999999991</v>
      </c>
      <c r="AE3069" s="15">
        <f t="shared" si="199"/>
        <v>0.88949836966289286</v>
      </c>
      <c r="AF3069">
        <f t="shared" si="200"/>
        <v>3.3376944604175209E-2</v>
      </c>
    </row>
    <row r="3070" spans="1:32" x14ac:dyDescent="0.25">
      <c r="A3070" s="59">
        <v>3053</v>
      </c>
      <c r="B3070" s="60" t="s">
        <v>309</v>
      </c>
      <c r="C3070" s="61" t="s">
        <v>404</v>
      </c>
      <c r="D3070" s="62"/>
      <c r="E3070" s="62">
        <v>70</v>
      </c>
      <c r="F3070" s="62">
        <v>2010</v>
      </c>
      <c r="G3070" s="50">
        <v>174.08799999999999</v>
      </c>
      <c r="H3070" s="50">
        <v>177.59200000000001</v>
      </c>
      <c r="I3070" s="50">
        <v>234.43100000000001</v>
      </c>
      <c r="J3070" s="50">
        <v>252.685</v>
      </c>
      <c r="K3070" s="50">
        <v>279.01900000000001</v>
      </c>
      <c r="L3070" s="50">
        <v>272.65899999999999</v>
      </c>
      <c r="M3070" s="50">
        <v>263.77800000000002</v>
      </c>
      <c r="N3070" s="50">
        <v>266.44600000000003</v>
      </c>
      <c r="O3070" s="50">
        <v>258.947</v>
      </c>
      <c r="P3070" s="50">
        <v>296.834</v>
      </c>
      <c r="Q3070" s="50">
        <v>275.608</v>
      </c>
      <c r="R3070" s="50">
        <v>253.66499999999999</v>
      </c>
      <c r="S3070" s="50">
        <v>197.96299999999999</v>
      </c>
      <c r="T3070" s="50">
        <v>133.88</v>
      </c>
      <c r="U3070" s="50">
        <v>172.179</v>
      </c>
      <c r="V3070" s="50">
        <v>115.462</v>
      </c>
      <c r="W3070" s="50" t="s">
        <v>311</v>
      </c>
      <c r="X3070" s="50">
        <v>65.878</v>
      </c>
      <c r="Y3070" s="50">
        <v>24.263000000000002</v>
      </c>
      <c r="Z3070" s="50">
        <v>5.0149999999999997</v>
      </c>
      <c r="AA3070" s="50">
        <v>1.4910000000000001</v>
      </c>
      <c r="AB3070" s="50">
        <v>0.20100000000000001</v>
      </c>
      <c r="AC3070" s="50" t="str">
        <f t="shared" si="197"/>
        <v>Bosnia and Herzegovina-2010</v>
      </c>
      <c r="AD3070" s="51">
        <f t="shared" si="198"/>
        <v>2617.6040000000003</v>
      </c>
      <c r="AE3070" s="15">
        <f t="shared" si="199"/>
        <v>0.42194312050256644</v>
      </c>
      <c r="AF3070">
        <f t="shared" si="200"/>
        <v>0.16180246994504813</v>
      </c>
    </row>
    <row r="3071" spans="1:32" x14ac:dyDescent="0.25">
      <c r="A3071" s="59">
        <v>3054</v>
      </c>
      <c r="B3071" s="60" t="s">
        <v>309</v>
      </c>
      <c r="C3071" s="61" t="s">
        <v>31</v>
      </c>
      <c r="D3071" s="62"/>
      <c r="E3071" s="62">
        <v>76</v>
      </c>
      <c r="F3071" s="62">
        <v>2010</v>
      </c>
      <c r="G3071" s="50">
        <v>15166.558999999999</v>
      </c>
      <c r="H3071" s="50">
        <v>16379.053</v>
      </c>
      <c r="I3071" s="50">
        <v>17460.162</v>
      </c>
      <c r="J3071" s="50">
        <v>17330.898000000001</v>
      </c>
      <c r="K3071" s="50">
        <v>17633.451000000001</v>
      </c>
      <c r="L3071" s="50">
        <v>17839.221000000001</v>
      </c>
      <c r="M3071" s="50">
        <v>16239.052</v>
      </c>
      <c r="N3071" s="50">
        <v>14366.976000000001</v>
      </c>
      <c r="O3071" s="50">
        <v>13421.272000000001</v>
      </c>
      <c r="P3071" s="50">
        <v>12378.314</v>
      </c>
      <c r="Q3071" s="50">
        <v>10339.546</v>
      </c>
      <c r="R3071" s="50">
        <v>8498.0810000000001</v>
      </c>
      <c r="S3071" s="50">
        <v>6490.6750000000002</v>
      </c>
      <c r="T3071" s="50">
        <v>4732.018</v>
      </c>
      <c r="U3071" s="50">
        <v>3698.1990000000001</v>
      </c>
      <c r="V3071" s="50">
        <v>2420.8290000000002</v>
      </c>
      <c r="W3071" s="50" t="s">
        <v>311</v>
      </c>
      <c r="X3071" s="50">
        <v>1518.4259999999999</v>
      </c>
      <c r="Y3071" s="50">
        <v>655.45100000000002</v>
      </c>
      <c r="Z3071" s="50">
        <v>191.131</v>
      </c>
      <c r="AA3071" s="50">
        <v>34.191000000000003</v>
      </c>
      <c r="AB3071" s="50">
        <v>2.7639999999999998</v>
      </c>
      <c r="AC3071" s="50" t="str">
        <f t="shared" si="197"/>
        <v>Brazil-2010</v>
      </c>
      <c r="AD3071" s="51">
        <f t="shared" si="198"/>
        <v>134537.486</v>
      </c>
      <c r="AE3071" s="15">
        <f t="shared" si="199"/>
        <v>0.46276160534172611</v>
      </c>
      <c r="AF3071">
        <f t="shared" si="200"/>
        <v>7.2206459665149228E-2</v>
      </c>
    </row>
    <row r="3072" spans="1:32" x14ac:dyDescent="0.25">
      <c r="A3072" s="59">
        <v>3055</v>
      </c>
      <c r="B3072" s="60" t="s">
        <v>309</v>
      </c>
      <c r="C3072" s="61" t="s">
        <v>405</v>
      </c>
      <c r="D3072" s="62"/>
      <c r="E3072" s="62">
        <v>96</v>
      </c>
      <c r="F3072" s="62">
        <v>2010</v>
      </c>
      <c r="G3072" s="50">
        <v>31.425999999999998</v>
      </c>
      <c r="H3072" s="50">
        <v>33.912999999999997</v>
      </c>
      <c r="I3072" s="50">
        <v>35.546999999999997</v>
      </c>
      <c r="J3072" s="50">
        <v>35.006</v>
      </c>
      <c r="K3072" s="50">
        <v>38.700000000000003</v>
      </c>
      <c r="L3072" s="50">
        <v>39.015999999999998</v>
      </c>
      <c r="M3072" s="50">
        <v>36.307000000000002</v>
      </c>
      <c r="N3072" s="50">
        <v>33.213999999999999</v>
      </c>
      <c r="O3072" s="50">
        <v>29.114999999999998</v>
      </c>
      <c r="P3072" s="50">
        <v>23.637</v>
      </c>
      <c r="Q3072" s="50">
        <v>18.872</v>
      </c>
      <c r="R3072" s="50">
        <v>13.016</v>
      </c>
      <c r="S3072" s="50">
        <v>7.67</v>
      </c>
      <c r="T3072" s="50">
        <v>4.7359999999999998</v>
      </c>
      <c r="U3072" s="50">
        <v>3.8460000000000001</v>
      </c>
      <c r="V3072" s="50">
        <v>2.5</v>
      </c>
      <c r="W3072" s="50" t="s">
        <v>311</v>
      </c>
      <c r="X3072" s="50">
        <v>1.339</v>
      </c>
      <c r="Y3072" s="50">
        <v>0.60599999999999998</v>
      </c>
      <c r="Z3072" s="50">
        <v>0.16500000000000001</v>
      </c>
      <c r="AA3072" s="50">
        <v>2.8000000000000001E-2</v>
      </c>
      <c r="AB3072" s="50">
        <v>3.0000000000000001E-3</v>
      </c>
      <c r="AC3072" s="50" t="str">
        <f t="shared" si="197"/>
        <v>Brunei Darussalam-2010</v>
      </c>
      <c r="AD3072" s="51">
        <f t="shared" si="198"/>
        <v>274.55300000000005</v>
      </c>
      <c r="AE3072" s="15">
        <f t="shared" si="199"/>
        <v>0.41561738535000525</v>
      </c>
      <c r="AF3072">
        <f t="shared" si="200"/>
        <v>3.5220102333534876E-2</v>
      </c>
    </row>
    <row r="3073" spans="1:32" x14ac:dyDescent="0.25">
      <c r="A3073" s="59">
        <v>3056</v>
      </c>
      <c r="B3073" s="60" t="s">
        <v>309</v>
      </c>
      <c r="C3073" s="61" t="s">
        <v>406</v>
      </c>
      <c r="D3073" s="62"/>
      <c r="E3073" s="62">
        <v>100</v>
      </c>
      <c r="F3073" s="62">
        <v>2010</v>
      </c>
      <c r="G3073" s="50">
        <v>357.56599999999997</v>
      </c>
      <c r="H3073" s="50">
        <v>317.392</v>
      </c>
      <c r="I3073" s="50">
        <v>307.05700000000002</v>
      </c>
      <c r="J3073" s="50">
        <v>399.858</v>
      </c>
      <c r="K3073" s="50">
        <v>494.31400000000002</v>
      </c>
      <c r="L3073" s="50">
        <v>492.73</v>
      </c>
      <c r="M3073" s="50">
        <v>551.15700000000004</v>
      </c>
      <c r="N3073" s="50">
        <v>545.72500000000002</v>
      </c>
      <c r="O3073" s="50">
        <v>500.99400000000003</v>
      </c>
      <c r="P3073" s="50">
        <v>505.25200000000001</v>
      </c>
      <c r="Q3073" s="50">
        <v>522.97199999999998</v>
      </c>
      <c r="R3073" s="50">
        <v>534.596</v>
      </c>
      <c r="S3073" s="50">
        <v>533.03800000000001</v>
      </c>
      <c r="T3073" s="50">
        <v>403.56299999999999</v>
      </c>
      <c r="U3073" s="50">
        <v>342.83600000000001</v>
      </c>
      <c r="V3073" s="50">
        <v>304.60599999999999</v>
      </c>
      <c r="W3073" s="50" t="s">
        <v>311</v>
      </c>
      <c r="X3073" s="50">
        <v>187.917</v>
      </c>
      <c r="Y3073" s="50">
        <v>84.888999999999996</v>
      </c>
      <c r="Z3073" s="50">
        <v>14.782</v>
      </c>
      <c r="AA3073" s="50">
        <v>3.1219999999999999</v>
      </c>
      <c r="AB3073" s="50">
        <v>0.224</v>
      </c>
      <c r="AC3073" s="50" t="str">
        <f t="shared" si="197"/>
        <v>Bulgaria-2010</v>
      </c>
      <c r="AD3073" s="51">
        <f t="shared" si="198"/>
        <v>5080.6360000000004</v>
      </c>
      <c r="AE3073" s="15">
        <f t="shared" si="199"/>
        <v>0.45741399305126368</v>
      </c>
      <c r="AF3073">
        <f t="shared" si="200"/>
        <v>0.22134524979254117</v>
      </c>
    </row>
    <row r="3074" spans="1:32" x14ac:dyDescent="0.25">
      <c r="A3074" s="59">
        <v>3057</v>
      </c>
      <c r="B3074" s="60" t="s">
        <v>309</v>
      </c>
      <c r="C3074" s="61" t="s">
        <v>363</v>
      </c>
      <c r="D3074" s="62"/>
      <c r="E3074" s="62">
        <v>132</v>
      </c>
      <c r="F3074" s="62">
        <v>2010</v>
      </c>
      <c r="G3074" s="50">
        <v>55.984000000000002</v>
      </c>
      <c r="H3074" s="50">
        <v>56.424999999999997</v>
      </c>
      <c r="I3074" s="50">
        <v>58.485999999999997</v>
      </c>
      <c r="J3074" s="50">
        <v>58.622</v>
      </c>
      <c r="K3074" s="50">
        <v>54.148000000000003</v>
      </c>
      <c r="L3074" s="50">
        <v>44.612000000000002</v>
      </c>
      <c r="M3074" s="50">
        <v>33.601999999999997</v>
      </c>
      <c r="N3074" s="50">
        <v>27.27</v>
      </c>
      <c r="O3074" s="50">
        <v>25.449000000000002</v>
      </c>
      <c r="P3074" s="50">
        <v>24.175000000000001</v>
      </c>
      <c r="Q3074" s="50">
        <v>17.204999999999998</v>
      </c>
      <c r="R3074" s="50">
        <v>12.962999999999999</v>
      </c>
      <c r="S3074" s="50">
        <v>6.2050000000000001</v>
      </c>
      <c r="T3074" s="50">
        <v>6.6980000000000004</v>
      </c>
      <c r="U3074" s="50">
        <v>8.423</v>
      </c>
      <c r="V3074" s="50">
        <v>7.2140000000000004</v>
      </c>
      <c r="W3074" s="50" t="s">
        <v>311</v>
      </c>
      <c r="X3074" s="50">
        <v>3.7490000000000001</v>
      </c>
      <c r="Y3074" s="50">
        <v>0.88300000000000001</v>
      </c>
      <c r="Z3074" s="50">
        <v>0.23400000000000001</v>
      </c>
      <c r="AA3074" s="50">
        <v>3.4000000000000002E-2</v>
      </c>
      <c r="AB3074" s="50">
        <v>3.0000000000000001E-3</v>
      </c>
      <c r="AC3074" s="50" t="str">
        <f t="shared" si="197"/>
        <v>Cabo Verde-2010</v>
      </c>
      <c r="AD3074" s="51">
        <f t="shared" si="198"/>
        <v>304.25100000000003</v>
      </c>
      <c r="AE3074" s="15">
        <f t="shared" si="199"/>
        <v>0.65121560816562629</v>
      </c>
      <c r="AF3074">
        <f t="shared" si="200"/>
        <v>5.73255378346866E-2</v>
      </c>
    </row>
    <row r="3075" spans="1:32" x14ac:dyDescent="0.25">
      <c r="A3075" s="59">
        <v>3058</v>
      </c>
      <c r="B3075" s="60" t="s">
        <v>309</v>
      </c>
      <c r="C3075" s="61" t="s">
        <v>407</v>
      </c>
      <c r="D3075" s="62"/>
      <c r="E3075" s="62">
        <v>116</v>
      </c>
      <c r="F3075" s="62">
        <v>2010</v>
      </c>
      <c r="G3075" s="50">
        <v>1671.681</v>
      </c>
      <c r="H3075" s="50">
        <v>1501.5930000000001</v>
      </c>
      <c r="I3075" s="50">
        <v>1595.3420000000001</v>
      </c>
      <c r="J3075" s="50">
        <v>1672.1780000000001</v>
      </c>
      <c r="K3075" s="50">
        <v>1316.1559999999999</v>
      </c>
      <c r="L3075" s="50">
        <v>1728.136</v>
      </c>
      <c r="M3075" s="50">
        <v>673.33900000000006</v>
      </c>
      <c r="N3075" s="50">
        <v>854.43399999999997</v>
      </c>
      <c r="O3075" s="50">
        <v>785.07299999999998</v>
      </c>
      <c r="P3075" s="50">
        <v>712.12099999999998</v>
      </c>
      <c r="Q3075" s="50">
        <v>513.05999999999995</v>
      </c>
      <c r="R3075" s="50">
        <v>444.351</v>
      </c>
      <c r="S3075" s="50">
        <v>307.07299999999998</v>
      </c>
      <c r="T3075" s="50">
        <v>223.58199999999999</v>
      </c>
      <c r="U3075" s="50">
        <v>156.37899999999999</v>
      </c>
      <c r="V3075" s="50">
        <v>96.257999999999996</v>
      </c>
      <c r="W3075" s="50" t="s">
        <v>311</v>
      </c>
      <c r="X3075" s="50">
        <v>41.774999999999999</v>
      </c>
      <c r="Y3075" s="50">
        <v>13.292999999999999</v>
      </c>
      <c r="Z3075" s="50">
        <v>2.57</v>
      </c>
      <c r="AA3075" s="50">
        <v>0.32400000000000001</v>
      </c>
      <c r="AB3075" s="50">
        <v>2.1999999999999999E-2</v>
      </c>
      <c r="AC3075" s="50" t="str">
        <f t="shared" si="197"/>
        <v>Cambodia-2010</v>
      </c>
      <c r="AD3075" s="51">
        <f t="shared" si="198"/>
        <v>9005.9210000000003</v>
      </c>
      <c r="AE3075" s="15">
        <f t="shared" si="199"/>
        <v>0.5888147364383941</v>
      </c>
      <c r="AF3075">
        <f t="shared" si="200"/>
        <v>3.8781920582884211E-2</v>
      </c>
    </row>
    <row r="3076" spans="1:32" x14ac:dyDescent="0.25">
      <c r="A3076" s="59">
        <v>3059</v>
      </c>
      <c r="B3076" s="60" t="s">
        <v>309</v>
      </c>
      <c r="C3076" s="61" t="s">
        <v>408</v>
      </c>
      <c r="D3076" s="62"/>
      <c r="E3076" s="62">
        <v>120</v>
      </c>
      <c r="F3076" s="62">
        <v>2010</v>
      </c>
      <c r="G3076" s="50">
        <v>3394.7550000000001</v>
      </c>
      <c r="H3076" s="50">
        <v>2854.3629999999998</v>
      </c>
      <c r="I3076" s="50">
        <v>2430.0529999999999</v>
      </c>
      <c r="J3076" s="50">
        <v>2168.4949999999999</v>
      </c>
      <c r="K3076" s="50">
        <v>1921.8810000000001</v>
      </c>
      <c r="L3076" s="50">
        <v>1616.885</v>
      </c>
      <c r="M3076" s="50">
        <v>1281.6780000000001</v>
      </c>
      <c r="N3076" s="50">
        <v>1008.5839999999999</v>
      </c>
      <c r="O3076" s="50">
        <v>790.91800000000001</v>
      </c>
      <c r="P3076" s="50">
        <v>625.26099999999997</v>
      </c>
      <c r="Q3076" s="50">
        <v>497.15300000000002</v>
      </c>
      <c r="R3076" s="50">
        <v>409.28100000000001</v>
      </c>
      <c r="S3076" s="50">
        <v>327.83699999999999</v>
      </c>
      <c r="T3076" s="50">
        <v>255.26599999999999</v>
      </c>
      <c r="U3076" s="50">
        <v>186.41</v>
      </c>
      <c r="V3076" s="50">
        <v>116.355</v>
      </c>
      <c r="W3076" s="50" t="s">
        <v>311</v>
      </c>
      <c r="X3076" s="50">
        <v>58.454999999999998</v>
      </c>
      <c r="Y3076" s="50">
        <v>21.204000000000001</v>
      </c>
      <c r="Z3076" s="50">
        <v>4.9429999999999996</v>
      </c>
      <c r="AA3076" s="50">
        <v>0.66600000000000004</v>
      </c>
      <c r="AB3076" s="50">
        <v>5.1999999999999998E-2</v>
      </c>
      <c r="AC3076" s="50" t="str">
        <f t="shared" si="197"/>
        <v>Cameroon-2010</v>
      </c>
      <c r="AD3076" s="51">
        <f t="shared" si="198"/>
        <v>10647.973000000002</v>
      </c>
      <c r="AE3076" s="15">
        <f t="shared" si="199"/>
        <v>0.87552081508846757</v>
      </c>
      <c r="AF3076">
        <f t="shared" si="200"/>
        <v>3.3287432431817143E-2</v>
      </c>
    </row>
    <row r="3077" spans="1:32" x14ac:dyDescent="0.25">
      <c r="A3077" s="59">
        <v>3060</v>
      </c>
      <c r="B3077" s="60" t="s">
        <v>309</v>
      </c>
      <c r="C3077" s="61" t="s">
        <v>261</v>
      </c>
      <c r="D3077" s="62"/>
      <c r="E3077" s="62">
        <v>124</v>
      </c>
      <c r="F3077" s="62">
        <v>2010</v>
      </c>
      <c r="G3077" s="50">
        <v>1882.529</v>
      </c>
      <c r="H3077" s="50">
        <v>1805.5119999999999</v>
      </c>
      <c r="I3077" s="50">
        <v>1937.3589999999999</v>
      </c>
      <c r="J3077" s="50">
        <v>2228.7959999999998</v>
      </c>
      <c r="K3077" s="50">
        <v>2368.7710000000002</v>
      </c>
      <c r="L3077" s="50">
        <v>2399.2660000000001</v>
      </c>
      <c r="M3077" s="50">
        <v>2303.4699999999998</v>
      </c>
      <c r="N3077" s="50">
        <v>2295.5210000000002</v>
      </c>
      <c r="O3077" s="50">
        <v>2421.3760000000002</v>
      </c>
      <c r="P3077" s="50">
        <v>2794.88</v>
      </c>
      <c r="Q3077" s="50">
        <v>2621.252</v>
      </c>
      <c r="R3077" s="50">
        <v>2290.567</v>
      </c>
      <c r="S3077" s="50">
        <v>1972.0709999999999</v>
      </c>
      <c r="T3077" s="50">
        <v>1472.96</v>
      </c>
      <c r="U3077" s="50">
        <v>1108.991</v>
      </c>
      <c r="V3077" s="50">
        <v>920.14700000000005</v>
      </c>
      <c r="W3077" s="50" t="s">
        <v>311</v>
      </c>
      <c r="X3077" s="50">
        <v>713.13699999999994</v>
      </c>
      <c r="Y3077" s="50">
        <v>426.14699999999999</v>
      </c>
      <c r="Z3077" s="50">
        <v>160.18299999999999</v>
      </c>
      <c r="AA3077" s="50">
        <v>40.630000000000003</v>
      </c>
      <c r="AB3077" s="50">
        <v>5.1029999999999998</v>
      </c>
      <c r="AC3077" s="50" t="str">
        <f t="shared" si="197"/>
        <v>Canada-2010</v>
      </c>
      <c r="AD3077" s="51">
        <f t="shared" si="198"/>
        <v>23695.97</v>
      </c>
      <c r="AE3077" s="15">
        <f t="shared" si="199"/>
        <v>0.4419611436037435</v>
      </c>
      <c r="AF3077">
        <f t="shared" si="200"/>
        <v>0.16531621817125189</v>
      </c>
    </row>
    <row r="3078" spans="1:32" x14ac:dyDescent="0.25">
      <c r="A3078" s="59">
        <v>3061</v>
      </c>
      <c r="B3078" s="60" t="s">
        <v>309</v>
      </c>
      <c r="C3078" s="61" t="s">
        <v>409</v>
      </c>
      <c r="D3078" s="62">
        <v>8</v>
      </c>
      <c r="E3078" s="62">
        <v>830</v>
      </c>
      <c r="F3078" s="62">
        <v>2010</v>
      </c>
      <c r="G3078" s="50">
        <v>7.99</v>
      </c>
      <c r="H3078" s="50">
        <v>8.0440000000000005</v>
      </c>
      <c r="I3078" s="50">
        <v>8.3469999999999995</v>
      </c>
      <c r="J3078" s="50">
        <v>9.1240000000000006</v>
      </c>
      <c r="K3078" s="50">
        <v>9.6240000000000006</v>
      </c>
      <c r="L3078" s="50">
        <v>10.611000000000001</v>
      </c>
      <c r="M3078" s="50">
        <v>11.22</v>
      </c>
      <c r="N3078" s="50">
        <v>11.84</v>
      </c>
      <c r="O3078" s="50">
        <v>12.888999999999999</v>
      </c>
      <c r="P3078" s="50">
        <v>12.997</v>
      </c>
      <c r="Q3078" s="50">
        <v>11.664</v>
      </c>
      <c r="R3078" s="50">
        <v>10.672000000000001</v>
      </c>
      <c r="S3078" s="50">
        <v>9.2739999999999991</v>
      </c>
      <c r="T3078" s="50">
        <v>7.4690000000000003</v>
      </c>
      <c r="U3078" s="50">
        <v>6.1269999999999998</v>
      </c>
      <c r="V3078" s="50">
        <v>5.04</v>
      </c>
      <c r="W3078" s="50" t="s">
        <v>311</v>
      </c>
      <c r="X3078" s="50">
        <v>3.6339999999999999</v>
      </c>
      <c r="Y3078" s="50">
        <v>2.024</v>
      </c>
      <c r="Z3078" s="50">
        <v>0.748</v>
      </c>
      <c r="AA3078" s="50">
        <v>0.21299999999999999</v>
      </c>
      <c r="AB3078" s="50">
        <v>0.03</v>
      </c>
      <c r="AC3078" s="50" t="str">
        <f t="shared" si="197"/>
        <v>Channel Islands-2010</v>
      </c>
      <c r="AD3078" s="51">
        <f t="shared" si="198"/>
        <v>109.91499999999999</v>
      </c>
      <c r="AE3078" s="15">
        <f t="shared" si="199"/>
        <v>0.45185825410544517</v>
      </c>
      <c r="AF3078">
        <f t="shared" si="200"/>
        <v>0.18827813188777034</v>
      </c>
    </row>
    <row r="3079" spans="1:32" x14ac:dyDescent="0.25">
      <c r="A3079" s="59">
        <v>3062</v>
      </c>
      <c r="B3079" s="60" t="s">
        <v>309</v>
      </c>
      <c r="C3079" s="61" t="s">
        <v>410</v>
      </c>
      <c r="D3079" s="62"/>
      <c r="E3079" s="62">
        <v>152</v>
      </c>
      <c r="F3079" s="62">
        <v>2010</v>
      </c>
      <c r="G3079" s="50">
        <v>1241.501</v>
      </c>
      <c r="H3079" s="50">
        <v>1254.5650000000001</v>
      </c>
      <c r="I3079" s="50">
        <v>1321.5050000000001</v>
      </c>
      <c r="J3079" s="50">
        <v>1402.3789999999999</v>
      </c>
      <c r="K3079" s="50">
        <v>1431.7370000000001</v>
      </c>
      <c r="L3079" s="50">
        <v>1316.44</v>
      </c>
      <c r="M3079" s="50">
        <v>1231.134</v>
      </c>
      <c r="N3079" s="50">
        <v>1237.3320000000001</v>
      </c>
      <c r="O3079" s="50">
        <v>1254.991</v>
      </c>
      <c r="P3079" s="50">
        <v>1158.4190000000001</v>
      </c>
      <c r="Q3079" s="50">
        <v>1027.2829999999999</v>
      </c>
      <c r="R3079" s="50">
        <v>880.601</v>
      </c>
      <c r="S3079" s="50">
        <v>665.79100000000005</v>
      </c>
      <c r="T3079" s="50">
        <v>537.31299999999999</v>
      </c>
      <c r="U3079" s="50">
        <v>386.55</v>
      </c>
      <c r="V3079" s="50">
        <v>290.56</v>
      </c>
      <c r="W3079" s="50" t="s">
        <v>311</v>
      </c>
      <c r="X3079" s="50">
        <v>192.715</v>
      </c>
      <c r="Y3079" s="50">
        <v>102.73699999999999</v>
      </c>
      <c r="Z3079" s="50">
        <v>44.113</v>
      </c>
      <c r="AA3079" s="50">
        <v>12.986000000000001</v>
      </c>
      <c r="AB3079" s="50">
        <v>2.702</v>
      </c>
      <c r="AC3079" s="50" t="str">
        <f t="shared" si="197"/>
        <v>Chile-2010</v>
      </c>
      <c r="AD3079" s="51">
        <f t="shared" si="198"/>
        <v>11606.107</v>
      </c>
      <c r="AE3079" s="15">
        <f t="shared" si="199"/>
        <v>0.46417347349977051</v>
      </c>
      <c r="AF3079">
        <f t="shared" si="200"/>
        <v>0.10177053748139712</v>
      </c>
    </row>
    <row r="3080" spans="1:32" x14ac:dyDescent="0.25">
      <c r="A3080" s="59">
        <v>3063</v>
      </c>
      <c r="B3080" s="60" t="s">
        <v>309</v>
      </c>
      <c r="C3080" s="61" t="s">
        <v>10</v>
      </c>
      <c r="D3080" s="62">
        <v>9</v>
      </c>
      <c r="E3080" s="62">
        <v>156</v>
      </c>
      <c r="F3080" s="62">
        <v>2010</v>
      </c>
      <c r="G3080" s="50">
        <v>82581.426000000007</v>
      </c>
      <c r="H3080" s="50">
        <v>78976.240000000005</v>
      </c>
      <c r="I3080" s="50">
        <v>81134.357000000004</v>
      </c>
      <c r="J3080" s="50">
        <v>101853.048</v>
      </c>
      <c r="K3080" s="50">
        <v>130442.93</v>
      </c>
      <c r="L3080" s="50">
        <v>102745.194</v>
      </c>
      <c r="M3080" s="50">
        <v>96707.758000000002</v>
      </c>
      <c r="N3080" s="50">
        <v>119589.716</v>
      </c>
      <c r="O3080" s="50">
        <v>125626.361</v>
      </c>
      <c r="P3080" s="50">
        <v>103768.205</v>
      </c>
      <c r="Q3080" s="50">
        <v>82024.561000000002</v>
      </c>
      <c r="R3080" s="50">
        <v>83184.948999999993</v>
      </c>
      <c r="S3080" s="50">
        <v>56897.485000000001</v>
      </c>
      <c r="T3080" s="50">
        <v>40421.925000000003</v>
      </c>
      <c r="U3080" s="50">
        <v>32500.542000000001</v>
      </c>
      <c r="V3080" s="50">
        <v>22523.131000000001</v>
      </c>
      <c r="W3080" s="50" t="s">
        <v>311</v>
      </c>
      <c r="X3080" s="50">
        <v>11956.529</v>
      </c>
      <c r="Y3080" s="50">
        <v>4964.66</v>
      </c>
      <c r="Z3080" s="50">
        <v>1554.5909999999999</v>
      </c>
      <c r="AA3080" s="50">
        <v>272.32299999999998</v>
      </c>
      <c r="AB3080" s="50">
        <v>29.170999999999999</v>
      </c>
      <c r="AC3080" s="50" t="str">
        <f t="shared" si="197"/>
        <v>China-2010</v>
      </c>
      <c r="AD3080" s="51">
        <f t="shared" si="198"/>
        <v>1002840.2070000001</v>
      </c>
      <c r="AE3080" s="15">
        <f t="shared" si="199"/>
        <v>0.3559040538150261</v>
      </c>
      <c r="AF3080">
        <f t="shared" si="200"/>
        <v>9.1706074920277242E-2</v>
      </c>
    </row>
    <row r="3081" spans="1:32" x14ac:dyDescent="0.25">
      <c r="A3081" s="59">
        <v>3064</v>
      </c>
      <c r="B3081" s="60" t="s">
        <v>309</v>
      </c>
      <c r="C3081" s="61" t="s">
        <v>411</v>
      </c>
      <c r="D3081" s="62">
        <v>10</v>
      </c>
      <c r="E3081" s="62">
        <v>344</v>
      </c>
      <c r="F3081" s="62">
        <v>2010</v>
      </c>
      <c r="G3081" s="50">
        <v>234.39</v>
      </c>
      <c r="H3081" s="50">
        <v>253.86500000000001</v>
      </c>
      <c r="I3081" s="50">
        <v>350.20800000000003</v>
      </c>
      <c r="J3081" s="50">
        <v>432.50299999999999</v>
      </c>
      <c r="K3081" s="50">
        <v>450.70299999999997</v>
      </c>
      <c r="L3081" s="50">
        <v>538.90499999999997</v>
      </c>
      <c r="M3081" s="50">
        <v>545.65</v>
      </c>
      <c r="N3081" s="50">
        <v>564.09400000000005</v>
      </c>
      <c r="O3081" s="50">
        <v>583.13400000000001</v>
      </c>
      <c r="P3081" s="50">
        <v>663.36199999999997</v>
      </c>
      <c r="Q3081" s="50">
        <v>622.76900000000001</v>
      </c>
      <c r="R3081" s="50">
        <v>490.43400000000003</v>
      </c>
      <c r="S3081" s="50">
        <v>383.81900000000002</v>
      </c>
      <c r="T3081" s="50">
        <v>216.72200000000001</v>
      </c>
      <c r="U3081" s="50">
        <v>239.85499999999999</v>
      </c>
      <c r="V3081" s="50">
        <v>201.01599999999999</v>
      </c>
      <c r="W3081" s="50" t="s">
        <v>311</v>
      </c>
      <c r="X3081" s="50">
        <v>139.893</v>
      </c>
      <c r="Y3081" s="50">
        <v>72.269000000000005</v>
      </c>
      <c r="Z3081" s="50">
        <v>30.864000000000001</v>
      </c>
      <c r="AA3081" s="50">
        <v>9.2309999999999999</v>
      </c>
      <c r="AB3081" s="50">
        <v>1.5349999999999999</v>
      </c>
      <c r="AC3081" s="50" t="str">
        <f t="shared" si="197"/>
        <v>China, Hong Kong SAR-2010</v>
      </c>
      <c r="AD3081" s="51">
        <f t="shared" si="198"/>
        <v>5275.3730000000005</v>
      </c>
      <c r="AE3081" s="15">
        <f t="shared" si="199"/>
        <v>0.33170128443998176</v>
      </c>
      <c r="AF3081">
        <f t="shared" si="200"/>
        <v>0.14906925864547232</v>
      </c>
    </row>
    <row r="3082" spans="1:32" x14ac:dyDescent="0.25">
      <c r="A3082" s="59">
        <v>3065</v>
      </c>
      <c r="B3082" s="60" t="s">
        <v>309</v>
      </c>
      <c r="C3082" s="61" t="s">
        <v>412</v>
      </c>
      <c r="D3082" s="62">
        <v>11</v>
      </c>
      <c r="E3082" s="62">
        <v>446</v>
      </c>
      <c r="F3082" s="62">
        <v>2010</v>
      </c>
      <c r="G3082" s="50">
        <v>22.010999999999999</v>
      </c>
      <c r="H3082" s="50">
        <v>18.619</v>
      </c>
      <c r="I3082" s="50">
        <v>27.733000000000001</v>
      </c>
      <c r="J3082" s="50">
        <v>41.378</v>
      </c>
      <c r="K3082" s="50">
        <v>56.82</v>
      </c>
      <c r="L3082" s="50">
        <v>50.704000000000001</v>
      </c>
      <c r="M3082" s="50">
        <v>38.584000000000003</v>
      </c>
      <c r="N3082" s="50">
        <v>45.109000000000002</v>
      </c>
      <c r="O3082" s="50">
        <v>44.694000000000003</v>
      </c>
      <c r="P3082" s="50">
        <v>52.194000000000003</v>
      </c>
      <c r="Q3082" s="50">
        <v>45.091000000000001</v>
      </c>
      <c r="R3082" s="50">
        <v>35.18</v>
      </c>
      <c r="S3082" s="50">
        <v>22.253</v>
      </c>
      <c r="T3082" s="50">
        <v>10.574</v>
      </c>
      <c r="U3082" s="50">
        <v>8.6959999999999997</v>
      </c>
      <c r="V3082" s="50">
        <v>7.492</v>
      </c>
      <c r="W3082" s="50" t="s">
        <v>311</v>
      </c>
      <c r="X3082" s="50">
        <v>5.585</v>
      </c>
      <c r="Y3082" s="50">
        <v>2.8940000000000001</v>
      </c>
      <c r="Z3082" s="50">
        <v>1.101</v>
      </c>
      <c r="AA3082" s="50">
        <v>0.23200000000000001</v>
      </c>
      <c r="AB3082" s="50">
        <v>2.5000000000000001E-2</v>
      </c>
      <c r="AC3082" s="50" t="str">
        <f t="shared" si="197"/>
        <v>China, Macao SAR-2010</v>
      </c>
      <c r="AD3082" s="51">
        <f t="shared" si="198"/>
        <v>432.00700000000006</v>
      </c>
      <c r="AE3082" s="15">
        <f t="shared" si="199"/>
        <v>0.24296365568150513</v>
      </c>
      <c r="AF3082">
        <f t="shared" si="200"/>
        <v>7.3143873533585133E-2</v>
      </c>
    </row>
    <row r="3083" spans="1:32" x14ac:dyDescent="0.25">
      <c r="A3083" s="59">
        <v>3066</v>
      </c>
      <c r="B3083" s="60" t="s">
        <v>309</v>
      </c>
      <c r="C3083" s="61" t="s">
        <v>413</v>
      </c>
      <c r="D3083" s="62"/>
      <c r="E3083" s="62">
        <v>170</v>
      </c>
      <c r="F3083" s="62">
        <v>2010</v>
      </c>
      <c r="G3083" s="50">
        <v>3929.0050000000001</v>
      </c>
      <c r="H3083" s="50">
        <v>4086.98</v>
      </c>
      <c r="I3083" s="50">
        <v>4102.6859999999997</v>
      </c>
      <c r="J3083" s="50">
        <v>4258.71</v>
      </c>
      <c r="K3083" s="50">
        <v>4170.8019999999997</v>
      </c>
      <c r="L3083" s="50">
        <v>4006.6889999999999</v>
      </c>
      <c r="M3083" s="50">
        <v>3614.3609999999999</v>
      </c>
      <c r="N3083" s="50">
        <v>3205.8119999999999</v>
      </c>
      <c r="O3083" s="50">
        <v>3253.8870000000002</v>
      </c>
      <c r="P3083" s="50">
        <v>2873.607</v>
      </c>
      <c r="Q3083" s="50">
        <v>2365.2240000000002</v>
      </c>
      <c r="R3083" s="50">
        <v>1930.5150000000001</v>
      </c>
      <c r="S3083" s="50">
        <v>1427.472</v>
      </c>
      <c r="T3083" s="50">
        <v>979.35400000000004</v>
      </c>
      <c r="U3083" s="50">
        <v>700.37099999999998</v>
      </c>
      <c r="V3083" s="50">
        <v>487.03800000000001</v>
      </c>
      <c r="W3083" s="50" t="s">
        <v>311</v>
      </c>
      <c r="X3083" s="50">
        <v>302.41500000000002</v>
      </c>
      <c r="Y3083" s="50">
        <v>154.928</v>
      </c>
      <c r="Z3083" s="50">
        <v>53.284999999999997</v>
      </c>
      <c r="AA3083" s="50">
        <v>13.028</v>
      </c>
      <c r="AB3083" s="50">
        <v>1.9279999999999999</v>
      </c>
      <c r="AC3083" s="50" t="str">
        <f t="shared" si="197"/>
        <v>Colombia-2010</v>
      </c>
      <c r="AD3083" s="51">
        <f t="shared" si="198"/>
        <v>31107.078999999998</v>
      </c>
      <c r="AE3083" s="15">
        <f t="shared" si="199"/>
        <v>0.47613014388139757</v>
      </c>
      <c r="AF3083">
        <f t="shared" si="200"/>
        <v>6.2285720895530992E-2</v>
      </c>
    </row>
    <row r="3084" spans="1:32" x14ac:dyDescent="0.25">
      <c r="A3084" s="59">
        <v>3067</v>
      </c>
      <c r="B3084" s="60" t="s">
        <v>309</v>
      </c>
      <c r="C3084" s="61" t="s">
        <v>364</v>
      </c>
      <c r="D3084" s="62"/>
      <c r="E3084" s="62">
        <v>174</v>
      </c>
      <c r="F3084" s="62">
        <v>2010</v>
      </c>
      <c r="G3084" s="50">
        <v>106.76900000000001</v>
      </c>
      <c r="H3084" s="50">
        <v>93.161000000000001</v>
      </c>
      <c r="I3084" s="50">
        <v>83.147999999999996</v>
      </c>
      <c r="J3084" s="50">
        <v>74.918000000000006</v>
      </c>
      <c r="K3084" s="50">
        <v>67.171000000000006</v>
      </c>
      <c r="L3084" s="50">
        <v>56.9</v>
      </c>
      <c r="M3084" s="50">
        <v>45.561</v>
      </c>
      <c r="N3084" s="50">
        <v>37.183</v>
      </c>
      <c r="O3084" s="50">
        <v>31.047000000000001</v>
      </c>
      <c r="P3084" s="50">
        <v>25.957000000000001</v>
      </c>
      <c r="Q3084" s="50">
        <v>21.048999999999999</v>
      </c>
      <c r="R3084" s="50">
        <v>15.805999999999999</v>
      </c>
      <c r="S3084" s="50">
        <v>10.676</v>
      </c>
      <c r="T3084" s="50">
        <v>8.375</v>
      </c>
      <c r="U3084" s="50">
        <v>5.9470000000000001</v>
      </c>
      <c r="V3084" s="50">
        <v>3.5659999999999998</v>
      </c>
      <c r="W3084" s="50" t="s">
        <v>311</v>
      </c>
      <c r="X3084" s="50">
        <v>1.7170000000000001</v>
      </c>
      <c r="Y3084" s="50">
        <v>0.59399999999999997</v>
      </c>
      <c r="Z3084" s="50">
        <v>0.13100000000000001</v>
      </c>
      <c r="AA3084" s="50">
        <v>1.4999999999999999E-2</v>
      </c>
      <c r="AB3084" s="50">
        <v>1E-3</v>
      </c>
      <c r="AC3084" s="50" t="str">
        <f t="shared" si="197"/>
        <v>Comoros-2010</v>
      </c>
      <c r="AD3084" s="51">
        <f t="shared" si="198"/>
        <v>386.26799999999997</v>
      </c>
      <c r="AE3084" s="15">
        <f t="shared" si="199"/>
        <v>0.78552714695496362</v>
      </c>
      <c r="AF3084">
        <f t="shared" si="200"/>
        <v>3.039683511965411E-2</v>
      </c>
    </row>
    <row r="3085" spans="1:32" x14ac:dyDescent="0.25">
      <c r="A3085" s="59">
        <v>3068</v>
      </c>
      <c r="B3085" s="60" t="s">
        <v>309</v>
      </c>
      <c r="C3085" s="61" t="s">
        <v>414</v>
      </c>
      <c r="D3085" s="62"/>
      <c r="E3085" s="62">
        <v>178</v>
      </c>
      <c r="F3085" s="62">
        <v>2010</v>
      </c>
      <c r="G3085" s="50">
        <v>729.52</v>
      </c>
      <c r="H3085" s="50">
        <v>598.79399999999998</v>
      </c>
      <c r="I3085" s="50">
        <v>499.65199999999999</v>
      </c>
      <c r="J3085" s="50">
        <v>423.39400000000001</v>
      </c>
      <c r="K3085" s="50">
        <v>384.73</v>
      </c>
      <c r="L3085" s="50">
        <v>358.649</v>
      </c>
      <c r="M3085" s="50">
        <v>322.06400000000002</v>
      </c>
      <c r="N3085" s="50">
        <v>265.75599999999997</v>
      </c>
      <c r="O3085" s="50">
        <v>208.12200000000001</v>
      </c>
      <c r="P3085" s="50">
        <v>160.291</v>
      </c>
      <c r="Q3085" s="50">
        <v>121.39</v>
      </c>
      <c r="R3085" s="50">
        <v>94.257999999999996</v>
      </c>
      <c r="S3085" s="50">
        <v>73.819999999999993</v>
      </c>
      <c r="T3085" s="50">
        <v>57.432000000000002</v>
      </c>
      <c r="U3085" s="50">
        <v>41.610999999999997</v>
      </c>
      <c r="V3085" s="50">
        <v>26.584</v>
      </c>
      <c r="W3085" s="50" t="s">
        <v>311</v>
      </c>
      <c r="X3085" s="50">
        <v>13.874000000000001</v>
      </c>
      <c r="Y3085" s="50">
        <v>5.2610000000000001</v>
      </c>
      <c r="Z3085" s="50">
        <v>1.2909999999999999</v>
      </c>
      <c r="AA3085" s="50">
        <v>0.185</v>
      </c>
      <c r="AB3085" s="50">
        <v>1.4999999999999999E-2</v>
      </c>
      <c r="AC3085" s="50" t="str">
        <f t="shared" si="197"/>
        <v>Congo-2010</v>
      </c>
      <c r="AD3085" s="51">
        <f t="shared" si="198"/>
        <v>2412.4740000000002</v>
      </c>
      <c r="AE3085" s="15">
        <f t="shared" si="199"/>
        <v>0.81833793856431192</v>
      </c>
      <c r="AF3085">
        <f t="shared" si="200"/>
        <v>3.4490052919036708E-2</v>
      </c>
    </row>
    <row r="3086" spans="1:32" x14ac:dyDescent="0.25">
      <c r="A3086" s="59">
        <v>3069</v>
      </c>
      <c r="B3086" s="60" t="s">
        <v>309</v>
      </c>
      <c r="C3086" s="61" t="s">
        <v>415</v>
      </c>
      <c r="D3086" s="62"/>
      <c r="E3086" s="62">
        <v>188</v>
      </c>
      <c r="F3086" s="62">
        <v>2010</v>
      </c>
      <c r="G3086" s="50">
        <v>360.61599999999999</v>
      </c>
      <c r="H3086" s="50">
        <v>360.78500000000003</v>
      </c>
      <c r="I3086" s="50">
        <v>395.78399999999999</v>
      </c>
      <c r="J3086" s="50">
        <v>411.52100000000002</v>
      </c>
      <c r="K3086" s="50">
        <v>412.97300000000001</v>
      </c>
      <c r="L3086" s="50">
        <v>389.58</v>
      </c>
      <c r="M3086" s="50">
        <v>346.17</v>
      </c>
      <c r="N3086" s="50">
        <v>305.53800000000001</v>
      </c>
      <c r="O3086" s="50">
        <v>314.01499999999999</v>
      </c>
      <c r="P3086" s="50">
        <v>301.86599999999999</v>
      </c>
      <c r="Q3086" s="50">
        <v>251.91800000000001</v>
      </c>
      <c r="R3086" s="50">
        <v>192.18700000000001</v>
      </c>
      <c r="S3086" s="50">
        <v>163.34899999999999</v>
      </c>
      <c r="T3086" s="50">
        <v>118.82</v>
      </c>
      <c r="U3086" s="50">
        <v>88.037999999999997</v>
      </c>
      <c r="V3086" s="50">
        <v>62.055999999999997</v>
      </c>
      <c r="W3086" s="50" t="s">
        <v>311</v>
      </c>
      <c r="X3086" s="50">
        <v>39.670999999999999</v>
      </c>
      <c r="Y3086" s="50">
        <v>20.181000000000001</v>
      </c>
      <c r="Z3086" s="50">
        <v>7.8179999999999996</v>
      </c>
      <c r="AA3086" s="50">
        <v>2.117</v>
      </c>
      <c r="AB3086" s="50">
        <v>0.27700000000000002</v>
      </c>
      <c r="AC3086" s="50" t="str">
        <f t="shared" si="197"/>
        <v>Costa Rica-2010</v>
      </c>
      <c r="AD3086" s="51">
        <f t="shared" si="198"/>
        <v>3089.1170000000002</v>
      </c>
      <c r="AE3086" s="15">
        <f t="shared" si="199"/>
        <v>0.47138486499540155</v>
      </c>
      <c r="AF3086">
        <f t="shared" si="200"/>
        <v>8.0588127053169256E-2</v>
      </c>
    </row>
    <row r="3087" spans="1:32" x14ac:dyDescent="0.25">
      <c r="A3087" s="59">
        <v>3070</v>
      </c>
      <c r="B3087" s="60" t="s">
        <v>309</v>
      </c>
      <c r="C3087" s="61" t="s">
        <v>416</v>
      </c>
      <c r="D3087" s="62"/>
      <c r="E3087" s="62">
        <v>384</v>
      </c>
      <c r="F3087" s="62">
        <v>2010</v>
      </c>
      <c r="G3087" s="50">
        <v>3367.1120000000001</v>
      </c>
      <c r="H3087" s="50">
        <v>2954.86</v>
      </c>
      <c r="I3087" s="50">
        <v>2600.1129999999998</v>
      </c>
      <c r="J3087" s="50">
        <v>2183.3220000000001</v>
      </c>
      <c r="K3087" s="50">
        <v>1801.0419999999999</v>
      </c>
      <c r="L3087" s="50">
        <v>1505.059</v>
      </c>
      <c r="M3087" s="50">
        <v>1283.779</v>
      </c>
      <c r="N3087" s="50">
        <v>1049.597</v>
      </c>
      <c r="O3087" s="50">
        <v>866.94299999999998</v>
      </c>
      <c r="P3087" s="50">
        <v>732.62400000000002</v>
      </c>
      <c r="Q3087" s="50">
        <v>612.79999999999995</v>
      </c>
      <c r="R3087" s="50">
        <v>493.05</v>
      </c>
      <c r="S3087" s="50">
        <v>368.88600000000002</v>
      </c>
      <c r="T3087" s="50">
        <v>271.363</v>
      </c>
      <c r="U3087" s="50">
        <v>173.19300000000001</v>
      </c>
      <c r="V3087" s="50">
        <v>90.206000000000003</v>
      </c>
      <c r="W3087" s="50" t="s">
        <v>311</v>
      </c>
      <c r="X3087" s="50">
        <v>35.668999999999997</v>
      </c>
      <c r="Y3087" s="50">
        <v>9.7970000000000006</v>
      </c>
      <c r="Z3087" s="50">
        <v>1.7070000000000001</v>
      </c>
      <c r="AA3087" s="50">
        <v>0.19400000000000001</v>
      </c>
      <c r="AB3087" s="50">
        <v>1.4999999999999999E-2</v>
      </c>
      <c r="AC3087" s="50" t="str">
        <f t="shared" si="197"/>
        <v>Côte d'Ivoire-2010</v>
      </c>
      <c r="AD3087" s="51">
        <f t="shared" si="198"/>
        <v>10897.101999999997</v>
      </c>
      <c r="AE3087" s="15">
        <f t="shared" si="199"/>
        <v>0.87217950240348308</v>
      </c>
      <c r="AF3087">
        <f t="shared" si="200"/>
        <v>2.9372748740904467E-2</v>
      </c>
    </row>
    <row r="3088" spans="1:32" x14ac:dyDescent="0.25">
      <c r="A3088" s="59">
        <v>3071</v>
      </c>
      <c r="B3088" s="60" t="s">
        <v>309</v>
      </c>
      <c r="C3088" s="61" t="s">
        <v>417</v>
      </c>
      <c r="D3088" s="62"/>
      <c r="E3088" s="62">
        <v>191</v>
      </c>
      <c r="F3088" s="62">
        <v>2010</v>
      </c>
      <c r="G3088" s="50">
        <v>218.74</v>
      </c>
      <c r="H3088" s="50">
        <v>207.446</v>
      </c>
      <c r="I3088" s="50">
        <v>242.19499999999999</v>
      </c>
      <c r="J3088" s="50">
        <v>241.245</v>
      </c>
      <c r="K3088" s="50">
        <v>275.71100000000001</v>
      </c>
      <c r="L3088" s="50">
        <v>292.92399999999998</v>
      </c>
      <c r="M3088" s="50">
        <v>296.10500000000002</v>
      </c>
      <c r="N3088" s="50">
        <v>295.14800000000002</v>
      </c>
      <c r="O3088" s="50">
        <v>282.70999999999998</v>
      </c>
      <c r="P3088" s="50">
        <v>313.77300000000002</v>
      </c>
      <c r="Q3088" s="50">
        <v>319.572</v>
      </c>
      <c r="R3088" s="50">
        <v>312.75400000000002</v>
      </c>
      <c r="S3088" s="50">
        <v>269.80399999999997</v>
      </c>
      <c r="T3088" s="50">
        <v>195.905</v>
      </c>
      <c r="U3088" s="50">
        <v>220.59299999999999</v>
      </c>
      <c r="V3088" s="50">
        <v>176.03399999999999</v>
      </c>
      <c r="W3088" s="50" t="s">
        <v>311</v>
      </c>
      <c r="X3088" s="50">
        <v>106.38800000000001</v>
      </c>
      <c r="Y3088" s="50">
        <v>47.423000000000002</v>
      </c>
      <c r="Z3088" s="50">
        <v>10.167999999999999</v>
      </c>
      <c r="AA3088" s="50">
        <v>3.1219999999999999</v>
      </c>
      <c r="AB3088" s="50">
        <v>0.39300000000000002</v>
      </c>
      <c r="AC3088" s="50" t="str">
        <f t="shared" si="197"/>
        <v>Croatia-2010</v>
      </c>
      <c r="AD3088" s="51">
        <f t="shared" si="198"/>
        <v>2899.7460000000005</v>
      </c>
      <c r="AE3088" s="15">
        <f t="shared" si="199"/>
        <v>0.49259728265854996</v>
      </c>
      <c r="AF3088">
        <f t="shared" si="200"/>
        <v>0.21300418959302733</v>
      </c>
    </row>
    <row r="3089" spans="1:32" x14ac:dyDescent="0.25">
      <c r="A3089" s="59">
        <v>3072</v>
      </c>
      <c r="B3089" s="60" t="s">
        <v>309</v>
      </c>
      <c r="C3089" s="61" t="s">
        <v>365</v>
      </c>
      <c r="D3089" s="62"/>
      <c r="E3089" s="62">
        <v>192</v>
      </c>
      <c r="F3089" s="62">
        <v>2010</v>
      </c>
      <c r="G3089" s="50">
        <v>607.20699999999999</v>
      </c>
      <c r="H3089" s="50">
        <v>649.17899999999997</v>
      </c>
      <c r="I3089" s="50">
        <v>713.22199999999998</v>
      </c>
      <c r="J3089" s="50">
        <v>749.05399999999997</v>
      </c>
      <c r="K3089" s="50">
        <v>839.70799999999997</v>
      </c>
      <c r="L3089" s="50">
        <v>701.90300000000002</v>
      </c>
      <c r="M3089" s="50">
        <v>696.995</v>
      </c>
      <c r="N3089" s="50">
        <v>1007.123</v>
      </c>
      <c r="O3089" s="50">
        <v>1064.0239999999999</v>
      </c>
      <c r="P3089" s="50">
        <v>1037.1590000000001</v>
      </c>
      <c r="Q3089" s="50">
        <v>685.32100000000003</v>
      </c>
      <c r="R3089" s="50">
        <v>653.23900000000003</v>
      </c>
      <c r="S3089" s="50">
        <v>513.73699999999997</v>
      </c>
      <c r="T3089" s="50">
        <v>445.24700000000001</v>
      </c>
      <c r="U3089" s="50">
        <v>366.13299999999998</v>
      </c>
      <c r="V3089" s="50">
        <v>260.851</v>
      </c>
      <c r="W3089" s="50" t="s">
        <v>311</v>
      </c>
      <c r="X3089" s="50">
        <v>177.458</v>
      </c>
      <c r="Y3089" s="50">
        <v>102.623</v>
      </c>
      <c r="Z3089" s="50">
        <v>45.805999999999997</v>
      </c>
      <c r="AA3089" s="50">
        <v>14.557</v>
      </c>
      <c r="AB3089" s="50">
        <v>2.5049999999999999</v>
      </c>
      <c r="AC3089" s="50" t="str">
        <f t="shared" si="197"/>
        <v>Cuba-2010</v>
      </c>
      <c r="AD3089" s="51">
        <f t="shared" si="198"/>
        <v>7948.2629999999999</v>
      </c>
      <c r="AE3089" s="15">
        <f t="shared" si="199"/>
        <v>0.42585254161821268</v>
      </c>
      <c r="AF3089">
        <f t="shared" si="200"/>
        <v>0.14268989786215214</v>
      </c>
    </row>
    <row r="3090" spans="1:32" x14ac:dyDescent="0.25">
      <c r="A3090" s="59">
        <v>3073</v>
      </c>
      <c r="B3090" s="60" t="s">
        <v>309</v>
      </c>
      <c r="C3090" s="61" t="s">
        <v>366</v>
      </c>
      <c r="D3090" s="62"/>
      <c r="E3090" s="62">
        <v>531</v>
      </c>
      <c r="F3090" s="62">
        <v>2010</v>
      </c>
      <c r="G3090" s="50">
        <v>8.9079999999999995</v>
      </c>
      <c r="H3090" s="50">
        <v>9.8320000000000007</v>
      </c>
      <c r="I3090" s="50">
        <v>10.571</v>
      </c>
      <c r="J3090" s="50">
        <v>11.331</v>
      </c>
      <c r="K3090" s="50">
        <v>8.1039999999999992</v>
      </c>
      <c r="L3090" s="50">
        <v>7.5949999999999998</v>
      </c>
      <c r="M3090" s="50">
        <v>7.734</v>
      </c>
      <c r="N3090" s="50">
        <v>9.7919999999999998</v>
      </c>
      <c r="O3090" s="50">
        <v>11.436</v>
      </c>
      <c r="P3090" s="50">
        <v>12.593999999999999</v>
      </c>
      <c r="Q3090" s="50">
        <v>11.821</v>
      </c>
      <c r="R3090" s="50">
        <v>10.127000000000001</v>
      </c>
      <c r="S3090" s="50">
        <v>8.3019999999999996</v>
      </c>
      <c r="T3090" s="50">
        <v>6.6289999999999996</v>
      </c>
      <c r="U3090" s="50">
        <v>5.07</v>
      </c>
      <c r="V3090" s="50">
        <v>3.5</v>
      </c>
      <c r="W3090" s="50" t="s">
        <v>311</v>
      </c>
      <c r="X3090" s="50">
        <v>2.327</v>
      </c>
      <c r="Y3090" s="50">
        <v>1.2869999999999999</v>
      </c>
      <c r="Z3090" s="50">
        <v>0.49199999999999999</v>
      </c>
      <c r="AA3090" s="50">
        <v>0.13100000000000001</v>
      </c>
      <c r="AB3090" s="50">
        <v>2.5000000000000001E-2</v>
      </c>
      <c r="AC3090" s="50" t="str">
        <f t="shared" si="197"/>
        <v>Curaçao-2010</v>
      </c>
      <c r="AD3090" s="51">
        <f t="shared" si="198"/>
        <v>98.835999999999984</v>
      </c>
      <c r="AE3090" s="15">
        <f t="shared" si="199"/>
        <v>0.49346392002913919</v>
      </c>
      <c r="AF3090">
        <f t="shared" si="200"/>
        <v>0.15186465543477412</v>
      </c>
    </row>
    <row r="3091" spans="1:32" x14ac:dyDescent="0.25">
      <c r="A3091" s="59">
        <v>3074</v>
      </c>
      <c r="B3091" s="60" t="s">
        <v>309</v>
      </c>
      <c r="C3091" s="61" t="s">
        <v>418</v>
      </c>
      <c r="D3091" s="62">
        <v>12</v>
      </c>
      <c r="E3091" s="62">
        <v>196</v>
      </c>
      <c r="F3091" s="62">
        <v>2010</v>
      </c>
      <c r="G3091" s="50">
        <v>64.001999999999995</v>
      </c>
      <c r="H3091" s="50">
        <v>64.102999999999994</v>
      </c>
      <c r="I3091" s="50">
        <v>70.343999999999994</v>
      </c>
      <c r="J3091" s="50">
        <v>87.182000000000002</v>
      </c>
      <c r="K3091" s="50">
        <v>102.306</v>
      </c>
      <c r="L3091" s="50">
        <v>95.385999999999996</v>
      </c>
      <c r="M3091" s="50">
        <v>92.866</v>
      </c>
      <c r="N3091" s="50">
        <v>81.197999999999993</v>
      </c>
      <c r="O3091" s="50">
        <v>75.185000000000002</v>
      </c>
      <c r="P3091" s="50">
        <v>72.227999999999994</v>
      </c>
      <c r="Q3091" s="50">
        <v>68.697000000000003</v>
      </c>
      <c r="R3091" s="50">
        <v>60.131</v>
      </c>
      <c r="S3091" s="50">
        <v>51.95</v>
      </c>
      <c r="T3091" s="50">
        <v>41.332000000000001</v>
      </c>
      <c r="U3091" s="50">
        <v>33.593000000000004</v>
      </c>
      <c r="V3091" s="50">
        <v>24.026</v>
      </c>
      <c r="W3091" s="50" t="s">
        <v>311</v>
      </c>
      <c r="X3091" s="50">
        <v>16.965</v>
      </c>
      <c r="Y3091" s="50">
        <v>7.8129999999999997</v>
      </c>
      <c r="Z3091" s="50">
        <v>2.6829999999999998</v>
      </c>
      <c r="AA3091" s="50">
        <v>0.56799999999999995</v>
      </c>
      <c r="AB3091" s="50">
        <v>4.9000000000000002E-2</v>
      </c>
      <c r="AC3091" s="50" t="str">
        <f t="shared" ref="AC3091:AC3154" si="201">C3091&amp;"-"&amp;F3091</f>
        <v>Cyprus-2010</v>
      </c>
      <c r="AD3091" s="51">
        <f t="shared" ref="AD3091:AD3154" si="202">SUM(J3091:S3091)</f>
        <v>787.12900000000002</v>
      </c>
      <c r="AE3091" s="15">
        <f t="shared" ref="AE3091:AE3154" si="203">IF(W3091="…",SUM(G3091:I3091,T3091:V3091,X3091:AB3091)/SUM(J3091:S3091),SUM(G3091:I3091,T3091:W3091)/SUM(J3091:S3091))</f>
        <v>0.41350020136470628</v>
      </c>
      <c r="AF3091">
        <f t="shared" ref="AF3091:AF3154" si="204">IF(W3091="…",SUM(T3091:V3091,X3091:AB3091)/SUM(G3091:S3091),SUM(T3091:W3091)/SUM(G3091:S3091))</f>
        <v>0.12888782014208924</v>
      </c>
    </row>
    <row r="3092" spans="1:32" x14ac:dyDescent="0.25">
      <c r="A3092" s="59">
        <v>3075</v>
      </c>
      <c r="B3092" s="60" t="s">
        <v>309</v>
      </c>
      <c r="C3092" s="61" t="s">
        <v>419</v>
      </c>
      <c r="D3092" s="62"/>
      <c r="E3092" s="62">
        <v>408</v>
      </c>
      <c r="F3092" s="62">
        <v>2010</v>
      </c>
      <c r="G3092" s="50">
        <v>1743.3989999999999</v>
      </c>
      <c r="H3092" s="50">
        <v>1892.8679999999999</v>
      </c>
      <c r="I3092" s="50">
        <v>1963.9469999999999</v>
      </c>
      <c r="J3092" s="50">
        <v>2019.1610000000001</v>
      </c>
      <c r="K3092" s="50">
        <v>1893.15</v>
      </c>
      <c r="L3092" s="50">
        <v>1833.501</v>
      </c>
      <c r="M3092" s="50">
        <v>1595.078</v>
      </c>
      <c r="N3092" s="50">
        <v>2218.8939999999998</v>
      </c>
      <c r="O3092" s="50">
        <v>2219.703</v>
      </c>
      <c r="P3092" s="50">
        <v>1569.5260000000001</v>
      </c>
      <c r="Q3092" s="50">
        <v>1647.7429999999999</v>
      </c>
      <c r="R3092" s="50">
        <v>815.61800000000005</v>
      </c>
      <c r="S3092" s="50">
        <v>1029.2080000000001</v>
      </c>
      <c r="T3092" s="50">
        <v>911.32100000000003</v>
      </c>
      <c r="U3092" s="50">
        <v>668.09199999999998</v>
      </c>
      <c r="V3092" s="50">
        <v>347.47699999999998</v>
      </c>
      <c r="W3092" s="50" t="s">
        <v>311</v>
      </c>
      <c r="X3092" s="50">
        <v>156.41399999999999</v>
      </c>
      <c r="Y3092" s="50">
        <v>53.604999999999997</v>
      </c>
      <c r="Z3092" s="50">
        <v>11.388</v>
      </c>
      <c r="AA3092" s="50">
        <v>1.401</v>
      </c>
      <c r="AB3092" s="50">
        <v>0.105</v>
      </c>
      <c r="AC3092" s="50" t="str">
        <f t="shared" si="201"/>
        <v>Dem. People's Republic of Korea-2010</v>
      </c>
      <c r="AD3092" s="51">
        <f t="shared" si="202"/>
        <v>16841.581999999999</v>
      </c>
      <c r="AE3092" s="15">
        <f t="shared" si="203"/>
        <v>0.46017155633004064</v>
      </c>
      <c r="AF3092">
        <f t="shared" si="204"/>
        <v>9.5794605743675779E-2</v>
      </c>
    </row>
    <row r="3093" spans="1:32" x14ac:dyDescent="0.25">
      <c r="A3093" s="59">
        <v>3076</v>
      </c>
      <c r="B3093" s="60" t="s">
        <v>309</v>
      </c>
      <c r="C3093" s="61" t="s">
        <v>420</v>
      </c>
      <c r="D3093" s="62"/>
      <c r="E3093" s="62">
        <v>180</v>
      </c>
      <c r="F3093" s="62">
        <v>2010</v>
      </c>
      <c r="G3093" s="50">
        <v>12126.623</v>
      </c>
      <c r="H3093" s="50">
        <v>9704.2829999999994</v>
      </c>
      <c r="I3093" s="50">
        <v>7940.4989999999998</v>
      </c>
      <c r="J3093" s="50">
        <v>6670.2719999999999</v>
      </c>
      <c r="K3093" s="50">
        <v>5562.598</v>
      </c>
      <c r="L3093" s="50">
        <v>4624.9009999999998</v>
      </c>
      <c r="M3093" s="50">
        <v>3823.0749999999998</v>
      </c>
      <c r="N3093" s="50">
        <v>3169.21</v>
      </c>
      <c r="O3093" s="50">
        <v>2621.51</v>
      </c>
      <c r="P3093" s="50">
        <v>2139.8420000000001</v>
      </c>
      <c r="Q3093" s="50">
        <v>1723.307</v>
      </c>
      <c r="R3093" s="50">
        <v>1371.8109999999999</v>
      </c>
      <c r="S3093" s="50">
        <v>1115.4090000000001</v>
      </c>
      <c r="T3093" s="50">
        <v>831.30399999999997</v>
      </c>
      <c r="U3093" s="50">
        <v>558.35599999999999</v>
      </c>
      <c r="V3093" s="50">
        <v>325.18200000000002</v>
      </c>
      <c r="W3093" s="50" t="s">
        <v>311</v>
      </c>
      <c r="X3093" s="50">
        <v>151.94900000000001</v>
      </c>
      <c r="Y3093" s="50">
        <v>50.723999999999997</v>
      </c>
      <c r="Z3093" s="50">
        <v>10.943</v>
      </c>
      <c r="AA3093" s="50">
        <v>1.3660000000000001</v>
      </c>
      <c r="AB3093" s="50">
        <v>9.9000000000000005E-2</v>
      </c>
      <c r="AC3093" s="50" t="str">
        <f t="shared" si="201"/>
        <v>Democratic Republic of the Congo-2010</v>
      </c>
      <c r="AD3093" s="51">
        <f t="shared" si="202"/>
        <v>32821.935000000005</v>
      </c>
      <c r="AE3093" s="15">
        <f t="shared" si="203"/>
        <v>0.96585798491161456</v>
      </c>
      <c r="AF3093">
        <f t="shared" si="204"/>
        <v>3.0832721180879628E-2</v>
      </c>
    </row>
    <row r="3094" spans="1:32" x14ac:dyDescent="0.25">
      <c r="A3094" s="59">
        <v>3077</v>
      </c>
      <c r="B3094" s="60" t="s">
        <v>309</v>
      </c>
      <c r="C3094" s="61" t="s">
        <v>421</v>
      </c>
      <c r="D3094" s="62"/>
      <c r="E3094" s="62">
        <v>208</v>
      </c>
      <c r="F3094" s="62">
        <v>2010</v>
      </c>
      <c r="G3094" s="50">
        <v>325.86500000000001</v>
      </c>
      <c r="H3094" s="50">
        <v>328.13600000000002</v>
      </c>
      <c r="I3094" s="50">
        <v>343.07799999999997</v>
      </c>
      <c r="J3094" s="50">
        <v>353.40100000000001</v>
      </c>
      <c r="K3094" s="50">
        <v>331.58800000000002</v>
      </c>
      <c r="L3094" s="50">
        <v>310.7</v>
      </c>
      <c r="M3094" s="50">
        <v>347.476</v>
      </c>
      <c r="N3094" s="50">
        <v>388.43299999999999</v>
      </c>
      <c r="O3094" s="50">
        <v>403.36</v>
      </c>
      <c r="P3094" s="50">
        <v>411.46600000000001</v>
      </c>
      <c r="Q3094" s="50">
        <v>366.4</v>
      </c>
      <c r="R3094" s="50">
        <v>350.16800000000001</v>
      </c>
      <c r="S3094" s="50">
        <v>368.90800000000002</v>
      </c>
      <c r="T3094" s="50">
        <v>309.72500000000002</v>
      </c>
      <c r="U3094" s="50">
        <v>222.262</v>
      </c>
      <c r="V3094" s="50">
        <v>162.965</v>
      </c>
      <c r="W3094" s="50" t="s">
        <v>311</v>
      </c>
      <c r="X3094" s="50">
        <v>119.554</v>
      </c>
      <c r="Y3094" s="50">
        <v>73.766999999999996</v>
      </c>
      <c r="Z3094" s="50">
        <v>29.382000000000001</v>
      </c>
      <c r="AA3094" s="50">
        <v>7.3079999999999998</v>
      </c>
      <c r="AB3094" s="50">
        <v>0.90200000000000002</v>
      </c>
      <c r="AC3094" s="50" t="str">
        <f t="shared" si="201"/>
        <v>Denmark-2010</v>
      </c>
      <c r="AD3094" s="51">
        <f t="shared" si="202"/>
        <v>3631.9</v>
      </c>
      <c r="AE3094" s="15">
        <f t="shared" si="203"/>
        <v>0.52945951155042814</v>
      </c>
      <c r="AF3094">
        <f t="shared" si="204"/>
        <v>0.20001494930091496</v>
      </c>
    </row>
    <row r="3095" spans="1:32" x14ac:dyDescent="0.25">
      <c r="A3095" s="59">
        <v>3078</v>
      </c>
      <c r="B3095" s="60" t="s">
        <v>309</v>
      </c>
      <c r="C3095" s="61" t="s">
        <v>422</v>
      </c>
      <c r="D3095" s="62"/>
      <c r="E3095" s="62">
        <v>262</v>
      </c>
      <c r="F3095" s="62">
        <v>2010</v>
      </c>
      <c r="G3095" s="50">
        <v>99.366</v>
      </c>
      <c r="H3095" s="50">
        <v>99.694999999999993</v>
      </c>
      <c r="I3095" s="50">
        <v>97.478999999999999</v>
      </c>
      <c r="J3095" s="50">
        <v>93.686999999999998</v>
      </c>
      <c r="K3095" s="50">
        <v>91.197999999999993</v>
      </c>
      <c r="L3095" s="50">
        <v>71.363</v>
      </c>
      <c r="M3095" s="50">
        <v>65.326999999999998</v>
      </c>
      <c r="N3095" s="50">
        <v>52.04</v>
      </c>
      <c r="O3095" s="50">
        <v>44.325000000000003</v>
      </c>
      <c r="P3095" s="50">
        <v>38.014000000000003</v>
      </c>
      <c r="Q3095" s="50">
        <v>28.802</v>
      </c>
      <c r="R3095" s="50">
        <v>20.704999999999998</v>
      </c>
      <c r="S3095" s="50">
        <v>18</v>
      </c>
      <c r="T3095" s="50">
        <v>13.106</v>
      </c>
      <c r="U3095" s="50">
        <v>8.9039999999999999</v>
      </c>
      <c r="V3095" s="50">
        <v>5.3490000000000002</v>
      </c>
      <c r="W3095" s="50" t="s">
        <v>311</v>
      </c>
      <c r="X3095" s="50">
        <v>2.609</v>
      </c>
      <c r="Y3095" s="50">
        <v>0.93100000000000005</v>
      </c>
      <c r="Z3095" s="50">
        <v>0.215</v>
      </c>
      <c r="AA3095" s="50">
        <v>2.8000000000000001E-2</v>
      </c>
      <c r="AB3095" s="50">
        <v>3.0000000000000001E-3</v>
      </c>
      <c r="AC3095" s="50" t="str">
        <f t="shared" si="201"/>
        <v>Djibouti-2010</v>
      </c>
      <c r="AD3095" s="51">
        <f t="shared" si="202"/>
        <v>523.46100000000001</v>
      </c>
      <c r="AE3095" s="15">
        <f t="shared" si="203"/>
        <v>0.62599697016587652</v>
      </c>
      <c r="AF3095">
        <f t="shared" si="204"/>
        <v>3.7981660997974384E-2</v>
      </c>
    </row>
    <row r="3096" spans="1:32" x14ac:dyDescent="0.25">
      <c r="A3096" s="59">
        <v>3079</v>
      </c>
      <c r="B3096" s="60" t="s">
        <v>309</v>
      </c>
      <c r="C3096" s="61" t="s">
        <v>367</v>
      </c>
      <c r="D3096" s="62"/>
      <c r="E3096" s="62">
        <v>214</v>
      </c>
      <c r="F3096" s="62">
        <v>2010</v>
      </c>
      <c r="G3096" s="50">
        <v>1065.81</v>
      </c>
      <c r="H3096" s="50">
        <v>1046.9179999999999</v>
      </c>
      <c r="I3096" s="50">
        <v>998.48299999999995</v>
      </c>
      <c r="J3096" s="50">
        <v>979.23199999999997</v>
      </c>
      <c r="K3096" s="50">
        <v>902.803</v>
      </c>
      <c r="L3096" s="50">
        <v>820.06600000000003</v>
      </c>
      <c r="M3096" s="50">
        <v>717.21799999999996</v>
      </c>
      <c r="N3096" s="50">
        <v>643.875</v>
      </c>
      <c r="O3096" s="50">
        <v>577.19799999999998</v>
      </c>
      <c r="P3096" s="50">
        <v>511.86500000000001</v>
      </c>
      <c r="Q3096" s="50">
        <v>433.041</v>
      </c>
      <c r="R3096" s="50">
        <v>342.80700000000002</v>
      </c>
      <c r="S3096" s="50">
        <v>257.50700000000001</v>
      </c>
      <c r="T3096" s="50">
        <v>194.238</v>
      </c>
      <c r="U3096" s="50">
        <v>160.05000000000001</v>
      </c>
      <c r="V3096" s="50">
        <v>114.43</v>
      </c>
      <c r="W3096" s="50" t="s">
        <v>311</v>
      </c>
      <c r="X3096" s="50">
        <v>70.343999999999994</v>
      </c>
      <c r="Y3096" s="50">
        <v>37.334000000000003</v>
      </c>
      <c r="Z3096" s="50">
        <v>16.573</v>
      </c>
      <c r="AA3096" s="50">
        <v>6.1219999999999999</v>
      </c>
      <c r="AB3096" s="50">
        <v>2.0710000000000002</v>
      </c>
      <c r="AC3096" s="50" t="str">
        <f t="shared" si="201"/>
        <v>Dominican Republic-2010</v>
      </c>
      <c r="AD3096" s="51">
        <f t="shared" si="202"/>
        <v>6185.6119999999992</v>
      </c>
      <c r="AE3096" s="15">
        <f t="shared" si="203"/>
        <v>0.60016260315066638</v>
      </c>
      <c r="AF3096">
        <f t="shared" si="204"/>
        <v>6.4663165040358406E-2</v>
      </c>
    </row>
    <row r="3097" spans="1:32" x14ac:dyDescent="0.25">
      <c r="A3097" s="59">
        <v>3080</v>
      </c>
      <c r="B3097" s="60" t="s">
        <v>309</v>
      </c>
      <c r="C3097" s="61" t="s">
        <v>423</v>
      </c>
      <c r="D3097" s="62"/>
      <c r="E3097" s="62">
        <v>218</v>
      </c>
      <c r="F3097" s="62">
        <v>2010</v>
      </c>
      <c r="G3097" s="50">
        <v>1574.402</v>
      </c>
      <c r="H3097" s="50">
        <v>1510.252</v>
      </c>
      <c r="I3097" s="50">
        <v>1504.9849999999999</v>
      </c>
      <c r="J3097" s="50">
        <v>1456.327</v>
      </c>
      <c r="K3097" s="50">
        <v>1375.739</v>
      </c>
      <c r="L3097" s="50">
        <v>1240.6189999999999</v>
      </c>
      <c r="M3097" s="50">
        <v>1116.165</v>
      </c>
      <c r="N3097" s="50">
        <v>1010.309</v>
      </c>
      <c r="O3097" s="50">
        <v>891.34900000000005</v>
      </c>
      <c r="P3097" s="50">
        <v>762.68</v>
      </c>
      <c r="Q3097" s="50">
        <v>650.63</v>
      </c>
      <c r="R3097" s="50">
        <v>543.67399999999998</v>
      </c>
      <c r="S3097" s="50">
        <v>386.00900000000001</v>
      </c>
      <c r="T3097" s="50">
        <v>315.80399999999997</v>
      </c>
      <c r="U3097" s="50">
        <v>234.57499999999999</v>
      </c>
      <c r="V3097" s="50">
        <v>166.76599999999999</v>
      </c>
      <c r="W3097" s="50" t="s">
        <v>311</v>
      </c>
      <c r="X3097" s="50">
        <v>106.128</v>
      </c>
      <c r="Y3097" s="50">
        <v>56.640999999999998</v>
      </c>
      <c r="Z3097" s="50">
        <v>23.335999999999999</v>
      </c>
      <c r="AA3097" s="50">
        <v>7.0789999999999997</v>
      </c>
      <c r="AB3097" s="50">
        <v>1.2210000000000001</v>
      </c>
      <c r="AC3097" s="50" t="str">
        <f t="shared" si="201"/>
        <v>Ecuador-2010</v>
      </c>
      <c r="AD3097" s="51">
        <f t="shared" si="202"/>
        <v>9433.5009999999984</v>
      </c>
      <c r="AE3097" s="15">
        <f t="shared" si="203"/>
        <v>0.58315454675840916</v>
      </c>
      <c r="AF3097">
        <f t="shared" si="204"/>
        <v>6.5003273161360425E-2</v>
      </c>
    </row>
    <row r="3098" spans="1:32" x14ac:dyDescent="0.25">
      <c r="A3098" s="59">
        <v>3081</v>
      </c>
      <c r="B3098" s="60" t="s">
        <v>309</v>
      </c>
      <c r="C3098" s="61" t="s">
        <v>424</v>
      </c>
      <c r="D3098" s="62"/>
      <c r="E3098" s="62">
        <v>818</v>
      </c>
      <c r="F3098" s="62">
        <v>2010</v>
      </c>
      <c r="G3098" s="50">
        <v>9868.7009999999991</v>
      </c>
      <c r="H3098" s="50">
        <v>8940.152</v>
      </c>
      <c r="I3098" s="50">
        <v>8180.0630000000001</v>
      </c>
      <c r="J3098" s="50">
        <v>8357.3690000000006</v>
      </c>
      <c r="K3098" s="50">
        <v>8696.6329999999998</v>
      </c>
      <c r="L3098" s="50">
        <v>7550.6369999999997</v>
      </c>
      <c r="M3098" s="50">
        <v>6302.5749999999998</v>
      </c>
      <c r="N3098" s="50">
        <v>5146.1589999999997</v>
      </c>
      <c r="O3098" s="50">
        <v>4530.308</v>
      </c>
      <c r="P3098" s="50">
        <v>4047.4259999999999</v>
      </c>
      <c r="Q3098" s="50">
        <v>3451.6489999999999</v>
      </c>
      <c r="R3098" s="50">
        <v>2698.4560000000001</v>
      </c>
      <c r="S3098" s="50">
        <v>2323.2530000000002</v>
      </c>
      <c r="T3098" s="50">
        <v>1470.126</v>
      </c>
      <c r="U3098" s="50">
        <v>1133.508</v>
      </c>
      <c r="V3098" s="50">
        <v>781.89</v>
      </c>
      <c r="W3098" s="50" t="s">
        <v>311</v>
      </c>
      <c r="X3098" s="50">
        <v>421.339</v>
      </c>
      <c r="Y3098" s="50">
        <v>157.92099999999999</v>
      </c>
      <c r="Z3098" s="50">
        <v>41.68</v>
      </c>
      <c r="AA3098" s="50">
        <v>7.0940000000000003</v>
      </c>
      <c r="AB3098" s="50">
        <v>0.66700000000000004</v>
      </c>
      <c r="AC3098" s="50" t="str">
        <f t="shared" si="201"/>
        <v>Egypt-2010</v>
      </c>
      <c r="AD3098" s="51">
        <f t="shared" si="202"/>
        <v>53104.464999999989</v>
      </c>
      <c r="AE3098" s="15">
        <f t="shared" si="203"/>
        <v>0.58381420470011336</v>
      </c>
      <c r="AF3098">
        <f t="shared" si="204"/>
        <v>5.0119310108784135E-2</v>
      </c>
    </row>
    <row r="3099" spans="1:32" x14ac:dyDescent="0.25">
      <c r="A3099" s="59">
        <v>3082</v>
      </c>
      <c r="B3099" s="60" t="s">
        <v>309</v>
      </c>
      <c r="C3099" s="61" t="s">
        <v>425</v>
      </c>
      <c r="D3099" s="62"/>
      <c r="E3099" s="62">
        <v>222</v>
      </c>
      <c r="F3099" s="62">
        <v>2010</v>
      </c>
      <c r="G3099" s="50">
        <v>604.173</v>
      </c>
      <c r="H3099" s="50">
        <v>633.62800000000004</v>
      </c>
      <c r="I3099" s="50">
        <v>710.31299999999999</v>
      </c>
      <c r="J3099" s="50">
        <v>669.99300000000005</v>
      </c>
      <c r="K3099" s="50">
        <v>547.60299999999995</v>
      </c>
      <c r="L3099" s="50">
        <v>462.07499999999999</v>
      </c>
      <c r="M3099" s="50">
        <v>424.16399999999999</v>
      </c>
      <c r="N3099" s="50">
        <v>381.96899999999999</v>
      </c>
      <c r="O3099" s="50">
        <v>339.08600000000001</v>
      </c>
      <c r="P3099" s="50">
        <v>299.28399999999999</v>
      </c>
      <c r="Q3099" s="50">
        <v>255.20099999999999</v>
      </c>
      <c r="R3099" s="50">
        <v>218.93600000000001</v>
      </c>
      <c r="S3099" s="50">
        <v>175.76</v>
      </c>
      <c r="T3099" s="50">
        <v>149.73599999999999</v>
      </c>
      <c r="U3099" s="50">
        <v>122.529</v>
      </c>
      <c r="V3099" s="50">
        <v>87.78</v>
      </c>
      <c r="W3099" s="50" t="s">
        <v>311</v>
      </c>
      <c r="X3099" s="50">
        <v>50.594999999999999</v>
      </c>
      <c r="Y3099" s="50">
        <v>23.64</v>
      </c>
      <c r="Z3099" s="50">
        <v>6.91</v>
      </c>
      <c r="AA3099" s="50">
        <v>1.153</v>
      </c>
      <c r="AB3099" s="50">
        <v>9.8000000000000004E-2</v>
      </c>
      <c r="AC3099" s="50" t="str">
        <f t="shared" si="201"/>
        <v>El Salvador-2010</v>
      </c>
      <c r="AD3099" s="51">
        <f t="shared" si="202"/>
        <v>3774.0710000000008</v>
      </c>
      <c r="AE3099" s="15">
        <f t="shared" si="203"/>
        <v>0.63341548158473937</v>
      </c>
      <c r="AF3099">
        <f t="shared" si="204"/>
        <v>7.7320289364989081E-2</v>
      </c>
    </row>
    <row r="3100" spans="1:32" x14ac:dyDescent="0.25">
      <c r="A3100" s="59">
        <v>3083</v>
      </c>
      <c r="B3100" s="60" t="s">
        <v>309</v>
      </c>
      <c r="C3100" s="61" t="s">
        <v>426</v>
      </c>
      <c r="D3100" s="62"/>
      <c r="E3100" s="62">
        <v>226</v>
      </c>
      <c r="F3100" s="62">
        <v>2010</v>
      </c>
      <c r="G3100" s="50">
        <v>150.14400000000001</v>
      </c>
      <c r="H3100" s="50">
        <v>119.23399999999999</v>
      </c>
      <c r="I3100" s="50">
        <v>96.156000000000006</v>
      </c>
      <c r="J3100" s="50">
        <v>80.912000000000006</v>
      </c>
      <c r="K3100" s="50">
        <v>93.105000000000004</v>
      </c>
      <c r="L3100" s="50">
        <v>98.62</v>
      </c>
      <c r="M3100" s="50">
        <v>83.179000000000002</v>
      </c>
      <c r="N3100" s="50">
        <v>59.173000000000002</v>
      </c>
      <c r="O3100" s="50">
        <v>45.831000000000003</v>
      </c>
      <c r="P3100" s="50">
        <v>31.937000000000001</v>
      </c>
      <c r="Q3100" s="50">
        <v>25.867000000000001</v>
      </c>
      <c r="R3100" s="50">
        <v>21.529</v>
      </c>
      <c r="S3100" s="50">
        <v>15.364000000000001</v>
      </c>
      <c r="T3100" s="50">
        <v>12.182</v>
      </c>
      <c r="U3100" s="50">
        <v>8.6020000000000003</v>
      </c>
      <c r="V3100" s="50">
        <v>5.4169999999999998</v>
      </c>
      <c r="W3100" s="50" t="s">
        <v>311</v>
      </c>
      <c r="X3100" s="50">
        <v>2.677</v>
      </c>
      <c r="Y3100" s="50">
        <v>0.93400000000000005</v>
      </c>
      <c r="Z3100" s="50">
        <v>0.21199999999999999</v>
      </c>
      <c r="AA3100" s="50">
        <v>2.8000000000000001E-2</v>
      </c>
      <c r="AB3100" s="50">
        <v>1E-3</v>
      </c>
      <c r="AC3100" s="50" t="str">
        <f t="shared" si="201"/>
        <v>Equatorial Guinea-2010</v>
      </c>
      <c r="AD3100" s="51">
        <f t="shared" si="202"/>
        <v>555.51700000000005</v>
      </c>
      <c r="AE3100" s="15">
        <f t="shared" si="203"/>
        <v>0.71210602015779889</v>
      </c>
      <c r="AF3100">
        <f t="shared" si="204"/>
        <v>3.2629029228566059E-2</v>
      </c>
    </row>
    <row r="3101" spans="1:32" x14ac:dyDescent="0.25">
      <c r="A3101" s="59">
        <v>3084</v>
      </c>
      <c r="B3101" s="60" t="s">
        <v>309</v>
      </c>
      <c r="C3101" s="61" t="s">
        <v>427</v>
      </c>
      <c r="D3101" s="62"/>
      <c r="E3101" s="62">
        <v>232</v>
      </c>
      <c r="F3101" s="62">
        <v>2010</v>
      </c>
      <c r="G3101" s="50">
        <v>715.42</v>
      </c>
      <c r="H3101" s="50">
        <v>608.43700000000001</v>
      </c>
      <c r="I3101" s="50">
        <v>503.64499999999998</v>
      </c>
      <c r="J3101" s="50">
        <v>472.07299999999998</v>
      </c>
      <c r="K3101" s="50">
        <v>466.95499999999998</v>
      </c>
      <c r="L3101" s="50">
        <v>399.26</v>
      </c>
      <c r="M3101" s="50">
        <v>287.65300000000002</v>
      </c>
      <c r="N3101" s="50">
        <v>197.62100000000001</v>
      </c>
      <c r="O3101" s="50">
        <v>155.91499999999999</v>
      </c>
      <c r="P3101" s="50">
        <v>133.13800000000001</v>
      </c>
      <c r="Q3101" s="50">
        <v>115.09099999999999</v>
      </c>
      <c r="R3101" s="50">
        <v>93.03</v>
      </c>
      <c r="S3101" s="50">
        <v>85.974000000000004</v>
      </c>
      <c r="T3101" s="50">
        <v>66.542000000000002</v>
      </c>
      <c r="U3101" s="50">
        <v>45.598999999999997</v>
      </c>
      <c r="V3101" s="50">
        <v>26.812000000000001</v>
      </c>
      <c r="W3101" s="50" t="s">
        <v>311</v>
      </c>
      <c r="X3101" s="50">
        <v>12.228999999999999</v>
      </c>
      <c r="Y3101" s="50">
        <v>4.407</v>
      </c>
      <c r="Z3101" s="50">
        <v>0.91</v>
      </c>
      <c r="AA3101" s="50">
        <v>0.11600000000000001</v>
      </c>
      <c r="AB3101" s="50">
        <v>1.2999999999999999E-2</v>
      </c>
      <c r="AC3101" s="50" t="str">
        <f t="shared" si="201"/>
        <v>Eritrea-2010</v>
      </c>
      <c r="AD3101" s="51">
        <f t="shared" si="202"/>
        <v>2406.7100000000005</v>
      </c>
      <c r="AE3101" s="15">
        <f t="shared" si="203"/>
        <v>0.82441590386876662</v>
      </c>
      <c r="AF3101">
        <f t="shared" si="204"/>
        <v>3.6991062327535802E-2</v>
      </c>
    </row>
    <row r="3102" spans="1:32" x14ac:dyDescent="0.25">
      <c r="A3102" s="59">
        <v>3085</v>
      </c>
      <c r="B3102" s="60" t="s">
        <v>309</v>
      </c>
      <c r="C3102" s="61" t="s">
        <v>428</v>
      </c>
      <c r="D3102" s="62"/>
      <c r="E3102" s="62">
        <v>233</v>
      </c>
      <c r="F3102" s="62">
        <v>2010</v>
      </c>
      <c r="G3102" s="50">
        <v>77.67</v>
      </c>
      <c r="H3102" s="50">
        <v>64.843000000000004</v>
      </c>
      <c r="I3102" s="50">
        <v>59.076000000000001</v>
      </c>
      <c r="J3102" s="50">
        <v>77.539000000000001</v>
      </c>
      <c r="K3102" s="50">
        <v>100.884</v>
      </c>
      <c r="L3102" s="50">
        <v>95.683999999999997</v>
      </c>
      <c r="M3102" s="50">
        <v>91.721000000000004</v>
      </c>
      <c r="N3102" s="50">
        <v>94.585999999999999</v>
      </c>
      <c r="O3102" s="50">
        <v>86.350999999999999</v>
      </c>
      <c r="P3102" s="50">
        <v>93.191999999999993</v>
      </c>
      <c r="Q3102" s="50">
        <v>93.372</v>
      </c>
      <c r="R3102" s="50">
        <v>87.510999999999996</v>
      </c>
      <c r="S3102" s="50">
        <v>76.233999999999995</v>
      </c>
      <c r="T3102" s="50">
        <v>63.121000000000002</v>
      </c>
      <c r="U3102" s="50">
        <v>65.64</v>
      </c>
      <c r="V3102" s="50">
        <v>48.390999999999998</v>
      </c>
      <c r="W3102" s="50" t="s">
        <v>311</v>
      </c>
      <c r="X3102" s="50">
        <v>35.445999999999998</v>
      </c>
      <c r="Y3102" s="50">
        <v>15.817</v>
      </c>
      <c r="Z3102" s="50">
        <v>3.8809999999999998</v>
      </c>
      <c r="AA3102" s="50">
        <v>1.042</v>
      </c>
      <c r="AB3102" s="50">
        <v>0.10100000000000001</v>
      </c>
      <c r="AC3102" s="50" t="str">
        <f t="shared" si="201"/>
        <v>Estonia-2010</v>
      </c>
      <c r="AD3102" s="51">
        <f t="shared" si="202"/>
        <v>897.07399999999996</v>
      </c>
      <c r="AE3102" s="15">
        <f t="shared" si="203"/>
        <v>0.48494104165319696</v>
      </c>
      <c r="AF3102">
        <f t="shared" si="204"/>
        <v>0.21247552707245079</v>
      </c>
    </row>
    <row r="3103" spans="1:32" x14ac:dyDescent="0.25">
      <c r="A3103" s="59">
        <v>3086</v>
      </c>
      <c r="B3103" s="60" t="s">
        <v>309</v>
      </c>
      <c r="C3103" s="61" t="s">
        <v>368</v>
      </c>
      <c r="D3103" s="62"/>
      <c r="E3103" s="62">
        <v>242</v>
      </c>
      <c r="F3103" s="62">
        <v>2010</v>
      </c>
      <c r="G3103" s="50">
        <v>89.605000000000004</v>
      </c>
      <c r="H3103" s="50">
        <v>81.204999999999998</v>
      </c>
      <c r="I3103" s="50">
        <v>78.552999999999997</v>
      </c>
      <c r="J3103" s="50">
        <v>81.372</v>
      </c>
      <c r="K3103" s="50">
        <v>76.81</v>
      </c>
      <c r="L3103" s="50">
        <v>76.472999999999999</v>
      </c>
      <c r="M3103" s="50">
        <v>66.382999999999996</v>
      </c>
      <c r="N3103" s="50">
        <v>55.603000000000002</v>
      </c>
      <c r="O3103" s="50">
        <v>53.045999999999999</v>
      </c>
      <c r="P3103" s="50">
        <v>53.136000000000003</v>
      </c>
      <c r="Q3103" s="50">
        <v>45.8</v>
      </c>
      <c r="R3103" s="50">
        <v>33.957999999999998</v>
      </c>
      <c r="S3103" s="50">
        <v>26.456</v>
      </c>
      <c r="T3103" s="50">
        <v>19.215</v>
      </c>
      <c r="U3103" s="50">
        <v>11.704000000000001</v>
      </c>
      <c r="V3103" s="50">
        <v>6.641</v>
      </c>
      <c r="W3103" s="50" t="s">
        <v>311</v>
      </c>
      <c r="X3103" s="50">
        <v>2.8119999999999998</v>
      </c>
      <c r="Y3103" s="50">
        <v>0.83199999999999996</v>
      </c>
      <c r="Z3103" s="50">
        <v>0.29799999999999999</v>
      </c>
      <c r="AA3103" s="50">
        <v>4.3999999999999997E-2</v>
      </c>
      <c r="AB3103" s="50">
        <v>4.0000000000000001E-3</v>
      </c>
      <c r="AC3103" s="50" t="str">
        <f t="shared" si="201"/>
        <v>Fiji-2010</v>
      </c>
      <c r="AD3103" s="51">
        <f t="shared" si="202"/>
        <v>569.03700000000003</v>
      </c>
      <c r="AE3103" s="15">
        <f t="shared" si="203"/>
        <v>0.51123740635494708</v>
      </c>
      <c r="AF3103">
        <f t="shared" si="204"/>
        <v>5.0769794721407621E-2</v>
      </c>
    </row>
    <row r="3104" spans="1:32" x14ac:dyDescent="0.25">
      <c r="A3104" s="59">
        <v>3087</v>
      </c>
      <c r="B3104" s="60" t="s">
        <v>309</v>
      </c>
      <c r="C3104" s="61" t="s">
        <v>429</v>
      </c>
      <c r="D3104" s="62">
        <v>13</v>
      </c>
      <c r="E3104" s="62">
        <v>246</v>
      </c>
      <c r="F3104" s="62">
        <v>2010</v>
      </c>
      <c r="G3104" s="50">
        <v>301.71499999999997</v>
      </c>
      <c r="H3104" s="50">
        <v>287.41199999999998</v>
      </c>
      <c r="I3104" s="50">
        <v>297.43900000000002</v>
      </c>
      <c r="J3104" s="50">
        <v>335.15600000000001</v>
      </c>
      <c r="K3104" s="50">
        <v>326.16199999999998</v>
      </c>
      <c r="L3104" s="50">
        <v>346.11900000000003</v>
      </c>
      <c r="M3104" s="50">
        <v>337.755</v>
      </c>
      <c r="N3104" s="50">
        <v>310.94900000000001</v>
      </c>
      <c r="O3104" s="50">
        <v>353.81900000000002</v>
      </c>
      <c r="P3104" s="50">
        <v>379.48099999999999</v>
      </c>
      <c r="Q3104" s="50">
        <v>375.12599999999998</v>
      </c>
      <c r="R3104" s="50">
        <v>385.84</v>
      </c>
      <c r="S3104" s="50">
        <v>404.30799999999999</v>
      </c>
      <c r="T3104" s="50">
        <v>272.78100000000001</v>
      </c>
      <c r="U3104" s="50">
        <v>221.04900000000001</v>
      </c>
      <c r="V3104" s="50">
        <v>177.97499999999999</v>
      </c>
      <c r="W3104" s="50" t="s">
        <v>311</v>
      </c>
      <c r="X3104" s="50">
        <v>139.78800000000001</v>
      </c>
      <c r="Y3104" s="50">
        <v>79.95</v>
      </c>
      <c r="Z3104" s="50">
        <v>26.456</v>
      </c>
      <c r="AA3104" s="50">
        <v>5.9749999999999996</v>
      </c>
      <c r="AB3104" s="50">
        <v>0.52700000000000002</v>
      </c>
      <c r="AC3104" s="50" t="str">
        <f t="shared" si="201"/>
        <v>Finland-2010</v>
      </c>
      <c r="AD3104" s="51">
        <f t="shared" si="202"/>
        <v>3554.7150000000001</v>
      </c>
      <c r="AE3104" s="15">
        <f t="shared" si="203"/>
        <v>0.50948303872462342</v>
      </c>
      <c r="AF3104">
        <f t="shared" si="204"/>
        <v>0.20816088871656624</v>
      </c>
    </row>
    <row r="3105" spans="1:32" x14ac:dyDescent="0.25">
      <c r="A3105" s="59">
        <v>3088</v>
      </c>
      <c r="B3105" s="60" t="s">
        <v>309</v>
      </c>
      <c r="C3105" s="61" t="s">
        <v>430</v>
      </c>
      <c r="D3105" s="62"/>
      <c r="E3105" s="62">
        <v>250</v>
      </c>
      <c r="F3105" s="62">
        <v>2010</v>
      </c>
      <c r="G3105" s="50">
        <v>3939.7710000000002</v>
      </c>
      <c r="H3105" s="50">
        <v>3886.1750000000002</v>
      </c>
      <c r="I3105" s="50">
        <v>3777.0929999999998</v>
      </c>
      <c r="J3105" s="50">
        <v>3740.7640000000001</v>
      </c>
      <c r="K3105" s="50">
        <v>3925.6129999999998</v>
      </c>
      <c r="L3105" s="50">
        <v>3998.877</v>
      </c>
      <c r="M3105" s="50">
        <v>3888.3679999999999</v>
      </c>
      <c r="N3105" s="50">
        <v>4339.6760000000004</v>
      </c>
      <c r="O3105" s="50">
        <v>4382.2740000000003</v>
      </c>
      <c r="P3105" s="50">
        <v>4378.0690000000004</v>
      </c>
      <c r="Q3105" s="50">
        <v>4156.4889999999996</v>
      </c>
      <c r="R3105" s="50">
        <v>4061.549</v>
      </c>
      <c r="S3105" s="50">
        <v>3952.73</v>
      </c>
      <c r="T3105" s="50">
        <v>2570.989</v>
      </c>
      <c r="U3105" s="50">
        <v>2407.6990000000001</v>
      </c>
      <c r="V3105" s="50">
        <v>2250.3409999999999</v>
      </c>
      <c r="W3105" s="50" t="s">
        <v>311</v>
      </c>
      <c r="X3105" s="50">
        <v>1747.8230000000001</v>
      </c>
      <c r="Y3105" s="50">
        <v>1203.0170000000001</v>
      </c>
      <c r="Z3105" s="50">
        <v>284.62200000000001</v>
      </c>
      <c r="AA3105" s="50">
        <v>119.875</v>
      </c>
      <c r="AB3105" s="50">
        <v>14.926</v>
      </c>
      <c r="AC3105" s="50" t="str">
        <f t="shared" si="201"/>
        <v>France-2010</v>
      </c>
      <c r="AD3105" s="51">
        <f t="shared" si="202"/>
        <v>40824.409000000007</v>
      </c>
      <c r="AE3105" s="15">
        <f t="shared" si="203"/>
        <v>0.54384941616668581</v>
      </c>
      <c r="AF3105">
        <f t="shared" si="204"/>
        <v>0.20217066449620053</v>
      </c>
    </row>
    <row r="3106" spans="1:32" x14ac:dyDescent="0.25">
      <c r="A3106" s="59">
        <v>3089</v>
      </c>
      <c r="B3106" s="60" t="s">
        <v>309</v>
      </c>
      <c r="C3106" s="61" t="s">
        <v>431</v>
      </c>
      <c r="D3106" s="62"/>
      <c r="E3106" s="62">
        <v>254</v>
      </c>
      <c r="F3106" s="62">
        <v>2010</v>
      </c>
      <c r="G3106" s="50">
        <v>30.792000000000002</v>
      </c>
      <c r="H3106" s="50">
        <v>27.774000000000001</v>
      </c>
      <c r="I3106" s="50">
        <v>24.084</v>
      </c>
      <c r="J3106" s="50">
        <v>20.023</v>
      </c>
      <c r="K3106" s="50">
        <v>16.526</v>
      </c>
      <c r="L3106" s="50">
        <v>17.065999999999999</v>
      </c>
      <c r="M3106" s="50">
        <v>18.224</v>
      </c>
      <c r="N3106" s="50">
        <v>17.626000000000001</v>
      </c>
      <c r="O3106" s="50">
        <v>15.452</v>
      </c>
      <c r="P3106" s="50">
        <v>12.457000000000001</v>
      </c>
      <c r="Q3106" s="50">
        <v>10.481</v>
      </c>
      <c r="R3106" s="50">
        <v>8.4220000000000006</v>
      </c>
      <c r="S3106" s="50">
        <v>5.367</v>
      </c>
      <c r="T3106" s="50">
        <v>4.0650000000000004</v>
      </c>
      <c r="U3106" s="50">
        <v>2.0059999999999998</v>
      </c>
      <c r="V3106" s="50">
        <v>1.629</v>
      </c>
      <c r="W3106" s="50" t="s">
        <v>311</v>
      </c>
      <c r="X3106" s="50">
        <v>1.3759999999999999</v>
      </c>
      <c r="Y3106" s="50">
        <v>0.57099999999999995</v>
      </c>
      <c r="Z3106" s="50">
        <v>0.20599999999999999</v>
      </c>
      <c r="AA3106" s="50">
        <v>3.2000000000000001E-2</v>
      </c>
      <c r="AB3106" s="50">
        <v>2E-3</v>
      </c>
      <c r="AC3106" s="50" t="str">
        <f t="shared" si="201"/>
        <v>French Guiana-2010</v>
      </c>
      <c r="AD3106" s="51">
        <f t="shared" si="202"/>
        <v>141.64399999999998</v>
      </c>
      <c r="AE3106" s="15">
        <f t="shared" si="203"/>
        <v>0.65330688204230336</v>
      </c>
      <c r="AF3106">
        <f t="shared" si="204"/>
        <v>4.4080537152130686E-2</v>
      </c>
    </row>
    <row r="3107" spans="1:32" x14ac:dyDescent="0.25">
      <c r="A3107" s="59">
        <v>3090</v>
      </c>
      <c r="B3107" s="60" t="s">
        <v>309</v>
      </c>
      <c r="C3107" s="61" t="s">
        <v>369</v>
      </c>
      <c r="D3107" s="62"/>
      <c r="E3107" s="62">
        <v>258</v>
      </c>
      <c r="F3107" s="62">
        <v>2010</v>
      </c>
      <c r="G3107" s="50">
        <v>21.254999999999999</v>
      </c>
      <c r="H3107" s="50">
        <v>22.652999999999999</v>
      </c>
      <c r="I3107" s="50">
        <v>23.59</v>
      </c>
      <c r="J3107" s="50">
        <v>24.986999999999998</v>
      </c>
      <c r="K3107" s="50">
        <v>23.861999999999998</v>
      </c>
      <c r="L3107" s="50">
        <v>20.234000000000002</v>
      </c>
      <c r="M3107" s="50">
        <v>19.815999999999999</v>
      </c>
      <c r="N3107" s="50">
        <v>20.236999999999998</v>
      </c>
      <c r="O3107" s="50">
        <v>21.111000000000001</v>
      </c>
      <c r="P3107" s="50">
        <v>18.036000000000001</v>
      </c>
      <c r="Q3107" s="50">
        <v>14.984999999999999</v>
      </c>
      <c r="R3107" s="50">
        <v>12.047000000000001</v>
      </c>
      <c r="S3107" s="50">
        <v>8.1929999999999996</v>
      </c>
      <c r="T3107" s="50">
        <v>6.8979999999999997</v>
      </c>
      <c r="U3107" s="50">
        <v>4.6059999999999999</v>
      </c>
      <c r="V3107" s="50">
        <v>2.97</v>
      </c>
      <c r="W3107" s="50" t="s">
        <v>311</v>
      </c>
      <c r="X3107" s="50">
        <v>1.5189999999999999</v>
      </c>
      <c r="Y3107" s="50">
        <v>0.63100000000000001</v>
      </c>
      <c r="Z3107" s="50">
        <v>0.14499999999999999</v>
      </c>
      <c r="AA3107" s="50">
        <v>4.2000000000000003E-2</v>
      </c>
      <c r="AB3107" s="50">
        <v>3.0000000000000001E-3</v>
      </c>
      <c r="AC3107" s="50" t="str">
        <f t="shared" si="201"/>
        <v>French Polynesia-2010</v>
      </c>
      <c r="AD3107" s="51">
        <f t="shared" si="202"/>
        <v>183.50799999999998</v>
      </c>
      <c r="AE3107" s="15">
        <f t="shared" si="203"/>
        <v>0.45944590971510785</v>
      </c>
      <c r="AF3107">
        <f t="shared" si="204"/>
        <v>6.6986446539126568E-2</v>
      </c>
    </row>
    <row r="3108" spans="1:32" x14ac:dyDescent="0.25">
      <c r="A3108" s="59">
        <v>3091</v>
      </c>
      <c r="B3108" s="60" t="s">
        <v>309</v>
      </c>
      <c r="C3108" s="61" t="s">
        <v>432</v>
      </c>
      <c r="D3108" s="62"/>
      <c r="E3108" s="62">
        <v>266</v>
      </c>
      <c r="F3108" s="62">
        <v>2010</v>
      </c>
      <c r="G3108" s="50">
        <v>229.946</v>
      </c>
      <c r="H3108" s="50">
        <v>196.833</v>
      </c>
      <c r="I3108" s="50">
        <v>180.041</v>
      </c>
      <c r="J3108" s="50">
        <v>166.49600000000001</v>
      </c>
      <c r="K3108" s="50">
        <v>156.744</v>
      </c>
      <c r="L3108" s="50">
        <v>143.11699999999999</v>
      </c>
      <c r="M3108" s="50">
        <v>121.65900000000001</v>
      </c>
      <c r="N3108" s="50">
        <v>100.429</v>
      </c>
      <c r="O3108" s="50">
        <v>81.355999999999995</v>
      </c>
      <c r="P3108" s="50">
        <v>62.366</v>
      </c>
      <c r="Q3108" s="50">
        <v>47.704999999999998</v>
      </c>
      <c r="R3108" s="50">
        <v>38.866</v>
      </c>
      <c r="S3108" s="50">
        <v>32.869999999999997</v>
      </c>
      <c r="T3108" s="50">
        <v>27.986999999999998</v>
      </c>
      <c r="U3108" s="50">
        <v>22.707999999999998</v>
      </c>
      <c r="V3108" s="50">
        <v>16.576000000000001</v>
      </c>
      <c r="W3108" s="50" t="s">
        <v>311</v>
      </c>
      <c r="X3108" s="50">
        <v>9.516</v>
      </c>
      <c r="Y3108" s="50">
        <v>3.8</v>
      </c>
      <c r="Z3108" s="50">
        <v>1.0289999999999999</v>
      </c>
      <c r="AA3108" s="50">
        <v>0.152</v>
      </c>
      <c r="AB3108" s="50">
        <v>1.4E-2</v>
      </c>
      <c r="AC3108" s="50" t="str">
        <f t="shared" si="201"/>
        <v>Gabon-2010</v>
      </c>
      <c r="AD3108" s="51">
        <f t="shared" si="202"/>
        <v>951.60799999999995</v>
      </c>
      <c r="AE3108" s="15">
        <f t="shared" si="203"/>
        <v>0.72361938949651528</v>
      </c>
      <c r="AF3108">
        <f t="shared" si="204"/>
        <v>5.2477239885320326E-2</v>
      </c>
    </row>
    <row r="3109" spans="1:32" x14ac:dyDescent="0.25">
      <c r="A3109" s="59">
        <v>3092</v>
      </c>
      <c r="B3109" s="60" t="s">
        <v>309</v>
      </c>
      <c r="C3109" s="61" t="s">
        <v>433</v>
      </c>
      <c r="D3109" s="62"/>
      <c r="E3109" s="62">
        <v>270</v>
      </c>
      <c r="F3109" s="62">
        <v>2010</v>
      </c>
      <c r="G3109" s="50">
        <v>310.43400000000003</v>
      </c>
      <c r="H3109" s="50">
        <v>258.31599999999997</v>
      </c>
      <c r="I3109" s="50">
        <v>214.21299999999999</v>
      </c>
      <c r="J3109" s="50">
        <v>178.32400000000001</v>
      </c>
      <c r="K3109" s="50">
        <v>152.845</v>
      </c>
      <c r="L3109" s="50">
        <v>133.37799999999999</v>
      </c>
      <c r="M3109" s="50">
        <v>109.63200000000001</v>
      </c>
      <c r="N3109" s="50">
        <v>80.106999999999999</v>
      </c>
      <c r="O3109" s="50">
        <v>68.281000000000006</v>
      </c>
      <c r="P3109" s="50">
        <v>52.116</v>
      </c>
      <c r="Q3109" s="50">
        <v>40.685000000000002</v>
      </c>
      <c r="R3109" s="50">
        <v>30.878</v>
      </c>
      <c r="S3109" s="50">
        <v>20.54</v>
      </c>
      <c r="T3109" s="50">
        <v>18.564</v>
      </c>
      <c r="U3109" s="50">
        <v>12.098000000000001</v>
      </c>
      <c r="V3109" s="50">
        <v>7.37</v>
      </c>
      <c r="W3109" s="50" t="s">
        <v>311</v>
      </c>
      <c r="X3109" s="50">
        <v>3.3130000000000002</v>
      </c>
      <c r="Y3109" s="50">
        <v>0.91900000000000004</v>
      </c>
      <c r="Z3109" s="50">
        <v>0.128</v>
      </c>
      <c r="AA3109" s="50">
        <v>8.0000000000000002E-3</v>
      </c>
      <c r="AB3109" s="50">
        <v>0</v>
      </c>
      <c r="AC3109" s="50" t="str">
        <f t="shared" si="201"/>
        <v>Gambia-2010</v>
      </c>
      <c r="AD3109" s="51">
        <f t="shared" si="202"/>
        <v>866.78599999999994</v>
      </c>
      <c r="AE3109" s="15">
        <f t="shared" si="203"/>
        <v>0.95221081097295068</v>
      </c>
      <c r="AF3109">
        <f t="shared" si="204"/>
        <v>2.5700879345888376E-2</v>
      </c>
    </row>
    <row r="3110" spans="1:32" x14ac:dyDescent="0.25">
      <c r="A3110" s="59">
        <v>3093</v>
      </c>
      <c r="B3110" s="60" t="s">
        <v>309</v>
      </c>
      <c r="C3110" s="61" t="s">
        <v>434</v>
      </c>
      <c r="D3110" s="62">
        <v>14</v>
      </c>
      <c r="E3110" s="62">
        <v>268</v>
      </c>
      <c r="F3110" s="62">
        <v>2010</v>
      </c>
      <c r="G3110" s="50">
        <v>277.702</v>
      </c>
      <c r="H3110" s="50">
        <v>229.80699999999999</v>
      </c>
      <c r="I3110" s="50">
        <v>254.953</v>
      </c>
      <c r="J3110" s="50">
        <v>330.50200000000001</v>
      </c>
      <c r="K3110" s="50">
        <v>349.935</v>
      </c>
      <c r="L3110" s="50">
        <v>303.61500000000001</v>
      </c>
      <c r="M3110" s="50">
        <v>281.87299999999999</v>
      </c>
      <c r="N3110" s="50">
        <v>278.81900000000002</v>
      </c>
      <c r="O3110" s="50">
        <v>276.76499999999999</v>
      </c>
      <c r="P3110" s="50">
        <v>310.76400000000001</v>
      </c>
      <c r="Q3110" s="50">
        <v>295.68599999999998</v>
      </c>
      <c r="R3110" s="50">
        <v>247.40199999999999</v>
      </c>
      <c r="S3110" s="50">
        <v>188.19900000000001</v>
      </c>
      <c r="T3110" s="50">
        <v>153.81899999999999</v>
      </c>
      <c r="U3110" s="50">
        <v>199.934</v>
      </c>
      <c r="V3110" s="50">
        <v>120.57299999999999</v>
      </c>
      <c r="W3110" s="50" t="s">
        <v>311</v>
      </c>
      <c r="X3110" s="50">
        <v>92.516999999999996</v>
      </c>
      <c r="Y3110" s="50">
        <v>29.077999999999999</v>
      </c>
      <c r="Z3110" s="50">
        <v>7.5069999999999997</v>
      </c>
      <c r="AA3110" s="50">
        <v>1.9930000000000001</v>
      </c>
      <c r="AB3110" s="50">
        <v>0.218</v>
      </c>
      <c r="AC3110" s="50" t="str">
        <f t="shared" si="201"/>
        <v>Georgia-2010</v>
      </c>
      <c r="AD3110" s="51">
        <f t="shared" si="202"/>
        <v>2863.5600000000004</v>
      </c>
      <c r="AE3110" s="15">
        <f t="shared" si="203"/>
        <v>0.47776229588344576</v>
      </c>
      <c r="AF3110">
        <f t="shared" si="204"/>
        <v>0.16702573784715036</v>
      </c>
    </row>
    <row r="3111" spans="1:32" x14ac:dyDescent="0.25">
      <c r="A3111" s="59">
        <v>3094</v>
      </c>
      <c r="B3111" s="60" t="s">
        <v>309</v>
      </c>
      <c r="C3111" s="61" t="s">
        <v>258</v>
      </c>
      <c r="D3111" s="62"/>
      <c r="E3111" s="62">
        <v>276</v>
      </c>
      <c r="F3111" s="62">
        <v>2010</v>
      </c>
      <c r="G3111" s="50">
        <v>3390.6190000000001</v>
      </c>
      <c r="H3111" s="50">
        <v>3616.9079999999999</v>
      </c>
      <c r="I3111" s="50">
        <v>3964.55</v>
      </c>
      <c r="J3111" s="50">
        <v>4184.0219999999999</v>
      </c>
      <c r="K3111" s="50">
        <v>4830.0990000000002</v>
      </c>
      <c r="L3111" s="50">
        <v>4934.2160000000003</v>
      </c>
      <c r="M3111" s="50">
        <v>4720.308</v>
      </c>
      <c r="N3111" s="50">
        <v>5012.1980000000003</v>
      </c>
      <c r="O3111" s="50">
        <v>6691.0360000000001</v>
      </c>
      <c r="P3111" s="50">
        <v>6987.7669999999998</v>
      </c>
      <c r="Q3111" s="50">
        <v>6163.0259999999998</v>
      </c>
      <c r="R3111" s="50">
        <v>5317.6030000000001</v>
      </c>
      <c r="S3111" s="50">
        <v>4465.3450000000003</v>
      </c>
      <c r="T3111" s="50">
        <v>4578.5169999999998</v>
      </c>
      <c r="U3111" s="50">
        <v>4786.7439999999997</v>
      </c>
      <c r="V3111" s="50">
        <v>3149.0410000000002</v>
      </c>
      <c r="W3111" s="50" t="s">
        <v>311</v>
      </c>
      <c r="X3111" s="50">
        <v>2298.5819999999999</v>
      </c>
      <c r="Y3111" s="50">
        <v>1317.9190000000001</v>
      </c>
      <c r="Z3111" s="50">
        <v>358.69900000000001</v>
      </c>
      <c r="AA3111" s="50">
        <v>116.03100000000001</v>
      </c>
      <c r="AB3111" s="50">
        <v>11.555</v>
      </c>
      <c r="AC3111" s="50" t="str">
        <f t="shared" si="201"/>
        <v>Germany-2010</v>
      </c>
      <c r="AD3111" s="51">
        <f t="shared" si="202"/>
        <v>53305.62</v>
      </c>
      <c r="AE3111" s="15">
        <f t="shared" si="203"/>
        <v>0.51756578387044372</v>
      </c>
      <c r="AF3111">
        <f t="shared" si="204"/>
        <v>0.2585202764809697</v>
      </c>
    </row>
    <row r="3112" spans="1:32" x14ac:dyDescent="0.25">
      <c r="A3112" s="59">
        <v>3095</v>
      </c>
      <c r="B3112" s="60" t="s">
        <v>309</v>
      </c>
      <c r="C3112" s="61" t="s">
        <v>435</v>
      </c>
      <c r="D3112" s="62"/>
      <c r="E3112" s="62">
        <v>288</v>
      </c>
      <c r="F3112" s="62">
        <v>2010</v>
      </c>
      <c r="G3112" s="50">
        <v>3622.297</v>
      </c>
      <c r="H3112" s="50">
        <v>3166.6970000000001</v>
      </c>
      <c r="I3112" s="50">
        <v>2912.3440000000001</v>
      </c>
      <c r="J3112" s="50">
        <v>2610.6729999999998</v>
      </c>
      <c r="K3112" s="50">
        <v>2304.732</v>
      </c>
      <c r="L3112" s="50">
        <v>2021.3019999999999</v>
      </c>
      <c r="M3112" s="50">
        <v>1707.8889999999999</v>
      </c>
      <c r="N3112" s="50">
        <v>1416.6780000000001</v>
      </c>
      <c r="O3112" s="50">
        <v>1175.617</v>
      </c>
      <c r="P3112" s="50">
        <v>934.23599999999999</v>
      </c>
      <c r="Q3112" s="50">
        <v>752.08100000000002</v>
      </c>
      <c r="R3112" s="50">
        <v>565.53300000000002</v>
      </c>
      <c r="S3112" s="50">
        <v>461.57900000000001</v>
      </c>
      <c r="T3112" s="50">
        <v>321.58199999999999</v>
      </c>
      <c r="U3112" s="50">
        <v>247.33699999999999</v>
      </c>
      <c r="V3112" s="50">
        <v>170.17699999999999</v>
      </c>
      <c r="W3112" s="50" t="s">
        <v>311</v>
      </c>
      <c r="X3112" s="50">
        <v>91.682000000000002</v>
      </c>
      <c r="Y3112" s="50">
        <v>26.768999999999998</v>
      </c>
      <c r="Z3112" s="50">
        <v>2.7229999999999999</v>
      </c>
      <c r="AA3112" s="50">
        <v>0.17</v>
      </c>
      <c r="AB3112" s="50">
        <v>6.0000000000000001E-3</v>
      </c>
      <c r="AC3112" s="50" t="str">
        <f t="shared" si="201"/>
        <v>Ghana-2010</v>
      </c>
      <c r="AD3112" s="51">
        <f t="shared" si="202"/>
        <v>13950.32</v>
      </c>
      <c r="AE3112" s="15">
        <f t="shared" si="203"/>
        <v>0.75709976545340896</v>
      </c>
      <c r="AF3112">
        <f t="shared" si="204"/>
        <v>3.637994427282857E-2</v>
      </c>
    </row>
    <row r="3113" spans="1:32" x14ac:dyDescent="0.25">
      <c r="A3113" s="59">
        <v>3096</v>
      </c>
      <c r="B3113" s="60" t="s">
        <v>309</v>
      </c>
      <c r="C3113" s="61" t="s">
        <v>436</v>
      </c>
      <c r="D3113" s="62"/>
      <c r="E3113" s="62">
        <v>300</v>
      </c>
      <c r="F3113" s="62">
        <v>2010</v>
      </c>
      <c r="G3113" s="50">
        <v>584.86099999999999</v>
      </c>
      <c r="H3113" s="50">
        <v>552.63300000000004</v>
      </c>
      <c r="I3113" s="50">
        <v>570.04899999999998</v>
      </c>
      <c r="J3113" s="50">
        <v>592.71799999999996</v>
      </c>
      <c r="K3113" s="50">
        <v>653.46900000000005</v>
      </c>
      <c r="L3113" s="50">
        <v>813.77300000000002</v>
      </c>
      <c r="M3113" s="50">
        <v>890.46500000000003</v>
      </c>
      <c r="N3113" s="50">
        <v>886.85900000000004</v>
      </c>
      <c r="O3113" s="50">
        <v>893.56899999999996</v>
      </c>
      <c r="P3113" s="50">
        <v>810.4</v>
      </c>
      <c r="Q3113" s="50">
        <v>784.08399999999995</v>
      </c>
      <c r="R3113" s="50">
        <v>671.66600000000005</v>
      </c>
      <c r="S3113" s="50">
        <v>641.101</v>
      </c>
      <c r="T3113" s="50">
        <v>499.99</v>
      </c>
      <c r="U3113" s="50">
        <v>549.57299999999998</v>
      </c>
      <c r="V3113" s="50">
        <v>497.22699999999998</v>
      </c>
      <c r="W3113" s="50" t="s">
        <v>311</v>
      </c>
      <c r="X3113" s="50">
        <v>334.05599999999998</v>
      </c>
      <c r="Y3113" s="50">
        <v>155.40700000000001</v>
      </c>
      <c r="Z3113" s="50">
        <v>50.381</v>
      </c>
      <c r="AA3113" s="50">
        <v>12.218</v>
      </c>
      <c r="AB3113" s="50">
        <v>1.506</v>
      </c>
      <c r="AC3113" s="50" t="str">
        <f t="shared" si="201"/>
        <v>Greece-2010</v>
      </c>
      <c r="AD3113" s="51">
        <f t="shared" si="202"/>
        <v>7638.1039999999994</v>
      </c>
      <c r="AE3113" s="15">
        <f t="shared" si="203"/>
        <v>0.49854008272209965</v>
      </c>
      <c r="AF3113">
        <f t="shared" si="204"/>
        <v>0.22474185040372266</v>
      </c>
    </row>
    <row r="3114" spans="1:32" x14ac:dyDescent="0.25">
      <c r="A3114" s="59">
        <v>3097</v>
      </c>
      <c r="B3114" s="60" t="s">
        <v>309</v>
      </c>
      <c r="C3114" s="61" t="s">
        <v>370</v>
      </c>
      <c r="D3114" s="62"/>
      <c r="E3114" s="62">
        <v>308</v>
      </c>
      <c r="F3114" s="62">
        <v>2010</v>
      </c>
      <c r="G3114" s="50">
        <v>9.6959999999999997</v>
      </c>
      <c r="H3114" s="50">
        <v>9.0289999999999999</v>
      </c>
      <c r="I3114" s="50">
        <v>10.073</v>
      </c>
      <c r="J3114" s="50">
        <v>11.103999999999999</v>
      </c>
      <c r="K3114" s="50">
        <v>12.403</v>
      </c>
      <c r="L3114" s="50">
        <v>10.138999999999999</v>
      </c>
      <c r="M3114" s="50">
        <v>7.4669999999999996</v>
      </c>
      <c r="N3114" s="50">
        <v>5.9219999999999997</v>
      </c>
      <c r="O3114" s="50">
        <v>4.8440000000000003</v>
      </c>
      <c r="P3114" s="50">
        <v>5.9589999999999996</v>
      </c>
      <c r="Q3114" s="50">
        <v>4.5110000000000001</v>
      </c>
      <c r="R3114" s="50">
        <v>3.4420000000000002</v>
      </c>
      <c r="S3114" s="50">
        <v>2.5030000000000001</v>
      </c>
      <c r="T3114" s="50">
        <v>2.1139999999999999</v>
      </c>
      <c r="U3114" s="50">
        <v>2.0369999999999999</v>
      </c>
      <c r="V3114" s="50">
        <v>1.3919999999999999</v>
      </c>
      <c r="W3114" s="50" t="s">
        <v>311</v>
      </c>
      <c r="X3114" s="50">
        <v>1.2929999999999999</v>
      </c>
      <c r="Y3114" s="50">
        <v>0.51700000000000002</v>
      </c>
      <c r="Z3114" s="50">
        <v>0.20599999999999999</v>
      </c>
      <c r="AA3114" s="50">
        <v>2.4E-2</v>
      </c>
      <c r="AB3114" s="50">
        <v>2E-3</v>
      </c>
      <c r="AC3114" s="50" t="str">
        <f t="shared" si="201"/>
        <v>Grenada-2010</v>
      </c>
      <c r="AD3114" s="51">
        <f t="shared" si="202"/>
        <v>68.293999999999997</v>
      </c>
      <c r="AE3114" s="15">
        <f t="shared" si="203"/>
        <v>0.5327407971417697</v>
      </c>
      <c r="AF3114">
        <f t="shared" si="204"/>
        <v>7.8121781403205207E-2</v>
      </c>
    </row>
    <row r="3115" spans="1:32" x14ac:dyDescent="0.25">
      <c r="A3115" s="59">
        <v>3098</v>
      </c>
      <c r="B3115" s="60" t="s">
        <v>309</v>
      </c>
      <c r="C3115" s="61" t="s">
        <v>371</v>
      </c>
      <c r="D3115" s="62">
        <v>5</v>
      </c>
      <c r="E3115" s="62">
        <v>312</v>
      </c>
      <c r="F3115" s="62">
        <v>2010</v>
      </c>
      <c r="G3115" s="50">
        <v>28.721</v>
      </c>
      <c r="H3115" s="50">
        <v>33.725999999999999</v>
      </c>
      <c r="I3115" s="50">
        <v>36.71</v>
      </c>
      <c r="J3115" s="50">
        <v>34.801000000000002</v>
      </c>
      <c r="K3115" s="50">
        <v>21.140999999999998</v>
      </c>
      <c r="L3115" s="50">
        <v>21.170999999999999</v>
      </c>
      <c r="M3115" s="50">
        <v>24.247</v>
      </c>
      <c r="N3115" s="50">
        <v>33.122999999999998</v>
      </c>
      <c r="O3115" s="50">
        <v>34.46</v>
      </c>
      <c r="P3115" s="50">
        <v>36.673999999999999</v>
      </c>
      <c r="Q3115" s="50">
        <v>31.146000000000001</v>
      </c>
      <c r="R3115" s="50">
        <v>27.885000000000002</v>
      </c>
      <c r="S3115" s="50">
        <v>24.565000000000001</v>
      </c>
      <c r="T3115" s="50">
        <v>19.132999999999999</v>
      </c>
      <c r="U3115" s="50">
        <v>14.571999999999999</v>
      </c>
      <c r="V3115" s="50">
        <v>12.238</v>
      </c>
      <c r="W3115" s="50" t="s">
        <v>311</v>
      </c>
      <c r="X3115" s="50">
        <v>8.5329999999999995</v>
      </c>
      <c r="Y3115" s="50">
        <v>4.8339999999999996</v>
      </c>
      <c r="Z3115" s="50">
        <v>2.2280000000000002</v>
      </c>
      <c r="AA3115" s="50">
        <v>0.68200000000000005</v>
      </c>
      <c r="AB3115" s="50">
        <v>0.128</v>
      </c>
      <c r="AC3115" s="50" t="str">
        <f t="shared" si="201"/>
        <v>Guadeloupe-2010</v>
      </c>
      <c r="AD3115" s="51">
        <f t="shared" si="202"/>
        <v>289.21300000000002</v>
      </c>
      <c r="AE3115" s="15">
        <f t="shared" si="203"/>
        <v>0.55842925456324566</v>
      </c>
      <c r="AF3115">
        <f t="shared" si="204"/>
        <v>0.16053763163993104</v>
      </c>
    </row>
    <row r="3116" spans="1:32" x14ac:dyDescent="0.25">
      <c r="A3116" s="59">
        <v>3099</v>
      </c>
      <c r="B3116" s="60" t="s">
        <v>309</v>
      </c>
      <c r="C3116" s="61" t="s">
        <v>372</v>
      </c>
      <c r="D3116" s="62"/>
      <c r="E3116" s="62">
        <v>316</v>
      </c>
      <c r="F3116" s="62">
        <v>2010</v>
      </c>
      <c r="G3116" s="50">
        <v>14.218</v>
      </c>
      <c r="H3116" s="50">
        <v>14.83</v>
      </c>
      <c r="I3116" s="50">
        <v>14.8</v>
      </c>
      <c r="J3116" s="50">
        <v>14.14</v>
      </c>
      <c r="K3116" s="50">
        <v>12.555</v>
      </c>
      <c r="L3116" s="50">
        <v>10.865</v>
      </c>
      <c r="M3116" s="50">
        <v>10.423</v>
      </c>
      <c r="N3116" s="50">
        <v>11.135</v>
      </c>
      <c r="O3116" s="50">
        <v>11.180999999999999</v>
      </c>
      <c r="P3116" s="50">
        <v>10.992000000000001</v>
      </c>
      <c r="Q3116" s="50">
        <v>8.94</v>
      </c>
      <c r="R3116" s="50">
        <v>7.5979999999999999</v>
      </c>
      <c r="S3116" s="50">
        <v>6.1820000000000004</v>
      </c>
      <c r="T3116" s="50">
        <v>3.911</v>
      </c>
      <c r="U3116" s="50">
        <v>3.3730000000000002</v>
      </c>
      <c r="V3116" s="50">
        <v>2.2719999999999998</v>
      </c>
      <c r="W3116" s="50" t="s">
        <v>311</v>
      </c>
      <c r="X3116" s="50">
        <v>1.2549999999999999</v>
      </c>
      <c r="Y3116" s="50">
        <v>0.54700000000000004</v>
      </c>
      <c r="Z3116" s="50">
        <v>0.20499999999999999</v>
      </c>
      <c r="AA3116" s="50">
        <v>0.02</v>
      </c>
      <c r="AB3116" s="50">
        <v>2E-3</v>
      </c>
      <c r="AC3116" s="50" t="str">
        <f t="shared" si="201"/>
        <v>Guam-2010</v>
      </c>
      <c r="AD3116" s="51">
        <f t="shared" si="202"/>
        <v>104.01100000000001</v>
      </c>
      <c r="AE3116" s="15">
        <f t="shared" si="203"/>
        <v>0.5329532453298208</v>
      </c>
      <c r="AF3116">
        <f t="shared" si="204"/>
        <v>7.8351672877538733E-2</v>
      </c>
    </row>
    <row r="3117" spans="1:32" x14ac:dyDescent="0.25">
      <c r="A3117" s="59">
        <v>3100</v>
      </c>
      <c r="B3117" s="60" t="s">
        <v>309</v>
      </c>
      <c r="C3117" s="61" t="s">
        <v>437</v>
      </c>
      <c r="D3117" s="62"/>
      <c r="E3117" s="62">
        <v>320</v>
      </c>
      <c r="F3117" s="62">
        <v>2010</v>
      </c>
      <c r="G3117" s="50">
        <v>1948.268</v>
      </c>
      <c r="H3117" s="50">
        <v>1969.5</v>
      </c>
      <c r="I3117" s="50">
        <v>1841.643</v>
      </c>
      <c r="J3117" s="50">
        <v>1663.2349999999999</v>
      </c>
      <c r="K3117" s="50">
        <v>1406.4639999999999</v>
      </c>
      <c r="L3117" s="50">
        <v>1225.4590000000001</v>
      </c>
      <c r="M3117" s="50">
        <v>996.47500000000002</v>
      </c>
      <c r="N3117" s="50">
        <v>779.74300000000005</v>
      </c>
      <c r="O3117" s="50">
        <v>615.38599999999997</v>
      </c>
      <c r="P3117" s="50">
        <v>501.26600000000002</v>
      </c>
      <c r="Q3117" s="50">
        <v>426.94099999999997</v>
      </c>
      <c r="R3117" s="50">
        <v>367.66399999999999</v>
      </c>
      <c r="S3117" s="50">
        <v>260.65600000000001</v>
      </c>
      <c r="T3117" s="50">
        <v>207.93899999999999</v>
      </c>
      <c r="U3117" s="50">
        <v>169.38300000000001</v>
      </c>
      <c r="V3117" s="50">
        <v>128.66300000000001</v>
      </c>
      <c r="W3117" s="50" t="s">
        <v>311</v>
      </c>
      <c r="X3117" s="50">
        <v>78.783000000000001</v>
      </c>
      <c r="Y3117" s="50">
        <v>32.710999999999999</v>
      </c>
      <c r="Z3117" s="50">
        <v>8.702</v>
      </c>
      <c r="AA3117" s="50">
        <v>1.4330000000000001</v>
      </c>
      <c r="AB3117" s="50">
        <v>0.10299999999999999</v>
      </c>
      <c r="AC3117" s="50" t="str">
        <f t="shared" si="201"/>
        <v>Guatemala-2010</v>
      </c>
      <c r="AD3117" s="51">
        <f t="shared" si="202"/>
        <v>8243.2890000000007</v>
      </c>
      <c r="AE3117" s="15">
        <f t="shared" si="203"/>
        <v>0.77482762038307784</v>
      </c>
      <c r="AF3117">
        <f t="shared" si="204"/>
        <v>4.4828283116827454E-2</v>
      </c>
    </row>
    <row r="3118" spans="1:32" x14ac:dyDescent="0.25">
      <c r="A3118" s="59">
        <v>3101</v>
      </c>
      <c r="B3118" s="60" t="s">
        <v>309</v>
      </c>
      <c r="C3118" s="61" t="s">
        <v>438</v>
      </c>
      <c r="D3118" s="62"/>
      <c r="E3118" s="62">
        <v>324</v>
      </c>
      <c r="F3118" s="62">
        <v>2010</v>
      </c>
      <c r="G3118" s="50">
        <v>1807.732</v>
      </c>
      <c r="H3118" s="50">
        <v>1548.9</v>
      </c>
      <c r="I3118" s="50">
        <v>1336.6849999999999</v>
      </c>
      <c r="J3118" s="50">
        <v>1150.6769999999999</v>
      </c>
      <c r="K3118" s="50">
        <v>969.50699999999995</v>
      </c>
      <c r="L3118" s="50">
        <v>804.51599999999996</v>
      </c>
      <c r="M3118" s="50">
        <v>659.87900000000002</v>
      </c>
      <c r="N3118" s="50">
        <v>538.40800000000002</v>
      </c>
      <c r="O3118" s="50">
        <v>448.59100000000001</v>
      </c>
      <c r="P3118" s="50">
        <v>387.99900000000002</v>
      </c>
      <c r="Q3118" s="50">
        <v>333.161</v>
      </c>
      <c r="R3118" s="50">
        <v>278.53399999999999</v>
      </c>
      <c r="S3118" s="50">
        <v>192.54</v>
      </c>
      <c r="T3118" s="50">
        <v>148.393</v>
      </c>
      <c r="U3118" s="50">
        <v>100.836</v>
      </c>
      <c r="V3118" s="50">
        <v>56.613999999999997</v>
      </c>
      <c r="W3118" s="50" t="s">
        <v>311</v>
      </c>
      <c r="X3118" s="50">
        <v>23.884</v>
      </c>
      <c r="Y3118" s="50">
        <v>6.3449999999999998</v>
      </c>
      <c r="Z3118" s="50">
        <v>0.90600000000000003</v>
      </c>
      <c r="AA3118" s="50">
        <v>6.0999999999999999E-2</v>
      </c>
      <c r="AB3118" s="50">
        <v>2E-3</v>
      </c>
      <c r="AC3118" s="50" t="str">
        <f t="shared" si="201"/>
        <v>Guinea-2010</v>
      </c>
      <c r="AD3118" s="51">
        <f t="shared" si="202"/>
        <v>5763.8119999999999</v>
      </c>
      <c r="AE3118" s="15">
        <f t="shared" si="203"/>
        <v>0.87274845189260164</v>
      </c>
      <c r="AF3118">
        <f t="shared" si="204"/>
        <v>3.2230739431444333E-2</v>
      </c>
    </row>
    <row r="3119" spans="1:32" x14ac:dyDescent="0.25">
      <c r="A3119" s="59">
        <v>3102</v>
      </c>
      <c r="B3119" s="60" t="s">
        <v>309</v>
      </c>
      <c r="C3119" s="61" t="s">
        <v>373</v>
      </c>
      <c r="D3119" s="62"/>
      <c r="E3119" s="62">
        <v>624</v>
      </c>
      <c r="F3119" s="62">
        <v>2010</v>
      </c>
      <c r="G3119" s="50">
        <v>255.95400000000001</v>
      </c>
      <c r="H3119" s="50">
        <v>212.99100000000001</v>
      </c>
      <c r="I3119" s="50">
        <v>189.71600000000001</v>
      </c>
      <c r="J3119" s="50">
        <v>173.11799999999999</v>
      </c>
      <c r="K3119" s="50">
        <v>151.12299999999999</v>
      </c>
      <c r="L3119" s="50">
        <v>126.76</v>
      </c>
      <c r="M3119" s="50">
        <v>98.599000000000004</v>
      </c>
      <c r="N3119" s="50">
        <v>80.117000000000004</v>
      </c>
      <c r="O3119" s="50">
        <v>61.69</v>
      </c>
      <c r="P3119" s="50">
        <v>51.326000000000001</v>
      </c>
      <c r="Q3119" s="50">
        <v>43.5</v>
      </c>
      <c r="R3119" s="50">
        <v>39.811</v>
      </c>
      <c r="S3119" s="50">
        <v>27.53</v>
      </c>
      <c r="T3119" s="50">
        <v>20.196000000000002</v>
      </c>
      <c r="U3119" s="50">
        <v>12.37</v>
      </c>
      <c r="V3119" s="50">
        <v>7.0519999999999996</v>
      </c>
      <c r="W3119" s="50" t="s">
        <v>311</v>
      </c>
      <c r="X3119" s="50">
        <v>3.0609999999999999</v>
      </c>
      <c r="Y3119" s="50">
        <v>0.82499999999999996</v>
      </c>
      <c r="Z3119" s="50">
        <v>0.13200000000000001</v>
      </c>
      <c r="AA3119" s="50">
        <v>8.9999999999999993E-3</v>
      </c>
      <c r="AB3119" s="50">
        <v>0</v>
      </c>
      <c r="AC3119" s="50" t="str">
        <f t="shared" si="201"/>
        <v>Guinea-Bissau-2010</v>
      </c>
      <c r="AD3119" s="51">
        <f t="shared" si="202"/>
        <v>853.57399999999996</v>
      </c>
      <c r="AE3119" s="15">
        <f t="shared" si="203"/>
        <v>0.82278279329033011</v>
      </c>
      <c r="AF3119">
        <f t="shared" si="204"/>
        <v>2.8861255029806878E-2</v>
      </c>
    </row>
    <row r="3120" spans="1:32" x14ac:dyDescent="0.25">
      <c r="A3120" s="59">
        <v>3103</v>
      </c>
      <c r="B3120" s="60" t="s">
        <v>309</v>
      </c>
      <c r="C3120" s="61" t="s">
        <v>374</v>
      </c>
      <c r="D3120" s="62"/>
      <c r="E3120" s="62">
        <v>328</v>
      </c>
      <c r="F3120" s="62">
        <v>2010</v>
      </c>
      <c r="G3120" s="50">
        <v>74.733999999999995</v>
      </c>
      <c r="H3120" s="50">
        <v>81.617000000000004</v>
      </c>
      <c r="I3120" s="50">
        <v>87.587000000000003</v>
      </c>
      <c r="J3120" s="50">
        <v>83.165000000000006</v>
      </c>
      <c r="K3120" s="50">
        <v>53.643999999999998</v>
      </c>
      <c r="L3120" s="50">
        <v>54.984000000000002</v>
      </c>
      <c r="M3120" s="50">
        <v>55.234000000000002</v>
      </c>
      <c r="N3120" s="50">
        <v>51.734000000000002</v>
      </c>
      <c r="O3120" s="50">
        <v>46.978999999999999</v>
      </c>
      <c r="P3120" s="50">
        <v>41.387</v>
      </c>
      <c r="Q3120" s="50">
        <v>35.228999999999999</v>
      </c>
      <c r="R3120" s="50">
        <v>26.385000000000002</v>
      </c>
      <c r="S3120" s="50">
        <v>19.861999999999998</v>
      </c>
      <c r="T3120" s="50">
        <v>11.510999999999999</v>
      </c>
      <c r="U3120" s="50">
        <v>11.266999999999999</v>
      </c>
      <c r="V3120" s="50">
        <v>6.1959999999999997</v>
      </c>
      <c r="W3120" s="50" t="s">
        <v>311</v>
      </c>
      <c r="X3120" s="50">
        <v>3.1779999999999999</v>
      </c>
      <c r="Y3120" s="50">
        <v>1.5760000000000001</v>
      </c>
      <c r="Z3120" s="50">
        <v>0.254</v>
      </c>
      <c r="AA3120" s="50">
        <v>0.03</v>
      </c>
      <c r="AB3120" s="50">
        <v>3.0000000000000001E-3</v>
      </c>
      <c r="AC3120" s="50" t="str">
        <f t="shared" si="201"/>
        <v>Guyana-2010</v>
      </c>
      <c r="AD3120" s="51">
        <f t="shared" si="202"/>
        <v>468.60300000000001</v>
      </c>
      <c r="AE3120" s="15">
        <f t="shared" si="203"/>
        <v>0.59315241259659035</v>
      </c>
      <c r="AF3120">
        <f t="shared" si="204"/>
        <v>4.7737603871215818E-2</v>
      </c>
    </row>
    <row r="3121" spans="1:32" x14ac:dyDescent="0.25">
      <c r="A3121" s="59">
        <v>3104</v>
      </c>
      <c r="B3121" s="60" t="s">
        <v>309</v>
      </c>
      <c r="C3121" s="61" t="s">
        <v>375</v>
      </c>
      <c r="D3121" s="62"/>
      <c r="E3121" s="62">
        <v>332</v>
      </c>
      <c r="F3121" s="62">
        <v>2010</v>
      </c>
      <c r="G3121" s="50">
        <v>1247.6600000000001</v>
      </c>
      <c r="H3121" s="50">
        <v>1188.1410000000001</v>
      </c>
      <c r="I3121" s="50">
        <v>1152.3679999999999</v>
      </c>
      <c r="J3121" s="50">
        <v>1085.1600000000001</v>
      </c>
      <c r="K3121" s="50">
        <v>1011.22</v>
      </c>
      <c r="L3121" s="50">
        <v>909.67399999999998</v>
      </c>
      <c r="M3121" s="50">
        <v>691.88300000000004</v>
      </c>
      <c r="N3121" s="50">
        <v>538.40700000000004</v>
      </c>
      <c r="O3121" s="50">
        <v>482.399</v>
      </c>
      <c r="P3121" s="50">
        <v>419.64600000000002</v>
      </c>
      <c r="Q3121" s="50">
        <v>340.32</v>
      </c>
      <c r="R3121" s="50">
        <v>282.94299999999998</v>
      </c>
      <c r="S3121" s="50">
        <v>204.08699999999999</v>
      </c>
      <c r="T3121" s="50">
        <v>175.51400000000001</v>
      </c>
      <c r="U3121" s="50">
        <v>128.916</v>
      </c>
      <c r="V3121" s="50">
        <v>79.438999999999993</v>
      </c>
      <c r="W3121" s="50" t="s">
        <v>311</v>
      </c>
      <c r="X3121" s="50">
        <v>39.677</v>
      </c>
      <c r="Y3121" s="50">
        <v>16.184000000000001</v>
      </c>
      <c r="Z3121" s="50">
        <v>4.88</v>
      </c>
      <c r="AA3121" s="50">
        <v>0.97299999999999998</v>
      </c>
      <c r="AB3121" s="50">
        <v>0.126</v>
      </c>
      <c r="AC3121" s="50" t="str">
        <f t="shared" si="201"/>
        <v>Haiti-2010</v>
      </c>
      <c r="AD3121" s="51">
        <f t="shared" si="202"/>
        <v>5965.7389999999996</v>
      </c>
      <c r="AE3121" s="15">
        <f t="shared" si="203"/>
        <v>0.67617406661605572</v>
      </c>
      <c r="AF3121">
        <f t="shared" si="204"/>
        <v>4.6652008790538914E-2</v>
      </c>
    </row>
    <row r="3122" spans="1:32" x14ac:dyDescent="0.25">
      <c r="A3122" s="59">
        <v>3105</v>
      </c>
      <c r="B3122" s="60" t="s">
        <v>309</v>
      </c>
      <c r="C3122" s="61" t="s">
        <v>439</v>
      </c>
      <c r="D3122" s="62"/>
      <c r="E3122" s="62">
        <v>340</v>
      </c>
      <c r="F3122" s="62">
        <v>2010</v>
      </c>
      <c r="G3122" s="50">
        <v>999.74699999999996</v>
      </c>
      <c r="H3122" s="50">
        <v>1017.607</v>
      </c>
      <c r="I3122" s="50">
        <v>983.46</v>
      </c>
      <c r="J3122" s="50">
        <v>916.17899999999997</v>
      </c>
      <c r="K3122" s="50">
        <v>810.75900000000001</v>
      </c>
      <c r="L3122" s="50">
        <v>712.55700000000002</v>
      </c>
      <c r="M3122" s="50">
        <v>601.86099999999999</v>
      </c>
      <c r="N3122" s="50">
        <v>487.81900000000002</v>
      </c>
      <c r="O3122" s="50">
        <v>401.029</v>
      </c>
      <c r="P3122" s="50">
        <v>318.74200000000002</v>
      </c>
      <c r="Q3122" s="50">
        <v>258.86200000000002</v>
      </c>
      <c r="R3122" s="50">
        <v>206.90600000000001</v>
      </c>
      <c r="S3122" s="50">
        <v>147.83099999999999</v>
      </c>
      <c r="T3122" s="50">
        <v>110.012</v>
      </c>
      <c r="U3122" s="50">
        <v>86.662000000000006</v>
      </c>
      <c r="V3122" s="50">
        <v>64.298000000000002</v>
      </c>
      <c r="W3122" s="50" t="s">
        <v>311</v>
      </c>
      <c r="X3122" s="50">
        <v>40.207000000000001</v>
      </c>
      <c r="Y3122" s="50">
        <v>21.262</v>
      </c>
      <c r="Z3122" s="50">
        <v>6.9340000000000002</v>
      </c>
      <c r="AA3122" s="50">
        <v>1.796</v>
      </c>
      <c r="AB3122" s="50">
        <v>0.248</v>
      </c>
      <c r="AC3122" s="50" t="str">
        <f t="shared" si="201"/>
        <v>Honduras-2010</v>
      </c>
      <c r="AD3122" s="51">
        <f t="shared" si="202"/>
        <v>4862.5450000000001</v>
      </c>
      <c r="AE3122" s="15">
        <f t="shared" si="203"/>
        <v>0.68528579169961412</v>
      </c>
      <c r="AF3122">
        <f t="shared" si="204"/>
        <v>4.2147255390476257E-2</v>
      </c>
    </row>
    <row r="3123" spans="1:32" x14ac:dyDescent="0.25">
      <c r="A3123" s="59">
        <v>3106</v>
      </c>
      <c r="B3123" s="60" t="s">
        <v>309</v>
      </c>
      <c r="C3123" s="61" t="s">
        <v>440</v>
      </c>
      <c r="D3123" s="62"/>
      <c r="E3123" s="62">
        <v>352</v>
      </c>
      <c r="F3123" s="62">
        <v>2010</v>
      </c>
      <c r="G3123" s="50">
        <v>23.541</v>
      </c>
      <c r="H3123" s="50">
        <v>21.398</v>
      </c>
      <c r="I3123" s="50">
        <v>21.681000000000001</v>
      </c>
      <c r="J3123" s="50">
        <v>24.097000000000001</v>
      </c>
      <c r="K3123" s="50">
        <v>23.131</v>
      </c>
      <c r="L3123" s="50">
        <v>24.474</v>
      </c>
      <c r="M3123" s="50">
        <v>22.649000000000001</v>
      </c>
      <c r="N3123" s="50">
        <v>21.823</v>
      </c>
      <c r="O3123" s="50">
        <v>21.375</v>
      </c>
      <c r="P3123" s="50">
        <v>22.298999999999999</v>
      </c>
      <c r="Q3123" s="50">
        <v>21.393000000000001</v>
      </c>
      <c r="R3123" s="50">
        <v>18.477</v>
      </c>
      <c r="S3123" s="50">
        <v>15.534000000000001</v>
      </c>
      <c r="T3123" s="50">
        <v>11.3</v>
      </c>
      <c r="U3123" s="50">
        <v>8.5280000000000005</v>
      </c>
      <c r="V3123" s="50">
        <v>7.8840000000000003</v>
      </c>
      <c r="W3123" s="50" t="s">
        <v>311</v>
      </c>
      <c r="X3123" s="50">
        <v>5.86</v>
      </c>
      <c r="Y3123" s="50">
        <v>3.4020000000000001</v>
      </c>
      <c r="Z3123" s="50">
        <v>1.179</v>
      </c>
      <c r="AA3123" s="50">
        <v>0.27</v>
      </c>
      <c r="AB3123" s="50">
        <v>3.3000000000000002E-2</v>
      </c>
      <c r="AC3123" s="50" t="str">
        <f t="shared" si="201"/>
        <v>Iceland-2010</v>
      </c>
      <c r="AD3123" s="51">
        <f t="shared" si="202"/>
        <v>215.25200000000001</v>
      </c>
      <c r="AE3123" s="15">
        <f t="shared" si="203"/>
        <v>0.48815342017728058</v>
      </c>
      <c r="AF3123">
        <f t="shared" si="204"/>
        <v>0.13643072032695694</v>
      </c>
    </row>
    <row r="3124" spans="1:32" x14ac:dyDescent="0.25">
      <c r="A3124" s="59">
        <v>3107</v>
      </c>
      <c r="B3124" s="60" t="s">
        <v>309</v>
      </c>
      <c r="C3124" s="61" t="s">
        <v>34</v>
      </c>
      <c r="D3124" s="62"/>
      <c r="E3124" s="62">
        <v>356</v>
      </c>
      <c r="F3124" s="62">
        <v>2010</v>
      </c>
      <c r="G3124" s="50">
        <v>128484.52</v>
      </c>
      <c r="H3124" s="50">
        <v>127614.08199999999</v>
      </c>
      <c r="I3124" s="50">
        <v>124175.735</v>
      </c>
      <c r="J3124" s="50">
        <v>119374.53599999999</v>
      </c>
      <c r="K3124" s="50">
        <v>114279.495</v>
      </c>
      <c r="L3124" s="50">
        <v>105700.702</v>
      </c>
      <c r="M3124" s="50">
        <v>92780.883000000002</v>
      </c>
      <c r="N3124" s="50">
        <v>82611.847999999998</v>
      </c>
      <c r="O3124" s="50">
        <v>72951.721000000005</v>
      </c>
      <c r="P3124" s="50">
        <v>64566.084999999999</v>
      </c>
      <c r="Q3124" s="50">
        <v>55647.66</v>
      </c>
      <c r="R3124" s="50">
        <v>46656.305</v>
      </c>
      <c r="S3124" s="50">
        <v>33196.169000000002</v>
      </c>
      <c r="T3124" s="50">
        <v>24805.266</v>
      </c>
      <c r="U3124" s="50">
        <v>18063.948</v>
      </c>
      <c r="V3124" s="50">
        <v>11184.546</v>
      </c>
      <c r="W3124" s="50" t="s">
        <v>311</v>
      </c>
      <c r="X3124" s="50">
        <v>5740.6289999999999</v>
      </c>
      <c r="Y3124" s="50">
        <v>2305.1979999999999</v>
      </c>
      <c r="Z3124" s="50">
        <v>686.26300000000003</v>
      </c>
      <c r="AA3124" s="50">
        <v>137.21100000000001</v>
      </c>
      <c r="AB3124" s="50">
        <v>17.888999999999999</v>
      </c>
      <c r="AC3124" s="50" t="str">
        <f t="shared" si="201"/>
        <v>India-2010</v>
      </c>
      <c r="AD3124" s="51">
        <f t="shared" si="202"/>
        <v>787765.4040000001</v>
      </c>
      <c r="AE3124" s="15">
        <f t="shared" si="203"/>
        <v>0.562623446967214</v>
      </c>
      <c r="AF3124">
        <f t="shared" si="204"/>
        <v>5.3885966196761455E-2</v>
      </c>
    </row>
    <row r="3125" spans="1:32" x14ac:dyDescent="0.25">
      <c r="A3125" s="59">
        <v>3108</v>
      </c>
      <c r="B3125" s="60" t="s">
        <v>309</v>
      </c>
      <c r="C3125" s="61" t="s">
        <v>256</v>
      </c>
      <c r="D3125" s="62"/>
      <c r="E3125" s="62">
        <v>360</v>
      </c>
      <c r="F3125" s="62">
        <v>2010</v>
      </c>
      <c r="G3125" s="50">
        <v>23793.078000000001</v>
      </c>
      <c r="H3125" s="50">
        <v>23767.593000000001</v>
      </c>
      <c r="I3125" s="50">
        <v>22692.892</v>
      </c>
      <c r="J3125" s="50">
        <v>22171.387999999999</v>
      </c>
      <c r="K3125" s="50">
        <v>21572.866000000002</v>
      </c>
      <c r="L3125" s="50">
        <v>21366.367999999999</v>
      </c>
      <c r="M3125" s="50">
        <v>19862.339</v>
      </c>
      <c r="N3125" s="50">
        <v>18560.196</v>
      </c>
      <c r="O3125" s="50">
        <v>16601.438999999998</v>
      </c>
      <c r="P3125" s="50">
        <v>14114.727999999999</v>
      </c>
      <c r="Q3125" s="50">
        <v>11665.351000000001</v>
      </c>
      <c r="R3125" s="50">
        <v>8521.3089999999993</v>
      </c>
      <c r="S3125" s="50">
        <v>6072.88</v>
      </c>
      <c r="T3125" s="50">
        <v>4695.3159999999998</v>
      </c>
      <c r="U3125" s="50">
        <v>3470.4250000000002</v>
      </c>
      <c r="V3125" s="50">
        <v>1975.5070000000001</v>
      </c>
      <c r="W3125" s="50" t="s">
        <v>311</v>
      </c>
      <c r="X3125" s="50">
        <v>1149.528</v>
      </c>
      <c r="Y3125" s="50">
        <v>383.83300000000003</v>
      </c>
      <c r="Z3125" s="50">
        <v>78.149000000000001</v>
      </c>
      <c r="AA3125" s="50">
        <v>8.4670000000000005</v>
      </c>
      <c r="AB3125" s="50">
        <v>0.47099999999999997</v>
      </c>
      <c r="AC3125" s="50" t="str">
        <f t="shared" si="201"/>
        <v>Indonesia-2010</v>
      </c>
      <c r="AD3125" s="51">
        <f t="shared" si="202"/>
        <v>160508.864</v>
      </c>
      <c r="AE3125" s="15">
        <f t="shared" si="203"/>
        <v>0.51097027887506585</v>
      </c>
      <c r="AF3125">
        <f t="shared" si="204"/>
        <v>5.0968852047998267E-2</v>
      </c>
    </row>
    <row r="3126" spans="1:32" x14ac:dyDescent="0.25">
      <c r="A3126" s="59">
        <v>3109</v>
      </c>
      <c r="B3126" s="60" t="s">
        <v>309</v>
      </c>
      <c r="C3126" s="61" t="s">
        <v>441</v>
      </c>
      <c r="D3126" s="62"/>
      <c r="E3126" s="62">
        <v>364</v>
      </c>
      <c r="F3126" s="62">
        <v>2010</v>
      </c>
      <c r="G3126" s="50">
        <v>6423.5339999999997</v>
      </c>
      <c r="H3126" s="50">
        <v>5495.8190000000004</v>
      </c>
      <c r="I3126" s="50">
        <v>5573.3239999999996</v>
      </c>
      <c r="J3126" s="50">
        <v>7177.1490000000003</v>
      </c>
      <c r="K3126" s="50">
        <v>9172.9989999999998</v>
      </c>
      <c r="L3126" s="50">
        <v>9005.1090000000004</v>
      </c>
      <c r="M3126" s="50">
        <v>6795.8140000000003</v>
      </c>
      <c r="N3126" s="50">
        <v>5187.8379999999997</v>
      </c>
      <c r="O3126" s="50">
        <v>4603.4970000000003</v>
      </c>
      <c r="P3126" s="50">
        <v>3934.692</v>
      </c>
      <c r="Q3126" s="50">
        <v>3240.3359999999998</v>
      </c>
      <c r="R3126" s="50">
        <v>2641.181</v>
      </c>
      <c r="S3126" s="50">
        <v>1639.288</v>
      </c>
      <c r="T3126" s="50">
        <v>1201.0619999999999</v>
      </c>
      <c r="U3126" s="50">
        <v>1058.6769999999999</v>
      </c>
      <c r="V3126" s="50">
        <v>781.98699999999997</v>
      </c>
      <c r="W3126" s="50" t="s">
        <v>311</v>
      </c>
      <c r="X3126" s="50">
        <v>414.166</v>
      </c>
      <c r="Y3126" s="50">
        <v>174.714</v>
      </c>
      <c r="Z3126" s="50">
        <v>40.601999999999997</v>
      </c>
      <c r="AA3126" s="50">
        <v>5.1890000000000001</v>
      </c>
      <c r="AB3126" s="50">
        <v>0.53400000000000003</v>
      </c>
      <c r="AC3126" s="50" t="str">
        <f t="shared" si="201"/>
        <v>Iran (Islamic Republic of)-2010</v>
      </c>
      <c r="AD3126" s="51">
        <f t="shared" si="202"/>
        <v>53397.903000000006</v>
      </c>
      <c r="AE3126" s="15">
        <f t="shared" si="203"/>
        <v>0.39645017520631848</v>
      </c>
      <c r="AF3126">
        <f t="shared" si="204"/>
        <v>5.1867695256548892E-2</v>
      </c>
    </row>
    <row r="3127" spans="1:32" x14ac:dyDescent="0.25">
      <c r="A3127" s="59">
        <v>3110</v>
      </c>
      <c r="B3127" s="60" t="s">
        <v>309</v>
      </c>
      <c r="C3127" s="61" t="s">
        <v>442</v>
      </c>
      <c r="D3127" s="62"/>
      <c r="E3127" s="62">
        <v>368</v>
      </c>
      <c r="F3127" s="62">
        <v>2010</v>
      </c>
      <c r="G3127" s="50">
        <v>4853.5280000000002</v>
      </c>
      <c r="H3127" s="50">
        <v>4194.3230000000003</v>
      </c>
      <c r="I3127" s="50">
        <v>3776.6770000000001</v>
      </c>
      <c r="J3127" s="50">
        <v>3259.4160000000002</v>
      </c>
      <c r="K3127" s="50">
        <v>2834.0250000000001</v>
      </c>
      <c r="L3127" s="50">
        <v>2448.9029999999998</v>
      </c>
      <c r="M3127" s="50">
        <v>2153.1060000000002</v>
      </c>
      <c r="N3127" s="50">
        <v>1819.251</v>
      </c>
      <c r="O3127" s="50">
        <v>1471.924</v>
      </c>
      <c r="P3127" s="50">
        <v>991.173</v>
      </c>
      <c r="Q3127" s="50">
        <v>749.36800000000005</v>
      </c>
      <c r="R3127" s="50">
        <v>749.21</v>
      </c>
      <c r="S3127" s="50">
        <v>449.41199999999998</v>
      </c>
      <c r="T3127" s="50">
        <v>398.30500000000001</v>
      </c>
      <c r="U3127" s="50">
        <v>287.58199999999999</v>
      </c>
      <c r="V3127" s="50">
        <v>183.42</v>
      </c>
      <c r="W3127" s="50" t="s">
        <v>311</v>
      </c>
      <c r="X3127" s="50">
        <v>93.691999999999993</v>
      </c>
      <c r="Y3127" s="50">
        <v>37.442</v>
      </c>
      <c r="Z3127" s="50">
        <v>10.339</v>
      </c>
      <c r="AA3127" s="50">
        <v>1.484</v>
      </c>
      <c r="AB3127" s="50">
        <v>0.121</v>
      </c>
      <c r="AC3127" s="50" t="str">
        <f t="shared" si="201"/>
        <v>Iraq-2010</v>
      </c>
      <c r="AD3127" s="51">
        <f t="shared" si="202"/>
        <v>16925.788</v>
      </c>
      <c r="AE3127" s="15">
        <f t="shared" si="203"/>
        <v>0.81750480391223135</v>
      </c>
      <c r="AF3127">
        <f t="shared" si="204"/>
        <v>3.4029386444164159E-2</v>
      </c>
    </row>
    <row r="3128" spans="1:32" x14ac:dyDescent="0.25">
      <c r="A3128" s="59">
        <v>3111</v>
      </c>
      <c r="B3128" s="60" t="s">
        <v>309</v>
      </c>
      <c r="C3128" s="61" t="s">
        <v>259</v>
      </c>
      <c r="D3128" s="62"/>
      <c r="E3128" s="62">
        <v>372</v>
      </c>
      <c r="F3128" s="62">
        <v>2010</v>
      </c>
      <c r="G3128" s="50">
        <v>362.06900000000002</v>
      </c>
      <c r="H3128" s="50">
        <v>316.51600000000002</v>
      </c>
      <c r="I3128" s="50">
        <v>279.45999999999998</v>
      </c>
      <c r="J3128" s="50">
        <v>276.08199999999999</v>
      </c>
      <c r="K3128" s="50">
        <v>322.45699999999999</v>
      </c>
      <c r="L3128" s="50">
        <v>387.91800000000001</v>
      </c>
      <c r="M3128" s="50">
        <v>400.964</v>
      </c>
      <c r="N3128" s="50">
        <v>382.27600000000001</v>
      </c>
      <c r="O3128" s="50">
        <v>319.904</v>
      </c>
      <c r="P3128" s="50">
        <v>312.13600000000002</v>
      </c>
      <c r="Q3128" s="50">
        <v>268.61200000000002</v>
      </c>
      <c r="R3128" s="50">
        <v>254.70099999999999</v>
      </c>
      <c r="S3128" s="50">
        <v>226.12</v>
      </c>
      <c r="T3128" s="50">
        <v>169.09700000000001</v>
      </c>
      <c r="U3128" s="50">
        <v>132.75399999999999</v>
      </c>
      <c r="V3128" s="50">
        <v>95.91</v>
      </c>
      <c r="W3128" s="50" t="s">
        <v>311</v>
      </c>
      <c r="X3128" s="50">
        <v>63.506999999999998</v>
      </c>
      <c r="Y3128" s="50">
        <v>38.979999999999997</v>
      </c>
      <c r="Z3128" s="50">
        <v>14.029</v>
      </c>
      <c r="AA3128" s="50">
        <v>3.14</v>
      </c>
      <c r="AB3128" s="50">
        <v>0.29599999999999999</v>
      </c>
      <c r="AC3128" s="50" t="str">
        <f t="shared" si="201"/>
        <v>Ireland-2010</v>
      </c>
      <c r="AD3128" s="51">
        <f t="shared" si="202"/>
        <v>3151.17</v>
      </c>
      <c r="AE3128" s="15">
        <f t="shared" si="203"/>
        <v>0.46832065550255941</v>
      </c>
      <c r="AF3128">
        <f t="shared" si="204"/>
        <v>0.12598829703483513</v>
      </c>
    </row>
    <row r="3129" spans="1:32" x14ac:dyDescent="0.25">
      <c r="A3129" s="59">
        <v>3112</v>
      </c>
      <c r="B3129" s="60" t="s">
        <v>309</v>
      </c>
      <c r="C3129" s="61" t="s">
        <v>443</v>
      </c>
      <c r="D3129" s="62"/>
      <c r="E3129" s="62">
        <v>376</v>
      </c>
      <c r="F3129" s="62">
        <v>2010</v>
      </c>
      <c r="G3129" s="50">
        <v>739.471</v>
      </c>
      <c r="H3129" s="50">
        <v>666.24300000000005</v>
      </c>
      <c r="I3129" s="50">
        <v>619.58900000000006</v>
      </c>
      <c r="J3129" s="50">
        <v>564.50099999999998</v>
      </c>
      <c r="K3129" s="50">
        <v>555.46199999999999</v>
      </c>
      <c r="L3129" s="50">
        <v>556.57500000000005</v>
      </c>
      <c r="M3129" s="50">
        <v>546.46299999999997</v>
      </c>
      <c r="N3129" s="50">
        <v>499.815</v>
      </c>
      <c r="O3129" s="50">
        <v>423.678</v>
      </c>
      <c r="P3129" s="50">
        <v>390.27100000000002</v>
      </c>
      <c r="Q3129" s="50">
        <v>371.39100000000002</v>
      </c>
      <c r="R3129" s="50">
        <v>387.61799999999999</v>
      </c>
      <c r="S3129" s="50">
        <v>329.07400000000001</v>
      </c>
      <c r="T3129" s="50">
        <v>217.45400000000001</v>
      </c>
      <c r="U3129" s="50">
        <v>183.70400000000001</v>
      </c>
      <c r="V3129" s="50">
        <v>160.32599999999999</v>
      </c>
      <c r="W3129" s="50" t="s">
        <v>311</v>
      </c>
      <c r="X3129" s="50">
        <v>119.515</v>
      </c>
      <c r="Y3129" s="50">
        <v>67.019000000000005</v>
      </c>
      <c r="Z3129" s="50">
        <v>22.007999999999999</v>
      </c>
      <c r="AA3129" s="50">
        <v>5.2279999999999998</v>
      </c>
      <c r="AB3129" s="50">
        <v>0.55400000000000005</v>
      </c>
      <c r="AC3129" s="50" t="str">
        <f t="shared" si="201"/>
        <v>Israel-2010</v>
      </c>
      <c r="AD3129" s="51">
        <f t="shared" si="202"/>
        <v>4624.848</v>
      </c>
      <c r="AE3129" s="15">
        <f t="shared" si="203"/>
        <v>0.60566552673731111</v>
      </c>
      <c r="AF3129">
        <f t="shared" si="204"/>
        <v>0.11666020816670179</v>
      </c>
    </row>
    <row r="3130" spans="1:32" x14ac:dyDescent="0.25">
      <c r="A3130" s="59">
        <v>3113</v>
      </c>
      <c r="B3130" s="60" t="s">
        <v>309</v>
      </c>
      <c r="C3130" s="61" t="s">
        <v>444</v>
      </c>
      <c r="D3130" s="62"/>
      <c r="E3130" s="62">
        <v>380</v>
      </c>
      <c r="F3130" s="62">
        <v>2010</v>
      </c>
      <c r="G3130" s="50">
        <v>2800.71</v>
      </c>
      <c r="H3130" s="50">
        <v>2793.2840000000001</v>
      </c>
      <c r="I3130" s="50">
        <v>2774.598</v>
      </c>
      <c r="J3130" s="50">
        <v>2880.4839999999999</v>
      </c>
      <c r="K3130" s="50">
        <v>3012.5920000000001</v>
      </c>
      <c r="L3130" s="50">
        <v>3308.703</v>
      </c>
      <c r="M3130" s="50">
        <v>3924.2109999999998</v>
      </c>
      <c r="N3130" s="50">
        <v>4658.0770000000002</v>
      </c>
      <c r="O3130" s="50">
        <v>4857.2389999999996</v>
      </c>
      <c r="P3130" s="50">
        <v>4728.5789999999997</v>
      </c>
      <c r="Q3130" s="50">
        <v>4144.152</v>
      </c>
      <c r="R3130" s="50">
        <v>3804.2489999999998</v>
      </c>
      <c r="S3130" s="50">
        <v>3799.4169999999999</v>
      </c>
      <c r="T3130" s="50">
        <v>3135.1790000000001</v>
      </c>
      <c r="U3130" s="50">
        <v>3094.931</v>
      </c>
      <c r="V3130" s="50">
        <v>2519.5830000000001</v>
      </c>
      <c r="W3130" s="50" t="s">
        <v>311</v>
      </c>
      <c r="X3130" s="50">
        <v>1890.5450000000001</v>
      </c>
      <c r="Y3130" s="50">
        <v>1139.954</v>
      </c>
      <c r="Z3130" s="50">
        <v>337.99400000000003</v>
      </c>
      <c r="AA3130" s="50">
        <v>113.46599999999999</v>
      </c>
      <c r="AB3130" s="50">
        <v>11.86</v>
      </c>
      <c r="AC3130" s="50" t="str">
        <f t="shared" si="201"/>
        <v>Italy-2010</v>
      </c>
      <c r="AD3130" s="51">
        <f t="shared" si="202"/>
        <v>39117.702999999994</v>
      </c>
      <c r="AE3130" s="15">
        <f t="shared" si="203"/>
        <v>0.52692521337461984</v>
      </c>
      <c r="AF3130">
        <f t="shared" si="204"/>
        <v>0.25783253884094354</v>
      </c>
    </row>
    <row r="3131" spans="1:32" x14ac:dyDescent="0.25">
      <c r="A3131" s="59">
        <v>3114</v>
      </c>
      <c r="B3131" s="60" t="s">
        <v>309</v>
      </c>
      <c r="C3131" s="61" t="s">
        <v>376</v>
      </c>
      <c r="D3131" s="62"/>
      <c r="E3131" s="62">
        <v>388</v>
      </c>
      <c r="F3131" s="62">
        <v>2010</v>
      </c>
      <c r="G3131" s="50">
        <v>230.56700000000001</v>
      </c>
      <c r="H3131" s="50">
        <v>248.22</v>
      </c>
      <c r="I3131" s="50">
        <v>280.48399999999998</v>
      </c>
      <c r="J3131" s="50">
        <v>278.56900000000002</v>
      </c>
      <c r="K3131" s="50">
        <v>253.54599999999999</v>
      </c>
      <c r="L3131" s="50">
        <v>227.01599999999999</v>
      </c>
      <c r="M3131" s="50">
        <v>190.87899999999999</v>
      </c>
      <c r="N3131" s="50">
        <v>189.85900000000001</v>
      </c>
      <c r="O3131" s="50">
        <v>182.821</v>
      </c>
      <c r="P3131" s="50">
        <v>162.52199999999999</v>
      </c>
      <c r="Q3131" s="50">
        <v>139.31899999999999</v>
      </c>
      <c r="R3131" s="50">
        <v>106.28400000000001</v>
      </c>
      <c r="S3131" s="50">
        <v>88.94</v>
      </c>
      <c r="T3131" s="50">
        <v>69.825999999999993</v>
      </c>
      <c r="U3131" s="50">
        <v>57.825000000000003</v>
      </c>
      <c r="V3131" s="50">
        <v>46.926000000000002</v>
      </c>
      <c r="W3131" s="50" t="s">
        <v>311</v>
      </c>
      <c r="X3131" s="50">
        <v>34.616999999999997</v>
      </c>
      <c r="Y3131" s="50">
        <v>18.216000000000001</v>
      </c>
      <c r="Z3131" s="50">
        <v>8.0860000000000003</v>
      </c>
      <c r="AA3131" s="50">
        <v>2.302</v>
      </c>
      <c r="AB3131" s="50">
        <v>0.38600000000000001</v>
      </c>
      <c r="AC3131" s="50" t="str">
        <f t="shared" si="201"/>
        <v>Jamaica-2010</v>
      </c>
      <c r="AD3131" s="51">
        <f t="shared" si="202"/>
        <v>1819.7549999999999</v>
      </c>
      <c r="AE3131" s="15">
        <f t="shared" si="203"/>
        <v>0.54812598399235068</v>
      </c>
      <c r="AF3131">
        <f t="shared" si="204"/>
        <v>9.2354245362396503E-2</v>
      </c>
    </row>
    <row r="3132" spans="1:32" x14ac:dyDescent="0.25">
      <c r="A3132" s="59">
        <v>3115</v>
      </c>
      <c r="B3132" s="60" t="s">
        <v>309</v>
      </c>
      <c r="C3132" s="61" t="s">
        <v>35</v>
      </c>
      <c r="D3132" s="62"/>
      <c r="E3132" s="62">
        <v>392</v>
      </c>
      <c r="F3132" s="62">
        <v>2010</v>
      </c>
      <c r="G3132" s="50">
        <v>5554.5950000000003</v>
      </c>
      <c r="H3132" s="50">
        <v>5665.52</v>
      </c>
      <c r="I3132" s="50">
        <v>5947.5559999999996</v>
      </c>
      <c r="J3132" s="50">
        <v>6123.2969999999996</v>
      </c>
      <c r="K3132" s="50">
        <v>6748.2539999999999</v>
      </c>
      <c r="L3132" s="50">
        <v>7580.4660000000003</v>
      </c>
      <c r="M3132" s="50">
        <v>8430.1509999999998</v>
      </c>
      <c r="N3132" s="50">
        <v>10069.825999999999</v>
      </c>
      <c r="O3132" s="50">
        <v>8761.4609999999993</v>
      </c>
      <c r="P3132" s="50">
        <v>8055.1670000000004</v>
      </c>
      <c r="Q3132" s="50">
        <v>7778.4589999999998</v>
      </c>
      <c r="R3132" s="50">
        <v>8895.9570000000003</v>
      </c>
      <c r="S3132" s="50">
        <v>10018.314</v>
      </c>
      <c r="T3132" s="50">
        <v>8189.0649999999996</v>
      </c>
      <c r="U3132" s="50">
        <v>6920.6130000000003</v>
      </c>
      <c r="V3132" s="50">
        <v>5841.8130000000001</v>
      </c>
      <c r="W3132" s="50" t="s">
        <v>311</v>
      </c>
      <c r="X3132" s="50">
        <v>4267.2349999999997</v>
      </c>
      <c r="Y3132" s="50">
        <v>2371.3049999999998</v>
      </c>
      <c r="Z3132" s="50">
        <v>1002.832</v>
      </c>
      <c r="AA3132" s="50">
        <v>292.87700000000001</v>
      </c>
      <c r="AB3132" s="50">
        <v>37.11</v>
      </c>
      <c r="AC3132" s="50" t="str">
        <f t="shared" si="201"/>
        <v>Japan-2010</v>
      </c>
      <c r="AD3132" s="51">
        <f t="shared" si="202"/>
        <v>82461.351999999999</v>
      </c>
      <c r="AE3132" s="15">
        <f t="shared" si="203"/>
        <v>0.558934820763065</v>
      </c>
      <c r="AF3132">
        <f t="shared" si="204"/>
        <v>0.29030546651049666</v>
      </c>
    </row>
    <row r="3133" spans="1:32" x14ac:dyDescent="0.25">
      <c r="A3133" s="59">
        <v>3116</v>
      </c>
      <c r="B3133" s="60" t="s">
        <v>309</v>
      </c>
      <c r="C3133" s="61" t="s">
        <v>260</v>
      </c>
      <c r="D3133" s="62"/>
      <c r="E3133" s="62">
        <v>400</v>
      </c>
      <c r="F3133" s="62">
        <v>2010</v>
      </c>
      <c r="G3133" s="50">
        <v>975.68</v>
      </c>
      <c r="H3133" s="50">
        <v>874.94500000000005</v>
      </c>
      <c r="I3133" s="50">
        <v>807.11699999999996</v>
      </c>
      <c r="J3133" s="50">
        <v>726.96799999999996</v>
      </c>
      <c r="K3133" s="50">
        <v>670.2</v>
      </c>
      <c r="L3133" s="50">
        <v>633.30499999999995</v>
      </c>
      <c r="M3133" s="50">
        <v>547.71600000000001</v>
      </c>
      <c r="N3133" s="50">
        <v>489.53</v>
      </c>
      <c r="O3133" s="50">
        <v>401.06799999999998</v>
      </c>
      <c r="P3133" s="50">
        <v>302.56400000000002</v>
      </c>
      <c r="Q3133" s="50">
        <v>210.31899999999999</v>
      </c>
      <c r="R3133" s="50">
        <v>153.239</v>
      </c>
      <c r="S3133" s="50">
        <v>126.49299999999999</v>
      </c>
      <c r="T3133" s="50">
        <v>106.955</v>
      </c>
      <c r="U3133" s="50">
        <v>77.95</v>
      </c>
      <c r="V3133" s="50">
        <v>46.168999999999997</v>
      </c>
      <c r="W3133" s="50" t="s">
        <v>311</v>
      </c>
      <c r="X3133" s="50">
        <v>22.448</v>
      </c>
      <c r="Y3133" s="50">
        <v>7.7960000000000003</v>
      </c>
      <c r="Z3133" s="50">
        <v>1.6259999999999999</v>
      </c>
      <c r="AA3133" s="50">
        <v>0.27600000000000002</v>
      </c>
      <c r="AB3133" s="50">
        <v>2.5999999999999999E-2</v>
      </c>
      <c r="AC3133" s="50" t="str">
        <f t="shared" si="201"/>
        <v>Jordan-2010</v>
      </c>
      <c r="AD3133" s="51">
        <f t="shared" si="202"/>
        <v>4261.402</v>
      </c>
      <c r="AE3133" s="15">
        <f t="shared" si="203"/>
        <v>0.68545234643434239</v>
      </c>
      <c r="AF3133">
        <f t="shared" si="204"/>
        <v>3.8046035752399426E-2</v>
      </c>
    </row>
    <row r="3134" spans="1:32" x14ac:dyDescent="0.25">
      <c r="A3134" s="59">
        <v>3117</v>
      </c>
      <c r="B3134" s="60" t="s">
        <v>309</v>
      </c>
      <c r="C3134" s="61" t="s">
        <v>445</v>
      </c>
      <c r="D3134" s="62"/>
      <c r="E3134" s="62">
        <v>404</v>
      </c>
      <c r="F3134" s="62">
        <v>2010</v>
      </c>
      <c r="G3134" s="50">
        <v>6729.1109999999999</v>
      </c>
      <c r="H3134" s="50">
        <v>5943.1779999999999</v>
      </c>
      <c r="I3134" s="50">
        <v>5207.8050000000003</v>
      </c>
      <c r="J3134" s="50">
        <v>4401.8860000000004</v>
      </c>
      <c r="K3134" s="50">
        <v>4128.2150000000001</v>
      </c>
      <c r="L3134" s="50">
        <v>3592.7959999999998</v>
      </c>
      <c r="M3134" s="50">
        <v>2903.4859999999999</v>
      </c>
      <c r="N3134" s="50">
        <v>2217.1610000000001</v>
      </c>
      <c r="O3134" s="50">
        <v>1632.605</v>
      </c>
      <c r="P3134" s="50">
        <v>1254.0419999999999</v>
      </c>
      <c r="Q3134" s="50">
        <v>987.97299999999996</v>
      </c>
      <c r="R3134" s="50">
        <v>778.26900000000001</v>
      </c>
      <c r="S3134" s="50">
        <v>554.49199999999996</v>
      </c>
      <c r="T3134" s="50">
        <v>366.75700000000001</v>
      </c>
      <c r="U3134" s="50">
        <v>289.65800000000002</v>
      </c>
      <c r="V3134" s="50">
        <v>205.398</v>
      </c>
      <c r="W3134" s="50" t="s">
        <v>311</v>
      </c>
      <c r="X3134" s="50">
        <v>105.78100000000001</v>
      </c>
      <c r="Y3134" s="50">
        <v>39.673999999999999</v>
      </c>
      <c r="Z3134" s="50">
        <v>10.188000000000001</v>
      </c>
      <c r="AA3134" s="50">
        <v>1.5429999999999999</v>
      </c>
      <c r="AB3134" s="50">
        <v>0.13400000000000001</v>
      </c>
      <c r="AC3134" s="50" t="str">
        <f t="shared" si="201"/>
        <v>Kenya-2010</v>
      </c>
      <c r="AD3134" s="51">
        <f t="shared" si="202"/>
        <v>22450.925000000003</v>
      </c>
      <c r="AE3134" s="15">
        <f t="shared" si="203"/>
        <v>0.84180170750202932</v>
      </c>
      <c r="AF3134">
        <f t="shared" si="204"/>
        <v>2.5269210282041224E-2</v>
      </c>
    </row>
    <row r="3135" spans="1:32" x14ac:dyDescent="0.25">
      <c r="A3135" s="59">
        <v>3118</v>
      </c>
      <c r="B3135" s="60" t="s">
        <v>309</v>
      </c>
      <c r="C3135" s="61" t="s">
        <v>377</v>
      </c>
      <c r="D3135" s="62"/>
      <c r="E3135" s="62">
        <v>296</v>
      </c>
      <c r="F3135" s="62">
        <v>2010</v>
      </c>
      <c r="G3135" s="50">
        <v>13.951000000000001</v>
      </c>
      <c r="H3135" s="50">
        <v>10.9</v>
      </c>
      <c r="I3135" s="50">
        <v>12.16</v>
      </c>
      <c r="J3135" s="50">
        <v>10.914</v>
      </c>
      <c r="K3135" s="50">
        <v>10.321999999999999</v>
      </c>
      <c r="L3135" s="50">
        <v>8.3810000000000002</v>
      </c>
      <c r="M3135" s="50">
        <v>6.7009999999999996</v>
      </c>
      <c r="N3135" s="50">
        <v>5.65</v>
      </c>
      <c r="O3135" s="50">
        <v>6.0780000000000003</v>
      </c>
      <c r="P3135" s="50">
        <v>5.2370000000000001</v>
      </c>
      <c r="Q3135" s="50">
        <v>3.847</v>
      </c>
      <c r="R3135" s="50">
        <v>2.9249999999999998</v>
      </c>
      <c r="S3135" s="50">
        <v>1.9419999999999999</v>
      </c>
      <c r="T3135" s="50">
        <v>1.506</v>
      </c>
      <c r="U3135" s="50">
        <v>1.109</v>
      </c>
      <c r="V3135" s="50">
        <v>0.61899999999999999</v>
      </c>
      <c r="W3135" s="50" t="s">
        <v>311</v>
      </c>
      <c r="X3135" s="50">
        <v>0.28599999999999998</v>
      </c>
      <c r="Y3135" s="50">
        <v>9.9000000000000005E-2</v>
      </c>
      <c r="Z3135" s="50">
        <v>2.1999999999999999E-2</v>
      </c>
      <c r="AA3135" s="50">
        <v>3.0000000000000001E-3</v>
      </c>
      <c r="AB3135" s="50">
        <v>0</v>
      </c>
      <c r="AC3135" s="50" t="str">
        <f t="shared" si="201"/>
        <v>Kiribati-2010</v>
      </c>
      <c r="AD3135" s="51">
        <f t="shared" si="202"/>
        <v>61.997</v>
      </c>
      <c r="AE3135" s="15">
        <f t="shared" si="203"/>
        <v>0.65575753665499936</v>
      </c>
      <c r="AF3135">
        <f t="shared" si="204"/>
        <v>3.6805106658047843E-2</v>
      </c>
    </row>
    <row r="3136" spans="1:32" x14ac:dyDescent="0.25">
      <c r="A3136" s="59">
        <v>3119</v>
      </c>
      <c r="B3136" s="60" t="s">
        <v>309</v>
      </c>
      <c r="C3136" s="61" t="s">
        <v>446</v>
      </c>
      <c r="D3136" s="62"/>
      <c r="E3136" s="62">
        <v>414</v>
      </c>
      <c r="F3136" s="62">
        <v>2010</v>
      </c>
      <c r="G3136" s="50">
        <v>273.83800000000002</v>
      </c>
      <c r="H3136" s="50">
        <v>216.42699999999999</v>
      </c>
      <c r="I3136" s="50">
        <v>205.61199999999999</v>
      </c>
      <c r="J3136" s="50">
        <v>195.05</v>
      </c>
      <c r="K3136" s="50">
        <v>260.65499999999997</v>
      </c>
      <c r="L3136" s="50">
        <v>384.53699999999998</v>
      </c>
      <c r="M3136" s="50">
        <v>392.58800000000002</v>
      </c>
      <c r="N3136" s="50">
        <v>326.87</v>
      </c>
      <c r="O3136" s="50">
        <v>272.62599999999998</v>
      </c>
      <c r="P3136" s="50">
        <v>172.119</v>
      </c>
      <c r="Q3136" s="50">
        <v>121.94799999999999</v>
      </c>
      <c r="R3136" s="50">
        <v>73.167000000000002</v>
      </c>
      <c r="S3136" s="50">
        <v>42.881</v>
      </c>
      <c r="T3136" s="50">
        <v>25.96</v>
      </c>
      <c r="U3136" s="50">
        <v>20.324999999999999</v>
      </c>
      <c r="V3136" s="50">
        <v>10.211</v>
      </c>
      <c r="W3136" s="50" t="s">
        <v>311</v>
      </c>
      <c r="X3136" s="50">
        <v>2.0739999999999998</v>
      </c>
      <c r="Y3136" s="50">
        <v>1.034</v>
      </c>
      <c r="Z3136" s="50">
        <v>0.14399999999999999</v>
      </c>
      <c r="AA3136" s="50">
        <v>1.4999999999999999E-2</v>
      </c>
      <c r="AB3136" s="50">
        <v>2E-3</v>
      </c>
      <c r="AC3136" s="50" t="str">
        <f t="shared" si="201"/>
        <v>Kuwait-2010</v>
      </c>
      <c r="AD3136" s="51">
        <f t="shared" si="202"/>
        <v>2242.4409999999993</v>
      </c>
      <c r="AE3136" s="15">
        <f t="shared" si="203"/>
        <v>0.33697296829660184</v>
      </c>
      <c r="AF3136">
        <f t="shared" si="204"/>
        <v>2.0339867910825177E-2</v>
      </c>
    </row>
    <row r="3137" spans="1:32" x14ac:dyDescent="0.25">
      <c r="A3137" s="59">
        <v>3120</v>
      </c>
      <c r="B3137" s="60" t="s">
        <v>309</v>
      </c>
      <c r="C3137" s="61" t="s">
        <v>447</v>
      </c>
      <c r="D3137" s="62"/>
      <c r="E3137" s="62">
        <v>428</v>
      </c>
      <c r="F3137" s="62">
        <v>2010</v>
      </c>
      <c r="G3137" s="50">
        <v>112.517</v>
      </c>
      <c r="H3137" s="50">
        <v>97.846999999999994</v>
      </c>
      <c r="I3137" s="50">
        <v>88.167000000000002</v>
      </c>
      <c r="J3137" s="50">
        <v>132.34800000000001</v>
      </c>
      <c r="K3137" s="50">
        <v>164.77199999999999</v>
      </c>
      <c r="L3137" s="50">
        <v>152.822</v>
      </c>
      <c r="M3137" s="50">
        <v>139.596</v>
      </c>
      <c r="N3137" s="50">
        <v>147.59399999999999</v>
      </c>
      <c r="O3137" s="50">
        <v>140.65299999999999</v>
      </c>
      <c r="P3137" s="50">
        <v>156.124</v>
      </c>
      <c r="Q3137" s="50">
        <v>153.67599999999999</v>
      </c>
      <c r="R3137" s="50">
        <v>133.084</v>
      </c>
      <c r="S3137" s="50">
        <v>114.48099999999999</v>
      </c>
      <c r="T3137" s="50">
        <v>112.375</v>
      </c>
      <c r="U3137" s="50">
        <v>108.92100000000001</v>
      </c>
      <c r="V3137" s="50">
        <v>77.147999999999996</v>
      </c>
      <c r="W3137" s="50" t="s">
        <v>311</v>
      </c>
      <c r="X3137" s="50">
        <v>55.015999999999998</v>
      </c>
      <c r="Y3137" s="50">
        <v>24.055</v>
      </c>
      <c r="Z3137" s="50">
        <v>5.7359999999999998</v>
      </c>
      <c r="AA3137" s="50">
        <v>1.7410000000000001</v>
      </c>
      <c r="AB3137" s="50">
        <v>0.17499999999999999</v>
      </c>
      <c r="AC3137" s="50" t="str">
        <f t="shared" si="201"/>
        <v>Latvia-2010</v>
      </c>
      <c r="AD3137" s="51">
        <f t="shared" si="202"/>
        <v>1435.15</v>
      </c>
      <c r="AE3137" s="15">
        <f t="shared" si="203"/>
        <v>0.47639480193707961</v>
      </c>
      <c r="AF3137">
        <f t="shared" si="204"/>
        <v>0.22216716916203152</v>
      </c>
    </row>
    <row r="3138" spans="1:32" x14ac:dyDescent="0.25">
      <c r="A3138" s="59">
        <v>3121</v>
      </c>
      <c r="B3138" s="60" t="s">
        <v>309</v>
      </c>
      <c r="C3138" s="61" t="s">
        <v>448</v>
      </c>
      <c r="D3138" s="62"/>
      <c r="E3138" s="62">
        <v>422</v>
      </c>
      <c r="F3138" s="62">
        <v>2010</v>
      </c>
      <c r="G3138" s="50">
        <v>272.74900000000002</v>
      </c>
      <c r="H3138" s="50">
        <v>346.589</v>
      </c>
      <c r="I3138" s="50">
        <v>409.49099999999999</v>
      </c>
      <c r="J3138" s="50">
        <v>443.91</v>
      </c>
      <c r="K3138" s="50">
        <v>424.137</v>
      </c>
      <c r="L3138" s="50">
        <v>386.71499999999997</v>
      </c>
      <c r="M3138" s="50">
        <v>317.70600000000002</v>
      </c>
      <c r="N3138" s="50">
        <v>273.45600000000002</v>
      </c>
      <c r="O3138" s="50">
        <v>280.60700000000003</v>
      </c>
      <c r="P3138" s="50">
        <v>271.589</v>
      </c>
      <c r="Q3138" s="50">
        <v>217.93600000000001</v>
      </c>
      <c r="R3138" s="50">
        <v>178.227</v>
      </c>
      <c r="S3138" s="50">
        <v>149.87200000000001</v>
      </c>
      <c r="T3138" s="50">
        <v>128.49</v>
      </c>
      <c r="U3138" s="50">
        <v>108.193</v>
      </c>
      <c r="V3138" s="50">
        <v>72.430999999999997</v>
      </c>
      <c r="W3138" s="50" t="s">
        <v>311</v>
      </c>
      <c r="X3138" s="50">
        <v>34.665999999999997</v>
      </c>
      <c r="Y3138" s="50">
        <v>15.647</v>
      </c>
      <c r="Z3138" s="50">
        <v>3.9929999999999999</v>
      </c>
      <c r="AA3138" s="50">
        <v>0.67900000000000005</v>
      </c>
      <c r="AB3138" s="50">
        <v>5.8000000000000003E-2</v>
      </c>
      <c r="AC3138" s="50" t="str">
        <f t="shared" si="201"/>
        <v>Lebanon-2010</v>
      </c>
      <c r="AD3138" s="51">
        <f t="shared" si="202"/>
        <v>2944.1549999999997</v>
      </c>
      <c r="AE3138" s="15">
        <f t="shared" si="203"/>
        <v>0.47313609507651599</v>
      </c>
      <c r="AF3138">
        <f t="shared" si="204"/>
        <v>9.1658310227274997E-2</v>
      </c>
    </row>
    <row r="3139" spans="1:32" x14ac:dyDescent="0.25">
      <c r="A3139" s="59">
        <v>3122</v>
      </c>
      <c r="B3139" s="60" t="s">
        <v>309</v>
      </c>
      <c r="C3139" s="61" t="s">
        <v>449</v>
      </c>
      <c r="D3139" s="62"/>
      <c r="E3139" s="62">
        <v>430</v>
      </c>
      <c r="F3139" s="62">
        <v>2010</v>
      </c>
      <c r="G3139" s="50">
        <v>653.63099999999997</v>
      </c>
      <c r="H3139" s="50">
        <v>574.74900000000002</v>
      </c>
      <c r="I3139" s="50">
        <v>483.041</v>
      </c>
      <c r="J3139" s="50">
        <v>398.15300000000002</v>
      </c>
      <c r="K3139" s="50">
        <v>352.58</v>
      </c>
      <c r="L3139" s="50">
        <v>309.54599999999999</v>
      </c>
      <c r="M3139" s="50">
        <v>258.54899999999998</v>
      </c>
      <c r="N3139" s="50">
        <v>212.58199999999999</v>
      </c>
      <c r="O3139" s="50">
        <v>172.34</v>
      </c>
      <c r="P3139" s="50">
        <v>140.767</v>
      </c>
      <c r="Q3139" s="50">
        <v>114.19199999999999</v>
      </c>
      <c r="R3139" s="50">
        <v>90.016000000000005</v>
      </c>
      <c r="S3139" s="50">
        <v>66.706000000000003</v>
      </c>
      <c r="T3139" s="50">
        <v>54.893000000000001</v>
      </c>
      <c r="U3139" s="50">
        <v>36.314999999999998</v>
      </c>
      <c r="V3139" s="50">
        <v>19.649999999999999</v>
      </c>
      <c r="W3139" s="50" t="s">
        <v>311</v>
      </c>
      <c r="X3139" s="50">
        <v>8.016</v>
      </c>
      <c r="Y3139" s="50">
        <v>2.0960000000000001</v>
      </c>
      <c r="Z3139" s="50">
        <v>0.28199999999999997</v>
      </c>
      <c r="AA3139" s="50">
        <v>2.1000000000000001E-2</v>
      </c>
      <c r="AB3139" s="50">
        <v>0</v>
      </c>
      <c r="AC3139" s="50" t="str">
        <f t="shared" si="201"/>
        <v>Liberia-2010</v>
      </c>
      <c r="AD3139" s="51">
        <f t="shared" si="202"/>
        <v>2115.431</v>
      </c>
      <c r="AE3139" s="15">
        <f t="shared" si="203"/>
        <v>0.8663454397709025</v>
      </c>
      <c r="AF3139">
        <f t="shared" si="204"/>
        <v>3.1690015710040528E-2</v>
      </c>
    </row>
    <row r="3140" spans="1:32" x14ac:dyDescent="0.25">
      <c r="A3140" s="59">
        <v>3123</v>
      </c>
      <c r="B3140" s="60" t="s">
        <v>309</v>
      </c>
      <c r="C3140" s="61" t="s">
        <v>450</v>
      </c>
      <c r="D3140" s="62"/>
      <c r="E3140" s="62">
        <v>434</v>
      </c>
      <c r="F3140" s="62">
        <v>2010</v>
      </c>
      <c r="G3140" s="50">
        <v>617.33600000000001</v>
      </c>
      <c r="H3140" s="50">
        <v>570.11199999999997</v>
      </c>
      <c r="I3140" s="50">
        <v>566.24900000000002</v>
      </c>
      <c r="J3140" s="50">
        <v>597.85599999999999</v>
      </c>
      <c r="K3140" s="50">
        <v>636.77</v>
      </c>
      <c r="L3140" s="50">
        <v>628.33600000000001</v>
      </c>
      <c r="M3140" s="50">
        <v>614.81299999999999</v>
      </c>
      <c r="N3140" s="50">
        <v>535.09299999999996</v>
      </c>
      <c r="O3140" s="50">
        <v>414.4</v>
      </c>
      <c r="P3140" s="50">
        <v>278.80599999999998</v>
      </c>
      <c r="Q3140" s="50">
        <v>192.18899999999999</v>
      </c>
      <c r="R3140" s="50">
        <v>148.93799999999999</v>
      </c>
      <c r="S3140" s="50">
        <v>109.52</v>
      </c>
      <c r="T3140" s="50">
        <v>95.799000000000007</v>
      </c>
      <c r="U3140" s="50">
        <v>74.22</v>
      </c>
      <c r="V3140" s="50">
        <v>49.898000000000003</v>
      </c>
      <c r="W3140" s="50" t="s">
        <v>311</v>
      </c>
      <c r="X3140" s="50">
        <v>26.675000000000001</v>
      </c>
      <c r="Y3140" s="50">
        <v>9.8350000000000009</v>
      </c>
      <c r="Z3140" s="50">
        <v>2.044</v>
      </c>
      <c r="AA3140" s="50">
        <v>0.23699999999999999</v>
      </c>
      <c r="AB3140" s="50">
        <v>1.4E-2</v>
      </c>
      <c r="AC3140" s="50" t="str">
        <f t="shared" si="201"/>
        <v>Libya-2010</v>
      </c>
      <c r="AD3140" s="51">
        <f t="shared" si="202"/>
        <v>4156.7210000000005</v>
      </c>
      <c r="AE3140" s="15">
        <f t="shared" si="203"/>
        <v>0.48413617368112982</v>
      </c>
      <c r="AF3140">
        <f t="shared" si="204"/>
        <v>4.3773892134194241E-2</v>
      </c>
    </row>
    <row r="3141" spans="1:32" x14ac:dyDescent="0.25">
      <c r="A3141" s="59">
        <v>3124</v>
      </c>
      <c r="B3141" s="60" t="s">
        <v>309</v>
      </c>
      <c r="C3141" s="61" t="s">
        <v>451</v>
      </c>
      <c r="D3141" s="62"/>
      <c r="E3141" s="62">
        <v>440</v>
      </c>
      <c r="F3141" s="62">
        <v>2010</v>
      </c>
      <c r="G3141" s="50">
        <v>147.53899999999999</v>
      </c>
      <c r="H3141" s="50">
        <v>140.643</v>
      </c>
      <c r="I3141" s="50">
        <v>173.06200000000001</v>
      </c>
      <c r="J3141" s="50">
        <v>226.40799999999999</v>
      </c>
      <c r="K3141" s="50">
        <v>228.96199999999999</v>
      </c>
      <c r="L3141" s="50">
        <v>205.69</v>
      </c>
      <c r="M3141" s="50">
        <v>198.292</v>
      </c>
      <c r="N3141" s="50">
        <v>216.12799999999999</v>
      </c>
      <c r="O3141" s="50">
        <v>222.20099999999999</v>
      </c>
      <c r="P3141" s="50">
        <v>249.58600000000001</v>
      </c>
      <c r="Q3141" s="50">
        <v>229.64400000000001</v>
      </c>
      <c r="R3141" s="50">
        <v>186.34299999999999</v>
      </c>
      <c r="S3141" s="50">
        <v>159.79400000000001</v>
      </c>
      <c r="T3141" s="50">
        <v>151.82499999999999</v>
      </c>
      <c r="U3141" s="50">
        <v>146.691</v>
      </c>
      <c r="V3141" s="50">
        <v>116.197</v>
      </c>
      <c r="W3141" s="50" t="s">
        <v>311</v>
      </c>
      <c r="X3141" s="50">
        <v>78.757000000000005</v>
      </c>
      <c r="Y3141" s="50">
        <v>35.603000000000002</v>
      </c>
      <c r="Z3141" s="50">
        <v>8.1460000000000008</v>
      </c>
      <c r="AA3141" s="50">
        <v>2.0459999999999998</v>
      </c>
      <c r="AB3141" s="50">
        <v>0.246</v>
      </c>
      <c r="AC3141" s="50" t="str">
        <f t="shared" si="201"/>
        <v>Lithuania-2010</v>
      </c>
      <c r="AD3141" s="51">
        <f t="shared" si="202"/>
        <v>2123.0480000000002</v>
      </c>
      <c r="AE3141" s="15">
        <f t="shared" si="203"/>
        <v>0.47137653034693505</v>
      </c>
      <c r="AF3141">
        <f t="shared" si="204"/>
        <v>0.20876549553997772</v>
      </c>
    </row>
    <row r="3142" spans="1:32" x14ac:dyDescent="0.25">
      <c r="A3142" s="59">
        <v>3125</v>
      </c>
      <c r="B3142" s="60" t="s">
        <v>309</v>
      </c>
      <c r="C3142" s="61" t="s">
        <v>452</v>
      </c>
      <c r="D3142" s="62"/>
      <c r="E3142" s="62">
        <v>450</v>
      </c>
      <c r="F3142" s="62">
        <v>2010</v>
      </c>
      <c r="G3142" s="50">
        <v>3410.0859999999998</v>
      </c>
      <c r="H3142" s="50">
        <v>3065.0639999999999</v>
      </c>
      <c r="I3142" s="50">
        <v>2730.5140000000001</v>
      </c>
      <c r="J3142" s="50">
        <v>2278.5479999999998</v>
      </c>
      <c r="K3142" s="50">
        <v>1882.5809999999999</v>
      </c>
      <c r="L3142" s="50">
        <v>1595.79</v>
      </c>
      <c r="M3142" s="50">
        <v>1373.213</v>
      </c>
      <c r="N3142" s="50">
        <v>1135.7339999999999</v>
      </c>
      <c r="O3142" s="50">
        <v>923.36599999999999</v>
      </c>
      <c r="P3142" s="50">
        <v>751.13900000000001</v>
      </c>
      <c r="Q3142" s="50">
        <v>608.31200000000001</v>
      </c>
      <c r="R3142" s="50">
        <v>479.108</v>
      </c>
      <c r="S3142" s="50">
        <v>318.79500000000002</v>
      </c>
      <c r="T3142" s="50">
        <v>235.68199999999999</v>
      </c>
      <c r="U3142" s="50">
        <v>173.99199999999999</v>
      </c>
      <c r="V3142" s="50">
        <v>110.346</v>
      </c>
      <c r="W3142" s="50" t="s">
        <v>311</v>
      </c>
      <c r="X3142" s="50">
        <v>54.006999999999998</v>
      </c>
      <c r="Y3142" s="50">
        <v>19.832999999999998</v>
      </c>
      <c r="Z3142" s="50">
        <v>4.6550000000000002</v>
      </c>
      <c r="AA3142" s="50">
        <v>0.78900000000000003</v>
      </c>
      <c r="AB3142" s="50">
        <v>8.5999999999999993E-2</v>
      </c>
      <c r="AC3142" s="50" t="str">
        <f t="shared" si="201"/>
        <v>Madagascar-2010</v>
      </c>
      <c r="AD3142" s="51">
        <f t="shared" si="202"/>
        <v>11346.585999999999</v>
      </c>
      <c r="AE3142" s="15">
        <f t="shared" si="203"/>
        <v>0.86414133731503051</v>
      </c>
      <c r="AF3142">
        <f t="shared" si="204"/>
        <v>2.9164203432714173E-2</v>
      </c>
    </row>
    <row r="3143" spans="1:32" x14ac:dyDescent="0.25">
      <c r="A3143" s="59">
        <v>3126</v>
      </c>
      <c r="B3143" s="60" t="s">
        <v>309</v>
      </c>
      <c r="C3143" s="61" t="s">
        <v>453</v>
      </c>
      <c r="D3143" s="62">
        <v>15</v>
      </c>
      <c r="E3143" s="62">
        <v>458</v>
      </c>
      <c r="F3143" s="62">
        <v>2010</v>
      </c>
      <c r="G3143" s="50">
        <v>2429.27</v>
      </c>
      <c r="H3143" s="50">
        <v>2630.2649999999999</v>
      </c>
      <c r="I3143" s="50">
        <v>2792.569</v>
      </c>
      <c r="J3143" s="50">
        <v>2813.645</v>
      </c>
      <c r="K3143" s="50">
        <v>2847.2579999999998</v>
      </c>
      <c r="L3143" s="50">
        <v>2670.45</v>
      </c>
      <c r="M3143" s="50">
        <v>2099.7139999999999</v>
      </c>
      <c r="N3143" s="50">
        <v>1918.992</v>
      </c>
      <c r="O3143" s="50">
        <v>1728.2550000000001</v>
      </c>
      <c r="P3143" s="50">
        <v>1559.6679999999999</v>
      </c>
      <c r="Q3143" s="50">
        <v>1339.309</v>
      </c>
      <c r="R3143" s="50">
        <v>1068.095</v>
      </c>
      <c r="S3143" s="50">
        <v>827.10900000000004</v>
      </c>
      <c r="T3143" s="50">
        <v>540.13</v>
      </c>
      <c r="U3143" s="50">
        <v>411.56099999999998</v>
      </c>
      <c r="V3143" s="50">
        <v>257.26799999999997</v>
      </c>
      <c r="W3143" s="50" t="s">
        <v>311</v>
      </c>
      <c r="X3143" s="50">
        <v>124.851</v>
      </c>
      <c r="Y3143" s="50">
        <v>42.65</v>
      </c>
      <c r="Z3143" s="50">
        <v>10.055999999999999</v>
      </c>
      <c r="AA3143" s="50">
        <v>1.111</v>
      </c>
      <c r="AB3143" s="50">
        <v>6.3E-2</v>
      </c>
      <c r="AC3143" s="50" t="str">
        <f t="shared" si="201"/>
        <v>Malaysia-2010</v>
      </c>
      <c r="AD3143" s="51">
        <f t="shared" si="202"/>
        <v>18872.494999999999</v>
      </c>
      <c r="AE3143" s="15">
        <f t="shared" si="203"/>
        <v>0.48959048604861205</v>
      </c>
      <c r="AF3143">
        <f t="shared" si="204"/>
        <v>5.1925568649318188E-2</v>
      </c>
    </row>
    <row r="3144" spans="1:32" x14ac:dyDescent="0.25">
      <c r="A3144" s="59">
        <v>3127</v>
      </c>
      <c r="B3144" s="60" t="s">
        <v>309</v>
      </c>
      <c r="C3144" s="61" t="s">
        <v>378</v>
      </c>
      <c r="D3144" s="62"/>
      <c r="E3144" s="62">
        <v>462</v>
      </c>
      <c r="F3144" s="62">
        <v>2010</v>
      </c>
      <c r="G3144" s="50">
        <v>32.948999999999998</v>
      </c>
      <c r="H3144" s="50">
        <v>28.98</v>
      </c>
      <c r="I3144" s="50">
        <v>30.911000000000001</v>
      </c>
      <c r="J3144" s="50">
        <v>40.5</v>
      </c>
      <c r="K3144" s="50">
        <v>48.804000000000002</v>
      </c>
      <c r="L3144" s="50">
        <v>44.228000000000002</v>
      </c>
      <c r="M3144" s="50">
        <v>31.222999999999999</v>
      </c>
      <c r="N3144" s="50">
        <v>25.06</v>
      </c>
      <c r="O3144" s="50">
        <v>20.97</v>
      </c>
      <c r="P3144" s="50">
        <v>17.391999999999999</v>
      </c>
      <c r="Q3144" s="50">
        <v>13.39</v>
      </c>
      <c r="R3144" s="50">
        <v>8.1950000000000003</v>
      </c>
      <c r="S3144" s="50">
        <v>5.6</v>
      </c>
      <c r="T3144" s="50">
        <v>5.8739999999999997</v>
      </c>
      <c r="U3144" s="50">
        <v>5.23</v>
      </c>
      <c r="V3144" s="50">
        <v>3.198</v>
      </c>
      <c r="W3144" s="50" t="s">
        <v>311</v>
      </c>
      <c r="X3144" s="50">
        <v>1.329</v>
      </c>
      <c r="Y3144" s="50">
        <v>0.50700000000000001</v>
      </c>
      <c r="Z3144" s="50">
        <v>0.14299999999999999</v>
      </c>
      <c r="AA3144" s="50">
        <v>2.5999999999999999E-2</v>
      </c>
      <c r="AB3144" s="50">
        <v>2E-3</v>
      </c>
      <c r="AC3144" s="50" t="str">
        <f t="shared" si="201"/>
        <v>Maldives-2010</v>
      </c>
      <c r="AD3144" s="51">
        <f t="shared" si="202"/>
        <v>255.36199999999999</v>
      </c>
      <c r="AE3144" s="15">
        <f t="shared" si="203"/>
        <v>0.42742851324785985</v>
      </c>
      <c r="AF3144">
        <f t="shared" si="204"/>
        <v>4.6837755096179809E-2</v>
      </c>
    </row>
    <row r="3145" spans="1:32" x14ac:dyDescent="0.25">
      <c r="A3145" s="59">
        <v>3128</v>
      </c>
      <c r="B3145" s="60" t="s">
        <v>309</v>
      </c>
      <c r="C3145" s="61" t="s">
        <v>454</v>
      </c>
      <c r="D3145" s="62"/>
      <c r="E3145" s="62">
        <v>470</v>
      </c>
      <c r="F3145" s="62">
        <v>2010</v>
      </c>
      <c r="G3145" s="50">
        <v>19.866</v>
      </c>
      <c r="H3145" s="50">
        <v>19.974</v>
      </c>
      <c r="I3145" s="50">
        <v>23.231999999999999</v>
      </c>
      <c r="J3145" s="50">
        <v>26.771000000000001</v>
      </c>
      <c r="K3145" s="50">
        <v>29.872</v>
      </c>
      <c r="L3145" s="50">
        <v>30.178999999999998</v>
      </c>
      <c r="M3145" s="50">
        <v>29.891999999999999</v>
      </c>
      <c r="N3145" s="50">
        <v>27.934000000000001</v>
      </c>
      <c r="O3145" s="50">
        <v>24.797999999999998</v>
      </c>
      <c r="P3145" s="50">
        <v>28.141999999999999</v>
      </c>
      <c r="Q3145" s="50">
        <v>30.97</v>
      </c>
      <c r="R3145" s="50">
        <v>29.178999999999998</v>
      </c>
      <c r="S3145" s="50">
        <v>30.581</v>
      </c>
      <c r="T3145" s="50">
        <v>21.515999999999998</v>
      </c>
      <c r="U3145" s="50">
        <v>15.7</v>
      </c>
      <c r="V3145" s="50">
        <v>13.2</v>
      </c>
      <c r="W3145" s="50" t="s">
        <v>311</v>
      </c>
      <c r="X3145" s="50">
        <v>8.6739999999999995</v>
      </c>
      <c r="Y3145" s="50">
        <v>4.2530000000000001</v>
      </c>
      <c r="Z3145" s="50">
        <v>1.1579999999999999</v>
      </c>
      <c r="AA3145" s="50">
        <v>0.219</v>
      </c>
      <c r="AB3145" s="50">
        <v>0</v>
      </c>
      <c r="AC3145" s="50" t="str">
        <f t="shared" si="201"/>
        <v>Malta-2010</v>
      </c>
      <c r="AD3145" s="51">
        <f t="shared" si="202"/>
        <v>288.31799999999998</v>
      </c>
      <c r="AE3145" s="15">
        <f t="shared" si="203"/>
        <v>0.44323281931755909</v>
      </c>
      <c r="AF3145">
        <f t="shared" si="204"/>
        <v>0.18418281681322743</v>
      </c>
    </row>
    <row r="3146" spans="1:32" x14ac:dyDescent="0.25">
      <c r="A3146" s="59">
        <v>3129</v>
      </c>
      <c r="B3146" s="60" t="s">
        <v>309</v>
      </c>
      <c r="C3146" s="61" t="s">
        <v>379</v>
      </c>
      <c r="D3146" s="62"/>
      <c r="E3146" s="62">
        <v>474</v>
      </c>
      <c r="F3146" s="62">
        <v>2010</v>
      </c>
      <c r="G3146" s="50">
        <v>23.835999999999999</v>
      </c>
      <c r="H3146" s="50">
        <v>26.353999999999999</v>
      </c>
      <c r="I3146" s="50">
        <v>27.077000000000002</v>
      </c>
      <c r="J3146" s="50">
        <v>27.913</v>
      </c>
      <c r="K3146" s="50">
        <v>23.663</v>
      </c>
      <c r="L3146" s="50">
        <v>18.959</v>
      </c>
      <c r="M3146" s="50">
        <v>19.399999999999999</v>
      </c>
      <c r="N3146" s="50">
        <v>27.423999999999999</v>
      </c>
      <c r="O3146" s="50">
        <v>31.710999999999999</v>
      </c>
      <c r="P3146" s="50">
        <v>33.296999999999997</v>
      </c>
      <c r="Q3146" s="50">
        <v>28.852</v>
      </c>
      <c r="R3146" s="50">
        <v>25.038</v>
      </c>
      <c r="S3146" s="50">
        <v>21.6</v>
      </c>
      <c r="T3146" s="50">
        <v>16.439</v>
      </c>
      <c r="U3146" s="50">
        <v>15.315</v>
      </c>
      <c r="V3146" s="50">
        <v>11.545999999999999</v>
      </c>
      <c r="W3146" s="50" t="s">
        <v>311</v>
      </c>
      <c r="X3146" s="50">
        <v>8.6199999999999992</v>
      </c>
      <c r="Y3146" s="50">
        <v>4.9139999999999997</v>
      </c>
      <c r="Z3146" s="50">
        <v>2.2200000000000002</v>
      </c>
      <c r="AA3146" s="50">
        <v>0.63200000000000001</v>
      </c>
      <c r="AB3146" s="50">
        <v>0.1</v>
      </c>
      <c r="AC3146" s="50" t="str">
        <f t="shared" si="201"/>
        <v>Martinique-2010</v>
      </c>
      <c r="AD3146" s="51">
        <f t="shared" si="202"/>
        <v>257.85700000000003</v>
      </c>
      <c r="AE3146" s="15">
        <f t="shared" si="203"/>
        <v>0.53150777368851709</v>
      </c>
      <c r="AF3146">
        <f t="shared" si="204"/>
        <v>0.17839963714923429</v>
      </c>
    </row>
    <row r="3147" spans="1:32" x14ac:dyDescent="0.25">
      <c r="A3147" s="59">
        <v>3130</v>
      </c>
      <c r="B3147" s="60" t="s">
        <v>309</v>
      </c>
      <c r="C3147" s="61" t="s">
        <v>455</v>
      </c>
      <c r="D3147" s="62"/>
      <c r="E3147" s="62">
        <v>478</v>
      </c>
      <c r="F3147" s="62">
        <v>2010</v>
      </c>
      <c r="G3147" s="50">
        <v>565.96699999999998</v>
      </c>
      <c r="H3147" s="50">
        <v>489.85300000000001</v>
      </c>
      <c r="I3147" s="50">
        <v>430.89800000000002</v>
      </c>
      <c r="J3147" s="50">
        <v>378.74599999999998</v>
      </c>
      <c r="K3147" s="50">
        <v>332.54700000000003</v>
      </c>
      <c r="L3147" s="50">
        <v>288.20499999999998</v>
      </c>
      <c r="M3147" s="50">
        <v>246.49799999999999</v>
      </c>
      <c r="N3147" s="50">
        <v>206.34</v>
      </c>
      <c r="O3147" s="50">
        <v>168.386</v>
      </c>
      <c r="P3147" s="50">
        <v>136.619</v>
      </c>
      <c r="Q3147" s="50">
        <v>109.163</v>
      </c>
      <c r="R3147" s="50">
        <v>82.224000000000004</v>
      </c>
      <c r="S3147" s="50">
        <v>61.963999999999999</v>
      </c>
      <c r="T3147" s="50">
        <v>46.854999999999997</v>
      </c>
      <c r="U3147" s="50">
        <v>33.146999999999998</v>
      </c>
      <c r="V3147" s="50">
        <v>19.98</v>
      </c>
      <c r="W3147" s="50" t="s">
        <v>311</v>
      </c>
      <c r="X3147" s="50">
        <v>9.0649999999999995</v>
      </c>
      <c r="Y3147" s="50">
        <v>2.6320000000000001</v>
      </c>
      <c r="Z3147" s="50">
        <v>0.42</v>
      </c>
      <c r="AA3147" s="50">
        <v>3.3000000000000002E-2</v>
      </c>
      <c r="AB3147" s="50">
        <v>1E-3</v>
      </c>
      <c r="AC3147" s="50" t="str">
        <f t="shared" si="201"/>
        <v>Mauritania-2010</v>
      </c>
      <c r="AD3147" s="51">
        <f t="shared" si="202"/>
        <v>2010.6919999999998</v>
      </c>
      <c r="AE3147" s="15">
        <f t="shared" si="203"/>
        <v>0.79517449713829869</v>
      </c>
      <c r="AF3147">
        <f t="shared" si="204"/>
        <v>3.2061725677000982E-2</v>
      </c>
    </row>
    <row r="3148" spans="1:32" x14ac:dyDescent="0.25">
      <c r="A3148" s="59">
        <v>3131</v>
      </c>
      <c r="B3148" s="60" t="s">
        <v>309</v>
      </c>
      <c r="C3148" s="61" t="s">
        <v>380</v>
      </c>
      <c r="D3148" s="62">
        <v>6</v>
      </c>
      <c r="E3148" s="62">
        <v>480</v>
      </c>
      <c r="F3148" s="62">
        <v>2010</v>
      </c>
      <c r="G3148" s="50">
        <v>80.784000000000006</v>
      </c>
      <c r="H3148" s="50">
        <v>94.834000000000003</v>
      </c>
      <c r="I3148" s="50">
        <v>98.244</v>
      </c>
      <c r="J3148" s="50">
        <v>104.96899999999999</v>
      </c>
      <c r="K3148" s="50">
        <v>94.367999999999995</v>
      </c>
      <c r="L3148" s="50">
        <v>91.251000000000005</v>
      </c>
      <c r="M3148" s="50">
        <v>103.149</v>
      </c>
      <c r="N3148" s="50">
        <v>89.135000000000005</v>
      </c>
      <c r="O3148" s="50">
        <v>89.516999999999996</v>
      </c>
      <c r="P3148" s="50">
        <v>97.394000000000005</v>
      </c>
      <c r="Q3148" s="50">
        <v>83.721000000000004</v>
      </c>
      <c r="R3148" s="50">
        <v>70.159000000000006</v>
      </c>
      <c r="S3148" s="50">
        <v>55.244</v>
      </c>
      <c r="T3148" s="50">
        <v>34.49</v>
      </c>
      <c r="U3148" s="50">
        <v>25.052</v>
      </c>
      <c r="V3148" s="50">
        <v>17.748000000000001</v>
      </c>
      <c r="W3148" s="50" t="s">
        <v>311</v>
      </c>
      <c r="X3148" s="50">
        <v>10.743</v>
      </c>
      <c r="Y3148" s="50">
        <v>5.1689999999999996</v>
      </c>
      <c r="Z3148" s="50">
        <v>1.65</v>
      </c>
      <c r="AA3148" s="50">
        <v>0.29299999999999998</v>
      </c>
      <c r="AB3148" s="50">
        <v>4.1000000000000002E-2</v>
      </c>
      <c r="AC3148" s="50" t="str">
        <f t="shared" si="201"/>
        <v>Mauritius-2010</v>
      </c>
      <c r="AD3148" s="51">
        <f t="shared" si="202"/>
        <v>878.90699999999993</v>
      </c>
      <c r="AE3148" s="15">
        <f t="shared" si="203"/>
        <v>0.41989425502356903</v>
      </c>
      <c r="AF3148">
        <f t="shared" si="204"/>
        <v>8.2571616689900582E-2</v>
      </c>
    </row>
    <row r="3149" spans="1:32" x14ac:dyDescent="0.25">
      <c r="A3149" s="59">
        <v>3132</v>
      </c>
      <c r="B3149" s="60" t="s">
        <v>309</v>
      </c>
      <c r="C3149" s="61" t="s">
        <v>456</v>
      </c>
      <c r="D3149" s="62"/>
      <c r="E3149" s="62">
        <v>175</v>
      </c>
      <c r="F3149" s="62">
        <v>2010</v>
      </c>
      <c r="G3149" s="50">
        <v>34.972000000000001</v>
      </c>
      <c r="H3149" s="50">
        <v>29.681999999999999</v>
      </c>
      <c r="I3149" s="50">
        <v>24.974</v>
      </c>
      <c r="J3149" s="50">
        <v>20.861000000000001</v>
      </c>
      <c r="K3149" s="50">
        <v>19.254999999999999</v>
      </c>
      <c r="L3149" s="50">
        <v>15.476000000000001</v>
      </c>
      <c r="M3149" s="50">
        <v>13.946</v>
      </c>
      <c r="N3149" s="50">
        <v>11.903</v>
      </c>
      <c r="O3149" s="50">
        <v>9.5229999999999997</v>
      </c>
      <c r="P3149" s="50">
        <v>7.3150000000000004</v>
      </c>
      <c r="Q3149" s="50">
        <v>5.6529999999999996</v>
      </c>
      <c r="R3149" s="50">
        <v>4.5540000000000003</v>
      </c>
      <c r="S3149" s="50">
        <v>3.4489999999999998</v>
      </c>
      <c r="T3149" s="50">
        <v>2.6579999999999999</v>
      </c>
      <c r="U3149" s="50">
        <v>1.859</v>
      </c>
      <c r="V3149" s="50">
        <v>1.2689999999999999</v>
      </c>
      <c r="W3149" s="50" t="s">
        <v>311</v>
      </c>
      <c r="X3149" s="50">
        <v>0.748</v>
      </c>
      <c r="Y3149" s="50">
        <v>0.40300000000000002</v>
      </c>
      <c r="Z3149" s="50">
        <v>0.157</v>
      </c>
      <c r="AA3149" s="50">
        <v>5.1999999999999998E-2</v>
      </c>
      <c r="AB3149" s="50">
        <v>8.9999999999999993E-3</v>
      </c>
      <c r="AC3149" s="50" t="str">
        <f t="shared" si="201"/>
        <v>Mayotte-2010</v>
      </c>
      <c r="AD3149" s="51">
        <f t="shared" si="202"/>
        <v>111.935</v>
      </c>
      <c r="AE3149" s="15">
        <f t="shared" si="203"/>
        <v>0.86463572609103512</v>
      </c>
      <c r="AF3149">
        <f t="shared" si="204"/>
        <v>3.5497586362576466E-2</v>
      </c>
    </row>
    <row r="3150" spans="1:32" x14ac:dyDescent="0.25">
      <c r="A3150" s="59">
        <v>3133</v>
      </c>
      <c r="B3150" s="60" t="s">
        <v>309</v>
      </c>
      <c r="C3150" s="61" t="s">
        <v>457</v>
      </c>
      <c r="D3150" s="62"/>
      <c r="E3150" s="62">
        <v>484</v>
      </c>
      <c r="F3150" s="62">
        <v>2010</v>
      </c>
      <c r="G3150" s="50">
        <v>11443.08</v>
      </c>
      <c r="H3150" s="50">
        <v>11690.945</v>
      </c>
      <c r="I3150" s="50">
        <v>11826.835999999999</v>
      </c>
      <c r="J3150" s="50">
        <v>11362.24</v>
      </c>
      <c r="K3150" s="50">
        <v>10658.444</v>
      </c>
      <c r="L3150" s="50">
        <v>9873.2870000000003</v>
      </c>
      <c r="M3150" s="50">
        <v>9507.2649999999994</v>
      </c>
      <c r="N3150" s="50">
        <v>9114.8690000000006</v>
      </c>
      <c r="O3150" s="50">
        <v>7125.18</v>
      </c>
      <c r="P3150" s="50">
        <v>5839.0959999999995</v>
      </c>
      <c r="Q3150" s="50">
        <v>4926.4139999999998</v>
      </c>
      <c r="R3150" s="50">
        <v>4098.2209999999995</v>
      </c>
      <c r="S3150" s="50">
        <v>2931.7710000000002</v>
      </c>
      <c r="T3150" s="50">
        <v>2350.884</v>
      </c>
      <c r="U3150" s="50">
        <v>1707.876</v>
      </c>
      <c r="V3150" s="50">
        <v>1306.9680000000001</v>
      </c>
      <c r="W3150" s="50" t="s">
        <v>311</v>
      </c>
      <c r="X3150" s="50">
        <v>869.476</v>
      </c>
      <c r="Y3150" s="50">
        <v>465.25299999999999</v>
      </c>
      <c r="Z3150" s="50">
        <v>164.773</v>
      </c>
      <c r="AA3150" s="50">
        <v>48.180999999999997</v>
      </c>
      <c r="AB3150" s="50">
        <v>7.8819999999999997</v>
      </c>
      <c r="AC3150" s="50" t="str">
        <f t="shared" si="201"/>
        <v>Mexico-2010</v>
      </c>
      <c r="AD3150" s="51">
        <f t="shared" si="202"/>
        <v>75436.786999999997</v>
      </c>
      <c r="AE3150" s="15">
        <f t="shared" si="203"/>
        <v>0.5551953584661552</v>
      </c>
      <c r="AF3150">
        <f t="shared" si="204"/>
        <v>6.2694207036004951E-2</v>
      </c>
    </row>
    <row r="3151" spans="1:32" x14ac:dyDescent="0.25">
      <c r="A3151" s="59">
        <v>3134</v>
      </c>
      <c r="B3151" s="60" t="s">
        <v>309</v>
      </c>
      <c r="C3151" s="61" t="s">
        <v>381</v>
      </c>
      <c r="D3151" s="62"/>
      <c r="E3151" s="62">
        <v>583</v>
      </c>
      <c r="F3151" s="62">
        <v>2010</v>
      </c>
      <c r="G3151" s="50">
        <v>11.996</v>
      </c>
      <c r="H3151" s="50">
        <v>12.694000000000001</v>
      </c>
      <c r="I3151" s="50">
        <v>13.545</v>
      </c>
      <c r="J3151" s="50">
        <v>13.138</v>
      </c>
      <c r="K3151" s="50">
        <v>11.311999999999999</v>
      </c>
      <c r="L3151" s="50">
        <v>9.1110000000000007</v>
      </c>
      <c r="M3151" s="50">
        <v>5.3739999999999997</v>
      </c>
      <c r="N3151" s="50">
        <v>3.863</v>
      </c>
      <c r="O3151" s="50">
        <v>4.16</v>
      </c>
      <c r="P3151" s="50">
        <v>4.2530000000000001</v>
      </c>
      <c r="Q3151" s="50">
        <v>4.0739999999999998</v>
      </c>
      <c r="R3151" s="50">
        <v>3.7090000000000001</v>
      </c>
      <c r="S3151" s="50">
        <v>2.4039999999999999</v>
      </c>
      <c r="T3151" s="50">
        <v>1.34</v>
      </c>
      <c r="U3151" s="50">
        <v>1.0229999999999999</v>
      </c>
      <c r="V3151" s="50">
        <v>0.89900000000000002</v>
      </c>
      <c r="W3151" s="50" t="s">
        <v>311</v>
      </c>
      <c r="X3151" s="50">
        <v>0.38900000000000001</v>
      </c>
      <c r="Y3151" s="50">
        <v>0.26900000000000002</v>
      </c>
      <c r="Z3151" s="50">
        <v>5.7000000000000002E-2</v>
      </c>
      <c r="AA3151" s="50">
        <v>6.0000000000000001E-3</v>
      </c>
      <c r="AB3151" s="50">
        <v>0</v>
      </c>
      <c r="AC3151" s="50" t="str">
        <f t="shared" si="201"/>
        <v>Micronesia (Fed. States of)-2010</v>
      </c>
      <c r="AD3151" s="51">
        <f t="shared" si="202"/>
        <v>61.397999999999996</v>
      </c>
      <c r="AE3151" s="15">
        <f t="shared" si="203"/>
        <v>0.68761197433141164</v>
      </c>
      <c r="AF3151">
        <f t="shared" si="204"/>
        <v>3.9976714542370506E-2</v>
      </c>
    </row>
    <row r="3152" spans="1:32" x14ac:dyDescent="0.25">
      <c r="A3152" s="59">
        <v>3135</v>
      </c>
      <c r="B3152" s="60" t="s">
        <v>309</v>
      </c>
      <c r="C3152" s="61" t="s">
        <v>458</v>
      </c>
      <c r="D3152" s="62"/>
      <c r="E3152" s="62">
        <v>499</v>
      </c>
      <c r="F3152" s="62">
        <v>2010</v>
      </c>
      <c r="G3152" s="50">
        <v>39.738999999999997</v>
      </c>
      <c r="H3152" s="50">
        <v>39.424999999999997</v>
      </c>
      <c r="I3152" s="50">
        <v>40.981000000000002</v>
      </c>
      <c r="J3152" s="50">
        <v>44.798000000000002</v>
      </c>
      <c r="K3152" s="50">
        <v>45.39</v>
      </c>
      <c r="L3152" s="50">
        <v>46.595999999999997</v>
      </c>
      <c r="M3152" s="50">
        <v>43.365000000000002</v>
      </c>
      <c r="N3152" s="50">
        <v>41.838999999999999</v>
      </c>
      <c r="O3152" s="50">
        <v>39.39</v>
      </c>
      <c r="P3152" s="50">
        <v>44.634</v>
      </c>
      <c r="Q3152" s="50">
        <v>43.546999999999997</v>
      </c>
      <c r="R3152" s="50">
        <v>42.978999999999999</v>
      </c>
      <c r="S3152" s="50">
        <v>30.651</v>
      </c>
      <c r="T3152" s="50">
        <v>22.684000000000001</v>
      </c>
      <c r="U3152" s="50">
        <v>24.51</v>
      </c>
      <c r="V3152" s="50">
        <v>18.562999999999999</v>
      </c>
      <c r="W3152" s="50" t="s">
        <v>311</v>
      </c>
      <c r="X3152" s="50">
        <v>10.326000000000001</v>
      </c>
      <c r="Y3152" s="50">
        <v>3.7959999999999998</v>
      </c>
      <c r="Z3152" s="50">
        <v>0.83299999999999996</v>
      </c>
      <c r="AA3152" s="50">
        <v>0.21199999999999999</v>
      </c>
      <c r="AB3152" s="50">
        <v>2.7E-2</v>
      </c>
      <c r="AC3152" s="50" t="str">
        <f t="shared" si="201"/>
        <v>Montenegro-2010</v>
      </c>
      <c r="AD3152" s="51">
        <f t="shared" si="202"/>
        <v>423.18899999999996</v>
      </c>
      <c r="AE3152" s="15">
        <f t="shared" si="203"/>
        <v>0.47519193551817257</v>
      </c>
      <c r="AF3152">
        <f t="shared" si="204"/>
        <v>0.14898938774308254</v>
      </c>
    </row>
    <row r="3153" spans="1:32" x14ac:dyDescent="0.25">
      <c r="A3153" s="59">
        <v>3136</v>
      </c>
      <c r="B3153" s="60" t="s">
        <v>309</v>
      </c>
      <c r="C3153" s="61" t="s">
        <v>459</v>
      </c>
      <c r="D3153" s="62"/>
      <c r="E3153" s="62">
        <v>504</v>
      </c>
      <c r="F3153" s="62">
        <v>2010</v>
      </c>
      <c r="G3153" s="50">
        <v>3178.7890000000002</v>
      </c>
      <c r="H3153" s="50">
        <v>3043.8130000000001</v>
      </c>
      <c r="I3153" s="50">
        <v>3013.0250000000001</v>
      </c>
      <c r="J3153" s="50">
        <v>3185.9679999999998</v>
      </c>
      <c r="K3153" s="50">
        <v>3022.9549999999999</v>
      </c>
      <c r="L3153" s="50">
        <v>2849.279</v>
      </c>
      <c r="M3153" s="50">
        <v>2418.8249999999998</v>
      </c>
      <c r="N3153" s="50">
        <v>2128.547</v>
      </c>
      <c r="O3153" s="50">
        <v>1964.7049999999999</v>
      </c>
      <c r="P3153" s="50">
        <v>1877.903</v>
      </c>
      <c r="Q3153" s="50">
        <v>1652.63</v>
      </c>
      <c r="R3153" s="50">
        <v>1277.3499999999999</v>
      </c>
      <c r="S3153" s="50">
        <v>805.88800000000003</v>
      </c>
      <c r="T3153" s="50">
        <v>707.31799999999998</v>
      </c>
      <c r="U3153" s="50">
        <v>582.52700000000004</v>
      </c>
      <c r="V3153" s="50">
        <v>401.07299999999998</v>
      </c>
      <c r="W3153" s="50" t="s">
        <v>311</v>
      </c>
      <c r="X3153" s="50">
        <v>222.75700000000001</v>
      </c>
      <c r="Y3153" s="50">
        <v>65.938999999999993</v>
      </c>
      <c r="Z3153" s="50">
        <v>9.4779999999999998</v>
      </c>
      <c r="AA3153" s="50">
        <v>0.80700000000000005</v>
      </c>
      <c r="AB3153" s="50">
        <v>6.3E-2</v>
      </c>
      <c r="AC3153" s="50" t="str">
        <f t="shared" si="201"/>
        <v>Morocco-2010</v>
      </c>
      <c r="AD3153" s="51">
        <f t="shared" si="202"/>
        <v>21184.049999999996</v>
      </c>
      <c r="AE3153" s="15">
        <f t="shared" si="203"/>
        <v>0.52990759557308453</v>
      </c>
      <c r="AF3153">
        <f t="shared" si="204"/>
        <v>6.5416933914189832E-2</v>
      </c>
    </row>
    <row r="3154" spans="1:32" x14ac:dyDescent="0.25">
      <c r="A3154" s="59">
        <v>3137</v>
      </c>
      <c r="B3154" s="60" t="s">
        <v>309</v>
      </c>
      <c r="C3154" s="61" t="s">
        <v>460</v>
      </c>
      <c r="D3154" s="62"/>
      <c r="E3154" s="62">
        <v>508</v>
      </c>
      <c r="F3154" s="62">
        <v>2010</v>
      </c>
      <c r="G3154" s="50">
        <v>4339.1049999999996</v>
      </c>
      <c r="H3154" s="50">
        <v>3669.97</v>
      </c>
      <c r="I3154" s="50">
        <v>3068.393</v>
      </c>
      <c r="J3154" s="50">
        <v>2545.0459999999998</v>
      </c>
      <c r="K3154" s="50">
        <v>2109.107</v>
      </c>
      <c r="L3154" s="50">
        <v>1798.134</v>
      </c>
      <c r="M3154" s="50">
        <v>1482.0319999999999</v>
      </c>
      <c r="N3154" s="50">
        <v>1195.0039999999999</v>
      </c>
      <c r="O3154" s="50">
        <v>928.35699999999997</v>
      </c>
      <c r="P3154" s="50">
        <v>762.99800000000005</v>
      </c>
      <c r="Q3154" s="50">
        <v>635.33399999999995</v>
      </c>
      <c r="R3154" s="50">
        <v>524.63</v>
      </c>
      <c r="S3154" s="50">
        <v>407.1</v>
      </c>
      <c r="T3154" s="50">
        <v>314.82799999999997</v>
      </c>
      <c r="U3154" s="50">
        <v>218.715</v>
      </c>
      <c r="V3154" s="50">
        <v>132.62</v>
      </c>
      <c r="W3154" s="50" t="s">
        <v>311</v>
      </c>
      <c r="X3154" s="50">
        <v>63.360999999999997</v>
      </c>
      <c r="Y3154" s="50">
        <v>21.481999999999999</v>
      </c>
      <c r="Z3154" s="50">
        <v>4.6029999999999998</v>
      </c>
      <c r="AA3154" s="50">
        <v>0.55000000000000004</v>
      </c>
      <c r="AB3154" s="50">
        <v>3.5999999999999997E-2</v>
      </c>
      <c r="AC3154" s="50" t="str">
        <f t="shared" si="201"/>
        <v>Mozambique-2010</v>
      </c>
      <c r="AD3154" s="51">
        <f t="shared" si="202"/>
        <v>12387.742</v>
      </c>
      <c r="AE3154" s="15">
        <f t="shared" si="203"/>
        <v>0.95527199387911033</v>
      </c>
      <c r="AF3154">
        <f t="shared" si="204"/>
        <v>3.2226219155933399E-2</v>
      </c>
    </row>
    <row r="3155" spans="1:32" x14ac:dyDescent="0.25">
      <c r="A3155" s="59">
        <v>3138</v>
      </c>
      <c r="B3155" s="60" t="s">
        <v>309</v>
      </c>
      <c r="C3155" s="61" t="s">
        <v>461</v>
      </c>
      <c r="D3155" s="62"/>
      <c r="E3155" s="62">
        <v>104</v>
      </c>
      <c r="F3155" s="62">
        <v>2010</v>
      </c>
      <c r="G3155" s="50">
        <v>4917.1890000000003</v>
      </c>
      <c r="H3155" s="50">
        <v>5224.5379999999996</v>
      </c>
      <c r="I3155" s="50">
        <v>4894.1049999999996</v>
      </c>
      <c r="J3155" s="50">
        <v>4587.9170000000004</v>
      </c>
      <c r="K3155" s="50">
        <v>4355.3190000000004</v>
      </c>
      <c r="L3155" s="50">
        <v>4243.7120000000004</v>
      </c>
      <c r="M3155" s="50">
        <v>4041.6909999999998</v>
      </c>
      <c r="N3155" s="50">
        <v>3631.5189999999998</v>
      </c>
      <c r="O3155" s="50">
        <v>3232.7719999999999</v>
      </c>
      <c r="P3155" s="50">
        <v>2780.326</v>
      </c>
      <c r="Q3155" s="50">
        <v>2427.9850000000001</v>
      </c>
      <c r="R3155" s="50">
        <v>2040.499</v>
      </c>
      <c r="S3155" s="50">
        <v>1319.904</v>
      </c>
      <c r="T3155" s="50">
        <v>923.00400000000002</v>
      </c>
      <c r="U3155" s="50">
        <v>685.02300000000002</v>
      </c>
      <c r="V3155" s="50">
        <v>483.86500000000001</v>
      </c>
      <c r="W3155" s="50" t="s">
        <v>311</v>
      </c>
      <c r="X3155" s="50">
        <v>254.767</v>
      </c>
      <c r="Y3155" s="50">
        <v>88.87</v>
      </c>
      <c r="Z3155" s="50">
        <v>20.282</v>
      </c>
      <c r="AA3155" s="50">
        <v>2.4340000000000002</v>
      </c>
      <c r="AB3155" s="50">
        <v>0.17499999999999999</v>
      </c>
      <c r="AC3155" s="50" t="str">
        <f t="shared" ref="AC3155:AC3218" si="205">C3155&amp;"-"&amp;F3155</f>
        <v>Myanmar-2010</v>
      </c>
      <c r="AD3155" s="51">
        <f t="shared" ref="AD3155:AD3218" si="206">SUM(J3155:S3155)</f>
        <v>32661.644</v>
      </c>
      <c r="AE3155" s="15">
        <f t="shared" ref="AE3155:AE3218" si="207">IF(W3155="…",SUM(G3155:I3155,T3155:V3155,X3155:AB3155)/SUM(J3155:S3155),SUM(G3155:I3155,T3155:W3155)/SUM(J3155:S3155))</f>
        <v>0.53562068094306581</v>
      </c>
      <c r="AF3155">
        <f t="shared" ref="AF3155:AF3218" si="208">IF(W3155="…",SUM(T3155:V3155,X3155:AB3155)/SUM(G3155:S3155),SUM(T3155:W3155)/SUM(G3155:S3155))</f>
        <v>5.1541930646393112E-2</v>
      </c>
    </row>
    <row r="3156" spans="1:32" x14ac:dyDescent="0.25">
      <c r="A3156" s="59">
        <v>3139</v>
      </c>
      <c r="B3156" s="60" t="s">
        <v>309</v>
      </c>
      <c r="C3156" s="61" t="s">
        <v>462</v>
      </c>
      <c r="D3156" s="62"/>
      <c r="E3156" s="62">
        <v>516</v>
      </c>
      <c r="F3156" s="62">
        <v>2010</v>
      </c>
      <c r="G3156" s="50">
        <v>293.24400000000003</v>
      </c>
      <c r="H3156" s="50">
        <v>273.74799999999999</v>
      </c>
      <c r="I3156" s="50">
        <v>268.16300000000001</v>
      </c>
      <c r="J3156" s="50">
        <v>254.81899999999999</v>
      </c>
      <c r="K3156" s="50">
        <v>216.149</v>
      </c>
      <c r="L3156" s="50">
        <v>176.714</v>
      </c>
      <c r="M3156" s="50">
        <v>152.61199999999999</v>
      </c>
      <c r="N3156" s="50">
        <v>126.22199999999999</v>
      </c>
      <c r="O3156" s="50">
        <v>101.348</v>
      </c>
      <c r="P3156" s="50">
        <v>82.781999999999996</v>
      </c>
      <c r="Q3156" s="50">
        <v>64.521000000000001</v>
      </c>
      <c r="R3156" s="50">
        <v>50.350999999999999</v>
      </c>
      <c r="S3156" s="50">
        <v>38.662999999999997</v>
      </c>
      <c r="T3156" s="50">
        <v>29.434999999999999</v>
      </c>
      <c r="U3156" s="50">
        <v>20.484999999999999</v>
      </c>
      <c r="V3156" s="50">
        <v>13.324999999999999</v>
      </c>
      <c r="W3156" s="50" t="s">
        <v>311</v>
      </c>
      <c r="X3156" s="50">
        <v>7.3120000000000003</v>
      </c>
      <c r="Y3156" s="50">
        <v>2.605</v>
      </c>
      <c r="Z3156" s="50">
        <v>0.59299999999999997</v>
      </c>
      <c r="AA3156" s="50">
        <v>7.3999999999999996E-2</v>
      </c>
      <c r="AB3156" s="50">
        <v>5.0000000000000001E-3</v>
      </c>
      <c r="AC3156" s="50" t="str">
        <f t="shared" si="205"/>
        <v>Namibia-2010</v>
      </c>
      <c r="AD3156" s="51">
        <f t="shared" si="206"/>
        <v>1264.181</v>
      </c>
      <c r="AE3156" s="15">
        <f t="shared" si="207"/>
        <v>0.71903390416403967</v>
      </c>
      <c r="AF3156">
        <f t="shared" si="208"/>
        <v>3.517016809124409E-2</v>
      </c>
    </row>
    <row r="3157" spans="1:32" x14ac:dyDescent="0.25">
      <c r="A3157" s="59">
        <v>3140</v>
      </c>
      <c r="B3157" s="60" t="s">
        <v>309</v>
      </c>
      <c r="C3157" s="61" t="s">
        <v>463</v>
      </c>
      <c r="D3157" s="62"/>
      <c r="E3157" s="62">
        <v>528</v>
      </c>
      <c r="F3157" s="62">
        <v>2010</v>
      </c>
      <c r="G3157" s="50">
        <v>929.00300000000004</v>
      </c>
      <c r="H3157" s="50">
        <v>1004.6180000000001</v>
      </c>
      <c r="I3157" s="50">
        <v>989.601</v>
      </c>
      <c r="J3157" s="50">
        <v>1017.577</v>
      </c>
      <c r="K3157" s="50">
        <v>1027.221</v>
      </c>
      <c r="L3157" s="50">
        <v>1003.225</v>
      </c>
      <c r="M3157" s="50">
        <v>1004.285</v>
      </c>
      <c r="N3157" s="50">
        <v>1158.2660000000001</v>
      </c>
      <c r="O3157" s="50">
        <v>1303.2180000000001</v>
      </c>
      <c r="P3157" s="50">
        <v>1297.6300000000001</v>
      </c>
      <c r="Q3157" s="50">
        <v>1188.0029999999999</v>
      </c>
      <c r="R3157" s="50">
        <v>1095.3630000000001</v>
      </c>
      <c r="S3157" s="50">
        <v>1089.4860000000001</v>
      </c>
      <c r="T3157" s="50">
        <v>791.86099999999999</v>
      </c>
      <c r="U3157" s="50">
        <v>631.57399999999996</v>
      </c>
      <c r="V3157" s="50">
        <v>506.214</v>
      </c>
      <c r="W3157" s="50" t="s">
        <v>311</v>
      </c>
      <c r="X3157" s="50">
        <v>349.84800000000001</v>
      </c>
      <c r="Y3157" s="50">
        <v>206.84</v>
      </c>
      <c r="Z3157" s="50">
        <v>71.296999999999997</v>
      </c>
      <c r="AA3157" s="50">
        <v>16.131</v>
      </c>
      <c r="AB3157" s="50">
        <v>1.6559999999999999</v>
      </c>
      <c r="AC3157" s="50" t="str">
        <f t="shared" si="205"/>
        <v>Netherlands-2010</v>
      </c>
      <c r="AD3157" s="51">
        <f t="shared" si="206"/>
        <v>11184.274000000001</v>
      </c>
      <c r="AE3157" s="15">
        <f t="shared" si="207"/>
        <v>0.49164058391273313</v>
      </c>
      <c r="AF3157">
        <f t="shared" si="208"/>
        <v>0.18255691867642562</v>
      </c>
    </row>
    <row r="3158" spans="1:32" x14ac:dyDescent="0.25">
      <c r="A3158" s="59">
        <v>3141</v>
      </c>
      <c r="B3158" s="60" t="s">
        <v>309</v>
      </c>
      <c r="C3158" s="61" t="s">
        <v>382</v>
      </c>
      <c r="D3158" s="62"/>
      <c r="E3158" s="62">
        <v>540</v>
      </c>
      <c r="F3158" s="62">
        <v>2010</v>
      </c>
      <c r="G3158" s="50">
        <v>19.904</v>
      </c>
      <c r="H3158" s="50">
        <v>20.100000000000001</v>
      </c>
      <c r="I3158" s="50">
        <v>20.513999999999999</v>
      </c>
      <c r="J3158" s="50">
        <v>21.428999999999998</v>
      </c>
      <c r="K3158" s="50">
        <v>19.065999999999999</v>
      </c>
      <c r="L3158" s="50">
        <v>16.603999999999999</v>
      </c>
      <c r="M3158" s="50">
        <v>17.738</v>
      </c>
      <c r="N3158" s="50">
        <v>20.712</v>
      </c>
      <c r="O3158" s="50">
        <v>19.09</v>
      </c>
      <c r="P3158" s="50">
        <v>17.469000000000001</v>
      </c>
      <c r="Q3158" s="50">
        <v>14.352</v>
      </c>
      <c r="R3158" s="50">
        <v>11.276</v>
      </c>
      <c r="S3158" s="50">
        <v>9.3979999999999997</v>
      </c>
      <c r="T3158" s="50">
        <v>8.2249999999999996</v>
      </c>
      <c r="U3158" s="50">
        <v>6.3730000000000002</v>
      </c>
      <c r="V3158" s="50">
        <v>4.4320000000000004</v>
      </c>
      <c r="W3158" s="50" t="s">
        <v>311</v>
      </c>
      <c r="X3158" s="50">
        <v>3.069</v>
      </c>
      <c r="Y3158" s="50">
        <v>1.002</v>
      </c>
      <c r="Z3158" s="50">
        <v>0.247</v>
      </c>
      <c r="AA3158" s="50">
        <v>3.4000000000000002E-2</v>
      </c>
      <c r="AB3158" s="50">
        <v>3.0000000000000001E-3</v>
      </c>
      <c r="AC3158" s="50" t="str">
        <f t="shared" si="205"/>
        <v>New Caledonia-2010</v>
      </c>
      <c r="AD3158" s="51">
        <f t="shared" si="206"/>
        <v>167.13400000000001</v>
      </c>
      <c r="AE3158" s="15">
        <f t="shared" si="207"/>
        <v>0.50201036294230972</v>
      </c>
      <c r="AF3158">
        <f t="shared" si="208"/>
        <v>0.1027225765642296</v>
      </c>
    </row>
    <row r="3159" spans="1:32" x14ac:dyDescent="0.25">
      <c r="A3159" s="59">
        <v>3142</v>
      </c>
      <c r="B3159" s="60" t="s">
        <v>309</v>
      </c>
      <c r="C3159" s="61" t="s">
        <v>464</v>
      </c>
      <c r="D3159" s="62"/>
      <c r="E3159" s="62">
        <v>554</v>
      </c>
      <c r="F3159" s="62">
        <v>2010</v>
      </c>
      <c r="G3159" s="50">
        <v>312.25299999999999</v>
      </c>
      <c r="H3159" s="50">
        <v>286.92500000000001</v>
      </c>
      <c r="I3159" s="50">
        <v>296.57499999999999</v>
      </c>
      <c r="J3159" s="50">
        <v>321.142</v>
      </c>
      <c r="K3159" s="50">
        <v>316.24099999999999</v>
      </c>
      <c r="L3159" s="50">
        <v>287.185</v>
      </c>
      <c r="M3159" s="50">
        <v>269.72399999999999</v>
      </c>
      <c r="N3159" s="50">
        <v>302.00599999999997</v>
      </c>
      <c r="O3159" s="50">
        <v>309.80399999999997</v>
      </c>
      <c r="P3159" s="50">
        <v>324.06299999999999</v>
      </c>
      <c r="Q3159" s="50">
        <v>289.11599999999999</v>
      </c>
      <c r="R3159" s="50">
        <v>252.52199999999999</v>
      </c>
      <c r="S3159" s="50">
        <v>232.09299999999999</v>
      </c>
      <c r="T3159" s="50">
        <v>173.72499999999999</v>
      </c>
      <c r="U3159" s="50">
        <v>141.13800000000001</v>
      </c>
      <c r="V3159" s="50">
        <v>103.208</v>
      </c>
      <c r="W3159" s="50" t="s">
        <v>311</v>
      </c>
      <c r="X3159" s="50">
        <v>83.676000000000002</v>
      </c>
      <c r="Y3159" s="50">
        <v>46.715000000000003</v>
      </c>
      <c r="Z3159" s="50">
        <v>17.472999999999999</v>
      </c>
      <c r="AA3159" s="50">
        <v>4.0529999999999999</v>
      </c>
      <c r="AB3159" s="50">
        <v>0.42499999999999999</v>
      </c>
      <c r="AC3159" s="50" t="str">
        <f t="shared" si="205"/>
        <v>New Zealand-2010</v>
      </c>
      <c r="AD3159" s="51">
        <f t="shared" si="206"/>
        <v>2903.8959999999997</v>
      </c>
      <c r="AE3159" s="15">
        <f t="shared" si="207"/>
        <v>0.50489618085496168</v>
      </c>
      <c r="AF3159">
        <f t="shared" si="208"/>
        <v>0.15012255079350748</v>
      </c>
    </row>
    <row r="3160" spans="1:32" x14ac:dyDescent="0.25">
      <c r="A3160" s="59">
        <v>3143</v>
      </c>
      <c r="B3160" s="60" t="s">
        <v>309</v>
      </c>
      <c r="C3160" s="61" t="s">
        <v>465</v>
      </c>
      <c r="D3160" s="62"/>
      <c r="E3160" s="62">
        <v>558</v>
      </c>
      <c r="F3160" s="62">
        <v>2010</v>
      </c>
      <c r="G3160" s="50">
        <v>630.29300000000001</v>
      </c>
      <c r="H3160" s="50">
        <v>622.755</v>
      </c>
      <c r="I3160" s="50">
        <v>628.28399999999999</v>
      </c>
      <c r="J3160" s="50">
        <v>619.28800000000001</v>
      </c>
      <c r="K3160" s="50">
        <v>589.88499999999999</v>
      </c>
      <c r="L3160" s="50">
        <v>532.01300000000003</v>
      </c>
      <c r="M3160" s="50">
        <v>443.298</v>
      </c>
      <c r="N3160" s="50">
        <v>363.43200000000002</v>
      </c>
      <c r="O3160" s="50">
        <v>291.85899999999998</v>
      </c>
      <c r="P3160" s="50">
        <v>247.25200000000001</v>
      </c>
      <c r="Q3160" s="50">
        <v>222.05199999999999</v>
      </c>
      <c r="R3160" s="50">
        <v>172.54</v>
      </c>
      <c r="S3160" s="50">
        <v>103.117</v>
      </c>
      <c r="T3160" s="50">
        <v>92.084999999999994</v>
      </c>
      <c r="U3160" s="50">
        <v>71.137</v>
      </c>
      <c r="V3160" s="50">
        <v>51.268000000000001</v>
      </c>
      <c r="W3160" s="50" t="s">
        <v>311</v>
      </c>
      <c r="X3160" s="50">
        <v>32.746000000000002</v>
      </c>
      <c r="Y3160" s="50">
        <v>16.672000000000001</v>
      </c>
      <c r="Z3160" s="50">
        <v>5.9749999999999996</v>
      </c>
      <c r="AA3160" s="50">
        <v>1.514</v>
      </c>
      <c r="AB3160" s="50">
        <v>0.25800000000000001</v>
      </c>
      <c r="AC3160" s="50" t="str">
        <f t="shared" si="205"/>
        <v>Nicaragua-2010</v>
      </c>
      <c r="AD3160" s="51">
        <f t="shared" si="206"/>
        <v>3584.7360000000003</v>
      </c>
      <c r="AE3160" s="15">
        <f t="shared" si="207"/>
        <v>0.60059848200815891</v>
      </c>
      <c r="AF3160">
        <f t="shared" si="208"/>
        <v>4.9698430389084079E-2</v>
      </c>
    </row>
    <row r="3161" spans="1:32" x14ac:dyDescent="0.25">
      <c r="A3161" s="59">
        <v>3144</v>
      </c>
      <c r="B3161" s="60" t="s">
        <v>309</v>
      </c>
      <c r="C3161" s="61" t="s">
        <v>466</v>
      </c>
      <c r="D3161" s="62"/>
      <c r="E3161" s="62">
        <v>566</v>
      </c>
      <c r="F3161" s="62">
        <v>2010</v>
      </c>
      <c r="G3161" s="50">
        <v>27699.314999999999</v>
      </c>
      <c r="H3161" s="50">
        <v>23021.725999999999</v>
      </c>
      <c r="I3161" s="50">
        <v>19101.685000000001</v>
      </c>
      <c r="J3161" s="50">
        <v>16213.235000000001</v>
      </c>
      <c r="K3161" s="50">
        <v>14102.236999999999</v>
      </c>
      <c r="L3161" s="50">
        <v>12292.023999999999</v>
      </c>
      <c r="M3161" s="50">
        <v>10319.198</v>
      </c>
      <c r="N3161" s="50">
        <v>8345.9279999999999</v>
      </c>
      <c r="O3161" s="50">
        <v>6665.0929999999998</v>
      </c>
      <c r="P3161" s="50">
        <v>5516.4480000000003</v>
      </c>
      <c r="Q3161" s="50">
        <v>4511.7700000000004</v>
      </c>
      <c r="R3161" s="50">
        <v>3587.2150000000001</v>
      </c>
      <c r="S3161" s="50">
        <v>2861.348</v>
      </c>
      <c r="T3161" s="50">
        <v>2085.7440000000001</v>
      </c>
      <c r="U3161" s="50">
        <v>1300.354</v>
      </c>
      <c r="V3161" s="50">
        <v>654.60900000000004</v>
      </c>
      <c r="W3161" s="50" t="s">
        <v>311</v>
      </c>
      <c r="X3161" s="50">
        <v>239.553</v>
      </c>
      <c r="Y3161" s="50">
        <v>53.972999999999999</v>
      </c>
      <c r="Z3161" s="50">
        <v>6.3739999999999997</v>
      </c>
      <c r="AA3161" s="50">
        <v>0.41899999999999998</v>
      </c>
      <c r="AB3161" s="50">
        <v>1.2999999999999999E-2</v>
      </c>
      <c r="AC3161" s="50" t="str">
        <f t="shared" si="205"/>
        <v>Nigeria-2010</v>
      </c>
      <c r="AD3161" s="51">
        <f t="shared" si="206"/>
        <v>84414.495999999999</v>
      </c>
      <c r="AE3161" s="15">
        <f t="shared" si="207"/>
        <v>0.87856669783350949</v>
      </c>
      <c r="AF3161">
        <f t="shared" si="208"/>
        <v>2.8145209980506524E-2</v>
      </c>
    </row>
    <row r="3162" spans="1:32" x14ac:dyDescent="0.25">
      <c r="A3162" s="59">
        <v>3145</v>
      </c>
      <c r="B3162" s="60" t="s">
        <v>309</v>
      </c>
      <c r="C3162" s="61" t="s">
        <v>467</v>
      </c>
      <c r="D3162" s="62">
        <v>16</v>
      </c>
      <c r="E3162" s="62">
        <v>578</v>
      </c>
      <c r="F3162" s="62">
        <v>2010</v>
      </c>
      <c r="G3162" s="50">
        <v>306.01900000000001</v>
      </c>
      <c r="H3162" s="50">
        <v>297.572</v>
      </c>
      <c r="I3162" s="50">
        <v>315.51900000000001</v>
      </c>
      <c r="J3162" s="50">
        <v>325.24900000000002</v>
      </c>
      <c r="K3162" s="50">
        <v>309.14699999999999</v>
      </c>
      <c r="L3162" s="50">
        <v>309.113</v>
      </c>
      <c r="M3162" s="50">
        <v>315.90499999999997</v>
      </c>
      <c r="N3162" s="50">
        <v>359.65100000000001</v>
      </c>
      <c r="O3162" s="50">
        <v>369.96499999999997</v>
      </c>
      <c r="P3162" s="50">
        <v>336.51100000000002</v>
      </c>
      <c r="Q3162" s="50">
        <v>320.60399999999998</v>
      </c>
      <c r="R3162" s="50">
        <v>294.55900000000003</v>
      </c>
      <c r="S3162" s="50">
        <v>298.68700000000001</v>
      </c>
      <c r="T3162" s="50">
        <v>216.68100000000001</v>
      </c>
      <c r="U3162" s="50">
        <v>158.34100000000001</v>
      </c>
      <c r="V3162" s="50">
        <v>131.93799999999999</v>
      </c>
      <c r="W3162" s="50" t="s">
        <v>311</v>
      </c>
      <c r="X3162" s="50">
        <v>107.16500000000001</v>
      </c>
      <c r="Y3162" s="50">
        <v>76.302000000000007</v>
      </c>
      <c r="Z3162" s="50">
        <v>29.937000000000001</v>
      </c>
      <c r="AA3162" s="50">
        <v>6.3780000000000001</v>
      </c>
      <c r="AB3162" s="50">
        <v>0.63500000000000001</v>
      </c>
      <c r="AC3162" s="50" t="str">
        <f t="shared" si="205"/>
        <v>Norway-2010</v>
      </c>
      <c r="AD3162" s="51">
        <f t="shared" si="206"/>
        <v>3239.3910000000001</v>
      </c>
      <c r="AE3162" s="15">
        <f t="shared" si="207"/>
        <v>0.50827053603594008</v>
      </c>
      <c r="AF3162">
        <f t="shared" si="208"/>
        <v>0.17491326802614693</v>
      </c>
    </row>
    <row r="3163" spans="1:32" x14ac:dyDescent="0.25">
      <c r="A3163" s="59">
        <v>3146</v>
      </c>
      <c r="B3163" s="60" t="s">
        <v>309</v>
      </c>
      <c r="C3163" s="61" t="s">
        <v>468</v>
      </c>
      <c r="D3163" s="62"/>
      <c r="E3163" s="62">
        <v>512</v>
      </c>
      <c r="F3163" s="62">
        <v>2010</v>
      </c>
      <c r="G3163" s="50">
        <v>293.02300000000002</v>
      </c>
      <c r="H3163" s="50">
        <v>240.773</v>
      </c>
      <c r="I3163" s="50">
        <v>247.52699999999999</v>
      </c>
      <c r="J3163" s="50">
        <v>269.10700000000003</v>
      </c>
      <c r="K3163" s="50">
        <v>372.613</v>
      </c>
      <c r="L3163" s="50">
        <v>412.726</v>
      </c>
      <c r="M3163" s="50">
        <v>345.92899999999997</v>
      </c>
      <c r="N3163" s="50">
        <v>262.09300000000002</v>
      </c>
      <c r="O3163" s="50">
        <v>184.946</v>
      </c>
      <c r="P3163" s="50">
        <v>122.41500000000001</v>
      </c>
      <c r="Q3163" s="50">
        <v>100.56399999999999</v>
      </c>
      <c r="R3163" s="50">
        <v>71.171000000000006</v>
      </c>
      <c r="S3163" s="50">
        <v>36.798999999999999</v>
      </c>
      <c r="T3163" s="50">
        <v>33.371000000000002</v>
      </c>
      <c r="U3163" s="50">
        <v>22.364999999999998</v>
      </c>
      <c r="V3163" s="50">
        <v>12.917</v>
      </c>
      <c r="W3163" s="50" t="s">
        <v>311</v>
      </c>
      <c r="X3163" s="50">
        <v>7.6619999999999999</v>
      </c>
      <c r="Y3163" s="50">
        <v>3.5649999999999999</v>
      </c>
      <c r="Z3163" s="50">
        <v>1.452</v>
      </c>
      <c r="AA3163" s="50">
        <v>0.377</v>
      </c>
      <c r="AB3163" s="50">
        <v>6.5000000000000002E-2</v>
      </c>
      <c r="AC3163" s="50" t="str">
        <f t="shared" si="205"/>
        <v>Oman-2010</v>
      </c>
      <c r="AD3163" s="51">
        <f t="shared" si="206"/>
        <v>2178.3629999999998</v>
      </c>
      <c r="AE3163" s="15">
        <f t="shared" si="207"/>
        <v>0.39621357872861424</v>
      </c>
      <c r="AF3163">
        <f t="shared" si="208"/>
        <v>2.7629282295486755E-2</v>
      </c>
    </row>
    <row r="3164" spans="1:32" x14ac:dyDescent="0.25">
      <c r="A3164" s="59">
        <v>3147</v>
      </c>
      <c r="B3164" s="60" t="s">
        <v>309</v>
      </c>
      <c r="C3164" s="61" t="s">
        <v>469</v>
      </c>
      <c r="D3164" s="62"/>
      <c r="E3164" s="62">
        <v>586</v>
      </c>
      <c r="F3164" s="62">
        <v>2010</v>
      </c>
      <c r="G3164" s="50">
        <v>22472.600999999999</v>
      </c>
      <c r="H3164" s="50">
        <v>19693.115000000002</v>
      </c>
      <c r="I3164" s="50">
        <v>19548.605</v>
      </c>
      <c r="J3164" s="50">
        <v>18652.062000000002</v>
      </c>
      <c r="K3164" s="50">
        <v>17142.978999999999</v>
      </c>
      <c r="L3164" s="50">
        <v>14197.11</v>
      </c>
      <c r="M3164" s="50">
        <v>11746.873</v>
      </c>
      <c r="N3164" s="50">
        <v>9809.8780000000006</v>
      </c>
      <c r="O3164" s="50">
        <v>8545.0360000000001</v>
      </c>
      <c r="P3164" s="50">
        <v>7353.91</v>
      </c>
      <c r="Q3164" s="50">
        <v>5886.3310000000001</v>
      </c>
      <c r="R3164" s="50">
        <v>4327.5050000000001</v>
      </c>
      <c r="S3164" s="50">
        <v>3650.4229999999998</v>
      </c>
      <c r="T3164" s="50">
        <v>3015.5459999999998</v>
      </c>
      <c r="U3164" s="50">
        <v>2130.7620000000002</v>
      </c>
      <c r="V3164" s="50">
        <v>1348.14</v>
      </c>
      <c r="W3164" s="50" t="s">
        <v>311</v>
      </c>
      <c r="X3164" s="50">
        <v>700.03800000000001</v>
      </c>
      <c r="Y3164" s="50">
        <v>266.73399999999998</v>
      </c>
      <c r="Z3164" s="50">
        <v>63.481999999999999</v>
      </c>
      <c r="AA3164" s="50">
        <v>8.41</v>
      </c>
      <c r="AB3164" s="50">
        <v>0.64200000000000002</v>
      </c>
      <c r="AC3164" s="50" t="str">
        <f t="shared" si="205"/>
        <v>Pakistan-2010</v>
      </c>
      <c r="AD3164" s="51">
        <f t="shared" si="206"/>
        <v>101312.107</v>
      </c>
      <c r="AE3164" s="15">
        <f t="shared" si="207"/>
        <v>0.68351233678320411</v>
      </c>
      <c r="AF3164">
        <f t="shared" si="208"/>
        <v>4.6211857135212461E-2</v>
      </c>
    </row>
    <row r="3165" spans="1:32" x14ac:dyDescent="0.25">
      <c r="A3165" s="59">
        <v>3148</v>
      </c>
      <c r="B3165" s="60" t="s">
        <v>309</v>
      </c>
      <c r="C3165" s="61" t="s">
        <v>470</v>
      </c>
      <c r="D3165" s="62"/>
      <c r="E3165" s="62">
        <v>591</v>
      </c>
      <c r="F3165" s="62">
        <v>2010</v>
      </c>
      <c r="G3165" s="50">
        <v>368.80599999999998</v>
      </c>
      <c r="H3165" s="50">
        <v>351.541</v>
      </c>
      <c r="I3165" s="50">
        <v>341.42</v>
      </c>
      <c r="J3165" s="50">
        <v>321.60300000000001</v>
      </c>
      <c r="K3165" s="50">
        <v>309.84500000000003</v>
      </c>
      <c r="L3165" s="50">
        <v>294.65699999999998</v>
      </c>
      <c r="M3165" s="50">
        <v>282.75599999999997</v>
      </c>
      <c r="N3165" s="50">
        <v>267.03699999999998</v>
      </c>
      <c r="O3165" s="50">
        <v>238.94200000000001</v>
      </c>
      <c r="P3165" s="50">
        <v>207</v>
      </c>
      <c r="Q3165" s="50">
        <v>170.649</v>
      </c>
      <c r="R3165" s="50">
        <v>135.88800000000001</v>
      </c>
      <c r="S3165" s="50">
        <v>106.80500000000001</v>
      </c>
      <c r="T3165" s="50">
        <v>83.709000000000003</v>
      </c>
      <c r="U3165" s="50">
        <v>63.106000000000002</v>
      </c>
      <c r="V3165" s="50">
        <v>44.616</v>
      </c>
      <c r="W3165" s="50" t="s">
        <v>311</v>
      </c>
      <c r="X3165" s="50">
        <v>28.878</v>
      </c>
      <c r="Y3165" s="50">
        <v>16.183</v>
      </c>
      <c r="Z3165" s="50">
        <v>7.2220000000000004</v>
      </c>
      <c r="AA3165" s="50">
        <v>2.2189999999999999</v>
      </c>
      <c r="AB3165" s="50">
        <v>0.34</v>
      </c>
      <c r="AC3165" s="50" t="str">
        <f t="shared" si="205"/>
        <v>Panama-2010</v>
      </c>
      <c r="AD3165" s="51">
        <f t="shared" si="206"/>
        <v>2335.1819999999998</v>
      </c>
      <c r="AE3165" s="15">
        <f t="shared" si="207"/>
        <v>0.56014477672404128</v>
      </c>
      <c r="AF3165">
        <f t="shared" si="208"/>
        <v>7.2498291849539098E-2</v>
      </c>
    </row>
    <row r="3166" spans="1:32" x14ac:dyDescent="0.25">
      <c r="A3166" s="59">
        <v>3149</v>
      </c>
      <c r="B3166" s="60" t="s">
        <v>309</v>
      </c>
      <c r="C3166" s="61" t="s">
        <v>383</v>
      </c>
      <c r="D3166" s="62"/>
      <c r="E3166" s="62">
        <v>598</v>
      </c>
      <c r="F3166" s="62">
        <v>2010</v>
      </c>
      <c r="G3166" s="50">
        <v>983.16600000000005</v>
      </c>
      <c r="H3166" s="50">
        <v>908.49099999999999</v>
      </c>
      <c r="I3166" s="50">
        <v>827.98199999999997</v>
      </c>
      <c r="J3166" s="50">
        <v>714.48900000000003</v>
      </c>
      <c r="K3166" s="50">
        <v>636.01400000000001</v>
      </c>
      <c r="L3166" s="50">
        <v>585.82500000000005</v>
      </c>
      <c r="M3166" s="50">
        <v>516.18600000000004</v>
      </c>
      <c r="N3166" s="50">
        <v>438.27199999999999</v>
      </c>
      <c r="O3166" s="50">
        <v>365.053</v>
      </c>
      <c r="P3166" s="50">
        <v>303.34800000000001</v>
      </c>
      <c r="Q3166" s="50">
        <v>248.5</v>
      </c>
      <c r="R3166" s="50">
        <v>198.20400000000001</v>
      </c>
      <c r="S3166" s="50">
        <v>139.52799999999999</v>
      </c>
      <c r="T3166" s="50">
        <v>99.501999999999995</v>
      </c>
      <c r="U3166" s="50">
        <v>67.882000000000005</v>
      </c>
      <c r="V3166" s="50">
        <v>41.38</v>
      </c>
      <c r="W3166" s="50" t="s">
        <v>311</v>
      </c>
      <c r="X3166" s="50">
        <v>21.716999999999999</v>
      </c>
      <c r="Y3166" s="50">
        <v>9.0690000000000008</v>
      </c>
      <c r="Z3166" s="50">
        <v>2.8889999999999998</v>
      </c>
      <c r="AA3166" s="50">
        <v>0.65</v>
      </c>
      <c r="AB3166" s="50">
        <v>9.1999999999999998E-2</v>
      </c>
      <c r="AC3166" s="50" t="str">
        <f t="shared" si="205"/>
        <v>Papua New Guinea-2010</v>
      </c>
      <c r="AD3166" s="51">
        <f t="shared" si="206"/>
        <v>4145.4189999999999</v>
      </c>
      <c r="AE3166" s="15">
        <f t="shared" si="207"/>
        <v>0.71472147930040386</v>
      </c>
      <c r="AF3166">
        <f t="shared" si="208"/>
        <v>3.5423007351139645E-2</v>
      </c>
    </row>
    <row r="3167" spans="1:32" x14ac:dyDescent="0.25">
      <c r="A3167" s="59">
        <v>3150</v>
      </c>
      <c r="B3167" s="60" t="s">
        <v>309</v>
      </c>
      <c r="C3167" s="61" t="s">
        <v>471</v>
      </c>
      <c r="D3167" s="62"/>
      <c r="E3167" s="62">
        <v>604</v>
      </c>
      <c r="F3167" s="62">
        <v>2010</v>
      </c>
      <c r="G3167" s="50">
        <v>2950.5059999999999</v>
      </c>
      <c r="H3167" s="50">
        <v>2865.683</v>
      </c>
      <c r="I3167" s="50">
        <v>2808.4270000000001</v>
      </c>
      <c r="J3167" s="50">
        <v>2852.6509999999998</v>
      </c>
      <c r="K3167" s="50">
        <v>2761.4650000000001</v>
      </c>
      <c r="L3167" s="50">
        <v>2491.567</v>
      </c>
      <c r="M3167" s="50">
        <v>2312.489</v>
      </c>
      <c r="N3167" s="50">
        <v>2019.7539999999999</v>
      </c>
      <c r="O3167" s="50">
        <v>1812.923</v>
      </c>
      <c r="P3167" s="50">
        <v>1561.2919999999999</v>
      </c>
      <c r="Q3167" s="50">
        <v>1267.6179999999999</v>
      </c>
      <c r="R3167" s="50">
        <v>1041.3800000000001</v>
      </c>
      <c r="S3167" s="50">
        <v>807.25199999999995</v>
      </c>
      <c r="T3167" s="50">
        <v>621.80700000000002</v>
      </c>
      <c r="U3167" s="50">
        <v>485.52300000000002</v>
      </c>
      <c r="V3167" s="50">
        <v>348.39499999999998</v>
      </c>
      <c r="W3167" s="50" t="s">
        <v>311</v>
      </c>
      <c r="X3167" s="50">
        <v>229.405</v>
      </c>
      <c r="Y3167" s="50">
        <v>93.367999999999995</v>
      </c>
      <c r="Z3167" s="50">
        <v>32.533999999999999</v>
      </c>
      <c r="AA3167" s="50">
        <v>8.2070000000000007</v>
      </c>
      <c r="AB3167" s="50">
        <v>1.4</v>
      </c>
      <c r="AC3167" s="50" t="str">
        <f t="shared" si="205"/>
        <v>Peru-2010</v>
      </c>
      <c r="AD3167" s="51">
        <f t="shared" si="206"/>
        <v>18928.391</v>
      </c>
      <c r="AE3167" s="15">
        <f t="shared" si="207"/>
        <v>0.55183005253853856</v>
      </c>
      <c r="AF3167">
        <f t="shared" si="208"/>
        <v>6.6077687999716334E-2</v>
      </c>
    </row>
    <row r="3168" spans="1:32" x14ac:dyDescent="0.25">
      <c r="A3168" s="59">
        <v>3151</v>
      </c>
      <c r="B3168" s="60" t="s">
        <v>309</v>
      </c>
      <c r="C3168" s="61" t="s">
        <v>472</v>
      </c>
      <c r="D3168" s="62"/>
      <c r="E3168" s="62">
        <v>608</v>
      </c>
      <c r="F3168" s="62">
        <v>2010</v>
      </c>
      <c r="G3168" s="50">
        <v>10965.63</v>
      </c>
      <c r="H3168" s="50">
        <v>10499.597</v>
      </c>
      <c r="I3168" s="50">
        <v>10309.450999999999</v>
      </c>
      <c r="J3168" s="50">
        <v>9786.6489999999994</v>
      </c>
      <c r="K3168" s="50">
        <v>8501.0249999999996</v>
      </c>
      <c r="L3168" s="50">
        <v>7496.451</v>
      </c>
      <c r="M3168" s="50">
        <v>6823.5810000000001</v>
      </c>
      <c r="N3168" s="50">
        <v>6062.4430000000002</v>
      </c>
      <c r="O3168" s="50">
        <v>5501.8239999999996</v>
      </c>
      <c r="P3168" s="50">
        <v>4712.45</v>
      </c>
      <c r="Q3168" s="50">
        <v>3924.1210000000001</v>
      </c>
      <c r="R3168" s="50">
        <v>3028.3319999999999</v>
      </c>
      <c r="S3168" s="50">
        <v>2237.14</v>
      </c>
      <c r="T3168" s="50">
        <v>1516.5309999999999</v>
      </c>
      <c r="U3168" s="50">
        <v>1152.079</v>
      </c>
      <c r="V3168" s="50">
        <v>719.15200000000004</v>
      </c>
      <c r="W3168" s="50" t="s">
        <v>311</v>
      </c>
      <c r="X3168" s="50">
        <v>343.26400000000001</v>
      </c>
      <c r="Y3168" s="50">
        <v>115.608</v>
      </c>
      <c r="Z3168" s="50">
        <v>26.896999999999998</v>
      </c>
      <c r="AA3168" s="50">
        <v>4.0709999999999997</v>
      </c>
      <c r="AB3168" s="50">
        <v>0.32800000000000001</v>
      </c>
      <c r="AC3168" s="50" t="str">
        <f t="shared" si="205"/>
        <v>Philippines-2010</v>
      </c>
      <c r="AD3168" s="51">
        <f t="shared" si="206"/>
        <v>58074.015999999996</v>
      </c>
      <c r="AE3168" s="15">
        <f t="shared" si="207"/>
        <v>0.6139166955493488</v>
      </c>
      <c r="AF3168">
        <f t="shared" si="208"/>
        <v>4.3160671873538864E-2</v>
      </c>
    </row>
    <row r="3169" spans="1:32" x14ac:dyDescent="0.25">
      <c r="A3169" s="59">
        <v>3152</v>
      </c>
      <c r="B3169" s="60" t="s">
        <v>309</v>
      </c>
      <c r="C3169" s="61" t="s">
        <v>473</v>
      </c>
      <c r="D3169" s="62"/>
      <c r="E3169" s="62">
        <v>616</v>
      </c>
      <c r="F3169" s="62">
        <v>2010</v>
      </c>
      <c r="G3169" s="50">
        <v>2007.326</v>
      </c>
      <c r="H3169" s="50">
        <v>1793.0930000000001</v>
      </c>
      <c r="I3169" s="50">
        <v>2031.3510000000001</v>
      </c>
      <c r="J3169" s="50">
        <v>2511.7260000000001</v>
      </c>
      <c r="K3169" s="50">
        <v>2863.0520000000001</v>
      </c>
      <c r="L3169" s="50">
        <v>3252.0030000000002</v>
      </c>
      <c r="M3169" s="50">
        <v>3061.9859999999999</v>
      </c>
      <c r="N3169" s="50">
        <v>2684.0859999999998</v>
      </c>
      <c r="O3169" s="50">
        <v>2361.4920000000002</v>
      </c>
      <c r="P3169" s="50">
        <v>2502.3380000000002</v>
      </c>
      <c r="Q3169" s="50">
        <v>3017.723</v>
      </c>
      <c r="R3169" s="50">
        <v>2820.6750000000002</v>
      </c>
      <c r="S3169" s="50">
        <v>2253.4720000000002</v>
      </c>
      <c r="T3169" s="50">
        <v>1380.82</v>
      </c>
      <c r="U3169" s="50">
        <v>1369.2840000000001</v>
      </c>
      <c r="V3169" s="50">
        <v>1147.558</v>
      </c>
      <c r="W3169" s="50" t="s">
        <v>311</v>
      </c>
      <c r="X3169" s="50">
        <v>781.673</v>
      </c>
      <c r="Y3169" s="50">
        <v>374.07499999999999</v>
      </c>
      <c r="Z3169" s="50">
        <v>84.358999999999995</v>
      </c>
      <c r="AA3169" s="50">
        <v>23.071000000000002</v>
      </c>
      <c r="AB3169" s="50">
        <v>2.2389999999999999</v>
      </c>
      <c r="AC3169" s="50" t="str">
        <f t="shared" si="205"/>
        <v>Poland-2010</v>
      </c>
      <c r="AD3169" s="51">
        <f t="shared" si="206"/>
        <v>27328.553000000004</v>
      </c>
      <c r="AE3169" s="15">
        <f t="shared" si="207"/>
        <v>0.4023209351772119</v>
      </c>
      <c r="AF3169">
        <f t="shared" si="208"/>
        <v>0.15570050388230539</v>
      </c>
    </row>
    <row r="3170" spans="1:32" x14ac:dyDescent="0.25">
      <c r="A3170" s="59">
        <v>3153</v>
      </c>
      <c r="B3170" s="60" t="s">
        <v>309</v>
      </c>
      <c r="C3170" s="61" t="s">
        <v>474</v>
      </c>
      <c r="D3170" s="62"/>
      <c r="E3170" s="62">
        <v>620</v>
      </c>
      <c r="F3170" s="62">
        <v>2010</v>
      </c>
      <c r="G3170" s="50">
        <v>494.52</v>
      </c>
      <c r="H3170" s="50">
        <v>533.41999999999996</v>
      </c>
      <c r="I3170" s="50">
        <v>565.21799999999996</v>
      </c>
      <c r="J3170" s="50">
        <v>573.11800000000005</v>
      </c>
      <c r="K3170" s="50">
        <v>598.95299999999997</v>
      </c>
      <c r="L3170" s="50">
        <v>686.19299999999998</v>
      </c>
      <c r="M3170" s="50">
        <v>792.31399999999996</v>
      </c>
      <c r="N3170" s="50">
        <v>836.25300000000004</v>
      </c>
      <c r="O3170" s="50">
        <v>772.60699999999997</v>
      </c>
      <c r="P3170" s="50">
        <v>776.04899999999998</v>
      </c>
      <c r="Q3170" s="50">
        <v>719.10799999999995</v>
      </c>
      <c r="R3170" s="50">
        <v>676.346</v>
      </c>
      <c r="S3170" s="50">
        <v>636.94100000000003</v>
      </c>
      <c r="T3170" s="50">
        <v>547.173</v>
      </c>
      <c r="U3170" s="50">
        <v>501.11700000000002</v>
      </c>
      <c r="V3170" s="50">
        <v>437.09199999999998</v>
      </c>
      <c r="W3170" s="50" t="s">
        <v>311</v>
      </c>
      <c r="X3170" s="50">
        <v>287.95100000000002</v>
      </c>
      <c r="Y3170" s="50">
        <v>153.40299999999999</v>
      </c>
      <c r="Z3170" s="50">
        <v>50.929000000000002</v>
      </c>
      <c r="AA3170" s="50">
        <v>12.398</v>
      </c>
      <c r="AB3170" s="50">
        <v>1.218</v>
      </c>
      <c r="AC3170" s="50" t="str">
        <f t="shared" si="205"/>
        <v>Portugal-2010</v>
      </c>
      <c r="AD3170" s="51">
        <f t="shared" si="206"/>
        <v>7067.8820000000005</v>
      </c>
      <c r="AE3170" s="15">
        <f t="shared" si="207"/>
        <v>0.50714471464011424</v>
      </c>
      <c r="AF3170">
        <f t="shared" si="208"/>
        <v>0.22991245855001247</v>
      </c>
    </row>
    <row r="3171" spans="1:32" x14ac:dyDescent="0.25">
      <c r="A3171" s="59">
        <v>3154</v>
      </c>
      <c r="B3171" s="60" t="s">
        <v>309</v>
      </c>
      <c r="C3171" s="61" t="s">
        <v>384</v>
      </c>
      <c r="D3171" s="62"/>
      <c r="E3171" s="62">
        <v>630</v>
      </c>
      <c r="F3171" s="62">
        <v>2010</v>
      </c>
      <c r="G3171" s="50">
        <v>236.31</v>
      </c>
      <c r="H3171" s="50">
        <v>253.22800000000001</v>
      </c>
      <c r="I3171" s="50">
        <v>276.81299999999999</v>
      </c>
      <c r="J3171" s="50">
        <v>295.57100000000003</v>
      </c>
      <c r="K3171" s="50">
        <v>282.04300000000001</v>
      </c>
      <c r="L3171" s="50">
        <v>268.51400000000001</v>
      </c>
      <c r="M3171" s="50">
        <v>264.10500000000002</v>
      </c>
      <c r="N3171" s="50">
        <v>252.464</v>
      </c>
      <c r="O3171" s="50">
        <v>250.03800000000001</v>
      </c>
      <c r="P3171" s="50">
        <v>236.40299999999999</v>
      </c>
      <c r="Q3171" s="50">
        <v>229.697</v>
      </c>
      <c r="R3171" s="50">
        <v>197.52600000000001</v>
      </c>
      <c r="S3171" s="50">
        <v>191.809</v>
      </c>
      <c r="T3171" s="50">
        <v>149.982</v>
      </c>
      <c r="U3171" s="50">
        <v>117.045</v>
      </c>
      <c r="V3171" s="50">
        <v>88.495000000000005</v>
      </c>
      <c r="W3171" s="50" t="s">
        <v>311</v>
      </c>
      <c r="X3171" s="50">
        <v>61.418999999999997</v>
      </c>
      <c r="Y3171" s="50">
        <v>39.195</v>
      </c>
      <c r="Z3171" s="50">
        <v>18.611000000000001</v>
      </c>
      <c r="AA3171" s="50">
        <v>6.3310000000000004</v>
      </c>
      <c r="AB3171" s="50">
        <v>1.0940000000000001</v>
      </c>
      <c r="AC3171" s="50" t="str">
        <f t="shared" si="205"/>
        <v>Puerto Rico-2010</v>
      </c>
      <c r="AD3171" s="51">
        <f t="shared" si="206"/>
        <v>2468.17</v>
      </c>
      <c r="AE3171" s="15">
        <f t="shared" si="207"/>
        <v>0.50584967810158943</v>
      </c>
      <c r="AF3171">
        <f t="shared" si="208"/>
        <v>0.14907060427185354</v>
      </c>
    </row>
    <row r="3172" spans="1:32" x14ac:dyDescent="0.25">
      <c r="A3172" s="59">
        <v>3155</v>
      </c>
      <c r="B3172" s="60" t="s">
        <v>309</v>
      </c>
      <c r="C3172" s="61" t="s">
        <v>475</v>
      </c>
      <c r="D3172" s="62"/>
      <c r="E3172" s="62">
        <v>634</v>
      </c>
      <c r="F3172" s="62">
        <v>2010</v>
      </c>
      <c r="G3172" s="50">
        <v>90.082999999999998</v>
      </c>
      <c r="H3172" s="50">
        <v>78.875</v>
      </c>
      <c r="I3172" s="50">
        <v>63.898000000000003</v>
      </c>
      <c r="J3172" s="50">
        <v>65.188999999999993</v>
      </c>
      <c r="K3172" s="50">
        <v>192.107</v>
      </c>
      <c r="L3172" s="50">
        <v>300.142</v>
      </c>
      <c r="M3172" s="50">
        <v>280.27499999999998</v>
      </c>
      <c r="N3172" s="50">
        <v>254.61199999999999</v>
      </c>
      <c r="O3172" s="50">
        <v>188.226</v>
      </c>
      <c r="P3172" s="50">
        <v>122.473</v>
      </c>
      <c r="Q3172" s="50">
        <v>74.147999999999996</v>
      </c>
      <c r="R3172" s="50">
        <v>37.042999999999999</v>
      </c>
      <c r="S3172" s="50">
        <v>14.023</v>
      </c>
      <c r="T3172" s="50">
        <v>7.008</v>
      </c>
      <c r="U3172" s="50">
        <v>7.6689999999999996</v>
      </c>
      <c r="V3172" s="50">
        <v>2.0019999999999998</v>
      </c>
      <c r="W3172" s="50" t="s">
        <v>311</v>
      </c>
      <c r="X3172" s="50">
        <v>1.145</v>
      </c>
      <c r="Y3172" s="50">
        <v>0.38400000000000001</v>
      </c>
      <c r="Z3172" s="50">
        <v>0.253</v>
      </c>
      <c r="AA3172" s="50">
        <v>8.4000000000000005E-2</v>
      </c>
      <c r="AB3172" s="50">
        <v>3.6999999999999998E-2</v>
      </c>
      <c r="AC3172" s="50" t="str">
        <f t="shared" si="205"/>
        <v>Qatar-2010</v>
      </c>
      <c r="AD3172" s="51">
        <f t="shared" si="206"/>
        <v>1528.2379999999996</v>
      </c>
      <c r="AE3172" s="15">
        <f t="shared" si="207"/>
        <v>0.16452803817206488</v>
      </c>
      <c r="AF3172">
        <f t="shared" si="208"/>
        <v>1.0551395893688809E-2</v>
      </c>
    </row>
    <row r="3173" spans="1:32" x14ac:dyDescent="0.25">
      <c r="A3173" s="59">
        <v>3156</v>
      </c>
      <c r="B3173" s="60" t="s">
        <v>309</v>
      </c>
      <c r="C3173" s="61" t="s">
        <v>345</v>
      </c>
      <c r="D3173" s="62"/>
      <c r="E3173" s="62">
        <v>410</v>
      </c>
      <c r="F3173" s="62">
        <v>2010</v>
      </c>
      <c r="G3173" s="50">
        <v>2288.7730000000001</v>
      </c>
      <c r="H3173" s="50">
        <v>2516.5279999999998</v>
      </c>
      <c r="I3173" s="50">
        <v>3173.5450000000001</v>
      </c>
      <c r="J3173" s="50">
        <v>3498.4079999999999</v>
      </c>
      <c r="K3173" s="50">
        <v>3065.1170000000002</v>
      </c>
      <c r="L3173" s="50">
        <v>3709.424</v>
      </c>
      <c r="M3173" s="50">
        <v>3908.5709999999999</v>
      </c>
      <c r="N3173" s="50">
        <v>4413.3159999999998</v>
      </c>
      <c r="O3173" s="50">
        <v>4383.4690000000001</v>
      </c>
      <c r="P3173" s="50">
        <v>4207.6180000000004</v>
      </c>
      <c r="Q3173" s="50">
        <v>3950.7460000000001</v>
      </c>
      <c r="R3173" s="50">
        <v>2837.7109999999998</v>
      </c>
      <c r="S3173" s="50">
        <v>2294.991</v>
      </c>
      <c r="T3173" s="50">
        <v>1819.1859999999999</v>
      </c>
      <c r="U3173" s="50">
        <v>1522.78</v>
      </c>
      <c r="V3173" s="50">
        <v>1033.1479999999999</v>
      </c>
      <c r="W3173" s="50" t="s">
        <v>311</v>
      </c>
      <c r="X3173" s="50">
        <v>559.60199999999998</v>
      </c>
      <c r="Y3173" s="50">
        <v>273.71600000000001</v>
      </c>
      <c r="Z3173" s="50">
        <v>78.837000000000003</v>
      </c>
      <c r="AA3173" s="50">
        <v>15.754</v>
      </c>
      <c r="AB3173" s="50">
        <v>1.615</v>
      </c>
      <c r="AC3173" s="50" t="str">
        <f t="shared" si="205"/>
        <v>Republic of Korea-2010</v>
      </c>
      <c r="AD3173" s="51">
        <f t="shared" si="206"/>
        <v>36269.371000000006</v>
      </c>
      <c r="AE3173" s="15">
        <f t="shared" si="207"/>
        <v>0.36624522658526387</v>
      </c>
      <c r="AF3173">
        <f t="shared" si="208"/>
        <v>0.11988365542503102</v>
      </c>
    </row>
    <row r="3174" spans="1:32" x14ac:dyDescent="0.25">
      <c r="A3174" s="59">
        <v>3157</v>
      </c>
      <c r="B3174" s="60" t="s">
        <v>309</v>
      </c>
      <c r="C3174" s="61" t="s">
        <v>476</v>
      </c>
      <c r="D3174" s="62"/>
      <c r="E3174" s="62">
        <v>638</v>
      </c>
      <c r="F3174" s="62">
        <v>2010</v>
      </c>
      <c r="G3174" s="50">
        <v>70.953000000000003</v>
      </c>
      <c r="H3174" s="50">
        <v>72.11</v>
      </c>
      <c r="I3174" s="50">
        <v>68.031000000000006</v>
      </c>
      <c r="J3174" s="50">
        <v>70.055000000000007</v>
      </c>
      <c r="K3174" s="50">
        <v>65.674999999999997</v>
      </c>
      <c r="L3174" s="50">
        <v>52.262999999999998</v>
      </c>
      <c r="M3174" s="50">
        <v>50.131999999999998</v>
      </c>
      <c r="N3174" s="50">
        <v>55.688000000000002</v>
      </c>
      <c r="O3174" s="50">
        <v>67.98</v>
      </c>
      <c r="P3174" s="50">
        <v>63.704000000000001</v>
      </c>
      <c r="Q3174" s="50">
        <v>50.707999999999998</v>
      </c>
      <c r="R3174" s="50">
        <v>41.936999999999998</v>
      </c>
      <c r="S3174" s="50">
        <v>30.22</v>
      </c>
      <c r="T3174" s="50">
        <v>23.888000000000002</v>
      </c>
      <c r="U3174" s="50">
        <v>18.780999999999999</v>
      </c>
      <c r="V3174" s="50">
        <v>13.234</v>
      </c>
      <c r="W3174" s="50" t="s">
        <v>311</v>
      </c>
      <c r="X3174" s="50">
        <v>7.8</v>
      </c>
      <c r="Y3174" s="50">
        <v>4.8959999999999999</v>
      </c>
      <c r="Z3174" s="50">
        <v>1.845</v>
      </c>
      <c r="AA3174" s="50">
        <v>0.51500000000000001</v>
      </c>
      <c r="AB3174" s="50">
        <v>0.104</v>
      </c>
      <c r="AC3174" s="50" t="str">
        <f t="shared" si="205"/>
        <v>Réunion-2010</v>
      </c>
      <c r="AD3174" s="51">
        <f t="shared" si="206"/>
        <v>548.36200000000008</v>
      </c>
      <c r="AE3174" s="15">
        <f t="shared" si="207"/>
        <v>0.5145451362421174</v>
      </c>
      <c r="AF3174">
        <f t="shared" si="208"/>
        <v>9.3570924451186102E-2</v>
      </c>
    </row>
    <row r="3175" spans="1:32" x14ac:dyDescent="0.25">
      <c r="A3175" s="59">
        <v>3158</v>
      </c>
      <c r="B3175" s="60" t="s">
        <v>309</v>
      </c>
      <c r="C3175" s="61" t="s">
        <v>477</v>
      </c>
      <c r="D3175" s="62"/>
      <c r="E3175" s="62">
        <v>642</v>
      </c>
      <c r="F3175" s="62">
        <v>2010</v>
      </c>
      <c r="G3175" s="50">
        <v>1063.4090000000001</v>
      </c>
      <c r="H3175" s="50">
        <v>1052.6990000000001</v>
      </c>
      <c r="I3175" s="50">
        <v>1109</v>
      </c>
      <c r="J3175" s="50">
        <v>1196.9970000000001</v>
      </c>
      <c r="K3175" s="50">
        <v>1488.825</v>
      </c>
      <c r="L3175" s="50">
        <v>1323.547</v>
      </c>
      <c r="M3175" s="50">
        <v>1598.2670000000001</v>
      </c>
      <c r="N3175" s="50">
        <v>1572.0509999999999</v>
      </c>
      <c r="O3175" s="50">
        <v>1611.1020000000001</v>
      </c>
      <c r="P3175" s="50">
        <v>1135.569</v>
      </c>
      <c r="Q3175" s="50">
        <v>1454.1980000000001</v>
      </c>
      <c r="R3175" s="50">
        <v>1466.7629999999999</v>
      </c>
      <c r="S3175" s="50">
        <v>1161.271</v>
      </c>
      <c r="T3175" s="50">
        <v>849.68499999999995</v>
      </c>
      <c r="U3175" s="50">
        <v>942.99599999999998</v>
      </c>
      <c r="V3175" s="50">
        <v>717.36900000000003</v>
      </c>
      <c r="W3175" s="50" t="s">
        <v>311</v>
      </c>
      <c r="X3175" s="50">
        <v>455.209</v>
      </c>
      <c r="Y3175" s="50">
        <v>193.99</v>
      </c>
      <c r="Z3175" s="50">
        <v>36.616999999999997</v>
      </c>
      <c r="AA3175" s="50">
        <v>9.9009999999999998</v>
      </c>
      <c r="AB3175" s="50">
        <v>0.88200000000000001</v>
      </c>
      <c r="AC3175" s="50" t="str">
        <f t="shared" si="205"/>
        <v>Romania-2010</v>
      </c>
      <c r="AD3175" s="51">
        <f t="shared" si="206"/>
        <v>14008.59</v>
      </c>
      <c r="AE3175" s="15">
        <f t="shared" si="207"/>
        <v>0.45912950553910126</v>
      </c>
      <c r="AF3175">
        <f t="shared" si="208"/>
        <v>0.18606853851100325</v>
      </c>
    </row>
    <row r="3176" spans="1:32" x14ac:dyDescent="0.25">
      <c r="A3176" s="59">
        <v>3159</v>
      </c>
      <c r="B3176" s="60" t="s">
        <v>309</v>
      </c>
      <c r="C3176" s="61" t="s">
        <v>478</v>
      </c>
      <c r="D3176" s="62"/>
      <c r="E3176" s="62">
        <v>643</v>
      </c>
      <c r="F3176" s="62">
        <v>2010</v>
      </c>
      <c r="G3176" s="50">
        <v>7957.7489999999998</v>
      </c>
      <c r="H3176" s="50">
        <v>6920.4809999999998</v>
      </c>
      <c r="I3176" s="50">
        <v>6438.5140000000001</v>
      </c>
      <c r="J3176" s="50">
        <v>8808.1200000000008</v>
      </c>
      <c r="K3176" s="50">
        <v>12501.705</v>
      </c>
      <c r="L3176" s="50">
        <v>12052.096</v>
      </c>
      <c r="M3176" s="50">
        <v>10825.021000000001</v>
      </c>
      <c r="N3176" s="50">
        <v>10075.544</v>
      </c>
      <c r="O3176" s="50">
        <v>8941.2980000000007</v>
      </c>
      <c r="P3176" s="50">
        <v>11327.228999999999</v>
      </c>
      <c r="Q3176" s="50">
        <v>11461.182000000001</v>
      </c>
      <c r="R3176" s="50">
        <v>10117.682000000001</v>
      </c>
      <c r="S3176" s="50">
        <v>6993.0959999999995</v>
      </c>
      <c r="T3176" s="50">
        <v>4554.7950000000001</v>
      </c>
      <c r="U3176" s="50">
        <v>6383.8370000000004</v>
      </c>
      <c r="V3176" s="50">
        <v>3596.569</v>
      </c>
      <c r="W3176" s="50" t="s">
        <v>311</v>
      </c>
      <c r="X3176" s="50">
        <v>2938.8789999999999</v>
      </c>
      <c r="Y3176" s="50">
        <v>954.14099999999996</v>
      </c>
      <c r="Z3176" s="50">
        <v>234.215</v>
      </c>
      <c r="AA3176" s="50">
        <v>65.644000000000005</v>
      </c>
      <c r="AB3176" s="50">
        <v>6.0720000000000001</v>
      </c>
      <c r="AC3176" s="50" t="str">
        <f t="shared" si="205"/>
        <v>Russian Federation-2010</v>
      </c>
      <c r="AD3176" s="51">
        <f t="shared" si="206"/>
        <v>103102.97300000001</v>
      </c>
      <c r="AE3176" s="15">
        <f t="shared" si="207"/>
        <v>0.38845529701650788</v>
      </c>
      <c r="AF3176">
        <f t="shared" si="208"/>
        <v>0.15057221195897755</v>
      </c>
    </row>
    <row r="3177" spans="1:32" x14ac:dyDescent="0.25">
      <c r="A3177" s="59">
        <v>3160</v>
      </c>
      <c r="B3177" s="60" t="s">
        <v>309</v>
      </c>
      <c r="C3177" s="61" t="s">
        <v>385</v>
      </c>
      <c r="D3177" s="62"/>
      <c r="E3177" s="62">
        <v>662</v>
      </c>
      <c r="F3177" s="62">
        <v>2010</v>
      </c>
      <c r="G3177" s="50">
        <v>11.071999999999999</v>
      </c>
      <c r="H3177" s="50">
        <v>13.098000000000001</v>
      </c>
      <c r="I3177" s="50">
        <v>15.811999999999999</v>
      </c>
      <c r="J3177" s="50">
        <v>16.925999999999998</v>
      </c>
      <c r="K3177" s="50">
        <v>14.297000000000001</v>
      </c>
      <c r="L3177" s="50">
        <v>14.186</v>
      </c>
      <c r="M3177" s="50">
        <v>12.98</v>
      </c>
      <c r="N3177" s="50">
        <v>12.842000000000001</v>
      </c>
      <c r="O3177" s="50">
        <v>12.762</v>
      </c>
      <c r="P3177" s="50">
        <v>11.667999999999999</v>
      </c>
      <c r="Q3177" s="50">
        <v>9.1959999999999997</v>
      </c>
      <c r="R3177" s="50">
        <v>6.9340000000000002</v>
      </c>
      <c r="S3177" s="50">
        <v>5.7720000000000002</v>
      </c>
      <c r="T3177" s="50">
        <v>4.5490000000000004</v>
      </c>
      <c r="U3177" s="50">
        <v>3.8039999999999998</v>
      </c>
      <c r="V3177" s="50">
        <v>2.7090000000000001</v>
      </c>
      <c r="W3177" s="50" t="s">
        <v>311</v>
      </c>
      <c r="X3177" s="50">
        <v>2.052</v>
      </c>
      <c r="Y3177" s="50">
        <v>1.137</v>
      </c>
      <c r="Z3177" s="50">
        <v>0.58699999999999997</v>
      </c>
      <c r="AA3177" s="50">
        <v>0.16400000000000001</v>
      </c>
      <c r="AB3177" s="50">
        <v>3.3000000000000002E-2</v>
      </c>
      <c r="AC3177" s="50" t="str">
        <f t="shared" si="205"/>
        <v>Saint Lucia-2010</v>
      </c>
      <c r="AD3177" s="51">
        <f t="shared" si="206"/>
        <v>117.563</v>
      </c>
      <c r="AE3177" s="15">
        <f t="shared" si="207"/>
        <v>0.46797887090326046</v>
      </c>
      <c r="AF3177">
        <f t="shared" si="208"/>
        <v>9.5433050874353359E-2</v>
      </c>
    </row>
    <row r="3178" spans="1:32" x14ac:dyDescent="0.25">
      <c r="A3178" s="59">
        <v>3161</v>
      </c>
      <c r="B3178" s="60" t="s">
        <v>309</v>
      </c>
      <c r="C3178" s="61" t="s">
        <v>386</v>
      </c>
      <c r="D3178" s="62"/>
      <c r="E3178" s="62">
        <v>670</v>
      </c>
      <c r="F3178" s="62">
        <v>2010</v>
      </c>
      <c r="G3178" s="50">
        <v>9.26</v>
      </c>
      <c r="H3178" s="50">
        <v>9.3710000000000004</v>
      </c>
      <c r="I3178" s="50">
        <v>10.347</v>
      </c>
      <c r="J3178" s="50">
        <v>10.532999999999999</v>
      </c>
      <c r="K3178" s="50">
        <v>9.8559999999999999</v>
      </c>
      <c r="L3178" s="50">
        <v>9.2639999999999993</v>
      </c>
      <c r="M3178" s="50">
        <v>8.3249999999999993</v>
      </c>
      <c r="N3178" s="50">
        <v>7.45</v>
      </c>
      <c r="O3178" s="50">
        <v>6.9980000000000002</v>
      </c>
      <c r="P3178" s="50">
        <v>7.4370000000000003</v>
      </c>
      <c r="Q3178" s="50">
        <v>5.8330000000000002</v>
      </c>
      <c r="R3178" s="50">
        <v>4.2320000000000002</v>
      </c>
      <c r="S3178" s="50">
        <v>3.048</v>
      </c>
      <c r="T3178" s="50">
        <v>2.1659999999999999</v>
      </c>
      <c r="U3178" s="50">
        <v>2.2330000000000001</v>
      </c>
      <c r="V3178" s="50">
        <v>1.4810000000000001</v>
      </c>
      <c r="W3178" s="50" t="s">
        <v>311</v>
      </c>
      <c r="X3178" s="50">
        <v>0.71399999999999997</v>
      </c>
      <c r="Y3178" s="50">
        <v>0.47599999999999998</v>
      </c>
      <c r="Z3178" s="50">
        <v>0.22800000000000001</v>
      </c>
      <c r="AA3178" s="50">
        <v>5.2999999999999999E-2</v>
      </c>
      <c r="AB3178" s="50">
        <v>0.01</v>
      </c>
      <c r="AC3178" s="50" t="str">
        <f t="shared" si="205"/>
        <v>Saint Vincent and the Grenadines-2010</v>
      </c>
      <c r="AD3178" s="51">
        <f t="shared" si="206"/>
        <v>72.975999999999999</v>
      </c>
      <c r="AE3178" s="15">
        <f t="shared" si="207"/>
        <v>0.49795823284367463</v>
      </c>
      <c r="AF3178">
        <f t="shared" si="208"/>
        <v>7.2199227102418717E-2</v>
      </c>
    </row>
    <row r="3179" spans="1:32" x14ac:dyDescent="0.25">
      <c r="A3179" s="59">
        <v>3162</v>
      </c>
      <c r="B3179" s="60" t="s">
        <v>309</v>
      </c>
      <c r="C3179" s="61" t="s">
        <v>387</v>
      </c>
      <c r="D3179" s="62"/>
      <c r="E3179" s="62">
        <v>882</v>
      </c>
      <c r="F3179" s="62">
        <v>2010</v>
      </c>
      <c r="G3179" s="50">
        <v>25.873999999999999</v>
      </c>
      <c r="H3179" s="50">
        <v>23.361999999999998</v>
      </c>
      <c r="I3179" s="50">
        <v>22.009</v>
      </c>
      <c r="J3179" s="50">
        <v>19.428000000000001</v>
      </c>
      <c r="K3179" s="50">
        <v>14.678000000000001</v>
      </c>
      <c r="L3179" s="50">
        <v>12.714</v>
      </c>
      <c r="M3179" s="50">
        <v>11.612</v>
      </c>
      <c r="N3179" s="50">
        <v>10.968999999999999</v>
      </c>
      <c r="O3179" s="50">
        <v>10.295999999999999</v>
      </c>
      <c r="P3179" s="50">
        <v>8.7639999999999993</v>
      </c>
      <c r="Q3179" s="50">
        <v>7.4020000000000001</v>
      </c>
      <c r="R3179" s="50">
        <v>5.68</v>
      </c>
      <c r="S3179" s="50">
        <v>3.956</v>
      </c>
      <c r="T3179" s="50">
        <v>3.367</v>
      </c>
      <c r="U3179" s="50">
        <v>2.528</v>
      </c>
      <c r="V3179" s="50">
        <v>1.7350000000000001</v>
      </c>
      <c r="W3179" s="50" t="s">
        <v>311</v>
      </c>
      <c r="X3179" s="50">
        <v>1.155</v>
      </c>
      <c r="Y3179" s="50">
        <v>0.49</v>
      </c>
      <c r="Z3179" s="50">
        <v>0.14899999999999999</v>
      </c>
      <c r="AA3179" s="50">
        <v>3.3000000000000002E-2</v>
      </c>
      <c r="AB3179" s="50">
        <v>4.0000000000000001E-3</v>
      </c>
      <c r="AC3179" s="50" t="str">
        <f t="shared" si="205"/>
        <v>Samoa-2010</v>
      </c>
      <c r="AD3179" s="51">
        <f t="shared" si="206"/>
        <v>105.49900000000001</v>
      </c>
      <c r="AE3179" s="15">
        <f t="shared" si="207"/>
        <v>0.76499303310931865</v>
      </c>
      <c r="AF3179">
        <f t="shared" si="208"/>
        <v>5.3529398451998368E-2</v>
      </c>
    </row>
    <row r="3180" spans="1:32" x14ac:dyDescent="0.25">
      <c r="A3180" s="59">
        <v>3163</v>
      </c>
      <c r="B3180" s="60" t="s">
        <v>309</v>
      </c>
      <c r="C3180" s="61" t="s">
        <v>388</v>
      </c>
      <c r="D3180" s="62"/>
      <c r="E3180" s="62">
        <v>678</v>
      </c>
      <c r="F3180" s="62">
        <v>2010</v>
      </c>
      <c r="G3180" s="50">
        <v>29.094000000000001</v>
      </c>
      <c r="H3180" s="50">
        <v>26.26</v>
      </c>
      <c r="I3180" s="50">
        <v>21.786999999999999</v>
      </c>
      <c r="J3180" s="50">
        <v>18.364000000000001</v>
      </c>
      <c r="K3180" s="50">
        <v>17.209</v>
      </c>
      <c r="L3180" s="50">
        <v>12.739000000000001</v>
      </c>
      <c r="M3180" s="50">
        <v>13.076000000000001</v>
      </c>
      <c r="N3180" s="50">
        <v>8.4580000000000002</v>
      </c>
      <c r="O3180" s="50">
        <v>6.9169999999999998</v>
      </c>
      <c r="P3180" s="50">
        <v>5.6509999999999998</v>
      </c>
      <c r="Q3180" s="50">
        <v>4.181</v>
      </c>
      <c r="R3180" s="50">
        <v>2.8180000000000001</v>
      </c>
      <c r="S3180" s="50">
        <v>1.871</v>
      </c>
      <c r="T3180" s="50">
        <v>1.661</v>
      </c>
      <c r="U3180" s="50">
        <v>1.9730000000000001</v>
      </c>
      <c r="V3180" s="50">
        <v>1.444</v>
      </c>
      <c r="W3180" s="50" t="s">
        <v>311</v>
      </c>
      <c r="X3180" s="50">
        <v>0.82299999999999995</v>
      </c>
      <c r="Y3180" s="50">
        <v>0.34799999999999998</v>
      </c>
      <c r="Z3180" s="50">
        <v>8.6999999999999994E-2</v>
      </c>
      <c r="AA3180" s="50">
        <v>1.4E-2</v>
      </c>
      <c r="AB3180" s="50">
        <v>1E-3</v>
      </c>
      <c r="AC3180" s="50" t="str">
        <f t="shared" si="205"/>
        <v>Sao Tome and Principe-2010</v>
      </c>
      <c r="AD3180" s="51">
        <f t="shared" si="206"/>
        <v>91.283999999999992</v>
      </c>
      <c r="AE3180" s="15">
        <f t="shared" si="207"/>
        <v>0.914640024538802</v>
      </c>
      <c r="AF3180">
        <f t="shared" si="208"/>
        <v>3.770817871456137E-2</v>
      </c>
    </row>
    <row r="3181" spans="1:32" x14ac:dyDescent="0.25">
      <c r="A3181" s="59">
        <v>3164</v>
      </c>
      <c r="B3181" s="60" t="s">
        <v>309</v>
      </c>
      <c r="C3181" s="61" t="s">
        <v>479</v>
      </c>
      <c r="D3181" s="62"/>
      <c r="E3181" s="62">
        <v>682</v>
      </c>
      <c r="F3181" s="62">
        <v>2010</v>
      </c>
      <c r="G3181" s="50">
        <v>2918.018</v>
      </c>
      <c r="H3181" s="50">
        <v>2676.45</v>
      </c>
      <c r="I3181" s="50">
        <v>2574.768</v>
      </c>
      <c r="J3181" s="50">
        <v>2634.8719999999998</v>
      </c>
      <c r="K3181" s="50">
        <v>2456.152</v>
      </c>
      <c r="L3181" s="50">
        <v>2426.9090000000001</v>
      </c>
      <c r="M3181" s="50">
        <v>2792.797</v>
      </c>
      <c r="N3181" s="50">
        <v>2529.145</v>
      </c>
      <c r="O3181" s="50">
        <v>1936.5609999999999</v>
      </c>
      <c r="P3181" s="50">
        <v>1524.9970000000001</v>
      </c>
      <c r="Q3181" s="50">
        <v>1014.092</v>
      </c>
      <c r="R3181" s="50">
        <v>711.29200000000003</v>
      </c>
      <c r="S3181" s="50">
        <v>412.09</v>
      </c>
      <c r="T3181" s="50">
        <v>320.81700000000001</v>
      </c>
      <c r="U3181" s="50">
        <v>222.364</v>
      </c>
      <c r="V3181" s="50">
        <v>142.92699999999999</v>
      </c>
      <c r="W3181" s="50" t="s">
        <v>311</v>
      </c>
      <c r="X3181" s="50">
        <v>83.936000000000007</v>
      </c>
      <c r="Y3181" s="50">
        <v>36.463000000000001</v>
      </c>
      <c r="Z3181" s="50">
        <v>9.5649999999999995</v>
      </c>
      <c r="AA3181" s="50">
        <v>1.349</v>
      </c>
      <c r="AB3181" s="50">
        <v>0.112</v>
      </c>
      <c r="AC3181" s="50" t="str">
        <f t="shared" si="205"/>
        <v>Saudi Arabia-2010</v>
      </c>
      <c r="AD3181" s="51">
        <f t="shared" si="206"/>
        <v>18438.906999999999</v>
      </c>
      <c r="AE3181" s="15">
        <f t="shared" si="207"/>
        <v>0.48738078672450591</v>
      </c>
      <c r="AF3181">
        <f t="shared" si="208"/>
        <v>3.0724917556253364E-2</v>
      </c>
    </row>
    <row r="3182" spans="1:32" x14ac:dyDescent="0.25">
      <c r="A3182" s="59">
        <v>3165</v>
      </c>
      <c r="B3182" s="60" t="s">
        <v>309</v>
      </c>
      <c r="C3182" s="61" t="s">
        <v>480</v>
      </c>
      <c r="D3182" s="62"/>
      <c r="E3182" s="62">
        <v>686</v>
      </c>
      <c r="F3182" s="62">
        <v>2010</v>
      </c>
      <c r="G3182" s="50">
        <v>2174.7179999999998</v>
      </c>
      <c r="H3182" s="50">
        <v>1823.3789999999999</v>
      </c>
      <c r="I3182" s="50">
        <v>1587.2529999999999</v>
      </c>
      <c r="J3182" s="50">
        <v>1414.346</v>
      </c>
      <c r="K3182" s="50">
        <v>1235.8409999999999</v>
      </c>
      <c r="L3182" s="50">
        <v>1051.5440000000001</v>
      </c>
      <c r="M3182" s="50">
        <v>834.70799999999997</v>
      </c>
      <c r="N3182" s="50">
        <v>661.7</v>
      </c>
      <c r="O3182" s="50">
        <v>515.46600000000001</v>
      </c>
      <c r="P3182" s="50">
        <v>410.173</v>
      </c>
      <c r="Q3182" s="50">
        <v>330.423</v>
      </c>
      <c r="R3182" s="50">
        <v>271.92200000000003</v>
      </c>
      <c r="S3182" s="50">
        <v>204.24799999999999</v>
      </c>
      <c r="T3182" s="50">
        <v>165.71600000000001</v>
      </c>
      <c r="U3182" s="50">
        <v>120.881</v>
      </c>
      <c r="V3182" s="50">
        <v>72.031999999999996</v>
      </c>
      <c r="W3182" s="50" t="s">
        <v>311</v>
      </c>
      <c r="X3182" s="50">
        <v>31.629000000000001</v>
      </c>
      <c r="Y3182" s="50">
        <v>8.7970000000000006</v>
      </c>
      <c r="Z3182" s="50">
        <v>1.35</v>
      </c>
      <c r="AA3182" s="50">
        <v>9.9000000000000005E-2</v>
      </c>
      <c r="AB3182" s="50">
        <v>4.0000000000000001E-3</v>
      </c>
      <c r="AC3182" s="50" t="str">
        <f t="shared" si="205"/>
        <v>Senegal-2010</v>
      </c>
      <c r="AD3182" s="51">
        <f t="shared" si="206"/>
        <v>6930.3709999999992</v>
      </c>
      <c r="AE3182" s="15">
        <f t="shared" si="207"/>
        <v>0.86371393392936702</v>
      </c>
      <c r="AF3182">
        <f t="shared" si="208"/>
        <v>3.200039374479504E-2</v>
      </c>
    </row>
    <row r="3183" spans="1:32" x14ac:dyDescent="0.25">
      <c r="A3183" s="59">
        <v>3166</v>
      </c>
      <c r="B3183" s="60" t="s">
        <v>309</v>
      </c>
      <c r="C3183" s="61" t="s">
        <v>389</v>
      </c>
      <c r="D3183" s="62"/>
      <c r="E3183" s="62">
        <v>690</v>
      </c>
      <c r="F3183" s="62">
        <v>2010</v>
      </c>
      <c r="G3183" s="50">
        <v>7.5170000000000003</v>
      </c>
      <c r="H3183" s="50">
        <v>6.5880000000000001</v>
      </c>
      <c r="I3183" s="50">
        <v>6.7190000000000003</v>
      </c>
      <c r="J3183" s="50">
        <v>7.5369999999999999</v>
      </c>
      <c r="K3183" s="50">
        <v>7.53</v>
      </c>
      <c r="L3183" s="50">
        <v>7.742</v>
      </c>
      <c r="M3183" s="50">
        <v>7.7610000000000001</v>
      </c>
      <c r="N3183" s="50">
        <v>7.7949999999999999</v>
      </c>
      <c r="O3183" s="50">
        <v>7.24</v>
      </c>
      <c r="P3183" s="50">
        <v>6.6829999999999998</v>
      </c>
      <c r="Q3183" s="50">
        <v>5.4619999999999997</v>
      </c>
      <c r="R3183" s="50">
        <v>3.66</v>
      </c>
      <c r="S3183" s="50">
        <v>2.1429999999999998</v>
      </c>
      <c r="T3183" s="50">
        <v>2.3239999999999998</v>
      </c>
      <c r="U3183" s="50">
        <v>1.728</v>
      </c>
      <c r="V3183" s="50">
        <v>1.3440000000000001</v>
      </c>
      <c r="W3183" s="50" t="s">
        <v>311</v>
      </c>
      <c r="X3183" s="50">
        <v>0.95399999999999996</v>
      </c>
      <c r="Y3183" s="50">
        <v>0.45600000000000002</v>
      </c>
      <c r="Z3183" s="50">
        <v>0.17100000000000001</v>
      </c>
      <c r="AA3183" s="50">
        <v>4.5999999999999999E-2</v>
      </c>
      <c r="AB3183" s="50">
        <v>5.0000000000000001E-3</v>
      </c>
      <c r="AC3183" s="50" t="str">
        <f t="shared" si="205"/>
        <v>Seychelles-2010</v>
      </c>
      <c r="AD3183" s="51">
        <f t="shared" si="206"/>
        <v>63.552999999999997</v>
      </c>
      <c r="AE3183" s="15">
        <f t="shared" si="207"/>
        <v>0.43824839110663549</v>
      </c>
      <c r="AF3183">
        <f t="shared" si="208"/>
        <v>8.3292840466003784E-2</v>
      </c>
    </row>
    <row r="3184" spans="1:32" x14ac:dyDescent="0.25">
      <c r="A3184" s="59">
        <v>3167</v>
      </c>
      <c r="B3184" s="60" t="s">
        <v>309</v>
      </c>
      <c r="C3184" s="61" t="s">
        <v>481</v>
      </c>
      <c r="D3184" s="62"/>
      <c r="E3184" s="62">
        <v>694</v>
      </c>
      <c r="F3184" s="62">
        <v>2010</v>
      </c>
      <c r="G3184" s="50">
        <v>1091.2529999999999</v>
      </c>
      <c r="H3184" s="50">
        <v>940.00300000000004</v>
      </c>
      <c r="I3184" s="50">
        <v>807.57600000000002</v>
      </c>
      <c r="J3184" s="50">
        <v>688.572</v>
      </c>
      <c r="K3184" s="50">
        <v>592.71799999999996</v>
      </c>
      <c r="L3184" s="50">
        <v>510.94499999999999</v>
      </c>
      <c r="M3184" s="50">
        <v>422.26299999999998</v>
      </c>
      <c r="N3184" s="50">
        <v>343.95600000000002</v>
      </c>
      <c r="O3184" s="50">
        <v>269.64</v>
      </c>
      <c r="P3184" s="50">
        <v>214.50700000000001</v>
      </c>
      <c r="Q3184" s="50">
        <v>170.91800000000001</v>
      </c>
      <c r="R3184" s="50">
        <v>138.524</v>
      </c>
      <c r="S3184" s="50">
        <v>111.041</v>
      </c>
      <c r="T3184" s="50">
        <v>79.147999999999996</v>
      </c>
      <c r="U3184" s="50">
        <v>47.372999999999998</v>
      </c>
      <c r="V3184" s="50">
        <v>22.024999999999999</v>
      </c>
      <c r="W3184" s="50" t="s">
        <v>311</v>
      </c>
      <c r="X3184" s="50">
        <v>6.9210000000000003</v>
      </c>
      <c r="Y3184" s="50">
        <v>1.23</v>
      </c>
      <c r="Z3184" s="50">
        <v>0.104</v>
      </c>
      <c r="AA3184" s="50">
        <v>3.0000000000000001E-3</v>
      </c>
      <c r="AB3184" s="50">
        <v>0</v>
      </c>
      <c r="AC3184" s="50" t="str">
        <f t="shared" si="205"/>
        <v>Sierra Leone-2010</v>
      </c>
      <c r="AD3184" s="51">
        <f t="shared" si="206"/>
        <v>3463.0840000000003</v>
      </c>
      <c r="AE3184" s="15">
        <f t="shared" si="207"/>
        <v>0.86501973385571929</v>
      </c>
      <c r="AF3184">
        <f t="shared" si="208"/>
        <v>2.4881956535123598E-2</v>
      </c>
    </row>
    <row r="3185" spans="1:32" x14ac:dyDescent="0.25">
      <c r="A3185" s="59">
        <v>3168</v>
      </c>
      <c r="B3185" s="60" t="s">
        <v>309</v>
      </c>
      <c r="C3185" s="61" t="s">
        <v>244</v>
      </c>
      <c r="D3185" s="62"/>
      <c r="E3185" s="62">
        <v>702</v>
      </c>
      <c r="F3185" s="62">
        <v>2010</v>
      </c>
      <c r="G3185" s="50">
        <v>261.464</v>
      </c>
      <c r="H3185" s="50">
        <v>290.00400000000002</v>
      </c>
      <c r="I3185" s="50">
        <v>328.43400000000003</v>
      </c>
      <c r="J3185" s="50">
        <v>354.58100000000002</v>
      </c>
      <c r="K3185" s="50">
        <v>332.36</v>
      </c>
      <c r="L3185" s="50">
        <v>366.71600000000001</v>
      </c>
      <c r="M3185" s="50">
        <v>401.85500000000002</v>
      </c>
      <c r="N3185" s="50">
        <v>429.87</v>
      </c>
      <c r="O3185" s="50">
        <v>416.46899999999999</v>
      </c>
      <c r="P3185" s="50">
        <v>434.274</v>
      </c>
      <c r="Q3185" s="50">
        <v>407.90199999999999</v>
      </c>
      <c r="R3185" s="50">
        <v>334.202</v>
      </c>
      <c r="S3185" s="50">
        <v>258.44600000000003</v>
      </c>
      <c r="T3185" s="50">
        <v>150.029</v>
      </c>
      <c r="U3185" s="50">
        <v>124.664</v>
      </c>
      <c r="V3185" s="50">
        <v>87.728999999999999</v>
      </c>
      <c r="W3185" s="50" t="s">
        <v>311</v>
      </c>
      <c r="X3185" s="50">
        <v>53.622999999999998</v>
      </c>
      <c r="Y3185" s="50">
        <v>27.792999999999999</v>
      </c>
      <c r="Z3185" s="50">
        <v>10.304</v>
      </c>
      <c r="AA3185" s="50">
        <v>2.9540000000000002</v>
      </c>
      <c r="AB3185" s="50">
        <v>0.57899999999999996</v>
      </c>
      <c r="AC3185" s="50" t="str">
        <f t="shared" si="205"/>
        <v>Singapore-2010</v>
      </c>
      <c r="AD3185" s="51">
        <f t="shared" si="206"/>
        <v>3736.6750000000002</v>
      </c>
      <c r="AE3185" s="15">
        <f t="shared" si="207"/>
        <v>0.35795914817317531</v>
      </c>
      <c r="AF3185">
        <f t="shared" si="208"/>
        <v>9.9137304544037699E-2</v>
      </c>
    </row>
    <row r="3186" spans="1:32" x14ac:dyDescent="0.25">
      <c r="A3186" s="59">
        <v>3169</v>
      </c>
      <c r="B3186" s="60" t="s">
        <v>309</v>
      </c>
      <c r="C3186" s="61" t="s">
        <v>482</v>
      </c>
      <c r="D3186" s="62"/>
      <c r="E3186" s="62">
        <v>705</v>
      </c>
      <c r="F3186" s="62">
        <v>2010</v>
      </c>
      <c r="G3186" s="50">
        <v>104.739</v>
      </c>
      <c r="H3186" s="50">
        <v>89.873000000000005</v>
      </c>
      <c r="I3186" s="50">
        <v>92.741</v>
      </c>
      <c r="J3186" s="50">
        <v>102.883</v>
      </c>
      <c r="K3186" s="50">
        <v>129.92699999999999</v>
      </c>
      <c r="L3186" s="50">
        <v>148.52199999999999</v>
      </c>
      <c r="M3186" s="50">
        <v>158.375</v>
      </c>
      <c r="N3186" s="50">
        <v>147.95699999999999</v>
      </c>
      <c r="O3186" s="50">
        <v>153.86600000000001</v>
      </c>
      <c r="P3186" s="50">
        <v>155.18299999999999</v>
      </c>
      <c r="Q3186" s="50">
        <v>154.71700000000001</v>
      </c>
      <c r="R3186" s="50">
        <v>153.24799999999999</v>
      </c>
      <c r="S3186" s="50">
        <v>112.13200000000001</v>
      </c>
      <c r="T3186" s="50">
        <v>99.165999999999997</v>
      </c>
      <c r="U3186" s="50">
        <v>85.992999999999995</v>
      </c>
      <c r="V3186" s="50">
        <v>73.664000000000001</v>
      </c>
      <c r="W3186" s="50" t="s">
        <v>311</v>
      </c>
      <c r="X3186" s="50">
        <v>49.667000000000002</v>
      </c>
      <c r="Y3186" s="50">
        <v>25.562999999999999</v>
      </c>
      <c r="Z3186" s="50">
        <v>5.03</v>
      </c>
      <c r="AA3186" s="50">
        <v>1.7789999999999999</v>
      </c>
      <c r="AB3186" s="50">
        <v>0.14299999999999999</v>
      </c>
      <c r="AC3186" s="50" t="str">
        <f t="shared" si="205"/>
        <v>Slovenia-2010</v>
      </c>
      <c r="AD3186" s="51">
        <f t="shared" si="206"/>
        <v>1416.8100000000002</v>
      </c>
      <c r="AE3186" s="15">
        <f t="shared" si="207"/>
        <v>0.44350195156725319</v>
      </c>
      <c r="AF3186">
        <f t="shared" si="208"/>
        <v>0.2001011640318443</v>
      </c>
    </row>
    <row r="3187" spans="1:32" x14ac:dyDescent="0.25">
      <c r="A3187" s="59">
        <v>3170</v>
      </c>
      <c r="B3187" s="60" t="s">
        <v>309</v>
      </c>
      <c r="C3187" s="61" t="s">
        <v>390</v>
      </c>
      <c r="D3187" s="62"/>
      <c r="E3187" s="62">
        <v>90</v>
      </c>
      <c r="F3187" s="62">
        <v>2010</v>
      </c>
      <c r="G3187" s="50">
        <v>79.650000000000006</v>
      </c>
      <c r="H3187" s="50">
        <v>71.495999999999995</v>
      </c>
      <c r="I3187" s="50">
        <v>64.016999999999996</v>
      </c>
      <c r="J3187" s="50">
        <v>54.53</v>
      </c>
      <c r="K3187" s="50">
        <v>45.793999999999997</v>
      </c>
      <c r="L3187" s="50">
        <v>41.956000000000003</v>
      </c>
      <c r="M3187" s="50">
        <v>39.167000000000002</v>
      </c>
      <c r="N3187" s="50">
        <v>33.423999999999999</v>
      </c>
      <c r="O3187" s="50">
        <v>24.477</v>
      </c>
      <c r="P3187" s="50">
        <v>19.625</v>
      </c>
      <c r="Q3187" s="50">
        <v>15.287000000000001</v>
      </c>
      <c r="R3187" s="50">
        <v>11.503</v>
      </c>
      <c r="S3187" s="50">
        <v>9.3919999999999995</v>
      </c>
      <c r="T3187" s="50">
        <v>7.431</v>
      </c>
      <c r="U3187" s="50">
        <v>4.5620000000000003</v>
      </c>
      <c r="V3187" s="50">
        <v>3.3010000000000002</v>
      </c>
      <c r="W3187" s="50" t="s">
        <v>311</v>
      </c>
      <c r="X3187" s="50">
        <v>1.5349999999999999</v>
      </c>
      <c r="Y3187" s="50">
        <v>0.53900000000000003</v>
      </c>
      <c r="Z3187" s="50">
        <v>9.2999999999999999E-2</v>
      </c>
      <c r="AA3187" s="50">
        <v>1.0999999999999999E-2</v>
      </c>
      <c r="AB3187" s="50">
        <v>0</v>
      </c>
      <c r="AC3187" s="50" t="str">
        <f t="shared" si="205"/>
        <v>Solomon Islands-2010</v>
      </c>
      <c r="AD3187" s="51">
        <f t="shared" si="206"/>
        <v>295.15499999999997</v>
      </c>
      <c r="AE3187" s="15">
        <f t="shared" si="207"/>
        <v>0.78817909234131223</v>
      </c>
      <c r="AF3187">
        <f t="shared" si="208"/>
        <v>3.4237475456480086E-2</v>
      </c>
    </row>
    <row r="3188" spans="1:32" x14ac:dyDescent="0.25">
      <c r="A3188" s="59">
        <v>3171</v>
      </c>
      <c r="B3188" s="60" t="s">
        <v>309</v>
      </c>
      <c r="C3188" s="61" t="s">
        <v>483</v>
      </c>
      <c r="D3188" s="62"/>
      <c r="E3188" s="62">
        <v>706</v>
      </c>
      <c r="F3188" s="62">
        <v>2010</v>
      </c>
      <c r="G3188" s="50">
        <v>2282.3919999999998</v>
      </c>
      <c r="H3188" s="50">
        <v>1863.971</v>
      </c>
      <c r="I3188" s="50">
        <v>1598.3530000000001</v>
      </c>
      <c r="J3188" s="50">
        <v>1270.4670000000001</v>
      </c>
      <c r="K3188" s="50">
        <v>1015.623</v>
      </c>
      <c r="L3188" s="50">
        <v>806.57</v>
      </c>
      <c r="M3188" s="50">
        <v>670.69200000000001</v>
      </c>
      <c r="N3188" s="50">
        <v>577.58799999999997</v>
      </c>
      <c r="O3188" s="50">
        <v>480.00099999999998</v>
      </c>
      <c r="P3188" s="50">
        <v>389.45400000000001</v>
      </c>
      <c r="Q3188" s="50">
        <v>321.11799999999999</v>
      </c>
      <c r="R3188" s="50">
        <v>260.60000000000002</v>
      </c>
      <c r="S3188" s="50">
        <v>198.98099999999999</v>
      </c>
      <c r="T3188" s="50">
        <v>138.45500000000001</v>
      </c>
      <c r="U3188" s="50">
        <v>92.73</v>
      </c>
      <c r="V3188" s="50">
        <v>49.976999999999997</v>
      </c>
      <c r="W3188" s="50" t="s">
        <v>311</v>
      </c>
      <c r="X3188" s="50">
        <v>24.765000000000001</v>
      </c>
      <c r="Y3188" s="50">
        <v>9.0289999999999999</v>
      </c>
      <c r="Z3188" s="50">
        <v>2.141</v>
      </c>
      <c r="AA3188" s="50">
        <v>0.29299999999999998</v>
      </c>
      <c r="AB3188" s="50">
        <v>2.3E-2</v>
      </c>
      <c r="AC3188" s="50" t="str">
        <f t="shared" si="205"/>
        <v>Somalia-2010</v>
      </c>
      <c r="AD3188" s="51">
        <f t="shared" si="206"/>
        <v>5991.094000000001</v>
      </c>
      <c r="AE3188" s="15">
        <f t="shared" si="207"/>
        <v>1.0118567660597544</v>
      </c>
      <c r="AF3188">
        <f t="shared" si="208"/>
        <v>2.7046535347794488E-2</v>
      </c>
    </row>
    <row r="3189" spans="1:32" x14ac:dyDescent="0.25">
      <c r="A3189" s="59">
        <v>3172</v>
      </c>
      <c r="B3189" s="60" t="s">
        <v>309</v>
      </c>
      <c r="C3189" s="61" t="s">
        <v>263</v>
      </c>
      <c r="D3189" s="62"/>
      <c r="E3189" s="62">
        <v>710</v>
      </c>
      <c r="F3189" s="62">
        <v>2010</v>
      </c>
      <c r="G3189" s="50">
        <v>5408.4690000000001</v>
      </c>
      <c r="H3189" s="50">
        <v>5190.3109999999997</v>
      </c>
      <c r="I3189" s="50">
        <v>5098.4679999999998</v>
      </c>
      <c r="J3189" s="50">
        <v>5109.723</v>
      </c>
      <c r="K3189" s="50">
        <v>5164.7809999999999</v>
      </c>
      <c r="L3189" s="50">
        <v>4840.1769999999997</v>
      </c>
      <c r="M3189" s="50">
        <v>4150.99</v>
      </c>
      <c r="N3189" s="50">
        <v>3511.3359999999998</v>
      </c>
      <c r="O3189" s="50">
        <v>2935.8539999999998</v>
      </c>
      <c r="P3189" s="50">
        <v>2528.2370000000001</v>
      </c>
      <c r="Q3189" s="50">
        <v>2156.2800000000002</v>
      </c>
      <c r="R3189" s="50">
        <v>1788.4949999999999</v>
      </c>
      <c r="S3189" s="50">
        <v>1285.5039999999999</v>
      </c>
      <c r="T3189" s="50">
        <v>976.27800000000002</v>
      </c>
      <c r="U3189" s="50">
        <v>672.77300000000002</v>
      </c>
      <c r="V3189" s="50">
        <v>421.666</v>
      </c>
      <c r="W3189" s="50" t="s">
        <v>311</v>
      </c>
      <c r="X3189" s="50">
        <v>221.89</v>
      </c>
      <c r="Y3189" s="50">
        <v>90.418999999999997</v>
      </c>
      <c r="Z3189" s="50">
        <v>27.481000000000002</v>
      </c>
      <c r="AA3189" s="50">
        <v>4.9550000000000001</v>
      </c>
      <c r="AB3189" s="50">
        <v>0.57599999999999996</v>
      </c>
      <c r="AC3189" s="50" t="str">
        <f t="shared" si="205"/>
        <v>South Africa-2010</v>
      </c>
      <c r="AD3189" s="51">
        <f t="shared" si="206"/>
        <v>33471.377</v>
      </c>
      <c r="AE3189" s="15">
        <f t="shared" si="207"/>
        <v>0.541157479120145</v>
      </c>
      <c r="AF3189">
        <f t="shared" si="208"/>
        <v>4.9137798748693909E-2</v>
      </c>
    </row>
    <row r="3190" spans="1:32" x14ac:dyDescent="0.25">
      <c r="A3190" s="59">
        <v>3173</v>
      </c>
      <c r="B3190" s="60" t="s">
        <v>309</v>
      </c>
      <c r="C3190" s="61" t="s">
        <v>484</v>
      </c>
      <c r="D3190" s="62">
        <v>17</v>
      </c>
      <c r="E3190" s="62">
        <v>724</v>
      </c>
      <c r="F3190" s="62">
        <v>2010</v>
      </c>
      <c r="G3190" s="50">
        <v>2466.52</v>
      </c>
      <c r="H3190" s="50">
        <v>2294.2809999999999</v>
      </c>
      <c r="I3190" s="50">
        <v>2076.4160000000002</v>
      </c>
      <c r="J3190" s="50">
        <v>2202.8879999999999</v>
      </c>
      <c r="K3190" s="50">
        <v>2503.9690000000001</v>
      </c>
      <c r="L3190" s="50">
        <v>3209.357</v>
      </c>
      <c r="M3190" s="50">
        <v>4065.9369999999999</v>
      </c>
      <c r="N3190" s="50">
        <v>4117.8370000000004</v>
      </c>
      <c r="O3190" s="50">
        <v>3834.0880000000002</v>
      </c>
      <c r="P3190" s="50">
        <v>3632.4630000000002</v>
      </c>
      <c r="Q3190" s="50">
        <v>3215.5990000000002</v>
      </c>
      <c r="R3190" s="50">
        <v>2666.57</v>
      </c>
      <c r="S3190" s="50">
        <v>2453.5320000000002</v>
      </c>
      <c r="T3190" s="50">
        <v>2117.9119999999998</v>
      </c>
      <c r="U3190" s="50">
        <v>1801.9929999999999</v>
      </c>
      <c r="V3190" s="50">
        <v>1787.3219999999999</v>
      </c>
      <c r="W3190" s="50" t="s">
        <v>311</v>
      </c>
      <c r="X3190" s="50">
        <v>1297.05</v>
      </c>
      <c r="Y3190" s="50">
        <v>722.29600000000005</v>
      </c>
      <c r="Z3190" s="50">
        <v>252.50299999999999</v>
      </c>
      <c r="AA3190" s="50">
        <v>63.411999999999999</v>
      </c>
      <c r="AB3190" s="50">
        <v>6.6849999999999996</v>
      </c>
      <c r="AC3190" s="50" t="str">
        <f t="shared" si="205"/>
        <v>Spain-2010</v>
      </c>
      <c r="AD3190" s="51">
        <f t="shared" si="206"/>
        <v>31902.239999999998</v>
      </c>
      <c r="AE3190" s="15">
        <f t="shared" si="207"/>
        <v>0.46662522757022706</v>
      </c>
      <c r="AF3190">
        <f t="shared" si="208"/>
        <v>0.20777712501236142</v>
      </c>
    </row>
    <row r="3191" spans="1:32" x14ac:dyDescent="0.25">
      <c r="A3191" s="59">
        <v>3174</v>
      </c>
      <c r="B3191" s="60" t="s">
        <v>309</v>
      </c>
      <c r="C3191" s="61" t="s">
        <v>485</v>
      </c>
      <c r="D3191" s="62"/>
      <c r="E3191" s="62">
        <v>144</v>
      </c>
      <c r="F3191" s="62">
        <v>2010</v>
      </c>
      <c r="G3191" s="50">
        <v>1787.443</v>
      </c>
      <c r="H3191" s="50">
        <v>1725.873</v>
      </c>
      <c r="I3191" s="50">
        <v>1623.288</v>
      </c>
      <c r="J3191" s="50">
        <v>1630.441</v>
      </c>
      <c r="K3191" s="50">
        <v>1586.9639999999999</v>
      </c>
      <c r="L3191" s="50">
        <v>1625.13</v>
      </c>
      <c r="M3191" s="50">
        <v>1612.2750000000001</v>
      </c>
      <c r="N3191" s="50">
        <v>1401.9390000000001</v>
      </c>
      <c r="O3191" s="50">
        <v>1344.87</v>
      </c>
      <c r="P3191" s="50">
        <v>1279.056</v>
      </c>
      <c r="Q3191" s="50">
        <v>1188.367</v>
      </c>
      <c r="R3191" s="50">
        <v>1012.881</v>
      </c>
      <c r="S3191" s="50">
        <v>902.32299999999998</v>
      </c>
      <c r="T3191" s="50">
        <v>594.98699999999997</v>
      </c>
      <c r="U3191" s="50">
        <v>354.17500000000001</v>
      </c>
      <c r="V3191" s="50">
        <v>257.089</v>
      </c>
      <c r="W3191" s="50" t="s">
        <v>311</v>
      </c>
      <c r="X3191" s="50">
        <v>167.666</v>
      </c>
      <c r="Y3191" s="50">
        <v>74.623999999999995</v>
      </c>
      <c r="Z3191" s="50">
        <v>23.393999999999998</v>
      </c>
      <c r="AA3191" s="50">
        <v>4.8959999999999999</v>
      </c>
      <c r="AB3191" s="50">
        <v>0.67200000000000004</v>
      </c>
      <c r="AC3191" s="50" t="str">
        <f t="shared" si="205"/>
        <v>Sri Lanka-2010</v>
      </c>
      <c r="AD3191" s="51">
        <f t="shared" si="206"/>
        <v>13584.245999999999</v>
      </c>
      <c r="AE3191" s="15">
        <f t="shared" si="207"/>
        <v>0.48689540810730308</v>
      </c>
      <c r="AF3191">
        <f t="shared" si="208"/>
        <v>7.892285873771758E-2</v>
      </c>
    </row>
    <row r="3192" spans="1:32" x14ac:dyDescent="0.25">
      <c r="A3192" s="59">
        <v>3175</v>
      </c>
      <c r="B3192" s="60" t="s">
        <v>309</v>
      </c>
      <c r="C3192" s="61" t="s">
        <v>486</v>
      </c>
      <c r="D3192" s="62">
        <v>18</v>
      </c>
      <c r="E3192" s="62">
        <v>275</v>
      </c>
      <c r="F3192" s="62">
        <v>2010</v>
      </c>
      <c r="G3192" s="50">
        <v>627.86400000000003</v>
      </c>
      <c r="H3192" s="50">
        <v>559.55700000000002</v>
      </c>
      <c r="I3192" s="50">
        <v>536.89499999999998</v>
      </c>
      <c r="J3192" s="50">
        <v>490.286</v>
      </c>
      <c r="K3192" s="50">
        <v>389.24900000000002</v>
      </c>
      <c r="L3192" s="50">
        <v>311.09699999999998</v>
      </c>
      <c r="M3192" s="50">
        <v>261.96600000000001</v>
      </c>
      <c r="N3192" s="50">
        <v>213.94200000000001</v>
      </c>
      <c r="O3192" s="50">
        <v>179.048</v>
      </c>
      <c r="P3192" s="50">
        <v>142.89599999999999</v>
      </c>
      <c r="Q3192" s="50">
        <v>100.369</v>
      </c>
      <c r="R3192" s="50">
        <v>77.751000000000005</v>
      </c>
      <c r="S3192" s="50">
        <v>64.960999999999999</v>
      </c>
      <c r="T3192" s="50">
        <v>46.969000000000001</v>
      </c>
      <c r="U3192" s="50">
        <v>32.851999999999997</v>
      </c>
      <c r="V3192" s="50">
        <v>18.706</v>
      </c>
      <c r="W3192" s="50" t="s">
        <v>311</v>
      </c>
      <c r="X3192" s="50">
        <v>8.5310000000000006</v>
      </c>
      <c r="Y3192" s="50">
        <v>3.1110000000000002</v>
      </c>
      <c r="Z3192" s="50">
        <v>0.68400000000000005</v>
      </c>
      <c r="AA3192" s="50">
        <v>8.7999999999999995E-2</v>
      </c>
      <c r="AB3192" s="50">
        <v>7.0000000000000001E-3</v>
      </c>
      <c r="AC3192" s="50" t="str">
        <f t="shared" si="205"/>
        <v>State of Palestine-2010</v>
      </c>
      <c r="AD3192" s="51">
        <f t="shared" si="206"/>
        <v>2231.5650000000001</v>
      </c>
      <c r="AE3192" s="15">
        <f t="shared" si="207"/>
        <v>0.82241117780571038</v>
      </c>
      <c r="AF3192">
        <f t="shared" si="208"/>
        <v>2.8046344164548938E-2</v>
      </c>
    </row>
    <row r="3193" spans="1:32" x14ac:dyDescent="0.25">
      <c r="A3193" s="59">
        <v>3176</v>
      </c>
      <c r="B3193" s="60" t="s">
        <v>309</v>
      </c>
      <c r="C3193" s="61" t="s">
        <v>487</v>
      </c>
      <c r="D3193" s="62"/>
      <c r="E3193" s="62">
        <v>729</v>
      </c>
      <c r="F3193" s="62">
        <v>2010</v>
      </c>
      <c r="G3193" s="50">
        <v>5529.78</v>
      </c>
      <c r="H3193" s="50">
        <v>4938.2150000000001</v>
      </c>
      <c r="I3193" s="50">
        <v>4320.8100000000004</v>
      </c>
      <c r="J3193" s="50">
        <v>3659.335</v>
      </c>
      <c r="K3193" s="50">
        <v>2980.6</v>
      </c>
      <c r="L3193" s="50">
        <v>2564.41</v>
      </c>
      <c r="M3193" s="50">
        <v>2164.0500000000002</v>
      </c>
      <c r="N3193" s="50">
        <v>1830.578</v>
      </c>
      <c r="O3193" s="50">
        <v>1556.7239999999999</v>
      </c>
      <c r="P3193" s="50">
        <v>1259.6500000000001</v>
      </c>
      <c r="Q3193" s="50">
        <v>1012.056</v>
      </c>
      <c r="R3193" s="50">
        <v>814.72400000000005</v>
      </c>
      <c r="S3193" s="50">
        <v>628.57600000000002</v>
      </c>
      <c r="T3193" s="50">
        <v>462.81299999999999</v>
      </c>
      <c r="U3193" s="50">
        <v>319.93</v>
      </c>
      <c r="V3193" s="50">
        <v>196.364</v>
      </c>
      <c r="W3193" s="50" t="s">
        <v>311</v>
      </c>
      <c r="X3193" s="50">
        <v>98.652000000000001</v>
      </c>
      <c r="Y3193" s="50">
        <v>37.527999999999999</v>
      </c>
      <c r="Z3193" s="50">
        <v>9.5459999999999994</v>
      </c>
      <c r="AA3193" s="50">
        <v>1.5009999999999999</v>
      </c>
      <c r="AB3193" s="50">
        <v>0.121</v>
      </c>
      <c r="AC3193" s="50" t="str">
        <f t="shared" si="205"/>
        <v>Sudan-2010</v>
      </c>
      <c r="AD3193" s="51">
        <f t="shared" si="206"/>
        <v>18470.702999999998</v>
      </c>
      <c r="AE3193" s="15">
        <f t="shared" si="207"/>
        <v>0.8616488500735463</v>
      </c>
      <c r="AF3193">
        <f t="shared" si="208"/>
        <v>3.3868660955537901E-2</v>
      </c>
    </row>
    <row r="3194" spans="1:32" x14ac:dyDescent="0.25">
      <c r="A3194" s="59">
        <v>3177</v>
      </c>
      <c r="B3194" s="60" t="s">
        <v>309</v>
      </c>
      <c r="C3194" s="61" t="s">
        <v>391</v>
      </c>
      <c r="D3194" s="62"/>
      <c r="E3194" s="62">
        <v>740</v>
      </c>
      <c r="F3194" s="62">
        <v>2010</v>
      </c>
      <c r="G3194" s="50">
        <v>50.042999999999999</v>
      </c>
      <c r="H3194" s="50">
        <v>50.268000000000001</v>
      </c>
      <c r="I3194" s="50">
        <v>50.704999999999998</v>
      </c>
      <c r="J3194" s="50">
        <v>49.2</v>
      </c>
      <c r="K3194" s="50">
        <v>44.744999999999997</v>
      </c>
      <c r="L3194" s="50">
        <v>41.372999999999998</v>
      </c>
      <c r="M3194" s="50">
        <v>36.850999999999999</v>
      </c>
      <c r="N3194" s="50">
        <v>39.494999999999997</v>
      </c>
      <c r="O3194" s="50">
        <v>35.338000000000001</v>
      </c>
      <c r="P3194" s="50">
        <v>35.331000000000003</v>
      </c>
      <c r="Q3194" s="50">
        <v>25.388000000000002</v>
      </c>
      <c r="R3194" s="50">
        <v>19.446000000000002</v>
      </c>
      <c r="S3194" s="50">
        <v>15.252000000000001</v>
      </c>
      <c r="T3194" s="50">
        <v>11.522</v>
      </c>
      <c r="U3194" s="50">
        <v>9.3889999999999993</v>
      </c>
      <c r="V3194" s="50">
        <v>6.1619999999999999</v>
      </c>
      <c r="W3194" s="50" t="s">
        <v>311</v>
      </c>
      <c r="X3194" s="50">
        <v>3.5510000000000002</v>
      </c>
      <c r="Y3194" s="50">
        <v>1.474</v>
      </c>
      <c r="Z3194" s="50">
        <v>0.44600000000000001</v>
      </c>
      <c r="AA3194" s="50">
        <v>0.106</v>
      </c>
      <c r="AB3194" s="50">
        <v>1.7999999999999999E-2</v>
      </c>
      <c r="AC3194" s="50" t="str">
        <f t="shared" si="205"/>
        <v>Suriname-2010</v>
      </c>
      <c r="AD3194" s="51">
        <f t="shared" si="206"/>
        <v>342.41899999999998</v>
      </c>
      <c r="AE3194" s="15">
        <f t="shared" si="207"/>
        <v>0.53643051349370219</v>
      </c>
      <c r="AF3194">
        <f t="shared" si="208"/>
        <v>6.6205275264219182E-2</v>
      </c>
    </row>
    <row r="3195" spans="1:32" x14ac:dyDescent="0.25">
      <c r="A3195" s="59">
        <v>3178</v>
      </c>
      <c r="B3195" s="60" t="s">
        <v>309</v>
      </c>
      <c r="C3195" s="61" t="s">
        <v>488</v>
      </c>
      <c r="D3195" s="62"/>
      <c r="E3195" s="62">
        <v>752</v>
      </c>
      <c r="F3195" s="62">
        <v>2010</v>
      </c>
      <c r="G3195" s="50">
        <v>555.83500000000004</v>
      </c>
      <c r="H3195" s="50">
        <v>507.63299999999998</v>
      </c>
      <c r="I3195" s="50">
        <v>486.654</v>
      </c>
      <c r="J3195" s="50">
        <v>645.00300000000004</v>
      </c>
      <c r="K3195" s="50">
        <v>625.42100000000005</v>
      </c>
      <c r="L3195" s="50">
        <v>575.053</v>
      </c>
      <c r="M3195" s="50">
        <v>576.92100000000005</v>
      </c>
      <c r="N3195" s="50">
        <v>633.72500000000002</v>
      </c>
      <c r="O3195" s="50">
        <v>667.72699999999998</v>
      </c>
      <c r="P3195" s="50">
        <v>625.673</v>
      </c>
      <c r="Q3195" s="50">
        <v>586.05899999999997</v>
      </c>
      <c r="R3195" s="50">
        <v>569.55600000000004</v>
      </c>
      <c r="S3195" s="50">
        <v>624.154</v>
      </c>
      <c r="T3195" s="50">
        <v>526.55799999999999</v>
      </c>
      <c r="U3195" s="50">
        <v>382.96899999999999</v>
      </c>
      <c r="V3195" s="50">
        <v>304.065</v>
      </c>
      <c r="W3195" s="50" t="s">
        <v>311</v>
      </c>
      <c r="X3195" s="50">
        <v>246.76300000000001</v>
      </c>
      <c r="Y3195" s="50">
        <v>168.38</v>
      </c>
      <c r="Z3195" s="50">
        <v>65.596999999999994</v>
      </c>
      <c r="AA3195" s="50">
        <v>14.9</v>
      </c>
      <c r="AB3195" s="50">
        <v>1.522</v>
      </c>
      <c r="AC3195" s="50" t="str">
        <f t="shared" si="205"/>
        <v>Sweden-2010</v>
      </c>
      <c r="AD3195" s="51">
        <f t="shared" si="206"/>
        <v>6129.2920000000013</v>
      </c>
      <c r="AE3195" s="15">
        <f t="shared" si="207"/>
        <v>0.53201511691725567</v>
      </c>
      <c r="AF3195">
        <f t="shared" si="208"/>
        <v>0.22277142500716851</v>
      </c>
    </row>
    <row r="3196" spans="1:32" x14ac:dyDescent="0.25">
      <c r="A3196" s="59">
        <v>3179</v>
      </c>
      <c r="B3196" s="60" t="s">
        <v>309</v>
      </c>
      <c r="C3196" s="61" t="s">
        <v>489</v>
      </c>
      <c r="D3196" s="62"/>
      <c r="E3196" s="62">
        <v>760</v>
      </c>
      <c r="F3196" s="62">
        <v>2010</v>
      </c>
      <c r="G3196" s="50">
        <v>2665.4749999999999</v>
      </c>
      <c r="H3196" s="50">
        <v>2533.1149999999998</v>
      </c>
      <c r="I3196" s="50">
        <v>2445.2359999999999</v>
      </c>
      <c r="J3196" s="50">
        <v>2212.848</v>
      </c>
      <c r="K3196" s="50">
        <v>2178.518</v>
      </c>
      <c r="L3196" s="50">
        <v>2006.1590000000001</v>
      </c>
      <c r="M3196" s="50">
        <v>1615.819</v>
      </c>
      <c r="N3196" s="50">
        <v>1236.3330000000001</v>
      </c>
      <c r="O3196" s="50">
        <v>1011.7619999999999</v>
      </c>
      <c r="P3196" s="50">
        <v>857.04899999999998</v>
      </c>
      <c r="Q3196" s="50">
        <v>666.49</v>
      </c>
      <c r="R3196" s="50">
        <v>519.79399999999998</v>
      </c>
      <c r="S3196" s="50">
        <v>341.04</v>
      </c>
      <c r="T3196" s="50">
        <v>268.25900000000001</v>
      </c>
      <c r="U3196" s="50">
        <v>199.596</v>
      </c>
      <c r="V3196" s="50">
        <v>149.08799999999999</v>
      </c>
      <c r="W3196" s="50" t="s">
        <v>311</v>
      </c>
      <c r="X3196" s="50">
        <v>76.08</v>
      </c>
      <c r="Y3196" s="50">
        <v>27.46</v>
      </c>
      <c r="Z3196" s="50">
        <v>7.5339999999999998</v>
      </c>
      <c r="AA3196" s="50">
        <v>1.101</v>
      </c>
      <c r="AB3196" s="50">
        <v>7.8E-2</v>
      </c>
      <c r="AC3196" s="50" t="str">
        <f t="shared" si="205"/>
        <v>Syrian Arab Republic-2010</v>
      </c>
      <c r="AD3196" s="51">
        <f t="shared" si="206"/>
        <v>12645.812000000002</v>
      </c>
      <c r="AE3196" s="15">
        <f t="shared" si="207"/>
        <v>0.66211817793906769</v>
      </c>
      <c r="AF3196">
        <f t="shared" si="208"/>
        <v>3.5939330213777106E-2</v>
      </c>
    </row>
    <row r="3197" spans="1:32" x14ac:dyDescent="0.25">
      <c r="A3197" s="59">
        <v>3180</v>
      </c>
      <c r="B3197" s="60" t="s">
        <v>309</v>
      </c>
      <c r="C3197" s="61" t="s">
        <v>157</v>
      </c>
      <c r="D3197" s="62"/>
      <c r="E3197" s="62">
        <v>764</v>
      </c>
      <c r="F3197" s="62">
        <v>2010</v>
      </c>
      <c r="G3197" s="50">
        <v>4039.4369999999999</v>
      </c>
      <c r="H3197" s="50">
        <v>4229.585</v>
      </c>
      <c r="I3197" s="50">
        <v>4632.8649999999998</v>
      </c>
      <c r="J3197" s="50">
        <v>4875.5519999999997</v>
      </c>
      <c r="K3197" s="50">
        <v>4746.0680000000002</v>
      </c>
      <c r="L3197" s="50">
        <v>5076.9030000000002</v>
      </c>
      <c r="M3197" s="50">
        <v>5437.6880000000001</v>
      </c>
      <c r="N3197" s="50">
        <v>5709.4189999999999</v>
      </c>
      <c r="O3197" s="50">
        <v>5844.3040000000001</v>
      </c>
      <c r="P3197" s="50">
        <v>5388.8440000000001</v>
      </c>
      <c r="Q3197" s="50">
        <v>4800.42</v>
      </c>
      <c r="R3197" s="50">
        <v>3724.2620000000002</v>
      </c>
      <c r="S3197" s="50">
        <v>2718.49</v>
      </c>
      <c r="T3197" s="50">
        <v>2062.5880000000002</v>
      </c>
      <c r="U3197" s="50">
        <v>1672.7729999999999</v>
      </c>
      <c r="V3197" s="50">
        <v>1150.874</v>
      </c>
      <c r="W3197" s="50" t="s">
        <v>311</v>
      </c>
      <c r="X3197" s="50">
        <v>684.41</v>
      </c>
      <c r="Y3197" s="50">
        <v>291.77300000000002</v>
      </c>
      <c r="Z3197" s="50">
        <v>96.441000000000003</v>
      </c>
      <c r="AA3197" s="50">
        <v>22.7</v>
      </c>
      <c r="AB3197" s="50">
        <v>3.4119999999999999</v>
      </c>
      <c r="AC3197" s="50" t="str">
        <f t="shared" si="205"/>
        <v>Thailand-2010</v>
      </c>
      <c r="AD3197" s="51">
        <f t="shared" si="206"/>
        <v>48321.95</v>
      </c>
      <c r="AE3197" s="15">
        <f t="shared" si="207"/>
        <v>0.39085463231512801</v>
      </c>
      <c r="AF3197">
        <f t="shared" si="208"/>
        <v>9.7755568635791323E-2</v>
      </c>
    </row>
    <row r="3198" spans="1:32" x14ac:dyDescent="0.25">
      <c r="A3198" s="59">
        <v>3181</v>
      </c>
      <c r="B3198" s="60" t="s">
        <v>309</v>
      </c>
      <c r="C3198" s="61" t="s">
        <v>392</v>
      </c>
      <c r="D3198" s="62"/>
      <c r="E3198" s="62">
        <v>626</v>
      </c>
      <c r="F3198" s="62">
        <v>2010</v>
      </c>
      <c r="G3198" s="50">
        <v>186.65100000000001</v>
      </c>
      <c r="H3198" s="50">
        <v>160.62899999999999</v>
      </c>
      <c r="I3198" s="50">
        <v>158.71299999999999</v>
      </c>
      <c r="J3198" s="50">
        <v>116.25</v>
      </c>
      <c r="K3198" s="50">
        <v>90.991</v>
      </c>
      <c r="L3198" s="50">
        <v>77.864000000000004</v>
      </c>
      <c r="M3198" s="50">
        <v>48.984999999999999</v>
      </c>
      <c r="N3198" s="50">
        <v>63.213999999999999</v>
      </c>
      <c r="O3198" s="50">
        <v>51.54</v>
      </c>
      <c r="P3198" s="50">
        <v>39.732999999999997</v>
      </c>
      <c r="Q3198" s="50">
        <v>32.094000000000001</v>
      </c>
      <c r="R3198" s="50">
        <v>26.29</v>
      </c>
      <c r="S3198" s="50">
        <v>22.491</v>
      </c>
      <c r="T3198" s="50">
        <v>15.680999999999999</v>
      </c>
      <c r="U3198" s="50">
        <v>10.282999999999999</v>
      </c>
      <c r="V3198" s="50">
        <v>5.15</v>
      </c>
      <c r="W3198" s="50" t="s">
        <v>311</v>
      </c>
      <c r="X3198" s="50">
        <v>2.278</v>
      </c>
      <c r="Y3198" s="50">
        <v>0.626</v>
      </c>
      <c r="Z3198" s="50">
        <v>0.11600000000000001</v>
      </c>
      <c r="AA3198" s="50">
        <v>1.0999999999999999E-2</v>
      </c>
      <c r="AB3198" s="50">
        <v>1E-3</v>
      </c>
      <c r="AC3198" s="50" t="str">
        <f t="shared" si="205"/>
        <v>Timor-Leste-2010</v>
      </c>
      <c r="AD3198" s="51">
        <f t="shared" si="206"/>
        <v>569.452</v>
      </c>
      <c r="AE3198" s="15">
        <f t="shared" si="207"/>
        <v>0.94852419519116604</v>
      </c>
      <c r="AF3198">
        <f t="shared" si="208"/>
        <v>3.1750577667849118E-2</v>
      </c>
    </row>
    <row r="3199" spans="1:32" x14ac:dyDescent="0.25">
      <c r="A3199" s="59">
        <v>3182</v>
      </c>
      <c r="B3199" s="60" t="s">
        <v>309</v>
      </c>
      <c r="C3199" s="61" t="s">
        <v>490</v>
      </c>
      <c r="D3199" s="62"/>
      <c r="E3199" s="62">
        <v>768</v>
      </c>
      <c r="F3199" s="62">
        <v>2010</v>
      </c>
      <c r="G3199" s="50">
        <v>1076.9369999999999</v>
      </c>
      <c r="H3199" s="50">
        <v>919.47299999999996</v>
      </c>
      <c r="I3199" s="50">
        <v>768.86500000000001</v>
      </c>
      <c r="J3199" s="50">
        <v>674.82899999999995</v>
      </c>
      <c r="K3199" s="50">
        <v>610.99800000000005</v>
      </c>
      <c r="L3199" s="50">
        <v>529.90099999999995</v>
      </c>
      <c r="M3199" s="50">
        <v>447.07799999999997</v>
      </c>
      <c r="N3199" s="50">
        <v>360.58300000000003</v>
      </c>
      <c r="O3199" s="50">
        <v>283.11500000000001</v>
      </c>
      <c r="P3199" s="50">
        <v>224.18299999999999</v>
      </c>
      <c r="Q3199" s="50">
        <v>178.166</v>
      </c>
      <c r="R3199" s="50">
        <v>141.94900000000001</v>
      </c>
      <c r="S3199" s="50">
        <v>110.38500000000001</v>
      </c>
      <c r="T3199" s="50">
        <v>80.599999999999994</v>
      </c>
      <c r="U3199" s="50">
        <v>52.445999999999998</v>
      </c>
      <c r="V3199" s="50">
        <v>28.456</v>
      </c>
      <c r="W3199" s="50" t="s">
        <v>311</v>
      </c>
      <c r="X3199" s="50">
        <v>11.512</v>
      </c>
      <c r="Y3199" s="50">
        <v>3.0019999999999998</v>
      </c>
      <c r="Z3199" s="50">
        <v>0.442</v>
      </c>
      <c r="AA3199" s="50">
        <v>3.2000000000000001E-2</v>
      </c>
      <c r="AB3199" s="50">
        <v>0</v>
      </c>
      <c r="AC3199" s="50" t="str">
        <f t="shared" si="205"/>
        <v>Togo-2010</v>
      </c>
      <c r="AD3199" s="51">
        <f t="shared" si="206"/>
        <v>3561.1870000000004</v>
      </c>
      <c r="AE3199" s="15">
        <f t="shared" si="207"/>
        <v>0.82606305144885672</v>
      </c>
      <c r="AF3199">
        <f t="shared" si="208"/>
        <v>2.7897109000259549E-2</v>
      </c>
    </row>
    <row r="3200" spans="1:32" x14ac:dyDescent="0.25">
      <c r="A3200" s="59">
        <v>3183</v>
      </c>
      <c r="B3200" s="60" t="s">
        <v>309</v>
      </c>
      <c r="C3200" s="61" t="s">
        <v>393</v>
      </c>
      <c r="D3200" s="62"/>
      <c r="E3200" s="62">
        <v>776</v>
      </c>
      <c r="F3200" s="62">
        <v>2010</v>
      </c>
      <c r="G3200" s="50">
        <v>13.752000000000001</v>
      </c>
      <c r="H3200" s="50">
        <v>13.05</v>
      </c>
      <c r="I3200" s="50">
        <v>12.1</v>
      </c>
      <c r="J3200" s="50">
        <v>11.08</v>
      </c>
      <c r="K3200" s="50">
        <v>8.3550000000000004</v>
      </c>
      <c r="L3200" s="50">
        <v>7.7770000000000001</v>
      </c>
      <c r="M3200" s="50">
        <v>6.8789999999999996</v>
      </c>
      <c r="N3200" s="50">
        <v>6.5640000000000001</v>
      </c>
      <c r="O3200" s="50">
        <v>5.2329999999999997</v>
      </c>
      <c r="P3200" s="50">
        <v>4.2519999999999998</v>
      </c>
      <c r="Q3200" s="50">
        <v>4.0999999999999996</v>
      </c>
      <c r="R3200" s="50">
        <v>2.67</v>
      </c>
      <c r="S3200" s="50">
        <v>2.2200000000000002</v>
      </c>
      <c r="T3200" s="50">
        <v>1.8959999999999999</v>
      </c>
      <c r="U3200" s="50">
        <v>1.627</v>
      </c>
      <c r="V3200" s="50">
        <v>1.2549999999999999</v>
      </c>
      <c r="W3200" s="50" t="s">
        <v>311</v>
      </c>
      <c r="X3200" s="50">
        <v>0.83699999999999997</v>
      </c>
      <c r="Y3200" s="50">
        <v>0.35199999999999998</v>
      </c>
      <c r="Z3200" s="50">
        <v>0.112</v>
      </c>
      <c r="AA3200" s="50">
        <v>2.3E-2</v>
      </c>
      <c r="AB3200" s="50">
        <v>3.0000000000000001E-3</v>
      </c>
      <c r="AC3200" s="50" t="str">
        <f t="shared" si="205"/>
        <v>Tonga-2010</v>
      </c>
      <c r="AD3200" s="51">
        <f t="shared" si="206"/>
        <v>59.13</v>
      </c>
      <c r="AE3200" s="15">
        <f t="shared" si="207"/>
        <v>0.76115339083375633</v>
      </c>
      <c r="AF3200">
        <f t="shared" si="208"/>
        <v>6.2275583482944333E-2</v>
      </c>
    </row>
    <row r="3201" spans="1:32" x14ac:dyDescent="0.25">
      <c r="A3201" s="59">
        <v>3184</v>
      </c>
      <c r="B3201" s="60" t="s">
        <v>309</v>
      </c>
      <c r="C3201" s="61" t="s">
        <v>394</v>
      </c>
      <c r="D3201" s="62"/>
      <c r="E3201" s="62">
        <v>780</v>
      </c>
      <c r="F3201" s="62">
        <v>2010</v>
      </c>
      <c r="G3201" s="50">
        <v>97.091999999999999</v>
      </c>
      <c r="H3201" s="50">
        <v>90.492999999999995</v>
      </c>
      <c r="I3201" s="50">
        <v>87.641999999999996</v>
      </c>
      <c r="J3201" s="50">
        <v>99.929000000000002</v>
      </c>
      <c r="K3201" s="50">
        <v>119.625</v>
      </c>
      <c r="L3201" s="50">
        <v>128.88999999999999</v>
      </c>
      <c r="M3201" s="50">
        <v>103.985</v>
      </c>
      <c r="N3201" s="50">
        <v>93.406000000000006</v>
      </c>
      <c r="O3201" s="50">
        <v>86.977000000000004</v>
      </c>
      <c r="P3201" s="50">
        <v>99.631</v>
      </c>
      <c r="Q3201" s="50">
        <v>84.813000000000002</v>
      </c>
      <c r="R3201" s="50">
        <v>70.504000000000005</v>
      </c>
      <c r="S3201" s="50">
        <v>54.993000000000002</v>
      </c>
      <c r="T3201" s="50">
        <v>42.048999999999999</v>
      </c>
      <c r="U3201" s="50">
        <v>29.231999999999999</v>
      </c>
      <c r="V3201" s="50">
        <v>18.811</v>
      </c>
      <c r="W3201" s="50" t="s">
        <v>311</v>
      </c>
      <c r="X3201" s="50">
        <v>12.034000000000001</v>
      </c>
      <c r="Y3201" s="50">
        <v>5.5819999999999999</v>
      </c>
      <c r="Z3201" s="50">
        <v>1.875</v>
      </c>
      <c r="AA3201" s="50">
        <v>0.46899999999999997</v>
      </c>
      <c r="AB3201" s="50">
        <v>6.8000000000000005E-2</v>
      </c>
      <c r="AC3201" s="50" t="str">
        <f t="shared" si="205"/>
        <v>Trinidad and Tobago-2010</v>
      </c>
      <c r="AD3201" s="51">
        <f t="shared" si="206"/>
        <v>942.75300000000004</v>
      </c>
      <c r="AE3201" s="15">
        <f t="shared" si="207"/>
        <v>0.40874651154650249</v>
      </c>
      <c r="AF3201">
        <f t="shared" si="208"/>
        <v>9.0411993628795234E-2</v>
      </c>
    </row>
    <row r="3202" spans="1:32" x14ac:dyDescent="0.25">
      <c r="A3202" s="59">
        <v>3185</v>
      </c>
      <c r="B3202" s="60" t="s">
        <v>309</v>
      </c>
      <c r="C3202" s="61" t="s">
        <v>491</v>
      </c>
      <c r="D3202" s="62"/>
      <c r="E3202" s="62">
        <v>788</v>
      </c>
      <c r="F3202" s="62">
        <v>2010</v>
      </c>
      <c r="G3202" s="50">
        <v>861.38900000000001</v>
      </c>
      <c r="H3202" s="50">
        <v>792.91499999999996</v>
      </c>
      <c r="I3202" s="50">
        <v>828.83900000000006</v>
      </c>
      <c r="J3202" s="50">
        <v>944.08</v>
      </c>
      <c r="K3202" s="50">
        <v>1049.3879999999999</v>
      </c>
      <c r="L3202" s="50">
        <v>992.91200000000003</v>
      </c>
      <c r="M3202" s="50">
        <v>849.50699999999995</v>
      </c>
      <c r="N3202" s="50">
        <v>737.20399999999995</v>
      </c>
      <c r="O3202" s="50">
        <v>737.30899999999997</v>
      </c>
      <c r="P3202" s="50">
        <v>680.48199999999997</v>
      </c>
      <c r="Q3202" s="50">
        <v>582.01599999999996</v>
      </c>
      <c r="R3202" s="50">
        <v>480.47199999999998</v>
      </c>
      <c r="S3202" s="50">
        <v>308.154</v>
      </c>
      <c r="T3202" s="50">
        <v>249.721</v>
      </c>
      <c r="U3202" s="50">
        <v>225.54499999999999</v>
      </c>
      <c r="V3202" s="50">
        <v>179.74199999999999</v>
      </c>
      <c r="W3202" s="50" t="s">
        <v>311</v>
      </c>
      <c r="X3202" s="50">
        <v>90.611999999999995</v>
      </c>
      <c r="Y3202" s="50">
        <v>39.253999999999998</v>
      </c>
      <c r="Z3202" s="50">
        <v>8.6419999999999995</v>
      </c>
      <c r="AA3202" s="50">
        <v>1.623</v>
      </c>
      <c r="AB3202" s="50">
        <v>0.125</v>
      </c>
      <c r="AC3202" s="50" t="str">
        <f t="shared" si="205"/>
        <v>Tunisia-2010</v>
      </c>
      <c r="AD3202" s="51">
        <f t="shared" si="206"/>
        <v>7361.5239999999994</v>
      </c>
      <c r="AE3202" s="15">
        <f t="shared" si="207"/>
        <v>0.44534351854317128</v>
      </c>
      <c r="AF3202">
        <f t="shared" si="208"/>
        <v>8.0781198592090528E-2</v>
      </c>
    </row>
    <row r="3203" spans="1:32" x14ac:dyDescent="0.25">
      <c r="A3203" s="59">
        <v>3186</v>
      </c>
      <c r="B3203" s="60" t="s">
        <v>309</v>
      </c>
      <c r="C3203" s="61" t="s">
        <v>492</v>
      </c>
      <c r="D3203" s="62"/>
      <c r="E3203" s="62">
        <v>792</v>
      </c>
      <c r="F3203" s="62">
        <v>2010</v>
      </c>
      <c r="G3203" s="50">
        <v>6417.7380000000003</v>
      </c>
      <c r="H3203" s="50">
        <v>6486.2669999999998</v>
      </c>
      <c r="I3203" s="50">
        <v>6553.2950000000001</v>
      </c>
      <c r="J3203" s="50">
        <v>6267.2690000000002</v>
      </c>
      <c r="K3203" s="50">
        <v>6271.4319999999998</v>
      </c>
      <c r="L3203" s="50">
        <v>6269.28</v>
      </c>
      <c r="M3203" s="50">
        <v>5908.201</v>
      </c>
      <c r="N3203" s="50">
        <v>5350.3220000000001</v>
      </c>
      <c r="O3203" s="50">
        <v>4683.009</v>
      </c>
      <c r="P3203" s="50">
        <v>4108.1440000000002</v>
      </c>
      <c r="Q3203" s="50">
        <v>3545.6109999999999</v>
      </c>
      <c r="R3203" s="50">
        <v>2974.8890000000001</v>
      </c>
      <c r="S3203" s="50">
        <v>2275.4580000000001</v>
      </c>
      <c r="T3203" s="50">
        <v>1813.1079999999999</v>
      </c>
      <c r="U3203" s="50">
        <v>1459.2239999999999</v>
      </c>
      <c r="V3203" s="50">
        <v>1118.251</v>
      </c>
      <c r="W3203" s="50" t="s">
        <v>311</v>
      </c>
      <c r="X3203" s="50">
        <v>570.71699999999998</v>
      </c>
      <c r="Y3203" s="50">
        <v>201.56899999999999</v>
      </c>
      <c r="Z3203" s="50">
        <v>44.959000000000003</v>
      </c>
      <c r="AA3203" s="50">
        <v>7.6239999999999997</v>
      </c>
      <c r="AB3203" s="50">
        <v>0.54700000000000004</v>
      </c>
      <c r="AC3203" s="50" t="str">
        <f t="shared" si="205"/>
        <v>Turkey-2010</v>
      </c>
      <c r="AD3203" s="51">
        <f t="shared" si="206"/>
        <v>47653.614999999998</v>
      </c>
      <c r="AE3203" s="15">
        <f t="shared" si="207"/>
        <v>0.517763426762062</v>
      </c>
      <c r="AF3203">
        <f t="shared" si="208"/>
        <v>7.7722066522263905E-2</v>
      </c>
    </row>
    <row r="3204" spans="1:32" x14ac:dyDescent="0.25">
      <c r="A3204" s="59">
        <v>3187</v>
      </c>
      <c r="B3204" s="60" t="s">
        <v>309</v>
      </c>
      <c r="C3204" s="61" t="s">
        <v>493</v>
      </c>
      <c r="D3204" s="62">
        <v>19</v>
      </c>
      <c r="E3204" s="62">
        <v>804</v>
      </c>
      <c r="F3204" s="62">
        <v>2010</v>
      </c>
      <c r="G3204" s="50">
        <v>2381.4549999999999</v>
      </c>
      <c r="H3204" s="50">
        <v>1957.924</v>
      </c>
      <c r="I3204" s="50">
        <v>2129.46</v>
      </c>
      <c r="J3204" s="50">
        <v>2748.6219999999998</v>
      </c>
      <c r="K3204" s="50">
        <v>3613.76</v>
      </c>
      <c r="L3204" s="50">
        <v>3699.9879999999998</v>
      </c>
      <c r="M3204" s="50">
        <v>3455.4920000000002</v>
      </c>
      <c r="N3204" s="50">
        <v>3221.9569999999999</v>
      </c>
      <c r="O3204" s="50">
        <v>2992.6819999999998</v>
      </c>
      <c r="P3204" s="50">
        <v>3410.1669999999999</v>
      </c>
      <c r="Q3204" s="50">
        <v>3367.81</v>
      </c>
      <c r="R3204" s="50">
        <v>3213.9389999999999</v>
      </c>
      <c r="S3204" s="50">
        <v>2404.8240000000001</v>
      </c>
      <c r="T3204" s="50">
        <v>1923.7159999999999</v>
      </c>
      <c r="U3204" s="50">
        <v>2421.951</v>
      </c>
      <c r="V3204" s="50">
        <v>1237.2180000000001</v>
      </c>
      <c r="W3204" s="50" t="s">
        <v>311</v>
      </c>
      <c r="X3204" s="50">
        <v>1104.605</v>
      </c>
      <c r="Y3204" s="50">
        <v>399.01499999999999</v>
      </c>
      <c r="Z3204" s="50">
        <v>85.605000000000004</v>
      </c>
      <c r="AA3204" s="50">
        <v>20.507000000000001</v>
      </c>
      <c r="AB3204" s="50">
        <v>1.804</v>
      </c>
      <c r="AC3204" s="50" t="str">
        <f t="shared" si="205"/>
        <v>Ukraine-2010</v>
      </c>
      <c r="AD3204" s="51">
        <f t="shared" si="206"/>
        <v>32129.241000000002</v>
      </c>
      <c r="AE3204" s="15">
        <f t="shared" si="207"/>
        <v>0.42525934552889061</v>
      </c>
      <c r="AF3204">
        <f t="shared" si="208"/>
        <v>0.18639323510392225</v>
      </c>
    </row>
    <row r="3205" spans="1:32" x14ac:dyDescent="0.25">
      <c r="A3205" s="59">
        <v>3188</v>
      </c>
      <c r="B3205" s="60" t="s">
        <v>309</v>
      </c>
      <c r="C3205" s="61" t="s">
        <v>494</v>
      </c>
      <c r="D3205" s="62"/>
      <c r="E3205" s="62">
        <v>784</v>
      </c>
      <c r="F3205" s="62">
        <v>2010</v>
      </c>
      <c r="G3205" s="50">
        <v>430.94600000000003</v>
      </c>
      <c r="H3205" s="50">
        <v>348.74</v>
      </c>
      <c r="I3205" s="50">
        <v>326.69400000000002</v>
      </c>
      <c r="J3205" s="50">
        <v>328.97899999999998</v>
      </c>
      <c r="K3205" s="50">
        <v>786.46500000000003</v>
      </c>
      <c r="L3205" s="50">
        <v>1352.5809999999999</v>
      </c>
      <c r="M3205" s="50">
        <v>1506.6</v>
      </c>
      <c r="N3205" s="50">
        <v>1283.076</v>
      </c>
      <c r="O3205" s="50">
        <v>851.39700000000005</v>
      </c>
      <c r="P3205" s="50">
        <v>534.48299999999995</v>
      </c>
      <c r="Q3205" s="50">
        <v>270.30900000000003</v>
      </c>
      <c r="R3205" s="50">
        <v>122.711</v>
      </c>
      <c r="S3205" s="50">
        <v>65.634</v>
      </c>
      <c r="T3205" s="50">
        <v>30.459</v>
      </c>
      <c r="U3205" s="50">
        <v>14.048</v>
      </c>
      <c r="V3205" s="50">
        <v>10.638</v>
      </c>
      <c r="W3205" s="50" t="s">
        <v>311</v>
      </c>
      <c r="X3205" s="50">
        <v>4.1529999999999996</v>
      </c>
      <c r="Y3205" s="50">
        <v>2.1549999999999998</v>
      </c>
      <c r="Z3205" s="50">
        <v>0.44600000000000001</v>
      </c>
      <c r="AA3205" s="50">
        <v>0.156</v>
      </c>
      <c r="AB3205" s="50">
        <v>1.4E-2</v>
      </c>
      <c r="AC3205" s="50" t="str">
        <f t="shared" si="205"/>
        <v>United Arab Emirates-2010</v>
      </c>
      <c r="AD3205" s="51">
        <f t="shared" si="206"/>
        <v>7102.2349999999997</v>
      </c>
      <c r="AE3205" s="15">
        <f t="shared" si="207"/>
        <v>0.16451849312223546</v>
      </c>
      <c r="AF3205">
        <f t="shared" si="208"/>
        <v>7.5614461148439775E-3</v>
      </c>
    </row>
    <row r="3206" spans="1:32" x14ac:dyDescent="0.25">
      <c r="A3206" s="59">
        <v>3189</v>
      </c>
      <c r="B3206" s="60" t="s">
        <v>309</v>
      </c>
      <c r="C3206" s="61" t="s">
        <v>33</v>
      </c>
      <c r="D3206" s="62"/>
      <c r="E3206" s="62">
        <v>826</v>
      </c>
      <c r="F3206" s="62">
        <v>2010</v>
      </c>
      <c r="G3206" s="50">
        <v>3903.6909999999998</v>
      </c>
      <c r="H3206" s="50">
        <v>3510.1840000000002</v>
      </c>
      <c r="I3206" s="50">
        <v>3678.8850000000002</v>
      </c>
      <c r="J3206" s="50">
        <v>3994.8159999999998</v>
      </c>
      <c r="K3206" s="50">
        <v>4284.0770000000002</v>
      </c>
      <c r="L3206" s="50">
        <v>4283.268</v>
      </c>
      <c r="M3206" s="50">
        <v>4112.0820000000003</v>
      </c>
      <c r="N3206" s="50">
        <v>4216.3810000000003</v>
      </c>
      <c r="O3206" s="50">
        <v>4648.6750000000002</v>
      </c>
      <c r="P3206" s="50">
        <v>4633.0020000000004</v>
      </c>
      <c r="Q3206" s="50">
        <v>4067.596</v>
      </c>
      <c r="R3206" s="50">
        <v>3629.7139999999999</v>
      </c>
      <c r="S3206" s="50">
        <v>3836.777</v>
      </c>
      <c r="T3206" s="50">
        <v>3005.5810000000001</v>
      </c>
      <c r="U3206" s="50">
        <v>2495.7919999999999</v>
      </c>
      <c r="V3206" s="50">
        <v>2060.5839999999998</v>
      </c>
      <c r="W3206" s="50" t="s">
        <v>311</v>
      </c>
      <c r="X3206" s="50">
        <v>1561.9749999999999</v>
      </c>
      <c r="Y3206" s="50">
        <v>934.34799999999996</v>
      </c>
      <c r="Z3206" s="50">
        <v>347.404</v>
      </c>
      <c r="AA3206" s="50">
        <v>90.734999999999999</v>
      </c>
      <c r="AB3206" s="50">
        <v>11.276</v>
      </c>
      <c r="AC3206" s="50" t="str">
        <f t="shared" si="205"/>
        <v>United Kingdom-2010</v>
      </c>
      <c r="AD3206" s="51">
        <f t="shared" si="206"/>
        <v>41706.388000000006</v>
      </c>
      <c r="AE3206" s="15">
        <f t="shared" si="207"/>
        <v>0.5179171833341214</v>
      </c>
      <c r="AF3206">
        <f t="shared" si="208"/>
        <v>0.19901258633946134</v>
      </c>
    </row>
    <row r="3207" spans="1:32" x14ac:dyDescent="0.25">
      <c r="A3207" s="59">
        <v>3190</v>
      </c>
      <c r="B3207" s="60" t="s">
        <v>309</v>
      </c>
      <c r="C3207" s="61" t="s">
        <v>495</v>
      </c>
      <c r="D3207" s="62">
        <v>20</v>
      </c>
      <c r="E3207" s="62">
        <v>834</v>
      </c>
      <c r="F3207" s="62">
        <v>2010</v>
      </c>
      <c r="G3207" s="50">
        <v>8225.5689999999995</v>
      </c>
      <c r="H3207" s="50">
        <v>6913.5640000000003</v>
      </c>
      <c r="I3207" s="50">
        <v>5721.652</v>
      </c>
      <c r="J3207" s="50">
        <v>4890.7640000000001</v>
      </c>
      <c r="K3207" s="50">
        <v>4141.7920000000004</v>
      </c>
      <c r="L3207" s="50">
        <v>3513.5230000000001</v>
      </c>
      <c r="M3207" s="50">
        <v>2927.8110000000001</v>
      </c>
      <c r="N3207" s="50">
        <v>2332.9369999999999</v>
      </c>
      <c r="O3207" s="50">
        <v>1808.79</v>
      </c>
      <c r="P3207" s="50">
        <v>1414.232</v>
      </c>
      <c r="Q3207" s="50">
        <v>1141.7049999999999</v>
      </c>
      <c r="R3207" s="50">
        <v>897.70799999999997</v>
      </c>
      <c r="S3207" s="50">
        <v>749.36300000000006</v>
      </c>
      <c r="T3207" s="50">
        <v>560.16099999999994</v>
      </c>
      <c r="U3207" s="50">
        <v>405.63600000000002</v>
      </c>
      <c r="V3207" s="50">
        <v>256.21100000000001</v>
      </c>
      <c r="W3207" s="50" t="s">
        <v>311</v>
      </c>
      <c r="X3207" s="50">
        <v>140.72900000000001</v>
      </c>
      <c r="Y3207" s="50">
        <v>44.62</v>
      </c>
      <c r="Z3207" s="50">
        <v>10.347</v>
      </c>
      <c r="AA3207" s="50">
        <v>1.381</v>
      </c>
      <c r="AB3207" s="50">
        <v>9.6000000000000002E-2</v>
      </c>
      <c r="AC3207" s="50" t="str">
        <f t="shared" si="205"/>
        <v>United Republic of Tanzania-2010</v>
      </c>
      <c r="AD3207" s="51">
        <f t="shared" si="206"/>
        <v>23818.625000000004</v>
      </c>
      <c r="AE3207" s="15">
        <f t="shared" si="207"/>
        <v>0.93540101496203065</v>
      </c>
      <c r="AF3207">
        <f t="shared" si="208"/>
        <v>3.1763646834190515E-2</v>
      </c>
    </row>
    <row r="3208" spans="1:32" x14ac:dyDescent="0.25">
      <c r="A3208" s="59">
        <v>3191</v>
      </c>
      <c r="B3208" s="60" t="s">
        <v>309</v>
      </c>
      <c r="C3208" s="61" t="s">
        <v>344</v>
      </c>
      <c r="D3208" s="62"/>
      <c r="E3208" s="62">
        <v>840</v>
      </c>
      <c r="F3208" s="62">
        <v>2010</v>
      </c>
      <c r="G3208" s="50">
        <v>20802.246999999999</v>
      </c>
      <c r="H3208" s="50">
        <v>20629.705999999998</v>
      </c>
      <c r="I3208" s="50">
        <v>20828.593000000001</v>
      </c>
      <c r="J3208" s="50">
        <v>22150.096000000001</v>
      </c>
      <c r="K3208" s="50">
        <v>21708.684000000001</v>
      </c>
      <c r="L3208" s="50">
        <v>20751.031999999999</v>
      </c>
      <c r="M3208" s="50">
        <v>19839.692999999999</v>
      </c>
      <c r="N3208" s="50">
        <v>19956.335999999999</v>
      </c>
      <c r="O3208" s="50">
        <v>20936.368999999999</v>
      </c>
      <c r="P3208" s="50">
        <v>22470.097000000002</v>
      </c>
      <c r="Q3208" s="50">
        <v>22146.933000000001</v>
      </c>
      <c r="R3208" s="50">
        <v>19714.431</v>
      </c>
      <c r="S3208" s="50">
        <v>16670.681</v>
      </c>
      <c r="T3208" s="50">
        <v>12252.669</v>
      </c>
      <c r="U3208" s="50">
        <v>9356.7080000000005</v>
      </c>
      <c r="V3208" s="50">
        <v>7256.82</v>
      </c>
      <c r="W3208" s="50" t="s">
        <v>311</v>
      </c>
      <c r="X3208" s="50">
        <v>5792.6170000000002</v>
      </c>
      <c r="Y3208" s="50">
        <v>3501.88</v>
      </c>
      <c r="Z3208" s="50">
        <v>1469.4559999999999</v>
      </c>
      <c r="AA3208" s="50">
        <v>353.94200000000001</v>
      </c>
      <c r="AB3208" s="50">
        <v>52.401000000000003</v>
      </c>
      <c r="AC3208" s="50" t="str">
        <f t="shared" si="205"/>
        <v>United States of America-2010</v>
      </c>
      <c r="AD3208" s="51">
        <f t="shared" si="206"/>
        <v>206344.35200000001</v>
      </c>
      <c r="AE3208" s="15">
        <f t="shared" si="207"/>
        <v>0.49575885168885059</v>
      </c>
      <c r="AF3208">
        <f t="shared" si="208"/>
        <v>0.14905347332869553</v>
      </c>
    </row>
    <row r="3209" spans="1:32" x14ac:dyDescent="0.25">
      <c r="A3209" s="59">
        <v>3192</v>
      </c>
      <c r="B3209" s="60" t="s">
        <v>309</v>
      </c>
      <c r="C3209" s="61" t="s">
        <v>395</v>
      </c>
      <c r="D3209" s="62"/>
      <c r="E3209" s="62">
        <v>850</v>
      </c>
      <c r="F3209" s="62">
        <v>2010</v>
      </c>
      <c r="G3209" s="50">
        <v>7.4889999999999999</v>
      </c>
      <c r="H3209" s="50">
        <v>7.133</v>
      </c>
      <c r="I3209" s="50">
        <v>7.4390000000000001</v>
      </c>
      <c r="J3209" s="50">
        <v>7.5659999999999998</v>
      </c>
      <c r="K3209" s="50">
        <v>5.8419999999999996</v>
      </c>
      <c r="L3209" s="50">
        <v>5.8929999999999998</v>
      </c>
      <c r="M3209" s="50">
        <v>6.1349999999999998</v>
      </c>
      <c r="N3209" s="50">
        <v>6.6539999999999999</v>
      </c>
      <c r="O3209" s="50">
        <v>7.4459999999999997</v>
      </c>
      <c r="P3209" s="50">
        <v>7.7359999999999998</v>
      </c>
      <c r="Q3209" s="50">
        <v>7.9340000000000002</v>
      </c>
      <c r="R3209" s="50">
        <v>7.1929999999999996</v>
      </c>
      <c r="S3209" s="50">
        <v>7.3860000000000001</v>
      </c>
      <c r="T3209" s="50">
        <v>5.9279999999999999</v>
      </c>
      <c r="U3209" s="50">
        <v>3.7709999999999999</v>
      </c>
      <c r="V3209" s="50">
        <v>2.351</v>
      </c>
      <c r="W3209" s="50" t="s">
        <v>311</v>
      </c>
      <c r="X3209" s="50">
        <v>1.3340000000000001</v>
      </c>
      <c r="Y3209" s="50">
        <v>0.66300000000000003</v>
      </c>
      <c r="Z3209" s="50">
        <v>0.21199999999999999</v>
      </c>
      <c r="AA3209" s="50">
        <v>4.2000000000000003E-2</v>
      </c>
      <c r="AB3209" s="50">
        <v>2E-3</v>
      </c>
      <c r="AC3209" s="50" t="str">
        <f t="shared" si="205"/>
        <v>United States Virgin Islands-2010</v>
      </c>
      <c r="AD3209" s="51">
        <f t="shared" si="206"/>
        <v>69.784999999999997</v>
      </c>
      <c r="AE3209" s="15">
        <f t="shared" si="207"/>
        <v>0.52108619330801764</v>
      </c>
      <c r="AF3209">
        <f t="shared" si="208"/>
        <v>0.15572806654617516</v>
      </c>
    </row>
    <row r="3210" spans="1:32" x14ac:dyDescent="0.25">
      <c r="A3210" s="59">
        <v>3193</v>
      </c>
      <c r="B3210" s="60" t="s">
        <v>309</v>
      </c>
      <c r="C3210" s="61" t="s">
        <v>496</v>
      </c>
      <c r="D3210" s="62"/>
      <c r="E3210" s="62">
        <v>858</v>
      </c>
      <c r="F3210" s="62">
        <v>2010</v>
      </c>
      <c r="G3210" s="50">
        <v>247.11099999999999</v>
      </c>
      <c r="H3210" s="50">
        <v>251.77500000000001</v>
      </c>
      <c r="I3210" s="50">
        <v>260.49599999999998</v>
      </c>
      <c r="J3210" s="50">
        <v>266.56900000000002</v>
      </c>
      <c r="K3210" s="50">
        <v>249.666</v>
      </c>
      <c r="L3210" s="50">
        <v>229.947</v>
      </c>
      <c r="M3210" s="50">
        <v>242.303</v>
      </c>
      <c r="N3210" s="50">
        <v>227.78299999999999</v>
      </c>
      <c r="O3210" s="50">
        <v>204.56399999999999</v>
      </c>
      <c r="P3210" s="50">
        <v>206.44399999999999</v>
      </c>
      <c r="Q3210" s="50">
        <v>194.977</v>
      </c>
      <c r="R3210" s="50">
        <v>170.387</v>
      </c>
      <c r="S3210" s="50">
        <v>151.797</v>
      </c>
      <c r="T3210" s="50">
        <v>131.352</v>
      </c>
      <c r="U3210" s="50">
        <v>111.994</v>
      </c>
      <c r="V3210" s="50">
        <v>96.995000000000005</v>
      </c>
      <c r="W3210" s="50" t="s">
        <v>311</v>
      </c>
      <c r="X3210" s="50">
        <v>70.378</v>
      </c>
      <c r="Y3210" s="50">
        <v>38.686999999999998</v>
      </c>
      <c r="Z3210" s="50">
        <v>15.45</v>
      </c>
      <c r="AA3210" s="50">
        <v>4.9660000000000002</v>
      </c>
      <c r="AB3210" s="50">
        <v>0.77400000000000002</v>
      </c>
      <c r="AC3210" s="50" t="str">
        <f t="shared" si="205"/>
        <v>Uruguay-2010</v>
      </c>
      <c r="AD3210" s="51">
        <f t="shared" si="206"/>
        <v>2144.4369999999999</v>
      </c>
      <c r="AE3210" s="15">
        <f t="shared" si="207"/>
        <v>0.57356686160516712</v>
      </c>
      <c r="AF3210">
        <f t="shared" si="208"/>
        <v>0.16206106510082072</v>
      </c>
    </row>
    <row r="3211" spans="1:32" x14ac:dyDescent="0.25">
      <c r="A3211" s="59">
        <v>3194</v>
      </c>
      <c r="B3211" s="60" t="s">
        <v>309</v>
      </c>
      <c r="C3211" s="61" t="s">
        <v>396</v>
      </c>
      <c r="D3211" s="62"/>
      <c r="E3211" s="62">
        <v>548</v>
      </c>
      <c r="F3211" s="62">
        <v>2010</v>
      </c>
      <c r="G3211" s="50">
        <v>34.018000000000001</v>
      </c>
      <c r="H3211" s="50">
        <v>28.736000000000001</v>
      </c>
      <c r="I3211" s="50">
        <v>27.512</v>
      </c>
      <c r="J3211" s="50">
        <v>22.300999999999998</v>
      </c>
      <c r="K3211" s="50">
        <v>23.146000000000001</v>
      </c>
      <c r="L3211" s="50">
        <v>19.981000000000002</v>
      </c>
      <c r="M3211" s="50">
        <v>16.103999999999999</v>
      </c>
      <c r="N3211" s="50">
        <v>13.904</v>
      </c>
      <c r="O3211" s="50">
        <v>11.69</v>
      </c>
      <c r="P3211" s="50">
        <v>11.083</v>
      </c>
      <c r="Q3211" s="50">
        <v>7.51</v>
      </c>
      <c r="R3211" s="50">
        <v>6.7270000000000003</v>
      </c>
      <c r="S3211" s="50">
        <v>4.2549999999999999</v>
      </c>
      <c r="T3211" s="50">
        <v>4.1639999999999997</v>
      </c>
      <c r="U3211" s="50">
        <v>2.7280000000000002</v>
      </c>
      <c r="V3211" s="50">
        <v>1.373</v>
      </c>
      <c r="W3211" s="50" t="s">
        <v>311</v>
      </c>
      <c r="X3211" s="50">
        <v>0.69699999999999995</v>
      </c>
      <c r="Y3211" s="50">
        <v>0.27800000000000002</v>
      </c>
      <c r="Z3211" s="50">
        <v>7.6999999999999999E-2</v>
      </c>
      <c r="AA3211" s="50">
        <v>1.0999999999999999E-2</v>
      </c>
      <c r="AB3211" s="50">
        <v>0</v>
      </c>
      <c r="AC3211" s="50" t="str">
        <f t="shared" si="205"/>
        <v>Vanuatu-2010</v>
      </c>
      <c r="AD3211" s="51">
        <f t="shared" si="206"/>
        <v>136.70099999999999</v>
      </c>
      <c r="AE3211" s="15">
        <f t="shared" si="207"/>
        <v>0.72855355849628034</v>
      </c>
      <c r="AF3211">
        <f t="shared" si="208"/>
        <v>4.1098485682940687E-2</v>
      </c>
    </row>
    <row r="3212" spans="1:32" x14ac:dyDescent="0.25">
      <c r="A3212" s="59">
        <v>3195</v>
      </c>
      <c r="B3212" s="60" t="s">
        <v>309</v>
      </c>
      <c r="C3212" s="61" t="s">
        <v>497</v>
      </c>
      <c r="D3212" s="62"/>
      <c r="E3212" s="62">
        <v>862</v>
      </c>
      <c r="F3212" s="62">
        <v>2010</v>
      </c>
      <c r="G3212" s="50">
        <v>2949.2820000000002</v>
      </c>
      <c r="H3212" s="50">
        <v>2878.1410000000001</v>
      </c>
      <c r="I3212" s="50">
        <v>2808.78</v>
      </c>
      <c r="J3212" s="50">
        <v>2772.1930000000002</v>
      </c>
      <c r="K3212" s="50">
        <v>2703.1590000000001</v>
      </c>
      <c r="L3212" s="50">
        <v>2425.2550000000001</v>
      </c>
      <c r="M3212" s="50">
        <v>2182.2759999999998</v>
      </c>
      <c r="N3212" s="50">
        <v>1927.4829999999999</v>
      </c>
      <c r="O3212" s="50">
        <v>1872.4559999999999</v>
      </c>
      <c r="P3212" s="50">
        <v>1724.03</v>
      </c>
      <c r="Q3212" s="50">
        <v>1347.2550000000001</v>
      </c>
      <c r="R3212" s="50">
        <v>1038.6220000000001</v>
      </c>
      <c r="S3212" s="50">
        <v>803.50599999999997</v>
      </c>
      <c r="T3212" s="50">
        <v>600.69500000000005</v>
      </c>
      <c r="U3212" s="50">
        <v>427.70600000000002</v>
      </c>
      <c r="V3212" s="50">
        <v>277.60399999999998</v>
      </c>
      <c r="W3212" s="50" t="s">
        <v>311</v>
      </c>
      <c r="X3212" s="50">
        <v>160.018</v>
      </c>
      <c r="Y3212" s="50">
        <v>80.108000000000004</v>
      </c>
      <c r="Z3212" s="50">
        <v>34.119</v>
      </c>
      <c r="AA3212" s="50">
        <v>12.188000000000001</v>
      </c>
      <c r="AB3212" s="50">
        <v>3.157</v>
      </c>
      <c r="AC3212" s="50" t="str">
        <f t="shared" si="205"/>
        <v>Venezuela (Bolivarian Republic of)-2010</v>
      </c>
      <c r="AD3212" s="51">
        <f t="shared" si="206"/>
        <v>18796.235000000004</v>
      </c>
      <c r="AE3212" s="15">
        <f t="shared" si="207"/>
        <v>0.54435358996096816</v>
      </c>
      <c r="AF3212">
        <f t="shared" si="208"/>
        <v>5.8164534993207673E-2</v>
      </c>
    </row>
    <row r="3213" spans="1:32" x14ac:dyDescent="0.25">
      <c r="A3213" s="59">
        <v>3196</v>
      </c>
      <c r="B3213" s="60" t="s">
        <v>309</v>
      </c>
      <c r="C3213" s="61" t="s">
        <v>498</v>
      </c>
      <c r="D3213" s="62"/>
      <c r="E3213" s="62">
        <v>704</v>
      </c>
      <c r="F3213" s="62">
        <v>2010</v>
      </c>
      <c r="G3213" s="50">
        <v>7277.4210000000003</v>
      </c>
      <c r="H3213" s="50">
        <v>6656.5020000000004</v>
      </c>
      <c r="I3213" s="50">
        <v>7014.9</v>
      </c>
      <c r="J3213" s="50">
        <v>8891.3539999999994</v>
      </c>
      <c r="K3213" s="50">
        <v>8774.6650000000009</v>
      </c>
      <c r="L3213" s="50">
        <v>8036.9520000000002</v>
      </c>
      <c r="M3213" s="50">
        <v>7243.4639999999999</v>
      </c>
      <c r="N3213" s="50">
        <v>6731.1329999999998</v>
      </c>
      <c r="O3213" s="50">
        <v>6103.5069999999996</v>
      </c>
      <c r="P3213" s="50">
        <v>5594.2550000000001</v>
      </c>
      <c r="Q3213" s="50">
        <v>4798.6719999999996</v>
      </c>
      <c r="R3213" s="50">
        <v>3496.6329999999998</v>
      </c>
      <c r="S3213" s="50">
        <v>2057.8290000000002</v>
      </c>
      <c r="T3213" s="50">
        <v>1557.7650000000001</v>
      </c>
      <c r="U3213" s="50">
        <v>1393.9010000000001</v>
      </c>
      <c r="V3213" s="50">
        <v>1256.614</v>
      </c>
      <c r="W3213" s="50" t="s">
        <v>311</v>
      </c>
      <c r="X3213" s="50">
        <v>809.18200000000002</v>
      </c>
      <c r="Y3213" s="50">
        <v>479.40300000000002</v>
      </c>
      <c r="Z3213" s="50">
        <v>208.33099999999999</v>
      </c>
      <c r="AA3213" s="50">
        <v>73.504000000000005</v>
      </c>
      <c r="AB3213" s="50">
        <v>16.524999999999999</v>
      </c>
      <c r="AC3213" s="50" t="str">
        <f t="shared" si="205"/>
        <v>Viet Nam-2010</v>
      </c>
      <c r="AD3213" s="51">
        <f t="shared" si="206"/>
        <v>61728.463999999993</v>
      </c>
      <c r="AE3213" s="15">
        <f t="shared" si="207"/>
        <v>0.43325309374294502</v>
      </c>
      <c r="AF3213">
        <f t="shared" si="208"/>
        <v>7.0094523058067931E-2</v>
      </c>
    </row>
    <row r="3214" spans="1:32" x14ac:dyDescent="0.25">
      <c r="A3214" s="59">
        <v>3197</v>
      </c>
      <c r="B3214" s="60" t="s">
        <v>309</v>
      </c>
      <c r="C3214" s="61" t="s">
        <v>499</v>
      </c>
      <c r="D3214" s="62"/>
      <c r="E3214" s="62">
        <v>732</v>
      </c>
      <c r="F3214" s="62">
        <v>2010</v>
      </c>
      <c r="G3214" s="50">
        <v>48.512999999999998</v>
      </c>
      <c r="H3214" s="50">
        <v>46.896999999999998</v>
      </c>
      <c r="I3214" s="50">
        <v>45.552999999999997</v>
      </c>
      <c r="J3214" s="50">
        <v>46.637</v>
      </c>
      <c r="K3214" s="50">
        <v>47.366999999999997</v>
      </c>
      <c r="L3214" s="50">
        <v>48.043999999999997</v>
      </c>
      <c r="M3214" s="50">
        <v>46.167999999999999</v>
      </c>
      <c r="N3214" s="50">
        <v>40.148000000000003</v>
      </c>
      <c r="O3214" s="50">
        <v>32.74</v>
      </c>
      <c r="P3214" s="50">
        <v>25.728999999999999</v>
      </c>
      <c r="Q3214" s="50">
        <v>20.571999999999999</v>
      </c>
      <c r="R3214" s="50">
        <v>13.544</v>
      </c>
      <c r="S3214" s="50">
        <v>7.3390000000000004</v>
      </c>
      <c r="T3214" s="50">
        <v>4.4269999999999996</v>
      </c>
      <c r="U3214" s="50">
        <v>3.1139999999999999</v>
      </c>
      <c r="V3214" s="50">
        <v>1.905</v>
      </c>
      <c r="W3214" s="50" t="s">
        <v>311</v>
      </c>
      <c r="X3214" s="50">
        <v>1.07</v>
      </c>
      <c r="Y3214" s="50">
        <v>0.41499999999999998</v>
      </c>
      <c r="Z3214" s="50">
        <v>8.4000000000000005E-2</v>
      </c>
      <c r="AA3214" s="50">
        <v>8.0000000000000002E-3</v>
      </c>
      <c r="AB3214" s="50">
        <v>0</v>
      </c>
      <c r="AC3214" s="50" t="str">
        <f t="shared" si="205"/>
        <v>Western Sahara-2010</v>
      </c>
      <c r="AD3214" s="51">
        <f t="shared" si="206"/>
        <v>328.28799999999995</v>
      </c>
      <c r="AE3214" s="15">
        <f t="shared" si="207"/>
        <v>0.4629654449751438</v>
      </c>
      <c r="AF3214">
        <f t="shared" si="208"/>
        <v>2.3490626551674901E-2</v>
      </c>
    </row>
    <row r="3215" spans="1:32" x14ac:dyDescent="0.25">
      <c r="A3215" s="59">
        <v>3198</v>
      </c>
      <c r="B3215" s="60" t="s">
        <v>309</v>
      </c>
      <c r="C3215" s="61" t="s">
        <v>500</v>
      </c>
      <c r="D3215" s="62"/>
      <c r="E3215" s="62">
        <v>887</v>
      </c>
      <c r="F3215" s="62">
        <v>2010</v>
      </c>
      <c r="G3215" s="50">
        <v>3677.877</v>
      </c>
      <c r="H3215" s="50">
        <v>3299.931</v>
      </c>
      <c r="I3215" s="50">
        <v>3046.3910000000001</v>
      </c>
      <c r="J3215" s="50">
        <v>2940.2469999999998</v>
      </c>
      <c r="K3215" s="50">
        <v>2465.2689999999998</v>
      </c>
      <c r="L3215" s="50">
        <v>1944.5830000000001</v>
      </c>
      <c r="M3215" s="50">
        <v>1494.846</v>
      </c>
      <c r="N3215" s="50">
        <v>1041.261</v>
      </c>
      <c r="O3215" s="50">
        <v>845.10199999999998</v>
      </c>
      <c r="P3215" s="50">
        <v>726.56500000000005</v>
      </c>
      <c r="Q3215" s="50">
        <v>601.096</v>
      </c>
      <c r="R3215" s="50">
        <v>489.17099999999999</v>
      </c>
      <c r="S3215" s="50">
        <v>397.678</v>
      </c>
      <c r="T3215" s="50">
        <v>269.01299999999998</v>
      </c>
      <c r="U3215" s="50">
        <v>180.386</v>
      </c>
      <c r="V3215" s="50">
        <v>107.578</v>
      </c>
      <c r="W3215" s="50" t="s">
        <v>311</v>
      </c>
      <c r="X3215" s="50">
        <v>54.176000000000002</v>
      </c>
      <c r="Y3215" s="50">
        <v>20.297999999999998</v>
      </c>
      <c r="Z3215" s="50">
        <v>4.67</v>
      </c>
      <c r="AA3215" s="50">
        <v>0.60199999999999998</v>
      </c>
      <c r="AB3215" s="50">
        <v>3.9E-2</v>
      </c>
      <c r="AC3215" s="50" t="str">
        <f t="shared" si="205"/>
        <v>Yemen-2010</v>
      </c>
      <c r="AD3215" s="51">
        <f t="shared" si="206"/>
        <v>12945.818000000001</v>
      </c>
      <c r="AE3215" s="15">
        <f t="shared" si="207"/>
        <v>0.82350617010064575</v>
      </c>
      <c r="AF3215">
        <f t="shared" si="208"/>
        <v>2.7721442261013567E-2</v>
      </c>
    </row>
    <row r="3216" spans="1:32" x14ac:dyDescent="0.25">
      <c r="A3216" s="45">
        <v>3199</v>
      </c>
      <c r="B3216" s="46" t="s">
        <v>309</v>
      </c>
      <c r="C3216" s="47" t="s">
        <v>310</v>
      </c>
      <c r="D3216" s="48"/>
      <c r="E3216" s="48">
        <v>1607</v>
      </c>
      <c r="F3216" s="48">
        <v>2015</v>
      </c>
      <c r="G3216" s="49">
        <v>74067.884000000005</v>
      </c>
      <c r="H3216" s="49">
        <v>66771.303</v>
      </c>
      <c r="I3216" s="49">
        <v>59639.951000000001</v>
      </c>
      <c r="J3216" s="49">
        <v>54098.841999999997</v>
      </c>
      <c r="K3216" s="49">
        <v>48952.752999999997</v>
      </c>
      <c r="L3216" s="49">
        <v>43497.296999999999</v>
      </c>
      <c r="M3216" s="49">
        <v>37197.345000000001</v>
      </c>
      <c r="N3216" s="49">
        <v>31217.357</v>
      </c>
      <c r="O3216" s="49">
        <v>26329.904999999999</v>
      </c>
      <c r="P3216" s="49">
        <v>22251.665000000001</v>
      </c>
      <c r="Q3216" s="49">
        <v>19796.013999999999</v>
      </c>
      <c r="R3216" s="49">
        <v>16747.117999999999</v>
      </c>
      <c r="S3216" s="49">
        <v>13816.691999999999</v>
      </c>
      <c r="T3216" s="49">
        <v>10073.471</v>
      </c>
      <c r="U3216" s="49">
        <v>7318.4040000000005</v>
      </c>
      <c r="V3216" s="49">
        <v>5347.9840000000004</v>
      </c>
      <c r="W3216" s="49" t="s">
        <v>311</v>
      </c>
      <c r="X3216" s="49">
        <v>3150.607</v>
      </c>
      <c r="Y3216" s="49">
        <v>1524.623</v>
      </c>
      <c r="Z3216" s="49">
        <v>482.50599999999997</v>
      </c>
      <c r="AA3216" s="49">
        <v>70.759</v>
      </c>
      <c r="AB3216" s="49">
        <v>9.8480000000000008</v>
      </c>
      <c r="AC3216" s="50" t="str">
        <f t="shared" si="205"/>
        <v>LAND-LOCKED COUNTRIES-2015</v>
      </c>
      <c r="AD3216" s="51">
        <f t="shared" si="206"/>
        <v>313904.98800000001</v>
      </c>
      <c r="AE3216" s="15">
        <f t="shared" si="207"/>
        <v>0.72779136596580607</v>
      </c>
      <c r="AF3216">
        <f t="shared" si="208"/>
        <v>5.4391651269580586E-2</v>
      </c>
    </row>
    <row r="3217" spans="1:32" x14ac:dyDescent="0.25">
      <c r="A3217" s="54">
        <v>3200</v>
      </c>
      <c r="B3217" s="55" t="s">
        <v>309</v>
      </c>
      <c r="C3217" s="56" t="s">
        <v>312</v>
      </c>
      <c r="D3217" s="57"/>
      <c r="E3217" s="57">
        <v>1636</v>
      </c>
      <c r="F3217" s="57">
        <v>2015</v>
      </c>
      <c r="G3217" s="58">
        <v>70867.205000000002</v>
      </c>
      <c r="H3217" s="58">
        <v>63594.383999999998</v>
      </c>
      <c r="I3217" s="58">
        <v>56592.99</v>
      </c>
      <c r="J3217" s="58">
        <v>50905.911999999997</v>
      </c>
      <c r="K3217" s="58">
        <v>45049.023999999998</v>
      </c>
      <c r="L3217" s="58">
        <v>39202.425999999999</v>
      </c>
      <c r="M3217" s="58">
        <v>32768.035000000003</v>
      </c>
      <c r="N3217" s="58">
        <v>26551.356</v>
      </c>
      <c r="O3217" s="58">
        <v>21761.455000000002</v>
      </c>
      <c r="P3217" s="58">
        <v>17877.414000000001</v>
      </c>
      <c r="Q3217" s="58">
        <v>15469.903</v>
      </c>
      <c r="R3217" s="58">
        <v>12503.388000000001</v>
      </c>
      <c r="S3217" s="58">
        <v>9784.2860000000001</v>
      </c>
      <c r="T3217" s="58">
        <v>6712.4589999999998</v>
      </c>
      <c r="U3217" s="58">
        <v>4776.8509999999997</v>
      </c>
      <c r="V3217" s="58">
        <v>3355.2719999999999</v>
      </c>
      <c r="W3217" s="58" t="s">
        <v>311</v>
      </c>
      <c r="X3217" s="58">
        <v>1755.425</v>
      </c>
      <c r="Y3217" s="58">
        <v>733.51</v>
      </c>
      <c r="Z3217" s="58">
        <v>188.01300000000001</v>
      </c>
      <c r="AA3217" s="58">
        <v>30.227</v>
      </c>
      <c r="AB3217" s="58">
        <v>4.3890000000000002</v>
      </c>
      <c r="AC3217" s="50" t="str">
        <f t="shared" si="205"/>
        <v>Land-locked Developing Countries (LLDC)-2015</v>
      </c>
      <c r="AD3217" s="51">
        <f t="shared" si="206"/>
        <v>271873.19899999996</v>
      </c>
      <c r="AE3217" s="15">
        <f t="shared" si="207"/>
        <v>0.76730889902832988</v>
      </c>
      <c r="AF3217">
        <f t="shared" si="208"/>
        <v>3.7924157577772309E-2</v>
      </c>
    </row>
    <row r="3218" spans="1:32" x14ac:dyDescent="0.25">
      <c r="A3218" s="59">
        <v>3201</v>
      </c>
      <c r="B3218" s="60" t="s">
        <v>309</v>
      </c>
      <c r="C3218" s="61" t="s">
        <v>313</v>
      </c>
      <c r="D3218" s="62"/>
      <c r="E3218" s="62">
        <v>4</v>
      </c>
      <c r="F3218" s="62">
        <v>2015</v>
      </c>
      <c r="G3218" s="50">
        <v>5239.4009999999998</v>
      </c>
      <c r="H3218" s="50">
        <v>5141.8490000000002</v>
      </c>
      <c r="I3218" s="50">
        <v>4642.28</v>
      </c>
      <c r="J3218" s="50">
        <v>3944.913</v>
      </c>
      <c r="K3218" s="50">
        <v>3117.4479999999999</v>
      </c>
      <c r="L3218" s="50">
        <v>2511.4789999999998</v>
      </c>
      <c r="M3218" s="50">
        <v>2118.84</v>
      </c>
      <c r="N3218" s="50">
        <v>1723.653</v>
      </c>
      <c r="O3218" s="50">
        <v>1353.0360000000001</v>
      </c>
      <c r="P3218" s="50">
        <v>1073.635</v>
      </c>
      <c r="Q3218" s="50">
        <v>849.67100000000005</v>
      </c>
      <c r="R3218" s="50">
        <v>666.23400000000004</v>
      </c>
      <c r="S3218" s="50">
        <v>512.95699999999999</v>
      </c>
      <c r="T3218" s="50">
        <v>390.02</v>
      </c>
      <c r="U3218" s="50">
        <v>237.62</v>
      </c>
      <c r="V3218" s="50">
        <v>131.41900000000001</v>
      </c>
      <c r="W3218" s="50" t="s">
        <v>311</v>
      </c>
      <c r="X3218" s="50">
        <v>58.280999999999999</v>
      </c>
      <c r="Y3218" s="50">
        <v>19.234000000000002</v>
      </c>
      <c r="Z3218" s="50">
        <v>4.0519999999999996</v>
      </c>
      <c r="AA3218" s="50">
        <v>0.44400000000000001</v>
      </c>
      <c r="AB3218" s="50">
        <v>2.8000000000000001E-2</v>
      </c>
      <c r="AC3218" s="50" t="str">
        <f t="shared" si="205"/>
        <v>Afghanistan-2015</v>
      </c>
      <c r="AD3218" s="51">
        <f t="shared" si="206"/>
        <v>17871.865999999998</v>
      </c>
      <c r="AE3218" s="15">
        <f t="shared" si="207"/>
        <v>0.88768727339383602</v>
      </c>
      <c r="AF3218">
        <f t="shared" si="208"/>
        <v>2.5568866840818702E-2</v>
      </c>
    </row>
    <row r="3219" spans="1:32" x14ac:dyDescent="0.25">
      <c r="A3219" s="59">
        <v>3202</v>
      </c>
      <c r="B3219" s="60" t="s">
        <v>309</v>
      </c>
      <c r="C3219" s="61" t="s">
        <v>314</v>
      </c>
      <c r="D3219" s="62"/>
      <c r="E3219" s="62">
        <v>51</v>
      </c>
      <c r="F3219" s="62">
        <v>2015</v>
      </c>
      <c r="G3219" s="50">
        <v>206.14699999999999</v>
      </c>
      <c r="H3219" s="50">
        <v>199.11600000000001</v>
      </c>
      <c r="I3219" s="50">
        <v>173.59299999999999</v>
      </c>
      <c r="J3219" s="50">
        <v>182.095</v>
      </c>
      <c r="K3219" s="50">
        <v>237.86600000000001</v>
      </c>
      <c r="L3219" s="50">
        <v>271.63799999999998</v>
      </c>
      <c r="M3219" s="50">
        <v>240.31100000000001</v>
      </c>
      <c r="N3219" s="50">
        <v>193.93700000000001</v>
      </c>
      <c r="O3219" s="50">
        <v>165.75200000000001</v>
      </c>
      <c r="P3219" s="50">
        <v>167.881</v>
      </c>
      <c r="Q3219" s="50">
        <v>207.441</v>
      </c>
      <c r="R3219" s="50">
        <v>209.124</v>
      </c>
      <c r="S3219" s="50">
        <v>143.83199999999999</v>
      </c>
      <c r="T3219" s="50">
        <v>97.385999999999996</v>
      </c>
      <c r="U3219" s="50">
        <v>54.097999999999999</v>
      </c>
      <c r="V3219" s="50">
        <v>89.448999999999998</v>
      </c>
      <c r="W3219" s="50" t="s">
        <v>311</v>
      </c>
      <c r="X3219" s="50">
        <v>42.694000000000003</v>
      </c>
      <c r="Y3219" s="50">
        <v>26.280999999999999</v>
      </c>
      <c r="Z3219" s="50">
        <v>6.3780000000000001</v>
      </c>
      <c r="AA3219" s="50">
        <v>1.4790000000000001</v>
      </c>
      <c r="AB3219" s="50">
        <v>0.45200000000000001</v>
      </c>
      <c r="AC3219" s="50" t="str">
        <f t="shared" ref="AC3219:AC3282" si="209">C3219&amp;"-"&amp;F3219</f>
        <v>Armenia-2015</v>
      </c>
      <c r="AD3219" s="51">
        <f t="shared" ref="AD3219:AD3282" si="210">SUM(J3219:S3219)</f>
        <v>2019.877</v>
      </c>
      <c r="AE3219" s="15">
        <f t="shared" ref="AE3219:AE3282" si="211">IF(W3219="…",SUM(G3219:I3219,T3219:V3219,X3219:AB3219)/SUM(J3219:S3219),SUM(G3219:I3219,T3219:W3219)/SUM(J3219:S3219))</f>
        <v>0.44412258766251606</v>
      </c>
      <c r="AF3219">
        <f t="shared" ref="AF3219:AF3282" si="212">IF(W3219="…",SUM(T3219:V3219,X3219:AB3219)/SUM(G3219:S3219),SUM(T3219:W3219)/SUM(G3219:S3219))</f>
        <v>0.12245082507514239</v>
      </c>
    </row>
    <row r="3220" spans="1:32" x14ac:dyDescent="0.25">
      <c r="A3220" s="59">
        <v>3203</v>
      </c>
      <c r="B3220" s="60" t="s">
        <v>309</v>
      </c>
      <c r="C3220" s="61" t="s">
        <v>315</v>
      </c>
      <c r="D3220" s="62">
        <v>1</v>
      </c>
      <c r="E3220" s="62">
        <v>31</v>
      </c>
      <c r="F3220" s="62">
        <v>2015</v>
      </c>
      <c r="G3220" s="50">
        <v>866.40099999999995</v>
      </c>
      <c r="H3220" s="50">
        <v>699.10400000000004</v>
      </c>
      <c r="I3220" s="50">
        <v>637.90700000000004</v>
      </c>
      <c r="J3220" s="50">
        <v>719.80700000000002</v>
      </c>
      <c r="K3220" s="50">
        <v>890.83</v>
      </c>
      <c r="L3220" s="50">
        <v>943.12199999999996</v>
      </c>
      <c r="M3220" s="50">
        <v>828.67899999999997</v>
      </c>
      <c r="N3220" s="50">
        <v>668.86300000000006</v>
      </c>
      <c r="O3220" s="50">
        <v>624.39</v>
      </c>
      <c r="P3220" s="50">
        <v>642.26800000000003</v>
      </c>
      <c r="Q3220" s="50">
        <v>676.79200000000003</v>
      </c>
      <c r="R3220" s="50">
        <v>527.40899999999999</v>
      </c>
      <c r="S3220" s="50">
        <v>340.05</v>
      </c>
      <c r="T3220" s="50">
        <v>179.56100000000001</v>
      </c>
      <c r="U3220" s="50">
        <v>120.282</v>
      </c>
      <c r="V3220" s="50">
        <v>140.47</v>
      </c>
      <c r="W3220" s="50" t="s">
        <v>311</v>
      </c>
      <c r="X3220" s="50">
        <v>75.343999999999994</v>
      </c>
      <c r="Y3220" s="50">
        <v>28.283999999999999</v>
      </c>
      <c r="Z3220" s="50">
        <v>6.8490000000000002</v>
      </c>
      <c r="AA3220" s="50">
        <v>0.93200000000000005</v>
      </c>
      <c r="AB3220" s="50">
        <v>0.14000000000000001</v>
      </c>
      <c r="AC3220" s="50" t="str">
        <f t="shared" si="209"/>
        <v>Azerbaijan-2015</v>
      </c>
      <c r="AD3220" s="51">
        <f t="shared" si="210"/>
        <v>6862.2100000000009</v>
      </c>
      <c r="AE3220" s="15">
        <f t="shared" si="211"/>
        <v>0.40151408948429151</v>
      </c>
      <c r="AF3220">
        <f t="shared" si="212"/>
        <v>6.0874146307887095E-2</v>
      </c>
    </row>
    <row r="3221" spans="1:32" x14ac:dyDescent="0.25">
      <c r="A3221" s="59">
        <v>3204</v>
      </c>
      <c r="B3221" s="60" t="s">
        <v>309</v>
      </c>
      <c r="C3221" s="61" t="s">
        <v>316</v>
      </c>
      <c r="D3221" s="62"/>
      <c r="E3221" s="62">
        <v>64</v>
      </c>
      <c r="F3221" s="62">
        <v>2015</v>
      </c>
      <c r="G3221" s="50">
        <v>70.701999999999998</v>
      </c>
      <c r="H3221" s="50">
        <v>72.948999999999998</v>
      </c>
      <c r="I3221" s="50">
        <v>72.233000000000004</v>
      </c>
      <c r="J3221" s="50">
        <v>76.147999999999996</v>
      </c>
      <c r="K3221" s="50">
        <v>80.61</v>
      </c>
      <c r="L3221" s="50">
        <v>82.474000000000004</v>
      </c>
      <c r="M3221" s="50">
        <v>75.522000000000006</v>
      </c>
      <c r="N3221" s="50">
        <v>60.503999999999998</v>
      </c>
      <c r="O3221" s="50">
        <v>46.755000000000003</v>
      </c>
      <c r="P3221" s="50">
        <v>41.023000000000003</v>
      </c>
      <c r="Q3221" s="50">
        <v>29.709</v>
      </c>
      <c r="R3221" s="50">
        <v>24.817</v>
      </c>
      <c r="S3221" s="50">
        <v>17.094000000000001</v>
      </c>
      <c r="T3221" s="50">
        <v>13.407</v>
      </c>
      <c r="U3221" s="50">
        <v>9.766</v>
      </c>
      <c r="V3221" s="50">
        <v>6.7229999999999999</v>
      </c>
      <c r="W3221" s="50" t="s">
        <v>311</v>
      </c>
      <c r="X3221" s="50">
        <v>4.1479999999999997</v>
      </c>
      <c r="Y3221" s="50">
        <v>1.925</v>
      </c>
      <c r="Z3221" s="50">
        <v>0.67400000000000004</v>
      </c>
      <c r="AA3221" s="50">
        <v>0.17100000000000001</v>
      </c>
      <c r="AB3221" s="50">
        <v>3.2000000000000001E-2</v>
      </c>
      <c r="AC3221" s="50" t="str">
        <f t="shared" si="209"/>
        <v>Bhutan-2015</v>
      </c>
      <c r="AD3221" s="51">
        <f t="shared" si="210"/>
        <v>534.65600000000006</v>
      </c>
      <c r="AE3221" s="15">
        <f t="shared" si="211"/>
        <v>0.47269646277232469</v>
      </c>
      <c r="AF3221">
        <f t="shared" si="212"/>
        <v>4.9092653289631444E-2</v>
      </c>
    </row>
    <row r="3222" spans="1:32" x14ac:dyDescent="0.25">
      <c r="A3222" s="59">
        <v>3205</v>
      </c>
      <c r="B3222" s="60" t="s">
        <v>309</v>
      </c>
      <c r="C3222" s="61" t="s">
        <v>317</v>
      </c>
      <c r="D3222" s="62"/>
      <c r="E3222" s="62">
        <v>68</v>
      </c>
      <c r="F3222" s="62">
        <v>2015</v>
      </c>
      <c r="G3222" s="50">
        <v>1185.5630000000001</v>
      </c>
      <c r="H3222" s="50">
        <v>1160.1179999999999</v>
      </c>
      <c r="I3222" s="50">
        <v>1133.9749999999999</v>
      </c>
      <c r="J3222" s="50">
        <v>1081.761</v>
      </c>
      <c r="K3222" s="50">
        <v>986.21900000000005</v>
      </c>
      <c r="L3222" s="50">
        <v>889.22299999999996</v>
      </c>
      <c r="M3222" s="50">
        <v>801.14800000000002</v>
      </c>
      <c r="N3222" s="50">
        <v>696.92700000000002</v>
      </c>
      <c r="O3222" s="50">
        <v>578.57299999999998</v>
      </c>
      <c r="P3222" s="50">
        <v>479.99400000000003</v>
      </c>
      <c r="Q3222" s="50">
        <v>401.05399999999997</v>
      </c>
      <c r="R3222" s="50">
        <v>341.84399999999999</v>
      </c>
      <c r="S3222" s="50">
        <v>294.904</v>
      </c>
      <c r="T3222" s="50">
        <v>222.27199999999999</v>
      </c>
      <c r="U3222" s="50">
        <v>183.881</v>
      </c>
      <c r="V3222" s="50">
        <v>128.059</v>
      </c>
      <c r="W3222" s="50" t="s">
        <v>311</v>
      </c>
      <c r="X3222" s="50">
        <v>88.162000000000006</v>
      </c>
      <c r="Y3222" s="50">
        <v>48.442999999999998</v>
      </c>
      <c r="Z3222" s="50">
        <v>17.919</v>
      </c>
      <c r="AA3222" s="50">
        <v>4.327</v>
      </c>
      <c r="AB3222" s="50">
        <v>0.33900000000000002</v>
      </c>
      <c r="AC3222" s="50" t="str">
        <f t="shared" si="209"/>
        <v>Bolivia (Plurinational State of)-2015</v>
      </c>
      <c r="AD3222" s="51">
        <f t="shared" si="210"/>
        <v>6551.6470000000008</v>
      </c>
      <c r="AE3222" s="15">
        <f t="shared" si="211"/>
        <v>0.63694793080274315</v>
      </c>
      <c r="AF3222">
        <f t="shared" si="212"/>
        <v>6.912382170092958E-2</v>
      </c>
    </row>
    <row r="3223" spans="1:32" x14ac:dyDescent="0.25">
      <c r="A3223" s="59">
        <v>3206</v>
      </c>
      <c r="B3223" s="60" t="s">
        <v>309</v>
      </c>
      <c r="C3223" s="61" t="s">
        <v>318</v>
      </c>
      <c r="D3223" s="62"/>
      <c r="E3223" s="62">
        <v>72</v>
      </c>
      <c r="F3223" s="62">
        <v>2015</v>
      </c>
      <c r="G3223" s="50">
        <v>255.54900000000001</v>
      </c>
      <c r="H3223" s="50">
        <v>230.87</v>
      </c>
      <c r="I3223" s="50">
        <v>215.92</v>
      </c>
      <c r="J3223" s="50">
        <v>214.768</v>
      </c>
      <c r="K3223" s="50">
        <v>214.667</v>
      </c>
      <c r="L3223" s="50">
        <v>211.91</v>
      </c>
      <c r="M3223" s="50">
        <v>205.17099999999999</v>
      </c>
      <c r="N3223" s="50">
        <v>165.477</v>
      </c>
      <c r="O3223" s="50">
        <v>123.26</v>
      </c>
      <c r="P3223" s="50">
        <v>95.191000000000003</v>
      </c>
      <c r="Q3223" s="50">
        <v>77.289000000000001</v>
      </c>
      <c r="R3223" s="50">
        <v>64.786000000000001</v>
      </c>
      <c r="S3223" s="50">
        <v>52.024999999999999</v>
      </c>
      <c r="T3223" s="50">
        <v>32.790999999999997</v>
      </c>
      <c r="U3223" s="50">
        <v>23.707000000000001</v>
      </c>
      <c r="V3223" s="50">
        <v>15.176</v>
      </c>
      <c r="W3223" s="50" t="s">
        <v>311</v>
      </c>
      <c r="X3223" s="50">
        <v>7.4340000000000002</v>
      </c>
      <c r="Y3223" s="50">
        <v>2.4929999999999999</v>
      </c>
      <c r="Z3223" s="50">
        <v>0.63600000000000001</v>
      </c>
      <c r="AA3223" s="50">
        <v>7.2999999999999995E-2</v>
      </c>
      <c r="AB3223" s="50">
        <v>4.0000000000000001E-3</v>
      </c>
      <c r="AC3223" s="50" t="str">
        <f t="shared" si="209"/>
        <v>Botswana-2015</v>
      </c>
      <c r="AD3223" s="51">
        <f t="shared" si="210"/>
        <v>1424.5440000000003</v>
      </c>
      <c r="AE3223" s="15">
        <f t="shared" si="211"/>
        <v>0.55080994339241174</v>
      </c>
      <c r="AF3223">
        <f t="shared" si="212"/>
        <v>3.8701705735576415E-2</v>
      </c>
    </row>
    <row r="3224" spans="1:32" x14ac:dyDescent="0.25">
      <c r="A3224" s="59">
        <v>3207</v>
      </c>
      <c r="B3224" s="60" t="s">
        <v>309</v>
      </c>
      <c r="C3224" s="61" t="s">
        <v>319</v>
      </c>
      <c r="D3224" s="62"/>
      <c r="E3224" s="62">
        <v>854</v>
      </c>
      <c r="F3224" s="62">
        <v>2015</v>
      </c>
      <c r="G3224" s="50">
        <v>3161.2370000000001</v>
      </c>
      <c r="H3224" s="50">
        <v>2754.7130000000002</v>
      </c>
      <c r="I3224" s="50">
        <v>2337.7750000000001</v>
      </c>
      <c r="J3224" s="50">
        <v>1968.3920000000001</v>
      </c>
      <c r="K3224" s="50">
        <v>1641.749</v>
      </c>
      <c r="L3224" s="50">
        <v>1367.2439999999999</v>
      </c>
      <c r="M3224" s="50">
        <v>1147.328</v>
      </c>
      <c r="N3224" s="50">
        <v>926.91</v>
      </c>
      <c r="O3224" s="50">
        <v>723.76700000000005</v>
      </c>
      <c r="P3224" s="50">
        <v>582.62800000000004</v>
      </c>
      <c r="Q3224" s="50">
        <v>453.90899999999999</v>
      </c>
      <c r="R3224" s="50">
        <v>349.95699999999999</v>
      </c>
      <c r="S3224" s="50">
        <v>258.93400000000003</v>
      </c>
      <c r="T3224" s="50">
        <v>190.19</v>
      </c>
      <c r="U3224" s="50">
        <v>131.55500000000001</v>
      </c>
      <c r="V3224" s="50">
        <v>73.358000000000004</v>
      </c>
      <c r="W3224" s="50" t="s">
        <v>311</v>
      </c>
      <c r="X3224" s="50">
        <v>30.77</v>
      </c>
      <c r="Y3224" s="50">
        <v>8.7270000000000003</v>
      </c>
      <c r="Z3224" s="50">
        <v>1.3779999999999999</v>
      </c>
      <c r="AA3224" s="50">
        <v>0.10199999999999999</v>
      </c>
      <c r="AB3224" s="50">
        <v>1E-3</v>
      </c>
      <c r="AC3224" s="50" t="str">
        <f t="shared" si="209"/>
        <v>Burkina Faso-2015</v>
      </c>
      <c r="AD3224" s="51">
        <f t="shared" si="210"/>
        <v>9420.8179999999993</v>
      </c>
      <c r="AE3224" s="15">
        <f t="shared" si="211"/>
        <v>0.92240461497080239</v>
      </c>
      <c r="AF3224">
        <f t="shared" si="212"/>
        <v>2.4672830296093084E-2</v>
      </c>
    </row>
    <row r="3225" spans="1:32" x14ac:dyDescent="0.25">
      <c r="A3225" s="59">
        <v>3208</v>
      </c>
      <c r="B3225" s="60" t="s">
        <v>309</v>
      </c>
      <c r="C3225" s="61" t="s">
        <v>320</v>
      </c>
      <c r="D3225" s="62"/>
      <c r="E3225" s="62">
        <v>108</v>
      </c>
      <c r="F3225" s="62">
        <v>2015</v>
      </c>
      <c r="G3225" s="50">
        <v>1853.2619999999999</v>
      </c>
      <c r="H3225" s="50">
        <v>1511.729</v>
      </c>
      <c r="I3225" s="50">
        <v>1199.4570000000001</v>
      </c>
      <c r="J3225" s="50">
        <v>1043.598</v>
      </c>
      <c r="K3225" s="50">
        <v>978.84199999999998</v>
      </c>
      <c r="L3225" s="50">
        <v>850.90300000000002</v>
      </c>
      <c r="M3225" s="50">
        <v>656.64400000000001</v>
      </c>
      <c r="N3225" s="50">
        <v>477.74299999999999</v>
      </c>
      <c r="O3225" s="50">
        <v>347.47</v>
      </c>
      <c r="P3225" s="50">
        <v>323.05700000000002</v>
      </c>
      <c r="Q3225" s="50">
        <v>281.53300000000002</v>
      </c>
      <c r="R3225" s="50">
        <v>244.80799999999999</v>
      </c>
      <c r="S3225" s="50">
        <v>174.989</v>
      </c>
      <c r="T3225" s="50">
        <v>101.79300000000001</v>
      </c>
      <c r="U3225" s="50">
        <v>69.721000000000004</v>
      </c>
      <c r="V3225" s="50">
        <v>45.71</v>
      </c>
      <c r="W3225" s="50" t="s">
        <v>311</v>
      </c>
      <c r="X3225" s="50">
        <v>25.263999999999999</v>
      </c>
      <c r="Y3225" s="50">
        <v>9.9619999999999997</v>
      </c>
      <c r="Z3225" s="50">
        <v>2.4740000000000002</v>
      </c>
      <c r="AA3225" s="50">
        <v>0.28899999999999998</v>
      </c>
      <c r="AB3225" s="50">
        <v>2.1999999999999999E-2</v>
      </c>
      <c r="AC3225" s="50" t="str">
        <f t="shared" si="209"/>
        <v>Burundi-2015</v>
      </c>
      <c r="AD3225" s="51">
        <f t="shared" si="210"/>
        <v>5379.5869999999995</v>
      </c>
      <c r="AE3225" s="15">
        <f t="shared" si="211"/>
        <v>0.89592063479966033</v>
      </c>
      <c r="AF3225">
        <f t="shared" si="212"/>
        <v>2.5667146183616613E-2</v>
      </c>
    </row>
    <row r="3226" spans="1:32" x14ac:dyDescent="0.25">
      <c r="A3226" s="59">
        <v>3209</v>
      </c>
      <c r="B3226" s="60" t="s">
        <v>309</v>
      </c>
      <c r="C3226" s="61" t="s">
        <v>321</v>
      </c>
      <c r="D3226" s="62"/>
      <c r="E3226" s="62">
        <v>140</v>
      </c>
      <c r="F3226" s="62">
        <v>2015</v>
      </c>
      <c r="G3226" s="50">
        <v>728.31100000000004</v>
      </c>
      <c r="H3226" s="50">
        <v>657.95500000000004</v>
      </c>
      <c r="I3226" s="50">
        <v>601.21400000000006</v>
      </c>
      <c r="J3226" s="50">
        <v>516.03700000000003</v>
      </c>
      <c r="K3226" s="50">
        <v>410.12900000000002</v>
      </c>
      <c r="L3226" s="50">
        <v>331.56700000000001</v>
      </c>
      <c r="M3226" s="50">
        <v>274.738</v>
      </c>
      <c r="N3226" s="50">
        <v>224.434</v>
      </c>
      <c r="O3226" s="50">
        <v>181.00700000000001</v>
      </c>
      <c r="P3226" s="50">
        <v>146.434</v>
      </c>
      <c r="Q3226" s="50">
        <v>122.08799999999999</v>
      </c>
      <c r="R3226" s="50">
        <v>102.92400000000001</v>
      </c>
      <c r="S3226" s="50">
        <v>82.88</v>
      </c>
      <c r="T3226" s="50">
        <v>64.063999999999993</v>
      </c>
      <c r="U3226" s="50">
        <v>48.591999999999999</v>
      </c>
      <c r="V3226" s="50">
        <v>31.044</v>
      </c>
      <c r="W3226" s="50" t="s">
        <v>311</v>
      </c>
      <c r="X3226" s="50">
        <v>15.648999999999999</v>
      </c>
      <c r="Y3226" s="50">
        <v>5.5949999999999998</v>
      </c>
      <c r="Z3226" s="50">
        <v>1.2529999999999999</v>
      </c>
      <c r="AA3226" s="50">
        <v>0.17</v>
      </c>
      <c r="AB3226" s="50">
        <v>1.4999999999999999E-2</v>
      </c>
      <c r="AC3226" s="50" t="str">
        <f t="shared" si="209"/>
        <v>Central African Republic-2015</v>
      </c>
      <c r="AD3226" s="51">
        <f t="shared" si="210"/>
        <v>2392.2380000000007</v>
      </c>
      <c r="AE3226" s="15">
        <f t="shared" si="211"/>
        <v>0.90035439617629975</v>
      </c>
      <c r="AF3226">
        <f t="shared" si="212"/>
        <v>3.7989203871116803E-2</v>
      </c>
    </row>
    <row r="3227" spans="1:32" x14ac:dyDescent="0.25">
      <c r="A3227" s="59">
        <v>3210</v>
      </c>
      <c r="B3227" s="60" t="s">
        <v>309</v>
      </c>
      <c r="C3227" s="61" t="s">
        <v>322</v>
      </c>
      <c r="D3227" s="62"/>
      <c r="E3227" s="62">
        <v>148</v>
      </c>
      <c r="F3227" s="62">
        <v>2015</v>
      </c>
      <c r="G3227" s="50">
        <v>2600.6439999999998</v>
      </c>
      <c r="H3227" s="50">
        <v>2195.3490000000002</v>
      </c>
      <c r="I3227" s="50">
        <v>1869.644</v>
      </c>
      <c r="J3227" s="50">
        <v>1563.6389999999999</v>
      </c>
      <c r="K3227" s="50">
        <v>1279.8979999999999</v>
      </c>
      <c r="L3227" s="50">
        <v>1026.3030000000001</v>
      </c>
      <c r="M3227" s="50">
        <v>816.50800000000004</v>
      </c>
      <c r="N3227" s="50">
        <v>642.59799999999996</v>
      </c>
      <c r="O3227" s="50">
        <v>498.24400000000003</v>
      </c>
      <c r="P3227" s="50">
        <v>383.83600000000001</v>
      </c>
      <c r="Q3227" s="50">
        <v>314.55799999999999</v>
      </c>
      <c r="R3227" s="50">
        <v>261.77499999999998</v>
      </c>
      <c r="S3227" s="50">
        <v>211.416</v>
      </c>
      <c r="T3227" s="50">
        <v>142.447</v>
      </c>
      <c r="U3227" s="50">
        <v>99.766999999999996</v>
      </c>
      <c r="V3227" s="50">
        <v>60.667000000000002</v>
      </c>
      <c r="W3227" s="50" t="s">
        <v>311</v>
      </c>
      <c r="X3227" s="50">
        <v>29.280999999999999</v>
      </c>
      <c r="Y3227" s="50">
        <v>10.210000000000001</v>
      </c>
      <c r="Z3227" s="50">
        <v>2.3050000000000002</v>
      </c>
      <c r="AA3227" s="50">
        <v>0.30199999999999999</v>
      </c>
      <c r="AB3227" s="50">
        <v>2.1999999999999999E-2</v>
      </c>
      <c r="AC3227" s="50" t="str">
        <f t="shared" si="209"/>
        <v>Chad-2015</v>
      </c>
      <c r="AD3227" s="51">
        <f t="shared" si="210"/>
        <v>6998.7749999999996</v>
      </c>
      <c r="AE3227" s="15">
        <f t="shared" si="211"/>
        <v>1.0016950109126241</v>
      </c>
      <c r="AF3227">
        <f t="shared" si="212"/>
        <v>2.5248140937202426E-2</v>
      </c>
    </row>
    <row r="3228" spans="1:32" x14ac:dyDescent="0.25">
      <c r="A3228" s="59">
        <v>3211</v>
      </c>
      <c r="B3228" s="60" t="s">
        <v>309</v>
      </c>
      <c r="C3228" s="61" t="s">
        <v>323</v>
      </c>
      <c r="D3228" s="62"/>
      <c r="E3228" s="62">
        <v>231</v>
      </c>
      <c r="F3228" s="62">
        <v>2015</v>
      </c>
      <c r="G3228" s="50">
        <v>14901.07</v>
      </c>
      <c r="H3228" s="50">
        <v>13660.924999999999</v>
      </c>
      <c r="I3228" s="50">
        <v>12995.924999999999</v>
      </c>
      <c r="J3228" s="50">
        <v>11776.317999999999</v>
      </c>
      <c r="K3228" s="50">
        <v>9706.7530000000006</v>
      </c>
      <c r="L3228" s="50">
        <v>7692.6890000000003</v>
      </c>
      <c r="M3228" s="50">
        <v>6503.0709999999999</v>
      </c>
      <c r="N3228" s="50">
        <v>5080.2529999999997</v>
      </c>
      <c r="O3228" s="50">
        <v>4204.143</v>
      </c>
      <c r="P3228" s="50">
        <v>3329.5410000000002</v>
      </c>
      <c r="Q3228" s="50">
        <v>2601.6640000000002</v>
      </c>
      <c r="R3228" s="50">
        <v>2199.125</v>
      </c>
      <c r="S3228" s="50">
        <v>1745.577</v>
      </c>
      <c r="T3228" s="50">
        <v>1415.924</v>
      </c>
      <c r="U3228" s="50">
        <v>986.78399999999999</v>
      </c>
      <c r="V3228" s="50">
        <v>595.16300000000001</v>
      </c>
      <c r="W3228" s="50" t="s">
        <v>311</v>
      </c>
      <c r="X3228" s="50">
        <v>323.28800000000001</v>
      </c>
      <c r="Y3228" s="50">
        <v>122.66200000000001</v>
      </c>
      <c r="Z3228" s="50">
        <v>27.89</v>
      </c>
      <c r="AA3228" s="50">
        <v>3.9660000000000002</v>
      </c>
      <c r="AB3228" s="50">
        <v>0.30199999999999999</v>
      </c>
      <c r="AC3228" s="50" t="str">
        <f t="shared" si="209"/>
        <v>Ethiopia-2015</v>
      </c>
      <c r="AD3228" s="51">
        <f t="shared" si="210"/>
        <v>54839.133999999991</v>
      </c>
      <c r="AE3228" s="15">
        <f t="shared" si="211"/>
        <v>0.82120003937334252</v>
      </c>
      <c r="AF3228">
        <f t="shared" si="212"/>
        <v>3.6058975412256895E-2</v>
      </c>
    </row>
    <row r="3229" spans="1:32" x14ac:dyDescent="0.25">
      <c r="A3229" s="59">
        <v>3212</v>
      </c>
      <c r="B3229" s="60" t="s">
        <v>309</v>
      </c>
      <c r="C3229" s="61" t="s">
        <v>324</v>
      </c>
      <c r="D3229" s="62"/>
      <c r="E3229" s="62">
        <v>398</v>
      </c>
      <c r="F3229" s="62">
        <v>2015</v>
      </c>
      <c r="G3229" s="50">
        <v>1991.066</v>
      </c>
      <c r="H3229" s="50">
        <v>1622.693</v>
      </c>
      <c r="I3229" s="50">
        <v>1138.875</v>
      </c>
      <c r="J3229" s="50">
        <v>1129.9849999999999</v>
      </c>
      <c r="K3229" s="50">
        <v>1515.192</v>
      </c>
      <c r="L3229" s="50">
        <v>1698.9939999999999</v>
      </c>
      <c r="M3229" s="50">
        <v>1371.94</v>
      </c>
      <c r="N3229" s="50">
        <v>1215.8820000000001</v>
      </c>
      <c r="O3229" s="50">
        <v>1140.309</v>
      </c>
      <c r="P3229" s="50">
        <v>1020.8630000000001</v>
      </c>
      <c r="Q3229" s="50">
        <v>1125.2629999999999</v>
      </c>
      <c r="R3229" s="50">
        <v>879.096</v>
      </c>
      <c r="S3229" s="50">
        <v>700.69500000000005</v>
      </c>
      <c r="T3229" s="50">
        <v>377.91899999999998</v>
      </c>
      <c r="U3229" s="50">
        <v>301.767</v>
      </c>
      <c r="V3229" s="50">
        <v>323.75</v>
      </c>
      <c r="W3229" s="50" t="s">
        <v>311</v>
      </c>
      <c r="X3229" s="50">
        <v>118.288</v>
      </c>
      <c r="Y3229" s="50">
        <v>61.6</v>
      </c>
      <c r="Z3229" s="50">
        <v>13.491</v>
      </c>
      <c r="AA3229" s="50">
        <v>1.6839999999999999</v>
      </c>
      <c r="AB3229" s="50">
        <v>0.29599999999999999</v>
      </c>
      <c r="AC3229" s="50" t="str">
        <f t="shared" si="209"/>
        <v>Kazakhstan-2015</v>
      </c>
      <c r="AD3229" s="51">
        <f t="shared" si="210"/>
        <v>11798.218999999999</v>
      </c>
      <c r="AE3229" s="15">
        <f t="shared" si="211"/>
        <v>0.50443452524486965</v>
      </c>
      <c r="AF3229">
        <f t="shared" si="212"/>
        <v>7.2431010051264427E-2</v>
      </c>
    </row>
    <row r="3230" spans="1:32" x14ac:dyDescent="0.25">
      <c r="A3230" s="59">
        <v>3213</v>
      </c>
      <c r="B3230" s="60" t="s">
        <v>309</v>
      </c>
      <c r="C3230" s="61" t="s">
        <v>325</v>
      </c>
      <c r="D3230" s="62"/>
      <c r="E3230" s="62">
        <v>417</v>
      </c>
      <c r="F3230" s="62">
        <v>2015</v>
      </c>
      <c r="G3230" s="50">
        <v>747.69100000000003</v>
      </c>
      <c r="H3230" s="50">
        <v>598.46699999999998</v>
      </c>
      <c r="I3230" s="50">
        <v>477.94400000000002</v>
      </c>
      <c r="J3230" s="50">
        <v>512.78800000000001</v>
      </c>
      <c r="K3230" s="50">
        <v>565.28499999999997</v>
      </c>
      <c r="L3230" s="50">
        <v>587.36099999999999</v>
      </c>
      <c r="M3230" s="50">
        <v>435.04899999999998</v>
      </c>
      <c r="N3230" s="50">
        <v>352.69600000000003</v>
      </c>
      <c r="O3230" s="50">
        <v>323.41500000000002</v>
      </c>
      <c r="P3230" s="50">
        <v>308.00200000000001</v>
      </c>
      <c r="Q3230" s="50">
        <v>306.09100000000001</v>
      </c>
      <c r="R3230" s="50">
        <v>230.262</v>
      </c>
      <c r="S3230" s="50">
        <v>169.363</v>
      </c>
      <c r="T3230" s="50">
        <v>81.957999999999998</v>
      </c>
      <c r="U3230" s="50">
        <v>53.896999999999998</v>
      </c>
      <c r="V3230" s="50">
        <v>59.774000000000001</v>
      </c>
      <c r="W3230" s="50" t="s">
        <v>311</v>
      </c>
      <c r="X3230" s="50">
        <v>38.514000000000003</v>
      </c>
      <c r="Y3230" s="50">
        <v>13.085000000000001</v>
      </c>
      <c r="Z3230" s="50">
        <v>3.3940000000000001</v>
      </c>
      <c r="AA3230" s="50">
        <v>0.33200000000000002</v>
      </c>
      <c r="AB3230" s="50">
        <v>3.3000000000000002E-2</v>
      </c>
      <c r="AC3230" s="50" t="str">
        <f t="shared" si="209"/>
        <v>Kyrgyzstan-2015</v>
      </c>
      <c r="AD3230" s="51">
        <f t="shared" si="210"/>
        <v>3790.3119999999994</v>
      </c>
      <c r="AE3230" s="15">
        <f t="shared" si="211"/>
        <v>0.54747181762345676</v>
      </c>
      <c r="AF3230">
        <f t="shared" si="212"/>
        <v>4.4704042131556376E-2</v>
      </c>
    </row>
    <row r="3231" spans="1:32" x14ac:dyDescent="0.25">
      <c r="A3231" s="59">
        <v>3214</v>
      </c>
      <c r="B3231" s="60" t="s">
        <v>309</v>
      </c>
      <c r="C3231" s="61" t="s">
        <v>326</v>
      </c>
      <c r="D3231" s="62"/>
      <c r="E3231" s="62">
        <v>418</v>
      </c>
      <c r="F3231" s="62">
        <v>2015</v>
      </c>
      <c r="G3231" s="50">
        <v>771.63199999999995</v>
      </c>
      <c r="H3231" s="50">
        <v>757.57</v>
      </c>
      <c r="I3231" s="50">
        <v>717.36</v>
      </c>
      <c r="J3231" s="50">
        <v>714.76800000000003</v>
      </c>
      <c r="K3231" s="50">
        <v>698.048</v>
      </c>
      <c r="L3231" s="50">
        <v>606.74400000000003</v>
      </c>
      <c r="M3231" s="50">
        <v>503.67200000000003</v>
      </c>
      <c r="N3231" s="50">
        <v>414.03100000000001</v>
      </c>
      <c r="O3231" s="50">
        <v>350.625</v>
      </c>
      <c r="P3231" s="50">
        <v>290.64800000000002</v>
      </c>
      <c r="Q3231" s="50">
        <v>241.21100000000001</v>
      </c>
      <c r="R3231" s="50">
        <v>190.77799999999999</v>
      </c>
      <c r="S3231" s="50">
        <v>147.96</v>
      </c>
      <c r="T3231" s="50">
        <v>104.18899999999999</v>
      </c>
      <c r="U3231" s="50">
        <v>72.242999999999995</v>
      </c>
      <c r="V3231" s="50">
        <v>47.365000000000002</v>
      </c>
      <c r="W3231" s="50" t="s">
        <v>311</v>
      </c>
      <c r="X3231" s="50">
        <v>24.132999999999999</v>
      </c>
      <c r="Y3231" s="50">
        <v>8.82</v>
      </c>
      <c r="Z3231" s="50">
        <v>1.919</v>
      </c>
      <c r="AA3231" s="50">
        <v>0.23499999999999999</v>
      </c>
      <c r="AB3231" s="50">
        <v>1.6E-2</v>
      </c>
      <c r="AC3231" s="50" t="str">
        <f t="shared" si="209"/>
        <v>Lao People's Democratic Republic-2015</v>
      </c>
      <c r="AD3231" s="51">
        <f t="shared" si="210"/>
        <v>4158.4849999999997</v>
      </c>
      <c r="AE3231" s="15">
        <f t="shared" si="211"/>
        <v>0.60249874653870328</v>
      </c>
      <c r="AF3231">
        <f t="shared" si="212"/>
        <v>4.0424371593213916E-2</v>
      </c>
    </row>
    <row r="3232" spans="1:32" x14ac:dyDescent="0.25">
      <c r="A3232" s="59">
        <v>3215</v>
      </c>
      <c r="B3232" s="60" t="s">
        <v>309</v>
      </c>
      <c r="C3232" s="61" t="s">
        <v>327</v>
      </c>
      <c r="D3232" s="62"/>
      <c r="E3232" s="62">
        <v>426</v>
      </c>
      <c r="F3232" s="62">
        <v>2015</v>
      </c>
      <c r="G3232" s="50">
        <v>280.08199999999999</v>
      </c>
      <c r="H3232" s="50">
        <v>250.78200000000001</v>
      </c>
      <c r="I3232" s="50">
        <v>244.44499999999999</v>
      </c>
      <c r="J3232" s="50">
        <v>250.13499999999999</v>
      </c>
      <c r="K3232" s="50">
        <v>232.86</v>
      </c>
      <c r="L3232" s="50">
        <v>210.71600000000001</v>
      </c>
      <c r="M3232" s="50">
        <v>174.01</v>
      </c>
      <c r="N3232" s="50">
        <v>123.211</v>
      </c>
      <c r="O3232" s="50">
        <v>85.37</v>
      </c>
      <c r="P3232" s="50">
        <v>65.611000000000004</v>
      </c>
      <c r="Q3232" s="50">
        <v>56.314</v>
      </c>
      <c r="R3232" s="50">
        <v>54.484999999999999</v>
      </c>
      <c r="S3232" s="50">
        <v>50.067999999999998</v>
      </c>
      <c r="T3232" s="50">
        <v>38.984000000000002</v>
      </c>
      <c r="U3232" s="50">
        <v>24.08</v>
      </c>
      <c r="V3232" s="50">
        <v>17.821000000000002</v>
      </c>
      <c r="W3232" s="50" t="s">
        <v>311</v>
      </c>
      <c r="X3232" s="50">
        <v>10.553000000000001</v>
      </c>
      <c r="Y3232" s="50">
        <v>3.9540000000000002</v>
      </c>
      <c r="Z3232" s="50">
        <v>1.028</v>
      </c>
      <c r="AA3232" s="50">
        <v>0.127</v>
      </c>
      <c r="AB3232" s="50">
        <v>8.9999999999999993E-3</v>
      </c>
      <c r="AC3232" s="50" t="str">
        <f t="shared" si="209"/>
        <v>Lesotho-2015</v>
      </c>
      <c r="AD3232" s="51">
        <f t="shared" si="210"/>
        <v>1302.7800000000002</v>
      </c>
      <c r="AE3232" s="15">
        <f t="shared" si="211"/>
        <v>0.66923425290532546</v>
      </c>
      <c r="AF3232">
        <f t="shared" si="212"/>
        <v>4.6463842501452059E-2</v>
      </c>
    </row>
    <row r="3233" spans="1:32" x14ac:dyDescent="0.25">
      <c r="A3233" s="59">
        <v>3216</v>
      </c>
      <c r="B3233" s="60" t="s">
        <v>309</v>
      </c>
      <c r="C3233" s="61" t="s">
        <v>328</v>
      </c>
      <c r="D3233" s="62"/>
      <c r="E3233" s="62">
        <v>454</v>
      </c>
      <c r="F3233" s="62">
        <v>2015</v>
      </c>
      <c r="G3233" s="50">
        <v>2887.8670000000002</v>
      </c>
      <c r="H3233" s="50">
        <v>2677.8580000000002</v>
      </c>
      <c r="I3233" s="50">
        <v>2281.3290000000002</v>
      </c>
      <c r="J3233" s="50">
        <v>1980.8630000000001</v>
      </c>
      <c r="K3233" s="50">
        <v>1703.181</v>
      </c>
      <c r="L3233" s="50">
        <v>1443.7729999999999</v>
      </c>
      <c r="M3233" s="50">
        <v>1120.31</v>
      </c>
      <c r="N3233" s="50">
        <v>897.96400000000006</v>
      </c>
      <c r="O3233" s="50">
        <v>674.21799999999996</v>
      </c>
      <c r="P3233" s="50">
        <v>496.18299999999999</v>
      </c>
      <c r="Q3233" s="50">
        <v>368.61399999999998</v>
      </c>
      <c r="R3233" s="50">
        <v>284.13099999999997</v>
      </c>
      <c r="S3233" s="50">
        <v>229.28200000000001</v>
      </c>
      <c r="T3233" s="50">
        <v>214.654</v>
      </c>
      <c r="U3233" s="50">
        <v>156.642</v>
      </c>
      <c r="V3233" s="50">
        <v>94.061000000000007</v>
      </c>
      <c r="W3233" s="50" t="s">
        <v>311</v>
      </c>
      <c r="X3233" s="50">
        <v>44.807000000000002</v>
      </c>
      <c r="Y3233" s="50">
        <v>14.811999999999999</v>
      </c>
      <c r="Z3233" s="50">
        <v>2.782</v>
      </c>
      <c r="AA3233" s="50">
        <v>0.26500000000000001</v>
      </c>
      <c r="AB3233" s="50">
        <v>1.0999999999999999E-2</v>
      </c>
      <c r="AC3233" s="50" t="str">
        <f t="shared" si="209"/>
        <v>Malawi-2015</v>
      </c>
      <c r="AD3233" s="51">
        <f t="shared" si="210"/>
        <v>9198.5189999999984</v>
      </c>
      <c r="AE3233" s="15">
        <f t="shared" si="211"/>
        <v>0.91048222001824441</v>
      </c>
      <c r="AF3233">
        <f t="shared" si="212"/>
        <v>3.0977779391751746E-2</v>
      </c>
    </row>
    <row r="3234" spans="1:32" x14ac:dyDescent="0.25">
      <c r="A3234" s="59">
        <v>3217</v>
      </c>
      <c r="B3234" s="60" t="s">
        <v>309</v>
      </c>
      <c r="C3234" s="61" t="s">
        <v>329</v>
      </c>
      <c r="D3234" s="62"/>
      <c r="E3234" s="62">
        <v>466</v>
      </c>
      <c r="F3234" s="62">
        <v>2015</v>
      </c>
      <c r="G3234" s="50">
        <v>3274.1460000000002</v>
      </c>
      <c r="H3234" s="50">
        <v>2804.6480000000001</v>
      </c>
      <c r="I3234" s="50">
        <v>2293.5050000000001</v>
      </c>
      <c r="J3234" s="50">
        <v>1841.0740000000001</v>
      </c>
      <c r="K3234" s="50">
        <v>1500.1089999999999</v>
      </c>
      <c r="L3234" s="50">
        <v>1229.009</v>
      </c>
      <c r="M3234" s="50">
        <v>1041.624</v>
      </c>
      <c r="N3234" s="50">
        <v>867.07899999999995</v>
      </c>
      <c r="O3234" s="50">
        <v>692.46199999999999</v>
      </c>
      <c r="P3234" s="50">
        <v>519.45600000000002</v>
      </c>
      <c r="Q3234" s="50">
        <v>389.46800000000002</v>
      </c>
      <c r="R3234" s="50">
        <v>312.44600000000003</v>
      </c>
      <c r="S3234" s="50">
        <v>260.25</v>
      </c>
      <c r="T3234" s="50">
        <v>183.09399999999999</v>
      </c>
      <c r="U3234" s="50">
        <v>138.363</v>
      </c>
      <c r="V3234" s="50">
        <v>75.414000000000001</v>
      </c>
      <c r="W3234" s="50" t="s">
        <v>311</v>
      </c>
      <c r="X3234" s="50">
        <v>33.883000000000003</v>
      </c>
      <c r="Y3234" s="50">
        <v>10.109</v>
      </c>
      <c r="Z3234" s="50">
        <v>1.639</v>
      </c>
      <c r="AA3234" s="50">
        <v>0.122</v>
      </c>
      <c r="AB3234" s="50">
        <v>5.0000000000000001E-3</v>
      </c>
      <c r="AC3234" s="50" t="str">
        <f t="shared" si="209"/>
        <v>Mali-2015</v>
      </c>
      <c r="AD3234" s="51">
        <f t="shared" si="210"/>
        <v>8652.9770000000008</v>
      </c>
      <c r="AE3234" s="15">
        <f t="shared" si="211"/>
        <v>1.018716217551485</v>
      </c>
      <c r="AF3234">
        <f t="shared" si="212"/>
        <v>2.5998345048855596E-2</v>
      </c>
    </row>
    <row r="3235" spans="1:32" x14ac:dyDescent="0.25">
      <c r="A3235" s="59">
        <v>3218</v>
      </c>
      <c r="B3235" s="60" t="s">
        <v>309</v>
      </c>
      <c r="C3235" s="61" t="s">
        <v>330</v>
      </c>
      <c r="D3235" s="62"/>
      <c r="E3235" s="62">
        <v>496</v>
      </c>
      <c r="F3235" s="62">
        <v>2015</v>
      </c>
      <c r="G3235" s="50">
        <v>359.07799999999997</v>
      </c>
      <c r="H3235" s="50">
        <v>278.577</v>
      </c>
      <c r="I3235" s="50">
        <v>219.09</v>
      </c>
      <c r="J3235" s="50">
        <v>228.73699999999999</v>
      </c>
      <c r="K3235" s="50">
        <v>271.19799999999998</v>
      </c>
      <c r="L3235" s="50">
        <v>309.68700000000001</v>
      </c>
      <c r="M3235" s="50">
        <v>256.13400000000001</v>
      </c>
      <c r="N3235" s="50">
        <v>225.559</v>
      </c>
      <c r="O3235" s="50">
        <v>205.33699999999999</v>
      </c>
      <c r="P3235" s="50">
        <v>176.02699999999999</v>
      </c>
      <c r="Q3235" s="50">
        <v>155.56</v>
      </c>
      <c r="R3235" s="50">
        <v>107.029</v>
      </c>
      <c r="S3235" s="50">
        <v>69.218000000000004</v>
      </c>
      <c r="T3235" s="50">
        <v>43.576000000000001</v>
      </c>
      <c r="U3235" s="50">
        <v>33.512999999999998</v>
      </c>
      <c r="V3235" s="50">
        <v>21.475999999999999</v>
      </c>
      <c r="W3235" s="50" t="s">
        <v>311</v>
      </c>
      <c r="X3235" s="50">
        <v>11.657</v>
      </c>
      <c r="Y3235" s="50">
        <v>4.2270000000000003</v>
      </c>
      <c r="Z3235" s="50">
        <v>1.022</v>
      </c>
      <c r="AA3235" s="50">
        <v>0.16600000000000001</v>
      </c>
      <c r="AB3235" s="50">
        <v>8.9999999999999993E-3</v>
      </c>
      <c r="AC3235" s="50" t="str">
        <f t="shared" si="209"/>
        <v>Mongolia-2015</v>
      </c>
      <c r="AD3235" s="51">
        <f t="shared" si="210"/>
        <v>2004.4859999999999</v>
      </c>
      <c r="AE3235" s="15">
        <f t="shared" si="211"/>
        <v>0.48510740409262038</v>
      </c>
      <c r="AF3235">
        <f t="shared" si="212"/>
        <v>4.0418267521916268E-2</v>
      </c>
    </row>
    <row r="3236" spans="1:32" x14ac:dyDescent="0.25">
      <c r="A3236" s="59">
        <v>3219</v>
      </c>
      <c r="B3236" s="60" t="s">
        <v>309</v>
      </c>
      <c r="C3236" s="61" t="s">
        <v>331</v>
      </c>
      <c r="D3236" s="62"/>
      <c r="E3236" s="62">
        <v>524</v>
      </c>
      <c r="F3236" s="62">
        <v>2015</v>
      </c>
      <c r="G3236" s="50">
        <v>2804.9769999999999</v>
      </c>
      <c r="H3236" s="50">
        <v>3150.2370000000001</v>
      </c>
      <c r="I3236" s="50">
        <v>3373.8180000000002</v>
      </c>
      <c r="J3236" s="50">
        <v>3251.308</v>
      </c>
      <c r="K3236" s="50">
        <v>2714.2089999999998</v>
      </c>
      <c r="L3236" s="50">
        <v>2305.1410000000001</v>
      </c>
      <c r="M3236" s="50">
        <v>1986.202</v>
      </c>
      <c r="N3236" s="50">
        <v>1746.2470000000001</v>
      </c>
      <c r="O3236" s="50">
        <v>1531.338</v>
      </c>
      <c r="P3236" s="50">
        <v>1310.0070000000001</v>
      </c>
      <c r="Q3236" s="50">
        <v>1120.259</v>
      </c>
      <c r="R3236" s="50">
        <v>915.30100000000004</v>
      </c>
      <c r="S3236" s="50">
        <v>877.97500000000002</v>
      </c>
      <c r="T3236" s="50">
        <v>648.92999999999995</v>
      </c>
      <c r="U3236" s="50">
        <v>451.733</v>
      </c>
      <c r="V3236" s="50">
        <v>276.12400000000002</v>
      </c>
      <c r="W3236" s="50" t="s">
        <v>311</v>
      </c>
      <c r="X3236" s="50">
        <v>131.52600000000001</v>
      </c>
      <c r="Y3236" s="50">
        <v>49.426000000000002</v>
      </c>
      <c r="Z3236" s="50">
        <v>10.305999999999999</v>
      </c>
      <c r="AA3236" s="50">
        <v>1.1439999999999999</v>
      </c>
      <c r="AB3236" s="50">
        <v>7.3999999999999996E-2</v>
      </c>
      <c r="AC3236" s="50" t="str">
        <f t="shared" si="209"/>
        <v>Nepal-2015</v>
      </c>
      <c r="AD3236" s="51">
        <f t="shared" si="210"/>
        <v>17757.986999999997</v>
      </c>
      <c r="AE3236" s="15">
        <f t="shared" si="211"/>
        <v>0.61371229745803968</v>
      </c>
      <c r="AF3236">
        <f t="shared" si="212"/>
        <v>5.7934134428007752E-2</v>
      </c>
    </row>
    <row r="3237" spans="1:32" x14ac:dyDescent="0.25">
      <c r="A3237" s="59">
        <v>3220</v>
      </c>
      <c r="B3237" s="60" t="s">
        <v>309</v>
      </c>
      <c r="C3237" s="61" t="s">
        <v>332</v>
      </c>
      <c r="D3237" s="62"/>
      <c r="E3237" s="62">
        <v>562</v>
      </c>
      <c r="F3237" s="62">
        <v>2015</v>
      </c>
      <c r="G3237" s="50">
        <v>4066.098</v>
      </c>
      <c r="H3237" s="50">
        <v>3272.7510000000002</v>
      </c>
      <c r="I3237" s="50">
        <v>2649.86</v>
      </c>
      <c r="J3237" s="50">
        <v>2053.83</v>
      </c>
      <c r="K3237" s="50">
        <v>1528.1020000000001</v>
      </c>
      <c r="L3237" s="50">
        <v>1233.5219999999999</v>
      </c>
      <c r="M3237" s="50">
        <v>1052.2829999999999</v>
      </c>
      <c r="N3237" s="50">
        <v>889.93399999999997</v>
      </c>
      <c r="O3237" s="50">
        <v>720.81899999999996</v>
      </c>
      <c r="P3237" s="50">
        <v>599.78700000000003</v>
      </c>
      <c r="Q3237" s="50">
        <v>568.21299999999997</v>
      </c>
      <c r="R3237" s="50">
        <v>439.41500000000002</v>
      </c>
      <c r="S3237" s="50">
        <v>316.50299999999999</v>
      </c>
      <c r="T3237" s="50">
        <v>231.71299999999999</v>
      </c>
      <c r="U3237" s="50">
        <v>151.93799999999999</v>
      </c>
      <c r="V3237" s="50">
        <v>79.498000000000005</v>
      </c>
      <c r="W3237" s="50" t="s">
        <v>311</v>
      </c>
      <c r="X3237" s="50">
        <v>32.619999999999997</v>
      </c>
      <c r="Y3237" s="50">
        <v>8.7439999999999998</v>
      </c>
      <c r="Z3237" s="50">
        <v>1.244</v>
      </c>
      <c r="AA3237" s="50">
        <v>8.7999999999999995E-2</v>
      </c>
      <c r="AB3237" s="50">
        <v>3.0000000000000001E-3</v>
      </c>
      <c r="AC3237" s="50" t="str">
        <f t="shared" si="209"/>
        <v>Niger-2015</v>
      </c>
      <c r="AD3237" s="51">
        <f t="shared" si="210"/>
        <v>9402.4080000000013</v>
      </c>
      <c r="AE3237" s="15">
        <f t="shared" si="211"/>
        <v>1.1161563080436416</v>
      </c>
      <c r="AF3237">
        <f t="shared" si="212"/>
        <v>2.6086583872398889E-2</v>
      </c>
    </row>
    <row r="3238" spans="1:32" x14ac:dyDescent="0.25">
      <c r="A3238" s="59">
        <v>3221</v>
      </c>
      <c r="B3238" s="60" t="s">
        <v>309</v>
      </c>
      <c r="C3238" s="61" t="s">
        <v>333</v>
      </c>
      <c r="D3238" s="62"/>
      <c r="E3238" s="62">
        <v>600</v>
      </c>
      <c r="F3238" s="62">
        <v>2015</v>
      </c>
      <c r="G3238" s="50">
        <v>673.78800000000001</v>
      </c>
      <c r="H3238" s="50">
        <v>669.63499999999999</v>
      </c>
      <c r="I3238" s="50">
        <v>657.19899999999996</v>
      </c>
      <c r="J3238" s="50">
        <v>684.779</v>
      </c>
      <c r="K3238" s="50">
        <v>651.88199999999995</v>
      </c>
      <c r="L3238" s="50">
        <v>605.47199999999998</v>
      </c>
      <c r="M3238" s="50">
        <v>529.55700000000002</v>
      </c>
      <c r="N3238" s="50">
        <v>421.09699999999998</v>
      </c>
      <c r="O3238" s="50">
        <v>335.57</v>
      </c>
      <c r="P3238" s="50">
        <v>307.16800000000001</v>
      </c>
      <c r="Q3238" s="50">
        <v>270.67099999999999</v>
      </c>
      <c r="R3238" s="50">
        <v>234.41300000000001</v>
      </c>
      <c r="S3238" s="50">
        <v>198.185</v>
      </c>
      <c r="T3238" s="50">
        <v>145.25700000000001</v>
      </c>
      <c r="U3238" s="50">
        <v>104.011</v>
      </c>
      <c r="V3238" s="50">
        <v>74.147000000000006</v>
      </c>
      <c r="W3238" s="50" t="s">
        <v>311</v>
      </c>
      <c r="X3238" s="50">
        <v>42.816000000000003</v>
      </c>
      <c r="Y3238" s="50">
        <v>23.361000000000001</v>
      </c>
      <c r="Z3238" s="50">
        <v>8.0020000000000007</v>
      </c>
      <c r="AA3238" s="50">
        <v>1.8320000000000001</v>
      </c>
      <c r="AB3238" s="50">
        <v>0.27700000000000002</v>
      </c>
      <c r="AC3238" s="50" t="str">
        <f t="shared" si="209"/>
        <v>Paraguay-2015</v>
      </c>
      <c r="AD3238" s="51">
        <f t="shared" si="210"/>
        <v>4238.7940000000008</v>
      </c>
      <c r="AE3238" s="15">
        <f t="shared" si="211"/>
        <v>0.56627545476378394</v>
      </c>
      <c r="AF3238">
        <f t="shared" si="212"/>
        <v>6.4060963397856455E-2</v>
      </c>
    </row>
    <row r="3239" spans="1:32" x14ac:dyDescent="0.25">
      <c r="A3239" s="59">
        <v>3222</v>
      </c>
      <c r="B3239" s="60" t="s">
        <v>309</v>
      </c>
      <c r="C3239" s="61" t="s">
        <v>334</v>
      </c>
      <c r="D3239" s="62">
        <v>2</v>
      </c>
      <c r="E3239" s="62">
        <v>498</v>
      </c>
      <c r="F3239" s="62">
        <v>2015</v>
      </c>
      <c r="G3239" s="50">
        <v>222.21899999999999</v>
      </c>
      <c r="H3239" s="50">
        <v>216.04300000000001</v>
      </c>
      <c r="I3239" s="50">
        <v>201.19300000000001</v>
      </c>
      <c r="J3239" s="50">
        <v>242.53</v>
      </c>
      <c r="K3239" s="50">
        <v>332.07299999999998</v>
      </c>
      <c r="L3239" s="50">
        <v>425.803</v>
      </c>
      <c r="M3239" s="50">
        <v>358.733</v>
      </c>
      <c r="N3239" s="50">
        <v>304.53800000000001</v>
      </c>
      <c r="O3239" s="50">
        <v>264.60899999999998</v>
      </c>
      <c r="P3239" s="50">
        <v>241.04499999999999</v>
      </c>
      <c r="Q3239" s="50">
        <v>305.74299999999999</v>
      </c>
      <c r="R3239" s="50">
        <v>279.01499999999999</v>
      </c>
      <c r="S3239" s="50">
        <v>268.34699999999998</v>
      </c>
      <c r="T3239" s="50">
        <v>121.294</v>
      </c>
      <c r="U3239" s="50">
        <v>107.411</v>
      </c>
      <c r="V3239" s="50">
        <v>85.685000000000002</v>
      </c>
      <c r="W3239" s="50" t="s">
        <v>311</v>
      </c>
      <c r="X3239" s="50">
        <v>56.521000000000001</v>
      </c>
      <c r="Y3239" s="50">
        <v>26.018999999999998</v>
      </c>
      <c r="Z3239" s="50">
        <v>6.3879999999999999</v>
      </c>
      <c r="AA3239" s="50">
        <v>0.67600000000000005</v>
      </c>
      <c r="AB3239" s="50">
        <v>9.5000000000000001E-2</v>
      </c>
      <c r="AC3239" s="50" t="str">
        <f t="shared" si="209"/>
        <v>Republic of Moldova-2015</v>
      </c>
      <c r="AD3239" s="51">
        <f t="shared" si="210"/>
        <v>3022.4359999999997</v>
      </c>
      <c r="AE3239" s="15">
        <f t="shared" si="211"/>
        <v>0.34526587163466821</v>
      </c>
      <c r="AF3239">
        <f t="shared" si="212"/>
        <v>0.11034981652921948</v>
      </c>
    </row>
    <row r="3240" spans="1:32" x14ac:dyDescent="0.25">
      <c r="A3240" s="59">
        <v>3223</v>
      </c>
      <c r="B3240" s="60" t="s">
        <v>309</v>
      </c>
      <c r="C3240" s="61" t="s">
        <v>335</v>
      </c>
      <c r="D3240" s="62"/>
      <c r="E3240" s="62">
        <v>646</v>
      </c>
      <c r="F3240" s="62">
        <v>2015</v>
      </c>
      <c r="G3240" s="50">
        <v>1734.5429999999999</v>
      </c>
      <c r="H3240" s="50">
        <v>1611.153</v>
      </c>
      <c r="I3240" s="50">
        <v>1399.232</v>
      </c>
      <c r="J3240" s="50">
        <v>1207.396</v>
      </c>
      <c r="K3240" s="50">
        <v>1005.965</v>
      </c>
      <c r="L3240" s="50">
        <v>1066.7139999999999</v>
      </c>
      <c r="M3240" s="50">
        <v>907.447</v>
      </c>
      <c r="N3240" s="50">
        <v>642.70899999999995</v>
      </c>
      <c r="O3240" s="50">
        <v>476.18200000000002</v>
      </c>
      <c r="P3240" s="50">
        <v>367.33199999999999</v>
      </c>
      <c r="Q3240" s="50">
        <v>390.20299999999997</v>
      </c>
      <c r="R3240" s="50">
        <v>281.245</v>
      </c>
      <c r="S3240" s="50">
        <v>212.785</v>
      </c>
      <c r="T3240" s="50">
        <v>135.727</v>
      </c>
      <c r="U3240" s="50">
        <v>92.233000000000004</v>
      </c>
      <c r="V3240" s="50">
        <v>44.756</v>
      </c>
      <c r="W3240" s="50" t="s">
        <v>311</v>
      </c>
      <c r="X3240" s="50">
        <v>39.706000000000003</v>
      </c>
      <c r="Y3240" s="50">
        <v>8.1790000000000003</v>
      </c>
      <c r="Z3240" s="50">
        <v>5.452</v>
      </c>
      <c r="AA3240" s="50">
        <v>0.58599999999999997</v>
      </c>
      <c r="AB3240" s="50">
        <v>8.0000000000000002E-3</v>
      </c>
      <c r="AC3240" s="50" t="str">
        <f t="shared" si="209"/>
        <v>Rwanda-2015</v>
      </c>
      <c r="AD3240" s="51">
        <f t="shared" si="210"/>
        <v>6557.9780000000001</v>
      </c>
      <c r="AE3240" s="15">
        <f t="shared" si="211"/>
        <v>0.77334431436031059</v>
      </c>
      <c r="AF3240">
        <f t="shared" si="212"/>
        <v>2.8899382158889049E-2</v>
      </c>
    </row>
    <row r="3241" spans="1:32" x14ac:dyDescent="0.25">
      <c r="A3241" s="59">
        <v>3224</v>
      </c>
      <c r="B3241" s="60" t="s">
        <v>309</v>
      </c>
      <c r="C3241" s="61" t="s">
        <v>336</v>
      </c>
      <c r="D3241" s="62"/>
      <c r="E3241" s="62">
        <v>728</v>
      </c>
      <c r="F3241" s="62">
        <v>2015</v>
      </c>
      <c r="G3241" s="50">
        <v>1882.433</v>
      </c>
      <c r="H3241" s="50">
        <v>1655.4280000000001</v>
      </c>
      <c r="I3241" s="50">
        <v>1462.6559999999999</v>
      </c>
      <c r="J3241" s="50">
        <v>1304.625</v>
      </c>
      <c r="K3241" s="50">
        <v>1115.079</v>
      </c>
      <c r="L3241" s="50">
        <v>927.41899999999998</v>
      </c>
      <c r="M3241" s="50">
        <v>743.56600000000003</v>
      </c>
      <c r="N3241" s="50">
        <v>623.52</v>
      </c>
      <c r="O3241" s="50">
        <v>517.71799999999996</v>
      </c>
      <c r="P3241" s="50">
        <v>428.851</v>
      </c>
      <c r="Q3241" s="50">
        <v>343.21199999999999</v>
      </c>
      <c r="R3241" s="50">
        <v>266.88499999999999</v>
      </c>
      <c r="S3241" s="50">
        <v>198.44800000000001</v>
      </c>
      <c r="T3241" s="50">
        <v>170.846</v>
      </c>
      <c r="U3241" s="50">
        <v>121.63</v>
      </c>
      <c r="V3241" s="50">
        <v>71.995000000000005</v>
      </c>
      <c r="W3241" s="50" t="s">
        <v>311</v>
      </c>
      <c r="X3241" s="50">
        <v>33.878</v>
      </c>
      <c r="Y3241" s="50">
        <v>11.212</v>
      </c>
      <c r="Z3241" s="50">
        <v>2.41</v>
      </c>
      <c r="AA3241" s="50">
        <v>0.30499999999999999</v>
      </c>
      <c r="AB3241" s="50">
        <v>0.02</v>
      </c>
      <c r="AC3241" s="50" t="str">
        <f t="shared" si="209"/>
        <v>South Sudan-2015</v>
      </c>
      <c r="AD3241" s="51">
        <f t="shared" si="210"/>
        <v>6469.3229999999985</v>
      </c>
      <c r="AE3241" s="15">
        <f t="shared" si="211"/>
        <v>0.83668924862771599</v>
      </c>
      <c r="AF3241">
        <f t="shared" si="212"/>
        <v>3.5946098637818828E-2</v>
      </c>
    </row>
    <row r="3242" spans="1:32" x14ac:dyDescent="0.25">
      <c r="A3242" s="59">
        <v>3225</v>
      </c>
      <c r="B3242" s="60" t="s">
        <v>309</v>
      </c>
      <c r="C3242" s="61" t="s">
        <v>337</v>
      </c>
      <c r="D3242" s="62"/>
      <c r="E3242" s="62">
        <v>748</v>
      </c>
      <c r="F3242" s="62">
        <v>2015</v>
      </c>
      <c r="G3242" s="50">
        <v>178.31100000000001</v>
      </c>
      <c r="H3242" s="50">
        <v>165.845</v>
      </c>
      <c r="I3242" s="50">
        <v>152.40600000000001</v>
      </c>
      <c r="J3242" s="50">
        <v>149.85400000000001</v>
      </c>
      <c r="K3242" s="50">
        <v>149.05199999999999</v>
      </c>
      <c r="L3242" s="50">
        <v>134.64400000000001</v>
      </c>
      <c r="M3242" s="50">
        <v>101.721</v>
      </c>
      <c r="N3242" s="50">
        <v>69.501000000000005</v>
      </c>
      <c r="O3242" s="50">
        <v>50.802999999999997</v>
      </c>
      <c r="P3242" s="50">
        <v>41.914000000000001</v>
      </c>
      <c r="Q3242" s="50">
        <v>34.238999999999997</v>
      </c>
      <c r="R3242" s="50">
        <v>27.771999999999998</v>
      </c>
      <c r="S3242" s="50">
        <v>21.934999999999999</v>
      </c>
      <c r="T3242" s="50">
        <v>16.678999999999998</v>
      </c>
      <c r="U3242" s="50">
        <v>11.552</v>
      </c>
      <c r="V3242" s="50">
        <v>7.4420000000000002</v>
      </c>
      <c r="W3242" s="50" t="s">
        <v>311</v>
      </c>
      <c r="X3242" s="50">
        <v>3.66</v>
      </c>
      <c r="Y3242" s="50">
        <v>1.3220000000000001</v>
      </c>
      <c r="Z3242" s="50">
        <v>0.315</v>
      </c>
      <c r="AA3242" s="50">
        <v>4.1000000000000002E-2</v>
      </c>
      <c r="AB3242" s="50">
        <v>3.0000000000000001E-3</v>
      </c>
      <c r="AC3242" s="50" t="str">
        <f t="shared" si="209"/>
        <v>Swaziland-2015</v>
      </c>
      <c r="AD3242" s="51">
        <f t="shared" si="210"/>
        <v>781.43499999999995</v>
      </c>
      <c r="AE3242" s="15">
        <f t="shared" si="211"/>
        <v>0.68793437713949357</v>
      </c>
      <c r="AF3242">
        <f t="shared" si="212"/>
        <v>3.2092407102677072E-2</v>
      </c>
    </row>
    <row r="3243" spans="1:32" x14ac:dyDescent="0.25">
      <c r="A3243" s="59">
        <v>3226</v>
      </c>
      <c r="B3243" s="60" t="s">
        <v>309</v>
      </c>
      <c r="C3243" s="61" t="s">
        <v>338</v>
      </c>
      <c r="D3243" s="62"/>
      <c r="E3243" s="62">
        <v>762</v>
      </c>
      <c r="F3243" s="62">
        <v>2015</v>
      </c>
      <c r="G3243" s="50">
        <v>1165.048</v>
      </c>
      <c r="H3243" s="50">
        <v>995.125</v>
      </c>
      <c r="I3243" s="50">
        <v>842.21600000000001</v>
      </c>
      <c r="J3243" s="50">
        <v>867.40800000000002</v>
      </c>
      <c r="K3243" s="50">
        <v>844.79</v>
      </c>
      <c r="L3243" s="50">
        <v>812.03399999999999</v>
      </c>
      <c r="M3243" s="50">
        <v>629.88199999999995</v>
      </c>
      <c r="N3243" s="50">
        <v>493.04700000000003</v>
      </c>
      <c r="O3243" s="50">
        <v>433.31</v>
      </c>
      <c r="P3243" s="50">
        <v>386.86599999999999</v>
      </c>
      <c r="Q3243" s="50">
        <v>340.77699999999999</v>
      </c>
      <c r="R3243" s="50">
        <v>271.22899999999998</v>
      </c>
      <c r="S3243" s="50">
        <v>182.94300000000001</v>
      </c>
      <c r="T3243" s="50">
        <v>99.751999999999995</v>
      </c>
      <c r="U3243" s="50">
        <v>61.798000000000002</v>
      </c>
      <c r="V3243" s="50">
        <v>63.365000000000002</v>
      </c>
      <c r="W3243" s="50" t="s">
        <v>311</v>
      </c>
      <c r="X3243" s="50">
        <v>34.546999999999997</v>
      </c>
      <c r="Y3243" s="50">
        <v>17.847000000000001</v>
      </c>
      <c r="Z3243" s="50">
        <v>5.6280000000000001</v>
      </c>
      <c r="AA3243" s="50">
        <v>0.752</v>
      </c>
      <c r="AB3243" s="50">
        <v>0.28699999999999998</v>
      </c>
      <c r="AC3243" s="50" t="str">
        <f t="shared" si="209"/>
        <v>Tajikistan-2015</v>
      </c>
      <c r="AD3243" s="51">
        <f t="shared" si="210"/>
        <v>5262.2860000000001</v>
      </c>
      <c r="AE3243" s="15">
        <f t="shared" si="211"/>
        <v>0.62451280679157295</v>
      </c>
      <c r="AF3243">
        <f t="shared" si="212"/>
        <v>3.4360213801510643E-2</v>
      </c>
    </row>
    <row r="3244" spans="1:32" x14ac:dyDescent="0.25">
      <c r="A3244" s="59">
        <v>3227</v>
      </c>
      <c r="B3244" s="60" t="s">
        <v>309</v>
      </c>
      <c r="C3244" s="61" t="s">
        <v>339</v>
      </c>
      <c r="D3244" s="62">
        <v>3</v>
      </c>
      <c r="E3244" s="62">
        <v>807</v>
      </c>
      <c r="F3244" s="62">
        <v>2015</v>
      </c>
      <c r="G3244" s="50">
        <v>116.009</v>
      </c>
      <c r="H3244" s="50">
        <v>112.46899999999999</v>
      </c>
      <c r="I3244" s="50">
        <v>121.678</v>
      </c>
      <c r="J3244" s="50">
        <v>131.25800000000001</v>
      </c>
      <c r="K3244" s="50">
        <v>153.93100000000001</v>
      </c>
      <c r="L3244" s="50">
        <v>163.22399999999999</v>
      </c>
      <c r="M3244" s="50">
        <v>165.114</v>
      </c>
      <c r="N3244" s="50">
        <v>155.88</v>
      </c>
      <c r="O3244" s="50">
        <v>147.09399999999999</v>
      </c>
      <c r="P3244" s="50">
        <v>147.78299999999999</v>
      </c>
      <c r="Q3244" s="50">
        <v>142.23699999999999</v>
      </c>
      <c r="R3244" s="50">
        <v>136.178</v>
      </c>
      <c r="S3244" s="50">
        <v>126.012</v>
      </c>
      <c r="T3244" s="50">
        <v>90.772000000000006</v>
      </c>
      <c r="U3244" s="50">
        <v>69.599000000000004</v>
      </c>
      <c r="V3244" s="50">
        <v>54.012999999999998</v>
      </c>
      <c r="W3244" s="50" t="s">
        <v>311</v>
      </c>
      <c r="X3244" s="50">
        <v>31.405999999999999</v>
      </c>
      <c r="Y3244" s="50">
        <v>11.866</v>
      </c>
      <c r="Z3244" s="50">
        <v>2.5289999999999999</v>
      </c>
      <c r="AA3244" s="50">
        <v>0.23200000000000001</v>
      </c>
      <c r="AB3244" s="50">
        <v>2.4E-2</v>
      </c>
      <c r="AC3244" s="50" t="str">
        <f t="shared" si="209"/>
        <v>TFYR Macedonia-2015</v>
      </c>
      <c r="AD3244" s="51">
        <f t="shared" si="210"/>
        <v>1468.711</v>
      </c>
      <c r="AE3244" s="15">
        <f t="shared" si="211"/>
        <v>0.41573665615631655</v>
      </c>
      <c r="AF3244">
        <f t="shared" si="212"/>
        <v>0.14318858938009213</v>
      </c>
    </row>
    <row r="3245" spans="1:32" x14ac:dyDescent="0.25">
      <c r="A3245" s="59">
        <v>3228</v>
      </c>
      <c r="B3245" s="60" t="s">
        <v>309</v>
      </c>
      <c r="C3245" s="61" t="s">
        <v>340</v>
      </c>
      <c r="D3245" s="62"/>
      <c r="E3245" s="62">
        <v>795</v>
      </c>
      <c r="F3245" s="62">
        <v>2015</v>
      </c>
      <c r="G3245" s="50">
        <v>678.76599999999996</v>
      </c>
      <c r="H3245" s="50">
        <v>527.40899999999999</v>
      </c>
      <c r="I3245" s="50">
        <v>488.12799999999999</v>
      </c>
      <c r="J3245" s="50">
        <v>466.21800000000002</v>
      </c>
      <c r="K3245" s="50">
        <v>554.36199999999997</v>
      </c>
      <c r="L3245" s="50">
        <v>532.08399999999995</v>
      </c>
      <c r="M3245" s="50">
        <v>439.95100000000002</v>
      </c>
      <c r="N3245" s="50">
        <v>386.786</v>
      </c>
      <c r="O3245" s="50">
        <v>328.68700000000001</v>
      </c>
      <c r="P3245" s="50">
        <v>295.53100000000001</v>
      </c>
      <c r="Q3245" s="50">
        <v>267.387</v>
      </c>
      <c r="R3245" s="50">
        <v>220.745</v>
      </c>
      <c r="S3245" s="50">
        <v>152.46600000000001</v>
      </c>
      <c r="T3245" s="50">
        <v>85.36</v>
      </c>
      <c r="U3245" s="50">
        <v>47.462000000000003</v>
      </c>
      <c r="V3245" s="50">
        <v>50.34</v>
      </c>
      <c r="W3245" s="50" t="s">
        <v>311</v>
      </c>
      <c r="X3245" s="50">
        <v>26.443000000000001</v>
      </c>
      <c r="Y3245" s="50">
        <v>13.356</v>
      </c>
      <c r="Z3245" s="50">
        <v>3.2160000000000002</v>
      </c>
      <c r="AA3245" s="50">
        <v>0.51500000000000001</v>
      </c>
      <c r="AB3245" s="50">
        <v>7.1999999999999995E-2</v>
      </c>
      <c r="AC3245" s="50" t="str">
        <f t="shared" si="209"/>
        <v>Turkmenistan-2015</v>
      </c>
      <c r="AD3245" s="51">
        <f t="shared" si="210"/>
        <v>3644.2169999999996</v>
      </c>
      <c r="AE3245" s="15">
        <f t="shared" si="211"/>
        <v>0.52715494165138899</v>
      </c>
      <c r="AF3245">
        <f t="shared" si="212"/>
        <v>4.24769411747076E-2</v>
      </c>
    </row>
    <row r="3246" spans="1:32" x14ac:dyDescent="0.25">
      <c r="A3246" s="59">
        <v>3229</v>
      </c>
      <c r="B3246" s="60" t="s">
        <v>309</v>
      </c>
      <c r="C3246" s="61" t="s">
        <v>341</v>
      </c>
      <c r="D3246" s="62"/>
      <c r="E3246" s="62">
        <v>800</v>
      </c>
      <c r="F3246" s="62">
        <v>2015</v>
      </c>
      <c r="G3246" s="50">
        <v>7512.1390000000001</v>
      </c>
      <c r="H3246" s="50">
        <v>6415.63</v>
      </c>
      <c r="I3246" s="50">
        <v>5433.1909999999998</v>
      </c>
      <c r="J3246" s="50">
        <v>4487.0820000000003</v>
      </c>
      <c r="K3246" s="50">
        <v>3699.8719999999998</v>
      </c>
      <c r="L3246" s="50">
        <v>2982.5720000000001</v>
      </c>
      <c r="M3246" s="50">
        <v>2412.2550000000001</v>
      </c>
      <c r="N3246" s="50">
        <v>1922.92</v>
      </c>
      <c r="O3246" s="50">
        <v>1477.883</v>
      </c>
      <c r="P3246" s="50">
        <v>1084.808</v>
      </c>
      <c r="Q3246" s="50">
        <v>778.91</v>
      </c>
      <c r="R3246" s="50">
        <v>593.52499999999998</v>
      </c>
      <c r="S3246" s="50">
        <v>471.06099999999998</v>
      </c>
      <c r="T3246" s="50">
        <v>347.92399999999998</v>
      </c>
      <c r="U3246" s="50">
        <v>249.208</v>
      </c>
      <c r="V3246" s="50">
        <v>144.83199999999999</v>
      </c>
      <c r="W3246" s="50" t="s">
        <v>311</v>
      </c>
      <c r="X3246" s="50">
        <v>88.739000000000004</v>
      </c>
      <c r="Y3246" s="50">
        <v>33.268000000000001</v>
      </c>
      <c r="Z3246" s="50">
        <v>7.9240000000000004</v>
      </c>
      <c r="AA3246" s="50">
        <v>1.05</v>
      </c>
      <c r="AB3246" s="50">
        <v>7.6999999999999999E-2</v>
      </c>
      <c r="AC3246" s="50" t="str">
        <f t="shared" si="209"/>
        <v>Uganda-2015</v>
      </c>
      <c r="AD3246" s="51">
        <f t="shared" si="210"/>
        <v>19910.888000000003</v>
      </c>
      <c r="AE3246" s="15">
        <f t="shared" si="211"/>
        <v>1.0162270010257701</v>
      </c>
      <c r="AF3246">
        <f t="shared" si="212"/>
        <v>2.2230224561879539E-2</v>
      </c>
    </row>
    <row r="3247" spans="1:32" x14ac:dyDescent="0.25">
      <c r="A3247" s="59">
        <v>3230</v>
      </c>
      <c r="B3247" s="60" t="s">
        <v>309</v>
      </c>
      <c r="C3247" s="61" t="s">
        <v>342</v>
      </c>
      <c r="D3247" s="62"/>
      <c r="E3247" s="62">
        <v>860</v>
      </c>
      <c r="F3247" s="62">
        <v>2015</v>
      </c>
      <c r="G3247" s="50">
        <v>3197.1849999999999</v>
      </c>
      <c r="H3247" s="50">
        <v>2940.4639999999999</v>
      </c>
      <c r="I3247" s="50">
        <v>2552.569</v>
      </c>
      <c r="J3247" s="50">
        <v>2807.3560000000002</v>
      </c>
      <c r="K3247" s="50">
        <v>3195.6759999999999</v>
      </c>
      <c r="L3247" s="50">
        <v>3062.4690000000001</v>
      </c>
      <c r="M3247" s="50">
        <v>2579.4459999999999</v>
      </c>
      <c r="N3247" s="50">
        <v>2138.8780000000002</v>
      </c>
      <c r="O3247" s="50">
        <v>1865.3209999999999</v>
      </c>
      <c r="P3247" s="50">
        <v>1616.713</v>
      </c>
      <c r="Q3247" s="50">
        <v>1569.82</v>
      </c>
      <c r="R3247" s="50">
        <v>1261.768</v>
      </c>
      <c r="S3247" s="50">
        <v>877.6</v>
      </c>
      <c r="T3247" s="50">
        <v>420.9</v>
      </c>
      <c r="U3247" s="50">
        <v>317.45100000000002</v>
      </c>
      <c r="V3247" s="50">
        <v>283.54199999999997</v>
      </c>
      <c r="W3247" s="50" t="s">
        <v>311</v>
      </c>
      <c r="X3247" s="50">
        <v>161.51900000000001</v>
      </c>
      <c r="Y3247" s="50">
        <v>91.509</v>
      </c>
      <c r="Z3247" s="50">
        <v>27.984000000000002</v>
      </c>
      <c r="AA3247" s="50">
        <v>6.2629999999999999</v>
      </c>
      <c r="AB3247" s="50">
        <v>1.5880000000000001</v>
      </c>
      <c r="AC3247" s="50" t="str">
        <f t="shared" si="209"/>
        <v>Uzbekistan-2015</v>
      </c>
      <c r="AD3247" s="51">
        <f t="shared" si="210"/>
        <v>20975.046999999999</v>
      </c>
      <c r="AE3247" s="15">
        <f t="shared" si="211"/>
        <v>0.47680341312226859</v>
      </c>
      <c r="AF3247">
        <f t="shared" si="212"/>
        <v>4.4184874128041667E-2</v>
      </c>
    </row>
    <row r="3248" spans="1:32" x14ac:dyDescent="0.25">
      <c r="A3248" s="59">
        <v>3231</v>
      </c>
      <c r="B3248" s="60" t="s">
        <v>309</v>
      </c>
      <c r="C3248" s="61" t="s">
        <v>343</v>
      </c>
      <c r="D3248" s="62"/>
      <c r="E3248" s="62">
        <v>894</v>
      </c>
      <c r="F3248" s="62">
        <v>2015</v>
      </c>
      <c r="G3248" s="50">
        <v>2750.3560000000002</v>
      </c>
      <c r="H3248" s="50">
        <v>2414.0309999999999</v>
      </c>
      <c r="I3248" s="50">
        <v>2141.752</v>
      </c>
      <c r="J3248" s="50">
        <v>1814.049</v>
      </c>
      <c r="K3248" s="50">
        <v>1499.4469999999999</v>
      </c>
      <c r="L3248" s="50">
        <v>1258.4659999999999</v>
      </c>
      <c r="M3248" s="50">
        <v>1051.7629999999999</v>
      </c>
      <c r="N3248" s="50">
        <v>860.56899999999996</v>
      </c>
      <c r="O3248" s="50">
        <v>654.471</v>
      </c>
      <c r="P3248" s="50">
        <v>465.21800000000002</v>
      </c>
      <c r="Q3248" s="50">
        <v>340.11200000000002</v>
      </c>
      <c r="R3248" s="50">
        <v>252.315</v>
      </c>
      <c r="S3248" s="50">
        <v>195.18600000000001</v>
      </c>
      <c r="T3248" s="50">
        <v>154.511</v>
      </c>
      <c r="U3248" s="50">
        <v>114.819</v>
      </c>
      <c r="V3248" s="50">
        <v>74.846999999999994</v>
      </c>
      <c r="W3248" s="50" t="s">
        <v>311</v>
      </c>
      <c r="X3248" s="50">
        <v>39.401000000000003</v>
      </c>
      <c r="Y3248" s="50">
        <v>15.012</v>
      </c>
      <c r="Z3248" s="50">
        <v>3.7080000000000002</v>
      </c>
      <c r="AA3248" s="50">
        <v>0.51400000000000001</v>
      </c>
      <c r="AB3248" s="50">
        <v>0.04</v>
      </c>
      <c r="AC3248" s="50" t="str">
        <f t="shared" si="209"/>
        <v>Zambia-2015</v>
      </c>
      <c r="AD3248" s="51">
        <f t="shared" si="210"/>
        <v>8391.5959999999995</v>
      </c>
      <c r="AE3248" s="15">
        <f t="shared" si="211"/>
        <v>0.91865611738220021</v>
      </c>
      <c r="AF3248">
        <f t="shared" si="212"/>
        <v>2.5663065404021666E-2</v>
      </c>
    </row>
    <row r="3249" spans="1:32" x14ac:dyDescent="0.25">
      <c r="A3249" s="59">
        <v>3232</v>
      </c>
      <c r="B3249" s="60" t="s">
        <v>309</v>
      </c>
      <c r="C3249" s="61" t="s">
        <v>346</v>
      </c>
      <c r="D3249" s="62"/>
      <c r="E3249" s="62">
        <v>716</v>
      </c>
      <c r="F3249" s="62">
        <v>2015</v>
      </c>
      <c r="G3249" s="50">
        <v>2505.4839999999999</v>
      </c>
      <c r="H3249" s="50">
        <v>2172.8919999999998</v>
      </c>
      <c r="I3249" s="50">
        <v>1864.6210000000001</v>
      </c>
      <c r="J3249" s="50">
        <v>1692.393</v>
      </c>
      <c r="K3249" s="50">
        <v>1573.7</v>
      </c>
      <c r="L3249" s="50">
        <v>1428.0260000000001</v>
      </c>
      <c r="M3249" s="50">
        <v>1239.4159999999999</v>
      </c>
      <c r="N3249" s="50">
        <v>938.00900000000001</v>
      </c>
      <c r="O3249" s="50">
        <v>639.51700000000005</v>
      </c>
      <c r="P3249" s="50">
        <v>442.113</v>
      </c>
      <c r="Q3249" s="50">
        <v>339.89100000000002</v>
      </c>
      <c r="R3249" s="50">
        <v>272.55200000000002</v>
      </c>
      <c r="S3249" s="50">
        <v>223.346</v>
      </c>
      <c r="T3249" s="50">
        <v>148.565</v>
      </c>
      <c r="U3249" s="50">
        <v>129.72800000000001</v>
      </c>
      <c r="V3249" s="50">
        <v>87.787000000000006</v>
      </c>
      <c r="W3249" s="50" t="s">
        <v>311</v>
      </c>
      <c r="X3249" s="50">
        <v>50.493000000000002</v>
      </c>
      <c r="Y3249" s="50">
        <v>21.966000000000001</v>
      </c>
      <c r="Z3249" s="50">
        <v>5.8239999999999998</v>
      </c>
      <c r="AA3249" s="50">
        <v>1.0429999999999999</v>
      </c>
      <c r="AB3249" s="50">
        <v>8.5000000000000006E-2</v>
      </c>
      <c r="AC3249" s="50" t="str">
        <f t="shared" si="209"/>
        <v>Zimbabwe-2015</v>
      </c>
      <c r="AD3249" s="51">
        <f t="shared" si="210"/>
        <v>8788.9629999999997</v>
      </c>
      <c r="AE3249" s="15">
        <f t="shared" si="211"/>
        <v>0.79514363639942509</v>
      </c>
      <c r="AF3249">
        <f t="shared" si="212"/>
        <v>2.9056363309061601E-2</v>
      </c>
    </row>
    <row r="3250" spans="1:32" x14ac:dyDescent="0.25">
      <c r="A3250" s="54">
        <v>3233</v>
      </c>
      <c r="B3250" s="55" t="s">
        <v>309</v>
      </c>
      <c r="C3250" s="56" t="s">
        <v>347</v>
      </c>
      <c r="D3250" s="57"/>
      <c r="E3250" s="57">
        <v>1674</v>
      </c>
      <c r="F3250" s="57">
        <v>2015</v>
      </c>
      <c r="G3250" s="58">
        <v>3200.6790000000001</v>
      </c>
      <c r="H3250" s="58">
        <v>3176.9189999999999</v>
      </c>
      <c r="I3250" s="58">
        <v>3046.9609999999998</v>
      </c>
      <c r="J3250" s="58">
        <v>3192.93</v>
      </c>
      <c r="K3250" s="58">
        <v>3903.7289999999998</v>
      </c>
      <c r="L3250" s="58">
        <v>4294.8710000000001</v>
      </c>
      <c r="M3250" s="58">
        <v>4429.3100000000004</v>
      </c>
      <c r="N3250" s="58">
        <v>4666.0010000000002</v>
      </c>
      <c r="O3250" s="58">
        <v>4568.45</v>
      </c>
      <c r="P3250" s="58">
        <v>4374.2510000000002</v>
      </c>
      <c r="Q3250" s="58">
        <v>4326.1109999999999</v>
      </c>
      <c r="R3250" s="58">
        <v>4243.7299999999996</v>
      </c>
      <c r="S3250" s="58">
        <v>4032.4059999999999</v>
      </c>
      <c r="T3250" s="58">
        <v>3361.0120000000002</v>
      </c>
      <c r="U3250" s="58">
        <v>2541.5529999999999</v>
      </c>
      <c r="V3250" s="58">
        <v>1992.712</v>
      </c>
      <c r="W3250" s="58" t="s">
        <v>311</v>
      </c>
      <c r="X3250" s="58">
        <v>1395.182</v>
      </c>
      <c r="Y3250" s="58">
        <v>791.11300000000006</v>
      </c>
      <c r="Z3250" s="58">
        <v>294.49299999999999</v>
      </c>
      <c r="AA3250" s="58">
        <v>40.531999999999996</v>
      </c>
      <c r="AB3250" s="58">
        <v>5.4589999999999996</v>
      </c>
      <c r="AC3250" s="50" t="str">
        <f t="shared" si="209"/>
        <v>Land-locked Countries (Others)-2015</v>
      </c>
      <c r="AD3250" s="51">
        <f t="shared" si="210"/>
        <v>42031.789000000004</v>
      </c>
      <c r="AE3250" s="15">
        <f t="shared" si="211"/>
        <v>0.47218106752486783</v>
      </c>
      <c r="AF3250">
        <f t="shared" si="212"/>
        <v>0.20254169611881515</v>
      </c>
    </row>
    <row r="3251" spans="1:32" x14ac:dyDescent="0.25">
      <c r="A3251" s="59">
        <v>3234</v>
      </c>
      <c r="B3251" s="60" t="s">
        <v>309</v>
      </c>
      <c r="C3251" s="61" t="s">
        <v>348</v>
      </c>
      <c r="D3251" s="62"/>
      <c r="E3251" s="62">
        <v>40</v>
      </c>
      <c r="F3251" s="62">
        <v>2015</v>
      </c>
      <c r="G3251" s="50">
        <v>407.01400000000001</v>
      </c>
      <c r="H3251" s="50">
        <v>402.029</v>
      </c>
      <c r="I3251" s="50">
        <v>416.38</v>
      </c>
      <c r="J3251" s="50">
        <v>456.81299999999999</v>
      </c>
      <c r="K3251" s="50">
        <v>551.61800000000005</v>
      </c>
      <c r="L3251" s="50">
        <v>576.47199999999998</v>
      </c>
      <c r="M3251" s="50">
        <v>593.649</v>
      </c>
      <c r="N3251" s="50">
        <v>547.16300000000001</v>
      </c>
      <c r="O3251" s="50">
        <v>602.649</v>
      </c>
      <c r="P3251" s="50">
        <v>712.46699999999998</v>
      </c>
      <c r="Q3251" s="50">
        <v>702.38199999999995</v>
      </c>
      <c r="R3251" s="50">
        <v>599.79200000000003</v>
      </c>
      <c r="S3251" s="50">
        <v>475.12799999999999</v>
      </c>
      <c r="T3251" s="50">
        <v>441.928</v>
      </c>
      <c r="U3251" s="50">
        <v>433.08</v>
      </c>
      <c r="V3251" s="50">
        <v>322.041</v>
      </c>
      <c r="W3251" s="50" t="s">
        <v>311</v>
      </c>
      <c r="X3251" s="50">
        <v>215.458</v>
      </c>
      <c r="Y3251" s="50">
        <v>146.572</v>
      </c>
      <c r="Z3251" s="50">
        <v>65.295000000000002</v>
      </c>
      <c r="AA3251" s="50">
        <v>9.4290000000000003</v>
      </c>
      <c r="AB3251" s="50">
        <v>1.298</v>
      </c>
      <c r="AC3251" s="50" t="str">
        <f t="shared" si="209"/>
        <v>Austria-2015</v>
      </c>
      <c r="AD3251" s="51">
        <f t="shared" si="210"/>
        <v>5818.1329999999998</v>
      </c>
      <c r="AE3251" s="15">
        <f t="shared" si="211"/>
        <v>0.4916566878068962</v>
      </c>
      <c r="AF3251">
        <f t="shared" si="212"/>
        <v>0.23214140698249583</v>
      </c>
    </row>
    <row r="3252" spans="1:32" x14ac:dyDescent="0.25">
      <c r="A3252" s="59">
        <v>3235</v>
      </c>
      <c r="B3252" s="60" t="s">
        <v>309</v>
      </c>
      <c r="C3252" s="61" t="s">
        <v>349</v>
      </c>
      <c r="D3252" s="62"/>
      <c r="E3252" s="62">
        <v>112</v>
      </c>
      <c r="F3252" s="62">
        <v>2015</v>
      </c>
      <c r="G3252" s="50">
        <v>575.88499999999999</v>
      </c>
      <c r="H3252" s="50">
        <v>511.85300000000001</v>
      </c>
      <c r="I3252" s="50">
        <v>442.88</v>
      </c>
      <c r="J3252" s="50">
        <v>461.38200000000001</v>
      </c>
      <c r="K3252" s="50">
        <v>612.64499999999998</v>
      </c>
      <c r="L3252" s="50">
        <v>769.07399999999996</v>
      </c>
      <c r="M3252" s="50">
        <v>751.2</v>
      </c>
      <c r="N3252" s="50">
        <v>677.66200000000003</v>
      </c>
      <c r="O3252" s="50">
        <v>654.01199999999994</v>
      </c>
      <c r="P3252" s="50">
        <v>639.86</v>
      </c>
      <c r="Q3252" s="50">
        <v>729.62800000000004</v>
      </c>
      <c r="R3252" s="50">
        <v>724.26900000000001</v>
      </c>
      <c r="S3252" s="50">
        <v>575.60400000000004</v>
      </c>
      <c r="T3252" s="50">
        <v>431.35399999999998</v>
      </c>
      <c r="U3252" s="50">
        <v>274.32400000000001</v>
      </c>
      <c r="V3252" s="50">
        <v>319.226</v>
      </c>
      <c r="W3252" s="50" t="s">
        <v>311</v>
      </c>
      <c r="X3252" s="50">
        <v>189.92099999999999</v>
      </c>
      <c r="Y3252" s="50">
        <v>113.23399999999999</v>
      </c>
      <c r="Z3252" s="50">
        <v>27.946000000000002</v>
      </c>
      <c r="AA3252" s="50">
        <v>3.37</v>
      </c>
      <c r="AB3252" s="50">
        <v>0.443</v>
      </c>
      <c r="AC3252" s="50" t="str">
        <f t="shared" si="209"/>
        <v>Belarus-2015</v>
      </c>
      <c r="AD3252" s="51">
        <f t="shared" si="210"/>
        <v>6595.3360000000002</v>
      </c>
      <c r="AE3252" s="15">
        <f t="shared" si="211"/>
        <v>0.4382545483656935</v>
      </c>
      <c r="AF3252">
        <f t="shared" si="212"/>
        <v>0.16734256679277287</v>
      </c>
    </row>
    <row r="3253" spans="1:32" x14ac:dyDescent="0.25">
      <c r="A3253" s="59">
        <v>3236</v>
      </c>
      <c r="B3253" s="60" t="s">
        <v>309</v>
      </c>
      <c r="C3253" s="61" t="s">
        <v>350</v>
      </c>
      <c r="D3253" s="62"/>
      <c r="E3253" s="62">
        <v>203</v>
      </c>
      <c r="F3253" s="62">
        <v>2015</v>
      </c>
      <c r="G3253" s="50">
        <v>552.36</v>
      </c>
      <c r="H3253" s="50">
        <v>571.18899999999996</v>
      </c>
      <c r="I3253" s="50">
        <v>480.87700000000001</v>
      </c>
      <c r="J3253" s="50">
        <v>455.52100000000002</v>
      </c>
      <c r="K3253" s="50">
        <v>614.56600000000003</v>
      </c>
      <c r="L3253" s="50">
        <v>701.17399999999998</v>
      </c>
      <c r="M3253" s="50">
        <v>751.36500000000001</v>
      </c>
      <c r="N3253" s="50">
        <v>926.82</v>
      </c>
      <c r="O3253" s="50">
        <v>870.16</v>
      </c>
      <c r="P3253" s="50">
        <v>700.89499999999998</v>
      </c>
      <c r="Q3253" s="50">
        <v>671.66399999999999</v>
      </c>
      <c r="R3253" s="50">
        <v>670.30899999999997</v>
      </c>
      <c r="S3253" s="50">
        <v>728.76400000000001</v>
      </c>
      <c r="T3253" s="50">
        <v>680.15200000000004</v>
      </c>
      <c r="U3253" s="50">
        <v>491.495</v>
      </c>
      <c r="V3253" s="50">
        <v>310.69400000000002</v>
      </c>
      <c r="W3253" s="50" t="s">
        <v>311</v>
      </c>
      <c r="X3253" s="50">
        <v>238.78200000000001</v>
      </c>
      <c r="Y3253" s="50">
        <v>133.47900000000001</v>
      </c>
      <c r="Z3253" s="50">
        <v>48.368000000000002</v>
      </c>
      <c r="AA3253" s="50">
        <v>4.548</v>
      </c>
      <c r="AB3253" s="50">
        <v>0.57999999999999996</v>
      </c>
      <c r="AC3253" s="50" t="str">
        <f t="shared" si="209"/>
        <v>Czechia-2015</v>
      </c>
      <c r="AD3253" s="51">
        <f t="shared" si="210"/>
        <v>7091.2380000000003</v>
      </c>
      <c r="AE3253" s="15">
        <f t="shared" si="211"/>
        <v>0.49533297288851386</v>
      </c>
      <c r="AF3253">
        <f t="shared" si="212"/>
        <v>0.21943097157387867</v>
      </c>
    </row>
    <row r="3254" spans="1:32" x14ac:dyDescent="0.25">
      <c r="A3254" s="59">
        <v>3237</v>
      </c>
      <c r="B3254" s="60" t="s">
        <v>309</v>
      </c>
      <c r="C3254" s="61" t="s">
        <v>351</v>
      </c>
      <c r="D3254" s="62"/>
      <c r="E3254" s="62">
        <v>348</v>
      </c>
      <c r="F3254" s="62">
        <v>2015</v>
      </c>
      <c r="G3254" s="50">
        <v>446.92700000000002</v>
      </c>
      <c r="H3254" s="50">
        <v>482.96699999999998</v>
      </c>
      <c r="I3254" s="50">
        <v>483.00900000000001</v>
      </c>
      <c r="J3254" s="50">
        <v>512.95899999999995</v>
      </c>
      <c r="K3254" s="50">
        <v>629.54999999999995</v>
      </c>
      <c r="L3254" s="50">
        <v>609.56899999999996</v>
      </c>
      <c r="M3254" s="50">
        <v>644.423</v>
      </c>
      <c r="N3254" s="50">
        <v>817.62</v>
      </c>
      <c r="O3254" s="50">
        <v>782.27200000000005</v>
      </c>
      <c r="P3254" s="50">
        <v>664.82500000000005</v>
      </c>
      <c r="Q3254" s="50">
        <v>579.84900000000005</v>
      </c>
      <c r="R3254" s="50">
        <v>681.95100000000002</v>
      </c>
      <c r="S3254" s="50">
        <v>736.23900000000003</v>
      </c>
      <c r="T3254" s="50">
        <v>540.03300000000002</v>
      </c>
      <c r="U3254" s="50">
        <v>448.46600000000001</v>
      </c>
      <c r="V3254" s="50">
        <v>328.49599999999998</v>
      </c>
      <c r="W3254" s="50" t="s">
        <v>311</v>
      </c>
      <c r="X3254" s="50">
        <v>228.50899999999999</v>
      </c>
      <c r="Y3254" s="50">
        <v>109.79900000000001</v>
      </c>
      <c r="Z3254" s="50">
        <v>49.811</v>
      </c>
      <c r="AA3254" s="50">
        <v>5.7670000000000003</v>
      </c>
      <c r="AB3254" s="50">
        <v>0.88400000000000001</v>
      </c>
      <c r="AC3254" s="50" t="str">
        <f t="shared" si="209"/>
        <v>Hungary-2015</v>
      </c>
      <c r="AD3254" s="51">
        <f t="shared" si="210"/>
        <v>6659.2569999999996</v>
      </c>
      <c r="AE3254" s="15">
        <f t="shared" si="211"/>
        <v>0.46922171647677818</v>
      </c>
      <c r="AF3254">
        <f t="shared" si="212"/>
        <v>0.21205786307506291</v>
      </c>
    </row>
    <row r="3255" spans="1:32" x14ac:dyDescent="0.25">
      <c r="A3255" s="59">
        <v>3238</v>
      </c>
      <c r="B3255" s="60" t="s">
        <v>309</v>
      </c>
      <c r="C3255" s="61" t="s">
        <v>352</v>
      </c>
      <c r="D3255" s="62"/>
      <c r="E3255" s="62">
        <v>442</v>
      </c>
      <c r="F3255" s="62">
        <v>2015</v>
      </c>
      <c r="G3255" s="50">
        <v>31.411999999999999</v>
      </c>
      <c r="H3255" s="50">
        <v>30.1</v>
      </c>
      <c r="I3255" s="50">
        <v>31.308</v>
      </c>
      <c r="J3255" s="50">
        <v>33.936</v>
      </c>
      <c r="K3255" s="50">
        <v>36.058999999999997</v>
      </c>
      <c r="L3255" s="50">
        <v>39.813000000000002</v>
      </c>
      <c r="M3255" s="50">
        <v>44.710999999999999</v>
      </c>
      <c r="N3255" s="50">
        <v>42.152000000000001</v>
      </c>
      <c r="O3255" s="50">
        <v>43.91</v>
      </c>
      <c r="P3255" s="50">
        <v>46.731000000000002</v>
      </c>
      <c r="Q3255" s="50">
        <v>42.405999999999999</v>
      </c>
      <c r="R3255" s="50">
        <v>35.802999999999997</v>
      </c>
      <c r="S3255" s="50">
        <v>29.088999999999999</v>
      </c>
      <c r="T3255" s="50">
        <v>23.530999999999999</v>
      </c>
      <c r="U3255" s="50">
        <v>18.446000000000002</v>
      </c>
      <c r="V3255" s="50">
        <v>14.497</v>
      </c>
      <c r="W3255" s="50" t="s">
        <v>311</v>
      </c>
      <c r="X3255" s="50">
        <v>12.45</v>
      </c>
      <c r="Y3255" s="50">
        <v>7.2069999999999999</v>
      </c>
      <c r="Z3255" s="50">
        <v>2.6179999999999999</v>
      </c>
      <c r="AA3255" s="50">
        <v>0.48799999999999999</v>
      </c>
      <c r="AB3255" s="50">
        <v>7.3999999999999996E-2</v>
      </c>
      <c r="AC3255" s="50" t="str">
        <f t="shared" si="209"/>
        <v>Luxembourg-2015</v>
      </c>
      <c r="AD3255" s="51">
        <f t="shared" si="210"/>
        <v>394.61</v>
      </c>
      <c r="AE3255" s="15">
        <f t="shared" si="211"/>
        <v>0.43620536732470028</v>
      </c>
      <c r="AF3255">
        <f t="shared" si="212"/>
        <v>0.16271259462897236</v>
      </c>
    </row>
    <row r="3256" spans="1:32" x14ac:dyDescent="0.25">
      <c r="A3256" s="59">
        <v>3239</v>
      </c>
      <c r="B3256" s="60" t="s">
        <v>309</v>
      </c>
      <c r="C3256" s="61" t="s">
        <v>353</v>
      </c>
      <c r="D3256" s="62">
        <v>4</v>
      </c>
      <c r="E3256" s="62">
        <v>688</v>
      </c>
      <c r="F3256" s="62">
        <v>2015</v>
      </c>
      <c r="G3256" s="50">
        <v>467.96</v>
      </c>
      <c r="H3256" s="50">
        <v>483.18799999999999</v>
      </c>
      <c r="I3256" s="50">
        <v>524.14200000000005</v>
      </c>
      <c r="J3256" s="50">
        <v>539.279</v>
      </c>
      <c r="K3256" s="50">
        <v>577.12400000000002</v>
      </c>
      <c r="L3256" s="50">
        <v>614.399</v>
      </c>
      <c r="M3256" s="50">
        <v>594.01599999999996</v>
      </c>
      <c r="N3256" s="50">
        <v>623.93700000000001</v>
      </c>
      <c r="O3256" s="50">
        <v>605.51099999999997</v>
      </c>
      <c r="P3256" s="50">
        <v>565.71400000000006</v>
      </c>
      <c r="Q3256" s="50">
        <v>561.601</v>
      </c>
      <c r="R3256" s="50">
        <v>591.30999999999995</v>
      </c>
      <c r="S3256" s="50">
        <v>659.87300000000005</v>
      </c>
      <c r="T3256" s="50">
        <v>525.78499999999997</v>
      </c>
      <c r="U3256" s="50">
        <v>313.81200000000001</v>
      </c>
      <c r="V3256" s="50">
        <v>283.54700000000003</v>
      </c>
      <c r="W3256" s="50" t="s">
        <v>311</v>
      </c>
      <c r="X3256" s="50">
        <v>199.744</v>
      </c>
      <c r="Y3256" s="50">
        <v>93.793000000000006</v>
      </c>
      <c r="Z3256" s="50">
        <v>23.9</v>
      </c>
      <c r="AA3256" s="50">
        <v>2.3809999999999998</v>
      </c>
      <c r="AB3256" s="50">
        <v>0.26400000000000001</v>
      </c>
      <c r="AC3256" s="50" t="str">
        <f t="shared" si="209"/>
        <v>Serbia-2015</v>
      </c>
      <c r="AD3256" s="51">
        <f t="shared" si="210"/>
        <v>5932.7639999999992</v>
      </c>
      <c r="AE3256" s="15">
        <f t="shared" si="211"/>
        <v>0.49193192245637962</v>
      </c>
      <c r="AF3256">
        <f t="shared" si="212"/>
        <v>0.19481850429276029</v>
      </c>
    </row>
    <row r="3257" spans="1:32" x14ac:dyDescent="0.25">
      <c r="A3257" s="59">
        <v>3240</v>
      </c>
      <c r="B3257" s="60" t="s">
        <v>309</v>
      </c>
      <c r="C3257" s="61" t="s">
        <v>354</v>
      </c>
      <c r="D3257" s="62"/>
      <c r="E3257" s="62">
        <v>703</v>
      </c>
      <c r="F3257" s="62">
        <v>2015</v>
      </c>
      <c r="G3257" s="50">
        <v>285.31</v>
      </c>
      <c r="H3257" s="50">
        <v>282.85599999999999</v>
      </c>
      <c r="I3257" s="50">
        <v>263.15600000000001</v>
      </c>
      <c r="J3257" s="50">
        <v>289.96699999999998</v>
      </c>
      <c r="K3257" s="50">
        <v>364.08100000000002</v>
      </c>
      <c r="L3257" s="50">
        <v>411.02199999999999</v>
      </c>
      <c r="M3257" s="50">
        <v>439.30399999999997</v>
      </c>
      <c r="N3257" s="50">
        <v>460.88200000000001</v>
      </c>
      <c r="O3257" s="50">
        <v>407.66899999999998</v>
      </c>
      <c r="P3257" s="50">
        <v>353.375</v>
      </c>
      <c r="Q3257" s="50">
        <v>374.49700000000001</v>
      </c>
      <c r="R3257" s="50">
        <v>381.57100000000003</v>
      </c>
      <c r="S3257" s="50">
        <v>361.00700000000001</v>
      </c>
      <c r="T3257" s="50">
        <v>266.02300000000002</v>
      </c>
      <c r="U3257" s="50">
        <v>194.09800000000001</v>
      </c>
      <c r="V3257" s="50">
        <v>136.74</v>
      </c>
      <c r="W3257" s="50" t="s">
        <v>311</v>
      </c>
      <c r="X3257" s="50">
        <v>98.046999999999997</v>
      </c>
      <c r="Y3257" s="50">
        <v>49.429000000000002</v>
      </c>
      <c r="Z3257" s="50">
        <v>18.113</v>
      </c>
      <c r="AA3257" s="50">
        <v>1.9179999999999999</v>
      </c>
      <c r="AB3257" s="50">
        <v>0.253</v>
      </c>
      <c r="AC3257" s="50" t="str">
        <f t="shared" si="209"/>
        <v>Slovakia-2015</v>
      </c>
      <c r="AD3257" s="51">
        <f t="shared" si="210"/>
        <v>3843.3749999999995</v>
      </c>
      <c r="AE3257" s="15">
        <f t="shared" si="211"/>
        <v>0.41524519465313686</v>
      </c>
      <c r="AF3257">
        <f t="shared" si="212"/>
        <v>0.16356589528690313</v>
      </c>
    </row>
    <row r="3258" spans="1:32" x14ac:dyDescent="0.25">
      <c r="A3258" s="59">
        <v>3241</v>
      </c>
      <c r="B3258" s="60" t="s">
        <v>309</v>
      </c>
      <c r="C3258" s="61" t="s">
        <v>355</v>
      </c>
      <c r="D3258" s="62"/>
      <c r="E3258" s="62">
        <v>756</v>
      </c>
      <c r="F3258" s="62">
        <v>2015</v>
      </c>
      <c r="G3258" s="50">
        <v>427.27100000000002</v>
      </c>
      <c r="H3258" s="50">
        <v>405.12099999999998</v>
      </c>
      <c r="I3258" s="50">
        <v>397.66699999999997</v>
      </c>
      <c r="J3258" s="50">
        <v>435.21100000000001</v>
      </c>
      <c r="K3258" s="50">
        <v>510.05500000000001</v>
      </c>
      <c r="L3258" s="50">
        <v>564.68799999999999</v>
      </c>
      <c r="M3258" s="50">
        <v>600.16300000000001</v>
      </c>
      <c r="N3258" s="50">
        <v>557.64499999999998</v>
      </c>
      <c r="O3258" s="50">
        <v>589.32600000000002</v>
      </c>
      <c r="P3258" s="50">
        <v>677.48299999999995</v>
      </c>
      <c r="Q3258" s="50">
        <v>651.65899999999999</v>
      </c>
      <c r="R3258" s="50">
        <v>548.07000000000005</v>
      </c>
      <c r="S3258" s="50">
        <v>458.13600000000002</v>
      </c>
      <c r="T3258" s="50">
        <v>445.31200000000001</v>
      </c>
      <c r="U3258" s="50">
        <v>362.18700000000001</v>
      </c>
      <c r="V3258" s="50">
        <v>273.41199999999998</v>
      </c>
      <c r="W3258" s="50" t="s">
        <v>311</v>
      </c>
      <c r="X3258" s="50">
        <v>209.09899999999999</v>
      </c>
      <c r="Y3258" s="50">
        <v>135.63999999999999</v>
      </c>
      <c r="Z3258" s="50">
        <v>57.597000000000001</v>
      </c>
      <c r="AA3258" s="50">
        <v>12.398</v>
      </c>
      <c r="AB3258" s="50">
        <v>1.629</v>
      </c>
      <c r="AC3258" s="50" t="str">
        <f t="shared" si="209"/>
        <v>Switzerland-2015</v>
      </c>
      <c r="AD3258" s="51">
        <f t="shared" si="210"/>
        <v>5592.4359999999997</v>
      </c>
      <c r="AE3258" s="15">
        <f t="shared" si="211"/>
        <v>0.48768246967868745</v>
      </c>
      <c r="AF3258">
        <f t="shared" si="212"/>
        <v>0.21946135541323225</v>
      </c>
    </row>
    <row r="3259" spans="1:32" x14ac:dyDescent="0.25">
      <c r="A3259" s="45">
        <v>3242</v>
      </c>
      <c r="B3259" s="46" t="s">
        <v>309</v>
      </c>
      <c r="C3259" s="47" t="s">
        <v>356</v>
      </c>
      <c r="D3259" s="48"/>
      <c r="E3259" s="48">
        <v>1637</v>
      </c>
      <c r="F3259" s="48">
        <v>2015</v>
      </c>
      <c r="G3259" s="49">
        <v>6323.6750000000002</v>
      </c>
      <c r="H3259" s="49">
        <v>6191.7759999999998</v>
      </c>
      <c r="I3259" s="49">
        <v>6064.0209999999997</v>
      </c>
      <c r="J3259" s="49">
        <v>5992.4</v>
      </c>
      <c r="K3259" s="49">
        <v>5775.2839999999997</v>
      </c>
      <c r="L3259" s="49">
        <v>5504.1109999999999</v>
      </c>
      <c r="M3259" s="49">
        <v>5072.9769999999999</v>
      </c>
      <c r="N3259" s="49">
        <v>4516.66</v>
      </c>
      <c r="O3259" s="49">
        <v>4464.1260000000002</v>
      </c>
      <c r="P3259" s="49">
        <v>4205.1499999999996</v>
      </c>
      <c r="Q3259" s="49">
        <v>3917.8690000000001</v>
      </c>
      <c r="R3259" s="49">
        <v>3107.4780000000001</v>
      </c>
      <c r="S3259" s="49">
        <v>2570.3710000000001</v>
      </c>
      <c r="T3259" s="49">
        <v>1926.115</v>
      </c>
      <c r="U3259" s="49">
        <v>1412.527</v>
      </c>
      <c r="V3259" s="49">
        <v>1039.5440000000001</v>
      </c>
      <c r="W3259" s="49" t="s">
        <v>311</v>
      </c>
      <c r="X3259" s="49">
        <v>653.27300000000002</v>
      </c>
      <c r="Y3259" s="49">
        <v>353.39699999999999</v>
      </c>
      <c r="Z3259" s="49">
        <v>152.40700000000001</v>
      </c>
      <c r="AA3259" s="49">
        <v>47.555999999999997</v>
      </c>
      <c r="AB3259" s="49">
        <v>10.272</v>
      </c>
      <c r="AC3259" s="50" t="str">
        <f t="shared" si="209"/>
        <v>SMALL ISLAND DEVELOPING STATES (SIDS)-2015</v>
      </c>
      <c r="AD3259" s="51">
        <f t="shared" si="210"/>
        <v>45126.425999999999</v>
      </c>
      <c r="AE3259" s="15">
        <f t="shared" si="211"/>
        <v>0.53570745886235271</v>
      </c>
      <c r="AF3259">
        <f t="shared" si="212"/>
        <v>8.7826891632545534E-2</v>
      </c>
    </row>
    <row r="3260" spans="1:32" x14ac:dyDescent="0.25">
      <c r="A3260" s="59">
        <v>3243</v>
      </c>
      <c r="B3260" s="60" t="s">
        <v>309</v>
      </c>
      <c r="C3260" s="61" t="s">
        <v>357</v>
      </c>
      <c r="D3260" s="62"/>
      <c r="E3260" s="62">
        <v>28</v>
      </c>
      <c r="F3260" s="62">
        <v>2015</v>
      </c>
      <c r="G3260" s="50">
        <v>8.0359999999999996</v>
      </c>
      <c r="H3260" s="50">
        <v>8.0950000000000006</v>
      </c>
      <c r="I3260" s="50">
        <v>8.4090000000000007</v>
      </c>
      <c r="J3260" s="50">
        <v>8.6300000000000008</v>
      </c>
      <c r="K3260" s="50">
        <v>8.2650000000000006</v>
      </c>
      <c r="L3260" s="50">
        <v>7.58</v>
      </c>
      <c r="M3260" s="50">
        <v>7.2190000000000003</v>
      </c>
      <c r="N3260" s="50">
        <v>6.0730000000000004</v>
      </c>
      <c r="O3260" s="50">
        <v>7.53</v>
      </c>
      <c r="P3260" s="50">
        <v>8.7409999999999997</v>
      </c>
      <c r="Q3260" s="50">
        <v>6.3479999999999999</v>
      </c>
      <c r="R3260" s="50">
        <v>4.8879999999999999</v>
      </c>
      <c r="S3260" s="50">
        <v>3.5310000000000001</v>
      </c>
      <c r="T3260" s="50">
        <v>1.9510000000000001</v>
      </c>
      <c r="U3260" s="50">
        <v>1.8180000000000001</v>
      </c>
      <c r="V3260" s="50">
        <v>1.335</v>
      </c>
      <c r="W3260" s="50" t="s">
        <v>311</v>
      </c>
      <c r="X3260" s="50">
        <v>0.78100000000000003</v>
      </c>
      <c r="Y3260" s="50">
        <v>0.438</v>
      </c>
      <c r="Z3260" s="50">
        <v>0.21</v>
      </c>
      <c r="AA3260" s="50">
        <v>3.9E-2</v>
      </c>
      <c r="AB3260" s="50">
        <v>6.0000000000000001E-3</v>
      </c>
      <c r="AC3260" s="50" t="str">
        <f t="shared" si="209"/>
        <v>Antigua and Barbuda-2015</v>
      </c>
      <c r="AD3260" s="51">
        <f t="shared" si="210"/>
        <v>68.805000000000007</v>
      </c>
      <c r="AE3260" s="15">
        <f t="shared" si="211"/>
        <v>0.45226364363055011</v>
      </c>
      <c r="AF3260">
        <f t="shared" si="212"/>
        <v>7.046976270823288E-2</v>
      </c>
    </row>
    <row r="3261" spans="1:32" x14ac:dyDescent="0.25">
      <c r="A3261" s="59">
        <v>3244</v>
      </c>
      <c r="B3261" s="60" t="s">
        <v>309</v>
      </c>
      <c r="C3261" s="61" t="s">
        <v>358</v>
      </c>
      <c r="D3261" s="62"/>
      <c r="E3261" s="62">
        <v>533</v>
      </c>
      <c r="F3261" s="62">
        <v>2015</v>
      </c>
      <c r="G3261" s="50">
        <v>5.6269999999999998</v>
      </c>
      <c r="H3261" s="50">
        <v>6.7210000000000001</v>
      </c>
      <c r="I3261" s="50">
        <v>7.1669999999999998</v>
      </c>
      <c r="J3261" s="50">
        <v>7.5490000000000004</v>
      </c>
      <c r="K3261" s="50">
        <v>7.3259999999999996</v>
      </c>
      <c r="L3261" s="50">
        <v>5.2839999999999998</v>
      </c>
      <c r="M3261" s="50">
        <v>5.7089999999999996</v>
      </c>
      <c r="N3261" s="50">
        <v>6.6589999999999998</v>
      </c>
      <c r="O3261" s="50">
        <v>7.5220000000000002</v>
      </c>
      <c r="P3261" s="50">
        <v>8.2469999999999999</v>
      </c>
      <c r="Q3261" s="50">
        <v>9.3089999999999993</v>
      </c>
      <c r="R3261" s="50">
        <v>8.0510000000000002</v>
      </c>
      <c r="S3261" s="50">
        <v>6.5060000000000002</v>
      </c>
      <c r="T3261" s="50">
        <v>4.8879999999999999</v>
      </c>
      <c r="U3261" s="50">
        <v>3.3119999999999998</v>
      </c>
      <c r="V3261" s="50">
        <v>2.3610000000000002</v>
      </c>
      <c r="W3261" s="50" t="s">
        <v>311</v>
      </c>
      <c r="X3261" s="50">
        <v>1.347</v>
      </c>
      <c r="Y3261" s="50">
        <v>0.56299999999999994</v>
      </c>
      <c r="Z3261" s="50">
        <v>0.158</v>
      </c>
      <c r="AA3261" s="50">
        <v>3.2000000000000001E-2</v>
      </c>
      <c r="AB3261" s="50">
        <v>3.0000000000000001E-3</v>
      </c>
      <c r="AC3261" s="50" t="str">
        <f t="shared" si="209"/>
        <v>Aruba-2015</v>
      </c>
      <c r="AD3261" s="51">
        <f t="shared" si="210"/>
        <v>72.161999999999992</v>
      </c>
      <c r="AE3261" s="15">
        <f t="shared" si="211"/>
        <v>0.44592721931210333</v>
      </c>
      <c r="AF3261">
        <f t="shared" si="212"/>
        <v>0.13813715544793134</v>
      </c>
    </row>
    <row r="3262" spans="1:32" x14ac:dyDescent="0.25">
      <c r="A3262" s="59">
        <v>3245</v>
      </c>
      <c r="B3262" s="60" t="s">
        <v>309</v>
      </c>
      <c r="C3262" s="61" t="s">
        <v>359</v>
      </c>
      <c r="D3262" s="62"/>
      <c r="E3262" s="62">
        <v>44</v>
      </c>
      <c r="F3262" s="62">
        <v>2015</v>
      </c>
      <c r="G3262" s="50">
        <v>27.928999999999998</v>
      </c>
      <c r="H3262" s="50">
        <v>27.137</v>
      </c>
      <c r="I3262" s="50">
        <v>24.928999999999998</v>
      </c>
      <c r="J3262" s="50">
        <v>30.545000000000002</v>
      </c>
      <c r="K3262" s="50">
        <v>34.308</v>
      </c>
      <c r="L3262" s="50">
        <v>32.64</v>
      </c>
      <c r="M3262" s="50">
        <v>31.643000000000001</v>
      </c>
      <c r="N3262" s="50">
        <v>26.780999999999999</v>
      </c>
      <c r="O3262" s="50">
        <v>28.555</v>
      </c>
      <c r="P3262" s="50">
        <v>26.196000000000002</v>
      </c>
      <c r="Q3262" s="50">
        <v>26.251999999999999</v>
      </c>
      <c r="R3262" s="50">
        <v>21.260999999999999</v>
      </c>
      <c r="S3262" s="50">
        <v>16.530999999999999</v>
      </c>
      <c r="T3262" s="50">
        <v>12.016</v>
      </c>
      <c r="U3262" s="50">
        <v>8.218</v>
      </c>
      <c r="V3262" s="50">
        <v>6.0380000000000003</v>
      </c>
      <c r="W3262" s="50" t="s">
        <v>311</v>
      </c>
      <c r="X3262" s="50">
        <v>3.4359999999999999</v>
      </c>
      <c r="Y3262" s="50">
        <v>1.587</v>
      </c>
      <c r="Z3262" s="50">
        <v>0.65600000000000003</v>
      </c>
      <c r="AA3262" s="50">
        <v>0.16200000000000001</v>
      </c>
      <c r="AB3262" s="50">
        <v>1.7999999999999999E-2</v>
      </c>
      <c r="AC3262" s="50" t="str">
        <f t="shared" si="209"/>
        <v>Bahamas-2015</v>
      </c>
      <c r="AD3262" s="51">
        <f t="shared" si="210"/>
        <v>274.71200000000005</v>
      </c>
      <c r="AE3262" s="15">
        <f t="shared" si="211"/>
        <v>0.40815836221206209</v>
      </c>
      <c r="AF3262">
        <f t="shared" si="212"/>
        <v>9.0584623365199998E-2</v>
      </c>
    </row>
    <row r="3263" spans="1:32" x14ac:dyDescent="0.25">
      <c r="A3263" s="59">
        <v>3246</v>
      </c>
      <c r="B3263" s="60" t="s">
        <v>309</v>
      </c>
      <c r="C3263" s="61" t="s">
        <v>360</v>
      </c>
      <c r="D3263" s="62"/>
      <c r="E3263" s="62">
        <v>48</v>
      </c>
      <c r="F3263" s="62">
        <v>2015</v>
      </c>
      <c r="G3263" s="50">
        <v>106.23</v>
      </c>
      <c r="H3263" s="50">
        <v>95.795000000000002</v>
      </c>
      <c r="I3263" s="50">
        <v>84.001999999999995</v>
      </c>
      <c r="J3263" s="50">
        <v>74.39</v>
      </c>
      <c r="K3263" s="50">
        <v>106.26</v>
      </c>
      <c r="L3263" s="50">
        <v>174.46799999999999</v>
      </c>
      <c r="M3263" s="50">
        <v>192.43899999999999</v>
      </c>
      <c r="N3263" s="50">
        <v>147.09</v>
      </c>
      <c r="O3263" s="50">
        <v>119.751</v>
      </c>
      <c r="P3263" s="50">
        <v>92.376999999999995</v>
      </c>
      <c r="Q3263" s="50">
        <v>69.274000000000001</v>
      </c>
      <c r="R3263" s="50">
        <v>53.139000000000003</v>
      </c>
      <c r="S3263" s="50">
        <v>24.753</v>
      </c>
      <c r="T3263" s="50">
        <v>12.861000000000001</v>
      </c>
      <c r="U3263" s="50">
        <v>8.7520000000000007</v>
      </c>
      <c r="V3263" s="50">
        <v>5.9909999999999997</v>
      </c>
      <c r="W3263" s="50" t="s">
        <v>311</v>
      </c>
      <c r="X3263" s="50">
        <v>2.5630000000000002</v>
      </c>
      <c r="Y3263" s="50">
        <v>1.407</v>
      </c>
      <c r="Z3263" s="50">
        <v>0.25600000000000001</v>
      </c>
      <c r="AA3263" s="50">
        <v>0.05</v>
      </c>
      <c r="AB3263" s="50">
        <v>7.0000000000000001E-3</v>
      </c>
      <c r="AC3263" s="50" t="str">
        <f t="shared" si="209"/>
        <v>Bahrain-2015</v>
      </c>
      <c r="AD3263" s="51">
        <f t="shared" si="210"/>
        <v>1053.9409999999998</v>
      </c>
      <c r="AE3263" s="15">
        <f t="shared" si="211"/>
        <v>0.30164307110170302</v>
      </c>
      <c r="AF3263">
        <f t="shared" si="212"/>
        <v>2.3796836939389599E-2</v>
      </c>
    </row>
    <row r="3264" spans="1:32" x14ac:dyDescent="0.25">
      <c r="A3264" s="59">
        <v>3247</v>
      </c>
      <c r="B3264" s="60" t="s">
        <v>309</v>
      </c>
      <c r="C3264" s="61" t="s">
        <v>361</v>
      </c>
      <c r="D3264" s="62"/>
      <c r="E3264" s="62">
        <v>52</v>
      </c>
      <c r="F3264" s="62">
        <v>2015</v>
      </c>
      <c r="G3264" s="50">
        <v>17.361000000000001</v>
      </c>
      <c r="H3264" s="50">
        <v>18.577999999999999</v>
      </c>
      <c r="I3264" s="50">
        <v>19.102</v>
      </c>
      <c r="J3264" s="50">
        <v>18.388999999999999</v>
      </c>
      <c r="K3264" s="50">
        <v>18.22</v>
      </c>
      <c r="L3264" s="50">
        <v>17.952999999999999</v>
      </c>
      <c r="M3264" s="50">
        <v>19.170000000000002</v>
      </c>
      <c r="N3264" s="50">
        <v>18.835000000000001</v>
      </c>
      <c r="O3264" s="50">
        <v>20.324999999999999</v>
      </c>
      <c r="P3264" s="50">
        <v>19.693999999999999</v>
      </c>
      <c r="Q3264" s="50">
        <v>20.792999999999999</v>
      </c>
      <c r="R3264" s="50">
        <v>19.459</v>
      </c>
      <c r="S3264" s="50">
        <v>16.082000000000001</v>
      </c>
      <c r="T3264" s="50">
        <v>13.331</v>
      </c>
      <c r="U3264" s="50">
        <v>9.6679999999999993</v>
      </c>
      <c r="V3264" s="50">
        <v>7.6369999999999996</v>
      </c>
      <c r="W3264" s="50" t="s">
        <v>311</v>
      </c>
      <c r="X3264" s="50">
        <v>5.8410000000000002</v>
      </c>
      <c r="Y3264" s="50">
        <v>2.7810000000000001</v>
      </c>
      <c r="Z3264" s="50">
        <v>0.83099999999999996</v>
      </c>
      <c r="AA3264" s="50">
        <v>0.152</v>
      </c>
      <c r="AB3264" s="50">
        <v>1.4999999999999999E-2</v>
      </c>
      <c r="AC3264" s="50" t="str">
        <f t="shared" si="209"/>
        <v>Barbados-2015</v>
      </c>
      <c r="AD3264" s="51">
        <f t="shared" si="210"/>
        <v>188.92000000000002</v>
      </c>
      <c r="AE3264" s="15">
        <f t="shared" si="211"/>
        <v>0.50443044674994697</v>
      </c>
      <c r="AF3264">
        <f t="shared" si="212"/>
        <v>0.16500998110353704</v>
      </c>
    </row>
    <row r="3265" spans="1:32" x14ac:dyDescent="0.25">
      <c r="A3265" s="59">
        <v>3248</v>
      </c>
      <c r="B3265" s="60" t="s">
        <v>309</v>
      </c>
      <c r="C3265" s="61" t="s">
        <v>362</v>
      </c>
      <c r="D3265" s="62"/>
      <c r="E3265" s="62">
        <v>84</v>
      </c>
      <c r="F3265" s="62">
        <v>2015</v>
      </c>
      <c r="G3265" s="50">
        <v>39.454000000000001</v>
      </c>
      <c r="H3265" s="50">
        <v>37.878999999999998</v>
      </c>
      <c r="I3265" s="50">
        <v>39.271000000000001</v>
      </c>
      <c r="J3265" s="50">
        <v>38.378999999999998</v>
      </c>
      <c r="K3265" s="50">
        <v>35.706000000000003</v>
      </c>
      <c r="L3265" s="50">
        <v>31.731999999999999</v>
      </c>
      <c r="M3265" s="50">
        <v>27.536999999999999</v>
      </c>
      <c r="N3265" s="50">
        <v>23.155000000000001</v>
      </c>
      <c r="O3265" s="50">
        <v>21.163</v>
      </c>
      <c r="P3265" s="50">
        <v>17.846</v>
      </c>
      <c r="Q3265" s="50">
        <v>14.835000000000001</v>
      </c>
      <c r="R3265" s="50">
        <v>10.994</v>
      </c>
      <c r="S3265" s="50">
        <v>7.819</v>
      </c>
      <c r="T3265" s="50">
        <v>5.3310000000000004</v>
      </c>
      <c r="U3265" s="50">
        <v>3.496</v>
      </c>
      <c r="V3265" s="50">
        <v>2.4489999999999998</v>
      </c>
      <c r="W3265" s="50" t="s">
        <v>311</v>
      </c>
      <c r="X3265" s="50">
        <v>1.4370000000000001</v>
      </c>
      <c r="Y3265" s="50">
        <v>0.69099999999999995</v>
      </c>
      <c r="Z3265" s="50">
        <v>9.7000000000000003E-2</v>
      </c>
      <c r="AA3265" s="50">
        <v>1.4999999999999999E-2</v>
      </c>
      <c r="AB3265" s="50">
        <v>2E-3</v>
      </c>
      <c r="AC3265" s="50" t="str">
        <f t="shared" si="209"/>
        <v>Belize-2015</v>
      </c>
      <c r="AD3265" s="51">
        <f t="shared" si="210"/>
        <v>229.16600000000003</v>
      </c>
      <c r="AE3265" s="15">
        <f t="shared" si="211"/>
        <v>0.56780674271052423</v>
      </c>
      <c r="AF3265">
        <f t="shared" si="212"/>
        <v>3.9095352401885643E-2</v>
      </c>
    </row>
    <row r="3266" spans="1:32" x14ac:dyDescent="0.25">
      <c r="A3266" s="59">
        <v>3249</v>
      </c>
      <c r="B3266" s="60" t="s">
        <v>309</v>
      </c>
      <c r="C3266" s="61" t="s">
        <v>363</v>
      </c>
      <c r="D3266" s="62"/>
      <c r="E3266" s="62">
        <v>132</v>
      </c>
      <c r="F3266" s="62">
        <v>2015</v>
      </c>
      <c r="G3266" s="50">
        <v>54.765000000000001</v>
      </c>
      <c r="H3266" s="50">
        <v>55.277999999999999</v>
      </c>
      <c r="I3266" s="50">
        <v>56.048000000000002</v>
      </c>
      <c r="J3266" s="50">
        <v>57.609000000000002</v>
      </c>
      <c r="K3266" s="50">
        <v>56.692999999999998</v>
      </c>
      <c r="L3266" s="50">
        <v>51.783999999999999</v>
      </c>
      <c r="M3266" s="50">
        <v>42.594999999999999</v>
      </c>
      <c r="N3266" s="50">
        <v>32.101999999999997</v>
      </c>
      <c r="O3266" s="50">
        <v>26.152999999999999</v>
      </c>
      <c r="P3266" s="50">
        <v>24.504999999999999</v>
      </c>
      <c r="Q3266" s="50">
        <v>23.227</v>
      </c>
      <c r="R3266" s="50">
        <v>16.306999999999999</v>
      </c>
      <c r="S3266" s="50">
        <v>12.019</v>
      </c>
      <c r="T3266" s="50">
        <v>5.5119999999999996</v>
      </c>
      <c r="U3266" s="50">
        <v>5.6</v>
      </c>
      <c r="V3266" s="50">
        <v>6.2850000000000001</v>
      </c>
      <c r="W3266" s="50" t="s">
        <v>311</v>
      </c>
      <c r="X3266" s="50">
        <v>4.4400000000000004</v>
      </c>
      <c r="Y3266" s="50">
        <v>1.6930000000000001</v>
      </c>
      <c r="Z3266" s="50">
        <v>0.25600000000000001</v>
      </c>
      <c r="AA3266" s="50">
        <v>3.9E-2</v>
      </c>
      <c r="AB3266" s="50">
        <v>3.0000000000000001E-3</v>
      </c>
      <c r="AC3266" s="50" t="str">
        <f t="shared" si="209"/>
        <v>Cabo Verde-2015</v>
      </c>
      <c r="AD3266" s="51">
        <f t="shared" si="210"/>
        <v>342.99399999999997</v>
      </c>
      <c r="AE3266" s="15">
        <f t="shared" si="211"/>
        <v>0.55370939433342858</v>
      </c>
      <c r="AF3266">
        <f t="shared" si="212"/>
        <v>4.6805543278627341E-2</v>
      </c>
    </row>
    <row r="3267" spans="1:32" x14ac:dyDescent="0.25">
      <c r="A3267" s="59">
        <v>3250</v>
      </c>
      <c r="B3267" s="60" t="s">
        <v>309</v>
      </c>
      <c r="C3267" s="61" t="s">
        <v>364</v>
      </c>
      <c r="D3267" s="62"/>
      <c r="E3267" s="62">
        <v>174</v>
      </c>
      <c r="F3267" s="62">
        <v>2015</v>
      </c>
      <c r="G3267" s="50">
        <v>117.258</v>
      </c>
      <c r="H3267" s="50">
        <v>103.506</v>
      </c>
      <c r="I3267" s="50">
        <v>91.308999999999997</v>
      </c>
      <c r="J3267" s="50">
        <v>81.402000000000001</v>
      </c>
      <c r="K3267" s="50">
        <v>73.06</v>
      </c>
      <c r="L3267" s="50">
        <v>65.350999999999999</v>
      </c>
      <c r="M3267" s="50">
        <v>55.273000000000003</v>
      </c>
      <c r="N3267" s="50">
        <v>44.119</v>
      </c>
      <c r="O3267" s="50">
        <v>35.832000000000001</v>
      </c>
      <c r="P3267" s="50">
        <v>29.687000000000001</v>
      </c>
      <c r="Q3267" s="50">
        <v>24.501000000000001</v>
      </c>
      <c r="R3267" s="50">
        <v>19.472999999999999</v>
      </c>
      <c r="S3267" s="50">
        <v>14.16</v>
      </c>
      <c r="T3267" s="50">
        <v>9.0749999999999993</v>
      </c>
      <c r="U3267" s="50">
        <v>6.556</v>
      </c>
      <c r="V3267" s="50">
        <v>4.0579999999999998</v>
      </c>
      <c r="W3267" s="50" t="s">
        <v>311</v>
      </c>
      <c r="X3267" s="50">
        <v>1.958</v>
      </c>
      <c r="Y3267" s="50">
        <v>0.67700000000000005</v>
      </c>
      <c r="Z3267" s="50">
        <v>0.14899999999999999</v>
      </c>
      <c r="AA3267" s="50">
        <v>1.9E-2</v>
      </c>
      <c r="AB3267" s="50">
        <v>1E-3</v>
      </c>
      <c r="AC3267" s="50" t="str">
        <f t="shared" si="209"/>
        <v>Comoros-2015</v>
      </c>
      <c r="AD3267" s="51">
        <f t="shared" si="210"/>
        <v>442.85800000000006</v>
      </c>
      <c r="AE3267" s="15">
        <f t="shared" si="211"/>
        <v>0.755470150702934</v>
      </c>
      <c r="AF3267">
        <f t="shared" si="212"/>
        <v>2.9794775946410997E-2</v>
      </c>
    </row>
    <row r="3268" spans="1:32" x14ac:dyDescent="0.25">
      <c r="A3268" s="59">
        <v>3251</v>
      </c>
      <c r="B3268" s="60" t="s">
        <v>309</v>
      </c>
      <c r="C3268" s="61" t="s">
        <v>365</v>
      </c>
      <c r="D3268" s="62"/>
      <c r="E3268" s="62">
        <v>192</v>
      </c>
      <c r="F3268" s="62">
        <v>2015</v>
      </c>
      <c r="G3268" s="50">
        <v>629.36599999999999</v>
      </c>
      <c r="H3268" s="50">
        <v>601.71699999999998</v>
      </c>
      <c r="I3268" s="50">
        <v>635.77</v>
      </c>
      <c r="J3268" s="50">
        <v>700.18399999999997</v>
      </c>
      <c r="K3268" s="50">
        <v>740.97900000000004</v>
      </c>
      <c r="L3268" s="50">
        <v>827.70799999999997</v>
      </c>
      <c r="M3268" s="50">
        <v>691.94799999999998</v>
      </c>
      <c r="N3268" s="50">
        <v>688.07100000000003</v>
      </c>
      <c r="O3268" s="50">
        <v>995.63300000000004</v>
      </c>
      <c r="P3268" s="50">
        <v>1049.046</v>
      </c>
      <c r="Q3268" s="50">
        <v>1016.986</v>
      </c>
      <c r="R3268" s="50">
        <v>665.38699999999994</v>
      </c>
      <c r="S3268" s="50">
        <v>624.88599999999997</v>
      </c>
      <c r="T3268" s="50">
        <v>479.779</v>
      </c>
      <c r="U3268" s="50">
        <v>400.59800000000001</v>
      </c>
      <c r="V3268" s="50">
        <v>310.96899999999999</v>
      </c>
      <c r="W3268" s="50" t="s">
        <v>311</v>
      </c>
      <c r="X3268" s="50">
        <v>202.67400000000001</v>
      </c>
      <c r="Y3268" s="50">
        <v>120.46</v>
      </c>
      <c r="Z3268" s="50">
        <v>56.935000000000002</v>
      </c>
      <c r="AA3268" s="50">
        <v>18.873000000000001</v>
      </c>
      <c r="AB3268" s="50">
        <v>3.4630000000000001</v>
      </c>
      <c r="AC3268" s="50" t="str">
        <f t="shared" si="209"/>
        <v>Cuba-2015</v>
      </c>
      <c r="AD3268" s="51">
        <f t="shared" si="210"/>
        <v>8000.8279999999995</v>
      </c>
      <c r="AE3268" s="15">
        <f t="shared" si="211"/>
        <v>0.43253073306912743</v>
      </c>
      <c r="AF3268">
        <f t="shared" si="212"/>
        <v>0.16151221345724487</v>
      </c>
    </row>
    <row r="3269" spans="1:32" x14ac:dyDescent="0.25">
      <c r="A3269" s="59">
        <v>3252</v>
      </c>
      <c r="B3269" s="60" t="s">
        <v>309</v>
      </c>
      <c r="C3269" s="61" t="s">
        <v>366</v>
      </c>
      <c r="D3269" s="62"/>
      <c r="E3269" s="62">
        <v>531</v>
      </c>
      <c r="F3269" s="62">
        <v>2015</v>
      </c>
      <c r="G3269" s="50">
        <v>9.9589999999999996</v>
      </c>
      <c r="H3269" s="50">
        <v>9.5470000000000006</v>
      </c>
      <c r="I3269" s="50">
        <v>10.304</v>
      </c>
      <c r="J3269" s="50">
        <v>10.507</v>
      </c>
      <c r="K3269" s="50">
        <v>9.1780000000000008</v>
      </c>
      <c r="L3269" s="50">
        <v>8.6980000000000004</v>
      </c>
      <c r="M3269" s="50">
        <v>8.984</v>
      </c>
      <c r="N3269" s="50">
        <v>8.9920000000000009</v>
      </c>
      <c r="O3269" s="50">
        <v>10.954000000000001</v>
      </c>
      <c r="P3269" s="50">
        <v>11.696</v>
      </c>
      <c r="Q3269" s="50">
        <v>13.034000000000001</v>
      </c>
      <c r="R3269" s="50">
        <v>11.63</v>
      </c>
      <c r="S3269" s="50">
        <v>10.038</v>
      </c>
      <c r="T3269" s="50">
        <v>8.5809999999999995</v>
      </c>
      <c r="U3269" s="50">
        <v>6.1059999999999999</v>
      </c>
      <c r="V3269" s="50">
        <v>4.5410000000000004</v>
      </c>
      <c r="W3269" s="50" t="s">
        <v>311</v>
      </c>
      <c r="X3269" s="50">
        <v>2.8780000000000001</v>
      </c>
      <c r="Y3269" s="50">
        <v>1.5109999999999999</v>
      </c>
      <c r="Z3269" s="50">
        <v>0.65800000000000003</v>
      </c>
      <c r="AA3269" s="50">
        <v>0.18099999999999999</v>
      </c>
      <c r="AB3269" s="50">
        <v>3.3000000000000002E-2</v>
      </c>
      <c r="AC3269" s="50" t="str">
        <f t="shared" si="209"/>
        <v>Curaçao-2015</v>
      </c>
      <c r="AD3269" s="51">
        <f t="shared" si="210"/>
        <v>103.71100000000001</v>
      </c>
      <c r="AE3269" s="15">
        <f t="shared" si="211"/>
        <v>0.52356066376758503</v>
      </c>
      <c r="AF3269">
        <f t="shared" si="212"/>
        <v>0.1834093513379918</v>
      </c>
    </row>
    <row r="3270" spans="1:32" x14ac:dyDescent="0.25">
      <c r="A3270" s="59">
        <v>3253</v>
      </c>
      <c r="B3270" s="60" t="s">
        <v>309</v>
      </c>
      <c r="C3270" s="61" t="s">
        <v>367</v>
      </c>
      <c r="D3270" s="62"/>
      <c r="E3270" s="62">
        <v>214</v>
      </c>
      <c r="F3270" s="62">
        <v>2015</v>
      </c>
      <c r="G3270" s="50">
        <v>1062.2239999999999</v>
      </c>
      <c r="H3270" s="50">
        <v>1059.3009999999999</v>
      </c>
      <c r="I3270" s="50">
        <v>1032.6600000000001</v>
      </c>
      <c r="J3270" s="50">
        <v>974.61</v>
      </c>
      <c r="K3270" s="50">
        <v>943.29600000000005</v>
      </c>
      <c r="L3270" s="50">
        <v>865.16</v>
      </c>
      <c r="M3270" s="50">
        <v>785.21299999999997</v>
      </c>
      <c r="N3270" s="50">
        <v>690.14800000000002</v>
      </c>
      <c r="O3270" s="50">
        <v>622.30100000000004</v>
      </c>
      <c r="P3270" s="50">
        <v>559.36800000000005</v>
      </c>
      <c r="Q3270" s="50">
        <v>496.03500000000003</v>
      </c>
      <c r="R3270" s="50">
        <v>415.279</v>
      </c>
      <c r="S3270" s="50">
        <v>322.37900000000002</v>
      </c>
      <c r="T3270" s="50">
        <v>235.14400000000001</v>
      </c>
      <c r="U3270" s="50">
        <v>169.76300000000001</v>
      </c>
      <c r="V3270" s="50">
        <v>131.05500000000001</v>
      </c>
      <c r="W3270" s="50" t="s">
        <v>311</v>
      </c>
      <c r="X3270" s="50">
        <v>85.644000000000005</v>
      </c>
      <c r="Y3270" s="50">
        <v>46.673999999999999</v>
      </c>
      <c r="Z3270" s="50">
        <v>21.341999999999999</v>
      </c>
      <c r="AA3270" s="50">
        <v>7.9180000000000001</v>
      </c>
      <c r="AB3270" s="50">
        <v>2.88</v>
      </c>
      <c r="AC3270" s="50" t="str">
        <f t="shared" si="209"/>
        <v>Dominican Republic-2015</v>
      </c>
      <c r="AD3270" s="51">
        <f t="shared" si="210"/>
        <v>6673.7889999999998</v>
      </c>
      <c r="AE3270" s="15">
        <f t="shared" si="211"/>
        <v>0.5775736991385253</v>
      </c>
      <c r="AF3270">
        <f t="shared" si="212"/>
        <v>7.126799480747506E-2</v>
      </c>
    </row>
    <row r="3271" spans="1:32" x14ac:dyDescent="0.25">
      <c r="A3271" s="59">
        <v>3254</v>
      </c>
      <c r="B3271" s="60" t="s">
        <v>309</v>
      </c>
      <c r="C3271" s="61" t="s">
        <v>368</v>
      </c>
      <c r="D3271" s="62"/>
      <c r="E3271" s="62">
        <v>242</v>
      </c>
      <c r="F3271" s="62">
        <v>2015</v>
      </c>
      <c r="G3271" s="50">
        <v>88.08</v>
      </c>
      <c r="H3271" s="50">
        <v>88.025000000000006</v>
      </c>
      <c r="I3271" s="50">
        <v>80.337999999999994</v>
      </c>
      <c r="J3271" s="50">
        <v>76.518000000000001</v>
      </c>
      <c r="K3271" s="50">
        <v>76.747</v>
      </c>
      <c r="L3271" s="50">
        <v>71.022000000000006</v>
      </c>
      <c r="M3271" s="50">
        <v>71.319000000000003</v>
      </c>
      <c r="N3271" s="50">
        <v>62.353000000000002</v>
      </c>
      <c r="O3271" s="50">
        <v>52.448</v>
      </c>
      <c r="P3271" s="50">
        <v>50.215000000000003</v>
      </c>
      <c r="Q3271" s="50">
        <v>50.081000000000003</v>
      </c>
      <c r="R3271" s="50">
        <v>42.445999999999998</v>
      </c>
      <c r="S3271" s="50">
        <v>30.533999999999999</v>
      </c>
      <c r="T3271" s="50">
        <v>22.724</v>
      </c>
      <c r="U3271" s="50">
        <v>15.364000000000001</v>
      </c>
      <c r="V3271" s="50">
        <v>8.3569999999999993</v>
      </c>
      <c r="W3271" s="50" t="s">
        <v>311</v>
      </c>
      <c r="X3271" s="50">
        <v>3.9590000000000001</v>
      </c>
      <c r="Y3271" s="50">
        <v>1.2769999999999999</v>
      </c>
      <c r="Z3271" s="50">
        <v>0.26900000000000002</v>
      </c>
      <c r="AA3271" s="50">
        <v>6.6000000000000003E-2</v>
      </c>
      <c r="AB3271" s="50">
        <v>7.0000000000000001E-3</v>
      </c>
      <c r="AC3271" s="50" t="str">
        <f t="shared" si="209"/>
        <v>Fiji-2015</v>
      </c>
      <c r="AD3271" s="51">
        <f t="shared" si="210"/>
        <v>583.68299999999999</v>
      </c>
      <c r="AE3271" s="15">
        <f t="shared" si="211"/>
        <v>0.52848206989067681</v>
      </c>
      <c r="AF3271">
        <f t="shared" si="212"/>
        <v>6.1922854428978519E-2</v>
      </c>
    </row>
    <row r="3272" spans="1:32" x14ac:dyDescent="0.25">
      <c r="A3272" s="59">
        <v>3255</v>
      </c>
      <c r="B3272" s="60" t="s">
        <v>309</v>
      </c>
      <c r="C3272" s="61" t="s">
        <v>369</v>
      </c>
      <c r="D3272" s="62"/>
      <c r="E3272" s="62">
        <v>258</v>
      </c>
      <c r="F3272" s="62">
        <v>2015</v>
      </c>
      <c r="G3272" s="50">
        <v>21.975999999999999</v>
      </c>
      <c r="H3272" s="50">
        <v>21.545999999999999</v>
      </c>
      <c r="I3272" s="50">
        <v>22.917000000000002</v>
      </c>
      <c r="J3272" s="50">
        <v>23.462</v>
      </c>
      <c r="K3272" s="50">
        <v>23.018000000000001</v>
      </c>
      <c r="L3272" s="50">
        <v>22.04</v>
      </c>
      <c r="M3272" s="50">
        <v>20.664000000000001</v>
      </c>
      <c r="N3272" s="50">
        <v>20.273</v>
      </c>
      <c r="O3272" s="50">
        <v>19.736000000000001</v>
      </c>
      <c r="P3272" s="50">
        <v>20.16</v>
      </c>
      <c r="Q3272" s="50">
        <v>17.056999999999999</v>
      </c>
      <c r="R3272" s="50">
        <v>13.903</v>
      </c>
      <c r="S3272" s="50">
        <v>10.851000000000001</v>
      </c>
      <c r="T3272" s="50">
        <v>7.3339999999999996</v>
      </c>
      <c r="U3272" s="50">
        <v>5.93</v>
      </c>
      <c r="V3272" s="50">
        <v>3.653</v>
      </c>
      <c r="W3272" s="50" t="s">
        <v>311</v>
      </c>
      <c r="X3272" s="50">
        <v>2.004</v>
      </c>
      <c r="Y3272" s="50">
        <v>0.85199999999999998</v>
      </c>
      <c r="Z3272" s="50">
        <v>0.26500000000000001</v>
      </c>
      <c r="AA3272" s="50">
        <v>4.1000000000000002E-2</v>
      </c>
      <c r="AB3272" s="50">
        <v>8.0000000000000002E-3</v>
      </c>
      <c r="AC3272" s="50" t="str">
        <f t="shared" si="209"/>
        <v>French Polynesia-2015</v>
      </c>
      <c r="AD3272" s="51">
        <f t="shared" si="210"/>
        <v>191.16399999999999</v>
      </c>
      <c r="AE3272" s="15">
        <f t="shared" si="211"/>
        <v>0.45262706367307659</v>
      </c>
      <c r="AF3272">
        <f t="shared" si="212"/>
        <v>7.7976576359747377E-2</v>
      </c>
    </row>
    <row r="3273" spans="1:32" x14ac:dyDescent="0.25">
      <c r="A3273" s="59">
        <v>3256</v>
      </c>
      <c r="B3273" s="60" t="s">
        <v>309</v>
      </c>
      <c r="C3273" s="61" t="s">
        <v>370</v>
      </c>
      <c r="D3273" s="62"/>
      <c r="E3273" s="62">
        <v>308</v>
      </c>
      <c r="F3273" s="62">
        <v>2015</v>
      </c>
      <c r="G3273" s="50">
        <v>9.9359999999999999</v>
      </c>
      <c r="H3273" s="50">
        <v>9.4589999999999996</v>
      </c>
      <c r="I3273" s="50">
        <v>8.8960000000000008</v>
      </c>
      <c r="J3273" s="50">
        <v>9.73</v>
      </c>
      <c r="K3273" s="50">
        <v>10.317</v>
      </c>
      <c r="L3273" s="50">
        <v>11.420999999999999</v>
      </c>
      <c r="M3273" s="50">
        <v>9.3040000000000003</v>
      </c>
      <c r="N3273" s="50">
        <v>6.8609999999999998</v>
      </c>
      <c r="O3273" s="50">
        <v>5.5019999999999998</v>
      </c>
      <c r="P3273" s="50">
        <v>4.5670000000000002</v>
      </c>
      <c r="Q3273" s="50">
        <v>5.6920000000000002</v>
      </c>
      <c r="R3273" s="50">
        <v>4.282</v>
      </c>
      <c r="S3273" s="50">
        <v>3.2109999999999999</v>
      </c>
      <c r="T3273" s="50">
        <v>2.2810000000000001</v>
      </c>
      <c r="U3273" s="50">
        <v>1.8520000000000001</v>
      </c>
      <c r="V3273" s="50">
        <v>1.6160000000000001</v>
      </c>
      <c r="W3273" s="50" t="s">
        <v>311</v>
      </c>
      <c r="X3273" s="50">
        <v>0.98599999999999999</v>
      </c>
      <c r="Y3273" s="50">
        <v>0.66900000000000004</v>
      </c>
      <c r="Z3273" s="50">
        <v>0.19</v>
      </c>
      <c r="AA3273" s="50">
        <v>4.8000000000000001E-2</v>
      </c>
      <c r="AB3273" s="50">
        <v>3.0000000000000001E-3</v>
      </c>
      <c r="AC3273" s="50" t="str">
        <f t="shared" si="209"/>
        <v>Grenada-2015</v>
      </c>
      <c r="AD3273" s="51">
        <f t="shared" si="210"/>
        <v>70.887</v>
      </c>
      <c r="AE3273" s="15">
        <f t="shared" si="211"/>
        <v>0.50694767728920664</v>
      </c>
      <c r="AF3273">
        <f t="shared" si="212"/>
        <v>7.7083627417370792E-2</v>
      </c>
    </row>
    <row r="3274" spans="1:32" x14ac:dyDescent="0.25">
      <c r="A3274" s="59">
        <v>3257</v>
      </c>
      <c r="B3274" s="60" t="s">
        <v>309</v>
      </c>
      <c r="C3274" s="61" t="s">
        <v>371</v>
      </c>
      <c r="D3274" s="62">
        <v>5</v>
      </c>
      <c r="E3274" s="62">
        <v>312</v>
      </c>
      <c r="F3274" s="62">
        <v>2015</v>
      </c>
      <c r="G3274" s="50">
        <v>26.573</v>
      </c>
      <c r="H3274" s="50">
        <v>28.591999999999999</v>
      </c>
      <c r="I3274" s="50">
        <v>32.353999999999999</v>
      </c>
      <c r="J3274" s="50">
        <v>34.238</v>
      </c>
      <c r="K3274" s="50">
        <v>29.611000000000001</v>
      </c>
      <c r="L3274" s="50">
        <v>19.332999999999998</v>
      </c>
      <c r="M3274" s="50">
        <v>20.260999999999999</v>
      </c>
      <c r="N3274" s="50">
        <v>24.213000000000001</v>
      </c>
      <c r="O3274" s="50">
        <v>32.991999999999997</v>
      </c>
      <c r="P3274" s="50">
        <v>34.218000000000004</v>
      </c>
      <c r="Q3274" s="50">
        <v>36.340000000000003</v>
      </c>
      <c r="R3274" s="50">
        <v>30.693000000000001</v>
      </c>
      <c r="S3274" s="50">
        <v>27.181999999999999</v>
      </c>
      <c r="T3274" s="50">
        <v>23.428000000000001</v>
      </c>
      <c r="U3274" s="50">
        <v>17.687999999999999</v>
      </c>
      <c r="V3274" s="50">
        <v>12.837</v>
      </c>
      <c r="W3274" s="50" t="s">
        <v>311</v>
      </c>
      <c r="X3274" s="50">
        <v>9.8520000000000003</v>
      </c>
      <c r="Y3274" s="50">
        <v>6.0439999999999996</v>
      </c>
      <c r="Z3274" s="50">
        <v>2.8</v>
      </c>
      <c r="AA3274" s="50">
        <v>0.96399999999999997</v>
      </c>
      <c r="AB3274" s="50">
        <v>0.20499999999999999</v>
      </c>
      <c r="AC3274" s="50" t="str">
        <f t="shared" si="209"/>
        <v>Guadeloupe-2015</v>
      </c>
      <c r="AD3274" s="51">
        <f t="shared" si="210"/>
        <v>289.08100000000002</v>
      </c>
      <c r="AE3274" s="15">
        <f t="shared" si="211"/>
        <v>0.55810309221290921</v>
      </c>
      <c r="AF3274">
        <f t="shared" si="212"/>
        <v>0.19601168348380243</v>
      </c>
    </row>
    <row r="3275" spans="1:32" x14ac:dyDescent="0.25">
      <c r="A3275" s="59">
        <v>3258</v>
      </c>
      <c r="B3275" s="60" t="s">
        <v>309</v>
      </c>
      <c r="C3275" s="61" t="s">
        <v>372</v>
      </c>
      <c r="D3275" s="62"/>
      <c r="E3275" s="62">
        <v>316</v>
      </c>
      <c r="F3275" s="62">
        <v>2015</v>
      </c>
      <c r="G3275" s="50">
        <v>13.519</v>
      </c>
      <c r="H3275" s="50">
        <v>13.534000000000001</v>
      </c>
      <c r="I3275" s="50">
        <v>14.12</v>
      </c>
      <c r="J3275" s="50">
        <v>14.077999999999999</v>
      </c>
      <c r="K3275" s="50">
        <v>13.433999999999999</v>
      </c>
      <c r="L3275" s="50">
        <v>11.92</v>
      </c>
      <c r="M3275" s="50">
        <v>10.316000000000001</v>
      </c>
      <c r="N3275" s="50">
        <v>9.8849999999999998</v>
      </c>
      <c r="O3275" s="50">
        <v>10.534000000000001</v>
      </c>
      <c r="P3275" s="50">
        <v>10.532</v>
      </c>
      <c r="Q3275" s="50">
        <v>10.294</v>
      </c>
      <c r="R3275" s="50">
        <v>8.3010000000000002</v>
      </c>
      <c r="S3275" s="50">
        <v>6.9249999999999998</v>
      </c>
      <c r="T3275" s="50">
        <v>5.5170000000000003</v>
      </c>
      <c r="U3275" s="50">
        <v>3.383</v>
      </c>
      <c r="V3275" s="50">
        <v>2.7410000000000001</v>
      </c>
      <c r="W3275" s="50" t="s">
        <v>311</v>
      </c>
      <c r="X3275" s="50">
        <v>1.742</v>
      </c>
      <c r="Y3275" s="50">
        <v>0.73199999999999998</v>
      </c>
      <c r="Z3275" s="50">
        <v>0.23100000000000001</v>
      </c>
      <c r="AA3275" s="50">
        <v>5.6000000000000001E-2</v>
      </c>
      <c r="AB3275" s="50">
        <v>3.0000000000000001E-3</v>
      </c>
      <c r="AC3275" s="50" t="str">
        <f t="shared" si="209"/>
        <v>Guam-2015</v>
      </c>
      <c r="AD3275" s="51">
        <f t="shared" si="210"/>
        <v>106.21899999999999</v>
      </c>
      <c r="AE3275" s="15">
        <f t="shared" si="211"/>
        <v>0.52323972170703925</v>
      </c>
      <c r="AF3275">
        <f t="shared" si="212"/>
        <v>9.7732577073382509E-2</v>
      </c>
    </row>
    <row r="3276" spans="1:32" x14ac:dyDescent="0.25">
      <c r="A3276" s="59">
        <v>3259</v>
      </c>
      <c r="B3276" s="60" t="s">
        <v>309</v>
      </c>
      <c r="C3276" s="61" t="s">
        <v>373</v>
      </c>
      <c r="D3276" s="62"/>
      <c r="E3276" s="62">
        <v>624</v>
      </c>
      <c r="F3276" s="62">
        <v>2015</v>
      </c>
      <c r="G3276" s="50">
        <v>285.49400000000003</v>
      </c>
      <c r="H3276" s="50">
        <v>243.8</v>
      </c>
      <c r="I3276" s="50">
        <v>208.904</v>
      </c>
      <c r="J3276" s="50">
        <v>186.31</v>
      </c>
      <c r="K3276" s="50">
        <v>168.96899999999999</v>
      </c>
      <c r="L3276" s="50">
        <v>146.91399999999999</v>
      </c>
      <c r="M3276" s="50">
        <v>123.048</v>
      </c>
      <c r="N3276" s="50">
        <v>95.433000000000007</v>
      </c>
      <c r="O3276" s="50">
        <v>77.185000000000002</v>
      </c>
      <c r="P3276" s="50">
        <v>59.005000000000003</v>
      </c>
      <c r="Q3276" s="50">
        <v>48.521000000000001</v>
      </c>
      <c r="R3276" s="50">
        <v>40.323</v>
      </c>
      <c r="S3276" s="50">
        <v>35.683999999999997</v>
      </c>
      <c r="T3276" s="50">
        <v>23.236000000000001</v>
      </c>
      <c r="U3276" s="50">
        <v>15.388</v>
      </c>
      <c r="V3276" s="50">
        <v>7.87</v>
      </c>
      <c r="W3276" s="50" t="s">
        <v>311</v>
      </c>
      <c r="X3276" s="50">
        <v>3.3359999999999999</v>
      </c>
      <c r="Y3276" s="50">
        <v>0.94499999999999995</v>
      </c>
      <c r="Z3276" s="50">
        <v>0.14899999999999999</v>
      </c>
      <c r="AA3276" s="50">
        <v>1.2E-2</v>
      </c>
      <c r="AB3276" s="50">
        <v>0</v>
      </c>
      <c r="AC3276" s="50" t="str">
        <f t="shared" si="209"/>
        <v>Guinea-Bissau-2015</v>
      </c>
      <c r="AD3276" s="51">
        <f t="shared" si="210"/>
        <v>981.39199999999983</v>
      </c>
      <c r="AE3276" s="15">
        <f t="shared" si="211"/>
        <v>0.80409663009276644</v>
      </c>
      <c r="AF3276">
        <f t="shared" si="212"/>
        <v>2.9621014311551008E-2</v>
      </c>
    </row>
    <row r="3277" spans="1:32" x14ac:dyDescent="0.25">
      <c r="A3277" s="59">
        <v>3260</v>
      </c>
      <c r="B3277" s="60" t="s">
        <v>309</v>
      </c>
      <c r="C3277" s="61" t="s">
        <v>374</v>
      </c>
      <c r="D3277" s="62"/>
      <c r="E3277" s="62">
        <v>328</v>
      </c>
      <c r="F3277" s="62">
        <v>2015</v>
      </c>
      <c r="G3277" s="50">
        <v>75.165999999999997</v>
      </c>
      <c r="H3277" s="50">
        <v>73.417000000000002</v>
      </c>
      <c r="I3277" s="50">
        <v>80.625</v>
      </c>
      <c r="J3277" s="50">
        <v>84.028999999999996</v>
      </c>
      <c r="K3277" s="50">
        <v>77.016000000000005</v>
      </c>
      <c r="L3277" s="50">
        <v>48.009</v>
      </c>
      <c r="M3277" s="50">
        <v>50.616999999999997</v>
      </c>
      <c r="N3277" s="50">
        <v>51.94</v>
      </c>
      <c r="O3277" s="50">
        <v>49.112000000000002</v>
      </c>
      <c r="P3277" s="50">
        <v>44.639000000000003</v>
      </c>
      <c r="Q3277" s="50">
        <v>39.024000000000001</v>
      </c>
      <c r="R3277" s="50">
        <v>32.609000000000002</v>
      </c>
      <c r="S3277" s="50">
        <v>23.63</v>
      </c>
      <c r="T3277" s="50">
        <v>16.875</v>
      </c>
      <c r="U3277" s="50">
        <v>8.9589999999999996</v>
      </c>
      <c r="V3277" s="50">
        <v>7.7489999999999997</v>
      </c>
      <c r="W3277" s="50" t="s">
        <v>311</v>
      </c>
      <c r="X3277" s="50">
        <v>3.4249999999999998</v>
      </c>
      <c r="Y3277" s="50">
        <v>1.25</v>
      </c>
      <c r="Z3277" s="50">
        <v>0.38600000000000001</v>
      </c>
      <c r="AA3277" s="50">
        <v>3.4000000000000002E-2</v>
      </c>
      <c r="AB3277" s="50">
        <v>3.0000000000000001E-3</v>
      </c>
      <c r="AC3277" s="50" t="str">
        <f t="shared" si="209"/>
        <v>Guyana-2015</v>
      </c>
      <c r="AD3277" s="51">
        <f t="shared" si="210"/>
        <v>500.62500000000006</v>
      </c>
      <c r="AE3277" s="15">
        <f t="shared" si="211"/>
        <v>0.53510911360798996</v>
      </c>
      <c r="AF3277">
        <f t="shared" si="212"/>
        <v>5.2999795843706711E-2</v>
      </c>
    </row>
    <row r="3278" spans="1:32" x14ac:dyDescent="0.25">
      <c r="A3278" s="59">
        <v>3261</v>
      </c>
      <c r="B3278" s="60" t="s">
        <v>309</v>
      </c>
      <c r="C3278" s="61" t="s">
        <v>375</v>
      </c>
      <c r="D3278" s="62"/>
      <c r="E3278" s="62">
        <v>332</v>
      </c>
      <c r="F3278" s="62">
        <v>2015</v>
      </c>
      <c r="G3278" s="50">
        <v>1237.5429999999999</v>
      </c>
      <c r="H3278" s="50">
        <v>1212.461</v>
      </c>
      <c r="I3278" s="50">
        <v>1164.0540000000001</v>
      </c>
      <c r="J3278" s="50">
        <v>1120.5619999999999</v>
      </c>
      <c r="K3278" s="50">
        <v>1042.681</v>
      </c>
      <c r="L3278" s="50">
        <v>964.79499999999996</v>
      </c>
      <c r="M3278" s="50">
        <v>867.62699999999995</v>
      </c>
      <c r="N3278" s="50">
        <v>657.11400000000003</v>
      </c>
      <c r="O3278" s="50">
        <v>512.60599999999999</v>
      </c>
      <c r="P3278" s="50">
        <v>459.07499999999999</v>
      </c>
      <c r="Q3278" s="50">
        <v>398.33600000000001</v>
      </c>
      <c r="R3278" s="50">
        <v>318.94499999999999</v>
      </c>
      <c r="S3278" s="50">
        <v>259.24599999999998</v>
      </c>
      <c r="T3278" s="50">
        <v>179.61799999999999</v>
      </c>
      <c r="U3278" s="50">
        <v>144.56899999999999</v>
      </c>
      <c r="V3278" s="50">
        <v>94.724999999999994</v>
      </c>
      <c r="W3278" s="50" t="s">
        <v>311</v>
      </c>
      <c r="X3278" s="50">
        <v>49.412999999999997</v>
      </c>
      <c r="Y3278" s="50">
        <v>19.916</v>
      </c>
      <c r="Z3278" s="50">
        <v>6.2080000000000002</v>
      </c>
      <c r="AA3278" s="50">
        <v>1.3660000000000001</v>
      </c>
      <c r="AB3278" s="50">
        <v>0.20100000000000001</v>
      </c>
      <c r="AC3278" s="50" t="str">
        <f t="shared" si="209"/>
        <v>Haiti-2015</v>
      </c>
      <c r="AD3278" s="51">
        <f t="shared" si="210"/>
        <v>6600.9870000000001</v>
      </c>
      <c r="AE3278" s="15">
        <f t="shared" si="211"/>
        <v>0.62264537106344853</v>
      </c>
      <c r="AF3278">
        <f t="shared" si="212"/>
        <v>4.8557397446609404E-2</v>
      </c>
    </row>
    <row r="3279" spans="1:32" x14ac:dyDescent="0.25">
      <c r="A3279" s="59">
        <v>3262</v>
      </c>
      <c r="B3279" s="60" t="s">
        <v>309</v>
      </c>
      <c r="C3279" s="61" t="s">
        <v>376</v>
      </c>
      <c r="D3279" s="62"/>
      <c r="E3279" s="62">
        <v>388</v>
      </c>
      <c r="F3279" s="62">
        <v>2015</v>
      </c>
      <c r="G3279" s="50">
        <v>206.59100000000001</v>
      </c>
      <c r="H3279" s="50">
        <v>223.85499999999999</v>
      </c>
      <c r="I3279" s="50">
        <v>243.13399999999999</v>
      </c>
      <c r="J3279" s="50">
        <v>277.05</v>
      </c>
      <c r="K3279" s="50">
        <v>268.67599999999999</v>
      </c>
      <c r="L3279" s="50">
        <v>247.09399999999999</v>
      </c>
      <c r="M3279" s="50">
        <v>214.06800000000001</v>
      </c>
      <c r="N3279" s="50">
        <v>185.477</v>
      </c>
      <c r="O3279" s="50">
        <v>178.12899999999999</v>
      </c>
      <c r="P3279" s="50">
        <v>168.55</v>
      </c>
      <c r="Q3279" s="50">
        <v>155.215</v>
      </c>
      <c r="R3279" s="50">
        <v>131.57400000000001</v>
      </c>
      <c r="S3279" s="50">
        <v>105.34</v>
      </c>
      <c r="T3279" s="50">
        <v>83.668000000000006</v>
      </c>
      <c r="U3279" s="50">
        <v>63.726999999999997</v>
      </c>
      <c r="V3279" s="50">
        <v>49.545000000000002</v>
      </c>
      <c r="W3279" s="50" t="s">
        <v>311</v>
      </c>
      <c r="X3279" s="50">
        <v>36.372</v>
      </c>
      <c r="Y3279" s="50">
        <v>21.811</v>
      </c>
      <c r="Z3279" s="50">
        <v>8.8629999999999995</v>
      </c>
      <c r="AA3279" s="50">
        <v>2.7010000000000001</v>
      </c>
      <c r="AB3279" s="50">
        <v>0.49399999999999999</v>
      </c>
      <c r="AC3279" s="50" t="str">
        <f t="shared" si="209"/>
        <v>Jamaica-2015</v>
      </c>
      <c r="AD3279" s="51">
        <f t="shared" si="210"/>
        <v>1931.1729999999998</v>
      </c>
      <c r="AE3279" s="15">
        <f t="shared" si="211"/>
        <v>0.48714485962676579</v>
      </c>
      <c r="AF3279">
        <f t="shared" si="212"/>
        <v>0.1025744091666273</v>
      </c>
    </row>
    <row r="3280" spans="1:32" x14ac:dyDescent="0.25">
      <c r="A3280" s="59">
        <v>3263</v>
      </c>
      <c r="B3280" s="60" t="s">
        <v>309</v>
      </c>
      <c r="C3280" s="61" t="s">
        <v>377</v>
      </c>
      <c r="D3280" s="62"/>
      <c r="E3280" s="62">
        <v>296</v>
      </c>
      <c r="F3280" s="62">
        <v>2015</v>
      </c>
      <c r="G3280" s="50">
        <v>14.750999999999999</v>
      </c>
      <c r="H3280" s="50">
        <v>13.725</v>
      </c>
      <c r="I3280" s="50">
        <v>10.804</v>
      </c>
      <c r="J3280" s="50">
        <v>11.867000000000001</v>
      </c>
      <c r="K3280" s="50">
        <v>10.414</v>
      </c>
      <c r="L3280" s="50">
        <v>9.827</v>
      </c>
      <c r="M3280" s="50">
        <v>7.9909999999999997</v>
      </c>
      <c r="N3280" s="50">
        <v>6.4020000000000001</v>
      </c>
      <c r="O3280" s="50">
        <v>5.4089999999999998</v>
      </c>
      <c r="P3280" s="50">
        <v>5.8259999999999996</v>
      </c>
      <c r="Q3280" s="50">
        <v>4.9790000000000001</v>
      </c>
      <c r="R3280" s="50">
        <v>3.5939999999999999</v>
      </c>
      <c r="S3280" s="50">
        <v>2.6549999999999998</v>
      </c>
      <c r="T3280" s="50">
        <v>1.679</v>
      </c>
      <c r="U3280" s="50">
        <v>1.2070000000000001</v>
      </c>
      <c r="V3280" s="50">
        <v>0.78100000000000003</v>
      </c>
      <c r="W3280" s="50" t="s">
        <v>311</v>
      </c>
      <c r="X3280" s="50">
        <v>0.34799999999999998</v>
      </c>
      <c r="Y3280" s="50">
        <v>0.11799999999999999</v>
      </c>
      <c r="Z3280" s="50">
        <v>2.5999999999999999E-2</v>
      </c>
      <c r="AA3280" s="50">
        <v>4.0000000000000001E-3</v>
      </c>
      <c r="AB3280" s="50">
        <v>0</v>
      </c>
      <c r="AC3280" s="50" t="str">
        <f t="shared" si="209"/>
        <v>Kiribati-2015</v>
      </c>
      <c r="AD3280" s="51">
        <f t="shared" si="210"/>
        <v>68.963999999999999</v>
      </c>
      <c r="AE3280" s="15">
        <f t="shared" si="211"/>
        <v>0.62993735862188982</v>
      </c>
      <c r="AF3280">
        <f t="shared" si="212"/>
        <v>3.8459406525996824E-2</v>
      </c>
    </row>
    <row r="3281" spans="1:32" x14ac:dyDescent="0.25">
      <c r="A3281" s="59">
        <v>3264</v>
      </c>
      <c r="B3281" s="60" t="s">
        <v>309</v>
      </c>
      <c r="C3281" s="61" t="s">
        <v>378</v>
      </c>
      <c r="D3281" s="62"/>
      <c r="E3281" s="62">
        <v>462</v>
      </c>
      <c r="F3281" s="62">
        <v>2015</v>
      </c>
      <c r="G3281" s="50">
        <v>38.423000000000002</v>
      </c>
      <c r="H3281" s="50">
        <v>32.15</v>
      </c>
      <c r="I3281" s="50">
        <v>27.376000000000001</v>
      </c>
      <c r="J3281" s="50">
        <v>31.248999999999999</v>
      </c>
      <c r="K3281" s="50">
        <v>46.1</v>
      </c>
      <c r="L3281" s="50">
        <v>57.892000000000003</v>
      </c>
      <c r="M3281" s="50">
        <v>49.581000000000003</v>
      </c>
      <c r="N3281" s="50">
        <v>32.527000000000001</v>
      </c>
      <c r="O3281" s="50">
        <v>25.997</v>
      </c>
      <c r="P3281" s="50">
        <v>21.466999999999999</v>
      </c>
      <c r="Q3281" s="50">
        <v>17.512</v>
      </c>
      <c r="R3281" s="50">
        <v>13.154</v>
      </c>
      <c r="S3281" s="50">
        <v>7.8090000000000002</v>
      </c>
      <c r="T3281" s="50">
        <v>5.1369999999999996</v>
      </c>
      <c r="U3281" s="50">
        <v>5.0259999999999998</v>
      </c>
      <c r="V3281" s="50">
        <v>3.9359999999999999</v>
      </c>
      <c r="W3281" s="50" t="s">
        <v>311</v>
      </c>
      <c r="X3281" s="50">
        <v>2.0840000000000001</v>
      </c>
      <c r="Y3281" s="50">
        <v>0.72399999999999998</v>
      </c>
      <c r="Z3281" s="50">
        <v>0.21199999999999999</v>
      </c>
      <c r="AA3281" s="50">
        <v>4.2000000000000003E-2</v>
      </c>
      <c r="AB3281" s="50">
        <v>5.0000000000000001E-3</v>
      </c>
      <c r="AC3281" s="50" t="str">
        <f t="shared" si="209"/>
        <v>Maldives-2015</v>
      </c>
      <c r="AD3281" s="51">
        <f t="shared" si="210"/>
        <v>303.28800000000001</v>
      </c>
      <c r="AE3281" s="15">
        <f t="shared" si="211"/>
        <v>0.37955672496109311</v>
      </c>
      <c r="AF3281">
        <f t="shared" si="212"/>
        <v>4.2782694517205538E-2</v>
      </c>
    </row>
    <row r="3282" spans="1:32" x14ac:dyDescent="0.25">
      <c r="A3282" s="59">
        <v>3265</v>
      </c>
      <c r="B3282" s="60" t="s">
        <v>309</v>
      </c>
      <c r="C3282" s="61" t="s">
        <v>379</v>
      </c>
      <c r="D3282" s="62"/>
      <c r="E3282" s="62">
        <v>474</v>
      </c>
      <c r="F3282" s="62">
        <v>2015</v>
      </c>
      <c r="G3282" s="50">
        <v>19.893999999999998</v>
      </c>
      <c r="H3282" s="50">
        <v>25.58</v>
      </c>
      <c r="I3282" s="50">
        <v>25.356000000000002</v>
      </c>
      <c r="J3282" s="50">
        <v>23.672999999999998</v>
      </c>
      <c r="K3282" s="50">
        <v>17.693000000000001</v>
      </c>
      <c r="L3282" s="50">
        <v>20.93</v>
      </c>
      <c r="M3282" s="50">
        <v>19.129000000000001</v>
      </c>
      <c r="N3282" s="50">
        <v>20.474</v>
      </c>
      <c r="O3282" s="50">
        <v>27.283000000000001</v>
      </c>
      <c r="P3282" s="50">
        <v>30.891999999999999</v>
      </c>
      <c r="Q3282" s="50">
        <v>32.197000000000003</v>
      </c>
      <c r="R3282" s="50">
        <v>29.103999999999999</v>
      </c>
      <c r="S3282" s="50">
        <v>24.977</v>
      </c>
      <c r="T3282" s="50">
        <v>20.263000000000002</v>
      </c>
      <c r="U3282" s="50">
        <v>15.824</v>
      </c>
      <c r="V3282" s="50">
        <v>13.179</v>
      </c>
      <c r="W3282" s="50" t="s">
        <v>311</v>
      </c>
      <c r="X3282" s="50">
        <v>9.734</v>
      </c>
      <c r="Y3282" s="50">
        <v>5.93</v>
      </c>
      <c r="Z3282" s="50">
        <v>2.706</v>
      </c>
      <c r="AA3282" s="50">
        <v>0.86699999999999999</v>
      </c>
      <c r="AB3282" s="50">
        <v>0.157</v>
      </c>
      <c r="AC3282" s="50" t="str">
        <f t="shared" si="209"/>
        <v>Martinique-2015</v>
      </c>
      <c r="AD3282" s="51">
        <f t="shared" si="210"/>
        <v>246.352</v>
      </c>
      <c r="AE3282" s="15">
        <f t="shared" si="211"/>
        <v>0.56622231603559137</v>
      </c>
      <c r="AF3282">
        <f t="shared" si="212"/>
        <v>0.21646877817782856</v>
      </c>
    </row>
    <row r="3283" spans="1:32" x14ac:dyDescent="0.25">
      <c r="A3283" s="59">
        <v>3266</v>
      </c>
      <c r="B3283" s="60" t="s">
        <v>309</v>
      </c>
      <c r="C3283" s="61" t="s">
        <v>380</v>
      </c>
      <c r="D3283" s="62">
        <v>6</v>
      </c>
      <c r="E3283" s="62">
        <v>480</v>
      </c>
      <c r="F3283" s="62">
        <v>2015</v>
      </c>
      <c r="G3283" s="50">
        <v>68.947000000000003</v>
      </c>
      <c r="H3283" s="50">
        <v>80.644999999999996</v>
      </c>
      <c r="I3283" s="50">
        <v>94.745999999999995</v>
      </c>
      <c r="J3283" s="50">
        <v>94.451999999999998</v>
      </c>
      <c r="K3283" s="50">
        <v>103.24</v>
      </c>
      <c r="L3283" s="50">
        <v>89.040999999999997</v>
      </c>
      <c r="M3283" s="50">
        <v>87.471999999999994</v>
      </c>
      <c r="N3283" s="50">
        <v>100.697</v>
      </c>
      <c r="O3283" s="50">
        <v>84.363</v>
      </c>
      <c r="P3283" s="50">
        <v>87.619</v>
      </c>
      <c r="Q3283" s="50">
        <v>94.001999999999995</v>
      </c>
      <c r="R3283" s="50">
        <v>79.900999999999996</v>
      </c>
      <c r="S3283" s="50">
        <v>68.963999999999999</v>
      </c>
      <c r="T3283" s="50">
        <v>51.262999999999998</v>
      </c>
      <c r="U3283" s="50">
        <v>30.402000000000001</v>
      </c>
      <c r="V3283" s="50">
        <v>21.32</v>
      </c>
      <c r="W3283" s="50" t="s">
        <v>311</v>
      </c>
      <c r="X3283" s="50">
        <v>13.172000000000001</v>
      </c>
      <c r="Y3283" s="50">
        <v>6.2830000000000004</v>
      </c>
      <c r="Z3283" s="50">
        <v>2.3319999999999999</v>
      </c>
      <c r="AA3283" s="50">
        <v>0.53</v>
      </c>
      <c r="AB3283" s="50">
        <v>6.5000000000000002E-2</v>
      </c>
      <c r="AC3283" s="50" t="str">
        <f t="shared" ref="AC3283:AC3346" si="213">C3283&amp;"-"&amp;F3283</f>
        <v>Mauritius-2015</v>
      </c>
      <c r="AD3283" s="51">
        <f t="shared" ref="AD3283:AD3346" si="214">SUM(J3283:S3283)</f>
        <v>889.75099999999998</v>
      </c>
      <c r="AE3283" s="15">
        <f t="shared" ref="AE3283:AE3346" si="215">IF(W3283="…",SUM(G3283:I3283,T3283:V3283,X3283:AB3283)/SUM(J3283:S3283),SUM(G3283:I3283,T3283:W3283)/SUM(J3283:S3283))</f>
        <v>0.41551512726594286</v>
      </c>
      <c r="AF3283">
        <f t="shared" ref="AF3283:AF3346" si="216">IF(W3283="…",SUM(T3283:V3283,X3283:AB3283)/SUM(G3283:S3283),SUM(T3283:W3283)/SUM(G3283:S3283))</f>
        <v>0.11054423418267879</v>
      </c>
    </row>
    <row r="3284" spans="1:32" x14ac:dyDescent="0.25">
      <c r="A3284" s="59">
        <v>3267</v>
      </c>
      <c r="B3284" s="60" t="s">
        <v>309</v>
      </c>
      <c r="C3284" s="61" t="s">
        <v>381</v>
      </c>
      <c r="D3284" s="62"/>
      <c r="E3284" s="62">
        <v>583</v>
      </c>
      <c r="F3284" s="62">
        <v>2015</v>
      </c>
      <c r="G3284" s="50">
        <v>11.564</v>
      </c>
      <c r="H3284" s="50">
        <v>11.555999999999999</v>
      </c>
      <c r="I3284" s="50">
        <v>12.459</v>
      </c>
      <c r="J3284" s="50">
        <v>12.976000000000001</v>
      </c>
      <c r="K3284" s="50">
        <v>11.856999999999999</v>
      </c>
      <c r="L3284" s="50">
        <v>9.7210000000000001</v>
      </c>
      <c r="M3284" s="50">
        <v>7.7370000000000001</v>
      </c>
      <c r="N3284" s="50">
        <v>4.3730000000000002</v>
      </c>
      <c r="O3284" s="50">
        <v>3.1619999999999999</v>
      </c>
      <c r="P3284" s="50">
        <v>3.6429999999999998</v>
      </c>
      <c r="Q3284" s="50">
        <v>3.8340000000000001</v>
      </c>
      <c r="R3284" s="50">
        <v>3.694</v>
      </c>
      <c r="S3284" s="50">
        <v>3.3119999999999998</v>
      </c>
      <c r="T3284" s="50">
        <v>2.0470000000000002</v>
      </c>
      <c r="U3284" s="50">
        <v>1.0489999999999999</v>
      </c>
      <c r="V3284" s="50">
        <v>0.70699999999999996</v>
      </c>
      <c r="W3284" s="50" t="s">
        <v>311</v>
      </c>
      <c r="X3284" s="50">
        <v>0.502</v>
      </c>
      <c r="Y3284" s="50">
        <v>0.16</v>
      </c>
      <c r="Z3284" s="50">
        <v>7.1999999999999995E-2</v>
      </c>
      <c r="AA3284" s="50">
        <v>8.0000000000000002E-3</v>
      </c>
      <c r="AB3284" s="50">
        <v>0</v>
      </c>
      <c r="AC3284" s="50" t="str">
        <f t="shared" si="213"/>
        <v>Micronesia (Fed. States of)-2015</v>
      </c>
      <c r="AD3284" s="51">
        <f t="shared" si="214"/>
        <v>64.309000000000012</v>
      </c>
      <c r="AE3284" s="15">
        <f t="shared" si="215"/>
        <v>0.62392511157069752</v>
      </c>
      <c r="AF3284">
        <f t="shared" si="216"/>
        <v>4.5500961076405569E-2</v>
      </c>
    </row>
    <row r="3285" spans="1:32" x14ac:dyDescent="0.25">
      <c r="A3285" s="59">
        <v>3268</v>
      </c>
      <c r="B3285" s="60" t="s">
        <v>309</v>
      </c>
      <c r="C3285" s="61" t="s">
        <v>382</v>
      </c>
      <c r="D3285" s="62"/>
      <c r="E3285" s="62">
        <v>540</v>
      </c>
      <c r="F3285" s="62">
        <v>2015</v>
      </c>
      <c r="G3285" s="50">
        <v>21.228000000000002</v>
      </c>
      <c r="H3285" s="50">
        <v>20.013999999999999</v>
      </c>
      <c r="I3285" s="50">
        <v>20.196999999999999</v>
      </c>
      <c r="J3285" s="50">
        <v>21.074999999999999</v>
      </c>
      <c r="K3285" s="50">
        <v>22.44</v>
      </c>
      <c r="L3285" s="50">
        <v>20.030999999999999</v>
      </c>
      <c r="M3285" s="50">
        <v>17.329999999999998</v>
      </c>
      <c r="N3285" s="50">
        <v>18.204999999999998</v>
      </c>
      <c r="O3285" s="50">
        <v>20.954000000000001</v>
      </c>
      <c r="P3285" s="50">
        <v>19.149999999999999</v>
      </c>
      <c r="Q3285" s="50">
        <v>17.343</v>
      </c>
      <c r="R3285" s="50">
        <v>14.07</v>
      </c>
      <c r="S3285" s="50">
        <v>10.84</v>
      </c>
      <c r="T3285" s="50">
        <v>8.7539999999999996</v>
      </c>
      <c r="U3285" s="50">
        <v>7.2430000000000003</v>
      </c>
      <c r="V3285" s="50">
        <v>5.1120000000000001</v>
      </c>
      <c r="W3285" s="50" t="s">
        <v>311</v>
      </c>
      <c r="X3285" s="50">
        <v>3.048</v>
      </c>
      <c r="Y3285" s="50">
        <v>1.6180000000000001</v>
      </c>
      <c r="Z3285" s="50">
        <v>0.376</v>
      </c>
      <c r="AA3285" s="50">
        <v>5.8000000000000003E-2</v>
      </c>
      <c r="AB3285" s="50">
        <v>5.0000000000000001E-3</v>
      </c>
      <c r="AC3285" s="50" t="str">
        <f t="shared" si="213"/>
        <v>New Caledonia-2015</v>
      </c>
      <c r="AD3285" s="51">
        <f t="shared" si="214"/>
        <v>181.43799999999999</v>
      </c>
      <c r="AE3285" s="15">
        <f t="shared" si="215"/>
        <v>0.48310166558273354</v>
      </c>
      <c r="AF3285">
        <f t="shared" si="216"/>
        <v>0.1079311750392174</v>
      </c>
    </row>
    <row r="3286" spans="1:32" x14ac:dyDescent="0.25">
      <c r="A3286" s="59">
        <v>3269</v>
      </c>
      <c r="B3286" s="60" t="s">
        <v>309</v>
      </c>
      <c r="C3286" s="61" t="s">
        <v>383</v>
      </c>
      <c r="D3286" s="62"/>
      <c r="E3286" s="62">
        <v>598</v>
      </c>
      <c r="F3286" s="62">
        <v>2015</v>
      </c>
      <c r="G3286" s="50">
        <v>1024.5139999999999</v>
      </c>
      <c r="H3286" s="50">
        <v>971.10799999999995</v>
      </c>
      <c r="I3286" s="50">
        <v>904.31600000000003</v>
      </c>
      <c r="J3286" s="50">
        <v>823.53700000000003</v>
      </c>
      <c r="K3286" s="50">
        <v>709.28399999999999</v>
      </c>
      <c r="L3286" s="50">
        <v>629.82500000000005</v>
      </c>
      <c r="M3286" s="50">
        <v>578.524</v>
      </c>
      <c r="N3286" s="50">
        <v>508.096</v>
      </c>
      <c r="O3286" s="50">
        <v>428.78399999999999</v>
      </c>
      <c r="P3286" s="50">
        <v>353.75599999999997</v>
      </c>
      <c r="Q3286" s="50">
        <v>289.37200000000001</v>
      </c>
      <c r="R3286" s="50">
        <v>231.63499999999999</v>
      </c>
      <c r="S3286" s="50">
        <v>178.39099999999999</v>
      </c>
      <c r="T3286" s="50">
        <v>119.05500000000001</v>
      </c>
      <c r="U3286" s="50">
        <v>78.966999999999999</v>
      </c>
      <c r="V3286" s="50">
        <v>48.94</v>
      </c>
      <c r="W3286" s="50" t="s">
        <v>311</v>
      </c>
      <c r="X3286" s="50">
        <v>26.015999999999998</v>
      </c>
      <c r="Y3286" s="50">
        <v>11.116</v>
      </c>
      <c r="Z3286" s="50">
        <v>3.6349999999999998</v>
      </c>
      <c r="AA3286" s="50">
        <v>0.83399999999999996</v>
      </c>
      <c r="AB3286" s="50">
        <v>0.12</v>
      </c>
      <c r="AC3286" s="50" t="str">
        <f t="shared" si="213"/>
        <v>Papua New Guinea-2015</v>
      </c>
      <c r="AD3286" s="51">
        <f t="shared" si="214"/>
        <v>4731.2039999999997</v>
      </c>
      <c r="AE3286" s="15">
        <f t="shared" si="215"/>
        <v>0.6739555089994006</v>
      </c>
      <c r="AF3286">
        <f t="shared" si="216"/>
        <v>3.7829593526106577E-2</v>
      </c>
    </row>
    <row r="3287" spans="1:32" x14ac:dyDescent="0.25">
      <c r="A3287" s="59">
        <v>3270</v>
      </c>
      <c r="B3287" s="60" t="s">
        <v>309</v>
      </c>
      <c r="C3287" s="61" t="s">
        <v>384</v>
      </c>
      <c r="D3287" s="62"/>
      <c r="E3287" s="62">
        <v>630</v>
      </c>
      <c r="F3287" s="62">
        <v>2015</v>
      </c>
      <c r="G3287" s="50">
        <v>204.209</v>
      </c>
      <c r="H3287" s="50">
        <v>230.71899999999999</v>
      </c>
      <c r="I3287" s="50">
        <v>250.82900000000001</v>
      </c>
      <c r="J3287" s="50">
        <v>275.404</v>
      </c>
      <c r="K3287" s="50">
        <v>279.95600000000002</v>
      </c>
      <c r="L3287" s="50">
        <v>263.916</v>
      </c>
      <c r="M3287" s="50">
        <v>260.01299999999998</v>
      </c>
      <c r="N3287" s="50">
        <v>259.71499999999997</v>
      </c>
      <c r="O3287" s="50">
        <v>246.065</v>
      </c>
      <c r="P3287" s="50">
        <v>239.45500000000001</v>
      </c>
      <c r="Q3287" s="50">
        <v>232.47399999999999</v>
      </c>
      <c r="R3287" s="50">
        <v>207.85300000000001</v>
      </c>
      <c r="S3287" s="50">
        <v>190.24600000000001</v>
      </c>
      <c r="T3287" s="50">
        <v>171.779</v>
      </c>
      <c r="U3287" s="50">
        <v>128.02099999999999</v>
      </c>
      <c r="V3287" s="50">
        <v>95.637</v>
      </c>
      <c r="W3287" s="50" t="s">
        <v>311</v>
      </c>
      <c r="X3287" s="50">
        <v>65.915999999999997</v>
      </c>
      <c r="Y3287" s="50">
        <v>41.421999999999997</v>
      </c>
      <c r="Z3287" s="50">
        <v>21.22</v>
      </c>
      <c r="AA3287" s="50">
        <v>7.2220000000000004</v>
      </c>
      <c r="AB3287" s="50">
        <v>1.657</v>
      </c>
      <c r="AC3287" s="50" t="str">
        <f t="shared" si="213"/>
        <v>Puerto Rico-2015</v>
      </c>
      <c r="AD3287" s="51">
        <f t="shared" si="214"/>
        <v>2455.0970000000002</v>
      </c>
      <c r="AE3287" s="15">
        <f t="shared" si="215"/>
        <v>0.49636776062208532</v>
      </c>
      <c r="AF3287">
        <f t="shared" si="216"/>
        <v>0.16965895262880731</v>
      </c>
    </row>
    <row r="3288" spans="1:32" x14ac:dyDescent="0.25">
      <c r="A3288" s="59">
        <v>3271</v>
      </c>
      <c r="B3288" s="60" t="s">
        <v>309</v>
      </c>
      <c r="C3288" s="61" t="s">
        <v>385</v>
      </c>
      <c r="D3288" s="62"/>
      <c r="E3288" s="62">
        <v>662</v>
      </c>
      <c r="F3288" s="62">
        <v>2015</v>
      </c>
      <c r="G3288" s="50">
        <v>10.782</v>
      </c>
      <c r="H3288" s="50">
        <v>10.936</v>
      </c>
      <c r="I3288" s="50">
        <v>13.27</v>
      </c>
      <c r="J3288" s="50">
        <v>15.959</v>
      </c>
      <c r="K3288" s="50">
        <v>16.437999999999999</v>
      </c>
      <c r="L3288" s="50">
        <v>13.91</v>
      </c>
      <c r="M3288" s="50">
        <v>13.882999999999999</v>
      </c>
      <c r="N3288" s="50">
        <v>13.163</v>
      </c>
      <c r="O3288" s="50">
        <v>12.786</v>
      </c>
      <c r="P3288" s="50">
        <v>12.587999999999999</v>
      </c>
      <c r="Q3288" s="50">
        <v>11.403</v>
      </c>
      <c r="R3288" s="50">
        <v>8.8840000000000003</v>
      </c>
      <c r="S3288" s="50">
        <v>6.556</v>
      </c>
      <c r="T3288" s="50">
        <v>5.298</v>
      </c>
      <c r="U3288" s="50">
        <v>4.0039999999999996</v>
      </c>
      <c r="V3288" s="50">
        <v>3.1269999999999998</v>
      </c>
      <c r="W3288" s="50" t="s">
        <v>311</v>
      </c>
      <c r="X3288" s="50">
        <v>2.0310000000000001</v>
      </c>
      <c r="Y3288" s="50">
        <v>1.3049999999999999</v>
      </c>
      <c r="Z3288" s="50">
        <v>0.59199999999999997</v>
      </c>
      <c r="AA3288" s="50">
        <v>0.23799999999999999</v>
      </c>
      <c r="AB3288" s="50">
        <v>5.2999999999999999E-2</v>
      </c>
      <c r="AC3288" s="50" t="str">
        <f t="shared" si="213"/>
        <v>Saint Lucia-2015</v>
      </c>
      <c r="AD3288" s="51">
        <f t="shared" si="214"/>
        <v>125.57</v>
      </c>
      <c r="AE3288" s="15">
        <f t="shared" si="215"/>
        <v>0.41121286931591938</v>
      </c>
      <c r="AF3288">
        <f t="shared" si="216"/>
        <v>0.10368838675120516</v>
      </c>
    </row>
    <row r="3289" spans="1:32" x14ac:dyDescent="0.25">
      <c r="A3289" s="59">
        <v>3272</v>
      </c>
      <c r="B3289" s="60" t="s">
        <v>309</v>
      </c>
      <c r="C3289" s="61" t="s">
        <v>386</v>
      </c>
      <c r="D3289" s="62"/>
      <c r="E3289" s="62">
        <v>670</v>
      </c>
      <c r="F3289" s="62">
        <v>2015</v>
      </c>
      <c r="G3289" s="50">
        <v>8.5109999999999992</v>
      </c>
      <c r="H3289" s="50">
        <v>9.0920000000000005</v>
      </c>
      <c r="I3289" s="50">
        <v>9.2460000000000004</v>
      </c>
      <c r="J3289" s="50">
        <v>9.7750000000000004</v>
      </c>
      <c r="K3289" s="50">
        <v>9.5229999999999997</v>
      </c>
      <c r="L3289" s="50">
        <v>8.8840000000000003</v>
      </c>
      <c r="M3289" s="50">
        <v>8.4990000000000006</v>
      </c>
      <c r="N3289" s="50">
        <v>7.74</v>
      </c>
      <c r="O3289" s="50">
        <v>6.9939999999999998</v>
      </c>
      <c r="P3289" s="50">
        <v>6.62</v>
      </c>
      <c r="Q3289" s="50">
        <v>7.0750000000000002</v>
      </c>
      <c r="R3289" s="50">
        <v>5.5259999999999998</v>
      </c>
      <c r="S3289" s="50">
        <v>3.9489999999999998</v>
      </c>
      <c r="T3289" s="50">
        <v>2.7320000000000002</v>
      </c>
      <c r="U3289" s="50">
        <v>1.821</v>
      </c>
      <c r="V3289" s="50">
        <v>1.7390000000000001</v>
      </c>
      <c r="W3289" s="50" t="s">
        <v>311</v>
      </c>
      <c r="X3289" s="50">
        <v>1.0169999999999999</v>
      </c>
      <c r="Y3289" s="50">
        <v>0.41499999999999998</v>
      </c>
      <c r="Z3289" s="50">
        <v>0.215</v>
      </c>
      <c r="AA3289" s="50">
        <v>7.0999999999999994E-2</v>
      </c>
      <c r="AB3289" s="50">
        <v>1.0999999999999999E-2</v>
      </c>
      <c r="AC3289" s="50" t="str">
        <f t="shared" si="213"/>
        <v>Saint Vincent and the Grenadines-2015</v>
      </c>
      <c r="AD3289" s="51">
        <f t="shared" si="214"/>
        <v>74.584999999999994</v>
      </c>
      <c r="AE3289" s="15">
        <f t="shared" si="215"/>
        <v>0.46752027887644987</v>
      </c>
      <c r="AF3289">
        <f t="shared" si="216"/>
        <v>7.9076049450874444E-2</v>
      </c>
    </row>
    <row r="3290" spans="1:32" x14ac:dyDescent="0.25">
      <c r="A3290" s="59">
        <v>3273</v>
      </c>
      <c r="B3290" s="60" t="s">
        <v>309</v>
      </c>
      <c r="C3290" s="61" t="s">
        <v>387</v>
      </c>
      <c r="D3290" s="62"/>
      <c r="E3290" s="62">
        <v>882</v>
      </c>
      <c r="F3290" s="62">
        <v>2015</v>
      </c>
      <c r="G3290" s="50">
        <v>24.234000000000002</v>
      </c>
      <c r="H3290" s="50">
        <v>25.251000000000001</v>
      </c>
      <c r="I3290" s="50">
        <v>22.681000000000001</v>
      </c>
      <c r="J3290" s="50">
        <v>20.602</v>
      </c>
      <c r="K3290" s="50">
        <v>16.983000000000001</v>
      </c>
      <c r="L3290" s="50">
        <v>12.319000000000001</v>
      </c>
      <c r="M3290" s="50">
        <v>10.914</v>
      </c>
      <c r="N3290" s="50">
        <v>10.361000000000001</v>
      </c>
      <c r="O3290" s="50">
        <v>10.124000000000001</v>
      </c>
      <c r="P3290" s="50">
        <v>9.6509999999999998</v>
      </c>
      <c r="Q3290" s="50">
        <v>8.2430000000000003</v>
      </c>
      <c r="R3290" s="50">
        <v>6.8659999999999997</v>
      </c>
      <c r="S3290" s="50">
        <v>5.194</v>
      </c>
      <c r="T3290" s="50">
        <v>3.431</v>
      </c>
      <c r="U3290" s="50">
        <v>2.798</v>
      </c>
      <c r="V3290" s="50">
        <v>1.978</v>
      </c>
      <c r="W3290" s="50" t="s">
        <v>311</v>
      </c>
      <c r="X3290" s="50">
        <v>1.2010000000000001</v>
      </c>
      <c r="Y3290" s="50">
        <v>0.66200000000000003</v>
      </c>
      <c r="Z3290" s="50">
        <v>0.214</v>
      </c>
      <c r="AA3290" s="50">
        <v>4.5999999999999999E-2</v>
      </c>
      <c r="AB3290" s="50">
        <v>6.0000000000000001E-3</v>
      </c>
      <c r="AC3290" s="50" t="str">
        <f t="shared" si="213"/>
        <v>Samoa-2015</v>
      </c>
      <c r="AD3290" s="51">
        <f t="shared" si="214"/>
        <v>111.25699999999999</v>
      </c>
      <c r="AE3290" s="15">
        <f t="shared" si="215"/>
        <v>0.74154435226547544</v>
      </c>
      <c r="AF3290">
        <f t="shared" si="216"/>
        <v>5.6350621241610943E-2</v>
      </c>
    </row>
    <row r="3291" spans="1:32" x14ac:dyDescent="0.25">
      <c r="A3291" s="59">
        <v>3274</v>
      </c>
      <c r="B3291" s="60" t="s">
        <v>309</v>
      </c>
      <c r="C3291" s="61" t="s">
        <v>388</v>
      </c>
      <c r="D3291" s="62"/>
      <c r="E3291" s="62">
        <v>678</v>
      </c>
      <c r="F3291" s="62">
        <v>2015</v>
      </c>
      <c r="G3291" s="50">
        <v>30.962</v>
      </c>
      <c r="H3291" s="50">
        <v>28.440999999999999</v>
      </c>
      <c r="I3291" s="50">
        <v>25.562999999999999</v>
      </c>
      <c r="J3291" s="50">
        <v>20.873999999999999</v>
      </c>
      <c r="K3291" s="50">
        <v>17.181000000000001</v>
      </c>
      <c r="L3291" s="50">
        <v>16.053000000000001</v>
      </c>
      <c r="M3291" s="50">
        <v>11.866</v>
      </c>
      <c r="N3291" s="50">
        <v>12.397</v>
      </c>
      <c r="O3291" s="50">
        <v>7.9850000000000003</v>
      </c>
      <c r="P3291" s="50">
        <v>6.5460000000000003</v>
      </c>
      <c r="Q3291" s="50">
        <v>5.3330000000000002</v>
      </c>
      <c r="R3291" s="50">
        <v>3.9039999999999999</v>
      </c>
      <c r="S3291" s="50">
        <v>2.5760000000000001</v>
      </c>
      <c r="T3291" s="50">
        <v>1.6439999999999999</v>
      </c>
      <c r="U3291" s="50">
        <v>1.369</v>
      </c>
      <c r="V3291" s="50">
        <v>1.462</v>
      </c>
      <c r="W3291" s="50" t="s">
        <v>311</v>
      </c>
      <c r="X3291" s="50">
        <v>0.88800000000000001</v>
      </c>
      <c r="Y3291" s="50">
        <v>0.38400000000000001</v>
      </c>
      <c r="Z3291" s="50">
        <v>0.109</v>
      </c>
      <c r="AA3291" s="50">
        <v>1.4999999999999999E-2</v>
      </c>
      <c r="AB3291" s="50">
        <v>1E-3</v>
      </c>
      <c r="AC3291" s="50" t="str">
        <f t="shared" si="213"/>
        <v>Sao Tome and Principe-2015</v>
      </c>
      <c r="AD3291" s="51">
        <f t="shared" si="214"/>
        <v>104.715</v>
      </c>
      <c r="AE3291" s="15">
        <f t="shared" si="215"/>
        <v>0.86747839373537705</v>
      </c>
      <c r="AF3291">
        <f t="shared" si="216"/>
        <v>3.0957238732398081E-2</v>
      </c>
    </row>
    <row r="3292" spans="1:32" x14ac:dyDescent="0.25">
      <c r="A3292" s="59">
        <v>3275</v>
      </c>
      <c r="B3292" s="60" t="s">
        <v>309</v>
      </c>
      <c r="C3292" s="61" t="s">
        <v>389</v>
      </c>
      <c r="D3292" s="62"/>
      <c r="E3292" s="62">
        <v>690</v>
      </c>
      <c r="F3292" s="62">
        <v>2015</v>
      </c>
      <c r="G3292" s="50">
        <v>7.79</v>
      </c>
      <c r="H3292" s="50">
        <v>6.7779999999999996</v>
      </c>
      <c r="I3292" s="50">
        <v>5.8159999999999998</v>
      </c>
      <c r="J3292" s="50">
        <v>5.8079999999999998</v>
      </c>
      <c r="K3292" s="50">
        <v>6.5439999999999996</v>
      </c>
      <c r="L3292" s="50">
        <v>7.04</v>
      </c>
      <c r="M3292" s="50">
        <v>7.7320000000000002</v>
      </c>
      <c r="N3292" s="50">
        <v>7.6319999999999997</v>
      </c>
      <c r="O3292" s="50">
        <v>7.4790000000000001</v>
      </c>
      <c r="P3292" s="50">
        <v>7.1239999999999997</v>
      </c>
      <c r="Q3292" s="50">
        <v>6.7960000000000003</v>
      </c>
      <c r="R3292" s="50">
        <v>5.5629999999999997</v>
      </c>
      <c r="S3292" s="50">
        <v>3.9489999999999998</v>
      </c>
      <c r="T3292" s="50">
        <v>2.4550000000000001</v>
      </c>
      <c r="U3292" s="50">
        <v>2.1320000000000001</v>
      </c>
      <c r="V3292" s="50">
        <v>1.3640000000000001</v>
      </c>
      <c r="W3292" s="50" t="s">
        <v>311</v>
      </c>
      <c r="X3292" s="50">
        <v>0.94199999999999995</v>
      </c>
      <c r="Y3292" s="50">
        <v>0.55100000000000005</v>
      </c>
      <c r="Z3292" s="50">
        <v>0.192</v>
      </c>
      <c r="AA3292" s="50">
        <v>4.7E-2</v>
      </c>
      <c r="AB3292" s="50">
        <v>8.0000000000000002E-3</v>
      </c>
      <c r="AC3292" s="50" t="str">
        <f t="shared" si="213"/>
        <v>Seychelles-2015</v>
      </c>
      <c r="AD3292" s="51">
        <f t="shared" si="214"/>
        <v>65.667000000000002</v>
      </c>
      <c r="AE3292" s="15">
        <f t="shared" si="215"/>
        <v>0.4275359008329907</v>
      </c>
      <c r="AF3292">
        <f t="shared" si="216"/>
        <v>8.9377229782338377E-2</v>
      </c>
    </row>
    <row r="3293" spans="1:32" x14ac:dyDescent="0.25">
      <c r="A3293" s="59">
        <v>3276</v>
      </c>
      <c r="B3293" s="60" t="s">
        <v>309</v>
      </c>
      <c r="C3293" s="61" t="s">
        <v>244</v>
      </c>
      <c r="D3293" s="62"/>
      <c r="E3293" s="62">
        <v>702</v>
      </c>
      <c r="F3293" s="62">
        <v>2015</v>
      </c>
      <c r="G3293" s="50">
        <v>263.91399999999999</v>
      </c>
      <c r="H3293" s="50">
        <v>281.46600000000001</v>
      </c>
      <c r="I3293" s="50">
        <v>312.74599999999998</v>
      </c>
      <c r="J3293" s="50">
        <v>352.661</v>
      </c>
      <c r="K3293" s="50">
        <v>376.77300000000002</v>
      </c>
      <c r="L3293" s="50">
        <v>355.85700000000003</v>
      </c>
      <c r="M3293" s="50">
        <v>392.22699999999998</v>
      </c>
      <c r="N3293" s="50">
        <v>429.46600000000001</v>
      </c>
      <c r="O3293" s="50">
        <v>456.24</v>
      </c>
      <c r="P3293" s="50">
        <v>443.71800000000002</v>
      </c>
      <c r="Q3293" s="50">
        <v>457.68200000000002</v>
      </c>
      <c r="R3293" s="50">
        <v>423.56799999999998</v>
      </c>
      <c r="S3293" s="50">
        <v>342.08499999999998</v>
      </c>
      <c r="T3293" s="50">
        <v>256.67</v>
      </c>
      <c r="U3293" s="50">
        <v>146.75</v>
      </c>
      <c r="V3293" s="50">
        <v>114.255</v>
      </c>
      <c r="W3293" s="50" t="s">
        <v>311</v>
      </c>
      <c r="X3293" s="50">
        <v>72.974000000000004</v>
      </c>
      <c r="Y3293" s="50">
        <v>36.926000000000002</v>
      </c>
      <c r="Z3293" s="50">
        <v>14.894</v>
      </c>
      <c r="AA3293" s="50">
        <v>3.734</v>
      </c>
      <c r="AB3293" s="50">
        <v>0.65600000000000003</v>
      </c>
      <c r="AC3293" s="50" t="str">
        <f t="shared" si="213"/>
        <v>Singapore-2015</v>
      </c>
      <c r="AD3293" s="51">
        <f t="shared" si="214"/>
        <v>4030.277</v>
      </c>
      <c r="AE3293" s="15">
        <f t="shared" si="215"/>
        <v>0.37341974261322475</v>
      </c>
      <c r="AF3293">
        <f t="shared" si="216"/>
        <v>0.13232521950420212</v>
      </c>
    </row>
    <row r="3294" spans="1:32" x14ac:dyDescent="0.25">
      <c r="A3294" s="59">
        <v>3277</v>
      </c>
      <c r="B3294" s="60" t="s">
        <v>309</v>
      </c>
      <c r="C3294" s="61" t="s">
        <v>390</v>
      </c>
      <c r="D3294" s="62"/>
      <c r="E3294" s="62">
        <v>90</v>
      </c>
      <c r="F3294" s="62">
        <v>2015</v>
      </c>
      <c r="G3294" s="50">
        <v>82.680999999999997</v>
      </c>
      <c r="H3294" s="50">
        <v>78.656000000000006</v>
      </c>
      <c r="I3294" s="50">
        <v>71.016999999999996</v>
      </c>
      <c r="J3294" s="50">
        <v>63.045000000000002</v>
      </c>
      <c r="K3294" s="50">
        <v>52.488999999999997</v>
      </c>
      <c r="L3294" s="50">
        <v>43.301000000000002</v>
      </c>
      <c r="M3294" s="50">
        <v>39.756</v>
      </c>
      <c r="N3294" s="50">
        <v>37.426000000000002</v>
      </c>
      <c r="O3294" s="50">
        <v>32.057000000000002</v>
      </c>
      <c r="P3294" s="50">
        <v>23.381</v>
      </c>
      <c r="Q3294" s="50">
        <v>18.63</v>
      </c>
      <c r="R3294" s="50">
        <v>14.31</v>
      </c>
      <c r="S3294" s="50">
        <v>10.5</v>
      </c>
      <c r="T3294" s="50">
        <v>8.2279999999999998</v>
      </c>
      <c r="U3294" s="50">
        <v>6.0380000000000003</v>
      </c>
      <c r="V3294" s="50">
        <v>3.2570000000000001</v>
      </c>
      <c r="W3294" s="50" t="s">
        <v>311</v>
      </c>
      <c r="X3294" s="50">
        <v>1.909</v>
      </c>
      <c r="Y3294" s="50">
        <v>0.64100000000000001</v>
      </c>
      <c r="Z3294" s="50">
        <v>0.14399999999999999</v>
      </c>
      <c r="AA3294" s="50">
        <v>1.4999999999999999E-2</v>
      </c>
      <c r="AB3294" s="50">
        <v>1E-3</v>
      </c>
      <c r="AC3294" s="50" t="str">
        <f t="shared" si="213"/>
        <v>Solomon Islands-2015</v>
      </c>
      <c r="AD3294" s="51">
        <f t="shared" si="214"/>
        <v>334.89500000000004</v>
      </c>
      <c r="AE3294" s="15">
        <f t="shared" si="215"/>
        <v>0.7542274444228787</v>
      </c>
      <c r="AF3294">
        <f t="shared" si="216"/>
        <v>3.5668639345331599E-2</v>
      </c>
    </row>
    <row r="3295" spans="1:32" x14ac:dyDescent="0.25">
      <c r="A3295" s="59">
        <v>3278</v>
      </c>
      <c r="B3295" s="60" t="s">
        <v>309</v>
      </c>
      <c r="C3295" s="61" t="s">
        <v>391</v>
      </c>
      <c r="D3295" s="62"/>
      <c r="E3295" s="62">
        <v>740</v>
      </c>
      <c r="F3295" s="62">
        <v>2015</v>
      </c>
      <c r="G3295" s="50">
        <v>50.219000000000001</v>
      </c>
      <c r="H3295" s="50">
        <v>49.418999999999997</v>
      </c>
      <c r="I3295" s="50">
        <v>49.405000000000001</v>
      </c>
      <c r="J3295" s="50">
        <v>49.564999999999998</v>
      </c>
      <c r="K3295" s="50">
        <v>47.945999999999998</v>
      </c>
      <c r="L3295" s="50">
        <v>43.648000000000003</v>
      </c>
      <c r="M3295" s="50">
        <v>40.481000000000002</v>
      </c>
      <c r="N3295" s="50">
        <v>36.064</v>
      </c>
      <c r="O3295" s="50">
        <v>38.628999999999998</v>
      </c>
      <c r="P3295" s="50">
        <v>34.447000000000003</v>
      </c>
      <c r="Q3295" s="50">
        <v>34.219000000000001</v>
      </c>
      <c r="R3295" s="50">
        <v>24.181000000000001</v>
      </c>
      <c r="S3295" s="50">
        <v>18.032</v>
      </c>
      <c r="T3295" s="50">
        <v>13.557</v>
      </c>
      <c r="U3295" s="50">
        <v>9.625</v>
      </c>
      <c r="V3295" s="50">
        <v>7.1159999999999997</v>
      </c>
      <c r="W3295" s="50" t="s">
        <v>311</v>
      </c>
      <c r="X3295" s="50">
        <v>4.0339999999999998</v>
      </c>
      <c r="Y3295" s="50">
        <v>1.889</v>
      </c>
      <c r="Z3295" s="50">
        <v>0.58799999999999997</v>
      </c>
      <c r="AA3295" s="50">
        <v>0.124</v>
      </c>
      <c r="AB3295" s="50">
        <v>0.02</v>
      </c>
      <c r="AC3295" s="50" t="str">
        <f t="shared" si="213"/>
        <v>Suriname-2015</v>
      </c>
      <c r="AD3295" s="51">
        <f t="shared" si="214"/>
        <v>367.21199999999993</v>
      </c>
      <c r="AE3295" s="15">
        <f t="shared" si="215"/>
        <v>0.50650850190080943</v>
      </c>
      <c r="AF3295">
        <f t="shared" si="216"/>
        <v>7.1578967758181539E-2</v>
      </c>
    </row>
    <row r="3296" spans="1:32" x14ac:dyDescent="0.25">
      <c r="A3296" s="59">
        <v>3279</v>
      </c>
      <c r="B3296" s="60" t="s">
        <v>309</v>
      </c>
      <c r="C3296" s="61" t="s">
        <v>392</v>
      </c>
      <c r="D3296" s="62"/>
      <c r="E3296" s="62">
        <v>626</v>
      </c>
      <c r="F3296" s="62">
        <v>2015</v>
      </c>
      <c r="G3296" s="50">
        <v>204.322</v>
      </c>
      <c r="H3296" s="50">
        <v>182.768</v>
      </c>
      <c r="I3296" s="50">
        <v>158.89400000000001</v>
      </c>
      <c r="J3296" s="50">
        <v>154.86099999999999</v>
      </c>
      <c r="K3296" s="50">
        <v>108.017</v>
      </c>
      <c r="L3296" s="50">
        <v>80.938999999999993</v>
      </c>
      <c r="M3296" s="50">
        <v>69.213999999999999</v>
      </c>
      <c r="N3296" s="50">
        <v>42.676000000000002</v>
      </c>
      <c r="O3296" s="50">
        <v>58.469000000000001</v>
      </c>
      <c r="P3296" s="50">
        <v>47.978000000000002</v>
      </c>
      <c r="Q3296" s="50">
        <v>36.884</v>
      </c>
      <c r="R3296" s="50">
        <v>29.481000000000002</v>
      </c>
      <c r="S3296" s="50">
        <v>23.579000000000001</v>
      </c>
      <c r="T3296" s="50">
        <v>19.353999999999999</v>
      </c>
      <c r="U3296" s="50">
        <v>12.449</v>
      </c>
      <c r="V3296" s="50">
        <v>7.117</v>
      </c>
      <c r="W3296" s="50" t="s">
        <v>311</v>
      </c>
      <c r="X3296" s="50">
        <v>2.86</v>
      </c>
      <c r="Y3296" s="50">
        <v>0.92700000000000005</v>
      </c>
      <c r="Z3296" s="50">
        <v>0.16900000000000001</v>
      </c>
      <c r="AA3296" s="50">
        <v>1.7999999999999999E-2</v>
      </c>
      <c r="AB3296" s="50">
        <v>1E-3</v>
      </c>
      <c r="AC3296" s="50" t="str">
        <f t="shared" si="213"/>
        <v>Timor-Leste-2015</v>
      </c>
      <c r="AD3296" s="51">
        <f t="shared" si="214"/>
        <v>652.09799999999996</v>
      </c>
      <c r="AE3296" s="15">
        <f t="shared" si="215"/>
        <v>0.90305291535934795</v>
      </c>
      <c r="AF3296">
        <f t="shared" si="216"/>
        <v>3.5803058555257471E-2</v>
      </c>
    </row>
    <row r="3297" spans="1:32" x14ac:dyDescent="0.25">
      <c r="A3297" s="59">
        <v>3280</v>
      </c>
      <c r="B3297" s="60" t="s">
        <v>309</v>
      </c>
      <c r="C3297" s="61" t="s">
        <v>393</v>
      </c>
      <c r="D3297" s="62"/>
      <c r="E3297" s="62">
        <v>776</v>
      </c>
      <c r="F3297" s="62">
        <v>2015</v>
      </c>
      <c r="G3297" s="50">
        <v>12.935</v>
      </c>
      <c r="H3297" s="50">
        <v>13.305999999999999</v>
      </c>
      <c r="I3297" s="50">
        <v>12.817</v>
      </c>
      <c r="J3297" s="50">
        <v>11.488</v>
      </c>
      <c r="K3297" s="50">
        <v>9.7739999999999991</v>
      </c>
      <c r="L3297" s="50">
        <v>6.8209999999999997</v>
      </c>
      <c r="M3297" s="50">
        <v>6.5010000000000003</v>
      </c>
      <c r="N3297" s="50">
        <v>5.9029999999999996</v>
      </c>
      <c r="O3297" s="50">
        <v>5.8079999999999998</v>
      </c>
      <c r="P3297" s="50">
        <v>4.6959999999999997</v>
      </c>
      <c r="Q3297" s="50">
        <v>3.87</v>
      </c>
      <c r="R3297" s="50">
        <v>3.7919999999999998</v>
      </c>
      <c r="S3297" s="50">
        <v>2.423</v>
      </c>
      <c r="T3297" s="50">
        <v>1.9410000000000001</v>
      </c>
      <c r="U3297" s="50">
        <v>1.569</v>
      </c>
      <c r="V3297" s="50">
        <v>1.2430000000000001</v>
      </c>
      <c r="W3297" s="50" t="s">
        <v>311</v>
      </c>
      <c r="X3297" s="50">
        <v>0.84399999999999997</v>
      </c>
      <c r="Y3297" s="50">
        <v>0.45600000000000002</v>
      </c>
      <c r="Z3297" s="50">
        <v>0.14399999999999999</v>
      </c>
      <c r="AA3297" s="50">
        <v>2.9000000000000001E-2</v>
      </c>
      <c r="AB3297" s="50">
        <v>4.0000000000000001E-3</v>
      </c>
      <c r="AC3297" s="50" t="str">
        <f t="shared" si="213"/>
        <v>Tonga-2015</v>
      </c>
      <c r="AD3297" s="51">
        <f t="shared" si="214"/>
        <v>61.075999999999993</v>
      </c>
      <c r="AE3297" s="15">
        <f t="shared" si="215"/>
        <v>0.74150239046433974</v>
      </c>
      <c r="AF3297">
        <f t="shared" si="216"/>
        <v>6.2216629716180312E-2</v>
      </c>
    </row>
    <row r="3298" spans="1:32" x14ac:dyDescent="0.25">
      <c r="A3298" s="59">
        <v>3281</v>
      </c>
      <c r="B3298" s="60" t="s">
        <v>309</v>
      </c>
      <c r="C3298" s="61" t="s">
        <v>394</v>
      </c>
      <c r="D3298" s="62"/>
      <c r="E3298" s="62">
        <v>780</v>
      </c>
      <c r="F3298" s="62">
        <v>2015</v>
      </c>
      <c r="G3298" s="50">
        <v>96.102999999999994</v>
      </c>
      <c r="H3298" s="50">
        <v>96.415000000000006</v>
      </c>
      <c r="I3298" s="50">
        <v>90.108000000000004</v>
      </c>
      <c r="J3298" s="50">
        <v>86.412000000000006</v>
      </c>
      <c r="K3298" s="50">
        <v>96.555000000000007</v>
      </c>
      <c r="L3298" s="50">
        <v>116.348</v>
      </c>
      <c r="M3298" s="50">
        <v>127.416</v>
      </c>
      <c r="N3298" s="50">
        <v>102.646</v>
      </c>
      <c r="O3298" s="50">
        <v>92.048000000000002</v>
      </c>
      <c r="P3298" s="50">
        <v>85.218000000000004</v>
      </c>
      <c r="Q3298" s="50">
        <v>96.652000000000001</v>
      </c>
      <c r="R3298" s="50">
        <v>80.765000000000001</v>
      </c>
      <c r="S3298" s="50">
        <v>65.397000000000006</v>
      </c>
      <c r="T3298" s="50">
        <v>48.872</v>
      </c>
      <c r="U3298" s="50">
        <v>35.069000000000003</v>
      </c>
      <c r="V3298" s="50">
        <v>22.183</v>
      </c>
      <c r="W3298" s="50" t="s">
        <v>311</v>
      </c>
      <c r="X3298" s="50">
        <v>12.553000000000001</v>
      </c>
      <c r="Y3298" s="50">
        <v>6.431</v>
      </c>
      <c r="Z3298" s="50">
        <v>2.2770000000000001</v>
      </c>
      <c r="AA3298" s="50">
        <v>0.53400000000000003</v>
      </c>
      <c r="AB3298" s="50">
        <v>0.09</v>
      </c>
      <c r="AC3298" s="50" t="str">
        <f t="shared" si="213"/>
        <v>Trinidad and Tobago-2015</v>
      </c>
      <c r="AD3298" s="51">
        <f t="shared" si="214"/>
        <v>949.45699999999999</v>
      </c>
      <c r="AE3298" s="15">
        <f t="shared" si="215"/>
        <v>0.43249457321395274</v>
      </c>
      <c r="AF3298">
        <f t="shared" si="216"/>
        <v>0.10389640957630289</v>
      </c>
    </row>
    <row r="3299" spans="1:32" x14ac:dyDescent="0.25">
      <c r="A3299" s="59">
        <v>3282</v>
      </c>
      <c r="B3299" s="60" t="s">
        <v>309</v>
      </c>
      <c r="C3299" s="61" t="s">
        <v>395</v>
      </c>
      <c r="D3299" s="62"/>
      <c r="E3299" s="62">
        <v>850</v>
      </c>
      <c r="F3299" s="62">
        <v>2015</v>
      </c>
      <c r="G3299" s="50">
        <v>7.0229999999999997</v>
      </c>
      <c r="H3299" s="50">
        <v>7.3579999999999997</v>
      </c>
      <c r="I3299" s="50">
        <v>7.032</v>
      </c>
      <c r="J3299" s="50">
        <v>6.9349999999999996</v>
      </c>
      <c r="K3299" s="50">
        <v>6.673</v>
      </c>
      <c r="L3299" s="50">
        <v>5.0060000000000002</v>
      </c>
      <c r="M3299" s="50">
        <v>5.2649999999999997</v>
      </c>
      <c r="N3299" s="50">
        <v>5.6980000000000004</v>
      </c>
      <c r="O3299" s="50">
        <v>6.351</v>
      </c>
      <c r="P3299" s="50">
        <v>7.2149999999999999</v>
      </c>
      <c r="Q3299" s="50">
        <v>7.5289999999999999</v>
      </c>
      <c r="R3299" s="50">
        <v>7.702</v>
      </c>
      <c r="S3299" s="50">
        <v>6.91</v>
      </c>
      <c r="T3299" s="50">
        <v>6.944</v>
      </c>
      <c r="U3299" s="50">
        <v>5.3319999999999999</v>
      </c>
      <c r="V3299" s="50">
        <v>3.1480000000000001</v>
      </c>
      <c r="W3299" s="50" t="s">
        <v>311</v>
      </c>
      <c r="X3299" s="50">
        <v>1.722</v>
      </c>
      <c r="Y3299" s="50">
        <v>0.78600000000000003</v>
      </c>
      <c r="Z3299" s="50">
        <v>0.28299999999999997</v>
      </c>
      <c r="AA3299" s="50">
        <v>5.8000000000000003E-2</v>
      </c>
      <c r="AB3299" s="50">
        <v>7.0000000000000001E-3</v>
      </c>
      <c r="AC3299" s="50" t="str">
        <f t="shared" si="213"/>
        <v>United States Virgin Islands-2015</v>
      </c>
      <c r="AD3299" s="51">
        <f t="shared" si="214"/>
        <v>65.283999999999992</v>
      </c>
      <c r="AE3299" s="15">
        <f t="shared" si="215"/>
        <v>0.60800502420194857</v>
      </c>
      <c r="AF3299">
        <f t="shared" si="216"/>
        <v>0.21084927967519068</v>
      </c>
    </row>
    <row r="3300" spans="1:32" x14ac:dyDescent="0.25">
      <c r="A3300" s="59">
        <v>3283</v>
      </c>
      <c r="B3300" s="60" t="s">
        <v>309</v>
      </c>
      <c r="C3300" s="61" t="s">
        <v>396</v>
      </c>
      <c r="D3300" s="62"/>
      <c r="E3300" s="62">
        <v>548</v>
      </c>
      <c r="F3300" s="62">
        <v>2015</v>
      </c>
      <c r="G3300" s="50">
        <v>34.752000000000002</v>
      </c>
      <c r="H3300" s="50">
        <v>33.468000000000004</v>
      </c>
      <c r="I3300" s="50">
        <v>28.44</v>
      </c>
      <c r="J3300" s="50">
        <v>25.870999999999999</v>
      </c>
      <c r="K3300" s="50">
        <v>22.62</v>
      </c>
      <c r="L3300" s="50">
        <v>23.056999999999999</v>
      </c>
      <c r="M3300" s="50">
        <v>19.885000000000002</v>
      </c>
      <c r="N3300" s="50">
        <v>16.187999999999999</v>
      </c>
      <c r="O3300" s="50">
        <v>13.448</v>
      </c>
      <c r="P3300" s="50">
        <v>11.865</v>
      </c>
      <c r="Q3300" s="50">
        <v>10.411</v>
      </c>
      <c r="R3300" s="50">
        <v>7.484</v>
      </c>
      <c r="S3300" s="50">
        <v>6.01</v>
      </c>
      <c r="T3300" s="50">
        <v>4.1710000000000003</v>
      </c>
      <c r="U3300" s="50">
        <v>3.6760000000000002</v>
      </c>
      <c r="V3300" s="50">
        <v>2.0270000000000001</v>
      </c>
      <c r="W3300" s="50" t="s">
        <v>311</v>
      </c>
      <c r="X3300" s="50">
        <v>0.83299999999999996</v>
      </c>
      <c r="Y3300" s="50">
        <v>0.30599999999999999</v>
      </c>
      <c r="Z3300" s="50">
        <v>7.8E-2</v>
      </c>
      <c r="AA3300" s="50">
        <v>1.2E-2</v>
      </c>
      <c r="AB3300" s="50">
        <v>1E-3</v>
      </c>
      <c r="AC3300" s="50" t="str">
        <f t="shared" si="213"/>
        <v>Vanuatu-2015</v>
      </c>
      <c r="AD3300" s="51">
        <f t="shared" si="214"/>
        <v>156.83900000000003</v>
      </c>
      <c r="AE3300" s="15">
        <f t="shared" si="215"/>
        <v>0.68709950968827904</v>
      </c>
      <c r="AF3300">
        <f t="shared" si="216"/>
        <v>4.3802934133862464E-2</v>
      </c>
    </row>
    <row r="3301" spans="1:32" x14ac:dyDescent="0.25">
      <c r="A3301" s="45">
        <v>3284</v>
      </c>
      <c r="B3301" s="46" t="s">
        <v>309</v>
      </c>
      <c r="C3301" s="47" t="s">
        <v>397</v>
      </c>
      <c r="D3301" s="48"/>
      <c r="E3301" s="48">
        <v>1638</v>
      </c>
      <c r="F3301" s="48">
        <v>2015</v>
      </c>
      <c r="G3301" s="49">
        <v>598557.32499999995</v>
      </c>
      <c r="H3301" s="49">
        <v>576722.56700000004</v>
      </c>
      <c r="I3301" s="49">
        <v>551539.95900000003</v>
      </c>
      <c r="J3301" s="49">
        <v>538020.554</v>
      </c>
      <c r="K3301" s="49">
        <v>550304.13</v>
      </c>
      <c r="L3301" s="49">
        <v>567298.228</v>
      </c>
      <c r="M3301" s="49">
        <v>514076.30200000003</v>
      </c>
      <c r="N3301" s="49">
        <v>467590.66899999999</v>
      </c>
      <c r="O3301" s="49">
        <v>458075.07299999997</v>
      </c>
      <c r="P3301" s="49">
        <v>431805.53</v>
      </c>
      <c r="Q3301" s="49">
        <v>381576.61900000001</v>
      </c>
      <c r="R3301" s="49">
        <v>321751.47499999998</v>
      </c>
      <c r="S3301" s="49">
        <v>278803.038</v>
      </c>
      <c r="T3301" s="49">
        <v>205514.91399999999</v>
      </c>
      <c r="U3301" s="49">
        <v>145916.88399999999</v>
      </c>
      <c r="V3301" s="49">
        <v>109625.592</v>
      </c>
      <c r="W3301" s="49" t="s">
        <v>311</v>
      </c>
      <c r="X3301" s="49">
        <v>68291.608999999997</v>
      </c>
      <c r="Y3301" s="49">
        <v>35533.442999999999</v>
      </c>
      <c r="Z3301" s="49">
        <v>12908.166999999999</v>
      </c>
      <c r="AA3301" s="49">
        <v>2827.9830000000002</v>
      </c>
      <c r="AB3301" s="49">
        <v>421.47899999999998</v>
      </c>
      <c r="AC3301" s="50" t="str">
        <f t="shared" si="213"/>
        <v>COUNTRIES WITH ACCESS TO THE SEA-2015</v>
      </c>
      <c r="AD3301" s="51">
        <f t="shared" si="214"/>
        <v>4509301.6179999998</v>
      </c>
      <c r="AE3301" s="15">
        <f t="shared" si="215"/>
        <v>0.51179985672007455</v>
      </c>
      <c r="AF3301">
        <f t="shared" si="216"/>
        <v>9.317330874460554E-2</v>
      </c>
    </row>
    <row r="3302" spans="1:32" x14ac:dyDescent="0.25">
      <c r="A3302" s="59">
        <v>3285</v>
      </c>
      <c r="B3302" s="60" t="s">
        <v>309</v>
      </c>
      <c r="C3302" s="61" t="s">
        <v>398</v>
      </c>
      <c r="D3302" s="62"/>
      <c r="E3302" s="62">
        <v>8</v>
      </c>
      <c r="F3302" s="62">
        <v>2015</v>
      </c>
      <c r="G3302" s="50">
        <v>171.78299999999999</v>
      </c>
      <c r="H3302" s="50">
        <v>159.25700000000001</v>
      </c>
      <c r="I3302" s="50">
        <v>195.94900000000001</v>
      </c>
      <c r="J3302" s="50">
        <v>250.08199999999999</v>
      </c>
      <c r="K3302" s="50">
        <v>225.17500000000001</v>
      </c>
      <c r="L3302" s="50">
        <v>205.37200000000001</v>
      </c>
      <c r="M3302" s="50">
        <v>208.48099999999999</v>
      </c>
      <c r="N3302" s="50">
        <v>189.89699999999999</v>
      </c>
      <c r="O3302" s="50">
        <v>187.77</v>
      </c>
      <c r="P3302" s="50">
        <v>193.83799999999999</v>
      </c>
      <c r="Q3302" s="50">
        <v>213.82599999999999</v>
      </c>
      <c r="R3302" s="50">
        <v>200.67599999999999</v>
      </c>
      <c r="S3302" s="50">
        <v>154.75399999999999</v>
      </c>
      <c r="T3302" s="50">
        <v>113.82599999999999</v>
      </c>
      <c r="U3302" s="50">
        <v>103.887</v>
      </c>
      <c r="V3302" s="50">
        <v>81.927999999999997</v>
      </c>
      <c r="W3302" s="50" t="s">
        <v>311</v>
      </c>
      <c r="X3302" s="50">
        <v>42.654000000000003</v>
      </c>
      <c r="Y3302" s="50">
        <v>18.565999999999999</v>
      </c>
      <c r="Z3302" s="50">
        <v>4.75</v>
      </c>
      <c r="AA3302" s="50">
        <v>0.81899999999999995</v>
      </c>
      <c r="AB3302" s="50">
        <v>6.2E-2</v>
      </c>
      <c r="AC3302" s="50" t="str">
        <f t="shared" si="213"/>
        <v>Albania-2015</v>
      </c>
      <c r="AD3302" s="51">
        <f t="shared" si="214"/>
        <v>2029.8709999999999</v>
      </c>
      <c r="AE3302" s="15">
        <f t="shared" si="215"/>
        <v>0.44016639481031061</v>
      </c>
      <c r="AF3302">
        <f t="shared" si="216"/>
        <v>0.14333674898117221</v>
      </c>
    </row>
    <row r="3303" spans="1:32" x14ac:dyDescent="0.25">
      <c r="A3303" s="59">
        <v>3286</v>
      </c>
      <c r="B3303" s="60" t="s">
        <v>309</v>
      </c>
      <c r="C3303" s="61" t="s">
        <v>399</v>
      </c>
      <c r="D3303" s="62"/>
      <c r="E3303" s="62">
        <v>12</v>
      </c>
      <c r="F3303" s="62">
        <v>2015</v>
      </c>
      <c r="G3303" s="50">
        <v>4663.6130000000003</v>
      </c>
      <c r="H3303" s="50">
        <v>3837.261</v>
      </c>
      <c r="I3303" s="50">
        <v>2923.5210000000002</v>
      </c>
      <c r="J3303" s="50">
        <v>3018.444</v>
      </c>
      <c r="K3303" s="50">
        <v>3596.1039999999998</v>
      </c>
      <c r="L3303" s="50">
        <v>3772.3429999999998</v>
      </c>
      <c r="M3303" s="50">
        <v>3597.1489999999999</v>
      </c>
      <c r="N3303" s="50">
        <v>3059.98</v>
      </c>
      <c r="O3303" s="50">
        <v>2478.1550000000002</v>
      </c>
      <c r="P3303" s="50">
        <v>2109.607</v>
      </c>
      <c r="Q3303" s="50">
        <v>1795.2570000000001</v>
      </c>
      <c r="R3303" s="50">
        <v>1455.7570000000001</v>
      </c>
      <c r="S3303" s="50">
        <v>1223.9639999999999</v>
      </c>
      <c r="T3303" s="50">
        <v>802.46500000000003</v>
      </c>
      <c r="U3303" s="50">
        <v>611.47299999999996</v>
      </c>
      <c r="V3303" s="50">
        <v>468.18599999999998</v>
      </c>
      <c r="W3303" s="50" t="s">
        <v>311</v>
      </c>
      <c r="X3303" s="50">
        <v>293.65899999999999</v>
      </c>
      <c r="Y3303" s="50">
        <v>124.083</v>
      </c>
      <c r="Z3303" s="50">
        <v>33.399000000000001</v>
      </c>
      <c r="AA3303" s="50">
        <v>6.5030000000000001</v>
      </c>
      <c r="AB3303" s="50">
        <v>0.60499999999999998</v>
      </c>
      <c r="AC3303" s="50" t="str">
        <f t="shared" si="213"/>
        <v>Algeria-2015</v>
      </c>
      <c r="AD3303" s="51">
        <f t="shared" si="214"/>
        <v>26106.760000000002</v>
      </c>
      <c r="AE3303" s="15">
        <f t="shared" si="215"/>
        <v>0.5272491875667451</v>
      </c>
      <c r="AF3303">
        <f t="shared" si="216"/>
        <v>6.2358139524349855E-2</v>
      </c>
    </row>
    <row r="3304" spans="1:32" x14ac:dyDescent="0.25">
      <c r="A3304" s="59">
        <v>3287</v>
      </c>
      <c r="B3304" s="60" t="s">
        <v>309</v>
      </c>
      <c r="C3304" s="61" t="s">
        <v>400</v>
      </c>
      <c r="D3304" s="62"/>
      <c r="E3304" s="62">
        <v>24</v>
      </c>
      <c r="F3304" s="62">
        <v>2015</v>
      </c>
      <c r="G3304" s="50">
        <v>5158.3739999999998</v>
      </c>
      <c r="H3304" s="50">
        <v>4376.799</v>
      </c>
      <c r="I3304" s="50">
        <v>3581.0720000000001</v>
      </c>
      <c r="J3304" s="50">
        <v>2904.9690000000001</v>
      </c>
      <c r="K3304" s="50">
        <v>2424.0709999999999</v>
      </c>
      <c r="L3304" s="50">
        <v>2032.78</v>
      </c>
      <c r="M3304" s="50">
        <v>1670.423</v>
      </c>
      <c r="N3304" s="50">
        <v>1390.3989999999999</v>
      </c>
      <c r="O3304" s="50">
        <v>1100.539</v>
      </c>
      <c r="P3304" s="50">
        <v>866.07399999999996</v>
      </c>
      <c r="Q3304" s="50">
        <v>702.74400000000003</v>
      </c>
      <c r="R3304" s="50">
        <v>560.601</v>
      </c>
      <c r="S3304" s="50">
        <v>447.93700000000001</v>
      </c>
      <c r="T3304" s="50">
        <v>263.06099999999998</v>
      </c>
      <c r="U3304" s="50">
        <v>183.85300000000001</v>
      </c>
      <c r="V3304" s="50">
        <v>114.684</v>
      </c>
      <c r="W3304" s="50" t="s">
        <v>311</v>
      </c>
      <c r="X3304" s="50">
        <v>56.366</v>
      </c>
      <c r="Y3304" s="50">
        <v>19.744</v>
      </c>
      <c r="Z3304" s="50">
        <v>4.2640000000000002</v>
      </c>
      <c r="AA3304" s="50">
        <v>0.51700000000000002</v>
      </c>
      <c r="AB3304" s="50">
        <v>3.4000000000000002E-2</v>
      </c>
      <c r="AC3304" s="50" t="str">
        <f t="shared" si="213"/>
        <v>Angola-2015</v>
      </c>
      <c r="AD3304" s="51">
        <f t="shared" si="214"/>
        <v>14100.537000000002</v>
      </c>
      <c r="AE3304" s="15">
        <f t="shared" si="215"/>
        <v>0.97576198693709282</v>
      </c>
      <c r="AF3304">
        <f t="shared" si="216"/>
        <v>2.3607603573412905E-2</v>
      </c>
    </row>
    <row r="3305" spans="1:32" x14ac:dyDescent="0.25">
      <c r="A3305" s="59">
        <v>3288</v>
      </c>
      <c r="B3305" s="60" t="s">
        <v>309</v>
      </c>
      <c r="C3305" s="61" t="s">
        <v>357</v>
      </c>
      <c r="D3305" s="62"/>
      <c r="E3305" s="62">
        <v>28</v>
      </c>
      <c r="F3305" s="62">
        <v>2015</v>
      </c>
      <c r="G3305" s="50">
        <v>8.0359999999999996</v>
      </c>
      <c r="H3305" s="50">
        <v>8.0950000000000006</v>
      </c>
      <c r="I3305" s="50">
        <v>8.4090000000000007</v>
      </c>
      <c r="J3305" s="50">
        <v>8.6300000000000008</v>
      </c>
      <c r="K3305" s="50">
        <v>8.2650000000000006</v>
      </c>
      <c r="L3305" s="50">
        <v>7.58</v>
      </c>
      <c r="M3305" s="50">
        <v>7.2190000000000003</v>
      </c>
      <c r="N3305" s="50">
        <v>6.0730000000000004</v>
      </c>
      <c r="O3305" s="50">
        <v>7.53</v>
      </c>
      <c r="P3305" s="50">
        <v>8.7409999999999997</v>
      </c>
      <c r="Q3305" s="50">
        <v>6.3479999999999999</v>
      </c>
      <c r="R3305" s="50">
        <v>4.8879999999999999</v>
      </c>
      <c r="S3305" s="50">
        <v>3.5310000000000001</v>
      </c>
      <c r="T3305" s="50">
        <v>1.9510000000000001</v>
      </c>
      <c r="U3305" s="50">
        <v>1.8180000000000001</v>
      </c>
      <c r="V3305" s="50">
        <v>1.335</v>
      </c>
      <c r="W3305" s="50" t="s">
        <v>311</v>
      </c>
      <c r="X3305" s="50">
        <v>0.78100000000000003</v>
      </c>
      <c r="Y3305" s="50">
        <v>0.438</v>
      </c>
      <c r="Z3305" s="50">
        <v>0.21</v>
      </c>
      <c r="AA3305" s="50">
        <v>3.9E-2</v>
      </c>
      <c r="AB3305" s="50">
        <v>6.0000000000000001E-3</v>
      </c>
      <c r="AC3305" s="50" t="str">
        <f t="shared" si="213"/>
        <v>Antigua and Barbuda-2015</v>
      </c>
      <c r="AD3305" s="51">
        <f t="shared" si="214"/>
        <v>68.805000000000007</v>
      </c>
      <c r="AE3305" s="15">
        <f t="shared" si="215"/>
        <v>0.45226364363055011</v>
      </c>
      <c r="AF3305">
        <f t="shared" si="216"/>
        <v>7.046976270823288E-2</v>
      </c>
    </row>
    <row r="3306" spans="1:32" x14ac:dyDescent="0.25">
      <c r="A3306" s="59">
        <v>3289</v>
      </c>
      <c r="B3306" s="60" t="s">
        <v>309</v>
      </c>
      <c r="C3306" s="61" t="s">
        <v>155</v>
      </c>
      <c r="D3306" s="62"/>
      <c r="E3306" s="62">
        <v>32</v>
      </c>
      <c r="F3306" s="62">
        <v>2015</v>
      </c>
      <c r="G3306" s="50">
        <v>3718.1390000000001</v>
      </c>
      <c r="H3306" s="50">
        <v>3639.3560000000002</v>
      </c>
      <c r="I3306" s="50">
        <v>3582.018</v>
      </c>
      <c r="J3306" s="50">
        <v>3437.915</v>
      </c>
      <c r="K3306" s="50">
        <v>3456.866</v>
      </c>
      <c r="L3306" s="50">
        <v>3336.42</v>
      </c>
      <c r="M3306" s="50">
        <v>3189.0889999999999</v>
      </c>
      <c r="N3306" s="50">
        <v>3222.069</v>
      </c>
      <c r="O3306" s="50">
        <v>2693.223</v>
      </c>
      <c r="P3306" s="50">
        <v>2359.7420000000002</v>
      </c>
      <c r="Q3306" s="50">
        <v>2192.5120000000002</v>
      </c>
      <c r="R3306" s="50">
        <v>2031.0419999999999</v>
      </c>
      <c r="S3306" s="50">
        <v>1815.4179999999999</v>
      </c>
      <c r="T3306" s="50">
        <v>1513.164</v>
      </c>
      <c r="U3306" s="50">
        <v>1173.1189999999999</v>
      </c>
      <c r="V3306" s="50">
        <v>873.678</v>
      </c>
      <c r="W3306" s="50" t="s">
        <v>311</v>
      </c>
      <c r="X3306" s="50">
        <v>616.82899999999995</v>
      </c>
      <c r="Y3306" s="50">
        <v>368.15</v>
      </c>
      <c r="Z3306" s="50">
        <v>153.32</v>
      </c>
      <c r="AA3306" s="50">
        <v>39.74</v>
      </c>
      <c r="AB3306" s="50">
        <v>5.9560000000000004</v>
      </c>
      <c r="AC3306" s="50" t="str">
        <f t="shared" si="213"/>
        <v>Argentina-2015</v>
      </c>
      <c r="AD3306" s="51">
        <f t="shared" si="214"/>
        <v>27734.296000000002</v>
      </c>
      <c r="AE3306" s="15">
        <f t="shared" si="215"/>
        <v>0.56549007048889932</v>
      </c>
      <c r="AF3306">
        <f t="shared" si="216"/>
        <v>0.12266585895379478</v>
      </c>
    </row>
    <row r="3307" spans="1:32" x14ac:dyDescent="0.25">
      <c r="A3307" s="59">
        <v>3290</v>
      </c>
      <c r="B3307" s="60" t="s">
        <v>309</v>
      </c>
      <c r="C3307" s="61" t="s">
        <v>358</v>
      </c>
      <c r="D3307" s="62"/>
      <c r="E3307" s="62">
        <v>533</v>
      </c>
      <c r="F3307" s="62">
        <v>2015</v>
      </c>
      <c r="G3307" s="50">
        <v>5.6269999999999998</v>
      </c>
      <c r="H3307" s="50">
        <v>6.7210000000000001</v>
      </c>
      <c r="I3307" s="50">
        <v>7.1669999999999998</v>
      </c>
      <c r="J3307" s="50">
        <v>7.5490000000000004</v>
      </c>
      <c r="K3307" s="50">
        <v>7.3259999999999996</v>
      </c>
      <c r="L3307" s="50">
        <v>5.2839999999999998</v>
      </c>
      <c r="M3307" s="50">
        <v>5.7089999999999996</v>
      </c>
      <c r="N3307" s="50">
        <v>6.6589999999999998</v>
      </c>
      <c r="O3307" s="50">
        <v>7.5220000000000002</v>
      </c>
      <c r="P3307" s="50">
        <v>8.2469999999999999</v>
      </c>
      <c r="Q3307" s="50">
        <v>9.3089999999999993</v>
      </c>
      <c r="R3307" s="50">
        <v>8.0510000000000002</v>
      </c>
      <c r="S3307" s="50">
        <v>6.5060000000000002</v>
      </c>
      <c r="T3307" s="50">
        <v>4.8879999999999999</v>
      </c>
      <c r="U3307" s="50">
        <v>3.3119999999999998</v>
      </c>
      <c r="V3307" s="50">
        <v>2.3610000000000002</v>
      </c>
      <c r="W3307" s="50" t="s">
        <v>311</v>
      </c>
      <c r="X3307" s="50">
        <v>1.347</v>
      </c>
      <c r="Y3307" s="50">
        <v>0.56299999999999994</v>
      </c>
      <c r="Z3307" s="50">
        <v>0.158</v>
      </c>
      <c r="AA3307" s="50">
        <v>3.2000000000000001E-2</v>
      </c>
      <c r="AB3307" s="50">
        <v>3.0000000000000001E-3</v>
      </c>
      <c r="AC3307" s="50" t="str">
        <f t="shared" si="213"/>
        <v>Aruba-2015</v>
      </c>
      <c r="AD3307" s="51">
        <f t="shared" si="214"/>
        <v>72.161999999999992</v>
      </c>
      <c r="AE3307" s="15">
        <f t="shared" si="215"/>
        <v>0.44592721931210333</v>
      </c>
      <c r="AF3307">
        <f t="shared" si="216"/>
        <v>0.13813715544793134</v>
      </c>
    </row>
    <row r="3308" spans="1:32" x14ac:dyDescent="0.25">
      <c r="A3308" s="59">
        <v>3291</v>
      </c>
      <c r="B3308" s="60" t="s">
        <v>309</v>
      </c>
      <c r="C3308" s="61" t="s">
        <v>262</v>
      </c>
      <c r="D3308" s="62">
        <v>7</v>
      </c>
      <c r="E3308" s="62">
        <v>36</v>
      </c>
      <c r="F3308" s="62">
        <v>2015</v>
      </c>
      <c r="G3308" s="50">
        <v>1545.117</v>
      </c>
      <c r="H3308" s="50">
        <v>1521.11</v>
      </c>
      <c r="I3308" s="50">
        <v>1416.4829999999999</v>
      </c>
      <c r="J3308" s="50">
        <v>1480.3420000000001</v>
      </c>
      <c r="K3308" s="50">
        <v>1663.5830000000001</v>
      </c>
      <c r="L3308" s="50">
        <v>1763.2809999999999</v>
      </c>
      <c r="M3308" s="50">
        <v>1753.076</v>
      </c>
      <c r="N3308" s="50">
        <v>1574.1579999999999</v>
      </c>
      <c r="O3308" s="50">
        <v>1655.519</v>
      </c>
      <c r="P3308" s="50">
        <v>1559.5070000000001</v>
      </c>
      <c r="Q3308" s="50">
        <v>1569.432</v>
      </c>
      <c r="R3308" s="50">
        <v>1451.8679999999999</v>
      </c>
      <c r="S3308" s="50">
        <v>1281.614</v>
      </c>
      <c r="T3308" s="50">
        <v>1153.78</v>
      </c>
      <c r="U3308" s="50">
        <v>843.69600000000003</v>
      </c>
      <c r="V3308" s="50">
        <v>628.87</v>
      </c>
      <c r="W3308" s="50" t="s">
        <v>311</v>
      </c>
      <c r="X3308" s="50">
        <v>466.798</v>
      </c>
      <c r="Y3308" s="50">
        <v>303.11</v>
      </c>
      <c r="Z3308" s="50">
        <v>135.09</v>
      </c>
      <c r="AA3308" s="50">
        <v>29.266999999999999</v>
      </c>
      <c r="AB3308" s="50">
        <v>3.855</v>
      </c>
      <c r="AC3308" s="50" t="str">
        <f t="shared" si="213"/>
        <v>Australia-2015</v>
      </c>
      <c r="AD3308" s="51">
        <f t="shared" si="214"/>
        <v>15752.380000000001</v>
      </c>
      <c r="AE3308" s="15">
        <f t="shared" si="215"/>
        <v>0.51085461371551466</v>
      </c>
      <c r="AF3308">
        <f t="shared" si="216"/>
        <v>0.17615271293579621</v>
      </c>
    </row>
    <row r="3309" spans="1:32" x14ac:dyDescent="0.25">
      <c r="A3309" s="59">
        <v>3292</v>
      </c>
      <c r="B3309" s="60" t="s">
        <v>309</v>
      </c>
      <c r="C3309" s="61" t="s">
        <v>359</v>
      </c>
      <c r="D3309" s="62"/>
      <c r="E3309" s="62">
        <v>44</v>
      </c>
      <c r="F3309" s="62">
        <v>2015</v>
      </c>
      <c r="G3309" s="50">
        <v>27.928999999999998</v>
      </c>
      <c r="H3309" s="50">
        <v>27.137</v>
      </c>
      <c r="I3309" s="50">
        <v>24.928999999999998</v>
      </c>
      <c r="J3309" s="50">
        <v>30.545000000000002</v>
      </c>
      <c r="K3309" s="50">
        <v>34.308</v>
      </c>
      <c r="L3309" s="50">
        <v>32.64</v>
      </c>
      <c r="M3309" s="50">
        <v>31.643000000000001</v>
      </c>
      <c r="N3309" s="50">
        <v>26.780999999999999</v>
      </c>
      <c r="O3309" s="50">
        <v>28.555</v>
      </c>
      <c r="P3309" s="50">
        <v>26.196000000000002</v>
      </c>
      <c r="Q3309" s="50">
        <v>26.251999999999999</v>
      </c>
      <c r="R3309" s="50">
        <v>21.260999999999999</v>
      </c>
      <c r="S3309" s="50">
        <v>16.530999999999999</v>
      </c>
      <c r="T3309" s="50">
        <v>12.016</v>
      </c>
      <c r="U3309" s="50">
        <v>8.218</v>
      </c>
      <c r="V3309" s="50">
        <v>6.0380000000000003</v>
      </c>
      <c r="W3309" s="50" t="s">
        <v>311</v>
      </c>
      <c r="X3309" s="50">
        <v>3.4359999999999999</v>
      </c>
      <c r="Y3309" s="50">
        <v>1.587</v>
      </c>
      <c r="Z3309" s="50">
        <v>0.65600000000000003</v>
      </c>
      <c r="AA3309" s="50">
        <v>0.16200000000000001</v>
      </c>
      <c r="AB3309" s="50">
        <v>1.7999999999999999E-2</v>
      </c>
      <c r="AC3309" s="50" t="str">
        <f t="shared" si="213"/>
        <v>Bahamas-2015</v>
      </c>
      <c r="AD3309" s="51">
        <f t="shared" si="214"/>
        <v>274.71200000000005</v>
      </c>
      <c r="AE3309" s="15">
        <f t="shared" si="215"/>
        <v>0.40815836221206209</v>
      </c>
      <c r="AF3309">
        <f t="shared" si="216"/>
        <v>9.0584623365199998E-2</v>
      </c>
    </row>
    <row r="3310" spans="1:32" x14ac:dyDescent="0.25">
      <c r="A3310" s="59">
        <v>3293</v>
      </c>
      <c r="B3310" s="60" t="s">
        <v>309</v>
      </c>
      <c r="C3310" s="61" t="s">
        <v>360</v>
      </c>
      <c r="D3310" s="62"/>
      <c r="E3310" s="62">
        <v>48</v>
      </c>
      <c r="F3310" s="62">
        <v>2015</v>
      </c>
      <c r="G3310" s="50">
        <v>106.23</v>
      </c>
      <c r="H3310" s="50">
        <v>95.795000000000002</v>
      </c>
      <c r="I3310" s="50">
        <v>84.001999999999995</v>
      </c>
      <c r="J3310" s="50">
        <v>74.39</v>
      </c>
      <c r="K3310" s="50">
        <v>106.26</v>
      </c>
      <c r="L3310" s="50">
        <v>174.46799999999999</v>
      </c>
      <c r="M3310" s="50">
        <v>192.43899999999999</v>
      </c>
      <c r="N3310" s="50">
        <v>147.09</v>
      </c>
      <c r="O3310" s="50">
        <v>119.751</v>
      </c>
      <c r="P3310" s="50">
        <v>92.376999999999995</v>
      </c>
      <c r="Q3310" s="50">
        <v>69.274000000000001</v>
      </c>
      <c r="R3310" s="50">
        <v>53.139000000000003</v>
      </c>
      <c r="S3310" s="50">
        <v>24.753</v>
      </c>
      <c r="T3310" s="50">
        <v>12.861000000000001</v>
      </c>
      <c r="U3310" s="50">
        <v>8.7520000000000007</v>
      </c>
      <c r="V3310" s="50">
        <v>5.9909999999999997</v>
      </c>
      <c r="W3310" s="50" t="s">
        <v>311</v>
      </c>
      <c r="X3310" s="50">
        <v>2.5630000000000002</v>
      </c>
      <c r="Y3310" s="50">
        <v>1.407</v>
      </c>
      <c r="Z3310" s="50">
        <v>0.25600000000000001</v>
      </c>
      <c r="AA3310" s="50">
        <v>0.05</v>
      </c>
      <c r="AB3310" s="50">
        <v>7.0000000000000001E-3</v>
      </c>
      <c r="AC3310" s="50" t="str">
        <f t="shared" si="213"/>
        <v>Bahrain-2015</v>
      </c>
      <c r="AD3310" s="51">
        <f t="shared" si="214"/>
        <v>1053.9409999999998</v>
      </c>
      <c r="AE3310" s="15">
        <f t="shared" si="215"/>
        <v>0.30164307110170302</v>
      </c>
      <c r="AF3310">
        <f t="shared" si="216"/>
        <v>2.3796836939389599E-2</v>
      </c>
    </row>
    <row r="3311" spans="1:32" x14ac:dyDescent="0.25">
      <c r="A3311" s="59">
        <v>3294</v>
      </c>
      <c r="B3311" s="60" t="s">
        <v>309</v>
      </c>
      <c r="C3311" s="61" t="s">
        <v>401</v>
      </c>
      <c r="D3311" s="62"/>
      <c r="E3311" s="62">
        <v>50</v>
      </c>
      <c r="F3311" s="62">
        <v>2015</v>
      </c>
      <c r="G3311" s="50">
        <v>15253.913</v>
      </c>
      <c r="H3311" s="50">
        <v>15715.95</v>
      </c>
      <c r="I3311" s="50">
        <v>16458.343000000001</v>
      </c>
      <c r="J3311" s="50">
        <v>16116.49</v>
      </c>
      <c r="K3311" s="50">
        <v>15203.582</v>
      </c>
      <c r="L3311" s="50">
        <v>14474.519</v>
      </c>
      <c r="M3311" s="50">
        <v>13502.353999999999</v>
      </c>
      <c r="N3311" s="50">
        <v>11874.132</v>
      </c>
      <c r="O3311" s="50">
        <v>9925.6290000000008</v>
      </c>
      <c r="P3311" s="50">
        <v>8969.2060000000001</v>
      </c>
      <c r="Q3311" s="50">
        <v>7282.1779999999999</v>
      </c>
      <c r="R3311" s="50">
        <v>5050.0789999999997</v>
      </c>
      <c r="S3311" s="50">
        <v>3252.9380000000001</v>
      </c>
      <c r="T3311" s="50">
        <v>2863.8890000000001</v>
      </c>
      <c r="U3311" s="50">
        <v>2220.0650000000001</v>
      </c>
      <c r="V3311" s="50">
        <v>1476.6980000000001</v>
      </c>
      <c r="W3311" s="50" t="s">
        <v>311</v>
      </c>
      <c r="X3311" s="50">
        <v>907.96</v>
      </c>
      <c r="Y3311" s="50">
        <v>450.04399999999998</v>
      </c>
      <c r="Z3311" s="50">
        <v>159.864</v>
      </c>
      <c r="AA3311" s="50">
        <v>36.206000000000003</v>
      </c>
      <c r="AB3311" s="50">
        <v>6.8470000000000004</v>
      </c>
      <c r="AC3311" s="50" t="str">
        <f t="shared" si="213"/>
        <v>Bangladesh-2015</v>
      </c>
      <c r="AD3311" s="51">
        <f t="shared" si="214"/>
        <v>105651.107</v>
      </c>
      <c r="AE3311" s="15">
        <f t="shared" si="215"/>
        <v>0.52578511079869716</v>
      </c>
      <c r="AF3311">
        <f t="shared" si="216"/>
        <v>5.3054673690624665E-2</v>
      </c>
    </row>
    <row r="3312" spans="1:32" x14ac:dyDescent="0.25">
      <c r="A3312" s="59">
        <v>3295</v>
      </c>
      <c r="B3312" s="60" t="s">
        <v>309</v>
      </c>
      <c r="C3312" s="61" t="s">
        <v>361</v>
      </c>
      <c r="D3312" s="62"/>
      <c r="E3312" s="62">
        <v>52</v>
      </c>
      <c r="F3312" s="62">
        <v>2015</v>
      </c>
      <c r="G3312" s="50">
        <v>17.361000000000001</v>
      </c>
      <c r="H3312" s="50">
        <v>18.577999999999999</v>
      </c>
      <c r="I3312" s="50">
        <v>19.102</v>
      </c>
      <c r="J3312" s="50">
        <v>18.388999999999999</v>
      </c>
      <c r="K3312" s="50">
        <v>18.22</v>
      </c>
      <c r="L3312" s="50">
        <v>17.952999999999999</v>
      </c>
      <c r="M3312" s="50">
        <v>19.170000000000002</v>
      </c>
      <c r="N3312" s="50">
        <v>18.835000000000001</v>
      </c>
      <c r="O3312" s="50">
        <v>20.324999999999999</v>
      </c>
      <c r="P3312" s="50">
        <v>19.693999999999999</v>
      </c>
      <c r="Q3312" s="50">
        <v>20.792999999999999</v>
      </c>
      <c r="R3312" s="50">
        <v>19.459</v>
      </c>
      <c r="S3312" s="50">
        <v>16.082000000000001</v>
      </c>
      <c r="T3312" s="50">
        <v>13.331</v>
      </c>
      <c r="U3312" s="50">
        <v>9.6679999999999993</v>
      </c>
      <c r="V3312" s="50">
        <v>7.6369999999999996</v>
      </c>
      <c r="W3312" s="50" t="s">
        <v>311</v>
      </c>
      <c r="X3312" s="50">
        <v>5.8410000000000002</v>
      </c>
      <c r="Y3312" s="50">
        <v>2.7810000000000001</v>
      </c>
      <c r="Z3312" s="50">
        <v>0.83099999999999996</v>
      </c>
      <c r="AA3312" s="50">
        <v>0.152</v>
      </c>
      <c r="AB3312" s="50">
        <v>1.4999999999999999E-2</v>
      </c>
      <c r="AC3312" s="50" t="str">
        <f t="shared" si="213"/>
        <v>Barbados-2015</v>
      </c>
      <c r="AD3312" s="51">
        <f t="shared" si="214"/>
        <v>188.92000000000002</v>
      </c>
      <c r="AE3312" s="15">
        <f t="shared" si="215"/>
        <v>0.50443044674994697</v>
      </c>
      <c r="AF3312">
        <f t="shared" si="216"/>
        <v>0.16500998110353704</v>
      </c>
    </row>
    <row r="3313" spans="1:32" x14ac:dyDescent="0.25">
      <c r="A3313" s="59">
        <v>3296</v>
      </c>
      <c r="B3313" s="60" t="s">
        <v>309</v>
      </c>
      <c r="C3313" s="61" t="s">
        <v>402</v>
      </c>
      <c r="D3313" s="62"/>
      <c r="E3313" s="62">
        <v>56</v>
      </c>
      <c r="F3313" s="62">
        <v>2015</v>
      </c>
      <c r="G3313" s="50">
        <v>644.952</v>
      </c>
      <c r="H3313" s="50">
        <v>652.524</v>
      </c>
      <c r="I3313" s="50">
        <v>621.94299999999998</v>
      </c>
      <c r="J3313" s="50">
        <v>630.59299999999996</v>
      </c>
      <c r="K3313" s="50">
        <v>694.65700000000004</v>
      </c>
      <c r="L3313" s="50">
        <v>716.38099999999997</v>
      </c>
      <c r="M3313" s="50">
        <v>737.83100000000002</v>
      </c>
      <c r="N3313" s="50">
        <v>740.68</v>
      </c>
      <c r="O3313" s="50">
        <v>762.90300000000002</v>
      </c>
      <c r="P3313" s="50">
        <v>798.76700000000005</v>
      </c>
      <c r="Q3313" s="50">
        <v>816.06200000000001</v>
      </c>
      <c r="R3313" s="50">
        <v>758.20100000000002</v>
      </c>
      <c r="S3313" s="50">
        <v>664.553</v>
      </c>
      <c r="T3313" s="50">
        <v>597.5</v>
      </c>
      <c r="U3313" s="50">
        <v>431.38900000000001</v>
      </c>
      <c r="V3313" s="50">
        <v>395.55799999999999</v>
      </c>
      <c r="W3313" s="50" t="s">
        <v>311</v>
      </c>
      <c r="X3313" s="50">
        <v>324.358</v>
      </c>
      <c r="Y3313" s="50">
        <v>200.15299999999999</v>
      </c>
      <c r="Z3313" s="50">
        <v>84.088999999999999</v>
      </c>
      <c r="AA3313" s="50">
        <v>13.077</v>
      </c>
      <c r="AB3313" s="50">
        <v>1.7689999999999999</v>
      </c>
      <c r="AC3313" s="50" t="str">
        <f t="shared" si="213"/>
        <v>Belgium-2015</v>
      </c>
      <c r="AD3313" s="51">
        <f t="shared" si="214"/>
        <v>7320.6279999999997</v>
      </c>
      <c r="AE3313" s="15">
        <f t="shared" si="215"/>
        <v>0.54193601969667082</v>
      </c>
      <c r="AF3313">
        <f t="shared" si="216"/>
        <v>0.22163231420792556</v>
      </c>
    </row>
    <row r="3314" spans="1:32" x14ac:dyDescent="0.25">
      <c r="A3314" s="59">
        <v>3297</v>
      </c>
      <c r="B3314" s="60" t="s">
        <v>309</v>
      </c>
      <c r="C3314" s="61" t="s">
        <v>362</v>
      </c>
      <c r="D3314" s="62"/>
      <c r="E3314" s="62">
        <v>84</v>
      </c>
      <c r="F3314" s="62">
        <v>2015</v>
      </c>
      <c r="G3314" s="50">
        <v>39.454000000000001</v>
      </c>
      <c r="H3314" s="50">
        <v>37.878999999999998</v>
      </c>
      <c r="I3314" s="50">
        <v>39.271000000000001</v>
      </c>
      <c r="J3314" s="50">
        <v>38.378999999999998</v>
      </c>
      <c r="K3314" s="50">
        <v>35.706000000000003</v>
      </c>
      <c r="L3314" s="50">
        <v>31.731999999999999</v>
      </c>
      <c r="M3314" s="50">
        <v>27.536999999999999</v>
      </c>
      <c r="N3314" s="50">
        <v>23.155000000000001</v>
      </c>
      <c r="O3314" s="50">
        <v>21.163</v>
      </c>
      <c r="P3314" s="50">
        <v>17.846</v>
      </c>
      <c r="Q3314" s="50">
        <v>14.835000000000001</v>
      </c>
      <c r="R3314" s="50">
        <v>10.994</v>
      </c>
      <c r="S3314" s="50">
        <v>7.819</v>
      </c>
      <c r="T3314" s="50">
        <v>5.3310000000000004</v>
      </c>
      <c r="U3314" s="50">
        <v>3.496</v>
      </c>
      <c r="V3314" s="50">
        <v>2.4489999999999998</v>
      </c>
      <c r="W3314" s="50" t="s">
        <v>311</v>
      </c>
      <c r="X3314" s="50">
        <v>1.4370000000000001</v>
      </c>
      <c r="Y3314" s="50">
        <v>0.69099999999999995</v>
      </c>
      <c r="Z3314" s="50">
        <v>9.7000000000000003E-2</v>
      </c>
      <c r="AA3314" s="50">
        <v>1.4999999999999999E-2</v>
      </c>
      <c r="AB3314" s="50">
        <v>2E-3</v>
      </c>
      <c r="AC3314" s="50" t="str">
        <f t="shared" si="213"/>
        <v>Belize-2015</v>
      </c>
      <c r="AD3314" s="51">
        <f t="shared" si="214"/>
        <v>229.16600000000003</v>
      </c>
      <c r="AE3314" s="15">
        <f t="shared" si="215"/>
        <v>0.56780674271052423</v>
      </c>
      <c r="AF3314">
        <f t="shared" si="216"/>
        <v>3.9095352401885643E-2</v>
      </c>
    </row>
    <row r="3315" spans="1:32" x14ac:dyDescent="0.25">
      <c r="A3315" s="59">
        <v>3298</v>
      </c>
      <c r="B3315" s="60" t="s">
        <v>309</v>
      </c>
      <c r="C3315" s="61" t="s">
        <v>403</v>
      </c>
      <c r="D3315" s="62"/>
      <c r="E3315" s="62">
        <v>204</v>
      </c>
      <c r="F3315" s="62">
        <v>2015</v>
      </c>
      <c r="G3315" s="50">
        <v>1739.0409999999999</v>
      </c>
      <c r="H3315" s="50">
        <v>1506.8589999999999</v>
      </c>
      <c r="I3315" s="50">
        <v>1305.682</v>
      </c>
      <c r="J3315" s="50">
        <v>1133.845</v>
      </c>
      <c r="K3315" s="50">
        <v>964.86400000000003</v>
      </c>
      <c r="L3315" s="50">
        <v>802.38300000000004</v>
      </c>
      <c r="M3315" s="50">
        <v>666.63</v>
      </c>
      <c r="N3315" s="50">
        <v>553.70299999999997</v>
      </c>
      <c r="O3315" s="50">
        <v>457.928</v>
      </c>
      <c r="P3315" s="50">
        <v>378.99900000000002</v>
      </c>
      <c r="Q3315" s="50">
        <v>304.62400000000002</v>
      </c>
      <c r="R3315" s="50">
        <v>237.45099999999999</v>
      </c>
      <c r="S3315" s="50">
        <v>182.58099999999999</v>
      </c>
      <c r="T3315" s="50">
        <v>135.97399999999999</v>
      </c>
      <c r="U3315" s="50">
        <v>102.133</v>
      </c>
      <c r="V3315" s="50">
        <v>59.468000000000004</v>
      </c>
      <c r="W3315" s="50" t="s">
        <v>311</v>
      </c>
      <c r="X3315" s="50">
        <v>29.321999999999999</v>
      </c>
      <c r="Y3315" s="50">
        <v>11.083</v>
      </c>
      <c r="Z3315" s="50">
        <v>2.8919999999999999</v>
      </c>
      <c r="AA3315" s="50">
        <v>0.45100000000000001</v>
      </c>
      <c r="AB3315" s="50">
        <v>3.9E-2</v>
      </c>
      <c r="AC3315" s="50" t="str">
        <f t="shared" si="213"/>
        <v>Benin-2015</v>
      </c>
      <c r="AD3315" s="51">
        <f t="shared" si="214"/>
        <v>5683.0079999999989</v>
      </c>
      <c r="AE3315" s="15">
        <f t="shared" si="215"/>
        <v>0.86097784835073254</v>
      </c>
      <c r="AF3315">
        <f t="shared" si="216"/>
        <v>3.3353754278383413E-2</v>
      </c>
    </row>
    <row r="3316" spans="1:32" x14ac:dyDescent="0.25">
      <c r="A3316" s="59">
        <v>3299</v>
      </c>
      <c r="B3316" s="60" t="s">
        <v>309</v>
      </c>
      <c r="C3316" s="61" t="s">
        <v>404</v>
      </c>
      <c r="D3316" s="62"/>
      <c r="E3316" s="62">
        <v>70</v>
      </c>
      <c r="F3316" s="62">
        <v>2015</v>
      </c>
      <c r="G3316" s="50">
        <v>162.36000000000001</v>
      </c>
      <c r="H3316" s="50">
        <v>172.65700000000001</v>
      </c>
      <c r="I3316" s="50">
        <v>176.91</v>
      </c>
      <c r="J3316" s="50">
        <v>233.44300000000001</v>
      </c>
      <c r="K3316" s="50">
        <v>237.02500000000001</v>
      </c>
      <c r="L3316" s="50">
        <v>246.49600000000001</v>
      </c>
      <c r="M3316" s="50">
        <v>245.154</v>
      </c>
      <c r="N3316" s="50">
        <v>244.90600000000001</v>
      </c>
      <c r="O3316" s="50">
        <v>248.928</v>
      </c>
      <c r="P3316" s="50">
        <v>241.49100000000001</v>
      </c>
      <c r="Q3316" s="50">
        <v>278.13799999999998</v>
      </c>
      <c r="R3316" s="50">
        <v>257.79700000000003</v>
      </c>
      <c r="S3316" s="50">
        <v>234.90700000000001</v>
      </c>
      <c r="T3316" s="50">
        <v>177.023</v>
      </c>
      <c r="U3316" s="50">
        <v>114.40300000000001</v>
      </c>
      <c r="V3316" s="50">
        <v>136.88300000000001</v>
      </c>
      <c r="W3316" s="50" t="s">
        <v>311</v>
      </c>
      <c r="X3316" s="50">
        <v>79.631</v>
      </c>
      <c r="Y3316" s="50">
        <v>36.414999999999999</v>
      </c>
      <c r="Z3316" s="50">
        <v>9.81</v>
      </c>
      <c r="AA3316" s="50">
        <v>1.339</v>
      </c>
      <c r="AB3316" s="50">
        <v>0.245</v>
      </c>
      <c r="AC3316" s="50" t="str">
        <f t="shared" si="213"/>
        <v>Bosnia and Herzegovina-2015</v>
      </c>
      <c r="AD3316" s="51">
        <f t="shared" si="214"/>
        <v>2468.2850000000003</v>
      </c>
      <c r="AE3316" s="15">
        <f t="shared" si="215"/>
        <v>0.43255782861379449</v>
      </c>
      <c r="AF3316">
        <f t="shared" si="216"/>
        <v>0.18647968668000797</v>
      </c>
    </row>
    <row r="3317" spans="1:32" x14ac:dyDescent="0.25">
      <c r="A3317" s="59">
        <v>3300</v>
      </c>
      <c r="B3317" s="60" t="s">
        <v>309</v>
      </c>
      <c r="C3317" s="61" t="s">
        <v>31</v>
      </c>
      <c r="D3317" s="62"/>
      <c r="E3317" s="62">
        <v>76</v>
      </c>
      <c r="F3317" s="62">
        <v>2015</v>
      </c>
      <c r="G3317" s="50">
        <v>14875.028</v>
      </c>
      <c r="H3317" s="50">
        <v>15132.273999999999</v>
      </c>
      <c r="I3317" s="50">
        <v>16355.343999999999</v>
      </c>
      <c r="J3317" s="50">
        <v>17404.86</v>
      </c>
      <c r="K3317" s="50">
        <v>17211.402999999998</v>
      </c>
      <c r="L3317" s="50">
        <v>17489.702000000001</v>
      </c>
      <c r="M3317" s="50">
        <v>17682.361000000001</v>
      </c>
      <c r="N3317" s="50">
        <v>16068.734</v>
      </c>
      <c r="O3317" s="50">
        <v>14173.945</v>
      </c>
      <c r="P3317" s="50">
        <v>13168.385</v>
      </c>
      <c r="Q3317" s="50">
        <v>12039.853999999999</v>
      </c>
      <c r="R3317" s="50">
        <v>9936.1779999999999</v>
      </c>
      <c r="S3317" s="50">
        <v>8028.585</v>
      </c>
      <c r="T3317" s="50">
        <v>5972.8190000000004</v>
      </c>
      <c r="U3317" s="50">
        <v>4171.9920000000002</v>
      </c>
      <c r="V3317" s="50">
        <v>3046.8690000000001</v>
      </c>
      <c r="W3317" s="50" t="s">
        <v>311</v>
      </c>
      <c r="X3317" s="50">
        <v>1799.66</v>
      </c>
      <c r="Y3317" s="50">
        <v>973.59500000000003</v>
      </c>
      <c r="Z3317" s="50">
        <v>343.36599999999999</v>
      </c>
      <c r="AA3317" s="50">
        <v>77.444999999999993</v>
      </c>
      <c r="AB3317" s="50">
        <v>9.7089999999999996</v>
      </c>
      <c r="AC3317" s="50" t="str">
        <f t="shared" si="213"/>
        <v>Brazil-2015</v>
      </c>
      <c r="AD3317" s="51">
        <f t="shared" si="214"/>
        <v>143204.00700000001</v>
      </c>
      <c r="AE3317" s="15">
        <f t="shared" si="215"/>
        <v>0.43824263241460837</v>
      </c>
      <c r="AF3317">
        <f t="shared" si="216"/>
        <v>8.648913055399042E-2</v>
      </c>
    </row>
    <row r="3318" spans="1:32" x14ac:dyDescent="0.25">
      <c r="A3318" s="59">
        <v>3301</v>
      </c>
      <c r="B3318" s="60" t="s">
        <v>309</v>
      </c>
      <c r="C3318" s="61" t="s">
        <v>405</v>
      </c>
      <c r="D3318" s="62"/>
      <c r="E3318" s="62">
        <v>96</v>
      </c>
      <c r="F3318" s="62">
        <v>2015</v>
      </c>
      <c r="G3318" s="50">
        <v>33.465000000000003</v>
      </c>
      <c r="H3318" s="50">
        <v>31.437999999999999</v>
      </c>
      <c r="I3318" s="50">
        <v>33.914999999999999</v>
      </c>
      <c r="J3318" s="50">
        <v>35.713000000000001</v>
      </c>
      <c r="K3318" s="50">
        <v>35.308</v>
      </c>
      <c r="L3318" s="50">
        <v>38.954000000000001</v>
      </c>
      <c r="M3318" s="50">
        <v>39.152999999999999</v>
      </c>
      <c r="N3318" s="50">
        <v>36.326000000000001</v>
      </c>
      <c r="O3318" s="50">
        <v>33.110999999999997</v>
      </c>
      <c r="P3318" s="50">
        <v>28.885999999999999</v>
      </c>
      <c r="Q3318" s="50">
        <v>23.285</v>
      </c>
      <c r="R3318" s="50">
        <v>18.401</v>
      </c>
      <c r="S3318" s="50">
        <v>12.488</v>
      </c>
      <c r="T3318" s="50">
        <v>7.1520000000000001</v>
      </c>
      <c r="U3318" s="50">
        <v>4.181</v>
      </c>
      <c r="V3318" s="50">
        <v>3.101</v>
      </c>
      <c r="W3318" s="50" t="s">
        <v>311</v>
      </c>
      <c r="X3318" s="50">
        <v>1.716</v>
      </c>
      <c r="Y3318" s="50">
        <v>0.69499999999999995</v>
      </c>
      <c r="Z3318" s="50">
        <v>0.217</v>
      </c>
      <c r="AA3318" s="50">
        <v>3.4000000000000002E-2</v>
      </c>
      <c r="AB3318" s="50">
        <v>3.0000000000000001E-3</v>
      </c>
      <c r="AC3318" s="50" t="str">
        <f t="shared" si="213"/>
        <v>Brunei Darussalam-2015</v>
      </c>
      <c r="AD3318" s="51">
        <f t="shared" si="214"/>
        <v>301.625</v>
      </c>
      <c r="AE3318" s="15">
        <f t="shared" si="215"/>
        <v>0.38430832987981767</v>
      </c>
      <c r="AF3318">
        <f t="shared" si="216"/>
        <v>4.2700209517958859E-2</v>
      </c>
    </row>
    <row r="3319" spans="1:32" x14ac:dyDescent="0.25">
      <c r="A3319" s="59">
        <v>3302</v>
      </c>
      <c r="B3319" s="60" t="s">
        <v>309</v>
      </c>
      <c r="C3319" s="61" t="s">
        <v>406</v>
      </c>
      <c r="D3319" s="62"/>
      <c r="E3319" s="62">
        <v>100</v>
      </c>
      <c r="F3319" s="62">
        <v>2015</v>
      </c>
      <c r="G3319" s="50">
        <v>335.56</v>
      </c>
      <c r="H3319" s="50">
        <v>354.33300000000003</v>
      </c>
      <c r="I3319" s="50">
        <v>315.40899999999999</v>
      </c>
      <c r="J3319" s="50">
        <v>304.88299999999998</v>
      </c>
      <c r="K3319" s="50">
        <v>396.01299999999998</v>
      </c>
      <c r="L3319" s="50">
        <v>485.935</v>
      </c>
      <c r="M3319" s="50">
        <v>481.721</v>
      </c>
      <c r="N3319" s="50">
        <v>541.23400000000004</v>
      </c>
      <c r="O3319" s="50">
        <v>537.13</v>
      </c>
      <c r="P3319" s="50">
        <v>490.995</v>
      </c>
      <c r="Q3319" s="50">
        <v>490.34800000000001</v>
      </c>
      <c r="R3319" s="50">
        <v>500.38</v>
      </c>
      <c r="S3319" s="50">
        <v>502.48700000000002</v>
      </c>
      <c r="T3319" s="50">
        <v>488.35500000000002</v>
      </c>
      <c r="U3319" s="50">
        <v>354.15499999999997</v>
      </c>
      <c r="V3319" s="50">
        <v>274.69</v>
      </c>
      <c r="W3319" s="50" t="s">
        <v>311</v>
      </c>
      <c r="X3319" s="50">
        <v>205.428</v>
      </c>
      <c r="Y3319" s="50">
        <v>92.242000000000004</v>
      </c>
      <c r="Z3319" s="50">
        <v>23.707999999999998</v>
      </c>
      <c r="AA3319" s="50">
        <v>2.1320000000000001</v>
      </c>
      <c r="AB3319" s="50">
        <v>0.25800000000000001</v>
      </c>
      <c r="AC3319" s="50" t="str">
        <f t="shared" si="213"/>
        <v>Bulgaria-2015</v>
      </c>
      <c r="AD3319" s="51">
        <f t="shared" si="214"/>
        <v>4731.1260000000002</v>
      </c>
      <c r="AE3319" s="15">
        <f t="shared" si="215"/>
        <v>0.51705872978229706</v>
      </c>
      <c r="AF3319">
        <f t="shared" si="216"/>
        <v>0.25119604046281069</v>
      </c>
    </row>
    <row r="3320" spans="1:32" x14ac:dyDescent="0.25">
      <c r="A3320" s="59">
        <v>3303</v>
      </c>
      <c r="B3320" s="60" t="s">
        <v>309</v>
      </c>
      <c r="C3320" s="61" t="s">
        <v>363</v>
      </c>
      <c r="D3320" s="62"/>
      <c r="E3320" s="62">
        <v>132</v>
      </c>
      <c r="F3320" s="62">
        <v>2015</v>
      </c>
      <c r="G3320" s="50">
        <v>54.765000000000001</v>
      </c>
      <c r="H3320" s="50">
        <v>55.277999999999999</v>
      </c>
      <c r="I3320" s="50">
        <v>56.048000000000002</v>
      </c>
      <c r="J3320" s="50">
        <v>57.609000000000002</v>
      </c>
      <c r="K3320" s="50">
        <v>56.692999999999998</v>
      </c>
      <c r="L3320" s="50">
        <v>51.783999999999999</v>
      </c>
      <c r="M3320" s="50">
        <v>42.594999999999999</v>
      </c>
      <c r="N3320" s="50">
        <v>32.101999999999997</v>
      </c>
      <c r="O3320" s="50">
        <v>26.152999999999999</v>
      </c>
      <c r="P3320" s="50">
        <v>24.504999999999999</v>
      </c>
      <c r="Q3320" s="50">
        <v>23.227</v>
      </c>
      <c r="R3320" s="50">
        <v>16.306999999999999</v>
      </c>
      <c r="S3320" s="50">
        <v>12.019</v>
      </c>
      <c r="T3320" s="50">
        <v>5.5119999999999996</v>
      </c>
      <c r="U3320" s="50">
        <v>5.6</v>
      </c>
      <c r="V3320" s="50">
        <v>6.2850000000000001</v>
      </c>
      <c r="W3320" s="50" t="s">
        <v>311</v>
      </c>
      <c r="X3320" s="50">
        <v>4.4400000000000004</v>
      </c>
      <c r="Y3320" s="50">
        <v>1.6930000000000001</v>
      </c>
      <c r="Z3320" s="50">
        <v>0.25600000000000001</v>
      </c>
      <c r="AA3320" s="50">
        <v>3.9E-2</v>
      </c>
      <c r="AB3320" s="50">
        <v>3.0000000000000001E-3</v>
      </c>
      <c r="AC3320" s="50" t="str">
        <f t="shared" si="213"/>
        <v>Cabo Verde-2015</v>
      </c>
      <c r="AD3320" s="51">
        <f t="shared" si="214"/>
        <v>342.99399999999997</v>
      </c>
      <c r="AE3320" s="15">
        <f t="shared" si="215"/>
        <v>0.55370939433342858</v>
      </c>
      <c r="AF3320">
        <f t="shared" si="216"/>
        <v>4.6805543278627341E-2</v>
      </c>
    </row>
    <row r="3321" spans="1:32" x14ac:dyDescent="0.25">
      <c r="A3321" s="59">
        <v>3304</v>
      </c>
      <c r="B3321" s="60" t="s">
        <v>309</v>
      </c>
      <c r="C3321" s="61" t="s">
        <v>407</v>
      </c>
      <c r="D3321" s="62"/>
      <c r="E3321" s="62">
        <v>116</v>
      </c>
      <c r="F3321" s="62">
        <v>2015</v>
      </c>
      <c r="G3321" s="50">
        <v>1764.6010000000001</v>
      </c>
      <c r="H3321" s="50">
        <v>1654.154</v>
      </c>
      <c r="I3321" s="50">
        <v>1485.153</v>
      </c>
      <c r="J3321" s="50">
        <v>1567.232</v>
      </c>
      <c r="K3321" s="50">
        <v>1629.92</v>
      </c>
      <c r="L3321" s="50">
        <v>1275.356</v>
      </c>
      <c r="M3321" s="50">
        <v>1685.309</v>
      </c>
      <c r="N3321" s="50">
        <v>647.899</v>
      </c>
      <c r="O3321" s="50">
        <v>827.09799999999996</v>
      </c>
      <c r="P3321" s="50">
        <v>758.63599999999997</v>
      </c>
      <c r="Q3321" s="50">
        <v>685.31100000000004</v>
      </c>
      <c r="R3321" s="50">
        <v>487.83100000000002</v>
      </c>
      <c r="S3321" s="50">
        <v>409.91500000000002</v>
      </c>
      <c r="T3321" s="50">
        <v>269.05200000000002</v>
      </c>
      <c r="U3321" s="50">
        <v>181.095</v>
      </c>
      <c r="V3321" s="50">
        <v>110.767</v>
      </c>
      <c r="W3321" s="50" t="s">
        <v>311</v>
      </c>
      <c r="X3321" s="50">
        <v>55.694000000000003</v>
      </c>
      <c r="Y3321" s="50">
        <v>18.178000000000001</v>
      </c>
      <c r="Z3321" s="50">
        <v>3.944</v>
      </c>
      <c r="AA3321" s="50">
        <v>0.46</v>
      </c>
      <c r="AB3321" s="50">
        <v>0.03</v>
      </c>
      <c r="AC3321" s="50" t="str">
        <f t="shared" si="213"/>
        <v>Cambodia-2015</v>
      </c>
      <c r="AD3321" s="51">
        <f t="shared" si="214"/>
        <v>9974.5070000000014</v>
      </c>
      <c r="AE3321" s="15">
        <f t="shared" si="215"/>
        <v>0.55572952126856989</v>
      </c>
      <c r="AF3321">
        <f t="shared" si="216"/>
        <v>4.2962909691657336E-2</v>
      </c>
    </row>
    <row r="3322" spans="1:32" x14ac:dyDescent="0.25">
      <c r="A3322" s="59">
        <v>3305</v>
      </c>
      <c r="B3322" s="60" t="s">
        <v>309</v>
      </c>
      <c r="C3322" s="61" t="s">
        <v>408</v>
      </c>
      <c r="D3322" s="62"/>
      <c r="E3322" s="62">
        <v>120</v>
      </c>
      <c r="F3322" s="62">
        <v>2015</v>
      </c>
      <c r="G3322" s="50">
        <v>3741.5419999999999</v>
      </c>
      <c r="H3322" s="50">
        <v>3275.2440000000001</v>
      </c>
      <c r="I3322" s="50">
        <v>2810.415</v>
      </c>
      <c r="J3322" s="50">
        <v>2395.7629999999999</v>
      </c>
      <c r="K3322" s="50">
        <v>2127.3969999999999</v>
      </c>
      <c r="L3322" s="50">
        <v>1874.09</v>
      </c>
      <c r="M3322" s="50">
        <v>1563.56</v>
      </c>
      <c r="N3322" s="50">
        <v>1223.08</v>
      </c>
      <c r="O3322" s="50">
        <v>950.29600000000005</v>
      </c>
      <c r="P3322" s="50">
        <v>741.423</v>
      </c>
      <c r="Q3322" s="50">
        <v>581.75800000000004</v>
      </c>
      <c r="R3322" s="50">
        <v>458.19</v>
      </c>
      <c r="S3322" s="50">
        <v>369.76100000000002</v>
      </c>
      <c r="T3322" s="50">
        <v>283.84300000000002</v>
      </c>
      <c r="U3322" s="50">
        <v>205.23099999999999</v>
      </c>
      <c r="V3322" s="50">
        <v>132.59299999999999</v>
      </c>
      <c r="W3322" s="50" t="s">
        <v>311</v>
      </c>
      <c r="X3322" s="50">
        <v>68.103999999999999</v>
      </c>
      <c r="Y3322" s="50">
        <v>25.286000000000001</v>
      </c>
      <c r="Z3322" s="50">
        <v>6.0490000000000004</v>
      </c>
      <c r="AA3322" s="50">
        <v>0.83199999999999996</v>
      </c>
      <c r="AB3322" s="50">
        <v>6.5000000000000002E-2</v>
      </c>
      <c r="AC3322" s="50" t="str">
        <f t="shared" si="213"/>
        <v>Cameroon-2015</v>
      </c>
      <c r="AD3322" s="51">
        <f t="shared" si="214"/>
        <v>12285.318000000001</v>
      </c>
      <c r="AE3322" s="15">
        <f t="shared" si="215"/>
        <v>0.85868383708097762</v>
      </c>
      <c r="AF3322">
        <f t="shared" si="216"/>
        <v>3.2651322990383869E-2</v>
      </c>
    </row>
    <row r="3323" spans="1:32" x14ac:dyDescent="0.25">
      <c r="A3323" s="59">
        <v>3306</v>
      </c>
      <c r="B3323" s="60" t="s">
        <v>309</v>
      </c>
      <c r="C3323" s="61" t="s">
        <v>261</v>
      </c>
      <c r="D3323" s="62"/>
      <c r="E3323" s="62">
        <v>124</v>
      </c>
      <c r="F3323" s="62">
        <v>2015</v>
      </c>
      <c r="G3323" s="50">
        <v>1943.66</v>
      </c>
      <c r="H3323" s="50">
        <v>1948.692</v>
      </c>
      <c r="I3323" s="50">
        <v>1851.6659999999999</v>
      </c>
      <c r="J3323" s="50">
        <v>2116.6129999999998</v>
      </c>
      <c r="K3323" s="50">
        <v>2493.7809999999999</v>
      </c>
      <c r="L3323" s="50">
        <v>2451.4340000000002</v>
      </c>
      <c r="M3323" s="50">
        <v>2527.703</v>
      </c>
      <c r="N3323" s="50">
        <v>2387.788</v>
      </c>
      <c r="O3323" s="50">
        <v>2345.4899999999998</v>
      </c>
      <c r="P3323" s="50">
        <v>2420.4450000000002</v>
      </c>
      <c r="Q3323" s="50">
        <v>2790.7269999999999</v>
      </c>
      <c r="R3323" s="50">
        <v>2626.5210000000002</v>
      </c>
      <c r="S3323" s="50">
        <v>2240.1379999999999</v>
      </c>
      <c r="T3323" s="50">
        <v>1923.577</v>
      </c>
      <c r="U3323" s="50">
        <v>1373.8230000000001</v>
      </c>
      <c r="V3323" s="50">
        <v>989.31899999999996</v>
      </c>
      <c r="W3323" s="50" t="s">
        <v>311</v>
      </c>
      <c r="X3323" s="50">
        <v>745.26300000000003</v>
      </c>
      <c r="Y3323" s="50">
        <v>493.10899999999998</v>
      </c>
      <c r="Z3323" s="50">
        <v>219.30799999999999</v>
      </c>
      <c r="AA3323" s="50">
        <v>53.222999999999999</v>
      </c>
      <c r="AB3323" s="50">
        <v>7.4290000000000003</v>
      </c>
      <c r="AC3323" s="50" t="str">
        <f t="shared" si="213"/>
        <v>Canada-2015</v>
      </c>
      <c r="AD3323" s="51">
        <f t="shared" si="214"/>
        <v>24400.639999999999</v>
      </c>
      <c r="AE3323" s="15">
        <f t="shared" si="215"/>
        <v>0.47331008530923785</v>
      </c>
      <c r="AF3323">
        <f t="shared" si="216"/>
        <v>0.19257312522835726</v>
      </c>
    </row>
    <row r="3324" spans="1:32" x14ac:dyDescent="0.25">
      <c r="A3324" s="59">
        <v>3307</v>
      </c>
      <c r="B3324" s="60" t="s">
        <v>309</v>
      </c>
      <c r="C3324" s="61" t="s">
        <v>409</v>
      </c>
      <c r="D3324" s="62">
        <v>8</v>
      </c>
      <c r="E3324" s="62">
        <v>830</v>
      </c>
      <c r="F3324" s="62">
        <v>2015</v>
      </c>
      <c r="G3324" s="50">
        <v>7.8849999999999998</v>
      </c>
      <c r="H3324" s="50">
        <v>8.0779999999999994</v>
      </c>
      <c r="I3324" s="50">
        <v>8.1140000000000008</v>
      </c>
      <c r="J3324" s="50">
        <v>8.7219999999999995</v>
      </c>
      <c r="K3324" s="50">
        <v>9.7989999999999995</v>
      </c>
      <c r="L3324" s="50">
        <v>10.268000000000001</v>
      </c>
      <c r="M3324" s="50">
        <v>11.093</v>
      </c>
      <c r="N3324" s="50">
        <v>11.54</v>
      </c>
      <c r="O3324" s="50">
        <v>12.034000000000001</v>
      </c>
      <c r="P3324" s="50">
        <v>12.971</v>
      </c>
      <c r="Q3324" s="50">
        <v>12.973000000000001</v>
      </c>
      <c r="R3324" s="50">
        <v>11.539</v>
      </c>
      <c r="S3324" s="50">
        <v>10.423</v>
      </c>
      <c r="T3324" s="50">
        <v>8.8539999999999992</v>
      </c>
      <c r="U3324" s="50">
        <v>6.88</v>
      </c>
      <c r="V3324" s="50">
        <v>5.26</v>
      </c>
      <c r="W3324" s="50" t="s">
        <v>311</v>
      </c>
      <c r="X3324" s="50">
        <v>3.85</v>
      </c>
      <c r="Y3324" s="50">
        <v>2.262</v>
      </c>
      <c r="Z3324" s="50">
        <v>0.94</v>
      </c>
      <c r="AA3324" s="50">
        <v>0.23300000000000001</v>
      </c>
      <c r="AB3324" s="50">
        <v>0.04</v>
      </c>
      <c r="AC3324" s="50" t="str">
        <f t="shared" si="213"/>
        <v>Channel Islands-2015</v>
      </c>
      <c r="AD3324" s="51">
        <f t="shared" si="214"/>
        <v>111.36200000000001</v>
      </c>
      <c r="AE3324" s="15">
        <f t="shared" si="215"/>
        <v>0.47050160737055718</v>
      </c>
      <c r="AF3324">
        <f t="shared" si="216"/>
        <v>0.20909043923832873</v>
      </c>
    </row>
    <row r="3325" spans="1:32" x14ac:dyDescent="0.25">
      <c r="A3325" s="59">
        <v>3308</v>
      </c>
      <c r="B3325" s="60" t="s">
        <v>309</v>
      </c>
      <c r="C3325" s="61" t="s">
        <v>410</v>
      </c>
      <c r="D3325" s="62"/>
      <c r="E3325" s="62">
        <v>152</v>
      </c>
      <c r="F3325" s="62">
        <v>2015</v>
      </c>
      <c r="G3325" s="50">
        <v>1196.9580000000001</v>
      </c>
      <c r="H3325" s="50">
        <v>1244.204</v>
      </c>
      <c r="I3325" s="50">
        <v>1260.277</v>
      </c>
      <c r="J3325" s="50">
        <v>1330.693</v>
      </c>
      <c r="K3325" s="50">
        <v>1414.067</v>
      </c>
      <c r="L3325" s="50">
        <v>1442.5170000000001</v>
      </c>
      <c r="M3325" s="50">
        <v>1324.002</v>
      </c>
      <c r="N3325" s="50">
        <v>1234.329</v>
      </c>
      <c r="O3325" s="50">
        <v>1235.5540000000001</v>
      </c>
      <c r="P3325" s="50">
        <v>1246.5350000000001</v>
      </c>
      <c r="Q3325" s="50">
        <v>1141.796</v>
      </c>
      <c r="R3325" s="50">
        <v>999.83500000000004</v>
      </c>
      <c r="S3325" s="50">
        <v>841.17700000000002</v>
      </c>
      <c r="T3325" s="50">
        <v>618.38599999999997</v>
      </c>
      <c r="U3325" s="50">
        <v>479.42399999999998</v>
      </c>
      <c r="V3325" s="50">
        <v>324.80200000000002</v>
      </c>
      <c r="W3325" s="50" t="s">
        <v>311</v>
      </c>
      <c r="X3325" s="50">
        <v>221.70500000000001</v>
      </c>
      <c r="Y3325" s="50">
        <v>128.95599999999999</v>
      </c>
      <c r="Z3325" s="50">
        <v>55.679000000000002</v>
      </c>
      <c r="AA3325" s="50">
        <v>17.672000000000001</v>
      </c>
      <c r="AB3325" s="50">
        <v>4.1130000000000004</v>
      </c>
      <c r="AC3325" s="50" t="str">
        <f t="shared" si="213"/>
        <v>Chile-2015</v>
      </c>
      <c r="AD3325" s="51">
        <f t="shared" si="214"/>
        <v>12210.505000000001</v>
      </c>
      <c r="AE3325" s="15">
        <f t="shared" si="215"/>
        <v>0.45470486273909227</v>
      </c>
      <c r="AF3325">
        <f t="shared" si="216"/>
        <v>0.11631118108510187</v>
      </c>
    </row>
    <row r="3326" spans="1:32" x14ac:dyDescent="0.25">
      <c r="A3326" s="59">
        <v>3309</v>
      </c>
      <c r="B3326" s="60" t="s">
        <v>309</v>
      </c>
      <c r="C3326" s="61" t="s">
        <v>10</v>
      </c>
      <c r="D3326" s="62">
        <v>9</v>
      </c>
      <c r="E3326" s="62">
        <v>156</v>
      </c>
      <c r="F3326" s="62">
        <v>2015</v>
      </c>
      <c r="G3326" s="50">
        <v>85884.695000000007</v>
      </c>
      <c r="H3326" s="50">
        <v>82367.031000000003</v>
      </c>
      <c r="I3326" s="50">
        <v>78821.062999999995</v>
      </c>
      <c r="J3326" s="50">
        <v>80820.498000000007</v>
      </c>
      <c r="K3326" s="50">
        <v>101287.124</v>
      </c>
      <c r="L3326" s="50">
        <v>129735.18700000001</v>
      </c>
      <c r="M3326" s="50">
        <v>102116.39</v>
      </c>
      <c r="N3326" s="50">
        <v>96077.713000000003</v>
      </c>
      <c r="O3326" s="50">
        <v>118700.32799999999</v>
      </c>
      <c r="P3326" s="50">
        <v>124371.568</v>
      </c>
      <c r="Q3326" s="50">
        <v>102186.17200000001</v>
      </c>
      <c r="R3326" s="50">
        <v>79973.125</v>
      </c>
      <c r="S3326" s="50">
        <v>79509.154999999999</v>
      </c>
      <c r="T3326" s="50">
        <v>52346.953999999998</v>
      </c>
      <c r="U3326" s="50">
        <v>34699.252</v>
      </c>
      <c r="V3326" s="50">
        <v>24878.148000000001</v>
      </c>
      <c r="W3326" s="50" t="s">
        <v>311</v>
      </c>
      <c r="X3326" s="50">
        <v>14730.144</v>
      </c>
      <c r="Y3326" s="50">
        <v>6202.9380000000001</v>
      </c>
      <c r="Z3326" s="50">
        <v>1868.7249999999999</v>
      </c>
      <c r="AA3326" s="50">
        <v>400.88299999999998</v>
      </c>
      <c r="AB3326" s="50">
        <v>51.46</v>
      </c>
      <c r="AC3326" s="50" t="str">
        <f t="shared" si="213"/>
        <v>China-2015</v>
      </c>
      <c r="AD3326" s="51">
        <f t="shared" si="214"/>
        <v>1014777.26</v>
      </c>
      <c r="AE3326" s="15">
        <f t="shared" si="215"/>
        <v>0.37668492196997005</v>
      </c>
      <c r="AF3326">
        <f t="shared" si="216"/>
        <v>0.10712723283335232</v>
      </c>
    </row>
    <row r="3327" spans="1:32" x14ac:dyDescent="0.25">
      <c r="A3327" s="59">
        <v>3310</v>
      </c>
      <c r="B3327" s="60" t="s">
        <v>309</v>
      </c>
      <c r="C3327" s="61" t="s">
        <v>411</v>
      </c>
      <c r="D3327" s="62">
        <v>10</v>
      </c>
      <c r="E3327" s="62">
        <v>344</v>
      </c>
      <c r="F3327" s="62">
        <v>2015</v>
      </c>
      <c r="G3327" s="50">
        <v>275.07400000000001</v>
      </c>
      <c r="H3327" s="50">
        <v>275.40199999999999</v>
      </c>
      <c r="I3327" s="50">
        <v>259.50900000000001</v>
      </c>
      <c r="J3327" s="50">
        <v>359.178</v>
      </c>
      <c r="K3327" s="50">
        <v>450.18599999999998</v>
      </c>
      <c r="L3327" s="50">
        <v>505.35899999999998</v>
      </c>
      <c r="M3327" s="50">
        <v>571.79300000000001</v>
      </c>
      <c r="N3327" s="50">
        <v>562.29300000000001</v>
      </c>
      <c r="O3327" s="50">
        <v>569.48599999999999</v>
      </c>
      <c r="P3327" s="50">
        <v>576.79100000000005</v>
      </c>
      <c r="Q3327" s="50">
        <v>653.09</v>
      </c>
      <c r="R3327" s="50">
        <v>608.03399999999999</v>
      </c>
      <c r="S3327" s="50">
        <v>476.87200000000001</v>
      </c>
      <c r="T3327" s="50">
        <v>366.59699999999998</v>
      </c>
      <c r="U3327" s="50">
        <v>202.369</v>
      </c>
      <c r="V3327" s="50">
        <v>213.57300000000001</v>
      </c>
      <c r="W3327" s="50" t="s">
        <v>311</v>
      </c>
      <c r="X3327" s="50">
        <v>163.55799999999999</v>
      </c>
      <c r="Y3327" s="50">
        <v>99.741</v>
      </c>
      <c r="Z3327" s="50">
        <v>41.716999999999999</v>
      </c>
      <c r="AA3327" s="50">
        <v>12.753</v>
      </c>
      <c r="AB3327" s="50">
        <v>2.3260000000000001</v>
      </c>
      <c r="AC3327" s="50" t="str">
        <f t="shared" si="213"/>
        <v>China, Hong Kong SAR-2015</v>
      </c>
      <c r="AD3327" s="51">
        <f t="shared" si="214"/>
        <v>5333.0820000000003</v>
      </c>
      <c r="AE3327" s="15">
        <f t="shared" si="215"/>
        <v>0.35863296307838505</v>
      </c>
      <c r="AF3327">
        <f t="shared" si="216"/>
        <v>0.17949242617734756</v>
      </c>
    </row>
    <row r="3328" spans="1:32" x14ac:dyDescent="0.25">
      <c r="A3328" s="59">
        <v>3311</v>
      </c>
      <c r="B3328" s="60" t="s">
        <v>309</v>
      </c>
      <c r="C3328" s="61" t="s">
        <v>412</v>
      </c>
      <c r="D3328" s="62">
        <v>11</v>
      </c>
      <c r="E3328" s="62">
        <v>446</v>
      </c>
      <c r="F3328" s="62">
        <v>2015</v>
      </c>
      <c r="G3328" s="50">
        <v>32.350999999999999</v>
      </c>
      <c r="H3328" s="50">
        <v>22.928999999999998</v>
      </c>
      <c r="I3328" s="50">
        <v>19.337</v>
      </c>
      <c r="J3328" s="50">
        <v>31.382999999999999</v>
      </c>
      <c r="K3328" s="50">
        <v>47.908999999999999</v>
      </c>
      <c r="L3328" s="50">
        <v>64.344999999999999</v>
      </c>
      <c r="M3328" s="50">
        <v>59.972999999999999</v>
      </c>
      <c r="N3328" s="50">
        <v>42.537999999999997</v>
      </c>
      <c r="O3328" s="50">
        <v>48.600999999999999</v>
      </c>
      <c r="P3328" s="50">
        <v>46.564999999999998</v>
      </c>
      <c r="Q3328" s="50">
        <v>52.83</v>
      </c>
      <c r="R3328" s="50">
        <v>45.362000000000002</v>
      </c>
      <c r="S3328" s="50">
        <v>35.091999999999999</v>
      </c>
      <c r="T3328" s="50">
        <v>21.731999999999999</v>
      </c>
      <c r="U3328" s="50">
        <v>10.125</v>
      </c>
      <c r="V3328" s="50">
        <v>7.891</v>
      </c>
      <c r="W3328" s="50" t="s">
        <v>311</v>
      </c>
      <c r="X3328" s="50">
        <v>6.2249999999999996</v>
      </c>
      <c r="Y3328" s="50">
        <v>3.8330000000000002</v>
      </c>
      <c r="Z3328" s="50">
        <v>1.5089999999999999</v>
      </c>
      <c r="AA3328" s="50">
        <v>0.36599999999999999</v>
      </c>
      <c r="AB3328" s="50">
        <v>4.5999999999999999E-2</v>
      </c>
      <c r="AC3328" s="50" t="str">
        <f t="shared" si="213"/>
        <v>China, Macao SAR-2015</v>
      </c>
      <c r="AD3328" s="51">
        <f t="shared" si="214"/>
        <v>474.59800000000001</v>
      </c>
      <c r="AE3328" s="15">
        <f t="shared" si="215"/>
        <v>0.26621266840568231</v>
      </c>
      <c r="AF3328">
        <f t="shared" si="216"/>
        <v>9.4183516473512197E-2</v>
      </c>
    </row>
    <row r="3329" spans="1:32" x14ac:dyDescent="0.25">
      <c r="A3329" s="59">
        <v>3312</v>
      </c>
      <c r="B3329" s="60" t="s">
        <v>309</v>
      </c>
      <c r="C3329" s="61" t="s">
        <v>413</v>
      </c>
      <c r="D3329" s="62"/>
      <c r="E3329" s="62">
        <v>170</v>
      </c>
      <c r="F3329" s="62">
        <v>2015</v>
      </c>
      <c r="G3329" s="50">
        <v>3738.277</v>
      </c>
      <c r="H3329" s="50">
        <v>3905.2919999999999</v>
      </c>
      <c r="I3329" s="50">
        <v>4069.6239999999998</v>
      </c>
      <c r="J3329" s="50">
        <v>4069.76</v>
      </c>
      <c r="K3329" s="50">
        <v>4198.2299999999996</v>
      </c>
      <c r="L3329" s="50">
        <v>4094.029</v>
      </c>
      <c r="M3329" s="50">
        <v>3932.681</v>
      </c>
      <c r="N3329" s="50">
        <v>3553.127</v>
      </c>
      <c r="O3329" s="50">
        <v>3153.8829999999998</v>
      </c>
      <c r="P3329" s="50">
        <v>3196.2919999999999</v>
      </c>
      <c r="Q3329" s="50">
        <v>2806.5</v>
      </c>
      <c r="R3329" s="50">
        <v>2284.85</v>
      </c>
      <c r="S3329" s="50">
        <v>1831.3320000000001</v>
      </c>
      <c r="T3329" s="50">
        <v>1315.373</v>
      </c>
      <c r="U3329" s="50">
        <v>862.17600000000004</v>
      </c>
      <c r="V3329" s="50">
        <v>574.38900000000001</v>
      </c>
      <c r="W3329" s="50" t="s">
        <v>311</v>
      </c>
      <c r="X3329" s="50">
        <v>358.09800000000001</v>
      </c>
      <c r="Y3329" s="50">
        <v>188.49700000000001</v>
      </c>
      <c r="Z3329" s="50">
        <v>75.465999999999994</v>
      </c>
      <c r="AA3329" s="50">
        <v>18.138999999999999</v>
      </c>
      <c r="AB3329" s="50">
        <v>2.6819999999999999</v>
      </c>
      <c r="AC3329" s="50" t="str">
        <f t="shared" si="213"/>
        <v>Colombia-2015</v>
      </c>
      <c r="AD3329" s="51">
        <f t="shared" si="214"/>
        <v>33120.684000000001</v>
      </c>
      <c r="AE3329" s="15">
        <f t="shared" si="215"/>
        <v>0.45615039230469989</v>
      </c>
      <c r="AF3329">
        <f t="shared" si="216"/>
        <v>7.5719973983066416E-2</v>
      </c>
    </row>
    <row r="3330" spans="1:32" x14ac:dyDescent="0.25">
      <c r="A3330" s="59">
        <v>3313</v>
      </c>
      <c r="B3330" s="60" t="s">
        <v>309</v>
      </c>
      <c r="C3330" s="61" t="s">
        <v>364</v>
      </c>
      <c r="D3330" s="62"/>
      <c r="E3330" s="62">
        <v>174</v>
      </c>
      <c r="F3330" s="62">
        <v>2015</v>
      </c>
      <c r="G3330" s="50">
        <v>117.258</v>
      </c>
      <c r="H3330" s="50">
        <v>103.506</v>
      </c>
      <c r="I3330" s="50">
        <v>91.308999999999997</v>
      </c>
      <c r="J3330" s="50">
        <v>81.402000000000001</v>
      </c>
      <c r="K3330" s="50">
        <v>73.06</v>
      </c>
      <c r="L3330" s="50">
        <v>65.350999999999999</v>
      </c>
      <c r="M3330" s="50">
        <v>55.273000000000003</v>
      </c>
      <c r="N3330" s="50">
        <v>44.119</v>
      </c>
      <c r="O3330" s="50">
        <v>35.832000000000001</v>
      </c>
      <c r="P3330" s="50">
        <v>29.687000000000001</v>
      </c>
      <c r="Q3330" s="50">
        <v>24.501000000000001</v>
      </c>
      <c r="R3330" s="50">
        <v>19.472999999999999</v>
      </c>
      <c r="S3330" s="50">
        <v>14.16</v>
      </c>
      <c r="T3330" s="50">
        <v>9.0749999999999993</v>
      </c>
      <c r="U3330" s="50">
        <v>6.556</v>
      </c>
      <c r="V3330" s="50">
        <v>4.0579999999999998</v>
      </c>
      <c r="W3330" s="50" t="s">
        <v>311</v>
      </c>
      <c r="X3330" s="50">
        <v>1.958</v>
      </c>
      <c r="Y3330" s="50">
        <v>0.67700000000000005</v>
      </c>
      <c r="Z3330" s="50">
        <v>0.14899999999999999</v>
      </c>
      <c r="AA3330" s="50">
        <v>1.9E-2</v>
      </c>
      <c r="AB3330" s="50">
        <v>1E-3</v>
      </c>
      <c r="AC3330" s="50" t="str">
        <f t="shared" si="213"/>
        <v>Comoros-2015</v>
      </c>
      <c r="AD3330" s="51">
        <f t="shared" si="214"/>
        <v>442.85800000000006</v>
      </c>
      <c r="AE3330" s="15">
        <f t="shared" si="215"/>
        <v>0.755470150702934</v>
      </c>
      <c r="AF3330">
        <f t="shared" si="216"/>
        <v>2.9794775946410997E-2</v>
      </c>
    </row>
    <row r="3331" spans="1:32" x14ac:dyDescent="0.25">
      <c r="A3331" s="59">
        <v>3314</v>
      </c>
      <c r="B3331" s="60" t="s">
        <v>309</v>
      </c>
      <c r="C3331" s="61" t="s">
        <v>414</v>
      </c>
      <c r="D3331" s="62"/>
      <c r="E3331" s="62">
        <v>178</v>
      </c>
      <c r="F3331" s="62">
        <v>2015</v>
      </c>
      <c r="G3331" s="50">
        <v>813.95</v>
      </c>
      <c r="H3331" s="50">
        <v>713.36300000000006</v>
      </c>
      <c r="I3331" s="50">
        <v>592.23099999999999</v>
      </c>
      <c r="J3331" s="50">
        <v>491.25900000000001</v>
      </c>
      <c r="K3331" s="50">
        <v>408.92</v>
      </c>
      <c r="L3331" s="50">
        <v>367.12599999999998</v>
      </c>
      <c r="M3331" s="50">
        <v>341.40899999999999</v>
      </c>
      <c r="N3331" s="50">
        <v>305.28899999999999</v>
      </c>
      <c r="O3331" s="50">
        <v>250.17599999999999</v>
      </c>
      <c r="P3331" s="50">
        <v>195.292</v>
      </c>
      <c r="Q3331" s="50">
        <v>149.61099999999999</v>
      </c>
      <c r="R3331" s="50">
        <v>112.675</v>
      </c>
      <c r="S3331" s="50">
        <v>86.197999999999993</v>
      </c>
      <c r="T3331" s="50">
        <v>65.113</v>
      </c>
      <c r="U3331" s="50">
        <v>47.509</v>
      </c>
      <c r="V3331" s="50">
        <v>30.832000000000001</v>
      </c>
      <c r="W3331" s="50" t="s">
        <v>311</v>
      </c>
      <c r="X3331" s="50">
        <v>16.382999999999999</v>
      </c>
      <c r="Y3331" s="50">
        <v>6.4249999999999998</v>
      </c>
      <c r="Z3331" s="50">
        <v>1.6319999999999999</v>
      </c>
      <c r="AA3331" s="50">
        <v>0.23599999999999999</v>
      </c>
      <c r="AB3331" s="50">
        <v>1.9E-2</v>
      </c>
      <c r="AC3331" s="50" t="str">
        <f t="shared" si="213"/>
        <v>Congo-2015</v>
      </c>
      <c r="AD3331" s="51">
        <f t="shared" si="214"/>
        <v>2707.9549999999999</v>
      </c>
      <c r="AE3331" s="15">
        <f t="shared" si="215"/>
        <v>0.84480465886619216</v>
      </c>
      <c r="AF3331">
        <f t="shared" si="216"/>
        <v>3.4831493491764572E-2</v>
      </c>
    </row>
    <row r="3332" spans="1:32" x14ac:dyDescent="0.25">
      <c r="A3332" s="59">
        <v>3315</v>
      </c>
      <c r="B3332" s="60" t="s">
        <v>309</v>
      </c>
      <c r="C3332" s="61" t="s">
        <v>415</v>
      </c>
      <c r="D3332" s="62"/>
      <c r="E3332" s="62">
        <v>188</v>
      </c>
      <c r="F3332" s="62">
        <v>2015</v>
      </c>
      <c r="G3332" s="50">
        <v>350.32600000000002</v>
      </c>
      <c r="H3332" s="50">
        <v>360.48700000000002</v>
      </c>
      <c r="I3332" s="50">
        <v>361.75299999999999</v>
      </c>
      <c r="J3332" s="50">
        <v>397.17500000000001</v>
      </c>
      <c r="K3332" s="50">
        <v>412.72800000000001</v>
      </c>
      <c r="L3332" s="50">
        <v>414.017</v>
      </c>
      <c r="M3332" s="50">
        <v>390.3</v>
      </c>
      <c r="N3332" s="50">
        <v>346.36</v>
      </c>
      <c r="O3332" s="50">
        <v>304.98</v>
      </c>
      <c r="P3332" s="50">
        <v>311.93299999999999</v>
      </c>
      <c r="Q3332" s="50">
        <v>297.928</v>
      </c>
      <c r="R3332" s="50">
        <v>246.44800000000001</v>
      </c>
      <c r="S3332" s="50">
        <v>185.46700000000001</v>
      </c>
      <c r="T3332" s="50">
        <v>154.18199999999999</v>
      </c>
      <c r="U3332" s="50">
        <v>108.342</v>
      </c>
      <c r="V3332" s="50">
        <v>75.876999999999995</v>
      </c>
      <c r="W3332" s="50" t="s">
        <v>311</v>
      </c>
      <c r="X3332" s="50">
        <v>48.698999999999998</v>
      </c>
      <c r="Y3332" s="50">
        <v>26.8</v>
      </c>
      <c r="Z3332" s="50">
        <v>10.755000000000001</v>
      </c>
      <c r="AA3332" s="50">
        <v>2.8610000000000002</v>
      </c>
      <c r="AB3332" s="50">
        <v>0.434</v>
      </c>
      <c r="AC3332" s="50" t="str">
        <f t="shared" si="213"/>
        <v>Costa Rica-2015</v>
      </c>
      <c r="AD3332" s="51">
        <f t="shared" si="214"/>
        <v>3307.3359999999998</v>
      </c>
      <c r="AE3332" s="15">
        <f t="shared" si="215"/>
        <v>0.45369324435134512</v>
      </c>
      <c r="AF3332">
        <f t="shared" si="216"/>
        <v>9.7707665605303501E-2</v>
      </c>
    </row>
    <row r="3333" spans="1:32" x14ac:dyDescent="0.25">
      <c r="A3333" s="59">
        <v>3316</v>
      </c>
      <c r="B3333" s="60" t="s">
        <v>309</v>
      </c>
      <c r="C3333" s="61" t="s">
        <v>416</v>
      </c>
      <c r="D3333" s="62"/>
      <c r="E3333" s="62">
        <v>384</v>
      </c>
      <c r="F3333" s="62">
        <v>2015</v>
      </c>
      <c r="G3333" s="50">
        <v>3764.6579999999999</v>
      </c>
      <c r="H3333" s="50">
        <v>3238.694</v>
      </c>
      <c r="I3333" s="50">
        <v>2864.54</v>
      </c>
      <c r="J3333" s="50">
        <v>2544.5889999999999</v>
      </c>
      <c r="K3333" s="50">
        <v>2126.0160000000001</v>
      </c>
      <c r="L3333" s="50">
        <v>1742.7329999999999</v>
      </c>
      <c r="M3333" s="50">
        <v>1452.65</v>
      </c>
      <c r="N3333" s="50">
        <v>1232.79</v>
      </c>
      <c r="O3333" s="50">
        <v>999.197</v>
      </c>
      <c r="P3333" s="50">
        <v>815.64300000000003</v>
      </c>
      <c r="Q3333" s="50">
        <v>677.995</v>
      </c>
      <c r="R3333" s="50">
        <v>553.54200000000003</v>
      </c>
      <c r="S3333" s="50">
        <v>428.72199999999998</v>
      </c>
      <c r="T3333" s="50">
        <v>301.15600000000001</v>
      </c>
      <c r="U3333" s="50">
        <v>199.636</v>
      </c>
      <c r="V3333" s="50">
        <v>107.98699999999999</v>
      </c>
      <c r="W3333" s="50" t="s">
        <v>311</v>
      </c>
      <c r="X3333" s="50">
        <v>43.795999999999999</v>
      </c>
      <c r="Y3333" s="50">
        <v>11.94</v>
      </c>
      <c r="Z3333" s="50">
        <v>1.99</v>
      </c>
      <c r="AA3333" s="50">
        <v>0.186</v>
      </c>
      <c r="AB3333" s="50">
        <v>1.2E-2</v>
      </c>
      <c r="AC3333" s="50" t="str">
        <f t="shared" si="213"/>
        <v>Côte d'Ivoire-2015</v>
      </c>
      <c r="AD3333" s="51">
        <f t="shared" si="214"/>
        <v>12573.876999999999</v>
      </c>
      <c r="AE3333" s="15">
        <f t="shared" si="215"/>
        <v>0.83781597354578885</v>
      </c>
      <c r="AF3333">
        <f t="shared" si="216"/>
        <v>2.9708130406297294E-2</v>
      </c>
    </row>
    <row r="3334" spans="1:32" x14ac:dyDescent="0.25">
      <c r="A3334" s="59">
        <v>3317</v>
      </c>
      <c r="B3334" s="60" t="s">
        <v>309</v>
      </c>
      <c r="C3334" s="61" t="s">
        <v>417</v>
      </c>
      <c r="D3334" s="62"/>
      <c r="E3334" s="62">
        <v>191</v>
      </c>
      <c r="F3334" s="62">
        <v>2015</v>
      </c>
      <c r="G3334" s="50">
        <v>204.97499999999999</v>
      </c>
      <c r="H3334" s="50">
        <v>217.495</v>
      </c>
      <c r="I3334" s="50">
        <v>205.64500000000001</v>
      </c>
      <c r="J3334" s="50">
        <v>241.441</v>
      </c>
      <c r="K3334" s="50">
        <v>241.83099999999999</v>
      </c>
      <c r="L3334" s="50">
        <v>274.322</v>
      </c>
      <c r="M3334" s="50">
        <v>289.07299999999998</v>
      </c>
      <c r="N3334" s="50">
        <v>291.30200000000002</v>
      </c>
      <c r="O3334" s="50">
        <v>289.06700000000001</v>
      </c>
      <c r="P3334" s="50">
        <v>275.50599999999997</v>
      </c>
      <c r="Q3334" s="50">
        <v>304.14699999999999</v>
      </c>
      <c r="R3334" s="50">
        <v>306.53699999999998</v>
      </c>
      <c r="S3334" s="50">
        <v>294.78100000000001</v>
      </c>
      <c r="T3334" s="50">
        <v>246.96199999999999</v>
      </c>
      <c r="U3334" s="50">
        <v>170.54</v>
      </c>
      <c r="V3334" s="50">
        <v>176.77199999999999</v>
      </c>
      <c r="W3334" s="50" t="s">
        <v>311</v>
      </c>
      <c r="X3334" s="50">
        <v>122.71899999999999</v>
      </c>
      <c r="Y3334" s="50">
        <v>59.868000000000002</v>
      </c>
      <c r="Z3334" s="50">
        <v>19.704999999999998</v>
      </c>
      <c r="AA3334" s="50">
        <v>2.8</v>
      </c>
      <c r="AB3334" s="50">
        <v>0.52800000000000002</v>
      </c>
      <c r="AC3334" s="50" t="str">
        <f t="shared" si="213"/>
        <v>Croatia-2015</v>
      </c>
      <c r="AD3334" s="51">
        <f t="shared" si="214"/>
        <v>2808.0069999999996</v>
      </c>
      <c r="AE3334" s="15">
        <f t="shared" si="215"/>
        <v>0.50854894592499233</v>
      </c>
      <c r="AF3334">
        <f t="shared" si="216"/>
        <v>0.23278975542777589</v>
      </c>
    </row>
    <row r="3335" spans="1:32" x14ac:dyDescent="0.25">
      <c r="A3335" s="59">
        <v>3318</v>
      </c>
      <c r="B3335" s="60" t="s">
        <v>309</v>
      </c>
      <c r="C3335" s="61" t="s">
        <v>365</v>
      </c>
      <c r="D3335" s="62"/>
      <c r="E3335" s="62">
        <v>192</v>
      </c>
      <c r="F3335" s="62">
        <v>2015</v>
      </c>
      <c r="G3335" s="50">
        <v>629.36599999999999</v>
      </c>
      <c r="H3335" s="50">
        <v>601.71699999999998</v>
      </c>
      <c r="I3335" s="50">
        <v>635.77</v>
      </c>
      <c r="J3335" s="50">
        <v>700.18399999999997</v>
      </c>
      <c r="K3335" s="50">
        <v>740.97900000000004</v>
      </c>
      <c r="L3335" s="50">
        <v>827.70799999999997</v>
      </c>
      <c r="M3335" s="50">
        <v>691.94799999999998</v>
      </c>
      <c r="N3335" s="50">
        <v>688.07100000000003</v>
      </c>
      <c r="O3335" s="50">
        <v>995.63300000000004</v>
      </c>
      <c r="P3335" s="50">
        <v>1049.046</v>
      </c>
      <c r="Q3335" s="50">
        <v>1016.986</v>
      </c>
      <c r="R3335" s="50">
        <v>665.38699999999994</v>
      </c>
      <c r="S3335" s="50">
        <v>624.88599999999997</v>
      </c>
      <c r="T3335" s="50">
        <v>479.779</v>
      </c>
      <c r="U3335" s="50">
        <v>400.59800000000001</v>
      </c>
      <c r="V3335" s="50">
        <v>310.96899999999999</v>
      </c>
      <c r="W3335" s="50" t="s">
        <v>311</v>
      </c>
      <c r="X3335" s="50">
        <v>202.67400000000001</v>
      </c>
      <c r="Y3335" s="50">
        <v>120.46</v>
      </c>
      <c r="Z3335" s="50">
        <v>56.935000000000002</v>
      </c>
      <c r="AA3335" s="50">
        <v>18.873000000000001</v>
      </c>
      <c r="AB3335" s="50">
        <v>3.4630000000000001</v>
      </c>
      <c r="AC3335" s="50" t="str">
        <f t="shared" si="213"/>
        <v>Cuba-2015</v>
      </c>
      <c r="AD3335" s="51">
        <f t="shared" si="214"/>
        <v>8000.8279999999995</v>
      </c>
      <c r="AE3335" s="15">
        <f t="shared" si="215"/>
        <v>0.43253073306912743</v>
      </c>
      <c r="AF3335">
        <f t="shared" si="216"/>
        <v>0.16151221345724487</v>
      </c>
    </row>
    <row r="3336" spans="1:32" x14ac:dyDescent="0.25">
      <c r="A3336" s="59">
        <v>3319</v>
      </c>
      <c r="B3336" s="60" t="s">
        <v>309</v>
      </c>
      <c r="C3336" s="61" t="s">
        <v>366</v>
      </c>
      <c r="D3336" s="62"/>
      <c r="E3336" s="62">
        <v>531</v>
      </c>
      <c r="F3336" s="62">
        <v>2015</v>
      </c>
      <c r="G3336" s="50">
        <v>9.9589999999999996</v>
      </c>
      <c r="H3336" s="50">
        <v>9.5470000000000006</v>
      </c>
      <c r="I3336" s="50">
        <v>10.304</v>
      </c>
      <c r="J3336" s="50">
        <v>10.507</v>
      </c>
      <c r="K3336" s="50">
        <v>9.1780000000000008</v>
      </c>
      <c r="L3336" s="50">
        <v>8.6980000000000004</v>
      </c>
      <c r="M3336" s="50">
        <v>8.984</v>
      </c>
      <c r="N3336" s="50">
        <v>8.9920000000000009</v>
      </c>
      <c r="O3336" s="50">
        <v>10.954000000000001</v>
      </c>
      <c r="P3336" s="50">
        <v>11.696</v>
      </c>
      <c r="Q3336" s="50">
        <v>13.034000000000001</v>
      </c>
      <c r="R3336" s="50">
        <v>11.63</v>
      </c>
      <c r="S3336" s="50">
        <v>10.038</v>
      </c>
      <c r="T3336" s="50">
        <v>8.5809999999999995</v>
      </c>
      <c r="U3336" s="50">
        <v>6.1059999999999999</v>
      </c>
      <c r="V3336" s="50">
        <v>4.5410000000000004</v>
      </c>
      <c r="W3336" s="50" t="s">
        <v>311</v>
      </c>
      <c r="X3336" s="50">
        <v>2.8780000000000001</v>
      </c>
      <c r="Y3336" s="50">
        <v>1.5109999999999999</v>
      </c>
      <c r="Z3336" s="50">
        <v>0.65800000000000003</v>
      </c>
      <c r="AA3336" s="50">
        <v>0.18099999999999999</v>
      </c>
      <c r="AB3336" s="50">
        <v>3.3000000000000002E-2</v>
      </c>
      <c r="AC3336" s="50" t="str">
        <f t="shared" si="213"/>
        <v>Curaçao-2015</v>
      </c>
      <c r="AD3336" s="51">
        <f t="shared" si="214"/>
        <v>103.71100000000001</v>
      </c>
      <c r="AE3336" s="15">
        <f t="shared" si="215"/>
        <v>0.52356066376758503</v>
      </c>
      <c r="AF3336">
        <f t="shared" si="216"/>
        <v>0.1834093513379918</v>
      </c>
    </row>
    <row r="3337" spans="1:32" x14ac:dyDescent="0.25">
      <c r="A3337" s="59">
        <v>3320</v>
      </c>
      <c r="B3337" s="60" t="s">
        <v>309</v>
      </c>
      <c r="C3337" s="61" t="s">
        <v>418</v>
      </c>
      <c r="D3337" s="62">
        <v>12</v>
      </c>
      <c r="E3337" s="62">
        <v>196</v>
      </c>
      <c r="F3337" s="62">
        <v>2015</v>
      </c>
      <c r="G3337" s="50">
        <v>65.918999999999997</v>
      </c>
      <c r="H3337" s="50">
        <v>65.384</v>
      </c>
      <c r="I3337" s="50">
        <v>64.849999999999994</v>
      </c>
      <c r="J3337" s="50">
        <v>77.975999999999999</v>
      </c>
      <c r="K3337" s="50">
        <v>107.53400000000001</v>
      </c>
      <c r="L3337" s="50">
        <v>105.07299999999999</v>
      </c>
      <c r="M3337" s="50">
        <v>94.716999999999999</v>
      </c>
      <c r="N3337" s="50">
        <v>86.045000000000002</v>
      </c>
      <c r="O3337" s="50">
        <v>77.516999999999996</v>
      </c>
      <c r="P3337" s="50">
        <v>74.338999999999999</v>
      </c>
      <c r="Q3337" s="50">
        <v>70.775000000000006</v>
      </c>
      <c r="R3337" s="50">
        <v>65.257999999999996</v>
      </c>
      <c r="S3337" s="50">
        <v>56.610999999999997</v>
      </c>
      <c r="T3337" s="50">
        <v>49.572000000000003</v>
      </c>
      <c r="U3337" s="50">
        <v>37.899000000000001</v>
      </c>
      <c r="V3337" s="50">
        <v>28.646000000000001</v>
      </c>
      <c r="W3337" s="50" t="s">
        <v>311</v>
      </c>
      <c r="X3337" s="50">
        <v>19.044</v>
      </c>
      <c r="Y3337" s="50">
        <v>9.8699999999999992</v>
      </c>
      <c r="Z3337" s="50">
        <v>3.2040000000000002</v>
      </c>
      <c r="AA3337" s="50">
        <v>0.67500000000000004</v>
      </c>
      <c r="AB3337" s="50">
        <v>7.6999999999999999E-2</v>
      </c>
      <c r="AC3337" s="50" t="str">
        <f t="shared" si="213"/>
        <v>Cyprus-2015</v>
      </c>
      <c r="AD3337" s="51">
        <f t="shared" si="214"/>
        <v>815.84500000000003</v>
      </c>
      <c r="AE3337" s="15">
        <f t="shared" si="215"/>
        <v>0.42304604428537285</v>
      </c>
      <c r="AF3337">
        <f t="shared" si="216"/>
        <v>0.14722064668111998</v>
      </c>
    </row>
    <row r="3338" spans="1:32" x14ac:dyDescent="0.25">
      <c r="A3338" s="59">
        <v>3321</v>
      </c>
      <c r="B3338" s="60" t="s">
        <v>309</v>
      </c>
      <c r="C3338" s="61" t="s">
        <v>419</v>
      </c>
      <c r="D3338" s="62"/>
      <c r="E3338" s="62">
        <v>408</v>
      </c>
      <c r="F3338" s="62">
        <v>2015</v>
      </c>
      <c r="G3338" s="50">
        <v>1709.6479999999999</v>
      </c>
      <c r="H3338" s="50">
        <v>1733.3330000000001</v>
      </c>
      <c r="I3338" s="50">
        <v>1885.239</v>
      </c>
      <c r="J3338" s="50">
        <v>1953.53</v>
      </c>
      <c r="K3338" s="50">
        <v>2004.682</v>
      </c>
      <c r="L3338" s="50">
        <v>1872.4469999999999</v>
      </c>
      <c r="M3338" s="50">
        <v>1810.665</v>
      </c>
      <c r="N3338" s="50">
        <v>1575.6949999999999</v>
      </c>
      <c r="O3338" s="50">
        <v>2190.1819999999998</v>
      </c>
      <c r="P3338" s="50">
        <v>2184.3040000000001</v>
      </c>
      <c r="Q3338" s="50">
        <v>1535.5160000000001</v>
      </c>
      <c r="R3338" s="50">
        <v>1587.0229999999999</v>
      </c>
      <c r="S3338" s="50">
        <v>753.76400000000001</v>
      </c>
      <c r="T3338" s="50">
        <v>898.10199999999998</v>
      </c>
      <c r="U3338" s="50">
        <v>748.90200000000004</v>
      </c>
      <c r="V3338" s="50">
        <v>492.12200000000001</v>
      </c>
      <c r="W3338" s="50" t="s">
        <v>311</v>
      </c>
      <c r="X3338" s="50">
        <v>214.64400000000001</v>
      </c>
      <c r="Y3338" s="50">
        <v>74.465000000000003</v>
      </c>
      <c r="Z3338" s="50">
        <v>17.236999999999998</v>
      </c>
      <c r="AA3338" s="50">
        <v>2.262</v>
      </c>
      <c r="AB3338" s="50">
        <v>0.155</v>
      </c>
      <c r="AC3338" s="50" t="str">
        <f t="shared" si="213"/>
        <v>Dem. People's Republic of Korea-2015</v>
      </c>
      <c r="AD3338" s="51">
        <f t="shared" si="214"/>
        <v>17467.808000000001</v>
      </c>
      <c r="AE3338" s="15">
        <f t="shared" si="215"/>
        <v>0.445167991312934</v>
      </c>
      <c r="AF3338">
        <f t="shared" si="216"/>
        <v>0.10738225975156726</v>
      </c>
    </row>
    <row r="3339" spans="1:32" x14ac:dyDescent="0.25">
      <c r="A3339" s="59">
        <v>3322</v>
      </c>
      <c r="B3339" s="60" t="s">
        <v>309</v>
      </c>
      <c r="C3339" s="61" t="s">
        <v>420</v>
      </c>
      <c r="D3339" s="62"/>
      <c r="E3339" s="62">
        <v>180</v>
      </c>
      <c r="F3339" s="62">
        <v>2015</v>
      </c>
      <c r="G3339" s="50">
        <v>14098.808999999999</v>
      </c>
      <c r="H3339" s="50">
        <v>11651.531000000001</v>
      </c>
      <c r="I3339" s="50">
        <v>9562.2630000000008</v>
      </c>
      <c r="J3339" s="50">
        <v>7838.9129999999996</v>
      </c>
      <c r="K3339" s="50">
        <v>6552.8519999999999</v>
      </c>
      <c r="L3339" s="50">
        <v>5444.1809999999996</v>
      </c>
      <c r="M3339" s="50">
        <v>4517.6750000000002</v>
      </c>
      <c r="N3339" s="50">
        <v>3724.3290000000002</v>
      </c>
      <c r="O3339" s="50">
        <v>3072.855</v>
      </c>
      <c r="P3339" s="50">
        <v>2525.8890000000001</v>
      </c>
      <c r="Q3339" s="50">
        <v>2040.07</v>
      </c>
      <c r="R3339" s="50">
        <v>1615.857</v>
      </c>
      <c r="S3339" s="50">
        <v>1251.9870000000001</v>
      </c>
      <c r="T3339" s="50">
        <v>969.85500000000002</v>
      </c>
      <c r="U3339" s="50">
        <v>667.35900000000004</v>
      </c>
      <c r="V3339" s="50">
        <v>394.24599999999998</v>
      </c>
      <c r="W3339" s="50" t="s">
        <v>311</v>
      </c>
      <c r="X3339" s="50">
        <v>187.416</v>
      </c>
      <c r="Y3339" s="50">
        <v>64.418000000000006</v>
      </c>
      <c r="Z3339" s="50">
        <v>14.17</v>
      </c>
      <c r="AA3339" s="50">
        <v>1.8109999999999999</v>
      </c>
      <c r="AB3339" s="50">
        <v>0.13300000000000001</v>
      </c>
      <c r="AC3339" s="50" t="str">
        <f t="shared" si="213"/>
        <v>Democratic Republic of the Congo-2015</v>
      </c>
      <c r="AD3339" s="51">
        <f t="shared" si="214"/>
        <v>38584.608</v>
      </c>
      <c r="AE3339" s="15">
        <f t="shared" si="215"/>
        <v>0.97479313512787269</v>
      </c>
      <c r="AF3339">
        <f t="shared" si="216"/>
        <v>3.1116302887263234E-2</v>
      </c>
    </row>
    <row r="3340" spans="1:32" x14ac:dyDescent="0.25">
      <c r="A3340" s="59">
        <v>3323</v>
      </c>
      <c r="B3340" s="60" t="s">
        <v>309</v>
      </c>
      <c r="C3340" s="61" t="s">
        <v>421</v>
      </c>
      <c r="D3340" s="62"/>
      <c r="E3340" s="62">
        <v>208</v>
      </c>
      <c r="F3340" s="62">
        <v>2015</v>
      </c>
      <c r="G3340" s="50">
        <v>295.077</v>
      </c>
      <c r="H3340" s="50">
        <v>332.98200000000003</v>
      </c>
      <c r="I3340" s="50">
        <v>330.09699999999998</v>
      </c>
      <c r="J3340" s="50">
        <v>360.31599999999997</v>
      </c>
      <c r="K3340" s="50">
        <v>388.733</v>
      </c>
      <c r="L3340" s="50">
        <v>345.822</v>
      </c>
      <c r="M3340" s="50">
        <v>312.15199999999999</v>
      </c>
      <c r="N3340" s="50">
        <v>358.02199999999999</v>
      </c>
      <c r="O3340" s="50">
        <v>377.91899999999998</v>
      </c>
      <c r="P3340" s="50">
        <v>426.89</v>
      </c>
      <c r="Q3340" s="50">
        <v>396.46100000000001</v>
      </c>
      <c r="R3340" s="50">
        <v>355.80200000000002</v>
      </c>
      <c r="S3340" s="50">
        <v>324.87099999999998</v>
      </c>
      <c r="T3340" s="50">
        <v>382.42700000000002</v>
      </c>
      <c r="U3340" s="50">
        <v>271.02600000000001</v>
      </c>
      <c r="V3340" s="50">
        <v>189.501</v>
      </c>
      <c r="W3340" s="50" t="s">
        <v>311</v>
      </c>
      <c r="X3340" s="50">
        <v>120.758</v>
      </c>
      <c r="Y3340" s="50">
        <v>76.084999999999994</v>
      </c>
      <c r="Z3340" s="50">
        <v>34.247</v>
      </c>
      <c r="AA3340" s="50">
        <v>8.3670000000000009</v>
      </c>
      <c r="AB3340" s="50">
        <v>1.1399999999999999</v>
      </c>
      <c r="AC3340" s="50" t="str">
        <f t="shared" si="213"/>
        <v>Denmark-2015</v>
      </c>
      <c r="AD3340" s="51">
        <f t="shared" si="214"/>
        <v>3646.9879999999998</v>
      </c>
      <c r="AE3340" s="15">
        <f t="shared" si="215"/>
        <v>0.55983375870718532</v>
      </c>
      <c r="AF3340">
        <f t="shared" si="216"/>
        <v>0.23529144799815171</v>
      </c>
    </row>
    <row r="3341" spans="1:32" x14ac:dyDescent="0.25">
      <c r="A3341" s="59">
        <v>3324</v>
      </c>
      <c r="B3341" s="60" t="s">
        <v>309</v>
      </c>
      <c r="C3341" s="61" t="s">
        <v>422</v>
      </c>
      <c r="D3341" s="62"/>
      <c r="E3341" s="62">
        <v>262</v>
      </c>
      <c r="F3341" s="62">
        <v>2015</v>
      </c>
      <c r="G3341" s="50">
        <v>101.123</v>
      </c>
      <c r="H3341" s="50">
        <v>97.013000000000005</v>
      </c>
      <c r="I3341" s="50">
        <v>98.706000000000003</v>
      </c>
      <c r="J3341" s="50">
        <v>97.085999999999999</v>
      </c>
      <c r="K3341" s="50">
        <v>93.522000000000006</v>
      </c>
      <c r="L3341" s="50">
        <v>90.694999999999993</v>
      </c>
      <c r="M3341" s="50">
        <v>70.67</v>
      </c>
      <c r="N3341" s="50">
        <v>64.128</v>
      </c>
      <c r="O3341" s="50">
        <v>50.676000000000002</v>
      </c>
      <c r="P3341" s="50">
        <v>42.889000000000003</v>
      </c>
      <c r="Q3341" s="50">
        <v>36.439</v>
      </c>
      <c r="R3341" s="50">
        <v>27.266999999999999</v>
      </c>
      <c r="S3341" s="50">
        <v>19.172999999999998</v>
      </c>
      <c r="T3341" s="50">
        <v>15.952</v>
      </c>
      <c r="U3341" s="50">
        <v>10.813000000000001</v>
      </c>
      <c r="V3341" s="50">
        <v>6.5289999999999999</v>
      </c>
      <c r="W3341" s="50" t="s">
        <v>311</v>
      </c>
      <c r="X3341" s="50">
        <v>3.242</v>
      </c>
      <c r="Y3341" s="50">
        <v>1.173</v>
      </c>
      <c r="Z3341" s="50">
        <v>0.27700000000000002</v>
      </c>
      <c r="AA3341" s="50">
        <v>3.7999999999999999E-2</v>
      </c>
      <c r="AB3341" s="50">
        <v>3.0000000000000001E-3</v>
      </c>
      <c r="AC3341" s="50" t="str">
        <f t="shared" si="213"/>
        <v>Djibouti-2015</v>
      </c>
      <c r="AD3341" s="51">
        <f t="shared" si="214"/>
        <v>592.54500000000007</v>
      </c>
      <c r="AE3341" s="15">
        <f t="shared" si="215"/>
        <v>0.56513682505126195</v>
      </c>
      <c r="AF3341">
        <f t="shared" si="216"/>
        <v>4.2756415373734931E-2</v>
      </c>
    </row>
    <row r="3342" spans="1:32" x14ac:dyDescent="0.25">
      <c r="A3342" s="59">
        <v>3325</v>
      </c>
      <c r="B3342" s="60" t="s">
        <v>309</v>
      </c>
      <c r="C3342" s="61" t="s">
        <v>367</v>
      </c>
      <c r="D3342" s="62"/>
      <c r="E3342" s="62">
        <v>214</v>
      </c>
      <c r="F3342" s="62">
        <v>2015</v>
      </c>
      <c r="G3342" s="50">
        <v>1062.2239999999999</v>
      </c>
      <c r="H3342" s="50">
        <v>1059.3009999999999</v>
      </c>
      <c r="I3342" s="50">
        <v>1032.6600000000001</v>
      </c>
      <c r="J3342" s="50">
        <v>974.61</v>
      </c>
      <c r="K3342" s="50">
        <v>943.29600000000005</v>
      </c>
      <c r="L3342" s="50">
        <v>865.16</v>
      </c>
      <c r="M3342" s="50">
        <v>785.21299999999997</v>
      </c>
      <c r="N3342" s="50">
        <v>690.14800000000002</v>
      </c>
      <c r="O3342" s="50">
        <v>622.30100000000004</v>
      </c>
      <c r="P3342" s="50">
        <v>559.36800000000005</v>
      </c>
      <c r="Q3342" s="50">
        <v>496.03500000000003</v>
      </c>
      <c r="R3342" s="50">
        <v>415.279</v>
      </c>
      <c r="S3342" s="50">
        <v>322.37900000000002</v>
      </c>
      <c r="T3342" s="50">
        <v>235.14400000000001</v>
      </c>
      <c r="U3342" s="50">
        <v>169.76300000000001</v>
      </c>
      <c r="V3342" s="50">
        <v>131.05500000000001</v>
      </c>
      <c r="W3342" s="50" t="s">
        <v>311</v>
      </c>
      <c r="X3342" s="50">
        <v>85.644000000000005</v>
      </c>
      <c r="Y3342" s="50">
        <v>46.673999999999999</v>
      </c>
      <c r="Z3342" s="50">
        <v>21.341999999999999</v>
      </c>
      <c r="AA3342" s="50">
        <v>7.9180000000000001</v>
      </c>
      <c r="AB3342" s="50">
        <v>2.88</v>
      </c>
      <c r="AC3342" s="50" t="str">
        <f t="shared" si="213"/>
        <v>Dominican Republic-2015</v>
      </c>
      <c r="AD3342" s="51">
        <f t="shared" si="214"/>
        <v>6673.7889999999998</v>
      </c>
      <c r="AE3342" s="15">
        <f t="shared" si="215"/>
        <v>0.5775736991385253</v>
      </c>
      <c r="AF3342">
        <f t="shared" si="216"/>
        <v>7.126799480747506E-2</v>
      </c>
    </row>
    <row r="3343" spans="1:32" x14ac:dyDescent="0.25">
      <c r="A3343" s="59">
        <v>3326</v>
      </c>
      <c r="B3343" s="60" t="s">
        <v>309</v>
      </c>
      <c r="C3343" s="61" t="s">
        <v>423</v>
      </c>
      <c r="D3343" s="62"/>
      <c r="E3343" s="62">
        <v>218</v>
      </c>
      <c r="F3343" s="62">
        <v>2015</v>
      </c>
      <c r="G3343" s="50">
        <v>1610.3330000000001</v>
      </c>
      <c r="H3343" s="50">
        <v>1567.9870000000001</v>
      </c>
      <c r="I3343" s="50">
        <v>1506.6579999999999</v>
      </c>
      <c r="J3343" s="50">
        <v>1498.7339999999999</v>
      </c>
      <c r="K3343" s="50">
        <v>1442.0909999999999</v>
      </c>
      <c r="L3343" s="50">
        <v>1356.4870000000001</v>
      </c>
      <c r="M3343" s="50">
        <v>1219.8810000000001</v>
      </c>
      <c r="N3343" s="50">
        <v>1096.8869999999999</v>
      </c>
      <c r="O3343" s="50">
        <v>992.76300000000003</v>
      </c>
      <c r="P3343" s="50">
        <v>874.66600000000005</v>
      </c>
      <c r="Q3343" s="50">
        <v>745.096</v>
      </c>
      <c r="R3343" s="50">
        <v>630.375</v>
      </c>
      <c r="S3343" s="50">
        <v>520.05799999999999</v>
      </c>
      <c r="T3343" s="50">
        <v>362.66399999999999</v>
      </c>
      <c r="U3343" s="50">
        <v>286.93900000000002</v>
      </c>
      <c r="V3343" s="50">
        <v>199.92599999999999</v>
      </c>
      <c r="W3343" s="50" t="s">
        <v>311</v>
      </c>
      <c r="X3343" s="50">
        <v>128.46700000000001</v>
      </c>
      <c r="Y3343" s="50">
        <v>69.284999999999997</v>
      </c>
      <c r="Z3343" s="50">
        <v>27.042999999999999</v>
      </c>
      <c r="AA3343" s="50">
        <v>6.843</v>
      </c>
      <c r="AB3343" s="50">
        <v>1.1850000000000001</v>
      </c>
      <c r="AC3343" s="50" t="str">
        <f t="shared" si="213"/>
        <v>Ecuador-2015</v>
      </c>
      <c r="AD3343" s="51">
        <f t="shared" si="214"/>
        <v>10377.038</v>
      </c>
      <c r="AE3343" s="15">
        <f t="shared" si="215"/>
        <v>0.55577805535645142</v>
      </c>
      <c r="AF3343">
        <f t="shared" si="216"/>
        <v>7.1859703242912493E-2</v>
      </c>
    </row>
    <row r="3344" spans="1:32" x14ac:dyDescent="0.25">
      <c r="A3344" s="59">
        <v>3327</v>
      </c>
      <c r="B3344" s="60" t="s">
        <v>309</v>
      </c>
      <c r="C3344" s="61" t="s">
        <v>424</v>
      </c>
      <c r="D3344" s="62"/>
      <c r="E3344" s="62">
        <v>818</v>
      </c>
      <c r="F3344" s="62">
        <v>2015</v>
      </c>
      <c r="G3344" s="50">
        <v>12374.442999999999</v>
      </c>
      <c r="H3344" s="50">
        <v>9797.3330000000005</v>
      </c>
      <c r="I3344" s="50">
        <v>8903.3680000000004</v>
      </c>
      <c r="J3344" s="50">
        <v>8137.2030000000004</v>
      </c>
      <c r="K3344" s="50">
        <v>8205.9770000000008</v>
      </c>
      <c r="L3344" s="50">
        <v>8431.6290000000008</v>
      </c>
      <c r="M3344" s="50">
        <v>7389.9319999999998</v>
      </c>
      <c r="N3344" s="50">
        <v>6316.8490000000002</v>
      </c>
      <c r="O3344" s="50">
        <v>5214.652</v>
      </c>
      <c r="P3344" s="50">
        <v>4567.4859999999999</v>
      </c>
      <c r="Q3344" s="50">
        <v>3956.8580000000002</v>
      </c>
      <c r="R3344" s="50">
        <v>3256.3330000000001</v>
      </c>
      <c r="S3344" s="50">
        <v>2477.9119999999998</v>
      </c>
      <c r="T3344" s="50">
        <v>2036.8630000000001</v>
      </c>
      <c r="U3344" s="50">
        <v>1193.7370000000001</v>
      </c>
      <c r="V3344" s="50">
        <v>809.30700000000002</v>
      </c>
      <c r="W3344" s="50" t="s">
        <v>311</v>
      </c>
      <c r="X3344" s="50">
        <v>460.678</v>
      </c>
      <c r="Y3344" s="50">
        <v>188.84700000000001</v>
      </c>
      <c r="Z3344" s="50">
        <v>49.587000000000003</v>
      </c>
      <c r="AA3344" s="50">
        <v>8.3789999999999996</v>
      </c>
      <c r="AB3344" s="50">
        <v>0.79900000000000004</v>
      </c>
      <c r="AC3344" s="50" t="str">
        <f t="shared" si="213"/>
        <v>Egypt-2015</v>
      </c>
      <c r="AD3344" s="51">
        <f t="shared" si="214"/>
        <v>57954.830999999998</v>
      </c>
      <c r="AE3344" s="15">
        <f t="shared" si="215"/>
        <v>0.61812519132356714</v>
      </c>
      <c r="AF3344">
        <f t="shared" si="216"/>
        <v>5.3332565801574132E-2</v>
      </c>
    </row>
    <row r="3345" spans="1:32" x14ac:dyDescent="0.25">
      <c r="A3345" s="59">
        <v>3328</v>
      </c>
      <c r="B3345" s="60" t="s">
        <v>309</v>
      </c>
      <c r="C3345" s="61" t="s">
        <v>425</v>
      </c>
      <c r="D3345" s="62"/>
      <c r="E3345" s="62">
        <v>222</v>
      </c>
      <c r="F3345" s="62">
        <v>2015</v>
      </c>
      <c r="G3345" s="50">
        <v>580.05499999999995</v>
      </c>
      <c r="H3345" s="50">
        <v>590.20299999999997</v>
      </c>
      <c r="I3345" s="50">
        <v>616.66399999999999</v>
      </c>
      <c r="J3345" s="50">
        <v>672.66200000000003</v>
      </c>
      <c r="K3345" s="50">
        <v>620.57600000000002</v>
      </c>
      <c r="L3345" s="50">
        <v>502.35399999999998</v>
      </c>
      <c r="M3345" s="50">
        <v>427.959</v>
      </c>
      <c r="N3345" s="50">
        <v>399.16399999999999</v>
      </c>
      <c r="O3345" s="50">
        <v>360.04</v>
      </c>
      <c r="P3345" s="50">
        <v>319.46199999999999</v>
      </c>
      <c r="Q3345" s="50">
        <v>281.887</v>
      </c>
      <c r="R3345" s="50">
        <v>238.63200000000001</v>
      </c>
      <c r="S3345" s="50">
        <v>202.16800000000001</v>
      </c>
      <c r="T3345" s="50">
        <v>158.696</v>
      </c>
      <c r="U3345" s="50">
        <v>131.63999999999999</v>
      </c>
      <c r="V3345" s="50">
        <v>102.241</v>
      </c>
      <c r="W3345" s="50" t="s">
        <v>311</v>
      </c>
      <c r="X3345" s="50">
        <v>65.128</v>
      </c>
      <c r="Y3345" s="50">
        <v>30.416</v>
      </c>
      <c r="Z3345" s="50">
        <v>10.368</v>
      </c>
      <c r="AA3345" s="50">
        <v>1.9690000000000001</v>
      </c>
      <c r="AB3345" s="50">
        <v>0.19400000000000001</v>
      </c>
      <c r="AC3345" s="50" t="str">
        <f t="shared" si="213"/>
        <v>El Salvador-2015</v>
      </c>
      <c r="AD3345" s="51">
        <f t="shared" si="214"/>
        <v>4024.9040000000005</v>
      </c>
      <c r="AE3345" s="15">
        <f t="shared" si="215"/>
        <v>0.56835492225404627</v>
      </c>
      <c r="AF3345">
        <f t="shared" si="216"/>
        <v>8.6143666379550954E-2</v>
      </c>
    </row>
    <row r="3346" spans="1:32" x14ac:dyDescent="0.25">
      <c r="A3346" s="59">
        <v>3329</v>
      </c>
      <c r="B3346" s="60" t="s">
        <v>309</v>
      </c>
      <c r="C3346" s="61" t="s">
        <v>426</v>
      </c>
      <c r="D3346" s="62"/>
      <c r="E3346" s="62">
        <v>226</v>
      </c>
      <c r="F3346" s="62">
        <v>2015</v>
      </c>
      <c r="G3346" s="50">
        <v>176.334</v>
      </c>
      <c r="H3346" s="50">
        <v>145.45099999999999</v>
      </c>
      <c r="I3346" s="50">
        <v>118.102</v>
      </c>
      <c r="J3346" s="50">
        <v>99.001999999999995</v>
      </c>
      <c r="K3346" s="50">
        <v>111.33</v>
      </c>
      <c r="L3346" s="50">
        <v>121.233</v>
      </c>
      <c r="M3346" s="50">
        <v>115.086</v>
      </c>
      <c r="N3346" s="50">
        <v>81.323999999999998</v>
      </c>
      <c r="O3346" s="50">
        <v>56.637</v>
      </c>
      <c r="P3346" s="50">
        <v>43.421999999999997</v>
      </c>
      <c r="Q3346" s="50">
        <v>29.888000000000002</v>
      </c>
      <c r="R3346" s="50">
        <v>23.977</v>
      </c>
      <c r="S3346" s="50">
        <v>19.617000000000001</v>
      </c>
      <c r="T3346" s="50">
        <v>13.393000000000001</v>
      </c>
      <c r="U3346" s="50">
        <v>9.8350000000000009</v>
      </c>
      <c r="V3346" s="50">
        <v>6.1310000000000002</v>
      </c>
      <c r="W3346" s="50" t="s">
        <v>311</v>
      </c>
      <c r="X3346" s="50">
        <v>3.1720000000000002</v>
      </c>
      <c r="Y3346" s="50">
        <v>1.153</v>
      </c>
      <c r="Z3346" s="50">
        <v>0.26500000000000001</v>
      </c>
      <c r="AA3346" s="50">
        <v>3.4000000000000002E-2</v>
      </c>
      <c r="AB3346" s="50">
        <v>3.0000000000000001E-3</v>
      </c>
      <c r="AC3346" s="50" t="str">
        <f t="shared" si="213"/>
        <v>Equatorial Guinea-2015</v>
      </c>
      <c r="AD3346" s="51">
        <f t="shared" si="214"/>
        <v>701.51600000000008</v>
      </c>
      <c r="AE3346" s="15">
        <f t="shared" si="215"/>
        <v>0.67549849183767718</v>
      </c>
      <c r="AF3346">
        <f t="shared" si="216"/>
        <v>2.9775635774568664E-2</v>
      </c>
    </row>
    <row r="3347" spans="1:32" x14ac:dyDescent="0.25">
      <c r="A3347" s="59">
        <v>3330</v>
      </c>
      <c r="B3347" s="60" t="s">
        <v>309</v>
      </c>
      <c r="C3347" s="61" t="s">
        <v>427</v>
      </c>
      <c r="D3347" s="62"/>
      <c r="E3347" s="62">
        <v>232</v>
      </c>
      <c r="F3347" s="62">
        <v>2015</v>
      </c>
      <c r="G3347" s="50">
        <v>744.471</v>
      </c>
      <c r="H3347" s="50">
        <v>703.51</v>
      </c>
      <c r="I3347" s="50">
        <v>602.18100000000004</v>
      </c>
      <c r="J3347" s="50">
        <v>483.084</v>
      </c>
      <c r="K3347" s="50">
        <v>436.21300000000002</v>
      </c>
      <c r="L3347" s="50">
        <v>431.38600000000002</v>
      </c>
      <c r="M3347" s="50">
        <v>370.53500000000003</v>
      </c>
      <c r="N3347" s="50">
        <v>266.47300000000001</v>
      </c>
      <c r="O3347" s="50">
        <v>182.05500000000001</v>
      </c>
      <c r="P3347" s="50">
        <v>143.36699999999999</v>
      </c>
      <c r="Q3347" s="50">
        <v>121.807</v>
      </c>
      <c r="R3347" s="50">
        <v>103.563</v>
      </c>
      <c r="S3347" s="50">
        <v>81.22</v>
      </c>
      <c r="T3347" s="50">
        <v>71.86</v>
      </c>
      <c r="U3347" s="50">
        <v>51.451999999999998</v>
      </c>
      <c r="V3347" s="50">
        <v>31.33</v>
      </c>
      <c r="W3347" s="50" t="s">
        <v>311</v>
      </c>
      <c r="X3347" s="50">
        <v>15.205</v>
      </c>
      <c r="Y3347" s="50">
        <v>5.5449999999999999</v>
      </c>
      <c r="Z3347" s="50">
        <v>1.4790000000000001</v>
      </c>
      <c r="AA3347" s="50">
        <v>0.22</v>
      </c>
      <c r="AB3347" s="50">
        <v>0.02</v>
      </c>
      <c r="AC3347" s="50" t="str">
        <f t="shared" ref="AC3347:AC3410" si="217">C3347&amp;"-"&amp;F3347</f>
        <v>Eritrea-2015</v>
      </c>
      <c r="AD3347" s="51">
        <f t="shared" ref="AD3347:AD3410" si="218">SUM(J3347:S3347)</f>
        <v>2619.703</v>
      </c>
      <c r="AE3347" s="15">
        <f t="shared" ref="AE3347:AE3410" si="219">IF(W3347="…",SUM(G3347:I3347,T3347:V3347,X3347:AB3347)/SUM(J3347:S3347),SUM(G3347:I3347,T3347:W3347)/SUM(J3347:S3347))</f>
        <v>0.85020057617218425</v>
      </c>
      <c r="AF3347">
        <f t="shared" ref="AF3347:AF3410" si="220">IF(W3347="…",SUM(T3347:V3347,X3347:AB3347)/SUM(G3347:S3347),SUM(T3347:W3347)/SUM(G3347:S3347))</f>
        <v>3.7926364038360853E-2</v>
      </c>
    </row>
    <row r="3348" spans="1:32" x14ac:dyDescent="0.25">
      <c r="A3348" s="59">
        <v>3331</v>
      </c>
      <c r="B3348" s="60" t="s">
        <v>309</v>
      </c>
      <c r="C3348" s="61" t="s">
        <v>428</v>
      </c>
      <c r="D3348" s="62"/>
      <c r="E3348" s="62">
        <v>233</v>
      </c>
      <c r="F3348" s="62">
        <v>2015</v>
      </c>
      <c r="G3348" s="50">
        <v>71.078999999999994</v>
      </c>
      <c r="H3348" s="50">
        <v>76.997</v>
      </c>
      <c r="I3348" s="50">
        <v>64.091999999999999</v>
      </c>
      <c r="J3348" s="50">
        <v>58.207999999999998</v>
      </c>
      <c r="K3348" s="50">
        <v>76.409000000000006</v>
      </c>
      <c r="L3348" s="50">
        <v>98.962000000000003</v>
      </c>
      <c r="M3348" s="50">
        <v>93.396000000000001</v>
      </c>
      <c r="N3348" s="50">
        <v>89.548000000000002</v>
      </c>
      <c r="O3348" s="50">
        <v>92.418999999999997</v>
      </c>
      <c r="P3348" s="50">
        <v>84.091999999999999</v>
      </c>
      <c r="Q3348" s="50">
        <v>90.361999999999995</v>
      </c>
      <c r="R3348" s="50">
        <v>89.617999999999995</v>
      </c>
      <c r="S3348" s="50">
        <v>82.572000000000003</v>
      </c>
      <c r="T3348" s="50">
        <v>70.114000000000004</v>
      </c>
      <c r="U3348" s="50">
        <v>56.097000000000001</v>
      </c>
      <c r="V3348" s="50">
        <v>55.121000000000002</v>
      </c>
      <c r="W3348" s="50" t="s">
        <v>311</v>
      </c>
      <c r="X3348" s="50">
        <v>36.436</v>
      </c>
      <c r="Y3348" s="50">
        <v>21.786999999999999</v>
      </c>
      <c r="Z3348" s="50">
        <v>6.8529999999999998</v>
      </c>
      <c r="AA3348" s="50">
        <v>1.0149999999999999</v>
      </c>
      <c r="AB3348" s="50">
        <v>0.14399999999999999</v>
      </c>
      <c r="AC3348" s="50" t="str">
        <f t="shared" si="217"/>
        <v>Estonia-2015</v>
      </c>
      <c r="AD3348" s="51">
        <f t="shared" si="218"/>
        <v>855.5859999999999</v>
      </c>
      <c r="AE3348" s="15">
        <f t="shared" si="219"/>
        <v>0.53733347670485498</v>
      </c>
      <c r="AF3348">
        <f t="shared" si="220"/>
        <v>0.23185771254427523</v>
      </c>
    </row>
    <row r="3349" spans="1:32" x14ac:dyDescent="0.25">
      <c r="A3349" s="59">
        <v>3332</v>
      </c>
      <c r="B3349" s="60" t="s">
        <v>309</v>
      </c>
      <c r="C3349" s="61" t="s">
        <v>368</v>
      </c>
      <c r="D3349" s="62"/>
      <c r="E3349" s="62">
        <v>242</v>
      </c>
      <c r="F3349" s="62">
        <v>2015</v>
      </c>
      <c r="G3349" s="50">
        <v>88.08</v>
      </c>
      <c r="H3349" s="50">
        <v>88.025000000000006</v>
      </c>
      <c r="I3349" s="50">
        <v>80.337999999999994</v>
      </c>
      <c r="J3349" s="50">
        <v>76.518000000000001</v>
      </c>
      <c r="K3349" s="50">
        <v>76.747</v>
      </c>
      <c r="L3349" s="50">
        <v>71.022000000000006</v>
      </c>
      <c r="M3349" s="50">
        <v>71.319000000000003</v>
      </c>
      <c r="N3349" s="50">
        <v>62.353000000000002</v>
      </c>
      <c r="O3349" s="50">
        <v>52.448</v>
      </c>
      <c r="P3349" s="50">
        <v>50.215000000000003</v>
      </c>
      <c r="Q3349" s="50">
        <v>50.081000000000003</v>
      </c>
      <c r="R3349" s="50">
        <v>42.445999999999998</v>
      </c>
      <c r="S3349" s="50">
        <v>30.533999999999999</v>
      </c>
      <c r="T3349" s="50">
        <v>22.724</v>
      </c>
      <c r="U3349" s="50">
        <v>15.364000000000001</v>
      </c>
      <c r="V3349" s="50">
        <v>8.3569999999999993</v>
      </c>
      <c r="W3349" s="50" t="s">
        <v>311</v>
      </c>
      <c r="X3349" s="50">
        <v>3.9590000000000001</v>
      </c>
      <c r="Y3349" s="50">
        <v>1.2769999999999999</v>
      </c>
      <c r="Z3349" s="50">
        <v>0.26900000000000002</v>
      </c>
      <c r="AA3349" s="50">
        <v>6.6000000000000003E-2</v>
      </c>
      <c r="AB3349" s="50">
        <v>7.0000000000000001E-3</v>
      </c>
      <c r="AC3349" s="50" t="str">
        <f t="shared" si="217"/>
        <v>Fiji-2015</v>
      </c>
      <c r="AD3349" s="51">
        <f t="shared" si="218"/>
        <v>583.68299999999999</v>
      </c>
      <c r="AE3349" s="15">
        <f t="shared" si="219"/>
        <v>0.52848206989067681</v>
      </c>
      <c r="AF3349">
        <f t="shared" si="220"/>
        <v>6.1922854428978519E-2</v>
      </c>
    </row>
    <row r="3350" spans="1:32" x14ac:dyDescent="0.25">
      <c r="A3350" s="59">
        <v>3333</v>
      </c>
      <c r="B3350" s="60" t="s">
        <v>309</v>
      </c>
      <c r="C3350" s="61" t="s">
        <v>429</v>
      </c>
      <c r="D3350" s="62">
        <v>13</v>
      </c>
      <c r="E3350" s="62">
        <v>246</v>
      </c>
      <c r="F3350" s="62">
        <v>2015</v>
      </c>
      <c r="G3350" s="50">
        <v>300.17</v>
      </c>
      <c r="H3350" s="50">
        <v>306.72500000000002</v>
      </c>
      <c r="I3350" s="50">
        <v>291.63</v>
      </c>
      <c r="J3350" s="50">
        <v>302.834</v>
      </c>
      <c r="K3350" s="50">
        <v>347.18299999999999</v>
      </c>
      <c r="L3350" s="50">
        <v>340.05</v>
      </c>
      <c r="M3350" s="50">
        <v>354.73099999999999</v>
      </c>
      <c r="N3350" s="50">
        <v>343.07400000000001</v>
      </c>
      <c r="O3350" s="50">
        <v>313.95</v>
      </c>
      <c r="P3350" s="50">
        <v>353.67</v>
      </c>
      <c r="Q3350" s="50">
        <v>376.19600000000003</v>
      </c>
      <c r="R3350" s="50">
        <v>367.916</v>
      </c>
      <c r="S3350" s="50">
        <v>372.94600000000003</v>
      </c>
      <c r="T3350" s="50">
        <v>383.78800000000001</v>
      </c>
      <c r="U3350" s="50">
        <v>252.37100000000001</v>
      </c>
      <c r="V3350" s="50">
        <v>195.19399999999999</v>
      </c>
      <c r="W3350" s="50" t="s">
        <v>311</v>
      </c>
      <c r="X3350" s="50">
        <v>142.30000000000001</v>
      </c>
      <c r="Y3350" s="50">
        <v>91.953999999999994</v>
      </c>
      <c r="Z3350" s="50">
        <v>37.334000000000003</v>
      </c>
      <c r="AA3350" s="50">
        <v>7.1559999999999997</v>
      </c>
      <c r="AB3350" s="50">
        <v>0.79400000000000004</v>
      </c>
      <c r="AC3350" s="50" t="str">
        <f t="shared" si="217"/>
        <v>Finland-2015</v>
      </c>
      <c r="AD3350" s="51">
        <f t="shared" si="218"/>
        <v>3472.55</v>
      </c>
      <c r="AE3350" s="15">
        <f t="shared" si="219"/>
        <v>0.57865718276194733</v>
      </c>
      <c r="AF3350">
        <f t="shared" si="220"/>
        <v>0.25414594807913388</v>
      </c>
    </row>
    <row r="3351" spans="1:32" x14ac:dyDescent="0.25">
      <c r="A3351" s="59">
        <v>3334</v>
      </c>
      <c r="B3351" s="60" t="s">
        <v>309</v>
      </c>
      <c r="C3351" s="61" t="s">
        <v>430</v>
      </c>
      <c r="D3351" s="62"/>
      <c r="E3351" s="62">
        <v>250</v>
      </c>
      <c r="F3351" s="62">
        <v>2015</v>
      </c>
      <c r="G3351" s="50">
        <v>3873.5459999999998</v>
      </c>
      <c r="H3351" s="50">
        <v>3977.7979999999998</v>
      </c>
      <c r="I3351" s="50">
        <v>3921.85</v>
      </c>
      <c r="J3351" s="50">
        <v>3800.92</v>
      </c>
      <c r="K3351" s="50">
        <v>3712.5610000000001</v>
      </c>
      <c r="L3351" s="50">
        <v>3907.009</v>
      </c>
      <c r="M3351" s="50">
        <v>4046.3209999999999</v>
      </c>
      <c r="N3351" s="50">
        <v>3945.0810000000001</v>
      </c>
      <c r="O3351" s="50">
        <v>4365.232</v>
      </c>
      <c r="P3351" s="50">
        <v>4369.4620000000004</v>
      </c>
      <c r="Q3351" s="50">
        <v>4330.2070000000003</v>
      </c>
      <c r="R3351" s="50">
        <v>4069.547</v>
      </c>
      <c r="S3351" s="50">
        <v>3930.4749999999999</v>
      </c>
      <c r="T3351" s="50">
        <v>3776.7</v>
      </c>
      <c r="U3351" s="50">
        <v>2406.683</v>
      </c>
      <c r="V3351" s="50">
        <v>2167.9250000000002</v>
      </c>
      <c r="W3351" s="50" t="s">
        <v>311</v>
      </c>
      <c r="X3351" s="50">
        <v>1872.53</v>
      </c>
      <c r="Y3351" s="50">
        <v>1237.866</v>
      </c>
      <c r="Z3351" s="50">
        <v>631.68899999999996</v>
      </c>
      <c r="AA3351" s="50">
        <v>93.804000000000002</v>
      </c>
      <c r="AB3351" s="50">
        <v>19.995000000000001</v>
      </c>
      <c r="AC3351" s="50" t="str">
        <f t="shared" si="217"/>
        <v>France-2015</v>
      </c>
      <c r="AD3351" s="51">
        <f t="shared" si="218"/>
        <v>40476.814999999995</v>
      </c>
      <c r="AE3351" s="15">
        <f t="shared" si="219"/>
        <v>0.59244745417839817</v>
      </c>
      <c r="AF3351">
        <f t="shared" si="220"/>
        <v>0.23363042865695971</v>
      </c>
    </row>
    <row r="3352" spans="1:32" x14ac:dyDescent="0.25">
      <c r="A3352" s="59">
        <v>3335</v>
      </c>
      <c r="B3352" s="60" t="s">
        <v>309</v>
      </c>
      <c r="C3352" s="61" t="s">
        <v>431</v>
      </c>
      <c r="D3352" s="62"/>
      <c r="E3352" s="62">
        <v>254</v>
      </c>
      <c r="F3352" s="62">
        <v>2015</v>
      </c>
      <c r="G3352" s="50">
        <v>32.274999999999999</v>
      </c>
      <c r="H3352" s="50">
        <v>31.01</v>
      </c>
      <c r="I3352" s="50">
        <v>27.896999999999998</v>
      </c>
      <c r="J3352" s="50">
        <v>24.452000000000002</v>
      </c>
      <c r="K3352" s="50">
        <v>20.902999999999999</v>
      </c>
      <c r="L3352" s="50">
        <v>17.625</v>
      </c>
      <c r="M3352" s="50">
        <v>17.989000000000001</v>
      </c>
      <c r="N3352" s="50">
        <v>18.861999999999998</v>
      </c>
      <c r="O3352" s="50">
        <v>18.016999999999999</v>
      </c>
      <c r="P3352" s="50">
        <v>15.65</v>
      </c>
      <c r="Q3352" s="50">
        <v>12.506</v>
      </c>
      <c r="R3352" s="50">
        <v>10.398999999999999</v>
      </c>
      <c r="S3352" s="50">
        <v>8.2170000000000005</v>
      </c>
      <c r="T3352" s="50">
        <v>5.1059999999999999</v>
      </c>
      <c r="U3352" s="50">
        <v>3.71</v>
      </c>
      <c r="V3352" s="50">
        <v>1.7070000000000001</v>
      </c>
      <c r="W3352" s="50" t="s">
        <v>311</v>
      </c>
      <c r="X3352" s="50">
        <v>1.2230000000000001</v>
      </c>
      <c r="Y3352" s="50">
        <v>0.82799999999999996</v>
      </c>
      <c r="Z3352" s="50">
        <v>0.247</v>
      </c>
      <c r="AA3352" s="50">
        <v>6.3E-2</v>
      </c>
      <c r="AB3352" s="50">
        <v>5.0000000000000001E-3</v>
      </c>
      <c r="AC3352" s="50" t="str">
        <f t="shared" si="217"/>
        <v>French Guiana-2015</v>
      </c>
      <c r="AD3352" s="51">
        <f t="shared" si="218"/>
        <v>164.62</v>
      </c>
      <c r="AE3352" s="15">
        <f t="shared" si="219"/>
        <v>0.63218928441258637</v>
      </c>
      <c r="AF3352">
        <f t="shared" si="220"/>
        <v>5.0386627156941706E-2</v>
      </c>
    </row>
    <row r="3353" spans="1:32" x14ac:dyDescent="0.25">
      <c r="A3353" s="59">
        <v>3336</v>
      </c>
      <c r="B3353" s="60" t="s">
        <v>309</v>
      </c>
      <c r="C3353" s="61" t="s">
        <v>369</v>
      </c>
      <c r="D3353" s="62"/>
      <c r="E3353" s="62">
        <v>258</v>
      </c>
      <c r="F3353" s="62">
        <v>2015</v>
      </c>
      <c r="G3353" s="50">
        <v>21.975999999999999</v>
      </c>
      <c r="H3353" s="50">
        <v>21.545999999999999</v>
      </c>
      <c r="I3353" s="50">
        <v>22.917000000000002</v>
      </c>
      <c r="J3353" s="50">
        <v>23.462</v>
      </c>
      <c r="K3353" s="50">
        <v>23.018000000000001</v>
      </c>
      <c r="L3353" s="50">
        <v>22.04</v>
      </c>
      <c r="M3353" s="50">
        <v>20.664000000000001</v>
      </c>
      <c r="N3353" s="50">
        <v>20.273</v>
      </c>
      <c r="O3353" s="50">
        <v>19.736000000000001</v>
      </c>
      <c r="P3353" s="50">
        <v>20.16</v>
      </c>
      <c r="Q3353" s="50">
        <v>17.056999999999999</v>
      </c>
      <c r="R3353" s="50">
        <v>13.903</v>
      </c>
      <c r="S3353" s="50">
        <v>10.851000000000001</v>
      </c>
      <c r="T3353" s="50">
        <v>7.3339999999999996</v>
      </c>
      <c r="U3353" s="50">
        <v>5.93</v>
      </c>
      <c r="V3353" s="50">
        <v>3.653</v>
      </c>
      <c r="W3353" s="50" t="s">
        <v>311</v>
      </c>
      <c r="X3353" s="50">
        <v>2.004</v>
      </c>
      <c r="Y3353" s="50">
        <v>0.85199999999999998</v>
      </c>
      <c r="Z3353" s="50">
        <v>0.26500000000000001</v>
      </c>
      <c r="AA3353" s="50">
        <v>4.1000000000000002E-2</v>
      </c>
      <c r="AB3353" s="50">
        <v>8.0000000000000002E-3</v>
      </c>
      <c r="AC3353" s="50" t="str">
        <f t="shared" si="217"/>
        <v>French Polynesia-2015</v>
      </c>
      <c r="AD3353" s="51">
        <f t="shared" si="218"/>
        <v>191.16399999999999</v>
      </c>
      <c r="AE3353" s="15">
        <f t="shared" si="219"/>
        <v>0.45262706367307659</v>
      </c>
      <c r="AF3353">
        <f t="shared" si="220"/>
        <v>7.7976576359747377E-2</v>
      </c>
    </row>
    <row r="3354" spans="1:32" x14ac:dyDescent="0.25">
      <c r="A3354" s="59">
        <v>3337</v>
      </c>
      <c r="B3354" s="60" t="s">
        <v>309</v>
      </c>
      <c r="C3354" s="61" t="s">
        <v>432</v>
      </c>
      <c r="D3354" s="62"/>
      <c r="E3354" s="62">
        <v>266</v>
      </c>
      <c r="F3354" s="62">
        <v>2015</v>
      </c>
      <c r="G3354" s="50">
        <v>266.92</v>
      </c>
      <c r="H3354" s="50">
        <v>227.37100000000001</v>
      </c>
      <c r="I3354" s="50">
        <v>195.96700000000001</v>
      </c>
      <c r="J3354" s="50">
        <v>182.66</v>
      </c>
      <c r="K3354" s="50">
        <v>177.00399999999999</v>
      </c>
      <c r="L3354" s="50">
        <v>171.40100000000001</v>
      </c>
      <c r="M3354" s="50">
        <v>155.77099999999999</v>
      </c>
      <c r="N3354" s="50">
        <v>131.571</v>
      </c>
      <c r="O3354" s="50">
        <v>106.848</v>
      </c>
      <c r="P3354" s="50">
        <v>83.656999999999996</v>
      </c>
      <c r="Q3354" s="50">
        <v>61.53</v>
      </c>
      <c r="R3354" s="50">
        <v>45.783000000000001</v>
      </c>
      <c r="S3354" s="50">
        <v>36.551000000000002</v>
      </c>
      <c r="T3354" s="50">
        <v>29.7</v>
      </c>
      <c r="U3354" s="50">
        <v>23.7</v>
      </c>
      <c r="V3354" s="50">
        <v>17.251000000000001</v>
      </c>
      <c r="W3354" s="50" t="s">
        <v>311</v>
      </c>
      <c r="X3354" s="50">
        <v>10.537000000000001</v>
      </c>
      <c r="Y3354" s="50">
        <v>4.5410000000000004</v>
      </c>
      <c r="Z3354" s="50">
        <v>1.2050000000000001</v>
      </c>
      <c r="AA3354" s="50">
        <v>0.192</v>
      </c>
      <c r="AB3354" s="50">
        <v>1.4999999999999999E-2</v>
      </c>
      <c r="AC3354" s="50" t="str">
        <f t="shared" si="217"/>
        <v>Gabon-2015</v>
      </c>
      <c r="AD3354" s="51">
        <f t="shared" si="218"/>
        <v>1152.7759999999998</v>
      </c>
      <c r="AE3354" s="15">
        <f t="shared" si="219"/>
        <v>0.67437125686169763</v>
      </c>
      <c r="AF3354">
        <f t="shared" si="220"/>
        <v>4.7281276417038429E-2</v>
      </c>
    </row>
    <row r="3355" spans="1:32" x14ac:dyDescent="0.25">
      <c r="A3355" s="59">
        <v>3338</v>
      </c>
      <c r="B3355" s="60" t="s">
        <v>309</v>
      </c>
      <c r="C3355" s="61" t="s">
        <v>433</v>
      </c>
      <c r="D3355" s="62"/>
      <c r="E3355" s="62">
        <v>270</v>
      </c>
      <c r="F3355" s="62">
        <v>2015</v>
      </c>
      <c r="G3355" s="50">
        <v>351.97300000000001</v>
      </c>
      <c r="H3355" s="50">
        <v>298.04899999999998</v>
      </c>
      <c r="I3355" s="50">
        <v>253.13200000000001</v>
      </c>
      <c r="J3355" s="50">
        <v>213.721</v>
      </c>
      <c r="K3355" s="50">
        <v>178.62799999999999</v>
      </c>
      <c r="L3355" s="50">
        <v>150.483</v>
      </c>
      <c r="M3355" s="50">
        <v>127.586</v>
      </c>
      <c r="N3355" s="50">
        <v>103.512</v>
      </c>
      <c r="O3355" s="50">
        <v>74.837000000000003</v>
      </c>
      <c r="P3355" s="50">
        <v>64.334999999999994</v>
      </c>
      <c r="Q3355" s="50">
        <v>49.127000000000002</v>
      </c>
      <c r="R3355" s="50">
        <v>37.914999999999999</v>
      </c>
      <c r="S3355" s="50">
        <v>28.225999999999999</v>
      </c>
      <c r="T3355" s="50">
        <v>18.04</v>
      </c>
      <c r="U3355" s="50">
        <v>15.112</v>
      </c>
      <c r="V3355" s="50">
        <v>8.1170000000000009</v>
      </c>
      <c r="W3355" s="50" t="s">
        <v>311</v>
      </c>
      <c r="X3355" s="50">
        <v>3.581</v>
      </c>
      <c r="Y3355" s="50">
        <v>1.0429999999999999</v>
      </c>
      <c r="Z3355" s="50">
        <v>0.16300000000000001</v>
      </c>
      <c r="AA3355" s="50">
        <v>0.01</v>
      </c>
      <c r="AB3355" s="50">
        <v>0</v>
      </c>
      <c r="AC3355" s="50" t="str">
        <f t="shared" si="217"/>
        <v>Gambia-2015</v>
      </c>
      <c r="AD3355" s="51">
        <f t="shared" si="218"/>
        <v>1028.3699999999999</v>
      </c>
      <c r="AE3355" s="15">
        <f t="shared" si="219"/>
        <v>0.92303353851240311</v>
      </c>
      <c r="AF3355">
        <f t="shared" si="220"/>
        <v>2.3849561279072902E-2</v>
      </c>
    </row>
    <row r="3356" spans="1:32" x14ac:dyDescent="0.25">
      <c r="A3356" s="59">
        <v>3339</v>
      </c>
      <c r="B3356" s="60" t="s">
        <v>309</v>
      </c>
      <c r="C3356" s="61" t="s">
        <v>434</v>
      </c>
      <c r="D3356" s="62">
        <v>14</v>
      </c>
      <c r="E3356" s="62">
        <v>268</v>
      </c>
      <c r="F3356" s="62">
        <v>2015</v>
      </c>
      <c r="G3356" s="50">
        <v>275.31299999999999</v>
      </c>
      <c r="H3356" s="50">
        <v>249.96199999999999</v>
      </c>
      <c r="I3356" s="50">
        <v>214.20500000000001</v>
      </c>
      <c r="J3356" s="50">
        <v>235.989</v>
      </c>
      <c r="K3356" s="50">
        <v>278.88799999999998</v>
      </c>
      <c r="L3356" s="50">
        <v>287.72800000000001</v>
      </c>
      <c r="M3356" s="50">
        <v>271.24700000000001</v>
      </c>
      <c r="N3356" s="50">
        <v>269.572</v>
      </c>
      <c r="O3356" s="50">
        <v>263.00299999999999</v>
      </c>
      <c r="P3356" s="50">
        <v>253.71199999999999</v>
      </c>
      <c r="Q3356" s="50">
        <v>284.447</v>
      </c>
      <c r="R3356" s="50">
        <v>266.14499999999998</v>
      </c>
      <c r="S3356" s="50">
        <v>223.779</v>
      </c>
      <c r="T3356" s="50">
        <v>172.755</v>
      </c>
      <c r="U3356" s="50">
        <v>129.828</v>
      </c>
      <c r="V3356" s="50">
        <v>146.88300000000001</v>
      </c>
      <c r="W3356" s="50" t="s">
        <v>311</v>
      </c>
      <c r="X3356" s="50">
        <v>74.822000000000003</v>
      </c>
      <c r="Y3356" s="50">
        <v>43.255000000000003</v>
      </c>
      <c r="Z3356" s="50">
        <v>8.6039999999999992</v>
      </c>
      <c r="AA3356" s="50">
        <v>1.1990000000000001</v>
      </c>
      <c r="AB3356" s="50">
        <v>0.188</v>
      </c>
      <c r="AC3356" s="50" t="str">
        <f t="shared" si="217"/>
        <v>Georgia-2015</v>
      </c>
      <c r="AD3356" s="51">
        <f t="shared" si="218"/>
        <v>2634.5099999999998</v>
      </c>
      <c r="AE3356" s="15">
        <f t="shared" si="219"/>
        <v>0.49990852188832097</v>
      </c>
      <c r="AF3356">
        <f t="shared" si="220"/>
        <v>0.17117241011384146</v>
      </c>
    </row>
    <row r="3357" spans="1:32" x14ac:dyDescent="0.25">
      <c r="A3357" s="59">
        <v>3340</v>
      </c>
      <c r="B3357" s="60" t="s">
        <v>309</v>
      </c>
      <c r="C3357" s="61" t="s">
        <v>258</v>
      </c>
      <c r="D3357" s="62"/>
      <c r="E3357" s="62">
        <v>276</v>
      </c>
      <c r="F3357" s="62">
        <v>2015</v>
      </c>
      <c r="G3357" s="50">
        <v>3517.7979999999998</v>
      </c>
      <c r="H3357" s="50">
        <v>3507.779</v>
      </c>
      <c r="I3357" s="50">
        <v>3693.4720000000002</v>
      </c>
      <c r="J3357" s="50">
        <v>4101.9009999999998</v>
      </c>
      <c r="K3357" s="50">
        <v>4571.1819999999998</v>
      </c>
      <c r="L3357" s="50">
        <v>5213.3010000000004</v>
      </c>
      <c r="M3357" s="50">
        <v>5058.4030000000002</v>
      </c>
      <c r="N3357" s="50">
        <v>4782.0259999999998</v>
      </c>
      <c r="O3357" s="50">
        <v>5190.8789999999999</v>
      </c>
      <c r="P3357" s="50">
        <v>6805.4449999999997</v>
      </c>
      <c r="Q3357" s="50">
        <v>6920.701</v>
      </c>
      <c r="R3357" s="50">
        <v>5998.4139999999998</v>
      </c>
      <c r="S3357" s="50">
        <v>5091.7939999999999</v>
      </c>
      <c r="T3357" s="50">
        <v>4216.8959999999997</v>
      </c>
      <c r="U3357" s="50">
        <v>4225.7470000000003</v>
      </c>
      <c r="V3357" s="50">
        <v>4194.1459999999997</v>
      </c>
      <c r="W3357" s="50" t="s">
        <v>311</v>
      </c>
      <c r="X3357" s="50">
        <v>2463.5709999999999</v>
      </c>
      <c r="Y3357" s="50">
        <v>1460.4749999999999</v>
      </c>
      <c r="Z3357" s="50">
        <v>587.03</v>
      </c>
      <c r="AA3357" s="50">
        <v>92.253</v>
      </c>
      <c r="AB3357" s="50">
        <v>14.576000000000001</v>
      </c>
      <c r="AC3357" s="50" t="str">
        <f t="shared" si="217"/>
        <v>Germany-2015</v>
      </c>
      <c r="AD3357" s="51">
        <f t="shared" si="218"/>
        <v>53734.045999999995</v>
      </c>
      <c r="AE3357" s="15">
        <f t="shared" si="219"/>
        <v>0.52059625288592637</v>
      </c>
      <c r="AF3357">
        <f t="shared" si="220"/>
        <v>0.26770931636409395</v>
      </c>
    </row>
    <row r="3358" spans="1:32" x14ac:dyDescent="0.25">
      <c r="A3358" s="59">
        <v>3341</v>
      </c>
      <c r="B3358" s="60" t="s">
        <v>309</v>
      </c>
      <c r="C3358" s="61" t="s">
        <v>435</v>
      </c>
      <c r="D3358" s="62"/>
      <c r="E3358" s="62">
        <v>288</v>
      </c>
      <c r="F3358" s="62">
        <v>2015</v>
      </c>
      <c r="G3358" s="50">
        <v>4022.8589999999999</v>
      </c>
      <c r="H3358" s="50">
        <v>3548.0790000000002</v>
      </c>
      <c r="I3358" s="50">
        <v>3130.15</v>
      </c>
      <c r="J3358" s="50">
        <v>2878.8670000000002</v>
      </c>
      <c r="K3358" s="50">
        <v>2562.192</v>
      </c>
      <c r="L3358" s="50">
        <v>2252.1869999999999</v>
      </c>
      <c r="M3358" s="50">
        <v>1972.499</v>
      </c>
      <c r="N3358" s="50">
        <v>1663.1469999999999</v>
      </c>
      <c r="O3358" s="50">
        <v>1374.5709999999999</v>
      </c>
      <c r="P3358" s="50">
        <v>1134.164</v>
      </c>
      <c r="Q3358" s="50">
        <v>891.64599999999996</v>
      </c>
      <c r="R3358" s="50">
        <v>704.9</v>
      </c>
      <c r="S3358" s="50">
        <v>513.495</v>
      </c>
      <c r="T3358" s="50">
        <v>396.66500000000002</v>
      </c>
      <c r="U3358" s="50">
        <v>251.095</v>
      </c>
      <c r="V3358" s="50">
        <v>163.05099999999999</v>
      </c>
      <c r="W3358" s="50" t="s">
        <v>311</v>
      </c>
      <c r="X3358" s="50">
        <v>85.518000000000001</v>
      </c>
      <c r="Y3358" s="50">
        <v>31.678000000000001</v>
      </c>
      <c r="Z3358" s="50">
        <v>5.7270000000000003</v>
      </c>
      <c r="AA3358" s="50">
        <v>0.318</v>
      </c>
      <c r="AB3358" s="50">
        <v>1.2999999999999999E-2</v>
      </c>
      <c r="AC3358" s="50" t="str">
        <f t="shared" si="217"/>
        <v>Ghana-2015</v>
      </c>
      <c r="AD3358" s="51">
        <f t="shared" si="218"/>
        <v>15947.668000000001</v>
      </c>
      <c r="AE3358" s="15">
        <f t="shared" si="219"/>
        <v>0.72958334723296214</v>
      </c>
      <c r="AF3358">
        <f t="shared" si="220"/>
        <v>3.5050979490374702E-2</v>
      </c>
    </row>
    <row r="3359" spans="1:32" x14ac:dyDescent="0.25">
      <c r="A3359" s="59">
        <v>3342</v>
      </c>
      <c r="B3359" s="60" t="s">
        <v>309</v>
      </c>
      <c r="C3359" s="61" t="s">
        <v>436</v>
      </c>
      <c r="D3359" s="62"/>
      <c r="E3359" s="62">
        <v>300</v>
      </c>
      <c r="F3359" s="62">
        <v>2015</v>
      </c>
      <c r="G3359" s="50">
        <v>503.53199999999998</v>
      </c>
      <c r="H3359" s="50">
        <v>579.01099999999997</v>
      </c>
      <c r="I3359" s="50">
        <v>549.19399999999996</v>
      </c>
      <c r="J3359" s="50">
        <v>558.91300000000001</v>
      </c>
      <c r="K3359" s="50">
        <v>566.22199999999998</v>
      </c>
      <c r="L3359" s="50">
        <v>620.25099999999998</v>
      </c>
      <c r="M3359" s="50">
        <v>784.65499999999997</v>
      </c>
      <c r="N3359" s="50">
        <v>868.00300000000004</v>
      </c>
      <c r="O3359" s="50">
        <v>869.40599999999995</v>
      </c>
      <c r="P3359" s="50">
        <v>877.33500000000004</v>
      </c>
      <c r="Q3359" s="50">
        <v>793.48099999999999</v>
      </c>
      <c r="R3359" s="50">
        <v>762.96900000000005</v>
      </c>
      <c r="S3359" s="50">
        <v>647.12</v>
      </c>
      <c r="T3359" s="50">
        <v>608.38199999999995</v>
      </c>
      <c r="U3359" s="50">
        <v>463.26600000000002</v>
      </c>
      <c r="V3359" s="50">
        <v>482.63</v>
      </c>
      <c r="W3359" s="50" t="s">
        <v>311</v>
      </c>
      <c r="X3359" s="50">
        <v>388.36500000000001</v>
      </c>
      <c r="Y3359" s="50">
        <v>208.244</v>
      </c>
      <c r="Z3359" s="50">
        <v>70.605999999999995</v>
      </c>
      <c r="AA3359" s="50">
        <v>14.347</v>
      </c>
      <c r="AB3359" s="50">
        <v>1.8680000000000001</v>
      </c>
      <c r="AC3359" s="50" t="str">
        <f t="shared" si="217"/>
        <v>Greece-2015</v>
      </c>
      <c r="AD3359" s="51">
        <f t="shared" si="218"/>
        <v>7348.3550000000005</v>
      </c>
      <c r="AE3359" s="15">
        <f t="shared" si="219"/>
        <v>0.5265729540829206</v>
      </c>
      <c r="AF3359">
        <f t="shared" si="220"/>
        <v>0.24918542037208527</v>
      </c>
    </row>
    <row r="3360" spans="1:32" x14ac:dyDescent="0.25">
      <c r="A3360" s="59">
        <v>3343</v>
      </c>
      <c r="B3360" s="60" t="s">
        <v>309</v>
      </c>
      <c r="C3360" s="61" t="s">
        <v>370</v>
      </c>
      <c r="D3360" s="62"/>
      <c r="E3360" s="62">
        <v>308</v>
      </c>
      <c r="F3360" s="62">
        <v>2015</v>
      </c>
      <c r="G3360" s="50">
        <v>9.9359999999999999</v>
      </c>
      <c r="H3360" s="50">
        <v>9.4589999999999996</v>
      </c>
      <c r="I3360" s="50">
        <v>8.8960000000000008</v>
      </c>
      <c r="J3360" s="50">
        <v>9.73</v>
      </c>
      <c r="K3360" s="50">
        <v>10.317</v>
      </c>
      <c r="L3360" s="50">
        <v>11.420999999999999</v>
      </c>
      <c r="M3360" s="50">
        <v>9.3040000000000003</v>
      </c>
      <c r="N3360" s="50">
        <v>6.8609999999999998</v>
      </c>
      <c r="O3360" s="50">
        <v>5.5019999999999998</v>
      </c>
      <c r="P3360" s="50">
        <v>4.5670000000000002</v>
      </c>
      <c r="Q3360" s="50">
        <v>5.6920000000000002</v>
      </c>
      <c r="R3360" s="50">
        <v>4.282</v>
      </c>
      <c r="S3360" s="50">
        <v>3.2109999999999999</v>
      </c>
      <c r="T3360" s="50">
        <v>2.2810000000000001</v>
      </c>
      <c r="U3360" s="50">
        <v>1.8520000000000001</v>
      </c>
      <c r="V3360" s="50">
        <v>1.6160000000000001</v>
      </c>
      <c r="W3360" s="50" t="s">
        <v>311</v>
      </c>
      <c r="X3360" s="50">
        <v>0.98599999999999999</v>
      </c>
      <c r="Y3360" s="50">
        <v>0.66900000000000004</v>
      </c>
      <c r="Z3360" s="50">
        <v>0.19</v>
      </c>
      <c r="AA3360" s="50">
        <v>4.8000000000000001E-2</v>
      </c>
      <c r="AB3360" s="50">
        <v>3.0000000000000001E-3</v>
      </c>
      <c r="AC3360" s="50" t="str">
        <f t="shared" si="217"/>
        <v>Grenada-2015</v>
      </c>
      <c r="AD3360" s="51">
        <f t="shared" si="218"/>
        <v>70.887</v>
      </c>
      <c r="AE3360" s="15">
        <f t="shared" si="219"/>
        <v>0.50694767728920664</v>
      </c>
      <c r="AF3360">
        <f t="shared" si="220"/>
        <v>7.7083627417370792E-2</v>
      </c>
    </row>
    <row r="3361" spans="1:32" x14ac:dyDescent="0.25">
      <c r="A3361" s="59">
        <v>3344</v>
      </c>
      <c r="B3361" s="60" t="s">
        <v>309</v>
      </c>
      <c r="C3361" s="61" t="s">
        <v>371</v>
      </c>
      <c r="D3361" s="62">
        <v>5</v>
      </c>
      <c r="E3361" s="62">
        <v>312</v>
      </c>
      <c r="F3361" s="62">
        <v>2015</v>
      </c>
      <c r="G3361" s="50">
        <v>26.573</v>
      </c>
      <c r="H3361" s="50">
        <v>28.591999999999999</v>
      </c>
      <c r="I3361" s="50">
        <v>32.353999999999999</v>
      </c>
      <c r="J3361" s="50">
        <v>34.238</v>
      </c>
      <c r="K3361" s="50">
        <v>29.611000000000001</v>
      </c>
      <c r="L3361" s="50">
        <v>19.332999999999998</v>
      </c>
      <c r="M3361" s="50">
        <v>20.260999999999999</v>
      </c>
      <c r="N3361" s="50">
        <v>24.213000000000001</v>
      </c>
      <c r="O3361" s="50">
        <v>32.991999999999997</v>
      </c>
      <c r="P3361" s="50">
        <v>34.218000000000004</v>
      </c>
      <c r="Q3361" s="50">
        <v>36.340000000000003</v>
      </c>
      <c r="R3361" s="50">
        <v>30.693000000000001</v>
      </c>
      <c r="S3361" s="50">
        <v>27.181999999999999</v>
      </c>
      <c r="T3361" s="50">
        <v>23.428000000000001</v>
      </c>
      <c r="U3361" s="50">
        <v>17.687999999999999</v>
      </c>
      <c r="V3361" s="50">
        <v>12.837</v>
      </c>
      <c r="W3361" s="50" t="s">
        <v>311</v>
      </c>
      <c r="X3361" s="50">
        <v>9.8520000000000003</v>
      </c>
      <c r="Y3361" s="50">
        <v>6.0439999999999996</v>
      </c>
      <c r="Z3361" s="50">
        <v>2.8</v>
      </c>
      <c r="AA3361" s="50">
        <v>0.96399999999999997</v>
      </c>
      <c r="AB3361" s="50">
        <v>0.20499999999999999</v>
      </c>
      <c r="AC3361" s="50" t="str">
        <f t="shared" si="217"/>
        <v>Guadeloupe-2015</v>
      </c>
      <c r="AD3361" s="51">
        <f t="shared" si="218"/>
        <v>289.08100000000002</v>
      </c>
      <c r="AE3361" s="15">
        <f t="shared" si="219"/>
        <v>0.55810309221290921</v>
      </c>
      <c r="AF3361">
        <f t="shared" si="220"/>
        <v>0.19601168348380243</v>
      </c>
    </row>
    <row r="3362" spans="1:32" x14ac:dyDescent="0.25">
      <c r="A3362" s="59">
        <v>3345</v>
      </c>
      <c r="B3362" s="60" t="s">
        <v>309</v>
      </c>
      <c r="C3362" s="61" t="s">
        <v>372</v>
      </c>
      <c r="D3362" s="62"/>
      <c r="E3362" s="62">
        <v>316</v>
      </c>
      <c r="F3362" s="62">
        <v>2015</v>
      </c>
      <c r="G3362" s="50">
        <v>13.519</v>
      </c>
      <c r="H3362" s="50">
        <v>13.534000000000001</v>
      </c>
      <c r="I3362" s="50">
        <v>14.12</v>
      </c>
      <c r="J3362" s="50">
        <v>14.077999999999999</v>
      </c>
      <c r="K3362" s="50">
        <v>13.433999999999999</v>
      </c>
      <c r="L3362" s="50">
        <v>11.92</v>
      </c>
      <c r="M3362" s="50">
        <v>10.316000000000001</v>
      </c>
      <c r="N3362" s="50">
        <v>9.8849999999999998</v>
      </c>
      <c r="O3362" s="50">
        <v>10.534000000000001</v>
      </c>
      <c r="P3362" s="50">
        <v>10.532</v>
      </c>
      <c r="Q3362" s="50">
        <v>10.294</v>
      </c>
      <c r="R3362" s="50">
        <v>8.3010000000000002</v>
      </c>
      <c r="S3362" s="50">
        <v>6.9249999999999998</v>
      </c>
      <c r="T3362" s="50">
        <v>5.5170000000000003</v>
      </c>
      <c r="U3362" s="50">
        <v>3.383</v>
      </c>
      <c r="V3362" s="50">
        <v>2.7410000000000001</v>
      </c>
      <c r="W3362" s="50" t="s">
        <v>311</v>
      </c>
      <c r="X3362" s="50">
        <v>1.742</v>
      </c>
      <c r="Y3362" s="50">
        <v>0.73199999999999998</v>
      </c>
      <c r="Z3362" s="50">
        <v>0.23100000000000001</v>
      </c>
      <c r="AA3362" s="50">
        <v>5.6000000000000001E-2</v>
      </c>
      <c r="AB3362" s="50">
        <v>3.0000000000000001E-3</v>
      </c>
      <c r="AC3362" s="50" t="str">
        <f t="shared" si="217"/>
        <v>Guam-2015</v>
      </c>
      <c r="AD3362" s="51">
        <f t="shared" si="218"/>
        <v>106.21899999999999</v>
      </c>
      <c r="AE3362" s="15">
        <f t="shared" si="219"/>
        <v>0.52323972170703925</v>
      </c>
      <c r="AF3362">
        <f t="shared" si="220"/>
        <v>9.7732577073382509E-2</v>
      </c>
    </row>
    <row r="3363" spans="1:32" x14ac:dyDescent="0.25">
      <c r="A3363" s="59">
        <v>3346</v>
      </c>
      <c r="B3363" s="60" t="s">
        <v>309</v>
      </c>
      <c r="C3363" s="61" t="s">
        <v>437</v>
      </c>
      <c r="D3363" s="62"/>
      <c r="E3363" s="62">
        <v>320</v>
      </c>
      <c r="F3363" s="62">
        <v>2015</v>
      </c>
      <c r="G3363" s="50">
        <v>1994.029</v>
      </c>
      <c r="H3363" s="50">
        <v>1934.3679999999999</v>
      </c>
      <c r="I3363" s="50">
        <v>1960.1310000000001</v>
      </c>
      <c r="J3363" s="50">
        <v>1826.913</v>
      </c>
      <c r="K3363" s="50">
        <v>1638.5409999999999</v>
      </c>
      <c r="L3363" s="50">
        <v>1379.8230000000001</v>
      </c>
      <c r="M3363" s="50">
        <v>1200.749</v>
      </c>
      <c r="N3363" s="50">
        <v>975.90599999999995</v>
      </c>
      <c r="O3363" s="50">
        <v>762.94500000000005</v>
      </c>
      <c r="P3363" s="50">
        <v>600.29999999999995</v>
      </c>
      <c r="Q3363" s="50">
        <v>486.42200000000003</v>
      </c>
      <c r="R3363" s="50">
        <v>410.91800000000001</v>
      </c>
      <c r="S3363" s="50">
        <v>348.83499999999998</v>
      </c>
      <c r="T3363" s="50">
        <v>242.35300000000001</v>
      </c>
      <c r="U3363" s="50">
        <v>187.97499999999999</v>
      </c>
      <c r="V3363" s="50">
        <v>142.93700000000001</v>
      </c>
      <c r="W3363" s="50" t="s">
        <v>311</v>
      </c>
      <c r="X3363" s="50">
        <v>95.575000000000003</v>
      </c>
      <c r="Y3363" s="50">
        <v>46.869</v>
      </c>
      <c r="Z3363" s="50">
        <v>14.186</v>
      </c>
      <c r="AA3363" s="50">
        <v>2.464</v>
      </c>
      <c r="AB3363" s="50">
        <v>0.19</v>
      </c>
      <c r="AC3363" s="50" t="str">
        <f t="shared" si="217"/>
        <v>Guatemala-2015</v>
      </c>
      <c r="AD3363" s="51">
        <f t="shared" si="218"/>
        <v>9631.351999999999</v>
      </c>
      <c r="AE3363" s="15">
        <f t="shared" si="219"/>
        <v>0.68745042232907694</v>
      </c>
      <c r="AF3363">
        <f t="shared" si="220"/>
        <v>4.7200687118714856E-2</v>
      </c>
    </row>
    <row r="3364" spans="1:32" x14ac:dyDescent="0.25">
      <c r="A3364" s="59">
        <v>3347</v>
      </c>
      <c r="B3364" s="60" t="s">
        <v>309</v>
      </c>
      <c r="C3364" s="61" t="s">
        <v>438</v>
      </c>
      <c r="D3364" s="62"/>
      <c r="E3364" s="62">
        <v>324</v>
      </c>
      <c r="F3364" s="62">
        <v>2015</v>
      </c>
      <c r="G3364" s="50">
        <v>1949.4169999999999</v>
      </c>
      <c r="H3364" s="50">
        <v>1713.36</v>
      </c>
      <c r="I3364" s="50">
        <v>1494.2840000000001</v>
      </c>
      <c r="J3364" s="50">
        <v>1291.492</v>
      </c>
      <c r="K3364" s="50">
        <v>1104.8620000000001</v>
      </c>
      <c r="L3364" s="50">
        <v>927.35900000000004</v>
      </c>
      <c r="M3364" s="50">
        <v>768.45500000000004</v>
      </c>
      <c r="N3364" s="50">
        <v>628.63400000000001</v>
      </c>
      <c r="O3364" s="50">
        <v>510.53699999999998</v>
      </c>
      <c r="P3364" s="50">
        <v>422.51799999999997</v>
      </c>
      <c r="Q3364" s="50">
        <v>361.28</v>
      </c>
      <c r="R3364" s="50">
        <v>304.13</v>
      </c>
      <c r="S3364" s="50">
        <v>245.81399999999999</v>
      </c>
      <c r="T3364" s="50">
        <v>159.87899999999999</v>
      </c>
      <c r="U3364" s="50">
        <v>111.41200000000001</v>
      </c>
      <c r="V3364" s="50">
        <v>63.262999999999998</v>
      </c>
      <c r="W3364" s="50" t="s">
        <v>311</v>
      </c>
      <c r="X3364" s="50">
        <v>26.492999999999999</v>
      </c>
      <c r="Y3364" s="50">
        <v>7.2030000000000003</v>
      </c>
      <c r="Z3364" s="50">
        <v>1.0640000000000001</v>
      </c>
      <c r="AA3364" s="50">
        <v>7.3999999999999996E-2</v>
      </c>
      <c r="AB3364" s="50">
        <v>3.0000000000000001E-3</v>
      </c>
      <c r="AC3364" s="50" t="str">
        <f t="shared" si="217"/>
        <v>Guinea-2015</v>
      </c>
      <c r="AD3364" s="51">
        <f t="shared" si="218"/>
        <v>6565.0810000000001</v>
      </c>
      <c r="AE3364" s="15">
        <f t="shared" si="219"/>
        <v>0.8417949451042569</v>
      </c>
      <c r="AF3364">
        <f t="shared" si="220"/>
        <v>3.1512244093272371E-2</v>
      </c>
    </row>
    <row r="3365" spans="1:32" x14ac:dyDescent="0.25">
      <c r="A3365" s="59">
        <v>3348</v>
      </c>
      <c r="B3365" s="60" t="s">
        <v>309</v>
      </c>
      <c r="C3365" s="61" t="s">
        <v>373</v>
      </c>
      <c r="D3365" s="62"/>
      <c r="E3365" s="62">
        <v>624</v>
      </c>
      <c r="F3365" s="62">
        <v>2015</v>
      </c>
      <c r="G3365" s="50">
        <v>285.49400000000003</v>
      </c>
      <c r="H3365" s="50">
        <v>243.8</v>
      </c>
      <c r="I3365" s="50">
        <v>208.904</v>
      </c>
      <c r="J3365" s="50">
        <v>186.31</v>
      </c>
      <c r="K3365" s="50">
        <v>168.96899999999999</v>
      </c>
      <c r="L3365" s="50">
        <v>146.91399999999999</v>
      </c>
      <c r="M3365" s="50">
        <v>123.048</v>
      </c>
      <c r="N3365" s="50">
        <v>95.433000000000007</v>
      </c>
      <c r="O3365" s="50">
        <v>77.185000000000002</v>
      </c>
      <c r="P3365" s="50">
        <v>59.005000000000003</v>
      </c>
      <c r="Q3365" s="50">
        <v>48.521000000000001</v>
      </c>
      <c r="R3365" s="50">
        <v>40.323</v>
      </c>
      <c r="S3365" s="50">
        <v>35.683999999999997</v>
      </c>
      <c r="T3365" s="50">
        <v>23.236000000000001</v>
      </c>
      <c r="U3365" s="50">
        <v>15.388</v>
      </c>
      <c r="V3365" s="50">
        <v>7.87</v>
      </c>
      <c r="W3365" s="50" t="s">
        <v>311</v>
      </c>
      <c r="X3365" s="50">
        <v>3.3359999999999999</v>
      </c>
      <c r="Y3365" s="50">
        <v>0.94499999999999995</v>
      </c>
      <c r="Z3365" s="50">
        <v>0.14899999999999999</v>
      </c>
      <c r="AA3365" s="50">
        <v>1.2E-2</v>
      </c>
      <c r="AB3365" s="50">
        <v>0</v>
      </c>
      <c r="AC3365" s="50" t="str">
        <f t="shared" si="217"/>
        <v>Guinea-Bissau-2015</v>
      </c>
      <c r="AD3365" s="51">
        <f t="shared" si="218"/>
        <v>981.39199999999983</v>
      </c>
      <c r="AE3365" s="15">
        <f t="shared" si="219"/>
        <v>0.80409663009276644</v>
      </c>
      <c r="AF3365">
        <f t="shared" si="220"/>
        <v>2.9621014311551008E-2</v>
      </c>
    </row>
    <row r="3366" spans="1:32" x14ac:dyDescent="0.25">
      <c r="A3366" s="59">
        <v>3349</v>
      </c>
      <c r="B3366" s="60" t="s">
        <v>309</v>
      </c>
      <c r="C3366" s="61" t="s">
        <v>374</v>
      </c>
      <c r="D3366" s="62"/>
      <c r="E3366" s="62">
        <v>328</v>
      </c>
      <c r="F3366" s="62">
        <v>2015</v>
      </c>
      <c r="G3366" s="50">
        <v>75.165999999999997</v>
      </c>
      <c r="H3366" s="50">
        <v>73.417000000000002</v>
      </c>
      <c r="I3366" s="50">
        <v>80.625</v>
      </c>
      <c r="J3366" s="50">
        <v>84.028999999999996</v>
      </c>
      <c r="K3366" s="50">
        <v>77.016000000000005</v>
      </c>
      <c r="L3366" s="50">
        <v>48.009</v>
      </c>
      <c r="M3366" s="50">
        <v>50.616999999999997</v>
      </c>
      <c r="N3366" s="50">
        <v>51.94</v>
      </c>
      <c r="O3366" s="50">
        <v>49.112000000000002</v>
      </c>
      <c r="P3366" s="50">
        <v>44.639000000000003</v>
      </c>
      <c r="Q3366" s="50">
        <v>39.024000000000001</v>
      </c>
      <c r="R3366" s="50">
        <v>32.609000000000002</v>
      </c>
      <c r="S3366" s="50">
        <v>23.63</v>
      </c>
      <c r="T3366" s="50">
        <v>16.875</v>
      </c>
      <c r="U3366" s="50">
        <v>8.9589999999999996</v>
      </c>
      <c r="V3366" s="50">
        <v>7.7489999999999997</v>
      </c>
      <c r="W3366" s="50" t="s">
        <v>311</v>
      </c>
      <c r="X3366" s="50">
        <v>3.4249999999999998</v>
      </c>
      <c r="Y3366" s="50">
        <v>1.25</v>
      </c>
      <c r="Z3366" s="50">
        <v>0.38600000000000001</v>
      </c>
      <c r="AA3366" s="50">
        <v>3.4000000000000002E-2</v>
      </c>
      <c r="AB3366" s="50">
        <v>3.0000000000000001E-3</v>
      </c>
      <c r="AC3366" s="50" t="str">
        <f t="shared" si="217"/>
        <v>Guyana-2015</v>
      </c>
      <c r="AD3366" s="51">
        <f t="shared" si="218"/>
        <v>500.62500000000006</v>
      </c>
      <c r="AE3366" s="15">
        <f t="shared" si="219"/>
        <v>0.53510911360798996</v>
      </c>
      <c r="AF3366">
        <f t="shared" si="220"/>
        <v>5.2999795843706711E-2</v>
      </c>
    </row>
    <row r="3367" spans="1:32" x14ac:dyDescent="0.25">
      <c r="A3367" s="59">
        <v>3350</v>
      </c>
      <c r="B3367" s="60" t="s">
        <v>309</v>
      </c>
      <c r="C3367" s="61" t="s">
        <v>375</v>
      </c>
      <c r="D3367" s="62"/>
      <c r="E3367" s="62">
        <v>332</v>
      </c>
      <c r="F3367" s="62">
        <v>2015</v>
      </c>
      <c r="G3367" s="50">
        <v>1237.5429999999999</v>
      </c>
      <c r="H3367" s="50">
        <v>1212.461</v>
      </c>
      <c r="I3367" s="50">
        <v>1164.0540000000001</v>
      </c>
      <c r="J3367" s="50">
        <v>1120.5619999999999</v>
      </c>
      <c r="K3367" s="50">
        <v>1042.681</v>
      </c>
      <c r="L3367" s="50">
        <v>964.79499999999996</v>
      </c>
      <c r="M3367" s="50">
        <v>867.62699999999995</v>
      </c>
      <c r="N3367" s="50">
        <v>657.11400000000003</v>
      </c>
      <c r="O3367" s="50">
        <v>512.60599999999999</v>
      </c>
      <c r="P3367" s="50">
        <v>459.07499999999999</v>
      </c>
      <c r="Q3367" s="50">
        <v>398.33600000000001</v>
      </c>
      <c r="R3367" s="50">
        <v>318.94499999999999</v>
      </c>
      <c r="S3367" s="50">
        <v>259.24599999999998</v>
      </c>
      <c r="T3367" s="50">
        <v>179.61799999999999</v>
      </c>
      <c r="U3367" s="50">
        <v>144.56899999999999</v>
      </c>
      <c r="V3367" s="50">
        <v>94.724999999999994</v>
      </c>
      <c r="W3367" s="50" t="s">
        <v>311</v>
      </c>
      <c r="X3367" s="50">
        <v>49.412999999999997</v>
      </c>
      <c r="Y3367" s="50">
        <v>19.916</v>
      </c>
      <c r="Z3367" s="50">
        <v>6.2080000000000002</v>
      </c>
      <c r="AA3367" s="50">
        <v>1.3660000000000001</v>
      </c>
      <c r="AB3367" s="50">
        <v>0.20100000000000001</v>
      </c>
      <c r="AC3367" s="50" t="str">
        <f t="shared" si="217"/>
        <v>Haiti-2015</v>
      </c>
      <c r="AD3367" s="51">
        <f t="shared" si="218"/>
        <v>6600.9870000000001</v>
      </c>
      <c r="AE3367" s="15">
        <f t="shared" si="219"/>
        <v>0.62264537106344853</v>
      </c>
      <c r="AF3367">
        <f t="shared" si="220"/>
        <v>4.8557397446609404E-2</v>
      </c>
    </row>
    <row r="3368" spans="1:32" x14ac:dyDescent="0.25">
      <c r="A3368" s="59">
        <v>3351</v>
      </c>
      <c r="B3368" s="60" t="s">
        <v>309</v>
      </c>
      <c r="C3368" s="61" t="s">
        <v>439</v>
      </c>
      <c r="D3368" s="62"/>
      <c r="E3368" s="62">
        <v>340</v>
      </c>
      <c r="F3368" s="62">
        <v>2015</v>
      </c>
      <c r="G3368" s="50">
        <v>954.68299999999999</v>
      </c>
      <c r="H3368" s="50">
        <v>989.33500000000004</v>
      </c>
      <c r="I3368" s="50">
        <v>1012.2569999999999</v>
      </c>
      <c r="J3368" s="50">
        <v>977.24400000000003</v>
      </c>
      <c r="K3368" s="50">
        <v>907.96600000000001</v>
      </c>
      <c r="L3368" s="50">
        <v>800.99199999999996</v>
      </c>
      <c r="M3368" s="50">
        <v>702.00599999999997</v>
      </c>
      <c r="N3368" s="50">
        <v>591.92999999999995</v>
      </c>
      <c r="O3368" s="50">
        <v>479.024</v>
      </c>
      <c r="P3368" s="50">
        <v>392.60399999999998</v>
      </c>
      <c r="Q3368" s="50">
        <v>310.46499999999997</v>
      </c>
      <c r="R3368" s="50">
        <v>249.90799999999999</v>
      </c>
      <c r="S3368" s="50">
        <v>196.84200000000001</v>
      </c>
      <c r="T3368" s="50">
        <v>137.26400000000001</v>
      </c>
      <c r="U3368" s="50">
        <v>98.158000000000001</v>
      </c>
      <c r="V3368" s="50">
        <v>72.494</v>
      </c>
      <c r="W3368" s="50" t="s">
        <v>311</v>
      </c>
      <c r="X3368" s="50">
        <v>48.524999999999999</v>
      </c>
      <c r="Y3368" s="50">
        <v>25.808</v>
      </c>
      <c r="Z3368" s="50">
        <v>10.608000000000001</v>
      </c>
      <c r="AA3368" s="50">
        <v>2.359</v>
      </c>
      <c r="AB3368" s="50">
        <v>0.35699999999999998</v>
      </c>
      <c r="AC3368" s="50" t="str">
        <f t="shared" si="217"/>
        <v>Honduras-2015</v>
      </c>
      <c r="AD3368" s="51">
        <f t="shared" si="218"/>
        <v>5608.9810000000007</v>
      </c>
      <c r="AE3368" s="15">
        <f t="shared" si="219"/>
        <v>0.5975859073154286</v>
      </c>
      <c r="AF3368">
        <f t="shared" si="220"/>
        <v>4.6183441569055253E-2</v>
      </c>
    </row>
    <row r="3369" spans="1:32" x14ac:dyDescent="0.25">
      <c r="A3369" s="59">
        <v>3352</v>
      </c>
      <c r="B3369" s="60" t="s">
        <v>309</v>
      </c>
      <c r="C3369" s="61" t="s">
        <v>440</v>
      </c>
      <c r="D3369" s="62"/>
      <c r="E3369" s="62">
        <v>352</v>
      </c>
      <c r="F3369" s="62">
        <v>2015</v>
      </c>
      <c r="G3369" s="50">
        <v>22.591999999999999</v>
      </c>
      <c r="H3369" s="50">
        <v>23.187999999999999</v>
      </c>
      <c r="I3369" s="50">
        <v>21.302</v>
      </c>
      <c r="J3369" s="50">
        <v>21.899000000000001</v>
      </c>
      <c r="K3369" s="50">
        <v>25.257999999999999</v>
      </c>
      <c r="L3369" s="50">
        <v>23.100999999999999</v>
      </c>
      <c r="M3369" s="50">
        <v>23.451000000000001</v>
      </c>
      <c r="N3369" s="50">
        <v>21.783999999999999</v>
      </c>
      <c r="O3369" s="50">
        <v>21.193999999999999</v>
      </c>
      <c r="P3369" s="50">
        <v>20.838999999999999</v>
      </c>
      <c r="Q3369" s="50">
        <v>21.631</v>
      </c>
      <c r="R3369" s="50">
        <v>20.870999999999999</v>
      </c>
      <c r="S3369" s="50">
        <v>17.843</v>
      </c>
      <c r="T3369" s="50">
        <v>14.885999999999999</v>
      </c>
      <c r="U3369" s="50">
        <v>10.593</v>
      </c>
      <c r="V3369" s="50">
        <v>7.6059999999999999</v>
      </c>
      <c r="W3369" s="50" t="s">
        <v>311</v>
      </c>
      <c r="X3369" s="50">
        <v>6.391</v>
      </c>
      <c r="Y3369" s="50">
        <v>3.8410000000000002</v>
      </c>
      <c r="Z3369" s="50">
        <v>1.5920000000000001</v>
      </c>
      <c r="AA3369" s="50">
        <v>0.34100000000000003</v>
      </c>
      <c r="AB3369" s="50">
        <v>0.04</v>
      </c>
      <c r="AC3369" s="50" t="str">
        <f t="shared" si="217"/>
        <v>Iceland-2015</v>
      </c>
      <c r="AD3369" s="51">
        <f t="shared" si="218"/>
        <v>217.87099999999998</v>
      </c>
      <c r="AE3369" s="15">
        <f t="shared" si="219"/>
        <v>0.51577309508837799</v>
      </c>
      <c r="AF3369">
        <f t="shared" si="220"/>
        <v>0.15893849161089724</v>
      </c>
    </row>
    <row r="3370" spans="1:32" x14ac:dyDescent="0.25">
      <c r="A3370" s="59">
        <v>3353</v>
      </c>
      <c r="B3370" s="60" t="s">
        <v>309</v>
      </c>
      <c r="C3370" s="61" t="s">
        <v>34</v>
      </c>
      <c r="D3370" s="62"/>
      <c r="E3370" s="62">
        <v>356</v>
      </c>
      <c r="F3370" s="62">
        <v>2015</v>
      </c>
      <c r="G3370" s="50">
        <v>121415.29300000001</v>
      </c>
      <c r="H3370" s="50">
        <v>126977.10799999999</v>
      </c>
      <c r="I3370" s="50">
        <v>126752.481</v>
      </c>
      <c r="J3370" s="50">
        <v>123333.166</v>
      </c>
      <c r="K3370" s="50">
        <v>118180.31200000001</v>
      </c>
      <c r="L3370" s="50">
        <v>112808.845</v>
      </c>
      <c r="M3370" s="50">
        <v>104208.03200000001</v>
      </c>
      <c r="N3370" s="50">
        <v>91299.494000000006</v>
      </c>
      <c r="O3370" s="50">
        <v>81035.717000000004</v>
      </c>
      <c r="P3370" s="50">
        <v>71137.58</v>
      </c>
      <c r="Q3370" s="50">
        <v>62322.631000000001</v>
      </c>
      <c r="R3370" s="50">
        <v>52822.071000000004</v>
      </c>
      <c r="S3370" s="50">
        <v>42979.756000000001</v>
      </c>
      <c r="T3370" s="50">
        <v>29092.715</v>
      </c>
      <c r="U3370" s="50">
        <v>20166.094000000001</v>
      </c>
      <c r="V3370" s="50">
        <v>13255.563</v>
      </c>
      <c r="W3370" s="50" t="s">
        <v>311</v>
      </c>
      <c r="X3370" s="50">
        <v>7128.6530000000002</v>
      </c>
      <c r="Y3370" s="50">
        <v>3000.55</v>
      </c>
      <c r="Z3370" s="50">
        <v>917.52599999999995</v>
      </c>
      <c r="AA3370" s="50">
        <v>193.61699999999999</v>
      </c>
      <c r="AB3370" s="50">
        <v>26.776</v>
      </c>
      <c r="AC3370" s="50" t="str">
        <f t="shared" si="217"/>
        <v>India-2015</v>
      </c>
      <c r="AD3370" s="51">
        <f t="shared" si="218"/>
        <v>860127.60399999993</v>
      </c>
      <c r="AE3370" s="15">
        <f t="shared" si="219"/>
        <v>0.52192997168359689</v>
      </c>
      <c r="AF3370">
        <f t="shared" si="220"/>
        <v>5.9728922028301379E-2</v>
      </c>
    </row>
    <row r="3371" spans="1:32" x14ac:dyDescent="0.25">
      <c r="A3371" s="59">
        <v>3354</v>
      </c>
      <c r="B3371" s="60" t="s">
        <v>309</v>
      </c>
      <c r="C3371" s="61" t="s">
        <v>256</v>
      </c>
      <c r="D3371" s="62"/>
      <c r="E3371" s="62">
        <v>360</v>
      </c>
      <c r="F3371" s="62">
        <v>2015</v>
      </c>
      <c r="G3371" s="50">
        <v>24592.48</v>
      </c>
      <c r="H3371" s="50">
        <v>23651.375</v>
      </c>
      <c r="I3371" s="50">
        <v>23676.776000000002</v>
      </c>
      <c r="J3371" s="50">
        <v>22511.565999999999</v>
      </c>
      <c r="K3371" s="50">
        <v>21858.607</v>
      </c>
      <c r="L3371" s="50">
        <v>21243.280999999999</v>
      </c>
      <c r="M3371" s="50">
        <v>21054.007000000001</v>
      </c>
      <c r="N3371" s="50">
        <v>19552.562999999998</v>
      </c>
      <c r="O3371" s="50">
        <v>18214.812000000002</v>
      </c>
      <c r="P3371" s="50">
        <v>16188.848</v>
      </c>
      <c r="Q3371" s="50">
        <v>13610.91</v>
      </c>
      <c r="R3371" s="50">
        <v>11050.808000000001</v>
      </c>
      <c r="S3371" s="50">
        <v>7802.5450000000001</v>
      </c>
      <c r="T3371" s="50">
        <v>5272.9960000000001</v>
      </c>
      <c r="U3371" s="50">
        <v>3759.5970000000002</v>
      </c>
      <c r="V3371" s="50">
        <v>2432.2339999999999</v>
      </c>
      <c r="W3371" s="50" t="s">
        <v>311</v>
      </c>
      <c r="X3371" s="50">
        <v>1113.769</v>
      </c>
      <c r="Y3371" s="50">
        <v>465.536</v>
      </c>
      <c r="Z3371" s="50">
        <v>97.832999999999998</v>
      </c>
      <c r="AA3371" s="50">
        <v>10.936999999999999</v>
      </c>
      <c r="AB3371" s="50">
        <v>0.63300000000000001</v>
      </c>
      <c r="AC3371" s="50" t="str">
        <f t="shared" si="217"/>
        <v>Indonesia-2015</v>
      </c>
      <c r="AD3371" s="51">
        <f t="shared" si="218"/>
        <v>173087.94700000001</v>
      </c>
      <c r="AE3371" s="15">
        <f t="shared" si="219"/>
        <v>0.49150831975608317</v>
      </c>
      <c r="AF3371">
        <f t="shared" si="220"/>
        <v>5.3686018291163672E-2</v>
      </c>
    </row>
    <row r="3372" spans="1:32" x14ac:dyDescent="0.25">
      <c r="A3372" s="59">
        <v>3355</v>
      </c>
      <c r="B3372" s="60" t="s">
        <v>309</v>
      </c>
      <c r="C3372" s="61" t="s">
        <v>441</v>
      </c>
      <c r="D3372" s="62"/>
      <c r="E3372" s="62">
        <v>364</v>
      </c>
      <c r="F3372" s="62">
        <v>2015</v>
      </c>
      <c r="G3372" s="50">
        <v>6899.4920000000002</v>
      </c>
      <c r="H3372" s="50">
        <v>6418.01</v>
      </c>
      <c r="I3372" s="50">
        <v>5437.0519999999997</v>
      </c>
      <c r="J3372" s="50">
        <v>5490.6170000000002</v>
      </c>
      <c r="K3372" s="50">
        <v>7120.3</v>
      </c>
      <c r="L3372" s="50">
        <v>9200.3520000000008</v>
      </c>
      <c r="M3372" s="50">
        <v>9083.3389999999999</v>
      </c>
      <c r="N3372" s="50">
        <v>6778.0370000000003</v>
      </c>
      <c r="O3372" s="50">
        <v>5050.3689999999997</v>
      </c>
      <c r="P3372" s="50">
        <v>4449.5370000000003</v>
      </c>
      <c r="Q3372" s="50">
        <v>3812.4769999999999</v>
      </c>
      <c r="R3372" s="50">
        <v>3128.3580000000002</v>
      </c>
      <c r="S3372" s="50">
        <v>2497.04</v>
      </c>
      <c r="T3372" s="50">
        <v>1470.386</v>
      </c>
      <c r="U3372" s="50">
        <v>1005.479</v>
      </c>
      <c r="V3372" s="50">
        <v>784.71</v>
      </c>
      <c r="W3372" s="50" t="s">
        <v>311</v>
      </c>
      <c r="X3372" s="50">
        <v>478.32900000000001</v>
      </c>
      <c r="Y3372" s="50">
        <v>194.744</v>
      </c>
      <c r="Z3372" s="50">
        <v>54.176000000000002</v>
      </c>
      <c r="AA3372" s="50">
        <v>7.19</v>
      </c>
      <c r="AB3372" s="50">
        <v>0.49299999999999999</v>
      </c>
      <c r="AC3372" s="50" t="str">
        <f t="shared" si="217"/>
        <v>Iran (Islamic Republic of)-2015</v>
      </c>
      <c r="AD3372" s="51">
        <f t="shared" si="218"/>
        <v>56610.426000000007</v>
      </c>
      <c r="AE3372" s="15">
        <f t="shared" si="219"/>
        <v>0.40187051409929314</v>
      </c>
      <c r="AF3372">
        <f t="shared" si="220"/>
        <v>5.3015432366597857E-2</v>
      </c>
    </row>
    <row r="3373" spans="1:32" x14ac:dyDescent="0.25">
      <c r="A3373" s="59">
        <v>3356</v>
      </c>
      <c r="B3373" s="60" t="s">
        <v>309</v>
      </c>
      <c r="C3373" s="61" t="s">
        <v>442</v>
      </c>
      <c r="D3373" s="62"/>
      <c r="E3373" s="62">
        <v>368</v>
      </c>
      <c r="F3373" s="62">
        <v>2015</v>
      </c>
      <c r="G3373" s="50">
        <v>5602.8829999999998</v>
      </c>
      <c r="H3373" s="50">
        <v>4867.4040000000005</v>
      </c>
      <c r="I3373" s="50">
        <v>4214.7330000000002</v>
      </c>
      <c r="J3373" s="50">
        <v>3804.078</v>
      </c>
      <c r="K3373" s="50">
        <v>3299.261</v>
      </c>
      <c r="L3373" s="50">
        <v>2877.335</v>
      </c>
      <c r="M3373" s="50">
        <v>2481.7379999999998</v>
      </c>
      <c r="N3373" s="50">
        <v>2170.3690000000001</v>
      </c>
      <c r="O3373" s="50">
        <v>1822.7190000000001</v>
      </c>
      <c r="P3373" s="50">
        <v>1462.876</v>
      </c>
      <c r="Q3373" s="50">
        <v>975.70399999999995</v>
      </c>
      <c r="R3373" s="50">
        <v>724.50199999999995</v>
      </c>
      <c r="S3373" s="50">
        <v>701.92200000000003</v>
      </c>
      <c r="T3373" s="50">
        <v>403.42200000000003</v>
      </c>
      <c r="U3373" s="50">
        <v>331.35599999999999</v>
      </c>
      <c r="V3373" s="50">
        <v>211.66800000000001</v>
      </c>
      <c r="W3373" s="50" t="s">
        <v>311</v>
      </c>
      <c r="X3373" s="50">
        <v>110.423</v>
      </c>
      <c r="Y3373" s="50">
        <v>41.012</v>
      </c>
      <c r="Z3373" s="50">
        <v>10.456</v>
      </c>
      <c r="AA3373" s="50">
        <v>1.649</v>
      </c>
      <c r="AB3373" s="50">
        <v>0.13900000000000001</v>
      </c>
      <c r="AC3373" s="50" t="str">
        <f t="shared" si="217"/>
        <v>Iraq-2015</v>
      </c>
      <c r="AD3373" s="51">
        <f t="shared" si="218"/>
        <v>20320.504000000001</v>
      </c>
      <c r="AE3373" s="15">
        <f t="shared" si="219"/>
        <v>0.77730084844352287</v>
      </c>
      <c r="AF3373">
        <f t="shared" si="220"/>
        <v>3.1712851948738144E-2</v>
      </c>
    </row>
    <row r="3374" spans="1:32" x14ac:dyDescent="0.25">
      <c r="A3374" s="59">
        <v>3357</v>
      </c>
      <c r="B3374" s="60" t="s">
        <v>309</v>
      </c>
      <c r="C3374" s="61" t="s">
        <v>259</v>
      </c>
      <c r="D3374" s="62"/>
      <c r="E3374" s="62">
        <v>372</v>
      </c>
      <c r="F3374" s="62">
        <v>2015</v>
      </c>
      <c r="G3374" s="50">
        <v>352.875</v>
      </c>
      <c r="H3374" s="50">
        <v>355.67899999999997</v>
      </c>
      <c r="I3374" s="50">
        <v>313.024</v>
      </c>
      <c r="J3374" s="50">
        <v>270.10500000000002</v>
      </c>
      <c r="K3374" s="50">
        <v>254.27500000000001</v>
      </c>
      <c r="L3374" s="50">
        <v>295.18</v>
      </c>
      <c r="M3374" s="50">
        <v>364.428</v>
      </c>
      <c r="N3374" s="50">
        <v>383.44299999999998</v>
      </c>
      <c r="O3374" s="50">
        <v>369.53</v>
      </c>
      <c r="P3374" s="50">
        <v>310.37099999999998</v>
      </c>
      <c r="Q3374" s="50">
        <v>303.70699999999999</v>
      </c>
      <c r="R3374" s="50">
        <v>260.49900000000002</v>
      </c>
      <c r="S3374" s="50">
        <v>245.173</v>
      </c>
      <c r="T3374" s="50">
        <v>213.95699999999999</v>
      </c>
      <c r="U3374" s="50">
        <v>155.328</v>
      </c>
      <c r="V3374" s="50">
        <v>115.318</v>
      </c>
      <c r="W3374" s="50" t="s">
        <v>311</v>
      </c>
      <c r="X3374" s="50">
        <v>74.480999999999995</v>
      </c>
      <c r="Y3374" s="50">
        <v>40.215000000000003</v>
      </c>
      <c r="Z3374" s="50">
        <v>18.027000000000001</v>
      </c>
      <c r="AA3374" s="50">
        <v>4.0229999999999997</v>
      </c>
      <c r="AB3374" s="50">
        <v>0.46899999999999997</v>
      </c>
      <c r="AC3374" s="50" t="str">
        <f t="shared" si="217"/>
        <v>Ireland-2015</v>
      </c>
      <c r="AD3374" s="51">
        <f t="shared" si="218"/>
        <v>3056.7109999999993</v>
      </c>
      <c r="AE3374" s="15">
        <f t="shared" si="219"/>
        <v>0.53763538653147125</v>
      </c>
      <c r="AF3374">
        <f t="shared" si="220"/>
        <v>0.15247031291799087</v>
      </c>
    </row>
    <row r="3375" spans="1:32" x14ac:dyDescent="0.25">
      <c r="A3375" s="59">
        <v>3358</v>
      </c>
      <c r="B3375" s="60" t="s">
        <v>309</v>
      </c>
      <c r="C3375" s="61" t="s">
        <v>443</v>
      </c>
      <c r="D3375" s="62"/>
      <c r="E3375" s="62">
        <v>376</v>
      </c>
      <c r="F3375" s="62">
        <v>2015</v>
      </c>
      <c r="G3375" s="50">
        <v>830.07100000000003</v>
      </c>
      <c r="H3375" s="50">
        <v>744.56399999999996</v>
      </c>
      <c r="I3375" s="50">
        <v>672.08399999999995</v>
      </c>
      <c r="J3375" s="50">
        <v>624.34400000000005</v>
      </c>
      <c r="K3375" s="50">
        <v>570.88400000000001</v>
      </c>
      <c r="L3375" s="50">
        <v>563.76099999999997</v>
      </c>
      <c r="M3375" s="50">
        <v>558.90800000000002</v>
      </c>
      <c r="N3375" s="50">
        <v>547.245</v>
      </c>
      <c r="O3375" s="50">
        <v>502.07</v>
      </c>
      <c r="P3375" s="50">
        <v>424.64100000000002</v>
      </c>
      <c r="Q3375" s="50">
        <v>387.31700000000001</v>
      </c>
      <c r="R3375" s="50">
        <v>362.15899999999999</v>
      </c>
      <c r="S3375" s="50">
        <v>371.358</v>
      </c>
      <c r="T3375" s="50">
        <v>311.63499999999999</v>
      </c>
      <c r="U3375" s="50">
        <v>194.821</v>
      </c>
      <c r="V3375" s="50">
        <v>155.578</v>
      </c>
      <c r="W3375" s="50" t="s">
        <v>311</v>
      </c>
      <c r="X3375" s="50">
        <v>124.005</v>
      </c>
      <c r="Y3375" s="50">
        <v>77.53</v>
      </c>
      <c r="Z3375" s="50">
        <v>33.877000000000002</v>
      </c>
      <c r="AA3375" s="50">
        <v>6.8760000000000003</v>
      </c>
      <c r="AB3375" s="50">
        <v>0.81899999999999995</v>
      </c>
      <c r="AC3375" s="50" t="str">
        <f t="shared" si="217"/>
        <v>Israel-2015</v>
      </c>
      <c r="AD3375" s="51">
        <f t="shared" si="218"/>
        <v>4912.6869999999999</v>
      </c>
      <c r="AE3375" s="15">
        <f t="shared" si="219"/>
        <v>0.64157557768284457</v>
      </c>
      <c r="AF3375">
        <f t="shared" si="220"/>
        <v>0.12642682926488594</v>
      </c>
    </row>
    <row r="3376" spans="1:32" x14ac:dyDescent="0.25">
      <c r="A3376" s="59">
        <v>3359</v>
      </c>
      <c r="B3376" s="60" t="s">
        <v>309</v>
      </c>
      <c r="C3376" s="61" t="s">
        <v>444</v>
      </c>
      <c r="D3376" s="62"/>
      <c r="E3376" s="62">
        <v>380</v>
      </c>
      <c r="F3376" s="62">
        <v>2015</v>
      </c>
      <c r="G3376" s="50">
        <v>2553.6840000000002</v>
      </c>
      <c r="H3376" s="50">
        <v>2810.3159999999998</v>
      </c>
      <c r="I3376" s="50">
        <v>2803.971</v>
      </c>
      <c r="J3376" s="50">
        <v>2788.4879999999998</v>
      </c>
      <c r="K3376" s="50">
        <v>2908.5970000000002</v>
      </c>
      <c r="L3376" s="50">
        <v>3052.8020000000001</v>
      </c>
      <c r="M3376" s="50">
        <v>3344.739</v>
      </c>
      <c r="N3376" s="50">
        <v>3946.7089999999998</v>
      </c>
      <c r="O3376" s="50">
        <v>4663.07</v>
      </c>
      <c r="P3376" s="50">
        <v>4843.0389999999998</v>
      </c>
      <c r="Q3376" s="50">
        <v>4691.1880000000001</v>
      </c>
      <c r="R3376" s="50">
        <v>4082.6640000000002</v>
      </c>
      <c r="S3376" s="50">
        <v>3708.0949999999998</v>
      </c>
      <c r="T3376" s="50">
        <v>3643.252</v>
      </c>
      <c r="U3376" s="50">
        <v>2931.3560000000002</v>
      </c>
      <c r="V3376" s="50">
        <v>2758.3</v>
      </c>
      <c r="W3376" s="50" t="s">
        <v>311</v>
      </c>
      <c r="X3376" s="50">
        <v>2035.1369999999999</v>
      </c>
      <c r="Y3376" s="50">
        <v>1265.7180000000001</v>
      </c>
      <c r="Z3376" s="50">
        <v>554.44100000000003</v>
      </c>
      <c r="AA3376" s="50">
        <v>101.443</v>
      </c>
      <c r="AB3376" s="50">
        <v>17.202999999999999</v>
      </c>
      <c r="AC3376" s="50" t="str">
        <f t="shared" si="217"/>
        <v>Italy-2015</v>
      </c>
      <c r="AD3376" s="51">
        <f t="shared" si="218"/>
        <v>38029.390999999996</v>
      </c>
      <c r="AE3376" s="15">
        <f t="shared" si="219"/>
        <v>0.56469011034123584</v>
      </c>
      <c r="AF3376">
        <f t="shared" si="220"/>
        <v>0.28804350343640833</v>
      </c>
    </row>
    <row r="3377" spans="1:32" x14ac:dyDescent="0.25">
      <c r="A3377" s="59">
        <v>3360</v>
      </c>
      <c r="B3377" s="60" t="s">
        <v>309</v>
      </c>
      <c r="C3377" s="61" t="s">
        <v>376</v>
      </c>
      <c r="D3377" s="62"/>
      <c r="E3377" s="62">
        <v>388</v>
      </c>
      <c r="F3377" s="62">
        <v>2015</v>
      </c>
      <c r="G3377" s="50">
        <v>206.59100000000001</v>
      </c>
      <c r="H3377" s="50">
        <v>223.85499999999999</v>
      </c>
      <c r="I3377" s="50">
        <v>243.13399999999999</v>
      </c>
      <c r="J3377" s="50">
        <v>277.05</v>
      </c>
      <c r="K3377" s="50">
        <v>268.67599999999999</v>
      </c>
      <c r="L3377" s="50">
        <v>247.09399999999999</v>
      </c>
      <c r="M3377" s="50">
        <v>214.06800000000001</v>
      </c>
      <c r="N3377" s="50">
        <v>185.477</v>
      </c>
      <c r="O3377" s="50">
        <v>178.12899999999999</v>
      </c>
      <c r="P3377" s="50">
        <v>168.55</v>
      </c>
      <c r="Q3377" s="50">
        <v>155.215</v>
      </c>
      <c r="R3377" s="50">
        <v>131.57400000000001</v>
      </c>
      <c r="S3377" s="50">
        <v>105.34</v>
      </c>
      <c r="T3377" s="50">
        <v>83.668000000000006</v>
      </c>
      <c r="U3377" s="50">
        <v>63.726999999999997</v>
      </c>
      <c r="V3377" s="50">
        <v>49.545000000000002</v>
      </c>
      <c r="W3377" s="50" t="s">
        <v>311</v>
      </c>
      <c r="X3377" s="50">
        <v>36.372</v>
      </c>
      <c r="Y3377" s="50">
        <v>21.811</v>
      </c>
      <c r="Z3377" s="50">
        <v>8.8629999999999995</v>
      </c>
      <c r="AA3377" s="50">
        <v>2.7010000000000001</v>
      </c>
      <c r="AB3377" s="50">
        <v>0.49399999999999999</v>
      </c>
      <c r="AC3377" s="50" t="str">
        <f t="shared" si="217"/>
        <v>Jamaica-2015</v>
      </c>
      <c r="AD3377" s="51">
        <f t="shared" si="218"/>
        <v>1931.1729999999998</v>
      </c>
      <c r="AE3377" s="15">
        <f t="shared" si="219"/>
        <v>0.48714485962676579</v>
      </c>
      <c r="AF3377">
        <f t="shared" si="220"/>
        <v>0.1025744091666273</v>
      </c>
    </row>
    <row r="3378" spans="1:32" x14ac:dyDescent="0.25">
      <c r="A3378" s="59">
        <v>3361</v>
      </c>
      <c r="B3378" s="60" t="s">
        <v>309</v>
      </c>
      <c r="C3378" s="61" t="s">
        <v>35</v>
      </c>
      <c r="D3378" s="62"/>
      <c r="E3378" s="62">
        <v>392</v>
      </c>
      <c r="F3378" s="62">
        <v>2015</v>
      </c>
      <c r="G3378" s="50">
        <v>5395.5370000000003</v>
      </c>
      <c r="H3378" s="50">
        <v>5559.9489999999996</v>
      </c>
      <c r="I3378" s="50">
        <v>5670.0230000000001</v>
      </c>
      <c r="J3378" s="50">
        <v>5979.6970000000001</v>
      </c>
      <c r="K3378" s="50">
        <v>6139.0479999999998</v>
      </c>
      <c r="L3378" s="50">
        <v>6756.33</v>
      </c>
      <c r="M3378" s="50">
        <v>7609.4380000000001</v>
      </c>
      <c r="N3378" s="50">
        <v>8480.8230000000003</v>
      </c>
      <c r="O3378" s="50">
        <v>10046.01</v>
      </c>
      <c r="P3378" s="50">
        <v>8721.8729999999996</v>
      </c>
      <c r="Q3378" s="50">
        <v>7988.2250000000004</v>
      </c>
      <c r="R3378" s="50">
        <v>7660.9939999999997</v>
      </c>
      <c r="S3378" s="50">
        <v>8673.8590000000004</v>
      </c>
      <c r="T3378" s="50">
        <v>9627.2160000000003</v>
      </c>
      <c r="U3378" s="50">
        <v>7704.3249999999998</v>
      </c>
      <c r="V3378" s="50">
        <v>6255.1279999999997</v>
      </c>
      <c r="W3378" s="50" t="s">
        <v>311</v>
      </c>
      <c r="X3378" s="50">
        <v>4875.7290000000003</v>
      </c>
      <c r="Y3378" s="50">
        <v>3072.6260000000002</v>
      </c>
      <c r="Z3378" s="50">
        <v>1328.15</v>
      </c>
      <c r="AA3378" s="50">
        <v>371.738</v>
      </c>
      <c r="AB3378" s="50">
        <v>58.24</v>
      </c>
      <c r="AC3378" s="50" t="str">
        <f t="shared" si="217"/>
        <v>Japan-2015</v>
      </c>
      <c r="AD3378" s="51">
        <f t="shared" si="218"/>
        <v>78056.296999999991</v>
      </c>
      <c r="AE3378" s="15">
        <f t="shared" si="219"/>
        <v>0.63952125476820909</v>
      </c>
      <c r="AF3378">
        <f t="shared" si="220"/>
        <v>0.3516319914725749</v>
      </c>
    </row>
    <row r="3379" spans="1:32" x14ac:dyDescent="0.25">
      <c r="A3379" s="59">
        <v>3362</v>
      </c>
      <c r="B3379" s="60" t="s">
        <v>309</v>
      </c>
      <c r="C3379" s="61" t="s">
        <v>260</v>
      </c>
      <c r="D3379" s="62"/>
      <c r="E3379" s="62">
        <v>400</v>
      </c>
      <c r="F3379" s="62">
        <v>2015</v>
      </c>
      <c r="G3379" s="50">
        <v>1201.912</v>
      </c>
      <c r="H3379" s="50">
        <v>1101.52</v>
      </c>
      <c r="I3379" s="50">
        <v>996.42600000000004</v>
      </c>
      <c r="J3379" s="50">
        <v>921.98900000000003</v>
      </c>
      <c r="K3379" s="50">
        <v>835.99800000000005</v>
      </c>
      <c r="L3379" s="50">
        <v>763.20100000000002</v>
      </c>
      <c r="M3379" s="50">
        <v>704.24800000000005</v>
      </c>
      <c r="N3379" s="50">
        <v>601.91700000000003</v>
      </c>
      <c r="O3379" s="50">
        <v>533.875</v>
      </c>
      <c r="P3379" s="50">
        <v>436.69600000000003</v>
      </c>
      <c r="Q3379" s="50">
        <v>329.173</v>
      </c>
      <c r="R3379" s="50">
        <v>226.494</v>
      </c>
      <c r="S3379" s="50">
        <v>161.19</v>
      </c>
      <c r="T3379" s="50">
        <v>128.44399999999999</v>
      </c>
      <c r="U3379" s="50">
        <v>101.56</v>
      </c>
      <c r="V3379" s="50">
        <v>66.495000000000005</v>
      </c>
      <c r="W3379" s="50" t="s">
        <v>311</v>
      </c>
      <c r="X3379" s="50">
        <v>33.631</v>
      </c>
      <c r="Y3379" s="50">
        <v>11.786</v>
      </c>
      <c r="Z3379" s="50">
        <v>2.4289999999999998</v>
      </c>
      <c r="AA3379" s="50">
        <v>0.29099999999999998</v>
      </c>
      <c r="AB3379" s="50">
        <v>2.7E-2</v>
      </c>
      <c r="AC3379" s="50" t="str">
        <f t="shared" si="217"/>
        <v>Jordan-2015</v>
      </c>
      <c r="AD3379" s="51">
        <f t="shared" si="218"/>
        <v>5514.780999999999</v>
      </c>
      <c r="AE3379" s="15">
        <f t="shared" si="219"/>
        <v>0.66086413948260148</v>
      </c>
      <c r="AF3379">
        <f t="shared" si="220"/>
        <v>3.9101204258052989E-2</v>
      </c>
    </row>
    <row r="3380" spans="1:32" x14ac:dyDescent="0.25">
      <c r="A3380" s="59">
        <v>3363</v>
      </c>
      <c r="B3380" s="60" t="s">
        <v>309</v>
      </c>
      <c r="C3380" s="61" t="s">
        <v>445</v>
      </c>
      <c r="D3380" s="62"/>
      <c r="E3380" s="62">
        <v>404</v>
      </c>
      <c r="F3380" s="62">
        <v>2015</v>
      </c>
      <c r="G3380" s="50">
        <v>6997.2449999999999</v>
      </c>
      <c r="H3380" s="50">
        <v>6631.5919999999996</v>
      </c>
      <c r="I3380" s="50">
        <v>5900.9350000000004</v>
      </c>
      <c r="J3380" s="50">
        <v>5164.1499999999996</v>
      </c>
      <c r="K3380" s="50">
        <v>4344.4219999999996</v>
      </c>
      <c r="L3380" s="50">
        <v>4059.2339999999999</v>
      </c>
      <c r="M3380" s="50">
        <v>3522.2489999999998</v>
      </c>
      <c r="N3380" s="50">
        <v>2830.0610000000001</v>
      </c>
      <c r="O3380" s="50">
        <v>2142.8490000000002</v>
      </c>
      <c r="P3380" s="50">
        <v>1569.009</v>
      </c>
      <c r="Q3380" s="50">
        <v>1196.942</v>
      </c>
      <c r="R3380" s="50">
        <v>934.78099999999995</v>
      </c>
      <c r="S3380" s="50">
        <v>723.91200000000003</v>
      </c>
      <c r="T3380" s="50">
        <v>497.036</v>
      </c>
      <c r="U3380" s="50">
        <v>308.50900000000001</v>
      </c>
      <c r="V3380" s="50">
        <v>218.79</v>
      </c>
      <c r="W3380" s="50" t="s">
        <v>311</v>
      </c>
      <c r="X3380" s="50">
        <v>129.71100000000001</v>
      </c>
      <c r="Y3380" s="50">
        <v>50.238</v>
      </c>
      <c r="Z3380" s="50">
        <v>12.542999999999999</v>
      </c>
      <c r="AA3380" s="50">
        <v>1.89</v>
      </c>
      <c r="AB3380" s="50">
        <v>0.161</v>
      </c>
      <c r="AC3380" s="50" t="str">
        <f t="shared" si="217"/>
        <v>Kenya-2015</v>
      </c>
      <c r="AD3380" s="51">
        <f t="shared" si="218"/>
        <v>26487.609</v>
      </c>
      <c r="AE3380" s="15">
        <f t="shared" si="219"/>
        <v>0.783334199776205</v>
      </c>
      <c r="AF3380">
        <f t="shared" si="220"/>
        <v>2.6487339642384262E-2</v>
      </c>
    </row>
    <row r="3381" spans="1:32" x14ac:dyDescent="0.25">
      <c r="A3381" s="59">
        <v>3364</v>
      </c>
      <c r="B3381" s="60" t="s">
        <v>309</v>
      </c>
      <c r="C3381" s="61" t="s">
        <v>377</v>
      </c>
      <c r="D3381" s="62"/>
      <c r="E3381" s="62">
        <v>296</v>
      </c>
      <c r="F3381" s="62">
        <v>2015</v>
      </c>
      <c r="G3381" s="50">
        <v>14.750999999999999</v>
      </c>
      <c r="H3381" s="50">
        <v>13.725</v>
      </c>
      <c r="I3381" s="50">
        <v>10.804</v>
      </c>
      <c r="J3381" s="50">
        <v>11.867000000000001</v>
      </c>
      <c r="K3381" s="50">
        <v>10.414</v>
      </c>
      <c r="L3381" s="50">
        <v>9.827</v>
      </c>
      <c r="M3381" s="50">
        <v>7.9909999999999997</v>
      </c>
      <c r="N3381" s="50">
        <v>6.4020000000000001</v>
      </c>
      <c r="O3381" s="50">
        <v>5.4089999999999998</v>
      </c>
      <c r="P3381" s="50">
        <v>5.8259999999999996</v>
      </c>
      <c r="Q3381" s="50">
        <v>4.9790000000000001</v>
      </c>
      <c r="R3381" s="50">
        <v>3.5939999999999999</v>
      </c>
      <c r="S3381" s="50">
        <v>2.6549999999999998</v>
      </c>
      <c r="T3381" s="50">
        <v>1.679</v>
      </c>
      <c r="U3381" s="50">
        <v>1.2070000000000001</v>
      </c>
      <c r="V3381" s="50">
        <v>0.78100000000000003</v>
      </c>
      <c r="W3381" s="50" t="s">
        <v>311</v>
      </c>
      <c r="X3381" s="50">
        <v>0.34799999999999998</v>
      </c>
      <c r="Y3381" s="50">
        <v>0.11799999999999999</v>
      </c>
      <c r="Z3381" s="50">
        <v>2.5999999999999999E-2</v>
      </c>
      <c r="AA3381" s="50">
        <v>4.0000000000000001E-3</v>
      </c>
      <c r="AB3381" s="50">
        <v>0</v>
      </c>
      <c r="AC3381" s="50" t="str">
        <f t="shared" si="217"/>
        <v>Kiribati-2015</v>
      </c>
      <c r="AD3381" s="51">
        <f t="shared" si="218"/>
        <v>68.963999999999999</v>
      </c>
      <c r="AE3381" s="15">
        <f t="shared" si="219"/>
        <v>0.62993735862188982</v>
      </c>
      <c r="AF3381">
        <f t="shared" si="220"/>
        <v>3.8459406525996824E-2</v>
      </c>
    </row>
    <row r="3382" spans="1:32" x14ac:dyDescent="0.25">
      <c r="A3382" s="59">
        <v>3365</v>
      </c>
      <c r="B3382" s="60" t="s">
        <v>309</v>
      </c>
      <c r="C3382" s="61" t="s">
        <v>446</v>
      </c>
      <c r="D3382" s="62"/>
      <c r="E3382" s="62">
        <v>414</v>
      </c>
      <c r="F3382" s="62">
        <v>2015</v>
      </c>
      <c r="G3382" s="50">
        <v>310.78399999999999</v>
      </c>
      <c r="H3382" s="50">
        <v>279.572</v>
      </c>
      <c r="I3382" s="50">
        <v>231.67</v>
      </c>
      <c r="J3382" s="50">
        <v>218.215</v>
      </c>
      <c r="K3382" s="50">
        <v>228.976</v>
      </c>
      <c r="L3382" s="50">
        <v>356.79599999999999</v>
      </c>
      <c r="M3382" s="50">
        <v>503.113</v>
      </c>
      <c r="N3382" s="50">
        <v>508.33600000000001</v>
      </c>
      <c r="O3382" s="50">
        <v>437.20400000000001</v>
      </c>
      <c r="P3382" s="50">
        <v>341.06900000000002</v>
      </c>
      <c r="Q3382" s="50">
        <v>209.292</v>
      </c>
      <c r="R3382" s="50">
        <v>150.51300000000001</v>
      </c>
      <c r="S3382" s="50">
        <v>79.015000000000001</v>
      </c>
      <c r="T3382" s="50">
        <v>37.392000000000003</v>
      </c>
      <c r="U3382" s="50">
        <v>22.88</v>
      </c>
      <c r="V3382" s="50">
        <v>14.481</v>
      </c>
      <c r="W3382" s="50" t="s">
        <v>311</v>
      </c>
      <c r="X3382" s="50">
        <v>5.5439999999999996</v>
      </c>
      <c r="Y3382" s="50">
        <v>0.73199999999999998</v>
      </c>
      <c r="Z3382" s="50">
        <v>0.19600000000000001</v>
      </c>
      <c r="AA3382" s="50">
        <v>1.4E-2</v>
      </c>
      <c r="AB3382" s="50">
        <v>0</v>
      </c>
      <c r="AC3382" s="50" t="str">
        <f t="shared" si="217"/>
        <v>Kuwait-2015</v>
      </c>
      <c r="AD3382" s="51">
        <f t="shared" si="218"/>
        <v>3032.529</v>
      </c>
      <c r="AE3382" s="15">
        <f t="shared" si="219"/>
        <v>0.29785865197002237</v>
      </c>
      <c r="AF3382">
        <f t="shared" si="220"/>
        <v>2.10761034671966E-2</v>
      </c>
    </row>
    <row r="3383" spans="1:32" x14ac:dyDescent="0.25">
      <c r="A3383" s="59">
        <v>3366</v>
      </c>
      <c r="B3383" s="60" t="s">
        <v>309</v>
      </c>
      <c r="C3383" s="61" t="s">
        <v>447</v>
      </c>
      <c r="D3383" s="62"/>
      <c r="E3383" s="62">
        <v>428</v>
      </c>
      <c r="F3383" s="62">
        <v>2015</v>
      </c>
      <c r="G3383" s="50">
        <v>100.81100000000001</v>
      </c>
      <c r="H3383" s="50">
        <v>106.792</v>
      </c>
      <c r="I3383" s="50">
        <v>93.906000000000006</v>
      </c>
      <c r="J3383" s="50">
        <v>87.254000000000005</v>
      </c>
      <c r="K3383" s="50">
        <v>124.539</v>
      </c>
      <c r="L3383" s="50">
        <v>145.953</v>
      </c>
      <c r="M3383" s="50">
        <v>137.12200000000001</v>
      </c>
      <c r="N3383" s="50">
        <v>129.90799999999999</v>
      </c>
      <c r="O3383" s="50">
        <v>137.97499999999999</v>
      </c>
      <c r="P3383" s="50">
        <v>133.27500000000001</v>
      </c>
      <c r="Q3383" s="50">
        <v>146.32499999999999</v>
      </c>
      <c r="R3383" s="50">
        <v>142.48500000000001</v>
      </c>
      <c r="S3383" s="50">
        <v>122.06</v>
      </c>
      <c r="T3383" s="50">
        <v>102.568</v>
      </c>
      <c r="U3383" s="50">
        <v>96.897000000000006</v>
      </c>
      <c r="V3383" s="50">
        <v>88.081000000000003</v>
      </c>
      <c r="W3383" s="50" t="s">
        <v>311</v>
      </c>
      <c r="X3383" s="50">
        <v>55.23</v>
      </c>
      <c r="Y3383" s="50">
        <v>30.844000000000001</v>
      </c>
      <c r="Z3383" s="50">
        <v>9.2319999999999993</v>
      </c>
      <c r="AA3383" s="50">
        <v>1.2210000000000001</v>
      </c>
      <c r="AB3383" s="50">
        <v>0.185</v>
      </c>
      <c r="AC3383" s="50" t="str">
        <f t="shared" si="217"/>
        <v>Latvia-2015</v>
      </c>
      <c r="AD3383" s="51">
        <f t="shared" si="218"/>
        <v>1306.8959999999997</v>
      </c>
      <c r="AE3383" s="15">
        <f t="shared" si="219"/>
        <v>0.52472958827634342</v>
      </c>
      <c r="AF3383">
        <f t="shared" si="220"/>
        <v>0.2389062456284331</v>
      </c>
    </row>
    <row r="3384" spans="1:32" x14ac:dyDescent="0.25">
      <c r="A3384" s="59">
        <v>3367</v>
      </c>
      <c r="B3384" s="60" t="s">
        <v>309</v>
      </c>
      <c r="C3384" s="61" t="s">
        <v>448</v>
      </c>
      <c r="D3384" s="62"/>
      <c r="E3384" s="62">
        <v>422</v>
      </c>
      <c r="F3384" s="62">
        <v>2015</v>
      </c>
      <c r="G3384" s="50">
        <v>461.166</v>
      </c>
      <c r="H3384" s="50">
        <v>438.54300000000001</v>
      </c>
      <c r="I3384" s="50">
        <v>504.09899999999999</v>
      </c>
      <c r="J3384" s="50">
        <v>556.95899999999995</v>
      </c>
      <c r="K3384" s="50">
        <v>582.61599999999999</v>
      </c>
      <c r="L3384" s="50">
        <v>543.57899999999995</v>
      </c>
      <c r="M3384" s="50">
        <v>480.82400000000001</v>
      </c>
      <c r="N3384" s="50">
        <v>392.22500000000002</v>
      </c>
      <c r="O3384" s="50">
        <v>335.75799999999998</v>
      </c>
      <c r="P3384" s="50">
        <v>331.07299999999998</v>
      </c>
      <c r="Q3384" s="50">
        <v>309.76900000000001</v>
      </c>
      <c r="R3384" s="50">
        <v>244.01400000000001</v>
      </c>
      <c r="S3384" s="50">
        <v>194.37299999999999</v>
      </c>
      <c r="T3384" s="50">
        <v>158.74600000000001</v>
      </c>
      <c r="U3384" s="50">
        <v>129.45599999999999</v>
      </c>
      <c r="V3384" s="50">
        <v>100</v>
      </c>
      <c r="W3384" s="50" t="s">
        <v>311</v>
      </c>
      <c r="X3384" s="50">
        <v>58.941000000000003</v>
      </c>
      <c r="Y3384" s="50">
        <v>21.763000000000002</v>
      </c>
      <c r="Z3384" s="50">
        <v>6.4180000000000001</v>
      </c>
      <c r="AA3384" s="50">
        <v>1.0529999999999999</v>
      </c>
      <c r="AB3384" s="50">
        <v>0.104</v>
      </c>
      <c r="AC3384" s="50" t="str">
        <f t="shared" si="217"/>
        <v>Lebanon-2015</v>
      </c>
      <c r="AD3384" s="51">
        <f t="shared" si="218"/>
        <v>3971.1899999999991</v>
      </c>
      <c r="AE3384" s="15">
        <f t="shared" si="219"/>
        <v>0.47348250776215706</v>
      </c>
      <c r="AF3384">
        <f t="shared" si="220"/>
        <v>8.8647660892152896E-2</v>
      </c>
    </row>
    <row r="3385" spans="1:32" x14ac:dyDescent="0.25">
      <c r="A3385" s="59">
        <v>3368</v>
      </c>
      <c r="B3385" s="60" t="s">
        <v>309</v>
      </c>
      <c r="C3385" s="61" t="s">
        <v>449</v>
      </c>
      <c r="D3385" s="62"/>
      <c r="E3385" s="62">
        <v>430</v>
      </c>
      <c r="F3385" s="62">
        <v>2015</v>
      </c>
      <c r="G3385" s="50">
        <v>704.62800000000004</v>
      </c>
      <c r="H3385" s="50">
        <v>637.09500000000003</v>
      </c>
      <c r="I3385" s="50">
        <v>565.447</v>
      </c>
      <c r="J3385" s="50">
        <v>475.68799999999999</v>
      </c>
      <c r="K3385" s="50">
        <v>389.90600000000001</v>
      </c>
      <c r="L3385" s="50">
        <v>344.17099999999999</v>
      </c>
      <c r="M3385" s="50">
        <v>301.77</v>
      </c>
      <c r="N3385" s="50">
        <v>251.41200000000001</v>
      </c>
      <c r="O3385" s="50">
        <v>205.816</v>
      </c>
      <c r="P3385" s="50">
        <v>165.762</v>
      </c>
      <c r="Q3385" s="50">
        <v>133.88900000000001</v>
      </c>
      <c r="R3385" s="50">
        <v>106.601</v>
      </c>
      <c r="S3385" s="50">
        <v>81.388000000000005</v>
      </c>
      <c r="T3385" s="50">
        <v>57.052</v>
      </c>
      <c r="U3385" s="50">
        <v>42.628999999999998</v>
      </c>
      <c r="V3385" s="50">
        <v>23.74</v>
      </c>
      <c r="W3385" s="50" t="s">
        <v>311</v>
      </c>
      <c r="X3385" s="50">
        <v>9.6649999999999991</v>
      </c>
      <c r="Y3385" s="50">
        <v>2.5630000000000002</v>
      </c>
      <c r="Z3385" s="50">
        <v>0.373</v>
      </c>
      <c r="AA3385" s="50">
        <v>2.5000000000000001E-2</v>
      </c>
      <c r="AB3385" s="50">
        <v>1E-3</v>
      </c>
      <c r="AC3385" s="50" t="str">
        <f t="shared" si="217"/>
        <v>Liberia-2015</v>
      </c>
      <c r="AD3385" s="51">
        <f t="shared" si="218"/>
        <v>2456.4030000000002</v>
      </c>
      <c r="AE3385" s="15">
        <f t="shared" si="219"/>
        <v>0.83179266594284407</v>
      </c>
      <c r="AF3385">
        <f t="shared" si="220"/>
        <v>3.1178119398942102E-2</v>
      </c>
    </row>
    <row r="3386" spans="1:32" x14ac:dyDescent="0.25">
      <c r="A3386" s="59">
        <v>3369</v>
      </c>
      <c r="B3386" s="60" t="s">
        <v>309</v>
      </c>
      <c r="C3386" s="61" t="s">
        <v>450</v>
      </c>
      <c r="D3386" s="62"/>
      <c r="E3386" s="62">
        <v>434</v>
      </c>
      <c r="F3386" s="62">
        <v>2015</v>
      </c>
      <c r="G3386" s="50">
        <v>629.90200000000004</v>
      </c>
      <c r="H3386" s="50">
        <v>596.46699999999998</v>
      </c>
      <c r="I3386" s="50">
        <v>556.95799999999997</v>
      </c>
      <c r="J3386" s="50">
        <v>536.38900000000001</v>
      </c>
      <c r="K3386" s="50">
        <v>543.82399999999996</v>
      </c>
      <c r="L3386" s="50">
        <v>573.68899999999996</v>
      </c>
      <c r="M3386" s="50">
        <v>567.79200000000003</v>
      </c>
      <c r="N3386" s="50">
        <v>556.23099999999999</v>
      </c>
      <c r="O3386" s="50">
        <v>478.49900000000002</v>
      </c>
      <c r="P3386" s="50">
        <v>371.34</v>
      </c>
      <c r="Q3386" s="50">
        <v>249.42099999999999</v>
      </c>
      <c r="R3386" s="50">
        <v>172.00899999999999</v>
      </c>
      <c r="S3386" s="50">
        <v>132.89599999999999</v>
      </c>
      <c r="T3386" s="50">
        <v>93.947000000000003</v>
      </c>
      <c r="U3386" s="50">
        <v>77.486000000000004</v>
      </c>
      <c r="V3386" s="50">
        <v>53.69</v>
      </c>
      <c r="W3386" s="50" t="s">
        <v>311</v>
      </c>
      <c r="X3386" s="50">
        <v>29.539000000000001</v>
      </c>
      <c r="Y3386" s="50">
        <v>11.708</v>
      </c>
      <c r="Z3386" s="50">
        <v>2.819</v>
      </c>
      <c r="AA3386" s="50">
        <v>0.32800000000000001</v>
      </c>
      <c r="AB3386" s="50">
        <v>2.1000000000000001E-2</v>
      </c>
      <c r="AC3386" s="50" t="str">
        <f t="shared" si="217"/>
        <v>Libya-2015</v>
      </c>
      <c r="AD3386" s="51">
        <f t="shared" si="218"/>
        <v>4182.09</v>
      </c>
      <c r="AE3386" s="15">
        <f t="shared" si="219"/>
        <v>0.49087059341142841</v>
      </c>
      <c r="AF3386">
        <f t="shared" si="220"/>
        <v>4.5183429758556694E-2</v>
      </c>
    </row>
    <row r="3387" spans="1:32" x14ac:dyDescent="0.25">
      <c r="A3387" s="59">
        <v>3370</v>
      </c>
      <c r="B3387" s="60" t="s">
        <v>309</v>
      </c>
      <c r="C3387" s="61" t="s">
        <v>451</v>
      </c>
      <c r="D3387" s="62"/>
      <c r="E3387" s="62">
        <v>440</v>
      </c>
      <c r="F3387" s="62">
        <v>2015</v>
      </c>
      <c r="G3387" s="50">
        <v>151.447</v>
      </c>
      <c r="H3387" s="50">
        <v>138.821</v>
      </c>
      <c r="I3387" s="50">
        <v>137.68199999999999</v>
      </c>
      <c r="J3387" s="50">
        <v>169.578</v>
      </c>
      <c r="K3387" s="50">
        <v>206.803</v>
      </c>
      <c r="L3387" s="50">
        <v>195.583</v>
      </c>
      <c r="M3387" s="50">
        <v>178.82499999999999</v>
      </c>
      <c r="N3387" s="50">
        <v>179.75800000000001</v>
      </c>
      <c r="O3387" s="50">
        <v>201.047</v>
      </c>
      <c r="P3387" s="50">
        <v>208.489</v>
      </c>
      <c r="Q3387" s="50">
        <v>231.65299999999999</v>
      </c>
      <c r="R3387" s="50">
        <v>213.05099999999999</v>
      </c>
      <c r="S3387" s="50">
        <v>171.35599999999999</v>
      </c>
      <c r="T3387" s="50">
        <v>143.875</v>
      </c>
      <c r="U3387" s="50">
        <v>132.464</v>
      </c>
      <c r="V3387" s="50">
        <v>122.19799999999999</v>
      </c>
      <c r="W3387" s="50" t="s">
        <v>311</v>
      </c>
      <c r="X3387" s="50">
        <v>86.48</v>
      </c>
      <c r="Y3387" s="50">
        <v>45.994999999999997</v>
      </c>
      <c r="Z3387" s="50">
        <v>14.65</v>
      </c>
      <c r="AA3387" s="50">
        <v>1.9279999999999999</v>
      </c>
      <c r="AB3387" s="50">
        <v>0.24299999999999999</v>
      </c>
      <c r="AC3387" s="50" t="str">
        <f t="shared" si="217"/>
        <v>Lithuania-2015</v>
      </c>
      <c r="AD3387" s="51">
        <f t="shared" si="218"/>
        <v>1956.143</v>
      </c>
      <c r="AE3387" s="15">
        <f t="shared" si="219"/>
        <v>0.49883009575475823</v>
      </c>
      <c r="AF3387">
        <f t="shared" si="220"/>
        <v>0.22978675747967886</v>
      </c>
    </row>
    <row r="3388" spans="1:32" x14ac:dyDescent="0.25">
      <c r="A3388" s="59">
        <v>3371</v>
      </c>
      <c r="B3388" s="60" t="s">
        <v>309</v>
      </c>
      <c r="C3388" s="61" t="s">
        <v>452</v>
      </c>
      <c r="D3388" s="62"/>
      <c r="E3388" s="62">
        <v>450</v>
      </c>
      <c r="F3388" s="62">
        <v>2015</v>
      </c>
      <c r="G3388" s="50">
        <v>3699.6010000000001</v>
      </c>
      <c r="H3388" s="50">
        <v>3356.201</v>
      </c>
      <c r="I3388" s="50">
        <v>3036.0909999999999</v>
      </c>
      <c r="J3388" s="50">
        <v>2703.9070000000002</v>
      </c>
      <c r="K3388" s="50">
        <v>2249.502</v>
      </c>
      <c r="L3388" s="50">
        <v>1855.7380000000001</v>
      </c>
      <c r="M3388" s="50">
        <v>1569.1769999999999</v>
      </c>
      <c r="N3388" s="50">
        <v>1344.588</v>
      </c>
      <c r="O3388" s="50">
        <v>1106.297</v>
      </c>
      <c r="P3388" s="50">
        <v>893.10199999999998</v>
      </c>
      <c r="Q3388" s="50">
        <v>719.37599999999998</v>
      </c>
      <c r="R3388" s="50">
        <v>573.83699999999999</v>
      </c>
      <c r="S3388" s="50">
        <v>439.86399999999998</v>
      </c>
      <c r="T3388" s="50">
        <v>278.11700000000002</v>
      </c>
      <c r="U3388" s="50">
        <v>188.96299999999999</v>
      </c>
      <c r="V3388" s="50">
        <v>123.054</v>
      </c>
      <c r="W3388" s="50" t="s">
        <v>311</v>
      </c>
      <c r="X3388" s="50">
        <v>64.92</v>
      </c>
      <c r="Y3388" s="50">
        <v>24.425999999999998</v>
      </c>
      <c r="Z3388" s="50">
        <v>6.2839999999999998</v>
      </c>
      <c r="AA3388" s="50">
        <v>0.93899999999999995</v>
      </c>
      <c r="AB3388" s="50">
        <v>0.104</v>
      </c>
      <c r="AC3388" s="50" t="str">
        <f t="shared" si="217"/>
        <v>Madagascar-2015</v>
      </c>
      <c r="AD3388" s="51">
        <f t="shared" si="218"/>
        <v>13455.388000000001</v>
      </c>
      <c r="AE3388" s="15">
        <f t="shared" si="219"/>
        <v>0.80106943032783584</v>
      </c>
      <c r="AF3388">
        <f t="shared" si="220"/>
        <v>2.9167146729170135E-2</v>
      </c>
    </row>
    <row r="3389" spans="1:32" x14ac:dyDescent="0.25">
      <c r="A3389" s="59">
        <v>3372</v>
      </c>
      <c r="B3389" s="60" t="s">
        <v>309</v>
      </c>
      <c r="C3389" s="61" t="s">
        <v>453</v>
      </c>
      <c r="D3389" s="62">
        <v>15</v>
      </c>
      <c r="E3389" s="62">
        <v>458</v>
      </c>
      <c r="F3389" s="62">
        <v>2015</v>
      </c>
      <c r="G3389" s="50">
        <v>2569.3449999999998</v>
      </c>
      <c r="H3389" s="50">
        <v>2485.6280000000002</v>
      </c>
      <c r="I3389" s="50">
        <v>2614.703</v>
      </c>
      <c r="J3389" s="50">
        <v>2898.25</v>
      </c>
      <c r="K3389" s="50">
        <v>3147.0419999999999</v>
      </c>
      <c r="L3389" s="50">
        <v>3076.4160000000002</v>
      </c>
      <c r="M3389" s="50">
        <v>2659.9870000000001</v>
      </c>
      <c r="N3389" s="50">
        <v>2109.277</v>
      </c>
      <c r="O3389" s="50">
        <v>1888.537</v>
      </c>
      <c r="P3389" s="50">
        <v>1680.1659999999999</v>
      </c>
      <c r="Q3389" s="50">
        <v>1511.604</v>
      </c>
      <c r="R3389" s="50">
        <v>1278.27</v>
      </c>
      <c r="S3389" s="50">
        <v>1002.755</v>
      </c>
      <c r="T3389" s="50">
        <v>754.48699999999997</v>
      </c>
      <c r="U3389" s="50">
        <v>464.90699999999998</v>
      </c>
      <c r="V3389" s="50">
        <v>326.67200000000003</v>
      </c>
      <c r="W3389" s="50" t="s">
        <v>311</v>
      </c>
      <c r="X3389" s="50">
        <v>175.37</v>
      </c>
      <c r="Y3389" s="50">
        <v>63.445</v>
      </c>
      <c r="Z3389" s="50">
        <v>14.233000000000001</v>
      </c>
      <c r="AA3389" s="50">
        <v>1.9510000000000001</v>
      </c>
      <c r="AB3389" s="50">
        <v>0.11</v>
      </c>
      <c r="AC3389" s="50" t="str">
        <f t="shared" si="217"/>
        <v>Malaysia-2015</v>
      </c>
      <c r="AD3389" s="51">
        <f t="shared" si="218"/>
        <v>21252.304</v>
      </c>
      <c r="AE3389" s="15">
        <f t="shared" si="219"/>
        <v>0.44563878815209867</v>
      </c>
      <c r="AF3389">
        <f t="shared" si="220"/>
        <v>6.2277029442659171E-2</v>
      </c>
    </row>
    <row r="3390" spans="1:32" x14ac:dyDescent="0.25">
      <c r="A3390" s="59">
        <v>3373</v>
      </c>
      <c r="B3390" s="60" t="s">
        <v>309</v>
      </c>
      <c r="C3390" s="61" t="s">
        <v>378</v>
      </c>
      <c r="D3390" s="62"/>
      <c r="E3390" s="62">
        <v>462</v>
      </c>
      <c r="F3390" s="62">
        <v>2015</v>
      </c>
      <c r="G3390" s="50">
        <v>38.423000000000002</v>
      </c>
      <c r="H3390" s="50">
        <v>32.15</v>
      </c>
      <c r="I3390" s="50">
        <v>27.376000000000001</v>
      </c>
      <c r="J3390" s="50">
        <v>31.248999999999999</v>
      </c>
      <c r="K3390" s="50">
        <v>46.1</v>
      </c>
      <c r="L3390" s="50">
        <v>57.892000000000003</v>
      </c>
      <c r="M3390" s="50">
        <v>49.581000000000003</v>
      </c>
      <c r="N3390" s="50">
        <v>32.527000000000001</v>
      </c>
      <c r="O3390" s="50">
        <v>25.997</v>
      </c>
      <c r="P3390" s="50">
        <v>21.466999999999999</v>
      </c>
      <c r="Q3390" s="50">
        <v>17.512</v>
      </c>
      <c r="R3390" s="50">
        <v>13.154</v>
      </c>
      <c r="S3390" s="50">
        <v>7.8090000000000002</v>
      </c>
      <c r="T3390" s="50">
        <v>5.1369999999999996</v>
      </c>
      <c r="U3390" s="50">
        <v>5.0259999999999998</v>
      </c>
      <c r="V3390" s="50">
        <v>3.9359999999999999</v>
      </c>
      <c r="W3390" s="50" t="s">
        <v>311</v>
      </c>
      <c r="X3390" s="50">
        <v>2.0840000000000001</v>
      </c>
      <c r="Y3390" s="50">
        <v>0.72399999999999998</v>
      </c>
      <c r="Z3390" s="50">
        <v>0.21199999999999999</v>
      </c>
      <c r="AA3390" s="50">
        <v>4.2000000000000003E-2</v>
      </c>
      <c r="AB3390" s="50">
        <v>5.0000000000000001E-3</v>
      </c>
      <c r="AC3390" s="50" t="str">
        <f t="shared" si="217"/>
        <v>Maldives-2015</v>
      </c>
      <c r="AD3390" s="51">
        <f t="shared" si="218"/>
        <v>303.28800000000001</v>
      </c>
      <c r="AE3390" s="15">
        <f t="shared" si="219"/>
        <v>0.37955672496109311</v>
      </c>
      <c r="AF3390">
        <f t="shared" si="220"/>
        <v>4.2782694517205538E-2</v>
      </c>
    </row>
    <row r="3391" spans="1:32" x14ac:dyDescent="0.25">
      <c r="A3391" s="59">
        <v>3374</v>
      </c>
      <c r="B3391" s="60" t="s">
        <v>309</v>
      </c>
      <c r="C3391" s="61" t="s">
        <v>454</v>
      </c>
      <c r="D3391" s="62"/>
      <c r="E3391" s="62">
        <v>470</v>
      </c>
      <c r="F3391" s="62">
        <v>2015</v>
      </c>
      <c r="G3391" s="50">
        <v>21.311</v>
      </c>
      <c r="H3391" s="50">
        <v>20.143999999999998</v>
      </c>
      <c r="I3391" s="50">
        <v>20.178999999999998</v>
      </c>
      <c r="J3391" s="50">
        <v>24.07</v>
      </c>
      <c r="K3391" s="50">
        <v>29.143999999999998</v>
      </c>
      <c r="L3391" s="50">
        <v>31.338999999999999</v>
      </c>
      <c r="M3391" s="50">
        <v>31.571000000000002</v>
      </c>
      <c r="N3391" s="50">
        <v>30.838999999999999</v>
      </c>
      <c r="O3391" s="50">
        <v>27.783000000000001</v>
      </c>
      <c r="P3391" s="50">
        <v>24.927</v>
      </c>
      <c r="Q3391" s="50">
        <v>28.648</v>
      </c>
      <c r="R3391" s="50">
        <v>30.507000000000001</v>
      </c>
      <c r="S3391" s="50">
        <v>28.614999999999998</v>
      </c>
      <c r="T3391" s="50">
        <v>30.114000000000001</v>
      </c>
      <c r="U3391" s="50">
        <v>18.626000000000001</v>
      </c>
      <c r="V3391" s="50">
        <v>14.87</v>
      </c>
      <c r="W3391" s="50" t="s">
        <v>311</v>
      </c>
      <c r="X3391" s="50">
        <v>7.7480000000000002</v>
      </c>
      <c r="Y3391" s="50">
        <v>5.16</v>
      </c>
      <c r="Z3391" s="50">
        <v>1.74</v>
      </c>
      <c r="AA3391" s="50">
        <v>0.28100000000000003</v>
      </c>
      <c r="AB3391" s="50">
        <v>0</v>
      </c>
      <c r="AC3391" s="50" t="str">
        <f t="shared" si="217"/>
        <v>Malta-2015</v>
      </c>
      <c r="AD3391" s="51">
        <f t="shared" si="218"/>
        <v>287.44299999999998</v>
      </c>
      <c r="AE3391" s="15">
        <f t="shared" si="219"/>
        <v>0.48765494376276353</v>
      </c>
      <c r="AF3391">
        <f t="shared" si="220"/>
        <v>0.22499047488090018</v>
      </c>
    </row>
    <row r="3392" spans="1:32" x14ac:dyDescent="0.25">
      <c r="A3392" s="59">
        <v>3375</v>
      </c>
      <c r="B3392" s="60" t="s">
        <v>309</v>
      </c>
      <c r="C3392" s="61" t="s">
        <v>379</v>
      </c>
      <c r="D3392" s="62"/>
      <c r="E3392" s="62">
        <v>474</v>
      </c>
      <c r="F3392" s="62">
        <v>2015</v>
      </c>
      <c r="G3392" s="50">
        <v>19.893999999999998</v>
      </c>
      <c r="H3392" s="50">
        <v>25.58</v>
      </c>
      <c r="I3392" s="50">
        <v>25.356000000000002</v>
      </c>
      <c r="J3392" s="50">
        <v>23.672999999999998</v>
      </c>
      <c r="K3392" s="50">
        <v>17.693000000000001</v>
      </c>
      <c r="L3392" s="50">
        <v>20.93</v>
      </c>
      <c r="M3392" s="50">
        <v>19.129000000000001</v>
      </c>
      <c r="N3392" s="50">
        <v>20.474</v>
      </c>
      <c r="O3392" s="50">
        <v>27.283000000000001</v>
      </c>
      <c r="P3392" s="50">
        <v>30.891999999999999</v>
      </c>
      <c r="Q3392" s="50">
        <v>32.197000000000003</v>
      </c>
      <c r="R3392" s="50">
        <v>29.103999999999999</v>
      </c>
      <c r="S3392" s="50">
        <v>24.977</v>
      </c>
      <c r="T3392" s="50">
        <v>20.263000000000002</v>
      </c>
      <c r="U3392" s="50">
        <v>15.824</v>
      </c>
      <c r="V3392" s="50">
        <v>13.179</v>
      </c>
      <c r="W3392" s="50" t="s">
        <v>311</v>
      </c>
      <c r="X3392" s="50">
        <v>9.734</v>
      </c>
      <c r="Y3392" s="50">
        <v>5.93</v>
      </c>
      <c r="Z3392" s="50">
        <v>2.706</v>
      </c>
      <c r="AA3392" s="50">
        <v>0.86699999999999999</v>
      </c>
      <c r="AB3392" s="50">
        <v>0.157</v>
      </c>
      <c r="AC3392" s="50" t="str">
        <f t="shared" si="217"/>
        <v>Martinique-2015</v>
      </c>
      <c r="AD3392" s="51">
        <f t="shared" si="218"/>
        <v>246.352</v>
      </c>
      <c r="AE3392" s="15">
        <f t="shared" si="219"/>
        <v>0.56622231603559137</v>
      </c>
      <c r="AF3392">
        <f t="shared" si="220"/>
        <v>0.21646877817782856</v>
      </c>
    </row>
    <row r="3393" spans="1:32" x14ac:dyDescent="0.25">
      <c r="A3393" s="59">
        <v>3376</v>
      </c>
      <c r="B3393" s="60" t="s">
        <v>309</v>
      </c>
      <c r="C3393" s="61" t="s">
        <v>455</v>
      </c>
      <c r="D3393" s="62"/>
      <c r="E3393" s="62">
        <v>478</v>
      </c>
      <c r="F3393" s="62">
        <v>2015</v>
      </c>
      <c r="G3393" s="50">
        <v>640.16700000000003</v>
      </c>
      <c r="H3393" s="50">
        <v>555.72500000000002</v>
      </c>
      <c r="I3393" s="50">
        <v>487.04399999999998</v>
      </c>
      <c r="J3393" s="50">
        <v>430.45</v>
      </c>
      <c r="K3393" s="50">
        <v>380.87400000000002</v>
      </c>
      <c r="L3393" s="50">
        <v>335.774</v>
      </c>
      <c r="M3393" s="50">
        <v>290.44799999999998</v>
      </c>
      <c r="N3393" s="50">
        <v>246.97399999999999</v>
      </c>
      <c r="O3393" s="50">
        <v>205.29</v>
      </c>
      <c r="P3393" s="50">
        <v>166.1</v>
      </c>
      <c r="Q3393" s="50">
        <v>133.03100000000001</v>
      </c>
      <c r="R3393" s="50">
        <v>104.426</v>
      </c>
      <c r="S3393" s="50">
        <v>76.376999999999995</v>
      </c>
      <c r="T3393" s="50">
        <v>54.7</v>
      </c>
      <c r="U3393" s="50">
        <v>37.844000000000001</v>
      </c>
      <c r="V3393" s="50">
        <v>22.870999999999999</v>
      </c>
      <c r="W3393" s="50" t="s">
        <v>311</v>
      </c>
      <c r="X3393" s="50">
        <v>10.538</v>
      </c>
      <c r="Y3393" s="50">
        <v>3.1520000000000001</v>
      </c>
      <c r="Z3393" s="50">
        <v>0.51500000000000001</v>
      </c>
      <c r="AA3393" s="50">
        <v>0.04</v>
      </c>
      <c r="AB3393" s="50">
        <v>1E-3</v>
      </c>
      <c r="AC3393" s="50" t="str">
        <f t="shared" si="217"/>
        <v>Mauritania-2015</v>
      </c>
      <c r="AD3393" s="51">
        <f t="shared" si="218"/>
        <v>2369.7439999999997</v>
      </c>
      <c r="AE3393" s="15">
        <f t="shared" si="219"/>
        <v>0.76489148194910539</v>
      </c>
      <c r="AF3393">
        <f t="shared" si="220"/>
        <v>3.1993890462607456E-2</v>
      </c>
    </row>
    <row r="3394" spans="1:32" x14ac:dyDescent="0.25">
      <c r="A3394" s="59">
        <v>3377</v>
      </c>
      <c r="B3394" s="60" t="s">
        <v>309</v>
      </c>
      <c r="C3394" s="61" t="s">
        <v>380</v>
      </c>
      <c r="D3394" s="62">
        <v>6</v>
      </c>
      <c r="E3394" s="62">
        <v>480</v>
      </c>
      <c r="F3394" s="62">
        <v>2015</v>
      </c>
      <c r="G3394" s="50">
        <v>68.947000000000003</v>
      </c>
      <c r="H3394" s="50">
        <v>80.644999999999996</v>
      </c>
      <c r="I3394" s="50">
        <v>94.745999999999995</v>
      </c>
      <c r="J3394" s="50">
        <v>94.451999999999998</v>
      </c>
      <c r="K3394" s="50">
        <v>103.24</v>
      </c>
      <c r="L3394" s="50">
        <v>89.040999999999997</v>
      </c>
      <c r="M3394" s="50">
        <v>87.471999999999994</v>
      </c>
      <c r="N3394" s="50">
        <v>100.697</v>
      </c>
      <c r="O3394" s="50">
        <v>84.363</v>
      </c>
      <c r="P3394" s="50">
        <v>87.619</v>
      </c>
      <c r="Q3394" s="50">
        <v>94.001999999999995</v>
      </c>
      <c r="R3394" s="50">
        <v>79.900999999999996</v>
      </c>
      <c r="S3394" s="50">
        <v>68.963999999999999</v>
      </c>
      <c r="T3394" s="50">
        <v>51.262999999999998</v>
      </c>
      <c r="U3394" s="50">
        <v>30.402000000000001</v>
      </c>
      <c r="V3394" s="50">
        <v>21.32</v>
      </c>
      <c r="W3394" s="50" t="s">
        <v>311</v>
      </c>
      <c r="X3394" s="50">
        <v>13.172000000000001</v>
      </c>
      <c r="Y3394" s="50">
        <v>6.2830000000000004</v>
      </c>
      <c r="Z3394" s="50">
        <v>2.3319999999999999</v>
      </c>
      <c r="AA3394" s="50">
        <v>0.53</v>
      </c>
      <c r="AB3394" s="50">
        <v>6.5000000000000002E-2</v>
      </c>
      <c r="AC3394" s="50" t="str">
        <f t="shared" si="217"/>
        <v>Mauritius-2015</v>
      </c>
      <c r="AD3394" s="51">
        <f t="shared" si="218"/>
        <v>889.75099999999998</v>
      </c>
      <c r="AE3394" s="15">
        <f t="shared" si="219"/>
        <v>0.41551512726594286</v>
      </c>
      <c r="AF3394">
        <f t="shared" si="220"/>
        <v>0.11054423418267879</v>
      </c>
    </row>
    <row r="3395" spans="1:32" x14ac:dyDescent="0.25">
      <c r="A3395" s="59">
        <v>3378</v>
      </c>
      <c r="B3395" s="60" t="s">
        <v>309</v>
      </c>
      <c r="C3395" s="61" t="s">
        <v>456</v>
      </c>
      <c r="D3395" s="62"/>
      <c r="E3395" s="62">
        <v>175</v>
      </c>
      <c r="F3395" s="62">
        <v>2015</v>
      </c>
      <c r="G3395" s="50">
        <v>35.417999999999999</v>
      </c>
      <c r="H3395" s="50">
        <v>34.951000000000001</v>
      </c>
      <c r="I3395" s="50">
        <v>29.667999999999999</v>
      </c>
      <c r="J3395" s="50">
        <v>24.949000000000002</v>
      </c>
      <c r="K3395" s="50">
        <v>18.806000000000001</v>
      </c>
      <c r="L3395" s="50">
        <v>17.202999999999999</v>
      </c>
      <c r="M3395" s="50">
        <v>15.925000000000001</v>
      </c>
      <c r="N3395" s="50">
        <v>15.12</v>
      </c>
      <c r="O3395" s="50">
        <v>12.542</v>
      </c>
      <c r="P3395" s="50">
        <v>9.3859999999999992</v>
      </c>
      <c r="Q3395" s="50">
        <v>7.1660000000000004</v>
      </c>
      <c r="R3395" s="50">
        <v>5.4980000000000002</v>
      </c>
      <c r="S3395" s="50">
        <v>4.3680000000000003</v>
      </c>
      <c r="T3395" s="50">
        <v>3.2320000000000002</v>
      </c>
      <c r="U3395" s="50">
        <v>2.4089999999999998</v>
      </c>
      <c r="V3395" s="50">
        <v>1.599</v>
      </c>
      <c r="W3395" s="50" t="s">
        <v>311</v>
      </c>
      <c r="X3395" s="50">
        <v>0.99</v>
      </c>
      <c r="Y3395" s="50">
        <v>0.499</v>
      </c>
      <c r="Z3395" s="50">
        <v>0.218</v>
      </c>
      <c r="AA3395" s="50">
        <v>0.06</v>
      </c>
      <c r="AB3395" s="50">
        <v>1.2999999999999999E-2</v>
      </c>
      <c r="AC3395" s="50" t="str">
        <f t="shared" si="217"/>
        <v>Mayotte-2015</v>
      </c>
      <c r="AD3395" s="51">
        <f t="shared" si="218"/>
        <v>130.96299999999999</v>
      </c>
      <c r="AE3395" s="15">
        <f t="shared" si="219"/>
        <v>0.83273138214610254</v>
      </c>
      <c r="AF3395">
        <f t="shared" si="220"/>
        <v>3.9047619047619053E-2</v>
      </c>
    </row>
    <row r="3396" spans="1:32" x14ac:dyDescent="0.25">
      <c r="A3396" s="59">
        <v>3379</v>
      </c>
      <c r="B3396" s="60" t="s">
        <v>309</v>
      </c>
      <c r="C3396" s="61" t="s">
        <v>457</v>
      </c>
      <c r="D3396" s="62"/>
      <c r="E3396" s="62">
        <v>484</v>
      </c>
      <c r="F3396" s="62">
        <v>2015</v>
      </c>
      <c r="G3396" s="50">
        <v>11533.065000000001</v>
      </c>
      <c r="H3396" s="50">
        <v>11398.758</v>
      </c>
      <c r="I3396" s="50">
        <v>11653.431</v>
      </c>
      <c r="J3396" s="50">
        <v>11762.313</v>
      </c>
      <c r="K3396" s="50">
        <v>11268.977000000001</v>
      </c>
      <c r="L3396" s="50">
        <v>10552.362999999999</v>
      </c>
      <c r="M3396" s="50">
        <v>9769.8070000000007</v>
      </c>
      <c r="N3396" s="50">
        <v>9403.4889999999996</v>
      </c>
      <c r="O3396" s="50">
        <v>9000.1980000000003</v>
      </c>
      <c r="P3396" s="50">
        <v>7009.2759999999998</v>
      </c>
      <c r="Q3396" s="50">
        <v>5708.5439999999999</v>
      </c>
      <c r="R3396" s="50">
        <v>4767.9279999999999</v>
      </c>
      <c r="S3396" s="50">
        <v>3902.83</v>
      </c>
      <c r="T3396" s="50">
        <v>2720.3389999999999</v>
      </c>
      <c r="U3396" s="50">
        <v>2096.761</v>
      </c>
      <c r="V3396" s="50">
        <v>1433.4839999999999</v>
      </c>
      <c r="W3396" s="50" t="s">
        <v>311</v>
      </c>
      <c r="X3396" s="50">
        <v>1000.946</v>
      </c>
      <c r="Y3396" s="50">
        <v>580.69399999999996</v>
      </c>
      <c r="Z3396" s="50">
        <v>251.44300000000001</v>
      </c>
      <c r="AA3396" s="50">
        <v>65.22</v>
      </c>
      <c r="AB3396" s="50">
        <v>11.083</v>
      </c>
      <c r="AC3396" s="50" t="str">
        <f t="shared" si="217"/>
        <v>Mexico-2015</v>
      </c>
      <c r="AD3396" s="51">
        <f t="shared" si="218"/>
        <v>83145.724999999991</v>
      </c>
      <c r="AE3396" s="15">
        <f t="shared" si="219"/>
        <v>0.5141000815135115</v>
      </c>
      <c r="AF3396">
        <f t="shared" si="220"/>
        <v>6.9310304469650252E-2</v>
      </c>
    </row>
    <row r="3397" spans="1:32" x14ac:dyDescent="0.25">
      <c r="A3397" s="59">
        <v>3380</v>
      </c>
      <c r="B3397" s="60" t="s">
        <v>309</v>
      </c>
      <c r="C3397" s="61" t="s">
        <v>381</v>
      </c>
      <c r="D3397" s="62"/>
      <c r="E3397" s="62">
        <v>583</v>
      </c>
      <c r="F3397" s="62">
        <v>2015</v>
      </c>
      <c r="G3397" s="50">
        <v>11.564</v>
      </c>
      <c r="H3397" s="50">
        <v>11.555999999999999</v>
      </c>
      <c r="I3397" s="50">
        <v>12.459</v>
      </c>
      <c r="J3397" s="50">
        <v>12.976000000000001</v>
      </c>
      <c r="K3397" s="50">
        <v>11.856999999999999</v>
      </c>
      <c r="L3397" s="50">
        <v>9.7210000000000001</v>
      </c>
      <c r="M3397" s="50">
        <v>7.7370000000000001</v>
      </c>
      <c r="N3397" s="50">
        <v>4.3730000000000002</v>
      </c>
      <c r="O3397" s="50">
        <v>3.1619999999999999</v>
      </c>
      <c r="P3397" s="50">
        <v>3.6429999999999998</v>
      </c>
      <c r="Q3397" s="50">
        <v>3.8340000000000001</v>
      </c>
      <c r="R3397" s="50">
        <v>3.694</v>
      </c>
      <c r="S3397" s="50">
        <v>3.3119999999999998</v>
      </c>
      <c r="T3397" s="50">
        <v>2.0470000000000002</v>
      </c>
      <c r="U3397" s="50">
        <v>1.0489999999999999</v>
      </c>
      <c r="V3397" s="50">
        <v>0.70699999999999996</v>
      </c>
      <c r="W3397" s="50" t="s">
        <v>311</v>
      </c>
      <c r="X3397" s="50">
        <v>0.502</v>
      </c>
      <c r="Y3397" s="50">
        <v>0.16</v>
      </c>
      <c r="Z3397" s="50">
        <v>7.1999999999999995E-2</v>
      </c>
      <c r="AA3397" s="50">
        <v>8.0000000000000002E-3</v>
      </c>
      <c r="AB3397" s="50">
        <v>0</v>
      </c>
      <c r="AC3397" s="50" t="str">
        <f t="shared" si="217"/>
        <v>Micronesia (Fed. States of)-2015</v>
      </c>
      <c r="AD3397" s="51">
        <f t="shared" si="218"/>
        <v>64.309000000000012</v>
      </c>
      <c r="AE3397" s="15">
        <f t="shared" si="219"/>
        <v>0.62392511157069752</v>
      </c>
      <c r="AF3397">
        <f t="shared" si="220"/>
        <v>4.5500961076405569E-2</v>
      </c>
    </row>
    <row r="3398" spans="1:32" x14ac:dyDescent="0.25">
      <c r="A3398" s="59">
        <v>3381</v>
      </c>
      <c r="B3398" s="60" t="s">
        <v>309</v>
      </c>
      <c r="C3398" s="61" t="s">
        <v>458</v>
      </c>
      <c r="D3398" s="62"/>
      <c r="E3398" s="62">
        <v>499</v>
      </c>
      <c r="F3398" s="62">
        <v>2015</v>
      </c>
      <c r="G3398" s="50">
        <v>37.177</v>
      </c>
      <c r="H3398" s="50">
        <v>39.432000000000002</v>
      </c>
      <c r="I3398" s="50">
        <v>39.341999999999999</v>
      </c>
      <c r="J3398" s="50">
        <v>41.7</v>
      </c>
      <c r="K3398" s="50">
        <v>43.460999999999999</v>
      </c>
      <c r="L3398" s="50">
        <v>43.058999999999997</v>
      </c>
      <c r="M3398" s="50">
        <v>46.252000000000002</v>
      </c>
      <c r="N3398" s="50">
        <v>43.337000000000003</v>
      </c>
      <c r="O3398" s="50">
        <v>41.573</v>
      </c>
      <c r="P3398" s="50">
        <v>38.933</v>
      </c>
      <c r="Q3398" s="50">
        <v>43.738</v>
      </c>
      <c r="R3398" s="50">
        <v>42.128999999999998</v>
      </c>
      <c r="S3398" s="50">
        <v>40.768000000000001</v>
      </c>
      <c r="T3398" s="50">
        <v>28.259</v>
      </c>
      <c r="U3398" s="50">
        <v>19.984999999999999</v>
      </c>
      <c r="V3398" s="50">
        <v>19.689</v>
      </c>
      <c r="W3398" s="50" t="s">
        <v>311</v>
      </c>
      <c r="X3398" s="50">
        <v>12.743</v>
      </c>
      <c r="Y3398" s="50">
        <v>5.2679999999999998</v>
      </c>
      <c r="Z3398" s="50">
        <v>1.1639999999999999</v>
      </c>
      <c r="AA3398" s="50">
        <v>0.14599999999999999</v>
      </c>
      <c r="AB3398" s="50">
        <v>2.3E-2</v>
      </c>
      <c r="AC3398" s="50" t="str">
        <f t="shared" si="217"/>
        <v>Montenegro-2015</v>
      </c>
      <c r="AD3398" s="51">
        <f t="shared" si="218"/>
        <v>424.95000000000005</v>
      </c>
      <c r="AE3398" s="15">
        <f t="shared" si="219"/>
        <v>0.47823979291681357</v>
      </c>
      <c r="AF3398">
        <f t="shared" si="220"/>
        <v>0.16135485051793211</v>
      </c>
    </row>
    <row r="3399" spans="1:32" x14ac:dyDescent="0.25">
      <c r="A3399" s="59">
        <v>3382</v>
      </c>
      <c r="B3399" s="60" t="s">
        <v>309</v>
      </c>
      <c r="C3399" s="61" t="s">
        <v>459</v>
      </c>
      <c r="D3399" s="62"/>
      <c r="E3399" s="62">
        <v>504</v>
      </c>
      <c r="F3399" s="62">
        <v>2015</v>
      </c>
      <c r="G3399" s="50">
        <v>3456.779</v>
      </c>
      <c r="H3399" s="50">
        <v>3146.277</v>
      </c>
      <c r="I3399" s="50">
        <v>3023.3510000000001</v>
      </c>
      <c r="J3399" s="50">
        <v>2958.3310000000001</v>
      </c>
      <c r="K3399" s="50">
        <v>3087.12</v>
      </c>
      <c r="L3399" s="50">
        <v>2941.4259999999999</v>
      </c>
      <c r="M3399" s="50">
        <v>2805.8409999999999</v>
      </c>
      <c r="N3399" s="50">
        <v>2389.6379999999999</v>
      </c>
      <c r="O3399" s="50">
        <v>2108.3009999999999</v>
      </c>
      <c r="P3399" s="50">
        <v>1945.9770000000001</v>
      </c>
      <c r="Q3399" s="50">
        <v>1854.6279999999999</v>
      </c>
      <c r="R3399" s="50">
        <v>1622.049</v>
      </c>
      <c r="S3399" s="50">
        <v>1237.529</v>
      </c>
      <c r="T3399" s="50">
        <v>761.28599999999994</v>
      </c>
      <c r="U3399" s="50">
        <v>631.48800000000006</v>
      </c>
      <c r="V3399" s="50">
        <v>469.83600000000001</v>
      </c>
      <c r="W3399" s="50" t="s">
        <v>311</v>
      </c>
      <c r="X3399" s="50">
        <v>258.42399999999998</v>
      </c>
      <c r="Y3399" s="50">
        <v>90.558000000000007</v>
      </c>
      <c r="Z3399" s="50">
        <v>13.465</v>
      </c>
      <c r="AA3399" s="50">
        <v>1.0049999999999999</v>
      </c>
      <c r="AB3399" s="50">
        <v>1.2999999999999999E-2</v>
      </c>
      <c r="AC3399" s="50" t="str">
        <f t="shared" si="217"/>
        <v>Morocco-2015</v>
      </c>
      <c r="AD3399" s="51">
        <f t="shared" si="218"/>
        <v>22950.839999999997</v>
      </c>
      <c r="AE3399" s="15">
        <f t="shared" si="219"/>
        <v>0.51642911544849779</v>
      </c>
      <c r="AF3399">
        <f t="shared" si="220"/>
        <v>6.8332201306021967E-2</v>
      </c>
    </row>
    <row r="3400" spans="1:32" x14ac:dyDescent="0.25">
      <c r="A3400" s="59">
        <v>3383</v>
      </c>
      <c r="B3400" s="60" t="s">
        <v>309</v>
      </c>
      <c r="C3400" s="61" t="s">
        <v>460</v>
      </c>
      <c r="D3400" s="62"/>
      <c r="E3400" s="62">
        <v>508</v>
      </c>
      <c r="F3400" s="62">
        <v>2015</v>
      </c>
      <c r="G3400" s="50">
        <v>4844.0140000000001</v>
      </c>
      <c r="H3400" s="50">
        <v>4196.5609999999997</v>
      </c>
      <c r="I3400" s="50">
        <v>3619.9769999999999</v>
      </c>
      <c r="J3400" s="50">
        <v>3029.4259999999999</v>
      </c>
      <c r="K3400" s="50">
        <v>2495.2190000000001</v>
      </c>
      <c r="L3400" s="50">
        <v>2048.06</v>
      </c>
      <c r="M3400" s="50">
        <v>1727.181</v>
      </c>
      <c r="N3400" s="50">
        <v>1405.6289999999999</v>
      </c>
      <c r="O3400" s="50">
        <v>1123.135</v>
      </c>
      <c r="P3400" s="50">
        <v>869.976</v>
      </c>
      <c r="Q3400" s="50">
        <v>711.20100000000002</v>
      </c>
      <c r="R3400" s="50">
        <v>587.35299999999995</v>
      </c>
      <c r="S3400" s="50">
        <v>475.46499999999997</v>
      </c>
      <c r="T3400" s="50">
        <v>353.74400000000003</v>
      </c>
      <c r="U3400" s="50">
        <v>254.23500000000001</v>
      </c>
      <c r="V3400" s="50">
        <v>156.471</v>
      </c>
      <c r="W3400" s="50" t="s">
        <v>311</v>
      </c>
      <c r="X3400" s="50">
        <v>78.260999999999996</v>
      </c>
      <c r="Y3400" s="50">
        <v>27.72</v>
      </c>
      <c r="Z3400" s="50">
        <v>6.2190000000000003</v>
      </c>
      <c r="AA3400" s="50">
        <v>0.79</v>
      </c>
      <c r="AB3400" s="50">
        <v>5.3999999999999999E-2</v>
      </c>
      <c r="AC3400" s="50" t="str">
        <f t="shared" si="217"/>
        <v>Mozambique-2015</v>
      </c>
      <c r="AD3400" s="51">
        <f t="shared" si="218"/>
        <v>14472.645</v>
      </c>
      <c r="AE3400" s="15">
        <f t="shared" si="219"/>
        <v>0.93542306883088755</v>
      </c>
      <c r="AF3400">
        <f t="shared" si="220"/>
        <v>3.234023620585514E-2</v>
      </c>
    </row>
    <row r="3401" spans="1:32" x14ac:dyDescent="0.25">
      <c r="A3401" s="59">
        <v>3384</v>
      </c>
      <c r="B3401" s="60" t="s">
        <v>309</v>
      </c>
      <c r="C3401" s="61" t="s">
        <v>461</v>
      </c>
      <c r="D3401" s="62"/>
      <c r="E3401" s="62">
        <v>104</v>
      </c>
      <c r="F3401" s="62">
        <v>2015</v>
      </c>
      <c r="G3401" s="50">
        <v>4552.8789999999999</v>
      </c>
      <c r="H3401" s="50">
        <v>4858.49</v>
      </c>
      <c r="I3401" s="50">
        <v>5197.3519999999999</v>
      </c>
      <c r="J3401" s="50">
        <v>4844.9979999999996</v>
      </c>
      <c r="K3401" s="50">
        <v>4501.4780000000001</v>
      </c>
      <c r="L3401" s="50">
        <v>4216.335</v>
      </c>
      <c r="M3401" s="50">
        <v>4067.11</v>
      </c>
      <c r="N3401" s="50">
        <v>3859.3330000000001</v>
      </c>
      <c r="O3401" s="50">
        <v>3542.645</v>
      </c>
      <c r="P3401" s="50">
        <v>3142.3530000000001</v>
      </c>
      <c r="Q3401" s="50">
        <v>2672.0729999999999</v>
      </c>
      <c r="R3401" s="50">
        <v>2291.3870000000002</v>
      </c>
      <c r="S3401" s="50">
        <v>1870.1569999999999</v>
      </c>
      <c r="T3401" s="50">
        <v>1152.182</v>
      </c>
      <c r="U3401" s="50">
        <v>743.58199999999999</v>
      </c>
      <c r="V3401" s="50">
        <v>484.01400000000001</v>
      </c>
      <c r="W3401" s="50" t="s">
        <v>311</v>
      </c>
      <c r="X3401" s="50">
        <v>275.77</v>
      </c>
      <c r="Y3401" s="50">
        <v>104.944</v>
      </c>
      <c r="Z3401" s="50">
        <v>23.338999999999999</v>
      </c>
      <c r="AA3401" s="50">
        <v>3.04</v>
      </c>
      <c r="AB3401" s="50">
        <v>0.20799999999999999</v>
      </c>
      <c r="AC3401" s="50" t="str">
        <f t="shared" si="217"/>
        <v>Myanmar-2015</v>
      </c>
      <c r="AD3401" s="51">
        <f t="shared" si="218"/>
        <v>35007.868999999999</v>
      </c>
      <c r="AE3401" s="15">
        <f t="shared" si="219"/>
        <v>0.49691113732172604</v>
      </c>
      <c r="AF3401">
        <f t="shared" si="220"/>
        <v>5.617232058873857E-2</v>
      </c>
    </row>
    <row r="3402" spans="1:32" x14ac:dyDescent="0.25">
      <c r="A3402" s="59">
        <v>3385</v>
      </c>
      <c r="B3402" s="60" t="s">
        <v>309</v>
      </c>
      <c r="C3402" s="61" t="s">
        <v>462</v>
      </c>
      <c r="D3402" s="62"/>
      <c r="E3402" s="62">
        <v>516</v>
      </c>
      <c r="F3402" s="62">
        <v>2015</v>
      </c>
      <c r="G3402" s="50">
        <v>335.02499999999998</v>
      </c>
      <c r="H3402" s="50">
        <v>290.67099999999999</v>
      </c>
      <c r="I3402" s="50">
        <v>272.34399999999999</v>
      </c>
      <c r="J3402" s="50">
        <v>266.59300000000002</v>
      </c>
      <c r="K3402" s="50">
        <v>252.45599999999999</v>
      </c>
      <c r="L3402" s="50">
        <v>212.56700000000001</v>
      </c>
      <c r="M3402" s="50">
        <v>171.44</v>
      </c>
      <c r="N3402" s="50">
        <v>144.916</v>
      </c>
      <c r="O3402" s="50">
        <v>118.03400000000001</v>
      </c>
      <c r="P3402" s="50">
        <v>94.578000000000003</v>
      </c>
      <c r="Q3402" s="50">
        <v>77.025000000000006</v>
      </c>
      <c r="R3402" s="50">
        <v>59.723999999999997</v>
      </c>
      <c r="S3402" s="50">
        <v>45.783000000000001</v>
      </c>
      <c r="T3402" s="50">
        <v>33.823999999999998</v>
      </c>
      <c r="U3402" s="50">
        <v>23.992000000000001</v>
      </c>
      <c r="V3402" s="50">
        <v>14.79</v>
      </c>
      <c r="W3402" s="50" t="s">
        <v>311</v>
      </c>
      <c r="X3402" s="50">
        <v>7.8609999999999998</v>
      </c>
      <c r="Y3402" s="50">
        <v>3.1269999999999998</v>
      </c>
      <c r="Z3402" s="50">
        <v>0.71199999999999997</v>
      </c>
      <c r="AA3402" s="50">
        <v>9.2999999999999999E-2</v>
      </c>
      <c r="AB3402" s="50">
        <v>6.0000000000000001E-3</v>
      </c>
      <c r="AC3402" s="50" t="str">
        <f t="shared" si="217"/>
        <v>Namibia-2015</v>
      </c>
      <c r="AD3402" s="51">
        <f t="shared" si="218"/>
        <v>1443.116</v>
      </c>
      <c r="AE3402" s="15">
        <f t="shared" si="219"/>
        <v>0.68078033921043057</v>
      </c>
      <c r="AF3402">
        <f t="shared" si="220"/>
        <v>3.6052702169355653E-2</v>
      </c>
    </row>
    <row r="3403" spans="1:32" x14ac:dyDescent="0.25">
      <c r="A3403" s="59">
        <v>3386</v>
      </c>
      <c r="B3403" s="60" t="s">
        <v>309</v>
      </c>
      <c r="C3403" s="61" t="s">
        <v>463</v>
      </c>
      <c r="D3403" s="62"/>
      <c r="E3403" s="62">
        <v>528</v>
      </c>
      <c r="F3403" s="62">
        <v>2015</v>
      </c>
      <c r="G3403" s="50">
        <v>890.68899999999996</v>
      </c>
      <c r="H3403" s="50">
        <v>936.07</v>
      </c>
      <c r="I3403" s="50">
        <v>1011.39</v>
      </c>
      <c r="J3403" s="50">
        <v>1009.737</v>
      </c>
      <c r="K3403" s="50">
        <v>1063.087</v>
      </c>
      <c r="L3403" s="50">
        <v>1066.096</v>
      </c>
      <c r="M3403" s="50">
        <v>1013.585</v>
      </c>
      <c r="N3403" s="50">
        <v>1002.473</v>
      </c>
      <c r="O3403" s="50">
        <v>1149.7919999999999</v>
      </c>
      <c r="P3403" s="50">
        <v>1284.9480000000001</v>
      </c>
      <c r="Q3403" s="50">
        <v>1270.6869999999999</v>
      </c>
      <c r="R3403" s="50">
        <v>1155.5350000000001</v>
      </c>
      <c r="S3403" s="50">
        <v>1048.999</v>
      </c>
      <c r="T3403" s="50">
        <v>1022.997</v>
      </c>
      <c r="U3403" s="50">
        <v>723.57799999999997</v>
      </c>
      <c r="V3403" s="50">
        <v>549.27800000000002</v>
      </c>
      <c r="W3403" s="50" t="s">
        <v>311</v>
      </c>
      <c r="X3403" s="50">
        <v>396.40600000000001</v>
      </c>
      <c r="Y3403" s="50">
        <v>225.65700000000001</v>
      </c>
      <c r="Z3403" s="50">
        <v>95.441999999999993</v>
      </c>
      <c r="AA3403" s="50">
        <v>19.856999999999999</v>
      </c>
      <c r="AB3403" s="50">
        <v>2.1960000000000002</v>
      </c>
      <c r="AC3403" s="50" t="str">
        <f t="shared" si="217"/>
        <v>Netherlands-2015</v>
      </c>
      <c r="AD3403" s="51">
        <f t="shared" si="218"/>
        <v>11064.939</v>
      </c>
      <c r="AE3403" s="15">
        <f t="shared" si="219"/>
        <v>0.53082624314512716</v>
      </c>
      <c r="AF3403">
        <f t="shared" si="220"/>
        <v>0.21832638907270097</v>
      </c>
    </row>
    <row r="3404" spans="1:32" x14ac:dyDescent="0.25">
      <c r="A3404" s="59">
        <v>3387</v>
      </c>
      <c r="B3404" s="60" t="s">
        <v>309</v>
      </c>
      <c r="C3404" s="61" t="s">
        <v>382</v>
      </c>
      <c r="D3404" s="62"/>
      <c r="E3404" s="62">
        <v>540</v>
      </c>
      <c r="F3404" s="62">
        <v>2015</v>
      </c>
      <c r="G3404" s="50">
        <v>21.228000000000002</v>
      </c>
      <c r="H3404" s="50">
        <v>20.013999999999999</v>
      </c>
      <c r="I3404" s="50">
        <v>20.196999999999999</v>
      </c>
      <c r="J3404" s="50">
        <v>21.074999999999999</v>
      </c>
      <c r="K3404" s="50">
        <v>22.44</v>
      </c>
      <c r="L3404" s="50">
        <v>20.030999999999999</v>
      </c>
      <c r="M3404" s="50">
        <v>17.329999999999998</v>
      </c>
      <c r="N3404" s="50">
        <v>18.204999999999998</v>
      </c>
      <c r="O3404" s="50">
        <v>20.954000000000001</v>
      </c>
      <c r="P3404" s="50">
        <v>19.149999999999999</v>
      </c>
      <c r="Q3404" s="50">
        <v>17.343</v>
      </c>
      <c r="R3404" s="50">
        <v>14.07</v>
      </c>
      <c r="S3404" s="50">
        <v>10.84</v>
      </c>
      <c r="T3404" s="50">
        <v>8.7539999999999996</v>
      </c>
      <c r="U3404" s="50">
        <v>7.2430000000000003</v>
      </c>
      <c r="V3404" s="50">
        <v>5.1120000000000001</v>
      </c>
      <c r="W3404" s="50" t="s">
        <v>311</v>
      </c>
      <c r="X3404" s="50">
        <v>3.048</v>
      </c>
      <c r="Y3404" s="50">
        <v>1.6180000000000001</v>
      </c>
      <c r="Z3404" s="50">
        <v>0.376</v>
      </c>
      <c r="AA3404" s="50">
        <v>5.8000000000000003E-2</v>
      </c>
      <c r="AB3404" s="50">
        <v>5.0000000000000001E-3</v>
      </c>
      <c r="AC3404" s="50" t="str">
        <f t="shared" si="217"/>
        <v>New Caledonia-2015</v>
      </c>
      <c r="AD3404" s="51">
        <f t="shared" si="218"/>
        <v>181.43799999999999</v>
      </c>
      <c r="AE3404" s="15">
        <f t="shared" si="219"/>
        <v>0.48310166558273354</v>
      </c>
      <c r="AF3404">
        <f t="shared" si="220"/>
        <v>0.1079311750392174</v>
      </c>
    </row>
    <row r="3405" spans="1:32" x14ac:dyDescent="0.25">
      <c r="A3405" s="59">
        <v>3388</v>
      </c>
      <c r="B3405" s="60" t="s">
        <v>309</v>
      </c>
      <c r="C3405" s="61" t="s">
        <v>464</v>
      </c>
      <c r="D3405" s="62"/>
      <c r="E3405" s="62">
        <v>554</v>
      </c>
      <c r="F3405" s="62">
        <v>2015</v>
      </c>
      <c r="G3405" s="50">
        <v>308.68</v>
      </c>
      <c r="H3405" s="50">
        <v>315.63299999999998</v>
      </c>
      <c r="I3405" s="50">
        <v>297.24799999999999</v>
      </c>
      <c r="J3405" s="50">
        <v>318.93200000000002</v>
      </c>
      <c r="K3405" s="50">
        <v>339.36099999999999</v>
      </c>
      <c r="L3405" s="50">
        <v>315.91500000000002</v>
      </c>
      <c r="M3405" s="50">
        <v>287.53699999999998</v>
      </c>
      <c r="N3405" s="50">
        <v>273.53899999999999</v>
      </c>
      <c r="O3405" s="50">
        <v>312.24599999999998</v>
      </c>
      <c r="P3405" s="50">
        <v>313.31299999999999</v>
      </c>
      <c r="Q3405" s="50">
        <v>320.10199999999998</v>
      </c>
      <c r="R3405" s="50">
        <v>287.46499999999997</v>
      </c>
      <c r="S3405" s="50">
        <v>248.66300000000001</v>
      </c>
      <c r="T3405" s="50">
        <v>227.38499999999999</v>
      </c>
      <c r="U3405" s="50">
        <v>165.23400000000001</v>
      </c>
      <c r="V3405" s="50">
        <v>118.381</v>
      </c>
      <c r="W3405" s="50" t="s">
        <v>311</v>
      </c>
      <c r="X3405" s="50">
        <v>81.382999999999996</v>
      </c>
      <c r="Y3405" s="50">
        <v>55.764000000000003</v>
      </c>
      <c r="Z3405" s="50">
        <v>22.166</v>
      </c>
      <c r="AA3405" s="50">
        <v>5.0119999999999996</v>
      </c>
      <c r="AB3405" s="50">
        <v>0.57299999999999995</v>
      </c>
      <c r="AC3405" s="50" t="str">
        <f t="shared" si="217"/>
        <v>New Zealand-2015</v>
      </c>
      <c r="AD3405" s="51">
        <f t="shared" si="218"/>
        <v>3017.0730000000003</v>
      </c>
      <c r="AE3405" s="15">
        <f t="shared" si="219"/>
        <v>0.52947310191036134</v>
      </c>
      <c r="AF3405">
        <f t="shared" si="220"/>
        <v>0.17160721204356641</v>
      </c>
    </row>
    <row r="3406" spans="1:32" x14ac:dyDescent="0.25">
      <c r="A3406" s="59">
        <v>3389</v>
      </c>
      <c r="B3406" s="60" t="s">
        <v>309</v>
      </c>
      <c r="C3406" s="61" t="s">
        <v>465</v>
      </c>
      <c r="D3406" s="62"/>
      <c r="E3406" s="62">
        <v>558</v>
      </c>
      <c r="F3406" s="62">
        <v>2015</v>
      </c>
      <c r="G3406" s="50">
        <v>605.548</v>
      </c>
      <c r="H3406" s="50">
        <v>617.26300000000003</v>
      </c>
      <c r="I3406" s="50">
        <v>603.88499999999999</v>
      </c>
      <c r="J3406" s="50">
        <v>603.41700000000003</v>
      </c>
      <c r="K3406" s="50">
        <v>591.077</v>
      </c>
      <c r="L3406" s="50">
        <v>564.26499999999999</v>
      </c>
      <c r="M3406" s="50">
        <v>511.72500000000002</v>
      </c>
      <c r="N3406" s="50">
        <v>427.92599999999999</v>
      </c>
      <c r="O3406" s="50">
        <v>351.04399999999998</v>
      </c>
      <c r="P3406" s="50">
        <v>281.59100000000001</v>
      </c>
      <c r="Q3406" s="50">
        <v>238.405</v>
      </c>
      <c r="R3406" s="50">
        <v>213.155</v>
      </c>
      <c r="S3406" s="50">
        <v>163.44300000000001</v>
      </c>
      <c r="T3406" s="50">
        <v>95.283000000000001</v>
      </c>
      <c r="U3406" s="50">
        <v>82.024000000000001</v>
      </c>
      <c r="V3406" s="50">
        <v>59.978000000000002</v>
      </c>
      <c r="W3406" s="50" t="s">
        <v>311</v>
      </c>
      <c r="X3406" s="50">
        <v>38.982999999999997</v>
      </c>
      <c r="Y3406" s="50">
        <v>21.207000000000001</v>
      </c>
      <c r="Z3406" s="50">
        <v>8.8409999999999993</v>
      </c>
      <c r="AA3406" s="50">
        <v>2.4820000000000002</v>
      </c>
      <c r="AB3406" s="50">
        <v>0.49299999999999999</v>
      </c>
      <c r="AC3406" s="50" t="str">
        <f t="shared" si="217"/>
        <v>Nicaragua-2015</v>
      </c>
      <c r="AD3406" s="51">
        <f t="shared" si="218"/>
        <v>3946.0480000000002</v>
      </c>
      <c r="AE3406" s="15">
        <f t="shared" si="219"/>
        <v>0.54129777438084892</v>
      </c>
      <c r="AF3406">
        <f t="shared" si="220"/>
        <v>5.3577813254840338E-2</v>
      </c>
    </row>
    <row r="3407" spans="1:32" x14ac:dyDescent="0.25">
      <c r="A3407" s="59">
        <v>3390</v>
      </c>
      <c r="B3407" s="60" t="s">
        <v>309</v>
      </c>
      <c r="C3407" s="61" t="s">
        <v>466</v>
      </c>
      <c r="D3407" s="62"/>
      <c r="E3407" s="62">
        <v>566</v>
      </c>
      <c r="F3407" s="62">
        <v>2015</v>
      </c>
      <c r="G3407" s="50">
        <v>31109.161</v>
      </c>
      <c r="H3407" s="50">
        <v>26417.737000000001</v>
      </c>
      <c r="I3407" s="50">
        <v>22401.371999999999</v>
      </c>
      <c r="J3407" s="50">
        <v>18648.933000000001</v>
      </c>
      <c r="K3407" s="50">
        <v>15671.475</v>
      </c>
      <c r="L3407" s="50">
        <v>13565.288</v>
      </c>
      <c r="M3407" s="50">
        <v>11795.198</v>
      </c>
      <c r="N3407" s="50">
        <v>9884.01</v>
      </c>
      <c r="O3407" s="50">
        <v>7964.5860000000002</v>
      </c>
      <c r="P3407" s="50">
        <v>6319.7820000000002</v>
      </c>
      <c r="Q3407" s="50">
        <v>5165.1009999999997</v>
      </c>
      <c r="R3407" s="50">
        <v>4131.1220000000003</v>
      </c>
      <c r="S3407" s="50">
        <v>3150.502</v>
      </c>
      <c r="T3407" s="50">
        <v>2336.4859999999999</v>
      </c>
      <c r="U3407" s="50">
        <v>1508.5889999999999</v>
      </c>
      <c r="V3407" s="50">
        <v>764.572</v>
      </c>
      <c r="W3407" s="50" t="s">
        <v>311</v>
      </c>
      <c r="X3407" s="50">
        <v>277.10399999999998</v>
      </c>
      <c r="Y3407" s="50">
        <v>62.73</v>
      </c>
      <c r="Z3407" s="50">
        <v>7.4880000000000004</v>
      </c>
      <c r="AA3407" s="50">
        <v>0.49299999999999999</v>
      </c>
      <c r="AB3407" s="50">
        <v>1.4999999999999999E-2</v>
      </c>
      <c r="AC3407" s="50" t="str">
        <f t="shared" si="217"/>
        <v>Nigeria-2015</v>
      </c>
      <c r="AD3407" s="51">
        <f t="shared" si="218"/>
        <v>96295.996999999988</v>
      </c>
      <c r="AE3407" s="15">
        <f t="shared" si="219"/>
        <v>0.88150857402722582</v>
      </c>
      <c r="AF3407">
        <f t="shared" si="220"/>
        <v>2.8131636376731245E-2</v>
      </c>
    </row>
    <row r="3408" spans="1:32" x14ac:dyDescent="0.25">
      <c r="A3408" s="59">
        <v>3391</v>
      </c>
      <c r="B3408" s="60" t="s">
        <v>309</v>
      </c>
      <c r="C3408" s="61" t="s">
        <v>467</v>
      </c>
      <c r="D3408" s="62">
        <v>16</v>
      </c>
      <c r="E3408" s="62">
        <v>578</v>
      </c>
      <c r="F3408" s="62">
        <v>2015</v>
      </c>
      <c r="G3408" s="50">
        <v>308.94600000000003</v>
      </c>
      <c r="H3408" s="50">
        <v>318.37700000000001</v>
      </c>
      <c r="I3408" s="50">
        <v>306.68799999999999</v>
      </c>
      <c r="J3408" s="50">
        <v>326.64400000000001</v>
      </c>
      <c r="K3408" s="50">
        <v>348.19499999999999</v>
      </c>
      <c r="L3408" s="50">
        <v>358.601</v>
      </c>
      <c r="M3408" s="50">
        <v>349.90899999999999</v>
      </c>
      <c r="N3408" s="50">
        <v>340.13900000000001</v>
      </c>
      <c r="O3408" s="50">
        <v>374.14100000000002</v>
      </c>
      <c r="P3408" s="50">
        <v>377.601</v>
      </c>
      <c r="Q3408" s="50">
        <v>338.44200000000001</v>
      </c>
      <c r="R3408" s="50">
        <v>318.14600000000002</v>
      </c>
      <c r="S3408" s="50">
        <v>286.27600000000001</v>
      </c>
      <c r="T3408" s="50">
        <v>285.46699999999998</v>
      </c>
      <c r="U3408" s="50">
        <v>201.69399999999999</v>
      </c>
      <c r="V3408" s="50">
        <v>140.14699999999999</v>
      </c>
      <c r="W3408" s="50" t="s">
        <v>311</v>
      </c>
      <c r="X3408" s="50">
        <v>105.53100000000001</v>
      </c>
      <c r="Y3408" s="50">
        <v>70.343999999999994</v>
      </c>
      <c r="Z3408" s="50">
        <v>35.573999999999998</v>
      </c>
      <c r="AA3408" s="50">
        <v>8.1329999999999991</v>
      </c>
      <c r="AB3408" s="50">
        <v>0.84099999999999997</v>
      </c>
      <c r="AC3408" s="50" t="str">
        <f t="shared" si="217"/>
        <v>Norway-2015</v>
      </c>
      <c r="AD3408" s="51">
        <f t="shared" si="218"/>
        <v>3418.0940000000005</v>
      </c>
      <c r="AE3408" s="15">
        <f t="shared" si="219"/>
        <v>0.52126770065422412</v>
      </c>
      <c r="AF3408">
        <f t="shared" si="220"/>
        <v>0.19478643093399628</v>
      </c>
    </row>
    <row r="3409" spans="1:32" x14ac:dyDescent="0.25">
      <c r="A3409" s="59">
        <v>3392</v>
      </c>
      <c r="B3409" s="60" t="s">
        <v>309</v>
      </c>
      <c r="C3409" s="61" t="s">
        <v>468</v>
      </c>
      <c r="D3409" s="62"/>
      <c r="E3409" s="62">
        <v>512</v>
      </c>
      <c r="F3409" s="62">
        <v>2015</v>
      </c>
      <c r="G3409" s="50">
        <v>384.255</v>
      </c>
      <c r="H3409" s="50">
        <v>302.27999999999997</v>
      </c>
      <c r="I3409" s="50">
        <v>244.65899999999999</v>
      </c>
      <c r="J3409" s="50">
        <v>235.52600000000001</v>
      </c>
      <c r="K3409" s="50">
        <v>381.64699999999999</v>
      </c>
      <c r="L3409" s="50">
        <v>693.79600000000005</v>
      </c>
      <c r="M3409" s="50">
        <v>636.74300000000005</v>
      </c>
      <c r="N3409" s="50">
        <v>412.05099999999999</v>
      </c>
      <c r="O3409" s="50">
        <v>301.43799999999999</v>
      </c>
      <c r="P3409" s="50">
        <v>196.05799999999999</v>
      </c>
      <c r="Q3409" s="50">
        <v>145.952</v>
      </c>
      <c r="R3409" s="50">
        <v>104.008</v>
      </c>
      <c r="S3409" s="50">
        <v>64.197999999999993</v>
      </c>
      <c r="T3409" s="50">
        <v>32.944000000000003</v>
      </c>
      <c r="U3409" s="50">
        <v>30.131</v>
      </c>
      <c r="V3409" s="50">
        <v>17.927</v>
      </c>
      <c r="W3409" s="50" t="s">
        <v>311</v>
      </c>
      <c r="X3409" s="50">
        <v>9.0640000000000001</v>
      </c>
      <c r="Y3409" s="50">
        <v>4.6470000000000002</v>
      </c>
      <c r="Z3409" s="50">
        <v>1.786</v>
      </c>
      <c r="AA3409" s="50">
        <v>0.57899999999999996</v>
      </c>
      <c r="AB3409" s="50">
        <v>0.121</v>
      </c>
      <c r="AC3409" s="50" t="str">
        <f t="shared" si="217"/>
        <v>Oman-2015</v>
      </c>
      <c r="AD3409" s="51">
        <f t="shared" si="218"/>
        <v>3171.4169999999999</v>
      </c>
      <c r="AE3409" s="15">
        <f t="shared" si="219"/>
        <v>0.32426924620761005</v>
      </c>
      <c r="AF3409">
        <f t="shared" si="220"/>
        <v>2.3691985420991657E-2</v>
      </c>
    </row>
    <row r="3410" spans="1:32" x14ac:dyDescent="0.25">
      <c r="A3410" s="59">
        <v>3393</v>
      </c>
      <c r="B3410" s="60" t="s">
        <v>309</v>
      </c>
      <c r="C3410" s="61" t="s">
        <v>469</v>
      </c>
      <c r="D3410" s="62"/>
      <c r="E3410" s="62">
        <v>586</v>
      </c>
      <c r="F3410" s="62">
        <v>2015</v>
      </c>
      <c r="G3410" s="50">
        <v>24712.071</v>
      </c>
      <c r="H3410" s="50">
        <v>22055.742999999999</v>
      </c>
      <c r="I3410" s="50">
        <v>19552.007000000001</v>
      </c>
      <c r="J3410" s="50">
        <v>19354.760999999999</v>
      </c>
      <c r="K3410" s="50">
        <v>18337.374</v>
      </c>
      <c r="L3410" s="50">
        <v>16799.089</v>
      </c>
      <c r="M3410" s="50">
        <v>13910.216</v>
      </c>
      <c r="N3410" s="50">
        <v>11516.251</v>
      </c>
      <c r="O3410" s="50">
        <v>9605.7970000000005</v>
      </c>
      <c r="P3410" s="50">
        <v>8332.4930000000004</v>
      </c>
      <c r="Q3410" s="50">
        <v>7109.1940000000004</v>
      </c>
      <c r="R3410" s="50">
        <v>5601.61</v>
      </c>
      <c r="S3410" s="50">
        <v>4000.377</v>
      </c>
      <c r="T3410" s="50">
        <v>3228.4580000000001</v>
      </c>
      <c r="U3410" s="50">
        <v>2487.0970000000002</v>
      </c>
      <c r="V3410" s="50">
        <v>1563.78</v>
      </c>
      <c r="W3410" s="50" t="s">
        <v>311</v>
      </c>
      <c r="X3410" s="50">
        <v>817.00300000000004</v>
      </c>
      <c r="Y3410" s="50">
        <v>311.80799999999999</v>
      </c>
      <c r="Z3410" s="50">
        <v>74.924999999999997</v>
      </c>
      <c r="AA3410" s="50">
        <v>9.7609999999999992</v>
      </c>
      <c r="AB3410" s="50">
        <v>0.69799999999999995</v>
      </c>
      <c r="AC3410" s="50" t="str">
        <f t="shared" si="217"/>
        <v>Pakistan-2015</v>
      </c>
      <c r="AD3410" s="51">
        <f t="shared" si="218"/>
        <v>114567.16200000001</v>
      </c>
      <c r="AE3410" s="15">
        <f t="shared" si="219"/>
        <v>0.65300867800146767</v>
      </c>
      <c r="AF3410">
        <f t="shared" si="220"/>
        <v>4.6954898905025154E-2</v>
      </c>
    </row>
    <row r="3411" spans="1:32" x14ac:dyDescent="0.25">
      <c r="A3411" s="59">
        <v>3394</v>
      </c>
      <c r="B3411" s="60" t="s">
        <v>309</v>
      </c>
      <c r="C3411" s="61" t="s">
        <v>470</v>
      </c>
      <c r="D3411" s="62"/>
      <c r="E3411" s="62">
        <v>591</v>
      </c>
      <c r="F3411" s="62">
        <v>2015</v>
      </c>
      <c r="G3411" s="50">
        <v>385.86500000000001</v>
      </c>
      <c r="H3411" s="50">
        <v>367.57400000000001</v>
      </c>
      <c r="I3411" s="50">
        <v>352.42500000000001</v>
      </c>
      <c r="J3411" s="50">
        <v>343.43400000000003</v>
      </c>
      <c r="K3411" s="50">
        <v>323.37299999999999</v>
      </c>
      <c r="L3411" s="50">
        <v>311.33600000000001</v>
      </c>
      <c r="M3411" s="50">
        <v>296.137</v>
      </c>
      <c r="N3411" s="50">
        <v>284.04700000000003</v>
      </c>
      <c r="O3411" s="50">
        <v>267.63900000000001</v>
      </c>
      <c r="P3411" s="50">
        <v>237.76300000000001</v>
      </c>
      <c r="Q3411" s="50">
        <v>203.50200000000001</v>
      </c>
      <c r="R3411" s="50">
        <v>165.95</v>
      </c>
      <c r="S3411" s="50">
        <v>130.32300000000001</v>
      </c>
      <c r="T3411" s="50">
        <v>100.236</v>
      </c>
      <c r="U3411" s="50">
        <v>75.983000000000004</v>
      </c>
      <c r="V3411" s="50">
        <v>54.42</v>
      </c>
      <c r="W3411" s="50" t="s">
        <v>311</v>
      </c>
      <c r="X3411" s="50">
        <v>35.603000000000002</v>
      </c>
      <c r="Y3411" s="50">
        <v>20.359000000000002</v>
      </c>
      <c r="Z3411" s="50">
        <v>9.5009999999999994</v>
      </c>
      <c r="AA3411" s="50">
        <v>3.2269999999999999</v>
      </c>
      <c r="AB3411" s="50">
        <v>0.55200000000000005</v>
      </c>
      <c r="AC3411" s="50" t="str">
        <f t="shared" ref="AC3411:AC3474" si="221">C3411&amp;"-"&amp;F3411</f>
        <v>Panama-2015</v>
      </c>
      <c r="AD3411" s="51">
        <f t="shared" ref="AD3411:AD3474" si="222">SUM(J3411:S3411)</f>
        <v>2563.5039999999995</v>
      </c>
      <c r="AE3411" s="15">
        <f t="shared" ref="AE3411:AE3474" si="223">IF(W3411="…",SUM(G3411:I3411,T3411:V3411,X3411:AB3411)/SUM(J3411:S3411),SUM(G3411:I3411,T3411:W3411)/SUM(J3411:S3411))</f>
        <v>0.54836856115691668</v>
      </c>
      <c r="AF3411">
        <f t="shared" ref="AF3411:AF3474" si="224">IF(W3411="…",SUM(T3411:V3411,X3411:AB3411)/SUM(G3411:S3411),SUM(T3411:W3411)/SUM(G3411:S3411))</f>
        <v>8.1725517854845844E-2</v>
      </c>
    </row>
    <row r="3412" spans="1:32" x14ac:dyDescent="0.25">
      <c r="A3412" s="59">
        <v>3395</v>
      </c>
      <c r="B3412" s="60" t="s">
        <v>309</v>
      </c>
      <c r="C3412" s="61" t="s">
        <v>383</v>
      </c>
      <c r="D3412" s="62"/>
      <c r="E3412" s="62">
        <v>598</v>
      </c>
      <c r="F3412" s="62">
        <v>2015</v>
      </c>
      <c r="G3412" s="50">
        <v>1024.5139999999999</v>
      </c>
      <c r="H3412" s="50">
        <v>971.10799999999995</v>
      </c>
      <c r="I3412" s="50">
        <v>904.31600000000003</v>
      </c>
      <c r="J3412" s="50">
        <v>823.53700000000003</v>
      </c>
      <c r="K3412" s="50">
        <v>709.28399999999999</v>
      </c>
      <c r="L3412" s="50">
        <v>629.82500000000005</v>
      </c>
      <c r="M3412" s="50">
        <v>578.524</v>
      </c>
      <c r="N3412" s="50">
        <v>508.096</v>
      </c>
      <c r="O3412" s="50">
        <v>428.78399999999999</v>
      </c>
      <c r="P3412" s="50">
        <v>353.75599999999997</v>
      </c>
      <c r="Q3412" s="50">
        <v>289.37200000000001</v>
      </c>
      <c r="R3412" s="50">
        <v>231.63499999999999</v>
      </c>
      <c r="S3412" s="50">
        <v>178.39099999999999</v>
      </c>
      <c r="T3412" s="50">
        <v>119.05500000000001</v>
      </c>
      <c r="U3412" s="50">
        <v>78.966999999999999</v>
      </c>
      <c r="V3412" s="50">
        <v>48.94</v>
      </c>
      <c r="W3412" s="50" t="s">
        <v>311</v>
      </c>
      <c r="X3412" s="50">
        <v>26.015999999999998</v>
      </c>
      <c r="Y3412" s="50">
        <v>11.116</v>
      </c>
      <c r="Z3412" s="50">
        <v>3.6349999999999998</v>
      </c>
      <c r="AA3412" s="50">
        <v>0.83399999999999996</v>
      </c>
      <c r="AB3412" s="50">
        <v>0.12</v>
      </c>
      <c r="AC3412" s="50" t="str">
        <f t="shared" si="221"/>
        <v>Papua New Guinea-2015</v>
      </c>
      <c r="AD3412" s="51">
        <f t="shared" si="222"/>
        <v>4731.2039999999997</v>
      </c>
      <c r="AE3412" s="15">
        <f t="shared" si="223"/>
        <v>0.6739555089994006</v>
      </c>
      <c r="AF3412">
        <f t="shared" si="224"/>
        <v>3.7829593526106577E-2</v>
      </c>
    </row>
    <row r="3413" spans="1:32" x14ac:dyDescent="0.25">
      <c r="A3413" s="59">
        <v>3396</v>
      </c>
      <c r="B3413" s="60" t="s">
        <v>309</v>
      </c>
      <c r="C3413" s="61" t="s">
        <v>471</v>
      </c>
      <c r="D3413" s="62"/>
      <c r="E3413" s="62">
        <v>604</v>
      </c>
      <c r="F3413" s="62">
        <v>2015</v>
      </c>
      <c r="G3413" s="50">
        <v>3020.0320000000002</v>
      </c>
      <c r="H3413" s="50">
        <v>2903.9540000000002</v>
      </c>
      <c r="I3413" s="50">
        <v>2828.732</v>
      </c>
      <c r="J3413" s="50">
        <v>2777.038</v>
      </c>
      <c r="K3413" s="50">
        <v>2809.96</v>
      </c>
      <c r="L3413" s="50">
        <v>2710.5419999999999</v>
      </c>
      <c r="M3413" s="50">
        <v>2443.8719999999998</v>
      </c>
      <c r="N3413" s="50">
        <v>2269.4189999999999</v>
      </c>
      <c r="O3413" s="50">
        <v>1979.048</v>
      </c>
      <c r="P3413" s="50">
        <v>1771.011</v>
      </c>
      <c r="Q3413" s="50">
        <v>1516.0509999999999</v>
      </c>
      <c r="R3413" s="50">
        <v>1219.8130000000001</v>
      </c>
      <c r="S3413" s="50">
        <v>985.69600000000003</v>
      </c>
      <c r="T3413" s="50">
        <v>743.71799999999996</v>
      </c>
      <c r="U3413" s="50">
        <v>548.12</v>
      </c>
      <c r="V3413" s="50">
        <v>400.375</v>
      </c>
      <c r="W3413" s="50" t="s">
        <v>311</v>
      </c>
      <c r="X3413" s="50">
        <v>255.21</v>
      </c>
      <c r="Y3413" s="50">
        <v>137.46</v>
      </c>
      <c r="Z3413" s="50">
        <v>43.313000000000002</v>
      </c>
      <c r="AA3413" s="50">
        <v>11.151</v>
      </c>
      <c r="AB3413" s="50">
        <v>2.1560000000000001</v>
      </c>
      <c r="AC3413" s="50" t="str">
        <f t="shared" si="221"/>
        <v>Peru-2015</v>
      </c>
      <c r="AD3413" s="51">
        <f t="shared" si="222"/>
        <v>20482.45</v>
      </c>
      <c r="AE3413" s="15">
        <f t="shared" si="223"/>
        <v>0.53188075645247523</v>
      </c>
      <c r="AF3413">
        <f t="shared" si="224"/>
        <v>7.3250921629730334E-2</v>
      </c>
    </row>
    <row r="3414" spans="1:32" x14ac:dyDescent="0.25">
      <c r="A3414" s="59">
        <v>3397</v>
      </c>
      <c r="B3414" s="60" t="s">
        <v>309</v>
      </c>
      <c r="C3414" s="61" t="s">
        <v>472</v>
      </c>
      <c r="D3414" s="62"/>
      <c r="E3414" s="62">
        <v>608</v>
      </c>
      <c r="F3414" s="62">
        <v>2015</v>
      </c>
      <c r="G3414" s="50">
        <v>11434.444</v>
      </c>
      <c r="H3414" s="50">
        <v>10889.293</v>
      </c>
      <c r="I3414" s="50">
        <v>10458.611999999999</v>
      </c>
      <c r="J3414" s="50">
        <v>10208.009</v>
      </c>
      <c r="K3414" s="50">
        <v>9609.973</v>
      </c>
      <c r="L3414" s="50">
        <v>8314.5740000000005</v>
      </c>
      <c r="M3414" s="50">
        <v>7328.5259999999998</v>
      </c>
      <c r="N3414" s="50">
        <v>6666.3410000000003</v>
      </c>
      <c r="O3414" s="50">
        <v>5905.8959999999997</v>
      </c>
      <c r="P3414" s="50">
        <v>5322.8549999999996</v>
      </c>
      <c r="Q3414" s="50">
        <v>4497.5209999999997</v>
      </c>
      <c r="R3414" s="50">
        <v>3674.7289999999998</v>
      </c>
      <c r="S3414" s="50">
        <v>2755.203</v>
      </c>
      <c r="T3414" s="50">
        <v>1943.3340000000001</v>
      </c>
      <c r="U3414" s="50">
        <v>1235.4110000000001</v>
      </c>
      <c r="V3414" s="50">
        <v>849.35900000000004</v>
      </c>
      <c r="W3414" s="50" t="s">
        <v>311</v>
      </c>
      <c r="X3414" s="50">
        <v>435.16500000000002</v>
      </c>
      <c r="Y3414" s="50">
        <v>149.946</v>
      </c>
      <c r="Z3414" s="50">
        <v>32.162999999999997</v>
      </c>
      <c r="AA3414" s="50">
        <v>4.5890000000000004</v>
      </c>
      <c r="AB3414" s="50">
        <v>0.41599999999999998</v>
      </c>
      <c r="AC3414" s="50" t="str">
        <f t="shared" si="221"/>
        <v>Philippines-2015</v>
      </c>
      <c r="AD3414" s="51">
        <f t="shared" si="222"/>
        <v>64283.627</v>
      </c>
      <c r="AE3414" s="15">
        <f t="shared" si="223"/>
        <v>0.58230584904613425</v>
      </c>
      <c r="AF3414">
        <f t="shared" si="224"/>
        <v>4.7909506416542916E-2</v>
      </c>
    </row>
    <row r="3415" spans="1:32" x14ac:dyDescent="0.25">
      <c r="A3415" s="59">
        <v>3398</v>
      </c>
      <c r="B3415" s="60" t="s">
        <v>309</v>
      </c>
      <c r="C3415" s="61" t="s">
        <v>473</v>
      </c>
      <c r="D3415" s="62"/>
      <c r="E3415" s="62">
        <v>616</v>
      </c>
      <c r="F3415" s="62">
        <v>2015</v>
      </c>
      <c r="G3415" s="50">
        <v>1902.6289999999999</v>
      </c>
      <c r="H3415" s="50">
        <v>2002.5060000000001</v>
      </c>
      <c r="I3415" s="50">
        <v>1790.191</v>
      </c>
      <c r="J3415" s="50">
        <v>2023.7850000000001</v>
      </c>
      <c r="K3415" s="50">
        <v>2493.3960000000002</v>
      </c>
      <c r="L3415" s="50">
        <v>2839.7829999999999</v>
      </c>
      <c r="M3415" s="50">
        <v>3227.636</v>
      </c>
      <c r="N3415" s="50">
        <v>3036.5410000000002</v>
      </c>
      <c r="O3415" s="50">
        <v>2654.1329999999998</v>
      </c>
      <c r="P3415" s="50">
        <v>2323.078</v>
      </c>
      <c r="Q3415" s="50">
        <v>2439.0239999999999</v>
      </c>
      <c r="R3415" s="50">
        <v>2899.8719999999998</v>
      </c>
      <c r="S3415" s="50">
        <v>2658.8240000000001</v>
      </c>
      <c r="T3415" s="50">
        <v>2070.0430000000001</v>
      </c>
      <c r="U3415" s="50">
        <v>1226.579</v>
      </c>
      <c r="V3415" s="50">
        <v>1148.508</v>
      </c>
      <c r="W3415" s="50" t="s">
        <v>311</v>
      </c>
      <c r="X3415" s="50">
        <v>861.40499999999997</v>
      </c>
      <c r="Y3415" s="50">
        <v>478.79199999999997</v>
      </c>
      <c r="Z3415" s="50">
        <v>163.06399999999999</v>
      </c>
      <c r="AA3415" s="50">
        <v>22.263999999999999</v>
      </c>
      <c r="AB3415" s="50">
        <v>3.173</v>
      </c>
      <c r="AC3415" s="50" t="str">
        <f t="shared" si="221"/>
        <v>Poland-2015</v>
      </c>
      <c r="AD3415" s="51">
        <f t="shared" si="222"/>
        <v>26596.072</v>
      </c>
      <c r="AE3415" s="15">
        <f t="shared" si="223"/>
        <v>0.4387547905570417</v>
      </c>
      <c r="AF3415">
        <f t="shared" si="224"/>
        <v>0.18499750305019314</v>
      </c>
    </row>
    <row r="3416" spans="1:32" x14ac:dyDescent="0.25">
      <c r="A3416" s="59">
        <v>3399</v>
      </c>
      <c r="B3416" s="60" t="s">
        <v>309</v>
      </c>
      <c r="C3416" s="61" t="s">
        <v>474</v>
      </c>
      <c r="D3416" s="62"/>
      <c r="E3416" s="62">
        <v>620</v>
      </c>
      <c r="F3416" s="62">
        <v>2015</v>
      </c>
      <c r="G3416" s="50">
        <v>442.40800000000002</v>
      </c>
      <c r="H3416" s="50">
        <v>492.97199999999998</v>
      </c>
      <c r="I3416" s="50">
        <v>531.21500000000003</v>
      </c>
      <c r="J3416" s="50">
        <v>549.14300000000003</v>
      </c>
      <c r="K3416" s="50">
        <v>543.47500000000002</v>
      </c>
      <c r="L3416" s="50">
        <v>570.09100000000001</v>
      </c>
      <c r="M3416" s="50">
        <v>663.57399999999996</v>
      </c>
      <c r="N3416" s="50">
        <v>774.70799999999997</v>
      </c>
      <c r="O3416" s="50">
        <v>821.06500000000005</v>
      </c>
      <c r="P3416" s="50">
        <v>757.94200000000001</v>
      </c>
      <c r="Q3416" s="50">
        <v>759.16700000000003</v>
      </c>
      <c r="R3416" s="50">
        <v>699.36199999999997</v>
      </c>
      <c r="S3416" s="50">
        <v>652.702</v>
      </c>
      <c r="T3416" s="50">
        <v>605.79100000000005</v>
      </c>
      <c r="U3416" s="50">
        <v>506.13600000000002</v>
      </c>
      <c r="V3416" s="50">
        <v>439.255</v>
      </c>
      <c r="W3416" s="50" t="s">
        <v>311</v>
      </c>
      <c r="X3416" s="50">
        <v>342.51799999999997</v>
      </c>
      <c r="Y3416" s="50">
        <v>181.619</v>
      </c>
      <c r="Z3416" s="50">
        <v>69.263000000000005</v>
      </c>
      <c r="AA3416" s="50">
        <v>14.256</v>
      </c>
      <c r="AB3416" s="50">
        <v>1.8109999999999999</v>
      </c>
      <c r="AC3416" s="50" t="str">
        <f t="shared" si="221"/>
        <v>Portugal-2015</v>
      </c>
      <c r="AD3416" s="51">
        <f t="shared" si="222"/>
        <v>6791.2290000000003</v>
      </c>
      <c r="AE3416" s="15">
        <f t="shared" si="223"/>
        <v>0.53410715497887051</v>
      </c>
      <c r="AF3416">
        <f t="shared" si="224"/>
        <v>0.26164871036243931</v>
      </c>
    </row>
    <row r="3417" spans="1:32" x14ac:dyDescent="0.25">
      <c r="A3417" s="59">
        <v>3400</v>
      </c>
      <c r="B3417" s="60" t="s">
        <v>309</v>
      </c>
      <c r="C3417" s="61" t="s">
        <v>384</v>
      </c>
      <c r="D3417" s="62"/>
      <c r="E3417" s="62">
        <v>630</v>
      </c>
      <c r="F3417" s="62">
        <v>2015</v>
      </c>
      <c r="G3417" s="50">
        <v>204.209</v>
      </c>
      <c r="H3417" s="50">
        <v>230.71899999999999</v>
      </c>
      <c r="I3417" s="50">
        <v>250.82900000000001</v>
      </c>
      <c r="J3417" s="50">
        <v>275.404</v>
      </c>
      <c r="K3417" s="50">
        <v>279.95600000000002</v>
      </c>
      <c r="L3417" s="50">
        <v>263.916</v>
      </c>
      <c r="M3417" s="50">
        <v>260.01299999999998</v>
      </c>
      <c r="N3417" s="50">
        <v>259.71499999999997</v>
      </c>
      <c r="O3417" s="50">
        <v>246.065</v>
      </c>
      <c r="P3417" s="50">
        <v>239.45500000000001</v>
      </c>
      <c r="Q3417" s="50">
        <v>232.47399999999999</v>
      </c>
      <c r="R3417" s="50">
        <v>207.85300000000001</v>
      </c>
      <c r="S3417" s="50">
        <v>190.24600000000001</v>
      </c>
      <c r="T3417" s="50">
        <v>171.779</v>
      </c>
      <c r="U3417" s="50">
        <v>128.02099999999999</v>
      </c>
      <c r="V3417" s="50">
        <v>95.637</v>
      </c>
      <c r="W3417" s="50" t="s">
        <v>311</v>
      </c>
      <c r="X3417" s="50">
        <v>65.915999999999997</v>
      </c>
      <c r="Y3417" s="50">
        <v>41.421999999999997</v>
      </c>
      <c r="Z3417" s="50">
        <v>21.22</v>
      </c>
      <c r="AA3417" s="50">
        <v>7.2220000000000004</v>
      </c>
      <c r="AB3417" s="50">
        <v>1.657</v>
      </c>
      <c r="AC3417" s="50" t="str">
        <f t="shared" si="221"/>
        <v>Puerto Rico-2015</v>
      </c>
      <c r="AD3417" s="51">
        <f t="shared" si="222"/>
        <v>2455.0970000000002</v>
      </c>
      <c r="AE3417" s="15">
        <f t="shared" si="223"/>
        <v>0.49636776062208532</v>
      </c>
      <c r="AF3417">
        <f t="shared" si="224"/>
        <v>0.16965895262880731</v>
      </c>
    </row>
    <row r="3418" spans="1:32" x14ac:dyDescent="0.25">
      <c r="A3418" s="59">
        <v>3401</v>
      </c>
      <c r="B3418" s="60" t="s">
        <v>309</v>
      </c>
      <c r="C3418" s="61" t="s">
        <v>475</v>
      </c>
      <c r="D3418" s="62"/>
      <c r="E3418" s="62">
        <v>634</v>
      </c>
      <c r="F3418" s="62">
        <v>2015</v>
      </c>
      <c r="G3418" s="50">
        <v>127.393</v>
      </c>
      <c r="H3418" s="50">
        <v>117.446</v>
      </c>
      <c r="I3418" s="50">
        <v>98.266999999999996</v>
      </c>
      <c r="J3418" s="50">
        <v>101.768</v>
      </c>
      <c r="K3418" s="50">
        <v>260.846</v>
      </c>
      <c r="L3418" s="50">
        <v>430.80700000000002</v>
      </c>
      <c r="M3418" s="50">
        <v>403.96199999999999</v>
      </c>
      <c r="N3418" s="50">
        <v>311.53500000000003</v>
      </c>
      <c r="O3418" s="50">
        <v>238.81100000000001</v>
      </c>
      <c r="P3418" s="50">
        <v>162.75299999999999</v>
      </c>
      <c r="Q3418" s="50">
        <v>107.83499999999999</v>
      </c>
      <c r="R3418" s="50">
        <v>61.978999999999999</v>
      </c>
      <c r="S3418" s="50">
        <v>31.094000000000001</v>
      </c>
      <c r="T3418" s="50">
        <v>11.72</v>
      </c>
      <c r="U3418" s="50">
        <v>6.7359999999999998</v>
      </c>
      <c r="V3418" s="50">
        <v>6.1859999999999999</v>
      </c>
      <c r="W3418" s="50" t="s">
        <v>311</v>
      </c>
      <c r="X3418" s="50">
        <v>1.4359999999999999</v>
      </c>
      <c r="Y3418" s="50">
        <v>0.68300000000000005</v>
      </c>
      <c r="Z3418" s="50">
        <v>0.17699999999999999</v>
      </c>
      <c r="AA3418" s="50">
        <v>8.2000000000000003E-2</v>
      </c>
      <c r="AB3418" s="50">
        <v>2.3E-2</v>
      </c>
      <c r="AC3418" s="50" t="str">
        <f t="shared" si="221"/>
        <v>Qatar-2015</v>
      </c>
      <c r="AD3418" s="51">
        <f t="shared" si="222"/>
        <v>2111.39</v>
      </c>
      <c r="AE3418" s="15">
        <f t="shared" si="223"/>
        <v>0.17531057739214453</v>
      </c>
      <c r="AF3418">
        <f t="shared" si="224"/>
        <v>1.1017740505586482E-2</v>
      </c>
    </row>
    <row r="3419" spans="1:32" x14ac:dyDescent="0.25">
      <c r="A3419" s="59">
        <v>3402</v>
      </c>
      <c r="B3419" s="60" t="s">
        <v>309</v>
      </c>
      <c r="C3419" s="61" t="s">
        <v>345</v>
      </c>
      <c r="D3419" s="62"/>
      <c r="E3419" s="62">
        <v>410</v>
      </c>
      <c r="F3419" s="62">
        <v>2015</v>
      </c>
      <c r="G3419" s="50">
        <v>2232.3919999999998</v>
      </c>
      <c r="H3419" s="50">
        <v>2287.2199999999998</v>
      </c>
      <c r="I3419" s="50">
        <v>2515.2359999999999</v>
      </c>
      <c r="J3419" s="50">
        <v>3170.91</v>
      </c>
      <c r="K3419" s="50">
        <v>3572.7730000000001</v>
      </c>
      <c r="L3419" s="50">
        <v>3248.2049999999999</v>
      </c>
      <c r="M3419" s="50">
        <v>3798.3960000000002</v>
      </c>
      <c r="N3419" s="50">
        <v>3803.1239999999998</v>
      </c>
      <c r="O3419" s="50">
        <v>4278.25</v>
      </c>
      <c r="P3419" s="50">
        <v>4344.8230000000003</v>
      </c>
      <c r="Q3419" s="50">
        <v>4150.6580000000004</v>
      </c>
      <c r="R3419" s="50">
        <v>3873.4670000000001</v>
      </c>
      <c r="S3419" s="50">
        <v>2758.5039999999999</v>
      </c>
      <c r="T3419" s="50">
        <v>2197.692</v>
      </c>
      <c r="U3419" s="50">
        <v>1691.4290000000001</v>
      </c>
      <c r="V3419" s="50">
        <v>1332.9069999999999</v>
      </c>
      <c r="W3419" s="50" t="s">
        <v>311</v>
      </c>
      <c r="X3419" s="50">
        <v>814.56500000000005</v>
      </c>
      <c r="Y3419" s="50">
        <v>365.19099999999997</v>
      </c>
      <c r="Z3419" s="50">
        <v>131.13399999999999</v>
      </c>
      <c r="AA3419" s="50">
        <v>24.184999999999999</v>
      </c>
      <c r="AB3419" s="50">
        <v>2.601</v>
      </c>
      <c r="AC3419" s="50" t="str">
        <f t="shared" si="221"/>
        <v>Republic of Korea-2015</v>
      </c>
      <c r="AD3419" s="51">
        <f t="shared" si="222"/>
        <v>36999.11</v>
      </c>
      <c r="AE3419" s="15">
        <f t="shared" si="223"/>
        <v>0.36742916248525975</v>
      </c>
      <c r="AF3419">
        <f t="shared" si="224"/>
        <v>0.14896921144358635</v>
      </c>
    </row>
    <row r="3420" spans="1:32" x14ac:dyDescent="0.25">
      <c r="A3420" s="59">
        <v>3403</v>
      </c>
      <c r="B3420" s="60" t="s">
        <v>309</v>
      </c>
      <c r="C3420" s="61" t="s">
        <v>476</v>
      </c>
      <c r="D3420" s="62"/>
      <c r="E3420" s="62">
        <v>638</v>
      </c>
      <c r="F3420" s="62">
        <v>2015</v>
      </c>
      <c r="G3420" s="50">
        <v>68.983999999999995</v>
      </c>
      <c r="H3420" s="50">
        <v>68.909000000000006</v>
      </c>
      <c r="I3420" s="50">
        <v>71.691000000000003</v>
      </c>
      <c r="J3420" s="50">
        <v>67.558000000000007</v>
      </c>
      <c r="K3420" s="50">
        <v>59.402999999999999</v>
      </c>
      <c r="L3420" s="50">
        <v>50.915999999999997</v>
      </c>
      <c r="M3420" s="50">
        <v>48.994999999999997</v>
      </c>
      <c r="N3420" s="50">
        <v>56.017000000000003</v>
      </c>
      <c r="O3420" s="50">
        <v>60.093000000000004</v>
      </c>
      <c r="P3420" s="50">
        <v>66.558000000000007</v>
      </c>
      <c r="Q3420" s="50">
        <v>61.183</v>
      </c>
      <c r="R3420" s="50">
        <v>50.787999999999997</v>
      </c>
      <c r="S3420" s="50">
        <v>42.927999999999997</v>
      </c>
      <c r="T3420" s="50">
        <v>30.280999999999999</v>
      </c>
      <c r="U3420" s="50">
        <v>22.501999999999999</v>
      </c>
      <c r="V3420" s="50">
        <v>16.748999999999999</v>
      </c>
      <c r="W3420" s="50" t="s">
        <v>311</v>
      </c>
      <c r="X3420" s="50">
        <v>10.866</v>
      </c>
      <c r="Y3420" s="50">
        <v>5.3789999999999996</v>
      </c>
      <c r="Z3420" s="50">
        <v>2.6829999999999998</v>
      </c>
      <c r="AA3420" s="50">
        <v>0.73099999999999998</v>
      </c>
      <c r="AB3420" s="50">
        <v>0.14899999999999999</v>
      </c>
      <c r="AC3420" s="50" t="str">
        <f t="shared" si="221"/>
        <v>Réunion-2015</v>
      </c>
      <c r="AD3420" s="51">
        <f t="shared" si="222"/>
        <v>564.43899999999996</v>
      </c>
      <c r="AE3420" s="15">
        <f t="shared" si="223"/>
        <v>0.52959487207652212</v>
      </c>
      <c r="AF3420">
        <f t="shared" si="224"/>
        <v>0.11542292670889624</v>
      </c>
    </row>
    <row r="3421" spans="1:32" x14ac:dyDescent="0.25">
      <c r="A3421" s="59">
        <v>3404</v>
      </c>
      <c r="B3421" s="60" t="s">
        <v>309</v>
      </c>
      <c r="C3421" s="61" t="s">
        <v>477</v>
      </c>
      <c r="D3421" s="62"/>
      <c r="E3421" s="62">
        <v>642</v>
      </c>
      <c r="F3421" s="62">
        <v>2015</v>
      </c>
      <c r="G3421" s="50">
        <v>971.25</v>
      </c>
      <c r="H3421" s="50">
        <v>1048.623</v>
      </c>
      <c r="I3421" s="50">
        <v>1044.4480000000001</v>
      </c>
      <c r="J3421" s="50">
        <v>1087.6479999999999</v>
      </c>
      <c r="K3421" s="50">
        <v>1148.232</v>
      </c>
      <c r="L3421" s="50">
        <v>1427.077</v>
      </c>
      <c r="M3421" s="50">
        <v>1270.1379999999999</v>
      </c>
      <c r="N3421" s="50">
        <v>1554.8240000000001</v>
      </c>
      <c r="O3421" s="50">
        <v>1534.056</v>
      </c>
      <c r="P3421" s="50">
        <v>1569.1210000000001</v>
      </c>
      <c r="Q3421" s="50">
        <v>1093.5640000000001</v>
      </c>
      <c r="R3421" s="50">
        <v>1381.9179999999999</v>
      </c>
      <c r="S3421" s="50">
        <v>1366.752</v>
      </c>
      <c r="T3421" s="50">
        <v>1055.3240000000001</v>
      </c>
      <c r="U3421" s="50">
        <v>739.52099999999996</v>
      </c>
      <c r="V3421" s="50">
        <v>757.73</v>
      </c>
      <c r="W3421" s="50" t="s">
        <v>311</v>
      </c>
      <c r="X3421" s="50">
        <v>496.32299999999998</v>
      </c>
      <c r="Y3421" s="50">
        <v>246.96199999999999</v>
      </c>
      <c r="Z3421" s="50">
        <v>73.578999999999994</v>
      </c>
      <c r="AA3421" s="50">
        <v>8.3170000000000002</v>
      </c>
      <c r="AB3421" s="50">
        <v>1.214</v>
      </c>
      <c r="AC3421" s="50" t="str">
        <f t="shared" si="221"/>
        <v>Romania-2015</v>
      </c>
      <c r="AD3421" s="51">
        <f t="shared" si="222"/>
        <v>13433.330000000002</v>
      </c>
      <c r="AE3421" s="15">
        <f t="shared" si="223"/>
        <v>0.47964957311403794</v>
      </c>
      <c r="AF3421">
        <f t="shared" si="224"/>
        <v>0.20481521884539802</v>
      </c>
    </row>
    <row r="3422" spans="1:32" x14ac:dyDescent="0.25">
      <c r="A3422" s="59">
        <v>3405</v>
      </c>
      <c r="B3422" s="60" t="s">
        <v>309</v>
      </c>
      <c r="C3422" s="61" t="s">
        <v>478</v>
      </c>
      <c r="D3422" s="62"/>
      <c r="E3422" s="62">
        <v>643</v>
      </c>
      <c r="F3422" s="62">
        <v>2015</v>
      </c>
      <c r="G3422" s="50">
        <v>9355.2049999999999</v>
      </c>
      <c r="H3422" s="50">
        <v>7937.8519999999999</v>
      </c>
      <c r="I3422" s="50">
        <v>6927.0910000000003</v>
      </c>
      <c r="J3422" s="50">
        <v>6332.6679999999997</v>
      </c>
      <c r="K3422" s="50">
        <v>8925.3379999999997</v>
      </c>
      <c r="L3422" s="50">
        <v>12576.699000000001</v>
      </c>
      <c r="M3422" s="50">
        <v>11932.23</v>
      </c>
      <c r="N3422" s="50">
        <v>10668.763999999999</v>
      </c>
      <c r="O3422" s="50">
        <v>9951.3559999999998</v>
      </c>
      <c r="P3422" s="50">
        <v>8539.5249999999996</v>
      </c>
      <c r="Q3422" s="50">
        <v>10994.505999999999</v>
      </c>
      <c r="R3422" s="50">
        <v>10785.373</v>
      </c>
      <c r="S3422" s="50">
        <v>9552.8850000000002</v>
      </c>
      <c r="T3422" s="50">
        <v>5892.4229999999998</v>
      </c>
      <c r="U3422" s="50">
        <v>3998.9360000000001</v>
      </c>
      <c r="V3422" s="50">
        <v>4992.3490000000002</v>
      </c>
      <c r="W3422" s="50" t="s">
        <v>311</v>
      </c>
      <c r="X3422" s="50">
        <v>2547.9549999999999</v>
      </c>
      <c r="Y3422" s="50">
        <v>1564.7750000000001</v>
      </c>
      <c r="Z3422" s="50">
        <v>353.233</v>
      </c>
      <c r="AA3422" s="50">
        <v>51.087000000000003</v>
      </c>
      <c r="AB3422" s="50">
        <v>7.7539999999999996</v>
      </c>
      <c r="AC3422" s="50" t="str">
        <f t="shared" si="221"/>
        <v>Russian Federation-2015</v>
      </c>
      <c r="AD3422" s="51">
        <f t="shared" si="222"/>
        <v>100259.34399999997</v>
      </c>
      <c r="AE3422" s="15">
        <f t="shared" si="223"/>
        <v>0.43515804372308697</v>
      </c>
      <c r="AF3422">
        <f t="shared" si="224"/>
        <v>0.15591734580664907</v>
      </c>
    </row>
    <row r="3423" spans="1:32" x14ac:dyDescent="0.25">
      <c r="A3423" s="59">
        <v>3406</v>
      </c>
      <c r="B3423" s="60" t="s">
        <v>309</v>
      </c>
      <c r="C3423" s="61" t="s">
        <v>385</v>
      </c>
      <c r="D3423" s="62"/>
      <c r="E3423" s="62">
        <v>662</v>
      </c>
      <c r="F3423" s="62">
        <v>2015</v>
      </c>
      <c r="G3423" s="50">
        <v>10.782</v>
      </c>
      <c r="H3423" s="50">
        <v>10.936</v>
      </c>
      <c r="I3423" s="50">
        <v>13.27</v>
      </c>
      <c r="J3423" s="50">
        <v>15.959</v>
      </c>
      <c r="K3423" s="50">
        <v>16.437999999999999</v>
      </c>
      <c r="L3423" s="50">
        <v>13.91</v>
      </c>
      <c r="M3423" s="50">
        <v>13.882999999999999</v>
      </c>
      <c r="N3423" s="50">
        <v>13.163</v>
      </c>
      <c r="O3423" s="50">
        <v>12.786</v>
      </c>
      <c r="P3423" s="50">
        <v>12.587999999999999</v>
      </c>
      <c r="Q3423" s="50">
        <v>11.403</v>
      </c>
      <c r="R3423" s="50">
        <v>8.8840000000000003</v>
      </c>
      <c r="S3423" s="50">
        <v>6.556</v>
      </c>
      <c r="T3423" s="50">
        <v>5.298</v>
      </c>
      <c r="U3423" s="50">
        <v>4.0039999999999996</v>
      </c>
      <c r="V3423" s="50">
        <v>3.1269999999999998</v>
      </c>
      <c r="W3423" s="50" t="s">
        <v>311</v>
      </c>
      <c r="X3423" s="50">
        <v>2.0310000000000001</v>
      </c>
      <c r="Y3423" s="50">
        <v>1.3049999999999999</v>
      </c>
      <c r="Z3423" s="50">
        <v>0.59199999999999997</v>
      </c>
      <c r="AA3423" s="50">
        <v>0.23799999999999999</v>
      </c>
      <c r="AB3423" s="50">
        <v>5.2999999999999999E-2</v>
      </c>
      <c r="AC3423" s="50" t="str">
        <f t="shared" si="221"/>
        <v>Saint Lucia-2015</v>
      </c>
      <c r="AD3423" s="51">
        <f t="shared" si="222"/>
        <v>125.57</v>
      </c>
      <c r="AE3423" s="15">
        <f t="shared" si="223"/>
        <v>0.41121286931591938</v>
      </c>
      <c r="AF3423">
        <f t="shared" si="224"/>
        <v>0.10368838675120516</v>
      </c>
    </row>
    <row r="3424" spans="1:32" x14ac:dyDescent="0.25">
      <c r="A3424" s="59">
        <v>3407</v>
      </c>
      <c r="B3424" s="60" t="s">
        <v>309</v>
      </c>
      <c r="C3424" s="61" t="s">
        <v>386</v>
      </c>
      <c r="D3424" s="62"/>
      <c r="E3424" s="62">
        <v>670</v>
      </c>
      <c r="F3424" s="62">
        <v>2015</v>
      </c>
      <c r="G3424" s="50">
        <v>8.5109999999999992</v>
      </c>
      <c r="H3424" s="50">
        <v>9.0920000000000005</v>
      </c>
      <c r="I3424" s="50">
        <v>9.2460000000000004</v>
      </c>
      <c r="J3424" s="50">
        <v>9.7750000000000004</v>
      </c>
      <c r="K3424" s="50">
        <v>9.5229999999999997</v>
      </c>
      <c r="L3424" s="50">
        <v>8.8840000000000003</v>
      </c>
      <c r="M3424" s="50">
        <v>8.4990000000000006</v>
      </c>
      <c r="N3424" s="50">
        <v>7.74</v>
      </c>
      <c r="O3424" s="50">
        <v>6.9939999999999998</v>
      </c>
      <c r="P3424" s="50">
        <v>6.62</v>
      </c>
      <c r="Q3424" s="50">
        <v>7.0750000000000002</v>
      </c>
      <c r="R3424" s="50">
        <v>5.5259999999999998</v>
      </c>
      <c r="S3424" s="50">
        <v>3.9489999999999998</v>
      </c>
      <c r="T3424" s="50">
        <v>2.7320000000000002</v>
      </c>
      <c r="U3424" s="50">
        <v>1.821</v>
      </c>
      <c r="V3424" s="50">
        <v>1.7390000000000001</v>
      </c>
      <c r="W3424" s="50" t="s">
        <v>311</v>
      </c>
      <c r="X3424" s="50">
        <v>1.0169999999999999</v>
      </c>
      <c r="Y3424" s="50">
        <v>0.41499999999999998</v>
      </c>
      <c r="Z3424" s="50">
        <v>0.215</v>
      </c>
      <c r="AA3424" s="50">
        <v>7.0999999999999994E-2</v>
      </c>
      <c r="AB3424" s="50">
        <v>1.0999999999999999E-2</v>
      </c>
      <c r="AC3424" s="50" t="str">
        <f t="shared" si="221"/>
        <v>Saint Vincent and the Grenadines-2015</v>
      </c>
      <c r="AD3424" s="51">
        <f t="shared" si="222"/>
        <v>74.584999999999994</v>
      </c>
      <c r="AE3424" s="15">
        <f t="shared" si="223"/>
        <v>0.46752027887644987</v>
      </c>
      <c r="AF3424">
        <f t="shared" si="224"/>
        <v>7.9076049450874444E-2</v>
      </c>
    </row>
    <row r="3425" spans="1:32" x14ac:dyDescent="0.25">
      <c r="A3425" s="59">
        <v>3408</v>
      </c>
      <c r="B3425" s="60" t="s">
        <v>309</v>
      </c>
      <c r="C3425" s="61" t="s">
        <v>387</v>
      </c>
      <c r="D3425" s="62"/>
      <c r="E3425" s="62">
        <v>882</v>
      </c>
      <c r="F3425" s="62">
        <v>2015</v>
      </c>
      <c r="G3425" s="50">
        <v>24.234000000000002</v>
      </c>
      <c r="H3425" s="50">
        <v>25.251000000000001</v>
      </c>
      <c r="I3425" s="50">
        <v>22.681000000000001</v>
      </c>
      <c r="J3425" s="50">
        <v>20.602</v>
      </c>
      <c r="K3425" s="50">
        <v>16.983000000000001</v>
      </c>
      <c r="L3425" s="50">
        <v>12.319000000000001</v>
      </c>
      <c r="M3425" s="50">
        <v>10.914</v>
      </c>
      <c r="N3425" s="50">
        <v>10.361000000000001</v>
      </c>
      <c r="O3425" s="50">
        <v>10.124000000000001</v>
      </c>
      <c r="P3425" s="50">
        <v>9.6509999999999998</v>
      </c>
      <c r="Q3425" s="50">
        <v>8.2430000000000003</v>
      </c>
      <c r="R3425" s="50">
        <v>6.8659999999999997</v>
      </c>
      <c r="S3425" s="50">
        <v>5.194</v>
      </c>
      <c r="T3425" s="50">
        <v>3.431</v>
      </c>
      <c r="U3425" s="50">
        <v>2.798</v>
      </c>
      <c r="V3425" s="50">
        <v>1.978</v>
      </c>
      <c r="W3425" s="50" t="s">
        <v>311</v>
      </c>
      <c r="X3425" s="50">
        <v>1.2010000000000001</v>
      </c>
      <c r="Y3425" s="50">
        <v>0.66200000000000003</v>
      </c>
      <c r="Z3425" s="50">
        <v>0.214</v>
      </c>
      <c r="AA3425" s="50">
        <v>4.5999999999999999E-2</v>
      </c>
      <c r="AB3425" s="50">
        <v>6.0000000000000001E-3</v>
      </c>
      <c r="AC3425" s="50" t="str">
        <f t="shared" si="221"/>
        <v>Samoa-2015</v>
      </c>
      <c r="AD3425" s="51">
        <f t="shared" si="222"/>
        <v>111.25699999999999</v>
      </c>
      <c r="AE3425" s="15">
        <f t="shared" si="223"/>
        <v>0.74154435226547544</v>
      </c>
      <c r="AF3425">
        <f t="shared" si="224"/>
        <v>5.6350621241610943E-2</v>
      </c>
    </row>
    <row r="3426" spans="1:32" x14ac:dyDescent="0.25">
      <c r="A3426" s="59">
        <v>3409</v>
      </c>
      <c r="B3426" s="60" t="s">
        <v>309</v>
      </c>
      <c r="C3426" s="61" t="s">
        <v>388</v>
      </c>
      <c r="D3426" s="62"/>
      <c r="E3426" s="62">
        <v>678</v>
      </c>
      <c r="F3426" s="62">
        <v>2015</v>
      </c>
      <c r="G3426" s="50">
        <v>30.962</v>
      </c>
      <c r="H3426" s="50">
        <v>28.440999999999999</v>
      </c>
      <c r="I3426" s="50">
        <v>25.562999999999999</v>
      </c>
      <c r="J3426" s="50">
        <v>20.873999999999999</v>
      </c>
      <c r="K3426" s="50">
        <v>17.181000000000001</v>
      </c>
      <c r="L3426" s="50">
        <v>16.053000000000001</v>
      </c>
      <c r="M3426" s="50">
        <v>11.866</v>
      </c>
      <c r="N3426" s="50">
        <v>12.397</v>
      </c>
      <c r="O3426" s="50">
        <v>7.9850000000000003</v>
      </c>
      <c r="P3426" s="50">
        <v>6.5460000000000003</v>
      </c>
      <c r="Q3426" s="50">
        <v>5.3330000000000002</v>
      </c>
      <c r="R3426" s="50">
        <v>3.9039999999999999</v>
      </c>
      <c r="S3426" s="50">
        <v>2.5760000000000001</v>
      </c>
      <c r="T3426" s="50">
        <v>1.6439999999999999</v>
      </c>
      <c r="U3426" s="50">
        <v>1.369</v>
      </c>
      <c r="V3426" s="50">
        <v>1.462</v>
      </c>
      <c r="W3426" s="50" t="s">
        <v>311</v>
      </c>
      <c r="X3426" s="50">
        <v>0.88800000000000001</v>
      </c>
      <c r="Y3426" s="50">
        <v>0.38400000000000001</v>
      </c>
      <c r="Z3426" s="50">
        <v>0.109</v>
      </c>
      <c r="AA3426" s="50">
        <v>1.4999999999999999E-2</v>
      </c>
      <c r="AB3426" s="50">
        <v>1E-3</v>
      </c>
      <c r="AC3426" s="50" t="str">
        <f t="shared" si="221"/>
        <v>Sao Tome and Principe-2015</v>
      </c>
      <c r="AD3426" s="51">
        <f t="shared" si="222"/>
        <v>104.715</v>
      </c>
      <c r="AE3426" s="15">
        <f t="shared" si="223"/>
        <v>0.86747839373537705</v>
      </c>
      <c r="AF3426">
        <f t="shared" si="224"/>
        <v>3.0957238732398081E-2</v>
      </c>
    </row>
    <row r="3427" spans="1:32" x14ac:dyDescent="0.25">
      <c r="A3427" s="59">
        <v>3410</v>
      </c>
      <c r="B3427" s="60" t="s">
        <v>309</v>
      </c>
      <c r="C3427" s="61" t="s">
        <v>479</v>
      </c>
      <c r="D3427" s="62"/>
      <c r="E3427" s="62">
        <v>682</v>
      </c>
      <c r="F3427" s="62">
        <v>2015</v>
      </c>
      <c r="G3427" s="50">
        <v>2960.3209999999999</v>
      </c>
      <c r="H3427" s="50">
        <v>2764.91</v>
      </c>
      <c r="I3427" s="50">
        <v>2479.1610000000001</v>
      </c>
      <c r="J3427" s="50">
        <v>2338.5970000000002</v>
      </c>
      <c r="K3427" s="50">
        <v>2542.413</v>
      </c>
      <c r="L3427" s="50">
        <v>2819.4250000000002</v>
      </c>
      <c r="M3427" s="50">
        <v>3103.3649999999998</v>
      </c>
      <c r="N3427" s="50">
        <v>3389.002</v>
      </c>
      <c r="O3427" s="50">
        <v>2892.3029999999999</v>
      </c>
      <c r="P3427" s="50">
        <v>2087.92</v>
      </c>
      <c r="Q3427" s="50">
        <v>1537.0630000000001</v>
      </c>
      <c r="R3427" s="50">
        <v>989.93200000000002</v>
      </c>
      <c r="S3427" s="50">
        <v>689.197</v>
      </c>
      <c r="T3427" s="50">
        <v>381.22</v>
      </c>
      <c r="U3427" s="50">
        <v>269.88400000000001</v>
      </c>
      <c r="V3427" s="50">
        <v>165.57499999999999</v>
      </c>
      <c r="W3427" s="50" t="s">
        <v>311</v>
      </c>
      <c r="X3427" s="50">
        <v>91.085999999999999</v>
      </c>
      <c r="Y3427" s="50">
        <v>40.75</v>
      </c>
      <c r="Z3427" s="50">
        <v>12.676</v>
      </c>
      <c r="AA3427" s="50">
        <v>2.1619999999999999</v>
      </c>
      <c r="AB3427" s="50">
        <v>0.182</v>
      </c>
      <c r="AC3427" s="50" t="str">
        <f t="shared" si="221"/>
        <v>Saudi Arabia-2015</v>
      </c>
      <c r="AD3427" s="51">
        <f t="shared" si="222"/>
        <v>22389.217000000004</v>
      </c>
      <c r="AE3427" s="15">
        <f t="shared" si="223"/>
        <v>0.40947957224229853</v>
      </c>
      <c r="AF3427">
        <f t="shared" si="224"/>
        <v>3.1494649748579844E-2</v>
      </c>
    </row>
    <row r="3428" spans="1:32" x14ac:dyDescent="0.25">
      <c r="A3428" s="59">
        <v>3411</v>
      </c>
      <c r="B3428" s="60" t="s">
        <v>309</v>
      </c>
      <c r="C3428" s="61" t="s">
        <v>480</v>
      </c>
      <c r="D3428" s="62"/>
      <c r="E3428" s="62">
        <v>686</v>
      </c>
      <c r="F3428" s="62">
        <v>2015</v>
      </c>
      <c r="G3428" s="50">
        <v>2492.79</v>
      </c>
      <c r="H3428" s="50">
        <v>2146.857</v>
      </c>
      <c r="I3428" s="50">
        <v>1809.4949999999999</v>
      </c>
      <c r="J3428" s="50">
        <v>1570.421</v>
      </c>
      <c r="K3428" s="50">
        <v>1384.6089999999999</v>
      </c>
      <c r="L3428" s="50">
        <v>1201.2529999999999</v>
      </c>
      <c r="M3428" s="50">
        <v>1020.862</v>
      </c>
      <c r="N3428" s="50">
        <v>809.76900000000001</v>
      </c>
      <c r="O3428" s="50">
        <v>640.86199999999997</v>
      </c>
      <c r="P3428" s="50">
        <v>497.21600000000001</v>
      </c>
      <c r="Q3428" s="50">
        <v>392.50599999999997</v>
      </c>
      <c r="R3428" s="50">
        <v>311.702</v>
      </c>
      <c r="S3428" s="50">
        <v>250.12899999999999</v>
      </c>
      <c r="T3428" s="50">
        <v>179.54499999999999</v>
      </c>
      <c r="U3428" s="50">
        <v>134.001</v>
      </c>
      <c r="V3428" s="50">
        <v>83.710999999999999</v>
      </c>
      <c r="W3428" s="50" t="s">
        <v>311</v>
      </c>
      <c r="X3428" s="50">
        <v>38.244</v>
      </c>
      <c r="Y3428" s="50">
        <v>11.132</v>
      </c>
      <c r="Z3428" s="50">
        <v>1.7529999999999999</v>
      </c>
      <c r="AA3428" s="50">
        <v>0.13200000000000001</v>
      </c>
      <c r="AB3428" s="50">
        <v>5.0000000000000001E-3</v>
      </c>
      <c r="AC3428" s="50" t="str">
        <f t="shared" si="221"/>
        <v>Senegal-2015</v>
      </c>
      <c r="AD3428" s="51">
        <f t="shared" si="222"/>
        <v>8079.3290000000006</v>
      </c>
      <c r="AE3428" s="15">
        <f t="shared" si="223"/>
        <v>0.85374230954080454</v>
      </c>
      <c r="AF3428">
        <f t="shared" si="224"/>
        <v>3.0872002979528954E-2</v>
      </c>
    </row>
    <row r="3429" spans="1:32" x14ac:dyDescent="0.25">
      <c r="A3429" s="59">
        <v>3412</v>
      </c>
      <c r="B3429" s="60" t="s">
        <v>309</v>
      </c>
      <c r="C3429" s="61" t="s">
        <v>389</v>
      </c>
      <c r="D3429" s="62"/>
      <c r="E3429" s="62">
        <v>690</v>
      </c>
      <c r="F3429" s="62">
        <v>2015</v>
      </c>
      <c r="G3429" s="50">
        <v>7.79</v>
      </c>
      <c r="H3429" s="50">
        <v>6.7779999999999996</v>
      </c>
      <c r="I3429" s="50">
        <v>5.8159999999999998</v>
      </c>
      <c r="J3429" s="50">
        <v>5.8079999999999998</v>
      </c>
      <c r="K3429" s="50">
        <v>6.5439999999999996</v>
      </c>
      <c r="L3429" s="50">
        <v>7.04</v>
      </c>
      <c r="M3429" s="50">
        <v>7.7320000000000002</v>
      </c>
      <c r="N3429" s="50">
        <v>7.6319999999999997</v>
      </c>
      <c r="O3429" s="50">
        <v>7.4790000000000001</v>
      </c>
      <c r="P3429" s="50">
        <v>7.1239999999999997</v>
      </c>
      <c r="Q3429" s="50">
        <v>6.7960000000000003</v>
      </c>
      <c r="R3429" s="50">
        <v>5.5629999999999997</v>
      </c>
      <c r="S3429" s="50">
        <v>3.9489999999999998</v>
      </c>
      <c r="T3429" s="50">
        <v>2.4550000000000001</v>
      </c>
      <c r="U3429" s="50">
        <v>2.1320000000000001</v>
      </c>
      <c r="V3429" s="50">
        <v>1.3640000000000001</v>
      </c>
      <c r="W3429" s="50" t="s">
        <v>311</v>
      </c>
      <c r="X3429" s="50">
        <v>0.94199999999999995</v>
      </c>
      <c r="Y3429" s="50">
        <v>0.55100000000000005</v>
      </c>
      <c r="Z3429" s="50">
        <v>0.192</v>
      </c>
      <c r="AA3429" s="50">
        <v>4.7E-2</v>
      </c>
      <c r="AB3429" s="50">
        <v>8.0000000000000002E-3</v>
      </c>
      <c r="AC3429" s="50" t="str">
        <f t="shared" si="221"/>
        <v>Seychelles-2015</v>
      </c>
      <c r="AD3429" s="51">
        <f t="shared" si="222"/>
        <v>65.667000000000002</v>
      </c>
      <c r="AE3429" s="15">
        <f t="shared" si="223"/>
        <v>0.4275359008329907</v>
      </c>
      <c r="AF3429">
        <f t="shared" si="224"/>
        <v>8.9377229782338377E-2</v>
      </c>
    </row>
    <row r="3430" spans="1:32" x14ac:dyDescent="0.25">
      <c r="A3430" s="59">
        <v>3413</v>
      </c>
      <c r="B3430" s="60" t="s">
        <v>309</v>
      </c>
      <c r="C3430" s="61" t="s">
        <v>481</v>
      </c>
      <c r="D3430" s="62"/>
      <c r="E3430" s="62">
        <v>694</v>
      </c>
      <c r="F3430" s="62">
        <v>2015</v>
      </c>
      <c r="G3430" s="50">
        <v>1135.223</v>
      </c>
      <c r="H3430" s="50">
        <v>1041.982</v>
      </c>
      <c r="I3430" s="50">
        <v>915.41499999999996</v>
      </c>
      <c r="J3430" s="50">
        <v>788.93100000000004</v>
      </c>
      <c r="K3430" s="50">
        <v>664.61699999999996</v>
      </c>
      <c r="L3430" s="50">
        <v>568.08799999999997</v>
      </c>
      <c r="M3430" s="50">
        <v>489.786</v>
      </c>
      <c r="N3430" s="50">
        <v>403.45</v>
      </c>
      <c r="O3430" s="50">
        <v>326.14100000000002</v>
      </c>
      <c r="P3430" s="50">
        <v>252.80099999999999</v>
      </c>
      <c r="Q3430" s="50">
        <v>197.73</v>
      </c>
      <c r="R3430" s="50">
        <v>153.256</v>
      </c>
      <c r="S3430" s="50">
        <v>118.544</v>
      </c>
      <c r="T3430" s="50">
        <v>88.088999999999999</v>
      </c>
      <c r="U3430" s="50">
        <v>55.390999999999998</v>
      </c>
      <c r="V3430" s="50">
        <v>26.774999999999999</v>
      </c>
      <c r="W3430" s="50" t="s">
        <v>311</v>
      </c>
      <c r="X3430" s="50">
        <v>8.9149999999999991</v>
      </c>
      <c r="Y3430" s="50">
        <v>1.724</v>
      </c>
      <c r="Z3430" s="50">
        <v>0.161</v>
      </c>
      <c r="AA3430" s="50">
        <v>6.0000000000000001E-3</v>
      </c>
      <c r="AB3430" s="50">
        <v>0</v>
      </c>
      <c r="AC3430" s="50" t="str">
        <f t="shared" si="221"/>
        <v>Sierra Leone-2015</v>
      </c>
      <c r="AD3430" s="51">
        <f t="shared" si="222"/>
        <v>3963.3439999999996</v>
      </c>
      <c r="AE3430" s="15">
        <f t="shared" si="223"/>
        <v>0.82598961886730005</v>
      </c>
      <c r="AF3430">
        <f t="shared" si="224"/>
        <v>2.5660703484314831E-2</v>
      </c>
    </row>
    <row r="3431" spans="1:32" x14ac:dyDescent="0.25">
      <c r="A3431" s="59">
        <v>3414</v>
      </c>
      <c r="B3431" s="60" t="s">
        <v>309</v>
      </c>
      <c r="C3431" s="61" t="s">
        <v>244</v>
      </c>
      <c r="D3431" s="62"/>
      <c r="E3431" s="62">
        <v>702</v>
      </c>
      <c r="F3431" s="62">
        <v>2015</v>
      </c>
      <c r="G3431" s="50">
        <v>263.91399999999999</v>
      </c>
      <c r="H3431" s="50">
        <v>281.46600000000001</v>
      </c>
      <c r="I3431" s="50">
        <v>312.74599999999998</v>
      </c>
      <c r="J3431" s="50">
        <v>352.661</v>
      </c>
      <c r="K3431" s="50">
        <v>376.77300000000002</v>
      </c>
      <c r="L3431" s="50">
        <v>355.85700000000003</v>
      </c>
      <c r="M3431" s="50">
        <v>392.22699999999998</v>
      </c>
      <c r="N3431" s="50">
        <v>429.46600000000001</v>
      </c>
      <c r="O3431" s="50">
        <v>456.24</v>
      </c>
      <c r="P3431" s="50">
        <v>443.71800000000002</v>
      </c>
      <c r="Q3431" s="50">
        <v>457.68200000000002</v>
      </c>
      <c r="R3431" s="50">
        <v>423.56799999999998</v>
      </c>
      <c r="S3431" s="50">
        <v>342.08499999999998</v>
      </c>
      <c r="T3431" s="50">
        <v>256.67</v>
      </c>
      <c r="U3431" s="50">
        <v>146.75</v>
      </c>
      <c r="V3431" s="50">
        <v>114.255</v>
      </c>
      <c r="W3431" s="50" t="s">
        <v>311</v>
      </c>
      <c r="X3431" s="50">
        <v>72.974000000000004</v>
      </c>
      <c r="Y3431" s="50">
        <v>36.926000000000002</v>
      </c>
      <c r="Z3431" s="50">
        <v>14.894</v>
      </c>
      <c r="AA3431" s="50">
        <v>3.734</v>
      </c>
      <c r="AB3431" s="50">
        <v>0.65600000000000003</v>
      </c>
      <c r="AC3431" s="50" t="str">
        <f t="shared" si="221"/>
        <v>Singapore-2015</v>
      </c>
      <c r="AD3431" s="51">
        <f t="shared" si="222"/>
        <v>4030.277</v>
      </c>
      <c r="AE3431" s="15">
        <f t="shared" si="223"/>
        <v>0.37341974261322475</v>
      </c>
      <c r="AF3431">
        <f t="shared" si="224"/>
        <v>0.13232521950420212</v>
      </c>
    </row>
    <row r="3432" spans="1:32" x14ac:dyDescent="0.25">
      <c r="A3432" s="59">
        <v>3415</v>
      </c>
      <c r="B3432" s="60" t="s">
        <v>309</v>
      </c>
      <c r="C3432" s="61" t="s">
        <v>482</v>
      </c>
      <c r="D3432" s="62"/>
      <c r="E3432" s="62">
        <v>705</v>
      </c>
      <c r="F3432" s="62">
        <v>2015</v>
      </c>
      <c r="G3432" s="50">
        <v>108.976</v>
      </c>
      <c r="H3432" s="50">
        <v>104.86499999999999</v>
      </c>
      <c r="I3432" s="50">
        <v>91.352000000000004</v>
      </c>
      <c r="J3432" s="50">
        <v>94.968999999999994</v>
      </c>
      <c r="K3432" s="50">
        <v>107.83799999999999</v>
      </c>
      <c r="L3432" s="50">
        <v>132.88200000000001</v>
      </c>
      <c r="M3432" s="50">
        <v>149.29499999999999</v>
      </c>
      <c r="N3432" s="50">
        <v>158.40299999999999</v>
      </c>
      <c r="O3432" s="50">
        <v>147.57400000000001</v>
      </c>
      <c r="P3432" s="50">
        <v>152.99799999999999</v>
      </c>
      <c r="Q3432" s="50">
        <v>153.14599999999999</v>
      </c>
      <c r="R3432" s="50">
        <v>150.99299999999999</v>
      </c>
      <c r="S3432" s="50">
        <v>147.315</v>
      </c>
      <c r="T3432" s="50">
        <v>105.90300000000001</v>
      </c>
      <c r="U3432" s="50">
        <v>91.096999999999994</v>
      </c>
      <c r="V3432" s="50">
        <v>74.846000000000004</v>
      </c>
      <c r="W3432" s="50" t="s">
        <v>311</v>
      </c>
      <c r="X3432" s="50">
        <v>57.582999999999998</v>
      </c>
      <c r="Y3432" s="50">
        <v>31.709</v>
      </c>
      <c r="Z3432" s="50">
        <v>11.499000000000001</v>
      </c>
      <c r="AA3432" s="50">
        <v>1.3260000000000001</v>
      </c>
      <c r="AB3432" s="50">
        <v>0.219</v>
      </c>
      <c r="AC3432" s="50" t="str">
        <f t="shared" si="221"/>
        <v>Slovenia-2015</v>
      </c>
      <c r="AD3432" s="51">
        <f t="shared" si="222"/>
        <v>1395.413</v>
      </c>
      <c r="AE3432" s="15">
        <f t="shared" si="223"/>
        <v>0.48686302908171269</v>
      </c>
      <c r="AF3432">
        <f t="shared" si="224"/>
        <v>0.22002862509011495</v>
      </c>
    </row>
    <row r="3433" spans="1:32" x14ac:dyDescent="0.25">
      <c r="A3433" s="59">
        <v>3416</v>
      </c>
      <c r="B3433" s="60" t="s">
        <v>309</v>
      </c>
      <c r="C3433" s="61" t="s">
        <v>390</v>
      </c>
      <c r="D3433" s="62"/>
      <c r="E3433" s="62">
        <v>90</v>
      </c>
      <c r="F3433" s="62">
        <v>2015</v>
      </c>
      <c r="G3433" s="50">
        <v>82.680999999999997</v>
      </c>
      <c r="H3433" s="50">
        <v>78.656000000000006</v>
      </c>
      <c r="I3433" s="50">
        <v>71.016999999999996</v>
      </c>
      <c r="J3433" s="50">
        <v>63.045000000000002</v>
      </c>
      <c r="K3433" s="50">
        <v>52.488999999999997</v>
      </c>
      <c r="L3433" s="50">
        <v>43.301000000000002</v>
      </c>
      <c r="M3433" s="50">
        <v>39.756</v>
      </c>
      <c r="N3433" s="50">
        <v>37.426000000000002</v>
      </c>
      <c r="O3433" s="50">
        <v>32.057000000000002</v>
      </c>
      <c r="P3433" s="50">
        <v>23.381</v>
      </c>
      <c r="Q3433" s="50">
        <v>18.63</v>
      </c>
      <c r="R3433" s="50">
        <v>14.31</v>
      </c>
      <c r="S3433" s="50">
        <v>10.5</v>
      </c>
      <c r="T3433" s="50">
        <v>8.2279999999999998</v>
      </c>
      <c r="U3433" s="50">
        <v>6.0380000000000003</v>
      </c>
      <c r="V3433" s="50">
        <v>3.2570000000000001</v>
      </c>
      <c r="W3433" s="50" t="s">
        <v>311</v>
      </c>
      <c r="X3433" s="50">
        <v>1.909</v>
      </c>
      <c r="Y3433" s="50">
        <v>0.64100000000000001</v>
      </c>
      <c r="Z3433" s="50">
        <v>0.14399999999999999</v>
      </c>
      <c r="AA3433" s="50">
        <v>1.4999999999999999E-2</v>
      </c>
      <c r="AB3433" s="50">
        <v>1E-3</v>
      </c>
      <c r="AC3433" s="50" t="str">
        <f t="shared" si="221"/>
        <v>Solomon Islands-2015</v>
      </c>
      <c r="AD3433" s="51">
        <f t="shared" si="222"/>
        <v>334.89500000000004</v>
      </c>
      <c r="AE3433" s="15">
        <f t="shared" si="223"/>
        <v>0.7542274444228787</v>
      </c>
      <c r="AF3433">
        <f t="shared" si="224"/>
        <v>3.5668639345331599E-2</v>
      </c>
    </row>
    <row r="3434" spans="1:32" x14ac:dyDescent="0.25">
      <c r="A3434" s="59">
        <v>3417</v>
      </c>
      <c r="B3434" s="60" t="s">
        <v>309</v>
      </c>
      <c r="C3434" s="61" t="s">
        <v>483</v>
      </c>
      <c r="D3434" s="62"/>
      <c r="E3434" s="62">
        <v>706</v>
      </c>
      <c r="F3434" s="62">
        <v>2015</v>
      </c>
      <c r="G3434" s="50">
        <v>2554.4899999999998</v>
      </c>
      <c r="H3434" s="50">
        <v>2139.9989999999998</v>
      </c>
      <c r="I3434" s="50">
        <v>1795.96</v>
      </c>
      <c r="J3434" s="50">
        <v>1537.1949999999999</v>
      </c>
      <c r="K3434" s="50">
        <v>1229.4359999999999</v>
      </c>
      <c r="L3434" s="50">
        <v>992.19399999999996</v>
      </c>
      <c r="M3434" s="50">
        <v>786.55100000000004</v>
      </c>
      <c r="N3434" s="50">
        <v>640.04300000000001</v>
      </c>
      <c r="O3434" s="50">
        <v>539.476</v>
      </c>
      <c r="P3434" s="50">
        <v>444.86099999999999</v>
      </c>
      <c r="Q3434" s="50">
        <v>356.58</v>
      </c>
      <c r="R3434" s="50">
        <v>289.39800000000002</v>
      </c>
      <c r="S3434" s="50">
        <v>228.21600000000001</v>
      </c>
      <c r="T3434" s="50">
        <v>165.625</v>
      </c>
      <c r="U3434" s="50">
        <v>105.855</v>
      </c>
      <c r="V3434" s="50">
        <v>62.011000000000003</v>
      </c>
      <c r="W3434" s="50" t="s">
        <v>311</v>
      </c>
      <c r="X3434" s="50">
        <v>27.141999999999999</v>
      </c>
      <c r="Y3434" s="50">
        <v>10.173</v>
      </c>
      <c r="Z3434" s="50">
        <v>2.5299999999999998</v>
      </c>
      <c r="AA3434" s="50">
        <v>0.36299999999999999</v>
      </c>
      <c r="AB3434" s="50">
        <v>3.1E-2</v>
      </c>
      <c r="AC3434" s="50" t="str">
        <f t="shared" si="221"/>
        <v>Somalia-2015</v>
      </c>
      <c r="AD3434" s="51">
        <f t="shared" si="222"/>
        <v>7043.95</v>
      </c>
      <c r="AE3434" s="15">
        <f t="shared" si="223"/>
        <v>0.97447866608933897</v>
      </c>
      <c r="AF3434">
        <f t="shared" si="224"/>
        <v>2.7613342860661937E-2</v>
      </c>
    </row>
    <row r="3435" spans="1:32" x14ac:dyDescent="0.25">
      <c r="A3435" s="59">
        <v>3418</v>
      </c>
      <c r="B3435" s="60" t="s">
        <v>309</v>
      </c>
      <c r="C3435" s="61" t="s">
        <v>263</v>
      </c>
      <c r="D3435" s="62"/>
      <c r="E3435" s="62">
        <v>710</v>
      </c>
      <c r="F3435" s="62">
        <v>2015</v>
      </c>
      <c r="G3435" s="50">
        <v>5663.7659999999996</v>
      </c>
      <c r="H3435" s="50">
        <v>5379.6530000000002</v>
      </c>
      <c r="I3435" s="50">
        <v>5181.9440000000004</v>
      </c>
      <c r="J3435" s="50">
        <v>5137.4459999999999</v>
      </c>
      <c r="K3435" s="50">
        <v>5158.9660000000003</v>
      </c>
      <c r="L3435" s="50">
        <v>5134.451</v>
      </c>
      <c r="M3435" s="50">
        <v>4688.7629999999999</v>
      </c>
      <c r="N3435" s="50">
        <v>3914.7579999999998</v>
      </c>
      <c r="O3435" s="50">
        <v>3319.2269999999999</v>
      </c>
      <c r="P3435" s="50">
        <v>2816.1570000000002</v>
      </c>
      <c r="Q3435" s="50">
        <v>2412.652</v>
      </c>
      <c r="R3435" s="50">
        <v>2035.0840000000001</v>
      </c>
      <c r="S3435" s="50">
        <v>1638.8779999999999</v>
      </c>
      <c r="T3435" s="50">
        <v>1121.19</v>
      </c>
      <c r="U3435" s="50">
        <v>786.84500000000003</v>
      </c>
      <c r="V3435" s="50">
        <v>487.46899999999999</v>
      </c>
      <c r="W3435" s="50" t="s">
        <v>311</v>
      </c>
      <c r="X3435" s="50">
        <v>263.08100000000002</v>
      </c>
      <c r="Y3435" s="50">
        <v>110.35299999999999</v>
      </c>
      <c r="Z3435" s="50">
        <v>33.116</v>
      </c>
      <c r="AA3435" s="50">
        <v>6.6660000000000004</v>
      </c>
      <c r="AB3435" s="50">
        <v>0.76</v>
      </c>
      <c r="AC3435" s="50" t="str">
        <f t="shared" si="221"/>
        <v>South Africa-2015</v>
      </c>
      <c r="AD3435" s="51">
        <f t="shared" si="222"/>
        <v>36256.381999999998</v>
      </c>
      <c r="AE3435" s="15">
        <f t="shared" si="223"/>
        <v>0.5250066870985638</v>
      </c>
      <c r="AF3435">
        <f t="shared" si="224"/>
        <v>5.3532518783436039E-2</v>
      </c>
    </row>
    <row r="3436" spans="1:32" x14ac:dyDescent="0.25">
      <c r="A3436" s="59">
        <v>3419</v>
      </c>
      <c r="B3436" s="60" t="s">
        <v>309</v>
      </c>
      <c r="C3436" s="61" t="s">
        <v>484</v>
      </c>
      <c r="D3436" s="62">
        <v>17</v>
      </c>
      <c r="E3436" s="62">
        <v>724</v>
      </c>
      <c r="F3436" s="62">
        <v>2015</v>
      </c>
      <c r="G3436" s="50">
        <v>2169.4760000000001</v>
      </c>
      <c r="H3436" s="50">
        <v>2457.462</v>
      </c>
      <c r="I3436" s="50">
        <v>2289.9850000000001</v>
      </c>
      <c r="J3436" s="50">
        <v>2096.049</v>
      </c>
      <c r="K3436" s="50">
        <v>2238.6</v>
      </c>
      <c r="L3436" s="50">
        <v>2474.8290000000002</v>
      </c>
      <c r="M3436" s="50">
        <v>3070.8490000000002</v>
      </c>
      <c r="N3436" s="50">
        <v>3894.643</v>
      </c>
      <c r="O3436" s="50">
        <v>3976.1370000000002</v>
      </c>
      <c r="P3436" s="50">
        <v>3723.4859999999999</v>
      </c>
      <c r="Q3436" s="50">
        <v>3537.5709999999999</v>
      </c>
      <c r="R3436" s="50">
        <v>3126.127</v>
      </c>
      <c r="S3436" s="50">
        <v>2583.7190000000001</v>
      </c>
      <c r="T3436" s="50">
        <v>2356.473</v>
      </c>
      <c r="U3436" s="50">
        <v>1985.9059999999999</v>
      </c>
      <c r="V3436" s="50">
        <v>1612.1759999999999</v>
      </c>
      <c r="W3436" s="50" t="s">
        <v>311</v>
      </c>
      <c r="X3436" s="50">
        <v>1462.481</v>
      </c>
      <c r="Y3436" s="50">
        <v>889.17700000000002</v>
      </c>
      <c r="Z3436" s="50">
        <v>363.94799999999998</v>
      </c>
      <c r="AA3436" s="50">
        <v>78.647999999999996</v>
      </c>
      <c r="AB3436" s="50">
        <v>9.9220000000000006</v>
      </c>
      <c r="AC3436" s="50" t="str">
        <f t="shared" si="221"/>
        <v>Spain-2015</v>
      </c>
      <c r="AD3436" s="51">
        <f t="shared" si="222"/>
        <v>30722.010000000002</v>
      </c>
      <c r="AE3436" s="15">
        <f t="shared" si="223"/>
        <v>0.51024181035029925</v>
      </c>
      <c r="AF3436">
        <f t="shared" si="224"/>
        <v>0.23270401953211586</v>
      </c>
    </row>
    <row r="3437" spans="1:32" x14ac:dyDescent="0.25">
      <c r="A3437" s="59">
        <v>3420</v>
      </c>
      <c r="B3437" s="60" t="s">
        <v>309</v>
      </c>
      <c r="C3437" s="61" t="s">
        <v>485</v>
      </c>
      <c r="D3437" s="62"/>
      <c r="E3437" s="62">
        <v>144</v>
      </c>
      <c r="F3437" s="62">
        <v>2015</v>
      </c>
      <c r="G3437" s="50">
        <v>1643.0160000000001</v>
      </c>
      <c r="H3437" s="50">
        <v>1748.856</v>
      </c>
      <c r="I3437" s="50">
        <v>1698.6189999999999</v>
      </c>
      <c r="J3437" s="50">
        <v>1584.9390000000001</v>
      </c>
      <c r="K3437" s="50">
        <v>1534.643</v>
      </c>
      <c r="L3437" s="50">
        <v>1448.9760000000001</v>
      </c>
      <c r="M3437" s="50">
        <v>1516.857</v>
      </c>
      <c r="N3437" s="50">
        <v>1550.6479999999999</v>
      </c>
      <c r="O3437" s="50">
        <v>1365.155</v>
      </c>
      <c r="P3437" s="50">
        <v>1324.242</v>
      </c>
      <c r="Q3437" s="50">
        <v>1259.027</v>
      </c>
      <c r="R3437" s="50">
        <v>1152.8779999999999</v>
      </c>
      <c r="S3437" s="50">
        <v>959.99199999999996</v>
      </c>
      <c r="T3437" s="50">
        <v>822.029</v>
      </c>
      <c r="U3437" s="50">
        <v>509.11200000000002</v>
      </c>
      <c r="V3437" s="50">
        <v>280.404</v>
      </c>
      <c r="W3437" s="50" t="s">
        <v>311</v>
      </c>
      <c r="X3437" s="50">
        <v>179.85599999999999</v>
      </c>
      <c r="Y3437" s="50">
        <v>95.144999999999996</v>
      </c>
      <c r="Z3437" s="50">
        <v>31.864000000000001</v>
      </c>
      <c r="AA3437" s="50">
        <v>6.843</v>
      </c>
      <c r="AB3437" s="50">
        <v>0.93899999999999995</v>
      </c>
      <c r="AC3437" s="50" t="str">
        <f t="shared" si="221"/>
        <v>Sri Lanka-2015</v>
      </c>
      <c r="AD3437" s="51">
        <f t="shared" si="222"/>
        <v>13697.357000000002</v>
      </c>
      <c r="AE3437" s="15">
        <f t="shared" si="223"/>
        <v>0.51226546844037135</v>
      </c>
      <c r="AF3437">
        <f t="shared" si="224"/>
        <v>0.10252329058655361</v>
      </c>
    </row>
    <row r="3438" spans="1:32" x14ac:dyDescent="0.25">
      <c r="A3438" s="59">
        <v>3421</v>
      </c>
      <c r="B3438" s="60" t="s">
        <v>309</v>
      </c>
      <c r="C3438" s="61" t="s">
        <v>486</v>
      </c>
      <c r="D3438" s="62">
        <v>18</v>
      </c>
      <c r="E3438" s="62">
        <v>275</v>
      </c>
      <c r="F3438" s="62">
        <v>2015</v>
      </c>
      <c r="G3438" s="50">
        <v>698.90200000000004</v>
      </c>
      <c r="H3438" s="50">
        <v>619.49400000000003</v>
      </c>
      <c r="I3438" s="50">
        <v>552.89800000000002</v>
      </c>
      <c r="J3438" s="50">
        <v>530.38300000000004</v>
      </c>
      <c r="K3438" s="50">
        <v>483.726</v>
      </c>
      <c r="L3438" s="50">
        <v>383.59</v>
      </c>
      <c r="M3438" s="50">
        <v>306.39299999999997</v>
      </c>
      <c r="N3438" s="50">
        <v>257.73700000000002</v>
      </c>
      <c r="O3438" s="50">
        <v>209.91</v>
      </c>
      <c r="P3438" s="50">
        <v>174.78800000000001</v>
      </c>
      <c r="Q3438" s="50">
        <v>138.27699999999999</v>
      </c>
      <c r="R3438" s="50">
        <v>95.677000000000007</v>
      </c>
      <c r="S3438" s="50">
        <v>72.442999999999998</v>
      </c>
      <c r="T3438" s="50">
        <v>58.164999999999999</v>
      </c>
      <c r="U3438" s="50">
        <v>39.353000000000002</v>
      </c>
      <c r="V3438" s="50">
        <v>24.609000000000002</v>
      </c>
      <c r="W3438" s="50" t="s">
        <v>311</v>
      </c>
      <c r="X3438" s="50">
        <v>11.565</v>
      </c>
      <c r="Y3438" s="50">
        <v>3.9119999999999999</v>
      </c>
      <c r="Z3438" s="50">
        <v>0.93799999999999994</v>
      </c>
      <c r="AA3438" s="50">
        <v>0.11600000000000001</v>
      </c>
      <c r="AB3438" s="50">
        <v>8.0000000000000002E-3</v>
      </c>
      <c r="AC3438" s="50" t="str">
        <f t="shared" si="221"/>
        <v>State of Palestine-2015</v>
      </c>
      <c r="AD3438" s="51">
        <f t="shared" si="222"/>
        <v>2652.9240000000004</v>
      </c>
      <c r="AE3438" s="15">
        <f t="shared" si="223"/>
        <v>0.75763949513819473</v>
      </c>
      <c r="AF3438">
        <f t="shared" si="224"/>
        <v>3.0649716702422385E-2</v>
      </c>
    </row>
    <row r="3439" spans="1:32" x14ac:dyDescent="0.25">
      <c r="A3439" s="59">
        <v>3422</v>
      </c>
      <c r="B3439" s="60" t="s">
        <v>309</v>
      </c>
      <c r="C3439" s="61" t="s">
        <v>487</v>
      </c>
      <c r="D3439" s="62"/>
      <c r="E3439" s="62">
        <v>729</v>
      </c>
      <c r="F3439" s="62">
        <v>2015</v>
      </c>
      <c r="G3439" s="50">
        <v>5858.9740000000002</v>
      </c>
      <c r="H3439" s="50">
        <v>5341.3630000000003</v>
      </c>
      <c r="I3439" s="50">
        <v>4833.7219999999998</v>
      </c>
      <c r="J3439" s="50">
        <v>4226.1360000000004</v>
      </c>
      <c r="K3439" s="50">
        <v>3545.482</v>
      </c>
      <c r="L3439" s="50">
        <v>2861.66</v>
      </c>
      <c r="M3439" s="50">
        <v>2458.4969999999998</v>
      </c>
      <c r="N3439" s="50">
        <v>2076.3130000000001</v>
      </c>
      <c r="O3439" s="50">
        <v>1751.729</v>
      </c>
      <c r="P3439" s="50">
        <v>1482.884</v>
      </c>
      <c r="Q3439" s="50">
        <v>1189.8530000000001</v>
      </c>
      <c r="R3439" s="50">
        <v>943.12599999999998</v>
      </c>
      <c r="S3439" s="50">
        <v>742.52300000000002</v>
      </c>
      <c r="T3439" s="50">
        <v>549.25800000000004</v>
      </c>
      <c r="U3439" s="50">
        <v>376.10300000000001</v>
      </c>
      <c r="V3439" s="50">
        <v>231.67599999999999</v>
      </c>
      <c r="W3439" s="50" t="s">
        <v>311</v>
      </c>
      <c r="X3439" s="50">
        <v>118.13200000000001</v>
      </c>
      <c r="Y3439" s="50">
        <v>45.716000000000001</v>
      </c>
      <c r="Z3439" s="50">
        <v>12.393000000000001</v>
      </c>
      <c r="AA3439" s="50">
        <v>2.0649999999999999</v>
      </c>
      <c r="AB3439" s="50">
        <v>0.19800000000000001</v>
      </c>
      <c r="AC3439" s="50" t="str">
        <f t="shared" si="221"/>
        <v>Sudan-2015</v>
      </c>
      <c r="AD3439" s="51">
        <f t="shared" si="222"/>
        <v>21278.203000000001</v>
      </c>
      <c r="AE3439" s="15">
        <f t="shared" si="223"/>
        <v>0.81630953516140425</v>
      </c>
      <c r="AF3439">
        <f t="shared" si="224"/>
        <v>3.5793621946586897E-2</v>
      </c>
    </row>
    <row r="3440" spans="1:32" x14ac:dyDescent="0.25">
      <c r="A3440" s="59">
        <v>3423</v>
      </c>
      <c r="B3440" s="60" t="s">
        <v>309</v>
      </c>
      <c r="C3440" s="61" t="s">
        <v>391</v>
      </c>
      <c r="D3440" s="62"/>
      <c r="E3440" s="62">
        <v>740</v>
      </c>
      <c r="F3440" s="62">
        <v>2015</v>
      </c>
      <c r="G3440" s="50">
        <v>50.219000000000001</v>
      </c>
      <c r="H3440" s="50">
        <v>49.418999999999997</v>
      </c>
      <c r="I3440" s="50">
        <v>49.405000000000001</v>
      </c>
      <c r="J3440" s="50">
        <v>49.564999999999998</v>
      </c>
      <c r="K3440" s="50">
        <v>47.945999999999998</v>
      </c>
      <c r="L3440" s="50">
        <v>43.648000000000003</v>
      </c>
      <c r="M3440" s="50">
        <v>40.481000000000002</v>
      </c>
      <c r="N3440" s="50">
        <v>36.064</v>
      </c>
      <c r="O3440" s="50">
        <v>38.628999999999998</v>
      </c>
      <c r="P3440" s="50">
        <v>34.447000000000003</v>
      </c>
      <c r="Q3440" s="50">
        <v>34.219000000000001</v>
      </c>
      <c r="R3440" s="50">
        <v>24.181000000000001</v>
      </c>
      <c r="S3440" s="50">
        <v>18.032</v>
      </c>
      <c r="T3440" s="50">
        <v>13.557</v>
      </c>
      <c r="U3440" s="50">
        <v>9.625</v>
      </c>
      <c r="V3440" s="50">
        <v>7.1159999999999997</v>
      </c>
      <c r="W3440" s="50" t="s">
        <v>311</v>
      </c>
      <c r="X3440" s="50">
        <v>4.0339999999999998</v>
      </c>
      <c r="Y3440" s="50">
        <v>1.889</v>
      </c>
      <c r="Z3440" s="50">
        <v>0.58799999999999997</v>
      </c>
      <c r="AA3440" s="50">
        <v>0.124</v>
      </c>
      <c r="AB3440" s="50">
        <v>0.02</v>
      </c>
      <c r="AC3440" s="50" t="str">
        <f t="shared" si="221"/>
        <v>Suriname-2015</v>
      </c>
      <c r="AD3440" s="51">
        <f t="shared" si="222"/>
        <v>367.21199999999993</v>
      </c>
      <c r="AE3440" s="15">
        <f t="shared" si="223"/>
        <v>0.50650850190080943</v>
      </c>
      <c r="AF3440">
        <f t="shared" si="224"/>
        <v>7.1578967758181539E-2</v>
      </c>
    </row>
    <row r="3441" spans="1:32" x14ac:dyDescent="0.25">
      <c r="A3441" s="59">
        <v>3424</v>
      </c>
      <c r="B3441" s="60" t="s">
        <v>309</v>
      </c>
      <c r="C3441" s="61" t="s">
        <v>488</v>
      </c>
      <c r="D3441" s="62"/>
      <c r="E3441" s="62">
        <v>752</v>
      </c>
      <c r="F3441" s="62">
        <v>2015</v>
      </c>
      <c r="G3441" s="50">
        <v>587.40499999999997</v>
      </c>
      <c r="H3441" s="50">
        <v>581.85500000000002</v>
      </c>
      <c r="I3441" s="50">
        <v>519.55100000000004</v>
      </c>
      <c r="J3441" s="50">
        <v>505.61900000000003</v>
      </c>
      <c r="K3441" s="50">
        <v>697.93100000000004</v>
      </c>
      <c r="L3441" s="50">
        <v>667.22900000000004</v>
      </c>
      <c r="M3441" s="50">
        <v>610.34500000000003</v>
      </c>
      <c r="N3441" s="50">
        <v>598.93499999999995</v>
      </c>
      <c r="O3441" s="50">
        <v>650.39</v>
      </c>
      <c r="P3441" s="50">
        <v>680.44399999999996</v>
      </c>
      <c r="Q3441" s="50">
        <v>623.38199999999995</v>
      </c>
      <c r="R3441" s="50">
        <v>579.44100000000003</v>
      </c>
      <c r="S3441" s="50">
        <v>547.59900000000005</v>
      </c>
      <c r="T3441" s="50">
        <v>601.93499999999995</v>
      </c>
      <c r="U3441" s="50">
        <v>480.81099999999998</v>
      </c>
      <c r="V3441" s="50">
        <v>331.38400000000001</v>
      </c>
      <c r="W3441" s="50" t="s">
        <v>311</v>
      </c>
      <c r="X3441" s="50">
        <v>240.886</v>
      </c>
      <c r="Y3441" s="50">
        <v>162.078</v>
      </c>
      <c r="Z3441" s="50">
        <v>77.290999999999997</v>
      </c>
      <c r="AA3441" s="50">
        <v>17.184999999999999</v>
      </c>
      <c r="AB3441" s="50">
        <v>1.869</v>
      </c>
      <c r="AC3441" s="50" t="str">
        <f t="shared" si="221"/>
        <v>Sweden-2015</v>
      </c>
      <c r="AD3441" s="51">
        <f t="shared" si="222"/>
        <v>6161.3149999999996</v>
      </c>
      <c r="AE3441" s="15">
        <f t="shared" si="223"/>
        <v>0.58465603527818344</v>
      </c>
      <c r="AF3441">
        <f t="shared" si="224"/>
        <v>0.24374627872215038</v>
      </c>
    </row>
    <row r="3442" spans="1:32" x14ac:dyDescent="0.25">
      <c r="A3442" s="59">
        <v>3425</v>
      </c>
      <c r="B3442" s="60" t="s">
        <v>309</v>
      </c>
      <c r="C3442" s="61" t="s">
        <v>489</v>
      </c>
      <c r="D3442" s="62"/>
      <c r="E3442" s="62">
        <v>760</v>
      </c>
      <c r="F3442" s="62">
        <v>2015</v>
      </c>
      <c r="G3442" s="50">
        <v>2237.5529999999999</v>
      </c>
      <c r="H3442" s="50">
        <v>2471.982</v>
      </c>
      <c r="I3442" s="50">
        <v>2426.933</v>
      </c>
      <c r="J3442" s="50">
        <v>2159.0819999999999</v>
      </c>
      <c r="K3442" s="50">
        <v>1552.9839999999999</v>
      </c>
      <c r="L3442" s="50">
        <v>1360.53</v>
      </c>
      <c r="M3442" s="50">
        <v>1300.252</v>
      </c>
      <c r="N3442" s="50">
        <v>1107.527</v>
      </c>
      <c r="O3442" s="50">
        <v>896.09199999999998</v>
      </c>
      <c r="P3442" s="50">
        <v>782.45799999999997</v>
      </c>
      <c r="Q3442" s="50">
        <v>695.81299999999999</v>
      </c>
      <c r="R3442" s="50">
        <v>552.10299999999995</v>
      </c>
      <c r="S3442" s="50">
        <v>434.73899999999998</v>
      </c>
      <c r="T3442" s="50">
        <v>274.18599999999998</v>
      </c>
      <c r="U3442" s="50">
        <v>206.018</v>
      </c>
      <c r="V3442" s="50">
        <v>140.80000000000001</v>
      </c>
      <c r="W3442" s="50" t="s">
        <v>311</v>
      </c>
      <c r="X3442" s="50">
        <v>90.001999999999995</v>
      </c>
      <c r="Y3442" s="50">
        <v>35.506</v>
      </c>
      <c r="Z3442" s="50">
        <v>8.8770000000000007</v>
      </c>
      <c r="AA3442" s="50">
        <v>1.44</v>
      </c>
      <c r="AB3442" s="50">
        <v>0.11</v>
      </c>
      <c r="AC3442" s="50" t="str">
        <f t="shared" si="221"/>
        <v>Syrian Arab Republic-2015</v>
      </c>
      <c r="AD3442" s="51">
        <f t="shared" si="222"/>
        <v>10841.58</v>
      </c>
      <c r="AE3442" s="15">
        <f t="shared" si="223"/>
        <v>0.7280679568845132</v>
      </c>
      <c r="AF3442">
        <f t="shared" si="224"/>
        <v>4.2103514241368128E-2</v>
      </c>
    </row>
    <row r="3443" spans="1:32" x14ac:dyDescent="0.25">
      <c r="A3443" s="59">
        <v>3426</v>
      </c>
      <c r="B3443" s="60" t="s">
        <v>309</v>
      </c>
      <c r="C3443" s="61" t="s">
        <v>157</v>
      </c>
      <c r="D3443" s="62"/>
      <c r="E3443" s="62">
        <v>764</v>
      </c>
      <c r="F3443" s="62">
        <v>2015</v>
      </c>
      <c r="G3443" s="50">
        <v>3843.8009999999999</v>
      </c>
      <c r="H3443" s="50">
        <v>4121.049</v>
      </c>
      <c r="I3443" s="50">
        <v>4387.951</v>
      </c>
      <c r="J3443" s="50">
        <v>4819.2259999999997</v>
      </c>
      <c r="K3443" s="50">
        <v>4829.2719999999999</v>
      </c>
      <c r="L3443" s="50">
        <v>4477.4939999999997</v>
      </c>
      <c r="M3443" s="50">
        <v>4798.8</v>
      </c>
      <c r="N3443" s="50">
        <v>5390.8230000000003</v>
      </c>
      <c r="O3443" s="50">
        <v>5717.7629999999999</v>
      </c>
      <c r="P3443" s="50">
        <v>5732.0280000000002</v>
      </c>
      <c r="Q3443" s="50">
        <v>5242.7529999999997</v>
      </c>
      <c r="R3443" s="50">
        <v>4564.2560000000003</v>
      </c>
      <c r="S3443" s="50">
        <v>3478.89</v>
      </c>
      <c r="T3443" s="50">
        <v>2523.297</v>
      </c>
      <c r="U3443" s="50">
        <v>1858.1869999999999</v>
      </c>
      <c r="V3443" s="50">
        <v>1394.1980000000001</v>
      </c>
      <c r="W3443" s="50" t="s">
        <v>311</v>
      </c>
      <c r="X3443" s="50">
        <v>861.84</v>
      </c>
      <c r="Y3443" s="50">
        <v>436.245</v>
      </c>
      <c r="Z3443" s="50">
        <v>141.31800000000001</v>
      </c>
      <c r="AA3443" s="50">
        <v>33.189</v>
      </c>
      <c r="AB3443" s="50">
        <v>5.22</v>
      </c>
      <c r="AC3443" s="50" t="str">
        <f t="shared" si="221"/>
        <v>Thailand-2015</v>
      </c>
      <c r="AD3443" s="51">
        <f t="shared" si="222"/>
        <v>49051.304999999993</v>
      </c>
      <c r="AE3443" s="15">
        <f t="shared" si="223"/>
        <v>0.39970995674834747</v>
      </c>
      <c r="AF3443">
        <f t="shared" si="224"/>
        <v>0.11812718191842093</v>
      </c>
    </row>
    <row r="3444" spans="1:32" x14ac:dyDescent="0.25">
      <c r="A3444" s="59">
        <v>3427</v>
      </c>
      <c r="B3444" s="60" t="s">
        <v>309</v>
      </c>
      <c r="C3444" s="61" t="s">
        <v>392</v>
      </c>
      <c r="D3444" s="62"/>
      <c r="E3444" s="62">
        <v>626</v>
      </c>
      <c r="F3444" s="62">
        <v>2015</v>
      </c>
      <c r="G3444" s="50">
        <v>204.322</v>
      </c>
      <c r="H3444" s="50">
        <v>182.768</v>
      </c>
      <c r="I3444" s="50">
        <v>158.89400000000001</v>
      </c>
      <c r="J3444" s="50">
        <v>154.86099999999999</v>
      </c>
      <c r="K3444" s="50">
        <v>108.017</v>
      </c>
      <c r="L3444" s="50">
        <v>80.938999999999993</v>
      </c>
      <c r="M3444" s="50">
        <v>69.213999999999999</v>
      </c>
      <c r="N3444" s="50">
        <v>42.676000000000002</v>
      </c>
      <c r="O3444" s="50">
        <v>58.469000000000001</v>
      </c>
      <c r="P3444" s="50">
        <v>47.978000000000002</v>
      </c>
      <c r="Q3444" s="50">
        <v>36.884</v>
      </c>
      <c r="R3444" s="50">
        <v>29.481000000000002</v>
      </c>
      <c r="S3444" s="50">
        <v>23.579000000000001</v>
      </c>
      <c r="T3444" s="50">
        <v>19.353999999999999</v>
      </c>
      <c r="U3444" s="50">
        <v>12.449</v>
      </c>
      <c r="V3444" s="50">
        <v>7.117</v>
      </c>
      <c r="W3444" s="50" t="s">
        <v>311</v>
      </c>
      <c r="X3444" s="50">
        <v>2.86</v>
      </c>
      <c r="Y3444" s="50">
        <v>0.92700000000000005</v>
      </c>
      <c r="Z3444" s="50">
        <v>0.16900000000000001</v>
      </c>
      <c r="AA3444" s="50">
        <v>1.7999999999999999E-2</v>
      </c>
      <c r="AB3444" s="50">
        <v>1E-3</v>
      </c>
      <c r="AC3444" s="50" t="str">
        <f t="shared" si="221"/>
        <v>Timor-Leste-2015</v>
      </c>
      <c r="AD3444" s="51">
        <f t="shared" si="222"/>
        <v>652.09799999999996</v>
      </c>
      <c r="AE3444" s="15">
        <f t="shared" si="223"/>
        <v>0.90305291535934795</v>
      </c>
      <c r="AF3444">
        <f t="shared" si="224"/>
        <v>3.5803058555257471E-2</v>
      </c>
    </row>
    <row r="3445" spans="1:32" x14ac:dyDescent="0.25">
      <c r="A3445" s="59">
        <v>3428</v>
      </c>
      <c r="B3445" s="60" t="s">
        <v>309</v>
      </c>
      <c r="C3445" s="61" t="s">
        <v>490</v>
      </c>
      <c r="D3445" s="62"/>
      <c r="E3445" s="62">
        <v>768</v>
      </c>
      <c r="F3445" s="62">
        <v>2015</v>
      </c>
      <c r="G3445" s="50">
        <v>1162.3420000000001</v>
      </c>
      <c r="H3445" s="50">
        <v>1048.3889999999999</v>
      </c>
      <c r="I3445" s="50">
        <v>906.57500000000005</v>
      </c>
      <c r="J3445" s="50">
        <v>758.73099999999999</v>
      </c>
      <c r="K3445" s="50">
        <v>660.74099999999999</v>
      </c>
      <c r="L3445" s="50">
        <v>595.44600000000003</v>
      </c>
      <c r="M3445" s="50">
        <v>515.74</v>
      </c>
      <c r="N3445" s="50">
        <v>434.20499999999998</v>
      </c>
      <c r="O3445" s="50">
        <v>348.76900000000001</v>
      </c>
      <c r="P3445" s="50">
        <v>272.10899999999998</v>
      </c>
      <c r="Q3445" s="50">
        <v>213.02699999999999</v>
      </c>
      <c r="R3445" s="50">
        <v>166.024</v>
      </c>
      <c r="S3445" s="50">
        <v>127.83</v>
      </c>
      <c r="T3445" s="50">
        <v>93.730999999999995</v>
      </c>
      <c r="U3445" s="50">
        <v>61.811999999999998</v>
      </c>
      <c r="V3445" s="50">
        <v>33.619</v>
      </c>
      <c r="W3445" s="50" t="s">
        <v>311</v>
      </c>
      <c r="X3445" s="50">
        <v>13.606</v>
      </c>
      <c r="Y3445" s="50">
        <v>3.5510000000000002</v>
      </c>
      <c r="Z3445" s="50">
        <v>0.51700000000000002</v>
      </c>
      <c r="AA3445" s="50">
        <v>3.7999999999999999E-2</v>
      </c>
      <c r="AB3445" s="50">
        <v>0</v>
      </c>
      <c r="AC3445" s="50" t="str">
        <f t="shared" si="221"/>
        <v>Togo-2015</v>
      </c>
      <c r="AD3445" s="51">
        <f t="shared" si="222"/>
        <v>4092.6220000000003</v>
      </c>
      <c r="AE3445" s="15">
        <f t="shared" si="223"/>
        <v>0.81223724057584579</v>
      </c>
      <c r="AF3445">
        <f t="shared" si="224"/>
        <v>2.8692935629870367E-2</v>
      </c>
    </row>
    <row r="3446" spans="1:32" x14ac:dyDescent="0.25">
      <c r="A3446" s="59">
        <v>3429</v>
      </c>
      <c r="B3446" s="60" t="s">
        <v>309</v>
      </c>
      <c r="C3446" s="61" t="s">
        <v>393</v>
      </c>
      <c r="D3446" s="62"/>
      <c r="E3446" s="62">
        <v>776</v>
      </c>
      <c r="F3446" s="62">
        <v>2015</v>
      </c>
      <c r="G3446" s="50">
        <v>12.935</v>
      </c>
      <c r="H3446" s="50">
        <v>13.305999999999999</v>
      </c>
      <c r="I3446" s="50">
        <v>12.817</v>
      </c>
      <c r="J3446" s="50">
        <v>11.488</v>
      </c>
      <c r="K3446" s="50">
        <v>9.7739999999999991</v>
      </c>
      <c r="L3446" s="50">
        <v>6.8209999999999997</v>
      </c>
      <c r="M3446" s="50">
        <v>6.5010000000000003</v>
      </c>
      <c r="N3446" s="50">
        <v>5.9029999999999996</v>
      </c>
      <c r="O3446" s="50">
        <v>5.8079999999999998</v>
      </c>
      <c r="P3446" s="50">
        <v>4.6959999999999997</v>
      </c>
      <c r="Q3446" s="50">
        <v>3.87</v>
      </c>
      <c r="R3446" s="50">
        <v>3.7919999999999998</v>
      </c>
      <c r="S3446" s="50">
        <v>2.423</v>
      </c>
      <c r="T3446" s="50">
        <v>1.9410000000000001</v>
      </c>
      <c r="U3446" s="50">
        <v>1.569</v>
      </c>
      <c r="V3446" s="50">
        <v>1.2430000000000001</v>
      </c>
      <c r="W3446" s="50" t="s">
        <v>311</v>
      </c>
      <c r="X3446" s="50">
        <v>0.84399999999999997</v>
      </c>
      <c r="Y3446" s="50">
        <v>0.45600000000000002</v>
      </c>
      <c r="Z3446" s="50">
        <v>0.14399999999999999</v>
      </c>
      <c r="AA3446" s="50">
        <v>2.9000000000000001E-2</v>
      </c>
      <c r="AB3446" s="50">
        <v>4.0000000000000001E-3</v>
      </c>
      <c r="AC3446" s="50" t="str">
        <f t="shared" si="221"/>
        <v>Tonga-2015</v>
      </c>
      <c r="AD3446" s="51">
        <f t="shared" si="222"/>
        <v>61.075999999999993</v>
      </c>
      <c r="AE3446" s="15">
        <f t="shared" si="223"/>
        <v>0.74150239046433974</v>
      </c>
      <c r="AF3446">
        <f t="shared" si="224"/>
        <v>6.2216629716180312E-2</v>
      </c>
    </row>
    <row r="3447" spans="1:32" x14ac:dyDescent="0.25">
      <c r="A3447" s="59">
        <v>3430</v>
      </c>
      <c r="B3447" s="60" t="s">
        <v>309</v>
      </c>
      <c r="C3447" s="61" t="s">
        <v>394</v>
      </c>
      <c r="D3447" s="62"/>
      <c r="E3447" s="62">
        <v>780</v>
      </c>
      <c r="F3447" s="62">
        <v>2015</v>
      </c>
      <c r="G3447" s="50">
        <v>96.102999999999994</v>
      </c>
      <c r="H3447" s="50">
        <v>96.415000000000006</v>
      </c>
      <c r="I3447" s="50">
        <v>90.108000000000004</v>
      </c>
      <c r="J3447" s="50">
        <v>86.412000000000006</v>
      </c>
      <c r="K3447" s="50">
        <v>96.555000000000007</v>
      </c>
      <c r="L3447" s="50">
        <v>116.348</v>
      </c>
      <c r="M3447" s="50">
        <v>127.416</v>
      </c>
      <c r="N3447" s="50">
        <v>102.646</v>
      </c>
      <c r="O3447" s="50">
        <v>92.048000000000002</v>
      </c>
      <c r="P3447" s="50">
        <v>85.218000000000004</v>
      </c>
      <c r="Q3447" s="50">
        <v>96.652000000000001</v>
      </c>
      <c r="R3447" s="50">
        <v>80.765000000000001</v>
      </c>
      <c r="S3447" s="50">
        <v>65.397000000000006</v>
      </c>
      <c r="T3447" s="50">
        <v>48.872</v>
      </c>
      <c r="U3447" s="50">
        <v>35.069000000000003</v>
      </c>
      <c r="V3447" s="50">
        <v>22.183</v>
      </c>
      <c r="W3447" s="50" t="s">
        <v>311</v>
      </c>
      <c r="X3447" s="50">
        <v>12.553000000000001</v>
      </c>
      <c r="Y3447" s="50">
        <v>6.431</v>
      </c>
      <c r="Z3447" s="50">
        <v>2.2770000000000001</v>
      </c>
      <c r="AA3447" s="50">
        <v>0.53400000000000003</v>
      </c>
      <c r="AB3447" s="50">
        <v>0.09</v>
      </c>
      <c r="AC3447" s="50" t="str">
        <f t="shared" si="221"/>
        <v>Trinidad and Tobago-2015</v>
      </c>
      <c r="AD3447" s="51">
        <f t="shared" si="222"/>
        <v>949.45699999999999</v>
      </c>
      <c r="AE3447" s="15">
        <f t="shared" si="223"/>
        <v>0.43249457321395274</v>
      </c>
      <c r="AF3447">
        <f t="shared" si="224"/>
        <v>0.10389640957630289</v>
      </c>
    </row>
    <row r="3448" spans="1:32" x14ac:dyDescent="0.25">
      <c r="A3448" s="59">
        <v>3431</v>
      </c>
      <c r="B3448" s="60" t="s">
        <v>309</v>
      </c>
      <c r="C3448" s="61" t="s">
        <v>491</v>
      </c>
      <c r="D3448" s="62"/>
      <c r="E3448" s="62">
        <v>788</v>
      </c>
      <c r="F3448" s="62">
        <v>2015</v>
      </c>
      <c r="G3448" s="50">
        <v>1023.725</v>
      </c>
      <c r="H3448" s="50">
        <v>856.53700000000003</v>
      </c>
      <c r="I3448" s="50">
        <v>790.70899999999995</v>
      </c>
      <c r="J3448" s="50">
        <v>827.20500000000004</v>
      </c>
      <c r="K3448" s="50">
        <v>925.38800000000003</v>
      </c>
      <c r="L3448" s="50">
        <v>1009.83</v>
      </c>
      <c r="M3448" s="50">
        <v>966.07600000000002</v>
      </c>
      <c r="N3448" s="50">
        <v>845.52700000000004</v>
      </c>
      <c r="O3448" s="50">
        <v>736.99099999999999</v>
      </c>
      <c r="P3448" s="50">
        <v>736.23699999999997</v>
      </c>
      <c r="Q3448" s="50">
        <v>671.67399999999998</v>
      </c>
      <c r="R3448" s="50">
        <v>567.34100000000001</v>
      </c>
      <c r="S3448" s="50">
        <v>458.53800000000001</v>
      </c>
      <c r="T3448" s="50">
        <v>285.733</v>
      </c>
      <c r="U3448" s="50">
        <v>217.352</v>
      </c>
      <c r="V3448" s="50">
        <v>176.53800000000001</v>
      </c>
      <c r="W3448" s="50" t="s">
        <v>311</v>
      </c>
      <c r="X3448" s="50">
        <v>117.73399999999999</v>
      </c>
      <c r="Y3448" s="50">
        <v>45.012</v>
      </c>
      <c r="Z3448" s="50">
        <v>13.451000000000001</v>
      </c>
      <c r="AA3448" s="50">
        <v>1.8660000000000001</v>
      </c>
      <c r="AB3448" s="50">
        <v>0.19700000000000001</v>
      </c>
      <c r="AC3448" s="50" t="str">
        <f t="shared" si="221"/>
        <v>Tunisia-2015</v>
      </c>
      <c r="AD3448" s="51">
        <f t="shared" si="222"/>
        <v>7744.8070000000007</v>
      </c>
      <c r="AE3448" s="15">
        <f t="shared" si="223"/>
        <v>0.45564130907329259</v>
      </c>
      <c r="AF3448">
        <f t="shared" si="224"/>
        <v>8.2363794620046629E-2</v>
      </c>
    </row>
    <row r="3449" spans="1:32" x14ac:dyDescent="0.25">
      <c r="A3449" s="59">
        <v>3432</v>
      </c>
      <c r="B3449" s="60" t="s">
        <v>309</v>
      </c>
      <c r="C3449" s="61" t="s">
        <v>492</v>
      </c>
      <c r="D3449" s="62"/>
      <c r="E3449" s="62">
        <v>792</v>
      </c>
      <c r="F3449" s="62">
        <v>2015</v>
      </c>
      <c r="G3449" s="50">
        <v>6740.3540000000003</v>
      </c>
      <c r="H3449" s="50">
        <v>6618.9579999999996</v>
      </c>
      <c r="I3449" s="50">
        <v>6665.232</v>
      </c>
      <c r="J3449" s="50">
        <v>6670.2179999999998</v>
      </c>
      <c r="K3449" s="50">
        <v>6315.1660000000002</v>
      </c>
      <c r="L3449" s="50">
        <v>6311.5940000000001</v>
      </c>
      <c r="M3449" s="50">
        <v>6302.7309999999998</v>
      </c>
      <c r="N3449" s="50">
        <v>5937.0020000000004</v>
      </c>
      <c r="O3449" s="50">
        <v>5374.5050000000001</v>
      </c>
      <c r="P3449" s="50">
        <v>4701</v>
      </c>
      <c r="Q3449" s="50">
        <v>4115.4489999999996</v>
      </c>
      <c r="R3449" s="50">
        <v>3535.7190000000001</v>
      </c>
      <c r="S3449" s="50">
        <v>2876.9960000000001</v>
      </c>
      <c r="T3449" s="50">
        <v>2145.0990000000002</v>
      </c>
      <c r="U3449" s="50">
        <v>1627.4380000000001</v>
      </c>
      <c r="V3449" s="50">
        <v>1184.5519999999999</v>
      </c>
      <c r="W3449" s="50" t="s">
        <v>311</v>
      </c>
      <c r="X3449" s="50">
        <v>770.31799999999998</v>
      </c>
      <c r="Y3449" s="50">
        <v>299.34699999999998</v>
      </c>
      <c r="Z3449" s="50">
        <v>70.225999999999999</v>
      </c>
      <c r="AA3449" s="50">
        <v>8.7959999999999994</v>
      </c>
      <c r="AB3449" s="50">
        <v>0.77200000000000002</v>
      </c>
      <c r="AC3449" s="50" t="str">
        <f t="shared" si="221"/>
        <v>Turkey-2015</v>
      </c>
      <c r="AD3449" s="51">
        <f t="shared" si="222"/>
        <v>52140.38</v>
      </c>
      <c r="AE3449" s="15">
        <f t="shared" si="223"/>
        <v>0.5011680390514992</v>
      </c>
      <c r="AF3449">
        <f t="shared" si="224"/>
        <v>8.4619336673866674E-2</v>
      </c>
    </row>
    <row r="3450" spans="1:32" x14ac:dyDescent="0.25">
      <c r="A3450" s="59">
        <v>3433</v>
      </c>
      <c r="B3450" s="60" t="s">
        <v>309</v>
      </c>
      <c r="C3450" s="61" t="s">
        <v>493</v>
      </c>
      <c r="D3450" s="62">
        <v>19</v>
      </c>
      <c r="E3450" s="62">
        <v>804</v>
      </c>
      <c r="F3450" s="62">
        <v>2015</v>
      </c>
      <c r="G3450" s="50">
        <v>2410.4180000000001</v>
      </c>
      <c r="H3450" s="50">
        <v>2368.9520000000002</v>
      </c>
      <c r="I3450" s="50">
        <v>1946.059</v>
      </c>
      <c r="J3450" s="50">
        <v>2112.9690000000001</v>
      </c>
      <c r="K3450" s="50">
        <v>2721.509</v>
      </c>
      <c r="L3450" s="50">
        <v>3573.3609999999999</v>
      </c>
      <c r="M3450" s="50">
        <v>3643.779</v>
      </c>
      <c r="N3450" s="50">
        <v>3383.44</v>
      </c>
      <c r="O3450" s="50">
        <v>3138.6770000000001</v>
      </c>
      <c r="P3450" s="50">
        <v>2892.056</v>
      </c>
      <c r="Q3450" s="50">
        <v>3261.4479999999999</v>
      </c>
      <c r="R3450" s="50">
        <v>3165.672</v>
      </c>
      <c r="S3450" s="50">
        <v>2944.7220000000002</v>
      </c>
      <c r="T3450" s="50">
        <v>2122.8820000000001</v>
      </c>
      <c r="U3450" s="50">
        <v>1605.643</v>
      </c>
      <c r="V3450" s="50">
        <v>1844.115</v>
      </c>
      <c r="W3450" s="50" t="s">
        <v>311</v>
      </c>
      <c r="X3450" s="50">
        <v>805.32399999999996</v>
      </c>
      <c r="Y3450" s="50">
        <v>560.56899999999996</v>
      </c>
      <c r="Z3450" s="50">
        <v>136.89099999999999</v>
      </c>
      <c r="AA3450" s="50">
        <v>17.03</v>
      </c>
      <c r="AB3450" s="50">
        <v>2.1880000000000002</v>
      </c>
      <c r="AC3450" s="50" t="str">
        <f t="shared" si="221"/>
        <v>Ukraine-2015</v>
      </c>
      <c r="AD3450" s="51">
        <f t="shared" si="222"/>
        <v>30837.633000000002</v>
      </c>
      <c r="AE3450" s="15">
        <f t="shared" si="223"/>
        <v>0.44815602416696509</v>
      </c>
      <c r="AF3450">
        <f t="shared" si="224"/>
        <v>0.1888728347012818</v>
      </c>
    </row>
    <row r="3451" spans="1:32" x14ac:dyDescent="0.25">
      <c r="A3451" s="59">
        <v>3434</v>
      </c>
      <c r="B3451" s="60" t="s">
        <v>309</v>
      </c>
      <c r="C3451" s="61" t="s">
        <v>494</v>
      </c>
      <c r="D3451" s="62"/>
      <c r="E3451" s="62">
        <v>784</v>
      </c>
      <c r="F3451" s="62">
        <v>2015</v>
      </c>
      <c r="G3451" s="50">
        <v>470.66</v>
      </c>
      <c r="H3451" s="50">
        <v>437.98399999999998</v>
      </c>
      <c r="I3451" s="50">
        <v>353.41699999999997</v>
      </c>
      <c r="J3451" s="50">
        <v>328.54500000000002</v>
      </c>
      <c r="K3451" s="50">
        <v>605.42499999999995</v>
      </c>
      <c r="L3451" s="50">
        <v>1325.913</v>
      </c>
      <c r="M3451" s="50">
        <v>1550.7809999999999</v>
      </c>
      <c r="N3451" s="50">
        <v>1369.6679999999999</v>
      </c>
      <c r="O3451" s="50">
        <v>1129.213</v>
      </c>
      <c r="P3451" s="50">
        <v>714.46799999999996</v>
      </c>
      <c r="Q3451" s="50">
        <v>457.959</v>
      </c>
      <c r="R3451" s="50">
        <v>231.125</v>
      </c>
      <c r="S3451" s="50">
        <v>85.6</v>
      </c>
      <c r="T3451" s="50">
        <v>45.415999999999997</v>
      </c>
      <c r="U3451" s="50">
        <v>26.46</v>
      </c>
      <c r="V3451" s="50">
        <v>11.132999999999999</v>
      </c>
      <c r="W3451" s="50" t="s">
        <v>311</v>
      </c>
      <c r="X3451" s="50">
        <v>7.2729999999999997</v>
      </c>
      <c r="Y3451" s="50">
        <v>2.2639999999999998</v>
      </c>
      <c r="Z3451" s="50">
        <v>0.84699999999999998</v>
      </c>
      <c r="AA3451" s="50">
        <v>0.123</v>
      </c>
      <c r="AB3451" s="50">
        <v>2.8000000000000001E-2</v>
      </c>
      <c r="AC3451" s="50" t="str">
        <f t="shared" si="221"/>
        <v>United Arab Emirates-2015</v>
      </c>
      <c r="AD3451" s="51">
        <f t="shared" si="222"/>
        <v>7798.6969999999992</v>
      </c>
      <c r="AE3451" s="15">
        <f t="shared" si="223"/>
        <v>0.17382455043451489</v>
      </c>
      <c r="AF3451">
        <f t="shared" si="224"/>
        <v>1.0324081053704335E-2</v>
      </c>
    </row>
    <row r="3452" spans="1:32" x14ac:dyDescent="0.25">
      <c r="A3452" s="59">
        <v>3435</v>
      </c>
      <c r="B3452" s="60" t="s">
        <v>309</v>
      </c>
      <c r="C3452" s="61" t="s">
        <v>33</v>
      </c>
      <c r="D3452" s="62"/>
      <c r="E3452" s="62">
        <v>826</v>
      </c>
      <c r="F3452" s="62">
        <v>2015</v>
      </c>
      <c r="G3452" s="50">
        <v>4042.9180000000001</v>
      </c>
      <c r="H3452" s="50">
        <v>3927.7449999999999</v>
      </c>
      <c r="I3452" s="50">
        <v>3529.2</v>
      </c>
      <c r="J3452" s="50">
        <v>3779.712</v>
      </c>
      <c r="K3452" s="50">
        <v>4174.5720000000001</v>
      </c>
      <c r="L3452" s="50">
        <v>4454.1509999999998</v>
      </c>
      <c r="M3452" s="50">
        <v>4407.5720000000001</v>
      </c>
      <c r="N3452" s="50">
        <v>4190.6589999999997</v>
      </c>
      <c r="O3452" s="50">
        <v>4255.4809999999998</v>
      </c>
      <c r="P3452" s="50">
        <v>4651.3040000000001</v>
      </c>
      <c r="Q3452" s="50">
        <v>4601.5290000000005</v>
      </c>
      <c r="R3452" s="50">
        <v>4004.1579999999999</v>
      </c>
      <c r="S3452" s="50">
        <v>3527.1370000000002</v>
      </c>
      <c r="T3452" s="50">
        <v>3658.8789999999999</v>
      </c>
      <c r="U3452" s="50">
        <v>2777.49</v>
      </c>
      <c r="V3452" s="50">
        <v>2183.8629999999998</v>
      </c>
      <c r="W3452" s="50" t="s">
        <v>311</v>
      </c>
      <c r="X3452" s="50">
        <v>1632.2170000000001</v>
      </c>
      <c r="Y3452" s="50">
        <v>1026.546</v>
      </c>
      <c r="Z3452" s="50">
        <v>452.452</v>
      </c>
      <c r="AA3452" s="50">
        <v>104.67</v>
      </c>
      <c r="AB3452" s="50">
        <v>14.824999999999999</v>
      </c>
      <c r="AC3452" s="50" t="str">
        <f t="shared" si="221"/>
        <v>United Kingdom-2015</v>
      </c>
      <c r="AD3452" s="51">
        <f t="shared" si="222"/>
        <v>42046.275000000001</v>
      </c>
      <c r="AE3452" s="15">
        <f t="shared" si="223"/>
        <v>0.5553596602790617</v>
      </c>
      <c r="AF3452">
        <f t="shared" si="224"/>
        <v>0.22132206808266919</v>
      </c>
    </row>
    <row r="3453" spans="1:32" x14ac:dyDescent="0.25">
      <c r="A3453" s="59">
        <v>3436</v>
      </c>
      <c r="B3453" s="60" t="s">
        <v>309</v>
      </c>
      <c r="C3453" s="61" t="s">
        <v>495</v>
      </c>
      <c r="D3453" s="62">
        <v>20</v>
      </c>
      <c r="E3453" s="62">
        <v>834</v>
      </c>
      <c r="F3453" s="62">
        <v>2015</v>
      </c>
      <c r="G3453" s="50">
        <v>9419.0840000000007</v>
      </c>
      <c r="H3453" s="50">
        <v>8077.8239999999996</v>
      </c>
      <c r="I3453" s="50">
        <v>6852.8959999999997</v>
      </c>
      <c r="J3453" s="50">
        <v>5652.0230000000001</v>
      </c>
      <c r="K3453" s="50">
        <v>4791.7079999999996</v>
      </c>
      <c r="L3453" s="50">
        <v>4034.404</v>
      </c>
      <c r="M3453" s="50">
        <v>3403.2629999999999</v>
      </c>
      <c r="N3453" s="50">
        <v>2810.3209999999999</v>
      </c>
      <c r="O3453" s="50">
        <v>2218.768</v>
      </c>
      <c r="P3453" s="50">
        <v>1713.7339999999999</v>
      </c>
      <c r="Q3453" s="50">
        <v>1332.9269999999999</v>
      </c>
      <c r="R3453" s="50">
        <v>1069.3489999999999</v>
      </c>
      <c r="S3453" s="50">
        <v>827.81899999999996</v>
      </c>
      <c r="T3453" s="50">
        <v>665.89499999999998</v>
      </c>
      <c r="U3453" s="50">
        <v>466.80500000000001</v>
      </c>
      <c r="V3453" s="50">
        <v>302.57600000000002</v>
      </c>
      <c r="W3453" s="50" t="s">
        <v>311</v>
      </c>
      <c r="X3453" s="50">
        <v>159.095</v>
      </c>
      <c r="Y3453" s="50">
        <v>65.474999999999994</v>
      </c>
      <c r="Z3453" s="50">
        <v>13.944000000000001</v>
      </c>
      <c r="AA3453" s="50">
        <v>1.905</v>
      </c>
      <c r="AB3453" s="50">
        <v>0.14199999999999999</v>
      </c>
      <c r="AC3453" s="50" t="str">
        <f t="shared" si="221"/>
        <v>United Republic of Tanzania-2015</v>
      </c>
      <c r="AD3453" s="51">
        <f t="shared" si="222"/>
        <v>27854.315999999999</v>
      </c>
      <c r="AE3453" s="15">
        <f t="shared" si="223"/>
        <v>0.93434859430761108</v>
      </c>
      <c r="AF3453">
        <f t="shared" si="224"/>
        <v>3.2101623396774047E-2</v>
      </c>
    </row>
    <row r="3454" spans="1:32" x14ac:dyDescent="0.25">
      <c r="A3454" s="59">
        <v>3437</v>
      </c>
      <c r="B3454" s="60" t="s">
        <v>309</v>
      </c>
      <c r="C3454" s="61" t="s">
        <v>344</v>
      </c>
      <c r="D3454" s="62"/>
      <c r="E3454" s="62">
        <v>840</v>
      </c>
      <c r="F3454" s="62">
        <v>2015</v>
      </c>
      <c r="G3454" s="50">
        <v>19850.653999999999</v>
      </c>
      <c r="H3454" s="50">
        <v>20903.797999999999</v>
      </c>
      <c r="I3454" s="50">
        <v>20713.091</v>
      </c>
      <c r="J3454" s="50">
        <v>21296.966</v>
      </c>
      <c r="K3454" s="50">
        <v>22951.918000000001</v>
      </c>
      <c r="L3454" s="50">
        <v>22436.116000000002</v>
      </c>
      <c r="M3454" s="50">
        <v>21256.69</v>
      </c>
      <c r="N3454" s="50">
        <v>20132.748</v>
      </c>
      <c r="O3454" s="50">
        <v>20065.031999999999</v>
      </c>
      <c r="P3454" s="50">
        <v>20852.607</v>
      </c>
      <c r="Q3454" s="50">
        <v>22139.434000000001</v>
      </c>
      <c r="R3454" s="50">
        <v>21562.263999999999</v>
      </c>
      <c r="S3454" s="50">
        <v>18929.116000000002</v>
      </c>
      <c r="T3454" s="50">
        <v>15703.718000000001</v>
      </c>
      <c r="U3454" s="50">
        <v>11185.208000000001</v>
      </c>
      <c r="V3454" s="50">
        <v>8100.1890000000003</v>
      </c>
      <c r="W3454" s="50" t="s">
        <v>311</v>
      </c>
      <c r="X3454" s="50">
        <v>5732.2619999999997</v>
      </c>
      <c r="Y3454" s="50">
        <v>3870.5140000000001</v>
      </c>
      <c r="Z3454" s="50">
        <v>1728.7139999999999</v>
      </c>
      <c r="AA3454" s="50">
        <v>456.15300000000002</v>
      </c>
      <c r="AB3454" s="50">
        <v>61.97</v>
      </c>
      <c r="AC3454" s="50" t="str">
        <f t="shared" si="221"/>
        <v>United States of America-2015</v>
      </c>
      <c r="AD3454" s="51">
        <f t="shared" si="222"/>
        <v>211622.891</v>
      </c>
      <c r="AE3454" s="15">
        <f t="shared" si="223"/>
        <v>0.51178901530080689</v>
      </c>
      <c r="AF3454">
        <f t="shared" si="224"/>
        <v>0.17151361662122519</v>
      </c>
    </row>
    <row r="3455" spans="1:32" x14ac:dyDescent="0.25">
      <c r="A3455" s="59">
        <v>3438</v>
      </c>
      <c r="B3455" s="60" t="s">
        <v>309</v>
      </c>
      <c r="C3455" s="61" t="s">
        <v>395</v>
      </c>
      <c r="D3455" s="62"/>
      <c r="E3455" s="62">
        <v>850</v>
      </c>
      <c r="F3455" s="62">
        <v>2015</v>
      </c>
      <c r="G3455" s="50">
        <v>7.0229999999999997</v>
      </c>
      <c r="H3455" s="50">
        <v>7.3579999999999997</v>
      </c>
      <c r="I3455" s="50">
        <v>7.032</v>
      </c>
      <c r="J3455" s="50">
        <v>6.9349999999999996</v>
      </c>
      <c r="K3455" s="50">
        <v>6.673</v>
      </c>
      <c r="L3455" s="50">
        <v>5.0060000000000002</v>
      </c>
      <c r="M3455" s="50">
        <v>5.2649999999999997</v>
      </c>
      <c r="N3455" s="50">
        <v>5.6980000000000004</v>
      </c>
      <c r="O3455" s="50">
        <v>6.351</v>
      </c>
      <c r="P3455" s="50">
        <v>7.2149999999999999</v>
      </c>
      <c r="Q3455" s="50">
        <v>7.5289999999999999</v>
      </c>
      <c r="R3455" s="50">
        <v>7.702</v>
      </c>
      <c r="S3455" s="50">
        <v>6.91</v>
      </c>
      <c r="T3455" s="50">
        <v>6.944</v>
      </c>
      <c r="U3455" s="50">
        <v>5.3319999999999999</v>
      </c>
      <c r="V3455" s="50">
        <v>3.1480000000000001</v>
      </c>
      <c r="W3455" s="50" t="s">
        <v>311</v>
      </c>
      <c r="X3455" s="50">
        <v>1.722</v>
      </c>
      <c r="Y3455" s="50">
        <v>0.78600000000000003</v>
      </c>
      <c r="Z3455" s="50">
        <v>0.28299999999999997</v>
      </c>
      <c r="AA3455" s="50">
        <v>5.8000000000000003E-2</v>
      </c>
      <c r="AB3455" s="50">
        <v>7.0000000000000001E-3</v>
      </c>
      <c r="AC3455" s="50" t="str">
        <f t="shared" si="221"/>
        <v>United States Virgin Islands-2015</v>
      </c>
      <c r="AD3455" s="51">
        <f t="shared" si="222"/>
        <v>65.283999999999992</v>
      </c>
      <c r="AE3455" s="15">
        <f t="shared" si="223"/>
        <v>0.60800502420194857</v>
      </c>
      <c r="AF3455">
        <f t="shared" si="224"/>
        <v>0.21084927967519068</v>
      </c>
    </row>
    <row r="3456" spans="1:32" x14ac:dyDescent="0.25">
      <c r="A3456" s="59">
        <v>3439</v>
      </c>
      <c r="B3456" s="60" t="s">
        <v>309</v>
      </c>
      <c r="C3456" s="61" t="s">
        <v>496</v>
      </c>
      <c r="D3456" s="62"/>
      <c r="E3456" s="62">
        <v>858</v>
      </c>
      <c r="F3456" s="62">
        <v>2015</v>
      </c>
      <c r="G3456" s="50">
        <v>240.76</v>
      </c>
      <c r="H3456" s="50">
        <v>244.60300000000001</v>
      </c>
      <c r="I3456" s="50">
        <v>249.50200000000001</v>
      </c>
      <c r="J3456" s="50">
        <v>257.99799999999999</v>
      </c>
      <c r="K3456" s="50">
        <v>261.63</v>
      </c>
      <c r="L3456" s="50">
        <v>243.096</v>
      </c>
      <c r="M3456" s="50">
        <v>224.63399999999999</v>
      </c>
      <c r="N3456" s="50">
        <v>237.89099999999999</v>
      </c>
      <c r="O3456" s="50">
        <v>224.35599999999999</v>
      </c>
      <c r="P3456" s="50">
        <v>200.916</v>
      </c>
      <c r="Q3456" s="50">
        <v>201.274</v>
      </c>
      <c r="R3456" s="50">
        <v>188.07499999999999</v>
      </c>
      <c r="S3456" s="50">
        <v>161.48599999999999</v>
      </c>
      <c r="T3456" s="50">
        <v>139.78299999999999</v>
      </c>
      <c r="U3456" s="50">
        <v>115.93</v>
      </c>
      <c r="V3456" s="50">
        <v>92.58</v>
      </c>
      <c r="W3456" s="50" t="s">
        <v>311</v>
      </c>
      <c r="X3456" s="50">
        <v>72.855000000000004</v>
      </c>
      <c r="Y3456" s="50">
        <v>45.959000000000003</v>
      </c>
      <c r="Z3456" s="50">
        <v>20.76</v>
      </c>
      <c r="AA3456" s="50">
        <v>6.298</v>
      </c>
      <c r="AB3456" s="50">
        <v>1.1659999999999999</v>
      </c>
      <c r="AC3456" s="50" t="str">
        <f t="shared" si="221"/>
        <v>Uruguay-2015</v>
      </c>
      <c r="AD3456" s="51">
        <f t="shared" si="222"/>
        <v>2201.3560000000002</v>
      </c>
      <c r="AE3456" s="15">
        <f t="shared" si="223"/>
        <v>0.55883555408575436</v>
      </c>
      <c r="AF3456">
        <f t="shared" si="224"/>
        <v>0.16869677044064463</v>
      </c>
    </row>
    <row r="3457" spans="1:32" x14ac:dyDescent="0.25">
      <c r="A3457" s="59">
        <v>3440</v>
      </c>
      <c r="B3457" s="60" t="s">
        <v>309</v>
      </c>
      <c r="C3457" s="61" t="s">
        <v>396</v>
      </c>
      <c r="D3457" s="62"/>
      <c r="E3457" s="62">
        <v>548</v>
      </c>
      <c r="F3457" s="62">
        <v>2015</v>
      </c>
      <c r="G3457" s="50">
        <v>34.752000000000002</v>
      </c>
      <c r="H3457" s="50">
        <v>33.468000000000004</v>
      </c>
      <c r="I3457" s="50">
        <v>28.44</v>
      </c>
      <c r="J3457" s="50">
        <v>25.870999999999999</v>
      </c>
      <c r="K3457" s="50">
        <v>22.62</v>
      </c>
      <c r="L3457" s="50">
        <v>23.056999999999999</v>
      </c>
      <c r="M3457" s="50">
        <v>19.885000000000002</v>
      </c>
      <c r="N3457" s="50">
        <v>16.187999999999999</v>
      </c>
      <c r="O3457" s="50">
        <v>13.448</v>
      </c>
      <c r="P3457" s="50">
        <v>11.865</v>
      </c>
      <c r="Q3457" s="50">
        <v>10.411</v>
      </c>
      <c r="R3457" s="50">
        <v>7.484</v>
      </c>
      <c r="S3457" s="50">
        <v>6.01</v>
      </c>
      <c r="T3457" s="50">
        <v>4.1710000000000003</v>
      </c>
      <c r="U3457" s="50">
        <v>3.6760000000000002</v>
      </c>
      <c r="V3457" s="50">
        <v>2.0270000000000001</v>
      </c>
      <c r="W3457" s="50" t="s">
        <v>311</v>
      </c>
      <c r="X3457" s="50">
        <v>0.83299999999999996</v>
      </c>
      <c r="Y3457" s="50">
        <v>0.30599999999999999</v>
      </c>
      <c r="Z3457" s="50">
        <v>7.8E-2</v>
      </c>
      <c r="AA3457" s="50">
        <v>1.2E-2</v>
      </c>
      <c r="AB3457" s="50">
        <v>1E-3</v>
      </c>
      <c r="AC3457" s="50" t="str">
        <f t="shared" si="221"/>
        <v>Vanuatu-2015</v>
      </c>
      <c r="AD3457" s="51">
        <f t="shared" si="222"/>
        <v>156.83900000000003</v>
      </c>
      <c r="AE3457" s="15">
        <f t="shared" si="223"/>
        <v>0.68709950968827904</v>
      </c>
      <c r="AF3457">
        <f t="shared" si="224"/>
        <v>4.3802934133862464E-2</v>
      </c>
    </row>
    <row r="3458" spans="1:32" x14ac:dyDescent="0.25">
      <c r="A3458" s="59">
        <v>3441</v>
      </c>
      <c r="B3458" s="60" t="s">
        <v>309</v>
      </c>
      <c r="C3458" s="61" t="s">
        <v>497</v>
      </c>
      <c r="D3458" s="62"/>
      <c r="E3458" s="62">
        <v>862</v>
      </c>
      <c r="F3458" s="62">
        <v>2015</v>
      </c>
      <c r="G3458" s="50">
        <v>2974.7840000000001</v>
      </c>
      <c r="H3458" s="50">
        <v>2940.08</v>
      </c>
      <c r="I3458" s="50">
        <v>2868.4389999999999</v>
      </c>
      <c r="J3458" s="50">
        <v>2786.826</v>
      </c>
      <c r="K3458" s="50">
        <v>2734.5929999999998</v>
      </c>
      <c r="L3458" s="50">
        <v>2661.68</v>
      </c>
      <c r="M3458" s="50">
        <v>2389.8240000000001</v>
      </c>
      <c r="N3458" s="50">
        <v>2151.4630000000002</v>
      </c>
      <c r="O3458" s="50">
        <v>1900.011</v>
      </c>
      <c r="P3458" s="50">
        <v>1841.7760000000001</v>
      </c>
      <c r="Q3458" s="50">
        <v>1684.19</v>
      </c>
      <c r="R3458" s="50">
        <v>1296.8969999999999</v>
      </c>
      <c r="S3458" s="50">
        <v>975.03</v>
      </c>
      <c r="T3458" s="50">
        <v>729.70100000000002</v>
      </c>
      <c r="U3458" s="50">
        <v>517.20299999999997</v>
      </c>
      <c r="V3458" s="50">
        <v>340.548</v>
      </c>
      <c r="W3458" s="50" t="s">
        <v>311</v>
      </c>
      <c r="X3458" s="50">
        <v>199.3</v>
      </c>
      <c r="Y3458" s="50">
        <v>100.63</v>
      </c>
      <c r="Z3458" s="50">
        <v>42.936999999999998</v>
      </c>
      <c r="AA3458" s="50">
        <v>15.170999999999999</v>
      </c>
      <c r="AB3458" s="50">
        <v>4.0510000000000002</v>
      </c>
      <c r="AC3458" s="50" t="str">
        <f t="shared" si="221"/>
        <v>Venezuela (Bolivarian Republic of)-2015</v>
      </c>
      <c r="AD3458" s="51">
        <f t="shared" si="222"/>
        <v>20422.29</v>
      </c>
      <c r="AE3458" s="15">
        <f t="shared" si="223"/>
        <v>0.5255455681023038</v>
      </c>
      <c r="AF3458">
        <f t="shared" si="224"/>
        <v>6.6752316927788449E-2</v>
      </c>
    </row>
    <row r="3459" spans="1:32" x14ac:dyDescent="0.25">
      <c r="A3459" s="59">
        <v>3442</v>
      </c>
      <c r="B3459" s="60" t="s">
        <v>309</v>
      </c>
      <c r="C3459" s="61" t="s">
        <v>498</v>
      </c>
      <c r="D3459" s="62"/>
      <c r="E3459" s="62">
        <v>704</v>
      </c>
      <c r="F3459" s="62">
        <v>2015</v>
      </c>
      <c r="G3459" s="50">
        <v>7752.8609999999999</v>
      </c>
      <c r="H3459" s="50">
        <v>7233.3850000000002</v>
      </c>
      <c r="I3459" s="50">
        <v>6622.91</v>
      </c>
      <c r="J3459" s="50">
        <v>6981.7349999999997</v>
      </c>
      <c r="K3459" s="50">
        <v>8816.7919999999995</v>
      </c>
      <c r="L3459" s="50">
        <v>8674.1010000000006</v>
      </c>
      <c r="M3459" s="50">
        <v>7947.4390000000003</v>
      </c>
      <c r="N3459" s="50">
        <v>7165.6210000000001</v>
      </c>
      <c r="O3459" s="50">
        <v>6652.6629999999996</v>
      </c>
      <c r="P3459" s="50">
        <v>6011.2820000000002</v>
      </c>
      <c r="Q3459" s="50">
        <v>5469.1030000000001</v>
      </c>
      <c r="R3459" s="50">
        <v>4622.8680000000004</v>
      </c>
      <c r="S3459" s="50">
        <v>3309.828</v>
      </c>
      <c r="T3459" s="50">
        <v>1896.4079999999999</v>
      </c>
      <c r="U3459" s="50">
        <v>1375.011</v>
      </c>
      <c r="V3459" s="50">
        <v>1161.654</v>
      </c>
      <c r="W3459" s="50" t="s">
        <v>311</v>
      </c>
      <c r="X3459" s="50">
        <v>958.45699999999999</v>
      </c>
      <c r="Y3459" s="50">
        <v>541.47799999999995</v>
      </c>
      <c r="Z3459" s="50">
        <v>265.60300000000001</v>
      </c>
      <c r="AA3459" s="50">
        <v>88.53</v>
      </c>
      <c r="AB3459" s="50">
        <v>23.838000000000001</v>
      </c>
      <c r="AC3459" s="50" t="str">
        <f t="shared" si="221"/>
        <v>Viet Nam-2015</v>
      </c>
      <c r="AD3459" s="51">
        <f t="shared" si="222"/>
        <v>65651.432000000001</v>
      </c>
      <c r="AE3459" s="15">
        <f t="shared" si="223"/>
        <v>0.42527838539759483</v>
      </c>
      <c r="AF3459">
        <f t="shared" si="224"/>
        <v>7.2323360919823276E-2</v>
      </c>
    </row>
    <row r="3460" spans="1:32" x14ac:dyDescent="0.25">
      <c r="A3460" s="59">
        <v>3443</v>
      </c>
      <c r="B3460" s="60" t="s">
        <v>309</v>
      </c>
      <c r="C3460" s="61" t="s">
        <v>499</v>
      </c>
      <c r="D3460" s="62"/>
      <c r="E3460" s="62">
        <v>732</v>
      </c>
      <c r="F3460" s="62">
        <v>2015</v>
      </c>
      <c r="G3460" s="50">
        <v>54.610999999999997</v>
      </c>
      <c r="H3460" s="50">
        <v>48.908999999999999</v>
      </c>
      <c r="I3460" s="50">
        <v>46.530999999999999</v>
      </c>
      <c r="J3460" s="50">
        <v>45.616</v>
      </c>
      <c r="K3460" s="50">
        <v>49.319000000000003</v>
      </c>
      <c r="L3460" s="50">
        <v>51.503</v>
      </c>
      <c r="M3460" s="50">
        <v>50.067999999999998</v>
      </c>
      <c r="N3460" s="50">
        <v>45.195999999999998</v>
      </c>
      <c r="O3460" s="50">
        <v>37.082999999999998</v>
      </c>
      <c r="P3460" s="50">
        <v>29.652000000000001</v>
      </c>
      <c r="Q3460" s="50">
        <v>23.545999999999999</v>
      </c>
      <c r="R3460" s="50">
        <v>18.815000000000001</v>
      </c>
      <c r="S3460" s="50">
        <v>11.993</v>
      </c>
      <c r="T3460" s="50">
        <v>6.1130000000000004</v>
      </c>
      <c r="U3460" s="50">
        <v>3.4119999999999999</v>
      </c>
      <c r="V3460" s="50">
        <v>2.1749999999999998</v>
      </c>
      <c r="W3460" s="50" t="s">
        <v>311</v>
      </c>
      <c r="X3460" s="50">
        <v>1.105</v>
      </c>
      <c r="Y3460" s="50">
        <v>0.44600000000000001</v>
      </c>
      <c r="Z3460" s="50">
        <v>0.11</v>
      </c>
      <c r="AA3460" s="50">
        <v>1.2999999999999999E-2</v>
      </c>
      <c r="AB3460" s="50">
        <v>0</v>
      </c>
      <c r="AC3460" s="50" t="str">
        <f t="shared" si="221"/>
        <v>Western Sahara-2015</v>
      </c>
      <c r="AD3460" s="51">
        <f t="shared" si="222"/>
        <v>362.79099999999994</v>
      </c>
      <c r="AE3460" s="15">
        <f t="shared" si="223"/>
        <v>0.45046597076553729</v>
      </c>
      <c r="AF3460">
        <f t="shared" si="224"/>
        <v>2.6078207323113167E-2</v>
      </c>
    </row>
    <row r="3461" spans="1:32" x14ac:dyDescent="0.25">
      <c r="A3461" s="59">
        <v>3444</v>
      </c>
      <c r="B3461" s="60" t="s">
        <v>309</v>
      </c>
      <c r="C3461" s="61" t="s">
        <v>500</v>
      </c>
      <c r="D3461" s="62"/>
      <c r="E3461" s="62">
        <v>887</v>
      </c>
      <c r="F3461" s="62">
        <v>2015</v>
      </c>
      <c r="G3461" s="50">
        <v>4016.6640000000002</v>
      </c>
      <c r="H3461" s="50">
        <v>3626.3820000000001</v>
      </c>
      <c r="I3461" s="50">
        <v>3277.134</v>
      </c>
      <c r="J3461" s="50">
        <v>3020.19</v>
      </c>
      <c r="K3461" s="50">
        <v>2897.2130000000002</v>
      </c>
      <c r="L3461" s="50">
        <v>2418.1480000000001</v>
      </c>
      <c r="M3461" s="50">
        <v>1902.806</v>
      </c>
      <c r="N3461" s="50">
        <v>1459.1</v>
      </c>
      <c r="O3461" s="50">
        <v>1012.173</v>
      </c>
      <c r="P3461" s="50">
        <v>816.45</v>
      </c>
      <c r="Q3461" s="50">
        <v>693.97199999999998</v>
      </c>
      <c r="R3461" s="50">
        <v>563.01499999999999</v>
      </c>
      <c r="S3461" s="50">
        <v>443.95699999999999</v>
      </c>
      <c r="T3461" s="50">
        <v>343.03199999999998</v>
      </c>
      <c r="U3461" s="50">
        <v>213.45699999999999</v>
      </c>
      <c r="V3461" s="50">
        <v>124.916</v>
      </c>
      <c r="W3461" s="50" t="s">
        <v>311</v>
      </c>
      <c r="X3461" s="50">
        <v>59.906999999999996</v>
      </c>
      <c r="Y3461" s="50">
        <v>21.738</v>
      </c>
      <c r="Z3461" s="50">
        <v>5.1849999999999996</v>
      </c>
      <c r="AA3461" s="50">
        <v>0.71399999999999997</v>
      </c>
      <c r="AB3461" s="50">
        <v>5.3999999999999999E-2</v>
      </c>
      <c r="AC3461" s="50" t="str">
        <f t="shared" si="221"/>
        <v>Yemen-2015</v>
      </c>
      <c r="AD3461" s="51">
        <f t="shared" si="222"/>
        <v>15227.024000000001</v>
      </c>
      <c r="AE3461" s="15">
        <f t="shared" si="223"/>
        <v>0.76766037802265208</v>
      </c>
      <c r="AF3461">
        <f t="shared" si="224"/>
        <v>2.9410525117714303E-2</v>
      </c>
    </row>
    <row r="3462" spans="1:32" x14ac:dyDescent="0.25">
      <c r="A3462" s="45">
        <v>3445</v>
      </c>
      <c r="B3462" s="46" t="s">
        <v>309</v>
      </c>
      <c r="C3462" s="47" t="s">
        <v>310</v>
      </c>
      <c r="D3462" s="48"/>
      <c r="E3462" s="48">
        <v>1607</v>
      </c>
      <c r="F3462" s="48">
        <v>2020</v>
      </c>
      <c r="G3462" s="49">
        <v>78585.100000000006</v>
      </c>
      <c r="H3462" s="49">
        <v>72694.179000000004</v>
      </c>
      <c r="I3462" s="49">
        <v>66208.137000000002</v>
      </c>
      <c r="J3462" s="49">
        <v>59001.576000000001</v>
      </c>
      <c r="K3462" s="49">
        <v>53213.087</v>
      </c>
      <c r="L3462" s="49">
        <v>48053.434999999998</v>
      </c>
      <c r="M3462" s="49">
        <v>42647.258000000002</v>
      </c>
      <c r="N3462" s="49">
        <v>36354.118999999999</v>
      </c>
      <c r="O3462" s="49">
        <v>30390.414000000001</v>
      </c>
      <c r="P3462" s="49">
        <v>25525.154999999999</v>
      </c>
      <c r="Q3462" s="49">
        <v>21407.795999999998</v>
      </c>
      <c r="R3462" s="49">
        <v>18811.63</v>
      </c>
      <c r="S3462" s="49">
        <v>15567.439</v>
      </c>
      <c r="T3462" s="49">
        <v>12394.734</v>
      </c>
      <c r="U3462" s="49">
        <v>8558.7039999999997</v>
      </c>
      <c r="V3462" s="49">
        <v>5666.8850000000002</v>
      </c>
      <c r="W3462" s="49" t="s">
        <v>311</v>
      </c>
      <c r="X3462" s="49">
        <v>3546.5479999999998</v>
      </c>
      <c r="Y3462" s="49">
        <v>1663.3309999999999</v>
      </c>
      <c r="Z3462" s="49">
        <v>586.56299999999999</v>
      </c>
      <c r="AA3462" s="49">
        <v>118.508</v>
      </c>
      <c r="AB3462" s="49">
        <v>10.303000000000001</v>
      </c>
      <c r="AC3462" s="50" t="str">
        <f t="shared" si="221"/>
        <v>LAND-LOCKED COUNTRIES-2020</v>
      </c>
      <c r="AD3462" s="51">
        <f t="shared" si="222"/>
        <v>350971.90899999999</v>
      </c>
      <c r="AE3462" s="15">
        <f t="shared" si="223"/>
        <v>0.71240172101636789</v>
      </c>
      <c r="AF3462">
        <f t="shared" si="224"/>
        <v>5.7252251073548671E-2</v>
      </c>
    </row>
    <row r="3463" spans="1:32" x14ac:dyDescent="0.25">
      <c r="A3463" s="54">
        <v>3446</v>
      </c>
      <c r="B3463" s="55" t="s">
        <v>309</v>
      </c>
      <c r="C3463" s="56" t="s">
        <v>312</v>
      </c>
      <c r="D3463" s="57"/>
      <c r="E3463" s="57">
        <v>1636</v>
      </c>
      <c r="F3463" s="57">
        <v>2020</v>
      </c>
      <c r="G3463" s="58">
        <v>75396.823999999993</v>
      </c>
      <c r="H3463" s="58">
        <v>69481.614000000001</v>
      </c>
      <c r="I3463" s="58">
        <v>63022.214999999997</v>
      </c>
      <c r="J3463" s="58">
        <v>55914.836000000003</v>
      </c>
      <c r="K3463" s="58">
        <v>49947.521999999997</v>
      </c>
      <c r="L3463" s="58">
        <v>44079.631999999998</v>
      </c>
      <c r="M3463" s="58">
        <v>38305.538</v>
      </c>
      <c r="N3463" s="58">
        <v>31904.748</v>
      </c>
      <c r="O3463" s="58">
        <v>25732.670999999998</v>
      </c>
      <c r="P3463" s="58">
        <v>20996.416000000001</v>
      </c>
      <c r="Q3463" s="58">
        <v>17110.97</v>
      </c>
      <c r="R3463" s="58">
        <v>14619.296</v>
      </c>
      <c r="S3463" s="58">
        <v>11536.602000000001</v>
      </c>
      <c r="T3463" s="58">
        <v>8661.9150000000009</v>
      </c>
      <c r="U3463" s="58">
        <v>5550.0280000000002</v>
      </c>
      <c r="V3463" s="58">
        <v>3519.8739999999998</v>
      </c>
      <c r="W3463" s="58" t="s">
        <v>311</v>
      </c>
      <c r="X3463" s="58">
        <v>2063.1930000000002</v>
      </c>
      <c r="Y3463" s="58">
        <v>827.51099999999997</v>
      </c>
      <c r="Z3463" s="58">
        <v>251.48599999999999</v>
      </c>
      <c r="AA3463" s="58">
        <v>44.475000000000001</v>
      </c>
      <c r="AB3463" s="58">
        <v>4.9560000000000004</v>
      </c>
      <c r="AC3463" s="50" t="str">
        <f t="shared" si="221"/>
        <v>Land-locked Developing Countries (LLDC)-2020</v>
      </c>
      <c r="AD3463" s="51">
        <f t="shared" si="222"/>
        <v>310148.23099999997</v>
      </c>
      <c r="AE3463" s="15">
        <f t="shared" si="223"/>
        <v>0.73778944429961957</v>
      </c>
      <c r="AF3463">
        <f t="shared" si="224"/>
        <v>4.0388925922288058E-2</v>
      </c>
    </row>
    <row r="3464" spans="1:32" x14ac:dyDescent="0.25">
      <c r="A3464" s="59">
        <v>3447</v>
      </c>
      <c r="B3464" s="60" t="s">
        <v>309</v>
      </c>
      <c r="C3464" s="61" t="s">
        <v>313</v>
      </c>
      <c r="D3464" s="62"/>
      <c r="E3464" s="62">
        <v>4</v>
      </c>
      <c r="F3464" s="62">
        <v>2020</v>
      </c>
      <c r="G3464" s="50">
        <v>5450.44</v>
      </c>
      <c r="H3464" s="50">
        <v>5158.2129999999997</v>
      </c>
      <c r="I3464" s="50">
        <v>5106.1469999999999</v>
      </c>
      <c r="J3464" s="50">
        <v>4560.0879999999997</v>
      </c>
      <c r="K3464" s="50">
        <v>3814.2339999999999</v>
      </c>
      <c r="L3464" s="50">
        <v>3015.904</v>
      </c>
      <c r="M3464" s="50">
        <v>2447.7730000000001</v>
      </c>
      <c r="N3464" s="50">
        <v>2069.0129999999999</v>
      </c>
      <c r="O3464" s="50">
        <v>1678.835</v>
      </c>
      <c r="P3464" s="50">
        <v>1308.627</v>
      </c>
      <c r="Q3464" s="50">
        <v>1023.588</v>
      </c>
      <c r="R3464" s="50">
        <v>794.58399999999995</v>
      </c>
      <c r="S3464" s="50">
        <v>605.4</v>
      </c>
      <c r="T3464" s="50">
        <v>442.791</v>
      </c>
      <c r="U3464" s="50">
        <v>310.86399999999998</v>
      </c>
      <c r="V3464" s="50">
        <v>165.596</v>
      </c>
      <c r="W3464" s="50" t="s">
        <v>311</v>
      </c>
      <c r="X3464" s="50">
        <v>73.748000000000005</v>
      </c>
      <c r="Y3464" s="50">
        <v>23.52</v>
      </c>
      <c r="Z3464" s="50">
        <v>4.9420000000000002</v>
      </c>
      <c r="AA3464" s="50">
        <v>0.59599999999999997</v>
      </c>
      <c r="AB3464" s="50">
        <v>3.7999999999999999E-2</v>
      </c>
      <c r="AC3464" s="50" t="str">
        <f t="shared" si="221"/>
        <v>Afghanistan-2020</v>
      </c>
      <c r="AD3464" s="51">
        <f t="shared" si="222"/>
        <v>21318.045999999998</v>
      </c>
      <c r="AE3464" s="15">
        <f t="shared" si="223"/>
        <v>0.78510455414159452</v>
      </c>
      <c r="AF3464">
        <f t="shared" si="224"/>
        <v>2.7599688125508903E-2</v>
      </c>
    </row>
    <row r="3465" spans="1:32" x14ac:dyDescent="0.25">
      <c r="A3465" s="59">
        <v>3448</v>
      </c>
      <c r="B3465" s="60" t="s">
        <v>309</v>
      </c>
      <c r="C3465" s="61" t="s">
        <v>314</v>
      </c>
      <c r="D3465" s="62"/>
      <c r="E3465" s="62">
        <v>51</v>
      </c>
      <c r="F3465" s="62">
        <v>2020</v>
      </c>
      <c r="G3465" s="50">
        <v>185.15299999999999</v>
      </c>
      <c r="H3465" s="50">
        <v>205.27699999999999</v>
      </c>
      <c r="I3465" s="50">
        <v>198.46799999999999</v>
      </c>
      <c r="J3465" s="50">
        <v>170.554</v>
      </c>
      <c r="K3465" s="50">
        <v>176.655</v>
      </c>
      <c r="L3465" s="50">
        <v>232.44900000000001</v>
      </c>
      <c r="M3465" s="50">
        <v>267.09699999999998</v>
      </c>
      <c r="N3465" s="50">
        <v>236.518</v>
      </c>
      <c r="O3465" s="50">
        <v>190.44900000000001</v>
      </c>
      <c r="P3465" s="50">
        <v>162.15199999999999</v>
      </c>
      <c r="Q3465" s="50">
        <v>163.304</v>
      </c>
      <c r="R3465" s="50">
        <v>199.50700000000001</v>
      </c>
      <c r="S3465" s="50">
        <v>196.38300000000001</v>
      </c>
      <c r="T3465" s="50">
        <v>130.02099999999999</v>
      </c>
      <c r="U3465" s="50">
        <v>83.200999999999993</v>
      </c>
      <c r="V3465" s="50">
        <v>41.966999999999999</v>
      </c>
      <c r="W3465" s="50" t="s">
        <v>311</v>
      </c>
      <c r="X3465" s="50">
        <v>60.271999999999998</v>
      </c>
      <c r="Y3465" s="50">
        <v>24.541</v>
      </c>
      <c r="Z3465" s="50">
        <v>12.194000000000001</v>
      </c>
      <c r="AA3465" s="50">
        <v>2.1240000000000001</v>
      </c>
      <c r="AB3465" s="50">
        <v>0.39300000000000002</v>
      </c>
      <c r="AC3465" s="50" t="str">
        <f t="shared" si="221"/>
        <v>Armenia-2020</v>
      </c>
      <c r="AD3465" s="51">
        <f t="shared" si="222"/>
        <v>1995.0680000000002</v>
      </c>
      <c r="AE3465" s="15">
        <f t="shared" si="223"/>
        <v>0.47297184857859476</v>
      </c>
      <c r="AF3465">
        <f t="shared" si="224"/>
        <v>0.13727463906258827</v>
      </c>
    </row>
    <row r="3466" spans="1:32" x14ac:dyDescent="0.25">
      <c r="A3466" s="59">
        <v>3449</v>
      </c>
      <c r="B3466" s="60" t="s">
        <v>309</v>
      </c>
      <c r="C3466" s="61" t="s">
        <v>315</v>
      </c>
      <c r="D3466" s="62">
        <v>1</v>
      </c>
      <c r="E3466" s="62">
        <v>31</v>
      </c>
      <c r="F3466" s="62">
        <v>2020</v>
      </c>
      <c r="G3466" s="50">
        <v>800.09799999999996</v>
      </c>
      <c r="H3466" s="50">
        <v>862.899</v>
      </c>
      <c r="I3466" s="50">
        <v>697.78899999999999</v>
      </c>
      <c r="J3466" s="50">
        <v>636.79600000000005</v>
      </c>
      <c r="K3466" s="50">
        <v>717.91200000000003</v>
      </c>
      <c r="L3466" s="50">
        <v>887.65599999999995</v>
      </c>
      <c r="M3466" s="50">
        <v>938.38400000000001</v>
      </c>
      <c r="N3466" s="50">
        <v>822.97699999999998</v>
      </c>
      <c r="O3466" s="50">
        <v>662.49300000000005</v>
      </c>
      <c r="P3466" s="50">
        <v>615.51599999999996</v>
      </c>
      <c r="Q3466" s="50">
        <v>627.26199999999994</v>
      </c>
      <c r="R3466" s="50">
        <v>649.51700000000005</v>
      </c>
      <c r="S3466" s="50">
        <v>493.411</v>
      </c>
      <c r="T3466" s="50">
        <v>305.68599999999998</v>
      </c>
      <c r="U3466" s="50">
        <v>150.52600000000001</v>
      </c>
      <c r="V3466" s="50">
        <v>90.503</v>
      </c>
      <c r="W3466" s="50" t="s">
        <v>311</v>
      </c>
      <c r="X3466" s="50">
        <v>90.430999999999997</v>
      </c>
      <c r="Y3466" s="50">
        <v>38.072000000000003</v>
      </c>
      <c r="Z3466" s="50">
        <v>10.172000000000001</v>
      </c>
      <c r="AA3466" s="50">
        <v>1.5269999999999999</v>
      </c>
      <c r="AB3466" s="50">
        <v>0.11600000000000001</v>
      </c>
      <c r="AC3466" s="50" t="str">
        <f t="shared" si="221"/>
        <v>Azerbaijan-2020</v>
      </c>
      <c r="AD3466" s="51">
        <f t="shared" si="222"/>
        <v>7051.9239999999991</v>
      </c>
      <c r="AE3466" s="15">
        <f t="shared" si="223"/>
        <v>0.43219680189406479</v>
      </c>
      <c r="AF3466">
        <f t="shared" si="224"/>
        <v>7.2989925324375246E-2</v>
      </c>
    </row>
    <row r="3467" spans="1:32" x14ac:dyDescent="0.25">
      <c r="A3467" s="59">
        <v>3450</v>
      </c>
      <c r="B3467" s="60" t="s">
        <v>309</v>
      </c>
      <c r="C3467" s="61" t="s">
        <v>316</v>
      </c>
      <c r="D3467" s="62"/>
      <c r="E3467" s="62">
        <v>64</v>
      </c>
      <c r="F3467" s="62">
        <v>2020</v>
      </c>
      <c r="G3467" s="50">
        <v>70.346999999999994</v>
      </c>
      <c r="H3467" s="50">
        <v>70.137</v>
      </c>
      <c r="I3467" s="50">
        <v>72.412000000000006</v>
      </c>
      <c r="J3467" s="50">
        <v>71.837000000000003</v>
      </c>
      <c r="K3467" s="50">
        <v>75.692999999999998</v>
      </c>
      <c r="L3467" s="50">
        <v>79.942999999999998</v>
      </c>
      <c r="M3467" s="50">
        <v>81.477000000000004</v>
      </c>
      <c r="N3467" s="50">
        <v>74.230999999999995</v>
      </c>
      <c r="O3467" s="50">
        <v>59.13</v>
      </c>
      <c r="P3467" s="50">
        <v>45.381</v>
      </c>
      <c r="Q3467" s="50">
        <v>39.450000000000003</v>
      </c>
      <c r="R3467" s="50">
        <v>28.189</v>
      </c>
      <c r="S3467" s="50">
        <v>23.11</v>
      </c>
      <c r="T3467" s="50">
        <v>15.476000000000001</v>
      </c>
      <c r="U3467" s="50">
        <v>11.622</v>
      </c>
      <c r="V3467" s="50">
        <v>7.9160000000000004</v>
      </c>
      <c r="W3467" s="50" t="s">
        <v>311</v>
      </c>
      <c r="X3467" s="50">
        <v>4.9139999999999997</v>
      </c>
      <c r="Y3467" s="50">
        <v>2.6320000000000001</v>
      </c>
      <c r="Z3467" s="50">
        <v>1.0129999999999999</v>
      </c>
      <c r="AA3467" s="50">
        <v>0.27900000000000003</v>
      </c>
      <c r="AB3467" s="50">
        <v>5.6000000000000001E-2</v>
      </c>
      <c r="AC3467" s="50" t="str">
        <f t="shared" si="221"/>
        <v>Bhutan-2020</v>
      </c>
      <c r="AD3467" s="51">
        <f t="shared" si="222"/>
        <v>578.44100000000003</v>
      </c>
      <c r="AE3467" s="15">
        <f t="shared" si="223"/>
        <v>0.44395884800697027</v>
      </c>
      <c r="AF3467">
        <f t="shared" si="224"/>
        <v>5.5485842314968205E-2</v>
      </c>
    </row>
    <row r="3468" spans="1:32" x14ac:dyDescent="0.25">
      <c r="A3468" s="59">
        <v>3451</v>
      </c>
      <c r="B3468" s="60" t="s">
        <v>309</v>
      </c>
      <c r="C3468" s="61" t="s">
        <v>317</v>
      </c>
      <c r="D3468" s="62"/>
      <c r="E3468" s="62">
        <v>68</v>
      </c>
      <c r="F3468" s="62">
        <v>2020</v>
      </c>
      <c r="G3468" s="50">
        <v>1213.6079999999999</v>
      </c>
      <c r="H3468" s="50">
        <v>1161.6690000000001</v>
      </c>
      <c r="I3468" s="50">
        <v>1146.8520000000001</v>
      </c>
      <c r="J3468" s="50">
        <v>1117.0889999999999</v>
      </c>
      <c r="K3468" s="50">
        <v>1058.6690000000001</v>
      </c>
      <c r="L3468" s="50">
        <v>962.32399999999996</v>
      </c>
      <c r="M3468" s="50">
        <v>868.255</v>
      </c>
      <c r="N3468" s="50">
        <v>782.17499999999995</v>
      </c>
      <c r="O3468" s="50">
        <v>678.71299999999997</v>
      </c>
      <c r="P3468" s="50">
        <v>560.89400000000001</v>
      </c>
      <c r="Q3468" s="50">
        <v>463.16199999999998</v>
      </c>
      <c r="R3468" s="50">
        <v>385.49400000000003</v>
      </c>
      <c r="S3468" s="50">
        <v>324.92500000000001</v>
      </c>
      <c r="T3468" s="50">
        <v>274.16199999999998</v>
      </c>
      <c r="U3468" s="50">
        <v>199.80699999999999</v>
      </c>
      <c r="V3468" s="50">
        <v>155.18199999999999</v>
      </c>
      <c r="W3468" s="50" t="s">
        <v>311</v>
      </c>
      <c r="X3468" s="50">
        <v>99.513000000000005</v>
      </c>
      <c r="Y3468" s="50">
        <v>57.460999999999999</v>
      </c>
      <c r="Z3468" s="50">
        <v>25.977</v>
      </c>
      <c r="AA3468" s="50">
        <v>7.28</v>
      </c>
      <c r="AB3468" s="50">
        <v>0.77100000000000002</v>
      </c>
      <c r="AC3468" s="50" t="str">
        <f t="shared" si="221"/>
        <v>Bolivia (Plurinational State of)-2020</v>
      </c>
      <c r="AD3468" s="51">
        <f t="shared" si="222"/>
        <v>7201.7</v>
      </c>
      <c r="AE3468" s="15">
        <f t="shared" si="223"/>
        <v>0.60295235847091655</v>
      </c>
      <c r="AF3468">
        <f t="shared" si="224"/>
        <v>7.6479492539465135E-2</v>
      </c>
    </row>
    <row r="3469" spans="1:32" x14ac:dyDescent="0.25">
      <c r="A3469" s="59">
        <v>3452</v>
      </c>
      <c r="B3469" s="60" t="s">
        <v>309</v>
      </c>
      <c r="C3469" s="61" t="s">
        <v>318</v>
      </c>
      <c r="D3469" s="62"/>
      <c r="E3469" s="62">
        <v>72</v>
      </c>
      <c r="F3469" s="62">
        <v>2020</v>
      </c>
      <c r="G3469" s="50">
        <v>256.37400000000002</v>
      </c>
      <c r="H3469" s="50">
        <v>254.67599999999999</v>
      </c>
      <c r="I3469" s="50">
        <v>230.31</v>
      </c>
      <c r="J3469" s="50">
        <v>215.678</v>
      </c>
      <c r="K3469" s="50">
        <v>215.23400000000001</v>
      </c>
      <c r="L3469" s="50">
        <v>215.15899999999999</v>
      </c>
      <c r="M3469" s="50">
        <v>211.45699999999999</v>
      </c>
      <c r="N3469" s="50">
        <v>203.108</v>
      </c>
      <c r="O3469" s="50">
        <v>162.446</v>
      </c>
      <c r="P3469" s="50">
        <v>120.40300000000001</v>
      </c>
      <c r="Q3469" s="50">
        <v>92.251000000000005</v>
      </c>
      <c r="R3469" s="50">
        <v>73.753</v>
      </c>
      <c r="S3469" s="50">
        <v>60.314999999999998</v>
      </c>
      <c r="T3469" s="50">
        <v>46.493000000000002</v>
      </c>
      <c r="U3469" s="50">
        <v>27.297000000000001</v>
      </c>
      <c r="V3469" s="50">
        <v>17.516999999999999</v>
      </c>
      <c r="W3469" s="50" t="s">
        <v>311</v>
      </c>
      <c r="X3469" s="50">
        <v>9.1980000000000004</v>
      </c>
      <c r="Y3469" s="50">
        <v>3.2839999999999998</v>
      </c>
      <c r="Z3469" s="50">
        <v>0.70599999999999996</v>
      </c>
      <c r="AA3469" s="50">
        <v>0.10100000000000001</v>
      </c>
      <c r="AB3469" s="50">
        <v>6.0000000000000001E-3</v>
      </c>
      <c r="AC3469" s="50" t="str">
        <f t="shared" si="221"/>
        <v>Botswana-2020</v>
      </c>
      <c r="AD3469" s="51">
        <f t="shared" si="222"/>
        <v>1569.8039999999999</v>
      </c>
      <c r="AE3469" s="15">
        <f t="shared" si="223"/>
        <v>0.53889657562345372</v>
      </c>
      <c r="AF3469">
        <f t="shared" si="224"/>
        <v>4.5259445024238863E-2</v>
      </c>
    </row>
    <row r="3470" spans="1:32" x14ac:dyDescent="0.25">
      <c r="A3470" s="59">
        <v>3453</v>
      </c>
      <c r="B3470" s="60" t="s">
        <v>309</v>
      </c>
      <c r="C3470" s="61" t="s">
        <v>319</v>
      </c>
      <c r="D3470" s="62"/>
      <c r="E3470" s="62">
        <v>854</v>
      </c>
      <c r="F3470" s="62">
        <v>2020</v>
      </c>
      <c r="G3470" s="50">
        <v>3472.5129999999999</v>
      </c>
      <c r="H3470" s="50">
        <v>3079.7379999999998</v>
      </c>
      <c r="I3470" s="50">
        <v>2722.6309999999999</v>
      </c>
      <c r="J3470" s="50">
        <v>2306.86</v>
      </c>
      <c r="K3470" s="50">
        <v>1919.915</v>
      </c>
      <c r="L3470" s="50">
        <v>1588.1880000000001</v>
      </c>
      <c r="M3470" s="50">
        <v>1320.3920000000001</v>
      </c>
      <c r="N3470" s="50">
        <v>1107.6890000000001</v>
      </c>
      <c r="O3470" s="50">
        <v>893.01800000000003</v>
      </c>
      <c r="P3470" s="50">
        <v>694.08299999999997</v>
      </c>
      <c r="Q3470" s="50">
        <v>553.59199999999998</v>
      </c>
      <c r="R3470" s="50">
        <v>423.911</v>
      </c>
      <c r="S3470" s="50">
        <v>316.86</v>
      </c>
      <c r="T3470" s="50">
        <v>221.99199999999999</v>
      </c>
      <c r="U3470" s="50">
        <v>148.03800000000001</v>
      </c>
      <c r="V3470" s="50">
        <v>86.215000000000003</v>
      </c>
      <c r="W3470" s="50" t="s">
        <v>311</v>
      </c>
      <c r="X3470" s="50">
        <v>36.125</v>
      </c>
      <c r="Y3470" s="50">
        <v>9.8800000000000008</v>
      </c>
      <c r="Z3470" s="50">
        <v>1.5780000000000001</v>
      </c>
      <c r="AA3470" s="50">
        <v>0.126</v>
      </c>
      <c r="AB3470" s="50">
        <v>1E-3</v>
      </c>
      <c r="AC3470" s="50" t="str">
        <f t="shared" si="221"/>
        <v>Burkina Faso-2020</v>
      </c>
      <c r="AD3470" s="51">
        <f t="shared" si="222"/>
        <v>11124.508000000002</v>
      </c>
      <c r="AE3470" s="15">
        <f t="shared" si="223"/>
        <v>0.87903545936593319</v>
      </c>
      <c r="AF3470">
        <f t="shared" si="224"/>
        <v>2.4704415181042175E-2</v>
      </c>
    </row>
    <row r="3471" spans="1:32" x14ac:dyDescent="0.25">
      <c r="A3471" s="59">
        <v>3454</v>
      </c>
      <c r="B3471" s="60" t="s">
        <v>309</v>
      </c>
      <c r="C3471" s="61" t="s">
        <v>320</v>
      </c>
      <c r="D3471" s="62"/>
      <c r="E3471" s="62">
        <v>108</v>
      </c>
      <c r="F3471" s="62">
        <v>2020</v>
      </c>
      <c r="G3471" s="50">
        <v>2100.239</v>
      </c>
      <c r="H3471" s="50">
        <v>1789.3389999999999</v>
      </c>
      <c r="I3471" s="50">
        <v>1487.5050000000001</v>
      </c>
      <c r="J3471" s="50">
        <v>1184.7360000000001</v>
      </c>
      <c r="K3471" s="50">
        <v>1029.0709999999999</v>
      </c>
      <c r="L3471" s="50">
        <v>962.06</v>
      </c>
      <c r="M3471" s="50">
        <v>832.45699999999999</v>
      </c>
      <c r="N3471" s="50">
        <v>637.97400000000005</v>
      </c>
      <c r="O3471" s="50">
        <v>461.24299999999999</v>
      </c>
      <c r="P3471" s="50">
        <v>334.2</v>
      </c>
      <c r="Q3471" s="50">
        <v>308.17500000000001</v>
      </c>
      <c r="R3471" s="50">
        <v>264.505</v>
      </c>
      <c r="S3471" s="50">
        <v>223.87100000000001</v>
      </c>
      <c r="T3471" s="50">
        <v>152.428</v>
      </c>
      <c r="U3471" s="50">
        <v>81.867999999999995</v>
      </c>
      <c r="V3471" s="50">
        <v>49.302999999999997</v>
      </c>
      <c r="W3471" s="50" t="s">
        <v>311</v>
      </c>
      <c r="X3471" s="50">
        <v>26.372</v>
      </c>
      <c r="Y3471" s="50">
        <v>10.686</v>
      </c>
      <c r="Z3471" s="50">
        <v>2.7549999999999999</v>
      </c>
      <c r="AA3471" s="50">
        <v>0.41199999999999998</v>
      </c>
      <c r="AB3471" s="50">
        <v>2.8000000000000001E-2</v>
      </c>
      <c r="AC3471" s="50" t="str">
        <f t="shared" si="221"/>
        <v>Burundi-2020</v>
      </c>
      <c r="AD3471" s="51">
        <f t="shared" si="222"/>
        <v>6238.2920000000004</v>
      </c>
      <c r="AE3471" s="15">
        <f t="shared" si="223"/>
        <v>0.91386151850538588</v>
      </c>
      <c r="AF3471">
        <f t="shared" si="224"/>
        <v>2.788132109380885E-2</v>
      </c>
    </row>
    <row r="3472" spans="1:32" x14ac:dyDescent="0.25">
      <c r="A3472" s="59">
        <v>3455</v>
      </c>
      <c r="B3472" s="60" t="s">
        <v>309</v>
      </c>
      <c r="C3472" s="61" t="s">
        <v>321</v>
      </c>
      <c r="D3472" s="62"/>
      <c r="E3472" s="62">
        <v>140</v>
      </c>
      <c r="F3472" s="62">
        <v>2020</v>
      </c>
      <c r="G3472" s="50">
        <v>741.31100000000004</v>
      </c>
      <c r="H3472" s="50">
        <v>689.03300000000002</v>
      </c>
      <c r="I3472" s="50">
        <v>642.67899999999997</v>
      </c>
      <c r="J3472" s="50">
        <v>581.79499999999996</v>
      </c>
      <c r="K3472" s="50">
        <v>482.42700000000002</v>
      </c>
      <c r="L3472" s="50">
        <v>371.06799999999998</v>
      </c>
      <c r="M3472" s="50">
        <v>297.036</v>
      </c>
      <c r="N3472" s="50">
        <v>246.03</v>
      </c>
      <c r="O3472" s="50">
        <v>200.44200000000001</v>
      </c>
      <c r="P3472" s="50">
        <v>161.65</v>
      </c>
      <c r="Q3472" s="50">
        <v>130.553</v>
      </c>
      <c r="R3472" s="50">
        <v>108.628</v>
      </c>
      <c r="S3472" s="50">
        <v>90.171000000000006</v>
      </c>
      <c r="T3472" s="50">
        <v>69.644999999999996</v>
      </c>
      <c r="U3472" s="50">
        <v>49.822000000000003</v>
      </c>
      <c r="V3472" s="50">
        <v>33.232999999999997</v>
      </c>
      <c r="W3472" s="50" t="s">
        <v>311</v>
      </c>
      <c r="X3472" s="50">
        <v>17.292000000000002</v>
      </c>
      <c r="Y3472" s="50">
        <v>6.367</v>
      </c>
      <c r="Z3472" s="50">
        <v>1.49</v>
      </c>
      <c r="AA3472" s="50">
        <v>0.20100000000000001</v>
      </c>
      <c r="AB3472" s="50">
        <v>1.6E-2</v>
      </c>
      <c r="AC3472" s="50" t="str">
        <f t="shared" si="221"/>
        <v>Central African Republic-2020</v>
      </c>
      <c r="AD3472" s="51">
        <f t="shared" si="222"/>
        <v>2669.7999999999997</v>
      </c>
      <c r="AE3472" s="15">
        <f t="shared" si="223"/>
        <v>0.84316765300771612</v>
      </c>
      <c r="AF3472">
        <f t="shared" si="224"/>
        <v>3.7544306418350423E-2</v>
      </c>
    </row>
    <row r="3473" spans="1:32" x14ac:dyDescent="0.25">
      <c r="A3473" s="59">
        <v>3456</v>
      </c>
      <c r="B3473" s="60" t="s">
        <v>309</v>
      </c>
      <c r="C3473" s="61" t="s">
        <v>322</v>
      </c>
      <c r="D3473" s="62"/>
      <c r="E3473" s="62">
        <v>148</v>
      </c>
      <c r="F3473" s="62">
        <v>2020</v>
      </c>
      <c r="G3473" s="50">
        <v>2892.817</v>
      </c>
      <c r="H3473" s="50">
        <v>2485.88</v>
      </c>
      <c r="I3473" s="50">
        <v>2149.8139999999999</v>
      </c>
      <c r="J3473" s="50">
        <v>1837.721</v>
      </c>
      <c r="K3473" s="50">
        <v>1530.0350000000001</v>
      </c>
      <c r="L3473" s="50">
        <v>1243.193</v>
      </c>
      <c r="M3473" s="50">
        <v>988.178</v>
      </c>
      <c r="N3473" s="50">
        <v>777.81</v>
      </c>
      <c r="O3473" s="50">
        <v>608.125</v>
      </c>
      <c r="P3473" s="50">
        <v>471.26499999999999</v>
      </c>
      <c r="Q3473" s="50">
        <v>361.24</v>
      </c>
      <c r="R3473" s="50">
        <v>292.07100000000003</v>
      </c>
      <c r="S3473" s="50">
        <v>236.40899999999999</v>
      </c>
      <c r="T3473" s="50">
        <v>181.42599999999999</v>
      </c>
      <c r="U3473" s="50">
        <v>112.178</v>
      </c>
      <c r="V3473" s="50">
        <v>68.495000000000005</v>
      </c>
      <c r="W3473" s="50" t="s">
        <v>311</v>
      </c>
      <c r="X3473" s="50">
        <v>33.616</v>
      </c>
      <c r="Y3473" s="50">
        <v>11.771000000000001</v>
      </c>
      <c r="Z3473" s="50">
        <v>2.6619999999999999</v>
      </c>
      <c r="AA3473" s="50">
        <v>0.35899999999999999</v>
      </c>
      <c r="AB3473" s="50">
        <v>2.8000000000000001E-2</v>
      </c>
      <c r="AC3473" s="50" t="str">
        <f t="shared" si="221"/>
        <v>Chad-2020</v>
      </c>
      <c r="AD3473" s="51">
        <f t="shared" si="222"/>
        <v>8346.0470000000005</v>
      </c>
      <c r="AE3473" s="15">
        <f t="shared" si="223"/>
        <v>0.95123427893468615</v>
      </c>
      <c r="AF3473">
        <f t="shared" si="224"/>
        <v>2.5861192481705635E-2</v>
      </c>
    </row>
    <row r="3474" spans="1:32" x14ac:dyDescent="0.25">
      <c r="A3474" s="59">
        <v>3457</v>
      </c>
      <c r="B3474" s="60" t="s">
        <v>309</v>
      </c>
      <c r="C3474" s="61" t="s">
        <v>323</v>
      </c>
      <c r="D3474" s="62"/>
      <c r="E3474" s="62">
        <v>231</v>
      </c>
      <c r="F3474" s="62">
        <v>2020</v>
      </c>
      <c r="G3474" s="50">
        <v>15735.913</v>
      </c>
      <c r="H3474" s="50">
        <v>14668.894</v>
      </c>
      <c r="I3474" s="50">
        <v>13538.993</v>
      </c>
      <c r="J3474" s="50">
        <v>12879.375</v>
      </c>
      <c r="K3474" s="50">
        <v>11639.123</v>
      </c>
      <c r="L3474" s="50">
        <v>9573.0580000000009</v>
      </c>
      <c r="M3474" s="50">
        <v>7567.6930000000002</v>
      </c>
      <c r="N3474" s="50">
        <v>6365.2269999999999</v>
      </c>
      <c r="O3474" s="50">
        <v>4942.3239999999996</v>
      </c>
      <c r="P3474" s="50">
        <v>4070.6509999999998</v>
      </c>
      <c r="Q3474" s="50">
        <v>3201.2579999999998</v>
      </c>
      <c r="R3474" s="50">
        <v>2474.1280000000002</v>
      </c>
      <c r="S3474" s="50">
        <v>2048.8560000000002</v>
      </c>
      <c r="T3474" s="50">
        <v>1562.2460000000001</v>
      </c>
      <c r="U3474" s="50">
        <v>1185.501</v>
      </c>
      <c r="V3474" s="50">
        <v>738.60699999999997</v>
      </c>
      <c r="W3474" s="50" t="s">
        <v>311</v>
      </c>
      <c r="X3474" s="50">
        <v>371.03</v>
      </c>
      <c r="Y3474" s="50">
        <v>151.75800000000001</v>
      </c>
      <c r="Z3474" s="50">
        <v>38.631999999999998</v>
      </c>
      <c r="AA3474" s="50">
        <v>5.3570000000000002</v>
      </c>
      <c r="AB3474" s="50">
        <v>0.44600000000000001</v>
      </c>
      <c r="AC3474" s="50" t="str">
        <f t="shared" si="221"/>
        <v>Ethiopia-2020</v>
      </c>
      <c r="AD3474" s="51">
        <f t="shared" si="222"/>
        <v>64761.692999999992</v>
      </c>
      <c r="AE3474" s="15">
        <f t="shared" si="223"/>
        <v>0.74113839179590324</v>
      </c>
      <c r="AF3474">
        <f t="shared" si="224"/>
        <v>3.7289532369813173E-2</v>
      </c>
    </row>
    <row r="3475" spans="1:32" x14ac:dyDescent="0.25">
      <c r="A3475" s="59">
        <v>3458</v>
      </c>
      <c r="B3475" s="60" t="s">
        <v>309</v>
      </c>
      <c r="C3475" s="61" t="s">
        <v>324</v>
      </c>
      <c r="D3475" s="62"/>
      <c r="E3475" s="62">
        <v>398</v>
      </c>
      <c r="F3475" s="62">
        <v>2020</v>
      </c>
      <c r="G3475" s="50">
        <v>1812.73</v>
      </c>
      <c r="H3475" s="50">
        <v>1986.345</v>
      </c>
      <c r="I3475" s="50">
        <v>1620.242</v>
      </c>
      <c r="J3475" s="50">
        <v>1136.325</v>
      </c>
      <c r="K3475" s="50">
        <v>1124.741</v>
      </c>
      <c r="L3475" s="50">
        <v>1504.037</v>
      </c>
      <c r="M3475" s="50">
        <v>1680.145</v>
      </c>
      <c r="N3475" s="50">
        <v>1349.673</v>
      </c>
      <c r="O3475" s="50">
        <v>1190.367</v>
      </c>
      <c r="P3475" s="50">
        <v>1108.9739999999999</v>
      </c>
      <c r="Q3475" s="50">
        <v>981.03200000000004</v>
      </c>
      <c r="R3475" s="50">
        <v>1060.6179999999999</v>
      </c>
      <c r="S3475" s="50">
        <v>804.61699999999996</v>
      </c>
      <c r="T3475" s="50">
        <v>618.05499999999995</v>
      </c>
      <c r="U3475" s="50">
        <v>312.964</v>
      </c>
      <c r="V3475" s="50">
        <v>220.36099999999999</v>
      </c>
      <c r="W3475" s="50" t="s">
        <v>311</v>
      </c>
      <c r="X3475" s="50">
        <v>191.589</v>
      </c>
      <c r="Y3475" s="50">
        <v>52.619</v>
      </c>
      <c r="Z3475" s="50">
        <v>18.882999999999999</v>
      </c>
      <c r="AA3475" s="50">
        <v>2.6219999999999999</v>
      </c>
      <c r="AB3475" s="50">
        <v>0.2</v>
      </c>
      <c r="AC3475" s="50" t="str">
        <f t="shared" ref="AC3475:AC3538" si="225">C3475&amp;"-"&amp;F3475</f>
        <v>Kazakhstan-2020</v>
      </c>
      <c r="AD3475" s="51">
        <f t="shared" ref="AD3475:AD3538" si="226">SUM(J3475:S3475)</f>
        <v>11940.528999999999</v>
      </c>
      <c r="AE3475" s="15">
        <f t="shared" ref="AE3475:AE3538" si="227">IF(W3475="…",SUM(G3475:I3475,T3475:V3475,X3475:AB3475)/SUM(J3475:S3475),SUM(G3475:I3475,T3475:W3475)/SUM(J3475:S3475))</f>
        <v>0.57255503504074234</v>
      </c>
      <c r="AF3475">
        <f t="shared" ref="AF3475:AF3538" si="228">IF(W3475="…",SUM(T3475:V3475,X3475:AB3475)/SUM(G3475:S3475),SUM(T3475:W3475)/SUM(G3475:S3475))</f>
        <v>8.1642026087097794E-2</v>
      </c>
    </row>
    <row r="3476" spans="1:32" x14ac:dyDescent="0.25">
      <c r="A3476" s="59">
        <v>3459</v>
      </c>
      <c r="B3476" s="60" t="s">
        <v>309</v>
      </c>
      <c r="C3476" s="61" t="s">
        <v>325</v>
      </c>
      <c r="D3476" s="62"/>
      <c r="E3476" s="62">
        <v>417</v>
      </c>
      <c r="F3476" s="62">
        <v>2020</v>
      </c>
      <c r="G3476" s="50">
        <v>709.04100000000005</v>
      </c>
      <c r="H3476" s="50">
        <v>743.13400000000001</v>
      </c>
      <c r="I3476" s="50">
        <v>595.46400000000006</v>
      </c>
      <c r="J3476" s="50">
        <v>465.892</v>
      </c>
      <c r="K3476" s="50">
        <v>491.47399999999999</v>
      </c>
      <c r="L3476" s="50">
        <v>543.94799999999998</v>
      </c>
      <c r="M3476" s="50">
        <v>569.11599999999999</v>
      </c>
      <c r="N3476" s="50">
        <v>420.23399999999998</v>
      </c>
      <c r="O3476" s="50">
        <v>340.18200000000002</v>
      </c>
      <c r="P3476" s="50">
        <v>311.61599999999999</v>
      </c>
      <c r="Q3476" s="50">
        <v>294.57400000000001</v>
      </c>
      <c r="R3476" s="50">
        <v>288.90899999999999</v>
      </c>
      <c r="S3476" s="50">
        <v>212.13200000000001</v>
      </c>
      <c r="T3476" s="50">
        <v>150.67500000000001</v>
      </c>
      <c r="U3476" s="50">
        <v>68.608999999999995</v>
      </c>
      <c r="V3476" s="50">
        <v>40.729999999999997</v>
      </c>
      <c r="W3476" s="50" t="s">
        <v>311</v>
      </c>
      <c r="X3476" s="50">
        <v>36.631999999999998</v>
      </c>
      <c r="Y3476" s="50">
        <v>15.586</v>
      </c>
      <c r="Z3476" s="50">
        <v>3.2679999999999998</v>
      </c>
      <c r="AA3476" s="50">
        <v>0.47499999999999998</v>
      </c>
      <c r="AB3476" s="50">
        <v>2.7E-2</v>
      </c>
      <c r="AC3476" s="50" t="str">
        <f t="shared" si="225"/>
        <v>Kyrgyzstan-2020</v>
      </c>
      <c r="AD3476" s="51">
        <f t="shared" si="226"/>
        <v>3938.0769999999998</v>
      </c>
      <c r="AE3476" s="15">
        <f t="shared" si="227"/>
        <v>0.60020182439297154</v>
      </c>
      <c r="AF3476">
        <f t="shared" si="228"/>
        <v>5.2792681777752253E-2</v>
      </c>
    </row>
    <row r="3477" spans="1:32" x14ac:dyDescent="0.25">
      <c r="A3477" s="59">
        <v>3460</v>
      </c>
      <c r="B3477" s="60" t="s">
        <v>309</v>
      </c>
      <c r="C3477" s="61" t="s">
        <v>326</v>
      </c>
      <c r="D3477" s="62"/>
      <c r="E3477" s="62">
        <v>418</v>
      </c>
      <c r="F3477" s="62">
        <v>2020</v>
      </c>
      <c r="G3477" s="50">
        <v>763.22400000000005</v>
      </c>
      <c r="H3477" s="50">
        <v>760.17100000000005</v>
      </c>
      <c r="I3477" s="50">
        <v>751.28399999999999</v>
      </c>
      <c r="J3477" s="50">
        <v>704.89700000000005</v>
      </c>
      <c r="K3477" s="50">
        <v>691.54399999999998</v>
      </c>
      <c r="L3477" s="50">
        <v>673.12699999999995</v>
      </c>
      <c r="M3477" s="50">
        <v>588.53300000000002</v>
      </c>
      <c r="N3477" s="50">
        <v>492.61500000000001</v>
      </c>
      <c r="O3477" s="50">
        <v>406.42200000000003</v>
      </c>
      <c r="P3477" s="50">
        <v>342.44099999999997</v>
      </c>
      <c r="Q3477" s="50">
        <v>280.565</v>
      </c>
      <c r="R3477" s="50">
        <v>228.59899999999999</v>
      </c>
      <c r="S3477" s="50">
        <v>175.58699999999999</v>
      </c>
      <c r="T3477" s="50">
        <v>129.85599999999999</v>
      </c>
      <c r="U3477" s="50">
        <v>84.581999999999994</v>
      </c>
      <c r="V3477" s="50">
        <v>51.454999999999998</v>
      </c>
      <c r="W3477" s="50" t="s">
        <v>311</v>
      </c>
      <c r="X3477" s="50">
        <v>27.268999999999998</v>
      </c>
      <c r="Y3477" s="50">
        <v>10.01</v>
      </c>
      <c r="Z3477" s="50">
        <v>2.3319999999999999</v>
      </c>
      <c r="AA3477" s="50">
        <v>0.28899999999999998</v>
      </c>
      <c r="AB3477" s="50">
        <v>0.02</v>
      </c>
      <c r="AC3477" s="50" t="str">
        <f t="shared" si="225"/>
        <v>Lao People's Democratic Republic-2020</v>
      </c>
      <c r="AD3477" s="51">
        <f t="shared" si="226"/>
        <v>4584.33</v>
      </c>
      <c r="AE3477" s="15">
        <f t="shared" si="227"/>
        <v>0.56289403249766046</v>
      </c>
      <c r="AF3477">
        <f t="shared" si="228"/>
        <v>4.4585595382656593E-2</v>
      </c>
    </row>
    <row r="3478" spans="1:32" x14ac:dyDescent="0.25">
      <c r="A3478" s="59">
        <v>3461</v>
      </c>
      <c r="B3478" s="60" t="s">
        <v>309</v>
      </c>
      <c r="C3478" s="61" t="s">
        <v>327</v>
      </c>
      <c r="D3478" s="62"/>
      <c r="E3478" s="62">
        <v>426</v>
      </c>
      <c r="F3478" s="62">
        <v>2020</v>
      </c>
      <c r="G3478" s="50">
        <v>289.64699999999999</v>
      </c>
      <c r="H3478" s="50">
        <v>275.54199999999997</v>
      </c>
      <c r="I3478" s="50">
        <v>248.637</v>
      </c>
      <c r="J3478" s="50">
        <v>240.93899999999999</v>
      </c>
      <c r="K3478" s="50">
        <v>243.56800000000001</v>
      </c>
      <c r="L3478" s="50">
        <v>223.05500000000001</v>
      </c>
      <c r="M3478" s="50">
        <v>197.81700000000001</v>
      </c>
      <c r="N3478" s="50">
        <v>158.798</v>
      </c>
      <c r="O3478" s="50">
        <v>109.53700000000001</v>
      </c>
      <c r="P3478" s="50">
        <v>75.137</v>
      </c>
      <c r="Q3478" s="50">
        <v>57.6</v>
      </c>
      <c r="R3478" s="50">
        <v>49.643000000000001</v>
      </c>
      <c r="S3478" s="50">
        <v>47.500999999999998</v>
      </c>
      <c r="T3478" s="50">
        <v>42.145000000000003</v>
      </c>
      <c r="U3478" s="50">
        <v>30.494</v>
      </c>
      <c r="V3478" s="50">
        <v>16.558</v>
      </c>
      <c r="W3478" s="50" t="s">
        <v>311</v>
      </c>
      <c r="X3478" s="50">
        <v>10.057</v>
      </c>
      <c r="Y3478" s="50">
        <v>4.3419999999999996</v>
      </c>
      <c r="Z3478" s="50">
        <v>1.036</v>
      </c>
      <c r="AA3478" s="50">
        <v>0.153</v>
      </c>
      <c r="AB3478" s="50">
        <v>1.0999999999999999E-2</v>
      </c>
      <c r="AC3478" s="50" t="str">
        <f t="shared" si="225"/>
        <v>Lesotho-2020</v>
      </c>
      <c r="AD3478" s="51">
        <f t="shared" si="226"/>
        <v>1403.595</v>
      </c>
      <c r="AE3478" s="15">
        <f t="shared" si="227"/>
        <v>0.65447796550999393</v>
      </c>
      <c r="AF3478">
        <f t="shared" si="228"/>
        <v>4.7260308259008996E-2</v>
      </c>
    </row>
    <row r="3479" spans="1:32" x14ac:dyDescent="0.25">
      <c r="A3479" s="59">
        <v>3462</v>
      </c>
      <c r="B3479" s="60" t="s">
        <v>309</v>
      </c>
      <c r="C3479" s="61" t="s">
        <v>328</v>
      </c>
      <c r="D3479" s="62"/>
      <c r="E3479" s="62">
        <v>454</v>
      </c>
      <c r="F3479" s="62">
        <v>2020</v>
      </c>
      <c r="G3479" s="50">
        <v>3216.6170000000002</v>
      </c>
      <c r="H3479" s="50">
        <v>2851.5479999999998</v>
      </c>
      <c r="I3479" s="50">
        <v>2666.3829999999998</v>
      </c>
      <c r="J3479" s="50">
        <v>2266.444</v>
      </c>
      <c r="K3479" s="50">
        <v>1958.825</v>
      </c>
      <c r="L3479" s="50">
        <v>1675.8889999999999</v>
      </c>
      <c r="M3479" s="50">
        <v>1412.5820000000001</v>
      </c>
      <c r="N3479" s="50">
        <v>1083.77</v>
      </c>
      <c r="O3479" s="50">
        <v>855.46900000000005</v>
      </c>
      <c r="P3479" s="50">
        <v>636.68200000000002</v>
      </c>
      <c r="Q3479" s="50">
        <v>465.38299999999998</v>
      </c>
      <c r="R3479" s="50">
        <v>343.68099999999998</v>
      </c>
      <c r="S3479" s="50">
        <v>262.61399999999998</v>
      </c>
      <c r="T3479" s="50">
        <v>207.09</v>
      </c>
      <c r="U3479" s="50">
        <v>183.136</v>
      </c>
      <c r="V3479" s="50">
        <v>118.39100000000001</v>
      </c>
      <c r="W3479" s="50" t="s">
        <v>311</v>
      </c>
      <c r="X3479" s="50">
        <v>56.844000000000001</v>
      </c>
      <c r="Y3479" s="50">
        <v>18.489999999999998</v>
      </c>
      <c r="Z3479" s="50">
        <v>3.508</v>
      </c>
      <c r="AA3479" s="50">
        <v>0.32900000000000001</v>
      </c>
      <c r="AB3479" s="50">
        <v>1.6E-2</v>
      </c>
      <c r="AC3479" s="50" t="str">
        <f t="shared" si="225"/>
        <v>Malawi-2020</v>
      </c>
      <c r="AD3479" s="51">
        <f t="shared" si="226"/>
        <v>10961.339</v>
      </c>
      <c r="AE3479" s="15">
        <f t="shared" si="227"/>
        <v>0.85047565812899295</v>
      </c>
      <c r="AF3479">
        <f t="shared" si="228"/>
        <v>2.9843997378742063E-2</v>
      </c>
    </row>
    <row r="3480" spans="1:32" x14ac:dyDescent="0.25">
      <c r="A3480" s="59">
        <v>3463</v>
      </c>
      <c r="B3480" s="60" t="s">
        <v>309</v>
      </c>
      <c r="C3480" s="61" t="s">
        <v>329</v>
      </c>
      <c r="D3480" s="62"/>
      <c r="E3480" s="62">
        <v>466</v>
      </c>
      <c r="F3480" s="62">
        <v>2020</v>
      </c>
      <c r="G3480" s="50">
        <v>3611.125</v>
      </c>
      <c r="H3480" s="50">
        <v>3159.2620000000002</v>
      </c>
      <c r="I3480" s="50">
        <v>2762.3649999999998</v>
      </c>
      <c r="J3480" s="50">
        <v>2253.1790000000001</v>
      </c>
      <c r="K3480" s="50">
        <v>1778.9760000000001</v>
      </c>
      <c r="L3480" s="50">
        <v>1431.395</v>
      </c>
      <c r="M3480" s="50">
        <v>1169.5429999999999</v>
      </c>
      <c r="N3480" s="50">
        <v>993.40099999999995</v>
      </c>
      <c r="O3480" s="50">
        <v>827.30499999999995</v>
      </c>
      <c r="P3480" s="50">
        <v>659.60699999999997</v>
      </c>
      <c r="Q3480" s="50">
        <v>490.95100000000002</v>
      </c>
      <c r="R3480" s="50">
        <v>361.90100000000001</v>
      </c>
      <c r="S3480" s="50">
        <v>281.66300000000001</v>
      </c>
      <c r="T3480" s="50">
        <v>222.22399999999999</v>
      </c>
      <c r="U3480" s="50">
        <v>141.78700000000001</v>
      </c>
      <c r="V3480" s="50">
        <v>90.073999999999998</v>
      </c>
      <c r="W3480" s="50" t="s">
        <v>311</v>
      </c>
      <c r="X3480" s="50">
        <v>36.747</v>
      </c>
      <c r="Y3480" s="50">
        <v>10.736000000000001</v>
      </c>
      <c r="Z3480" s="50">
        <v>1.7929999999999999</v>
      </c>
      <c r="AA3480" s="50">
        <v>0.13900000000000001</v>
      </c>
      <c r="AB3480" s="50">
        <v>7.0000000000000001E-3</v>
      </c>
      <c r="AC3480" s="50" t="str">
        <f t="shared" si="225"/>
        <v>Mali-2020</v>
      </c>
      <c r="AD3480" s="51">
        <f t="shared" si="226"/>
        <v>10247.921</v>
      </c>
      <c r="AE3480" s="15">
        <f t="shared" si="227"/>
        <v>0.97934585951628628</v>
      </c>
      <c r="AF3480">
        <f t="shared" si="228"/>
        <v>2.5454492877972343E-2</v>
      </c>
    </row>
    <row r="3481" spans="1:32" x14ac:dyDescent="0.25">
      <c r="A3481" s="59">
        <v>3464</v>
      </c>
      <c r="B3481" s="60" t="s">
        <v>309</v>
      </c>
      <c r="C3481" s="61" t="s">
        <v>330</v>
      </c>
      <c r="D3481" s="62"/>
      <c r="E3481" s="62">
        <v>496</v>
      </c>
      <c r="F3481" s="62">
        <v>2020</v>
      </c>
      <c r="G3481" s="50">
        <v>337.892</v>
      </c>
      <c r="H3481" s="50">
        <v>357.279</v>
      </c>
      <c r="I3481" s="50">
        <v>277.72300000000001</v>
      </c>
      <c r="J3481" s="50">
        <v>216.99600000000001</v>
      </c>
      <c r="K3481" s="50">
        <v>225.07499999999999</v>
      </c>
      <c r="L3481" s="50">
        <v>267.04199999999997</v>
      </c>
      <c r="M3481" s="50">
        <v>305.245</v>
      </c>
      <c r="N3481" s="50">
        <v>251.76</v>
      </c>
      <c r="O3481" s="50">
        <v>220.73</v>
      </c>
      <c r="P3481" s="50">
        <v>198.81800000000001</v>
      </c>
      <c r="Q3481" s="50">
        <v>167.48400000000001</v>
      </c>
      <c r="R3481" s="50">
        <v>145.15799999999999</v>
      </c>
      <c r="S3481" s="50">
        <v>97.271000000000001</v>
      </c>
      <c r="T3481" s="50">
        <v>60.548000000000002</v>
      </c>
      <c r="U3481" s="50">
        <v>35.512</v>
      </c>
      <c r="V3481" s="50">
        <v>24.201000000000001</v>
      </c>
      <c r="W3481" s="50" t="s">
        <v>311</v>
      </c>
      <c r="X3481" s="50">
        <v>13.191000000000001</v>
      </c>
      <c r="Y3481" s="50">
        <v>5.7080000000000002</v>
      </c>
      <c r="Z3481" s="50">
        <v>1.506</v>
      </c>
      <c r="AA3481" s="50">
        <v>0.24199999999999999</v>
      </c>
      <c r="AB3481" s="50">
        <v>2.3E-2</v>
      </c>
      <c r="AC3481" s="50" t="str">
        <f t="shared" si="225"/>
        <v>Mongolia-2020</v>
      </c>
      <c r="AD3481" s="51">
        <f t="shared" si="226"/>
        <v>2095.5789999999997</v>
      </c>
      <c r="AE3481" s="15">
        <f t="shared" si="227"/>
        <v>0.53151181606610876</v>
      </c>
      <c r="AF3481">
        <f t="shared" si="228"/>
        <v>4.5928707862184212E-2</v>
      </c>
    </row>
    <row r="3482" spans="1:32" x14ac:dyDescent="0.25">
      <c r="A3482" s="59">
        <v>3465</v>
      </c>
      <c r="B3482" s="60" t="s">
        <v>309</v>
      </c>
      <c r="C3482" s="61" t="s">
        <v>331</v>
      </c>
      <c r="D3482" s="62"/>
      <c r="E3482" s="62">
        <v>524</v>
      </c>
      <c r="F3482" s="62">
        <v>2020</v>
      </c>
      <c r="G3482" s="50">
        <v>2787.739</v>
      </c>
      <c r="H3482" s="50">
        <v>2786.3580000000002</v>
      </c>
      <c r="I3482" s="50">
        <v>3135.9070000000002</v>
      </c>
      <c r="J3482" s="50">
        <v>3299.6060000000002</v>
      </c>
      <c r="K3482" s="50">
        <v>3140.8139999999999</v>
      </c>
      <c r="L3482" s="50">
        <v>2638.7080000000001</v>
      </c>
      <c r="M3482" s="50">
        <v>2250.9720000000002</v>
      </c>
      <c r="N3482" s="50">
        <v>1944.5039999999999</v>
      </c>
      <c r="O3482" s="50">
        <v>1709.808</v>
      </c>
      <c r="P3482" s="50">
        <v>1493.8219999999999</v>
      </c>
      <c r="Q3482" s="50">
        <v>1266.923</v>
      </c>
      <c r="R3482" s="50">
        <v>1067.0260000000001</v>
      </c>
      <c r="S3482" s="50">
        <v>849.91899999999998</v>
      </c>
      <c r="T3482" s="50">
        <v>782.39099999999996</v>
      </c>
      <c r="U3482" s="50">
        <v>537.87099999999998</v>
      </c>
      <c r="V3482" s="50">
        <v>330.79899999999998</v>
      </c>
      <c r="W3482" s="50" t="s">
        <v>311</v>
      </c>
      <c r="X3482" s="50">
        <v>164.70699999999999</v>
      </c>
      <c r="Y3482" s="50">
        <v>56.996000000000002</v>
      </c>
      <c r="Z3482" s="50">
        <v>13.664</v>
      </c>
      <c r="AA3482" s="50">
        <v>1.6120000000000001</v>
      </c>
      <c r="AB3482" s="50">
        <v>9.8000000000000004E-2</v>
      </c>
      <c r="AC3482" s="50" t="str">
        <f t="shared" si="225"/>
        <v>Nepal-2020</v>
      </c>
      <c r="AD3482" s="51">
        <f t="shared" si="226"/>
        <v>19662.102000000003</v>
      </c>
      <c r="AE3482" s="15">
        <f t="shared" si="227"/>
        <v>0.53901368226042146</v>
      </c>
      <c r="AF3482">
        <f t="shared" si="228"/>
        <v>6.6549095791479121E-2</v>
      </c>
    </row>
    <row r="3483" spans="1:32" x14ac:dyDescent="0.25">
      <c r="A3483" s="59">
        <v>3466</v>
      </c>
      <c r="B3483" s="60" t="s">
        <v>309</v>
      </c>
      <c r="C3483" s="61" t="s">
        <v>332</v>
      </c>
      <c r="D3483" s="62"/>
      <c r="E3483" s="62">
        <v>562</v>
      </c>
      <c r="F3483" s="62">
        <v>2020</v>
      </c>
      <c r="G3483" s="50">
        <v>4831.1750000000002</v>
      </c>
      <c r="H3483" s="50">
        <v>3931.2489999999998</v>
      </c>
      <c r="I3483" s="50">
        <v>3243.1570000000002</v>
      </c>
      <c r="J3483" s="50">
        <v>2625.4490000000001</v>
      </c>
      <c r="K3483" s="50">
        <v>2023.0150000000001</v>
      </c>
      <c r="L3483" s="50">
        <v>1497.5440000000001</v>
      </c>
      <c r="M3483" s="50">
        <v>1205.577</v>
      </c>
      <c r="N3483" s="50">
        <v>1027.0530000000001</v>
      </c>
      <c r="O3483" s="50">
        <v>865.82799999999997</v>
      </c>
      <c r="P3483" s="50">
        <v>697.298</v>
      </c>
      <c r="Q3483" s="50">
        <v>573.74199999999996</v>
      </c>
      <c r="R3483" s="50">
        <v>532.77300000000002</v>
      </c>
      <c r="S3483" s="50">
        <v>400.80200000000002</v>
      </c>
      <c r="T3483" s="50">
        <v>276.339</v>
      </c>
      <c r="U3483" s="50">
        <v>185.69200000000001</v>
      </c>
      <c r="V3483" s="50">
        <v>103.718</v>
      </c>
      <c r="W3483" s="50" t="s">
        <v>311</v>
      </c>
      <c r="X3483" s="50">
        <v>41.350999999999999</v>
      </c>
      <c r="Y3483" s="50">
        <v>11.135999999999999</v>
      </c>
      <c r="Z3483" s="50">
        <v>1.6659999999999999</v>
      </c>
      <c r="AA3483" s="50">
        <v>0.125</v>
      </c>
      <c r="AB3483" s="50">
        <v>4.0000000000000001E-3</v>
      </c>
      <c r="AC3483" s="50" t="str">
        <f t="shared" si="225"/>
        <v>Niger-2020</v>
      </c>
      <c r="AD3483" s="51">
        <f t="shared" si="226"/>
        <v>11449.081</v>
      </c>
      <c r="AE3483" s="15">
        <f t="shared" si="227"/>
        <v>1.1027620470149524</v>
      </c>
      <c r="AF3483">
        <f t="shared" si="228"/>
        <v>2.6435298875762955E-2</v>
      </c>
    </row>
    <row r="3484" spans="1:32" x14ac:dyDescent="0.25">
      <c r="A3484" s="59">
        <v>3467</v>
      </c>
      <c r="B3484" s="60" t="s">
        <v>309</v>
      </c>
      <c r="C3484" s="61" t="s">
        <v>333</v>
      </c>
      <c r="D3484" s="62"/>
      <c r="E3484" s="62">
        <v>600</v>
      </c>
      <c r="F3484" s="62">
        <v>2020</v>
      </c>
      <c r="G3484" s="50">
        <v>687.09900000000005</v>
      </c>
      <c r="H3484" s="50">
        <v>668.55200000000002</v>
      </c>
      <c r="I3484" s="50">
        <v>664.59699999999998</v>
      </c>
      <c r="J3484" s="50">
        <v>649.60900000000004</v>
      </c>
      <c r="K3484" s="50">
        <v>671.93299999999999</v>
      </c>
      <c r="L3484" s="50">
        <v>635.59299999999996</v>
      </c>
      <c r="M3484" s="50">
        <v>587.78499999999997</v>
      </c>
      <c r="N3484" s="50">
        <v>511.14800000000002</v>
      </c>
      <c r="O3484" s="50">
        <v>406.76</v>
      </c>
      <c r="P3484" s="50">
        <v>321.68900000000002</v>
      </c>
      <c r="Q3484" s="50">
        <v>292.12799999999999</v>
      </c>
      <c r="R3484" s="50">
        <v>257.916</v>
      </c>
      <c r="S3484" s="50">
        <v>220.655</v>
      </c>
      <c r="T3484" s="50">
        <v>182.02799999999999</v>
      </c>
      <c r="U3484" s="50">
        <v>128.54599999999999</v>
      </c>
      <c r="V3484" s="50">
        <v>87.307000000000002</v>
      </c>
      <c r="W3484" s="50" t="s">
        <v>311</v>
      </c>
      <c r="X3484" s="50">
        <v>54.746000000000002</v>
      </c>
      <c r="Y3484" s="50">
        <v>25.016999999999999</v>
      </c>
      <c r="Z3484" s="50">
        <v>10.311999999999999</v>
      </c>
      <c r="AA3484" s="50">
        <v>2.4969999999999999</v>
      </c>
      <c r="AB3484" s="50">
        <v>0.41299999999999998</v>
      </c>
      <c r="AC3484" s="50" t="str">
        <f t="shared" si="225"/>
        <v>Paraguay-2020</v>
      </c>
      <c r="AD3484" s="51">
        <f t="shared" si="226"/>
        <v>4555.2159999999994</v>
      </c>
      <c r="AE3484" s="15">
        <f t="shared" si="227"/>
        <v>0.55126123547159989</v>
      </c>
      <c r="AF3484">
        <f t="shared" si="228"/>
        <v>7.4651157697768547E-2</v>
      </c>
    </row>
    <row r="3485" spans="1:32" x14ac:dyDescent="0.25">
      <c r="A3485" s="59">
        <v>3468</v>
      </c>
      <c r="B3485" s="60" t="s">
        <v>309</v>
      </c>
      <c r="C3485" s="61" t="s">
        <v>334</v>
      </c>
      <c r="D3485" s="62">
        <v>2</v>
      </c>
      <c r="E3485" s="62">
        <v>498</v>
      </c>
      <c r="F3485" s="62">
        <v>2020</v>
      </c>
      <c r="G3485" s="50">
        <v>197.822</v>
      </c>
      <c r="H3485" s="50">
        <v>221.12899999999999</v>
      </c>
      <c r="I3485" s="50">
        <v>214.68799999999999</v>
      </c>
      <c r="J3485" s="50">
        <v>198.79300000000001</v>
      </c>
      <c r="K3485" s="50">
        <v>239.464</v>
      </c>
      <c r="L3485" s="50">
        <v>328.87599999999998</v>
      </c>
      <c r="M3485" s="50">
        <v>422.18599999999998</v>
      </c>
      <c r="N3485" s="50">
        <v>354.49299999999999</v>
      </c>
      <c r="O3485" s="50">
        <v>299.56900000000002</v>
      </c>
      <c r="P3485" s="50">
        <v>258.22300000000001</v>
      </c>
      <c r="Q3485" s="50">
        <v>232.11799999999999</v>
      </c>
      <c r="R3485" s="50">
        <v>289.50200000000001</v>
      </c>
      <c r="S3485" s="50">
        <v>255.511</v>
      </c>
      <c r="T3485" s="50">
        <v>236.14400000000001</v>
      </c>
      <c r="U3485" s="50">
        <v>100.548</v>
      </c>
      <c r="V3485" s="50">
        <v>79.481999999999999</v>
      </c>
      <c r="W3485" s="50" t="s">
        <v>311</v>
      </c>
      <c r="X3485" s="50">
        <v>53.02</v>
      </c>
      <c r="Y3485" s="50">
        <v>26.280999999999999</v>
      </c>
      <c r="Z3485" s="50">
        <v>8.4670000000000005</v>
      </c>
      <c r="AA3485" s="50">
        <v>1.294</v>
      </c>
      <c r="AB3485" s="50">
        <v>7.6999999999999999E-2</v>
      </c>
      <c r="AC3485" s="50" t="str">
        <f t="shared" si="225"/>
        <v>Republic of Moldova-2020</v>
      </c>
      <c r="AD3485" s="51">
        <f t="shared" si="226"/>
        <v>2878.7349999999997</v>
      </c>
      <c r="AE3485" s="15">
        <f t="shared" si="227"/>
        <v>0.39564322523608475</v>
      </c>
      <c r="AF3485">
        <f t="shared" si="228"/>
        <v>0.14386651307634093</v>
      </c>
    </row>
    <row r="3486" spans="1:32" x14ac:dyDescent="0.25">
      <c r="A3486" s="59">
        <v>3469</v>
      </c>
      <c r="B3486" s="60" t="s">
        <v>309</v>
      </c>
      <c r="C3486" s="61" t="s">
        <v>335</v>
      </c>
      <c r="D3486" s="62"/>
      <c r="E3486" s="62">
        <v>646</v>
      </c>
      <c r="F3486" s="62">
        <v>2020</v>
      </c>
      <c r="G3486" s="50">
        <v>1779.828</v>
      </c>
      <c r="H3486" s="50">
        <v>1711.5039999999999</v>
      </c>
      <c r="I3486" s="50">
        <v>1600.9</v>
      </c>
      <c r="J3486" s="50">
        <v>1385.1949999999999</v>
      </c>
      <c r="K3486" s="50">
        <v>1186.011</v>
      </c>
      <c r="L3486" s="50">
        <v>984.87400000000002</v>
      </c>
      <c r="M3486" s="50">
        <v>1045.7</v>
      </c>
      <c r="N3486" s="50">
        <v>889.09199999999998</v>
      </c>
      <c r="O3486" s="50">
        <v>627.16600000000005</v>
      </c>
      <c r="P3486" s="50">
        <v>462.19099999999997</v>
      </c>
      <c r="Q3486" s="50">
        <v>353.38</v>
      </c>
      <c r="R3486" s="50">
        <v>371.262</v>
      </c>
      <c r="S3486" s="50">
        <v>262.57499999999999</v>
      </c>
      <c r="T3486" s="50">
        <v>191.446</v>
      </c>
      <c r="U3486" s="50">
        <v>114.77200000000001</v>
      </c>
      <c r="V3486" s="50">
        <v>70.116</v>
      </c>
      <c r="W3486" s="50" t="s">
        <v>311</v>
      </c>
      <c r="X3486" s="50">
        <v>28.411000000000001</v>
      </c>
      <c r="Y3486" s="50">
        <v>19.047999999999998</v>
      </c>
      <c r="Z3486" s="50">
        <v>2.6240000000000001</v>
      </c>
      <c r="AA3486" s="50">
        <v>1.02</v>
      </c>
      <c r="AB3486" s="50">
        <v>5.8000000000000003E-2</v>
      </c>
      <c r="AC3486" s="50" t="str">
        <f t="shared" si="225"/>
        <v>Rwanda-2020</v>
      </c>
      <c r="AD3486" s="51">
        <f t="shared" si="226"/>
        <v>7567.445999999999</v>
      </c>
      <c r="AE3486" s="15">
        <f t="shared" si="227"/>
        <v>0.72940421378626297</v>
      </c>
      <c r="AF3486">
        <f t="shared" si="228"/>
        <v>3.376823644329658E-2</v>
      </c>
    </row>
    <row r="3487" spans="1:32" x14ac:dyDescent="0.25">
      <c r="A3487" s="59">
        <v>3470</v>
      </c>
      <c r="B3487" s="60" t="s">
        <v>309</v>
      </c>
      <c r="C3487" s="61" t="s">
        <v>336</v>
      </c>
      <c r="D3487" s="62"/>
      <c r="E3487" s="62">
        <v>728</v>
      </c>
      <c r="F3487" s="62">
        <v>2020</v>
      </c>
      <c r="G3487" s="50">
        <v>2080.5320000000002</v>
      </c>
      <c r="H3487" s="50">
        <v>1841.9380000000001</v>
      </c>
      <c r="I3487" s="50">
        <v>1649.606</v>
      </c>
      <c r="J3487" s="50">
        <v>1461.643</v>
      </c>
      <c r="K3487" s="50">
        <v>1298.18</v>
      </c>
      <c r="L3487" s="50">
        <v>1102.663</v>
      </c>
      <c r="M3487" s="50">
        <v>910.47500000000002</v>
      </c>
      <c r="N3487" s="50">
        <v>723.82299999999998</v>
      </c>
      <c r="O3487" s="50">
        <v>602.56500000000005</v>
      </c>
      <c r="P3487" s="50">
        <v>498.21300000000002</v>
      </c>
      <c r="Q3487" s="50">
        <v>409.642</v>
      </c>
      <c r="R3487" s="50">
        <v>323.92200000000003</v>
      </c>
      <c r="S3487" s="50">
        <v>245.85499999999999</v>
      </c>
      <c r="T3487" s="50">
        <v>174.62100000000001</v>
      </c>
      <c r="U3487" s="50">
        <v>138.84899999999999</v>
      </c>
      <c r="V3487" s="50">
        <v>87.049000000000007</v>
      </c>
      <c r="W3487" s="50" t="s">
        <v>311</v>
      </c>
      <c r="X3487" s="50">
        <v>42.070999999999998</v>
      </c>
      <c r="Y3487" s="50">
        <v>14.646000000000001</v>
      </c>
      <c r="Z3487" s="50">
        <v>3.2530000000000001</v>
      </c>
      <c r="AA3487" s="50">
        <v>0.43</v>
      </c>
      <c r="AB3487" s="50">
        <v>3.1E-2</v>
      </c>
      <c r="AC3487" s="50" t="str">
        <f t="shared" si="225"/>
        <v>South Sudan-2020</v>
      </c>
      <c r="AD3487" s="51">
        <f t="shared" si="226"/>
        <v>7576.9809999999998</v>
      </c>
      <c r="AE3487" s="15">
        <f t="shared" si="227"/>
        <v>0.79623084708804204</v>
      </c>
      <c r="AF3487">
        <f t="shared" si="228"/>
        <v>3.5055745822685232E-2</v>
      </c>
    </row>
    <row r="3488" spans="1:32" x14ac:dyDescent="0.25">
      <c r="A3488" s="59">
        <v>3471</v>
      </c>
      <c r="B3488" s="60" t="s">
        <v>309</v>
      </c>
      <c r="C3488" s="61" t="s">
        <v>337</v>
      </c>
      <c r="D3488" s="62"/>
      <c r="E3488" s="62">
        <v>748</v>
      </c>
      <c r="F3488" s="62">
        <v>2020</v>
      </c>
      <c r="G3488" s="50">
        <v>185.1</v>
      </c>
      <c r="H3488" s="50">
        <v>176.14599999999999</v>
      </c>
      <c r="I3488" s="50">
        <v>164.58099999999999</v>
      </c>
      <c r="J3488" s="50">
        <v>150.435</v>
      </c>
      <c r="K3488" s="50">
        <v>146.089</v>
      </c>
      <c r="L3488" s="50">
        <v>143.36799999999999</v>
      </c>
      <c r="M3488" s="50">
        <v>128.035</v>
      </c>
      <c r="N3488" s="50">
        <v>95.126000000000005</v>
      </c>
      <c r="O3488" s="50">
        <v>63.911000000000001</v>
      </c>
      <c r="P3488" s="50">
        <v>46.307000000000002</v>
      </c>
      <c r="Q3488" s="50">
        <v>38.113999999999997</v>
      </c>
      <c r="R3488" s="50">
        <v>31.023</v>
      </c>
      <c r="S3488" s="50">
        <v>24.718</v>
      </c>
      <c r="T3488" s="50">
        <v>18.776</v>
      </c>
      <c r="U3488" s="50">
        <v>13.269</v>
      </c>
      <c r="V3488" s="50">
        <v>8.1010000000000009</v>
      </c>
      <c r="W3488" s="50" t="s">
        <v>311</v>
      </c>
      <c r="X3488" s="50">
        <v>4.266</v>
      </c>
      <c r="Y3488" s="50">
        <v>1.5249999999999999</v>
      </c>
      <c r="Z3488" s="50">
        <v>0.35199999999999998</v>
      </c>
      <c r="AA3488" s="50">
        <v>4.9000000000000002E-2</v>
      </c>
      <c r="AB3488" s="50">
        <v>4.0000000000000001E-3</v>
      </c>
      <c r="AC3488" s="50" t="str">
        <f t="shared" si="225"/>
        <v>Swaziland-2020</v>
      </c>
      <c r="AD3488" s="51">
        <f t="shared" si="226"/>
        <v>867.12599999999998</v>
      </c>
      <c r="AE3488" s="15">
        <f t="shared" si="227"/>
        <v>0.6598452820005396</v>
      </c>
      <c r="AF3488">
        <f t="shared" si="228"/>
        <v>3.3268889905115243E-2</v>
      </c>
    </row>
    <row r="3489" spans="1:32" x14ac:dyDescent="0.25">
      <c r="A3489" s="59">
        <v>3472</v>
      </c>
      <c r="B3489" s="60" t="s">
        <v>309</v>
      </c>
      <c r="C3489" s="61" t="s">
        <v>338</v>
      </c>
      <c r="D3489" s="62"/>
      <c r="E3489" s="62">
        <v>762</v>
      </c>
      <c r="F3489" s="62">
        <v>2020</v>
      </c>
      <c r="G3489" s="50">
        <v>1205.3910000000001</v>
      </c>
      <c r="H3489" s="50">
        <v>1155.317</v>
      </c>
      <c r="I3489" s="50">
        <v>991.45100000000002</v>
      </c>
      <c r="J3489" s="50">
        <v>829.50099999999998</v>
      </c>
      <c r="K3489" s="50">
        <v>845.14800000000002</v>
      </c>
      <c r="L3489" s="50">
        <v>822.577</v>
      </c>
      <c r="M3489" s="50">
        <v>793.43200000000002</v>
      </c>
      <c r="N3489" s="50">
        <v>615.15300000000002</v>
      </c>
      <c r="O3489" s="50">
        <v>481.32900000000001</v>
      </c>
      <c r="P3489" s="50">
        <v>422.92700000000002</v>
      </c>
      <c r="Q3489" s="50">
        <v>375.22800000000001</v>
      </c>
      <c r="R3489" s="50">
        <v>325.28500000000003</v>
      </c>
      <c r="S3489" s="50">
        <v>251.077</v>
      </c>
      <c r="T3489" s="50">
        <v>161.821</v>
      </c>
      <c r="U3489" s="50">
        <v>82.724999999999994</v>
      </c>
      <c r="V3489" s="50">
        <v>46.3</v>
      </c>
      <c r="W3489" s="50" t="s">
        <v>311</v>
      </c>
      <c r="X3489" s="50">
        <v>41.9</v>
      </c>
      <c r="Y3489" s="50">
        <v>19.079999999999998</v>
      </c>
      <c r="Z3489" s="50">
        <v>7.5369999999999999</v>
      </c>
      <c r="AA3489" s="50">
        <v>1.8520000000000001</v>
      </c>
      <c r="AB3489" s="50">
        <v>0.215</v>
      </c>
      <c r="AC3489" s="50" t="str">
        <f t="shared" si="225"/>
        <v>Tajikistan-2020</v>
      </c>
      <c r="AD3489" s="51">
        <f t="shared" si="226"/>
        <v>5761.6569999999992</v>
      </c>
      <c r="AE3489" s="15">
        <f t="shared" si="227"/>
        <v>0.6445348968187451</v>
      </c>
      <c r="AF3489">
        <f t="shared" si="228"/>
        <v>3.9657372937965826E-2</v>
      </c>
    </row>
    <row r="3490" spans="1:32" x14ac:dyDescent="0.25">
      <c r="A3490" s="59">
        <v>3473</v>
      </c>
      <c r="B3490" s="60" t="s">
        <v>309</v>
      </c>
      <c r="C3490" s="61" t="s">
        <v>339</v>
      </c>
      <c r="D3490" s="62">
        <v>3</v>
      </c>
      <c r="E3490" s="62">
        <v>807</v>
      </c>
      <c r="F3490" s="62">
        <v>2020</v>
      </c>
      <c r="G3490" s="50">
        <v>115.60599999999999</v>
      </c>
      <c r="H3490" s="50">
        <v>115.682</v>
      </c>
      <c r="I3490" s="50">
        <v>112.27800000000001</v>
      </c>
      <c r="J3490" s="50">
        <v>121.23</v>
      </c>
      <c r="K3490" s="50">
        <v>130.292</v>
      </c>
      <c r="L3490" s="50">
        <v>152.691</v>
      </c>
      <c r="M3490" s="50">
        <v>162.03</v>
      </c>
      <c r="N3490" s="50">
        <v>163.96600000000001</v>
      </c>
      <c r="O3490" s="50">
        <v>154.58199999999999</v>
      </c>
      <c r="P3490" s="50">
        <v>145.28299999999999</v>
      </c>
      <c r="Q3490" s="50">
        <v>144.816</v>
      </c>
      <c r="R3490" s="50">
        <v>137.655</v>
      </c>
      <c r="S3490" s="50">
        <v>129.27000000000001</v>
      </c>
      <c r="T3490" s="50">
        <v>116.029</v>
      </c>
      <c r="U3490" s="50">
        <v>79.194000000000003</v>
      </c>
      <c r="V3490" s="50">
        <v>54.779000000000003</v>
      </c>
      <c r="W3490" s="50" t="s">
        <v>311</v>
      </c>
      <c r="X3490" s="50">
        <v>34.719000000000001</v>
      </c>
      <c r="Y3490" s="50">
        <v>14.256</v>
      </c>
      <c r="Z3490" s="50">
        <v>3.2959999999999998</v>
      </c>
      <c r="AA3490" s="50">
        <v>0.36199999999999999</v>
      </c>
      <c r="AB3490" s="50">
        <v>1.9E-2</v>
      </c>
      <c r="AC3490" s="50" t="str">
        <f t="shared" si="225"/>
        <v>TFYR Macedonia-2020</v>
      </c>
      <c r="AD3490" s="51">
        <f t="shared" si="226"/>
        <v>1441.8149999999998</v>
      </c>
      <c r="AE3490" s="15">
        <f t="shared" si="227"/>
        <v>0.44819897143530907</v>
      </c>
      <c r="AF3490">
        <f t="shared" si="228"/>
        <v>0.16951787881690239</v>
      </c>
    </row>
    <row r="3491" spans="1:32" x14ac:dyDescent="0.25">
      <c r="A3491" s="59">
        <v>3474</v>
      </c>
      <c r="B3491" s="60" t="s">
        <v>309</v>
      </c>
      <c r="C3491" s="61" t="s">
        <v>340</v>
      </c>
      <c r="D3491" s="62"/>
      <c r="E3491" s="62">
        <v>795</v>
      </c>
      <c r="F3491" s="62">
        <v>2020</v>
      </c>
      <c r="G3491" s="50">
        <v>661.06600000000003</v>
      </c>
      <c r="H3491" s="50">
        <v>671.86599999999999</v>
      </c>
      <c r="I3491" s="50">
        <v>524.18200000000002</v>
      </c>
      <c r="J3491" s="50">
        <v>484.56</v>
      </c>
      <c r="K3491" s="50">
        <v>461.53899999999999</v>
      </c>
      <c r="L3491" s="50">
        <v>548.25300000000004</v>
      </c>
      <c r="M3491" s="50">
        <v>525.197</v>
      </c>
      <c r="N3491" s="50">
        <v>432.69</v>
      </c>
      <c r="O3491" s="50">
        <v>378.45499999999998</v>
      </c>
      <c r="P3491" s="50">
        <v>319.36599999999999</v>
      </c>
      <c r="Q3491" s="50">
        <v>283.59800000000001</v>
      </c>
      <c r="R3491" s="50">
        <v>251.863</v>
      </c>
      <c r="S3491" s="50">
        <v>200.99600000000001</v>
      </c>
      <c r="T3491" s="50">
        <v>133.45099999999999</v>
      </c>
      <c r="U3491" s="50">
        <v>68.646000000000001</v>
      </c>
      <c r="V3491" s="50">
        <v>34.814</v>
      </c>
      <c r="W3491" s="50" t="s">
        <v>311</v>
      </c>
      <c r="X3491" s="50">
        <v>32.508000000000003</v>
      </c>
      <c r="Y3491" s="50">
        <v>12.791</v>
      </c>
      <c r="Z3491" s="50">
        <v>4.5810000000000004</v>
      </c>
      <c r="AA3491" s="50">
        <v>0.70499999999999996</v>
      </c>
      <c r="AB3491" s="50">
        <v>6.8000000000000005E-2</v>
      </c>
      <c r="AC3491" s="50" t="str">
        <f t="shared" si="225"/>
        <v>Turkmenistan-2020</v>
      </c>
      <c r="AD3491" s="51">
        <f t="shared" si="226"/>
        <v>3886.5169999999998</v>
      </c>
      <c r="AE3491" s="15">
        <f t="shared" si="227"/>
        <v>0.55182519464085722</v>
      </c>
      <c r="AF3491">
        <f t="shared" si="228"/>
        <v>5.0066586798490353E-2</v>
      </c>
    </row>
    <row r="3492" spans="1:32" x14ac:dyDescent="0.25">
      <c r="A3492" s="59">
        <v>3475</v>
      </c>
      <c r="B3492" s="60" t="s">
        <v>309</v>
      </c>
      <c r="C3492" s="61" t="s">
        <v>341</v>
      </c>
      <c r="D3492" s="62"/>
      <c r="E3492" s="62">
        <v>800</v>
      </c>
      <c r="F3492" s="62">
        <v>2020</v>
      </c>
      <c r="G3492" s="50">
        <v>8433.0190000000002</v>
      </c>
      <c r="H3492" s="50">
        <v>7297.4790000000003</v>
      </c>
      <c r="I3492" s="50">
        <v>6324.5519999999997</v>
      </c>
      <c r="J3492" s="50">
        <v>5358.53</v>
      </c>
      <c r="K3492" s="50">
        <v>4403.5079999999998</v>
      </c>
      <c r="L3492" s="50">
        <v>3610.0279999999998</v>
      </c>
      <c r="M3492" s="50">
        <v>2892.4279999999999</v>
      </c>
      <c r="N3492" s="50">
        <v>2321.5340000000001</v>
      </c>
      <c r="O3492" s="50">
        <v>1836.4069999999999</v>
      </c>
      <c r="P3492" s="50">
        <v>1404.13</v>
      </c>
      <c r="Q3492" s="50">
        <v>1021.173</v>
      </c>
      <c r="R3492" s="50">
        <v>725.10500000000002</v>
      </c>
      <c r="S3492" s="50">
        <v>541.81899999999996</v>
      </c>
      <c r="T3492" s="50">
        <v>413.13</v>
      </c>
      <c r="U3492" s="50">
        <v>284.62</v>
      </c>
      <c r="V3492" s="50">
        <v>181.511</v>
      </c>
      <c r="W3492" s="50" t="s">
        <v>311</v>
      </c>
      <c r="X3492" s="50">
        <v>87.400999999999996</v>
      </c>
      <c r="Y3492" s="50">
        <v>39.908999999999999</v>
      </c>
      <c r="Z3492" s="50">
        <v>9.9209999999999994</v>
      </c>
      <c r="AA3492" s="50">
        <v>1.3939999999999999</v>
      </c>
      <c r="AB3492" s="50">
        <v>0.105</v>
      </c>
      <c r="AC3492" s="50" t="str">
        <f t="shared" si="225"/>
        <v>Uganda-2020</v>
      </c>
      <c r="AD3492" s="51">
        <f t="shared" si="226"/>
        <v>24114.662</v>
      </c>
      <c r="AE3492" s="15">
        <f t="shared" si="227"/>
        <v>0.95680549036930296</v>
      </c>
      <c r="AF3492">
        <f t="shared" si="228"/>
        <v>2.204889213950479E-2</v>
      </c>
    </row>
    <row r="3493" spans="1:32" x14ac:dyDescent="0.25">
      <c r="A3493" s="59">
        <v>3476</v>
      </c>
      <c r="B3493" s="60" t="s">
        <v>309</v>
      </c>
      <c r="C3493" s="61" t="s">
        <v>342</v>
      </c>
      <c r="D3493" s="62"/>
      <c r="E3493" s="62">
        <v>860</v>
      </c>
      <c r="F3493" s="62">
        <v>2020</v>
      </c>
      <c r="G3493" s="50">
        <v>3151.598</v>
      </c>
      <c r="H3493" s="50">
        <v>3184.011</v>
      </c>
      <c r="I3493" s="50">
        <v>2934.8180000000002</v>
      </c>
      <c r="J3493" s="50">
        <v>2542.518</v>
      </c>
      <c r="K3493" s="50">
        <v>2790.1239999999998</v>
      </c>
      <c r="L3493" s="50">
        <v>3174.3960000000002</v>
      </c>
      <c r="M3493" s="50">
        <v>3039.3330000000001</v>
      </c>
      <c r="N3493" s="50">
        <v>2555.1979999999999</v>
      </c>
      <c r="O3493" s="50">
        <v>2112.2440000000001</v>
      </c>
      <c r="P3493" s="50">
        <v>1830.2070000000001</v>
      </c>
      <c r="Q3493" s="50">
        <v>1571.5329999999999</v>
      </c>
      <c r="R3493" s="50">
        <v>1503.0609999999999</v>
      </c>
      <c r="S3493" s="50">
        <v>1172.548</v>
      </c>
      <c r="T3493" s="50">
        <v>772.79600000000005</v>
      </c>
      <c r="U3493" s="50">
        <v>345.74900000000002</v>
      </c>
      <c r="V3493" s="50">
        <v>237.101</v>
      </c>
      <c r="W3493" s="50" t="s">
        <v>311</v>
      </c>
      <c r="X3493" s="50">
        <v>181.62899999999999</v>
      </c>
      <c r="Y3493" s="50">
        <v>87.004999999999995</v>
      </c>
      <c r="Z3493" s="50">
        <v>39.706000000000003</v>
      </c>
      <c r="AA3493" s="50">
        <v>8.7509999999999994</v>
      </c>
      <c r="AB3493" s="50">
        <v>1.4990000000000001</v>
      </c>
      <c r="AC3493" s="50" t="str">
        <f t="shared" si="225"/>
        <v>Uzbekistan-2020</v>
      </c>
      <c r="AD3493" s="51">
        <f t="shared" si="226"/>
        <v>22291.162</v>
      </c>
      <c r="AE3493" s="15">
        <f t="shared" si="227"/>
        <v>0.49098665201930702</v>
      </c>
      <c r="AF3493">
        <f t="shared" si="228"/>
        <v>5.3046632094474085E-2</v>
      </c>
    </row>
    <row r="3494" spans="1:32" x14ac:dyDescent="0.25">
      <c r="A3494" s="59">
        <v>3477</v>
      </c>
      <c r="B3494" s="60" t="s">
        <v>309</v>
      </c>
      <c r="C3494" s="61" t="s">
        <v>343</v>
      </c>
      <c r="D3494" s="62"/>
      <c r="E3494" s="62">
        <v>894</v>
      </c>
      <c r="F3494" s="62">
        <v>2020</v>
      </c>
      <c r="G3494" s="50">
        <v>3097.3270000000002</v>
      </c>
      <c r="H3494" s="50">
        <v>2697.799</v>
      </c>
      <c r="I3494" s="50">
        <v>2391.8580000000002</v>
      </c>
      <c r="J3494" s="50">
        <v>2119.0079999999998</v>
      </c>
      <c r="K3494" s="50">
        <v>1783.3620000000001</v>
      </c>
      <c r="L3494" s="50">
        <v>1464.595</v>
      </c>
      <c r="M3494" s="50">
        <v>1222.3430000000001</v>
      </c>
      <c r="N3494" s="50">
        <v>1013.869</v>
      </c>
      <c r="O3494" s="50">
        <v>822.58199999999999</v>
      </c>
      <c r="P3494" s="50">
        <v>622.12099999999998</v>
      </c>
      <c r="Q3494" s="50">
        <v>438.61599999999999</v>
      </c>
      <c r="R3494" s="50">
        <v>317.61799999999999</v>
      </c>
      <c r="S3494" s="50">
        <v>231.59899999999999</v>
      </c>
      <c r="T3494" s="50">
        <v>172.74700000000001</v>
      </c>
      <c r="U3494" s="50">
        <v>128.22</v>
      </c>
      <c r="V3494" s="50">
        <v>85.38</v>
      </c>
      <c r="W3494" s="50" t="s">
        <v>311</v>
      </c>
      <c r="X3494" s="50">
        <v>46.472000000000001</v>
      </c>
      <c r="Y3494" s="50">
        <v>18.364999999999998</v>
      </c>
      <c r="Z3494" s="50">
        <v>4.66</v>
      </c>
      <c r="AA3494" s="50">
        <v>0.67900000000000005</v>
      </c>
      <c r="AB3494" s="50">
        <v>5.2999999999999999E-2</v>
      </c>
      <c r="AC3494" s="50" t="str">
        <f t="shared" si="225"/>
        <v>Zambia-2020</v>
      </c>
      <c r="AD3494" s="51">
        <f t="shared" si="226"/>
        <v>10035.713</v>
      </c>
      <c r="AE3494" s="15">
        <f t="shared" si="227"/>
        <v>0.86128011034193563</v>
      </c>
      <c r="AF3494">
        <f t="shared" si="228"/>
        <v>2.5055347185984608E-2</v>
      </c>
    </row>
    <row r="3495" spans="1:32" x14ac:dyDescent="0.25">
      <c r="A3495" s="59">
        <v>3478</v>
      </c>
      <c r="B3495" s="60" t="s">
        <v>309</v>
      </c>
      <c r="C3495" s="61" t="s">
        <v>346</v>
      </c>
      <c r="D3495" s="62"/>
      <c r="E3495" s="62">
        <v>716</v>
      </c>
      <c r="F3495" s="62">
        <v>2020</v>
      </c>
      <c r="G3495" s="50">
        <v>2524.433</v>
      </c>
      <c r="H3495" s="50">
        <v>2463.5479999999998</v>
      </c>
      <c r="I3495" s="50">
        <v>2153.942</v>
      </c>
      <c r="J3495" s="50">
        <v>1841.558</v>
      </c>
      <c r="K3495" s="50">
        <v>1654.8720000000001</v>
      </c>
      <c r="L3495" s="50">
        <v>1525.971</v>
      </c>
      <c r="M3495" s="50">
        <v>1376.865</v>
      </c>
      <c r="N3495" s="50">
        <v>1184.096</v>
      </c>
      <c r="O3495" s="50">
        <v>884.23500000000001</v>
      </c>
      <c r="P3495" s="50">
        <v>596.54200000000003</v>
      </c>
      <c r="Q3495" s="50">
        <v>408.53500000000003</v>
      </c>
      <c r="R3495" s="50">
        <v>312.48899999999998</v>
      </c>
      <c r="S3495" s="50">
        <v>248.16200000000001</v>
      </c>
      <c r="T3495" s="50">
        <v>197.23699999999999</v>
      </c>
      <c r="U3495" s="50">
        <v>123.51900000000001</v>
      </c>
      <c r="V3495" s="50">
        <v>97.113</v>
      </c>
      <c r="W3495" s="50" t="s">
        <v>311</v>
      </c>
      <c r="X3495" s="50">
        <v>55.152000000000001</v>
      </c>
      <c r="Y3495" s="50">
        <v>23.992999999999999</v>
      </c>
      <c r="Z3495" s="50">
        <v>7</v>
      </c>
      <c r="AA3495" s="50">
        <v>1.0940000000000001</v>
      </c>
      <c r="AB3495" s="50">
        <v>0.109</v>
      </c>
      <c r="AC3495" s="50" t="str">
        <f t="shared" si="225"/>
        <v>Zimbabwe-2020</v>
      </c>
      <c r="AD3495" s="51">
        <f t="shared" si="226"/>
        <v>10033.324999999999</v>
      </c>
      <c r="AE3495" s="15">
        <f t="shared" si="227"/>
        <v>0.76217405496183988</v>
      </c>
      <c r="AF3495">
        <f t="shared" si="228"/>
        <v>2.9415412225779793E-2</v>
      </c>
    </row>
    <row r="3496" spans="1:32" x14ac:dyDescent="0.25">
      <c r="A3496" s="54">
        <v>3479</v>
      </c>
      <c r="B3496" s="55" t="s">
        <v>309</v>
      </c>
      <c r="C3496" s="56" t="s">
        <v>347</v>
      </c>
      <c r="D3496" s="57"/>
      <c r="E3496" s="57">
        <v>1674</v>
      </c>
      <c r="F3496" s="57">
        <v>2020</v>
      </c>
      <c r="G3496" s="58">
        <v>3188.2759999999998</v>
      </c>
      <c r="H3496" s="58">
        <v>3212.5650000000001</v>
      </c>
      <c r="I3496" s="58">
        <v>3185.922</v>
      </c>
      <c r="J3496" s="58">
        <v>3086.74</v>
      </c>
      <c r="K3496" s="58">
        <v>3265.5650000000001</v>
      </c>
      <c r="L3496" s="58">
        <v>3973.8029999999999</v>
      </c>
      <c r="M3496" s="58">
        <v>4341.72</v>
      </c>
      <c r="N3496" s="58">
        <v>4449.3710000000001</v>
      </c>
      <c r="O3496" s="58">
        <v>4657.7430000000004</v>
      </c>
      <c r="P3496" s="58">
        <v>4528.7389999999996</v>
      </c>
      <c r="Q3496" s="58">
        <v>4296.826</v>
      </c>
      <c r="R3496" s="58">
        <v>4192.3339999999998</v>
      </c>
      <c r="S3496" s="58">
        <v>4030.837</v>
      </c>
      <c r="T3496" s="58">
        <v>3732.819</v>
      </c>
      <c r="U3496" s="58">
        <v>3008.6759999999999</v>
      </c>
      <c r="V3496" s="58">
        <v>2147.011</v>
      </c>
      <c r="W3496" s="58" t="s">
        <v>311</v>
      </c>
      <c r="X3496" s="58">
        <v>1483.355</v>
      </c>
      <c r="Y3496" s="58">
        <v>835.82</v>
      </c>
      <c r="Z3496" s="58">
        <v>335.077</v>
      </c>
      <c r="AA3496" s="58">
        <v>74.033000000000001</v>
      </c>
      <c r="AB3496" s="58">
        <v>5.3470000000000004</v>
      </c>
      <c r="AC3496" s="50" t="str">
        <f t="shared" si="225"/>
        <v>Land-locked Countries (Others)-2020</v>
      </c>
      <c r="AD3496" s="51">
        <f t="shared" si="226"/>
        <v>40823.678000000007</v>
      </c>
      <c r="AE3496" s="15">
        <f t="shared" si="227"/>
        <v>0.51952450242234416</v>
      </c>
      <c r="AF3496">
        <f t="shared" si="228"/>
        <v>0.23055021478586143</v>
      </c>
    </row>
    <row r="3497" spans="1:32" x14ac:dyDescent="0.25">
      <c r="A3497" s="59">
        <v>3480</v>
      </c>
      <c r="B3497" s="60" t="s">
        <v>309</v>
      </c>
      <c r="C3497" s="61" t="s">
        <v>348</v>
      </c>
      <c r="D3497" s="62"/>
      <c r="E3497" s="62">
        <v>40</v>
      </c>
      <c r="F3497" s="62">
        <v>2020</v>
      </c>
      <c r="G3497" s="50">
        <v>427.447</v>
      </c>
      <c r="H3497" s="50">
        <v>411.25599999999997</v>
      </c>
      <c r="I3497" s="50">
        <v>404.30099999999999</v>
      </c>
      <c r="J3497" s="50">
        <v>422.54899999999998</v>
      </c>
      <c r="K3497" s="50">
        <v>471.12700000000001</v>
      </c>
      <c r="L3497" s="50">
        <v>569.42100000000005</v>
      </c>
      <c r="M3497" s="50">
        <v>591.29999999999995</v>
      </c>
      <c r="N3497" s="50">
        <v>603.50900000000001</v>
      </c>
      <c r="O3497" s="50">
        <v>552.53</v>
      </c>
      <c r="P3497" s="50">
        <v>603.31799999999998</v>
      </c>
      <c r="Q3497" s="50">
        <v>707.00900000000001</v>
      </c>
      <c r="R3497" s="50">
        <v>690.80399999999997</v>
      </c>
      <c r="S3497" s="50">
        <v>583.26700000000005</v>
      </c>
      <c r="T3497" s="50">
        <v>454.78800000000001</v>
      </c>
      <c r="U3497" s="50">
        <v>412.91199999999998</v>
      </c>
      <c r="V3497" s="50">
        <v>386.47899999999998</v>
      </c>
      <c r="W3497" s="50" t="s">
        <v>311</v>
      </c>
      <c r="X3497" s="50">
        <v>260.26400000000001</v>
      </c>
      <c r="Y3497" s="50">
        <v>142.619</v>
      </c>
      <c r="Z3497" s="50">
        <v>68.406999999999996</v>
      </c>
      <c r="AA3497" s="50">
        <v>17.635999999999999</v>
      </c>
      <c r="AB3497" s="50">
        <v>1.2669999999999999</v>
      </c>
      <c r="AC3497" s="50" t="str">
        <f t="shared" si="225"/>
        <v>Austria-2020</v>
      </c>
      <c r="AD3497" s="51">
        <f t="shared" si="226"/>
        <v>5794.8339999999998</v>
      </c>
      <c r="AE3497" s="15">
        <f t="shared" si="227"/>
        <v>0.51552399947953642</v>
      </c>
      <c r="AF3497">
        <f t="shared" si="228"/>
        <v>0.24785623084816674</v>
      </c>
    </row>
    <row r="3498" spans="1:32" x14ac:dyDescent="0.25">
      <c r="A3498" s="59">
        <v>3481</v>
      </c>
      <c r="B3498" s="60" t="s">
        <v>309</v>
      </c>
      <c r="C3498" s="61" t="s">
        <v>349</v>
      </c>
      <c r="D3498" s="62"/>
      <c r="E3498" s="62">
        <v>112</v>
      </c>
      <c r="F3498" s="62">
        <v>2020</v>
      </c>
      <c r="G3498" s="50">
        <v>553.92999999999995</v>
      </c>
      <c r="H3498" s="50">
        <v>575.601</v>
      </c>
      <c r="I3498" s="50">
        <v>511.59800000000001</v>
      </c>
      <c r="J3498" s="50">
        <v>443.35899999999998</v>
      </c>
      <c r="K3498" s="50">
        <v>461.91300000000001</v>
      </c>
      <c r="L3498" s="50">
        <v>611.36900000000003</v>
      </c>
      <c r="M3498" s="50">
        <v>764.15300000000002</v>
      </c>
      <c r="N3498" s="50">
        <v>742.72</v>
      </c>
      <c r="O3498" s="50">
        <v>666.221</v>
      </c>
      <c r="P3498" s="50">
        <v>638.18799999999999</v>
      </c>
      <c r="Q3498" s="50">
        <v>617.226</v>
      </c>
      <c r="R3498" s="50">
        <v>691.01900000000001</v>
      </c>
      <c r="S3498" s="50">
        <v>667.08100000000002</v>
      </c>
      <c r="T3498" s="50">
        <v>513.09799999999996</v>
      </c>
      <c r="U3498" s="50">
        <v>367.85500000000002</v>
      </c>
      <c r="V3498" s="50">
        <v>216.57400000000001</v>
      </c>
      <c r="W3498" s="50" t="s">
        <v>311</v>
      </c>
      <c r="X3498" s="50">
        <v>219.374</v>
      </c>
      <c r="Y3498" s="50">
        <v>103.815</v>
      </c>
      <c r="Z3498" s="50">
        <v>43.320999999999998</v>
      </c>
      <c r="AA3498" s="50">
        <v>6.57</v>
      </c>
      <c r="AB3498" s="50">
        <v>0.44600000000000001</v>
      </c>
      <c r="AC3498" s="50" t="str">
        <f t="shared" si="225"/>
        <v>Belarus-2020</v>
      </c>
      <c r="AD3498" s="51">
        <f t="shared" si="226"/>
        <v>6303.2489999999998</v>
      </c>
      <c r="AE3498" s="15">
        <f t="shared" si="227"/>
        <v>0.49374251278983267</v>
      </c>
      <c r="AF3498">
        <f t="shared" si="228"/>
        <v>0.18516905917618723</v>
      </c>
    </row>
    <row r="3499" spans="1:32" x14ac:dyDescent="0.25">
      <c r="A3499" s="59">
        <v>3482</v>
      </c>
      <c r="B3499" s="60" t="s">
        <v>309</v>
      </c>
      <c r="C3499" s="61" t="s">
        <v>350</v>
      </c>
      <c r="D3499" s="62"/>
      <c r="E3499" s="62">
        <v>203</v>
      </c>
      <c r="F3499" s="62">
        <v>2020</v>
      </c>
      <c r="G3499" s="50">
        <v>536.89400000000001</v>
      </c>
      <c r="H3499" s="50">
        <v>554.71199999999999</v>
      </c>
      <c r="I3499" s="50">
        <v>572.36</v>
      </c>
      <c r="J3499" s="50">
        <v>484.38</v>
      </c>
      <c r="K3499" s="50">
        <v>463.77600000000001</v>
      </c>
      <c r="L3499" s="50">
        <v>624.48900000000003</v>
      </c>
      <c r="M3499" s="50">
        <v>708.92200000000003</v>
      </c>
      <c r="N3499" s="50">
        <v>755.58399999999995</v>
      </c>
      <c r="O3499" s="50">
        <v>926.29200000000003</v>
      </c>
      <c r="P3499" s="50">
        <v>864.98</v>
      </c>
      <c r="Q3499" s="50">
        <v>691.72299999999996</v>
      </c>
      <c r="R3499" s="50">
        <v>655.07399999999996</v>
      </c>
      <c r="S3499" s="50">
        <v>642.03599999999994</v>
      </c>
      <c r="T3499" s="50">
        <v>680.08100000000002</v>
      </c>
      <c r="U3499" s="50">
        <v>612.71299999999997</v>
      </c>
      <c r="V3499" s="50">
        <v>417.26</v>
      </c>
      <c r="W3499" s="50" t="s">
        <v>311</v>
      </c>
      <c r="X3499" s="50">
        <v>234.083</v>
      </c>
      <c r="Y3499" s="50">
        <v>142.53200000000001</v>
      </c>
      <c r="Z3499" s="50">
        <v>54.037999999999997</v>
      </c>
      <c r="AA3499" s="50">
        <v>10.99</v>
      </c>
      <c r="AB3499" s="50">
        <v>0.505</v>
      </c>
      <c r="AC3499" s="50" t="str">
        <f t="shared" si="225"/>
        <v>Czechia-2020</v>
      </c>
      <c r="AD3499" s="51">
        <f t="shared" si="226"/>
        <v>6817.2559999999994</v>
      </c>
      <c r="AE3499" s="15">
        <f t="shared" si="227"/>
        <v>0.55978065074862982</v>
      </c>
      <c r="AF3499">
        <f t="shared" si="228"/>
        <v>0.25376083776606717</v>
      </c>
    </row>
    <row r="3500" spans="1:32" x14ac:dyDescent="0.25">
      <c r="A3500" s="59">
        <v>3483</v>
      </c>
      <c r="B3500" s="60" t="s">
        <v>309</v>
      </c>
      <c r="C3500" s="61" t="s">
        <v>351</v>
      </c>
      <c r="D3500" s="62"/>
      <c r="E3500" s="62">
        <v>348</v>
      </c>
      <c r="F3500" s="62">
        <v>2020</v>
      </c>
      <c r="G3500" s="50">
        <v>436.27</v>
      </c>
      <c r="H3500" s="50">
        <v>447.43099999999998</v>
      </c>
      <c r="I3500" s="50">
        <v>483.34899999999999</v>
      </c>
      <c r="J3500" s="50">
        <v>485.87799999999999</v>
      </c>
      <c r="K3500" s="50">
        <v>517.95799999999997</v>
      </c>
      <c r="L3500" s="50">
        <v>633.69200000000001</v>
      </c>
      <c r="M3500" s="50">
        <v>611.97699999999998</v>
      </c>
      <c r="N3500" s="50">
        <v>644.55200000000002</v>
      </c>
      <c r="O3500" s="50">
        <v>813.29499999999996</v>
      </c>
      <c r="P3500" s="50">
        <v>771.58199999999999</v>
      </c>
      <c r="Q3500" s="50">
        <v>646.47299999999996</v>
      </c>
      <c r="R3500" s="50">
        <v>553.32799999999997</v>
      </c>
      <c r="S3500" s="50">
        <v>636.87599999999998</v>
      </c>
      <c r="T3500" s="50">
        <v>670.67200000000003</v>
      </c>
      <c r="U3500" s="50">
        <v>474.32600000000002</v>
      </c>
      <c r="V3500" s="50">
        <v>367.69200000000001</v>
      </c>
      <c r="W3500" s="50" t="s">
        <v>311</v>
      </c>
      <c r="X3500" s="50">
        <v>237.11</v>
      </c>
      <c r="Y3500" s="50">
        <v>131.17500000000001</v>
      </c>
      <c r="Z3500" s="50">
        <v>44.573</v>
      </c>
      <c r="AA3500" s="50">
        <v>12.256</v>
      </c>
      <c r="AB3500" s="50">
        <v>0.78900000000000003</v>
      </c>
      <c r="AC3500" s="50" t="str">
        <f t="shared" si="225"/>
        <v>Hungary-2020</v>
      </c>
      <c r="AD3500" s="51">
        <f t="shared" si="226"/>
        <v>6315.6110000000008</v>
      </c>
      <c r="AE3500" s="15">
        <f t="shared" si="227"/>
        <v>0.52340826564524001</v>
      </c>
      <c r="AF3500">
        <f t="shared" si="228"/>
        <v>0.25233353391487667</v>
      </c>
    </row>
    <row r="3501" spans="1:32" x14ac:dyDescent="0.25">
      <c r="A3501" s="59">
        <v>3484</v>
      </c>
      <c r="B3501" s="60" t="s">
        <v>309</v>
      </c>
      <c r="C3501" s="61" t="s">
        <v>352</v>
      </c>
      <c r="D3501" s="62"/>
      <c r="E3501" s="62">
        <v>442</v>
      </c>
      <c r="F3501" s="62">
        <v>2020</v>
      </c>
      <c r="G3501" s="50">
        <v>34.938000000000002</v>
      </c>
      <c r="H3501" s="50">
        <v>32.777000000000001</v>
      </c>
      <c r="I3501" s="50">
        <v>31.957999999999998</v>
      </c>
      <c r="J3501" s="50">
        <v>34.567</v>
      </c>
      <c r="K3501" s="50">
        <v>38.771999999999998</v>
      </c>
      <c r="L3501" s="50">
        <v>41.277000000000001</v>
      </c>
      <c r="M3501" s="50">
        <v>43.878</v>
      </c>
      <c r="N3501" s="50">
        <v>47.058999999999997</v>
      </c>
      <c r="O3501" s="50">
        <v>43.165999999999997</v>
      </c>
      <c r="P3501" s="50">
        <v>44.063000000000002</v>
      </c>
      <c r="Q3501" s="50">
        <v>46.168999999999997</v>
      </c>
      <c r="R3501" s="50">
        <v>41.213000000000001</v>
      </c>
      <c r="S3501" s="50">
        <v>34.192</v>
      </c>
      <c r="T3501" s="50">
        <v>27.366</v>
      </c>
      <c r="U3501" s="50">
        <v>21.724</v>
      </c>
      <c r="V3501" s="50">
        <v>16.41</v>
      </c>
      <c r="W3501" s="50" t="s">
        <v>311</v>
      </c>
      <c r="X3501" s="50">
        <v>11.802</v>
      </c>
      <c r="Y3501" s="50">
        <v>8.375</v>
      </c>
      <c r="Z3501" s="50">
        <v>3.468</v>
      </c>
      <c r="AA3501" s="50">
        <v>0.70699999999999996</v>
      </c>
      <c r="AB3501" s="50">
        <v>6.3E-2</v>
      </c>
      <c r="AC3501" s="50" t="str">
        <f t="shared" si="225"/>
        <v>Luxembourg-2020</v>
      </c>
      <c r="AD3501" s="51">
        <f t="shared" si="226"/>
        <v>414.35599999999999</v>
      </c>
      <c r="AE3501" s="15">
        <f t="shared" si="227"/>
        <v>0.4575485814130843</v>
      </c>
      <c r="AF3501">
        <f t="shared" si="228"/>
        <v>0.17492203747259394</v>
      </c>
    </row>
    <row r="3502" spans="1:32" x14ac:dyDescent="0.25">
      <c r="A3502" s="59">
        <v>3485</v>
      </c>
      <c r="B3502" s="60" t="s">
        <v>309</v>
      </c>
      <c r="C3502" s="61" t="s">
        <v>353</v>
      </c>
      <c r="D3502" s="62">
        <v>4</v>
      </c>
      <c r="E3502" s="62">
        <v>688</v>
      </c>
      <c r="F3502" s="62">
        <v>2020</v>
      </c>
      <c r="G3502" s="50">
        <v>456.77199999999999</v>
      </c>
      <c r="H3502" s="50">
        <v>465.15600000000001</v>
      </c>
      <c r="I3502" s="50">
        <v>481.63900000000001</v>
      </c>
      <c r="J3502" s="50">
        <v>520.25300000000004</v>
      </c>
      <c r="K3502" s="50">
        <v>530.51499999999999</v>
      </c>
      <c r="L3502" s="50">
        <v>566.06399999999996</v>
      </c>
      <c r="M3502" s="50">
        <v>604.303</v>
      </c>
      <c r="N3502" s="50">
        <v>585.428</v>
      </c>
      <c r="O3502" s="50">
        <v>615.17399999999998</v>
      </c>
      <c r="P3502" s="50">
        <v>594.798</v>
      </c>
      <c r="Q3502" s="50">
        <v>551.548</v>
      </c>
      <c r="R3502" s="50">
        <v>540.69100000000003</v>
      </c>
      <c r="S3502" s="50">
        <v>557.60400000000004</v>
      </c>
      <c r="T3502" s="50">
        <v>602.202</v>
      </c>
      <c r="U3502" s="50">
        <v>454.815</v>
      </c>
      <c r="V3502" s="50">
        <v>246.512</v>
      </c>
      <c r="W3502" s="50" t="s">
        <v>311</v>
      </c>
      <c r="X3502" s="50">
        <v>189.34100000000001</v>
      </c>
      <c r="Y3502" s="50">
        <v>103.07299999999999</v>
      </c>
      <c r="Z3502" s="50">
        <v>32.887999999999998</v>
      </c>
      <c r="AA3502" s="50">
        <v>4.8789999999999996</v>
      </c>
      <c r="AB3502" s="50">
        <v>0.28699999999999998</v>
      </c>
      <c r="AC3502" s="50" t="str">
        <f t="shared" si="225"/>
        <v>Serbia-2020</v>
      </c>
      <c r="AD3502" s="51">
        <f t="shared" si="226"/>
        <v>5666.3779999999997</v>
      </c>
      <c r="AE3502" s="15">
        <f t="shared" si="227"/>
        <v>0.53606801381764502</v>
      </c>
      <c r="AF3502">
        <f t="shared" si="228"/>
        <v>0.2311187710795487</v>
      </c>
    </row>
    <row r="3503" spans="1:32" x14ac:dyDescent="0.25">
      <c r="A3503" s="59">
        <v>3486</v>
      </c>
      <c r="B3503" s="60" t="s">
        <v>309</v>
      </c>
      <c r="C3503" s="61" t="s">
        <v>354</v>
      </c>
      <c r="D3503" s="62"/>
      <c r="E3503" s="62">
        <v>703</v>
      </c>
      <c r="F3503" s="62">
        <v>2020</v>
      </c>
      <c r="G3503" s="50">
        <v>280.18400000000003</v>
      </c>
      <c r="H3503" s="50">
        <v>285.274</v>
      </c>
      <c r="I3503" s="50">
        <v>282.78899999999999</v>
      </c>
      <c r="J3503" s="50">
        <v>263.197</v>
      </c>
      <c r="K3503" s="50">
        <v>290.12700000000001</v>
      </c>
      <c r="L3503" s="50">
        <v>364.07499999999999</v>
      </c>
      <c r="M3503" s="50">
        <v>410.54300000000001</v>
      </c>
      <c r="N3503" s="50">
        <v>437.86200000000002</v>
      </c>
      <c r="O3503" s="50">
        <v>457.76900000000001</v>
      </c>
      <c r="P3503" s="50">
        <v>402.709</v>
      </c>
      <c r="Q3503" s="50">
        <v>345.84800000000001</v>
      </c>
      <c r="R3503" s="50">
        <v>361.61</v>
      </c>
      <c r="S3503" s="50">
        <v>361.36099999999999</v>
      </c>
      <c r="T3503" s="50">
        <v>333.036</v>
      </c>
      <c r="U3503" s="50">
        <v>236.196</v>
      </c>
      <c r="V3503" s="50">
        <v>160.68799999999999</v>
      </c>
      <c r="W3503" s="50" t="s">
        <v>311</v>
      </c>
      <c r="X3503" s="50">
        <v>98.454999999999998</v>
      </c>
      <c r="Y3503" s="50">
        <v>55.625999999999998</v>
      </c>
      <c r="Z3503" s="50">
        <v>19.591000000000001</v>
      </c>
      <c r="AA3503" s="50">
        <v>4.2190000000000003</v>
      </c>
      <c r="AB3503" s="50">
        <v>0.24099999999999999</v>
      </c>
      <c r="AC3503" s="50" t="str">
        <f t="shared" si="225"/>
        <v>Slovakia-2020</v>
      </c>
      <c r="AD3503" s="51">
        <f t="shared" si="226"/>
        <v>3695.1010000000001</v>
      </c>
      <c r="AE3503" s="15">
        <f t="shared" si="227"/>
        <v>0.47530473456611866</v>
      </c>
      <c r="AF3503">
        <f t="shared" si="228"/>
        <v>0.19986406500228471</v>
      </c>
    </row>
    <row r="3504" spans="1:32" x14ac:dyDescent="0.25">
      <c r="A3504" s="59">
        <v>3487</v>
      </c>
      <c r="B3504" s="60" t="s">
        <v>309</v>
      </c>
      <c r="C3504" s="61" t="s">
        <v>355</v>
      </c>
      <c r="D3504" s="62"/>
      <c r="E3504" s="62">
        <v>756</v>
      </c>
      <c r="F3504" s="62">
        <v>2020</v>
      </c>
      <c r="G3504" s="50">
        <v>455.59300000000002</v>
      </c>
      <c r="H3504" s="50">
        <v>433.78899999999999</v>
      </c>
      <c r="I3504" s="50">
        <v>410.303</v>
      </c>
      <c r="J3504" s="50">
        <v>424.99200000000002</v>
      </c>
      <c r="K3504" s="50">
        <v>483.44900000000001</v>
      </c>
      <c r="L3504" s="50">
        <v>555.28899999999999</v>
      </c>
      <c r="M3504" s="50">
        <v>597.899</v>
      </c>
      <c r="N3504" s="50">
        <v>622.13</v>
      </c>
      <c r="O3504" s="50">
        <v>571.16800000000001</v>
      </c>
      <c r="P3504" s="50">
        <v>596.20699999999999</v>
      </c>
      <c r="Q3504" s="50">
        <v>678.03700000000003</v>
      </c>
      <c r="R3504" s="50">
        <v>646.35699999999997</v>
      </c>
      <c r="S3504" s="50">
        <v>538.029</v>
      </c>
      <c r="T3504" s="50">
        <v>443.34500000000003</v>
      </c>
      <c r="U3504" s="50">
        <v>421.67099999999999</v>
      </c>
      <c r="V3504" s="50">
        <v>330.339</v>
      </c>
      <c r="W3504" s="50" t="s">
        <v>311</v>
      </c>
      <c r="X3504" s="50">
        <v>229.59899999999999</v>
      </c>
      <c r="Y3504" s="50">
        <v>146.40199999999999</v>
      </c>
      <c r="Z3504" s="50">
        <v>67.757999999999996</v>
      </c>
      <c r="AA3504" s="50">
        <v>16.478000000000002</v>
      </c>
      <c r="AB3504" s="50">
        <v>1.7010000000000001</v>
      </c>
      <c r="AC3504" s="50" t="str">
        <f t="shared" si="225"/>
        <v>Switzerland-2020</v>
      </c>
      <c r="AD3504" s="51">
        <f t="shared" si="226"/>
        <v>5713.5570000000007</v>
      </c>
      <c r="AE3504" s="15">
        <f t="shared" si="227"/>
        <v>0.51753714892491665</v>
      </c>
      <c r="AF3504">
        <f t="shared" si="228"/>
        <v>0.23630911353123135</v>
      </c>
    </row>
    <row r="3505" spans="1:32" x14ac:dyDescent="0.25">
      <c r="A3505" s="45">
        <v>3488</v>
      </c>
      <c r="B3505" s="46" t="s">
        <v>309</v>
      </c>
      <c r="C3505" s="47" t="s">
        <v>356</v>
      </c>
      <c r="D3505" s="48"/>
      <c r="E3505" s="48">
        <v>1637</v>
      </c>
      <c r="F3505" s="48">
        <v>2020</v>
      </c>
      <c r="G3505" s="49">
        <v>6347.1329999999998</v>
      </c>
      <c r="H3505" s="49">
        <v>6250.5280000000002</v>
      </c>
      <c r="I3505" s="49">
        <v>6132.9780000000001</v>
      </c>
      <c r="J3505" s="49">
        <v>5968.4459999999999</v>
      </c>
      <c r="K3505" s="49">
        <v>5872.6059999999998</v>
      </c>
      <c r="L3505" s="49">
        <v>5734.674</v>
      </c>
      <c r="M3505" s="49">
        <v>5470.4660000000003</v>
      </c>
      <c r="N3505" s="49">
        <v>4987.1260000000002</v>
      </c>
      <c r="O3505" s="49">
        <v>4428.0860000000002</v>
      </c>
      <c r="P3505" s="49">
        <v>4366.6760000000004</v>
      </c>
      <c r="Q3505" s="49">
        <v>4102.2219999999998</v>
      </c>
      <c r="R3505" s="49">
        <v>3773.9169999999999</v>
      </c>
      <c r="S3505" s="49">
        <v>2948.96</v>
      </c>
      <c r="T3505" s="49">
        <v>2367.6260000000002</v>
      </c>
      <c r="U3505" s="49">
        <v>1701.4780000000001</v>
      </c>
      <c r="V3505" s="49">
        <v>1164.193</v>
      </c>
      <c r="W3505" s="49" t="s">
        <v>311</v>
      </c>
      <c r="X3505" s="49">
        <v>775.971</v>
      </c>
      <c r="Y3505" s="49">
        <v>421.726</v>
      </c>
      <c r="Z3505" s="49">
        <v>186.761</v>
      </c>
      <c r="AA3505" s="49">
        <v>61.18</v>
      </c>
      <c r="AB3505" s="49">
        <v>13.577999999999999</v>
      </c>
      <c r="AC3505" s="50" t="str">
        <f t="shared" si="225"/>
        <v>SMALL ISLAND DEVELOPING STATES (SIDS)-2020</v>
      </c>
      <c r="AD3505" s="51">
        <f t="shared" si="226"/>
        <v>47653.179000000004</v>
      </c>
      <c r="AE3505" s="15">
        <f t="shared" si="227"/>
        <v>0.5335037983509977</v>
      </c>
      <c r="AF3505">
        <f t="shared" si="228"/>
        <v>0.10081542763930813</v>
      </c>
    </row>
    <row r="3506" spans="1:32" x14ac:dyDescent="0.25">
      <c r="A3506" s="59">
        <v>3489</v>
      </c>
      <c r="B3506" s="60" t="s">
        <v>309</v>
      </c>
      <c r="C3506" s="61" t="s">
        <v>357</v>
      </c>
      <c r="D3506" s="62"/>
      <c r="E3506" s="62">
        <v>28</v>
      </c>
      <c r="F3506" s="62">
        <v>2020</v>
      </c>
      <c r="G3506" s="50">
        <v>8.1050000000000004</v>
      </c>
      <c r="H3506" s="50">
        <v>8.016</v>
      </c>
      <c r="I3506" s="50">
        <v>8.0890000000000004</v>
      </c>
      <c r="J3506" s="50">
        <v>8.4</v>
      </c>
      <c r="K3506" s="50">
        <v>8.6110000000000007</v>
      </c>
      <c r="L3506" s="50">
        <v>8.2349999999999994</v>
      </c>
      <c r="M3506" s="50">
        <v>7.5430000000000001</v>
      </c>
      <c r="N3506" s="50">
        <v>7.1769999999999996</v>
      </c>
      <c r="O3506" s="50">
        <v>6.0289999999999999</v>
      </c>
      <c r="P3506" s="50">
        <v>7.423</v>
      </c>
      <c r="Q3506" s="50">
        <v>8.5410000000000004</v>
      </c>
      <c r="R3506" s="50">
        <v>6.1319999999999997</v>
      </c>
      <c r="S3506" s="50">
        <v>4.6529999999999996</v>
      </c>
      <c r="T3506" s="50">
        <v>3.2679999999999998</v>
      </c>
      <c r="U3506" s="50">
        <v>1.718</v>
      </c>
      <c r="V3506" s="50">
        <v>1.4950000000000001</v>
      </c>
      <c r="W3506" s="50" t="s">
        <v>311</v>
      </c>
      <c r="X3506" s="50">
        <v>0.98</v>
      </c>
      <c r="Y3506" s="50">
        <v>0.45600000000000002</v>
      </c>
      <c r="Z3506" s="50">
        <v>0.18</v>
      </c>
      <c r="AA3506" s="50">
        <v>5.2999999999999999E-2</v>
      </c>
      <c r="AB3506" s="50">
        <v>6.0000000000000001E-3</v>
      </c>
      <c r="AC3506" s="50" t="str">
        <f t="shared" si="225"/>
        <v>Antigua and Barbuda-2020</v>
      </c>
      <c r="AD3506" s="51">
        <f t="shared" si="226"/>
        <v>72.744000000000014</v>
      </c>
      <c r="AE3506" s="15">
        <f t="shared" si="227"/>
        <v>0.44493016606180569</v>
      </c>
      <c r="AF3506">
        <f t="shared" si="228"/>
        <v>8.4122367308208032E-2</v>
      </c>
    </row>
    <row r="3507" spans="1:32" x14ac:dyDescent="0.25">
      <c r="A3507" s="59">
        <v>3490</v>
      </c>
      <c r="B3507" s="60" t="s">
        <v>309</v>
      </c>
      <c r="C3507" s="61" t="s">
        <v>358</v>
      </c>
      <c r="D3507" s="62"/>
      <c r="E3507" s="62">
        <v>533</v>
      </c>
      <c r="F3507" s="62">
        <v>2020</v>
      </c>
      <c r="G3507" s="50">
        <v>5.7480000000000002</v>
      </c>
      <c r="H3507" s="50">
        <v>5.6760000000000002</v>
      </c>
      <c r="I3507" s="50">
        <v>6.8</v>
      </c>
      <c r="J3507" s="50">
        <v>7.21</v>
      </c>
      <c r="K3507" s="50">
        <v>7.5629999999999997</v>
      </c>
      <c r="L3507" s="50">
        <v>7.4169999999999998</v>
      </c>
      <c r="M3507" s="50">
        <v>5.423</v>
      </c>
      <c r="N3507" s="50">
        <v>5.8179999999999996</v>
      </c>
      <c r="O3507" s="50">
        <v>6.74</v>
      </c>
      <c r="P3507" s="50">
        <v>7.5309999999999997</v>
      </c>
      <c r="Q3507" s="50">
        <v>8.1440000000000001</v>
      </c>
      <c r="R3507" s="50">
        <v>9.0630000000000006</v>
      </c>
      <c r="S3507" s="50">
        <v>7.7069999999999999</v>
      </c>
      <c r="T3507" s="50">
        <v>6.048</v>
      </c>
      <c r="U3507" s="50">
        <v>4.3019999999999996</v>
      </c>
      <c r="V3507" s="50">
        <v>2.657</v>
      </c>
      <c r="W3507" s="50" t="s">
        <v>311</v>
      </c>
      <c r="X3507" s="50">
        <v>1.6319999999999999</v>
      </c>
      <c r="Y3507" s="50">
        <v>0.71599999999999997</v>
      </c>
      <c r="Z3507" s="50">
        <v>0.20399999999999999</v>
      </c>
      <c r="AA3507" s="50">
        <v>3.5000000000000003E-2</v>
      </c>
      <c r="AB3507" s="50">
        <v>4.0000000000000001E-3</v>
      </c>
      <c r="AC3507" s="50" t="str">
        <f t="shared" si="225"/>
        <v>Aruba-2020</v>
      </c>
      <c r="AD3507" s="51">
        <f t="shared" si="226"/>
        <v>72.615999999999985</v>
      </c>
      <c r="AE3507" s="15">
        <f t="shared" si="227"/>
        <v>0.46576512063457093</v>
      </c>
      <c r="AF3507">
        <f t="shared" si="228"/>
        <v>0.17170849845882868</v>
      </c>
    </row>
    <row r="3508" spans="1:32" x14ac:dyDescent="0.25">
      <c r="A3508" s="59">
        <v>3491</v>
      </c>
      <c r="B3508" s="60" t="s">
        <v>309</v>
      </c>
      <c r="C3508" s="61" t="s">
        <v>359</v>
      </c>
      <c r="D3508" s="62"/>
      <c r="E3508" s="62">
        <v>44</v>
      </c>
      <c r="F3508" s="62">
        <v>2020</v>
      </c>
      <c r="G3508" s="50">
        <v>27.942</v>
      </c>
      <c r="H3508" s="50">
        <v>27.988</v>
      </c>
      <c r="I3508" s="50">
        <v>27.210999999999999</v>
      </c>
      <c r="J3508" s="50">
        <v>25.405999999999999</v>
      </c>
      <c r="K3508" s="50">
        <v>31.356999999999999</v>
      </c>
      <c r="L3508" s="50">
        <v>34.97</v>
      </c>
      <c r="M3508" s="50">
        <v>32.978999999999999</v>
      </c>
      <c r="N3508" s="50">
        <v>31.658999999999999</v>
      </c>
      <c r="O3508" s="50">
        <v>26.606999999999999</v>
      </c>
      <c r="P3508" s="50">
        <v>28.126000000000001</v>
      </c>
      <c r="Q3508" s="50">
        <v>25.573</v>
      </c>
      <c r="R3508" s="50">
        <v>25.37</v>
      </c>
      <c r="S3508" s="50">
        <v>20.318999999999999</v>
      </c>
      <c r="T3508" s="50">
        <v>15.468</v>
      </c>
      <c r="U3508" s="50">
        <v>10.836</v>
      </c>
      <c r="V3508" s="50">
        <v>7.0369999999999999</v>
      </c>
      <c r="W3508" s="50" t="s">
        <v>311</v>
      </c>
      <c r="X3508" s="50">
        <v>4.71</v>
      </c>
      <c r="Y3508" s="50">
        <v>2.246</v>
      </c>
      <c r="Z3508" s="50">
        <v>0.79100000000000004</v>
      </c>
      <c r="AA3508" s="50">
        <v>0.214</v>
      </c>
      <c r="AB3508" s="50">
        <v>0.03</v>
      </c>
      <c r="AC3508" s="50" t="str">
        <f t="shared" si="225"/>
        <v>Bahamas-2020</v>
      </c>
      <c r="AD3508" s="51">
        <f t="shared" si="226"/>
        <v>282.36600000000004</v>
      </c>
      <c r="AE3508" s="15">
        <f t="shared" si="227"/>
        <v>0.44082148700622587</v>
      </c>
      <c r="AF3508">
        <f t="shared" si="228"/>
        <v>0.11308128161704153</v>
      </c>
    </row>
    <row r="3509" spans="1:32" x14ac:dyDescent="0.25">
      <c r="A3509" s="59">
        <v>3492</v>
      </c>
      <c r="B3509" s="60" t="s">
        <v>309</v>
      </c>
      <c r="C3509" s="61" t="s">
        <v>360</v>
      </c>
      <c r="D3509" s="62"/>
      <c r="E3509" s="62">
        <v>48</v>
      </c>
      <c r="F3509" s="62">
        <v>2020</v>
      </c>
      <c r="G3509" s="50">
        <v>108.248</v>
      </c>
      <c r="H3509" s="50">
        <v>105.831</v>
      </c>
      <c r="I3509" s="50">
        <v>95.707999999999998</v>
      </c>
      <c r="J3509" s="50">
        <v>80.888000000000005</v>
      </c>
      <c r="K3509" s="50">
        <v>106.23</v>
      </c>
      <c r="L3509" s="50">
        <v>222.90299999999999</v>
      </c>
      <c r="M3509" s="50">
        <v>272.029</v>
      </c>
      <c r="N3509" s="50">
        <v>214.27699999999999</v>
      </c>
      <c r="O3509" s="50">
        <v>148.28700000000001</v>
      </c>
      <c r="P3509" s="50">
        <v>109.19</v>
      </c>
      <c r="Q3509" s="50">
        <v>82.673000000000002</v>
      </c>
      <c r="R3509" s="50">
        <v>60.542999999999999</v>
      </c>
      <c r="S3509" s="50">
        <v>45.844999999999999</v>
      </c>
      <c r="T3509" s="50">
        <v>21.452000000000002</v>
      </c>
      <c r="U3509" s="50">
        <v>10.959</v>
      </c>
      <c r="V3509" s="50">
        <v>6.8559999999999999</v>
      </c>
      <c r="W3509" s="50" t="s">
        <v>311</v>
      </c>
      <c r="X3509" s="50">
        <v>3.9569999999999999</v>
      </c>
      <c r="Y3509" s="50">
        <v>1.3149999999999999</v>
      </c>
      <c r="Z3509" s="50">
        <v>0.50800000000000001</v>
      </c>
      <c r="AA3509" s="50">
        <v>5.8999999999999997E-2</v>
      </c>
      <c r="AB3509" s="50">
        <v>7.0000000000000001E-3</v>
      </c>
      <c r="AC3509" s="50" t="str">
        <f t="shared" si="225"/>
        <v>Bahrain-2020</v>
      </c>
      <c r="AD3509" s="51">
        <f t="shared" si="226"/>
        <v>1342.865</v>
      </c>
      <c r="AE3509" s="15">
        <f t="shared" si="227"/>
        <v>0.26428568769012523</v>
      </c>
      <c r="AF3509">
        <f t="shared" si="228"/>
        <v>2.7297337854551351E-2</v>
      </c>
    </row>
    <row r="3510" spans="1:32" x14ac:dyDescent="0.25">
      <c r="A3510" s="59">
        <v>3493</v>
      </c>
      <c r="B3510" s="60" t="s">
        <v>309</v>
      </c>
      <c r="C3510" s="61" t="s">
        <v>361</v>
      </c>
      <c r="D3510" s="62"/>
      <c r="E3510" s="62">
        <v>52</v>
      </c>
      <c r="F3510" s="62">
        <v>2020</v>
      </c>
      <c r="G3510" s="50">
        <v>16.966999999999999</v>
      </c>
      <c r="H3510" s="50">
        <v>18.251000000000001</v>
      </c>
      <c r="I3510" s="50">
        <v>18.628</v>
      </c>
      <c r="J3510" s="50">
        <v>18.526</v>
      </c>
      <c r="K3510" s="50">
        <v>17.550999999999998</v>
      </c>
      <c r="L3510" s="50">
        <v>17.815999999999999</v>
      </c>
      <c r="M3510" s="50">
        <v>17.829000000000001</v>
      </c>
      <c r="N3510" s="50">
        <v>18.888999999999999</v>
      </c>
      <c r="O3510" s="50">
        <v>18.446999999999999</v>
      </c>
      <c r="P3510" s="50">
        <v>19.7</v>
      </c>
      <c r="Q3510" s="50">
        <v>19.065999999999999</v>
      </c>
      <c r="R3510" s="50">
        <v>20.125</v>
      </c>
      <c r="S3510" s="50">
        <v>18.73</v>
      </c>
      <c r="T3510" s="50">
        <v>15.632999999999999</v>
      </c>
      <c r="U3510" s="50">
        <v>12.443</v>
      </c>
      <c r="V3510" s="50">
        <v>8.4499999999999993</v>
      </c>
      <c r="W3510" s="50" t="s">
        <v>311</v>
      </c>
      <c r="X3510" s="50">
        <v>6.3319999999999999</v>
      </c>
      <c r="Y3510" s="50">
        <v>3.016</v>
      </c>
      <c r="Z3510" s="50">
        <v>0.97699999999999998</v>
      </c>
      <c r="AA3510" s="50">
        <v>0.17499999999999999</v>
      </c>
      <c r="AB3510" s="50">
        <v>1.7000000000000001E-2</v>
      </c>
      <c r="AC3510" s="50" t="str">
        <f t="shared" si="225"/>
        <v>Barbados-2020</v>
      </c>
      <c r="AD3510" s="51">
        <f t="shared" si="226"/>
        <v>186.679</v>
      </c>
      <c r="AE3510" s="15">
        <f t="shared" si="227"/>
        <v>0.54044107800020358</v>
      </c>
      <c r="AF3510">
        <f t="shared" si="228"/>
        <v>0.19558465855940127</v>
      </c>
    </row>
    <row r="3511" spans="1:32" x14ac:dyDescent="0.25">
      <c r="A3511" s="59">
        <v>3494</v>
      </c>
      <c r="B3511" s="60" t="s">
        <v>309</v>
      </c>
      <c r="C3511" s="61" t="s">
        <v>362</v>
      </c>
      <c r="D3511" s="62"/>
      <c r="E3511" s="62">
        <v>84</v>
      </c>
      <c r="F3511" s="62">
        <v>2020</v>
      </c>
      <c r="G3511" s="50">
        <v>41.947000000000003</v>
      </c>
      <c r="H3511" s="50">
        <v>39.521999999999998</v>
      </c>
      <c r="I3511" s="50">
        <v>37.902000000000001</v>
      </c>
      <c r="J3511" s="50">
        <v>39.871000000000002</v>
      </c>
      <c r="K3511" s="50">
        <v>39.472000000000001</v>
      </c>
      <c r="L3511" s="50">
        <v>36.686</v>
      </c>
      <c r="M3511" s="50">
        <v>32.393999999999998</v>
      </c>
      <c r="N3511" s="50">
        <v>27.882000000000001</v>
      </c>
      <c r="O3511" s="50">
        <v>23.242000000000001</v>
      </c>
      <c r="P3511" s="50">
        <v>20.992999999999999</v>
      </c>
      <c r="Q3511" s="50">
        <v>17.454999999999998</v>
      </c>
      <c r="R3511" s="50">
        <v>14.225</v>
      </c>
      <c r="S3511" s="50">
        <v>10.244</v>
      </c>
      <c r="T3511" s="50">
        <v>6.9589999999999996</v>
      </c>
      <c r="U3511" s="50">
        <v>4.3940000000000001</v>
      </c>
      <c r="V3511" s="50">
        <v>2.5419999999999998</v>
      </c>
      <c r="W3511" s="50" t="s">
        <v>311</v>
      </c>
      <c r="X3511" s="50">
        <v>1.452</v>
      </c>
      <c r="Y3511" s="50">
        <v>0.61699999999999999</v>
      </c>
      <c r="Z3511" s="50">
        <v>0.191</v>
      </c>
      <c r="AA3511" s="50">
        <v>1.4999999999999999E-2</v>
      </c>
      <c r="AB3511" s="50">
        <v>2E-3</v>
      </c>
      <c r="AC3511" s="50" t="str">
        <f t="shared" si="225"/>
        <v>Belize-2020</v>
      </c>
      <c r="AD3511" s="51">
        <f t="shared" si="226"/>
        <v>262.464</v>
      </c>
      <c r="AE3511" s="15">
        <f t="shared" si="227"/>
        <v>0.5164251097293342</v>
      </c>
      <c r="AF3511">
        <f t="shared" si="228"/>
        <v>4.2353372530019501E-2</v>
      </c>
    </row>
    <row r="3512" spans="1:32" x14ac:dyDescent="0.25">
      <c r="A3512" s="59">
        <v>3495</v>
      </c>
      <c r="B3512" s="60" t="s">
        <v>309</v>
      </c>
      <c r="C3512" s="61" t="s">
        <v>363</v>
      </c>
      <c r="D3512" s="62"/>
      <c r="E3512" s="62">
        <v>132</v>
      </c>
      <c r="F3512" s="62">
        <v>2020</v>
      </c>
      <c r="G3512" s="50">
        <v>55.247999999999998</v>
      </c>
      <c r="H3512" s="50">
        <v>54.259</v>
      </c>
      <c r="I3512" s="50">
        <v>55.005000000000003</v>
      </c>
      <c r="J3512" s="50">
        <v>55.436</v>
      </c>
      <c r="K3512" s="50">
        <v>56.268999999999998</v>
      </c>
      <c r="L3512" s="50">
        <v>55.045000000000002</v>
      </c>
      <c r="M3512" s="50">
        <v>50.347000000000001</v>
      </c>
      <c r="N3512" s="50">
        <v>41.484999999999999</v>
      </c>
      <c r="O3512" s="50">
        <v>31.253</v>
      </c>
      <c r="P3512" s="50">
        <v>25.417000000000002</v>
      </c>
      <c r="Q3512" s="50">
        <v>23.716000000000001</v>
      </c>
      <c r="R3512" s="50">
        <v>22.236000000000001</v>
      </c>
      <c r="S3512" s="50">
        <v>15.272</v>
      </c>
      <c r="T3512" s="50">
        <v>10.85</v>
      </c>
      <c r="U3512" s="50">
        <v>4.6619999999999999</v>
      </c>
      <c r="V3512" s="50">
        <v>4.2590000000000003</v>
      </c>
      <c r="W3512" s="50" t="s">
        <v>311</v>
      </c>
      <c r="X3512" s="50">
        <v>3.9529999999999998</v>
      </c>
      <c r="Y3512" s="50">
        <v>2.0720000000000001</v>
      </c>
      <c r="Z3512" s="50">
        <v>0.51500000000000001</v>
      </c>
      <c r="AA3512" s="50">
        <v>4.4999999999999998E-2</v>
      </c>
      <c r="AB3512" s="50">
        <v>4.0000000000000001E-3</v>
      </c>
      <c r="AC3512" s="50" t="str">
        <f t="shared" si="225"/>
        <v>Cabo Verde-2020</v>
      </c>
      <c r="AD3512" s="51">
        <f t="shared" si="226"/>
        <v>376.47599999999994</v>
      </c>
      <c r="AE3512" s="15">
        <f t="shared" si="227"/>
        <v>0.5069964619258599</v>
      </c>
      <c r="AF3512">
        <f t="shared" si="228"/>
        <v>4.872566489460025E-2</v>
      </c>
    </row>
    <row r="3513" spans="1:32" x14ac:dyDescent="0.25">
      <c r="A3513" s="59">
        <v>3496</v>
      </c>
      <c r="B3513" s="60" t="s">
        <v>309</v>
      </c>
      <c r="C3513" s="61" t="s">
        <v>364</v>
      </c>
      <c r="D3513" s="62"/>
      <c r="E3513" s="62">
        <v>174</v>
      </c>
      <c r="F3513" s="62">
        <v>2020</v>
      </c>
      <c r="G3513" s="50">
        <v>123.508</v>
      </c>
      <c r="H3513" s="50">
        <v>114.13</v>
      </c>
      <c r="I3513" s="50">
        <v>101.679</v>
      </c>
      <c r="J3513" s="50">
        <v>89.593000000000004</v>
      </c>
      <c r="K3513" s="50">
        <v>79.58</v>
      </c>
      <c r="L3513" s="50">
        <v>71.266999999999996</v>
      </c>
      <c r="M3513" s="50">
        <v>63.67</v>
      </c>
      <c r="N3513" s="50">
        <v>53.704999999999998</v>
      </c>
      <c r="O3513" s="50">
        <v>42.656999999999996</v>
      </c>
      <c r="P3513" s="50">
        <v>34.380000000000003</v>
      </c>
      <c r="Q3513" s="50">
        <v>28.126999999999999</v>
      </c>
      <c r="R3513" s="50">
        <v>22.763000000000002</v>
      </c>
      <c r="S3513" s="50">
        <v>17.533999999999999</v>
      </c>
      <c r="T3513" s="50">
        <v>12.122999999999999</v>
      </c>
      <c r="U3513" s="50">
        <v>7.1470000000000002</v>
      </c>
      <c r="V3513" s="50">
        <v>4.5129999999999999</v>
      </c>
      <c r="W3513" s="50" t="s">
        <v>311</v>
      </c>
      <c r="X3513" s="50">
        <v>2.25</v>
      </c>
      <c r="Y3513" s="50">
        <v>0.78</v>
      </c>
      <c r="Z3513" s="50">
        <v>0.17299999999999999</v>
      </c>
      <c r="AA3513" s="50">
        <v>2.1000000000000001E-2</v>
      </c>
      <c r="AB3513" s="50">
        <v>1E-3</v>
      </c>
      <c r="AC3513" s="50" t="str">
        <f t="shared" si="225"/>
        <v>Comoros-2020</v>
      </c>
      <c r="AD3513" s="51">
        <f t="shared" si="226"/>
        <v>503.27599999999995</v>
      </c>
      <c r="AE3513" s="15">
        <f t="shared" si="227"/>
        <v>0.72788092418474148</v>
      </c>
      <c r="AF3513">
        <f t="shared" si="228"/>
        <v>3.2053435051086349E-2</v>
      </c>
    </row>
    <row r="3514" spans="1:32" x14ac:dyDescent="0.25">
      <c r="A3514" s="59">
        <v>3497</v>
      </c>
      <c r="B3514" s="60" t="s">
        <v>309</v>
      </c>
      <c r="C3514" s="61" t="s">
        <v>365</v>
      </c>
      <c r="D3514" s="62"/>
      <c r="E3514" s="62">
        <v>192</v>
      </c>
      <c r="F3514" s="62">
        <v>2020</v>
      </c>
      <c r="G3514" s="50">
        <v>601.79300000000001</v>
      </c>
      <c r="H3514" s="50">
        <v>622.09500000000003</v>
      </c>
      <c r="I3514" s="50">
        <v>583.41099999999994</v>
      </c>
      <c r="J3514" s="50">
        <v>618.28499999999997</v>
      </c>
      <c r="K3514" s="50">
        <v>684.40700000000004</v>
      </c>
      <c r="L3514" s="50">
        <v>725.82100000000003</v>
      </c>
      <c r="M3514" s="50">
        <v>814.53200000000004</v>
      </c>
      <c r="N3514" s="50">
        <v>681.03800000000001</v>
      </c>
      <c r="O3514" s="50">
        <v>677.55600000000004</v>
      </c>
      <c r="P3514" s="50">
        <v>980.91099999999994</v>
      </c>
      <c r="Q3514" s="50">
        <v>1029.0319999999999</v>
      </c>
      <c r="R3514" s="50">
        <v>989.42899999999997</v>
      </c>
      <c r="S3514" s="50">
        <v>638.197</v>
      </c>
      <c r="T3514" s="50">
        <v>586.49699999999996</v>
      </c>
      <c r="U3514" s="50">
        <v>434.96300000000002</v>
      </c>
      <c r="V3514" s="50">
        <v>344.09199999999998</v>
      </c>
      <c r="W3514" s="50" t="s">
        <v>311</v>
      </c>
      <c r="X3514" s="50">
        <v>245.44900000000001</v>
      </c>
      <c r="Y3514" s="50">
        <v>140.45500000000001</v>
      </c>
      <c r="Z3514" s="50">
        <v>68.611000000000004</v>
      </c>
      <c r="AA3514" s="50">
        <v>24.263000000000002</v>
      </c>
      <c r="AB3514" s="50">
        <v>4.6550000000000002</v>
      </c>
      <c r="AC3514" s="50" t="str">
        <f t="shared" si="225"/>
        <v>Cuba-2020</v>
      </c>
      <c r="AD3514" s="51">
        <f t="shared" si="226"/>
        <v>7839.2080000000005</v>
      </c>
      <c r="AE3514" s="15">
        <f t="shared" si="227"/>
        <v>0.46640987201768341</v>
      </c>
      <c r="AF3514">
        <f t="shared" si="228"/>
        <v>0.19167404325731585</v>
      </c>
    </row>
    <row r="3515" spans="1:32" x14ac:dyDescent="0.25">
      <c r="A3515" s="59">
        <v>3498</v>
      </c>
      <c r="B3515" s="60" t="s">
        <v>309</v>
      </c>
      <c r="C3515" s="61" t="s">
        <v>366</v>
      </c>
      <c r="D3515" s="62"/>
      <c r="E3515" s="62">
        <v>531</v>
      </c>
      <c r="F3515" s="62">
        <v>2020</v>
      </c>
      <c r="G3515" s="50">
        <v>10.238</v>
      </c>
      <c r="H3515" s="50">
        <v>10.077999999999999</v>
      </c>
      <c r="I3515" s="50">
        <v>9.6460000000000008</v>
      </c>
      <c r="J3515" s="50">
        <v>10.385</v>
      </c>
      <c r="K3515" s="50">
        <v>9.4600000000000009</v>
      </c>
      <c r="L3515" s="50">
        <v>10.037000000000001</v>
      </c>
      <c r="M3515" s="50">
        <v>9.327</v>
      </c>
      <c r="N3515" s="50">
        <v>9.3960000000000008</v>
      </c>
      <c r="O3515" s="50">
        <v>9.2349999999999994</v>
      </c>
      <c r="P3515" s="50">
        <v>11.044</v>
      </c>
      <c r="Q3515" s="50">
        <v>11.638</v>
      </c>
      <c r="R3515" s="50">
        <v>12.787000000000001</v>
      </c>
      <c r="S3515" s="50">
        <v>11.234999999999999</v>
      </c>
      <c r="T3515" s="50">
        <v>9.4700000000000006</v>
      </c>
      <c r="U3515" s="50">
        <v>7.7859999999999996</v>
      </c>
      <c r="V3515" s="50">
        <v>5.2169999999999996</v>
      </c>
      <c r="W3515" s="50" t="s">
        <v>311</v>
      </c>
      <c r="X3515" s="50">
        <v>3.516</v>
      </c>
      <c r="Y3515" s="50">
        <v>1.91</v>
      </c>
      <c r="Z3515" s="50">
        <v>0.79500000000000004</v>
      </c>
      <c r="AA3515" s="50">
        <v>0.248</v>
      </c>
      <c r="AB3515" s="50">
        <v>4.7E-2</v>
      </c>
      <c r="AC3515" s="50" t="str">
        <f t="shared" si="225"/>
        <v>Curaçao-2020</v>
      </c>
      <c r="AD3515" s="51">
        <f t="shared" si="226"/>
        <v>104.54400000000001</v>
      </c>
      <c r="AE3515" s="15">
        <f t="shared" si="227"/>
        <v>0.56388697581879388</v>
      </c>
      <c r="AF3515">
        <f t="shared" si="228"/>
        <v>0.21552198414940593</v>
      </c>
    </row>
    <row r="3516" spans="1:32" x14ac:dyDescent="0.25">
      <c r="A3516" s="59">
        <v>3499</v>
      </c>
      <c r="B3516" s="60" t="s">
        <v>309</v>
      </c>
      <c r="C3516" s="61" t="s">
        <v>367</v>
      </c>
      <c r="D3516" s="62"/>
      <c r="E3516" s="62">
        <v>214</v>
      </c>
      <c r="F3516" s="62">
        <v>2020</v>
      </c>
      <c r="G3516" s="50">
        <v>1037.942</v>
      </c>
      <c r="H3516" s="50">
        <v>1056.0519999999999</v>
      </c>
      <c r="I3516" s="50">
        <v>1045.338</v>
      </c>
      <c r="J3516" s="50">
        <v>1009.43</v>
      </c>
      <c r="K3516" s="50">
        <v>939.37599999999998</v>
      </c>
      <c r="L3516" s="50">
        <v>905.89200000000005</v>
      </c>
      <c r="M3516" s="50">
        <v>830.40099999999995</v>
      </c>
      <c r="N3516" s="50">
        <v>757.81200000000001</v>
      </c>
      <c r="O3516" s="50">
        <v>668.51199999999994</v>
      </c>
      <c r="P3516" s="50">
        <v>604.23900000000003</v>
      </c>
      <c r="Q3516" s="50">
        <v>543.08199999999999</v>
      </c>
      <c r="R3516" s="50">
        <v>476.95600000000002</v>
      </c>
      <c r="S3516" s="50">
        <v>392</v>
      </c>
      <c r="T3516" s="50">
        <v>295.904</v>
      </c>
      <c r="U3516" s="50">
        <v>206.99199999999999</v>
      </c>
      <c r="V3516" s="50">
        <v>140.215</v>
      </c>
      <c r="W3516" s="50" t="s">
        <v>311</v>
      </c>
      <c r="X3516" s="50">
        <v>99.075999999999993</v>
      </c>
      <c r="Y3516" s="50">
        <v>57.741</v>
      </c>
      <c r="Z3516" s="50">
        <v>27.155999999999999</v>
      </c>
      <c r="AA3516" s="50">
        <v>10.403</v>
      </c>
      <c r="AB3516" s="50">
        <v>3.839</v>
      </c>
      <c r="AC3516" s="50" t="str">
        <f t="shared" si="225"/>
        <v>Dominican Republic-2020</v>
      </c>
      <c r="AD3516" s="51">
        <f t="shared" si="226"/>
        <v>7127.7000000000007</v>
      </c>
      <c r="AE3516" s="15">
        <f t="shared" si="227"/>
        <v>0.55847720863672701</v>
      </c>
      <c r="AF3516">
        <f t="shared" si="228"/>
        <v>8.1944421717980429E-2</v>
      </c>
    </row>
    <row r="3517" spans="1:32" x14ac:dyDescent="0.25">
      <c r="A3517" s="59">
        <v>3500</v>
      </c>
      <c r="B3517" s="60" t="s">
        <v>309</v>
      </c>
      <c r="C3517" s="61" t="s">
        <v>368</v>
      </c>
      <c r="D3517" s="62"/>
      <c r="E3517" s="62">
        <v>242</v>
      </c>
      <c r="F3517" s="62">
        <v>2020</v>
      </c>
      <c r="G3517" s="50">
        <v>83.835999999999999</v>
      </c>
      <c r="H3517" s="50">
        <v>86.932000000000002</v>
      </c>
      <c r="I3517" s="50">
        <v>87.375</v>
      </c>
      <c r="J3517" s="50">
        <v>78.87</v>
      </c>
      <c r="K3517" s="50">
        <v>73.231999999999999</v>
      </c>
      <c r="L3517" s="50">
        <v>72.605000000000004</v>
      </c>
      <c r="M3517" s="50">
        <v>67.337999999999994</v>
      </c>
      <c r="N3517" s="50">
        <v>68.3</v>
      </c>
      <c r="O3517" s="50">
        <v>59.844999999999999</v>
      </c>
      <c r="P3517" s="50">
        <v>50.161999999999999</v>
      </c>
      <c r="Q3517" s="50">
        <v>47.668999999999997</v>
      </c>
      <c r="R3517" s="50">
        <v>46.792999999999999</v>
      </c>
      <c r="S3517" s="50">
        <v>38.526000000000003</v>
      </c>
      <c r="T3517" s="50">
        <v>26.472999999999999</v>
      </c>
      <c r="U3517" s="50">
        <v>18.364000000000001</v>
      </c>
      <c r="V3517" s="50">
        <v>11.143000000000001</v>
      </c>
      <c r="W3517" s="50" t="s">
        <v>311</v>
      </c>
      <c r="X3517" s="50">
        <v>5.0979999999999999</v>
      </c>
      <c r="Y3517" s="50">
        <v>1.859</v>
      </c>
      <c r="Z3517" s="50">
        <v>0.42399999999999999</v>
      </c>
      <c r="AA3517" s="50">
        <v>6.0999999999999999E-2</v>
      </c>
      <c r="AB3517" s="50">
        <v>0.01</v>
      </c>
      <c r="AC3517" s="50" t="str">
        <f t="shared" si="225"/>
        <v>Fiji-2020</v>
      </c>
      <c r="AD3517" s="51">
        <f t="shared" si="226"/>
        <v>603.33999999999992</v>
      </c>
      <c r="AE3517" s="15">
        <f t="shared" si="227"/>
        <v>0.53299134816189886</v>
      </c>
      <c r="AF3517">
        <f t="shared" si="228"/>
        <v>7.3631168577905776E-2</v>
      </c>
    </row>
    <row r="3518" spans="1:32" x14ac:dyDescent="0.25">
      <c r="A3518" s="59">
        <v>3501</v>
      </c>
      <c r="B3518" s="60" t="s">
        <v>309</v>
      </c>
      <c r="C3518" s="61" t="s">
        <v>369</v>
      </c>
      <c r="D3518" s="62"/>
      <c r="E3518" s="62">
        <v>258</v>
      </c>
      <c r="F3518" s="62">
        <v>2020</v>
      </c>
      <c r="G3518" s="50">
        <v>21.29</v>
      </c>
      <c r="H3518" s="50">
        <v>21.949000000000002</v>
      </c>
      <c r="I3518" s="50">
        <v>21.521999999999998</v>
      </c>
      <c r="J3518" s="50">
        <v>22.834</v>
      </c>
      <c r="K3518" s="50">
        <v>23.31</v>
      </c>
      <c r="L3518" s="50">
        <v>22.850999999999999</v>
      </c>
      <c r="M3518" s="50">
        <v>21.88</v>
      </c>
      <c r="N3518" s="50">
        <v>20.510999999999999</v>
      </c>
      <c r="O3518" s="50">
        <v>20.09</v>
      </c>
      <c r="P3518" s="50">
        <v>19.489999999999998</v>
      </c>
      <c r="Q3518" s="50">
        <v>19.773</v>
      </c>
      <c r="R3518" s="50">
        <v>16.527999999999999</v>
      </c>
      <c r="S3518" s="50">
        <v>13.212</v>
      </c>
      <c r="T3518" s="50">
        <v>10.003</v>
      </c>
      <c r="U3518" s="50">
        <v>6.4450000000000003</v>
      </c>
      <c r="V3518" s="50">
        <v>4.83</v>
      </c>
      <c r="W3518" s="50" t="s">
        <v>311</v>
      </c>
      <c r="X3518" s="50">
        <v>2.61</v>
      </c>
      <c r="Y3518" s="50">
        <v>1.161</v>
      </c>
      <c r="Z3518" s="50">
        <v>0.36899999999999999</v>
      </c>
      <c r="AA3518" s="50">
        <v>7.6999999999999999E-2</v>
      </c>
      <c r="AB3518" s="50">
        <v>8.9999999999999993E-3</v>
      </c>
      <c r="AC3518" s="50" t="str">
        <f t="shared" si="225"/>
        <v>French Polynesia-2020</v>
      </c>
      <c r="AD3518" s="51">
        <f t="shared" si="226"/>
        <v>200.47899999999998</v>
      </c>
      <c r="AE3518" s="15">
        <f t="shared" si="227"/>
        <v>0.45024665925109369</v>
      </c>
      <c r="AF3518">
        <f t="shared" si="228"/>
        <v>9.615442618006334E-2</v>
      </c>
    </row>
    <row r="3519" spans="1:32" x14ac:dyDescent="0.25">
      <c r="A3519" s="59">
        <v>3502</v>
      </c>
      <c r="B3519" s="60" t="s">
        <v>309</v>
      </c>
      <c r="C3519" s="61" t="s">
        <v>370</v>
      </c>
      <c r="D3519" s="62"/>
      <c r="E3519" s="62">
        <v>308</v>
      </c>
      <c r="F3519" s="62">
        <v>2020</v>
      </c>
      <c r="G3519" s="50">
        <v>9.57</v>
      </c>
      <c r="H3519" s="50">
        <v>9.7379999999999995</v>
      </c>
      <c r="I3519" s="50">
        <v>9.3490000000000002</v>
      </c>
      <c r="J3519" s="50">
        <v>8.6159999999999997</v>
      </c>
      <c r="K3519" s="50">
        <v>9.0860000000000003</v>
      </c>
      <c r="L3519" s="50">
        <v>9.5139999999999993</v>
      </c>
      <c r="M3519" s="50">
        <v>10.721</v>
      </c>
      <c r="N3519" s="50">
        <v>8.782</v>
      </c>
      <c r="O3519" s="50">
        <v>6.4930000000000003</v>
      </c>
      <c r="P3519" s="50">
        <v>5.25</v>
      </c>
      <c r="Q3519" s="50">
        <v>4.3620000000000001</v>
      </c>
      <c r="R3519" s="50">
        <v>5.4320000000000004</v>
      </c>
      <c r="S3519" s="50">
        <v>4.0149999999999997</v>
      </c>
      <c r="T3519" s="50">
        <v>2.9260000000000002</v>
      </c>
      <c r="U3519" s="50">
        <v>1.996</v>
      </c>
      <c r="V3519" s="50">
        <v>1.4830000000000001</v>
      </c>
      <c r="W3519" s="50" t="s">
        <v>311</v>
      </c>
      <c r="X3519" s="50">
        <v>1.141</v>
      </c>
      <c r="Y3519" s="50">
        <v>0.52400000000000002</v>
      </c>
      <c r="Z3519" s="50">
        <v>0.25700000000000001</v>
      </c>
      <c r="AA3519" s="50">
        <v>4.5999999999999999E-2</v>
      </c>
      <c r="AB3519" s="50">
        <v>7.0000000000000001E-3</v>
      </c>
      <c r="AC3519" s="50" t="str">
        <f t="shared" si="225"/>
        <v>Grenada-2020</v>
      </c>
      <c r="AD3519" s="51">
        <f t="shared" si="226"/>
        <v>72.271000000000001</v>
      </c>
      <c r="AE3519" s="15">
        <f t="shared" si="227"/>
        <v>0.51247388302361929</v>
      </c>
      <c r="AF3519">
        <f t="shared" si="228"/>
        <v>8.3029486366518704E-2</v>
      </c>
    </row>
    <row r="3520" spans="1:32" x14ac:dyDescent="0.25">
      <c r="A3520" s="59">
        <v>3503</v>
      </c>
      <c r="B3520" s="60" t="s">
        <v>309</v>
      </c>
      <c r="C3520" s="61" t="s">
        <v>371</v>
      </c>
      <c r="D3520" s="62">
        <v>5</v>
      </c>
      <c r="E3520" s="62">
        <v>312</v>
      </c>
      <c r="F3520" s="62">
        <v>2020</v>
      </c>
      <c r="G3520" s="50">
        <v>23.667000000000002</v>
      </c>
      <c r="H3520" s="50">
        <v>26.338999999999999</v>
      </c>
      <c r="I3520" s="50">
        <v>28.396999999999998</v>
      </c>
      <c r="J3520" s="50">
        <v>31.428999999999998</v>
      </c>
      <c r="K3520" s="50">
        <v>32.591999999999999</v>
      </c>
      <c r="L3520" s="50">
        <v>28.024000000000001</v>
      </c>
      <c r="M3520" s="50">
        <v>18.143000000000001</v>
      </c>
      <c r="N3520" s="50">
        <v>19.408999999999999</v>
      </c>
      <c r="O3520" s="50">
        <v>23.565999999999999</v>
      </c>
      <c r="P3520" s="50">
        <v>32.372999999999998</v>
      </c>
      <c r="Q3520" s="50">
        <v>33.561</v>
      </c>
      <c r="R3520" s="50">
        <v>35.451999999999998</v>
      </c>
      <c r="S3520" s="50">
        <v>29.571000000000002</v>
      </c>
      <c r="T3520" s="50">
        <v>25.782</v>
      </c>
      <c r="U3520" s="50">
        <v>21.678000000000001</v>
      </c>
      <c r="V3520" s="50">
        <v>15.632999999999999</v>
      </c>
      <c r="W3520" s="50" t="s">
        <v>311</v>
      </c>
      <c r="X3520" s="50">
        <v>10.491</v>
      </c>
      <c r="Y3520" s="50">
        <v>7.1390000000000002</v>
      </c>
      <c r="Z3520" s="50">
        <v>3.621</v>
      </c>
      <c r="AA3520" s="50">
        <v>1.254</v>
      </c>
      <c r="AB3520" s="50">
        <v>0.30599999999999999</v>
      </c>
      <c r="AC3520" s="50" t="str">
        <f t="shared" si="225"/>
        <v>Guadeloupe-2020</v>
      </c>
      <c r="AD3520" s="51">
        <f t="shared" si="226"/>
        <v>284.12</v>
      </c>
      <c r="AE3520" s="15">
        <f t="shared" si="227"/>
        <v>0.57830142193439382</v>
      </c>
      <c r="AF3520">
        <f t="shared" si="228"/>
        <v>0.23696151692444342</v>
      </c>
    </row>
    <row r="3521" spans="1:32" x14ac:dyDescent="0.25">
      <c r="A3521" s="59">
        <v>3504</v>
      </c>
      <c r="B3521" s="60" t="s">
        <v>309</v>
      </c>
      <c r="C3521" s="61" t="s">
        <v>372</v>
      </c>
      <c r="D3521" s="62"/>
      <c r="E3521" s="62">
        <v>316</v>
      </c>
      <c r="F3521" s="62">
        <v>2020</v>
      </c>
      <c r="G3521" s="50">
        <v>13.544</v>
      </c>
      <c r="H3521" s="50">
        <v>13.282</v>
      </c>
      <c r="I3521" s="50">
        <v>13.291</v>
      </c>
      <c r="J3521" s="50">
        <v>13.872999999999999</v>
      </c>
      <c r="K3521" s="50">
        <v>13.829000000000001</v>
      </c>
      <c r="L3521" s="50">
        <v>13.206</v>
      </c>
      <c r="M3521" s="50">
        <v>11.721</v>
      </c>
      <c r="N3521" s="50">
        <v>10.119</v>
      </c>
      <c r="O3521" s="50">
        <v>9.6630000000000003</v>
      </c>
      <c r="P3521" s="50">
        <v>10.278</v>
      </c>
      <c r="Q3521" s="50">
        <v>10.228999999999999</v>
      </c>
      <c r="R3521" s="50">
        <v>9.9540000000000006</v>
      </c>
      <c r="S3521" s="50">
        <v>7.9080000000000004</v>
      </c>
      <c r="T3521" s="50">
        <v>6.4610000000000003</v>
      </c>
      <c r="U3521" s="50">
        <v>4.9740000000000002</v>
      </c>
      <c r="V3521" s="50">
        <v>2.8410000000000002</v>
      </c>
      <c r="W3521" s="50" t="s">
        <v>311</v>
      </c>
      <c r="X3521" s="50">
        <v>2.0840000000000001</v>
      </c>
      <c r="Y3521" s="50">
        <v>1.0649999999999999</v>
      </c>
      <c r="Z3521" s="50">
        <v>0.32600000000000001</v>
      </c>
      <c r="AA3521" s="50">
        <v>6.9000000000000006E-2</v>
      </c>
      <c r="AB3521" s="50">
        <v>0.01</v>
      </c>
      <c r="AC3521" s="50" t="str">
        <f t="shared" si="225"/>
        <v>Guam-2020</v>
      </c>
      <c r="AD3521" s="51">
        <f t="shared" si="226"/>
        <v>110.78000000000002</v>
      </c>
      <c r="AE3521" s="15">
        <f t="shared" si="227"/>
        <v>0.52308178371547209</v>
      </c>
      <c r="AF3521">
        <f t="shared" si="228"/>
        <v>0.1181600694513476</v>
      </c>
    </row>
    <row r="3522" spans="1:32" x14ac:dyDescent="0.25">
      <c r="A3522" s="59">
        <v>3505</v>
      </c>
      <c r="B3522" s="60" t="s">
        <v>309</v>
      </c>
      <c r="C3522" s="61" t="s">
        <v>373</v>
      </c>
      <c r="D3522" s="62"/>
      <c r="E3522" s="62">
        <v>624</v>
      </c>
      <c r="F3522" s="62">
        <v>2020</v>
      </c>
      <c r="G3522" s="50">
        <v>304.82</v>
      </c>
      <c r="H3522" s="50">
        <v>273.77499999999998</v>
      </c>
      <c r="I3522" s="50">
        <v>239.73500000000001</v>
      </c>
      <c r="J3522" s="50">
        <v>205.59700000000001</v>
      </c>
      <c r="K3522" s="50">
        <v>182.34</v>
      </c>
      <c r="L3522" s="50">
        <v>164.78899999999999</v>
      </c>
      <c r="M3522" s="50">
        <v>143.07900000000001</v>
      </c>
      <c r="N3522" s="50">
        <v>119.523</v>
      </c>
      <c r="O3522" s="50">
        <v>92.266000000000005</v>
      </c>
      <c r="P3522" s="50">
        <v>74.135000000000005</v>
      </c>
      <c r="Q3522" s="50">
        <v>56.012999999999998</v>
      </c>
      <c r="R3522" s="50">
        <v>45.186</v>
      </c>
      <c r="S3522" s="50">
        <v>36.314</v>
      </c>
      <c r="T3522" s="50">
        <v>30.349</v>
      </c>
      <c r="U3522" s="50">
        <v>17.856999999999999</v>
      </c>
      <c r="V3522" s="50">
        <v>9.9019999999999992</v>
      </c>
      <c r="W3522" s="50" t="s">
        <v>311</v>
      </c>
      <c r="X3522" s="50">
        <v>3.78</v>
      </c>
      <c r="Y3522" s="50">
        <v>1.046</v>
      </c>
      <c r="Z3522" s="50">
        <v>0.17299999999999999</v>
      </c>
      <c r="AA3522" s="50">
        <v>1.4999999999999999E-2</v>
      </c>
      <c r="AB3522" s="50">
        <v>0</v>
      </c>
      <c r="AC3522" s="50" t="str">
        <f t="shared" si="225"/>
        <v>Guinea-Bissau-2020</v>
      </c>
      <c r="AD3522" s="51">
        <f t="shared" si="226"/>
        <v>1119.242</v>
      </c>
      <c r="AE3522" s="15">
        <f t="shared" si="227"/>
        <v>0.78754371261979106</v>
      </c>
      <c r="AF3522">
        <f t="shared" si="228"/>
        <v>3.2577886137908685E-2</v>
      </c>
    </row>
    <row r="3523" spans="1:32" x14ac:dyDescent="0.25">
      <c r="A3523" s="59">
        <v>3506</v>
      </c>
      <c r="B3523" s="60" t="s">
        <v>309</v>
      </c>
      <c r="C3523" s="61" t="s">
        <v>374</v>
      </c>
      <c r="D3523" s="62"/>
      <c r="E3523" s="62">
        <v>328</v>
      </c>
      <c r="F3523" s="62">
        <v>2020</v>
      </c>
      <c r="G3523" s="50">
        <v>74.921000000000006</v>
      </c>
      <c r="H3523" s="50">
        <v>73.968000000000004</v>
      </c>
      <c r="I3523" s="50">
        <v>72.552000000000007</v>
      </c>
      <c r="J3523" s="50">
        <v>77.456999999999994</v>
      </c>
      <c r="K3523" s="50">
        <v>78.481999999999999</v>
      </c>
      <c r="L3523" s="50">
        <v>71.698999999999998</v>
      </c>
      <c r="M3523" s="50">
        <v>44.143999999999998</v>
      </c>
      <c r="N3523" s="50">
        <v>47.694000000000003</v>
      </c>
      <c r="O3523" s="50">
        <v>49.543999999999997</v>
      </c>
      <c r="P3523" s="50">
        <v>46.884999999999998</v>
      </c>
      <c r="Q3523" s="50">
        <v>42.274000000000001</v>
      </c>
      <c r="R3523" s="50">
        <v>36.281999999999996</v>
      </c>
      <c r="S3523" s="50">
        <v>29.350999999999999</v>
      </c>
      <c r="T3523" s="50">
        <v>20.190999999999999</v>
      </c>
      <c r="U3523" s="50">
        <v>13.242000000000001</v>
      </c>
      <c r="V3523" s="50">
        <v>6.1159999999999997</v>
      </c>
      <c r="W3523" s="50" t="s">
        <v>311</v>
      </c>
      <c r="X3523" s="50">
        <v>4.2619999999999996</v>
      </c>
      <c r="Y3523" s="50">
        <v>1.3580000000000001</v>
      </c>
      <c r="Z3523" s="50">
        <v>0.30599999999999999</v>
      </c>
      <c r="AA3523" s="50">
        <v>5.0999999999999997E-2</v>
      </c>
      <c r="AB3523" s="50">
        <v>3.0000000000000001E-3</v>
      </c>
      <c r="AC3523" s="50" t="str">
        <f t="shared" si="225"/>
        <v>Guyana-2020</v>
      </c>
      <c r="AD3523" s="51">
        <f t="shared" si="226"/>
        <v>523.8119999999999</v>
      </c>
      <c r="AE3523" s="15">
        <f t="shared" si="227"/>
        <v>0.50966759066229872</v>
      </c>
      <c r="AF3523">
        <f t="shared" si="228"/>
        <v>6.1092004996960755E-2</v>
      </c>
    </row>
    <row r="3524" spans="1:32" x14ac:dyDescent="0.25">
      <c r="A3524" s="59">
        <v>3507</v>
      </c>
      <c r="B3524" s="60" t="s">
        <v>309</v>
      </c>
      <c r="C3524" s="61" t="s">
        <v>375</v>
      </c>
      <c r="D3524" s="62"/>
      <c r="E3524" s="62">
        <v>332</v>
      </c>
      <c r="F3524" s="62">
        <v>2020</v>
      </c>
      <c r="G3524" s="50">
        <v>1232.55</v>
      </c>
      <c r="H3524" s="50">
        <v>1205.489</v>
      </c>
      <c r="I3524" s="50">
        <v>1188.24</v>
      </c>
      <c r="J3524" s="50">
        <v>1130.6030000000001</v>
      </c>
      <c r="K3524" s="50">
        <v>1074.7860000000001</v>
      </c>
      <c r="L3524" s="50">
        <v>993.34199999999998</v>
      </c>
      <c r="M3524" s="50">
        <v>920.23099999999999</v>
      </c>
      <c r="N3524" s="50">
        <v>827.57600000000002</v>
      </c>
      <c r="O3524" s="50">
        <v>627.85299999999995</v>
      </c>
      <c r="P3524" s="50">
        <v>488.37799999999999</v>
      </c>
      <c r="Q3524" s="50">
        <v>436.62099999999998</v>
      </c>
      <c r="R3524" s="50">
        <v>374.303</v>
      </c>
      <c r="S3524" s="50">
        <v>292.93400000000003</v>
      </c>
      <c r="T3524" s="50">
        <v>228.88200000000001</v>
      </c>
      <c r="U3524" s="50">
        <v>148.57</v>
      </c>
      <c r="V3524" s="50">
        <v>106.729</v>
      </c>
      <c r="W3524" s="50" t="s">
        <v>311</v>
      </c>
      <c r="X3524" s="50">
        <v>59.323999999999998</v>
      </c>
      <c r="Y3524" s="50">
        <v>25.013999999999999</v>
      </c>
      <c r="Z3524" s="50">
        <v>7.7149999999999999</v>
      </c>
      <c r="AA3524" s="50">
        <v>1.756</v>
      </c>
      <c r="AB3524" s="50">
        <v>0.28899999999999998</v>
      </c>
      <c r="AC3524" s="50" t="str">
        <f t="shared" si="225"/>
        <v>Haiti-2020</v>
      </c>
      <c r="AD3524" s="51">
        <f t="shared" si="226"/>
        <v>7166.6270000000004</v>
      </c>
      <c r="AE3524" s="15">
        <f t="shared" si="227"/>
        <v>0.58668575886536301</v>
      </c>
      <c r="AF3524">
        <f t="shared" si="228"/>
        <v>5.3579545675650299E-2</v>
      </c>
    </row>
    <row r="3525" spans="1:32" x14ac:dyDescent="0.25">
      <c r="A3525" s="59">
        <v>3508</v>
      </c>
      <c r="B3525" s="60" t="s">
        <v>309</v>
      </c>
      <c r="C3525" s="61" t="s">
        <v>376</v>
      </c>
      <c r="D3525" s="62"/>
      <c r="E3525" s="62">
        <v>388</v>
      </c>
      <c r="F3525" s="62">
        <v>2020</v>
      </c>
      <c r="G3525" s="50">
        <v>227.61699999999999</v>
      </c>
      <c r="H3525" s="50">
        <v>203.62</v>
      </c>
      <c r="I3525" s="50">
        <v>221.523</v>
      </c>
      <c r="J3525" s="50">
        <v>232.369</v>
      </c>
      <c r="K3525" s="50">
        <v>257.803</v>
      </c>
      <c r="L3525" s="50">
        <v>249.61</v>
      </c>
      <c r="M3525" s="50">
        <v>231.59899999999999</v>
      </c>
      <c r="N3525" s="50">
        <v>202.363</v>
      </c>
      <c r="O3525" s="50">
        <v>176.75700000000001</v>
      </c>
      <c r="P3525" s="50">
        <v>171.11699999999999</v>
      </c>
      <c r="Q3525" s="50">
        <v>162.49600000000001</v>
      </c>
      <c r="R3525" s="50">
        <v>149.46199999999999</v>
      </c>
      <c r="S3525" s="50">
        <v>125.443</v>
      </c>
      <c r="T3525" s="50">
        <v>98.088999999999999</v>
      </c>
      <c r="U3525" s="50">
        <v>74.936000000000007</v>
      </c>
      <c r="V3525" s="50">
        <v>53.331000000000003</v>
      </c>
      <c r="W3525" s="50" t="s">
        <v>311</v>
      </c>
      <c r="X3525" s="50">
        <v>37.219000000000001</v>
      </c>
      <c r="Y3525" s="50">
        <v>23.338000000000001</v>
      </c>
      <c r="Z3525" s="50">
        <v>10.843</v>
      </c>
      <c r="AA3525" s="50">
        <v>3.0259999999999998</v>
      </c>
      <c r="AB3525" s="50">
        <v>0.59899999999999998</v>
      </c>
      <c r="AC3525" s="50" t="str">
        <f t="shared" si="225"/>
        <v>Jamaica-2020</v>
      </c>
      <c r="AD3525" s="51">
        <f t="shared" si="226"/>
        <v>1959.0190000000002</v>
      </c>
      <c r="AE3525" s="15">
        <f t="shared" si="227"/>
        <v>0.48705040635134211</v>
      </c>
      <c r="AF3525">
        <f t="shared" si="228"/>
        <v>0.11539299458338549</v>
      </c>
    </row>
    <row r="3526" spans="1:32" x14ac:dyDescent="0.25">
      <c r="A3526" s="59">
        <v>3509</v>
      </c>
      <c r="B3526" s="60" t="s">
        <v>309</v>
      </c>
      <c r="C3526" s="61" t="s">
        <v>377</v>
      </c>
      <c r="D3526" s="62"/>
      <c r="E3526" s="62">
        <v>296</v>
      </c>
      <c r="F3526" s="62">
        <v>2020</v>
      </c>
      <c r="G3526" s="50">
        <v>15.337</v>
      </c>
      <c r="H3526" s="50">
        <v>14.54</v>
      </c>
      <c r="I3526" s="50">
        <v>13.625</v>
      </c>
      <c r="J3526" s="50">
        <v>10.525</v>
      </c>
      <c r="K3526" s="50">
        <v>11.37</v>
      </c>
      <c r="L3526" s="50">
        <v>9.9290000000000003</v>
      </c>
      <c r="M3526" s="50">
        <v>9.4280000000000008</v>
      </c>
      <c r="N3526" s="50">
        <v>7.6849999999999996</v>
      </c>
      <c r="O3526" s="50">
        <v>6.157</v>
      </c>
      <c r="P3526" s="50">
        <v>5.1859999999999999</v>
      </c>
      <c r="Q3526" s="50">
        <v>5.5590000000000002</v>
      </c>
      <c r="R3526" s="50">
        <v>4.673</v>
      </c>
      <c r="S3526" s="50">
        <v>3.28</v>
      </c>
      <c r="T3526" s="50">
        <v>2.3119999999999998</v>
      </c>
      <c r="U3526" s="50">
        <v>1.351</v>
      </c>
      <c r="V3526" s="50">
        <v>0.85499999999999998</v>
      </c>
      <c r="W3526" s="50" t="s">
        <v>311</v>
      </c>
      <c r="X3526" s="50">
        <v>0.44600000000000001</v>
      </c>
      <c r="Y3526" s="50">
        <v>0.14599999999999999</v>
      </c>
      <c r="Z3526" s="50">
        <v>3.1E-2</v>
      </c>
      <c r="AA3526" s="50">
        <v>4.0000000000000001E-3</v>
      </c>
      <c r="AB3526" s="50">
        <v>0</v>
      </c>
      <c r="AC3526" s="50" t="str">
        <f t="shared" si="225"/>
        <v>Kiribati-2020</v>
      </c>
      <c r="AD3526" s="51">
        <f t="shared" si="226"/>
        <v>73.792000000000002</v>
      </c>
      <c r="AE3526" s="15">
        <f t="shared" si="227"/>
        <v>0.65924490459670404</v>
      </c>
      <c r="AF3526">
        <f t="shared" si="228"/>
        <v>4.3864136272955136E-2</v>
      </c>
    </row>
    <row r="3527" spans="1:32" x14ac:dyDescent="0.25">
      <c r="A3527" s="59">
        <v>3510</v>
      </c>
      <c r="B3527" s="60" t="s">
        <v>309</v>
      </c>
      <c r="C3527" s="61" t="s">
        <v>378</v>
      </c>
      <c r="D3527" s="62"/>
      <c r="E3527" s="62">
        <v>462</v>
      </c>
      <c r="F3527" s="62">
        <v>2020</v>
      </c>
      <c r="G3527" s="50">
        <v>37.637999999999998</v>
      </c>
      <c r="H3527" s="50">
        <v>37.853999999999999</v>
      </c>
      <c r="I3527" s="50">
        <v>31.024000000000001</v>
      </c>
      <c r="J3527" s="50">
        <v>27.611999999999998</v>
      </c>
      <c r="K3527" s="50">
        <v>35.173999999999999</v>
      </c>
      <c r="L3527" s="50">
        <v>52.454999999999998</v>
      </c>
      <c r="M3527" s="50">
        <v>61.601999999999997</v>
      </c>
      <c r="N3527" s="50">
        <v>49.149000000000001</v>
      </c>
      <c r="O3527" s="50">
        <v>31.058</v>
      </c>
      <c r="P3527" s="50">
        <v>25.027000000000001</v>
      </c>
      <c r="Q3527" s="50">
        <v>20.759</v>
      </c>
      <c r="R3527" s="50">
        <v>16.968</v>
      </c>
      <c r="S3527" s="50">
        <v>12.618</v>
      </c>
      <c r="T3527" s="50">
        <v>7.2489999999999997</v>
      </c>
      <c r="U3527" s="50">
        <v>4.49</v>
      </c>
      <c r="V3527" s="50">
        <v>3.923</v>
      </c>
      <c r="W3527" s="50" t="s">
        <v>311</v>
      </c>
      <c r="X3527" s="50">
        <v>2.698</v>
      </c>
      <c r="Y3527" s="50">
        <v>1.2070000000000001</v>
      </c>
      <c r="Z3527" s="50">
        <v>0.32500000000000001</v>
      </c>
      <c r="AA3527" s="50">
        <v>7.0000000000000007E-2</v>
      </c>
      <c r="AB3527" s="50">
        <v>8.9999999999999993E-3</v>
      </c>
      <c r="AC3527" s="50" t="str">
        <f t="shared" si="225"/>
        <v>Maldives-2020</v>
      </c>
      <c r="AD3527" s="51">
        <f t="shared" si="226"/>
        <v>332.42200000000003</v>
      </c>
      <c r="AE3527" s="15">
        <f t="shared" si="227"/>
        <v>0.38050129052830428</v>
      </c>
      <c r="AF3527">
        <f t="shared" si="228"/>
        <v>4.5498453084490291E-2</v>
      </c>
    </row>
    <row r="3528" spans="1:32" x14ac:dyDescent="0.25">
      <c r="A3528" s="59">
        <v>3511</v>
      </c>
      <c r="B3528" s="60" t="s">
        <v>309</v>
      </c>
      <c r="C3528" s="61" t="s">
        <v>379</v>
      </c>
      <c r="D3528" s="62"/>
      <c r="E3528" s="62">
        <v>474</v>
      </c>
      <c r="F3528" s="62">
        <v>2020</v>
      </c>
      <c r="G3528" s="50">
        <v>20.712</v>
      </c>
      <c r="H3528" s="50">
        <v>19.788</v>
      </c>
      <c r="I3528" s="50">
        <v>25.474</v>
      </c>
      <c r="J3528" s="50">
        <v>24.79</v>
      </c>
      <c r="K3528" s="50">
        <v>22.657</v>
      </c>
      <c r="L3528" s="50">
        <v>16.719000000000001</v>
      </c>
      <c r="M3528" s="50">
        <v>20.164000000000001</v>
      </c>
      <c r="N3528" s="50">
        <v>18.568000000000001</v>
      </c>
      <c r="O3528" s="50">
        <v>20.05</v>
      </c>
      <c r="P3528" s="50">
        <v>26.882000000000001</v>
      </c>
      <c r="Q3528" s="50">
        <v>30.431000000000001</v>
      </c>
      <c r="R3528" s="50">
        <v>31.617000000000001</v>
      </c>
      <c r="S3528" s="50">
        <v>28.369</v>
      </c>
      <c r="T3528" s="50">
        <v>23.965</v>
      </c>
      <c r="U3528" s="50">
        <v>18.899000000000001</v>
      </c>
      <c r="V3528" s="50">
        <v>14.042999999999999</v>
      </c>
      <c r="W3528" s="50" t="s">
        <v>311</v>
      </c>
      <c r="X3528" s="50">
        <v>10.747</v>
      </c>
      <c r="Y3528" s="50">
        <v>6.883</v>
      </c>
      <c r="Z3528" s="50">
        <v>3.3580000000000001</v>
      </c>
      <c r="AA3528" s="50">
        <v>1.1100000000000001</v>
      </c>
      <c r="AB3528" s="50">
        <v>0.23100000000000001</v>
      </c>
      <c r="AC3528" s="50" t="str">
        <f t="shared" si="225"/>
        <v>Martinique-2020</v>
      </c>
      <c r="AD3528" s="51">
        <f t="shared" si="226"/>
        <v>240.24699999999999</v>
      </c>
      <c r="AE3528" s="15">
        <f t="shared" si="227"/>
        <v>0.60441961814299461</v>
      </c>
      <c r="AF3528">
        <f t="shared" si="228"/>
        <v>0.2587542983662125</v>
      </c>
    </row>
    <row r="3529" spans="1:32" x14ac:dyDescent="0.25">
      <c r="A3529" s="59">
        <v>3512</v>
      </c>
      <c r="B3529" s="60" t="s">
        <v>309</v>
      </c>
      <c r="C3529" s="61" t="s">
        <v>380</v>
      </c>
      <c r="D3529" s="62">
        <v>6</v>
      </c>
      <c r="E3529" s="62">
        <v>480</v>
      </c>
      <c r="F3529" s="62">
        <v>2020</v>
      </c>
      <c r="G3529" s="50">
        <v>66.180999999999997</v>
      </c>
      <c r="H3529" s="50">
        <v>68.834000000000003</v>
      </c>
      <c r="I3529" s="50">
        <v>80.575999999999993</v>
      </c>
      <c r="J3529" s="50">
        <v>94.596000000000004</v>
      </c>
      <c r="K3529" s="50">
        <v>94.131</v>
      </c>
      <c r="L3529" s="50">
        <v>102.717</v>
      </c>
      <c r="M3529" s="50">
        <v>88.459000000000003</v>
      </c>
      <c r="N3529" s="50">
        <v>86.676000000000002</v>
      </c>
      <c r="O3529" s="50">
        <v>99.373999999999995</v>
      </c>
      <c r="P3529" s="50">
        <v>82.784000000000006</v>
      </c>
      <c r="Q3529" s="50">
        <v>85.16</v>
      </c>
      <c r="R3529" s="50">
        <v>90.259</v>
      </c>
      <c r="S3529" s="50">
        <v>75.183000000000007</v>
      </c>
      <c r="T3529" s="50">
        <v>62.853000000000002</v>
      </c>
      <c r="U3529" s="50">
        <v>44.534999999999997</v>
      </c>
      <c r="V3529" s="50">
        <v>24.684999999999999</v>
      </c>
      <c r="W3529" s="50" t="s">
        <v>311</v>
      </c>
      <c r="X3529" s="50">
        <v>15.413</v>
      </c>
      <c r="Y3529" s="50">
        <v>7.87</v>
      </c>
      <c r="Z3529" s="50">
        <v>2.9249999999999998</v>
      </c>
      <c r="AA3529" s="50">
        <v>0.78200000000000003</v>
      </c>
      <c r="AB3529" s="50">
        <v>0.121</v>
      </c>
      <c r="AC3529" s="50" t="str">
        <f t="shared" si="225"/>
        <v>Mauritius-2020</v>
      </c>
      <c r="AD3529" s="51">
        <f t="shared" si="226"/>
        <v>899.33899999999994</v>
      </c>
      <c r="AE3529" s="15">
        <f t="shared" si="227"/>
        <v>0.41672272635791391</v>
      </c>
      <c r="AF3529">
        <f t="shared" si="228"/>
        <v>0.14277488272806371</v>
      </c>
    </row>
    <row r="3530" spans="1:32" x14ac:dyDescent="0.25">
      <c r="A3530" s="59">
        <v>3513</v>
      </c>
      <c r="B3530" s="60" t="s">
        <v>309</v>
      </c>
      <c r="C3530" s="61" t="s">
        <v>381</v>
      </c>
      <c r="D3530" s="62"/>
      <c r="E3530" s="62">
        <v>583</v>
      </c>
      <c r="F3530" s="62">
        <v>2020</v>
      </c>
      <c r="G3530" s="50">
        <v>12.04</v>
      </c>
      <c r="H3530" s="50">
        <v>11.227</v>
      </c>
      <c r="I3530" s="50">
        <v>11.379</v>
      </c>
      <c r="J3530" s="50">
        <v>12.039</v>
      </c>
      <c r="K3530" s="50">
        <v>12.023</v>
      </c>
      <c r="L3530" s="50">
        <v>10.670999999999999</v>
      </c>
      <c r="M3530" s="50">
        <v>8.6940000000000008</v>
      </c>
      <c r="N3530" s="50">
        <v>6.968</v>
      </c>
      <c r="O3530" s="50">
        <v>3.8410000000000002</v>
      </c>
      <c r="P3530" s="50">
        <v>2.7839999999999998</v>
      </c>
      <c r="Q3530" s="50">
        <v>3.3260000000000001</v>
      </c>
      <c r="R3530" s="50">
        <v>3.5169999999999999</v>
      </c>
      <c r="S3530" s="50">
        <v>3.3380000000000001</v>
      </c>
      <c r="T3530" s="50">
        <v>2.8769999999999998</v>
      </c>
      <c r="U3530" s="50">
        <v>1.6459999999999999</v>
      </c>
      <c r="V3530" s="50">
        <v>0.74</v>
      </c>
      <c r="W3530" s="50" t="s">
        <v>311</v>
      </c>
      <c r="X3530" s="50">
        <v>0.40100000000000002</v>
      </c>
      <c r="Y3530" s="50">
        <v>0.20799999999999999</v>
      </c>
      <c r="Z3530" s="50">
        <v>4.2999999999999997E-2</v>
      </c>
      <c r="AA3530" s="50">
        <v>1.0999999999999999E-2</v>
      </c>
      <c r="AB3530" s="50">
        <v>1E-3</v>
      </c>
      <c r="AC3530" s="50" t="str">
        <f t="shared" si="225"/>
        <v>Micronesia (Fed. States of)-2020</v>
      </c>
      <c r="AD3530" s="51">
        <f t="shared" si="226"/>
        <v>67.200999999999993</v>
      </c>
      <c r="AE3530" s="15">
        <f t="shared" si="227"/>
        <v>0.60375589648963579</v>
      </c>
      <c r="AF3530">
        <f t="shared" si="228"/>
        <v>5.8195135841016446E-2</v>
      </c>
    </row>
    <row r="3531" spans="1:32" x14ac:dyDescent="0.25">
      <c r="A3531" s="59">
        <v>3514</v>
      </c>
      <c r="B3531" s="60" t="s">
        <v>309</v>
      </c>
      <c r="C3531" s="61" t="s">
        <v>382</v>
      </c>
      <c r="D3531" s="62"/>
      <c r="E3531" s="62">
        <v>540</v>
      </c>
      <c r="F3531" s="62">
        <v>2020</v>
      </c>
      <c r="G3531" s="50">
        <v>21.658000000000001</v>
      </c>
      <c r="H3531" s="50">
        <v>21.344000000000001</v>
      </c>
      <c r="I3531" s="50">
        <v>20.113</v>
      </c>
      <c r="J3531" s="50">
        <v>20.762</v>
      </c>
      <c r="K3531" s="50">
        <v>22.091999999999999</v>
      </c>
      <c r="L3531" s="50">
        <v>23.405999999999999</v>
      </c>
      <c r="M3531" s="50">
        <v>20.751000000000001</v>
      </c>
      <c r="N3531" s="50">
        <v>17.809000000000001</v>
      </c>
      <c r="O3531" s="50">
        <v>18.474</v>
      </c>
      <c r="P3531" s="50">
        <v>21.018000000000001</v>
      </c>
      <c r="Q3531" s="50">
        <v>19.033000000000001</v>
      </c>
      <c r="R3531" s="50">
        <v>17.023</v>
      </c>
      <c r="S3531" s="50">
        <v>13.567</v>
      </c>
      <c r="T3531" s="50">
        <v>10.16</v>
      </c>
      <c r="U3531" s="50">
        <v>7.7919999999999998</v>
      </c>
      <c r="V3531" s="50">
        <v>5.9080000000000004</v>
      </c>
      <c r="W3531" s="50" t="s">
        <v>311</v>
      </c>
      <c r="X3531" s="50">
        <v>3.597</v>
      </c>
      <c r="Y3531" s="50">
        <v>1.677</v>
      </c>
      <c r="Z3531" s="50">
        <v>0.624</v>
      </c>
      <c r="AA3531" s="50">
        <v>9.7000000000000003E-2</v>
      </c>
      <c r="AB3531" s="50">
        <v>8.0000000000000002E-3</v>
      </c>
      <c r="AC3531" s="50" t="str">
        <f t="shared" si="225"/>
        <v>New Caledonia-2020</v>
      </c>
      <c r="AD3531" s="51">
        <f t="shared" si="226"/>
        <v>193.93500000000003</v>
      </c>
      <c r="AE3531" s="15">
        <f t="shared" si="227"/>
        <v>0.47942867455590782</v>
      </c>
      <c r="AF3531">
        <f t="shared" si="228"/>
        <v>0.11617584127601636</v>
      </c>
    </row>
    <row r="3532" spans="1:32" x14ac:dyDescent="0.25">
      <c r="A3532" s="59">
        <v>3515</v>
      </c>
      <c r="B3532" s="60" t="s">
        <v>309</v>
      </c>
      <c r="C3532" s="61" t="s">
        <v>383</v>
      </c>
      <c r="D3532" s="62"/>
      <c r="E3532" s="62">
        <v>598</v>
      </c>
      <c r="F3532" s="62">
        <v>2020</v>
      </c>
      <c r="G3532" s="50">
        <v>1075.9749999999999</v>
      </c>
      <c r="H3532" s="50">
        <v>1013.396</v>
      </c>
      <c r="I3532" s="50">
        <v>966.72699999999998</v>
      </c>
      <c r="J3532" s="50">
        <v>899.90599999999995</v>
      </c>
      <c r="K3532" s="50">
        <v>818.06399999999996</v>
      </c>
      <c r="L3532" s="50">
        <v>702.95799999999997</v>
      </c>
      <c r="M3532" s="50">
        <v>622.58100000000002</v>
      </c>
      <c r="N3532" s="50">
        <v>570.08000000000004</v>
      </c>
      <c r="O3532" s="50">
        <v>497.74900000000002</v>
      </c>
      <c r="P3532" s="50">
        <v>416.15199999999999</v>
      </c>
      <c r="Q3532" s="50">
        <v>338.06900000000002</v>
      </c>
      <c r="R3532" s="50">
        <v>270.30099999999999</v>
      </c>
      <c r="S3532" s="50">
        <v>208.96</v>
      </c>
      <c r="T3532" s="50">
        <v>152.679</v>
      </c>
      <c r="U3532" s="50">
        <v>94.861000000000004</v>
      </c>
      <c r="V3532" s="50">
        <v>57.161999999999999</v>
      </c>
      <c r="W3532" s="50" t="s">
        <v>311</v>
      </c>
      <c r="X3532" s="50">
        <v>30.911000000000001</v>
      </c>
      <c r="Y3532" s="50">
        <v>13.507</v>
      </c>
      <c r="Z3532" s="50">
        <v>4.4580000000000002</v>
      </c>
      <c r="AA3532" s="50">
        <v>1.042</v>
      </c>
      <c r="AB3532" s="50">
        <v>0.13700000000000001</v>
      </c>
      <c r="AC3532" s="50" t="str">
        <f t="shared" si="225"/>
        <v>Papua New Guinea-2020</v>
      </c>
      <c r="AD3532" s="51">
        <f t="shared" si="226"/>
        <v>5344.8200000000006</v>
      </c>
      <c r="AE3532" s="15">
        <f t="shared" si="227"/>
        <v>0.63816087351865913</v>
      </c>
      <c r="AF3532">
        <f t="shared" si="228"/>
        <v>4.2228361233855635E-2</v>
      </c>
    </row>
    <row r="3533" spans="1:32" x14ac:dyDescent="0.25">
      <c r="A3533" s="59">
        <v>3516</v>
      </c>
      <c r="B3533" s="60" t="s">
        <v>309</v>
      </c>
      <c r="C3533" s="61" t="s">
        <v>384</v>
      </c>
      <c r="D3533" s="62"/>
      <c r="E3533" s="62">
        <v>630</v>
      </c>
      <c r="F3533" s="62">
        <v>2020</v>
      </c>
      <c r="G3533" s="50">
        <v>191.7</v>
      </c>
      <c r="H3533" s="50">
        <v>200.40700000000001</v>
      </c>
      <c r="I3533" s="50">
        <v>229.06299999999999</v>
      </c>
      <c r="J3533" s="50">
        <v>249.851</v>
      </c>
      <c r="K3533" s="50">
        <v>264.69499999999999</v>
      </c>
      <c r="L3533" s="50">
        <v>267.40800000000002</v>
      </c>
      <c r="M3533" s="50">
        <v>257.81400000000002</v>
      </c>
      <c r="N3533" s="50">
        <v>256.62099999999998</v>
      </c>
      <c r="O3533" s="50">
        <v>254.74100000000001</v>
      </c>
      <c r="P3533" s="50">
        <v>238.15899999999999</v>
      </c>
      <c r="Q3533" s="50">
        <v>235.68600000000001</v>
      </c>
      <c r="R3533" s="50">
        <v>216.208</v>
      </c>
      <c r="S3533" s="50">
        <v>200.79599999999999</v>
      </c>
      <c r="T3533" s="50">
        <v>174.26900000000001</v>
      </c>
      <c r="U3533" s="50">
        <v>151.922</v>
      </c>
      <c r="V3533" s="50">
        <v>107.947</v>
      </c>
      <c r="W3533" s="50" t="s">
        <v>311</v>
      </c>
      <c r="X3533" s="50">
        <v>73.91</v>
      </c>
      <c r="Y3533" s="50">
        <v>45.591999999999999</v>
      </c>
      <c r="Z3533" s="50">
        <v>23.113</v>
      </c>
      <c r="AA3533" s="50">
        <v>8.6669999999999998</v>
      </c>
      <c r="AB3533" s="50">
        <v>2.0390000000000001</v>
      </c>
      <c r="AC3533" s="50" t="str">
        <f t="shared" si="225"/>
        <v>Puerto Rico-2020</v>
      </c>
      <c r="AD3533" s="51">
        <f t="shared" si="226"/>
        <v>2441.9789999999998</v>
      </c>
      <c r="AE3533" s="15">
        <f t="shared" si="227"/>
        <v>0.49493832666046689</v>
      </c>
      <c r="AF3533">
        <f t="shared" si="228"/>
        <v>0.19178270466111833</v>
      </c>
    </row>
    <row r="3534" spans="1:32" x14ac:dyDescent="0.25">
      <c r="A3534" s="59">
        <v>3517</v>
      </c>
      <c r="B3534" s="60" t="s">
        <v>309</v>
      </c>
      <c r="C3534" s="61" t="s">
        <v>385</v>
      </c>
      <c r="D3534" s="62"/>
      <c r="E3534" s="62">
        <v>662</v>
      </c>
      <c r="F3534" s="62">
        <v>2020</v>
      </c>
      <c r="G3534" s="50">
        <v>10.478999999999999</v>
      </c>
      <c r="H3534" s="50">
        <v>10.651</v>
      </c>
      <c r="I3534" s="50">
        <v>11.113</v>
      </c>
      <c r="J3534" s="50">
        <v>13.430999999999999</v>
      </c>
      <c r="K3534" s="50">
        <v>15.483000000000001</v>
      </c>
      <c r="L3534" s="50">
        <v>16.045999999999999</v>
      </c>
      <c r="M3534" s="50">
        <v>13.615</v>
      </c>
      <c r="N3534" s="50">
        <v>14.066000000000001</v>
      </c>
      <c r="O3534" s="50">
        <v>13.111000000000001</v>
      </c>
      <c r="P3534" s="50">
        <v>12.625999999999999</v>
      </c>
      <c r="Q3534" s="50">
        <v>12.316000000000001</v>
      </c>
      <c r="R3534" s="50">
        <v>11.034000000000001</v>
      </c>
      <c r="S3534" s="50">
        <v>8.4309999999999992</v>
      </c>
      <c r="T3534" s="50">
        <v>6.0460000000000003</v>
      </c>
      <c r="U3534" s="50">
        <v>4.6959999999999997</v>
      </c>
      <c r="V3534" s="50">
        <v>3.3380000000000001</v>
      </c>
      <c r="W3534" s="50" t="s">
        <v>311</v>
      </c>
      <c r="X3534" s="50">
        <v>2.3740000000000001</v>
      </c>
      <c r="Y3534" s="50">
        <v>1.321</v>
      </c>
      <c r="Z3534" s="50">
        <v>0.70199999999999996</v>
      </c>
      <c r="AA3534" s="50">
        <v>0.246</v>
      </c>
      <c r="AB3534" s="50">
        <v>7.8E-2</v>
      </c>
      <c r="AC3534" s="50" t="str">
        <f t="shared" si="225"/>
        <v>Saint Lucia-2020</v>
      </c>
      <c r="AD3534" s="51">
        <f t="shared" si="226"/>
        <v>130.15900000000002</v>
      </c>
      <c r="AE3534" s="15">
        <f t="shared" si="227"/>
        <v>0.39216650404505249</v>
      </c>
      <c r="AF3534">
        <f t="shared" si="228"/>
        <v>0.11576827871577937</v>
      </c>
    </row>
    <row r="3535" spans="1:32" x14ac:dyDescent="0.25">
      <c r="A3535" s="59">
        <v>3518</v>
      </c>
      <c r="B3535" s="60" t="s">
        <v>309</v>
      </c>
      <c r="C3535" s="61" t="s">
        <v>386</v>
      </c>
      <c r="D3535" s="62"/>
      <c r="E3535" s="62">
        <v>670</v>
      </c>
      <c r="F3535" s="62">
        <v>2020</v>
      </c>
      <c r="G3535" s="50">
        <v>8.0020000000000007</v>
      </c>
      <c r="H3535" s="50">
        <v>8.4019999999999992</v>
      </c>
      <c r="I3535" s="50">
        <v>9.01</v>
      </c>
      <c r="J3535" s="50">
        <v>8.8970000000000002</v>
      </c>
      <c r="K3535" s="50">
        <v>9.16</v>
      </c>
      <c r="L3535" s="50">
        <v>8.9239999999999995</v>
      </c>
      <c r="M3535" s="50">
        <v>8.3989999999999991</v>
      </c>
      <c r="N3535" s="50">
        <v>8.1039999999999992</v>
      </c>
      <c r="O3535" s="50">
        <v>7.4059999999999997</v>
      </c>
      <c r="P3535" s="50">
        <v>6.7030000000000003</v>
      </c>
      <c r="Q3535" s="50">
        <v>6.343</v>
      </c>
      <c r="R3535" s="50">
        <v>6.766</v>
      </c>
      <c r="S3535" s="50">
        <v>5.2060000000000004</v>
      </c>
      <c r="T3535" s="50">
        <v>3.581</v>
      </c>
      <c r="U3535" s="50">
        <v>2.33</v>
      </c>
      <c r="V3535" s="50">
        <v>1.4330000000000001</v>
      </c>
      <c r="W3535" s="50" t="s">
        <v>311</v>
      </c>
      <c r="X3535" s="50">
        <v>1.2170000000000001</v>
      </c>
      <c r="Y3535" s="50">
        <v>0.60099999999999998</v>
      </c>
      <c r="Z3535" s="50">
        <v>0.19</v>
      </c>
      <c r="AA3535" s="50">
        <v>6.8000000000000005E-2</v>
      </c>
      <c r="AB3535" s="50">
        <v>1.4999999999999999E-2</v>
      </c>
      <c r="AC3535" s="50" t="str">
        <f t="shared" si="225"/>
        <v>Saint Vincent and the Grenadines-2020</v>
      </c>
      <c r="AD3535" s="51">
        <f t="shared" si="226"/>
        <v>75.908000000000015</v>
      </c>
      <c r="AE3535" s="15">
        <f t="shared" si="227"/>
        <v>0.45909522053011526</v>
      </c>
      <c r="AF3535">
        <f t="shared" si="228"/>
        <v>9.3118967252916421E-2</v>
      </c>
    </row>
    <row r="3536" spans="1:32" x14ac:dyDescent="0.25">
      <c r="A3536" s="59">
        <v>3519</v>
      </c>
      <c r="B3536" s="60" t="s">
        <v>309</v>
      </c>
      <c r="C3536" s="61" t="s">
        <v>387</v>
      </c>
      <c r="D3536" s="62"/>
      <c r="E3536" s="62">
        <v>882</v>
      </c>
      <c r="F3536" s="62">
        <v>2020</v>
      </c>
      <c r="G3536" s="50">
        <v>22.61</v>
      </c>
      <c r="H3536" s="50">
        <v>23.797999999999998</v>
      </c>
      <c r="I3536" s="50">
        <v>24.978000000000002</v>
      </c>
      <c r="J3536" s="50">
        <v>21.279</v>
      </c>
      <c r="K3536" s="50">
        <v>18.189</v>
      </c>
      <c r="L3536" s="50">
        <v>14.622</v>
      </c>
      <c r="M3536" s="50">
        <v>10.526</v>
      </c>
      <c r="N3536" s="50">
        <v>9.6760000000000002</v>
      </c>
      <c r="O3536" s="50">
        <v>9.5329999999999995</v>
      </c>
      <c r="P3536" s="50">
        <v>9.5</v>
      </c>
      <c r="Q3536" s="50">
        <v>9.1329999999999991</v>
      </c>
      <c r="R3536" s="50">
        <v>7.7080000000000002</v>
      </c>
      <c r="S3536" s="50">
        <v>6.3490000000000002</v>
      </c>
      <c r="T3536" s="50">
        <v>4.5910000000000002</v>
      </c>
      <c r="U3536" s="50">
        <v>2.89</v>
      </c>
      <c r="V3536" s="50">
        <v>2.2389999999999999</v>
      </c>
      <c r="W3536" s="50" t="s">
        <v>311</v>
      </c>
      <c r="X3536" s="50">
        <v>1.4019999999999999</v>
      </c>
      <c r="Y3536" s="50">
        <v>0.71</v>
      </c>
      <c r="Z3536" s="50">
        <v>0.30599999999999999</v>
      </c>
      <c r="AA3536" s="50">
        <v>6.9000000000000006E-2</v>
      </c>
      <c r="AB3536" s="50">
        <v>8.9999999999999993E-3</v>
      </c>
      <c r="AC3536" s="50" t="str">
        <f t="shared" si="225"/>
        <v>Samoa-2020</v>
      </c>
      <c r="AD3536" s="51">
        <f t="shared" si="226"/>
        <v>116.515</v>
      </c>
      <c r="AE3536" s="15">
        <f t="shared" si="227"/>
        <v>0.71752134918250865</v>
      </c>
      <c r="AF3536">
        <f t="shared" si="228"/>
        <v>6.5012958951788449E-2</v>
      </c>
    </row>
    <row r="3537" spans="1:32" x14ac:dyDescent="0.25">
      <c r="A3537" s="59">
        <v>3520</v>
      </c>
      <c r="B3537" s="60" t="s">
        <v>309</v>
      </c>
      <c r="C3537" s="61" t="s">
        <v>388</v>
      </c>
      <c r="D3537" s="62"/>
      <c r="E3537" s="62">
        <v>678</v>
      </c>
      <c r="F3537" s="62">
        <v>2020</v>
      </c>
      <c r="G3537" s="50">
        <v>32.258000000000003</v>
      </c>
      <c r="H3537" s="50">
        <v>30.324999999999999</v>
      </c>
      <c r="I3537" s="50">
        <v>28.143999999999998</v>
      </c>
      <c r="J3537" s="50">
        <v>24.832999999999998</v>
      </c>
      <c r="K3537" s="50">
        <v>19.673999999999999</v>
      </c>
      <c r="L3537" s="50">
        <v>16.036000000000001</v>
      </c>
      <c r="M3537" s="50">
        <v>15.143000000000001</v>
      </c>
      <c r="N3537" s="50">
        <v>11.214</v>
      </c>
      <c r="O3537" s="50">
        <v>11.856999999999999</v>
      </c>
      <c r="P3537" s="50">
        <v>7.5940000000000003</v>
      </c>
      <c r="Q3537" s="50">
        <v>6.202</v>
      </c>
      <c r="R3537" s="50">
        <v>5.0090000000000003</v>
      </c>
      <c r="S3537" s="50">
        <v>3.5979999999999999</v>
      </c>
      <c r="T3537" s="50">
        <v>2.2810000000000001</v>
      </c>
      <c r="U3537" s="50">
        <v>1.36</v>
      </c>
      <c r="V3537" s="50">
        <v>1.0189999999999999</v>
      </c>
      <c r="W3537" s="50" t="s">
        <v>311</v>
      </c>
      <c r="X3537" s="50">
        <v>0.90600000000000003</v>
      </c>
      <c r="Y3537" s="50">
        <v>0.41699999999999998</v>
      </c>
      <c r="Z3537" s="50">
        <v>0.121</v>
      </c>
      <c r="AA3537" s="50">
        <v>1.9E-2</v>
      </c>
      <c r="AB3537" s="50">
        <v>1E-3</v>
      </c>
      <c r="AC3537" s="50" t="str">
        <f t="shared" si="225"/>
        <v>Sao Tome and Principe-2020</v>
      </c>
      <c r="AD3537" s="51">
        <f t="shared" si="226"/>
        <v>121.16</v>
      </c>
      <c r="AE3537" s="15">
        <f t="shared" si="227"/>
        <v>0.799364476724992</v>
      </c>
      <c r="AF3537">
        <f t="shared" si="228"/>
        <v>2.8902197869619183E-2</v>
      </c>
    </row>
    <row r="3538" spans="1:32" x14ac:dyDescent="0.25">
      <c r="A3538" s="59">
        <v>3521</v>
      </c>
      <c r="B3538" s="60" t="s">
        <v>309</v>
      </c>
      <c r="C3538" s="61" t="s">
        <v>389</v>
      </c>
      <c r="D3538" s="62"/>
      <c r="E3538" s="62">
        <v>690</v>
      </c>
      <c r="F3538" s="62">
        <v>2020</v>
      </c>
      <c r="G3538" s="50">
        <v>7.2210000000000001</v>
      </c>
      <c r="H3538" s="50">
        <v>7.7329999999999997</v>
      </c>
      <c r="I3538" s="50">
        <v>6.7480000000000002</v>
      </c>
      <c r="J3538" s="50">
        <v>5.7430000000000003</v>
      </c>
      <c r="K3538" s="50">
        <v>5.6390000000000002</v>
      </c>
      <c r="L3538" s="50">
        <v>6.3230000000000004</v>
      </c>
      <c r="M3538" s="50">
        <v>6.8360000000000003</v>
      </c>
      <c r="N3538" s="50">
        <v>7.55</v>
      </c>
      <c r="O3538" s="50">
        <v>7.4480000000000004</v>
      </c>
      <c r="P3538" s="50">
        <v>7.258</v>
      </c>
      <c r="Q3538" s="50">
        <v>6.86</v>
      </c>
      <c r="R3538" s="50">
        <v>6.4530000000000003</v>
      </c>
      <c r="S3538" s="50">
        <v>5.1529999999999996</v>
      </c>
      <c r="T3538" s="50">
        <v>3.5369999999999999</v>
      </c>
      <c r="U3538" s="50">
        <v>2.0880000000000001</v>
      </c>
      <c r="V3538" s="50">
        <v>1.69</v>
      </c>
      <c r="W3538" s="50" t="s">
        <v>311</v>
      </c>
      <c r="X3538" s="50">
        <v>0.97299999999999998</v>
      </c>
      <c r="Y3538" s="50">
        <v>0.55500000000000005</v>
      </c>
      <c r="Z3538" s="50">
        <v>0.24</v>
      </c>
      <c r="AA3538" s="50">
        <v>5.6000000000000001E-2</v>
      </c>
      <c r="AB3538" s="50">
        <v>8.0000000000000002E-3</v>
      </c>
      <c r="AC3538" s="50" t="str">
        <f t="shared" si="225"/>
        <v>Seychelles-2020</v>
      </c>
      <c r="AD3538" s="51">
        <f t="shared" si="226"/>
        <v>65.263000000000005</v>
      </c>
      <c r="AE3538" s="15">
        <f t="shared" si="227"/>
        <v>0.47268743392121104</v>
      </c>
      <c r="AF3538">
        <f t="shared" si="228"/>
        <v>0.10518024492611969</v>
      </c>
    </row>
    <row r="3539" spans="1:32" x14ac:dyDescent="0.25">
      <c r="A3539" s="59">
        <v>3522</v>
      </c>
      <c r="B3539" s="60" t="s">
        <v>309</v>
      </c>
      <c r="C3539" s="61" t="s">
        <v>244</v>
      </c>
      <c r="D3539" s="62"/>
      <c r="E3539" s="62">
        <v>702</v>
      </c>
      <c r="F3539" s="62">
        <v>2020</v>
      </c>
      <c r="G3539" s="50">
        <v>264.39999999999998</v>
      </c>
      <c r="H3539" s="50">
        <v>281.57799999999997</v>
      </c>
      <c r="I3539" s="50">
        <v>301.55799999999999</v>
      </c>
      <c r="J3539" s="50">
        <v>334.15499999999997</v>
      </c>
      <c r="K3539" s="50">
        <v>372.26400000000001</v>
      </c>
      <c r="L3539" s="50">
        <v>397.46600000000001</v>
      </c>
      <c r="M3539" s="50">
        <v>378.39299999999997</v>
      </c>
      <c r="N3539" s="50">
        <v>416.61599999999999</v>
      </c>
      <c r="O3539" s="50">
        <v>452.73399999999998</v>
      </c>
      <c r="P3539" s="50">
        <v>480.03800000000001</v>
      </c>
      <c r="Q3539" s="50">
        <v>464.238</v>
      </c>
      <c r="R3539" s="50">
        <v>470.63799999999998</v>
      </c>
      <c r="S3539" s="50">
        <v>428.185</v>
      </c>
      <c r="T3539" s="50">
        <v>337.065</v>
      </c>
      <c r="U3539" s="50">
        <v>246.5</v>
      </c>
      <c r="V3539" s="50">
        <v>134.726</v>
      </c>
      <c r="W3539" s="50" t="s">
        <v>311</v>
      </c>
      <c r="X3539" s="50">
        <v>95.674999999999997</v>
      </c>
      <c r="Y3539" s="50">
        <v>51.66</v>
      </c>
      <c r="Z3539" s="50">
        <v>20.61</v>
      </c>
      <c r="AA3539" s="50">
        <v>5.6929999999999996</v>
      </c>
      <c r="AB3539" s="50">
        <v>0.86099999999999999</v>
      </c>
      <c r="AC3539" s="50" t="str">
        <f t="shared" ref="AC3539:AC3602" si="229">C3539&amp;"-"&amp;F3539</f>
        <v>Singapore-2020</v>
      </c>
      <c r="AD3539" s="51">
        <f t="shared" ref="AD3539:AD3602" si="230">SUM(J3539:S3539)</f>
        <v>4194.7269999999999</v>
      </c>
      <c r="AE3539" s="15">
        <f t="shared" ref="AE3539:AE3602" si="231">IF(W3539="…",SUM(G3539:I3539,T3539:V3539,X3539:AB3539)/SUM(J3539:S3539),SUM(G3539:I3539,T3539:W3539)/SUM(J3539:S3539))</f>
        <v>0.41488421058152292</v>
      </c>
      <c r="AF3539">
        <f t="shared" ref="AF3539:AF3602" si="232">IF(W3539="…",SUM(T3539:V3539,X3539:AB3539)/SUM(G3539:S3539),SUM(T3539:W3539)/SUM(G3539:S3539))</f>
        <v>0.17706137105502034</v>
      </c>
    </row>
    <row r="3540" spans="1:32" x14ac:dyDescent="0.25">
      <c r="A3540" s="59">
        <v>3523</v>
      </c>
      <c r="B3540" s="60" t="s">
        <v>309</v>
      </c>
      <c r="C3540" s="61" t="s">
        <v>390</v>
      </c>
      <c r="D3540" s="62"/>
      <c r="E3540" s="62">
        <v>90</v>
      </c>
      <c r="F3540" s="62">
        <v>2020</v>
      </c>
      <c r="G3540" s="50">
        <v>83.597999999999999</v>
      </c>
      <c r="H3540" s="50">
        <v>81.784999999999997</v>
      </c>
      <c r="I3540" s="50">
        <v>78.197000000000003</v>
      </c>
      <c r="J3540" s="50">
        <v>70.06</v>
      </c>
      <c r="K3540" s="50">
        <v>60.997</v>
      </c>
      <c r="L3540" s="50">
        <v>49.987000000000002</v>
      </c>
      <c r="M3540" s="50">
        <v>41.13</v>
      </c>
      <c r="N3540" s="50">
        <v>38.06</v>
      </c>
      <c r="O3540" s="50">
        <v>36.073999999999998</v>
      </c>
      <c r="P3540" s="50">
        <v>30.890999999999998</v>
      </c>
      <c r="Q3540" s="50">
        <v>22.347000000000001</v>
      </c>
      <c r="R3540" s="50">
        <v>17.577000000000002</v>
      </c>
      <c r="S3540" s="50">
        <v>13.183999999999999</v>
      </c>
      <c r="T3540" s="50">
        <v>9.2829999999999995</v>
      </c>
      <c r="U3540" s="50">
        <v>6.7779999999999996</v>
      </c>
      <c r="V3540" s="50">
        <v>4.4050000000000002</v>
      </c>
      <c r="W3540" s="50" t="s">
        <v>311</v>
      </c>
      <c r="X3540" s="50">
        <v>1.923</v>
      </c>
      <c r="Y3540" s="50">
        <v>0.82199999999999995</v>
      </c>
      <c r="Z3540" s="50">
        <v>0.17599999999999999</v>
      </c>
      <c r="AA3540" s="50">
        <v>2.1999999999999999E-2</v>
      </c>
      <c r="AB3540" s="50">
        <v>1E-3</v>
      </c>
      <c r="AC3540" s="50" t="str">
        <f t="shared" si="229"/>
        <v>Solomon Islands-2020</v>
      </c>
      <c r="AD3540" s="51">
        <f t="shared" si="230"/>
        <v>380.30700000000007</v>
      </c>
      <c r="AE3540" s="15">
        <f t="shared" si="231"/>
        <v>0.70203809027969466</v>
      </c>
      <c r="AF3540">
        <f t="shared" si="232"/>
        <v>3.7522820638993926E-2</v>
      </c>
    </row>
    <row r="3541" spans="1:32" x14ac:dyDescent="0.25">
      <c r="A3541" s="59">
        <v>3524</v>
      </c>
      <c r="B3541" s="60" t="s">
        <v>309</v>
      </c>
      <c r="C3541" s="61" t="s">
        <v>391</v>
      </c>
      <c r="D3541" s="62"/>
      <c r="E3541" s="62">
        <v>740</v>
      </c>
      <c r="F3541" s="62">
        <v>2020</v>
      </c>
      <c r="G3541" s="50">
        <v>49.341000000000001</v>
      </c>
      <c r="H3541" s="50">
        <v>49.862000000000002</v>
      </c>
      <c r="I3541" s="50">
        <v>49.201999999999998</v>
      </c>
      <c r="J3541" s="50">
        <v>48.753999999999998</v>
      </c>
      <c r="K3541" s="50">
        <v>48.387</v>
      </c>
      <c r="L3541" s="50">
        <v>46.676000000000002</v>
      </c>
      <c r="M3541" s="50">
        <v>42.508000000000003</v>
      </c>
      <c r="N3541" s="50">
        <v>39.475000000000001</v>
      </c>
      <c r="O3541" s="50">
        <v>35.152000000000001</v>
      </c>
      <c r="P3541" s="50">
        <v>37.597000000000001</v>
      </c>
      <c r="Q3541" s="50">
        <v>33.270000000000003</v>
      </c>
      <c r="R3541" s="50">
        <v>32.567</v>
      </c>
      <c r="S3541" s="50">
        <v>22.398</v>
      </c>
      <c r="T3541" s="50">
        <v>16.042999999999999</v>
      </c>
      <c r="U3541" s="50">
        <v>11.335000000000001</v>
      </c>
      <c r="V3541" s="50">
        <v>7.3390000000000004</v>
      </c>
      <c r="W3541" s="50" t="s">
        <v>311</v>
      </c>
      <c r="X3541" s="50">
        <v>4.7119999999999997</v>
      </c>
      <c r="Y3541" s="50">
        <v>2.1779999999999999</v>
      </c>
      <c r="Z3541" s="50">
        <v>0.76800000000000002</v>
      </c>
      <c r="AA3541" s="50">
        <v>0.16400000000000001</v>
      </c>
      <c r="AB3541" s="50">
        <v>2.4E-2</v>
      </c>
      <c r="AC3541" s="50" t="str">
        <f t="shared" si="229"/>
        <v>Suriname-2020</v>
      </c>
      <c r="AD3541" s="51">
        <f t="shared" si="230"/>
        <v>386.78399999999999</v>
      </c>
      <c r="AE3541" s="15">
        <f t="shared" si="231"/>
        <v>0.49373293621245967</v>
      </c>
      <c r="AF3541">
        <f t="shared" si="232"/>
        <v>7.9528914084557048E-2</v>
      </c>
    </row>
    <row r="3542" spans="1:32" x14ac:dyDescent="0.25">
      <c r="A3542" s="59">
        <v>3525</v>
      </c>
      <c r="B3542" s="60" t="s">
        <v>309</v>
      </c>
      <c r="C3542" s="61" t="s">
        <v>392</v>
      </c>
      <c r="D3542" s="62"/>
      <c r="E3542" s="62">
        <v>626</v>
      </c>
      <c r="F3542" s="62">
        <v>2020</v>
      </c>
      <c r="G3542" s="50">
        <v>215.572</v>
      </c>
      <c r="H3542" s="50">
        <v>200.72200000000001</v>
      </c>
      <c r="I3542" s="50">
        <v>181.08600000000001</v>
      </c>
      <c r="J3542" s="50">
        <v>155.167</v>
      </c>
      <c r="K3542" s="50">
        <v>146.529</v>
      </c>
      <c r="L3542" s="50">
        <v>97.951999999999998</v>
      </c>
      <c r="M3542" s="50">
        <v>72.341999999999999</v>
      </c>
      <c r="N3542" s="50">
        <v>62.802</v>
      </c>
      <c r="O3542" s="50">
        <v>38.225000000000001</v>
      </c>
      <c r="P3542" s="50">
        <v>54.877000000000002</v>
      </c>
      <c r="Q3542" s="50">
        <v>44.996000000000002</v>
      </c>
      <c r="R3542" s="50">
        <v>34.151000000000003</v>
      </c>
      <c r="S3542" s="50">
        <v>26.640999999999998</v>
      </c>
      <c r="T3542" s="50">
        <v>20.434999999999999</v>
      </c>
      <c r="U3542" s="50">
        <v>15.57</v>
      </c>
      <c r="V3542" s="50">
        <v>8.7720000000000002</v>
      </c>
      <c r="W3542" s="50" t="s">
        <v>311</v>
      </c>
      <c r="X3542" s="50">
        <v>4.069</v>
      </c>
      <c r="Y3542" s="50">
        <v>1.2050000000000001</v>
      </c>
      <c r="Z3542" s="50">
        <v>0.25900000000000001</v>
      </c>
      <c r="AA3542" s="50">
        <v>2.7E-2</v>
      </c>
      <c r="AB3542" s="50">
        <v>1E-3</v>
      </c>
      <c r="AC3542" s="50" t="str">
        <f t="shared" si="229"/>
        <v>Timor-Leste-2020</v>
      </c>
      <c r="AD3542" s="51">
        <f t="shared" si="230"/>
        <v>733.6819999999999</v>
      </c>
      <c r="AE3542" s="15">
        <f t="shared" si="231"/>
        <v>0.88283207166047439</v>
      </c>
      <c r="AF3542">
        <f t="shared" si="232"/>
        <v>3.7817922831543525E-2</v>
      </c>
    </row>
    <row r="3543" spans="1:32" x14ac:dyDescent="0.25">
      <c r="A3543" s="59">
        <v>3526</v>
      </c>
      <c r="B3543" s="60" t="s">
        <v>309</v>
      </c>
      <c r="C3543" s="61" t="s">
        <v>393</v>
      </c>
      <c r="D3543" s="62"/>
      <c r="E3543" s="62">
        <v>776</v>
      </c>
      <c r="F3543" s="62">
        <v>2020</v>
      </c>
      <c r="G3543" s="50">
        <v>12.316000000000001</v>
      </c>
      <c r="H3543" s="50">
        <v>12.676</v>
      </c>
      <c r="I3543" s="50">
        <v>13.170999999999999</v>
      </c>
      <c r="J3543" s="50">
        <v>12.468</v>
      </c>
      <c r="K3543" s="50">
        <v>10.694000000000001</v>
      </c>
      <c r="L3543" s="50">
        <v>8.7940000000000005</v>
      </c>
      <c r="M3543" s="50">
        <v>5.9909999999999997</v>
      </c>
      <c r="N3543" s="50">
        <v>5.891</v>
      </c>
      <c r="O3543" s="50">
        <v>5.4640000000000004</v>
      </c>
      <c r="P3543" s="50">
        <v>5.468</v>
      </c>
      <c r="Q3543" s="50">
        <v>4.4240000000000004</v>
      </c>
      <c r="R3543" s="50">
        <v>3.633</v>
      </c>
      <c r="S3543" s="50">
        <v>3.5009999999999999</v>
      </c>
      <c r="T3543" s="50">
        <v>2.1469999999999998</v>
      </c>
      <c r="U3543" s="50">
        <v>1.631</v>
      </c>
      <c r="V3543" s="50">
        <v>1.2130000000000001</v>
      </c>
      <c r="W3543" s="50" t="s">
        <v>311</v>
      </c>
      <c r="X3543" s="50">
        <v>0.84199999999999997</v>
      </c>
      <c r="Y3543" s="50">
        <v>0.47</v>
      </c>
      <c r="Z3543" s="50">
        <v>0.19400000000000001</v>
      </c>
      <c r="AA3543" s="50">
        <v>4.2999999999999997E-2</v>
      </c>
      <c r="AB3543" s="50">
        <v>6.0000000000000001E-3</v>
      </c>
      <c r="AC3543" s="50" t="str">
        <f t="shared" si="229"/>
        <v>Tonga-2020</v>
      </c>
      <c r="AD3543" s="51">
        <f t="shared" si="230"/>
        <v>66.328000000000003</v>
      </c>
      <c r="AE3543" s="15">
        <f t="shared" si="231"/>
        <v>0.67405922084187664</v>
      </c>
      <c r="AF3543">
        <f t="shared" si="232"/>
        <v>6.2646543721468814E-2</v>
      </c>
    </row>
    <row r="3544" spans="1:32" x14ac:dyDescent="0.25">
      <c r="A3544" s="59">
        <v>3527</v>
      </c>
      <c r="B3544" s="60" t="s">
        <v>309</v>
      </c>
      <c r="C3544" s="61" t="s">
        <v>394</v>
      </c>
      <c r="D3544" s="62"/>
      <c r="E3544" s="62">
        <v>780</v>
      </c>
      <c r="F3544" s="62">
        <v>2020</v>
      </c>
      <c r="G3544" s="50">
        <v>86.747</v>
      </c>
      <c r="H3544" s="50">
        <v>95.441999999999993</v>
      </c>
      <c r="I3544" s="50">
        <v>95.95</v>
      </c>
      <c r="J3544" s="50">
        <v>89.132999999999996</v>
      </c>
      <c r="K3544" s="50">
        <v>82.762</v>
      </c>
      <c r="L3544" s="50">
        <v>93.195999999999998</v>
      </c>
      <c r="M3544" s="50">
        <v>115.041</v>
      </c>
      <c r="N3544" s="50">
        <v>125.871</v>
      </c>
      <c r="O3544" s="50">
        <v>101.33199999999999</v>
      </c>
      <c r="P3544" s="50">
        <v>90.42</v>
      </c>
      <c r="Q3544" s="50">
        <v>82.915000000000006</v>
      </c>
      <c r="R3544" s="50">
        <v>92.225999999999999</v>
      </c>
      <c r="S3544" s="50">
        <v>75.171999999999997</v>
      </c>
      <c r="T3544" s="50">
        <v>58.375</v>
      </c>
      <c r="U3544" s="50">
        <v>41.061999999999998</v>
      </c>
      <c r="V3544" s="50">
        <v>26.891999999999999</v>
      </c>
      <c r="W3544" s="50" t="s">
        <v>311</v>
      </c>
      <c r="X3544" s="50">
        <v>14.984</v>
      </c>
      <c r="Y3544" s="50">
        <v>6.7859999999999996</v>
      </c>
      <c r="Z3544" s="50">
        <v>2.657</v>
      </c>
      <c r="AA3544" s="50">
        <v>0.66</v>
      </c>
      <c r="AB3544" s="50">
        <v>0.106</v>
      </c>
      <c r="AC3544" s="50" t="str">
        <f t="shared" si="229"/>
        <v>Trinidad and Tobago-2020</v>
      </c>
      <c r="AD3544" s="51">
        <f t="shared" si="230"/>
        <v>948.06799999999998</v>
      </c>
      <c r="AE3544" s="15">
        <f t="shared" si="231"/>
        <v>0.45319639519528138</v>
      </c>
      <c r="AF3544">
        <f t="shared" si="232"/>
        <v>0.1235696746144819</v>
      </c>
    </row>
    <row r="3545" spans="1:32" x14ac:dyDescent="0.25">
      <c r="A3545" s="59">
        <v>3528</v>
      </c>
      <c r="B3545" s="60" t="s">
        <v>309</v>
      </c>
      <c r="C3545" s="61" t="s">
        <v>395</v>
      </c>
      <c r="D3545" s="62"/>
      <c r="E3545" s="62">
        <v>850</v>
      </c>
      <c r="F3545" s="62">
        <v>2020</v>
      </c>
      <c r="G3545" s="50">
        <v>6.4630000000000001</v>
      </c>
      <c r="H3545" s="50">
        <v>6.9539999999999997</v>
      </c>
      <c r="I3545" s="50">
        <v>7.3040000000000003</v>
      </c>
      <c r="J3545" s="50">
        <v>6.7759999999999998</v>
      </c>
      <c r="K3545" s="50">
        <v>6.484</v>
      </c>
      <c r="L3545" s="50">
        <v>6.2480000000000002</v>
      </c>
      <c r="M3545" s="50">
        <v>4.6879999999999997</v>
      </c>
      <c r="N3545" s="50">
        <v>5.0439999999999996</v>
      </c>
      <c r="O3545" s="50">
        <v>5.5389999999999997</v>
      </c>
      <c r="P3545" s="50">
        <v>6.2220000000000004</v>
      </c>
      <c r="Q3545" s="50">
        <v>7.08</v>
      </c>
      <c r="R3545" s="50">
        <v>7.3559999999999999</v>
      </c>
      <c r="S3545" s="50">
        <v>7.4470000000000001</v>
      </c>
      <c r="T3545" s="50">
        <v>6.5460000000000003</v>
      </c>
      <c r="U3545" s="50">
        <v>6.3209999999999997</v>
      </c>
      <c r="V3545" s="50">
        <v>4.5209999999999999</v>
      </c>
      <c r="W3545" s="50" t="s">
        <v>311</v>
      </c>
      <c r="X3545" s="50">
        <v>2.3620000000000001</v>
      </c>
      <c r="Y3545" s="50">
        <v>1.0529999999999999</v>
      </c>
      <c r="Z3545" s="50">
        <v>0.35299999999999998</v>
      </c>
      <c r="AA3545" s="50">
        <v>8.5999999999999993E-2</v>
      </c>
      <c r="AB3545" s="50">
        <v>1.0999999999999999E-2</v>
      </c>
      <c r="AC3545" s="50" t="str">
        <f t="shared" si="229"/>
        <v>United States Virgin Islands-2020</v>
      </c>
      <c r="AD3545" s="51">
        <f t="shared" si="230"/>
        <v>62.884</v>
      </c>
      <c r="AE3545" s="15">
        <f t="shared" si="231"/>
        <v>0.66748298454296806</v>
      </c>
      <c r="AF3545">
        <f t="shared" si="232"/>
        <v>0.25420728425333411</v>
      </c>
    </row>
    <row r="3546" spans="1:32" x14ac:dyDescent="0.25">
      <c r="A3546" s="59">
        <v>3529</v>
      </c>
      <c r="B3546" s="60" t="s">
        <v>309</v>
      </c>
      <c r="C3546" s="61" t="s">
        <v>396</v>
      </c>
      <c r="D3546" s="62"/>
      <c r="E3546" s="62">
        <v>548</v>
      </c>
      <c r="F3546" s="62">
        <v>2020</v>
      </c>
      <c r="G3546" s="50">
        <v>36.484000000000002</v>
      </c>
      <c r="H3546" s="50">
        <v>34.223999999999997</v>
      </c>
      <c r="I3546" s="50">
        <v>33.17</v>
      </c>
      <c r="J3546" s="50">
        <v>26.808</v>
      </c>
      <c r="K3546" s="50">
        <v>26.187999999999999</v>
      </c>
      <c r="L3546" s="50">
        <v>22.548999999999999</v>
      </c>
      <c r="M3546" s="50">
        <v>22.959</v>
      </c>
      <c r="N3546" s="50">
        <v>19.957999999999998</v>
      </c>
      <c r="O3546" s="50">
        <v>15.727</v>
      </c>
      <c r="P3546" s="50">
        <v>13.613</v>
      </c>
      <c r="Q3546" s="50">
        <v>11.198</v>
      </c>
      <c r="R3546" s="50">
        <v>10.298999999999999</v>
      </c>
      <c r="S3546" s="50">
        <v>6.75</v>
      </c>
      <c r="T3546" s="50">
        <v>5.7859999999999996</v>
      </c>
      <c r="U3546" s="50">
        <v>3.7189999999999999</v>
      </c>
      <c r="V3546" s="50">
        <v>2.76</v>
      </c>
      <c r="W3546" s="50" t="s">
        <v>311</v>
      </c>
      <c r="X3546" s="50">
        <v>1.2609999999999999</v>
      </c>
      <c r="Y3546" s="50">
        <v>0.378</v>
      </c>
      <c r="Z3546" s="50">
        <v>8.8999999999999996E-2</v>
      </c>
      <c r="AA3546" s="50">
        <v>1.2999999999999999E-2</v>
      </c>
      <c r="AB3546" s="50">
        <v>1E-3</v>
      </c>
      <c r="AC3546" s="50" t="str">
        <f t="shared" si="229"/>
        <v>Vanuatu-2020</v>
      </c>
      <c r="AD3546" s="51">
        <f t="shared" si="230"/>
        <v>176.04900000000001</v>
      </c>
      <c r="AE3546" s="15">
        <f t="shared" si="231"/>
        <v>0.6696147095410937</v>
      </c>
      <c r="AF3546">
        <f t="shared" si="232"/>
        <v>5.0038045633325832E-2</v>
      </c>
    </row>
    <row r="3547" spans="1:32" x14ac:dyDescent="0.25">
      <c r="A3547" s="45">
        <v>3530</v>
      </c>
      <c r="B3547" s="46" t="s">
        <v>309</v>
      </c>
      <c r="C3547" s="47" t="s">
        <v>397</v>
      </c>
      <c r="D3547" s="48"/>
      <c r="E3547" s="48">
        <v>1638</v>
      </c>
      <c r="F3547" s="48">
        <v>2020</v>
      </c>
      <c r="G3547" s="49">
        <v>599955.35499999998</v>
      </c>
      <c r="H3547" s="49">
        <v>593106.81599999999</v>
      </c>
      <c r="I3547" s="49">
        <v>574000.01800000004</v>
      </c>
      <c r="J3547" s="49">
        <v>548894.42200000002</v>
      </c>
      <c r="K3547" s="49">
        <v>535083.47100000002</v>
      </c>
      <c r="L3547" s="49">
        <v>547791.85600000003</v>
      </c>
      <c r="M3547" s="49">
        <v>563644.78899999999</v>
      </c>
      <c r="N3547" s="49">
        <v>508890.95899999997</v>
      </c>
      <c r="O3547" s="49">
        <v>461473.48200000002</v>
      </c>
      <c r="P3547" s="49">
        <v>450396.04</v>
      </c>
      <c r="Q3547" s="49">
        <v>421724.52299999999</v>
      </c>
      <c r="R3547" s="49">
        <v>368276.69099999999</v>
      </c>
      <c r="S3547" s="49">
        <v>304298.46799999999</v>
      </c>
      <c r="T3547" s="49">
        <v>255581.87100000001</v>
      </c>
      <c r="U3547" s="49">
        <v>179412.97200000001</v>
      </c>
      <c r="V3547" s="49">
        <v>117654.77899999999</v>
      </c>
      <c r="W3547" s="49" t="s">
        <v>311</v>
      </c>
      <c r="X3547" s="49">
        <v>78560.630999999994</v>
      </c>
      <c r="Y3547" s="49">
        <v>40991.654999999999</v>
      </c>
      <c r="Z3547" s="49">
        <v>16311.614</v>
      </c>
      <c r="AA3547" s="49">
        <v>4043.0990000000002</v>
      </c>
      <c r="AB3547" s="49">
        <v>566.79300000000001</v>
      </c>
      <c r="AC3547" s="50" t="str">
        <f t="shared" si="229"/>
        <v>COUNTRIES WITH ACCESS TO THE SEA-2020</v>
      </c>
      <c r="AD3547" s="51">
        <f t="shared" si="230"/>
        <v>4710474.7010000004</v>
      </c>
      <c r="AE3547" s="15">
        <f t="shared" si="231"/>
        <v>0.52227976141719223</v>
      </c>
      <c r="AF3547">
        <f t="shared" si="232"/>
        <v>0.10700416312102237</v>
      </c>
    </row>
    <row r="3548" spans="1:32" x14ac:dyDescent="0.25">
      <c r="A3548" s="59">
        <v>3531</v>
      </c>
      <c r="B3548" s="60" t="s">
        <v>309</v>
      </c>
      <c r="C3548" s="61" t="s">
        <v>398</v>
      </c>
      <c r="D3548" s="62"/>
      <c r="E3548" s="62">
        <v>8</v>
      </c>
      <c r="F3548" s="62">
        <v>2020</v>
      </c>
      <c r="G3548" s="50">
        <v>167.59399999999999</v>
      </c>
      <c r="H3548" s="50">
        <v>169.71</v>
      </c>
      <c r="I3548" s="50">
        <v>158.107</v>
      </c>
      <c r="J3548" s="50">
        <v>193.11099999999999</v>
      </c>
      <c r="K3548" s="50">
        <v>243.50800000000001</v>
      </c>
      <c r="L3548" s="50">
        <v>216.99799999999999</v>
      </c>
      <c r="M3548" s="50">
        <v>198.322</v>
      </c>
      <c r="N3548" s="50">
        <v>203.13900000000001</v>
      </c>
      <c r="O3548" s="50">
        <v>185.922</v>
      </c>
      <c r="P3548" s="50">
        <v>184.44499999999999</v>
      </c>
      <c r="Q3548" s="50">
        <v>190.41800000000001</v>
      </c>
      <c r="R3548" s="50">
        <v>209.14</v>
      </c>
      <c r="S3548" s="50">
        <v>193.93799999999999</v>
      </c>
      <c r="T3548" s="50">
        <v>146.077</v>
      </c>
      <c r="U3548" s="50">
        <v>102.81699999999999</v>
      </c>
      <c r="V3548" s="50">
        <v>86.652000000000001</v>
      </c>
      <c r="W3548" s="50" t="s">
        <v>311</v>
      </c>
      <c r="X3548" s="50">
        <v>59.26</v>
      </c>
      <c r="Y3548" s="50">
        <v>24.259</v>
      </c>
      <c r="Z3548" s="50">
        <v>7.3760000000000003</v>
      </c>
      <c r="AA3548" s="50">
        <v>1.139</v>
      </c>
      <c r="AB3548" s="50">
        <v>0.10199999999999999</v>
      </c>
      <c r="AC3548" s="50" t="str">
        <f t="shared" si="229"/>
        <v>Albania-2020</v>
      </c>
      <c r="AD3548" s="51">
        <f t="shared" si="230"/>
        <v>2018.9409999999998</v>
      </c>
      <c r="AE3548" s="15">
        <f t="shared" si="231"/>
        <v>0.45721643178280102</v>
      </c>
      <c r="AF3548">
        <f t="shared" si="232"/>
        <v>0.17009631109725287</v>
      </c>
    </row>
    <row r="3549" spans="1:32" x14ac:dyDescent="0.25">
      <c r="A3549" s="59">
        <v>3532</v>
      </c>
      <c r="B3549" s="60" t="s">
        <v>309</v>
      </c>
      <c r="C3549" s="61" t="s">
        <v>399</v>
      </c>
      <c r="D3549" s="62"/>
      <c r="E3549" s="62">
        <v>12</v>
      </c>
      <c r="F3549" s="62">
        <v>2020</v>
      </c>
      <c r="G3549" s="50">
        <v>4386.4629999999997</v>
      </c>
      <c r="H3549" s="50">
        <v>4644.45</v>
      </c>
      <c r="I3549" s="50">
        <v>3828.058</v>
      </c>
      <c r="J3549" s="50">
        <v>2913.4549999999999</v>
      </c>
      <c r="K3549" s="50">
        <v>3000.982</v>
      </c>
      <c r="L3549" s="50">
        <v>3572.2220000000002</v>
      </c>
      <c r="M3549" s="50">
        <v>3746.627</v>
      </c>
      <c r="N3549" s="50">
        <v>3570.0459999999998</v>
      </c>
      <c r="O3549" s="50">
        <v>3031.5459999999998</v>
      </c>
      <c r="P3549" s="50">
        <v>2447.5039999999999</v>
      </c>
      <c r="Q3549" s="50">
        <v>2072.7330000000002</v>
      </c>
      <c r="R3549" s="50">
        <v>1749.42</v>
      </c>
      <c r="S3549" s="50">
        <v>1398.519</v>
      </c>
      <c r="T3549" s="50">
        <v>1150.049</v>
      </c>
      <c r="U3549" s="50">
        <v>726.44899999999996</v>
      </c>
      <c r="V3549" s="50">
        <v>515.29</v>
      </c>
      <c r="W3549" s="50" t="s">
        <v>311</v>
      </c>
      <c r="X3549" s="50">
        <v>345.048</v>
      </c>
      <c r="Y3549" s="50">
        <v>172.52699999999999</v>
      </c>
      <c r="Z3549" s="50">
        <v>51.972000000000001</v>
      </c>
      <c r="AA3549" s="50">
        <v>8.9039999999999999</v>
      </c>
      <c r="AB3549" s="50">
        <v>0.99099999999999999</v>
      </c>
      <c r="AC3549" s="50" t="str">
        <f t="shared" si="229"/>
        <v>Algeria-2020</v>
      </c>
      <c r="AD3549" s="51">
        <f t="shared" si="230"/>
        <v>27503.053999999996</v>
      </c>
      <c r="AE3549" s="15">
        <f t="shared" si="231"/>
        <v>0.57557975197954392</v>
      </c>
      <c r="AF3549">
        <f t="shared" si="232"/>
        <v>7.3614492830823039E-2</v>
      </c>
    </row>
    <row r="3550" spans="1:32" x14ac:dyDescent="0.25">
      <c r="A3550" s="59">
        <v>3533</v>
      </c>
      <c r="B3550" s="60" t="s">
        <v>309</v>
      </c>
      <c r="C3550" s="61" t="s">
        <v>400</v>
      </c>
      <c r="D3550" s="62"/>
      <c r="E3550" s="62">
        <v>24</v>
      </c>
      <c r="F3550" s="62">
        <v>2020</v>
      </c>
      <c r="G3550" s="50">
        <v>5794.4229999999998</v>
      </c>
      <c r="H3550" s="50">
        <v>5009.8440000000001</v>
      </c>
      <c r="I3550" s="50">
        <v>4328.1030000000001</v>
      </c>
      <c r="J3550" s="50">
        <v>3544.32</v>
      </c>
      <c r="K3550" s="50">
        <v>2862.4549999999999</v>
      </c>
      <c r="L3550" s="50">
        <v>2381.0450000000001</v>
      </c>
      <c r="M3550" s="50">
        <v>1993.761</v>
      </c>
      <c r="N3550" s="50">
        <v>1634.8920000000001</v>
      </c>
      <c r="O3550" s="50">
        <v>1355.1790000000001</v>
      </c>
      <c r="P3550" s="50">
        <v>1066.4159999999999</v>
      </c>
      <c r="Q3550" s="50">
        <v>830.91899999999998</v>
      </c>
      <c r="R3550" s="50">
        <v>664.11099999999999</v>
      </c>
      <c r="S3550" s="50">
        <v>517.08199999999999</v>
      </c>
      <c r="T3550" s="50">
        <v>395.18700000000001</v>
      </c>
      <c r="U3550" s="50">
        <v>215.584</v>
      </c>
      <c r="V3550" s="50">
        <v>133.61600000000001</v>
      </c>
      <c r="W3550" s="50" t="s">
        <v>311</v>
      </c>
      <c r="X3550" s="50">
        <v>68.698999999999998</v>
      </c>
      <c r="Y3550" s="50">
        <v>25.109000000000002</v>
      </c>
      <c r="Z3550" s="50">
        <v>5.8529999999999998</v>
      </c>
      <c r="AA3550" s="50">
        <v>0.751</v>
      </c>
      <c r="AB3550" s="50">
        <v>5.1999999999999998E-2</v>
      </c>
      <c r="AC3550" s="50" t="str">
        <f t="shared" si="229"/>
        <v>Angola-2020</v>
      </c>
      <c r="AD3550" s="51">
        <f t="shared" si="230"/>
        <v>16850.18</v>
      </c>
      <c r="AE3550" s="15">
        <f t="shared" si="231"/>
        <v>0.94819289764263637</v>
      </c>
      <c r="AF3550">
        <f t="shared" si="232"/>
        <v>2.6415998724304349E-2</v>
      </c>
    </row>
    <row r="3551" spans="1:32" x14ac:dyDescent="0.25">
      <c r="A3551" s="59">
        <v>3534</v>
      </c>
      <c r="B3551" s="60" t="s">
        <v>309</v>
      </c>
      <c r="C3551" s="61" t="s">
        <v>357</v>
      </c>
      <c r="D3551" s="62"/>
      <c r="E3551" s="62">
        <v>28</v>
      </c>
      <c r="F3551" s="62">
        <v>2020</v>
      </c>
      <c r="G3551" s="50">
        <v>8.1050000000000004</v>
      </c>
      <c r="H3551" s="50">
        <v>8.016</v>
      </c>
      <c r="I3551" s="50">
        <v>8.0890000000000004</v>
      </c>
      <c r="J3551" s="50">
        <v>8.4</v>
      </c>
      <c r="K3551" s="50">
        <v>8.6110000000000007</v>
      </c>
      <c r="L3551" s="50">
        <v>8.2349999999999994</v>
      </c>
      <c r="M3551" s="50">
        <v>7.5430000000000001</v>
      </c>
      <c r="N3551" s="50">
        <v>7.1769999999999996</v>
      </c>
      <c r="O3551" s="50">
        <v>6.0289999999999999</v>
      </c>
      <c r="P3551" s="50">
        <v>7.423</v>
      </c>
      <c r="Q3551" s="50">
        <v>8.5410000000000004</v>
      </c>
      <c r="R3551" s="50">
        <v>6.1319999999999997</v>
      </c>
      <c r="S3551" s="50">
        <v>4.6529999999999996</v>
      </c>
      <c r="T3551" s="50">
        <v>3.2679999999999998</v>
      </c>
      <c r="U3551" s="50">
        <v>1.718</v>
      </c>
      <c r="V3551" s="50">
        <v>1.4950000000000001</v>
      </c>
      <c r="W3551" s="50" t="s">
        <v>311</v>
      </c>
      <c r="X3551" s="50">
        <v>0.98</v>
      </c>
      <c r="Y3551" s="50">
        <v>0.45600000000000002</v>
      </c>
      <c r="Z3551" s="50">
        <v>0.18</v>
      </c>
      <c r="AA3551" s="50">
        <v>5.2999999999999999E-2</v>
      </c>
      <c r="AB3551" s="50">
        <v>6.0000000000000001E-3</v>
      </c>
      <c r="AC3551" s="50" t="str">
        <f t="shared" si="229"/>
        <v>Antigua and Barbuda-2020</v>
      </c>
      <c r="AD3551" s="51">
        <f t="shared" si="230"/>
        <v>72.744000000000014</v>
      </c>
      <c r="AE3551" s="15">
        <f t="shared" si="231"/>
        <v>0.44493016606180569</v>
      </c>
      <c r="AF3551">
        <f t="shared" si="232"/>
        <v>8.4122367308208032E-2</v>
      </c>
    </row>
    <row r="3552" spans="1:32" x14ac:dyDescent="0.25">
      <c r="A3552" s="59">
        <v>3535</v>
      </c>
      <c r="B3552" s="60" t="s">
        <v>309</v>
      </c>
      <c r="C3552" s="61" t="s">
        <v>155</v>
      </c>
      <c r="D3552" s="62"/>
      <c r="E3552" s="62">
        <v>32</v>
      </c>
      <c r="F3552" s="62">
        <v>2020</v>
      </c>
      <c r="G3552" s="50">
        <v>3703.645</v>
      </c>
      <c r="H3552" s="50">
        <v>3712.9079999999999</v>
      </c>
      <c r="I3552" s="50">
        <v>3639.087</v>
      </c>
      <c r="J3552" s="50">
        <v>3580.0079999999998</v>
      </c>
      <c r="K3552" s="50">
        <v>3430.6750000000002</v>
      </c>
      <c r="L3552" s="50">
        <v>3444.2109999999998</v>
      </c>
      <c r="M3552" s="50">
        <v>3320.288</v>
      </c>
      <c r="N3552" s="50">
        <v>3168.884</v>
      </c>
      <c r="O3552" s="50">
        <v>3193.1970000000001</v>
      </c>
      <c r="P3552" s="50">
        <v>2657.3919999999998</v>
      </c>
      <c r="Q3552" s="50">
        <v>2311.8789999999999</v>
      </c>
      <c r="R3552" s="50">
        <v>2124.239</v>
      </c>
      <c r="S3552" s="50">
        <v>1933.652</v>
      </c>
      <c r="T3552" s="50">
        <v>1681.5609999999999</v>
      </c>
      <c r="U3552" s="50">
        <v>1342.01</v>
      </c>
      <c r="V3552" s="50">
        <v>972.88</v>
      </c>
      <c r="W3552" s="50" t="s">
        <v>311</v>
      </c>
      <c r="X3552" s="50">
        <v>653.178</v>
      </c>
      <c r="Y3552" s="50">
        <v>393.67700000000002</v>
      </c>
      <c r="Z3552" s="50">
        <v>184.97200000000001</v>
      </c>
      <c r="AA3552" s="50">
        <v>53.594000000000001</v>
      </c>
      <c r="AB3552" s="50">
        <v>8.4619999999999997</v>
      </c>
      <c r="AC3552" s="50" t="str">
        <f t="shared" si="229"/>
        <v>Argentina-2020</v>
      </c>
      <c r="AD3552" s="51">
        <f t="shared" si="230"/>
        <v>29164.425000000003</v>
      </c>
      <c r="AE3552" s="15">
        <f t="shared" si="231"/>
        <v>0.56047647090590658</v>
      </c>
      <c r="AF3552">
        <f t="shared" si="232"/>
        <v>0.13153469543124804</v>
      </c>
    </row>
    <row r="3553" spans="1:32" x14ac:dyDescent="0.25">
      <c r="A3553" s="59">
        <v>3536</v>
      </c>
      <c r="B3553" s="60" t="s">
        <v>309</v>
      </c>
      <c r="C3553" s="61" t="s">
        <v>358</v>
      </c>
      <c r="D3553" s="62"/>
      <c r="E3553" s="62">
        <v>533</v>
      </c>
      <c r="F3553" s="62">
        <v>2020</v>
      </c>
      <c r="G3553" s="50">
        <v>5.7480000000000002</v>
      </c>
      <c r="H3553" s="50">
        <v>5.6760000000000002</v>
      </c>
      <c r="I3553" s="50">
        <v>6.8</v>
      </c>
      <c r="J3553" s="50">
        <v>7.21</v>
      </c>
      <c r="K3553" s="50">
        <v>7.5629999999999997</v>
      </c>
      <c r="L3553" s="50">
        <v>7.4169999999999998</v>
      </c>
      <c r="M3553" s="50">
        <v>5.423</v>
      </c>
      <c r="N3553" s="50">
        <v>5.8179999999999996</v>
      </c>
      <c r="O3553" s="50">
        <v>6.74</v>
      </c>
      <c r="P3553" s="50">
        <v>7.5309999999999997</v>
      </c>
      <c r="Q3553" s="50">
        <v>8.1440000000000001</v>
      </c>
      <c r="R3553" s="50">
        <v>9.0630000000000006</v>
      </c>
      <c r="S3553" s="50">
        <v>7.7069999999999999</v>
      </c>
      <c r="T3553" s="50">
        <v>6.048</v>
      </c>
      <c r="U3553" s="50">
        <v>4.3019999999999996</v>
      </c>
      <c r="V3553" s="50">
        <v>2.657</v>
      </c>
      <c r="W3553" s="50" t="s">
        <v>311</v>
      </c>
      <c r="X3553" s="50">
        <v>1.6319999999999999</v>
      </c>
      <c r="Y3553" s="50">
        <v>0.71599999999999997</v>
      </c>
      <c r="Z3553" s="50">
        <v>0.20399999999999999</v>
      </c>
      <c r="AA3553" s="50">
        <v>3.5000000000000003E-2</v>
      </c>
      <c r="AB3553" s="50">
        <v>4.0000000000000001E-3</v>
      </c>
      <c r="AC3553" s="50" t="str">
        <f t="shared" si="229"/>
        <v>Aruba-2020</v>
      </c>
      <c r="AD3553" s="51">
        <f t="shared" si="230"/>
        <v>72.615999999999985</v>
      </c>
      <c r="AE3553" s="15">
        <f t="shared" si="231"/>
        <v>0.46576512063457093</v>
      </c>
      <c r="AF3553">
        <f t="shared" si="232"/>
        <v>0.17170849845882868</v>
      </c>
    </row>
    <row r="3554" spans="1:32" x14ac:dyDescent="0.25">
      <c r="A3554" s="59">
        <v>3537</v>
      </c>
      <c r="B3554" s="60" t="s">
        <v>309</v>
      </c>
      <c r="C3554" s="61" t="s">
        <v>262</v>
      </c>
      <c r="D3554" s="62">
        <v>7</v>
      </c>
      <c r="E3554" s="62">
        <v>36</v>
      </c>
      <c r="F3554" s="62">
        <v>2020</v>
      </c>
      <c r="G3554" s="50">
        <v>1657.5519999999999</v>
      </c>
      <c r="H3554" s="50">
        <v>1625.6320000000001</v>
      </c>
      <c r="I3554" s="50">
        <v>1607.268</v>
      </c>
      <c r="J3554" s="50">
        <v>1517.9829999999999</v>
      </c>
      <c r="K3554" s="50">
        <v>1592.2840000000001</v>
      </c>
      <c r="L3554" s="50">
        <v>1769.5219999999999</v>
      </c>
      <c r="M3554" s="50">
        <v>1854.9970000000001</v>
      </c>
      <c r="N3554" s="50">
        <v>1823.8030000000001</v>
      </c>
      <c r="O3554" s="50">
        <v>1617.0550000000001</v>
      </c>
      <c r="P3554" s="50">
        <v>1672.0139999999999</v>
      </c>
      <c r="Q3554" s="50">
        <v>1554.12</v>
      </c>
      <c r="R3554" s="50">
        <v>1551.847</v>
      </c>
      <c r="S3554" s="50">
        <v>1421.914</v>
      </c>
      <c r="T3554" s="50">
        <v>1237.1089999999999</v>
      </c>
      <c r="U3554" s="50">
        <v>1086.568</v>
      </c>
      <c r="V3554" s="50">
        <v>760.38099999999997</v>
      </c>
      <c r="W3554" s="50" t="s">
        <v>311</v>
      </c>
      <c r="X3554" s="50">
        <v>518.62800000000004</v>
      </c>
      <c r="Y3554" s="50">
        <v>324.86599999999999</v>
      </c>
      <c r="Z3554" s="50">
        <v>156.14599999999999</v>
      </c>
      <c r="AA3554" s="50">
        <v>43.365000000000002</v>
      </c>
      <c r="AB3554" s="50">
        <v>5.1230000000000002</v>
      </c>
      <c r="AC3554" s="50" t="str">
        <f t="shared" si="229"/>
        <v>Australia-2020</v>
      </c>
      <c r="AD3554" s="51">
        <f t="shared" si="230"/>
        <v>16375.538999999999</v>
      </c>
      <c r="AE3554" s="15">
        <f t="shared" si="231"/>
        <v>0.55098265773114408</v>
      </c>
      <c r="AF3554">
        <f t="shared" si="232"/>
        <v>0.19430959036896045</v>
      </c>
    </row>
    <row r="3555" spans="1:32" x14ac:dyDescent="0.25">
      <c r="A3555" s="59">
        <v>3538</v>
      </c>
      <c r="B3555" s="60" t="s">
        <v>309</v>
      </c>
      <c r="C3555" s="61" t="s">
        <v>359</v>
      </c>
      <c r="D3555" s="62"/>
      <c r="E3555" s="62">
        <v>44</v>
      </c>
      <c r="F3555" s="62">
        <v>2020</v>
      </c>
      <c r="G3555" s="50">
        <v>27.942</v>
      </c>
      <c r="H3555" s="50">
        <v>27.988</v>
      </c>
      <c r="I3555" s="50">
        <v>27.210999999999999</v>
      </c>
      <c r="J3555" s="50">
        <v>25.405999999999999</v>
      </c>
      <c r="K3555" s="50">
        <v>31.356999999999999</v>
      </c>
      <c r="L3555" s="50">
        <v>34.97</v>
      </c>
      <c r="M3555" s="50">
        <v>32.978999999999999</v>
      </c>
      <c r="N3555" s="50">
        <v>31.658999999999999</v>
      </c>
      <c r="O3555" s="50">
        <v>26.606999999999999</v>
      </c>
      <c r="P3555" s="50">
        <v>28.126000000000001</v>
      </c>
      <c r="Q3555" s="50">
        <v>25.573</v>
      </c>
      <c r="R3555" s="50">
        <v>25.37</v>
      </c>
      <c r="S3555" s="50">
        <v>20.318999999999999</v>
      </c>
      <c r="T3555" s="50">
        <v>15.468</v>
      </c>
      <c r="U3555" s="50">
        <v>10.836</v>
      </c>
      <c r="V3555" s="50">
        <v>7.0369999999999999</v>
      </c>
      <c r="W3555" s="50" t="s">
        <v>311</v>
      </c>
      <c r="X3555" s="50">
        <v>4.71</v>
      </c>
      <c r="Y3555" s="50">
        <v>2.246</v>
      </c>
      <c r="Z3555" s="50">
        <v>0.79100000000000004</v>
      </c>
      <c r="AA3555" s="50">
        <v>0.214</v>
      </c>
      <c r="AB3555" s="50">
        <v>0.03</v>
      </c>
      <c r="AC3555" s="50" t="str">
        <f t="shared" si="229"/>
        <v>Bahamas-2020</v>
      </c>
      <c r="AD3555" s="51">
        <f t="shared" si="230"/>
        <v>282.36600000000004</v>
      </c>
      <c r="AE3555" s="15">
        <f t="shared" si="231"/>
        <v>0.44082148700622587</v>
      </c>
      <c r="AF3555">
        <f t="shared" si="232"/>
        <v>0.11308128161704153</v>
      </c>
    </row>
    <row r="3556" spans="1:32" x14ac:dyDescent="0.25">
      <c r="A3556" s="59">
        <v>3539</v>
      </c>
      <c r="B3556" s="60" t="s">
        <v>309</v>
      </c>
      <c r="C3556" s="61" t="s">
        <v>360</v>
      </c>
      <c r="D3556" s="62"/>
      <c r="E3556" s="62">
        <v>48</v>
      </c>
      <c r="F3556" s="62">
        <v>2020</v>
      </c>
      <c r="G3556" s="50">
        <v>108.248</v>
      </c>
      <c r="H3556" s="50">
        <v>105.831</v>
      </c>
      <c r="I3556" s="50">
        <v>95.707999999999998</v>
      </c>
      <c r="J3556" s="50">
        <v>80.888000000000005</v>
      </c>
      <c r="K3556" s="50">
        <v>106.23</v>
      </c>
      <c r="L3556" s="50">
        <v>222.90299999999999</v>
      </c>
      <c r="M3556" s="50">
        <v>272.029</v>
      </c>
      <c r="N3556" s="50">
        <v>214.27699999999999</v>
      </c>
      <c r="O3556" s="50">
        <v>148.28700000000001</v>
      </c>
      <c r="P3556" s="50">
        <v>109.19</v>
      </c>
      <c r="Q3556" s="50">
        <v>82.673000000000002</v>
      </c>
      <c r="R3556" s="50">
        <v>60.542999999999999</v>
      </c>
      <c r="S3556" s="50">
        <v>45.844999999999999</v>
      </c>
      <c r="T3556" s="50">
        <v>21.452000000000002</v>
      </c>
      <c r="U3556" s="50">
        <v>10.959</v>
      </c>
      <c r="V3556" s="50">
        <v>6.8559999999999999</v>
      </c>
      <c r="W3556" s="50" t="s">
        <v>311</v>
      </c>
      <c r="X3556" s="50">
        <v>3.9569999999999999</v>
      </c>
      <c r="Y3556" s="50">
        <v>1.3149999999999999</v>
      </c>
      <c r="Z3556" s="50">
        <v>0.50800000000000001</v>
      </c>
      <c r="AA3556" s="50">
        <v>5.8999999999999997E-2</v>
      </c>
      <c r="AB3556" s="50">
        <v>7.0000000000000001E-3</v>
      </c>
      <c r="AC3556" s="50" t="str">
        <f t="shared" si="229"/>
        <v>Bahrain-2020</v>
      </c>
      <c r="AD3556" s="51">
        <f t="shared" si="230"/>
        <v>1342.865</v>
      </c>
      <c r="AE3556" s="15">
        <f t="shared" si="231"/>
        <v>0.26428568769012523</v>
      </c>
      <c r="AF3556">
        <f t="shared" si="232"/>
        <v>2.7297337854551351E-2</v>
      </c>
    </row>
    <row r="3557" spans="1:32" x14ac:dyDescent="0.25">
      <c r="A3557" s="59">
        <v>3540</v>
      </c>
      <c r="B3557" s="60" t="s">
        <v>309</v>
      </c>
      <c r="C3557" s="61" t="s">
        <v>401</v>
      </c>
      <c r="D3557" s="62"/>
      <c r="E3557" s="62">
        <v>50</v>
      </c>
      <c r="F3557" s="62">
        <v>2020</v>
      </c>
      <c r="G3557" s="50">
        <v>14841.666999999999</v>
      </c>
      <c r="H3557" s="50">
        <v>15161.874</v>
      </c>
      <c r="I3557" s="50">
        <v>15616.793</v>
      </c>
      <c r="J3557" s="50">
        <v>16149.371999999999</v>
      </c>
      <c r="K3557" s="50">
        <v>15686.541999999999</v>
      </c>
      <c r="L3557" s="50">
        <v>14882.308999999999</v>
      </c>
      <c r="M3557" s="50">
        <v>14154.094999999999</v>
      </c>
      <c r="N3557" s="50">
        <v>13168.179</v>
      </c>
      <c r="O3557" s="50">
        <v>11577.626</v>
      </c>
      <c r="P3557" s="50">
        <v>9590.2710000000006</v>
      </c>
      <c r="Q3557" s="50">
        <v>8607.7330000000002</v>
      </c>
      <c r="R3557" s="50">
        <v>6907.4889999999996</v>
      </c>
      <c r="S3557" s="50">
        <v>4598.4960000000001</v>
      </c>
      <c r="T3557" s="50">
        <v>2811.3029999999999</v>
      </c>
      <c r="U3557" s="50">
        <v>2338.076</v>
      </c>
      <c r="V3557" s="50">
        <v>1715.8109999999999</v>
      </c>
      <c r="W3557" s="50" t="s">
        <v>311</v>
      </c>
      <c r="X3557" s="50">
        <v>1071.749</v>
      </c>
      <c r="Y3557" s="50">
        <v>569.10500000000002</v>
      </c>
      <c r="Z3557" s="50">
        <v>241.99600000000001</v>
      </c>
      <c r="AA3557" s="50">
        <v>71.025000000000006</v>
      </c>
      <c r="AB3557" s="50">
        <v>13.798</v>
      </c>
      <c r="AC3557" s="50" t="str">
        <f t="shared" si="229"/>
        <v>Bangladesh-2020</v>
      </c>
      <c r="AD3557" s="51">
        <f t="shared" si="230"/>
        <v>115322.11200000001</v>
      </c>
      <c r="AE3557" s="15">
        <f t="shared" si="231"/>
        <v>0.4721834872396371</v>
      </c>
      <c r="AF3557">
        <f t="shared" si="232"/>
        <v>5.4882122271212391E-2</v>
      </c>
    </row>
    <row r="3558" spans="1:32" x14ac:dyDescent="0.25">
      <c r="A3558" s="59">
        <v>3541</v>
      </c>
      <c r="B3558" s="60" t="s">
        <v>309</v>
      </c>
      <c r="C3558" s="61" t="s">
        <v>361</v>
      </c>
      <c r="D3558" s="62"/>
      <c r="E3558" s="62">
        <v>52</v>
      </c>
      <c r="F3558" s="62">
        <v>2020</v>
      </c>
      <c r="G3558" s="50">
        <v>16.966999999999999</v>
      </c>
      <c r="H3558" s="50">
        <v>18.251000000000001</v>
      </c>
      <c r="I3558" s="50">
        <v>18.628</v>
      </c>
      <c r="J3558" s="50">
        <v>18.526</v>
      </c>
      <c r="K3558" s="50">
        <v>17.550999999999998</v>
      </c>
      <c r="L3558" s="50">
        <v>17.815999999999999</v>
      </c>
      <c r="M3558" s="50">
        <v>17.829000000000001</v>
      </c>
      <c r="N3558" s="50">
        <v>18.888999999999999</v>
      </c>
      <c r="O3558" s="50">
        <v>18.446999999999999</v>
      </c>
      <c r="P3558" s="50">
        <v>19.7</v>
      </c>
      <c r="Q3558" s="50">
        <v>19.065999999999999</v>
      </c>
      <c r="R3558" s="50">
        <v>20.125</v>
      </c>
      <c r="S3558" s="50">
        <v>18.73</v>
      </c>
      <c r="T3558" s="50">
        <v>15.632999999999999</v>
      </c>
      <c r="U3558" s="50">
        <v>12.443</v>
      </c>
      <c r="V3558" s="50">
        <v>8.4499999999999993</v>
      </c>
      <c r="W3558" s="50" t="s">
        <v>311</v>
      </c>
      <c r="X3558" s="50">
        <v>6.3319999999999999</v>
      </c>
      <c r="Y3558" s="50">
        <v>3.016</v>
      </c>
      <c r="Z3558" s="50">
        <v>0.97699999999999998</v>
      </c>
      <c r="AA3558" s="50">
        <v>0.17499999999999999</v>
      </c>
      <c r="AB3558" s="50">
        <v>1.7000000000000001E-2</v>
      </c>
      <c r="AC3558" s="50" t="str">
        <f t="shared" si="229"/>
        <v>Barbados-2020</v>
      </c>
      <c r="AD3558" s="51">
        <f t="shared" si="230"/>
        <v>186.679</v>
      </c>
      <c r="AE3558" s="15">
        <f t="shared" si="231"/>
        <v>0.54044107800020358</v>
      </c>
      <c r="AF3558">
        <f t="shared" si="232"/>
        <v>0.19558465855940127</v>
      </c>
    </row>
    <row r="3559" spans="1:32" x14ac:dyDescent="0.25">
      <c r="A3559" s="59">
        <v>3542</v>
      </c>
      <c r="B3559" s="60" t="s">
        <v>309</v>
      </c>
      <c r="C3559" s="61" t="s">
        <v>402</v>
      </c>
      <c r="D3559" s="62"/>
      <c r="E3559" s="62">
        <v>56</v>
      </c>
      <c r="F3559" s="62">
        <v>2020</v>
      </c>
      <c r="G3559" s="50">
        <v>664.01599999999996</v>
      </c>
      <c r="H3559" s="50">
        <v>669.04100000000005</v>
      </c>
      <c r="I3559" s="50">
        <v>671.46699999999998</v>
      </c>
      <c r="J3559" s="50">
        <v>640.78099999999995</v>
      </c>
      <c r="K3559" s="50">
        <v>657.69899999999996</v>
      </c>
      <c r="L3559" s="50">
        <v>728.38</v>
      </c>
      <c r="M3559" s="50">
        <v>746.2</v>
      </c>
      <c r="N3559" s="50">
        <v>757.80200000000002</v>
      </c>
      <c r="O3559" s="50">
        <v>751.57600000000002</v>
      </c>
      <c r="P3559" s="50">
        <v>766.87400000000002</v>
      </c>
      <c r="Q3559" s="50">
        <v>795.49599999999998</v>
      </c>
      <c r="R3559" s="50">
        <v>803.25400000000002</v>
      </c>
      <c r="S3559" s="50">
        <v>735.91399999999999</v>
      </c>
      <c r="T3559" s="50">
        <v>633.96600000000001</v>
      </c>
      <c r="U3559" s="50">
        <v>555.59199999999998</v>
      </c>
      <c r="V3559" s="50">
        <v>383.85399999999998</v>
      </c>
      <c r="W3559" s="50" t="s">
        <v>311</v>
      </c>
      <c r="X3559" s="50">
        <v>320.80599999999998</v>
      </c>
      <c r="Y3559" s="50">
        <v>216.596</v>
      </c>
      <c r="Z3559" s="50">
        <v>95.116</v>
      </c>
      <c r="AA3559" s="50">
        <v>23.66</v>
      </c>
      <c r="AB3559" s="50">
        <v>1.8819999999999999</v>
      </c>
      <c r="AC3559" s="50" t="str">
        <f t="shared" si="229"/>
        <v>Belgium-2020</v>
      </c>
      <c r="AD3559" s="51">
        <f t="shared" si="230"/>
        <v>7383.9759999999997</v>
      </c>
      <c r="AE3559" s="15">
        <f t="shared" si="231"/>
        <v>0.57367412895166503</v>
      </c>
      <c r="AF3559">
        <f t="shared" si="232"/>
        <v>0.23768141875698995</v>
      </c>
    </row>
    <row r="3560" spans="1:32" x14ac:dyDescent="0.25">
      <c r="A3560" s="59">
        <v>3543</v>
      </c>
      <c r="B3560" s="60" t="s">
        <v>309</v>
      </c>
      <c r="C3560" s="61" t="s">
        <v>362</v>
      </c>
      <c r="D3560" s="62"/>
      <c r="E3560" s="62">
        <v>84</v>
      </c>
      <c r="F3560" s="62">
        <v>2020</v>
      </c>
      <c r="G3560" s="50">
        <v>41.947000000000003</v>
      </c>
      <c r="H3560" s="50">
        <v>39.521999999999998</v>
      </c>
      <c r="I3560" s="50">
        <v>37.902000000000001</v>
      </c>
      <c r="J3560" s="50">
        <v>39.871000000000002</v>
      </c>
      <c r="K3560" s="50">
        <v>39.472000000000001</v>
      </c>
      <c r="L3560" s="50">
        <v>36.686</v>
      </c>
      <c r="M3560" s="50">
        <v>32.393999999999998</v>
      </c>
      <c r="N3560" s="50">
        <v>27.882000000000001</v>
      </c>
      <c r="O3560" s="50">
        <v>23.242000000000001</v>
      </c>
      <c r="P3560" s="50">
        <v>20.992999999999999</v>
      </c>
      <c r="Q3560" s="50">
        <v>17.454999999999998</v>
      </c>
      <c r="R3560" s="50">
        <v>14.225</v>
      </c>
      <c r="S3560" s="50">
        <v>10.244</v>
      </c>
      <c r="T3560" s="50">
        <v>6.9589999999999996</v>
      </c>
      <c r="U3560" s="50">
        <v>4.3940000000000001</v>
      </c>
      <c r="V3560" s="50">
        <v>2.5419999999999998</v>
      </c>
      <c r="W3560" s="50" t="s">
        <v>311</v>
      </c>
      <c r="X3560" s="50">
        <v>1.452</v>
      </c>
      <c r="Y3560" s="50">
        <v>0.61699999999999999</v>
      </c>
      <c r="Z3560" s="50">
        <v>0.191</v>
      </c>
      <c r="AA3560" s="50">
        <v>1.4999999999999999E-2</v>
      </c>
      <c r="AB3560" s="50">
        <v>2E-3</v>
      </c>
      <c r="AC3560" s="50" t="str">
        <f t="shared" si="229"/>
        <v>Belize-2020</v>
      </c>
      <c r="AD3560" s="51">
        <f t="shared" si="230"/>
        <v>262.464</v>
      </c>
      <c r="AE3560" s="15">
        <f t="shared" si="231"/>
        <v>0.5164251097293342</v>
      </c>
      <c r="AF3560">
        <f t="shared" si="232"/>
        <v>4.2353372530019501E-2</v>
      </c>
    </row>
    <row r="3561" spans="1:32" x14ac:dyDescent="0.25">
      <c r="A3561" s="59">
        <v>3544</v>
      </c>
      <c r="B3561" s="60" t="s">
        <v>309</v>
      </c>
      <c r="C3561" s="61" t="s">
        <v>403</v>
      </c>
      <c r="D3561" s="62"/>
      <c r="E3561" s="62">
        <v>204</v>
      </c>
      <c r="F3561" s="62">
        <v>2020</v>
      </c>
      <c r="G3561" s="50">
        <v>1907.9469999999999</v>
      </c>
      <c r="H3561" s="50">
        <v>1688.5250000000001</v>
      </c>
      <c r="I3561" s="50">
        <v>1488.0509999999999</v>
      </c>
      <c r="J3561" s="50">
        <v>1291.396</v>
      </c>
      <c r="K3561" s="50">
        <v>1115.8219999999999</v>
      </c>
      <c r="L3561" s="50">
        <v>945.91800000000001</v>
      </c>
      <c r="M3561" s="50">
        <v>785.30499999999995</v>
      </c>
      <c r="N3561" s="50">
        <v>651.12599999999998</v>
      </c>
      <c r="O3561" s="50">
        <v>538.74800000000005</v>
      </c>
      <c r="P3561" s="50">
        <v>443.125</v>
      </c>
      <c r="Q3561" s="50">
        <v>363.22399999999999</v>
      </c>
      <c r="R3561" s="50">
        <v>287.54399999999998</v>
      </c>
      <c r="S3561" s="50">
        <v>218.63300000000001</v>
      </c>
      <c r="T3561" s="50">
        <v>160.649</v>
      </c>
      <c r="U3561" s="50">
        <v>111.089</v>
      </c>
      <c r="V3561" s="50">
        <v>73.831999999999994</v>
      </c>
      <c r="W3561" s="50" t="s">
        <v>311</v>
      </c>
      <c r="X3561" s="50">
        <v>35.335999999999999</v>
      </c>
      <c r="Y3561" s="50">
        <v>12.933999999999999</v>
      </c>
      <c r="Z3561" s="50">
        <v>3.234</v>
      </c>
      <c r="AA3561" s="50">
        <v>0.502</v>
      </c>
      <c r="AB3561" s="50">
        <v>4.4999999999999998E-2</v>
      </c>
      <c r="AC3561" s="50" t="str">
        <f t="shared" si="229"/>
        <v>Benin-2020</v>
      </c>
      <c r="AD3561" s="51">
        <f t="shared" si="230"/>
        <v>6640.8410000000003</v>
      </c>
      <c r="AE3561" s="15">
        <f t="shared" si="231"/>
        <v>0.82551953886563478</v>
      </c>
      <c r="AF3561">
        <f t="shared" si="232"/>
        <v>3.3911186040791574E-2</v>
      </c>
    </row>
    <row r="3562" spans="1:32" x14ac:dyDescent="0.25">
      <c r="A3562" s="59">
        <v>3545</v>
      </c>
      <c r="B3562" s="60" t="s">
        <v>309</v>
      </c>
      <c r="C3562" s="61" t="s">
        <v>404</v>
      </c>
      <c r="D3562" s="62"/>
      <c r="E3562" s="62">
        <v>70</v>
      </c>
      <c r="F3562" s="62">
        <v>2020</v>
      </c>
      <c r="G3562" s="50">
        <v>161.22999999999999</v>
      </c>
      <c r="H3562" s="50">
        <v>162.07300000000001</v>
      </c>
      <c r="I3562" s="50">
        <v>172.44399999999999</v>
      </c>
      <c r="J3562" s="50">
        <v>176.53700000000001</v>
      </c>
      <c r="K3562" s="50">
        <v>232.614</v>
      </c>
      <c r="L3562" s="50">
        <v>235.95400000000001</v>
      </c>
      <c r="M3562" s="50">
        <v>245.33099999999999</v>
      </c>
      <c r="N3562" s="50">
        <v>243.82499999999999</v>
      </c>
      <c r="O3562" s="50">
        <v>243.10300000000001</v>
      </c>
      <c r="P3562" s="50">
        <v>246.119</v>
      </c>
      <c r="Q3562" s="50">
        <v>237.08600000000001</v>
      </c>
      <c r="R3562" s="50">
        <v>269.89800000000002</v>
      </c>
      <c r="S3562" s="50">
        <v>245.56</v>
      </c>
      <c r="T3562" s="50">
        <v>217.316</v>
      </c>
      <c r="U3562" s="50">
        <v>155.91800000000001</v>
      </c>
      <c r="V3562" s="50">
        <v>92.632999999999996</v>
      </c>
      <c r="W3562" s="50" t="s">
        <v>311</v>
      </c>
      <c r="X3562" s="50">
        <v>96.784000000000006</v>
      </c>
      <c r="Y3562" s="50">
        <v>45.63</v>
      </c>
      <c r="Z3562" s="50">
        <v>15.18</v>
      </c>
      <c r="AA3562" s="50">
        <v>2.7320000000000002</v>
      </c>
      <c r="AB3562" s="50">
        <v>0.24299999999999999</v>
      </c>
      <c r="AC3562" s="50" t="str">
        <f t="shared" si="229"/>
        <v>Bosnia and Herzegovina-2020</v>
      </c>
      <c r="AD3562" s="51">
        <f t="shared" si="230"/>
        <v>2376.027</v>
      </c>
      <c r="AE3562" s="15">
        <f t="shared" si="231"/>
        <v>0.47229387544838514</v>
      </c>
      <c r="AF3562">
        <f t="shared" si="232"/>
        <v>0.21813554966372703</v>
      </c>
    </row>
    <row r="3563" spans="1:32" x14ac:dyDescent="0.25">
      <c r="A3563" s="59">
        <v>3546</v>
      </c>
      <c r="B3563" s="60" t="s">
        <v>309</v>
      </c>
      <c r="C3563" s="61" t="s">
        <v>31</v>
      </c>
      <c r="D3563" s="62"/>
      <c r="E3563" s="62">
        <v>76</v>
      </c>
      <c r="F3563" s="62">
        <v>2020</v>
      </c>
      <c r="G3563" s="50">
        <v>14279.579</v>
      </c>
      <c r="H3563" s="50">
        <v>14846.955</v>
      </c>
      <c r="I3563" s="50">
        <v>15112.636</v>
      </c>
      <c r="J3563" s="50">
        <v>16310.189</v>
      </c>
      <c r="K3563" s="50">
        <v>17297.973000000002</v>
      </c>
      <c r="L3563" s="50">
        <v>17083.353999999999</v>
      </c>
      <c r="M3563" s="50">
        <v>17346.759999999998</v>
      </c>
      <c r="N3563" s="50">
        <v>17508.269</v>
      </c>
      <c r="O3563" s="50">
        <v>15865.808999999999</v>
      </c>
      <c r="P3563" s="50">
        <v>13924.002</v>
      </c>
      <c r="Q3563" s="50">
        <v>12833.445</v>
      </c>
      <c r="R3563" s="50">
        <v>11605.133</v>
      </c>
      <c r="S3563" s="50">
        <v>9429.277</v>
      </c>
      <c r="T3563" s="50">
        <v>7436.4610000000002</v>
      </c>
      <c r="U3563" s="50">
        <v>5316.607</v>
      </c>
      <c r="V3563" s="50">
        <v>3484.7359999999999</v>
      </c>
      <c r="W3563" s="50" t="s">
        <v>311</v>
      </c>
      <c r="X3563" s="50">
        <v>2308.77</v>
      </c>
      <c r="Y3563" s="50">
        <v>1182.393</v>
      </c>
      <c r="Z3563" s="50">
        <v>524.40800000000002</v>
      </c>
      <c r="AA3563" s="50">
        <v>142.93299999999999</v>
      </c>
      <c r="AB3563" s="50">
        <v>23.356999999999999</v>
      </c>
      <c r="AC3563" s="50" t="str">
        <f t="shared" si="229"/>
        <v>Brazil-2020</v>
      </c>
      <c r="AD3563" s="51">
        <f t="shared" si="230"/>
        <v>149204.21100000001</v>
      </c>
      <c r="AE3563" s="15">
        <f t="shared" si="231"/>
        <v>0.43335797673967785</v>
      </c>
      <c r="AF3563">
        <f t="shared" si="232"/>
        <v>0.10555887151290021</v>
      </c>
    </row>
    <row r="3564" spans="1:32" x14ac:dyDescent="0.25">
      <c r="A3564" s="59">
        <v>3547</v>
      </c>
      <c r="B3564" s="60" t="s">
        <v>309</v>
      </c>
      <c r="C3564" s="61" t="s">
        <v>405</v>
      </c>
      <c r="D3564" s="62"/>
      <c r="E3564" s="62">
        <v>96</v>
      </c>
      <c r="F3564" s="62">
        <v>2020</v>
      </c>
      <c r="G3564" s="50">
        <v>33.040999999999997</v>
      </c>
      <c r="H3564" s="50">
        <v>33.470999999999997</v>
      </c>
      <c r="I3564" s="50">
        <v>31.44</v>
      </c>
      <c r="J3564" s="50">
        <v>34.052</v>
      </c>
      <c r="K3564" s="50">
        <v>35.956000000000003</v>
      </c>
      <c r="L3564" s="50">
        <v>35.521999999999998</v>
      </c>
      <c r="M3564" s="50">
        <v>39.057000000000002</v>
      </c>
      <c r="N3564" s="50">
        <v>39.14</v>
      </c>
      <c r="O3564" s="50">
        <v>36.197000000000003</v>
      </c>
      <c r="P3564" s="50">
        <v>32.851999999999997</v>
      </c>
      <c r="Q3564" s="50">
        <v>28.472999999999999</v>
      </c>
      <c r="R3564" s="50">
        <v>22.733000000000001</v>
      </c>
      <c r="S3564" s="50">
        <v>17.693000000000001</v>
      </c>
      <c r="T3564" s="50">
        <v>11.686999999999999</v>
      </c>
      <c r="U3564" s="50">
        <v>6.375</v>
      </c>
      <c r="V3564" s="50">
        <v>3.41</v>
      </c>
      <c r="W3564" s="50" t="s">
        <v>311</v>
      </c>
      <c r="X3564" s="50">
        <v>2.177</v>
      </c>
      <c r="Y3564" s="50">
        <v>0.93400000000000005</v>
      </c>
      <c r="Z3564" s="50">
        <v>0.25700000000000001</v>
      </c>
      <c r="AA3564" s="50">
        <v>4.8000000000000001E-2</v>
      </c>
      <c r="AB3564" s="50">
        <v>4.0000000000000001E-3</v>
      </c>
      <c r="AC3564" s="50" t="str">
        <f t="shared" si="229"/>
        <v>Brunei Darussalam-2020</v>
      </c>
      <c r="AD3564" s="51">
        <f t="shared" si="230"/>
        <v>321.67499999999995</v>
      </c>
      <c r="AE3564" s="15">
        <f t="shared" si="231"/>
        <v>0.38188855211004902</v>
      </c>
      <c r="AF3564">
        <f t="shared" si="232"/>
        <v>5.9319347897060969E-2</v>
      </c>
    </row>
    <row r="3565" spans="1:32" x14ac:dyDescent="0.25">
      <c r="A3565" s="59">
        <v>3548</v>
      </c>
      <c r="B3565" s="60" t="s">
        <v>309</v>
      </c>
      <c r="C3565" s="61" t="s">
        <v>406</v>
      </c>
      <c r="D3565" s="62"/>
      <c r="E3565" s="62">
        <v>100</v>
      </c>
      <c r="F3565" s="62">
        <v>2020</v>
      </c>
      <c r="G3565" s="50">
        <v>322.125</v>
      </c>
      <c r="H3565" s="50">
        <v>334.31099999999998</v>
      </c>
      <c r="I3565" s="50">
        <v>353.41699999999997</v>
      </c>
      <c r="J3565" s="50">
        <v>312.27699999999999</v>
      </c>
      <c r="K3565" s="50">
        <v>299.43200000000002</v>
      </c>
      <c r="L3565" s="50">
        <v>390.42500000000001</v>
      </c>
      <c r="M3565" s="50">
        <v>480.75599999999997</v>
      </c>
      <c r="N3565" s="50">
        <v>476.67399999999998</v>
      </c>
      <c r="O3565" s="50">
        <v>534.76700000000005</v>
      </c>
      <c r="P3565" s="50">
        <v>527.56100000000004</v>
      </c>
      <c r="Q3565" s="50">
        <v>476.971</v>
      </c>
      <c r="R3565" s="50">
        <v>468.91500000000002</v>
      </c>
      <c r="S3565" s="50">
        <v>468.68200000000002</v>
      </c>
      <c r="T3565" s="50">
        <v>458.67099999999999</v>
      </c>
      <c r="U3565" s="50">
        <v>427.45699999999999</v>
      </c>
      <c r="V3565" s="50">
        <v>284.16699999999997</v>
      </c>
      <c r="W3565" s="50" t="s">
        <v>311</v>
      </c>
      <c r="X3565" s="50">
        <v>189.10499999999999</v>
      </c>
      <c r="Y3565" s="50">
        <v>104.069</v>
      </c>
      <c r="Z3565" s="50">
        <v>26.956</v>
      </c>
      <c r="AA3565" s="50">
        <v>3.581</v>
      </c>
      <c r="AB3565" s="50">
        <v>0.20799999999999999</v>
      </c>
      <c r="AC3565" s="50" t="str">
        <f t="shared" si="229"/>
        <v>Bulgaria-2020</v>
      </c>
      <c r="AD3565" s="51">
        <f t="shared" si="230"/>
        <v>4436.46</v>
      </c>
      <c r="AE3565" s="15">
        <f t="shared" si="231"/>
        <v>0.56442907182753821</v>
      </c>
      <c r="AF3565">
        <f t="shared" si="232"/>
        <v>0.27435331021188092</v>
      </c>
    </row>
    <row r="3566" spans="1:32" x14ac:dyDescent="0.25">
      <c r="A3566" s="59">
        <v>3549</v>
      </c>
      <c r="B3566" s="60" t="s">
        <v>309</v>
      </c>
      <c r="C3566" s="61" t="s">
        <v>363</v>
      </c>
      <c r="D3566" s="62"/>
      <c r="E3566" s="62">
        <v>132</v>
      </c>
      <c r="F3566" s="62">
        <v>2020</v>
      </c>
      <c r="G3566" s="50">
        <v>55.247999999999998</v>
      </c>
      <c r="H3566" s="50">
        <v>54.259</v>
      </c>
      <c r="I3566" s="50">
        <v>55.005000000000003</v>
      </c>
      <c r="J3566" s="50">
        <v>55.436</v>
      </c>
      <c r="K3566" s="50">
        <v>56.268999999999998</v>
      </c>
      <c r="L3566" s="50">
        <v>55.045000000000002</v>
      </c>
      <c r="M3566" s="50">
        <v>50.347000000000001</v>
      </c>
      <c r="N3566" s="50">
        <v>41.484999999999999</v>
      </c>
      <c r="O3566" s="50">
        <v>31.253</v>
      </c>
      <c r="P3566" s="50">
        <v>25.417000000000002</v>
      </c>
      <c r="Q3566" s="50">
        <v>23.716000000000001</v>
      </c>
      <c r="R3566" s="50">
        <v>22.236000000000001</v>
      </c>
      <c r="S3566" s="50">
        <v>15.272</v>
      </c>
      <c r="T3566" s="50">
        <v>10.85</v>
      </c>
      <c r="U3566" s="50">
        <v>4.6619999999999999</v>
      </c>
      <c r="V3566" s="50">
        <v>4.2590000000000003</v>
      </c>
      <c r="W3566" s="50" t="s">
        <v>311</v>
      </c>
      <c r="X3566" s="50">
        <v>3.9529999999999998</v>
      </c>
      <c r="Y3566" s="50">
        <v>2.0720000000000001</v>
      </c>
      <c r="Z3566" s="50">
        <v>0.51500000000000001</v>
      </c>
      <c r="AA3566" s="50">
        <v>4.4999999999999998E-2</v>
      </c>
      <c r="AB3566" s="50">
        <v>4.0000000000000001E-3</v>
      </c>
      <c r="AC3566" s="50" t="str">
        <f t="shared" si="229"/>
        <v>Cabo Verde-2020</v>
      </c>
      <c r="AD3566" s="51">
        <f t="shared" si="230"/>
        <v>376.47599999999994</v>
      </c>
      <c r="AE3566" s="15">
        <f t="shared" si="231"/>
        <v>0.5069964619258599</v>
      </c>
      <c r="AF3566">
        <f t="shared" si="232"/>
        <v>4.872566489460025E-2</v>
      </c>
    </row>
    <row r="3567" spans="1:32" x14ac:dyDescent="0.25">
      <c r="A3567" s="59">
        <v>3550</v>
      </c>
      <c r="B3567" s="60" t="s">
        <v>309</v>
      </c>
      <c r="C3567" s="61" t="s">
        <v>407</v>
      </c>
      <c r="D3567" s="62"/>
      <c r="E3567" s="62">
        <v>116</v>
      </c>
      <c r="F3567" s="62">
        <v>2020</v>
      </c>
      <c r="G3567" s="50">
        <v>1781.6859999999999</v>
      </c>
      <c r="H3567" s="50">
        <v>1750.11</v>
      </c>
      <c r="I3567" s="50">
        <v>1639.64</v>
      </c>
      <c r="J3567" s="50">
        <v>1460.0409999999999</v>
      </c>
      <c r="K3567" s="50">
        <v>1527.934</v>
      </c>
      <c r="L3567" s="50">
        <v>1588.6759999999999</v>
      </c>
      <c r="M3567" s="50">
        <v>1240.6959999999999</v>
      </c>
      <c r="N3567" s="50">
        <v>1647.354</v>
      </c>
      <c r="O3567" s="50">
        <v>626.57000000000005</v>
      </c>
      <c r="P3567" s="50">
        <v>801.83100000000002</v>
      </c>
      <c r="Q3567" s="50">
        <v>732.50599999999997</v>
      </c>
      <c r="R3567" s="50">
        <v>654.31100000000004</v>
      </c>
      <c r="S3567" s="50">
        <v>452.79300000000001</v>
      </c>
      <c r="T3567" s="50">
        <v>362.53699999999998</v>
      </c>
      <c r="U3567" s="50">
        <v>220.685</v>
      </c>
      <c r="V3567" s="50">
        <v>130.78200000000001</v>
      </c>
      <c r="W3567" s="50" t="s">
        <v>311</v>
      </c>
      <c r="X3567" s="50">
        <v>65.825000000000003</v>
      </c>
      <c r="Y3567" s="50">
        <v>25.117999999999999</v>
      </c>
      <c r="Z3567" s="50">
        <v>5.6289999999999996</v>
      </c>
      <c r="AA3567" s="50">
        <v>0.74</v>
      </c>
      <c r="AB3567" s="50">
        <v>4.3999999999999997E-2</v>
      </c>
      <c r="AC3567" s="50" t="str">
        <f t="shared" si="229"/>
        <v>Cambodia-2020</v>
      </c>
      <c r="AD3567" s="51">
        <f t="shared" si="230"/>
        <v>10732.711999999998</v>
      </c>
      <c r="AE3567" s="15">
        <f t="shared" si="231"/>
        <v>0.55743562298140503</v>
      </c>
      <c r="AF3567">
        <f t="shared" si="232"/>
        <v>5.101562183651713E-2</v>
      </c>
    </row>
    <row r="3568" spans="1:32" x14ac:dyDescent="0.25">
      <c r="A3568" s="59">
        <v>3551</v>
      </c>
      <c r="B3568" s="60" t="s">
        <v>309</v>
      </c>
      <c r="C3568" s="61" t="s">
        <v>408</v>
      </c>
      <c r="D3568" s="62"/>
      <c r="E3568" s="62">
        <v>120</v>
      </c>
      <c r="F3568" s="62">
        <v>2020</v>
      </c>
      <c r="G3568" s="50">
        <v>4018.9270000000001</v>
      </c>
      <c r="H3568" s="50">
        <v>3635.7950000000001</v>
      </c>
      <c r="I3568" s="50">
        <v>3234.7060000000001</v>
      </c>
      <c r="J3568" s="50">
        <v>2777.1219999999998</v>
      </c>
      <c r="K3568" s="50">
        <v>2356.1060000000002</v>
      </c>
      <c r="L3568" s="50">
        <v>2081.5</v>
      </c>
      <c r="M3568" s="50">
        <v>1822.1479999999999</v>
      </c>
      <c r="N3568" s="50">
        <v>1504.4390000000001</v>
      </c>
      <c r="O3568" s="50">
        <v>1162.8</v>
      </c>
      <c r="P3568" s="50">
        <v>896.85500000000002</v>
      </c>
      <c r="Q3568" s="50">
        <v>693.29200000000003</v>
      </c>
      <c r="R3568" s="50">
        <v>538.553</v>
      </c>
      <c r="S3568" s="50">
        <v>416.149</v>
      </c>
      <c r="T3568" s="50">
        <v>322.54599999999999</v>
      </c>
      <c r="U3568" s="50">
        <v>230.78899999999999</v>
      </c>
      <c r="V3568" s="50">
        <v>148.328</v>
      </c>
      <c r="W3568" s="50" t="s">
        <v>311</v>
      </c>
      <c r="X3568" s="50">
        <v>79.290000000000006</v>
      </c>
      <c r="Y3568" s="50">
        <v>30.268000000000001</v>
      </c>
      <c r="Z3568" s="50">
        <v>7.4379999999999997</v>
      </c>
      <c r="AA3568" s="50">
        <v>1.05</v>
      </c>
      <c r="AB3568" s="50">
        <v>8.3000000000000004E-2</v>
      </c>
      <c r="AC3568" s="50" t="str">
        <f t="shared" si="229"/>
        <v>Cameroon-2020</v>
      </c>
      <c r="AD3568" s="51">
        <f t="shared" si="230"/>
        <v>14248.963999999998</v>
      </c>
      <c r="AE3568" s="15">
        <f t="shared" si="231"/>
        <v>0.8217593924723231</v>
      </c>
      <c r="AF3568">
        <f t="shared" si="232"/>
        <v>3.2611155081040982E-2</v>
      </c>
    </row>
    <row r="3569" spans="1:32" x14ac:dyDescent="0.25">
      <c r="A3569" s="59">
        <v>3552</v>
      </c>
      <c r="B3569" s="60" t="s">
        <v>309</v>
      </c>
      <c r="C3569" s="61" t="s">
        <v>261</v>
      </c>
      <c r="D3569" s="62"/>
      <c r="E3569" s="62">
        <v>124</v>
      </c>
      <c r="F3569" s="62">
        <v>2020</v>
      </c>
      <c r="G3569" s="50">
        <v>1992.845</v>
      </c>
      <c r="H3569" s="50">
        <v>2013.711</v>
      </c>
      <c r="I3569" s="50">
        <v>2057.078</v>
      </c>
      <c r="J3569" s="50">
        <v>1988.2819999999999</v>
      </c>
      <c r="K3569" s="50">
        <v>2273.5239999999999</v>
      </c>
      <c r="L3569" s="50">
        <v>2632.4490000000001</v>
      </c>
      <c r="M3569" s="50">
        <v>2556.0140000000001</v>
      </c>
      <c r="N3569" s="50">
        <v>2607.1320000000001</v>
      </c>
      <c r="O3569" s="50">
        <v>2443.7429999999999</v>
      </c>
      <c r="P3569" s="50">
        <v>2377.7750000000001</v>
      </c>
      <c r="Q3569" s="50">
        <v>2428.1439999999998</v>
      </c>
      <c r="R3569" s="50">
        <v>2767.1190000000001</v>
      </c>
      <c r="S3569" s="50">
        <v>2574.8739999999998</v>
      </c>
      <c r="T3569" s="50">
        <v>2158.9690000000001</v>
      </c>
      <c r="U3569" s="50">
        <v>1803.796</v>
      </c>
      <c r="V3569" s="50">
        <v>1233.6959999999999</v>
      </c>
      <c r="W3569" s="50" t="s">
        <v>311</v>
      </c>
      <c r="X3569" s="50">
        <v>820.35699999999997</v>
      </c>
      <c r="Y3569" s="50">
        <v>525.58699999999999</v>
      </c>
      <c r="Z3569" s="50">
        <v>263.577</v>
      </c>
      <c r="AA3569" s="50">
        <v>74.635999999999996</v>
      </c>
      <c r="AB3569" s="50">
        <v>9.8970000000000002</v>
      </c>
      <c r="AC3569" s="50" t="str">
        <f t="shared" si="229"/>
        <v>Canada-2020</v>
      </c>
      <c r="AD3569" s="51">
        <f t="shared" si="230"/>
        <v>24649.056</v>
      </c>
      <c r="AE3569" s="15">
        <f t="shared" si="231"/>
        <v>0.52554341229132662</v>
      </c>
      <c r="AF3569">
        <f t="shared" si="232"/>
        <v>0.22435400481038947</v>
      </c>
    </row>
    <row r="3570" spans="1:32" x14ac:dyDescent="0.25">
      <c r="A3570" s="59">
        <v>3553</v>
      </c>
      <c r="B3570" s="60" t="s">
        <v>309</v>
      </c>
      <c r="C3570" s="61" t="s">
        <v>409</v>
      </c>
      <c r="D3570" s="62">
        <v>8</v>
      </c>
      <c r="E3570" s="62">
        <v>830</v>
      </c>
      <c r="F3570" s="62">
        <v>2020</v>
      </c>
      <c r="G3570" s="50">
        <v>7.835</v>
      </c>
      <c r="H3570" s="50">
        <v>7.976</v>
      </c>
      <c r="I3570" s="50">
        <v>8.1489999999999991</v>
      </c>
      <c r="J3570" s="50">
        <v>8.4890000000000008</v>
      </c>
      <c r="K3570" s="50">
        <v>9.3949999999999996</v>
      </c>
      <c r="L3570" s="50">
        <v>10.442</v>
      </c>
      <c r="M3570" s="50">
        <v>10.750999999999999</v>
      </c>
      <c r="N3570" s="50">
        <v>11.417</v>
      </c>
      <c r="O3570" s="50">
        <v>11.739000000000001</v>
      </c>
      <c r="P3570" s="50">
        <v>12.128</v>
      </c>
      <c r="Q3570" s="50">
        <v>12.957000000000001</v>
      </c>
      <c r="R3570" s="50">
        <v>12.842000000000001</v>
      </c>
      <c r="S3570" s="50">
        <v>11.29</v>
      </c>
      <c r="T3570" s="50">
        <v>10.007</v>
      </c>
      <c r="U3570" s="50">
        <v>8.1839999999999993</v>
      </c>
      <c r="V3570" s="50">
        <v>5.9939999999999998</v>
      </c>
      <c r="W3570" s="50" t="s">
        <v>311</v>
      </c>
      <c r="X3570" s="50">
        <v>4.0880000000000001</v>
      </c>
      <c r="Y3570" s="50">
        <v>2.4630000000000001</v>
      </c>
      <c r="Z3570" s="50">
        <v>1.08</v>
      </c>
      <c r="AA3570" s="50">
        <v>0.30399999999999999</v>
      </c>
      <c r="AB3570" s="50">
        <v>4.8000000000000001E-2</v>
      </c>
      <c r="AC3570" s="50" t="str">
        <f t="shared" si="229"/>
        <v>Channel Islands-2020</v>
      </c>
      <c r="AD3570" s="51">
        <f t="shared" si="230"/>
        <v>111.45000000000002</v>
      </c>
      <c r="AE3570" s="15">
        <f t="shared" si="231"/>
        <v>0.50361597128757285</v>
      </c>
      <c r="AF3570">
        <f t="shared" si="232"/>
        <v>0.23756000295399163</v>
      </c>
    </row>
    <row r="3571" spans="1:32" x14ac:dyDescent="0.25">
      <c r="A3571" s="59">
        <v>3554</v>
      </c>
      <c r="B3571" s="60" t="s">
        <v>309</v>
      </c>
      <c r="C3571" s="61" t="s">
        <v>410</v>
      </c>
      <c r="D3571" s="62"/>
      <c r="E3571" s="62">
        <v>152</v>
      </c>
      <c r="F3571" s="62">
        <v>2020</v>
      </c>
      <c r="G3571" s="50">
        <v>1178.277</v>
      </c>
      <c r="H3571" s="50">
        <v>1200.223</v>
      </c>
      <c r="I3571" s="50">
        <v>1250.3969999999999</v>
      </c>
      <c r="J3571" s="50">
        <v>1270.4870000000001</v>
      </c>
      <c r="K3571" s="50">
        <v>1343.885</v>
      </c>
      <c r="L3571" s="50">
        <v>1426.3789999999999</v>
      </c>
      <c r="M3571" s="50">
        <v>1450.93</v>
      </c>
      <c r="N3571" s="50">
        <v>1327.9490000000001</v>
      </c>
      <c r="O3571" s="50">
        <v>1233.828</v>
      </c>
      <c r="P3571" s="50">
        <v>1228.8109999999999</v>
      </c>
      <c r="Q3571" s="50">
        <v>1230.393</v>
      </c>
      <c r="R3571" s="50">
        <v>1113.8389999999999</v>
      </c>
      <c r="S3571" s="50">
        <v>958.75900000000001</v>
      </c>
      <c r="T3571" s="50">
        <v>786.64099999999996</v>
      </c>
      <c r="U3571" s="50">
        <v>557.125</v>
      </c>
      <c r="V3571" s="50">
        <v>408.67399999999998</v>
      </c>
      <c r="W3571" s="50" t="s">
        <v>311</v>
      </c>
      <c r="X3571" s="50">
        <v>252.762</v>
      </c>
      <c r="Y3571" s="50">
        <v>152.18600000000001</v>
      </c>
      <c r="Z3571" s="50">
        <v>72.084999999999994</v>
      </c>
      <c r="AA3571" s="50">
        <v>23.202000000000002</v>
      </c>
      <c r="AB3571" s="50">
        <v>5.8070000000000004</v>
      </c>
      <c r="AC3571" s="50" t="str">
        <f t="shared" si="229"/>
        <v>Chile-2020</v>
      </c>
      <c r="AD3571" s="51">
        <f t="shared" si="230"/>
        <v>12585.26</v>
      </c>
      <c r="AE3571" s="15">
        <f t="shared" si="231"/>
        <v>0.46779955281019214</v>
      </c>
      <c r="AF3571">
        <f t="shared" si="232"/>
        <v>0.13929074450185724</v>
      </c>
    </row>
    <row r="3572" spans="1:32" x14ac:dyDescent="0.25">
      <c r="A3572" s="59">
        <v>3555</v>
      </c>
      <c r="B3572" s="60" t="s">
        <v>309</v>
      </c>
      <c r="C3572" s="61" t="s">
        <v>10</v>
      </c>
      <c r="D3572" s="62">
        <v>9</v>
      </c>
      <c r="E3572" s="62">
        <v>156</v>
      </c>
      <c r="F3572" s="62">
        <v>2020</v>
      </c>
      <c r="G3572" s="50">
        <v>80836.819000000003</v>
      </c>
      <c r="H3572" s="50">
        <v>85687.343999999997</v>
      </c>
      <c r="I3572" s="50">
        <v>82221.308000000005</v>
      </c>
      <c r="J3572" s="50">
        <v>78542.604999999996</v>
      </c>
      <c r="K3572" s="50">
        <v>80328.487999999998</v>
      </c>
      <c r="L3572" s="50">
        <v>100681.921</v>
      </c>
      <c r="M3572" s="50">
        <v>129023.359</v>
      </c>
      <c r="N3572" s="50">
        <v>101501.019</v>
      </c>
      <c r="O3572" s="50">
        <v>95389.865000000005</v>
      </c>
      <c r="P3572" s="50">
        <v>117589.459</v>
      </c>
      <c r="Q3572" s="50">
        <v>122615.586</v>
      </c>
      <c r="R3572" s="50">
        <v>99815.760999999999</v>
      </c>
      <c r="S3572" s="50">
        <v>76683.831999999995</v>
      </c>
      <c r="T3572" s="50">
        <v>73588.778000000006</v>
      </c>
      <c r="U3572" s="50">
        <v>45439.014999999999</v>
      </c>
      <c r="V3572" s="50">
        <v>27032.214</v>
      </c>
      <c r="W3572" s="50" t="s">
        <v>311</v>
      </c>
      <c r="X3572" s="50">
        <v>16664.403999999999</v>
      </c>
      <c r="Y3572" s="50">
        <v>7896.7259999999997</v>
      </c>
      <c r="Z3572" s="50">
        <v>2427.3490000000002</v>
      </c>
      <c r="AA3572" s="50">
        <v>503.03500000000003</v>
      </c>
      <c r="AB3572" s="50">
        <v>79.379000000000005</v>
      </c>
      <c r="AC3572" s="50" t="str">
        <f t="shared" si="229"/>
        <v>China-2020</v>
      </c>
      <c r="AD3572" s="51">
        <f t="shared" si="230"/>
        <v>1002171.895</v>
      </c>
      <c r="AE3572" s="15">
        <f t="shared" si="231"/>
        <v>0.42146100195715425</v>
      </c>
      <c r="AF3572">
        <f t="shared" si="232"/>
        <v>0.13880285358513442</v>
      </c>
    </row>
    <row r="3573" spans="1:32" x14ac:dyDescent="0.25">
      <c r="A3573" s="59">
        <v>3556</v>
      </c>
      <c r="B3573" s="60" t="s">
        <v>309</v>
      </c>
      <c r="C3573" s="61" t="s">
        <v>411</v>
      </c>
      <c r="D3573" s="62">
        <v>10</v>
      </c>
      <c r="E3573" s="62">
        <v>344</v>
      </c>
      <c r="F3573" s="62">
        <v>2020</v>
      </c>
      <c r="G3573" s="50">
        <v>365.54700000000003</v>
      </c>
      <c r="H3573" s="50">
        <v>304.39100000000002</v>
      </c>
      <c r="I3573" s="50">
        <v>288.26100000000002</v>
      </c>
      <c r="J3573" s="50">
        <v>269.11</v>
      </c>
      <c r="K3573" s="50">
        <v>377.07499999999999</v>
      </c>
      <c r="L3573" s="50">
        <v>496.80099999999999</v>
      </c>
      <c r="M3573" s="50">
        <v>540.27300000000002</v>
      </c>
      <c r="N3573" s="50">
        <v>590.53200000000004</v>
      </c>
      <c r="O3573" s="50">
        <v>569.85299999999995</v>
      </c>
      <c r="P3573" s="50">
        <v>567.58399999999995</v>
      </c>
      <c r="Q3573" s="50">
        <v>573.31600000000003</v>
      </c>
      <c r="R3573" s="50">
        <v>643.10299999999995</v>
      </c>
      <c r="S3573" s="50">
        <v>592.73500000000001</v>
      </c>
      <c r="T3573" s="50">
        <v>462.42700000000002</v>
      </c>
      <c r="U3573" s="50">
        <v>346.399</v>
      </c>
      <c r="V3573" s="50">
        <v>182.84</v>
      </c>
      <c r="W3573" s="50" t="s">
        <v>311</v>
      </c>
      <c r="X3573" s="50">
        <v>178.166</v>
      </c>
      <c r="Y3573" s="50">
        <v>118.997</v>
      </c>
      <c r="Z3573" s="50">
        <v>58.908999999999999</v>
      </c>
      <c r="AA3573" s="50">
        <v>17.937999999999999</v>
      </c>
      <c r="AB3573" s="50">
        <v>3.395</v>
      </c>
      <c r="AC3573" s="50" t="str">
        <f t="shared" si="229"/>
        <v>China, Hong Kong SAR-2020</v>
      </c>
      <c r="AD3573" s="51">
        <f t="shared" si="230"/>
        <v>5220.3819999999996</v>
      </c>
      <c r="AE3573" s="15">
        <f t="shared" si="231"/>
        <v>0.44580454074050524</v>
      </c>
      <c r="AF3573">
        <f t="shared" si="232"/>
        <v>0.22158340240259056</v>
      </c>
    </row>
    <row r="3574" spans="1:32" x14ac:dyDescent="0.25">
      <c r="A3574" s="59">
        <v>3557</v>
      </c>
      <c r="B3574" s="60" t="s">
        <v>309</v>
      </c>
      <c r="C3574" s="61" t="s">
        <v>412</v>
      </c>
      <c r="D3574" s="62">
        <v>11</v>
      </c>
      <c r="E3574" s="62">
        <v>446</v>
      </c>
      <c r="F3574" s="62">
        <v>2020</v>
      </c>
      <c r="G3574" s="50">
        <v>39.613</v>
      </c>
      <c r="H3574" s="50">
        <v>32.996000000000002</v>
      </c>
      <c r="I3574" s="50">
        <v>23.437999999999999</v>
      </c>
      <c r="J3574" s="50">
        <v>21.943999999999999</v>
      </c>
      <c r="K3574" s="50">
        <v>36.049999999999997</v>
      </c>
      <c r="L3574" s="50">
        <v>52.350999999999999</v>
      </c>
      <c r="M3574" s="50">
        <v>67.665000000000006</v>
      </c>
      <c r="N3574" s="50">
        <v>62.219000000000001</v>
      </c>
      <c r="O3574" s="50">
        <v>44.002000000000002</v>
      </c>
      <c r="P3574" s="50">
        <v>49.442</v>
      </c>
      <c r="Q3574" s="50">
        <v>46.927</v>
      </c>
      <c r="R3574" s="50">
        <v>52.688000000000002</v>
      </c>
      <c r="S3574" s="50">
        <v>44.802999999999997</v>
      </c>
      <c r="T3574" s="50">
        <v>34.19</v>
      </c>
      <c r="U3574" s="50">
        <v>20.658999999999999</v>
      </c>
      <c r="V3574" s="50">
        <v>9.2210000000000001</v>
      </c>
      <c r="W3574" s="50" t="s">
        <v>311</v>
      </c>
      <c r="X3574" s="50">
        <v>6.577</v>
      </c>
      <c r="Y3574" s="50">
        <v>4.3949999999999996</v>
      </c>
      <c r="Z3574" s="50">
        <v>2.0790000000000002</v>
      </c>
      <c r="AA3574" s="50">
        <v>0.53800000000000003</v>
      </c>
      <c r="AB3574" s="50">
        <v>7.8E-2</v>
      </c>
      <c r="AC3574" s="50" t="str">
        <f t="shared" si="229"/>
        <v>China, Macao SAR-2020</v>
      </c>
      <c r="AD3574" s="51">
        <f t="shared" si="230"/>
        <v>478.09100000000001</v>
      </c>
      <c r="AE3574" s="15">
        <f t="shared" si="231"/>
        <v>0.36349565250130217</v>
      </c>
      <c r="AF3574">
        <f t="shared" si="232"/>
        <v>0.13539776151378236</v>
      </c>
    </row>
    <row r="3575" spans="1:32" x14ac:dyDescent="0.25">
      <c r="A3575" s="59">
        <v>3558</v>
      </c>
      <c r="B3575" s="60" t="s">
        <v>309</v>
      </c>
      <c r="C3575" s="61" t="s">
        <v>413</v>
      </c>
      <c r="D3575" s="62"/>
      <c r="E3575" s="62">
        <v>170</v>
      </c>
      <c r="F3575" s="62">
        <v>2020</v>
      </c>
      <c r="G3575" s="50">
        <v>3578.4119999999998</v>
      </c>
      <c r="H3575" s="50">
        <v>3716.7530000000002</v>
      </c>
      <c r="I3575" s="50">
        <v>3887.6680000000001</v>
      </c>
      <c r="J3575" s="50">
        <v>4038.3960000000002</v>
      </c>
      <c r="K3575" s="50">
        <v>4013.143</v>
      </c>
      <c r="L3575" s="50">
        <v>4123.3530000000001</v>
      </c>
      <c r="M3575" s="50">
        <v>4020.7559999999999</v>
      </c>
      <c r="N3575" s="50">
        <v>3869.1880000000001</v>
      </c>
      <c r="O3575" s="50">
        <v>3498.549</v>
      </c>
      <c r="P3575" s="50">
        <v>3100.114</v>
      </c>
      <c r="Q3575" s="50">
        <v>3125.748</v>
      </c>
      <c r="R3575" s="50">
        <v>2716.6439999999998</v>
      </c>
      <c r="S3575" s="50">
        <v>2174.2150000000001</v>
      </c>
      <c r="T3575" s="50">
        <v>1695.635</v>
      </c>
      <c r="U3575" s="50">
        <v>1166.4570000000001</v>
      </c>
      <c r="V3575" s="50">
        <v>714.59</v>
      </c>
      <c r="W3575" s="50" t="s">
        <v>311</v>
      </c>
      <c r="X3575" s="50">
        <v>428.64800000000002</v>
      </c>
      <c r="Y3575" s="50">
        <v>227.708</v>
      </c>
      <c r="Z3575" s="50">
        <v>94.173000000000002</v>
      </c>
      <c r="AA3575" s="50">
        <v>26.395</v>
      </c>
      <c r="AB3575" s="50">
        <v>3.867</v>
      </c>
      <c r="AC3575" s="50" t="str">
        <f t="shared" si="229"/>
        <v>Colombia-2020</v>
      </c>
      <c r="AD3575" s="51">
        <f t="shared" si="230"/>
        <v>34680.106</v>
      </c>
      <c r="AE3575" s="15">
        <f t="shared" si="231"/>
        <v>0.44810433970415209</v>
      </c>
      <c r="AF3575">
        <f t="shared" si="232"/>
        <v>9.5010766754394016E-2</v>
      </c>
    </row>
    <row r="3576" spans="1:32" x14ac:dyDescent="0.25">
      <c r="A3576" s="59">
        <v>3559</v>
      </c>
      <c r="B3576" s="60" t="s">
        <v>309</v>
      </c>
      <c r="C3576" s="61" t="s">
        <v>364</v>
      </c>
      <c r="D3576" s="62"/>
      <c r="E3576" s="62">
        <v>174</v>
      </c>
      <c r="F3576" s="62">
        <v>2020</v>
      </c>
      <c r="G3576" s="50">
        <v>123.508</v>
      </c>
      <c r="H3576" s="50">
        <v>114.13</v>
      </c>
      <c r="I3576" s="50">
        <v>101.679</v>
      </c>
      <c r="J3576" s="50">
        <v>89.593000000000004</v>
      </c>
      <c r="K3576" s="50">
        <v>79.58</v>
      </c>
      <c r="L3576" s="50">
        <v>71.266999999999996</v>
      </c>
      <c r="M3576" s="50">
        <v>63.67</v>
      </c>
      <c r="N3576" s="50">
        <v>53.704999999999998</v>
      </c>
      <c r="O3576" s="50">
        <v>42.656999999999996</v>
      </c>
      <c r="P3576" s="50">
        <v>34.380000000000003</v>
      </c>
      <c r="Q3576" s="50">
        <v>28.126999999999999</v>
      </c>
      <c r="R3576" s="50">
        <v>22.763000000000002</v>
      </c>
      <c r="S3576" s="50">
        <v>17.533999999999999</v>
      </c>
      <c r="T3576" s="50">
        <v>12.122999999999999</v>
      </c>
      <c r="U3576" s="50">
        <v>7.1470000000000002</v>
      </c>
      <c r="V3576" s="50">
        <v>4.5129999999999999</v>
      </c>
      <c r="W3576" s="50" t="s">
        <v>311</v>
      </c>
      <c r="X3576" s="50">
        <v>2.25</v>
      </c>
      <c r="Y3576" s="50">
        <v>0.78</v>
      </c>
      <c r="Z3576" s="50">
        <v>0.17299999999999999</v>
      </c>
      <c r="AA3576" s="50">
        <v>2.1000000000000001E-2</v>
      </c>
      <c r="AB3576" s="50">
        <v>1E-3</v>
      </c>
      <c r="AC3576" s="50" t="str">
        <f t="shared" si="229"/>
        <v>Comoros-2020</v>
      </c>
      <c r="AD3576" s="51">
        <f t="shared" si="230"/>
        <v>503.27599999999995</v>
      </c>
      <c r="AE3576" s="15">
        <f t="shared" si="231"/>
        <v>0.72788092418474148</v>
      </c>
      <c r="AF3576">
        <f t="shared" si="232"/>
        <v>3.2053435051086349E-2</v>
      </c>
    </row>
    <row r="3577" spans="1:32" x14ac:dyDescent="0.25">
      <c r="A3577" s="59">
        <v>3560</v>
      </c>
      <c r="B3577" s="60" t="s">
        <v>309</v>
      </c>
      <c r="C3577" s="61" t="s">
        <v>414</v>
      </c>
      <c r="D3577" s="62"/>
      <c r="E3577" s="62">
        <v>178</v>
      </c>
      <c r="F3577" s="62">
        <v>2020</v>
      </c>
      <c r="G3577" s="50">
        <v>858.75900000000001</v>
      </c>
      <c r="H3577" s="50">
        <v>801.82500000000005</v>
      </c>
      <c r="I3577" s="50">
        <v>708.22699999999998</v>
      </c>
      <c r="J3577" s="50">
        <v>586.57500000000005</v>
      </c>
      <c r="K3577" s="50">
        <v>482.767</v>
      </c>
      <c r="L3577" s="50">
        <v>399.19299999999998</v>
      </c>
      <c r="M3577" s="50">
        <v>357.30900000000003</v>
      </c>
      <c r="N3577" s="50">
        <v>330.93200000000002</v>
      </c>
      <c r="O3577" s="50">
        <v>293.94200000000001</v>
      </c>
      <c r="P3577" s="50">
        <v>239.41499999999999</v>
      </c>
      <c r="Q3577" s="50">
        <v>185.309</v>
      </c>
      <c r="R3577" s="50">
        <v>140.852</v>
      </c>
      <c r="S3577" s="50">
        <v>104.402</v>
      </c>
      <c r="T3577" s="50">
        <v>77.072000000000003</v>
      </c>
      <c r="U3577" s="50">
        <v>54.731000000000002</v>
      </c>
      <c r="V3577" s="50">
        <v>35.918999999999997</v>
      </c>
      <c r="W3577" s="50" t="s">
        <v>311</v>
      </c>
      <c r="X3577" s="50">
        <v>19.501999999999999</v>
      </c>
      <c r="Y3577" s="50">
        <v>7.8090000000000002</v>
      </c>
      <c r="Z3577" s="50">
        <v>2.0470000000000002</v>
      </c>
      <c r="AA3577" s="50">
        <v>0.30499999999999999</v>
      </c>
      <c r="AB3577" s="50">
        <v>2.5000000000000001E-2</v>
      </c>
      <c r="AC3577" s="50" t="str">
        <f t="shared" si="229"/>
        <v>Congo-2020</v>
      </c>
      <c r="AD3577" s="51">
        <f t="shared" si="230"/>
        <v>3120.6959999999999</v>
      </c>
      <c r="AE3577" s="15">
        <f t="shared" si="231"/>
        <v>0.82232328942005262</v>
      </c>
      <c r="AF3577">
        <f t="shared" si="232"/>
        <v>3.5961334961409096E-2</v>
      </c>
    </row>
    <row r="3578" spans="1:32" x14ac:dyDescent="0.25">
      <c r="A3578" s="59">
        <v>3561</v>
      </c>
      <c r="B3578" s="60" t="s">
        <v>309</v>
      </c>
      <c r="C3578" s="61" t="s">
        <v>415</v>
      </c>
      <c r="D3578" s="62"/>
      <c r="E3578" s="62">
        <v>188</v>
      </c>
      <c r="F3578" s="62">
        <v>2020</v>
      </c>
      <c r="G3578" s="50">
        <v>340.77</v>
      </c>
      <c r="H3578" s="50">
        <v>350.03399999999999</v>
      </c>
      <c r="I3578" s="50">
        <v>361.25299999999999</v>
      </c>
      <c r="J3578" s="50">
        <v>362.899</v>
      </c>
      <c r="K3578" s="50">
        <v>398.096</v>
      </c>
      <c r="L3578" s="50">
        <v>413.44299999999998</v>
      </c>
      <c r="M3578" s="50">
        <v>414.35899999999998</v>
      </c>
      <c r="N3578" s="50">
        <v>390.06200000000001</v>
      </c>
      <c r="O3578" s="50">
        <v>345.41800000000001</v>
      </c>
      <c r="P3578" s="50">
        <v>303.08499999999998</v>
      </c>
      <c r="Q3578" s="50">
        <v>308.17599999999999</v>
      </c>
      <c r="R3578" s="50">
        <v>291.935</v>
      </c>
      <c r="S3578" s="50">
        <v>238.51900000000001</v>
      </c>
      <c r="T3578" s="50">
        <v>175.97200000000001</v>
      </c>
      <c r="U3578" s="50">
        <v>141.726</v>
      </c>
      <c r="V3578" s="50">
        <v>94.521000000000001</v>
      </c>
      <c r="W3578" s="50" t="s">
        <v>311</v>
      </c>
      <c r="X3578" s="50">
        <v>60.639000000000003</v>
      </c>
      <c r="Y3578" s="50">
        <v>33.756999999999998</v>
      </c>
      <c r="Z3578" s="50">
        <v>14.781000000000001</v>
      </c>
      <c r="AA3578" s="50">
        <v>4.1100000000000003</v>
      </c>
      <c r="AB3578" s="50">
        <v>0.624</v>
      </c>
      <c r="AC3578" s="50" t="str">
        <f t="shared" si="229"/>
        <v>Costa Rica-2020</v>
      </c>
      <c r="AD3578" s="51">
        <f t="shared" si="230"/>
        <v>3465.9920000000002</v>
      </c>
      <c r="AE3578" s="15">
        <f t="shared" si="231"/>
        <v>0.45533486516991378</v>
      </c>
      <c r="AF3578">
        <f t="shared" si="232"/>
        <v>0.116450706931244</v>
      </c>
    </row>
    <row r="3579" spans="1:32" x14ac:dyDescent="0.25">
      <c r="A3579" s="59">
        <v>3562</v>
      </c>
      <c r="B3579" s="60" t="s">
        <v>309</v>
      </c>
      <c r="C3579" s="61" t="s">
        <v>416</v>
      </c>
      <c r="D3579" s="62"/>
      <c r="E3579" s="62">
        <v>384</v>
      </c>
      <c r="F3579" s="62">
        <v>2020</v>
      </c>
      <c r="G3579" s="50">
        <v>4185.8630000000003</v>
      </c>
      <c r="H3579" s="50">
        <v>3647.5479999999998</v>
      </c>
      <c r="I3579" s="50">
        <v>3155.03</v>
      </c>
      <c r="J3579" s="50">
        <v>2808.6329999999998</v>
      </c>
      <c r="K3579" s="50">
        <v>2478.9580000000001</v>
      </c>
      <c r="L3579" s="50">
        <v>2057.5920000000001</v>
      </c>
      <c r="M3579" s="50">
        <v>1682.8820000000001</v>
      </c>
      <c r="N3579" s="50">
        <v>1396.931</v>
      </c>
      <c r="O3579" s="50">
        <v>1176.4839999999999</v>
      </c>
      <c r="P3579" s="50">
        <v>943.65499999999997</v>
      </c>
      <c r="Q3579" s="50">
        <v>758.85599999999999</v>
      </c>
      <c r="R3579" s="50">
        <v>616.75699999999995</v>
      </c>
      <c r="S3579" s="50">
        <v>485.69600000000003</v>
      </c>
      <c r="T3579" s="50">
        <v>354.13299999999998</v>
      </c>
      <c r="U3579" s="50">
        <v>224.846</v>
      </c>
      <c r="V3579" s="50">
        <v>126.739</v>
      </c>
      <c r="W3579" s="50" t="s">
        <v>311</v>
      </c>
      <c r="X3579" s="50">
        <v>53.494999999999997</v>
      </c>
      <c r="Y3579" s="50">
        <v>14.959</v>
      </c>
      <c r="Z3579" s="50">
        <v>2.4609999999999999</v>
      </c>
      <c r="AA3579" s="50">
        <v>0.221</v>
      </c>
      <c r="AB3579" s="50">
        <v>1.0999999999999999E-2</v>
      </c>
      <c r="AC3579" s="50" t="str">
        <f t="shared" si="229"/>
        <v>Côte d'Ivoire-2020</v>
      </c>
      <c r="AD3579" s="51">
        <f t="shared" si="230"/>
        <v>14406.444000000001</v>
      </c>
      <c r="AE3579" s="15">
        <f t="shared" si="231"/>
        <v>0.81666967920744349</v>
      </c>
      <c r="AF3579">
        <f t="shared" si="232"/>
        <v>3.0591396653302426E-2</v>
      </c>
    </row>
    <row r="3580" spans="1:32" x14ac:dyDescent="0.25">
      <c r="A3580" s="59">
        <v>3563</v>
      </c>
      <c r="B3580" s="60" t="s">
        <v>309</v>
      </c>
      <c r="C3580" s="61" t="s">
        <v>417</v>
      </c>
      <c r="D3580" s="62"/>
      <c r="E3580" s="62">
        <v>191</v>
      </c>
      <c r="F3580" s="62">
        <v>2020</v>
      </c>
      <c r="G3580" s="50">
        <v>186.221</v>
      </c>
      <c r="H3580" s="50">
        <v>203.04400000000001</v>
      </c>
      <c r="I3580" s="50">
        <v>216.40100000000001</v>
      </c>
      <c r="J3580" s="50">
        <v>202.804</v>
      </c>
      <c r="K3580" s="50">
        <v>234.845</v>
      </c>
      <c r="L3580" s="50">
        <v>233.64599999999999</v>
      </c>
      <c r="M3580" s="50">
        <v>267.161</v>
      </c>
      <c r="N3580" s="50">
        <v>283.39499999999998</v>
      </c>
      <c r="O3580" s="50">
        <v>286.38400000000001</v>
      </c>
      <c r="P3580" s="50">
        <v>283.87900000000002</v>
      </c>
      <c r="Q3580" s="50">
        <v>269.21600000000001</v>
      </c>
      <c r="R3580" s="50">
        <v>294.62400000000002</v>
      </c>
      <c r="S3580" s="50">
        <v>292.286</v>
      </c>
      <c r="T3580" s="50">
        <v>273.45299999999997</v>
      </c>
      <c r="U3580" s="50">
        <v>218.673</v>
      </c>
      <c r="V3580" s="50">
        <v>139.57</v>
      </c>
      <c r="W3580" s="50" t="s">
        <v>311</v>
      </c>
      <c r="X3580" s="50">
        <v>126.708</v>
      </c>
      <c r="Y3580" s="50">
        <v>71.518000000000001</v>
      </c>
      <c r="Z3580" s="50">
        <v>25.856000000000002</v>
      </c>
      <c r="AA3580" s="50">
        <v>5.734</v>
      </c>
      <c r="AB3580" s="50">
        <v>0.52900000000000003</v>
      </c>
      <c r="AC3580" s="50" t="str">
        <f t="shared" si="229"/>
        <v>Croatia-2020</v>
      </c>
      <c r="AD3580" s="51">
        <f t="shared" si="230"/>
        <v>2648.24</v>
      </c>
      <c r="AE3580" s="15">
        <f t="shared" si="231"/>
        <v>0.55421978370540437</v>
      </c>
      <c r="AF3580">
        <f t="shared" si="232"/>
        <v>0.26492498554045507</v>
      </c>
    </row>
    <row r="3581" spans="1:32" x14ac:dyDescent="0.25">
      <c r="A3581" s="59">
        <v>3564</v>
      </c>
      <c r="B3581" s="60" t="s">
        <v>309</v>
      </c>
      <c r="C3581" s="61" t="s">
        <v>365</v>
      </c>
      <c r="D3581" s="62"/>
      <c r="E3581" s="62">
        <v>192</v>
      </c>
      <c r="F3581" s="62">
        <v>2020</v>
      </c>
      <c r="G3581" s="50">
        <v>601.79300000000001</v>
      </c>
      <c r="H3581" s="50">
        <v>622.09500000000003</v>
      </c>
      <c r="I3581" s="50">
        <v>583.41099999999994</v>
      </c>
      <c r="J3581" s="50">
        <v>618.28499999999997</v>
      </c>
      <c r="K3581" s="50">
        <v>684.40700000000004</v>
      </c>
      <c r="L3581" s="50">
        <v>725.82100000000003</v>
      </c>
      <c r="M3581" s="50">
        <v>814.53200000000004</v>
      </c>
      <c r="N3581" s="50">
        <v>681.03800000000001</v>
      </c>
      <c r="O3581" s="50">
        <v>677.55600000000004</v>
      </c>
      <c r="P3581" s="50">
        <v>980.91099999999994</v>
      </c>
      <c r="Q3581" s="50">
        <v>1029.0319999999999</v>
      </c>
      <c r="R3581" s="50">
        <v>989.42899999999997</v>
      </c>
      <c r="S3581" s="50">
        <v>638.197</v>
      </c>
      <c r="T3581" s="50">
        <v>586.49699999999996</v>
      </c>
      <c r="U3581" s="50">
        <v>434.96300000000002</v>
      </c>
      <c r="V3581" s="50">
        <v>344.09199999999998</v>
      </c>
      <c r="W3581" s="50" t="s">
        <v>311</v>
      </c>
      <c r="X3581" s="50">
        <v>245.44900000000001</v>
      </c>
      <c r="Y3581" s="50">
        <v>140.45500000000001</v>
      </c>
      <c r="Z3581" s="50">
        <v>68.611000000000004</v>
      </c>
      <c r="AA3581" s="50">
        <v>24.263000000000002</v>
      </c>
      <c r="AB3581" s="50">
        <v>4.6550000000000002</v>
      </c>
      <c r="AC3581" s="50" t="str">
        <f t="shared" si="229"/>
        <v>Cuba-2020</v>
      </c>
      <c r="AD3581" s="51">
        <f t="shared" si="230"/>
        <v>7839.2080000000005</v>
      </c>
      <c r="AE3581" s="15">
        <f t="shared" si="231"/>
        <v>0.46640987201768341</v>
      </c>
      <c r="AF3581">
        <f t="shared" si="232"/>
        <v>0.19167404325731585</v>
      </c>
    </row>
    <row r="3582" spans="1:32" x14ac:dyDescent="0.25">
      <c r="A3582" s="59">
        <v>3565</v>
      </c>
      <c r="B3582" s="60" t="s">
        <v>309</v>
      </c>
      <c r="C3582" s="61" t="s">
        <v>366</v>
      </c>
      <c r="D3582" s="62"/>
      <c r="E3582" s="62">
        <v>531</v>
      </c>
      <c r="F3582" s="62">
        <v>2020</v>
      </c>
      <c r="G3582" s="50">
        <v>10.238</v>
      </c>
      <c r="H3582" s="50">
        <v>10.077999999999999</v>
      </c>
      <c r="I3582" s="50">
        <v>9.6460000000000008</v>
      </c>
      <c r="J3582" s="50">
        <v>10.385</v>
      </c>
      <c r="K3582" s="50">
        <v>9.4600000000000009</v>
      </c>
      <c r="L3582" s="50">
        <v>10.037000000000001</v>
      </c>
      <c r="M3582" s="50">
        <v>9.327</v>
      </c>
      <c r="N3582" s="50">
        <v>9.3960000000000008</v>
      </c>
      <c r="O3582" s="50">
        <v>9.2349999999999994</v>
      </c>
      <c r="P3582" s="50">
        <v>11.044</v>
      </c>
      <c r="Q3582" s="50">
        <v>11.638</v>
      </c>
      <c r="R3582" s="50">
        <v>12.787000000000001</v>
      </c>
      <c r="S3582" s="50">
        <v>11.234999999999999</v>
      </c>
      <c r="T3582" s="50">
        <v>9.4700000000000006</v>
      </c>
      <c r="U3582" s="50">
        <v>7.7859999999999996</v>
      </c>
      <c r="V3582" s="50">
        <v>5.2169999999999996</v>
      </c>
      <c r="W3582" s="50" t="s">
        <v>311</v>
      </c>
      <c r="X3582" s="50">
        <v>3.516</v>
      </c>
      <c r="Y3582" s="50">
        <v>1.91</v>
      </c>
      <c r="Z3582" s="50">
        <v>0.79500000000000004</v>
      </c>
      <c r="AA3582" s="50">
        <v>0.248</v>
      </c>
      <c r="AB3582" s="50">
        <v>4.7E-2</v>
      </c>
      <c r="AC3582" s="50" t="str">
        <f t="shared" si="229"/>
        <v>Curaçao-2020</v>
      </c>
      <c r="AD3582" s="51">
        <f t="shared" si="230"/>
        <v>104.54400000000001</v>
      </c>
      <c r="AE3582" s="15">
        <f t="shared" si="231"/>
        <v>0.56388697581879388</v>
      </c>
      <c r="AF3582">
        <f t="shared" si="232"/>
        <v>0.21552198414940593</v>
      </c>
    </row>
    <row r="3583" spans="1:32" x14ac:dyDescent="0.25">
      <c r="A3583" s="59">
        <v>3566</v>
      </c>
      <c r="B3583" s="60" t="s">
        <v>309</v>
      </c>
      <c r="C3583" s="61" t="s">
        <v>418</v>
      </c>
      <c r="D3583" s="62">
        <v>12</v>
      </c>
      <c r="E3583" s="62">
        <v>196</v>
      </c>
      <c r="F3583" s="62">
        <v>2020</v>
      </c>
      <c r="G3583" s="50">
        <v>64.814999999999998</v>
      </c>
      <c r="H3583" s="50">
        <v>67.570999999999998</v>
      </c>
      <c r="I3583" s="50">
        <v>67.753</v>
      </c>
      <c r="J3583" s="50">
        <v>73.899000000000001</v>
      </c>
      <c r="K3583" s="50">
        <v>93.460999999999999</v>
      </c>
      <c r="L3583" s="50">
        <v>98.34</v>
      </c>
      <c r="M3583" s="50">
        <v>96.453999999999994</v>
      </c>
      <c r="N3583" s="50">
        <v>91.930999999999997</v>
      </c>
      <c r="O3583" s="50">
        <v>87.236000000000004</v>
      </c>
      <c r="P3583" s="50">
        <v>79.39</v>
      </c>
      <c r="Q3583" s="50">
        <v>75.781000000000006</v>
      </c>
      <c r="R3583" s="50">
        <v>71.757999999999996</v>
      </c>
      <c r="S3583" s="50">
        <v>64.989999999999995</v>
      </c>
      <c r="T3583" s="50">
        <v>55.408000000000001</v>
      </c>
      <c r="U3583" s="50">
        <v>45.847000000000001</v>
      </c>
      <c r="V3583" s="50">
        <v>32.834000000000003</v>
      </c>
      <c r="W3583" s="50" t="s">
        <v>311</v>
      </c>
      <c r="X3583" s="50">
        <v>23.173999999999999</v>
      </c>
      <c r="Y3583" s="50">
        <v>11.478999999999999</v>
      </c>
      <c r="Z3583" s="50">
        <v>4.2679999999999998</v>
      </c>
      <c r="AA3583" s="50">
        <v>0.85499999999999998</v>
      </c>
      <c r="AB3583" s="50">
        <v>9.9000000000000005E-2</v>
      </c>
      <c r="AC3583" s="50" t="str">
        <f t="shared" si="229"/>
        <v>Cyprus-2020</v>
      </c>
      <c r="AD3583" s="51">
        <f t="shared" si="230"/>
        <v>833.24</v>
      </c>
      <c r="AE3583" s="15">
        <f t="shared" si="231"/>
        <v>0.44897388507512836</v>
      </c>
      <c r="AF3583">
        <f t="shared" si="232"/>
        <v>0.16834481830964243</v>
      </c>
    </row>
    <row r="3584" spans="1:32" x14ac:dyDescent="0.25">
      <c r="A3584" s="59">
        <v>3567</v>
      </c>
      <c r="B3584" s="60" t="s">
        <v>309</v>
      </c>
      <c r="C3584" s="61" t="s">
        <v>419</v>
      </c>
      <c r="D3584" s="62"/>
      <c r="E3584" s="62">
        <v>408</v>
      </c>
      <c r="F3584" s="62">
        <v>2020</v>
      </c>
      <c r="G3584" s="50">
        <v>1732.7429999999999</v>
      </c>
      <c r="H3584" s="50">
        <v>1702.154</v>
      </c>
      <c r="I3584" s="50">
        <v>1727.7850000000001</v>
      </c>
      <c r="J3584" s="50">
        <v>1877.9390000000001</v>
      </c>
      <c r="K3584" s="50">
        <v>1942.624</v>
      </c>
      <c r="L3584" s="50">
        <v>1987.7829999999999</v>
      </c>
      <c r="M3584" s="50">
        <v>1854.0440000000001</v>
      </c>
      <c r="N3584" s="50">
        <v>1792.8810000000001</v>
      </c>
      <c r="O3584" s="50">
        <v>1557.7529999999999</v>
      </c>
      <c r="P3584" s="50">
        <v>2158.6410000000001</v>
      </c>
      <c r="Q3584" s="50">
        <v>2140.9479999999999</v>
      </c>
      <c r="R3584" s="50">
        <v>1482.6410000000001</v>
      </c>
      <c r="S3584" s="50">
        <v>1472.6980000000001</v>
      </c>
      <c r="T3584" s="50">
        <v>662.35199999999998</v>
      </c>
      <c r="U3584" s="50">
        <v>745.125</v>
      </c>
      <c r="V3584" s="50">
        <v>558.84400000000005</v>
      </c>
      <c r="W3584" s="50" t="s">
        <v>311</v>
      </c>
      <c r="X3584" s="50">
        <v>308.69499999999999</v>
      </c>
      <c r="Y3584" s="50">
        <v>105.839</v>
      </c>
      <c r="Z3584" s="50">
        <v>25.431999999999999</v>
      </c>
      <c r="AA3584" s="50">
        <v>3.6739999999999999</v>
      </c>
      <c r="AB3584" s="50">
        <v>0.26800000000000002</v>
      </c>
      <c r="AC3584" s="50" t="str">
        <f t="shared" si="229"/>
        <v>Dem. People's Republic of Korea-2020</v>
      </c>
      <c r="AD3584" s="51">
        <f t="shared" si="230"/>
        <v>18267.952000000001</v>
      </c>
      <c r="AE3584" s="15">
        <f t="shared" si="231"/>
        <v>0.4145462501762649</v>
      </c>
      <c r="AF3584">
        <f t="shared" si="232"/>
        <v>0.10286657202703092</v>
      </c>
    </row>
    <row r="3585" spans="1:32" x14ac:dyDescent="0.25">
      <c r="A3585" s="59">
        <v>3568</v>
      </c>
      <c r="B3585" s="60" t="s">
        <v>309</v>
      </c>
      <c r="C3585" s="61" t="s">
        <v>420</v>
      </c>
      <c r="D3585" s="62"/>
      <c r="E3585" s="62">
        <v>180</v>
      </c>
      <c r="F3585" s="62">
        <v>2020</v>
      </c>
      <c r="G3585" s="50">
        <v>15817.505999999999</v>
      </c>
      <c r="H3585" s="50">
        <v>13651.297</v>
      </c>
      <c r="I3585" s="50">
        <v>11520.271000000001</v>
      </c>
      <c r="J3585" s="50">
        <v>9466.5609999999997</v>
      </c>
      <c r="K3585" s="50">
        <v>7724.8519999999999</v>
      </c>
      <c r="L3585" s="50">
        <v>6435.5020000000004</v>
      </c>
      <c r="M3585" s="50">
        <v>5337.5810000000001</v>
      </c>
      <c r="N3585" s="50">
        <v>4418.6260000000002</v>
      </c>
      <c r="O3585" s="50">
        <v>3626.8069999999998</v>
      </c>
      <c r="P3585" s="50">
        <v>2974.5720000000001</v>
      </c>
      <c r="Q3585" s="50">
        <v>2420.2249999999999</v>
      </c>
      <c r="R3585" s="50">
        <v>1924.059</v>
      </c>
      <c r="S3585" s="50">
        <v>1485.4760000000001</v>
      </c>
      <c r="T3585" s="50">
        <v>1098.7339999999999</v>
      </c>
      <c r="U3585" s="50">
        <v>788.52</v>
      </c>
      <c r="V3585" s="50">
        <v>479.37700000000001</v>
      </c>
      <c r="W3585" s="50" t="s">
        <v>311</v>
      </c>
      <c r="X3585" s="50">
        <v>232.37899999999999</v>
      </c>
      <c r="Y3585" s="50">
        <v>81.697000000000003</v>
      </c>
      <c r="Z3585" s="50">
        <v>18.562999999999999</v>
      </c>
      <c r="AA3585" s="50">
        <v>2.4169999999999998</v>
      </c>
      <c r="AB3585" s="50">
        <v>0.17899999999999999</v>
      </c>
      <c r="AC3585" s="50" t="str">
        <f t="shared" si="229"/>
        <v>Democratic Republic of the Congo-2020</v>
      </c>
      <c r="AD3585" s="51">
        <f t="shared" si="230"/>
        <v>45814.261000000006</v>
      </c>
      <c r="AE3585" s="15">
        <f t="shared" si="231"/>
        <v>0.95365371057714954</v>
      </c>
      <c r="AF3585">
        <f t="shared" si="232"/>
        <v>3.1126292555464601E-2</v>
      </c>
    </row>
    <row r="3586" spans="1:32" x14ac:dyDescent="0.25">
      <c r="A3586" s="59">
        <v>3569</v>
      </c>
      <c r="B3586" s="60" t="s">
        <v>309</v>
      </c>
      <c r="C3586" s="61" t="s">
        <v>421</v>
      </c>
      <c r="D3586" s="62"/>
      <c r="E3586" s="62">
        <v>208</v>
      </c>
      <c r="F3586" s="62">
        <v>2020</v>
      </c>
      <c r="G3586" s="50">
        <v>308.65699999999998</v>
      </c>
      <c r="H3586" s="50">
        <v>297.43700000000001</v>
      </c>
      <c r="I3586" s="50">
        <v>337.05799999999999</v>
      </c>
      <c r="J3586" s="50">
        <v>338.90800000000002</v>
      </c>
      <c r="K3586" s="50">
        <v>373.96800000000002</v>
      </c>
      <c r="L3586" s="50">
        <v>402.03899999999999</v>
      </c>
      <c r="M3586" s="50">
        <v>355.03500000000003</v>
      </c>
      <c r="N3586" s="50">
        <v>317.29599999999999</v>
      </c>
      <c r="O3586" s="50">
        <v>360.99900000000002</v>
      </c>
      <c r="P3586" s="50">
        <v>377.30599999999998</v>
      </c>
      <c r="Q3586" s="50">
        <v>421.86500000000001</v>
      </c>
      <c r="R3586" s="50">
        <v>388.60300000000001</v>
      </c>
      <c r="S3586" s="50">
        <v>346.03699999999998</v>
      </c>
      <c r="T3586" s="50">
        <v>309.31900000000002</v>
      </c>
      <c r="U3586" s="50">
        <v>352.18900000000002</v>
      </c>
      <c r="V3586" s="50">
        <v>235.726</v>
      </c>
      <c r="W3586" s="50" t="s">
        <v>311</v>
      </c>
      <c r="X3586" s="50">
        <v>147.93600000000001</v>
      </c>
      <c r="Y3586" s="50">
        <v>78.564999999999998</v>
      </c>
      <c r="Z3586" s="50">
        <v>36.380000000000003</v>
      </c>
      <c r="AA3586" s="50">
        <v>10.102</v>
      </c>
      <c r="AB3586" s="50">
        <v>1.375</v>
      </c>
      <c r="AC3586" s="50" t="str">
        <f t="shared" si="229"/>
        <v>Denmark-2020</v>
      </c>
      <c r="AD3586" s="51">
        <f t="shared" si="230"/>
        <v>3682.056</v>
      </c>
      <c r="AE3586" s="15">
        <f t="shared" si="231"/>
        <v>0.57433781561171249</v>
      </c>
      <c r="AF3586">
        <f t="shared" si="232"/>
        <v>0.25330579727441449</v>
      </c>
    </row>
    <row r="3587" spans="1:32" x14ac:dyDescent="0.25">
      <c r="A3587" s="59">
        <v>3570</v>
      </c>
      <c r="B3587" s="60" t="s">
        <v>309</v>
      </c>
      <c r="C3587" s="61" t="s">
        <v>422</v>
      </c>
      <c r="D3587" s="62"/>
      <c r="E3587" s="62">
        <v>262</v>
      </c>
      <c r="F3587" s="62">
        <v>2020</v>
      </c>
      <c r="G3587" s="50">
        <v>101.96599999999999</v>
      </c>
      <c r="H3587" s="50">
        <v>98.998999999999995</v>
      </c>
      <c r="I3587" s="50">
        <v>96.04</v>
      </c>
      <c r="J3587" s="50">
        <v>98.225999999999999</v>
      </c>
      <c r="K3587" s="50">
        <v>96.682000000000002</v>
      </c>
      <c r="L3587" s="50">
        <v>92.814999999999998</v>
      </c>
      <c r="M3587" s="50">
        <v>89.515000000000001</v>
      </c>
      <c r="N3587" s="50">
        <v>69.302000000000007</v>
      </c>
      <c r="O3587" s="50">
        <v>62.396000000000001</v>
      </c>
      <c r="P3587" s="50">
        <v>49.024000000000001</v>
      </c>
      <c r="Q3587" s="50">
        <v>41.136000000000003</v>
      </c>
      <c r="R3587" s="50">
        <v>34.506</v>
      </c>
      <c r="S3587" s="50">
        <v>25.251999999999999</v>
      </c>
      <c r="T3587" s="50">
        <v>17.030999999999999</v>
      </c>
      <c r="U3587" s="50">
        <v>13.196999999999999</v>
      </c>
      <c r="V3587" s="50">
        <v>7.9610000000000003</v>
      </c>
      <c r="W3587" s="50" t="s">
        <v>311</v>
      </c>
      <c r="X3587" s="50">
        <v>3.9769999999999999</v>
      </c>
      <c r="Y3587" s="50">
        <v>1.4690000000000001</v>
      </c>
      <c r="Z3587" s="50">
        <v>0.35199999999999998</v>
      </c>
      <c r="AA3587" s="50">
        <v>4.9000000000000002E-2</v>
      </c>
      <c r="AB3587" s="50">
        <v>4.0000000000000001E-3</v>
      </c>
      <c r="AC3587" s="50" t="str">
        <f t="shared" si="229"/>
        <v>Djibouti-2020</v>
      </c>
      <c r="AD3587" s="51">
        <f t="shared" si="230"/>
        <v>658.85399999999993</v>
      </c>
      <c r="AE3587" s="15">
        <f t="shared" si="231"/>
        <v>0.51763364872946049</v>
      </c>
      <c r="AF3587">
        <f t="shared" si="232"/>
        <v>4.6073741001549387E-2</v>
      </c>
    </row>
    <row r="3588" spans="1:32" x14ac:dyDescent="0.25">
      <c r="A3588" s="59">
        <v>3571</v>
      </c>
      <c r="B3588" s="60" t="s">
        <v>309</v>
      </c>
      <c r="C3588" s="61" t="s">
        <v>367</v>
      </c>
      <c r="D3588" s="62"/>
      <c r="E3588" s="62">
        <v>214</v>
      </c>
      <c r="F3588" s="62">
        <v>2020</v>
      </c>
      <c r="G3588" s="50">
        <v>1037.942</v>
      </c>
      <c r="H3588" s="50">
        <v>1056.0519999999999</v>
      </c>
      <c r="I3588" s="50">
        <v>1045.338</v>
      </c>
      <c r="J3588" s="50">
        <v>1009.43</v>
      </c>
      <c r="K3588" s="50">
        <v>939.37599999999998</v>
      </c>
      <c r="L3588" s="50">
        <v>905.89200000000005</v>
      </c>
      <c r="M3588" s="50">
        <v>830.40099999999995</v>
      </c>
      <c r="N3588" s="50">
        <v>757.81200000000001</v>
      </c>
      <c r="O3588" s="50">
        <v>668.51199999999994</v>
      </c>
      <c r="P3588" s="50">
        <v>604.23900000000003</v>
      </c>
      <c r="Q3588" s="50">
        <v>543.08199999999999</v>
      </c>
      <c r="R3588" s="50">
        <v>476.95600000000002</v>
      </c>
      <c r="S3588" s="50">
        <v>392</v>
      </c>
      <c r="T3588" s="50">
        <v>295.904</v>
      </c>
      <c r="U3588" s="50">
        <v>206.99199999999999</v>
      </c>
      <c r="V3588" s="50">
        <v>140.215</v>
      </c>
      <c r="W3588" s="50" t="s">
        <v>311</v>
      </c>
      <c r="X3588" s="50">
        <v>99.075999999999993</v>
      </c>
      <c r="Y3588" s="50">
        <v>57.741</v>
      </c>
      <c r="Z3588" s="50">
        <v>27.155999999999999</v>
      </c>
      <c r="AA3588" s="50">
        <v>10.403</v>
      </c>
      <c r="AB3588" s="50">
        <v>3.839</v>
      </c>
      <c r="AC3588" s="50" t="str">
        <f t="shared" si="229"/>
        <v>Dominican Republic-2020</v>
      </c>
      <c r="AD3588" s="51">
        <f t="shared" si="230"/>
        <v>7127.7000000000007</v>
      </c>
      <c r="AE3588" s="15">
        <f t="shared" si="231"/>
        <v>0.55847720863672701</v>
      </c>
      <c r="AF3588">
        <f t="shared" si="232"/>
        <v>8.1944421717980429E-2</v>
      </c>
    </row>
    <row r="3589" spans="1:32" x14ac:dyDescent="0.25">
      <c r="A3589" s="59">
        <v>3572</v>
      </c>
      <c r="B3589" s="60" t="s">
        <v>309</v>
      </c>
      <c r="C3589" s="61" t="s">
        <v>423</v>
      </c>
      <c r="D3589" s="62"/>
      <c r="E3589" s="62">
        <v>218</v>
      </c>
      <c r="F3589" s="62">
        <v>2020</v>
      </c>
      <c r="G3589" s="50">
        <v>1616.6869999999999</v>
      </c>
      <c r="H3589" s="50">
        <v>1604.672</v>
      </c>
      <c r="I3589" s="50">
        <v>1564.5029999999999</v>
      </c>
      <c r="J3589" s="50">
        <v>1501.2159999999999</v>
      </c>
      <c r="K3589" s="50">
        <v>1486.0160000000001</v>
      </c>
      <c r="L3589" s="50">
        <v>1424.36</v>
      </c>
      <c r="M3589" s="50">
        <v>1337.0820000000001</v>
      </c>
      <c r="N3589" s="50">
        <v>1201.7339999999999</v>
      </c>
      <c r="O3589" s="50">
        <v>1080.123</v>
      </c>
      <c r="P3589" s="50">
        <v>976.13300000000004</v>
      </c>
      <c r="Q3589" s="50">
        <v>856.35299999999995</v>
      </c>
      <c r="R3589" s="50">
        <v>723.90499999999997</v>
      </c>
      <c r="S3589" s="50">
        <v>605.38800000000003</v>
      </c>
      <c r="T3589" s="50">
        <v>491.14600000000002</v>
      </c>
      <c r="U3589" s="50">
        <v>332.089</v>
      </c>
      <c r="V3589" s="50">
        <v>247.47</v>
      </c>
      <c r="W3589" s="50" t="s">
        <v>311</v>
      </c>
      <c r="X3589" s="50">
        <v>156.953</v>
      </c>
      <c r="Y3589" s="50">
        <v>85.822000000000003</v>
      </c>
      <c r="Z3589" s="50">
        <v>34.593000000000004</v>
      </c>
      <c r="AA3589" s="50">
        <v>8.109</v>
      </c>
      <c r="AB3589" s="50">
        <v>1.288</v>
      </c>
      <c r="AC3589" s="50" t="str">
        <f t="shared" si="229"/>
        <v>Ecuador-2020</v>
      </c>
      <c r="AD3589" s="51">
        <f t="shared" si="230"/>
        <v>11192.31</v>
      </c>
      <c r="AE3589" s="15">
        <f t="shared" si="231"/>
        <v>0.5488886565865313</v>
      </c>
      <c r="AF3589">
        <f t="shared" si="232"/>
        <v>8.4957778649522614E-2</v>
      </c>
    </row>
    <row r="3590" spans="1:32" x14ac:dyDescent="0.25">
      <c r="A3590" s="59">
        <v>3573</v>
      </c>
      <c r="B3590" s="60" t="s">
        <v>309</v>
      </c>
      <c r="C3590" s="61" t="s">
        <v>424</v>
      </c>
      <c r="D3590" s="62"/>
      <c r="E3590" s="62">
        <v>818</v>
      </c>
      <c r="F3590" s="62">
        <v>2020</v>
      </c>
      <c r="G3590" s="50">
        <v>12071.578</v>
      </c>
      <c r="H3590" s="50">
        <v>12302.019</v>
      </c>
      <c r="I3590" s="50">
        <v>9762.1129999999994</v>
      </c>
      <c r="J3590" s="50">
        <v>8861.8089999999993</v>
      </c>
      <c r="K3590" s="50">
        <v>7990.2969999999996</v>
      </c>
      <c r="L3590" s="50">
        <v>7947.9889999999996</v>
      </c>
      <c r="M3590" s="50">
        <v>8271.4580000000005</v>
      </c>
      <c r="N3590" s="50">
        <v>7401.9560000000001</v>
      </c>
      <c r="O3590" s="50">
        <v>6379.348</v>
      </c>
      <c r="P3590" s="50">
        <v>5246.7659999999996</v>
      </c>
      <c r="Q3590" s="50">
        <v>4469.7150000000001</v>
      </c>
      <c r="R3590" s="50">
        <v>3746.0889999999999</v>
      </c>
      <c r="S3590" s="50">
        <v>3004.7750000000001</v>
      </c>
      <c r="T3590" s="50">
        <v>2183.2869999999998</v>
      </c>
      <c r="U3590" s="50">
        <v>1669.395</v>
      </c>
      <c r="V3590" s="50">
        <v>863.49900000000002</v>
      </c>
      <c r="W3590" s="50" t="s">
        <v>311</v>
      </c>
      <c r="X3590" s="50">
        <v>485.512</v>
      </c>
      <c r="Y3590" s="50">
        <v>211.63499999999999</v>
      </c>
      <c r="Z3590" s="50">
        <v>61.008000000000003</v>
      </c>
      <c r="AA3590" s="50">
        <v>10.268000000000001</v>
      </c>
      <c r="AB3590" s="50">
        <v>0.96799999999999997</v>
      </c>
      <c r="AC3590" s="50" t="str">
        <f t="shared" si="229"/>
        <v>Egypt-2020</v>
      </c>
      <c r="AD3590" s="51">
        <f t="shared" si="230"/>
        <v>63320.20199999999</v>
      </c>
      <c r="AE3590" s="15">
        <f t="shared" si="231"/>
        <v>0.62572892613324271</v>
      </c>
      <c r="AF3590">
        <f t="shared" si="232"/>
        <v>5.62877293683322E-2</v>
      </c>
    </row>
    <row r="3591" spans="1:32" x14ac:dyDescent="0.25">
      <c r="A3591" s="59">
        <v>3574</v>
      </c>
      <c r="B3591" s="60" t="s">
        <v>309</v>
      </c>
      <c r="C3591" s="61" t="s">
        <v>425</v>
      </c>
      <c r="D3591" s="62"/>
      <c r="E3591" s="62">
        <v>222</v>
      </c>
      <c r="F3591" s="62">
        <v>2020</v>
      </c>
      <c r="G3591" s="50">
        <v>573.86400000000003</v>
      </c>
      <c r="H3591" s="50">
        <v>568.31700000000001</v>
      </c>
      <c r="I3591" s="50">
        <v>575.58299999999997</v>
      </c>
      <c r="J3591" s="50">
        <v>585.43700000000001</v>
      </c>
      <c r="K3591" s="50">
        <v>630.90700000000004</v>
      </c>
      <c r="L3591" s="50">
        <v>581.16700000000003</v>
      </c>
      <c r="M3591" s="50">
        <v>472.55599999999998</v>
      </c>
      <c r="N3591" s="50">
        <v>406.315</v>
      </c>
      <c r="O3591" s="50">
        <v>379.80200000000002</v>
      </c>
      <c r="P3591" s="50">
        <v>342.39800000000002</v>
      </c>
      <c r="Q3591" s="50">
        <v>303.36099999999999</v>
      </c>
      <c r="R3591" s="50">
        <v>265.93</v>
      </c>
      <c r="S3591" s="50">
        <v>222.30500000000001</v>
      </c>
      <c r="T3591" s="50">
        <v>184.57900000000001</v>
      </c>
      <c r="U3591" s="50">
        <v>140.92599999999999</v>
      </c>
      <c r="V3591" s="50">
        <v>111.06699999999999</v>
      </c>
      <c r="W3591" s="50" t="s">
        <v>311</v>
      </c>
      <c r="X3591" s="50">
        <v>77.106999999999999</v>
      </c>
      <c r="Y3591" s="50">
        <v>40.164999999999999</v>
      </c>
      <c r="Z3591" s="50">
        <v>13.827</v>
      </c>
      <c r="AA3591" s="50">
        <v>3.101</v>
      </c>
      <c r="AB3591" s="50">
        <v>0.35199999999999998</v>
      </c>
      <c r="AC3591" s="50" t="str">
        <f t="shared" si="229"/>
        <v>El Salvador-2020</v>
      </c>
      <c r="AD3591" s="51">
        <f t="shared" si="230"/>
        <v>4190.1779999999999</v>
      </c>
      <c r="AE3591" s="15">
        <f t="shared" si="231"/>
        <v>0.54625077979980807</v>
      </c>
      <c r="AF3591">
        <f t="shared" si="232"/>
        <v>9.667054957546975E-2</v>
      </c>
    </row>
    <row r="3592" spans="1:32" x14ac:dyDescent="0.25">
      <c r="A3592" s="59">
        <v>3575</v>
      </c>
      <c r="B3592" s="60" t="s">
        <v>309</v>
      </c>
      <c r="C3592" s="61" t="s">
        <v>426</v>
      </c>
      <c r="D3592" s="62"/>
      <c r="E3592" s="62">
        <v>226</v>
      </c>
      <c r="F3592" s="62">
        <v>2020</v>
      </c>
      <c r="G3592" s="50">
        <v>200.39099999999999</v>
      </c>
      <c r="H3592" s="50">
        <v>171.61</v>
      </c>
      <c r="I3592" s="50">
        <v>144.08199999999999</v>
      </c>
      <c r="J3592" s="50">
        <v>121.128</v>
      </c>
      <c r="K3592" s="50">
        <v>138.57900000000001</v>
      </c>
      <c r="L3592" s="50">
        <v>148.21700000000001</v>
      </c>
      <c r="M3592" s="50">
        <v>142.887</v>
      </c>
      <c r="N3592" s="50">
        <v>103.467</v>
      </c>
      <c r="O3592" s="50">
        <v>67.233999999999995</v>
      </c>
      <c r="P3592" s="50">
        <v>46.017000000000003</v>
      </c>
      <c r="Q3592" s="50">
        <v>37.411999999999999</v>
      </c>
      <c r="R3592" s="50">
        <v>25.739000000000001</v>
      </c>
      <c r="S3592" s="50">
        <v>20.677</v>
      </c>
      <c r="T3592" s="50">
        <v>16.428000000000001</v>
      </c>
      <c r="U3592" s="50">
        <v>10.41</v>
      </c>
      <c r="V3592" s="50">
        <v>6.7789999999999999</v>
      </c>
      <c r="W3592" s="50" t="s">
        <v>311</v>
      </c>
      <c r="X3592" s="50">
        <v>3.444</v>
      </c>
      <c r="Y3592" s="50">
        <v>1.395</v>
      </c>
      <c r="Z3592" s="50">
        <v>0.33500000000000002</v>
      </c>
      <c r="AA3592" s="50">
        <v>4.4999999999999998E-2</v>
      </c>
      <c r="AB3592" s="50">
        <v>4.0000000000000001E-3</v>
      </c>
      <c r="AC3592" s="50" t="str">
        <f t="shared" si="229"/>
        <v>Equatorial Guinea-2020</v>
      </c>
      <c r="AD3592" s="51">
        <f t="shared" si="230"/>
        <v>851.35700000000008</v>
      </c>
      <c r="AE3592" s="15">
        <f t="shared" si="231"/>
        <v>0.65180999275274631</v>
      </c>
      <c r="AF3592">
        <f t="shared" si="232"/>
        <v>2.8403440004680286E-2</v>
      </c>
    </row>
    <row r="3593" spans="1:32" x14ac:dyDescent="0.25">
      <c r="A3593" s="59">
        <v>3576</v>
      </c>
      <c r="B3593" s="60" t="s">
        <v>309</v>
      </c>
      <c r="C3593" s="61" t="s">
        <v>427</v>
      </c>
      <c r="D3593" s="62"/>
      <c r="E3593" s="62">
        <v>232</v>
      </c>
      <c r="F3593" s="62">
        <v>2020</v>
      </c>
      <c r="G3593" s="50">
        <v>769.81299999999999</v>
      </c>
      <c r="H3593" s="50">
        <v>737.11199999999997</v>
      </c>
      <c r="I3593" s="50">
        <v>699.87300000000005</v>
      </c>
      <c r="J3593" s="50">
        <v>594.00599999999997</v>
      </c>
      <c r="K3593" s="50">
        <v>469.69200000000001</v>
      </c>
      <c r="L3593" s="50">
        <v>422.58499999999998</v>
      </c>
      <c r="M3593" s="50">
        <v>418.73099999999999</v>
      </c>
      <c r="N3593" s="50">
        <v>359.34300000000002</v>
      </c>
      <c r="O3593" s="50">
        <v>256.93400000000003</v>
      </c>
      <c r="P3593" s="50">
        <v>173.90600000000001</v>
      </c>
      <c r="Q3593" s="50">
        <v>135.21600000000001</v>
      </c>
      <c r="R3593" s="50">
        <v>112.431</v>
      </c>
      <c r="S3593" s="50">
        <v>92.554000000000002</v>
      </c>
      <c r="T3593" s="50">
        <v>69.242999999999995</v>
      </c>
      <c r="U3593" s="50">
        <v>56.72</v>
      </c>
      <c r="V3593" s="50">
        <v>36.21</v>
      </c>
      <c r="W3593" s="50" t="s">
        <v>311</v>
      </c>
      <c r="X3593" s="50">
        <v>18.504999999999999</v>
      </c>
      <c r="Y3593" s="50">
        <v>7.0350000000000001</v>
      </c>
      <c r="Z3593" s="50">
        <v>1.907</v>
      </c>
      <c r="AA3593" s="50">
        <v>0.36299999999999999</v>
      </c>
      <c r="AB3593" s="50">
        <v>3.6999999999999998E-2</v>
      </c>
      <c r="AC3593" s="50" t="str">
        <f t="shared" si="229"/>
        <v>Eritrea-2020</v>
      </c>
      <c r="AD3593" s="51">
        <f t="shared" si="230"/>
        <v>3035.3980000000001</v>
      </c>
      <c r="AE3593" s="15">
        <f t="shared" si="231"/>
        <v>0.7896223164145193</v>
      </c>
      <c r="AF3593">
        <f t="shared" si="232"/>
        <v>3.6248167752598343E-2</v>
      </c>
    </row>
    <row r="3594" spans="1:32" x14ac:dyDescent="0.25">
      <c r="A3594" s="59">
        <v>3577</v>
      </c>
      <c r="B3594" s="60" t="s">
        <v>309</v>
      </c>
      <c r="C3594" s="61" t="s">
        <v>428</v>
      </c>
      <c r="D3594" s="62"/>
      <c r="E3594" s="62">
        <v>233</v>
      </c>
      <c r="F3594" s="62">
        <v>2020</v>
      </c>
      <c r="G3594" s="50">
        <v>69.248000000000005</v>
      </c>
      <c r="H3594" s="50">
        <v>70.887</v>
      </c>
      <c r="I3594" s="50">
        <v>76.838999999999999</v>
      </c>
      <c r="J3594" s="50">
        <v>63.463999999999999</v>
      </c>
      <c r="K3594" s="50">
        <v>57.08</v>
      </c>
      <c r="L3594" s="50">
        <v>75.155000000000001</v>
      </c>
      <c r="M3594" s="50">
        <v>97.635000000000005</v>
      </c>
      <c r="N3594" s="50">
        <v>92.207999999999998</v>
      </c>
      <c r="O3594" s="50">
        <v>88.381</v>
      </c>
      <c r="P3594" s="50">
        <v>90.882999999999996</v>
      </c>
      <c r="Q3594" s="50">
        <v>82.105999999999995</v>
      </c>
      <c r="R3594" s="50">
        <v>87.225999999999999</v>
      </c>
      <c r="S3594" s="50">
        <v>84.953000000000003</v>
      </c>
      <c r="T3594" s="50">
        <v>76.466999999999999</v>
      </c>
      <c r="U3594" s="50">
        <v>62.917000000000002</v>
      </c>
      <c r="V3594" s="50">
        <v>47.735999999999997</v>
      </c>
      <c r="W3594" s="50" t="s">
        <v>311</v>
      </c>
      <c r="X3594" s="50">
        <v>42.378999999999998</v>
      </c>
      <c r="Y3594" s="50">
        <v>23.082999999999998</v>
      </c>
      <c r="Z3594" s="50">
        <v>9.8510000000000009</v>
      </c>
      <c r="AA3594" s="50">
        <v>1.9019999999999999</v>
      </c>
      <c r="AB3594" s="50">
        <v>0.159</v>
      </c>
      <c r="AC3594" s="50" t="str">
        <f t="shared" si="229"/>
        <v>Estonia-2020</v>
      </c>
      <c r="AD3594" s="51">
        <f t="shared" si="230"/>
        <v>819.09100000000001</v>
      </c>
      <c r="AE3594" s="15">
        <f t="shared" si="231"/>
        <v>0.58780770390591508</v>
      </c>
      <c r="AF3594">
        <f t="shared" si="232"/>
        <v>0.25528707175708082</v>
      </c>
    </row>
    <row r="3595" spans="1:32" x14ac:dyDescent="0.25">
      <c r="A3595" s="59">
        <v>3578</v>
      </c>
      <c r="B3595" s="60" t="s">
        <v>309</v>
      </c>
      <c r="C3595" s="61" t="s">
        <v>368</v>
      </c>
      <c r="D3595" s="62"/>
      <c r="E3595" s="62">
        <v>242</v>
      </c>
      <c r="F3595" s="62">
        <v>2020</v>
      </c>
      <c r="G3595" s="50">
        <v>83.835999999999999</v>
      </c>
      <c r="H3595" s="50">
        <v>86.932000000000002</v>
      </c>
      <c r="I3595" s="50">
        <v>87.375</v>
      </c>
      <c r="J3595" s="50">
        <v>78.87</v>
      </c>
      <c r="K3595" s="50">
        <v>73.231999999999999</v>
      </c>
      <c r="L3595" s="50">
        <v>72.605000000000004</v>
      </c>
      <c r="M3595" s="50">
        <v>67.337999999999994</v>
      </c>
      <c r="N3595" s="50">
        <v>68.3</v>
      </c>
      <c r="O3595" s="50">
        <v>59.844999999999999</v>
      </c>
      <c r="P3595" s="50">
        <v>50.161999999999999</v>
      </c>
      <c r="Q3595" s="50">
        <v>47.668999999999997</v>
      </c>
      <c r="R3595" s="50">
        <v>46.792999999999999</v>
      </c>
      <c r="S3595" s="50">
        <v>38.526000000000003</v>
      </c>
      <c r="T3595" s="50">
        <v>26.472999999999999</v>
      </c>
      <c r="U3595" s="50">
        <v>18.364000000000001</v>
      </c>
      <c r="V3595" s="50">
        <v>11.143000000000001</v>
      </c>
      <c r="W3595" s="50" t="s">
        <v>311</v>
      </c>
      <c r="X3595" s="50">
        <v>5.0979999999999999</v>
      </c>
      <c r="Y3595" s="50">
        <v>1.859</v>
      </c>
      <c r="Z3595" s="50">
        <v>0.42399999999999999</v>
      </c>
      <c r="AA3595" s="50">
        <v>6.0999999999999999E-2</v>
      </c>
      <c r="AB3595" s="50">
        <v>0.01</v>
      </c>
      <c r="AC3595" s="50" t="str">
        <f t="shared" si="229"/>
        <v>Fiji-2020</v>
      </c>
      <c r="AD3595" s="51">
        <f t="shared" si="230"/>
        <v>603.33999999999992</v>
      </c>
      <c r="AE3595" s="15">
        <f t="shared" si="231"/>
        <v>0.53299134816189886</v>
      </c>
      <c r="AF3595">
        <f t="shared" si="232"/>
        <v>7.3631168577905776E-2</v>
      </c>
    </row>
    <row r="3596" spans="1:32" x14ac:dyDescent="0.25">
      <c r="A3596" s="59">
        <v>3579</v>
      </c>
      <c r="B3596" s="60" t="s">
        <v>309</v>
      </c>
      <c r="C3596" s="61" t="s">
        <v>429</v>
      </c>
      <c r="D3596" s="62">
        <v>13</v>
      </c>
      <c r="E3596" s="62">
        <v>246</v>
      </c>
      <c r="F3596" s="62">
        <v>2020</v>
      </c>
      <c r="G3596" s="50">
        <v>306.46899999999999</v>
      </c>
      <c r="H3596" s="50">
        <v>304.505</v>
      </c>
      <c r="I3596" s="50">
        <v>310.35700000000003</v>
      </c>
      <c r="J3596" s="50">
        <v>296.26299999999998</v>
      </c>
      <c r="K3596" s="50">
        <v>313.22800000000001</v>
      </c>
      <c r="L3596" s="50">
        <v>359.17700000000002</v>
      </c>
      <c r="M3596" s="50">
        <v>347.56400000000002</v>
      </c>
      <c r="N3596" s="50">
        <v>359.20699999999999</v>
      </c>
      <c r="O3596" s="50">
        <v>345.29399999999998</v>
      </c>
      <c r="P3596" s="50">
        <v>313.80700000000002</v>
      </c>
      <c r="Q3596" s="50">
        <v>350.755</v>
      </c>
      <c r="R3596" s="50">
        <v>369.67399999999998</v>
      </c>
      <c r="S3596" s="50">
        <v>357.32499999999999</v>
      </c>
      <c r="T3596" s="50">
        <v>356.73899999999998</v>
      </c>
      <c r="U3596" s="50">
        <v>357.81700000000001</v>
      </c>
      <c r="V3596" s="50">
        <v>224.161</v>
      </c>
      <c r="W3596" s="50" t="s">
        <v>311</v>
      </c>
      <c r="X3596" s="50">
        <v>157.048</v>
      </c>
      <c r="Y3596" s="50">
        <v>94.733000000000004</v>
      </c>
      <c r="Z3596" s="50">
        <v>44.191000000000003</v>
      </c>
      <c r="AA3596" s="50">
        <v>10.75</v>
      </c>
      <c r="AB3596" s="50">
        <v>1.0629999999999999</v>
      </c>
      <c r="AC3596" s="50" t="str">
        <f t="shared" si="229"/>
        <v>Finland-2020</v>
      </c>
      <c r="AD3596" s="51">
        <f t="shared" si="230"/>
        <v>3412.2939999999999</v>
      </c>
      <c r="AE3596" s="15">
        <f t="shared" si="231"/>
        <v>0.63530076833942217</v>
      </c>
      <c r="AF3596">
        <f t="shared" si="232"/>
        <v>0.2876349476477546</v>
      </c>
    </row>
    <row r="3597" spans="1:32" x14ac:dyDescent="0.25">
      <c r="A3597" s="59">
        <v>3580</v>
      </c>
      <c r="B3597" s="60" t="s">
        <v>309</v>
      </c>
      <c r="C3597" s="61" t="s">
        <v>430</v>
      </c>
      <c r="D3597" s="62"/>
      <c r="E3597" s="62">
        <v>250</v>
      </c>
      <c r="F3597" s="62">
        <v>2020</v>
      </c>
      <c r="G3597" s="50">
        <v>3800.8220000000001</v>
      </c>
      <c r="H3597" s="50">
        <v>3889.3229999999999</v>
      </c>
      <c r="I3597" s="50">
        <v>3986.0639999999999</v>
      </c>
      <c r="J3597" s="50">
        <v>3945.2240000000002</v>
      </c>
      <c r="K3597" s="50">
        <v>3855.7550000000001</v>
      </c>
      <c r="L3597" s="50">
        <v>3780.1480000000001</v>
      </c>
      <c r="M3597" s="50">
        <v>3961.2280000000001</v>
      </c>
      <c r="N3597" s="50">
        <v>4078.5369999999998</v>
      </c>
      <c r="O3597" s="50">
        <v>3954.86</v>
      </c>
      <c r="P3597" s="50">
        <v>4346.6409999999996</v>
      </c>
      <c r="Q3597" s="50">
        <v>4317.2030000000004</v>
      </c>
      <c r="R3597" s="50">
        <v>4239.09</v>
      </c>
      <c r="S3597" s="50">
        <v>3948.2260000000001</v>
      </c>
      <c r="T3597" s="50">
        <v>3772.451</v>
      </c>
      <c r="U3597" s="50">
        <v>3559.9920000000002</v>
      </c>
      <c r="V3597" s="50">
        <v>2188.752</v>
      </c>
      <c r="W3597" s="50" t="s">
        <v>311</v>
      </c>
      <c r="X3597" s="50">
        <v>1832.337</v>
      </c>
      <c r="Y3597" s="50">
        <v>1358.02</v>
      </c>
      <c r="Z3597" s="50">
        <v>673.11400000000003</v>
      </c>
      <c r="AA3597" s="50">
        <v>215.321</v>
      </c>
      <c r="AB3597" s="50">
        <v>18.056999999999999</v>
      </c>
      <c r="AC3597" s="50" t="str">
        <f t="shared" si="229"/>
        <v>France-2020</v>
      </c>
      <c r="AD3597" s="51">
        <f t="shared" si="230"/>
        <v>40426.912000000004</v>
      </c>
      <c r="AE3597" s="15">
        <f t="shared" si="231"/>
        <v>0.62567858262337728</v>
      </c>
      <c r="AF3597">
        <f t="shared" si="232"/>
        <v>0.26136714535776079</v>
      </c>
    </row>
    <row r="3598" spans="1:32" x14ac:dyDescent="0.25">
      <c r="A3598" s="59">
        <v>3581</v>
      </c>
      <c r="B3598" s="60" t="s">
        <v>309</v>
      </c>
      <c r="C3598" s="61" t="s">
        <v>431</v>
      </c>
      <c r="D3598" s="62"/>
      <c r="E3598" s="62">
        <v>254</v>
      </c>
      <c r="F3598" s="62">
        <v>2020</v>
      </c>
      <c r="G3598" s="50">
        <v>33.508000000000003</v>
      </c>
      <c r="H3598" s="50">
        <v>32.491</v>
      </c>
      <c r="I3598" s="50">
        <v>31.132000000000001</v>
      </c>
      <c r="J3598" s="50">
        <v>28.266999999999999</v>
      </c>
      <c r="K3598" s="50">
        <v>25.331</v>
      </c>
      <c r="L3598" s="50">
        <v>22.003</v>
      </c>
      <c r="M3598" s="50">
        <v>18.550999999999998</v>
      </c>
      <c r="N3598" s="50">
        <v>18.632000000000001</v>
      </c>
      <c r="O3598" s="50">
        <v>19.257999999999999</v>
      </c>
      <c r="P3598" s="50">
        <v>18.213999999999999</v>
      </c>
      <c r="Q3598" s="50">
        <v>15.691000000000001</v>
      </c>
      <c r="R3598" s="50">
        <v>12.413</v>
      </c>
      <c r="S3598" s="50">
        <v>10.176</v>
      </c>
      <c r="T3598" s="50">
        <v>7.8609999999999998</v>
      </c>
      <c r="U3598" s="50">
        <v>4.6909999999999998</v>
      </c>
      <c r="V3598" s="50">
        <v>3.1989999999999998</v>
      </c>
      <c r="W3598" s="50" t="s">
        <v>311</v>
      </c>
      <c r="X3598" s="50">
        <v>1.3129999999999999</v>
      </c>
      <c r="Y3598" s="50">
        <v>0.77200000000000002</v>
      </c>
      <c r="Z3598" s="50">
        <v>0.38900000000000001</v>
      </c>
      <c r="AA3598" s="50">
        <v>7.8E-2</v>
      </c>
      <c r="AB3598" s="50">
        <v>1.2E-2</v>
      </c>
      <c r="AC3598" s="50" t="str">
        <f t="shared" si="229"/>
        <v>French Guiana-2020</v>
      </c>
      <c r="AD3598" s="51">
        <f t="shared" si="230"/>
        <v>188.536</v>
      </c>
      <c r="AE3598" s="15">
        <f t="shared" si="231"/>
        <v>0.6123286799338058</v>
      </c>
      <c r="AF3598">
        <f t="shared" si="232"/>
        <v>6.4113110719824132E-2</v>
      </c>
    </row>
    <row r="3599" spans="1:32" x14ac:dyDescent="0.25">
      <c r="A3599" s="59">
        <v>3582</v>
      </c>
      <c r="B3599" s="60" t="s">
        <v>309</v>
      </c>
      <c r="C3599" s="61" t="s">
        <v>369</v>
      </c>
      <c r="D3599" s="62"/>
      <c r="E3599" s="62">
        <v>258</v>
      </c>
      <c r="F3599" s="62">
        <v>2020</v>
      </c>
      <c r="G3599" s="50">
        <v>21.29</v>
      </c>
      <c r="H3599" s="50">
        <v>21.949000000000002</v>
      </c>
      <c r="I3599" s="50">
        <v>21.521999999999998</v>
      </c>
      <c r="J3599" s="50">
        <v>22.834</v>
      </c>
      <c r="K3599" s="50">
        <v>23.31</v>
      </c>
      <c r="L3599" s="50">
        <v>22.850999999999999</v>
      </c>
      <c r="M3599" s="50">
        <v>21.88</v>
      </c>
      <c r="N3599" s="50">
        <v>20.510999999999999</v>
      </c>
      <c r="O3599" s="50">
        <v>20.09</v>
      </c>
      <c r="P3599" s="50">
        <v>19.489999999999998</v>
      </c>
      <c r="Q3599" s="50">
        <v>19.773</v>
      </c>
      <c r="R3599" s="50">
        <v>16.527999999999999</v>
      </c>
      <c r="S3599" s="50">
        <v>13.212</v>
      </c>
      <c r="T3599" s="50">
        <v>10.003</v>
      </c>
      <c r="U3599" s="50">
        <v>6.4450000000000003</v>
      </c>
      <c r="V3599" s="50">
        <v>4.83</v>
      </c>
      <c r="W3599" s="50" t="s">
        <v>311</v>
      </c>
      <c r="X3599" s="50">
        <v>2.61</v>
      </c>
      <c r="Y3599" s="50">
        <v>1.161</v>
      </c>
      <c r="Z3599" s="50">
        <v>0.36899999999999999</v>
      </c>
      <c r="AA3599" s="50">
        <v>7.6999999999999999E-2</v>
      </c>
      <c r="AB3599" s="50">
        <v>8.9999999999999993E-3</v>
      </c>
      <c r="AC3599" s="50" t="str">
        <f t="shared" si="229"/>
        <v>French Polynesia-2020</v>
      </c>
      <c r="AD3599" s="51">
        <f t="shared" si="230"/>
        <v>200.47899999999998</v>
      </c>
      <c r="AE3599" s="15">
        <f t="shared" si="231"/>
        <v>0.45024665925109369</v>
      </c>
      <c r="AF3599">
        <f t="shared" si="232"/>
        <v>9.615442618006334E-2</v>
      </c>
    </row>
    <row r="3600" spans="1:32" x14ac:dyDescent="0.25">
      <c r="A3600" s="59">
        <v>3583</v>
      </c>
      <c r="B3600" s="60" t="s">
        <v>309</v>
      </c>
      <c r="C3600" s="61" t="s">
        <v>432</v>
      </c>
      <c r="D3600" s="62"/>
      <c r="E3600" s="62">
        <v>266</v>
      </c>
      <c r="F3600" s="62">
        <v>2020</v>
      </c>
      <c r="G3600" s="50">
        <v>279.512</v>
      </c>
      <c r="H3600" s="50">
        <v>263.95</v>
      </c>
      <c r="I3600" s="50">
        <v>226.13200000000001</v>
      </c>
      <c r="J3600" s="50">
        <v>194.98</v>
      </c>
      <c r="K3600" s="50">
        <v>181.63800000000001</v>
      </c>
      <c r="L3600" s="50">
        <v>175.732</v>
      </c>
      <c r="M3600" s="50">
        <v>169.43</v>
      </c>
      <c r="N3600" s="50">
        <v>152.785</v>
      </c>
      <c r="O3600" s="50">
        <v>127.905</v>
      </c>
      <c r="P3600" s="50">
        <v>103.33799999999999</v>
      </c>
      <c r="Q3600" s="50">
        <v>80.301000000000002</v>
      </c>
      <c r="R3600" s="50">
        <v>58.54</v>
      </c>
      <c r="S3600" s="50">
        <v>42.823</v>
      </c>
      <c r="T3600" s="50">
        <v>32.976999999999997</v>
      </c>
      <c r="U3600" s="50">
        <v>25.204000000000001</v>
      </c>
      <c r="V3600" s="50">
        <v>18.13</v>
      </c>
      <c r="W3600" s="50" t="s">
        <v>311</v>
      </c>
      <c r="X3600" s="50">
        <v>11.074</v>
      </c>
      <c r="Y3600" s="50">
        <v>5.1109999999999998</v>
      </c>
      <c r="Z3600" s="50">
        <v>1.4770000000000001</v>
      </c>
      <c r="AA3600" s="50">
        <v>0.23</v>
      </c>
      <c r="AB3600" s="50">
        <v>0.02</v>
      </c>
      <c r="AC3600" s="50" t="str">
        <f t="shared" si="229"/>
        <v>Gabon-2020</v>
      </c>
      <c r="AD3600" s="51">
        <f t="shared" si="230"/>
        <v>1287.472</v>
      </c>
      <c r="AE3600" s="15">
        <f t="shared" si="231"/>
        <v>0.67094041656828263</v>
      </c>
      <c r="AF3600">
        <f t="shared" si="232"/>
        <v>4.5804558531422915E-2</v>
      </c>
    </row>
    <row r="3601" spans="1:32" x14ac:dyDescent="0.25">
      <c r="A3601" s="59">
        <v>3584</v>
      </c>
      <c r="B3601" s="60" t="s">
        <v>309</v>
      </c>
      <c r="C3601" s="61" t="s">
        <v>433</v>
      </c>
      <c r="D3601" s="62"/>
      <c r="E3601" s="62">
        <v>270</v>
      </c>
      <c r="F3601" s="62">
        <v>2020</v>
      </c>
      <c r="G3601" s="50">
        <v>387.55200000000002</v>
      </c>
      <c r="H3601" s="50">
        <v>339.64699999999999</v>
      </c>
      <c r="I3601" s="50">
        <v>292.82100000000003</v>
      </c>
      <c r="J3601" s="50">
        <v>252.45</v>
      </c>
      <c r="K3601" s="50">
        <v>213.71100000000001</v>
      </c>
      <c r="L3601" s="50">
        <v>176.04900000000001</v>
      </c>
      <c r="M3601" s="50">
        <v>144.62200000000001</v>
      </c>
      <c r="N3601" s="50">
        <v>121.306</v>
      </c>
      <c r="O3601" s="50">
        <v>97.804000000000002</v>
      </c>
      <c r="P3601" s="50">
        <v>70.84</v>
      </c>
      <c r="Q3601" s="50">
        <v>60.951000000000001</v>
      </c>
      <c r="R3601" s="50">
        <v>45.968000000000004</v>
      </c>
      <c r="S3601" s="50">
        <v>34.783000000000001</v>
      </c>
      <c r="T3601" s="50">
        <v>24.774000000000001</v>
      </c>
      <c r="U3601" s="50">
        <v>14.744999999999999</v>
      </c>
      <c r="V3601" s="50">
        <v>10.144</v>
      </c>
      <c r="W3601" s="50" t="s">
        <v>311</v>
      </c>
      <c r="X3601" s="50">
        <v>3.9860000000000002</v>
      </c>
      <c r="Y3601" s="50">
        <v>1.141</v>
      </c>
      <c r="Z3601" s="50">
        <v>0.185</v>
      </c>
      <c r="AA3601" s="50">
        <v>1.4E-2</v>
      </c>
      <c r="AB3601" s="50">
        <v>0</v>
      </c>
      <c r="AC3601" s="50" t="str">
        <f t="shared" si="229"/>
        <v>Gambia-2020</v>
      </c>
      <c r="AD3601" s="51">
        <f t="shared" si="230"/>
        <v>1218.4840000000002</v>
      </c>
      <c r="AE3601" s="15">
        <f t="shared" si="231"/>
        <v>0.88225122365168507</v>
      </c>
      <c r="AF3601">
        <f t="shared" si="232"/>
        <v>2.456506666952572E-2</v>
      </c>
    </row>
    <row r="3602" spans="1:32" x14ac:dyDescent="0.25">
      <c r="A3602" s="59">
        <v>3585</v>
      </c>
      <c r="B3602" s="60" t="s">
        <v>309</v>
      </c>
      <c r="C3602" s="61" t="s">
        <v>434</v>
      </c>
      <c r="D3602" s="62">
        <v>14</v>
      </c>
      <c r="E3602" s="62">
        <v>268</v>
      </c>
      <c r="F3602" s="62">
        <v>2020</v>
      </c>
      <c r="G3602" s="50">
        <v>249.92099999999999</v>
      </c>
      <c r="H3602" s="50">
        <v>272.84500000000003</v>
      </c>
      <c r="I3602" s="50">
        <v>248.53899999999999</v>
      </c>
      <c r="J3602" s="50">
        <v>210.57599999999999</v>
      </c>
      <c r="K3602" s="50">
        <v>227.65</v>
      </c>
      <c r="L3602" s="50">
        <v>268.20499999999998</v>
      </c>
      <c r="M3602" s="50">
        <v>278.01</v>
      </c>
      <c r="N3602" s="50">
        <v>263.25</v>
      </c>
      <c r="O3602" s="50">
        <v>262.315</v>
      </c>
      <c r="P3602" s="50">
        <v>255.256</v>
      </c>
      <c r="Q3602" s="50">
        <v>244.392</v>
      </c>
      <c r="R3602" s="50">
        <v>270.69799999999998</v>
      </c>
      <c r="S3602" s="50">
        <v>248.608</v>
      </c>
      <c r="T3602" s="50">
        <v>202.679</v>
      </c>
      <c r="U3602" s="50">
        <v>148.32599999999999</v>
      </c>
      <c r="V3602" s="50">
        <v>101.22</v>
      </c>
      <c r="W3602" s="50" t="s">
        <v>311</v>
      </c>
      <c r="X3602" s="50">
        <v>95.245000000000005</v>
      </c>
      <c r="Y3602" s="50">
        <v>35.81</v>
      </c>
      <c r="Z3602" s="50">
        <v>13.397</v>
      </c>
      <c r="AA3602" s="50">
        <v>1.462</v>
      </c>
      <c r="AB3602" s="50">
        <v>0.125</v>
      </c>
      <c r="AC3602" s="50" t="str">
        <f t="shared" si="229"/>
        <v>Georgia-2020</v>
      </c>
      <c r="AD3602" s="51">
        <f t="shared" si="230"/>
        <v>2528.9600000000005</v>
      </c>
      <c r="AE3602" s="15">
        <f t="shared" si="231"/>
        <v>0.54155423573326578</v>
      </c>
      <c r="AF3602">
        <f t="shared" si="232"/>
        <v>0.1812775640744001</v>
      </c>
    </row>
    <row r="3603" spans="1:32" x14ac:dyDescent="0.25">
      <c r="A3603" s="59">
        <v>3586</v>
      </c>
      <c r="B3603" s="60" t="s">
        <v>309</v>
      </c>
      <c r="C3603" s="61" t="s">
        <v>258</v>
      </c>
      <c r="D3603" s="62"/>
      <c r="E3603" s="62">
        <v>276</v>
      </c>
      <c r="F3603" s="62">
        <v>2020</v>
      </c>
      <c r="G3603" s="50">
        <v>3688.8380000000002</v>
      </c>
      <c r="H3603" s="50">
        <v>3598.02</v>
      </c>
      <c r="I3603" s="50">
        <v>3551.0659999999998</v>
      </c>
      <c r="J3603" s="50">
        <v>3812.2280000000001</v>
      </c>
      <c r="K3603" s="50">
        <v>4377.6549999999997</v>
      </c>
      <c r="L3603" s="50">
        <v>4913.3509999999997</v>
      </c>
      <c r="M3603" s="50">
        <v>5499.1480000000001</v>
      </c>
      <c r="N3603" s="50">
        <v>5256.2950000000001</v>
      </c>
      <c r="O3603" s="50">
        <v>4902.3559999999998</v>
      </c>
      <c r="P3603" s="50">
        <v>5242.3220000000001</v>
      </c>
      <c r="Q3603" s="50">
        <v>6773.0609999999997</v>
      </c>
      <c r="R3603" s="50">
        <v>6810.7870000000003</v>
      </c>
      <c r="S3603" s="50">
        <v>5829.2340000000004</v>
      </c>
      <c r="T3603" s="50">
        <v>4862.6270000000004</v>
      </c>
      <c r="U3603" s="50">
        <v>3916.78</v>
      </c>
      <c r="V3603" s="50">
        <v>3726.9659999999999</v>
      </c>
      <c r="W3603" s="50" t="s">
        <v>311</v>
      </c>
      <c r="X3603" s="50">
        <v>3333.6080000000002</v>
      </c>
      <c r="Y3603" s="50">
        <v>1603.08</v>
      </c>
      <c r="Z3603" s="50">
        <v>672.20299999999997</v>
      </c>
      <c r="AA3603" s="50">
        <v>157.93600000000001</v>
      </c>
      <c r="AB3603" s="50">
        <v>12.888999999999999</v>
      </c>
      <c r="AC3603" s="50" t="str">
        <f t="shared" ref="AC3603:AC3666" si="233">C3603&amp;"-"&amp;F3603</f>
        <v>Germany-2020</v>
      </c>
      <c r="AD3603" s="51">
        <f t="shared" ref="AD3603:AD3666" si="234">SUM(J3603:S3603)</f>
        <v>53416.437000000005</v>
      </c>
      <c r="AE3603" s="15">
        <f t="shared" ref="AE3603:AE3666" si="235">IF(W3603="…",SUM(G3603:I3603,T3603:V3603,X3603:AB3603)/SUM(J3603:S3603),SUM(G3603:I3603,T3603:W3603)/SUM(J3603:S3603))</f>
        <v>0.54522567650852494</v>
      </c>
      <c r="AF3603">
        <f t="shared" ref="AF3603:AF3666" si="236">IF(W3603="…",SUM(T3603:V3603,X3603:AB3603)/SUM(G3603:S3603),SUM(T3603:W3603)/SUM(G3603:S3603))</f>
        <v>0.28458907248334486</v>
      </c>
    </row>
    <row r="3604" spans="1:32" x14ac:dyDescent="0.25">
      <c r="A3604" s="59">
        <v>3587</v>
      </c>
      <c r="B3604" s="60" t="s">
        <v>309</v>
      </c>
      <c r="C3604" s="61" t="s">
        <v>435</v>
      </c>
      <c r="D3604" s="62"/>
      <c r="E3604" s="62">
        <v>288</v>
      </c>
      <c r="F3604" s="62">
        <v>2020</v>
      </c>
      <c r="G3604" s="50">
        <v>4187.3429999999998</v>
      </c>
      <c r="H3604" s="50">
        <v>3950.1959999999999</v>
      </c>
      <c r="I3604" s="50">
        <v>3511.5720000000001</v>
      </c>
      <c r="J3604" s="50">
        <v>3095.529</v>
      </c>
      <c r="K3604" s="50">
        <v>2823.82</v>
      </c>
      <c r="L3604" s="50">
        <v>2500.1819999999998</v>
      </c>
      <c r="M3604" s="50">
        <v>2195.3069999999998</v>
      </c>
      <c r="N3604" s="50">
        <v>1920.6210000000001</v>
      </c>
      <c r="O3604" s="50">
        <v>1614.7059999999999</v>
      </c>
      <c r="P3604" s="50">
        <v>1327.521</v>
      </c>
      <c r="Q3604" s="50">
        <v>1084.3810000000001</v>
      </c>
      <c r="R3604" s="50">
        <v>837.59</v>
      </c>
      <c r="S3604" s="50">
        <v>642.32299999999998</v>
      </c>
      <c r="T3604" s="50">
        <v>443.59899999999999</v>
      </c>
      <c r="U3604" s="50">
        <v>311.77499999999998</v>
      </c>
      <c r="V3604" s="50">
        <v>166.66499999999999</v>
      </c>
      <c r="W3604" s="50" t="s">
        <v>311</v>
      </c>
      <c r="X3604" s="50">
        <v>83.010999999999996</v>
      </c>
      <c r="Y3604" s="50">
        <v>30.001000000000001</v>
      </c>
      <c r="Z3604" s="50">
        <v>6.9109999999999996</v>
      </c>
      <c r="AA3604" s="50">
        <v>0.67800000000000005</v>
      </c>
      <c r="AB3604" s="50">
        <v>2.4E-2</v>
      </c>
      <c r="AC3604" s="50" t="str">
        <f t="shared" si="233"/>
        <v>Ghana-2020</v>
      </c>
      <c r="AD3604" s="51">
        <f t="shared" si="234"/>
        <v>18041.98</v>
      </c>
      <c r="AE3604" s="15">
        <f t="shared" si="235"/>
        <v>0.70345799075267801</v>
      </c>
      <c r="AF3604">
        <f t="shared" si="236"/>
        <v>3.5117065923916363E-2</v>
      </c>
    </row>
    <row r="3605" spans="1:32" x14ac:dyDescent="0.25">
      <c r="A3605" s="59">
        <v>3588</v>
      </c>
      <c r="B3605" s="60" t="s">
        <v>309</v>
      </c>
      <c r="C3605" s="61" t="s">
        <v>436</v>
      </c>
      <c r="D3605" s="62"/>
      <c r="E3605" s="62">
        <v>300</v>
      </c>
      <c r="F3605" s="62">
        <v>2020</v>
      </c>
      <c r="G3605" s="50">
        <v>440.30799999999999</v>
      </c>
      <c r="H3605" s="50">
        <v>505.33800000000002</v>
      </c>
      <c r="I3605" s="50">
        <v>579.904</v>
      </c>
      <c r="J3605" s="50">
        <v>551.976</v>
      </c>
      <c r="K3605" s="50">
        <v>565.49800000000005</v>
      </c>
      <c r="L3605" s="50">
        <v>574.43899999999996</v>
      </c>
      <c r="M3605" s="50">
        <v>626.80200000000002</v>
      </c>
      <c r="N3605" s="50">
        <v>788.06100000000004</v>
      </c>
      <c r="O3605" s="50">
        <v>868.01900000000001</v>
      </c>
      <c r="P3605" s="50">
        <v>865.64099999999996</v>
      </c>
      <c r="Q3605" s="50">
        <v>868.73699999999997</v>
      </c>
      <c r="R3605" s="50">
        <v>780.05399999999997</v>
      </c>
      <c r="S3605" s="50">
        <v>742.553</v>
      </c>
      <c r="T3605" s="50">
        <v>620.31399999999996</v>
      </c>
      <c r="U3605" s="50">
        <v>566.68399999999997</v>
      </c>
      <c r="V3605" s="50">
        <v>407.06900000000002</v>
      </c>
      <c r="W3605" s="50" t="s">
        <v>311</v>
      </c>
      <c r="X3605" s="50">
        <v>378.64</v>
      </c>
      <c r="Y3605" s="50">
        <v>250.24700000000001</v>
      </c>
      <c r="Z3605" s="50">
        <v>98.459000000000003</v>
      </c>
      <c r="AA3605" s="50">
        <v>21.363</v>
      </c>
      <c r="AB3605" s="50">
        <v>2.4660000000000002</v>
      </c>
      <c r="AC3605" s="50" t="str">
        <f t="shared" si="233"/>
        <v>Greece-2020</v>
      </c>
      <c r="AD3605" s="51">
        <f t="shared" si="234"/>
        <v>7231.78</v>
      </c>
      <c r="AE3605" s="15">
        <f t="shared" si="235"/>
        <v>0.53524747710798715</v>
      </c>
      <c r="AF3605">
        <f t="shared" si="236"/>
        <v>0.26780331448055505</v>
      </c>
    </row>
    <row r="3606" spans="1:32" x14ac:dyDescent="0.25">
      <c r="A3606" s="59">
        <v>3589</v>
      </c>
      <c r="B3606" s="60" t="s">
        <v>309</v>
      </c>
      <c r="C3606" s="61" t="s">
        <v>370</v>
      </c>
      <c r="D3606" s="62"/>
      <c r="E3606" s="62">
        <v>308</v>
      </c>
      <c r="F3606" s="62">
        <v>2020</v>
      </c>
      <c r="G3606" s="50">
        <v>9.57</v>
      </c>
      <c r="H3606" s="50">
        <v>9.7379999999999995</v>
      </c>
      <c r="I3606" s="50">
        <v>9.3490000000000002</v>
      </c>
      <c r="J3606" s="50">
        <v>8.6159999999999997</v>
      </c>
      <c r="K3606" s="50">
        <v>9.0860000000000003</v>
      </c>
      <c r="L3606" s="50">
        <v>9.5139999999999993</v>
      </c>
      <c r="M3606" s="50">
        <v>10.721</v>
      </c>
      <c r="N3606" s="50">
        <v>8.782</v>
      </c>
      <c r="O3606" s="50">
        <v>6.4930000000000003</v>
      </c>
      <c r="P3606" s="50">
        <v>5.25</v>
      </c>
      <c r="Q3606" s="50">
        <v>4.3620000000000001</v>
      </c>
      <c r="R3606" s="50">
        <v>5.4320000000000004</v>
      </c>
      <c r="S3606" s="50">
        <v>4.0149999999999997</v>
      </c>
      <c r="T3606" s="50">
        <v>2.9260000000000002</v>
      </c>
      <c r="U3606" s="50">
        <v>1.996</v>
      </c>
      <c r="V3606" s="50">
        <v>1.4830000000000001</v>
      </c>
      <c r="W3606" s="50" t="s">
        <v>311</v>
      </c>
      <c r="X3606" s="50">
        <v>1.141</v>
      </c>
      <c r="Y3606" s="50">
        <v>0.52400000000000002</v>
      </c>
      <c r="Z3606" s="50">
        <v>0.25700000000000001</v>
      </c>
      <c r="AA3606" s="50">
        <v>4.5999999999999999E-2</v>
      </c>
      <c r="AB3606" s="50">
        <v>7.0000000000000001E-3</v>
      </c>
      <c r="AC3606" s="50" t="str">
        <f t="shared" si="233"/>
        <v>Grenada-2020</v>
      </c>
      <c r="AD3606" s="51">
        <f t="shared" si="234"/>
        <v>72.271000000000001</v>
      </c>
      <c r="AE3606" s="15">
        <f t="shared" si="235"/>
        <v>0.51247388302361929</v>
      </c>
      <c r="AF3606">
        <f t="shared" si="236"/>
        <v>8.3029486366518704E-2</v>
      </c>
    </row>
    <row r="3607" spans="1:32" x14ac:dyDescent="0.25">
      <c r="A3607" s="59">
        <v>3590</v>
      </c>
      <c r="B3607" s="60" t="s">
        <v>309</v>
      </c>
      <c r="C3607" s="61" t="s">
        <v>371</v>
      </c>
      <c r="D3607" s="62">
        <v>5</v>
      </c>
      <c r="E3607" s="62">
        <v>312</v>
      </c>
      <c r="F3607" s="62">
        <v>2020</v>
      </c>
      <c r="G3607" s="50">
        <v>23.667000000000002</v>
      </c>
      <c r="H3607" s="50">
        <v>26.338999999999999</v>
      </c>
      <c r="I3607" s="50">
        <v>28.396999999999998</v>
      </c>
      <c r="J3607" s="50">
        <v>31.428999999999998</v>
      </c>
      <c r="K3607" s="50">
        <v>32.591999999999999</v>
      </c>
      <c r="L3607" s="50">
        <v>28.024000000000001</v>
      </c>
      <c r="M3607" s="50">
        <v>18.143000000000001</v>
      </c>
      <c r="N3607" s="50">
        <v>19.408999999999999</v>
      </c>
      <c r="O3607" s="50">
        <v>23.565999999999999</v>
      </c>
      <c r="P3607" s="50">
        <v>32.372999999999998</v>
      </c>
      <c r="Q3607" s="50">
        <v>33.561</v>
      </c>
      <c r="R3607" s="50">
        <v>35.451999999999998</v>
      </c>
      <c r="S3607" s="50">
        <v>29.571000000000002</v>
      </c>
      <c r="T3607" s="50">
        <v>25.782</v>
      </c>
      <c r="U3607" s="50">
        <v>21.678000000000001</v>
      </c>
      <c r="V3607" s="50">
        <v>15.632999999999999</v>
      </c>
      <c r="W3607" s="50" t="s">
        <v>311</v>
      </c>
      <c r="X3607" s="50">
        <v>10.491</v>
      </c>
      <c r="Y3607" s="50">
        <v>7.1390000000000002</v>
      </c>
      <c r="Z3607" s="50">
        <v>3.621</v>
      </c>
      <c r="AA3607" s="50">
        <v>1.254</v>
      </c>
      <c r="AB3607" s="50">
        <v>0.30599999999999999</v>
      </c>
      <c r="AC3607" s="50" t="str">
        <f t="shared" si="233"/>
        <v>Guadeloupe-2020</v>
      </c>
      <c r="AD3607" s="51">
        <f t="shared" si="234"/>
        <v>284.12</v>
      </c>
      <c r="AE3607" s="15">
        <f t="shared" si="235"/>
        <v>0.57830142193439382</v>
      </c>
      <c r="AF3607">
        <f t="shared" si="236"/>
        <v>0.23696151692444342</v>
      </c>
    </row>
    <row r="3608" spans="1:32" x14ac:dyDescent="0.25">
      <c r="A3608" s="59">
        <v>3591</v>
      </c>
      <c r="B3608" s="60" t="s">
        <v>309</v>
      </c>
      <c r="C3608" s="61" t="s">
        <v>372</v>
      </c>
      <c r="D3608" s="62"/>
      <c r="E3608" s="62">
        <v>316</v>
      </c>
      <c r="F3608" s="62">
        <v>2020</v>
      </c>
      <c r="G3608" s="50">
        <v>13.544</v>
      </c>
      <c r="H3608" s="50">
        <v>13.282</v>
      </c>
      <c r="I3608" s="50">
        <v>13.291</v>
      </c>
      <c r="J3608" s="50">
        <v>13.872999999999999</v>
      </c>
      <c r="K3608" s="50">
        <v>13.829000000000001</v>
      </c>
      <c r="L3608" s="50">
        <v>13.206</v>
      </c>
      <c r="M3608" s="50">
        <v>11.721</v>
      </c>
      <c r="N3608" s="50">
        <v>10.119</v>
      </c>
      <c r="O3608" s="50">
        <v>9.6630000000000003</v>
      </c>
      <c r="P3608" s="50">
        <v>10.278</v>
      </c>
      <c r="Q3608" s="50">
        <v>10.228999999999999</v>
      </c>
      <c r="R3608" s="50">
        <v>9.9540000000000006</v>
      </c>
      <c r="S3608" s="50">
        <v>7.9080000000000004</v>
      </c>
      <c r="T3608" s="50">
        <v>6.4610000000000003</v>
      </c>
      <c r="U3608" s="50">
        <v>4.9740000000000002</v>
      </c>
      <c r="V3608" s="50">
        <v>2.8410000000000002</v>
      </c>
      <c r="W3608" s="50" t="s">
        <v>311</v>
      </c>
      <c r="X3608" s="50">
        <v>2.0840000000000001</v>
      </c>
      <c r="Y3608" s="50">
        <v>1.0649999999999999</v>
      </c>
      <c r="Z3608" s="50">
        <v>0.32600000000000001</v>
      </c>
      <c r="AA3608" s="50">
        <v>6.9000000000000006E-2</v>
      </c>
      <c r="AB3608" s="50">
        <v>0.01</v>
      </c>
      <c r="AC3608" s="50" t="str">
        <f t="shared" si="233"/>
        <v>Guam-2020</v>
      </c>
      <c r="AD3608" s="51">
        <f t="shared" si="234"/>
        <v>110.78000000000002</v>
      </c>
      <c r="AE3608" s="15">
        <f t="shared" si="235"/>
        <v>0.52308178371547209</v>
      </c>
      <c r="AF3608">
        <f t="shared" si="236"/>
        <v>0.1181600694513476</v>
      </c>
    </row>
    <row r="3609" spans="1:32" x14ac:dyDescent="0.25">
      <c r="A3609" s="59">
        <v>3592</v>
      </c>
      <c r="B3609" s="60" t="s">
        <v>309</v>
      </c>
      <c r="C3609" s="61" t="s">
        <v>437</v>
      </c>
      <c r="D3609" s="62"/>
      <c r="E3609" s="62">
        <v>320</v>
      </c>
      <c r="F3609" s="62">
        <v>2020</v>
      </c>
      <c r="G3609" s="50">
        <v>2062.71</v>
      </c>
      <c r="H3609" s="50">
        <v>1982.93</v>
      </c>
      <c r="I3609" s="50">
        <v>1925.4079999999999</v>
      </c>
      <c r="J3609" s="50">
        <v>1946.0160000000001</v>
      </c>
      <c r="K3609" s="50">
        <v>1802.5619999999999</v>
      </c>
      <c r="L3609" s="50">
        <v>1610.373</v>
      </c>
      <c r="M3609" s="50">
        <v>1353.672</v>
      </c>
      <c r="N3609" s="50">
        <v>1177.4490000000001</v>
      </c>
      <c r="O3609" s="50">
        <v>956.053</v>
      </c>
      <c r="P3609" s="50">
        <v>745.38300000000004</v>
      </c>
      <c r="Q3609" s="50">
        <v>583.81799999999998</v>
      </c>
      <c r="R3609" s="50">
        <v>469.92</v>
      </c>
      <c r="S3609" s="50">
        <v>392.17200000000003</v>
      </c>
      <c r="T3609" s="50">
        <v>326.96899999999999</v>
      </c>
      <c r="U3609" s="50">
        <v>221.227</v>
      </c>
      <c r="V3609" s="50">
        <v>161.24</v>
      </c>
      <c r="W3609" s="50" t="s">
        <v>311</v>
      </c>
      <c r="X3609" s="50">
        <v>108.721</v>
      </c>
      <c r="Y3609" s="50">
        <v>58.533999999999999</v>
      </c>
      <c r="Z3609" s="50">
        <v>21.106000000000002</v>
      </c>
      <c r="AA3609" s="50">
        <v>4.2249999999999996</v>
      </c>
      <c r="AB3609" s="50">
        <v>0.32400000000000001</v>
      </c>
      <c r="AC3609" s="50" t="str">
        <f t="shared" si="233"/>
        <v>Guatemala-2020</v>
      </c>
      <c r="AD3609" s="51">
        <f t="shared" si="234"/>
        <v>11037.418</v>
      </c>
      <c r="AE3609" s="15">
        <f t="shared" si="235"/>
        <v>0.62273567966711052</v>
      </c>
      <c r="AF3609">
        <f t="shared" si="236"/>
        <v>5.3052756198001642E-2</v>
      </c>
    </row>
    <row r="3610" spans="1:32" x14ac:dyDescent="0.25">
      <c r="A3610" s="59">
        <v>3593</v>
      </c>
      <c r="B3610" s="60" t="s">
        <v>309</v>
      </c>
      <c r="C3610" s="61" t="s">
        <v>438</v>
      </c>
      <c r="D3610" s="62"/>
      <c r="E3610" s="62">
        <v>324</v>
      </c>
      <c r="F3610" s="62">
        <v>2020</v>
      </c>
      <c r="G3610" s="50">
        <v>2126.509</v>
      </c>
      <c r="H3610" s="50">
        <v>1894.7249999999999</v>
      </c>
      <c r="I3610" s="50">
        <v>1688.04</v>
      </c>
      <c r="J3610" s="50">
        <v>1473.8409999999999</v>
      </c>
      <c r="K3610" s="50">
        <v>1267.28</v>
      </c>
      <c r="L3610" s="50">
        <v>1080.6849999999999</v>
      </c>
      <c r="M3610" s="50">
        <v>905.83100000000002</v>
      </c>
      <c r="N3610" s="50">
        <v>748.76900000000001</v>
      </c>
      <c r="O3610" s="50">
        <v>609.923</v>
      </c>
      <c r="P3610" s="50">
        <v>492.16899999999998</v>
      </c>
      <c r="Q3610" s="50">
        <v>402.762</v>
      </c>
      <c r="R3610" s="50">
        <v>337.90600000000001</v>
      </c>
      <c r="S3610" s="50">
        <v>275.20400000000001</v>
      </c>
      <c r="T3610" s="50">
        <v>210.19300000000001</v>
      </c>
      <c r="U3610" s="50">
        <v>123.83</v>
      </c>
      <c r="V3610" s="50">
        <v>72.498000000000005</v>
      </c>
      <c r="W3610" s="50" t="s">
        <v>311</v>
      </c>
      <c r="X3610" s="50">
        <v>30.902000000000001</v>
      </c>
      <c r="Y3610" s="50">
        <v>8.3889999999999993</v>
      </c>
      <c r="Z3610" s="50">
        <v>1.2749999999999999</v>
      </c>
      <c r="AA3610" s="50">
        <v>9.1999999999999998E-2</v>
      </c>
      <c r="AB3610" s="50">
        <v>3.0000000000000001E-3</v>
      </c>
      <c r="AC3610" s="50" t="str">
        <f t="shared" si="233"/>
        <v>Guinea-2020</v>
      </c>
      <c r="AD3610" s="51">
        <f t="shared" si="234"/>
        <v>7594.369999999999</v>
      </c>
      <c r="AE3610" s="15">
        <f t="shared" si="235"/>
        <v>0.81066052878645611</v>
      </c>
      <c r="AF3610">
        <f t="shared" si="236"/>
        <v>3.3613497174157687E-2</v>
      </c>
    </row>
    <row r="3611" spans="1:32" x14ac:dyDescent="0.25">
      <c r="A3611" s="59">
        <v>3594</v>
      </c>
      <c r="B3611" s="60" t="s">
        <v>309</v>
      </c>
      <c r="C3611" s="61" t="s">
        <v>373</v>
      </c>
      <c r="D3611" s="62"/>
      <c r="E3611" s="62">
        <v>624</v>
      </c>
      <c r="F3611" s="62">
        <v>2020</v>
      </c>
      <c r="G3611" s="50">
        <v>304.82</v>
      </c>
      <c r="H3611" s="50">
        <v>273.77499999999998</v>
      </c>
      <c r="I3611" s="50">
        <v>239.73500000000001</v>
      </c>
      <c r="J3611" s="50">
        <v>205.59700000000001</v>
      </c>
      <c r="K3611" s="50">
        <v>182.34</v>
      </c>
      <c r="L3611" s="50">
        <v>164.78899999999999</v>
      </c>
      <c r="M3611" s="50">
        <v>143.07900000000001</v>
      </c>
      <c r="N3611" s="50">
        <v>119.523</v>
      </c>
      <c r="O3611" s="50">
        <v>92.266000000000005</v>
      </c>
      <c r="P3611" s="50">
        <v>74.135000000000005</v>
      </c>
      <c r="Q3611" s="50">
        <v>56.012999999999998</v>
      </c>
      <c r="R3611" s="50">
        <v>45.186</v>
      </c>
      <c r="S3611" s="50">
        <v>36.314</v>
      </c>
      <c r="T3611" s="50">
        <v>30.349</v>
      </c>
      <c r="U3611" s="50">
        <v>17.856999999999999</v>
      </c>
      <c r="V3611" s="50">
        <v>9.9019999999999992</v>
      </c>
      <c r="W3611" s="50" t="s">
        <v>311</v>
      </c>
      <c r="X3611" s="50">
        <v>3.78</v>
      </c>
      <c r="Y3611" s="50">
        <v>1.046</v>
      </c>
      <c r="Z3611" s="50">
        <v>0.17299999999999999</v>
      </c>
      <c r="AA3611" s="50">
        <v>1.4999999999999999E-2</v>
      </c>
      <c r="AB3611" s="50">
        <v>0</v>
      </c>
      <c r="AC3611" s="50" t="str">
        <f t="shared" si="233"/>
        <v>Guinea-Bissau-2020</v>
      </c>
      <c r="AD3611" s="51">
        <f t="shared" si="234"/>
        <v>1119.242</v>
      </c>
      <c r="AE3611" s="15">
        <f t="shared" si="235"/>
        <v>0.78754371261979106</v>
      </c>
      <c r="AF3611">
        <f t="shared" si="236"/>
        <v>3.2577886137908685E-2</v>
      </c>
    </row>
    <row r="3612" spans="1:32" x14ac:dyDescent="0.25">
      <c r="A3612" s="59">
        <v>3595</v>
      </c>
      <c r="B3612" s="60" t="s">
        <v>309</v>
      </c>
      <c r="C3612" s="61" t="s">
        <v>374</v>
      </c>
      <c r="D3612" s="62"/>
      <c r="E3612" s="62">
        <v>328</v>
      </c>
      <c r="F3612" s="62">
        <v>2020</v>
      </c>
      <c r="G3612" s="50">
        <v>74.921000000000006</v>
      </c>
      <c r="H3612" s="50">
        <v>73.968000000000004</v>
      </c>
      <c r="I3612" s="50">
        <v>72.552000000000007</v>
      </c>
      <c r="J3612" s="50">
        <v>77.456999999999994</v>
      </c>
      <c r="K3612" s="50">
        <v>78.481999999999999</v>
      </c>
      <c r="L3612" s="50">
        <v>71.698999999999998</v>
      </c>
      <c r="M3612" s="50">
        <v>44.143999999999998</v>
      </c>
      <c r="N3612" s="50">
        <v>47.694000000000003</v>
      </c>
      <c r="O3612" s="50">
        <v>49.543999999999997</v>
      </c>
      <c r="P3612" s="50">
        <v>46.884999999999998</v>
      </c>
      <c r="Q3612" s="50">
        <v>42.274000000000001</v>
      </c>
      <c r="R3612" s="50">
        <v>36.281999999999996</v>
      </c>
      <c r="S3612" s="50">
        <v>29.350999999999999</v>
      </c>
      <c r="T3612" s="50">
        <v>20.190999999999999</v>
      </c>
      <c r="U3612" s="50">
        <v>13.242000000000001</v>
      </c>
      <c r="V3612" s="50">
        <v>6.1159999999999997</v>
      </c>
      <c r="W3612" s="50" t="s">
        <v>311</v>
      </c>
      <c r="X3612" s="50">
        <v>4.2619999999999996</v>
      </c>
      <c r="Y3612" s="50">
        <v>1.3580000000000001</v>
      </c>
      <c r="Z3612" s="50">
        <v>0.30599999999999999</v>
      </c>
      <c r="AA3612" s="50">
        <v>5.0999999999999997E-2</v>
      </c>
      <c r="AB3612" s="50">
        <v>3.0000000000000001E-3</v>
      </c>
      <c r="AC3612" s="50" t="str">
        <f t="shared" si="233"/>
        <v>Guyana-2020</v>
      </c>
      <c r="AD3612" s="51">
        <f t="shared" si="234"/>
        <v>523.8119999999999</v>
      </c>
      <c r="AE3612" s="15">
        <f t="shared" si="235"/>
        <v>0.50966759066229872</v>
      </c>
      <c r="AF3612">
        <f t="shared" si="236"/>
        <v>6.1092004996960755E-2</v>
      </c>
    </row>
    <row r="3613" spans="1:32" x14ac:dyDescent="0.25">
      <c r="A3613" s="59">
        <v>3596</v>
      </c>
      <c r="B3613" s="60" t="s">
        <v>309</v>
      </c>
      <c r="C3613" s="61" t="s">
        <v>375</v>
      </c>
      <c r="D3613" s="62"/>
      <c r="E3613" s="62">
        <v>332</v>
      </c>
      <c r="F3613" s="62">
        <v>2020</v>
      </c>
      <c r="G3613" s="50">
        <v>1232.55</v>
      </c>
      <c r="H3613" s="50">
        <v>1205.489</v>
      </c>
      <c r="I3613" s="50">
        <v>1188.24</v>
      </c>
      <c r="J3613" s="50">
        <v>1130.6030000000001</v>
      </c>
      <c r="K3613" s="50">
        <v>1074.7860000000001</v>
      </c>
      <c r="L3613" s="50">
        <v>993.34199999999998</v>
      </c>
      <c r="M3613" s="50">
        <v>920.23099999999999</v>
      </c>
      <c r="N3613" s="50">
        <v>827.57600000000002</v>
      </c>
      <c r="O3613" s="50">
        <v>627.85299999999995</v>
      </c>
      <c r="P3613" s="50">
        <v>488.37799999999999</v>
      </c>
      <c r="Q3613" s="50">
        <v>436.62099999999998</v>
      </c>
      <c r="R3613" s="50">
        <v>374.303</v>
      </c>
      <c r="S3613" s="50">
        <v>292.93400000000003</v>
      </c>
      <c r="T3613" s="50">
        <v>228.88200000000001</v>
      </c>
      <c r="U3613" s="50">
        <v>148.57</v>
      </c>
      <c r="V3613" s="50">
        <v>106.729</v>
      </c>
      <c r="W3613" s="50" t="s">
        <v>311</v>
      </c>
      <c r="X3613" s="50">
        <v>59.323999999999998</v>
      </c>
      <c r="Y3613" s="50">
        <v>25.013999999999999</v>
      </c>
      <c r="Z3613" s="50">
        <v>7.7149999999999999</v>
      </c>
      <c r="AA3613" s="50">
        <v>1.756</v>
      </c>
      <c r="AB3613" s="50">
        <v>0.28899999999999998</v>
      </c>
      <c r="AC3613" s="50" t="str">
        <f t="shared" si="233"/>
        <v>Haiti-2020</v>
      </c>
      <c r="AD3613" s="51">
        <f t="shared" si="234"/>
        <v>7166.6270000000004</v>
      </c>
      <c r="AE3613" s="15">
        <f t="shared" si="235"/>
        <v>0.58668575886536301</v>
      </c>
      <c r="AF3613">
        <f t="shared" si="236"/>
        <v>5.3579545675650299E-2</v>
      </c>
    </row>
    <row r="3614" spans="1:32" x14ac:dyDescent="0.25">
      <c r="A3614" s="59">
        <v>3597</v>
      </c>
      <c r="B3614" s="60" t="s">
        <v>309</v>
      </c>
      <c r="C3614" s="61" t="s">
        <v>439</v>
      </c>
      <c r="D3614" s="62"/>
      <c r="E3614" s="62">
        <v>340</v>
      </c>
      <c r="F3614" s="62">
        <v>2020</v>
      </c>
      <c r="G3614" s="50">
        <v>967.77099999999996</v>
      </c>
      <c r="H3614" s="50">
        <v>946.07399999999996</v>
      </c>
      <c r="I3614" s="50">
        <v>984.56</v>
      </c>
      <c r="J3614" s="50">
        <v>1006.724</v>
      </c>
      <c r="K3614" s="50">
        <v>969.34</v>
      </c>
      <c r="L3614" s="50">
        <v>897.95299999999997</v>
      </c>
      <c r="M3614" s="50">
        <v>789.98199999999997</v>
      </c>
      <c r="N3614" s="50">
        <v>691.02599999999995</v>
      </c>
      <c r="O3614" s="50">
        <v>581.72900000000004</v>
      </c>
      <c r="P3614" s="50">
        <v>469.17899999999997</v>
      </c>
      <c r="Q3614" s="50">
        <v>382.47699999999998</v>
      </c>
      <c r="R3614" s="50">
        <v>300.12799999999999</v>
      </c>
      <c r="S3614" s="50">
        <v>238.31200000000001</v>
      </c>
      <c r="T3614" s="50">
        <v>183.49299999999999</v>
      </c>
      <c r="U3614" s="50">
        <v>123.23099999999999</v>
      </c>
      <c r="V3614" s="50">
        <v>82.864999999999995</v>
      </c>
      <c r="W3614" s="50" t="s">
        <v>311</v>
      </c>
      <c r="X3614" s="50">
        <v>55.402999999999999</v>
      </c>
      <c r="Y3614" s="50">
        <v>31.658999999999999</v>
      </c>
      <c r="Z3614" s="50">
        <v>13.169</v>
      </c>
      <c r="AA3614" s="50">
        <v>3.6949999999999998</v>
      </c>
      <c r="AB3614" s="50">
        <v>0.495</v>
      </c>
      <c r="AC3614" s="50" t="str">
        <f t="shared" si="233"/>
        <v>Honduras-2020</v>
      </c>
      <c r="AD3614" s="51">
        <f t="shared" si="234"/>
        <v>6326.8499999999995</v>
      </c>
      <c r="AE3614" s="15">
        <f t="shared" si="235"/>
        <v>0.53619336636714954</v>
      </c>
      <c r="AF3614">
        <f t="shared" si="236"/>
        <v>5.3549739275499691E-2</v>
      </c>
    </row>
    <row r="3615" spans="1:32" x14ac:dyDescent="0.25">
      <c r="A3615" s="59">
        <v>3598</v>
      </c>
      <c r="B3615" s="60" t="s">
        <v>309</v>
      </c>
      <c r="C3615" s="61" t="s">
        <v>440</v>
      </c>
      <c r="D3615" s="62"/>
      <c r="E3615" s="62">
        <v>352</v>
      </c>
      <c r="F3615" s="62">
        <v>2020</v>
      </c>
      <c r="G3615" s="50">
        <v>22.169</v>
      </c>
      <c r="H3615" s="50">
        <v>22.63</v>
      </c>
      <c r="I3615" s="50">
        <v>23.218</v>
      </c>
      <c r="J3615" s="50">
        <v>21.492999999999999</v>
      </c>
      <c r="K3615" s="50">
        <v>22.23</v>
      </c>
      <c r="L3615" s="50">
        <v>25.562000000000001</v>
      </c>
      <c r="M3615" s="50">
        <v>23.318000000000001</v>
      </c>
      <c r="N3615" s="50">
        <v>23.577999999999999</v>
      </c>
      <c r="O3615" s="50">
        <v>21.832999999999998</v>
      </c>
      <c r="P3615" s="50">
        <v>21.161000000000001</v>
      </c>
      <c r="Q3615" s="50">
        <v>20.719000000000001</v>
      </c>
      <c r="R3615" s="50">
        <v>21.361000000000001</v>
      </c>
      <c r="S3615" s="50">
        <v>20.393000000000001</v>
      </c>
      <c r="T3615" s="50">
        <v>17.158999999999999</v>
      </c>
      <c r="U3615" s="50">
        <v>13.939</v>
      </c>
      <c r="V3615" s="50">
        <v>9.4429999999999996</v>
      </c>
      <c r="W3615" s="50" t="s">
        <v>311</v>
      </c>
      <c r="X3615" s="50">
        <v>6.1909999999999998</v>
      </c>
      <c r="Y3615" s="50">
        <v>4.3710000000000004</v>
      </c>
      <c r="Z3615" s="50">
        <v>1.9159999999999999</v>
      </c>
      <c r="AA3615" s="50">
        <v>0.48899999999999999</v>
      </c>
      <c r="AB3615" s="50">
        <v>5.5E-2</v>
      </c>
      <c r="AC3615" s="50" t="str">
        <f t="shared" si="233"/>
        <v>Iceland-2020</v>
      </c>
      <c r="AD3615" s="51">
        <f t="shared" si="234"/>
        <v>221.648</v>
      </c>
      <c r="AE3615" s="15">
        <f t="shared" si="235"/>
        <v>0.54852739478813251</v>
      </c>
      <c r="AF3615">
        <f t="shared" si="236"/>
        <v>0.18491360709785443</v>
      </c>
    </row>
    <row r="3616" spans="1:32" x14ac:dyDescent="0.25">
      <c r="A3616" s="59">
        <v>3599</v>
      </c>
      <c r="B3616" s="60" t="s">
        <v>309</v>
      </c>
      <c r="C3616" s="61" t="s">
        <v>34</v>
      </c>
      <c r="D3616" s="62"/>
      <c r="E3616" s="62">
        <v>356</v>
      </c>
      <c r="F3616" s="62">
        <v>2020</v>
      </c>
      <c r="G3616" s="50">
        <v>121159.40300000001</v>
      </c>
      <c r="H3616" s="50">
        <v>120218.65399999999</v>
      </c>
      <c r="I3616" s="50">
        <v>126278.893</v>
      </c>
      <c r="J3616" s="50">
        <v>125968.423</v>
      </c>
      <c r="K3616" s="50">
        <v>122132.69</v>
      </c>
      <c r="L3616" s="50">
        <v>116799.295</v>
      </c>
      <c r="M3616" s="50">
        <v>111446.501</v>
      </c>
      <c r="N3616" s="50">
        <v>102748.162</v>
      </c>
      <c r="O3616" s="50">
        <v>89703.040999999997</v>
      </c>
      <c r="P3616" s="50">
        <v>79154.460000000006</v>
      </c>
      <c r="Q3616" s="50">
        <v>68807.625</v>
      </c>
      <c r="R3616" s="50">
        <v>59315.423000000003</v>
      </c>
      <c r="S3616" s="50">
        <v>48856.218999999997</v>
      </c>
      <c r="T3616" s="50">
        <v>37882.692999999999</v>
      </c>
      <c r="U3616" s="50">
        <v>23845.607</v>
      </c>
      <c r="V3616" s="50">
        <v>14965.855</v>
      </c>
      <c r="W3616" s="50" t="s">
        <v>311</v>
      </c>
      <c r="X3616" s="50">
        <v>8582.6479999999992</v>
      </c>
      <c r="Y3616" s="50">
        <v>3803.2440000000001</v>
      </c>
      <c r="Z3616" s="50">
        <v>1224.123</v>
      </c>
      <c r="AA3616" s="50">
        <v>265.79899999999998</v>
      </c>
      <c r="AB3616" s="50">
        <v>38.994999999999997</v>
      </c>
      <c r="AC3616" s="50" t="str">
        <f t="shared" si="233"/>
        <v>India-2020</v>
      </c>
      <c r="AD3616" s="51">
        <f t="shared" si="234"/>
        <v>924931.83899999992</v>
      </c>
      <c r="AE3616" s="15">
        <f t="shared" si="235"/>
        <v>0.49545911890703126</v>
      </c>
      <c r="AF3616">
        <f t="shared" si="236"/>
        <v>7.0098831717470514E-2</v>
      </c>
    </row>
    <row r="3617" spans="1:32" x14ac:dyDescent="0.25">
      <c r="A3617" s="59">
        <v>3600</v>
      </c>
      <c r="B3617" s="60" t="s">
        <v>309</v>
      </c>
      <c r="C3617" s="61" t="s">
        <v>256</v>
      </c>
      <c r="D3617" s="62"/>
      <c r="E3617" s="62">
        <v>360</v>
      </c>
      <c r="F3617" s="62">
        <v>2020</v>
      </c>
      <c r="G3617" s="50">
        <v>23796.973000000002</v>
      </c>
      <c r="H3617" s="50">
        <v>24464.763999999999</v>
      </c>
      <c r="I3617" s="50">
        <v>23570.136999999999</v>
      </c>
      <c r="J3617" s="50">
        <v>23503.401000000002</v>
      </c>
      <c r="K3617" s="50">
        <v>22214.187000000002</v>
      </c>
      <c r="L3617" s="50">
        <v>21545.743999999999</v>
      </c>
      <c r="M3617" s="50">
        <v>20950.896000000001</v>
      </c>
      <c r="N3617" s="50">
        <v>20751.438999999998</v>
      </c>
      <c r="O3617" s="50">
        <v>19214.126</v>
      </c>
      <c r="P3617" s="50">
        <v>17790.190999999999</v>
      </c>
      <c r="Q3617" s="50">
        <v>15640.960999999999</v>
      </c>
      <c r="R3617" s="50">
        <v>12926.593000000001</v>
      </c>
      <c r="S3617" s="50">
        <v>10159.419</v>
      </c>
      <c r="T3617" s="50">
        <v>6793.277</v>
      </c>
      <c r="U3617" s="50">
        <v>4251.4229999999998</v>
      </c>
      <c r="V3617" s="50">
        <v>2657.4369999999999</v>
      </c>
      <c r="W3617" s="50" t="s">
        <v>311</v>
      </c>
      <c r="X3617" s="50">
        <v>1393.3979999999999</v>
      </c>
      <c r="Y3617" s="50">
        <v>462.15899999999999</v>
      </c>
      <c r="Z3617" s="50">
        <v>121.53100000000001</v>
      </c>
      <c r="AA3617" s="50">
        <v>14.093</v>
      </c>
      <c r="AB3617" s="50">
        <v>0.83799999999999997</v>
      </c>
      <c r="AC3617" s="50" t="str">
        <f t="shared" si="233"/>
        <v>Indonesia-2020</v>
      </c>
      <c r="AD3617" s="51">
        <f t="shared" si="234"/>
        <v>184696.95699999999</v>
      </c>
      <c r="AE3617" s="15">
        <f t="shared" si="235"/>
        <v>0.47388994069891471</v>
      </c>
      <c r="AF3617">
        <f t="shared" si="236"/>
        <v>6.1178916766669401E-2</v>
      </c>
    </row>
    <row r="3618" spans="1:32" x14ac:dyDescent="0.25">
      <c r="A3618" s="59">
        <v>3601</v>
      </c>
      <c r="B3618" s="60" t="s">
        <v>309</v>
      </c>
      <c r="C3618" s="61" t="s">
        <v>441</v>
      </c>
      <c r="D3618" s="62"/>
      <c r="E3618" s="62">
        <v>364</v>
      </c>
      <c r="F3618" s="62">
        <v>2020</v>
      </c>
      <c r="G3618" s="50">
        <v>6246.4480000000003</v>
      </c>
      <c r="H3618" s="50">
        <v>6876.8239999999996</v>
      </c>
      <c r="I3618" s="50">
        <v>6404.7160000000003</v>
      </c>
      <c r="J3618" s="50">
        <v>5409.3389999999999</v>
      </c>
      <c r="K3618" s="50">
        <v>5426.77</v>
      </c>
      <c r="L3618" s="50">
        <v>7034.8959999999997</v>
      </c>
      <c r="M3618" s="50">
        <v>9118.0920000000006</v>
      </c>
      <c r="N3618" s="50">
        <v>9011.268</v>
      </c>
      <c r="O3618" s="50">
        <v>6718.7950000000001</v>
      </c>
      <c r="P3618" s="50">
        <v>4993.9830000000002</v>
      </c>
      <c r="Q3618" s="50">
        <v>4376.6189999999997</v>
      </c>
      <c r="R3618" s="50">
        <v>3722.1309999999999</v>
      </c>
      <c r="S3618" s="50">
        <v>3015.8209999999999</v>
      </c>
      <c r="T3618" s="50">
        <v>2342.232</v>
      </c>
      <c r="U3618" s="50">
        <v>1299.5719999999999</v>
      </c>
      <c r="V3618" s="50">
        <v>777.87900000000002</v>
      </c>
      <c r="W3618" s="50" t="s">
        <v>311</v>
      </c>
      <c r="X3618" s="50">
        <v>499.726</v>
      </c>
      <c r="Y3618" s="50">
        <v>236.25700000000001</v>
      </c>
      <c r="Z3618" s="50">
        <v>64.650000000000006</v>
      </c>
      <c r="AA3618" s="50">
        <v>10.382</v>
      </c>
      <c r="AB3618" s="50">
        <v>0.72899999999999998</v>
      </c>
      <c r="AC3618" s="50" t="str">
        <f t="shared" si="233"/>
        <v>Iran (Islamic Republic of)-2020</v>
      </c>
      <c r="AD3618" s="51">
        <f t="shared" si="234"/>
        <v>58827.714000000007</v>
      </c>
      <c r="AE3618" s="15">
        <f t="shared" si="235"/>
        <v>0.42088011443041967</v>
      </c>
      <c r="AF3618">
        <f t="shared" si="236"/>
        <v>6.6765109193967775E-2</v>
      </c>
    </row>
    <row r="3619" spans="1:32" x14ac:dyDescent="0.25">
      <c r="A3619" s="59">
        <v>3602</v>
      </c>
      <c r="B3619" s="60" t="s">
        <v>309</v>
      </c>
      <c r="C3619" s="61" t="s">
        <v>442</v>
      </c>
      <c r="D3619" s="62"/>
      <c r="E3619" s="62">
        <v>368</v>
      </c>
      <c r="F3619" s="62">
        <v>2020</v>
      </c>
      <c r="G3619" s="50">
        <v>6121.9930000000004</v>
      </c>
      <c r="H3619" s="50">
        <v>5579.5259999999998</v>
      </c>
      <c r="I3619" s="50">
        <v>4855.4359999999997</v>
      </c>
      <c r="J3619" s="50">
        <v>4203.1109999999999</v>
      </c>
      <c r="K3619" s="50">
        <v>3787.1</v>
      </c>
      <c r="L3619" s="50">
        <v>3281.277</v>
      </c>
      <c r="M3619" s="50">
        <v>2859.03</v>
      </c>
      <c r="N3619" s="50">
        <v>2460.835</v>
      </c>
      <c r="O3619" s="50">
        <v>2144.0859999999998</v>
      </c>
      <c r="P3619" s="50">
        <v>1789.107</v>
      </c>
      <c r="Q3619" s="50">
        <v>1420.9939999999999</v>
      </c>
      <c r="R3619" s="50">
        <v>932.56600000000003</v>
      </c>
      <c r="S3619" s="50">
        <v>674.529</v>
      </c>
      <c r="T3619" s="50">
        <v>625.73800000000006</v>
      </c>
      <c r="U3619" s="50">
        <v>334.12099999999998</v>
      </c>
      <c r="V3619" s="50">
        <v>243.31700000000001</v>
      </c>
      <c r="W3619" s="50" t="s">
        <v>311</v>
      </c>
      <c r="X3619" s="50">
        <v>127.587</v>
      </c>
      <c r="Y3619" s="50">
        <v>48.893000000000001</v>
      </c>
      <c r="Z3619" s="50">
        <v>11.76</v>
      </c>
      <c r="AA3619" s="50">
        <v>1.71</v>
      </c>
      <c r="AB3619" s="50">
        <v>0.16900000000000001</v>
      </c>
      <c r="AC3619" s="50" t="str">
        <f t="shared" si="233"/>
        <v>Iraq-2020</v>
      </c>
      <c r="AD3619" s="51">
        <f t="shared" si="234"/>
        <v>23552.634999999995</v>
      </c>
      <c r="AE3619" s="15">
        <f t="shared" si="235"/>
        <v>0.76213340885213077</v>
      </c>
      <c r="AF3619">
        <f t="shared" si="236"/>
        <v>3.4737203746036796E-2</v>
      </c>
    </row>
    <row r="3620" spans="1:32" x14ac:dyDescent="0.25">
      <c r="A3620" s="59">
        <v>3603</v>
      </c>
      <c r="B3620" s="60" t="s">
        <v>309</v>
      </c>
      <c r="C3620" s="61" t="s">
        <v>259</v>
      </c>
      <c r="D3620" s="62"/>
      <c r="E3620" s="62">
        <v>372</v>
      </c>
      <c r="F3620" s="62">
        <v>2020</v>
      </c>
      <c r="G3620" s="50">
        <v>322.649</v>
      </c>
      <c r="H3620" s="50">
        <v>353.78699999999998</v>
      </c>
      <c r="I3620" s="50">
        <v>356.13299999999998</v>
      </c>
      <c r="J3620" s="50">
        <v>314.30200000000002</v>
      </c>
      <c r="K3620" s="50">
        <v>273.18599999999998</v>
      </c>
      <c r="L3620" s="50">
        <v>258.19299999999998</v>
      </c>
      <c r="M3620" s="50">
        <v>298.33199999999999</v>
      </c>
      <c r="N3620" s="50">
        <v>366.21</v>
      </c>
      <c r="O3620" s="50">
        <v>383.86799999999999</v>
      </c>
      <c r="P3620" s="50">
        <v>368.52600000000001</v>
      </c>
      <c r="Q3620" s="50">
        <v>308.13299999999998</v>
      </c>
      <c r="R3620" s="50">
        <v>299.32900000000001</v>
      </c>
      <c r="S3620" s="50">
        <v>253.898</v>
      </c>
      <c r="T3620" s="50">
        <v>234.53299999999999</v>
      </c>
      <c r="U3620" s="50">
        <v>198.47300000000001</v>
      </c>
      <c r="V3620" s="50">
        <v>136.08199999999999</v>
      </c>
      <c r="W3620" s="50" t="s">
        <v>311</v>
      </c>
      <c r="X3620" s="50">
        <v>90.28</v>
      </c>
      <c r="Y3620" s="50">
        <v>47.677999999999997</v>
      </c>
      <c r="Z3620" s="50">
        <v>18.689</v>
      </c>
      <c r="AA3620" s="50">
        <v>5.1109999999999998</v>
      </c>
      <c r="AB3620" s="50">
        <v>0.6</v>
      </c>
      <c r="AC3620" s="50" t="str">
        <f t="shared" si="233"/>
        <v>Ireland-2020</v>
      </c>
      <c r="AD3620" s="51">
        <f t="shared" si="234"/>
        <v>3123.9769999999999</v>
      </c>
      <c r="AE3620" s="15">
        <f t="shared" si="235"/>
        <v>0.56466965025670801</v>
      </c>
      <c r="AF3620">
        <f t="shared" si="236"/>
        <v>0.17597447496070054</v>
      </c>
    </row>
    <row r="3621" spans="1:32" x14ac:dyDescent="0.25">
      <c r="A3621" s="59">
        <v>3604</v>
      </c>
      <c r="B3621" s="60" t="s">
        <v>309</v>
      </c>
      <c r="C3621" s="61" t="s">
        <v>443</v>
      </c>
      <c r="D3621" s="62"/>
      <c r="E3621" s="62">
        <v>376</v>
      </c>
      <c r="F3621" s="62">
        <v>2020</v>
      </c>
      <c r="G3621" s="50">
        <v>822.04499999999996</v>
      </c>
      <c r="H3621" s="50">
        <v>831.80100000000004</v>
      </c>
      <c r="I3621" s="50">
        <v>745.46900000000005</v>
      </c>
      <c r="J3621" s="50">
        <v>674.88</v>
      </c>
      <c r="K3621" s="50">
        <v>631.06899999999996</v>
      </c>
      <c r="L3621" s="50">
        <v>579.39700000000005</v>
      </c>
      <c r="M3621" s="50">
        <v>570.73900000000003</v>
      </c>
      <c r="N3621" s="50">
        <v>563.29</v>
      </c>
      <c r="O3621" s="50">
        <v>549.13400000000001</v>
      </c>
      <c r="P3621" s="50">
        <v>501.68900000000002</v>
      </c>
      <c r="Q3621" s="50">
        <v>422.28399999999999</v>
      </c>
      <c r="R3621" s="50">
        <v>382.41500000000002</v>
      </c>
      <c r="S3621" s="50">
        <v>353.86700000000002</v>
      </c>
      <c r="T3621" s="50">
        <v>356.976</v>
      </c>
      <c r="U3621" s="50">
        <v>291.303</v>
      </c>
      <c r="V3621" s="50">
        <v>173.08500000000001</v>
      </c>
      <c r="W3621" s="50" t="s">
        <v>311</v>
      </c>
      <c r="X3621" s="50">
        <v>126.012</v>
      </c>
      <c r="Y3621" s="50">
        <v>84.762</v>
      </c>
      <c r="Z3621" s="50">
        <v>40.454000000000001</v>
      </c>
      <c r="AA3621" s="50">
        <v>11.593999999999999</v>
      </c>
      <c r="AB3621" s="50">
        <v>1.294</v>
      </c>
      <c r="AC3621" s="50" t="str">
        <f t="shared" si="233"/>
        <v>Israel-2020</v>
      </c>
      <c r="AD3621" s="51">
        <f t="shared" si="234"/>
        <v>5228.7640000000001</v>
      </c>
      <c r="AE3621" s="15">
        <f t="shared" si="235"/>
        <v>0.66646630064007484</v>
      </c>
      <c r="AF3621">
        <f t="shared" si="236"/>
        <v>0.14230057134961502</v>
      </c>
    </row>
    <row r="3622" spans="1:32" x14ac:dyDescent="0.25">
      <c r="A3622" s="59">
        <v>3605</v>
      </c>
      <c r="B3622" s="60" t="s">
        <v>309</v>
      </c>
      <c r="C3622" s="61" t="s">
        <v>444</v>
      </c>
      <c r="D3622" s="62"/>
      <c r="E3622" s="62">
        <v>380</v>
      </c>
      <c r="F3622" s="62">
        <v>2020</v>
      </c>
      <c r="G3622" s="50">
        <v>2425.4299999999998</v>
      </c>
      <c r="H3622" s="50">
        <v>2568.6170000000002</v>
      </c>
      <c r="I3622" s="50">
        <v>2817.846</v>
      </c>
      <c r="J3622" s="50">
        <v>2824.902</v>
      </c>
      <c r="K3622" s="50">
        <v>2837.7150000000001</v>
      </c>
      <c r="L3622" s="50">
        <v>2969.8850000000002</v>
      </c>
      <c r="M3622" s="50">
        <v>3102.9850000000001</v>
      </c>
      <c r="N3622" s="50">
        <v>3376.6979999999999</v>
      </c>
      <c r="O3622" s="50">
        <v>3960.0880000000002</v>
      </c>
      <c r="P3622" s="50">
        <v>4655.0050000000001</v>
      </c>
      <c r="Q3622" s="50">
        <v>4810.5190000000002</v>
      </c>
      <c r="R3622" s="50">
        <v>4629.46</v>
      </c>
      <c r="S3622" s="50">
        <v>3991.134</v>
      </c>
      <c r="T3622" s="50">
        <v>3572.5030000000002</v>
      </c>
      <c r="U3622" s="50">
        <v>3427.4639999999999</v>
      </c>
      <c r="V3622" s="50">
        <v>2637.777</v>
      </c>
      <c r="W3622" s="50" t="s">
        <v>311</v>
      </c>
      <c r="X3622" s="50">
        <v>2269.41</v>
      </c>
      <c r="Y3622" s="50">
        <v>1410.33</v>
      </c>
      <c r="Z3622" s="50">
        <v>649.68299999999999</v>
      </c>
      <c r="AA3622" s="50">
        <v>176.90899999999999</v>
      </c>
      <c r="AB3622" s="50">
        <v>17.713000000000001</v>
      </c>
      <c r="AC3622" s="50" t="str">
        <f t="shared" si="233"/>
        <v>Italy-2020</v>
      </c>
      <c r="AD3622" s="51">
        <f t="shared" si="234"/>
        <v>37158.391000000003</v>
      </c>
      <c r="AE3622" s="15">
        <f t="shared" si="235"/>
        <v>0.59135181606760101</v>
      </c>
      <c r="AF3622">
        <f t="shared" si="236"/>
        <v>0.31491437768104824</v>
      </c>
    </row>
    <row r="3623" spans="1:32" x14ac:dyDescent="0.25">
      <c r="A3623" s="59">
        <v>3606</v>
      </c>
      <c r="B3623" s="60" t="s">
        <v>309</v>
      </c>
      <c r="C3623" s="61" t="s">
        <v>376</v>
      </c>
      <c r="D3623" s="62"/>
      <c r="E3623" s="62">
        <v>388</v>
      </c>
      <c r="F3623" s="62">
        <v>2020</v>
      </c>
      <c r="G3623" s="50">
        <v>227.61699999999999</v>
      </c>
      <c r="H3623" s="50">
        <v>203.62</v>
      </c>
      <c r="I3623" s="50">
        <v>221.523</v>
      </c>
      <c r="J3623" s="50">
        <v>232.369</v>
      </c>
      <c r="K3623" s="50">
        <v>257.803</v>
      </c>
      <c r="L3623" s="50">
        <v>249.61</v>
      </c>
      <c r="M3623" s="50">
        <v>231.59899999999999</v>
      </c>
      <c r="N3623" s="50">
        <v>202.363</v>
      </c>
      <c r="O3623" s="50">
        <v>176.75700000000001</v>
      </c>
      <c r="P3623" s="50">
        <v>171.11699999999999</v>
      </c>
      <c r="Q3623" s="50">
        <v>162.49600000000001</v>
      </c>
      <c r="R3623" s="50">
        <v>149.46199999999999</v>
      </c>
      <c r="S3623" s="50">
        <v>125.443</v>
      </c>
      <c r="T3623" s="50">
        <v>98.088999999999999</v>
      </c>
      <c r="U3623" s="50">
        <v>74.936000000000007</v>
      </c>
      <c r="V3623" s="50">
        <v>53.331000000000003</v>
      </c>
      <c r="W3623" s="50" t="s">
        <v>311</v>
      </c>
      <c r="X3623" s="50">
        <v>37.219000000000001</v>
      </c>
      <c r="Y3623" s="50">
        <v>23.338000000000001</v>
      </c>
      <c r="Z3623" s="50">
        <v>10.843</v>
      </c>
      <c r="AA3623" s="50">
        <v>3.0259999999999998</v>
      </c>
      <c r="AB3623" s="50">
        <v>0.59899999999999998</v>
      </c>
      <c r="AC3623" s="50" t="str">
        <f t="shared" si="233"/>
        <v>Jamaica-2020</v>
      </c>
      <c r="AD3623" s="51">
        <f t="shared" si="234"/>
        <v>1959.0190000000002</v>
      </c>
      <c r="AE3623" s="15">
        <f t="shared" si="235"/>
        <v>0.48705040635134211</v>
      </c>
      <c r="AF3623">
        <f t="shared" si="236"/>
        <v>0.11539299458338549</v>
      </c>
    </row>
    <row r="3624" spans="1:32" x14ac:dyDescent="0.25">
      <c r="A3624" s="59">
        <v>3607</v>
      </c>
      <c r="B3624" s="60" t="s">
        <v>309</v>
      </c>
      <c r="C3624" s="61" t="s">
        <v>35</v>
      </c>
      <c r="D3624" s="62"/>
      <c r="E3624" s="62">
        <v>392</v>
      </c>
      <c r="F3624" s="62">
        <v>2020</v>
      </c>
      <c r="G3624" s="50">
        <v>5143.2780000000002</v>
      </c>
      <c r="H3624" s="50">
        <v>5398.7430000000004</v>
      </c>
      <c r="I3624" s="50">
        <v>5562.88</v>
      </c>
      <c r="J3624" s="50">
        <v>5692.2179999999998</v>
      </c>
      <c r="K3624" s="50">
        <v>6017.7269999999999</v>
      </c>
      <c r="L3624" s="50">
        <v>6171.5709999999999</v>
      </c>
      <c r="M3624" s="50">
        <v>6775.0370000000003</v>
      </c>
      <c r="N3624" s="50">
        <v>7611.1</v>
      </c>
      <c r="O3624" s="50">
        <v>8460.9840000000004</v>
      </c>
      <c r="P3624" s="50">
        <v>9990.8269999999993</v>
      </c>
      <c r="Q3624" s="50">
        <v>8639.3050000000003</v>
      </c>
      <c r="R3624" s="50">
        <v>7866.8459999999995</v>
      </c>
      <c r="S3624" s="50">
        <v>7478.1660000000002</v>
      </c>
      <c r="T3624" s="50">
        <v>8356.2960000000003</v>
      </c>
      <c r="U3624" s="50">
        <v>9097.1440000000002</v>
      </c>
      <c r="V3624" s="50">
        <v>7018.7709999999997</v>
      </c>
      <c r="W3624" s="50" t="s">
        <v>311</v>
      </c>
      <c r="X3624" s="50">
        <v>5284.3320000000003</v>
      </c>
      <c r="Y3624" s="50">
        <v>3578.4659999999999</v>
      </c>
      <c r="Z3624" s="50">
        <v>1759.896</v>
      </c>
      <c r="AA3624" s="50">
        <v>509.274</v>
      </c>
      <c r="AB3624" s="50">
        <v>82.786000000000001</v>
      </c>
      <c r="AC3624" s="50" t="str">
        <f t="shared" si="233"/>
        <v>Japan-2020</v>
      </c>
      <c r="AD3624" s="51">
        <f t="shared" si="234"/>
        <v>74703.781000000003</v>
      </c>
      <c r="AE3624" s="15">
        <f t="shared" si="235"/>
        <v>0.69329644773937216</v>
      </c>
      <c r="AF3624">
        <f t="shared" si="236"/>
        <v>0.39299067241169733</v>
      </c>
    </row>
    <row r="3625" spans="1:32" x14ac:dyDescent="0.25">
      <c r="A3625" s="59">
        <v>3608</v>
      </c>
      <c r="B3625" s="60" t="s">
        <v>309</v>
      </c>
      <c r="C3625" s="61" t="s">
        <v>260</v>
      </c>
      <c r="D3625" s="62"/>
      <c r="E3625" s="62">
        <v>400</v>
      </c>
      <c r="F3625" s="62">
        <v>2020</v>
      </c>
      <c r="G3625" s="50">
        <v>1215.431</v>
      </c>
      <c r="H3625" s="50">
        <v>1199.1579999999999</v>
      </c>
      <c r="I3625" s="50">
        <v>1099.915</v>
      </c>
      <c r="J3625" s="50">
        <v>994.57399999999996</v>
      </c>
      <c r="K3625" s="50">
        <v>919.06799999999998</v>
      </c>
      <c r="L3625" s="50">
        <v>832.75</v>
      </c>
      <c r="M3625" s="50">
        <v>759.86199999999997</v>
      </c>
      <c r="N3625" s="50">
        <v>700.37400000000002</v>
      </c>
      <c r="O3625" s="50">
        <v>597.22199999999998</v>
      </c>
      <c r="P3625" s="50">
        <v>527.27099999999996</v>
      </c>
      <c r="Q3625" s="50">
        <v>427.90899999999999</v>
      </c>
      <c r="R3625" s="50">
        <v>318.49299999999999</v>
      </c>
      <c r="S3625" s="50">
        <v>214.73699999999999</v>
      </c>
      <c r="T3625" s="50">
        <v>147.654</v>
      </c>
      <c r="U3625" s="50">
        <v>110.85899999999999</v>
      </c>
      <c r="V3625" s="50">
        <v>79.164000000000001</v>
      </c>
      <c r="W3625" s="50" t="s">
        <v>311</v>
      </c>
      <c r="X3625" s="50">
        <v>43.399000000000001</v>
      </c>
      <c r="Y3625" s="50">
        <v>16.510000000000002</v>
      </c>
      <c r="Z3625" s="50">
        <v>3.8239999999999998</v>
      </c>
      <c r="AA3625" s="50">
        <v>0.45600000000000002</v>
      </c>
      <c r="AB3625" s="50">
        <v>3.2000000000000001E-2</v>
      </c>
      <c r="AC3625" s="50" t="str">
        <f t="shared" si="233"/>
        <v>Jordan-2020</v>
      </c>
      <c r="AD3625" s="51">
        <f t="shared" si="234"/>
        <v>6292.2599999999993</v>
      </c>
      <c r="AE3625" s="15">
        <f t="shared" si="235"/>
        <v>0.62241579337153918</v>
      </c>
      <c r="AF3625">
        <f t="shared" si="236"/>
        <v>4.0981714253549899E-2</v>
      </c>
    </row>
    <row r="3626" spans="1:32" x14ac:dyDescent="0.25">
      <c r="A3626" s="59">
        <v>3609</v>
      </c>
      <c r="B3626" s="60" t="s">
        <v>309</v>
      </c>
      <c r="C3626" s="61" t="s">
        <v>445</v>
      </c>
      <c r="D3626" s="62"/>
      <c r="E3626" s="62">
        <v>404</v>
      </c>
      <c r="F3626" s="62">
        <v>2020</v>
      </c>
      <c r="G3626" s="50">
        <v>7425.491</v>
      </c>
      <c r="H3626" s="50">
        <v>6915.6859999999997</v>
      </c>
      <c r="I3626" s="50">
        <v>6594.4160000000002</v>
      </c>
      <c r="J3626" s="50">
        <v>5860.5720000000001</v>
      </c>
      <c r="K3626" s="50">
        <v>5104.201</v>
      </c>
      <c r="L3626" s="50">
        <v>4277.7879999999996</v>
      </c>
      <c r="M3626" s="50">
        <v>3987.6959999999999</v>
      </c>
      <c r="N3626" s="50">
        <v>3448.9279999999999</v>
      </c>
      <c r="O3626" s="50">
        <v>2755.9029999999998</v>
      </c>
      <c r="P3626" s="50">
        <v>2073.6419999999998</v>
      </c>
      <c r="Q3626" s="50">
        <v>1505.0519999999999</v>
      </c>
      <c r="R3626" s="50">
        <v>1136.9559999999999</v>
      </c>
      <c r="S3626" s="50">
        <v>873.07</v>
      </c>
      <c r="T3626" s="50">
        <v>652.70699999999999</v>
      </c>
      <c r="U3626" s="50">
        <v>421.76</v>
      </c>
      <c r="V3626" s="50">
        <v>235.76400000000001</v>
      </c>
      <c r="W3626" s="50" t="s">
        <v>311</v>
      </c>
      <c r="X3626" s="50">
        <v>140.34800000000001</v>
      </c>
      <c r="Y3626" s="50">
        <v>62.859000000000002</v>
      </c>
      <c r="Z3626" s="50">
        <v>16.274999999999999</v>
      </c>
      <c r="AA3626" s="50">
        <v>2.383</v>
      </c>
      <c r="AB3626" s="50">
        <v>0.2</v>
      </c>
      <c r="AC3626" s="50" t="str">
        <f t="shared" si="233"/>
        <v>Kenya-2020</v>
      </c>
      <c r="AD3626" s="51">
        <f t="shared" si="234"/>
        <v>31023.807999999997</v>
      </c>
      <c r="AE3626" s="15">
        <f t="shared" si="235"/>
        <v>0.72421441623156013</v>
      </c>
      <c r="AF3626">
        <f t="shared" si="236"/>
        <v>2.9490255286045351E-2</v>
      </c>
    </row>
    <row r="3627" spans="1:32" x14ac:dyDescent="0.25">
      <c r="A3627" s="59">
        <v>3610</v>
      </c>
      <c r="B3627" s="60" t="s">
        <v>309</v>
      </c>
      <c r="C3627" s="61" t="s">
        <v>377</v>
      </c>
      <c r="D3627" s="62"/>
      <c r="E3627" s="62">
        <v>296</v>
      </c>
      <c r="F3627" s="62">
        <v>2020</v>
      </c>
      <c r="G3627" s="50">
        <v>15.337</v>
      </c>
      <c r="H3627" s="50">
        <v>14.54</v>
      </c>
      <c r="I3627" s="50">
        <v>13.625</v>
      </c>
      <c r="J3627" s="50">
        <v>10.525</v>
      </c>
      <c r="K3627" s="50">
        <v>11.37</v>
      </c>
      <c r="L3627" s="50">
        <v>9.9290000000000003</v>
      </c>
      <c r="M3627" s="50">
        <v>9.4280000000000008</v>
      </c>
      <c r="N3627" s="50">
        <v>7.6849999999999996</v>
      </c>
      <c r="O3627" s="50">
        <v>6.157</v>
      </c>
      <c r="P3627" s="50">
        <v>5.1859999999999999</v>
      </c>
      <c r="Q3627" s="50">
        <v>5.5590000000000002</v>
      </c>
      <c r="R3627" s="50">
        <v>4.673</v>
      </c>
      <c r="S3627" s="50">
        <v>3.28</v>
      </c>
      <c r="T3627" s="50">
        <v>2.3119999999999998</v>
      </c>
      <c r="U3627" s="50">
        <v>1.351</v>
      </c>
      <c r="V3627" s="50">
        <v>0.85499999999999998</v>
      </c>
      <c r="W3627" s="50" t="s">
        <v>311</v>
      </c>
      <c r="X3627" s="50">
        <v>0.44600000000000001</v>
      </c>
      <c r="Y3627" s="50">
        <v>0.14599999999999999</v>
      </c>
      <c r="Z3627" s="50">
        <v>3.1E-2</v>
      </c>
      <c r="AA3627" s="50">
        <v>4.0000000000000001E-3</v>
      </c>
      <c r="AB3627" s="50">
        <v>0</v>
      </c>
      <c r="AC3627" s="50" t="str">
        <f t="shared" si="233"/>
        <v>Kiribati-2020</v>
      </c>
      <c r="AD3627" s="51">
        <f t="shared" si="234"/>
        <v>73.792000000000002</v>
      </c>
      <c r="AE3627" s="15">
        <f t="shared" si="235"/>
        <v>0.65924490459670404</v>
      </c>
      <c r="AF3627">
        <f t="shared" si="236"/>
        <v>4.3864136272955136E-2</v>
      </c>
    </row>
    <row r="3628" spans="1:32" x14ac:dyDescent="0.25">
      <c r="A3628" s="59">
        <v>3611</v>
      </c>
      <c r="B3628" s="60" t="s">
        <v>309</v>
      </c>
      <c r="C3628" s="61" t="s">
        <v>446</v>
      </c>
      <c r="D3628" s="62"/>
      <c r="E3628" s="62">
        <v>414</v>
      </c>
      <c r="F3628" s="62">
        <v>2020</v>
      </c>
      <c r="G3628" s="50">
        <v>324.221</v>
      </c>
      <c r="H3628" s="50">
        <v>312.26499999999999</v>
      </c>
      <c r="I3628" s="50">
        <v>280.77499999999998</v>
      </c>
      <c r="J3628" s="50">
        <v>235.374</v>
      </c>
      <c r="K3628" s="50">
        <v>290.20400000000001</v>
      </c>
      <c r="L3628" s="50">
        <v>369.61500000000001</v>
      </c>
      <c r="M3628" s="50">
        <v>456.52199999999999</v>
      </c>
      <c r="N3628" s="50">
        <v>469.65100000000001</v>
      </c>
      <c r="O3628" s="50">
        <v>415.94200000000001</v>
      </c>
      <c r="P3628" s="50">
        <v>388.87</v>
      </c>
      <c r="Q3628" s="50">
        <v>309.07100000000003</v>
      </c>
      <c r="R3628" s="50">
        <v>186.03800000000001</v>
      </c>
      <c r="S3628" s="50">
        <v>135.416</v>
      </c>
      <c r="T3628" s="50">
        <v>70.161000000000001</v>
      </c>
      <c r="U3628" s="50">
        <v>31.843</v>
      </c>
      <c r="V3628" s="50">
        <v>16.591000000000001</v>
      </c>
      <c r="W3628" s="50" t="s">
        <v>311</v>
      </c>
      <c r="X3628" s="50">
        <v>8.1029999999999998</v>
      </c>
      <c r="Y3628" s="50">
        <v>2.0449999999999999</v>
      </c>
      <c r="Z3628" s="50">
        <v>0.14899999999999999</v>
      </c>
      <c r="AA3628" s="50">
        <v>1.9E-2</v>
      </c>
      <c r="AB3628" s="50">
        <v>0</v>
      </c>
      <c r="AC3628" s="50" t="str">
        <f t="shared" si="233"/>
        <v>Kuwait-2020</v>
      </c>
      <c r="AD3628" s="51">
        <f t="shared" si="234"/>
        <v>3256.703</v>
      </c>
      <c r="AE3628" s="15">
        <f t="shared" si="235"/>
        <v>0.32123653891681253</v>
      </c>
      <c r="AF3628">
        <f t="shared" si="236"/>
        <v>3.0884550034451664E-2</v>
      </c>
    </row>
    <row r="3629" spans="1:32" x14ac:dyDescent="0.25">
      <c r="A3629" s="59">
        <v>3612</v>
      </c>
      <c r="B3629" s="60" t="s">
        <v>309</v>
      </c>
      <c r="C3629" s="61" t="s">
        <v>447</v>
      </c>
      <c r="D3629" s="62"/>
      <c r="E3629" s="62">
        <v>428</v>
      </c>
      <c r="F3629" s="62">
        <v>2020</v>
      </c>
      <c r="G3629" s="50">
        <v>93.504999999999995</v>
      </c>
      <c r="H3629" s="50">
        <v>99.373000000000005</v>
      </c>
      <c r="I3629" s="50">
        <v>105.67400000000001</v>
      </c>
      <c r="J3629" s="50">
        <v>88.289000000000001</v>
      </c>
      <c r="K3629" s="50">
        <v>77.265000000000001</v>
      </c>
      <c r="L3629" s="50">
        <v>114.82299999999999</v>
      </c>
      <c r="M3629" s="50">
        <v>138.208</v>
      </c>
      <c r="N3629" s="50">
        <v>131.191</v>
      </c>
      <c r="O3629" s="50">
        <v>125.057</v>
      </c>
      <c r="P3629" s="50">
        <v>133.11600000000001</v>
      </c>
      <c r="Q3629" s="50">
        <v>127.752</v>
      </c>
      <c r="R3629" s="50">
        <v>138.79300000000001</v>
      </c>
      <c r="S3629" s="50">
        <v>132.196</v>
      </c>
      <c r="T3629" s="50">
        <v>109.90900000000001</v>
      </c>
      <c r="U3629" s="50">
        <v>89.224999999999994</v>
      </c>
      <c r="V3629" s="50">
        <v>79.138999999999996</v>
      </c>
      <c r="W3629" s="50" t="s">
        <v>311</v>
      </c>
      <c r="X3629" s="50">
        <v>63.308999999999997</v>
      </c>
      <c r="Y3629" s="50">
        <v>31.707000000000001</v>
      </c>
      <c r="Z3629" s="50">
        <v>12.249000000000001</v>
      </c>
      <c r="AA3629" s="50">
        <v>2.0619999999999998</v>
      </c>
      <c r="AB3629" s="50">
        <v>0.151</v>
      </c>
      <c r="AC3629" s="50" t="str">
        <f t="shared" si="233"/>
        <v>Latvia-2020</v>
      </c>
      <c r="AD3629" s="51">
        <f t="shared" si="234"/>
        <v>1206.69</v>
      </c>
      <c r="AE3629" s="15">
        <f t="shared" si="235"/>
        <v>0.56874839436806468</v>
      </c>
      <c r="AF3629">
        <f t="shared" si="236"/>
        <v>0.25760043899917762</v>
      </c>
    </row>
    <row r="3630" spans="1:32" x14ac:dyDescent="0.25">
      <c r="A3630" s="59">
        <v>3613</v>
      </c>
      <c r="B3630" s="60" t="s">
        <v>309</v>
      </c>
      <c r="C3630" s="61" t="s">
        <v>448</v>
      </c>
      <c r="D3630" s="62"/>
      <c r="E3630" s="62">
        <v>422</v>
      </c>
      <c r="F3630" s="62">
        <v>2020</v>
      </c>
      <c r="G3630" s="50">
        <v>443.334</v>
      </c>
      <c r="H3630" s="50">
        <v>440.64699999999999</v>
      </c>
      <c r="I3630" s="50">
        <v>419.303</v>
      </c>
      <c r="J3630" s="50">
        <v>485.88299999999998</v>
      </c>
      <c r="K3630" s="50">
        <v>539.36800000000005</v>
      </c>
      <c r="L3630" s="50">
        <v>567.10599999999999</v>
      </c>
      <c r="M3630" s="50">
        <v>531.07000000000005</v>
      </c>
      <c r="N3630" s="50">
        <v>470.53500000000003</v>
      </c>
      <c r="O3630" s="50">
        <v>383.15800000000002</v>
      </c>
      <c r="P3630" s="50">
        <v>327.40499999999997</v>
      </c>
      <c r="Q3630" s="50">
        <v>322.57499999999999</v>
      </c>
      <c r="R3630" s="50">
        <v>300.36399999999998</v>
      </c>
      <c r="S3630" s="50">
        <v>233.92400000000001</v>
      </c>
      <c r="T3630" s="50">
        <v>182.453</v>
      </c>
      <c r="U3630" s="50">
        <v>142.864</v>
      </c>
      <c r="V3630" s="50">
        <v>108.55200000000001</v>
      </c>
      <c r="W3630" s="50" t="s">
        <v>311</v>
      </c>
      <c r="X3630" s="50">
        <v>74.275999999999996</v>
      </c>
      <c r="Y3630" s="50">
        <v>35.551000000000002</v>
      </c>
      <c r="Z3630" s="50">
        <v>9.4619999999999997</v>
      </c>
      <c r="AA3630" s="50">
        <v>1.792</v>
      </c>
      <c r="AB3630" s="50">
        <v>0.17299999999999999</v>
      </c>
      <c r="AC3630" s="50" t="str">
        <f t="shared" si="233"/>
        <v>Lebanon-2020</v>
      </c>
      <c r="AD3630" s="51">
        <f t="shared" si="234"/>
        <v>4161.3879999999999</v>
      </c>
      <c r="AE3630" s="15">
        <f t="shared" si="235"/>
        <v>0.44658344763814378</v>
      </c>
      <c r="AF3630">
        <f t="shared" si="236"/>
        <v>0.10158395599955497</v>
      </c>
    </row>
    <row r="3631" spans="1:32" x14ac:dyDescent="0.25">
      <c r="A3631" s="59">
        <v>3614</v>
      </c>
      <c r="B3631" s="60" t="s">
        <v>309</v>
      </c>
      <c r="C3631" s="61" t="s">
        <v>449</v>
      </c>
      <c r="D3631" s="62"/>
      <c r="E3631" s="62">
        <v>430</v>
      </c>
      <c r="F3631" s="62">
        <v>2020</v>
      </c>
      <c r="G3631" s="50">
        <v>765.54499999999996</v>
      </c>
      <c r="H3631" s="50">
        <v>689.68600000000004</v>
      </c>
      <c r="I3631" s="50">
        <v>627.99400000000003</v>
      </c>
      <c r="J3631" s="50">
        <v>557.78700000000003</v>
      </c>
      <c r="K3631" s="50">
        <v>467.10700000000003</v>
      </c>
      <c r="L3631" s="50">
        <v>381.74099999999999</v>
      </c>
      <c r="M3631" s="50">
        <v>336.57100000000003</v>
      </c>
      <c r="N3631" s="50">
        <v>294.42700000000002</v>
      </c>
      <c r="O3631" s="50">
        <v>244.279</v>
      </c>
      <c r="P3631" s="50">
        <v>198.73</v>
      </c>
      <c r="Q3631" s="50">
        <v>158.346</v>
      </c>
      <c r="R3631" s="50">
        <v>125.625</v>
      </c>
      <c r="S3631" s="50">
        <v>96.992999999999995</v>
      </c>
      <c r="T3631" s="50">
        <v>70.236999999999995</v>
      </c>
      <c r="U3631" s="50">
        <v>44.822000000000003</v>
      </c>
      <c r="V3631" s="50">
        <v>28.335000000000001</v>
      </c>
      <c r="W3631" s="50" t="s">
        <v>311</v>
      </c>
      <c r="X3631" s="50">
        <v>11.942</v>
      </c>
      <c r="Y3631" s="50">
        <v>3.1779999999999999</v>
      </c>
      <c r="Z3631" s="50">
        <v>0.47299999999999998</v>
      </c>
      <c r="AA3631" s="50">
        <v>3.4000000000000002E-2</v>
      </c>
      <c r="AB3631" s="50">
        <v>1E-3</v>
      </c>
      <c r="AC3631" s="50" t="str">
        <f t="shared" si="233"/>
        <v>Liberia-2020</v>
      </c>
      <c r="AD3631" s="51">
        <f t="shared" si="234"/>
        <v>2861.6060000000002</v>
      </c>
      <c r="AE3631" s="15">
        <f t="shared" si="235"/>
        <v>0.78356244710138301</v>
      </c>
      <c r="AF3631">
        <f t="shared" si="236"/>
        <v>3.2159238606941282E-2</v>
      </c>
    </row>
    <row r="3632" spans="1:32" x14ac:dyDescent="0.25">
      <c r="A3632" s="59">
        <v>3615</v>
      </c>
      <c r="B3632" s="60" t="s">
        <v>309</v>
      </c>
      <c r="C3632" s="61" t="s">
        <v>450</v>
      </c>
      <c r="D3632" s="62"/>
      <c r="E3632" s="62">
        <v>434</v>
      </c>
      <c r="F3632" s="62">
        <v>2020</v>
      </c>
      <c r="G3632" s="50">
        <v>591.01099999999997</v>
      </c>
      <c r="H3632" s="50">
        <v>627.40499999999997</v>
      </c>
      <c r="I3632" s="50">
        <v>595.178</v>
      </c>
      <c r="J3632" s="50">
        <v>554.654</v>
      </c>
      <c r="K3632" s="50">
        <v>531.85299999999995</v>
      </c>
      <c r="L3632" s="50">
        <v>538.50699999999995</v>
      </c>
      <c r="M3632" s="50">
        <v>568.25599999999997</v>
      </c>
      <c r="N3632" s="50">
        <v>562.15499999999997</v>
      </c>
      <c r="O3632" s="50">
        <v>549.54200000000003</v>
      </c>
      <c r="P3632" s="50">
        <v>470.69299999999998</v>
      </c>
      <c r="Q3632" s="50">
        <v>362.25900000000001</v>
      </c>
      <c r="R3632" s="50">
        <v>239.78800000000001</v>
      </c>
      <c r="S3632" s="50">
        <v>161.58600000000001</v>
      </c>
      <c r="T3632" s="50">
        <v>120.127</v>
      </c>
      <c r="U3632" s="50">
        <v>79.460999999999999</v>
      </c>
      <c r="V3632" s="50">
        <v>58.531999999999996</v>
      </c>
      <c r="W3632" s="50" t="s">
        <v>311</v>
      </c>
      <c r="X3632" s="50">
        <v>33.545000000000002</v>
      </c>
      <c r="Y3632" s="50">
        <v>13.62</v>
      </c>
      <c r="Z3632" s="50">
        <v>3.496</v>
      </c>
      <c r="AA3632" s="50">
        <v>0.47299999999999998</v>
      </c>
      <c r="AB3632" s="50">
        <v>3.2000000000000001E-2</v>
      </c>
      <c r="AC3632" s="50" t="str">
        <f t="shared" si="233"/>
        <v>Libya-2020</v>
      </c>
      <c r="AD3632" s="51">
        <f t="shared" si="234"/>
        <v>4539.2930000000006</v>
      </c>
      <c r="AE3632" s="15">
        <f t="shared" si="235"/>
        <v>0.46766754205996391</v>
      </c>
      <c r="AF3632">
        <f t="shared" si="236"/>
        <v>4.8684322576491593E-2</v>
      </c>
    </row>
    <row r="3633" spans="1:32" x14ac:dyDescent="0.25">
      <c r="A3633" s="59">
        <v>3616</v>
      </c>
      <c r="B3633" s="60" t="s">
        <v>309</v>
      </c>
      <c r="C3633" s="61" t="s">
        <v>451</v>
      </c>
      <c r="D3633" s="62"/>
      <c r="E3633" s="62">
        <v>440</v>
      </c>
      <c r="F3633" s="62">
        <v>2020</v>
      </c>
      <c r="G3633" s="50">
        <v>150.88</v>
      </c>
      <c r="H3633" s="50">
        <v>150.60300000000001</v>
      </c>
      <c r="I3633" s="50">
        <v>138.15199999999999</v>
      </c>
      <c r="J3633" s="50">
        <v>134.72</v>
      </c>
      <c r="K3633" s="50">
        <v>164.10400000000001</v>
      </c>
      <c r="L3633" s="50">
        <v>201.10300000000001</v>
      </c>
      <c r="M3633" s="50">
        <v>190.69200000000001</v>
      </c>
      <c r="N3633" s="50">
        <v>174.53</v>
      </c>
      <c r="O3633" s="50">
        <v>175.36199999999999</v>
      </c>
      <c r="P3633" s="50">
        <v>195.39500000000001</v>
      </c>
      <c r="Q3633" s="50">
        <v>200.81299999999999</v>
      </c>
      <c r="R3633" s="50">
        <v>220.155</v>
      </c>
      <c r="S3633" s="50">
        <v>198.19399999999999</v>
      </c>
      <c r="T3633" s="50">
        <v>155.239</v>
      </c>
      <c r="U3633" s="50">
        <v>126.57299999999999</v>
      </c>
      <c r="V3633" s="50">
        <v>110.563</v>
      </c>
      <c r="W3633" s="50" t="s">
        <v>311</v>
      </c>
      <c r="X3633" s="50">
        <v>90.507999999999996</v>
      </c>
      <c r="Y3633" s="50">
        <v>51.506999999999998</v>
      </c>
      <c r="Z3633" s="50">
        <v>19.527999999999999</v>
      </c>
      <c r="AA3633" s="50">
        <v>3.6070000000000002</v>
      </c>
      <c r="AB3633" s="50">
        <v>0.25</v>
      </c>
      <c r="AC3633" s="50" t="str">
        <f t="shared" si="233"/>
        <v>Lithuania-2020</v>
      </c>
      <c r="AD3633" s="51">
        <f t="shared" si="234"/>
        <v>1855.068</v>
      </c>
      <c r="AE3633" s="15">
        <f t="shared" si="235"/>
        <v>0.53766762188771511</v>
      </c>
      <c r="AF3633">
        <f t="shared" si="236"/>
        <v>0.24307067189087209</v>
      </c>
    </row>
    <row r="3634" spans="1:32" x14ac:dyDescent="0.25">
      <c r="A3634" s="59">
        <v>3617</v>
      </c>
      <c r="B3634" s="60" t="s">
        <v>309</v>
      </c>
      <c r="C3634" s="61" t="s">
        <v>452</v>
      </c>
      <c r="D3634" s="62"/>
      <c r="E3634" s="62">
        <v>450</v>
      </c>
      <c r="F3634" s="62">
        <v>2020</v>
      </c>
      <c r="G3634" s="50">
        <v>4106.893</v>
      </c>
      <c r="H3634" s="50">
        <v>3652.9920000000002</v>
      </c>
      <c r="I3634" s="50">
        <v>3330.7890000000002</v>
      </c>
      <c r="J3634" s="50">
        <v>3012.319</v>
      </c>
      <c r="K3634" s="50">
        <v>2676.11</v>
      </c>
      <c r="L3634" s="50">
        <v>2223.4189999999999</v>
      </c>
      <c r="M3634" s="50">
        <v>1830.163</v>
      </c>
      <c r="N3634" s="50">
        <v>1541.5930000000001</v>
      </c>
      <c r="O3634" s="50">
        <v>1314.4670000000001</v>
      </c>
      <c r="P3634" s="50">
        <v>1074.136</v>
      </c>
      <c r="Q3634" s="50">
        <v>858.74300000000005</v>
      </c>
      <c r="R3634" s="50">
        <v>681.49400000000003</v>
      </c>
      <c r="S3634" s="50">
        <v>529.39599999999996</v>
      </c>
      <c r="T3634" s="50">
        <v>385.98500000000001</v>
      </c>
      <c r="U3634" s="50">
        <v>224.69900000000001</v>
      </c>
      <c r="V3634" s="50">
        <v>135.06</v>
      </c>
      <c r="W3634" s="50" t="s">
        <v>311</v>
      </c>
      <c r="X3634" s="50">
        <v>73.373999999999995</v>
      </c>
      <c r="Y3634" s="50">
        <v>29.858000000000001</v>
      </c>
      <c r="Z3634" s="50">
        <v>7.8890000000000002</v>
      </c>
      <c r="AA3634" s="50">
        <v>1.292</v>
      </c>
      <c r="AB3634" s="50">
        <v>0.127</v>
      </c>
      <c r="AC3634" s="50" t="str">
        <f t="shared" si="233"/>
        <v>Madagascar-2020</v>
      </c>
      <c r="AD3634" s="51">
        <f t="shared" si="234"/>
        <v>15741.840000000004</v>
      </c>
      <c r="AE3634" s="15">
        <f t="shared" si="235"/>
        <v>0.75905726395389594</v>
      </c>
      <c r="AF3634">
        <f t="shared" si="236"/>
        <v>3.1986715817981126E-2</v>
      </c>
    </row>
    <row r="3635" spans="1:32" x14ac:dyDescent="0.25">
      <c r="A3635" s="59">
        <v>3618</v>
      </c>
      <c r="B3635" s="60" t="s">
        <v>309</v>
      </c>
      <c r="C3635" s="61" t="s">
        <v>453</v>
      </c>
      <c r="D3635" s="62">
        <v>15</v>
      </c>
      <c r="E3635" s="62">
        <v>458</v>
      </c>
      <c r="F3635" s="62">
        <v>2020</v>
      </c>
      <c r="G3635" s="50">
        <v>2697.8620000000001</v>
      </c>
      <c r="H3635" s="50">
        <v>2572.8389999999999</v>
      </c>
      <c r="I3635" s="50">
        <v>2487.9960000000001</v>
      </c>
      <c r="J3635" s="50">
        <v>2635.4609999999998</v>
      </c>
      <c r="K3635" s="50">
        <v>2935.3150000000001</v>
      </c>
      <c r="L3635" s="50">
        <v>3180.902</v>
      </c>
      <c r="M3635" s="50">
        <v>3096.8330000000001</v>
      </c>
      <c r="N3635" s="50">
        <v>2665.779</v>
      </c>
      <c r="O3635" s="50">
        <v>2104.2739999999999</v>
      </c>
      <c r="P3635" s="50">
        <v>1871.5319999999999</v>
      </c>
      <c r="Q3635" s="50">
        <v>1648.818</v>
      </c>
      <c r="R3635" s="50">
        <v>1461.856</v>
      </c>
      <c r="S3635" s="50">
        <v>1211.557</v>
      </c>
      <c r="T3635" s="50">
        <v>923.351</v>
      </c>
      <c r="U3635" s="50">
        <v>658.17200000000003</v>
      </c>
      <c r="V3635" s="50">
        <v>372.541</v>
      </c>
      <c r="W3635" s="50" t="s">
        <v>311</v>
      </c>
      <c r="X3635" s="50">
        <v>226.785</v>
      </c>
      <c r="Y3635" s="50">
        <v>92.17</v>
      </c>
      <c r="Z3635" s="50">
        <v>22.166</v>
      </c>
      <c r="AA3635" s="50">
        <v>2.9119999999999999</v>
      </c>
      <c r="AB3635" s="50">
        <v>0.20200000000000001</v>
      </c>
      <c r="AC3635" s="50" t="str">
        <f t="shared" si="233"/>
        <v>Malaysia-2020</v>
      </c>
      <c r="AD3635" s="51">
        <f t="shared" si="234"/>
        <v>22812.327000000001</v>
      </c>
      <c r="AE3635" s="15">
        <f t="shared" si="235"/>
        <v>0.44085796245161657</v>
      </c>
      <c r="AF3635">
        <f t="shared" si="236"/>
        <v>7.5178999565078383E-2</v>
      </c>
    </row>
    <row r="3636" spans="1:32" x14ac:dyDescent="0.25">
      <c r="A3636" s="59">
        <v>3619</v>
      </c>
      <c r="B3636" s="60" t="s">
        <v>309</v>
      </c>
      <c r="C3636" s="61" t="s">
        <v>378</v>
      </c>
      <c r="D3636" s="62"/>
      <c r="E3636" s="62">
        <v>462</v>
      </c>
      <c r="F3636" s="62">
        <v>2020</v>
      </c>
      <c r="G3636" s="50">
        <v>37.637999999999998</v>
      </c>
      <c r="H3636" s="50">
        <v>37.853999999999999</v>
      </c>
      <c r="I3636" s="50">
        <v>31.024000000000001</v>
      </c>
      <c r="J3636" s="50">
        <v>27.611999999999998</v>
      </c>
      <c r="K3636" s="50">
        <v>35.173999999999999</v>
      </c>
      <c r="L3636" s="50">
        <v>52.454999999999998</v>
      </c>
      <c r="M3636" s="50">
        <v>61.601999999999997</v>
      </c>
      <c r="N3636" s="50">
        <v>49.149000000000001</v>
      </c>
      <c r="O3636" s="50">
        <v>31.058</v>
      </c>
      <c r="P3636" s="50">
        <v>25.027000000000001</v>
      </c>
      <c r="Q3636" s="50">
        <v>20.759</v>
      </c>
      <c r="R3636" s="50">
        <v>16.968</v>
      </c>
      <c r="S3636" s="50">
        <v>12.618</v>
      </c>
      <c r="T3636" s="50">
        <v>7.2489999999999997</v>
      </c>
      <c r="U3636" s="50">
        <v>4.49</v>
      </c>
      <c r="V3636" s="50">
        <v>3.923</v>
      </c>
      <c r="W3636" s="50" t="s">
        <v>311</v>
      </c>
      <c r="X3636" s="50">
        <v>2.698</v>
      </c>
      <c r="Y3636" s="50">
        <v>1.2070000000000001</v>
      </c>
      <c r="Z3636" s="50">
        <v>0.32500000000000001</v>
      </c>
      <c r="AA3636" s="50">
        <v>7.0000000000000007E-2</v>
      </c>
      <c r="AB3636" s="50">
        <v>8.9999999999999993E-3</v>
      </c>
      <c r="AC3636" s="50" t="str">
        <f t="shared" si="233"/>
        <v>Maldives-2020</v>
      </c>
      <c r="AD3636" s="51">
        <f t="shared" si="234"/>
        <v>332.42200000000003</v>
      </c>
      <c r="AE3636" s="15">
        <f t="shared" si="235"/>
        <v>0.38050129052830428</v>
      </c>
      <c r="AF3636">
        <f t="shared" si="236"/>
        <v>4.5498453084490291E-2</v>
      </c>
    </row>
    <row r="3637" spans="1:32" x14ac:dyDescent="0.25">
      <c r="A3637" s="59">
        <v>3620</v>
      </c>
      <c r="B3637" s="60" t="s">
        <v>309</v>
      </c>
      <c r="C3637" s="61" t="s">
        <v>454</v>
      </c>
      <c r="D3637" s="62"/>
      <c r="E3637" s="62">
        <v>470</v>
      </c>
      <c r="F3637" s="62">
        <v>2020</v>
      </c>
      <c r="G3637" s="50">
        <v>21.643999999999998</v>
      </c>
      <c r="H3637" s="50">
        <v>21.420999999999999</v>
      </c>
      <c r="I3637" s="50">
        <v>20.236000000000001</v>
      </c>
      <c r="J3637" s="50">
        <v>20.666</v>
      </c>
      <c r="K3637" s="50">
        <v>24.92</v>
      </c>
      <c r="L3637" s="50">
        <v>29.919</v>
      </c>
      <c r="M3637" s="50">
        <v>31.885999999999999</v>
      </c>
      <c r="N3637" s="50">
        <v>31.913</v>
      </c>
      <c r="O3637" s="50">
        <v>31.006</v>
      </c>
      <c r="P3637" s="50">
        <v>27.800999999999998</v>
      </c>
      <c r="Q3637" s="50">
        <v>24.794</v>
      </c>
      <c r="R3637" s="50">
        <v>28.259</v>
      </c>
      <c r="S3637" s="50">
        <v>29.754000000000001</v>
      </c>
      <c r="T3637" s="50">
        <v>27.361000000000001</v>
      </c>
      <c r="U3637" s="50">
        <v>27.824000000000002</v>
      </c>
      <c r="V3637" s="50">
        <v>16.129000000000001</v>
      </c>
      <c r="W3637" s="50" t="s">
        <v>311</v>
      </c>
      <c r="X3637" s="50">
        <v>11.361000000000001</v>
      </c>
      <c r="Y3637" s="50">
        <v>4.7649999999999997</v>
      </c>
      <c r="Z3637" s="50">
        <v>2.2200000000000002</v>
      </c>
      <c r="AA3637" s="50">
        <v>0.443</v>
      </c>
      <c r="AB3637" s="50">
        <v>4.1000000000000002E-2</v>
      </c>
      <c r="AC3637" s="50" t="str">
        <f t="shared" si="233"/>
        <v>Malta-2020</v>
      </c>
      <c r="AD3637" s="51">
        <f t="shared" si="234"/>
        <v>280.91800000000001</v>
      </c>
      <c r="AE3637" s="15">
        <f t="shared" si="235"/>
        <v>0.54622701286496411</v>
      </c>
      <c r="AF3637">
        <f t="shared" si="236"/>
        <v>0.26187979164427294</v>
      </c>
    </row>
    <row r="3638" spans="1:32" x14ac:dyDescent="0.25">
      <c r="A3638" s="59">
        <v>3621</v>
      </c>
      <c r="B3638" s="60" t="s">
        <v>309</v>
      </c>
      <c r="C3638" s="61" t="s">
        <v>379</v>
      </c>
      <c r="D3638" s="62"/>
      <c r="E3638" s="62">
        <v>474</v>
      </c>
      <c r="F3638" s="62">
        <v>2020</v>
      </c>
      <c r="G3638" s="50">
        <v>20.712</v>
      </c>
      <c r="H3638" s="50">
        <v>19.788</v>
      </c>
      <c r="I3638" s="50">
        <v>25.474</v>
      </c>
      <c r="J3638" s="50">
        <v>24.79</v>
      </c>
      <c r="K3638" s="50">
        <v>22.657</v>
      </c>
      <c r="L3638" s="50">
        <v>16.719000000000001</v>
      </c>
      <c r="M3638" s="50">
        <v>20.164000000000001</v>
      </c>
      <c r="N3638" s="50">
        <v>18.568000000000001</v>
      </c>
      <c r="O3638" s="50">
        <v>20.05</v>
      </c>
      <c r="P3638" s="50">
        <v>26.882000000000001</v>
      </c>
      <c r="Q3638" s="50">
        <v>30.431000000000001</v>
      </c>
      <c r="R3638" s="50">
        <v>31.617000000000001</v>
      </c>
      <c r="S3638" s="50">
        <v>28.369</v>
      </c>
      <c r="T3638" s="50">
        <v>23.965</v>
      </c>
      <c r="U3638" s="50">
        <v>18.899000000000001</v>
      </c>
      <c r="V3638" s="50">
        <v>14.042999999999999</v>
      </c>
      <c r="W3638" s="50" t="s">
        <v>311</v>
      </c>
      <c r="X3638" s="50">
        <v>10.747</v>
      </c>
      <c r="Y3638" s="50">
        <v>6.883</v>
      </c>
      <c r="Z3638" s="50">
        <v>3.3580000000000001</v>
      </c>
      <c r="AA3638" s="50">
        <v>1.1100000000000001</v>
      </c>
      <c r="AB3638" s="50">
        <v>0.23100000000000001</v>
      </c>
      <c r="AC3638" s="50" t="str">
        <f t="shared" si="233"/>
        <v>Martinique-2020</v>
      </c>
      <c r="AD3638" s="51">
        <f t="shared" si="234"/>
        <v>240.24699999999999</v>
      </c>
      <c r="AE3638" s="15">
        <f t="shared" si="235"/>
        <v>0.60441961814299461</v>
      </c>
      <c r="AF3638">
        <f t="shared" si="236"/>
        <v>0.2587542983662125</v>
      </c>
    </row>
    <row r="3639" spans="1:32" x14ac:dyDescent="0.25">
      <c r="A3639" s="59">
        <v>3622</v>
      </c>
      <c r="B3639" s="60" t="s">
        <v>309</v>
      </c>
      <c r="C3639" s="61" t="s">
        <v>455</v>
      </c>
      <c r="D3639" s="62"/>
      <c r="E3639" s="62">
        <v>478</v>
      </c>
      <c r="F3639" s="62">
        <v>2020</v>
      </c>
      <c r="G3639" s="50">
        <v>696.98500000000001</v>
      </c>
      <c r="H3639" s="50">
        <v>628.80899999999997</v>
      </c>
      <c r="I3639" s="50">
        <v>552.42700000000002</v>
      </c>
      <c r="J3639" s="50">
        <v>485.48</v>
      </c>
      <c r="K3639" s="50">
        <v>430.05399999999997</v>
      </c>
      <c r="L3639" s="50">
        <v>381.00700000000001</v>
      </c>
      <c r="M3639" s="50">
        <v>335.28300000000002</v>
      </c>
      <c r="N3639" s="50">
        <v>288.77999999999997</v>
      </c>
      <c r="O3639" s="50">
        <v>244.167</v>
      </c>
      <c r="P3639" s="50">
        <v>201.446</v>
      </c>
      <c r="Q3639" s="50">
        <v>161.13</v>
      </c>
      <c r="R3639" s="50">
        <v>126.878</v>
      </c>
      <c r="S3639" s="50">
        <v>96.808999999999997</v>
      </c>
      <c r="T3639" s="50">
        <v>67.414000000000001</v>
      </c>
      <c r="U3639" s="50">
        <v>44.322000000000003</v>
      </c>
      <c r="V3639" s="50">
        <v>26.245000000000001</v>
      </c>
      <c r="W3639" s="50" t="s">
        <v>311</v>
      </c>
      <c r="X3639" s="50">
        <v>12.157999999999999</v>
      </c>
      <c r="Y3639" s="50">
        <v>3.6989999999999998</v>
      </c>
      <c r="Z3639" s="50">
        <v>0.622</v>
      </c>
      <c r="AA3639" s="50">
        <v>4.9000000000000002E-2</v>
      </c>
      <c r="AB3639" s="50">
        <v>3.0000000000000001E-3</v>
      </c>
      <c r="AC3639" s="50" t="str">
        <f t="shared" si="233"/>
        <v>Mauritania-2020</v>
      </c>
      <c r="AD3639" s="51">
        <f t="shared" si="234"/>
        <v>2751.0340000000006</v>
      </c>
      <c r="AE3639" s="15">
        <f t="shared" si="235"/>
        <v>0.7388978107867803</v>
      </c>
      <c r="AF3639">
        <f t="shared" si="236"/>
        <v>3.33772928905407E-2</v>
      </c>
    </row>
    <row r="3640" spans="1:32" x14ac:dyDescent="0.25">
      <c r="A3640" s="59">
        <v>3623</v>
      </c>
      <c r="B3640" s="60" t="s">
        <v>309</v>
      </c>
      <c r="C3640" s="61" t="s">
        <v>380</v>
      </c>
      <c r="D3640" s="62">
        <v>6</v>
      </c>
      <c r="E3640" s="62">
        <v>480</v>
      </c>
      <c r="F3640" s="62">
        <v>2020</v>
      </c>
      <c r="G3640" s="50">
        <v>66.180999999999997</v>
      </c>
      <c r="H3640" s="50">
        <v>68.834000000000003</v>
      </c>
      <c r="I3640" s="50">
        <v>80.575999999999993</v>
      </c>
      <c r="J3640" s="50">
        <v>94.596000000000004</v>
      </c>
      <c r="K3640" s="50">
        <v>94.131</v>
      </c>
      <c r="L3640" s="50">
        <v>102.717</v>
      </c>
      <c r="M3640" s="50">
        <v>88.459000000000003</v>
      </c>
      <c r="N3640" s="50">
        <v>86.676000000000002</v>
      </c>
      <c r="O3640" s="50">
        <v>99.373999999999995</v>
      </c>
      <c r="P3640" s="50">
        <v>82.784000000000006</v>
      </c>
      <c r="Q3640" s="50">
        <v>85.16</v>
      </c>
      <c r="R3640" s="50">
        <v>90.259</v>
      </c>
      <c r="S3640" s="50">
        <v>75.183000000000007</v>
      </c>
      <c r="T3640" s="50">
        <v>62.853000000000002</v>
      </c>
      <c r="U3640" s="50">
        <v>44.534999999999997</v>
      </c>
      <c r="V3640" s="50">
        <v>24.684999999999999</v>
      </c>
      <c r="W3640" s="50" t="s">
        <v>311</v>
      </c>
      <c r="X3640" s="50">
        <v>15.413</v>
      </c>
      <c r="Y3640" s="50">
        <v>7.87</v>
      </c>
      <c r="Z3640" s="50">
        <v>2.9249999999999998</v>
      </c>
      <c r="AA3640" s="50">
        <v>0.78200000000000003</v>
      </c>
      <c r="AB3640" s="50">
        <v>0.121</v>
      </c>
      <c r="AC3640" s="50" t="str">
        <f t="shared" si="233"/>
        <v>Mauritius-2020</v>
      </c>
      <c r="AD3640" s="51">
        <f t="shared" si="234"/>
        <v>899.33899999999994</v>
      </c>
      <c r="AE3640" s="15">
        <f t="shared" si="235"/>
        <v>0.41672272635791391</v>
      </c>
      <c r="AF3640">
        <f t="shared" si="236"/>
        <v>0.14277488272806371</v>
      </c>
    </row>
    <row r="3641" spans="1:32" x14ac:dyDescent="0.25">
      <c r="A3641" s="59">
        <v>3624</v>
      </c>
      <c r="B3641" s="60" t="s">
        <v>309</v>
      </c>
      <c r="C3641" s="61" t="s">
        <v>456</v>
      </c>
      <c r="D3641" s="62"/>
      <c r="E3641" s="62">
        <v>175</v>
      </c>
      <c r="F3641" s="62">
        <v>2020</v>
      </c>
      <c r="G3641" s="50">
        <v>36.104999999999997</v>
      </c>
      <c r="H3641" s="50">
        <v>35.399000000000001</v>
      </c>
      <c r="I3641" s="50">
        <v>34.935000000000002</v>
      </c>
      <c r="J3641" s="50">
        <v>29.638999999999999</v>
      </c>
      <c r="K3641" s="50">
        <v>24.888000000000002</v>
      </c>
      <c r="L3641" s="50">
        <v>18.751000000000001</v>
      </c>
      <c r="M3641" s="50">
        <v>17.149999999999999</v>
      </c>
      <c r="N3641" s="50">
        <v>15.85</v>
      </c>
      <c r="O3641" s="50">
        <v>15.002000000000001</v>
      </c>
      <c r="P3641" s="50">
        <v>12.378</v>
      </c>
      <c r="Q3641" s="50">
        <v>9.2159999999999993</v>
      </c>
      <c r="R3641" s="50">
        <v>6.9889999999999999</v>
      </c>
      <c r="S3641" s="50">
        <v>5.2960000000000003</v>
      </c>
      <c r="T3641" s="50">
        <v>4.1219999999999999</v>
      </c>
      <c r="U3641" s="50">
        <v>2.952</v>
      </c>
      <c r="V3641" s="50">
        <v>2.101</v>
      </c>
      <c r="W3641" s="50" t="s">
        <v>311</v>
      </c>
      <c r="X3641" s="50">
        <v>1.2729999999999999</v>
      </c>
      <c r="Y3641" s="50">
        <v>0.68</v>
      </c>
      <c r="Z3641" s="50">
        <v>0.27900000000000003</v>
      </c>
      <c r="AA3641" s="50">
        <v>8.6999999999999994E-2</v>
      </c>
      <c r="AB3641" s="50">
        <v>1.7999999999999999E-2</v>
      </c>
      <c r="AC3641" s="50" t="str">
        <f t="shared" si="233"/>
        <v>Mayotte-2020</v>
      </c>
      <c r="AD3641" s="51">
        <f t="shared" si="234"/>
        <v>155.15899999999999</v>
      </c>
      <c r="AE3641" s="15">
        <f t="shared" si="235"/>
        <v>0.7601943812476234</v>
      </c>
      <c r="AF3641">
        <f t="shared" si="236"/>
        <v>4.4006452648720558E-2</v>
      </c>
    </row>
    <row r="3642" spans="1:32" x14ac:dyDescent="0.25">
      <c r="A3642" s="59">
        <v>3625</v>
      </c>
      <c r="B3642" s="60" t="s">
        <v>309</v>
      </c>
      <c r="C3642" s="61" t="s">
        <v>457</v>
      </c>
      <c r="D3642" s="62"/>
      <c r="E3642" s="62">
        <v>484</v>
      </c>
      <c r="F3642" s="62">
        <v>2020</v>
      </c>
      <c r="G3642" s="50">
        <v>11259.344999999999</v>
      </c>
      <c r="H3642" s="50">
        <v>11493.786</v>
      </c>
      <c r="I3642" s="50">
        <v>11362.14</v>
      </c>
      <c r="J3642" s="50">
        <v>11591.967000000001</v>
      </c>
      <c r="K3642" s="50">
        <v>11671.089</v>
      </c>
      <c r="L3642" s="50">
        <v>11163.879000000001</v>
      </c>
      <c r="M3642" s="50">
        <v>10448.859</v>
      </c>
      <c r="N3642" s="50">
        <v>9668.8979999999992</v>
      </c>
      <c r="O3642" s="50">
        <v>9291.8989999999994</v>
      </c>
      <c r="P3642" s="50">
        <v>8864.9660000000003</v>
      </c>
      <c r="Q3642" s="50">
        <v>6863.759</v>
      </c>
      <c r="R3642" s="50">
        <v>5537.5720000000001</v>
      </c>
      <c r="S3642" s="50">
        <v>4556.1959999999999</v>
      </c>
      <c r="T3642" s="50">
        <v>3641.9490000000001</v>
      </c>
      <c r="U3642" s="50">
        <v>2444.1849999999999</v>
      </c>
      <c r="V3642" s="50">
        <v>1778.6880000000001</v>
      </c>
      <c r="W3642" s="50" t="s">
        <v>311</v>
      </c>
      <c r="X3642" s="50">
        <v>1111.8869999999999</v>
      </c>
      <c r="Y3642" s="50">
        <v>680.35299999999995</v>
      </c>
      <c r="Z3642" s="50">
        <v>320.976</v>
      </c>
      <c r="AA3642" s="50">
        <v>102.203</v>
      </c>
      <c r="AB3642" s="50">
        <v>15.430999999999999</v>
      </c>
      <c r="AC3642" s="50" t="str">
        <f t="shared" si="233"/>
        <v>Mexico-2020</v>
      </c>
      <c r="AD3642" s="51">
        <f t="shared" si="234"/>
        <v>89659.084000000003</v>
      </c>
      <c r="AE3642" s="15">
        <f t="shared" si="235"/>
        <v>0.49310054294108119</v>
      </c>
      <c r="AF3642">
        <f t="shared" si="236"/>
        <v>8.1565135201068104E-2</v>
      </c>
    </row>
    <row r="3643" spans="1:32" x14ac:dyDescent="0.25">
      <c r="A3643" s="59">
        <v>3626</v>
      </c>
      <c r="B3643" s="60" t="s">
        <v>309</v>
      </c>
      <c r="C3643" s="61" t="s">
        <v>381</v>
      </c>
      <c r="D3643" s="62"/>
      <c r="E3643" s="62">
        <v>583</v>
      </c>
      <c r="F3643" s="62">
        <v>2020</v>
      </c>
      <c r="G3643" s="50">
        <v>12.04</v>
      </c>
      <c r="H3643" s="50">
        <v>11.227</v>
      </c>
      <c r="I3643" s="50">
        <v>11.379</v>
      </c>
      <c r="J3643" s="50">
        <v>12.039</v>
      </c>
      <c r="K3643" s="50">
        <v>12.023</v>
      </c>
      <c r="L3643" s="50">
        <v>10.670999999999999</v>
      </c>
      <c r="M3643" s="50">
        <v>8.6940000000000008</v>
      </c>
      <c r="N3643" s="50">
        <v>6.968</v>
      </c>
      <c r="O3643" s="50">
        <v>3.8410000000000002</v>
      </c>
      <c r="P3643" s="50">
        <v>2.7839999999999998</v>
      </c>
      <c r="Q3643" s="50">
        <v>3.3260000000000001</v>
      </c>
      <c r="R3643" s="50">
        <v>3.5169999999999999</v>
      </c>
      <c r="S3643" s="50">
        <v>3.3380000000000001</v>
      </c>
      <c r="T3643" s="50">
        <v>2.8769999999999998</v>
      </c>
      <c r="U3643" s="50">
        <v>1.6459999999999999</v>
      </c>
      <c r="V3643" s="50">
        <v>0.74</v>
      </c>
      <c r="W3643" s="50" t="s">
        <v>311</v>
      </c>
      <c r="X3643" s="50">
        <v>0.40100000000000002</v>
      </c>
      <c r="Y3643" s="50">
        <v>0.20799999999999999</v>
      </c>
      <c r="Z3643" s="50">
        <v>4.2999999999999997E-2</v>
      </c>
      <c r="AA3643" s="50">
        <v>1.0999999999999999E-2</v>
      </c>
      <c r="AB3643" s="50">
        <v>1E-3</v>
      </c>
      <c r="AC3643" s="50" t="str">
        <f t="shared" si="233"/>
        <v>Micronesia (Fed. States of)-2020</v>
      </c>
      <c r="AD3643" s="51">
        <f t="shared" si="234"/>
        <v>67.200999999999993</v>
      </c>
      <c r="AE3643" s="15">
        <f t="shared" si="235"/>
        <v>0.60375589648963579</v>
      </c>
      <c r="AF3643">
        <f t="shared" si="236"/>
        <v>5.8195135841016446E-2</v>
      </c>
    </row>
    <row r="3644" spans="1:32" x14ac:dyDescent="0.25">
      <c r="A3644" s="59">
        <v>3627</v>
      </c>
      <c r="B3644" s="60" t="s">
        <v>309</v>
      </c>
      <c r="C3644" s="61" t="s">
        <v>458</v>
      </c>
      <c r="D3644" s="62"/>
      <c r="E3644" s="62">
        <v>499</v>
      </c>
      <c r="F3644" s="62">
        <v>2020</v>
      </c>
      <c r="G3644" s="50">
        <v>34.89</v>
      </c>
      <c r="H3644" s="50">
        <v>37.011000000000003</v>
      </c>
      <c r="I3644" s="50">
        <v>39.354999999999997</v>
      </c>
      <c r="J3644" s="50">
        <v>39.15</v>
      </c>
      <c r="K3644" s="50">
        <v>41.237000000000002</v>
      </c>
      <c r="L3644" s="50">
        <v>42.884</v>
      </c>
      <c r="M3644" s="50">
        <v>42.56</v>
      </c>
      <c r="N3644" s="50">
        <v>45.795999999999999</v>
      </c>
      <c r="O3644" s="50">
        <v>42.868000000000002</v>
      </c>
      <c r="P3644" s="50">
        <v>41.018000000000001</v>
      </c>
      <c r="Q3644" s="50">
        <v>38.164000000000001</v>
      </c>
      <c r="R3644" s="50">
        <v>42.396999999999998</v>
      </c>
      <c r="S3644" s="50">
        <v>40.122999999999998</v>
      </c>
      <c r="T3644" s="50">
        <v>37.802999999999997</v>
      </c>
      <c r="U3644" s="50">
        <v>25.123000000000001</v>
      </c>
      <c r="V3644" s="50">
        <v>16.376999999999999</v>
      </c>
      <c r="W3644" s="50" t="s">
        <v>311</v>
      </c>
      <c r="X3644" s="50">
        <v>13.891</v>
      </c>
      <c r="Y3644" s="50">
        <v>6.7850000000000001</v>
      </c>
      <c r="Z3644" s="50">
        <v>1.726</v>
      </c>
      <c r="AA3644" s="50">
        <v>0.221</v>
      </c>
      <c r="AB3644" s="50">
        <v>1.7999999999999999E-2</v>
      </c>
      <c r="AC3644" s="50" t="str">
        <f t="shared" si="233"/>
        <v>Montenegro-2020</v>
      </c>
      <c r="AD3644" s="51">
        <f t="shared" si="234"/>
        <v>416.197</v>
      </c>
      <c r="AE3644" s="15">
        <f t="shared" si="235"/>
        <v>0.51225741655994639</v>
      </c>
      <c r="AF3644">
        <f t="shared" si="236"/>
        <v>0.19327598857149358</v>
      </c>
    </row>
    <row r="3645" spans="1:32" x14ac:dyDescent="0.25">
      <c r="A3645" s="59">
        <v>3628</v>
      </c>
      <c r="B3645" s="60" t="s">
        <v>309</v>
      </c>
      <c r="C3645" s="61" t="s">
        <v>459</v>
      </c>
      <c r="D3645" s="62"/>
      <c r="E3645" s="62">
        <v>504</v>
      </c>
      <c r="F3645" s="62">
        <v>2020</v>
      </c>
      <c r="G3645" s="50">
        <v>3353.1120000000001</v>
      </c>
      <c r="H3645" s="50">
        <v>3429.37</v>
      </c>
      <c r="I3645" s="50">
        <v>3129.0160000000001</v>
      </c>
      <c r="J3645" s="50">
        <v>2977.5410000000002</v>
      </c>
      <c r="K3645" s="50">
        <v>2875.9070000000002</v>
      </c>
      <c r="L3645" s="50">
        <v>3018.0819999999999</v>
      </c>
      <c r="M3645" s="50">
        <v>2903.904</v>
      </c>
      <c r="N3645" s="50">
        <v>2778.9070000000002</v>
      </c>
      <c r="O3645" s="50">
        <v>2369.6509999999998</v>
      </c>
      <c r="P3645" s="50">
        <v>2089.4940000000001</v>
      </c>
      <c r="Q3645" s="50">
        <v>1923.7349999999999</v>
      </c>
      <c r="R3645" s="50">
        <v>1822.8610000000001</v>
      </c>
      <c r="S3645" s="50">
        <v>1575.33</v>
      </c>
      <c r="T3645" s="50">
        <v>1174.1969999999999</v>
      </c>
      <c r="U3645" s="50">
        <v>685.57799999999997</v>
      </c>
      <c r="V3645" s="50">
        <v>517.88099999999997</v>
      </c>
      <c r="W3645" s="50" t="s">
        <v>311</v>
      </c>
      <c r="X3645" s="50">
        <v>312.517</v>
      </c>
      <c r="Y3645" s="50">
        <v>111.76</v>
      </c>
      <c r="Z3645" s="50">
        <v>20.286000000000001</v>
      </c>
      <c r="AA3645" s="50">
        <v>1.573</v>
      </c>
      <c r="AB3645" s="50">
        <v>1.6E-2</v>
      </c>
      <c r="AC3645" s="50" t="str">
        <f t="shared" si="233"/>
        <v>Morocco-2020</v>
      </c>
      <c r="AD3645" s="51">
        <f t="shared" si="234"/>
        <v>24335.411999999997</v>
      </c>
      <c r="AE3645" s="15">
        <f t="shared" si="235"/>
        <v>0.52332403494956237</v>
      </c>
      <c r="AF3645">
        <f t="shared" si="236"/>
        <v>8.2454387855721886E-2</v>
      </c>
    </row>
    <row r="3646" spans="1:32" x14ac:dyDescent="0.25">
      <c r="A3646" s="59">
        <v>3629</v>
      </c>
      <c r="B3646" s="60" t="s">
        <v>309</v>
      </c>
      <c r="C3646" s="61" t="s">
        <v>460</v>
      </c>
      <c r="D3646" s="62"/>
      <c r="E3646" s="62">
        <v>508</v>
      </c>
      <c r="F3646" s="62">
        <v>2020</v>
      </c>
      <c r="G3646" s="50">
        <v>5338.3689999999997</v>
      </c>
      <c r="H3646" s="50">
        <v>4709.9380000000001</v>
      </c>
      <c r="I3646" s="50">
        <v>4148.7280000000001</v>
      </c>
      <c r="J3646" s="50">
        <v>3579.4920000000002</v>
      </c>
      <c r="K3646" s="50">
        <v>2977.681</v>
      </c>
      <c r="L3646" s="50">
        <v>2437.9589999999998</v>
      </c>
      <c r="M3646" s="50">
        <v>1989.683</v>
      </c>
      <c r="N3646" s="50">
        <v>1665.4839999999999</v>
      </c>
      <c r="O3646" s="50">
        <v>1344.5150000000001</v>
      </c>
      <c r="P3646" s="50">
        <v>1066.7850000000001</v>
      </c>
      <c r="Q3646" s="50">
        <v>820.24</v>
      </c>
      <c r="R3646" s="50">
        <v>663.38800000000003</v>
      </c>
      <c r="S3646" s="50">
        <v>536.71199999999999</v>
      </c>
      <c r="T3646" s="50">
        <v>417.03199999999998</v>
      </c>
      <c r="U3646" s="50">
        <v>289.27999999999997</v>
      </c>
      <c r="V3646" s="50">
        <v>185.00700000000001</v>
      </c>
      <c r="W3646" s="50" t="s">
        <v>311</v>
      </c>
      <c r="X3646" s="50">
        <v>94.331000000000003</v>
      </c>
      <c r="Y3646" s="50">
        <v>35.134999999999998</v>
      </c>
      <c r="Z3646" s="50">
        <v>8.26</v>
      </c>
      <c r="AA3646" s="50">
        <v>1.097</v>
      </c>
      <c r="AB3646" s="50">
        <v>7.9000000000000001E-2</v>
      </c>
      <c r="AC3646" s="50" t="str">
        <f t="shared" si="233"/>
        <v>Mozambique-2020</v>
      </c>
      <c r="AD3646" s="51">
        <f t="shared" si="234"/>
        <v>17081.939000000002</v>
      </c>
      <c r="AE3646" s="15">
        <f t="shared" si="235"/>
        <v>0.89142432835054597</v>
      </c>
      <c r="AF3646">
        <f t="shared" si="236"/>
        <v>3.2936534299366722E-2</v>
      </c>
    </row>
    <row r="3647" spans="1:32" x14ac:dyDescent="0.25">
      <c r="A3647" s="59">
        <v>3630</v>
      </c>
      <c r="B3647" s="60" t="s">
        <v>309</v>
      </c>
      <c r="C3647" s="61" t="s">
        <v>461</v>
      </c>
      <c r="D3647" s="62"/>
      <c r="E3647" s="62">
        <v>104</v>
      </c>
      <c r="F3647" s="62">
        <v>2020</v>
      </c>
      <c r="G3647" s="50">
        <v>4491.1480000000001</v>
      </c>
      <c r="H3647" s="50">
        <v>4506.0110000000004</v>
      </c>
      <c r="I3647" s="50">
        <v>4836.652</v>
      </c>
      <c r="J3647" s="50">
        <v>5159.9650000000001</v>
      </c>
      <c r="K3647" s="50">
        <v>4786.3890000000001</v>
      </c>
      <c r="L3647" s="50">
        <v>4438.8549999999996</v>
      </c>
      <c r="M3647" s="50">
        <v>4157.098</v>
      </c>
      <c r="N3647" s="50">
        <v>4004.7379999999998</v>
      </c>
      <c r="O3647" s="50">
        <v>3787.0050000000001</v>
      </c>
      <c r="P3647" s="50">
        <v>3452.9279999999999</v>
      </c>
      <c r="Q3647" s="50">
        <v>3027.884</v>
      </c>
      <c r="R3647" s="50">
        <v>2528.3870000000002</v>
      </c>
      <c r="S3647" s="50">
        <v>2106.19</v>
      </c>
      <c r="T3647" s="50">
        <v>1639.93</v>
      </c>
      <c r="U3647" s="50">
        <v>932.92</v>
      </c>
      <c r="V3647" s="50">
        <v>528.17999999999995</v>
      </c>
      <c r="W3647" s="50" t="s">
        <v>311</v>
      </c>
      <c r="X3647" s="50">
        <v>278.14400000000001</v>
      </c>
      <c r="Y3647" s="50">
        <v>114.346</v>
      </c>
      <c r="Z3647" s="50">
        <v>27.741</v>
      </c>
      <c r="AA3647" s="50">
        <v>3.5059999999999998</v>
      </c>
      <c r="AB3647" s="50">
        <v>0.25900000000000001</v>
      </c>
      <c r="AC3647" s="50" t="str">
        <f t="shared" si="233"/>
        <v>Myanmar-2020</v>
      </c>
      <c r="AD3647" s="51">
        <f t="shared" si="234"/>
        <v>37449.439000000006</v>
      </c>
      <c r="AE3647" s="15">
        <f t="shared" si="235"/>
        <v>0.46352729075594429</v>
      </c>
      <c r="AF3647">
        <f t="shared" si="236"/>
        <v>6.8736400286643309E-2</v>
      </c>
    </row>
    <row r="3648" spans="1:32" x14ac:dyDescent="0.25">
      <c r="A3648" s="59">
        <v>3631</v>
      </c>
      <c r="B3648" s="60" t="s">
        <v>309</v>
      </c>
      <c r="C3648" s="61" t="s">
        <v>462</v>
      </c>
      <c r="D3648" s="62"/>
      <c r="E3648" s="62">
        <v>516</v>
      </c>
      <c r="F3648" s="62">
        <v>2020</v>
      </c>
      <c r="G3648" s="50">
        <v>351.22800000000001</v>
      </c>
      <c r="H3648" s="50">
        <v>332.74299999999999</v>
      </c>
      <c r="I3648" s="50">
        <v>289.54899999999998</v>
      </c>
      <c r="J3648" s="50">
        <v>270.87</v>
      </c>
      <c r="K3648" s="50">
        <v>264.17399999999998</v>
      </c>
      <c r="L3648" s="50">
        <v>248.95</v>
      </c>
      <c r="M3648" s="50">
        <v>208.096</v>
      </c>
      <c r="N3648" s="50">
        <v>165.732</v>
      </c>
      <c r="O3648" s="50">
        <v>138.25200000000001</v>
      </c>
      <c r="P3648" s="50">
        <v>111.875</v>
      </c>
      <c r="Q3648" s="50">
        <v>89.063000000000002</v>
      </c>
      <c r="R3648" s="50">
        <v>71.941000000000003</v>
      </c>
      <c r="S3648" s="50">
        <v>54.747999999999998</v>
      </c>
      <c r="T3648" s="50">
        <v>40.466000000000001</v>
      </c>
      <c r="U3648" s="50">
        <v>27.908000000000001</v>
      </c>
      <c r="V3648" s="50">
        <v>17.597000000000001</v>
      </c>
      <c r="W3648" s="50" t="s">
        <v>311</v>
      </c>
      <c r="X3648" s="50">
        <v>8.8989999999999991</v>
      </c>
      <c r="Y3648" s="50">
        <v>3.4470000000000001</v>
      </c>
      <c r="Z3648" s="50">
        <v>0.877</v>
      </c>
      <c r="AA3648" s="50">
        <v>0.114</v>
      </c>
      <c r="AB3648" s="50">
        <v>8.0000000000000002E-3</v>
      </c>
      <c r="AC3648" s="50" t="str">
        <f t="shared" si="233"/>
        <v>Namibia-2020</v>
      </c>
      <c r="AD3648" s="51">
        <f t="shared" si="234"/>
        <v>1623.701</v>
      </c>
      <c r="AE3648" s="15">
        <f t="shared" si="235"/>
        <v>0.66073495058511378</v>
      </c>
      <c r="AF3648">
        <f t="shared" si="236"/>
        <v>3.8239333503001863E-2</v>
      </c>
    </row>
    <row r="3649" spans="1:32" x14ac:dyDescent="0.25">
      <c r="A3649" s="59">
        <v>3632</v>
      </c>
      <c r="B3649" s="60" t="s">
        <v>309</v>
      </c>
      <c r="C3649" s="61" t="s">
        <v>463</v>
      </c>
      <c r="D3649" s="62"/>
      <c r="E3649" s="62">
        <v>528</v>
      </c>
      <c r="F3649" s="62">
        <v>2020</v>
      </c>
      <c r="G3649" s="50">
        <v>905.28</v>
      </c>
      <c r="H3649" s="50">
        <v>893.86199999999997</v>
      </c>
      <c r="I3649" s="50">
        <v>937.7</v>
      </c>
      <c r="J3649" s="50">
        <v>1015.997</v>
      </c>
      <c r="K3649" s="50">
        <v>1020.746</v>
      </c>
      <c r="L3649" s="50">
        <v>1076.7429999999999</v>
      </c>
      <c r="M3649" s="50">
        <v>1077.1400000000001</v>
      </c>
      <c r="N3649" s="50">
        <v>1020.388</v>
      </c>
      <c r="O3649" s="50">
        <v>1004.897</v>
      </c>
      <c r="P3649" s="50">
        <v>1146.5029999999999</v>
      </c>
      <c r="Q3649" s="50">
        <v>1273.7260000000001</v>
      </c>
      <c r="R3649" s="50">
        <v>1250.366</v>
      </c>
      <c r="S3649" s="50">
        <v>1124.94</v>
      </c>
      <c r="T3649" s="50">
        <v>1004.537</v>
      </c>
      <c r="U3649" s="50">
        <v>952.43700000000001</v>
      </c>
      <c r="V3649" s="50">
        <v>639.05499999999995</v>
      </c>
      <c r="W3649" s="50" t="s">
        <v>311</v>
      </c>
      <c r="X3649" s="50">
        <v>438.46899999999999</v>
      </c>
      <c r="Y3649" s="50">
        <v>261.80700000000002</v>
      </c>
      <c r="Z3649" s="50">
        <v>106.66500000000001</v>
      </c>
      <c r="AA3649" s="50">
        <v>27.027000000000001</v>
      </c>
      <c r="AB3649" s="50">
        <v>2.9630000000000001</v>
      </c>
      <c r="AC3649" s="50" t="str">
        <f t="shared" si="233"/>
        <v>Netherlands-2020</v>
      </c>
      <c r="AD3649" s="51">
        <f t="shared" si="234"/>
        <v>11011.446</v>
      </c>
      <c r="AE3649" s="15">
        <f t="shared" si="235"/>
        <v>0.56030806489901508</v>
      </c>
      <c r="AF3649">
        <f t="shared" si="236"/>
        <v>0.24970090821489918</v>
      </c>
    </row>
    <row r="3650" spans="1:32" x14ac:dyDescent="0.25">
      <c r="A3650" s="59">
        <v>3633</v>
      </c>
      <c r="B3650" s="60" t="s">
        <v>309</v>
      </c>
      <c r="C3650" s="61" t="s">
        <v>382</v>
      </c>
      <c r="D3650" s="62"/>
      <c r="E3650" s="62">
        <v>540</v>
      </c>
      <c r="F3650" s="62">
        <v>2020</v>
      </c>
      <c r="G3650" s="50">
        <v>21.658000000000001</v>
      </c>
      <c r="H3650" s="50">
        <v>21.344000000000001</v>
      </c>
      <c r="I3650" s="50">
        <v>20.113</v>
      </c>
      <c r="J3650" s="50">
        <v>20.762</v>
      </c>
      <c r="K3650" s="50">
        <v>22.091999999999999</v>
      </c>
      <c r="L3650" s="50">
        <v>23.405999999999999</v>
      </c>
      <c r="M3650" s="50">
        <v>20.751000000000001</v>
      </c>
      <c r="N3650" s="50">
        <v>17.809000000000001</v>
      </c>
      <c r="O3650" s="50">
        <v>18.474</v>
      </c>
      <c r="P3650" s="50">
        <v>21.018000000000001</v>
      </c>
      <c r="Q3650" s="50">
        <v>19.033000000000001</v>
      </c>
      <c r="R3650" s="50">
        <v>17.023</v>
      </c>
      <c r="S3650" s="50">
        <v>13.567</v>
      </c>
      <c r="T3650" s="50">
        <v>10.16</v>
      </c>
      <c r="U3650" s="50">
        <v>7.7919999999999998</v>
      </c>
      <c r="V3650" s="50">
        <v>5.9080000000000004</v>
      </c>
      <c r="W3650" s="50" t="s">
        <v>311</v>
      </c>
      <c r="X3650" s="50">
        <v>3.597</v>
      </c>
      <c r="Y3650" s="50">
        <v>1.677</v>
      </c>
      <c r="Z3650" s="50">
        <v>0.624</v>
      </c>
      <c r="AA3650" s="50">
        <v>9.7000000000000003E-2</v>
      </c>
      <c r="AB3650" s="50">
        <v>8.0000000000000002E-3</v>
      </c>
      <c r="AC3650" s="50" t="str">
        <f t="shared" si="233"/>
        <v>New Caledonia-2020</v>
      </c>
      <c r="AD3650" s="51">
        <f t="shared" si="234"/>
        <v>193.93500000000003</v>
      </c>
      <c r="AE3650" s="15">
        <f t="shared" si="235"/>
        <v>0.47942867455590782</v>
      </c>
      <c r="AF3650">
        <f t="shared" si="236"/>
        <v>0.11617584127601636</v>
      </c>
    </row>
    <row r="3651" spans="1:32" x14ac:dyDescent="0.25">
      <c r="A3651" s="59">
        <v>3634</v>
      </c>
      <c r="B3651" s="60" t="s">
        <v>309</v>
      </c>
      <c r="C3651" s="61" t="s">
        <v>464</v>
      </c>
      <c r="D3651" s="62"/>
      <c r="E3651" s="62">
        <v>554</v>
      </c>
      <c r="F3651" s="62">
        <v>2020</v>
      </c>
      <c r="G3651" s="50">
        <v>312.79199999999997</v>
      </c>
      <c r="H3651" s="50">
        <v>313.94900000000001</v>
      </c>
      <c r="I3651" s="50">
        <v>321.69299999999998</v>
      </c>
      <c r="J3651" s="50">
        <v>303.339</v>
      </c>
      <c r="K3651" s="50">
        <v>324.709</v>
      </c>
      <c r="L3651" s="50">
        <v>346.73899999999998</v>
      </c>
      <c r="M3651" s="50">
        <v>324.36900000000003</v>
      </c>
      <c r="N3651" s="50">
        <v>294.59800000000001</v>
      </c>
      <c r="O3651" s="50">
        <v>278.41399999999999</v>
      </c>
      <c r="P3651" s="50">
        <v>313.50900000000001</v>
      </c>
      <c r="Q3651" s="50">
        <v>312.036</v>
      </c>
      <c r="R3651" s="50">
        <v>316.74099999999999</v>
      </c>
      <c r="S3651" s="50">
        <v>281.79599999999999</v>
      </c>
      <c r="T3651" s="50">
        <v>240.608</v>
      </c>
      <c r="U3651" s="50">
        <v>213.76400000000001</v>
      </c>
      <c r="V3651" s="50">
        <v>148.13800000000001</v>
      </c>
      <c r="W3651" s="50" t="s">
        <v>311</v>
      </c>
      <c r="X3651" s="50">
        <v>96.998000000000005</v>
      </c>
      <c r="Y3651" s="50">
        <v>55.442999999999998</v>
      </c>
      <c r="Z3651" s="50">
        <v>27.638999999999999</v>
      </c>
      <c r="AA3651" s="50">
        <v>6.4349999999999996</v>
      </c>
      <c r="AB3651" s="50">
        <v>0.71099999999999997</v>
      </c>
      <c r="AC3651" s="50" t="str">
        <f t="shared" si="233"/>
        <v>New Zealand-2020</v>
      </c>
      <c r="AD3651" s="51">
        <f t="shared" si="234"/>
        <v>3096.2499999999995</v>
      </c>
      <c r="AE3651" s="15">
        <f t="shared" si="235"/>
        <v>0.56137908760597499</v>
      </c>
      <c r="AF3651">
        <f t="shared" si="236"/>
        <v>0.19525283062904297</v>
      </c>
    </row>
    <row r="3652" spans="1:32" x14ac:dyDescent="0.25">
      <c r="A3652" s="59">
        <v>3635</v>
      </c>
      <c r="B3652" s="60" t="s">
        <v>309</v>
      </c>
      <c r="C3652" s="61" t="s">
        <v>465</v>
      </c>
      <c r="D3652" s="62"/>
      <c r="E3652" s="62">
        <v>558</v>
      </c>
      <c r="F3652" s="62">
        <v>2020</v>
      </c>
      <c r="G3652" s="50">
        <v>579.68600000000004</v>
      </c>
      <c r="H3652" s="50">
        <v>595.25800000000004</v>
      </c>
      <c r="I3652" s="50">
        <v>602.29499999999996</v>
      </c>
      <c r="J3652" s="50">
        <v>584.12900000000002</v>
      </c>
      <c r="K3652" s="50">
        <v>580.73599999999999</v>
      </c>
      <c r="L3652" s="50">
        <v>570.15599999999995</v>
      </c>
      <c r="M3652" s="50">
        <v>547.14700000000005</v>
      </c>
      <c r="N3652" s="50">
        <v>497.94400000000002</v>
      </c>
      <c r="O3652" s="50">
        <v>416.34899999999999</v>
      </c>
      <c r="P3652" s="50">
        <v>341.02300000000002</v>
      </c>
      <c r="Q3652" s="50">
        <v>272.87299999999999</v>
      </c>
      <c r="R3652" s="50">
        <v>229.738</v>
      </c>
      <c r="S3652" s="50">
        <v>202.79900000000001</v>
      </c>
      <c r="T3652" s="50">
        <v>152.03899999999999</v>
      </c>
      <c r="U3652" s="50">
        <v>85.692999999999998</v>
      </c>
      <c r="V3652" s="50">
        <v>70.09</v>
      </c>
      <c r="W3652" s="50" t="s">
        <v>311</v>
      </c>
      <c r="X3652" s="50">
        <v>46.475999999999999</v>
      </c>
      <c r="Y3652" s="50">
        <v>25.875</v>
      </c>
      <c r="Z3652" s="50">
        <v>11.608000000000001</v>
      </c>
      <c r="AA3652" s="50">
        <v>3.8039999999999998</v>
      </c>
      <c r="AB3652" s="50">
        <v>0.85</v>
      </c>
      <c r="AC3652" s="50" t="str">
        <f t="shared" si="233"/>
        <v>Nicaragua-2020</v>
      </c>
      <c r="AD3652" s="51">
        <f t="shared" si="234"/>
        <v>4242.8940000000002</v>
      </c>
      <c r="AE3652" s="15">
        <f t="shared" si="235"/>
        <v>0.51230928701023415</v>
      </c>
      <c r="AF3652">
        <f t="shared" si="236"/>
        <v>6.5851535173724565E-2</v>
      </c>
    </row>
    <row r="3653" spans="1:32" x14ac:dyDescent="0.25">
      <c r="A3653" s="59">
        <v>3636</v>
      </c>
      <c r="B3653" s="60" t="s">
        <v>309</v>
      </c>
      <c r="C3653" s="61" t="s">
        <v>466</v>
      </c>
      <c r="D3653" s="62"/>
      <c r="E3653" s="62">
        <v>566</v>
      </c>
      <c r="F3653" s="62">
        <v>2020</v>
      </c>
      <c r="G3653" s="50">
        <v>33914.171000000002</v>
      </c>
      <c r="H3653" s="50">
        <v>29887.072</v>
      </c>
      <c r="I3653" s="50">
        <v>25793.95</v>
      </c>
      <c r="J3653" s="50">
        <v>21923.274000000001</v>
      </c>
      <c r="K3653" s="50">
        <v>18076.383000000002</v>
      </c>
      <c r="L3653" s="50">
        <v>15115.816000000001</v>
      </c>
      <c r="M3653" s="50">
        <v>13052.299000000001</v>
      </c>
      <c r="N3653" s="50">
        <v>11331.043</v>
      </c>
      <c r="O3653" s="50">
        <v>9463.3809999999994</v>
      </c>
      <c r="P3653" s="50">
        <v>7580.9319999999998</v>
      </c>
      <c r="Q3653" s="50">
        <v>5945.5529999999999</v>
      </c>
      <c r="R3653" s="50">
        <v>4759.0349999999999</v>
      </c>
      <c r="S3653" s="50">
        <v>3659.8180000000002</v>
      </c>
      <c r="T3653" s="50">
        <v>2604.9749999999999</v>
      </c>
      <c r="U3653" s="50">
        <v>1718.97</v>
      </c>
      <c r="V3653" s="50">
        <v>907.60900000000004</v>
      </c>
      <c r="W3653" s="50" t="s">
        <v>311</v>
      </c>
      <c r="X3653" s="50">
        <v>333.37900000000002</v>
      </c>
      <c r="Y3653" s="50">
        <v>75.289000000000001</v>
      </c>
      <c r="Z3653" s="50">
        <v>9.125</v>
      </c>
      <c r="AA3653" s="50">
        <v>0.59799999999999998</v>
      </c>
      <c r="AB3653" s="50">
        <v>2.9000000000000001E-2</v>
      </c>
      <c r="AC3653" s="50" t="str">
        <f t="shared" si="233"/>
        <v>Nigeria-2020</v>
      </c>
      <c r="AD3653" s="51">
        <f t="shared" si="234"/>
        <v>110907.53400000001</v>
      </c>
      <c r="AE3653" s="15">
        <f t="shared" si="235"/>
        <v>0.85877995447991828</v>
      </c>
      <c r="AF3653">
        <f t="shared" si="236"/>
        <v>2.817903818335598E-2</v>
      </c>
    </row>
    <row r="3654" spans="1:32" x14ac:dyDescent="0.25">
      <c r="A3654" s="59">
        <v>3637</v>
      </c>
      <c r="B3654" s="60" t="s">
        <v>309</v>
      </c>
      <c r="C3654" s="61" t="s">
        <v>467</v>
      </c>
      <c r="D3654" s="62">
        <v>16</v>
      </c>
      <c r="E3654" s="62">
        <v>578</v>
      </c>
      <c r="F3654" s="62">
        <v>2020</v>
      </c>
      <c r="G3654" s="50">
        <v>327.58600000000001</v>
      </c>
      <c r="H3654" s="50">
        <v>312.58600000000001</v>
      </c>
      <c r="I3654" s="50">
        <v>321.24599999999998</v>
      </c>
      <c r="J3654" s="50">
        <v>321.79199999999997</v>
      </c>
      <c r="K3654" s="50">
        <v>353.22399999999999</v>
      </c>
      <c r="L3654" s="50">
        <v>373.12299999999999</v>
      </c>
      <c r="M3654" s="50">
        <v>376.91</v>
      </c>
      <c r="N3654" s="50">
        <v>361.98</v>
      </c>
      <c r="O3654" s="50">
        <v>347.45400000000001</v>
      </c>
      <c r="P3654" s="50">
        <v>377.52100000000002</v>
      </c>
      <c r="Q3654" s="50">
        <v>377.464</v>
      </c>
      <c r="R3654" s="50">
        <v>335.32499999999999</v>
      </c>
      <c r="S3654" s="50">
        <v>311.46300000000002</v>
      </c>
      <c r="T3654" s="50">
        <v>275.48399999999998</v>
      </c>
      <c r="U3654" s="50">
        <v>267.60300000000001</v>
      </c>
      <c r="V3654" s="50">
        <v>180.321</v>
      </c>
      <c r="W3654" s="50" t="s">
        <v>311</v>
      </c>
      <c r="X3654" s="50">
        <v>113.679</v>
      </c>
      <c r="Y3654" s="50">
        <v>70.646000000000001</v>
      </c>
      <c r="Z3654" s="50">
        <v>33.36</v>
      </c>
      <c r="AA3654" s="50">
        <v>9.7850000000000001</v>
      </c>
      <c r="AB3654" s="50">
        <v>1.141</v>
      </c>
      <c r="AC3654" s="50" t="str">
        <f t="shared" si="233"/>
        <v>Norway-2020</v>
      </c>
      <c r="AD3654" s="51">
        <f t="shared" si="234"/>
        <v>3536.2560000000003</v>
      </c>
      <c r="AE3654" s="15">
        <f t="shared" si="235"/>
        <v>0.54109119927969018</v>
      </c>
      <c r="AF3654">
        <f t="shared" si="236"/>
        <v>0.21166918722877645</v>
      </c>
    </row>
    <row r="3655" spans="1:32" x14ac:dyDescent="0.25">
      <c r="A3655" s="59">
        <v>3638</v>
      </c>
      <c r="B3655" s="60" t="s">
        <v>309</v>
      </c>
      <c r="C3655" s="61" t="s">
        <v>468</v>
      </c>
      <c r="D3655" s="62"/>
      <c r="E3655" s="62">
        <v>512</v>
      </c>
      <c r="F3655" s="62">
        <v>2020</v>
      </c>
      <c r="G3655" s="50">
        <v>397.74099999999999</v>
      </c>
      <c r="H3655" s="50">
        <v>385.464</v>
      </c>
      <c r="I3655" s="50">
        <v>310.89800000000002</v>
      </c>
      <c r="J3655" s="50">
        <v>234.70400000000001</v>
      </c>
      <c r="K3655" s="50">
        <v>394.86900000000003</v>
      </c>
      <c r="L3655" s="50">
        <v>736.74</v>
      </c>
      <c r="M3655" s="50">
        <v>863.63699999999994</v>
      </c>
      <c r="N3655" s="50">
        <v>619.97699999999998</v>
      </c>
      <c r="O3655" s="50">
        <v>394.536</v>
      </c>
      <c r="P3655" s="50">
        <v>281.11700000000002</v>
      </c>
      <c r="Q3655" s="50">
        <v>180.57499999999999</v>
      </c>
      <c r="R3655" s="50">
        <v>131.803</v>
      </c>
      <c r="S3655" s="50">
        <v>89.123999999999995</v>
      </c>
      <c r="T3655" s="50">
        <v>53.606000000000002</v>
      </c>
      <c r="U3655" s="50">
        <v>28.382000000000001</v>
      </c>
      <c r="V3655" s="50">
        <v>24.733000000000001</v>
      </c>
      <c r="W3655" s="50" t="s">
        <v>311</v>
      </c>
      <c r="X3655" s="50">
        <v>12.872999999999999</v>
      </c>
      <c r="Y3655" s="50">
        <v>5.5839999999999996</v>
      </c>
      <c r="Z3655" s="50">
        <v>2.399</v>
      </c>
      <c r="AA3655" s="50">
        <v>0.74</v>
      </c>
      <c r="AB3655" s="50">
        <v>0.19800000000000001</v>
      </c>
      <c r="AC3655" s="50" t="str">
        <f t="shared" si="233"/>
        <v>Oman-2020</v>
      </c>
      <c r="AD3655" s="51">
        <f t="shared" si="234"/>
        <v>3927.0819999999994</v>
      </c>
      <c r="AE3655" s="15">
        <f t="shared" si="235"/>
        <v>0.31132988819688523</v>
      </c>
      <c r="AF3655">
        <f t="shared" si="236"/>
        <v>2.5594555866792407E-2</v>
      </c>
    </row>
    <row r="3656" spans="1:32" x14ac:dyDescent="0.25">
      <c r="A3656" s="59">
        <v>3639</v>
      </c>
      <c r="B3656" s="60" t="s">
        <v>309</v>
      </c>
      <c r="C3656" s="61" t="s">
        <v>469</v>
      </c>
      <c r="D3656" s="62"/>
      <c r="E3656" s="62">
        <v>586</v>
      </c>
      <c r="F3656" s="62">
        <v>2020</v>
      </c>
      <c r="G3656" s="50">
        <v>25308.919000000002</v>
      </c>
      <c r="H3656" s="50">
        <v>24306.317999999999</v>
      </c>
      <c r="I3656" s="50">
        <v>21916.292000000001</v>
      </c>
      <c r="J3656" s="50">
        <v>19367.856</v>
      </c>
      <c r="K3656" s="50">
        <v>19050.947</v>
      </c>
      <c r="L3656" s="50">
        <v>18012.323</v>
      </c>
      <c r="M3656" s="50">
        <v>16520.163</v>
      </c>
      <c r="N3656" s="50">
        <v>13676.57</v>
      </c>
      <c r="O3656" s="50">
        <v>11300.816999999999</v>
      </c>
      <c r="P3656" s="50">
        <v>9382.6730000000007</v>
      </c>
      <c r="Q3656" s="50">
        <v>8068.9549999999999</v>
      </c>
      <c r="R3656" s="50">
        <v>6779.0140000000001</v>
      </c>
      <c r="S3656" s="50">
        <v>5194.9110000000001</v>
      </c>
      <c r="T3656" s="50">
        <v>3549.5059999999999</v>
      </c>
      <c r="U3656" s="50">
        <v>2671.5889999999999</v>
      </c>
      <c r="V3656" s="50">
        <v>1834.0840000000001</v>
      </c>
      <c r="W3656" s="50" t="s">
        <v>311</v>
      </c>
      <c r="X3656" s="50">
        <v>953.67200000000003</v>
      </c>
      <c r="Y3656" s="50">
        <v>366.74099999999999</v>
      </c>
      <c r="Z3656" s="50">
        <v>88.477999999999994</v>
      </c>
      <c r="AA3656" s="50">
        <v>11.617000000000001</v>
      </c>
      <c r="AB3656" s="50">
        <v>0.88900000000000001</v>
      </c>
      <c r="AC3656" s="50" t="str">
        <f t="shared" si="233"/>
        <v>Pakistan-2020</v>
      </c>
      <c r="AD3656" s="51">
        <f t="shared" si="234"/>
        <v>127354.22899999999</v>
      </c>
      <c r="AE3656" s="15">
        <f t="shared" si="235"/>
        <v>0.63608492341467526</v>
      </c>
      <c r="AF3656">
        <f t="shared" si="236"/>
        <v>4.7648338902175166E-2</v>
      </c>
    </row>
    <row r="3657" spans="1:32" x14ac:dyDescent="0.25">
      <c r="A3657" s="59">
        <v>3640</v>
      </c>
      <c r="B3657" s="60" t="s">
        <v>309</v>
      </c>
      <c r="C3657" s="61" t="s">
        <v>470</v>
      </c>
      <c r="D3657" s="62"/>
      <c r="E3657" s="62">
        <v>591</v>
      </c>
      <c r="F3657" s="62">
        <v>2020</v>
      </c>
      <c r="G3657" s="50">
        <v>387.26100000000002</v>
      </c>
      <c r="H3657" s="50">
        <v>384.72699999999998</v>
      </c>
      <c r="I3657" s="50">
        <v>368.536</v>
      </c>
      <c r="J3657" s="50">
        <v>354.87400000000002</v>
      </c>
      <c r="K3657" s="50">
        <v>345.738</v>
      </c>
      <c r="L3657" s="50">
        <v>325.517</v>
      </c>
      <c r="M3657" s="50">
        <v>313.43200000000002</v>
      </c>
      <c r="N3657" s="50">
        <v>297.99200000000002</v>
      </c>
      <c r="O3657" s="50">
        <v>285.11099999999999</v>
      </c>
      <c r="P3657" s="50">
        <v>266.61900000000003</v>
      </c>
      <c r="Q3657" s="50">
        <v>234.08600000000001</v>
      </c>
      <c r="R3657" s="50">
        <v>198.28399999999999</v>
      </c>
      <c r="S3657" s="50">
        <v>159.63499999999999</v>
      </c>
      <c r="T3657" s="50">
        <v>122.877</v>
      </c>
      <c r="U3657" s="50">
        <v>91.600999999999999</v>
      </c>
      <c r="V3657" s="50">
        <v>66.150999999999996</v>
      </c>
      <c r="W3657" s="50" t="s">
        <v>311</v>
      </c>
      <c r="X3657" s="50">
        <v>43.893000000000001</v>
      </c>
      <c r="Y3657" s="50">
        <v>25.558</v>
      </c>
      <c r="Z3657" s="50">
        <v>12.225</v>
      </c>
      <c r="AA3657" s="50">
        <v>4.3879999999999999</v>
      </c>
      <c r="AB3657" s="50">
        <v>0.82499999999999996</v>
      </c>
      <c r="AC3657" s="50" t="str">
        <f t="shared" si="233"/>
        <v>Panama-2020</v>
      </c>
      <c r="AD3657" s="51">
        <f t="shared" si="234"/>
        <v>2781.2880000000005</v>
      </c>
      <c r="AE3657" s="15">
        <f t="shared" si="235"/>
        <v>0.54220994014284019</v>
      </c>
      <c r="AF3657">
        <f t="shared" si="236"/>
        <v>9.3711274278318296E-2</v>
      </c>
    </row>
    <row r="3658" spans="1:32" x14ac:dyDescent="0.25">
      <c r="A3658" s="59">
        <v>3641</v>
      </c>
      <c r="B3658" s="60" t="s">
        <v>309</v>
      </c>
      <c r="C3658" s="61" t="s">
        <v>383</v>
      </c>
      <c r="D3658" s="62"/>
      <c r="E3658" s="62">
        <v>598</v>
      </c>
      <c r="F3658" s="62">
        <v>2020</v>
      </c>
      <c r="G3658" s="50">
        <v>1075.9749999999999</v>
      </c>
      <c r="H3658" s="50">
        <v>1013.396</v>
      </c>
      <c r="I3658" s="50">
        <v>966.72699999999998</v>
      </c>
      <c r="J3658" s="50">
        <v>899.90599999999995</v>
      </c>
      <c r="K3658" s="50">
        <v>818.06399999999996</v>
      </c>
      <c r="L3658" s="50">
        <v>702.95799999999997</v>
      </c>
      <c r="M3658" s="50">
        <v>622.58100000000002</v>
      </c>
      <c r="N3658" s="50">
        <v>570.08000000000004</v>
      </c>
      <c r="O3658" s="50">
        <v>497.74900000000002</v>
      </c>
      <c r="P3658" s="50">
        <v>416.15199999999999</v>
      </c>
      <c r="Q3658" s="50">
        <v>338.06900000000002</v>
      </c>
      <c r="R3658" s="50">
        <v>270.30099999999999</v>
      </c>
      <c r="S3658" s="50">
        <v>208.96</v>
      </c>
      <c r="T3658" s="50">
        <v>152.679</v>
      </c>
      <c r="U3658" s="50">
        <v>94.861000000000004</v>
      </c>
      <c r="V3658" s="50">
        <v>57.161999999999999</v>
      </c>
      <c r="W3658" s="50" t="s">
        <v>311</v>
      </c>
      <c r="X3658" s="50">
        <v>30.911000000000001</v>
      </c>
      <c r="Y3658" s="50">
        <v>13.507</v>
      </c>
      <c r="Z3658" s="50">
        <v>4.4580000000000002</v>
      </c>
      <c r="AA3658" s="50">
        <v>1.042</v>
      </c>
      <c r="AB3658" s="50">
        <v>0.13700000000000001</v>
      </c>
      <c r="AC3658" s="50" t="str">
        <f t="shared" si="233"/>
        <v>Papua New Guinea-2020</v>
      </c>
      <c r="AD3658" s="51">
        <f t="shared" si="234"/>
        <v>5344.8200000000006</v>
      </c>
      <c r="AE3658" s="15">
        <f t="shared" si="235"/>
        <v>0.63816087351865913</v>
      </c>
      <c r="AF3658">
        <f t="shared" si="236"/>
        <v>4.2228361233855635E-2</v>
      </c>
    </row>
    <row r="3659" spans="1:32" x14ac:dyDescent="0.25">
      <c r="A3659" s="59">
        <v>3642</v>
      </c>
      <c r="B3659" s="60" t="s">
        <v>309</v>
      </c>
      <c r="C3659" s="61" t="s">
        <v>471</v>
      </c>
      <c r="D3659" s="62"/>
      <c r="E3659" s="62">
        <v>604</v>
      </c>
      <c r="F3659" s="62">
        <v>2020</v>
      </c>
      <c r="G3659" s="50">
        <v>2967.413</v>
      </c>
      <c r="H3659" s="50">
        <v>2989.7170000000001</v>
      </c>
      <c r="I3659" s="50">
        <v>2880.1010000000001</v>
      </c>
      <c r="J3659" s="50">
        <v>2800.5349999999999</v>
      </c>
      <c r="K3659" s="50">
        <v>2740.5819999999999</v>
      </c>
      <c r="L3659" s="50">
        <v>2767.2530000000002</v>
      </c>
      <c r="M3659" s="50">
        <v>2667.3510000000001</v>
      </c>
      <c r="N3659" s="50">
        <v>2403.4299999999998</v>
      </c>
      <c r="O3659" s="50">
        <v>2230.19</v>
      </c>
      <c r="P3659" s="50">
        <v>1939.5730000000001</v>
      </c>
      <c r="Q3659" s="50">
        <v>1726.9090000000001</v>
      </c>
      <c r="R3659" s="50">
        <v>1464.905</v>
      </c>
      <c r="S3659" s="50">
        <v>1160.9680000000001</v>
      </c>
      <c r="T3659" s="50">
        <v>914.70100000000002</v>
      </c>
      <c r="U3659" s="50">
        <v>661.77599999999995</v>
      </c>
      <c r="V3659" s="50">
        <v>458.23200000000003</v>
      </c>
      <c r="W3659" s="50" t="s">
        <v>311</v>
      </c>
      <c r="X3659" s="50">
        <v>297.49200000000002</v>
      </c>
      <c r="Y3659" s="50">
        <v>156.11000000000001</v>
      </c>
      <c r="Z3659" s="50">
        <v>66.445999999999998</v>
      </c>
      <c r="AA3659" s="50">
        <v>15.420999999999999</v>
      </c>
      <c r="AB3659" s="50">
        <v>3.073</v>
      </c>
      <c r="AC3659" s="50" t="str">
        <f t="shared" si="233"/>
        <v>Peru-2020</v>
      </c>
      <c r="AD3659" s="51">
        <f t="shared" si="234"/>
        <v>21901.696</v>
      </c>
      <c r="AE3659" s="15">
        <f t="shared" si="235"/>
        <v>0.52098622864640265</v>
      </c>
      <c r="AF3659">
        <f t="shared" si="236"/>
        <v>8.3713104234249949E-2</v>
      </c>
    </row>
    <row r="3660" spans="1:32" x14ac:dyDescent="0.25">
      <c r="A3660" s="59">
        <v>3643</v>
      </c>
      <c r="B3660" s="60" t="s">
        <v>309</v>
      </c>
      <c r="C3660" s="61" t="s">
        <v>472</v>
      </c>
      <c r="D3660" s="62"/>
      <c r="E3660" s="62">
        <v>608</v>
      </c>
      <c r="F3660" s="62">
        <v>2020</v>
      </c>
      <c r="G3660" s="50">
        <v>11790.376</v>
      </c>
      <c r="H3660" s="50">
        <v>11363.017</v>
      </c>
      <c r="I3660" s="50">
        <v>10850.311</v>
      </c>
      <c r="J3660" s="50">
        <v>10359.835999999999</v>
      </c>
      <c r="K3660" s="50">
        <v>10033.448</v>
      </c>
      <c r="L3660" s="50">
        <v>9420.39</v>
      </c>
      <c r="M3660" s="50">
        <v>8144.1210000000001</v>
      </c>
      <c r="N3660" s="50">
        <v>7171.076</v>
      </c>
      <c r="O3660" s="50">
        <v>6505.576</v>
      </c>
      <c r="P3660" s="50">
        <v>5723.6480000000001</v>
      </c>
      <c r="Q3660" s="50">
        <v>5091.366</v>
      </c>
      <c r="R3660" s="50">
        <v>4222.5619999999999</v>
      </c>
      <c r="S3660" s="50">
        <v>3354.268</v>
      </c>
      <c r="T3660" s="50">
        <v>2402.5300000000002</v>
      </c>
      <c r="U3660" s="50">
        <v>1591.4760000000001</v>
      </c>
      <c r="V3660" s="50">
        <v>917.36099999999999</v>
      </c>
      <c r="W3660" s="50" t="s">
        <v>311</v>
      </c>
      <c r="X3660" s="50">
        <v>520.25</v>
      </c>
      <c r="Y3660" s="50">
        <v>193.05</v>
      </c>
      <c r="Z3660" s="50">
        <v>42.637999999999998</v>
      </c>
      <c r="AA3660" s="50">
        <v>5.601</v>
      </c>
      <c r="AB3660" s="50">
        <v>0.495</v>
      </c>
      <c r="AC3660" s="50" t="str">
        <f t="shared" si="233"/>
        <v>Philippines-2020</v>
      </c>
      <c r="AD3660" s="51">
        <f t="shared" si="234"/>
        <v>70026.290999999997</v>
      </c>
      <c r="AE3660" s="15">
        <f t="shared" si="235"/>
        <v>0.56660297773017854</v>
      </c>
      <c r="AF3660">
        <f t="shared" si="236"/>
        <v>5.4536203717014502E-2</v>
      </c>
    </row>
    <row r="3661" spans="1:32" x14ac:dyDescent="0.25">
      <c r="A3661" s="59">
        <v>3644</v>
      </c>
      <c r="B3661" s="60" t="s">
        <v>309</v>
      </c>
      <c r="C3661" s="61" t="s">
        <v>473</v>
      </c>
      <c r="D3661" s="62"/>
      <c r="E3661" s="62">
        <v>616</v>
      </c>
      <c r="F3661" s="62">
        <v>2020</v>
      </c>
      <c r="G3661" s="50">
        <v>1716.326</v>
      </c>
      <c r="H3661" s="50">
        <v>1899.1489999999999</v>
      </c>
      <c r="I3661" s="50">
        <v>2000.069</v>
      </c>
      <c r="J3661" s="50">
        <v>1784.7719999999999</v>
      </c>
      <c r="K3661" s="50">
        <v>2011.192</v>
      </c>
      <c r="L3661" s="50">
        <v>2476.3809999999999</v>
      </c>
      <c r="M3661" s="50">
        <v>2821.5839999999998</v>
      </c>
      <c r="N3661" s="50">
        <v>3205.03</v>
      </c>
      <c r="O3661" s="50">
        <v>3007.0070000000001</v>
      </c>
      <c r="P3661" s="50">
        <v>2615.1410000000001</v>
      </c>
      <c r="Q3661" s="50">
        <v>2269.009</v>
      </c>
      <c r="R3661" s="50">
        <v>2350.9589999999998</v>
      </c>
      <c r="S3661" s="50">
        <v>2745.8910000000001</v>
      </c>
      <c r="T3661" s="50">
        <v>2458.8989999999999</v>
      </c>
      <c r="U3661" s="50">
        <v>1854.0150000000001</v>
      </c>
      <c r="V3661" s="50">
        <v>1040.9970000000001</v>
      </c>
      <c r="W3661" s="50" t="s">
        <v>311</v>
      </c>
      <c r="X3661" s="50">
        <v>878.14800000000002</v>
      </c>
      <c r="Y3661" s="50">
        <v>541.89</v>
      </c>
      <c r="Z3661" s="50">
        <v>217.12</v>
      </c>
      <c r="AA3661" s="50">
        <v>45.289000000000001</v>
      </c>
      <c r="AB3661" s="50">
        <v>3.363</v>
      </c>
      <c r="AC3661" s="50" t="str">
        <f t="shared" si="233"/>
        <v>Poland-2020</v>
      </c>
      <c r="AD3661" s="51">
        <f t="shared" si="234"/>
        <v>25286.966</v>
      </c>
      <c r="AE3661" s="15">
        <f t="shared" si="235"/>
        <v>0.50046593173732257</v>
      </c>
      <c r="AF3661">
        <f t="shared" si="236"/>
        <v>0.22780418160207705</v>
      </c>
    </row>
    <row r="3662" spans="1:32" x14ac:dyDescent="0.25">
      <c r="A3662" s="59">
        <v>3645</v>
      </c>
      <c r="B3662" s="60" t="s">
        <v>309</v>
      </c>
      <c r="C3662" s="61" t="s">
        <v>474</v>
      </c>
      <c r="D3662" s="62"/>
      <c r="E3662" s="62">
        <v>620</v>
      </c>
      <c r="F3662" s="62">
        <v>2020</v>
      </c>
      <c r="G3662" s="50">
        <v>387.27800000000002</v>
      </c>
      <c r="H3662" s="50">
        <v>441.80799999999999</v>
      </c>
      <c r="I3662" s="50">
        <v>492.26600000000002</v>
      </c>
      <c r="J3662" s="50">
        <v>527.32799999999997</v>
      </c>
      <c r="K3662" s="50">
        <v>541.98199999999997</v>
      </c>
      <c r="L3662" s="50">
        <v>536.39</v>
      </c>
      <c r="M3662" s="50">
        <v>564.11500000000001</v>
      </c>
      <c r="N3662" s="50">
        <v>657.90200000000004</v>
      </c>
      <c r="O3662" s="50">
        <v>767.98400000000004</v>
      </c>
      <c r="P3662" s="50">
        <v>812.024</v>
      </c>
      <c r="Q3662" s="50">
        <v>746.55700000000002</v>
      </c>
      <c r="R3662" s="50">
        <v>743.70500000000004</v>
      </c>
      <c r="S3662" s="50">
        <v>679.59900000000005</v>
      </c>
      <c r="T3662" s="50">
        <v>625.37599999999998</v>
      </c>
      <c r="U3662" s="50">
        <v>565.35199999999998</v>
      </c>
      <c r="V3662" s="50">
        <v>448.435</v>
      </c>
      <c r="W3662" s="50" t="s">
        <v>311</v>
      </c>
      <c r="X3662" s="50">
        <v>349.09</v>
      </c>
      <c r="Y3662" s="50">
        <v>223.024</v>
      </c>
      <c r="Z3662" s="50">
        <v>85.953000000000003</v>
      </c>
      <c r="AA3662" s="50">
        <v>20.047999999999998</v>
      </c>
      <c r="AB3662" s="50">
        <v>2.1970000000000001</v>
      </c>
      <c r="AC3662" s="50" t="str">
        <f t="shared" si="233"/>
        <v>Portugal-2020</v>
      </c>
      <c r="AD3662" s="51">
        <f t="shared" si="234"/>
        <v>6577.5859999999993</v>
      </c>
      <c r="AE3662" s="15">
        <f t="shared" si="235"/>
        <v>0.55352024283680978</v>
      </c>
      <c r="AF3662">
        <f t="shared" si="236"/>
        <v>0.29364390504141186</v>
      </c>
    </row>
    <row r="3663" spans="1:32" x14ac:dyDescent="0.25">
      <c r="A3663" s="59">
        <v>3646</v>
      </c>
      <c r="B3663" s="60" t="s">
        <v>309</v>
      </c>
      <c r="C3663" s="61" t="s">
        <v>384</v>
      </c>
      <c r="D3663" s="62"/>
      <c r="E3663" s="62">
        <v>630</v>
      </c>
      <c r="F3663" s="62">
        <v>2020</v>
      </c>
      <c r="G3663" s="50">
        <v>191.7</v>
      </c>
      <c r="H3663" s="50">
        <v>200.40700000000001</v>
      </c>
      <c r="I3663" s="50">
        <v>229.06299999999999</v>
      </c>
      <c r="J3663" s="50">
        <v>249.851</v>
      </c>
      <c r="K3663" s="50">
        <v>264.69499999999999</v>
      </c>
      <c r="L3663" s="50">
        <v>267.40800000000002</v>
      </c>
      <c r="M3663" s="50">
        <v>257.81400000000002</v>
      </c>
      <c r="N3663" s="50">
        <v>256.62099999999998</v>
      </c>
      <c r="O3663" s="50">
        <v>254.74100000000001</v>
      </c>
      <c r="P3663" s="50">
        <v>238.15899999999999</v>
      </c>
      <c r="Q3663" s="50">
        <v>235.68600000000001</v>
      </c>
      <c r="R3663" s="50">
        <v>216.208</v>
      </c>
      <c r="S3663" s="50">
        <v>200.79599999999999</v>
      </c>
      <c r="T3663" s="50">
        <v>174.26900000000001</v>
      </c>
      <c r="U3663" s="50">
        <v>151.922</v>
      </c>
      <c r="V3663" s="50">
        <v>107.947</v>
      </c>
      <c r="W3663" s="50" t="s">
        <v>311</v>
      </c>
      <c r="X3663" s="50">
        <v>73.91</v>
      </c>
      <c r="Y3663" s="50">
        <v>45.591999999999999</v>
      </c>
      <c r="Z3663" s="50">
        <v>23.113</v>
      </c>
      <c r="AA3663" s="50">
        <v>8.6669999999999998</v>
      </c>
      <c r="AB3663" s="50">
        <v>2.0390000000000001</v>
      </c>
      <c r="AC3663" s="50" t="str">
        <f t="shared" si="233"/>
        <v>Puerto Rico-2020</v>
      </c>
      <c r="AD3663" s="51">
        <f t="shared" si="234"/>
        <v>2441.9789999999998</v>
      </c>
      <c r="AE3663" s="15">
        <f t="shared" si="235"/>
        <v>0.49493832666046689</v>
      </c>
      <c r="AF3663">
        <f t="shared" si="236"/>
        <v>0.19178270466111833</v>
      </c>
    </row>
    <row r="3664" spans="1:32" x14ac:dyDescent="0.25">
      <c r="A3664" s="59">
        <v>3647</v>
      </c>
      <c r="B3664" s="60" t="s">
        <v>309</v>
      </c>
      <c r="C3664" s="61" t="s">
        <v>475</v>
      </c>
      <c r="D3664" s="62"/>
      <c r="E3664" s="62">
        <v>634</v>
      </c>
      <c r="F3664" s="62">
        <v>2020</v>
      </c>
      <c r="G3664" s="50">
        <v>134.77199999999999</v>
      </c>
      <c r="H3664" s="50">
        <v>134.23599999999999</v>
      </c>
      <c r="I3664" s="50">
        <v>121.07299999999999</v>
      </c>
      <c r="J3664" s="50">
        <v>106.846</v>
      </c>
      <c r="K3664" s="50">
        <v>238.929</v>
      </c>
      <c r="L3664" s="50">
        <v>479.52</v>
      </c>
      <c r="M3664" s="50">
        <v>474.27199999999999</v>
      </c>
      <c r="N3664" s="50">
        <v>322.93</v>
      </c>
      <c r="O3664" s="50">
        <v>240.518</v>
      </c>
      <c r="P3664" s="50">
        <v>195.22399999999999</v>
      </c>
      <c r="Q3664" s="50">
        <v>147.86000000000001</v>
      </c>
      <c r="R3664" s="50">
        <v>94.65</v>
      </c>
      <c r="S3664" s="50">
        <v>52.031999999999996</v>
      </c>
      <c r="T3664" s="50">
        <v>26.931000000000001</v>
      </c>
      <c r="U3664" s="50">
        <v>10.711</v>
      </c>
      <c r="V3664" s="50">
        <v>5.5270000000000001</v>
      </c>
      <c r="W3664" s="50" t="s">
        <v>311</v>
      </c>
      <c r="X3664" s="50">
        <v>4.4880000000000004</v>
      </c>
      <c r="Y3664" s="50">
        <v>0.88200000000000001</v>
      </c>
      <c r="Z3664" s="50">
        <v>0.32600000000000001</v>
      </c>
      <c r="AA3664" s="50">
        <v>0.06</v>
      </c>
      <c r="AB3664" s="50">
        <v>0.02</v>
      </c>
      <c r="AC3664" s="50" t="str">
        <f t="shared" si="233"/>
        <v>Qatar-2020</v>
      </c>
      <c r="AD3664" s="51">
        <f t="shared" si="234"/>
        <v>2352.7810000000004</v>
      </c>
      <c r="AE3664" s="15">
        <f t="shared" si="235"/>
        <v>0.18659875271009069</v>
      </c>
      <c r="AF3664">
        <f t="shared" si="236"/>
        <v>1.7844499650365202E-2</v>
      </c>
    </row>
    <row r="3665" spans="1:32" x14ac:dyDescent="0.25">
      <c r="A3665" s="59">
        <v>3648</v>
      </c>
      <c r="B3665" s="60" t="s">
        <v>309</v>
      </c>
      <c r="C3665" s="61" t="s">
        <v>345</v>
      </c>
      <c r="D3665" s="62"/>
      <c r="E3665" s="62">
        <v>410</v>
      </c>
      <c r="F3665" s="62">
        <v>2020</v>
      </c>
      <c r="G3665" s="50">
        <v>2269.3420000000001</v>
      </c>
      <c r="H3665" s="50">
        <v>2236.5059999999999</v>
      </c>
      <c r="I3665" s="50">
        <v>2290.39</v>
      </c>
      <c r="J3665" s="50">
        <v>2534.4409999999998</v>
      </c>
      <c r="K3665" s="50">
        <v>3204.2220000000002</v>
      </c>
      <c r="L3665" s="50">
        <v>3602.011</v>
      </c>
      <c r="M3665" s="50">
        <v>3267.2869999999998</v>
      </c>
      <c r="N3665" s="50">
        <v>3804.5369999999998</v>
      </c>
      <c r="O3665" s="50">
        <v>3797.2330000000002</v>
      </c>
      <c r="P3665" s="50">
        <v>4253.75</v>
      </c>
      <c r="Q3665" s="50">
        <v>4299.0320000000002</v>
      </c>
      <c r="R3665" s="50">
        <v>4083.7710000000002</v>
      </c>
      <c r="S3665" s="50">
        <v>3781.7550000000001</v>
      </c>
      <c r="T3665" s="50">
        <v>2659.3989999999999</v>
      </c>
      <c r="U3665" s="50">
        <v>2061.4650000000001</v>
      </c>
      <c r="V3665" s="50">
        <v>1504.2840000000001</v>
      </c>
      <c r="W3665" s="50" t="s">
        <v>311</v>
      </c>
      <c r="X3665" s="50">
        <v>1072.287</v>
      </c>
      <c r="Y3665" s="50">
        <v>551.75199999999995</v>
      </c>
      <c r="Z3665" s="50">
        <v>185.79900000000001</v>
      </c>
      <c r="AA3665" s="50">
        <v>43.354999999999997</v>
      </c>
      <c r="AB3665" s="50">
        <v>4.3570000000000002</v>
      </c>
      <c r="AC3665" s="50" t="str">
        <f t="shared" si="233"/>
        <v>Republic of Korea-2020</v>
      </c>
      <c r="AD3665" s="51">
        <f t="shared" si="234"/>
        <v>36628.038999999997</v>
      </c>
      <c r="AE3665" s="15">
        <f t="shared" si="235"/>
        <v>0.40621710597173932</v>
      </c>
      <c r="AF3665">
        <f t="shared" si="236"/>
        <v>0.18613316233221336</v>
      </c>
    </row>
    <row r="3666" spans="1:32" x14ac:dyDescent="0.25">
      <c r="A3666" s="59">
        <v>3649</v>
      </c>
      <c r="B3666" s="60" t="s">
        <v>309</v>
      </c>
      <c r="C3666" s="61" t="s">
        <v>476</v>
      </c>
      <c r="D3666" s="62"/>
      <c r="E3666" s="62">
        <v>638</v>
      </c>
      <c r="F3666" s="62">
        <v>2020</v>
      </c>
      <c r="G3666" s="50">
        <v>64.781000000000006</v>
      </c>
      <c r="H3666" s="50">
        <v>67.546999999999997</v>
      </c>
      <c r="I3666" s="50">
        <v>67.986999999999995</v>
      </c>
      <c r="J3666" s="50">
        <v>70.912000000000006</v>
      </c>
      <c r="K3666" s="50">
        <v>63.868000000000002</v>
      </c>
      <c r="L3666" s="50">
        <v>54.402999999999999</v>
      </c>
      <c r="M3666" s="50">
        <v>49.113</v>
      </c>
      <c r="N3666" s="50">
        <v>50.363999999999997</v>
      </c>
      <c r="O3666" s="50">
        <v>57.521999999999998</v>
      </c>
      <c r="P3666" s="50">
        <v>59.970999999999997</v>
      </c>
      <c r="Q3666" s="50">
        <v>65.382000000000005</v>
      </c>
      <c r="R3666" s="50">
        <v>60.222999999999999</v>
      </c>
      <c r="S3666" s="50">
        <v>49.871000000000002</v>
      </c>
      <c r="T3666" s="50">
        <v>41.213000000000001</v>
      </c>
      <c r="U3666" s="50">
        <v>28.047999999999998</v>
      </c>
      <c r="V3666" s="50">
        <v>19.948</v>
      </c>
      <c r="W3666" s="50" t="s">
        <v>311</v>
      </c>
      <c r="X3666" s="50">
        <v>13.516</v>
      </c>
      <c r="Y3666" s="50">
        <v>7.5030000000000001</v>
      </c>
      <c r="Z3666" s="50">
        <v>3.0510000000000002</v>
      </c>
      <c r="AA3666" s="50">
        <v>1.097</v>
      </c>
      <c r="AB3666" s="50">
        <v>0.216</v>
      </c>
      <c r="AC3666" s="50" t="str">
        <f t="shared" si="233"/>
        <v>Réunion-2020</v>
      </c>
      <c r="AD3666" s="51">
        <f t="shared" si="234"/>
        <v>581.62899999999991</v>
      </c>
      <c r="AE3666" s="15">
        <f t="shared" si="235"/>
        <v>0.54142245314453019</v>
      </c>
      <c r="AF3666">
        <f t="shared" si="236"/>
        <v>0.14654757885475178</v>
      </c>
    </row>
    <row r="3667" spans="1:32" x14ac:dyDescent="0.25">
      <c r="A3667" s="59">
        <v>3650</v>
      </c>
      <c r="B3667" s="60" t="s">
        <v>309</v>
      </c>
      <c r="C3667" s="61" t="s">
        <v>477</v>
      </c>
      <c r="D3667" s="62"/>
      <c r="E3667" s="62">
        <v>642</v>
      </c>
      <c r="F3667" s="62">
        <v>2020</v>
      </c>
      <c r="G3667" s="50">
        <v>924.99800000000005</v>
      </c>
      <c r="H3667" s="50">
        <v>963.40200000000004</v>
      </c>
      <c r="I3667" s="50">
        <v>1044.075</v>
      </c>
      <c r="J3667" s="50">
        <v>1033.1759999999999</v>
      </c>
      <c r="K3667" s="50">
        <v>1062.22</v>
      </c>
      <c r="L3667" s="50">
        <v>1116.223</v>
      </c>
      <c r="M3667" s="50">
        <v>1397.4970000000001</v>
      </c>
      <c r="N3667" s="50">
        <v>1246.0650000000001</v>
      </c>
      <c r="O3667" s="50">
        <v>1529.2919999999999</v>
      </c>
      <c r="P3667" s="50">
        <v>1502.2049999999999</v>
      </c>
      <c r="Q3667" s="50">
        <v>1522.0540000000001</v>
      </c>
      <c r="R3667" s="50">
        <v>1043.498</v>
      </c>
      <c r="S3667" s="50">
        <v>1294.7159999999999</v>
      </c>
      <c r="T3667" s="50">
        <v>1250.962</v>
      </c>
      <c r="U3667" s="50">
        <v>927.26199999999994</v>
      </c>
      <c r="V3667" s="50">
        <v>601.18399999999997</v>
      </c>
      <c r="W3667" s="50" t="s">
        <v>311</v>
      </c>
      <c r="X3667" s="50">
        <v>536.32100000000003</v>
      </c>
      <c r="Y3667" s="50">
        <v>277.34100000000001</v>
      </c>
      <c r="Z3667" s="50">
        <v>97.272999999999996</v>
      </c>
      <c r="AA3667" s="50">
        <v>17.446999999999999</v>
      </c>
      <c r="AB3667" s="50">
        <v>1.151</v>
      </c>
      <c r="AC3667" s="50" t="str">
        <f t="shared" ref="AC3667:AC3730" si="237">C3667&amp;"-"&amp;F3667</f>
        <v>Romania-2020</v>
      </c>
      <c r="AD3667" s="51">
        <f t="shared" ref="AD3667:AD3730" si="238">SUM(J3667:S3667)</f>
        <v>12746.946</v>
      </c>
      <c r="AE3667" s="15">
        <f t="shared" ref="AE3667:AE3730" si="239">IF(W3667="…",SUM(G3667:I3667,T3667:V3667,X3667:AB3667)/SUM(J3667:S3667),SUM(G3667:I3667,T3667:W3667)/SUM(J3667:S3667))</f>
        <v>0.52102017220438523</v>
      </c>
      <c r="AF3667">
        <f t="shared" ref="AF3667:AF3730" si="240">IF(W3667="…",SUM(T3667:V3667,X3667:AB3667)/SUM(G3667:S3667),SUM(T3667:W3667)/SUM(G3667:S3667))</f>
        <v>0.23654833938064423</v>
      </c>
    </row>
    <row r="3668" spans="1:32" x14ac:dyDescent="0.25">
      <c r="A3668" s="59">
        <v>3651</v>
      </c>
      <c r="B3668" s="60" t="s">
        <v>309</v>
      </c>
      <c r="C3668" s="61" t="s">
        <v>478</v>
      </c>
      <c r="D3668" s="62"/>
      <c r="E3668" s="62">
        <v>643</v>
      </c>
      <c r="F3668" s="62">
        <v>2020</v>
      </c>
      <c r="G3668" s="50">
        <v>8885.7219999999998</v>
      </c>
      <c r="H3668" s="50">
        <v>9360.2009999999991</v>
      </c>
      <c r="I3668" s="50">
        <v>7943.8389999999999</v>
      </c>
      <c r="J3668" s="50">
        <v>7007.9530000000004</v>
      </c>
      <c r="K3668" s="50">
        <v>6429.7110000000002</v>
      </c>
      <c r="L3668" s="50">
        <v>8975.1530000000002</v>
      </c>
      <c r="M3668" s="50">
        <v>12498.102000000001</v>
      </c>
      <c r="N3668" s="50">
        <v>11768.718999999999</v>
      </c>
      <c r="O3668" s="50">
        <v>10475.066999999999</v>
      </c>
      <c r="P3668" s="50">
        <v>9694.2870000000003</v>
      </c>
      <c r="Q3668" s="50">
        <v>8224.4089999999997</v>
      </c>
      <c r="R3668" s="50">
        <v>10384.978999999999</v>
      </c>
      <c r="S3668" s="50">
        <v>9917.83</v>
      </c>
      <c r="T3668" s="50">
        <v>8526.4210000000003</v>
      </c>
      <c r="U3668" s="50">
        <v>5025.3959999999997</v>
      </c>
      <c r="V3668" s="50">
        <v>3156.5360000000001</v>
      </c>
      <c r="W3668" s="50" t="s">
        <v>311</v>
      </c>
      <c r="X3668" s="50">
        <v>3429.9009999999998</v>
      </c>
      <c r="Y3668" s="50">
        <v>1396.4359999999999</v>
      </c>
      <c r="Z3668" s="50">
        <v>597.63499999999999</v>
      </c>
      <c r="AA3668" s="50">
        <v>81.701999999999998</v>
      </c>
      <c r="AB3668" s="50">
        <v>6.843</v>
      </c>
      <c r="AC3668" s="50" t="str">
        <f t="shared" si="237"/>
        <v>Russian Federation-2020</v>
      </c>
      <c r="AD3668" s="51">
        <f t="shared" si="238"/>
        <v>95376.21</v>
      </c>
      <c r="AE3668" s="15">
        <f t="shared" si="239"/>
        <v>0.50757554740327793</v>
      </c>
      <c r="AF3668">
        <f t="shared" si="240"/>
        <v>0.1827885684984282</v>
      </c>
    </row>
    <row r="3669" spans="1:32" x14ac:dyDescent="0.25">
      <c r="A3669" s="59">
        <v>3652</v>
      </c>
      <c r="B3669" s="60" t="s">
        <v>309</v>
      </c>
      <c r="C3669" s="61" t="s">
        <v>385</v>
      </c>
      <c r="D3669" s="62"/>
      <c r="E3669" s="62">
        <v>662</v>
      </c>
      <c r="F3669" s="62">
        <v>2020</v>
      </c>
      <c r="G3669" s="50">
        <v>10.478999999999999</v>
      </c>
      <c r="H3669" s="50">
        <v>10.651</v>
      </c>
      <c r="I3669" s="50">
        <v>11.113</v>
      </c>
      <c r="J3669" s="50">
        <v>13.430999999999999</v>
      </c>
      <c r="K3669" s="50">
        <v>15.483000000000001</v>
      </c>
      <c r="L3669" s="50">
        <v>16.045999999999999</v>
      </c>
      <c r="M3669" s="50">
        <v>13.615</v>
      </c>
      <c r="N3669" s="50">
        <v>14.066000000000001</v>
      </c>
      <c r="O3669" s="50">
        <v>13.111000000000001</v>
      </c>
      <c r="P3669" s="50">
        <v>12.625999999999999</v>
      </c>
      <c r="Q3669" s="50">
        <v>12.316000000000001</v>
      </c>
      <c r="R3669" s="50">
        <v>11.034000000000001</v>
      </c>
      <c r="S3669" s="50">
        <v>8.4309999999999992</v>
      </c>
      <c r="T3669" s="50">
        <v>6.0460000000000003</v>
      </c>
      <c r="U3669" s="50">
        <v>4.6959999999999997</v>
      </c>
      <c r="V3669" s="50">
        <v>3.3380000000000001</v>
      </c>
      <c r="W3669" s="50" t="s">
        <v>311</v>
      </c>
      <c r="X3669" s="50">
        <v>2.3740000000000001</v>
      </c>
      <c r="Y3669" s="50">
        <v>1.321</v>
      </c>
      <c r="Z3669" s="50">
        <v>0.70199999999999996</v>
      </c>
      <c r="AA3669" s="50">
        <v>0.246</v>
      </c>
      <c r="AB3669" s="50">
        <v>7.8E-2</v>
      </c>
      <c r="AC3669" s="50" t="str">
        <f t="shared" si="237"/>
        <v>Saint Lucia-2020</v>
      </c>
      <c r="AD3669" s="51">
        <f t="shared" si="238"/>
        <v>130.15900000000002</v>
      </c>
      <c r="AE3669" s="15">
        <f t="shared" si="239"/>
        <v>0.39216650404505249</v>
      </c>
      <c r="AF3669">
        <f t="shared" si="240"/>
        <v>0.11576827871577937</v>
      </c>
    </row>
    <row r="3670" spans="1:32" x14ac:dyDescent="0.25">
      <c r="A3670" s="59">
        <v>3653</v>
      </c>
      <c r="B3670" s="60" t="s">
        <v>309</v>
      </c>
      <c r="C3670" s="61" t="s">
        <v>386</v>
      </c>
      <c r="D3670" s="62"/>
      <c r="E3670" s="62">
        <v>670</v>
      </c>
      <c r="F3670" s="62">
        <v>2020</v>
      </c>
      <c r="G3670" s="50">
        <v>8.0020000000000007</v>
      </c>
      <c r="H3670" s="50">
        <v>8.4019999999999992</v>
      </c>
      <c r="I3670" s="50">
        <v>9.01</v>
      </c>
      <c r="J3670" s="50">
        <v>8.8970000000000002</v>
      </c>
      <c r="K3670" s="50">
        <v>9.16</v>
      </c>
      <c r="L3670" s="50">
        <v>8.9239999999999995</v>
      </c>
      <c r="M3670" s="50">
        <v>8.3989999999999991</v>
      </c>
      <c r="N3670" s="50">
        <v>8.1039999999999992</v>
      </c>
      <c r="O3670" s="50">
        <v>7.4059999999999997</v>
      </c>
      <c r="P3670" s="50">
        <v>6.7030000000000003</v>
      </c>
      <c r="Q3670" s="50">
        <v>6.343</v>
      </c>
      <c r="R3670" s="50">
        <v>6.766</v>
      </c>
      <c r="S3670" s="50">
        <v>5.2060000000000004</v>
      </c>
      <c r="T3670" s="50">
        <v>3.581</v>
      </c>
      <c r="U3670" s="50">
        <v>2.33</v>
      </c>
      <c r="V3670" s="50">
        <v>1.4330000000000001</v>
      </c>
      <c r="W3670" s="50" t="s">
        <v>311</v>
      </c>
      <c r="X3670" s="50">
        <v>1.2170000000000001</v>
      </c>
      <c r="Y3670" s="50">
        <v>0.60099999999999998</v>
      </c>
      <c r="Z3670" s="50">
        <v>0.19</v>
      </c>
      <c r="AA3670" s="50">
        <v>6.8000000000000005E-2</v>
      </c>
      <c r="AB3670" s="50">
        <v>1.4999999999999999E-2</v>
      </c>
      <c r="AC3670" s="50" t="str">
        <f t="shared" si="237"/>
        <v>Saint Vincent and the Grenadines-2020</v>
      </c>
      <c r="AD3670" s="51">
        <f t="shared" si="238"/>
        <v>75.908000000000015</v>
      </c>
      <c r="AE3670" s="15">
        <f t="shared" si="239"/>
        <v>0.45909522053011526</v>
      </c>
      <c r="AF3670">
        <f t="shared" si="240"/>
        <v>9.3118967252916421E-2</v>
      </c>
    </row>
    <row r="3671" spans="1:32" x14ac:dyDescent="0.25">
      <c r="A3671" s="59">
        <v>3654</v>
      </c>
      <c r="B3671" s="60" t="s">
        <v>309</v>
      </c>
      <c r="C3671" s="61" t="s">
        <v>387</v>
      </c>
      <c r="D3671" s="62"/>
      <c r="E3671" s="62">
        <v>882</v>
      </c>
      <c r="F3671" s="62">
        <v>2020</v>
      </c>
      <c r="G3671" s="50">
        <v>22.61</v>
      </c>
      <c r="H3671" s="50">
        <v>23.797999999999998</v>
      </c>
      <c r="I3671" s="50">
        <v>24.978000000000002</v>
      </c>
      <c r="J3671" s="50">
        <v>21.279</v>
      </c>
      <c r="K3671" s="50">
        <v>18.189</v>
      </c>
      <c r="L3671" s="50">
        <v>14.622</v>
      </c>
      <c r="M3671" s="50">
        <v>10.526</v>
      </c>
      <c r="N3671" s="50">
        <v>9.6760000000000002</v>
      </c>
      <c r="O3671" s="50">
        <v>9.5329999999999995</v>
      </c>
      <c r="P3671" s="50">
        <v>9.5</v>
      </c>
      <c r="Q3671" s="50">
        <v>9.1329999999999991</v>
      </c>
      <c r="R3671" s="50">
        <v>7.7080000000000002</v>
      </c>
      <c r="S3671" s="50">
        <v>6.3490000000000002</v>
      </c>
      <c r="T3671" s="50">
        <v>4.5910000000000002</v>
      </c>
      <c r="U3671" s="50">
        <v>2.89</v>
      </c>
      <c r="V3671" s="50">
        <v>2.2389999999999999</v>
      </c>
      <c r="W3671" s="50" t="s">
        <v>311</v>
      </c>
      <c r="X3671" s="50">
        <v>1.4019999999999999</v>
      </c>
      <c r="Y3671" s="50">
        <v>0.71</v>
      </c>
      <c r="Z3671" s="50">
        <v>0.30599999999999999</v>
      </c>
      <c r="AA3671" s="50">
        <v>6.9000000000000006E-2</v>
      </c>
      <c r="AB3671" s="50">
        <v>8.9999999999999993E-3</v>
      </c>
      <c r="AC3671" s="50" t="str">
        <f t="shared" si="237"/>
        <v>Samoa-2020</v>
      </c>
      <c r="AD3671" s="51">
        <f t="shared" si="238"/>
        <v>116.515</v>
      </c>
      <c r="AE3671" s="15">
        <f t="shared" si="239"/>
        <v>0.71752134918250865</v>
      </c>
      <c r="AF3671">
        <f t="shared" si="240"/>
        <v>6.5012958951788449E-2</v>
      </c>
    </row>
    <row r="3672" spans="1:32" x14ac:dyDescent="0.25">
      <c r="A3672" s="59">
        <v>3655</v>
      </c>
      <c r="B3672" s="60" t="s">
        <v>309</v>
      </c>
      <c r="C3672" s="61" t="s">
        <v>388</v>
      </c>
      <c r="D3672" s="62"/>
      <c r="E3672" s="62">
        <v>678</v>
      </c>
      <c r="F3672" s="62">
        <v>2020</v>
      </c>
      <c r="G3672" s="50">
        <v>32.258000000000003</v>
      </c>
      <c r="H3672" s="50">
        <v>30.324999999999999</v>
      </c>
      <c r="I3672" s="50">
        <v>28.143999999999998</v>
      </c>
      <c r="J3672" s="50">
        <v>24.832999999999998</v>
      </c>
      <c r="K3672" s="50">
        <v>19.673999999999999</v>
      </c>
      <c r="L3672" s="50">
        <v>16.036000000000001</v>
      </c>
      <c r="M3672" s="50">
        <v>15.143000000000001</v>
      </c>
      <c r="N3672" s="50">
        <v>11.214</v>
      </c>
      <c r="O3672" s="50">
        <v>11.856999999999999</v>
      </c>
      <c r="P3672" s="50">
        <v>7.5940000000000003</v>
      </c>
      <c r="Q3672" s="50">
        <v>6.202</v>
      </c>
      <c r="R3672" s="50">
        <v>5.0090000000000003</v>
      </c>
      <c r="S3672" s="50">
        <v>3.5979999999999999</v>
      </c>
      <c r="T3672" s="50">
        <v>2.2810000000000001</v>
      </c>
      <c r="U3672" s="50">
        <v>1.36</v>
      </c>
      <c r="V3672" s="50">
        <v>1.0189999999999999</v>
      </c>
      <c r="W3672" s="50" t="s">
        <v>311</v>
      </c>
      <c r="X3672" s="50">
        <v>0.90600000000000003</v>
      </c>
      <c r="Y3672" s="50">
        <v>0.41699999999999998</v>
      </c>
      <c r="Z3672" s="50">
        <v>0.121</v>
      </c>
      <c r="AA3672" s="50">
        <v>1.9E-2</v>
      </c>
      <c r="AB3672" s="50">
        <v>1E-3</v>
      </c>
      <c r="AC3672" s="50" t="str">
        <f t="shared" si="237"/>
        <v>Sao Tome and Principe-2020</v>
      </c>
      <c r="AD3672" s="51">
        <f t="shared" si="238"/>
        <v>121.16</v>
      </c>
      <c r="AE3672" s="15">
        <f t="shared" si="239"/>
        <v>0.799364476724992</v>
      </c>
      <c r="AF3672">
        <f t="shared" si="240"/>
        <v>2.8902197869619183E-2</v>
      </c>
    </row>
    <row r="3673" spans="1:32" x14ac:dyDescent="0.25">
      <c r="A3673" s="59">
        <v>3656</v>
      </c>
      <c r="B3673" s="60" t="s">
        <v>309</v>
      </c>
      <c r="C3673" s="61" t="s">
        <v>479</v>
      </c>
      <c r="D3673" s="62"/>
      <c r="E3673" s="62">
        <v>682</v>
      </c>
      <c r="F3673" s="62">
        <v>2020</v>
      </c>
      <c r="G3673" s="50">
        <v>3057.3449999999998</v>
      </c>
      <c r="H3673" s="50">
        <v>2808.252</v>
      </c>
      <c r="I3673" s="50">
        <v>2563.163</v>
      </c>
      <c r="J3673" s="50">
        <v>2231.556</v>
      </c>
      <c r="K3673" s="50">
        <v>2358.4</v>
      </c>
      <c r="L3673" s="50">
        <v>3021.7829999999999</v>
      </c>
      <c r="M3673" s="50">
        <v>3380.24</v>
      </c>
      <c r="N3673" s="50">
        <v>3383.2750000000001</v>
      </c>
      <c r="O3673" s="50">
        <v>3446.3919999999998</v>
      </c>
      <c r="P3673" s="50">
        <v>2856.6889999999999</v>
      </c>
      <c r="Q3673" s="50">
        <v>1966.6610000000001</v>
      </c>
      <c r="R3673" s="50">
        <v>1422.9780000000001</v>
      </c>
      <c r="S3673" s="50">
        <v>909.44799999999998</v>
      </c>
      <c r="T3673" s="50">
        <v>609.16600000000005</v>
      </c>
      <c r="U3673" s="50">
        <v>317.42700000000002</v>
      </c>
      <c r="V3673" s="50">
        <v>204.57499999999999</v>
      </c>
      <c r="W3673" s="50" t="s">
        <v>311</v>
      </c>
      <c r="X3673" s="50">
        <v>108.369</v>
      </c>
      <c r="Y3673" s="50">
        <v>45.814999999999998</v>
      </c>
      <c r="Z3673" s="50">
        <v>14.804</v>
      </c>
      <c r="AA3673" s="50">
        <v>2.9990000000000001</v>
      </c>
      <c r="AB3673" s="50">
        <v>0.30299999999999999</v>
      </c>
      <c r="AC3673" s="50" t="str">
        <f t="shared" si="237"/>
        <v>Saudi Arabia-2020</v>
      </c>
      <c r="AD3673" s="51">
        <f t="shared" si="238"/>
        <v>24977.421999999999</v>
      </c>
      <c r="AE3673" s="15">
        <f t="shared" si="239"/>
        <v>0.38964061222971696</v>
      </c>
      <c r="AF3673">
        <f t="shared" si="240"/>
        <v>3.9018466701761977E-2</v>
      </c>
    </row>
    <row r="3674" spans="1:32" x14ac:dyDescent="0.25">
      <c r="A3674" s="59">
        <v>3657</v>
      </c>
      <c r="B3674" s="60" t="s">
        <v>309</v>
      </c>
      <c r="C3674" s="61" t="s">
        <v>480</v>
      </c>
      <c r="D3674" s="62"/>
      <c r="E3674" s="62">
        <v>686</v>
      </c>
      <c r="F3674" s="62">
        <v>2020</v>
      </c>
      <c r="G3674" s="50">
        <v>2675.7429999999999</v>
      </c>
      <c r="H3674" s="50">
        <v>2468.0369999999998</v>
      </c>
      <c r="I3674" s="50">
        <v>2133.7759999999998</v>
      </c>
      <c r="J3674" s="50">
        <v>1793.4970000000001</v>
      </c>
      <c r="K3674" s="50">
        <v>1541.9190000000001</v>
      </c>
      <c r="L3674" s="50">
        <v>1351</v>
      </c>
      <c r="M3674" s="50">
        <v>1170.9929999999999</v>
      </c>
      <c r="N3674" s="50">
        <v>995.13400000000001</v>
      </c>
      <c r="O3674" s="50">
        <v>787.85799999999995</v>
      </c>
      <c r="P3674" s="50">
        <v>620.98800000000006</v>
      </c>
      <c r="Q3674" s="50">
        <v>477.86099999999999</v>
      </c>
      <c r="R3674" s="50">
        <v>371.904</v>
      </c>
      <c r="S3674" s="50">
        <v>288.15199999999999</v>
      </c>
      <c r="T3674" s="50">
        <v>221.267</v>
      </c>
      <c r="U3674" s="50">
        <v>146.43600000000001</v>
      </c>
      <c r="V3674" s="50">
        <v>93.977999999999994</v>
      </c>
      <c r="W3674" s="50" t="s">
        <v>311</v>
      </c>
      <c r="X3674" s="50">
        <v>45.295999999999999</v>
      </c>
      <c r="Y3674" s="50">
        <v>13.83</v>
      </c>
      <c r="Z3674" s="50">
        <v>2.2999999999999998</v>
      </c>
      <c r="AA3674" s="50">
        <v>0.17699999999999999</v>
      </c>
      <c r="AB3674" s="50">
        <v>8.0000000000000002E-3</v>
      </c>
      <c r="AC3674" s="50" t="str">
        <f t="shared" si="237"/>
        <v>Senegal-2020</v>
      </c>
      <c r="AD3674" s="51">
        <f t="shared" si="238"/>
        <v>9399.3060000000005</v>
      </c>
      <c r="AE3674" s="15">
        <f t="shared" si="239"/>
        <v>0.82993872100769983</v>
      </c>
      <c r="AF3674">
        <f t="shared" si="240"/>
        <v>3.137832525087754E-2</v>
      </c>
    </row>
    <row r="3675" spans="1:32" x14ac:dyDescent="0.25">
      <c r="A3675" s="59">
        <v>3658</v>
      </c>
      <c r="B3675" s="60" t="s">
        <v>309</v>
      </c>
      <c r="C3675" s="61" t="s">
        <v>389</v>
      </c>
      <c r="D3675" s="62"/>
      <c r="E3675" s="62">
        <v>690</v>
      </c>
      <c r="F3675" s="62">
        <v>2020</v>
      </c>
      <c r="G3675" s="50">
        <v>7.2210000000000001</v>
      </c>
      <c r="H3675" s="50">
        <v>7.7329999999999997</v>
      </c>
      <c r="I3675" s="50">
        <v>6.7480000000000002</v>
      </c>
      <c r="J3675" s="50">
        <v>5.7430000000000003</v>
      </c>
      <c r="K3675" s="50">
        <v>5.6390000000000002</v>
      </c>
      <c r="L3675" s="50">
        <v>6.3230000000000004</v>
      </c>
      <c r="M3675" s="50">
        <v>6.8360000000000003</v>
      </c>
      <c r="N3675" s="50">
        <v>7.55</v>
      </c>
      <c r="O3675" s="50">
        <v>7.4480000000000004</v>
      </c>
      <c r="P3675" s="50">
        <v>7.258</v>
      </c>
      <c r="Q3675" s="50">
        <v>6.86</v>
      </c>
      <c r="R3675" s="50">
        <v>6.4530000000000003</v>
      </c>
      <c r="S3675" s="50">
        <v>5.1529999999999996</v>
      </c>
      <c r="T3675" s="50">
        <v>3.5369999999999999</v>
      </c>
      <c r="U3675" s="50">
        <v>2.0880000000000001</v>
      </c>
      <c r="V3675" s="50">
        <v>1.69</v>
      </c>
      <c r="W3675" s="50" t="s">
        <v>311</v>
      </c>
      <c r="X3675" s="50">
        <v>0.97299999999999998</v>
      </c>
      <c r="Y3675" s="50">
        <v>0.55500000000000005</v>
      </c>
      <c r="Z3675" s="50">
        <v>0.24</v>
      </c>
      <c r="AA3675" s="50">
        <v>5.6000000000000001E-2</v>
      </c>
      <c r="AB3675" s="50">
        <v>8.0000000000000002E-3</v>
      </c>
      <c r="AC3675" s="50" t="str">
        <f t="shared" si="237"/>
        <v>Seychelles-2020</v>
      </c>
      <c r="AD3675" s="51">
        <f t="shared" si="238"/>
        <v>65.263000000000005</v>
      </c>
      <c r="AE3675" s="15">
        <f t="shared" si="239"/>
        <v>0.47268743392121104</v>
      </c>
      <c r="AF3675">
        <f t="shared" si="240"/>
        <v>0.10518024492611969</v>
      </c>
    </row>
    <row r="3676" spans="1:32" x14ac:dyDescent="0.25">
      <c r="A3676" s="59">
        <v>3659</v>
      </c>
      <c r="B3676" s="60" t="s">
        <v>309</v>
      </c>
      <c r="C3676" s="61" t="s">
        <v>481</v>
      </c>
      <c r="D3676" s="62"/>
      <c r="E3676" s="62">
        <v>694</v>
      </c>
      <c r="F3676" s="62">
        <v>2020</v>
      </c>
      <c r="G3676" s="50">
        <v>1183.9359999999999</v>
      </c>
      <c r="H3676" s="50">
        <v>1091.412</v>
      </c>
      <c r="I3676" s="50">
        <v>1017.828</v>
      </c>
      <c r="J3676" s="50">
        <v>896.21699999999998</v>
      </c>
      <c r="K3676" s="50">
        <v>763.51199999999994</v>
      </c>
      <c r="L3676" s="50">
        <v>638.74800000000005</v>
      </c>
      <c r="M3676" s="50">
        <v>545.95100000000002</v>
      </c>
      <c r="N3676" s="50">
        <v>469.29500000000002</v>
      </c>
      <c r="O3676" s="50">
        <v>383.86200000000002</v>
      </c>
      <c r="P3676" s="50">
        <v>307.11</v>
      </c>
      <c r="Q3676" s="50">
        <v>234.322</v>
      </c>
      <c r="R3676" s="50">
        <v>178.602</v>
      </c>
      <c r="S3676" s="50">
        <v>132.44900000000001</v>
      </c>
      <c r="T3676" s="50">
        <v>95.290999999999997</v>
      </c>
      <c r="U3676" s="50">
        <v>62.725999999999999</v>
      </c>
      <c r="V3676" s="50">
        <v>32.014000000000003</v>
      </c>
      <c r="W3676" s="50" t="s">
        <v>311</v>
      </c>
      <c r="X3676" s="50">
        <v>11.132999999999999</v>
      </c>
      <c r="Y3676" s="50">
        <v>2.2839999999999998</v>
      </c>
      <c r="Z3676" s="50">
        <v>0.22900000000000001</v>
      </c>
      <c r="AA3676" s="50">
        <v>0.01</v>
      </c>
      <c r="AB3676" s="50">
        <v>0</v>
      </c>
      <c r="AC3676" s="50" t="str">
        <f t="shared" si="237"/>
        <v>Sierra Leone-2020</v>
      </c>
      <c r="AD3676" s="51">
        <f t="shared" si="238"/>
        <v>4550.0679999999993</v>
      </c>
      <c r="AE3676" s="15">
        <f t="shared" si="239"/>
        <v>0.7685298329607384</v>
      </c>
      <c r="AF3676">
        <f t="shared" si="240"/>
        <v>2.5969739051851508E-2</v>
      </c>
    </row>
    <row r="3677" spans="1:32" x14ac:dyDescent="0.25">
      <c r="A3677" s="59">
        <v>3660</v>
      </c>
      <c r="B3677" s="60" t="s">
        <v>309</v>
      </c>
      <c r="C3677" s="61" t="s">
        <v>244</v>
      </c>
      <c r="D3677" s="62"/>
      <c r="E3677" s="62">
        <v>702</v>
      </c>
      <c r="F3677" s="62">
        <v>2020</v>
      </c>
      <c r="G3677" s="50">
        <v>264.39999999999998</v>
      </c>
      <c r="H3677" s="50">
        <v>281.57799999999997</v>
      </c>
      <c r="I3677" s="50">
        <v>301.55799999999999</v>
      </c>
      <c r="J3677" s="50">
        <v>334.15499999999997</v>
      </c>
      <c r="K3677" s="50">
        <v>372.26400000000001</v>
      </c>
      <c r="L3677" s="50">
        <v>397.46600000000001</v>
      </c>
      <c r="M3677" s="50">
        <v>378.39299999999997</v>
      </c>
      <c r="N3677" s="50">
        <v>416.61599999999999</v>
      </c>
      <c r="O3677" s="50">
        <v>452.73399999999998</v>
      </c>
      <c r="P3677" s="50">
        <v>480.03800000000001</v>
      </c>
      <c r="Q3677" s="50">
        <v>464.238</v>
      </c>
      <c r="R3677" s="50">
        <v>470.63799999999998</v>
      </c>
      <c r="S3677" s="50">
        <v>428.185</v>
      </c>
      <c r="T3677" s="50">
        <v>337.065</v>
      </c>
      <c r="U3677" s="50">
        <v>246.5</v>
      </c>
      <c r="V3677" s="50">
        <v>134.726</v>
      </c>
      <c r="W3677" s="50" t="s">
        <v>311</v>
      </c>
      <c r="X3677" s="50">
        <v>95.674999999999997</v>
      </c>
      <c r="Y3677" s="50">
        <v>51.66</v>
      </c>
      <c r="Z3677" s="50">
        <v>20.61</v>
      </c>
      <c r="AA3677" s="50">
        <v>5.6929999999999996</v>
      </c>
      <c r="AB3677" s="50">
        <v>0.86099999999999999</v>
      </c>
      <c r="AC3677" s="50" t="str">
        <f t="shared" si="237"/>
        <v>Singapore-2020</v>
      </c>
      <c r="AD3677" s="51">
        <f t="shared" si="238"/>
        <v>4194.7269999999999</v>
      </c>
      <c r="AE3677" s="15">
        <f t="shared" si="239"/>
        <v>0.41488421058152292</v>
      </c>
      <c r="AF3677">
        <f t="shared" si="240"/>
        <v>0.17706137105502034</v>
      </c>
    </row>
    <row r="3678" spans="1:32" x14ac:dyDescent="0.25">
      <c r="A3678" s="59">
        <v>3661</v>
      </c>
      <c r="B3678" s="60" t="s">
        <v>309</v>
      </c>
      <c r="C3678" s="61" t="s">
        <v>482</v>
      </c>
      <c r="D3678" s="62"/>
      <c r="E3678" s="62">
        <v>705</v>
      </c>
      <c r="F3678" s="62">
        <v>2020</v>
      </c>
      <c r="G3678" s="50">
        <v>103.90300000000001</v>
      </c>
      <c r="H3678" s="50">
        <v>109.08199999999999</v>
      </c>
      <c r="I3678" s="50">
        <v>104.953</v>
      </c>
      <c r="J3678" s="50">
        <v>91.948999999999998</v>
      </c>
      <c r="K3678" s="50">
        <v>95.994</v>
      </c>
      <c r="L3678" s="50">
        <v>108.74299999999999</v>
      </c>
      <c r="M3678" s="50">
        <v>133.434</v>
      </c>
      <c r="N3678" s="50">
        <v>149.41399999999999</v>
      </c>
      <c r="O3678" s="50">
        <v>158.06299999999999</v>
      </c>
      <c r="P3678" s="50">
        <v>146.71700000000001</v>
      </c>
      <c r="Q3678" s="50">
        <v>151.19300000000001</v>
      </c>
      <c r="R3678" s="50">
        <v>149.84</v>
      </c>
      <c r="S3678" s="50">
        <v>145.67400000000001</v>
      </c>
      <c r="T3678" s="50">
        <v>139.774</v>
      </c>
      <c r="U3678" s="50">
        <v>97.968999999999994</v>
      </c>
      <c r="V3678" s="50">
        <v>80.212999999999994</v>
      </c>
      <c r="W3678" s="50" t="s">
        <v>311</v>
      </c>
      <c r="X3678" s="50">
        <v>59.439</v>
      </c>
      <c r="Y3678" s="50">
        <v>37.643000000000001</v>
      </c>
      <c r="Z3678" s="50">
        <v>14.711</v>
      </c>
      <c r="AA3678" s="50">
        <v>3.1509999999999998</v>
      </c>
      <c r="AB3678" s="50">
        <v>0.19600000000000001</v>
      </c>
      <c r="AC3678" s="50" t="str">
        <f t="shared" si="237"/>
        <v>Slovenia-2020</v>
      </c>
      <c r="AD3678" s="51">
        <f t="shared" si="238"/>
        <v>1331.021</v>
      </c>
      <c r="AE3678" s="15">
        <f t="shared" si="239"/>
        <v>0.56425405759939173</v>
      </c>
      <c r="AF3678">
        <f t="shared" si="240"/>
        <v>0.26264813133619458</v>
      </c>
    </row>
    <row r="3679" spans="1:32" x14ac:dyDescent="0.25">
      <c r="A3679" s="59">
        <v>3662</v>
      </c>
      <c r="B3679" s="60" t="s">
        <v>309</v>
      </c>
      <c r="C3679" s="61" t="s">
        <v>390</v>
      </c>
      <c r="D3679" s="62"/>
      <c r="E3679" s="62">
        <v>90</v>
      </c>
      <c r="F3679" s="62">
        <v>2020</v>
      </c>
      <c r="G3679" s="50">
        <v>83.597999999999999</v>
      </c>
      <c r="H3679" s="50">
        <v>81.784999999999997</v>
      </c>
      <c r="I3679" s="50">
        <v>78.197000000000003</v>
      </c>
      <c r="J3679" s="50">
        <v>70.06</v>
      </c>
      <c r="K3679" s="50">
        <v>60.997</v>
      </c>
      <c r="L3679" s="50">
        <v>49.987000000000002</v>
      </c>
      <c r="M3679" s="50">
        <v>41.13</v>
      </c>
      <c r="N3679" s="50">
        <v>38.06</v>
      </c>
      <c r="O3679" s="50">
        <v>36.073999999999998</v>
      </c>
      <c r="P3679" s="50">
        <v>30.890999999999998</v>
      </c>
      <c r="Q3679" s="50">
        <v>22.347000000000001</v>
      </c>
      <c r="R3679" s="50">
        <v>17.577000000000002</v>
      </c>
      <c r="S3679" s="50">
        <v>13.183999999999999</v>
      </c>
      <c r="T3679" s="50">
        <v>9.2829999999999995</v>
      </c>
      <c r="U3679" s="50">
        <v>6.7779999999999996</v>
      </c>
      <c r="V3679" s="50">
        <v>4.4050000000000002</v>
      </c>
      <c r="W3679" s="50" t="s">
        <v>311</v>
      </c>
      <c r="X3679" s="50">
        <v>1.923</v>
      </c>
      <c r="Y3679" s="50">
        <v>0.82199999999999995</v>
      </c>
      <c r="Z3679" s="50">
        <v>0.17599999999999999</v>
      </c>
      <c r="AA3679" s="50">
        <v>2.1999999999999999E-2</v>
      </c>
      <c r="AB3679" s="50">
        <v>1E-3</v>
      </c>
      <c r="AC3679" s="50" t="str">
        <f t="shared" si="237"/>
        <v>Solomon Islands-2020</v>
      </c>
      <c r="AD3679" s="51">
        <f t="shared" si="238"/>
        <v>380.30700000000007</v>
      </c>
      <c r="AE3679" s="15">
        <f t="shared" si="239"/>
        <v>0.70203809027969466</v>
      </c>
      <c r="AF3679">
        <f t="shared" si="240"/>
        <v>3.7522820638993926E-2</v>
      </c>
    </row>
    <row r="3680" spans="1:32" x14ac:dyDescent="0.25">
      <c r="A3680" s="59">
        <v>3663</v>
      </c>
      <c r="B3680" s="60" t="s">
        <v>309</v>
      </c>
      <c r="C3680" s="61" t="s">
        <v>483</v>
      </c>
      <c r="D3680" s="62"/>
      <c r="E3680" s="62">
        <v>706</v>
      </c>
      <c r="F3680" s="62">
        <v>2020</v>
      </c>
      <c r="G3680" s="50">
        <v>2914.4830000000002</v>
      </c>
      <c r="H3680" s="50">
        <v>2424.7089999999998</v>
      </c>
      <c r="I3680" s="50">
        <v>2074.761</v>
      </c>
      <c r="J3680" s="50">
        <v>1745.566</v>
      </c>
      <c r="K3680" s="50">
        <v>1490.029</v>
      </c>
      <c r="L3680" s="50">
        <v>1185.704</v>
      </c>
      <c r="M3680" s="50">
        <v>952.98500000000001</v>
      </c>
      <c r="N3680" s="50">
        <v>750.96900000000005</v>
      </c>
      <c r="O3680" s="50">
        <v>607.37400000000002</v>
      </c>
      <c r="P3680" s="50">
        <v>509.31200000000001</v>
      </c>
      <c r="Q3680" s="50">
        <v>416.28699999999998</v>
      </c>
      <c r="R3680" s="50">
        <v>328.28100000000001</v>
      </c>
      <c r="S3680" s="50">
        <v>258.904</v>
      </c>
      <c r="T3680" s="50">
        <v>194.24</v>
      </c>
      <c r="U3680" s="50">
        <v>129.69399999999999</v>
      </c>
      <c r="V3680" s="50">
        <v>72.510000000000005</v>
      </c>
      <c r="W3680" s="50" t="s">
        <v>311</v>
      </c>
      <c r="X3680" s="50">
        <v>34.651000000000003</v>
      </c>
      <c r="Y3680" s="50">
        <v>11.359</v>
      </c>
      <c r="Z3680" s="50">
        <v>2.8839999999999999</v>
      </c>
      <c r="AA3680" s="50">
        <v>0.433</v>
      </c>
      <c r="AB3680" s="50">
        <v>3.9E-2</v>
      </c>
      <c r="AC3680" s="50" t="str">
        <f t="shared" si="237"/>
        <v>Somalia-2020</v>
      </c>
      <c r="AD3680" s="51">
        <f t="shared" si="238"/>
        <v>8245.4110000000001</v>
      </c>
      <c r="AE3680" s="15">
        <f t="shared" si="239"/>
        <v>0.95322877173739429</v>
      </c>
      <c r="AF3680">
        <f t="shared" si="240"/>
        <v>2.8469227741305447E-2</v>
      </c>
    </row>
    <row r="3681" spans="1:32" x14ac:dyDescent="0.25">
      <c r="A3681" s="59">
        <v>3664</v>
      </c>
      <c r="B3681" s="60" t="s">
        <v>309</v>
      </c>
      <c r="C3681" s="61" t="s">
        <v>263</v>
      </c>
      <c r="D3681" s="62"/>
      <c r="E3681" s="62">
        <v>710</v>
      </c>
      <c r="F3681" s="62">
        <v>2020</v>
      </c>
      <c r="G3681" s="50">
        <v>5647.8729999999996</v>
      </c>
      <c r="H3681" s="50">
        <v>5640.31</v>
      </c>
      <c r="I3681" s="50">
        <v>5363.3689999999997</v>
      </c>
      <c r="J3681" s="50">
        <v>5171.53</v>
      </c>
      <c r="K3681" s="50">
        <v>5136.7079999999996</v>
      </c>
      <c r="L3681" s="50">
        <v>5139.5990000000002</v>
      </c>
      <c r="M3681" s="50">
        <v>5066.8410000000003</v>
      </c>
      <c r="N3681" s="50">
        <v>4566.6469999999999</v>
      </c>
      <c r="O3681" s="50">
        <v>3763.9560000000001</v>
      </c>
      <c r="P3681" s="50">
        <v>3155.7919999999999</v>
      </c>
      <c r="Q3681" s="50">
        <v>2644.9580000000001</v>
      </c>
      <c r="R3681" s="50">
        <v>2228.5949999999998</v>
      </c>
      <c r="S3681" s="50">
        <v>1826.6980000000001</v>
      </c>
      <c r="T3681" s="50">
        <v>1402.991</v>
      </c>
      <c r="U3681" s="50">
        <v>896.38699999999994</v>
      </c>
      <c r="V3681" s="50">
        <v>574.14700000000005</v>
      </c>
      <c r="W3681" s="50" t="s">
        <v>311</v>
      </c>
      <c r="X3681" s="50">
        <v>309.43400000000003</v>
      </c>
      <c r="Y3681" s="50">
        <v>134.101</v>
      </c>
      <c r="Z3681" s="50">
        <v>41.875999999999998</v>
      </c>
      <c r="AA3681" s="50">
        <v>8.3569999999999993</v>
      </c>
      <c r="AB3681" s="50">
        <v>1.06</v>
      </c>
      <c r="AC3681" s="50" t="str">
        <f t="shared" si="237"/>
        <v>South Africa-2020</v>
      </c>
      <c r="AD3681" s="51">
        <f t="shared" si="238"/>
        <v>38701.324000000001</v>
      </c>
      <c r="AE3681" s="15">
        <f t="shared" si="239"/>
        <v>0.51729250916583625</v>
      </c>
      <c r="AF3681">
        <f t="shared" si="240"/>
        <v>6.0852357517972522E-2</v>
      </c>
    </row>
    <row r="3682" spans="1:32" x14ac:dyDescent="0.25">
      <c r="A3682" s="59">
        <v>3665</v>
      </c>
      <c r="B3682" s="60" t="s">
        <v>309</v>
      </c>
      <c r="C3682" s="61" t="s">
        <v>484</v>
      </c>
      <c r="D3682" s="62">
        <v>17</v>
      </c>
      <c r="E3682" s="62">
        <v>724</v>
      </c>
      <c r="F3682" s="62">
        <v>2020</v>
      </c>
      <c r="G3682" s="50">
        <v>1982.664</v>
      </c>
      <c r="H3682" s="50">
        <v>2177.5700000000002</v>
      </c>
      <c r="I3682" s="50">
        <v>2461.5189999999998</v>
      </c>
      <c r="J3682" s="50">
        <v>2301.951</v>
      </c>
      <c r="K3682" s="50">
        <v>2124.6309999999999</v>
      </c>
      <c r="L3682" s="50">
        <v>2273.7550000000001</v>
      </c>
      <c r="M3682" s="50">
        <v>2503.0790000000002</v>
      </c>
      <c r="N3682" s="50">
        <v>3087.116</v>
      </c>
      <c r="O3682" s="50">
        <v>3895.9969999999998</v>
      </c>
      <c r="P3682" s="50">
        <v>3960.0709999999999</v>
      </c>
      <c r="Q3682" s="50">
        <v>3687.98</v>
      </c>
      <c r="R3682" s="50">
        <v>3479.2060000000001</v>
      </c>
      <c r="S3682" s="50">
        <v>3047.3</v>
      </c>
      <c r="T3682" s="50">
        <v>2488.1489999999999</v>
      </c>
      <c r="U3682" s="50">
        <v>2223.59</v>
      </c>
      <c r="V3682" s="50">
        <v>1799.8409999999999</v>
      </c>
      <c r="W3682" s="50" t="s">
        <v>311</v>
      </c>
      <c r="X3682" s="50">
        <v>1343.798</v>
      </c>
      <c r="Y3682" s="50">
        <v>1030.1369999999999</v>
      </c>
      <c r="Z3682" s="50">
        <v>461.43900000000002</v>
      </c>
      <c r="AA3682" s="50">
        <v>116.301</v>
      </c>
      <c r="AB3682" s="50">
        <v>13.125</v>
      </c>
      <c r="AC3682" s="50" t="str">
        <f t="shared" si="237"/>
        <v>Spain-2020</v>
      </c>
      <c r="AD3682" s="51">
        <f t="shared" si="238"/>
        <v>30361.085999999999</v>
      </c>
      <c r="AE3682" s="15">
        <f t="shared" si="239"/>
        <v>0.53022256845489657</v>
      </c>
      <c r="AF3682">
        <f t="shared" si="240"/>
        <v>0.2562372239729892</v>
      </c>
    </row>
    <row r="3683" spans="1:32" x14ac:dyDescent="0.25">
      <c r="A3683" s="59">
        <v>3666</v>
      </c>
      <c r="B3683" s="60" t="s">
        <v>309</v>
      </c>
      <c r="C3683" s="61" t="s">
        <v>485</v>
      </c>
      <c r="D3683" s="62"/>
      <c r="E3683" s="62">
        <v>144</v>
      </c>
      <c r="F3683" s="62">
        <v>2020</v>
      </c>
      <c r="G3683" s="50">
        <v>1525.2449999999999</v>
      </c>
      <c r="H3683" s="50">
        <v>1607.403</v>
      </c>
      <c r="I3683" s="50">
        <v>1723.481</v>
      </c>
      <c r="J3683" s="50">
        <v>1663.09</v>
      </c>
      <c r="K3683" s="50">
        <v>1496.8869999999999</v>
      </c>
      <c r="L3683" s="50">
        <v>1407.672</v>
      </c>
      <c r="M3683" s="50">
        <v>1350.547</v>
      </c>
      <c r="N3683" s="50">
        <v>1461.0119999999999</v>
      </c>
      <c r="O3683" s="50">
        <v>1514.7349999999999</v>
      </c>
      <c r="P3683" s="50">
        <v>1345.329</v>
      </c>
      <c r="Q3683" s="50">
        <v>1303.855</v>
      </c>
      <c r="R3683" s="50">
        <v>1222.739</v>
      </c>
      <c r="S3683" s="50">
        <v>1096.4659999999999</v>
      </c>
      <c r="T3683" s="50">
        <v>880.73699999999997</v>
      </c>
      <c r="U3683" s="50">
        <v>714.24</v>
      </c>
      <c r="V3683" s="50">
        <v>411.23200000000003</v>
      </c>
      <c r="W3683" s="50" t="s">
        <v>311</v>
      </c>
      <c r="X3683" s="50">
        <v>200.72499999999999</v>
      </c>
      <c r="Y3683" s="50">
        <v>105.339</v>
      </c>
      <c r="Z3683" s="50">
        <v>42.258000000000003</v>
      </c>
      <c r="AA3683" s="50">
        <v>9.6969999999999992</v>
      </c>
      <c r="AB3683" s="50">
        <v>1.353</v>
      </c>
      <c r="AC3683" s="50" t="str">
        <f t="shared" si="237"/>
        <v>Sri Lanka-2020</v>
      </c>
      <c r="AD3683" s="51">
        <f t="shared" si="238"/>
        <v>13862.331999999999</v>
      </c>
      <c r="AE3683" s="15">
        <f t="shared" si="239"/>
        <v>0.5209592440867814</v>
      </c>
      <c r="AF3683">
        <f t="shared" si="240"/>
        <v>0.12637689604930658</v>
      </c>
    </row>
    <row r="3684" spans="1:32" x14ac:dyDescent="0.25">
      <c r="A3684" s="59">
        <v>3667</v>
      </c>
      <c r="B3684" s="60" t="s">
        <v>309</v>
      </c>
      <c r="C3684" s="61" t="s">
        <v>486</v>
      </c>
      <c r="D3684" s="62">
        <v>18</v>
      </c>
      <c r="E3684" s="62">
        <v>275</v>
      </c>
      <c r="F3684" s="62">
        <v>2020</v>
      </c>
      <c r="G3684" s="50">
        <v>762.149</v>
      </c>
      <c r="H3684" s="50">
        <v>692.327</v>
      </c>
      <c r="I3684" s="50">
        <v>614.46900000000005</v>
      </c>
      <c r="J3684" s="50">
        <v>548.08600000000001</v>
      </c>
      <c r="K3684" s="50">
        <v>525.19299999999998</v>
      </c>
      <c r="L3684" s="50">
        <v>478.726</v>
      </c>
      <c r="M3684" s="50">
        <v>379.35500000000002</v>
      </c>
      <c r="N3684" s="50">
        <v>302.65199999999999</v>
      </c>
      <c r="O3684" s="50">
        <v>254.017</v>
      </c>
      <c r="P3684" s="50">
        <v>205.863</v>
      </c>
      <c r="Q3684" s="50">
        <v>170.02</v>
      </c>
      <c r="R3684" s="50">
        <v>132.69300000000001</v>
      </c>
      <c r="S3684" s="50">
        <v>89.784000000000006</v>
      </c>
      <c r="T3684" s="50">
        <v>65.563999999999993</v>
      </c>
      <c r="U3684" s="50">
        <v>49.28</v>
      </c>
      <c r="V3684" s="50">
        <v>29.975000000000001</v>
      </c>
      <c r="W3684" s="50" t="s">
        <v>311</v>
      </c>
      <c r="X3684" s="50">
        <v>15.603</v>
      </c>
      <c r="Y3684" s="50">
        <v>5.4669999999999996</v>
      </c>
      <c r="Z3684" s="50">
        <v>1.2230000000000001</v>
      </c>
      <c r="AA3684" s="50">
        <v>0.17199999999999999</v>
      </c>
      <c r="AB3684" s="50">
        <v>1.0999999999999999E-2</v>
      </c>
      <c r="AC3684" s="50" t="str">
        <f t="shared" si="237"/>
        <v>State of Palestine-2020</v>
      </c>
      <c r="AD3684" s="51">
        <f t="shared" si="238"/>
        <v>3086.3890000000001</v>
      </c>
      <c r="AE3684" s="15">
        <f t="shared" si="239"/>
        <v>0.7245489794060308</v>
      </c>
      <c r="AF3684">
        <f t="shared" si="240"/>
        <v>3.245085575444772E-2</v>
      </c>
    </row>
    <row r="3685" spans="1:32" x14ac:dyDescent="0.25">
      <c r="A3685" s="59">
        <v>3668</v>
      </c>
      <c r="B3685" s="60" t="s">
        <v>309</v>
      </c>
      <c r="C3685" s="61" t="s">
        <v>487</v>
      </c>
      <c r="D3685" s="62"/>
      <c r="E3685" s="62">
        <v>729</v>
      </c>
      <c r="F3685" s="62">
        <v>2020</v>
      </c>
      <c r="G3685" s="50">
        <v>6285.7079999999996</v>
      </c>
      <c r="H3685" s="50">
        <v>5736.9380000000001</v>
      </c>
      <c r="I3685" s="50">
        <v>5284.6949999999997</v>
      </c>
      <c r="J3685" s="50">
        <v>4775.3440000000001</v>
      </c>
      <c r="K3685" s="50">
        <v>4140.9769999999999</v>
      </c>
      <c r="L3685" s="50">
        <v>3448.46</v>
      </c>
      <c r="M3685" s="50">
        <v>2775.002</v>
      </c>
      <c r="N3685" s="50">
        <v>2381.2269999999999</v>
      </c>
      <c r="O3685" s="50">
        <v>2006.222</v>
      </c>
      <c r="P3685" s="50">
        <v>1687.03</v>
      </c>
      <c r="Q3685" s="50">
        <v>1418.1759999999999</v>
      </c>
      <c r="R3685" s="50">
        <v>1123.739</v>
      </c>
      <c r="S3685" s="50">
        <v>871.73800000000006</v>
      </c>
      <c r="T3685" s="50">
        <v>658.76900000000001</v>
      </c>
      <c r="U3685" s="50">
        <v>453.673</v>
      </c>
      <c r="V3685" s="50">
        <v>277.09500000000003</v>
      </c>
      <c r="W3685" s="50" t="s">
        <v>311</v>
      </c>
      <c r="X3685" s="50">
        <v>142.43600000000001</v>
      </c>
      <c r="Y3685" s="50">
        <v>55.759</v>
      </c>
      <c r="Z3685" s="50">
        <v>15.233000000000001</v>
      </c>
      <c r="AA3685" s="50">
        <v>2.7010000000000001</v>
      </c>
      <c r="AB3685" s="50">
        <v>0.28100000000000003</v>
      </c>
      <c r="AC3685" s="50" t="str">
        <f t="shared" si="237"/>
        <v>Sudan-2020</v>
      </c>
      <c r="AD3685" s="51">
        <f t="shared" si="238"/>
        <v>24627.915000000001</v>
      </c>
      <c r="AE3685" s="15">
        <f t="shared" si="239"/>
        <v>0.76796139665091423</v>
      </c>
      <c r="AF3685">
        <f t="shared" si="240"/>
        <v>3.8295867324620599E-2</v>
      </c>
    </row>
    <row r="3686" spans="1:32" x14ac:dyDescent="0.25">
      <c r="A3686" s="59">
        <v>3669</v>
      </c>
      <c r="B3686" s="60" t="s">
        <v>309</v>
      </c>
      <c r="C3686" s="61" t="s">
        <v>391</v>
      </c>
      <c r="D3686" s="62"/>
      <c r="E3686" s="62">
        <v>740</v>
      </c>
      <c r="F3686" s="62">
        <v>2020</v>
      </c>
      <c r="G3686" s="50">
        <v>49.341000000000001</v>
      </c>
      <c r="H3686" s="50">
        <v>49.862000000000002</v>
      </c>
      <c r="I3686" s="50">
        <v>49.201999999999998</v>
      </c>
      <c r="J3686" s="50">
        <v>48.753999999999998</v>
      </c>
      <c r="K3686" s="50">
        <v>48.387</v>
      </c>
      <c r="L3686" s="50">
        <v>46.676000000000002</v>
      </c>
      <c r="M3686" s="50">
        <v>42.508000000000003</v>
      </c>
      <c r="N3686" s="50">
        <v>39.475000000000001</v>
      </c>
      <c r="O3686" s="50">
        <v>35.152000000000001</v>
      </c>
      <c r="P3686" s="50">
        <v>37.597000000000001</v>
      </c>
      <c r="Q3686" s="50">
        <v>33.270000000000003</v>
      </c>
      <c r="R3686" s="50">
        <v>32.567</v>
      </c>
      <c r="S3686" s="50">
        <v>22.398</v>
      </c>
      <c r="T3686" s="50">
        <v>16.042999999999999</v>
      </c>
      <c r="U3686" s="50">
        <v>11.335000000000001</v>
      </c>
      <c r="V3686" s="50">
        <v>7.3390000000000004</v>
      </c>
      <c r="W3686" s="50" t="s">
        <v>311</v>
      </c>
      <c r="X3686" s="50">
        <v>4.7119999999999997</v>
      </c>
      <c r="Y3686" s="50">
        <v>2.1779999999999999</v>
      </c>
      <c r="Z3686" s="50">
        <v>0.76800000000000002</v>
      </c>
      <c r="AA3686" s="50">
        <v>0.16400000000000001</v>
      </c>
      <c r="AB3686" s="50">
        <v>2.4E-2</v>
      </c>
      <c r="AC3686" s="50" t="str">
        <f t="shared" si="237"/>
        <v>Suriname-2020</v>
      </c>
      <c r="AD3686" s="51">
        <f t="shared" si="238"/>
        <v>386.78399999999999</v>
      </c>
      <c r="AE3686" s="15">
        <f t="shared" si="239"/>
        <v>0.49373293621245967</v>
      </c>
      <c r="AF3686">
        <f t="shared" si="240"/>
        <v>7.9528914084557048E-2</v>
      </c>
    </row>
    <row r="3687" spans="1:32" x14ac:dyDescent="0.25">
      <c r="A3687" s="59">
        <v>3670</v>
      </c>
      <c r="B3687" s="60" t="s">
        <v>309</v>
      </c>
      <c r="C3687" s="61" t="s">
        <v>488</v>
      </c>
      <c r="D3687" s="62"/>
      <c r="E3687" s="62">
        <v>752</v>
      </c>
      <c r="F3687" s="62">
        <v>2020</v>
      </c>
      <c r="G3687" s="50">
        <v>620.46299999999997</v>
      </c>
      <c r="H3687" s="50">
        <v>592.54300000000001</v>
      </c>
      <c r="I3687" s="50">
        <v>585.92600000000004</v>
      </c>
      <c r="J3687" s="50">
        <v>541.24400000000003</v>
      </c>
      <c r="K3687" s="50">
        <v>543.85400000000004</v>
      </c>
      <c r="L3687" s="50">
        <v>733.4</v>
      </c>
      <c r="M3687" s="50">
        <v>693.23900000000003</v>
      </c>
      <c r="N3687" s="50">
        <v>627.45699999999999</v>
      </c>
      <c r="O3687" s="50">
        <v>609.07500000000005</v>
      </c>
      <c r="P3687" s="50">
        <v>654.66099999999994</v>
      </c>
      <c r="Q3687" s="50">
        <v>679.14200000000005</v>
      </c>
      <c r="R3687" s="50">
        <v>617.10199999999998</v>
      </c>
      <c r="S3687" s="50">
        <v>567.274</v>
      </c>
      <c r="T3687" s="50">
        <v>527.20100000000002</v>
      </c>
      <c r="U3687" s="50">
        <v>564.54</v>
      </c>
      <c r="V3687" s="50">
        <v>430.47500000000002</v>
      </c>
      <c r="W3687" s="50" t="s">
        <v>311</v>
      </c>
      <c r="X3687" s="50">
        <v>270.17</v>
      </c>
      <c r="Y3687" s="50">
        <v>162.55799999999999</v>
      </c>
      <c r="Z3687" s="50">
        <v>77.558999999999997</v>
      </c>
      <c r="AA3687" s="50">
        <v>21.457999999999998</v>
      </c>
      <c r="AB3687" s="50">
        <v>2.3450000000000002</v>
      </c>
      <c r="AC3687" s="50" t="str">
        <f t="shared" si="237"/>
        <v>Sweden-2020</v>
      </c>
      <c r="AD3687" s="51">
        <f t="shared" si="238"/>
        <v>6266.4480000000003</v>
      </c>
      <c r="AE3687" s="15">
        <f t="shared" si="239"/>
        <v>0.61521902040837162</v>
      </c>
      <c r="AF3687">
        <f t="shared" si="240"/>
        <v>0.25495463325968515</v>
      </c>
    </row>
    <row r="3688" spans="1:32" x14ac:dyDescent="0.25">
      <c r="A3688" s="59">
        <v>3671</v>
      </c>
      <c r="B3688" s="60" t="s">
        <v>309</v>
      </c>
      <c r="C3688" s="61" t="s">
        <v>489</v>
      </c>
      <c r="D3688" s="62"/>
      <c r="E3688" s="62">
        <v>760</v>
      </c>
      <c r="F3688" s="62">
        <v>2020</v>
      </c>
      <c r="G3688" s="50">
        <v>1857.367</v>
      </c>
      <c r="H3688" s="50">
        <v>2177.59</v>
      </c>
      <c r="I3688" s="50">
        <v>2438.0970000000002</v>
      </c>
      <c r="J3688" s="50">
        <v>2333.1579999999999</v>
      </c>
      <c r="K3688" s="50">
        <v>1940.4839999999999</v>
      </c>
      <c r="L3688" s="50">
        <v>1288.97</v>
      </c>
      <c r="M3688" s="50">
        <v>1133.412</v>
      </c>
      <c r="N3688" s="50">
        <v>1137.8219999999999</v>
      </c>
      <c r="O3688" s="50">
        <v>998.125</v>
      </c>
      <c r="P3688" s="50">
        <v>819.298</v>
      </c>
      <c r="Q3688" s="50">
        <v>721.654</v>
      </c>
      <c r="R3688" s="50">
        <v>644.56200000000001</v>
      </c>
      <c r="S3688" s="50">
        <v>507.27699999999999</v>
      </c>
      <c r="T3688" s="50">
        <v>387.74299999999999</v>
      </c>
      <c r="U3688" s="50">
        <v>229.13300000000001</v>
      </c>
      <c r="V3688" s="50">
        <v>158.14599999999999</v>
      </c>
      <c r="W3688" s="50" t="s">
        <v>311</v>
      </c>
      <c r="X3688" s="50">
        <v>92.298000000000002</v>
      </c>
      <c r="Y3688" s="50">
        <v>45.316000000000003</v>
      </c>
      <c r="Z3688" s="50">
        <v>12.045</v>
      </c>
      <c r="AA3688" s="50">
        <v>1.7809999999999999</v>
      </c>
      <c r="AB3688" s="50">
        <v>0.16400000000000001</v>
      </c>
      <c r="AC3688" s="50" t="str">
        <f t="shared" si="237"/>
        <v>Syrian Arab Republic-2020</v>
      </c>
      <c r="AD3688" s="51">
        <f t="shared" si="238"/>
        <v>11524.762000000002</v>
      </c>
      <c r="AE3688" s="15">
        <f t="shared" si="239"/>
        <v>0.64206792296448267</v>
      </c>
      <c r="AF3688">
        <f t="shared" si="240"/>
        <v>5.148546912580948E-2</v>
      </c>
    </row>
    <row r="3689" spans="1:32" x14ac:dyDescent="0.25">
      <c r="A3689" s="59">
        <v>3672</v>
      </c>
      <c r="B3689" s="60" t="s">
        <v>309</v>
      </c>
      <c r="C3689" s="61" t="s">
        <v>157</v>
      </c>
      <c r="D3689" s="62"/>
      <c r="E3689" s="62">
        <v>764</v>
      </c>
      <c r="F3689" s="62">
        <v>2020</v>
      </c>
      <c r="G3689" s="50">
        <v>3411.8270000000002</v>
      </c>
      <c r="H3689" s="50">
        <v>3839.3380000000002</v>
      </c>
      <c r="I3689" s="50">
        <v>4111.5860000000002</v>
      </c>
      <c r="J3689" s="50">
        <v>4376.8010000000004</v>
      </c>
      <c r="K3689" s="50">
        <v>4805.5140000000001</v>
      </c>
      <c r="L3689" s="50">
        <v>4810.8140000000003</v>
      </c>
      <c r="M3689" s="50">
        <v>4446.3919999999998</v>
      </c>
      <c r="N3689" s="50">
        <v>4747.0879999999997</v>
      </c>
      <c r="O3689" s="50">
        <v>5313.8950000000004</v>
      </c>
      <c r="P3689" s="50">
        <v>5612.9629999999997</v>
      </c>
      <c r="Q3689" s="50">
        <v>5592.4260000000004</v>
      </c>
      <c r="R3689" s="50">
        <v>5063.6189999999997</v>
      </c>
      <c r="S3689" s="50">
        <v>4349.598</v>
      </c>
      <c r="T3689" s="50">
        <v>3243.0929999999998</v>
      </c>
      <c r="U3689" s="50">
        <v>2256.261</v>
      </c>
      <c r="V3689" s="50">
        <v>1557.925</v>
      </c>
      <c r="W3689" s="50" t="s">
        <v>311</v>
      </c>
      <c r="X3689" s="50">
        <v>1048.248</v>
      </c>
      <c r="Y3689" s="50">
        <v>546.91099999999994</v>
      </c>
      <c r="Z3689" s="50">
        <v>218.32400000000001</v>
      </c>
      <c r="AA3689" s="50">
        <v>50.307000000000002</v>
      </c>
      <c r="AB3689" s="50">
        <v>7.9379999999999997</v>
      </c>
      <c r="AC3689" s="50" t="str">
        <f t="shared" si="237"/>
        <v>Thailand-2020</v>
      </c>
      <c r="AD3689" s="51">
        <f t="shared" si="238"/>
        <v>49119.11</v>
      </c>
      <c r="AE3689" s="15">
        <f t="shared" si="239"/>
        <v>0.41311330763118465</v>
      </c>
      <c r="AF3689">
        <f t="shared" si="240"/>
        <v>0.14763115506647523</v>
      </c>
    </row>
    <row r="3690" spans="1:32" x14ac:dyDescent="0.25">
      <c r="A3690" s="59">
        <v>3673</v>
      </c>
      <c r="B3690" s="60" t="s">
        <v>309</v>
      </c>
      <c r="C3690" s="61" t="s">
        <v>392</v>
      </c>
      <c r="D3690" s="62"/>
      <c r="E3690" s="62">
        <v>626</v>
      </c>
      <c r="F3690" s="62">
        <v>2020</v>
      </c>
      <c r="G3690" s="50">
        <v>215.572</v>
      </c>
      <c r="H3690" s="50">
        <v>200.72200000000001</v>
      </c>
      <c r="I3690" s="50">
        <v>181.08600000000001</v>
      </c>
      <c r="J3690" s="50">
        <v>155.167</v>
      </c>
      <c r="K3690" s="50">
        <v>146.529</v>
      </c>
      <c r="L3690" s="50">
        <v>97.951999999999998</v>
      </c>
      <c r="M3690" s="50">
        <v>72.341999999999999</v>
      </c>
      <c r="N3690" s="50">
        <v>62.802</v>
      </c>
      <c r="O3690" s="50">
        <v>38.225000000000001</v>
      </c>
      <c r="P3690" s="50">
        <v>54.877000000000002</v>
      </c>
      <c r="Q3690" s="50">
        <v>44.996000000000002</v>
      </c>
      <c r="R3690" s="50">
        <v>34.151000000000003</v>
      </c>
      <c r="S3690" s="50">
        <v>26.640999999999998</v>
      </c>
      <c r="T3690" s="50">
        <v>20.434999999999999</v>
      </c>
      <c r="U3690" s="50">
        <v>15.57</v>
      </c>
      <c r="V3690" s="50">
        <v>8.7720000000000002</v>
      </c>
      <c r="W3690" s="50" t="s">
        <v>311</v>
      </c>
      <c r="X3690" s="50">
        <v>4.069</v>
      </c>
      <c r="Y3690" s="50">
        <v>1.2050000000000001</v>
      </c>
      <c r="Z3690" s="50">
        <v>0.25900000000000001</v>
      </c>
      <c r="AA3690" s="50">
        <v>2.7E-2</v>
      </c>
      <c r="AB3690" s="50">
        <v>1E-3</v>
      </c>
      <c r="AC3690" s="50" t="str">
        <f t="shared" si="237"/>
        <v>Timor-Leste-2020</v>
      </c>
      <c r="AD3690" s="51">
        <f t="shared" si="238"/>
        <v>733.6819999999999</v>
      </c>
      <c r="AE3690" s="15">
        <f t="shared" si="239"/>
        <v>0.88283207166047439</v>
      </c>
      <c r="AF3690">
        <f t="shared" si="240"/>
        <v>3.7817922831543525E-2</v>
      </c>
    </row>
    <row r="3691" spans="1:32" x14ac:dyDescent="0.25">
      <c r="A3691" s="59">
        <v>3674</v>
      </c>
      <c r="B3691" s="60" t="s">
        <v>309</v>
      </c>
      <c r="C3691" s="61" t="s">
        <v>490</v>
      </c>
      <c r="D3691" s="62"/>
      <c r="E3691" s="62">
        <v>768</v>
      </c>
      <c r="F3691" s="62">
        <v>2020</v>
      </c>
      <c r="G3691" s="50">
        <v>1235.24</v>
      </c>
      <c r="H3691" s="50">
        <v>1134.9580000000001</v>
      </c>
      <c r="I3691" s="50">
        <v>1035.2760000000001</v>
      </c>
      <c r="J3691" s="50">
        <v>895.93</v>
      </c>
      <c r="K3691" s="50">
        <v>744.55700000000002</v>
      </c>
      <c r="L3691" s="50">
        <v>645.572</v>
      </c>
      <c r="M3691" s="50">
        <v>581.10299999999995</v>
      </c>
      <c r="N3691" s="50">
        <v>502.29599999999999</v>
      </c>
      <c r="O3691" s="50">
        <v>421.24099999999999</v>
      </c>
      <c r="P3691" s="50">
        <v>336.274</v>
      </c>
      <c r="Q3691" s="50">
        <v>259.459</v>
      </c>
      <c r="R3691" s="50">
        <v>199.29</v>
      </c>
      <c r="S3691" s="50">
        <v>150.221</v>
      </c>
      <c r="T3691" s="50">
        <v>109.2</v>
      </c>
      <c r="U3691" s="50">
        <v>72.447000000000003</v>
      </c>
      <c r="V3691" s="50">
        <v>40.021000000000001</v>
      </c>
      <c r="W3691" s="50" t="s">
        <v>311</v>
      </c>
      <c r="X3691" s="50">
        <v>16.280999999999999</v>
      </c>
      <c r="Y3691" s="50">
        <v>4.2590000000000003</v>
      </c>
      <c r="Z3691" s="50">
        <v>0.621</v>
      </c>
      <c r="AA3691" s="50">
        <v>4.4999999999999998E-2</v>
      </c>
      <c r="AB3691" s="50">
        <v>0</v>
      </c>
      <c r="AC3691" s="50" t="str">
        <f t="shared" si="237"/>
        <v>Togo-2020</v>
      </c>
      <c r="AD3691" s="51">
        <f t="shared" si="238"/>
        <v>4735.9429999999993</v>
      </c>
      <c r="AE3691" s="15">
        <f t="shared" si="239"/>
        <v>0.77035302156297092</v>
      </c>
      <c r="AF3691">
        <f t="shared" si="240"/>
        <v>2.9831907639665183E-2</v>
      </c>
    </row>
    <row r="3692" spans="1:32" x14ac:dyDescent="0.25">
      <c r="A3692" s="59">
        <v>3675</v>
      </c>
      <c r="B3692" s="60" t="s">
        <v>309</v>
      </c>
      <c r="C3692" s="61" t="s">
        <v>393</v>
      </c>
      <c r="D3692" s="62"/>
      <c r="E3692" s="62">
        <v>776</v>
      </c>
      <c r="F3692" s="62">
        <v>2020</v>
      </c>
      <c r="G3692" s="50">
        <v>12.316000000000001</v>
      </c>
      <c r="H3692" s="50">
        <v>12.676</v>
      </c>
      <c r="I3692" s="50">
        <v>13.170999999999999</v>
      </c>
      <c r="J3692" s="50">
        <v>12.468</v>
      </c>
      <c r="K3692" s="50">
        <v>10.694000000000001</v>
      </c>
      <c r="L3692" s="50">
        <v>8.7940000000000005</v>
      </c>
      <c r="M3692" s="50">
        <v>5.9909999999999997</v>
      </c>
      <c r="N3692" s="50">
        <v>5.891</v>
      </c>
      <c r="O3692" s="50">
        <v>5.4640000000000004</v>
      </c>
      <c r="P3692" s="50">
        <v>5.468</v>
      </c>
      <c r="Q3692" s="50">
        <v>4.4240000000000004</v>
      </c>
      <c r="R3692" s="50">
        <v>3.633</v>
      </c>
      <c r="S3692" s="50">
        <v>3.5009999999999999</v>
      </c>
      <c r="T3692" s="50">
        <v>2.1469999999999998</v>
      </c>
      <c r="U3692" s="50">
        <v>1.631</v>
      </c>
      <c r="V3692" s="50">
        <v>1.2130000000000001</v>
      </c>
      <c r="W3692" s="50" t="s">
        <v>311</v>
      </c>
      <c r="X3692" s="50">
        <v>0.84199999999999997</v>
      </c>
      <c r="Y3692" s="50">
        <v>0.47</v>
      </c>
      <c r="Z3692" s="50">
        <v>0.19400000000000001</v>
      </c>
      <c r="AA3692" s="50">
        <v>4.2999999999999997E-2</v>
      </c>
      <c r="AB3692" s="50">
        <v>6.0000000000000001E-3</v>
      </c>
      <c r="AC3692" s="50" t="str">
        <f t="shared" si="237"/>
        <v>Tonga-2020</v>
      </c>
      <c r="AD3692" s="51">
        <f t="shared" si="238"/>
        <v>66.328000000000003</v>
      </c>
      <c r="AE3692" s="15">
        <f t="shared" si="239"/>
        <v>0.67405922084187664</v>
      </c>
      <c r="AF3692">
        <f t="shared" si="240"/>
        <v>6.2646543721468814E-2</v>
      </c>
    </row>
    <row r="3693" spans="1:32" x14ac:dyDescent="0.25">
      <c r="A3693" s="59">
        <v>3676</v>
      </c>
      <c r="B3693" s="60" t="s">
        <v>309</v>
      </c>
      <c r="C3693" s="61" t="s">
        <v>394</v>
      </c>
      <c r="D3693" s="62"/>
      <c r="E3693" s="62">
        <v>780</v>
      </c>
      <c r="F3693" s="62">
        <v>2020</v>
      </c>
      <c r="G3693" s="50">
        <v>86.747</v>
      </c>
      <c r="H3693" s="50">
        <v>95.441999999999993</v>
      </c>
      <c r="I3693" s="50">
        <v>95.95</v>
      </c>
      <c r="J3693" s="50">
        <v>89.132999999999996</v>
      </c>
      <c r="K3693" s="50">
        <v>82.762</v>
      </c>
      <c r="L3693" s="50">
        <v>93.195999999999998</v>
      </c>
      <c r="M3693" s="50">
        <v>115.041</v>
      </c>
      <c r="N3693" s="50">
        <v>125.871</v>
      </c>
      <c r="O3693" s="50">
        <v>101.33199999999999</v>
      </c>
      <c r="P3693" s="50">
        <v>90.42</v>
      </c>
      <c r="Q3693" s="50">
        <v>82.915000000000006</v>
      </c>
      <c r="R3693" s="50">
        <v>92.225999999999999</v>
      </c>
      <c r="S3693" s="50">
        <v>75.171999999999997</v>
      </c>
      <c r="T3693" s="50">
        <v>58.375</v>
      </c>
      <c r="U3693" s="50">
        <v>41.061999999999998</v>
      </c>
      <c r="V3693" s="50">
        <v>26.891999999999999</v>
      </c>
      <c r="W3693" s="50" t="s">
        <v>311</v>
      </c>
      <c r="X3693" s="50">
        <v>14.984</v>
      </c>
      <c r="Y3693" s="50">
        <v>6.7859999999999996</v>
      </c>
      <c r="Z3693" s="50">
        <v>2.657</v>
      </c>
      <c r="AA3693" s="50">
        <v>0.66</v>
      </c>
      <c r="AB3693" s="50">
        <v>0.106</v>
      </c>
      <c r="AC3693" s="50" t="str">
        <f t="shared" si="237"/>
        <v>Trinidad and Tobago-2020</v>
      </c>
      <c r="AD3693" s="51">
        <f t="shared" si="238"/>
        <v>948.06799999999998</v>
      </c>
      <c r="AE3693" s="15">
        <f t="shared" si="239"/>
        <v>0.45319639519528138</v>
      </c>
      <c r="AF3693">
        <f t="shared" si="240"/>
        <v>0.1235696746144819</v>
      </c>
    </row>
    <row r="3694" spans="1:32" x14ac:dyDescent="0.25">
      <c r="A3694" s="59">
        <v>3677</v>
      </c>
      <c r="B3694" s="60" t="s">
        <v>309</v>
      </c>
      <c r="C3694" s="61" t="s">
        <v>491</v>
      </c>
      <c r="D3694" s="62"/>
      <c r="E3694" s="62">
        <v>788</v>
      </c>
      <c r="F3694" s="62">
        <v>2020</v>
      </c>
      <c r="G3694" s="50">
        <v>997.00400000000002</v>
      </c>
      <c r="H3694" s="50">
        <v>1021.347</v>
      </c>
      <c r="I3694" s="50">
        <v>854.95399999999995</v>
      </c>
      <c r="J3694" s="50">
        <v>787.33699999999999</v>
      </c>
      <c r="K3694" s="50">
        <v>821.48900000000003</v>
      </c>
      <c r="L3694" s="50">
        <v>919.21699999999998</v>
      </c>
      <c r="M3694" s="50">
        <v>1004</v>
      </c>
      <c r="N3694" s="50">
        <v>960.41899999999998</v>
      </c>
      <c r="O3694" s="50">
        <v>839.27800000000002</v>
      </c>
      <c r="P3694" s="50">
        <v>729.07100000000003</v>
      </c>
      <c r="Q3694" s="50">
        <v>723.75199999999995</v>
      </c>
      <c r="R3694" s="50">
        <v>652.74</v>
      </c>
      <c r="S3694" s="50">
        <v>541.39700000000005</v>
      </c>
      <c r="T3694" s="50">
        <v>425.346</v>
      </c>
      <c r="U3694" s="50">
        <v>251.751</v>
      </c>
      <c r="V3694" s="50">
        <v>173.43</v>
      </c>
      <c r="W3694" s="50" t="s">
        <v>311</v>
      </c>
      <c r="X3694" s="50">
        <v>119.489</v>
      </c>
      <c r="Y3694" s="50">
        <v>61.5</v>
      </c>
      <c r="Z3694" s="50">
        <v>16.29</v>
      </c>
      <c r="AA3694" s="50">
        <v>3.0790000000000002</v>
      </c>
      <c r="AB3694" s="50">
        <v>0.246</v>
      </c>
      <c r="AC3694" s="50" t="str">
        <f t="shared" si="237"/>
        <v>Tunisia-2020</v>
      </c>
      <c r="AD3694" s="51">
        <f t="shared" si="238"/>
        <v>7978.7</v>
      </c>
      <c r="AE3694" s="15">
        <f t="shared" si="239"/>
        <v>0.49186408813465859</v>
      </c>
      <c r="AF3694">
        <f t="shared" si="240"/>
        <v>9.6860534067206933E-2</v>
      </c>
    </row>
    <row r="3695" spans="1:32" x14ac:dyDescent="0.25">
      <c r="A3695" s="59">
        <v>3678</v>
      </c>
      <c r="B3695" s="60" t="s">
        <v>309</v>
      </c>
      <c r="C3695" s="61" t="s">
        <v>492</v>
      </c>
      <c r="D3695" s="62"/>
      <c r="E3695" s="62">
        <v>792</v>
      </c>
      <c r="F3695" s="62">
        <v>2020</v>
      </c>
      <c r="G3695" s="50">
        <v>6382.085</v>
      </c>
      <c r="H3695" s="50">
        <v>6818.8209999999999</v>
      </c>
      <c r="I3695" s="50">
        <v>6760.991</v>
      </c>
      <c r="J3695" s="50">
        <v>6812.5919999999996</v>
      </c>
      <c r="K3695" s="50">
        <v>6761.8140000000003</v>
      </c>
      <c r="L3695" s="50">
        <v>6400.0959999999995</v>
      </c>
      <c r="M3695" s="50">
        <v>6389.6689999999999</v>
      </c>
      <c r="N3695" s="50">
        <v>6373.2349999999997</v>
      </c>
      <c r="O3695" s="50">
        <v>6000.567</v>
      </c>
      <c r="P3695" s="50">
        <v>5429.89</v>
      </c>
      <c r="Q3695" s="50">
        <v>4745.4870000000001</v>
      </c>
      <c r="R3695" s="50">
        <v>4140.5479999999998</v>
      </c>
      <c r="S3695" s="50">
        <v>3422.694</v>
      </c>
      <c r="T3695" s="50">
        <v>2722.7979999999998</v>
      </c>
      <c r="U3695" s="50">
        <v>1942.471</v>
      </c>
      <c r="V3695" s="50">
        <v>1348.0530000000001</v>
      </c>
      <c r="W3695" s="50" t="s">
        <v>311</v>
      </c>
      <c r="X3695" s="50">
        <v>838.18700000000001</v>
      </c>
      <c r="Y3695" s="50">
        <v>419.43200000000002</v>
      </c>
      <c r="Z3695" s="50">
        <v>110.59399999999999</v>
      </c>
      <c r="AA3695" s="50">
        <v>14.747</v>
      </c>
      <c r="AB3695" s="50">
        <v>0.97899999999999998</v>
      </c>
      <c r="AC3695" s="50" t="str">
        <f t="shared" si="237"/>
        <v>Turkey-2020</v>
      </c>
      <c r="AD3695" s="51">
        <f t="shared" si="238"/>
        <v>56476.592000000011</v>
      </c>
      <c r="AE3695" s="15">
        <f t="shared" si="239"/>
        <v>0.484433586219225</v>
      </c>
      <c r="AF3695">
        <f t="shared" si="240"/>
        <v>9.6774034871359119E-2</v>
      </c>
    </row>
    <row r="3696" spans="1:32" x14ac:dyDescent="0.25">
      <c r="A3696" s="59">
        <v>3679</v>
      </c>
      <c r="B3696" s="60" t="s">
        <v>309</v>
      </c>
      <c r="C3696" s="61" t="s">
        <v>493</v>
      </c>
      <c r="D3696" s="62">
        <v>19</v>
      </c>
      <c r="E3696" s="62">
        <v>804</v>
      </c>
      <c r="F3696" s="62">
        <v>2020</v>
      </c>
      <c r="G3696" s="50">
        <v>2284.8809999999999</v>
      </c>
      <c r="H3696" s="50">
        <v>2402.8879999999999</v>
      </c>
      <c r="I3696" s="50">
        <v>2361.5230000000001</v>
      </c>
      <c r="J3696" s="50">
        <v>1936.6220000000001</v>
      </c>
      <c r="K3696" s="50">
        <v>2097.645</v>
      </c>
      <c r="L3696" s="50">
        <v>2697.297</v>
      </c>
      <c r="M3696" s="50">
        <v>3530.337</v>
      </c>
      <c r="N3696" s="50">
        <v>3581.3029999999999</v>
      </c>
      <c r="O3696" s="50">
        <v>3309.35</v>
      </c>
      <c r="P3696" s="50">
        <v>3048.1320000000001</v>
      </c>
      <c r="Q3696" s="50">
        <v>2778.44</v>
      </c>
      <c r="R3696" s="50">
        <v>3082.64</v>
      </c>
      <c r="S3696" s="50">
        <v>2917.078</v>
      </c>
      <c r="T3696" s="50">
        <v>2624.53</v>
      </c>
      <c r="U3696" s="50">
        <v>1793.2059999999999</v>
      </c>
      <c r="V3696" s="50">
        <v>1243.298</v>
      </c>
      <c r="W3696" s="50" t="s">
        <v>311</v>
      </c>
      <c r="X3696" s="50">
        <v>1234.2670000000001</v>
      </c>
      <c r="Y3696" s="50">
        <v>423.44799999999998</v>
      </c>
      <c r="Z3696" s="50">
        <v>201.279</v>
      </c>
      <c r="AA3696" s="50">
        <v>29.032</v>
      </c>
      <c r="AB3696" s="50">
        <v>2.0379999999999998</v>
      </c>
      <c r="AC3696" s="50" t="str">
        <f t="shared" si="237"/>
        <v>Ukraine-2020</v>
      </c>
      <c r="AD3696" s="51">
        <f t="shared" si="238"/>
        <v>28978.844000000001</v>
      </c>
      <c r="AE3696" s="15">
        <f t="shared" si="239"/>
        <v>0.50382927628169016</v>
      </c>
      <c r="AF3696">
        <f t="shared" si="240"/>
        <v>0.20958891683988309</v>
      </c>
    </row>
    <row r="3697" spans="1:32" x14ac:dyDescent="0.25">
      <c r="A3697" s="59">
        <v>3680</v>
      </c>
      <c r="B3697" s="60" t="s">
        <v>309</v>
      </c>
      <c r="C3697" s="61" t="s">
        <v>494</v>
      </c>
      <c r="D3697" s="62"/>
      <c r="E3697" s="62">
        <v>784</v>
      </c>
      <c r="F3697" s="62">
        <v>2020</v>
      </c>
      <c r="G3697" s="50">
        <v>439.40600000000001</v>
      </c>
      <c r="H3697" s="50">
        <v>477.71800000000002</v>
      </c>
      <c r="I3697" s="50">
        <v>443.12299999999999</v>
      </c>
      <c r="J3697" s="50">
        <v>385.78500000000003</v>
      </c>
      <c r="K3697" s="50">
        <v>694.99800000000005</v>
      </c>
      <c r="L3697" s="50">
        <v>1245.434</v>
      </c>
      <c r="M3697" s="50">
        <v>1534.3810000000001</v>
      </c>
      <c r="N3697" s="50">
        <v>1334.2470000000001</v>
      </c>
      <c r="O3697" s="50">
        <v>1107.175</v>
      </c>
      <c r="P3697" s="50">
        <v>902.22</v>
      </c>
      <c r="Q3697" s="50">
        <v>569.09</v>
      </c>
      <c r="R3697" s="50">
        <v>367.73</v>
      </c>
      <c r="S3697" s="50">
        <v>176.14599999999999</v>
      </c>
      <c r="T3697" s="50">
        <v>61.539000000000001</v>
      </c>
      <c r="U3697" s="50">
        <v>39.89</v>
      </c>
      <c r="V3697" s="50">
        <v>21.233000000000001</v>
      </c>
      <c r="W3697" s="50" t="s">
        <v>311</v>
      </c>
      <c r="X3697" s="50">
        <v>7.7830000000000004</v>
      </c>
      <c r="Y3697" s="50">
        <v>4.0869999999999997</v>
      </c>
      <c r="Z3697" s="50">
        <v>0.92100000000000004</v>
      </c>
      <c r="AA3697" s="50">
        <v>0.23699999999999999</v>
      </c>
      <c r="AB3697" s="50">
        <v>2.7E-2</v>
      </c>
      <c r="AC3697" s="50" t="str">
        <f t="shared" si="237"/>
        <v>United Arab Emirates-2020</v>
      </c>
      <c r="AD3697" s="51">
        <f t="shared" si="238"/>
        <v>8317.2060000000019</v>
      </c>
      <c r="AE3697" s="15">
        <f t="shared" si="239"/>
        <v>0.17986376675051691</v>
      </c>
      <c r="AF3697">
        <f t="shared" si="240"/>
        <v>1.4024041243083272E-2</v>
      </c>
    </row>
    <row r="3698" spans="1:32" x14ac:dyDescent="0.25">
      <c r="A3698" s="59">
        <v>3681</v>
      </c>
      <c r="B3698" s="60" t="s">
        <v>309</v>
      </c>
      <c r="C3698" s="61" t="s">
        <v>33</v>
      </c>
      <c r="D3698" s="62"/>
      <c r="E3698" s="62">
        <v>826</v>
      </c>
      <c r="F3698" s="62">
        <v>2020</v>
      </c>
      <c r="G3698" s="50">
        <v>4067.8620000000001</v>
      </c>
      <c r="H3698" s="50">
        <v>4063.84</v>
      </c>
      <c r="I3698" s="50">
        <v>3944.8290000000002</v>
      </c>
      <c r="J3698" s="50">
        <v>3621.2710000000002</v>
      </c>
      <c r="K3698" s="50">
        <v>3944.4560000000001</v>
      </c>
      <c r="L3698" s="50">
        <v>4329.1819999999998</v>
      </c>
      <c r="M3698" s="50">
        <v>4565.8770000000004</v>
      </c>
      <c r="N3698" s="50">
        <v>4477.0879999999997</v>
      </c>
      <c r="O3698" s="50">
        <v>4225.8950000000004</v>
      </c>
      <c r="P3698" s="50">
        <v>4260.4110000000001</v>
      </c>
      <c r="Q3698" s="50">
        <v>4621.4179999999997</v>
      </c>
      <c r="R3698" s="50">
        <v>4534.2190000000001</v>
      </c>
      <c r="S3698" s="50">
        <v>3901.2930000000001</v>
      </c>
      <c r="T3698" s="50">
        <v>3378.2869999999998</v>
      </c>
      <c r="U3698" s="50">
        <v>3404.9929999999999</v>
      </c>
      <c r="V3698" s="50">
        <v>2456.654</v>
      </c>
      <c r="W3698" s="50" t="s">
        <v>311</v>
      </c>
      <c r="X3698" s="50">
        <v>1758.069</v>
      </c>
      <c r="Y3698" s="50">
        <v>1103.19</v>
      </c>
      <c r="Z3698" s="50">
        <v>516.76099999999997</v>
      </c>
      <c r="AA3698" s="50">
        <v>140.98500000000001</v>
      </c>
      <c r="AB3698" s="50">
        <v>17.628</v>
      </c>
      <c r="AC3698" s="50" t="str">
        <f t="shared" si="237"/>
        <v>United Kingdom-2020</v>
      </c>
      <c r="AD3698" s="51">
        <f t="shared" si="238"/>
        <v>42481.109999999993</v>
      </c>
      <c r="AE3698" s="15">
        <f t="shared" si="239"/>
        <v>0.58503880901417127</v>
      </c>
      <c r="AF3698">
        <f t="shared" si="240"/>
        <v>0.23418474050225158</v>
      </c>
    </row>
    <row r="3699" spans="1:32" x14ac:dyDescent="0.25">
      <c r="A3699" s="59">
        <v>3682</v>
      </c>
      <c r="B3699" s="60" t="s">
        <v>309</v>
      </c>
      <c r="C3699" s="61" t="s">
        <v>495</v>
      </c>
      <c r="D3699" s="62">
        <v>20</v>
      </c>
      <c r="E3699" s="62">
        <v>834</v>
      </c>
      <c r="F3699" s="62">
        <v>2020</v>
      </c>
      <c r="G3699" s="50">
        <v>10438.537</v>
      </c>
      <c r="H3699" s="50">
        <v>9286.0300000000007</v>
      </c>
      <c r="I3699" s="50">
        <v>8022.6689999999999</v>
      </c>
      <c r="J3699" s="50">
        <v>6783.8519999999999</v>
      </c>
      <c r="K3699" s="50">
        <v>5553.1790000000001</v>
      </c>
      <c r="L3699" s="50">
        <v>4690.924</v>
      </c>
      <c r="M3699" s="50">
        <v>3943.8629999999998</v>
      </c>
      <c r="N3699" s="50">
        <v>3319.6309999999999</v>
      </c>
      <c r="O3699" s="50">
        <v>2730.683</v>
      </c>
      <c r="P3699" s="50">
        <v>2146.1819999999998</v>
      </c>
      <c r="Q3699" s="50">
        <v>1644.6769999999999</v>
      </c>
      <c r="R3699" s="50">
        <v>1265.4100000000001</v>
      </c>
      <c r="S3699" s="50">
        <v>996.89499999999998</v>
      </c>
      <c r="T3699" s="50">
        <v>744.00199999999995</v>
      </c>
      <c r="U3699" s="50">
        <v>562.10599999999999</v>
      </c>
      <c r="V3699" s="50">
        <v>354.35</v>
      </c>
      <c r="W3699" s="50" t="s">
        <v>311</v>
      </c>
      <c r="X3699" s="50">
        <v>191.703</v>
      </c>
      <c r="Y3699" s="50">
        <v>76.254000000000005</v>
      </c>
      <c r="Z3699" s="50">
        <v>20.824999999999999</v>
      </c>
      <c r="AA3699" s="50">
        <v>2.6459999999999999</v>
      </c>
      <c r="AB3699" s="50">
        <v>0.20100000000000001</v>
      </c>
      <c r="AC3699" s="50" t="str">
        <f t="shared" si="237"/>
        <v>United Republic of Tanzania-2020</v>
      </c>
      <c r="AD3699" s="51">
        <f t="shared" si="238"/>
        <v>33075.296000000002</v>
      </c>
      <c r="AE3699" s="15">
        <f t="shared" si="239"/>
        <v>0.8979306791388959</v>
      </c>
      <c r="AF3699">
        <f t="shared" si="240"/>
        <v>3.2094799999447567E-2</v>
      </c>
    </row>
    <row r="3700" spans="1:32" x14ac:dyDescent="0.25">
      <c r="A3700" s="59">
        <v>3683</v>
      </c>
      <c r="B3700" s="60" t="s">
        <v>309</v>
      </c>
      <c r="C3700" s="61" t="s">
        <v>344</v>
      </c>
      <c r="D3700" s="62"/>
      <c r="E3700" s="62">
        <v>840</v>
      </c>
      <c r="F3700" s="62">
        <v>2020</v>
      </c>
      <c r="G3700" s="50">
        <v>20766.253000000001</v>
      </c>
      <c r="H3700" s="50">
        <v>19955.560000000001</v>
      </c>
      <c r="I3700" s="50">
        <v>20988.598000000002</v>
      </c>
      <c r="J3700" s="50">
        <v>21183.606</v>
      </c>
      <c r="K3700" s="50">
        <v>22108.558000000001</v>
      </c>
      <c r="L3700" s="50">
        <v>23677.524000000001</v>
      </c>
      <c r="M3700" s="50">
        <v>22937.147000000001</v>
      </c>
      <c r="N3700" s="50">
        <v>21547.346000000001</v>
      </c>
      <c r="O3700" s="50">
        <v>20249.888999999999</v>
      </c>
      <c r="P3700" s="50">
        <v>20007.576000000001</v>
      </c>
      <c r="Q3700" s="50">
        <v>20579.616999999998</v>
      </c>
      <c r="R3700" s="50">
        <v>21593.46</v>
      </c>
      <c r="S3700" s="50">
        <v>20756.858</v>
      </c>
      <c r="T3700" s="50">
        <v>17903.920999999998</v>
      </c>
      <c r="U3700" s="50">
        <v>14427.07</v>
      </c>
      <c r="V3700" s="50">
        <v>9780.4940000000006</v>
      </c>
      <c r="W3700" s="50" t="s">
        <v>311</v>
      </c>
      <c r="X3700" s="50">
        <v>6487.1790000000001</v>
      </c>
      <c r="Y3700" s="50">
        <v>3900.6660000000002</v>
      </c>
      <c r="Z3700" s="50">
        <v>1953.9760000000001</v>
      </c>
      <c r="AA3700" s="50">
        <v>546.24300000000005</v>
      </c>
      <c r="AB3700" s="50">
        <v>79.992999999999995</v>
      </c>
      <c r="AC3700" s="50" t="str">
        <f t="shared" si="237"/>
        <v>United States of America-2020</v>
      </c>
      <c r="AD3700" s="51">
        <f t="shared" si="238"/>
        <v>214641.58100000001</v>
      </c>
      <c r="AE3700" s="15">
        <f t="shared" si="239"/>
        <v>0.54411616079178993</v>
      </c>
      <c r="AF3700">
        <f t="shared" si="240"/>
        <v>0.19930937208514862</v>
      </c>
    </row>
    <row r="3701" spans="1:32" x14ac:dyDescent="0.25">
      <c r="A3701" s="59">
        <v>3684</v>
      </c>
      <c r="B3701" s="60" t="s">
        <v>309</v>
      </c>
      <c r="C3701" s="61" t="s">
        <v>395</v>
      </c>
      <c r="D3701" s="62"/>
      <c r="E3701" s="62">
        <v>850</v>
      </c>
      <c r="F3701" s="62">
        <v>2020</v>
      </c>
      <c r="G3701" s="50">
        <v>6.4630000000000001</v>
      </c>
      <c r="H3701" s="50">
        <v>6.9539999999999997</v>
      </c>
      <c r="I3701" s="50">
        <v>7.3040000000000003</v>
      </c>
      <c r="J3701" s="50">
        <v>6.7759999999999998</v>
      </c>
      <c r="K3701" s="50">
        <v>6.484</v>
      </c>
      <c r="L3701" s="50">
        <v>6.2480000000000002</v>
      </c>
      <c r="M3701" s="50">
        <v>4.6879999999999997</v>
      </c>
      <c r="N3701" s="50">
        <v>5.0439999999999996</v>
      </c>
      <c r="O3701" s="50">
        <v>5.5389999999999997</v>
      </c>
      <c r="P3701" s="50">
        <v>6.2220000000000004</v>
      </c>
      <c r="Q3701" s="50">
        <v>7.08</v>
      </c>
      <c r="R3701" s="50">
        <v>7.3559999999999999</v>
      </c>
      <c r="S3701" s="50">
        <v>7.4470000000000001</v>
      </c>
      <c r="T3701" s="50">
        <v>6.5460000000000003</v>
      </c>
      <c r="U3701" s="50">
        <v>6.3209999999999997</v>
      </c>
      <c r="V3701" s="50">
        <v>4.5209999999999999</v>
      </c>
      <c r="W3701" s="50" t="s">
        <v>311</v>
      </c>
      <c r="X3701" s="50">
        <v>2.3620000000000001</v>
      </c>
      <c r="Y3701" s="50">
        <v>1.0529999999999999</v>
      </c>
      <c r="Z3701" s="50">
        <v>0.35299999999999998</v>
      </c>
      <c r="AA3701" s="50">
        <v>8.5999999999999993E-2</v>
      </c>
      <c r="AB3701" s="50">
        <v>1.0999999999999999E-2</v>
      </c>
      <c r="AC3701" s="50" t="str">
        <f t="shared" si="237"/>
        <v>United States Virgin Islands-2020</v>
      </c>
      <c r="AD3701" s="51">
        <f t="shared" si="238"/>
        <v>62.884</v>
      </c>
      <c r="AE3701" s="15">
        <f t="shared" si="239"/>
        <v>0.66748298454296806</v>
      </c>
      <c r="AF3701">
        <f t="shared" si="240"/>
        <v>0.25420728425333411</v>
      </c>
    </row>
    <row r="3702" spans="1:32" x14ac:dyDescent="0.25">
      <c r="A3702" s="59">
        <v>3685</v>
      </c>
      <c r="B3702" s="60" t="s">
        <v>309</v>
      </c>
      <c r="C3702" s="61" t="s">
        <v>496</v>
      </c>
      <c r="D3702" s="62"/>
      <c r="E3702" s="62">
        <v>858</v>
      </c>
      <c r="F3702" s="62">
        <v>2020</v>
      </c>
      <c r="G3702" s="50">
        <v>236.69399999999999</v>
      </c>
      <c r="H3702" s="50">
        <v>239.34100000000001</v>
      </c>
      <c r="I3702" s="50">
        <v>243.34399999999999</v>
      </c>
      <c r="J3702" s="50">
        <v>248.077</v>
      </c>
      <c r="K3702" s="50">
        <v>255.16200000000001</v>
      </c>
      <c r="L3702" s="50">
        <v>257.82</v>
      </c>
      <c r="M3702" s="50">
        <v>239.89699999999999</v>
      </c>
      <c r="N3702" s="50">
        <v>221.887</v>
      </c>
      <c r="O3702" s="50">
        <v>235.22800000000001</v>
      </c>
      <c r="P3702" s="50">
        <v>221.08600000000001</v>
      </c>
      <c r="Q3702" s="50">
        <v>196.56899999999999</v>
      </c>
      <c r="R3702" s="50">
        <v>194.89400000000001</v>
      </c>
      <c r="S3702" s="50">
        <v>179.10499999999999</v>
      </c>
      <c r="T3702" s="50">
        <v>149.642</v>
      </c>
      <c r="U3702" s="50">
        <v>124.376</v>
      </c>
      <c r="V3702" s="50">
        <v>96.789000000000001</v>
      </c>
      <c r="W3702" s="50" t="s">
        <v>311</v>
      </c>
      <c r="X3702" s="50">
        <v>70.555999999999997</v>
      </c>
      <c r="Y3702" s="50">
        <v>48.4</v>
      </c>
      <c r="Z3702" s="50">
        <v>25.222999999999999</v>
      </c>
      <c r="AA3702" s="50">
        <v>8.7309999999999999</v>
      </c>
      <c r="AB3702" s="50">
        <v>1.5660000000000001</v>
      </c>
      <c r="AC3702" s="50" t="str">
        <f t="shared" si="237"/>
        <v>Uruguay-2020</v>
      </c>
      <c r="AD3702" s="51">
        <f t="shared" si="238"/>
        <v>2249.7249999999999</v>
      </c>
      <c r="AE3702" s="15">
        <f t="shared" si="239"/>
        <v>0.55325073064485664</v>
      </c>
      <c r="AF3702">
        <f t="shared" si="240"/>
        <v>0.17691633570262277</v>
      </c>
    </row>
    <row r="3703" spans="1:32" x14ac:dyDescent="0.25">
      <c r="A3703" s="59">
        <v>3686</v>
      </c>
      <c r="B3703" s="60" t="s">
        <v>309</v>
      </c>
      <c r="C3703" s="61" t="s">
        <v>396</v>
      </c>
      <c r="D3703" s="62"/>
      <c r="E3703" s="62">
        <v>548</v>
      </c>
      <c r="F3703" s="62">
        <v>2020</v>
      </c>
      <c r="G3703" s="50">
        <v>36.484000000000002</v>
      </c>
      <c r="H3703" s="50">
        <v>34.223999999999997</v>
      </c>
      <c r="I3703" s="50">
        <v>33.17</v>
      </c>
      <c r="J3703" s="50">
        <v>26.808</v>
      </c>
      <c r="K3703" s="50">
        <v>26.187999999999999</v>
      </c>
      <c r="L3703" s="50">
        <v>22.548999999999999</v>
      </c>
      <c r="M3703" s="50">
        <v>22.959</v>
      </c>
      <c r="N3703" s="50">
        <v>19.957999999999998</v>
      </c>
      <c r="O3703" s="50">
        <v>15.727</v>
      </c>
      <c r="P3703" s="50">
        <v>13.613</v>
      </c>
      <c r="Q3703" s="50">
        <v>11.198</v>
      </c>
      <c r="R3703" s="50">
        <v>10.298999999999999</v>
      </c>
      <c r="S3703" s="50">
        <v>6.75</v>
      </c>
      <c r="T3703" s="50">
        <v>5.7859999999999996</v>
      </c>
      <c r="U3703" s="50">
        <v>3.7189999999999999</v>
      </c>
      <c r="V3703" s="50">
        <v>2.76</v>
      </c>
      <c r="W3703" s="50" t="s">
        <v>311</v>
      </c>
      <c r="X3703" s="50">
        <v>1.2609999999999999</v>
      </c>
      <c r="Y3703" s="50">
        <v>0.378</v>
      </c>
      <c r="Z3703" s="50">
        <v>8.8999999999999996E-2</v>
      </c>
      <c r="AA3703" s="50">
        <v>1.2999999999999999E-2</v>
      </c>
      <c r="AB3703" s="50">
        <v>1E-3</v>
      </c>
      <c r="AC3703" s="50" t="str">
        <f t="shared" si="237"/>
        <v>Vanuatu-2020</v>
      </c>
      <c r="AD3703" s="51">
        <f t="shared" si="238"/>
        <v>176.04900000000001</v>
      </c>
      <c r="AE3703" s="15">
        <f t="shared" si="239"/>
        <v>0.6696147095410937</v>
      </c>
      <c r="AF3703">
        <f t="shared" si="240"/>
        <v>5.0038045633325832E-2</v>
      </c>
    </row>
    <row r="3704" spans="1:32" x14ac:dyDescent="0.25">
      <c r="A3704" s="59">
        <v>3687</v>
      </c>
      <c r="B3704" s="60" t="s">
        <v>309</v>
      </c>
      <c r="C3704" s="61" t="s">
        <v>497</v>
      </c>
      <c r="D3704" s="62"/>
      <c r="E3704" s="62">
        <v>862</v>
      </c>
      <c r="F3704" s="62">
        <v>2020</v>
      </c>
      <c r="G3704" s="50">
        <v>2950.8139999999999</v>
      </c>
      <c r="H3704" s="50">
        <v>2967.114</v>
      </c>
      <c r="I3704" s="50">
        <v>2930.2570000000001</v>
      </c>
      <c r="J3704" s="50">
        <v>2849.6320000000001</v>
      </c>
      <c r="K3704" s="50">
        <v>2751.9879999999998</v>
      </c>
      <c r="L3704" s="50">
        <v>2695.846</v>
      </c>
      <c r="M3704" s="50">
        <v>2626.337</v>
      </c>
      <c r="N3704" s="50">
        <v>2359.2399999999998</v>
      </c>
      <c r="O3704" s="50">
        <v>2123.3229999999999</v>
      </c>
      <c r="P3704" s="50">
        <v>1870.826</v>
      </c>
      <c r="Q3704" s="50">
        <v>1801.6010000000001</v>
      </c>
      <c r="R3704" s="50">
        <v>1624.874</v>
      </c>
      <c r="S3704" s="50">
        <v>1222.51</v>
      </c>
      <c r="T3704" s="50">
        <v>890.42899999999997</v>
      </c>
      <c r="U3704" s="50">
        <v>634.11800000000005</v>
      </c>
      <c r="V3704" s="50">
        <v>416.91699999999997</v>
      </c>
      <c r="W3704" s="50" t="s">
        <v>311</v>
      </c>
      <c r="X3704" s="50">
        <v>248.58199999999999</v>
      </c>
      <c r="Y3704" s="50">
        <v>127.806</v>
      </c>
      <c r="Z3704" s="50">
        <v>55.298000000000002</v>
      </c>
      <c r="AA3704" s="50">
        <v>19.635999999999999</v>
      </c>
      <c r="AB3704" s="50">
        <v>5.2439999999999998</v>
      </c>
      <c r="AC3704" s="50" t="str">
        <f t="shared" si="237"/>
        <v>Venezuela (Bolivarian Republic of)-2020</v>
      </c>
      <c r="AD3704" s="51">
        <f t="shared" si="238"/>
        <v>21926.176999999996</v>
      </c>
      <c r="AE3704" s="15">
        <f t="shared" si="239"/>
        <v>0.51291271615658329</v>
      </c>
      <c r="AF3704">
        <f t="shared" si="240"/>
        <v>7.7922980174211259E-2</v>
      </c>
    </row>
    <row r="3705" spans="1:32" x14ac:dyDescent="0.25">
      <c r="A3705" s="59">
        <v>3688</v>
      </c>
      <c r="B3705" s="60" t="s">
        <v>309</v>
      </c>
      <c r="C3705" s="61" t="s">
        <v>498</v>
      </c>
      <c r="D3705" s="62"/>
      <c r="E3705" s="62">
        <v>704</v>
      </c>
      <c r="F3705" s="62">
        <v>2020</v>
      </c>
      <c r="G3705" s="50">
        <v>7645.5150000000003</v>
      </c>
      <c r="H3705" s="50">
        <v>7710.9830000000002</v>
      </c>
      <c r="I3705" s="50">
        <v>7200.098</v>
      </c>
      <c r="J3705" s="50">
        <v>6592.4040000000005</v>
      </c>
      <c r="K3705" s="50">
        <v>6918.2470000000003</v>
      </c>
      <c r="L3705" s="50">
        <v>8719.6329999999998</v>
      </c>
      <c r="M3705" s="50">
        <v>8583.1949999999997</v>
      </c>
      <c r="N3705" s="50">
        <v>7866.4660000000003</v>
      </c>
      <c r="O3705" s="50">
        <v>7086.0119999999997</v>
      </c>
      <c r="P3705" s="50">
        <v>6557.4219999999996</v>
      </c>
      <c r="Q3705" s="50">
        <v>5884.3040000000001</v>
      </c>
      <c r="R3705" s="50">
        <v>5280.5050000000001</v>
      </c>
      <c r="S3705" s="50">
        <v>4392.8620000000001</v>
      </c>
      <c r="T3705" s="50">
        <v>3066.683</v>
      </c>
      <c r="U3705" s="50">
        <v>1688.1130000000001</v>
      </c>
      <c r="V3705" s="50">
        <v>1158.7049999999999</v>
      </c>
      <c r="W3705" s="50" t="s">
        <v>311</v>
      </c>
      <c r="X3705" s="50">
        <v>899.971</v>
      </c>
      <c r="Y3705" s="50">
        <v>654.827</v>
      </c>
      <c r="Z3705" s="50">
        <v>307.62700000000001</v>
      </c>
      <c r="AA3705" s="50">
        <v>116.146</v>
      </c>
      <c r="AB3705" s="50">
        <v>30.427</v>
      </c>
      <c r="AC3705" s="50" t="str">
        <f t="shared" si="237"/>
        <v>Viet Nam-2020</v>
      </c>
      <c r="AD3705" s="51">
        <f t="shared" si="238"/>
        <v>67881.05</v>
      </c>
      <c r="AE3705" s="15">
        <f t="shared" si="239"/>
        <v>0.44900741812332018</v>
      </c>
      <c r="AF3705">
        <f t="shared" si="240"/>
        <v>8.7601782558559729E-2</v>
      </c>
    </row>
    <row r="3706" spans="1:32" x14ac:dyDescent="0.25">
      <c r="A3706" s="59">
        <v>3689</v>
      </c>
      <c r="B3706" s="60" t="s">
        <v>309</v>
      </c>
      <c r="C3706" s="61" t="s">
        <v>499</v>
      </c>
      <c r="D3706" s="62"/>
      <c r="E3706" s="62">
        <v>732</v>
      </c>
      <c r="F3706" s="62">
        <v>2020</v>
      </c>
      <c r="G3706" s="50">
        <v>56.469000000000001</v>
      </c>
      <c r="H3706" s="50">
        <v>56.122999999999998</v>
      </c>
      <c r="I3706" s="50">
        <v>49.831000000000003</v>
      </c>
      <c r="J3706" s="50">
        <v>48.537999999999997</v>
      </c>
      <c r="K3706" s="50">
        <v>50.164999999999999</v>
      </c>
      <c r="L3706" s="50">
        <v>54.822000000000003</v>
      </c>
      <c r="M3706" s="50">
        <v>56.162999999999997</v>
      </c>
      <c r="N3706" s="50">
        <v>52.554000000000002</v>
      </c>
      <c r="O3706" s="50">
        <v>45.719000000000001</v>
      </c>
      <c r="P3706" s="50">
        <v>37.076999999999998</v>
      </c>
      <c r="Q3706" s="50">
        <v>29.219000000000001</v>
      </c>
      <c r="R3706" s="50">
        <v>22.736000000000001</v>
      </c>
      <c r="S3706" s="50">
        <v>17.632000000000001</v>
      </c>
      <c r="T3706" s="50">
        <v>10.741</v>
      </c>
      <c r="U3706" s="50">
        <v>5.0940000000000003</v>
      </c>
      <c r="V3706" s="50">
        <v>2.52</v>
      </c>
      <c r="W3706" s="50" t="s">
        <v>311</v>
      </c>
      <c r="X3706" s="50">
        <v>1.3149999999999999</v>
      </c>
      <c r="Y3706" s="50">
        <v>0.48099999999999998</v>
      </c>
      <c r="Z3706" s="50">
        <v>0.121</v>
      </c>
      <c r="AA3706" s="50">
        <v>1.7999999999999999E-2</v>
      </c>
      <c r="AB3706" s="50">
        <v>1E-3</v>
      </c>
      <c r="AC3706" s="50" t="str">
        <f t="shared" si="237"/>
        <v>Western Sahara-2020</v>
      </c>
      <c r="AD3706" s="51">
        <f t="shared" si="238"/>
        <v>414.62499999999994</v>
      </c>
      <c r="AE3706" s="15">
        <f t="shared" si="239"/>
        <v>0.44067289719626174</v>
      </c>
      <c r="AF3706">
        <f t="shared" si="240"/>
        <v>3.5163452607062155E-2</v>
      </c>
    </row>
    <row r="3707" spans="1:32" x14ac:dyDescent="0.25">
      <c r="A3707" s="59">
        <v>3690</v>
      </c>
      <c r="B3707" s="60" t="s">
        <v>309</v>
      </c>
      <c r="C3707" s="61" t="s">
        <v>500</v>
      </c>
      <c r="D3707" s="62"/>
      <c r="E3707" s="62">
        <v>887</v>
      </c>
      <c r="F3707" s="62">
        <v>2020</v>
      </c>
      <c r="G3707" s="50">
        <v>4175.8630000000003</v>
      </c>
      <c r="H3707" s="50">
        <v>3966.6179999999999</v>
      </c>
      <c r="I3707" s="50">
        <v>3596.0880000000002</v>
      </c>
      <c r="J3707" s="50">
        <v>3232.5740000000001</v>
      </c>
      <c r="K3707" s="50">
        <v>2960.02</v>
      </c>
      <c r="L3707" s="50">
        <v>2835.9789999999998</v>
      </c>
      <c r="M3707" s="50">
        <v>2365.7289999999998</v>
      </c>
      <c r="N3707" s="50">
        <v>1859.364</v>
      </c>
      <c r="O3707" s="50">
        <v>1421.422</v>
      </c>
      <c r="P3707" s="50">
        <v>979.04200000000003</v>
      </c>
      <c r="Q3707" s="50">
        <v>781.14499999999998</v>
      </c>
      <c r="R3707" s="50">
        <v>651.71100000000001</v>
      </c>
      <c r="S3707" s="50">
        <v>512.31299999999999</v>
      </c>
      <c r="T3707" s="50">
        <v>384.2</v>
      </c>
      <c r="U3707" s="50">
        <v>273.53399999999999</v>
      </c>
      <c r="V3707" s="50">
        <v>148.63200000000001</v>
      </c>
      <c r="W3707" s="50" t="s">
        <v>311</v>
      </c>
      <c r="X3707" s="50">
        <v>70.194000000000003</v>
      </c>
      <c r="Y3707" s="50">
        <v>24.367999999999999</v>
      </c>
      <c r="Z3707" s="50">
        <v>5.6440000000000001</v>
      </c>
      <c r="AA3707" s="50">
        <v>0.79700000000000004</v>
      </c>
      <c r="AB3707" s="50">
        <v>6.8000000000000005E-2</v>
      </c>
      <c r="AC3707" s="50" t="str">
        <f t="shared" si="237"/>
        <v>Yemen-2020</v>
      </c>
      <c r="AD3707" s="51">
        <f t="shared" si="238"/>
        <v>17599.298999999995</v>
      </c>
      <c r="AE3707" s="15">
        <f t="shared" si="239"/>
        <v>0.71855168776892775</v>
      </c>
      <c r="AF3707">
        <f t="shared" si="240"/>
        <v>3.0930570687685965E-2</v>
      </c>
    </row>
    <row r="3708" spans="1:32" x14ac:dyDescent="0.25">
      <c r="A3708" s="45">
        <v>3691</v>
      </c>
      <c r="B3708" s="46" t="s">
        <v>309</v>
      </c>
      <c r="C3708" s="47" t="s">
        <v>310</v>
      </c>
      <c r="D3708" s="48"/>
      <c r="E3708" s="48">
        <v>1607</v>
      </c>
      <c r="F3708" s="48">
        <v>2025</v>
      </c>
      <c r="G3708" s="49">
        <v>82445.214999999997</v>
      </c>
      <c r="H3708" s="49">
        <v>77329.415999999997</v>
      </c>
      <c r="I3708" s="49">
        <v>72165.293999999994</v>
      </c>
      <c r="J3708" s="49">
        <v>65593.313999999998</v>
      </c>
      <c r="K3708" s="49">
        <v>58138.392999999996</v>
      </c>
      <c r="L3708" s="49">
        <v>52325.500999999997</v>
      </c>
      <c r="M3708" s="49">
        <v>47208.05</v>
      </c>
      <c r="N3708" s="49">
        <v>41787.857000000004</v>
      </c>
      <c r="O3708" s="49">
        <v>35480.900999999998</v>
      </c>
      <c r="P3708" s="49">
        <v>29527.285</v>
      </c>
      <c r="Q3708" s="49">
        <v>24603.944</v>
      </c>
      <c r="R3708" s="49">
        <v>20387.807000000001</v>
      </c>
      <c r="S3708" s="49">
        <v>17541.120999999999</v>
      </c>
      <c r="T3708" s="49">
        <v>14019.085999999999</v>
      </c>
      <c r="U3708" s="49">
        <v>10574.096</v>
      </c>
      <c r="V3708" s="49">
        <v>6696.2179999999998</v>
      </c>
      <c r="W3708" s="49" t="s">
        <v>311</v>
      </c>
      <c r="X3708" s="49">
        <v>3835.4110000000001</v>
      </c>
      <c r="Y3708" s="49">
        <v>1911.126</v>
      </c>
      <c r="Z3708" s="49">
        <v>654.14700000000005</v>
      </c>
      <c r="AA3708" s="49">
        <v>149.29400000000001</v>
      </c>
      <c r="AB3708" s="49">
        <v>16.666</v>
      </c>
      <c r="AC3708" s="50" t="str">
        <f t="shared" si="237"/>
        <v>LAND-LOCKED COUNTRIES-2025</v>
      </c>
      <c r="AD3708" s="51">
        <f t="shared" si="238"/>
        <v>392594.17300000001</v>
      </c>
      <c r="AE3708" s="15">
        <f t="shared" si="239"/>
        <v>0.68721338102998297</v>
      </c>
      <c r="AF3708">
        <f t="shared" si="240"/>
        <v>6.0614855331725996E-2</v>
      </c>
    </row>
    <row r="3709" spans="1:32" x14ac:dyDescent="0.25">
      <c r="A3709" s="54">
        <v>3692</v>
      </c>
      <c r="B3709" s="55" t="s">
        <v>309</v>
      </c>
      <c r="C3709" s="56" t="s">
        <v>312</v>
      </c>
      <c r="D3709" s="57"/>
      <c r="E3709" s="57">
        <v>1636</v>
      </c>
      <c r="F3709" s="57">
        <v>2025</v>
      </c>
      <c r="G3709" s="58">
        <v>79365.417000000001</v>
      </c>
      <c r="H3709" s="58">
        <v>74130.267999999996</v>
      </c>
      <c r="I3709" s="58">
        <v>68944.601999999999</v>
      </c>
      <c r="J3709" s="58">
        <v>62372.75</v>
      </c>
      <c r="K3709" s="58">
        <v>54987.567000000003</v>
      </c>
      <c r="L3709" s="58">
        <v>48996.044000000002</v>
      </c>
      <c r="M3709" s="58">
        <v>43190.947</v>
      </c>
      <c r="N3709" s="58">
        <v>37428.337</v>
      </c>
      <c r="O3709" s="58">
        <v>31038.679</v>
      </c>
      <c r="P3709" s="58">
        <v>24908.124</v>
      </c>
      <c r="Q3709" s="58">
        <v>20151.835999999999</v>
      </c>
      <c r="R3709" s="58">
        <v>16211.888000000001</v>
      </c>
      <c r="S3709" s="58">
        <v>13536.864</v>
      </c>
      <c r="T3709" s="58">
        <v>10262.666999999999</v>
      </c>
      <c r="U3709" s="58">
        <v>7214.5410000000002</v>
      </c>
      <c r="V3709" s="58">
        <v>4138.067</v>
      </c>
      <c r="W3709" s="58" t="s">
        <v>311</v>
      </c>
      <c r="X3709" s="58">
        <v>2191.3539999999998</v>
      </c>
      <c r="Y3709" s="58">
        <v>993.45100000000002</v>
      </c>
      <c r="Z3709" s="58">
        <v>287.33</v>
      </c>
      <c r="AA3709" s="58">
        <v>61.615000000000002</v>
      </c>
      <c r="AB3709" s="58">
        <v>7.17</v>
      </c>
      <c r="AC3709" s="50" t="str">
        <f t="shared" si="237"/>
        <v>Land-locked Developing Countries (LLDC)-2025</v>
      </c>
      <c r="AD3709" s="51">
        <f t="shared" si="238"/>
        <v>352823.03600000002</v>
      </c>
      <c r="AE3709" s="15">
        <f t="shared" si="239"/>
        <v>0.70175826614677161</v>
      </c>
      <c r="AF3709">
        <f t="shared" si="240"/>
        <v>4.3729878117051452E-2</v>
      </c>
    </row>
    <row r="3710" spans="1:32" x14ac:dyDescent="0.25">
      <c r="A3710" s="59">
        <v>3693</v>
      </c>
      <c r="B3710" s="60" t="s">
        <v>309</v>
      </c>
      <c r="C3710" s="61" t="s">
        <v>313</v>
      </c>
      <c r="D3710" s="62"/>
      <c r="E3710" s="62">
        <v>4</v>
      </c>
      <c r="F3710" s="62">
        <v>2025</v>
      </c>
      <c r="G3710" s="50">
        <v>5538.8779999999997</v>
      </c>
      <c r="H3710" s="50">
        <v>5383.0829999999996</v>
      </c>
      <c r="I3710" s="50">
        <v>5127.1989999999996</v>
      </c>
      <c r="J3710" s="50">
        <v>5025.982</v>
      </c>
      <c r="K3710" s="50">
        <v>4429.4669999999996</v>
      </c>
      <c r="L3710" s="50">
        <v>3710.509</v>
      </c>
      <c r="M3710" s="50">
        <v>2951.0419999999999</v>
      </c>
      <c r="N3710" s="50">
        <v>2397.8510000000001</v>
      </c>
      <c r="O3710" s="50">
        <v>2022.0530000000001</v>
      </c>
      <c r="P3710" s="50">
        <v>1629.6690000000001</v>
      </c>
      <c r="Q3710" s="50">
        <v>1252.9849999999999</v>
      </c>
      <c r="R3710" s="50">
        <v>961.83</v>
      </c>
      <c r="S3710" s="50">
        <v>725.81500000000005</v>
      </c>
      <c r="T3710" s="50">
        <v>526.18100000000004</v>
      </c>
      <c r="U3710" s="50">
        <v>355.42700000000002</v>
      </c>
      <c r="V3710" s="50">
        <v>219.27</v>
      </c>
      <c r="W3710" s="50" t="s">
        <v>311</v>
      </c>
      <c r="X3710" s="50">
        <v>94.091999999999999</v>
      </c>
      <c r="Y3710" s="50">
        <v>30.164999999999999</v>
      </c>
      <c r="Z3710" s="50">
        <v>6.1230000000000002</v>
      </c>
      <c r="AA3710" s="50">
        <v>0.73</v>
      </c>
      <c r="AB3710" s="50">
        <v>4.9000000000000002E-2</v>
      </c>
      <c r="AC3710" s="50" t="str">
        <f t="shared" si="237"/>
        <v>Afghanistan-2025</v>
      </c>
      <c r="AD3710" s="51">
        <f t="shared" si="238"/>
        <v>25107.203000000001</v>
      </c>
      <c r="AE3710" s="15">
        <f t="shared" si="239"/>
        <v>0.68829638251620462</v>
      </c>
      <c r="AF3710">
        <f t="shared" si="240"/>
        <v>2.9935516896864765E-2</v>
      </c>
    </row>
    <row r="3711" spans="1:32" x14ac:dyDescent="0.25">
      <c r="A3711" s="59">
        <v>3694</v>
      </c>
      <c r="B3711" s="60" t="s">
        <v>309</v>
      </c>
      <c r="C3711" s="61" t="s">
        <v>314</v>
      </c>
      <c r="D3711" s="62"/>
      <c r="E3711" s="62">
        <v>51</v>
      </c>
      <c r="F3711" s="62">
        <v>2025</v>
      </c>
      <c r="G3711" s="50">
        <v>161.535</v>
      </c>
      <c r="H3711" s="50">
        <v>184.37100000000001</v>
      </c>
      <c r="I3711" s="50">
        <v>204.64500000000001</v>
      </c>
      <c r="J3711" s="50">
        <v>195.41499999999999</v>
      </c>
      <c r="K3711" s="50">
        <v>165.16800000000001</v>
      </c>
      <c r="L3711" s="50">
        <v>171.417</v>
      </c>
      <c r="M3711" s="50">
        <v>228.09200000000001</v>
      </c>
      <c r="N3711" s="50">
        <v>263.22199999999998</v>
      </c>
      <c r="O3711" s="50">
        <v>232.76499999999999</v>
      </c>
      <c r="P3711" s="50">
        <v>186.66</v>
      </c>
      <c r="Q3711" s="50">
        <v>157.91800000000001</v>
      </c>
      <c r="R3711" s="50">
        <v>157.37899999999999</v>
      </c>
      <c r="S3711" s="50">
        <v>188.251</v>
      </c>
      <c r="T3711" s="50">
        <v>178.89099999999999</v>
      </c>
      <c r="U3711" s="50">
        <v>112.307</v>
      </c>
      <c r="V3711" s="50">
        <v>65.588999999999999</v>
      </c>
      <c r="W3711" s="50" t="s">
        <v>311</v>
      </c>
      <c r="X3711" s="50">
        <v>28.881</v>
      </c>
      <c r="Y3711" s="50">
        <v>35.575000000000003</v>
      </c>
      <c r="Z3711" s="50">
        <v>11.646000000000001</v>
      </c>
      <c r="AA3711" s="50">
        <v>4.1269999999999998</v>
      </c>
      <c r="AB3711" s="50">
        <v>0.51600000000000001</v>
      </c>
      <c r="AC3711" s="50" t="str">
        <f t="shared" si="237"/>
        <v>Armenia-2025</v>
      </c>
      <c r="AD3711" s="51">
        <f t="shared" si="238"/>
        <v>1946.287</v>
      </c>
      <c r="AE3711" s="15">
        <f t="shared" si="239"/>
        <v>0.50767589774786548</v>
      </c>
      <c r="AF3711">
        <f t="shared" si="240"/>
        <v>0.17523443651530457</v>
      </c>
    </row>
    <row r="3712" spans="1:32" x14ac:dyDescent="0.25">
      <c r="A3712" s="59">
        <v>3695</v>
      </c>
      <c r="B3712" s="60" t="s">
        <v>309</v>
      </c>
      <c r="C3712" s="61" t="s">
        <v>315</v>
      </c>
      <c r="D3712" s="62">
        <v>1</v>
      </c>
      <c r="E3712" s="62">
        <v>31</v>
      </c>
      <c r="F3712" s="62">
        <v>2025</v>
      </c>
      <c r="G3712" s="50">
        <v>700.09199999999998</v>
      </c>
      <c r="H3712" s="50">
        <v>797.20699999999999</v>
      </c>
      <c r="I3712" s="50">
        <v>861.39</v>
      </c>
      <c r="J3712" s="50">
        <v>696.63900000000001</v>
      </c>
      <c r="K3712" s="50">
        <v>635.18399999999997</v>
      </c>
      <c r="L3712" s="50">
        <v>715.428</v>
      </c>
      <c r="M3712" s="50">
        <v>883.35299999999995</v>
      </c>
      <c r="N3712" s="50">
        <v>932.24</v>
      </c>
      <c r="O3712" s="50">
        <v>815.42</v>
      </c>
      <c r="P3712" s="50">
        <v>653.322</v>
      </c>
      <c r="Q3712" s="50">
        <v>601.54200000000003</v>
      </c>
      <c r="R3712" s="50">
        <v>602.83100000000002</v>
      </c>
      <c r="S3712" s="50">
        <v>608.90800000000002</v>
      </c>
      <c r="T3712" s="50">
        <v>444.911</v>
      </c>
      <c r="U3712" s="50">
        <v>257.43299999999999</v>
      </c>
      <c r="V3712" s="50">
        <v>114.18899999999999</v>
      </c>
      <c r="W3712" s="50" t="s">
        <v>311</v>
      </c>
      <c r="X3712" s="50">
        <v>58.886000000000003</v>
      </c>
      <c r="Y3712" s="50">
        <v>46.662999999999997</v>
      </c>
      <c r="Z3712" s="50">
        <v>13.958</v>
      </c>
      <c r="AA3712" s="50">
        <v>2.2959999999999998</v>
      </c>
      <c r="AB3712" s="50">
        <v>0.182</v>
      </c>
      <c r="AC3712" s="50" t="str">
        <f t="shared" si="237"/>
        <v>Azerbaijan-2025</v>
      </c>
      <c r="AD3712" s="51">
        <f t="shared" si="238"/>
        <v>7144.8670000000011</v>
      </c>
      <c r="AE3712" s="15">
        <f t="shared" si="239"/>
        <v>0.46147912900268107</v>
      </c>
      <c r="AF3712">
        <f t="shared" si="240"/>
        <v>9.8754403088696499E-2</v>
      </c>
    </row>
    <row r="3713" spans="1:32" x14ac:dyDescent="0.25">
      <c r="A3713" s="59">
        <v>3696</v>
      </c>
      <c r="B3713" s="60" t="s">
        <v>309</v>
      </c>
      <c r="C3713" s="61" t="s">
        <v>316</v>
      </c>
      <c r="D3713" s="62"/>
      <c r="E3713" s="62">
        <v>64</v>
      </c>
      <c r="F3713" s="62">
        <v>2025</v>
      </c>
      <c r="G3713" s="50">
        <v>67.165000000000006</v>
      </c>
      <c r="H3713" s="50">
        <v>69.885000000000005</v>
      </c>
      <c r="I3713" s="50">
        <v>69.703000000000003</v>
      </c>
      <c r="J3713" s="50">
        <v>72.073999999999998</v>
      </c>
      <c r="K3713" s="50">
        <v>71.463999999999999</v>
      </c>
      <c r="L3713" s="50">
        <v>75.141000000000005</v>
      </c>
      <c r="M3713" s="50">
        <v>79.082999999999998</v>
      </c>
      <c r="N3713" s="50">
        <v>80.228999999999999</v>
      </c>
      <c r="O3713" s="50">
        <v>72.691000000000003</v>
      </c>
      <c r="P3713" s="50">
        <v>57.533000000000001</v>
      </c>
      <c r="Q3713" s="50">
        <v>43.776000000000003</v>
      </c>
      <c r="R3713" s="50">
        <v>37.585000000000001</v>
      </c>
      <c r="S3713" s="50">
        <v>26.385000000000002</v>
      </c>
      <c r="T3713" s="50">
        <v>21.071999999999999</v>
      </c>
      <c r="U3713" s="50">
        <v>13.539</v>
      </c>
      <c r="V3713" s="50">
        <v>9.5429999999999993</v>
      </c>
      <c r="W3713" s="50" t="s">
        <v>311</v>
      </c>
      <c r="X3713" s="50">
        <v>5.883</v>
      </c>
      <c r="Y3713" s="50">
        <v>3.1779999999999999</v>
      </c>
      <c r="Z3713" s="50">
        <v>1.4159999999999999</v>
      </c>
      <c r="AA3713" s="50">
        <v>0.42699999999999999</v>
      </c>
      <c r="AB3713" s="50">
        <v>9.4E-2</v>
      </c>
      <c r="AC3713" s="50" t="str">
        <f t="shared" si="237"/>
        <v>Bhutan-2025</v>
      </c>
      <c r="AD3713" s="51">
        <f t="shared" si="238"/>
        <v>615.96100000000001</v>
      </c>
      <c r="AE3713" s="15">
        <f t="shared" si="239"/>
        <v>0.42519737450910045</v>
      </c>
      <c r="AF3713">
        <f t="shared" si="240"/>
        <v>6.7036661585921711E-2</v>
      </c>
    </row>
    <row r="3714" spans="1:32" x14ac:dyDescent="0.25">
      <c r="A3714" s="59">
        <v>3697</v>
      </c>
      <c r="B3714" s="60" t="s">
        <v>309</v>
      </c>
      <c r="C3714" s="61" t="s">
        <v>317</v>
      </c>
      <c r="D3714" s="62"/>
      <c r="E3714" s="62">
        <v>68</v>
      </c>
      <c r="F3714" s="62">
        <v>2025</v>
      </c>
      <c r="G3714" s="50">
        <v>1229.836</v>
      </c>
      <c r="H3714" s="50">
        <v>1194.08</v>
      </c>
      <c r="I3714" s="50">
        <v>1150.8140000000001</v>
      </c>
      <c r="J3714" s="50">
        <v>1132.875</v>
      </c>
      <c r="K3714" s="50">
        <v>1097.5909999999999</v>
      </c>
      <c r="L3714" s="50">
        <v>1037.9100000000001</v>
      </c>
      <c r="M3714" s="50">
        <v>943.75199999999995</v>
      </c>
      <c r="N3714" s="50">
        <v>851.00800000000004</v>
      </c>
      <c r="O3714" s="50">
        <v>764.75800000000004</v>
      </c>
      <c r="P3714" s="50">
        <v>660.63900000000001</v>
      </c>
      <c r="Q3714" s="50">
        <v>542.928</v>
      </c>
      <c r="R3714" s="50">
        <v>445.59399999999999</v>
      </c>
      <c r="S3714" s="50">
        <v>365.96</v>
      </c>
      <c r="T3714" s="50">
        <v>301.34100000000001</v>
      </c>
      <c r="U3714" s="50">
        <v>245.19499999999999</v>
      </c>
      <c r="V3714" s="50">
        <v>168.27099999999999</v>
      </c>
      <c r="W3714" s="50" t="s">
        <v>311</v>
      </c>
      <c r="X3714" s="50">
        <v>119.669</v>
      </c>
      <c r="Y3714" s="50">
        <v>64.962999999999994</v>
      </c>
      <c r="Z3714" s="50">
        <v>30.792000000000002</v>
      </c>
      <c r="AA3714" s="50">
        <v>10.493</v>
      </c>
      <c r="AB3714" s="50">
        <v>1.331</v>
      </c>
      <c r="AC3714" s="50" t="str">
        <f t="shared" si="237"/>
        <v>Bolivia (Plurinational State of)-2025</v>
      </c>
      <c r="AD3714" s="51">
        <f t="shared" si="238"/>
        <v>7843.0150000000003</v>
      </c>
      <c r="AE3714" s="15">
        <f t="shared" si="239"/>
        <v>0.57589906432666527</v>
      </c>
      <c r="AF3714">
        <f t="shared" si="240"/>
        <v>8.2507973334489448E-2</v>
      </c>
    </row>
    <row r="3715" spans="1:32" x14ac:dyDescent="0.25">
      <c r="A3715" s="59">
        <v>3698</v>
      </c>
      <c r="B3715" s="60" t="s">
        <v>309</v>
      </c>
      <c r="C3715" s="61" t="s">
        <v>318</v>
      </c>
      <c r="D3715" s="62"/>
      <c r="E3715" s="62">
        <v>72</v>
      </c>
      <c r="F3715" s="62">
        <v>2025</v>
      </c>
      <c r="G3715" s="50">
        <v>251.935</v>
      </c>
      <c r="H3715" s="50">
        <v>255.845</v>
      </c>
      <c r="I3715" s="50">
        <v>254.35599999999999</v>
      </c>
      <c r="J3715" s="50">
        <v>230.38200000000001</v>
      </c>
      <c r="K3715" s="50">
        <v>216.44200000000001</v>
      </c>
      <c r="L3715" s="50">
        <v>216.07</v>
      </c>
      <c r="M3715" s="50">
        <v>215.244</v>
      </c>
      <c r="N3715" s="50">
        <v>210.30699999999999</v>
      </c>
      <c r="O3715" s="50">
        <v>200.46199999999999</v>
      </c>
      <c r="P3715" s="50">
        <v>159.37200000000001</v>
      </c>
      <c r="Q3715" s="50">
        <v>117.048</v>
      </c>
      <c r="R3715" s="50">
        <v>88.266999999999996</v>
      </c>
      <c r="S3715" s="50">
        <v>68.921000000000006</v>
      </c>
      <c r="T3715" s="50">
        <v>54.19</v>
      </c>
      <c r="U3715" s="50">
        <v>39.006999999999998</v>
      </c>
      <c r="V3715" s="50">
        <v>20.41</v>
      </c>
      <c r="W3715" s="50" t="s">
        <v>311</v>
      </c>
      <c r="X3715" s="50">
        <v>10.804</v>
      </c>
      <c r="Y3715" s="50">
        <v>4.165</v>
      </c>
      <c r="Z3715" s="50">
        <v>0.96099999999999997</v>
      </c>
      <c r="AA3715" s="50">
        <v>0.11899999999999999</v>
      </c>
      <c r="AB3715" s="50">
        <v>8.9999999999999993E-3</v>
      </c>
      <c r="AC3715" s="50" t="str">
        <f t="shared" si="237"/>
        <v>Botswana-2025</v>
      </c>
      <c r="AD3715" s="51">
        <f t="shared" si="238"/>
        <v>1722.5150000000001</v>
      </c>
      <c r="AE3715" s="15">
        <f t="shared" si="239"/>
        <v>0.51773192105729116</v>
      </c>
      <c r="AF3715">
        <f t="shared" si="240"/>
        <v>5.2186403643811552E-2</v>
      </c>
    </row>
    <row r="3716" spans="1:32" x14ac:dyDescent="0.25">
      <c r="A3716" s="59">
        <v>3699</v>
      </c>
      <c r="B3716" s="60" t="s">
        <v>309</v>
      </c>
      <c r="C3716" s="61" t="s">
        <v>319</v>
      </c>
      <c r="D3716" s="62"/>
      <c r="E3716" s="62">
        <v>854</v>
      </c>
      <c r="F3716" s="62">
        <v>2025</v>
      </c>
      <c r="G3716" s="50">
        <v>3799.6790000000001</v>
      </c>
      <c r="H3716" s="50">
        <v>3397.3290000000002</v>
      </c>
      <c r="I3716" s="50">
        <v>3049.431</v>
      </c>
      <c r="J3716" s="50">
        <v>2692.0039999999999</v>
      </c>
      <c r="K3716" s="50">
        <v>2258.3719999999998</v>
      </c>
      <c r="L3716" s="50">
        <v>1866.162</v>
      </c>
      <c r="M3716" s="50">
        <v>1541.1030000000001</v>
      </c>
      <c r="N3716" s="50">
        <v>1280.5070000000001</v>
      </c>
      <c r="O3716" s="50">
        <v>1072.2809999999999</v>
      </c>
      <c r="P3716" s="50">
        <v>860.65</v>
      </c>
      <c r="Q3716" s="50">
        <v>662.65200000000004</v>
      </c>
      <c r="R3716" s="50">
        <v>519.77200000000005</v>
      </c>
      <c r="S3716" s="50">
        <v>386.238</v>
      </c>
      <c r="T3716" s="50">
        <v>273.89400000000001</v>
      </c>
      <c r="U3716" s="50">
        <v>174.857</v>
      </c>
      <c r="V3716" s="50">
        <v>98.704999999999998</v>
      </c>
      <c r="W3716" s="50" t="s">
        <v>311</v>
      </c>
      <c r="X3716" s="50">
        <v>43.561</v>
      </c>
      <c r="Y3716" s="50">
        <v>12.01</v>
      </c>
      <c r="Z3716" s="50">
        <v>1.867</v>
      </c>
      <c r="AA3716" s="50">
        <v>0.15</v>
      </c>
      <c r="AB3716" s="50">
        <v>1E-3</v>
      </c>
      <c r="AC3716" s="50" t="str">
        <f t="shared" si="237"/>
        <v>Burkina Faso-2025</v>
      </c>
      <c r="AD3716" s="51">
        <f t="shared" si="238"/>
        <v>13139.741</v>
      </c>
      <c r="AE3716" s="15">
        <f t="shared" si="239"/>
        <v>0.8258521990654154</v>
      </c>
      <c r="AF3716">
        <f t="shared" si="240"/>
        <v>2.5871903833802695E-2</v>
      </c>
    </row>
    <row r="3717" spans="1:32" x14ac:dyDescent="0.25">
      <c r="A3717" s="59">
        <v>3700</v>
      </c>
      <c r="B3717" s="60" t="s">
        <v>309</v>
      </c>
      <c r="C3717" s="61" t="s">
        <v>320</v>
      </c>
      <c r="D3717" s="62"/>
      <c r="E3717" s="62">
        <v>108</v>
      </c>
      <c r="F3717" s="62">
        <v>2025</v>
      </c>
      <c r="G3717" s="50">
        <v>2271.6869999999999</v>
      </c>
      <c r="H3717" s="50">
        <v>2036.5260000000001</v>
      </c>
      <c r="I3717" s="50">
        <v>1764.0419999999999</v>
      </c>
      <c r="J3717" s="50">
        <v>1470.671</v>
      </c>
      <c r="K3717" s="50">
        <v>1168.52</v>
      </c>
      <c r="L3717" s="50">
        <v>1011.638</v>
      </c>
      <c r="M3717" s="50">
        <v>941.76499999999999</v>
      </c>
      <c r="N3717" s="50">
        <v>809.81200000000001</v>
      </c>
      <c r="O3717" s="50">
        <v>617.02800000000002</v>
      </c>
      <c r="P3717" s="50">
        <v>444.31200000000001</v>
      </c>
      <c r="Q3717" s="50">
        <v>319.52800000000002</v>
      </c>
      <c r="R3717" s="50">
        <v>290.459</v>
      </c>
      <c r="S3717" s="50">
        <v>242.86</v>
      </c>
      <c r="T3717" s="50">
        <v>196.006</v>
      </c>
      <c r="U3717" s="50">
        <v>123.309</v>
      </c>
      <c r="V3717" s="50">
        <v>58.322000000000003</v>
      </c>
      <c r="W3717" s="50" t="s">
        <v>311</v>
      </c>
      <c r="X3717" s="50">
        <v>28.724</v>
      </c>
      <c r="Y3717" s="50">
        <v>11.297000000000001</v>
      </c>
      <c r="Z3717" s="50">
        <v>3</v>
      </c>
      <c r="AA3717" s="50">
        <v>0.46</v>
      </c>
      <c r="AB3717" s="50">
        <v>0.04</v>
      </c>
      <c r="AC3717" s="50" t="str">
        <f t="shared" si="237"/>
        <v>Burundi-2025</v>
      </c>
      <c r="AD3717" s="51">
        <f t="shared" si="238"/>
        <v>7316.5929999999998</v>
      </c>
      <c r="AE3717" s="15">
        <f t="shared" si="239"/>
        <v>0.88749135014070069</v>
      </c>
      <c r="AF3717">
        <f t="shared" si="240"/>
        <v>3.1455880296796253E-2</v>
      </c>
    </row>
    <row r="3718" spans="1:32" x14ac:dyDescent="0.25">
      <c r="A3718" s="59">
        <v>3701</v>
      </c>
      <c r="B3718" s="60" t="s">
        <v>309</v>
      </c>
      <c r="C3718" s="61" t="s">
        <v>321</v>
      </c>
      <c r="D3718" s="62"/>
      <c r="E3718" s="62">
        <v>140</v>
      </c>
      <c r="F3718" s="62">
        <v>2025</v>
      </c>
      <c r="G3718" s="50">
        <v>809.64400000000001</v>
      </c>
      <c r="H3718" s="50">
        <v>711.31</v>
      </c>
      <c r="I3718" s="50">
        <v>677.99599999999998</v>
      </c>
      <c r="J3718" s="50">
        <v>632.19200000000001</v>
      </c>
      <c r="K3718" s="50">
        <v>566.91600000000005</v>
      </c>
      <c r="L3718" s="50">
        <v>465.88200000000001</v>
      </c>
      <c r="M3718" s="50">
        <v>356.02699999999999</v>
      </c>
      <c r="N3718" s="50">
        <v>283.173</v>
      </c>
      <c r="O3718" s="50">
        <v>232.79400000000001</v>
      </c>
      <c r="P3718" s="50">
        <v>188.339</v>
      </c>
      <c r="Q3718" s="50">
        <v>150.25800000000001</v>
      </c>
      <c r="R3718" s="50">
        <v>119.935</v>
      </c>
      <c r="S3718" s="50">
        <v>97.694999999999993</v>
      </c>
      <c r="T3718" s="50">
        <v>77.614000000000004</v>
      </c>
      <c r="U3718" s="50">
        <v>55.546999999999997</v>
      </c>
      <c r="V3718" s="50">
        <v>35.04</v>
      </c>
      <c r="W3718" s="50" t="s">
        <v>311</v>
      </c>
      <c r="X3718" s="50">
        <v>19.146999999999998</v>
      </c>
      <c r="Y3718" s="50">
        <v>7.335</v>
      </c>
      <c r="Z3718" s="50">
        <v>1.7829999999999999</v>
      </c>
      <c r="AA3718" s="50">
        <v>0.249</v>
      </c>
      <c r="AB3718" s="50">
        <v>0.02</v>
      </c>
      <c r="AC3718" s="50" t="str">
        <f t="shared" si="237"/>
        <v>Central African Republic-2025</v>
      </c>
      <c r="AD3718" s="51">
        <f t="shared" si="238"/>
        <v>3093.2110000000002</v>
      </c>
      <c r="AE3718" s="15">
        <f t="shared" si="239"/>
        <v>0.77449776300420481</v>
      </c>
      <c r="AF3718">
        <f t="shared" si="240"/>
        <v>3.7174794946714586E-2</v>
      </c>
    </row>
    <row r="3719" spans="1:32" x14ac:dyDescent="0.25">
      <c r="A3719" s="59">
        <v>3702</v>
      </c>
      <c r="B3719" s="60" t="s">
        <v>309</v>
      </c>
      <c r="C3719" s="61" t="s">
        <v>322</v>
      </c>
      <c r="D3719" s="62"/>
      <c r="E3719" s="62">
        <v>148</v>
      </c>
      <c r="F3719" s="62">
        <v>2025</v>
      </c>
      <c r="G3719" s="50">
        <v>3175.567</v>
      </c>
      <c r="H3719" s="50">
        <v>2776.846</v>
      </c>
      <c r="I3719" s="50">
        <v>2437.6579999999999</v>
      </c>
      <c r="J3719" s="50">
        <v>2114.7310000000002</v>
      </c>
      <c r="K3719" s="50">
        <v>1799.617</v>
      </c>
      <c r="L3719" s="50">
        <v>1487.827</v>
      </c>
      <c r="M3719" s="50">
        <v>1199.0820000000001</v>
      </c>
      <c r="N3719" s="50">
        <v>943.68399999999997</v>
      </c>
      <c r="O3719" s="50">
        <v>738.11699999999996</v>
      </c>
      <c r="P3719" s="50">
        <v>576.57799999999997</v>
      </c>
      <c r="Q3719" s="50">
        <v>444.51900000000001</v>
      </c>
      <c r="R3719" s="50">
        <v>336.23500000000001</v>
      </c>
      <c r="S3719" s="50">
        <v>264.58600000000001</v>
      </c>
      <c r="T3719" s="50">
        <v>203.71799999999999</v>
      </c>
      <c r="U3719" s="50">
        <v>143.75200000000001</v>
      </c>
      <c r="V3719" s="50">
        <v>77.587999999999994</v>
      </c>
      <c r="W3719" s="50" t="s">
        <v>311</v>
      </c>
      <c r="X3719" s="50">
        <v>38.281999999999996</v>
      </c>
      <c r="Y3719" s="50">
        <v>13.632999999999999</v>
      </c>
      <c r="Z3719" s="50">
        <v>3.0950000000000002</v>
      </c>
      <c r="AA3719" s="50">
        <v>0.41599999999999998</v>
      </c>
      <c r="AB3719" s="50">
        <v>3.4000000000000002E-2</v>
      </c>
      <c r="AC3719" s="50" t="str">
        <f t="shared" si="237"/>
        <v>Chad-2025</v>
      </c>
      <c r="AD3719" s="51">
        <f t="shared" si="238"/>
        <v>9904.9760000000006</v>
      </c>
      <c r="AE3719" s="15">
        <f t="shared" si="239"/>
        <v>0.8955689544326001</v>
      </c>
      <c r="AF3719">
        <f t="shared" si="240"/>
        <v>2.6264922959749706E-2</v>
      </c>
    </row>
    <row r="3720" spans="1:32" x14ac:dyDescent="0.25">
      <c r="A3720" s="59">
        <v>3703</v>
      </c>
      <c r="B3720" s="60" t="s">
        <v>309</v>
      </c>
      <c r="C3720" s="61" t="s">
        <v>323</v>
      </c>
      <c r="D3720" s="62"/>
      <c r="E3720" s="62">
        <v>231</v>
      </c>
      <c r="F3720" s="62">
        <v>2025</v>
      </c>
      <c r="G3720" s="50">
        <v>16378.556</v>
      </c>
      <c r="H3720" s="50">
        <v>15544.503000000001</v>
      </c>
      <c r="I3720" s="50">
        <v>14565.009</v>
      </c>
      <c r="J3720" s="50">
        <v>13439.612999999999</v>
      </c>
      <c r="K3720" s="50">
        <v>12753.157999999999</v>
      </c>
      <c r="L3720" s="50">
        <v>11503.677</v>
      </c>
      <c r="M3720" s="50">
        <v>9440.7929999999997</v>
      </c>
      <c r="N3720" s="50">
        <v>7429.4970000000003</v>
      </c>
      <c r="O3720" s="50">
        <v>6214.3149999999996</v>
      </c>
      <c r="P3720" s="50">
        <v>4801.8999999999996</v>
      </c>
      <c r="Q3720" s="50">
        <v>3925.942</v>
      </c>
      <c r="R3720" s="50">
        <v>3053.8420000000001</v>
      </c>
      <c r="S3720" s="50">
        <v>2313.3809999999999</v>
      </c>
      <c r="T3720" s="50">
        <v>1843.0429999999999</v>
      </c>
      <c r="U3720" s="50">
        <v>1315.961</v>
      </c>
      <c r="V3720" s="50">
        <v>895.95799999999997</v>
      </c>
      <c r="W3720" s="50" t="s">
        <v>311</v>
      </c>
      <c r="X3720" s="50">
        <v>466.70600000000002</v>
      </c>
      <c r="Y3720" s="50">
        <v>177.55</v>
      </c>
      <c r="Z3720" s="50">
        <v>49.037999999999997</v>
      </c>
      <c r="AA3720" s="50">
        <v>7.617</v>
      </c>
      <c r="AB3720" s="50">
        <v>0.623</v>
      </c>
      <c r="AC3720" s="50" t="str">
        <f t="shared" si="237"/>
        <v>Ethiopia-2025</v>
      </c>
      <c r="AD3720" s="51">
        <f t="shared" si="238"/>
        <v>74876.118000000002</v>
      </c>
      <c r="AE3720" s="15">
        <f t="shared" si="239"/>
        <v>0.68439130351282362</v>
      </c>
      <c r="AF3720">
        <f t="shared" si="240"/>
        <v>3.9191924378745469E-2</v>
      </c>
    </row>
    <row r="3721" spans="1:32" x14ac:dyDescent="0.25">
      <c r="A3721" s="59">
        <v>3704</v>
      </c>
      <c r="B3721" s="60" t="s">
        <v>309</v>
      </c>
      <c r="C3721" s="61" t="s">
        <v>324</v>
      </c>
      <c r="D3721" s="62"/>
      <c r="E3721" s="62">
        <v>398</v>
      </c>
      <c r="F3721" s="62">
        <v>2025</v>
      </c>
      <c r="G3721" s="50">
        <v>1644.462</v>
      </c>
      <c r="H3721" s="50">
        <v>1809.0139999999999</v>
      </c>
      <c r="I3721" s="50">
        <v>1983.7049999999999</v>
      </c>
      <c r="J3721" s="50">
        <v>1617.01</v>
      </c>
      <c r="K3721" s="50">
        <v>1131.597</v>
      </c>
      <c r="L3721" s="50">
        <v>1117.2159999999999</v>
      </c>
      <c r="M3721" s="50">
        <v>1488.8979999999999</v>
      </c>
      <c r="N3721" s="50">
        <v>1655.788</v>
      </c>
      <c r="O3721" s="50">
        <v>1323.7619999999999</v>
      </c>
      <c r="P3721" s="50">
        <v>1160.0920000000001</v>
      </c>
      <c r="Q3721" s="50">
        <v>1068.271</v>
      </c>
      <c r="R3721" s="50">
        <v>927.91800000000001</v>
      </c>
      <c r="S3721" s="50">
        <v>975.178</v>
      </c>
      <c r="T3721" s="50">
        <v>713.23599999999999</v>
      </c>
      <c r="U3721" s="50">
        <v>517.16499999999996</v>
      </c>
      <c r="V3721" s="50">
        <v>231.803</v>
      </c>
      <c r="W3721" s="50" t="s">
        <v>311</v>
      </c>
      <c r="X3721" s="50">
        <v>134.887</v>
      </c>
      <c r="Y3721" s="50">
        <v>89.245000000000005</v>
      </c>
      <c r="Z3721" s="50">
        <v>16.914999999999999</v>
      </c>
      <c r="AA3721" s="50">
        <v>3.798</v>
      </c>
      <c r="AB3721" s="50">
        <v>0.29799999999999999</v>
      </c>
      <c r="AC3721" s="50" t="str">
        <f t="shared" si="237"/>
        <v>Kazakhstan-2025</v>
      </c>
      <c r="AD3721" s="51">
        <f t="shared" si="238"/>
        <v>12465.730000000001</v>
      </c>
      <c r="AE3721" s="15">
        <f t="shared" si="239"/>
        <v>0.57313354292127272</v>
      </c>
      <c r="AF3721">
        <f t="shared" si="240"/>
        <v>9.5367004840721137E-2</v>
      </c>
    </row>
    <row r="3722" spans="1:32" x14ac:dyDescent="0.25">
      <c r="A3722" s="59">
        <v>3705</v>
      </c>
      <c r="B3722" s="60" t="s">
        <v>309</v>
      </c>
      <c r="C3722" s="61" t="s">
        <v>325</v>
      </c>
      <c r="D3722" s="62"/>
      <c r="E3722" s="62">
        <v>417</v>
      </c>
      <c r="F3722" s="62">
        <v>2025</v>
      </c>
      <c r="G3722" s="50">
        <v>656.18</v>
      </c>
      <c r="H3722" s="50">
        <v>704.80799999999999</v>
      </c>
      <c r="I3722" s="50">
        <v>740.02099999999996</v>
      </c>
      <c r="J3722" s="50">
        <v>583.27499999999998</v>
      </c>
      <c r="K3722" s="50">
        <v>444.87099999999998</v>
      </c>
      <c r="L3722" s="50">
        <v>470.70800000000003</v>
      </c>
      <c r="M3722" s="50">
        <v>526.33799999999997</v>
      </c>
      <c r="N3722" s="50">
        <v>553.23599999999999</v>
      </c>
      <c r="O3722" s="50">
        <v>407.03500000000003</v>
      </c>
      <c r="P3722" s="50">
        <v>328.47399999999999</v>
      </c>
      <c r="Q3722" s="50">
        <v>298.65499999999997</v>
      </c>
      <c r="R3722" s="50">
        <v>278.67399999999998</v>
      </c>
      <c r="S3722" s="50">
        <v>267.279</v>
      </c>
      <c r="T3722" s="50">
        <v>189.90299999999999</v>
      </c>
      <c r="U3722" s="50">
        <v>127.03700000000001</v>
      </c>
      <c r="V3722" s="50">
        <v>52.667000000000002</v>
      </c>
      <c r="W3722" s="50" t="s">
        <v>311</v>
      </c>
      <c r="X3722" s="50">
        <v>25.437000000000001</v>
      </c>
      <c r="Y3722" s="50">
        <v>15.855</v>
      </c>
      <c r="Z3722" s="50">
        <v>4.0890000000000004</v>
      </c>
      <c r="AA3722" s="50">
        <v>0.49199999999999999</v>
      </c>
      <c r="AB3722" s="50">
        <v>3.7999999999999999E-2</v>
      </c>
      <c r="AC3722" s="50" t="str">
        <f t="shared" si="237"/>
        <v>Kyrgyzstan-2025</v>
      </c>
      <c r="AD3722" s="51">
        <f t="shared" si="238"/>
        <v>4158.5450000000001</v>
      </c>
      <c r="AE3722" s="15">
        <f t="shared" si="239"/>
        <v>0.60514603064292904</v>
      </c>
      <c r="AF3722">
        <f t="shared" si="240"/>
        <v>6.6381406726421732E-2</v>
      </c>
    </row>
    <row r="3723" spans="1:32" x14ac:dyDescent="0.25">
      <c r="A3723" s="59">
        <v>3706</v>
      </c>
      <c r="B3723" s="60" t="s">
        <v>309</v>
      </c>
      <c r="C3723" s="61" t="s">
        <v>326</v>
      </c>
      <c r="D3723" s="62"/>
      <c r="E3723" s="62">
        <v>418</v>
      </c>
      <c r="F3723" s="62">
        <v>2025</v>
      </c>
      <c r="G3723" s="50">
        <v>738.89599999999996</v>
      </c>
      <c r="H3723" s="50">
        <v>753.48500000000001</v>
      </c>
      <c r="I3723" s="50">
        <v>754.43899999999996</v>
      </c>
      <c r="J3723" s="50">
        <v>739.30200000000002</v>
      </c>
      <c r="K3723" s="50">
        <v>682.64599999999996</v>
      </c>
      <c r="L3723" s="50">
        <v>667.75400000000002</v>
      </c>
      <c r="M3723" s="50">
        <v>655.35900000000004</v>
      </c>
      <c r="N3723" s="50">
        <v>577.54700000000003</v>
      </c>
      <c r="O3723" s="50">
        <v>484.82</v>
      </c>
      <c r="P3723" s="50">
        <v>397.99</v>
      </c>
      <c r="Q3723" s="50">
        <v>331.642</v>
      </c>
      <c r="R3723" s="50">
        <v>267.00700000000001</v>
      </c>
      <c r="S3723" s="50">
        <v>211.55699999999999</v>
      </c>
      <c r="T3723" s="50">
        <v>155.25</v>
      </c>
      <c r="U3723" s="50">
        <v>106.318</v>
      </c>
      <c r="V3723" s="50">
        <v>61.055</v>
      </c>
      <c r="W3723" s="50" t="s">
        <v>311</v>
      </c>
      <c r="X3723" s="50">
        <v>30.125</v>
      </c>
      <c r="Y3723" s="50">
        <v>11.516</v>
      </c>
      <c r="Z3723" s="50">
        <v>2.6869999999999998</v>
      </c>
      <c r="AA3723" s="50">
        <v>0.35399999999999998</v>
      </c>
      <c r="AB3723" s="50">
        <v>2.4E-2</v>
      </c>
      <c r="AC3723" s="50" t="str">
        <f t="shared" si="237"/>
        <v>Lao People's Democratic Republic-2025</v>
      </c>
      <c r="AD3723" s="51">
        <f t="shared" si="238"/>
        <v>5015.6239999999989</v>
      </c>
      <c r="AE3723" s="15">
        <f t="shared" si="239"/>
        <v>0.52120115064446615</v>
      </c>
      <c r="AF3723">
        <f t="shared" si="240"/>
        <v>5.057925403624456E-2</v>
      </c>
    </row>
    <row r="3724" spans="1:32" x14ac:dyDescent="0.25">
      <c r="A3724" s="59">
        <v>3707</v>
      </c>
      <c r="B3724" s="60" t="s">
        <v>309</v>
      </c>
      <c r="C3724" s="61" t="s">
        <v>327</v>
      </c>
      <c r="D3724" s="62"/>
      <c r="E3724" s="62">
        <v>426</v>
      </c>
      <c r="F3724" s="62">
        <v>2025</v>
      </c>
      <c r="G3724" s="50">
        <v>288.80700000000002</v>
      </c>
      <c r="H3724" s="50">
        <v>285.95499999999998</v>
      </c>
      <c r="I3724" s="50">
        <v>273.74200000000002</v>
      </c>
      <c r="J3724" s="50">
        <v>245.536</v>
      </c>
      <c r="K3724" s="50">
        <v>234.839</v>
      </c>
      <c r="L3724" s="50">
        <v>234.012</v>
      </c>
      <c r="M3724" s="50">
        <v>210.66</v>
      </c>
      <c r="N3724" s="50">
        <v>182.44300000000001</v>
      </c>
      <c r="O3724" s="50">
        <v>143.29900000000001</v>
      </c>
      <c r="P3724" s="50">
        <v>97.602999999999994</v>
      </c>
      <c r="Q3724" s="50">
        <v>66.114000000000004</v>
      </c>
      <c r="R3724" s="50">
        <v>50.634999999999998</v>
      </c>
      <c r="S3724" s="50">
        <v>43.241999999999997</v>
      </c>
      <c r="T3724" s="50">
        <v>40.087000000000003</v>
      </c>
      <c r="U3724" s="50">
        <v>33.216000000000001</v>
      </c>
      <c r="V3724" s="50">
        <v>21.198</v>
      </c>
      <c r="W3724" s="50" t="s">
        <v>311</v>
      </c>
      <c r="X3724" s="50">
        <v>9.4260000000000002</v>
      </c>
      <c r="Y3724" s="50">
        <v>4.1870000000000003</v>
      </c>
      <c r="Z3724" s="50">
        <v>1.1599999999999999</v>
      </c>
      <c r="AA3724" s="50">
        <v>0.156</v>
      </c>
      <c r="AB3724" s="50">
        <v>1.2999999999999999E-2</v>
      </c>
      <c r="AC3724" s="50" t="str">
        <f t="shared" si="237"/>
        <v>Lesotho-2025</v>
      </c>
      <c r="AD3724" s="51">
        <f t="shared" si="238"/>
        <v>1508.383</v>
      </c>
      <c r="AE3724" s="15">
        <f t="shared" si="239"/>
        <v>0.63508207133068983</v>
      </c>
      <c r="AF3724">
        <f t="shared" si="240"/>
        <v>4.6435403988396552E-2</v>
      </c>
    </row>
    <row r="3725" spans="1:32" x14ac:dyDescent="0.25">
      <c r="A3725" s="59">
        <v>3708</v>
      </c>
      <c r="B3725" s="60" t="s">
        <v>309</v>
      </c>
      <c r="C3725" s="61" t="s">
        <v>328</v>
      </c>
      <c r="D3725" s="62"/>
      <c r="E3725" s="62">
        <v>454</v>
      </c>
      <c r="F3725" s="62">
        <v>2025</v>
      </c>
      <c r="G3725" s="50">
        <v>3530.732</v>
      </c>
      <c r="H3725" s="50">
        <v>3182.6480000000001</v>
      </c>
      <c r="I3725" s="50">
        <v>2842.643</v>
      </c>
      <c r="J3725" s="50">
        <v>2652.2339999999999</v>
      </c>
      <c r="K3725" s="50">
        <v>2244.19</v>
      </c>
      <c r="L3725" s="50">
        <v>1931.2349999999999</v>
      </c>
      <c r="M3725" s="50">
        <v>1645.877</v>
      </c>
      <c r="N3725" s="50">
        <v>1377.124</v>
      </c>
      <c r="O3725" s="50">
        <v>1043.8510000000001</v>
      </c>
      <c r="P3725" s="50">
        <v>816.30899999999997</v>
      </c>
      <c r="Q3725" s="50">
        <v>601.00199999999995</v>
      </c>
      <c r="R3725" s="50">
        <v>434.63299999999998</v>
      </c>
      <c r="S3725" s="50">
        <v>317.22699999999998</v>
      </c>
      <c r="T3725" s="50">
        <v>237.286</v>
      </c>
      <c r="U3725" s="50">
        <v>177.71799999999999</v>
      </c>
      <c r="V3725" s="50">
        <v>140.30500000000001</v>
      </c>
      <c r="W3725" s="50" t="s">
        <v>311</v>
      </c>
      <c r="X3725" s="50">
        <v>73.075000000000003</v>
      </c>
      <c r="Y3725" s="50">
        <v>24.157</v>
      </c>
      <c r="Z3725" s="50">
        <v>4.5259999999999998</v>
      </c>
      <c r="AA3725" s="50">
        <v>0.43099999999999999</v>
      </c>
      <c r="AB3725" s="50">
        <v>2.1000000000000001E-2</v>
      </c>
      <c r="AC3725" s="50" t="str">
        <f t="shared" si="237"/>
        <v>Malawi-2025</v>
      </c>
      <c r="AD3725" s="51">
        <f t="shared" si="238"/>
        <v>13063.682000000001</v>
      </c>
      <c r="AE3725" s="15">
        <f t="shared" si="239"/>
        <v>0.78182720614295442</v>
      </c>
      <c r="AF3725">
        <f t="shared" si="240"/>
        <v>2.9068416232660856E-2</v>
      </c>
    </row>
    <row r="3726" spans="1:32" x14ac:dyDescent="0.25">
      <c r="A3726" s="59">
        <v>3709</v>
      </c>
      <c r="B3726" s="60" t="s">
        <v>309</v>
      </c>
      <c r="C3726" s="61" t="s">
        <v>329</v>
      </c>
      <c r="D3726" s="62"/>
      <c r="E3726" s="62">
        <v>466</v>
      </c>
      <c r="F3726" s="62">
        <v>2025</v>
      </c>
      <c r="G3726" s="50">
        <v>4008.2350000000001</v>
      </c>
      <c r="H3726" s="50">
        <v>3504.5790000000002</v>
      </c>
      <c r="I3726" s="50">
        <v>3118.8980000000001</v>
      </c>
      <c r="J3726" s="50">
        <v>2721.395</v>
      </c>
      <c r="K3726" s="50">
        <v>2189.5929999999998</v>
      </c>
      <c r="L3726" s="50">
        <v>1709.5340000000001</v>
      </c>
      <c r="M3726" s="50">
        <v>1371.548</v>
      </c>
      <c r="N3726" s="50">
        <v>1121.6089999999999</v>
      </c>
      <c r="O3726" s="50">
        <v>953.08699999999999</v>
      </c>
      <c r="P3726" s="50">
        <v>792.55499999999995</v>
      </c>
      <c r="Q3726" s="50">
        <v>627.35400000000004</v>
      </c>
      <c r="R3726" s="50">
        <v>459.19799999999998</v>
      </c>
      <c r="S3726" s="50">
        <v>328.45100000000002</v>
      </c>
      <c r="T3726" s="50">
        <v>242.471</v>
      </c>
      <c r="U3726" s="50">
        <v>174.18</v>
      </c>
      <c r="V3726" s="50">
        <v>93.84</v>
      </c>
      <c r="W3726" s="50" t="s">
        <v>311</v>
      </c>
      <c r="X3726" s="50">
        <v>45.024999999999999</v>
      </c>
      <c r="Y3726" s="50">
        <v>12.04</v>
      </c>
      <c r="Z3726" s="50">
        <v>1.9870000000000001</v>
      </c>
      <c r="AA3726" s="50">
        <v>0.161</v>
      </c>
      <c r="AB3726" s="50">
        <v>7.0000000000000001E-3</v>
      </c>
      <c r="AC3726" s="50" t="str">
        <f t="shared" si="237"/>
        <v>Mali-2025</v>
      </c>
      <c r="AD3726" s="51">
        <f t="shared" si="238"/>
        <v>12274.323999999997</v>
      </c>
      <c r="AE3726" s="15">
        <f t="shared" si="239"/>
        <v>0.9125898094265722</v>
      </c>
      <c r="AF3726">
        <f t="shared" si="240"/>
        <v>2.4871653916897704E-2</v>
      </c>
    </row>
    <row r="3727" spans="1:32" x14ac:dyDescent="0.25">
      <c r="A3727" s="59">
        <v>3710</v>
      </c>
      <c r="B3727" s="60" t="s">
        <v>309</v>
      </c>
      <c r="C3727" s="61" t="s">
        <v>330</v>
      </c>
      <c r="D3727" s="62"/>
      <c r="E3727" s="62">
        <v>496</v>
      </c>
      <c r="F3727" s="62">
        <v>2025</v>
      </c>
      <c r="G3727" s="50">
        <v>309.45</v>
      </c>
      <c r="H3727" s="50">
        <v>336.36200000000002</v>
      </c>
      <c r="I3727" s="50">
        <v>356.37299999999999</v>
      </c>
      <c r="J3727" s="50">
        <v>275.57799999999997</v>
      </c>
      <c r="K3727" s="50">
        <v>213.452</v>
      </c>
      <c r="L3727" s="50">
        <v>221.291</v>
      </c>
      <c r="M3727" s="50">
        <v>263.13799999999998</v>
      </c>
      <c r="N3727" s="50">
        <v>300.65699999999998</v>
      </c>
      <c r="O3727" s="50">
        <v>246.81899999999999</v>
      </c>
      <c r="P3727" s="50">
        <v>214.26400000000001</v>
      </c>
      <c r="Q3727" s="50">
        <v>189.816</v>
      </c>
      <c r="R3727" s="50">
        <v>156.87200000000001</v>
      </c>
      <c r="S3727" s="50">
        <v>132.55500000000001</v>
      </c>
      <c r="T3727" s="50">
        <v>85.724999999999994</v>
      </c>
      <c r="U3727" s="50">
        <v>49.784999999999997</v>
      </c>
      <c r="V3727" s="50">
        <v>25.986999999999998</v>
      </c>
      <c r="W3727" s="50" t="s">
        <v>311</v>
      </c>
      <c r="X3727" s="50">
        <v>15.11</v>
      </c>
      <c r="Y3727" s="50">
        <v>6.5490000000000004</v>
      </c>
      <c r="Z3727" s="50">
        <v>2.0750000000000002</v>
      </c>
      <c r="AA3727" s="50">
        <v>0.36399999999999999</v>
      </c>
      <c r="AB3727" s="50">
        <v>3.5999999999999997E-2</v>
      </c>
      <c r="AC3727" s="50" t="str">
        <f t="shared" si="237"/>
        <v>Mongolia-2025</v>
      </c>
      <c r="AD3727" s="51">
        <f t="shared" si="238"/>
        <v>2214.4419999999996</v>
      </c>
      <c r="AE3727" s="15">
        <f t="shared" si="239"/>
        <v>0.53639517314068297</v>
      </c>
      <c r="AF3727">
        <f t="shared" si="240"/>
        <v>5.7709830825893087E-2</v>
      </c>
    </row>
    <row r="3728" spans="1:32" x14ac:dyDescent="0.25">
      <c r="A3728" s="59">
        <v>3711</v>
      </c>
      <c r="B3728" s="60" t="s">
        <v>309</v>
      </c>
      <c r="C3728" s="61" t="s">
        <v>331</v>
      </c>
      <c r="D3728" s="62"/>
      <c r="E3728" s="62">
        <v>524</v>
      </c>
      <c r="F3728" s="62">
        <v>2025</v>
      </c>
      <c r="G3728" s="50">
        <v>2736.0349999999999</v>
      </c>
      <c r="H3728" s="50">
        <v>2772.953</v>
      </c>
      <c r="I3728" s="50">
        <v>2775.1109999999999</v>
      </c>
      <c r="J3728" s="50">
        <v>3073.241</v>
      </c>
      <c r="K3728" s="50">
        <v>3205.002</v>
      </c>
      <c r="L3728" s="50">
        <v>3074.27</v>
      </c>
      <c r="M3728" s="50">
        <v>2590.8620000000001</v>
      </c>
      <c r="N3728" s="50">
        <v>2213.8420000000001</v>
      </c>
      <c r="O3728" s="50">
        <v>1911.682</v>
      </c>
      <c r="P3728" s="50">
        <v>1674.982</v>
      </c>
      <c r="Q3728" s="50">
        <v>1451.7570000000001</v>
      </c>
      <c r="R3728" s="50">
        <v>1213.9559999999999</v>
      </c>
      <c r="S3728" s="50">
        <v>998.39200000000005</v>
      </c>
      <c r="T3728" s="50">
        <v>764.22500000000002</v>
      </c>
      <c r="U3728" s="50">
        <v>657.64499999999998</v>
      </c>
      <c r="V3728" s="50">
        <v>403.08100000000002</v>
      </c>
      <c r="W3728" s="50" t="s">
        <v>311</v>
      </c>
      <c r="X3728" s="50">
        <v>203.54400000000001</v>
      </c>
      <c r="Y3728" s="50">
        <v>74.093000000000004</v>
      </c>
      <c r="Z3728" s="50">
        <v>16.527999999999999</v>
      </c>
      <c r="AA3728" s="50">
        <v>2.2519999999999998</v>
      </c>
      <c r="AB3728" s="50">
        <v>0.14499999999999999</v>
      </c>
      <c r="AC3728" s="50" t="str">
        <f t="shared" si="237"/>
        <v>Nepal-2025</v>
      </c>
      <c r="AD3728" s="51">
        <f t="shared" si="238"/>
        <v>21407.986000000001</v>
      </c>
      <c r="AE3728" s="15">
        <f t="shared" si="239"/>
        <v>0.48606216390462886</v>
      </c>
      <c r="AF3728">
        <f t="shared" si="240"/>
        <v>7.1450455567535931E-2</v>
      </c>
    </row>
    <row r="3729" spans="1:32" x14ac:dyDescent="0.25">
      <c r="A3729" s="59">
        <v>3712</v>
      </c>
      <c r="B3729" s="60" t="s">
        <v>309</v>
      </c>
      <c r="C3729" s="61" t="s">
        <v>332</v>
      </c>
      <c r="D3729" s="62"/>
      <c r="E3729" s="62">
        <v>562</v>
      </c>
      <c r="F3729" s="62">
        <v>2025</v>
      </c>
      <c r="G3729" s="50">
        <v>5723.7049999999999</v>
      </c>
      <c r="H3729" s="50">
        <v>4694.9549999999999</v>
      </c>
      <c r="I3729" s="50">
        <v>3900.4389999999999</v>
      </c>
      <c r="J3729" s="50">
        <v>3217.25</v>
      </c>
      <c r="K3729" s="50">
        <v>2591.4830000000002</v>
      </c>
      <c r="L3729" s="50">
        <v>1988.328</v>
      </c>
      <c r="M3729" s="50">
        <v>1467.893</v>
      </c>
      <c r="N3729" s="50">
        <v>1179.8499999999999</v>
      </c>
      <c r="O3729" s="50">
        <v>1002.014</v>
      </c>
      <c r="P3729" s="50">
        <v>840.08399999999995</v>
      </c>
      <c r="Q3729" s="50">
        <v>669.24</v>
      </c>
      <c r="R3729" s="50">
        <v>540.58600000000001</v>
      </c>
      <c r="S3729" s="50">
        <v>488.19099999999997</v>
      </c>
      <c r="T3729" s="50">
        <v>351.64400000000001</v>
      </c>
      <c r="U3729" s="50">
        <v>222.83199999999999</v>
      </c>
      <c r="V3729" s="50">
        <v>128.197</v>
      </c>
      <c r="W3729" s="50" t="s">
        <v>311</v>
      </c>
      <c r="X3729" s="50">
        <v>54.98</v>
      </c>
      <c r="Y3729" s="50">
        <v>14.532</v>
      </c>
      <c r="Z3729" s="50">
        <v>2.2069999999999999</v>
      </c>
      <c r="AA3729" s="50">
        <v>0.17299999999999999</v>
      </c>
      <c r="AB3729" s="50">
        <v>7.0000000000000001E-3</v>
      </c>
      <c r="AC3729" s="50" t="str">
        <f t="shared" si="237"/>
        <v>Niger-2025</v>
      </c>
      <c r="AD3729" s="51">
        <f t="shared" si="238"/>
        <v>13984.919</v>
      </c>
      <c r="AE3729" s="15">
        <f t="shared" si="239"/>
        <v>1.079281975104754</v>
      </c>
      <c r="AF3729">
        <f t="shared" si="240"/>
        <v>2.7366149922601096E-2</v>
      </c>
    </row>
    <row r="3730" spans="1:32" x14ac:dyDescent="0.25">
      <c r="A3730" s="59">
        <v>3713</v>
      </c>
      <c r="B3730" s="60" t="s">
        <v>309</v>
      </c>
      <c r="C3730" s="61" t="s">
        <v>333</v>
      </c>
      <c r="D3730" s="62"/>
      <c r="E3730" s="62">
        <v>600</v>
      </c>
      <c r="F3730" s="62">
        <v>2025</v>
      </c>
      <c r="G3730" s="50">
        <v>683.39499999999998</v>
      </c>
      <c r="H3730" s="50">
        <v>682.19500000000005</v>
      </c>
      <c r="I3730" s="50">
        <v>663.86199999999997</v>
      </c>
      <c r="J3730" s="50">
        <v>657.47799999999995</v>
      </c>
      <c r="K3730" s="50">
        <v>637.80200000000002</v>
      </c>
      <c r="L3730" s="50">
        <v>656.48699999999997</v>
      </c>
      <c r="M3730" s="50">
        <v>618.71799999999996</v>
      </c>
      <c r="N3730" s="50">
        <v>569.89499999999998</v>
      </c>
      <c r="O3730" s="50">
        <v>496.51499999999999</v>
      </c>
      <c r="P3730" s="50">
        <v>392.44499999999999</v>
      </c>
      <c r="Q3730" s="50">
        <v>307.04899999999998</v>
      </c>
      <c r="R3730" s="50">
        <v>279.142</v>
      </c>
      <c r="S3730" s="50">
        <v>243.40199999999999</v>
      </c>
      <c r="T3730" s="50">
        <v>203.19399999999999</v>
      </c>
      <c r="U3730" s="50">
        <v>161.51599999999999</v>
      </c>
      <c r="V3730" s="50">
        <v>108.16500000000001</v>
      </c>
      <c r="W3730" s="50" t="s">
        <v>311</v>
      </c>
      <c r="X3730" s="50">
        <v>64.72</v>
      </c>
      <c r="Y3730" s="50">
        <v>32.192</v>
      </c>
      <c r="Z3730" s="50">
        <v>11.106999999999999</v>
      </c>
      <c r="AA3730" s="50">
        <v>3.2320000000000002</v>
      </c>
      <c r="AB3730" s="50">
        <v>0.56699999999999995</v>
      </c>
      <c r="AC3730" s="50" t="str">
        <f t="shared" si="237"/>
        <v>Paraguay-2025</v>
      </c>
      <c r="AD3730" s="51">
        <f t="shared" si="238"/>
        <v>4858.9329999999991</v>
      </c>
      <c r="AE3730" s="15">
        <f t="shared" si="239"/>
        <v>0.53800803592064361</v>
      </c>
      <c r="AF3730">
        <f t="shared" si="240"/>
        <v>8.4880998956939832E-2</v>
      </c>
    </row>
    <row r="3731" spans="1:32" x14ac:dyDescent="0.25">
      <c r="A3731" s="59">
        <v>3714</v>
      </c>
      <c r="B3731" s="60" t="s">
        <v>309</v>
      </c>
      <c r="C3731" s="61" t="s">
        <v>334</v>
      </c>
      <c r="D3731" s="62">
        <v>2</v>
      </c>
      <c r="E3731" s="62">
        <v>498</v>
      </c>
      <c r="F3731" s="62">
        <v>2025</v>
      </c>
      <c r="G3731" s="50">
        <v>174.333</v>
      </c>
      <c r="H3731" s="50">
        <v>196.82</v>
      </c>
      <c r="I3731" s="50">
        <v>219.792</v>
      </c>
      <c r="J3731" s="50">
        <v>212.29599999999999</v>
      </c>
      <c r="K3731" s="50">
        <v>195.87</v>
      </c>
      <c r="L3731" s="50">
        <v>236.64500000000001</v>
      </c>
      <c r="M3731" s="50">
        <v>325.88900000000001</v>
      </c>
      <c r="N3731" s="50">
        <v>417.68599999999998</v>
      </c>
      <c r="O3731" s="50">
        <v>349.15800000000002</v>
      </c>
      <c r="P3731" s="50">
        <v>292.82299999999998</v>
      </c>
      <c r="Q3731" s="50">
        <v>249.18799999999999</v>
      </c>
      <c r="R3731" s="50">
        <v>220.33799999999999</v>
      </c>
      <c r="S3731" s="50">
        <v>266.29300000000001</v>
      </c>
      <c r="T3731" s="50">
        <v>226.13399999999999</v>
      </c>
      <c r="U3731" s="50">
        <v>197.83199999999999</v>
      </c>
      <c r="V3731" s="50">
        <v>75.262</v>
      </c>
      <c r="W3731" s="50" t="s">
        <v>311</v>
      </c>
      <c r="X3731" s="50">
        <v>50.305999999999997</v>
      </c>
      <c r="Y3731" s="50">
        <v>25.873999999999999</v>
      </c>
      <c r="Z3731" s="50">
        <v>8.8420000000000005</v>
      </c>
      <c r="AA3731" s="50">
        <v>1.798</v>
      </c>
      <c r="AB3731" s="50">
        <v>0.14299999999999999</v>
      </c>
      <c r="AC3731" s="50" t="str">
        <f t="shared" ref="AC3731:AC3794" si="241">C3731&amp;"-"&amp;F3731</f>
        <v>Republic of Moldova-2025</v>
      </c>
      <c r="AD3731" s="51">
        <f t="shared" ref="AD3731:AD3794" si="242">SUM(J3731:S3731)</f>
        <v>2766.1860000000001</v>
      </c>
      <c r="AE3731" s="15">
        <f t="shared" ref="AE3731:AE3794" si="243">IF(W3731="…",SUM(G3731:I3731,T3731:V3731,X3731:AB3731)/SUM(J3731:S3731),SUM(G3731:I3731,T3731:W3731)/SUM(J3731:S3731))</f>
        <v>0.4255447753694076</v>
      </c>
      <c r="AF3731">
        <f t="shared" ref="AF3731:AF3794" si="244">IF(W3731="…",SUM(T3731:V3731,X3731:AB3731)/SUM(G3731:S3731),SUM(T3731:W3731)/SUM(G3731:S3731))</f>
        <v>0.1746107018165213</v>
      </c>
    </row>
    <row r="3732" spans="1:32" x14ac:dyDescent="0.25">
      <c r="A3732" s="59">
        <v>3715</v>
      </c>
      <c r="B3732" s="60" t="s">
        <v>309</v>
      </c>
      <c r="C3732" s="61" t="s">
        <v>335</v>
      </c>
      <c r="D3732" s="62"/>
      <c r="E3732" s="62">
        <v>646</v>
      </c>
      <c r="F3732" s="62">
        <v>2025</v>
      </c>
      <c r="G3732" s="50">
        <v>1807.7139999999999</v>
      </c>
      <c r="H3732" s="50">
        <v>1759.7909999999999</v>
      </c>
      <c r="I3732" s="50">
        <v>1702.2070000000001</v>
      </c>
      <c r="J3732" s="50">
        <v>1586.9159999999999</v>
      </c>
      <c r="K3732" s="50">
        <v>1363.4349999999999</v>
      </c>
      <c r="L3732" s="50">
        <v>1163.982</v>
      </c>
      <c r="M3732" s="50">
        <v>966.19399999999996</v>
      </c>
      <c r="N3732" s="50">
        <v>1026.5640000000001</v>
      </c>
      <c r="O3732" s="50">
        <v>870.77800000000002</v>
      </c>
      <c r="P3732" s="50">
        <v>611.08199999999999</v>
      </c>
      <c r="Q3732" s="50">
        <v>446.25200000000001</v>
      </c>
      <c r="R3732" s="50">
        <v>337.012</v>
      </c>
      <c r="S3732" s="50">
        <v>347.72</v>
      </c>
      <c r="T3732" s="50">
        <v>237.26300000000001</v>
      </c>
      <c r="U3732" s="50">
        <v>162.93299999999999</v>
      </c>
      <c r="V3732" s="50">
        <v>88.120999999999995</v>
      </c>
      <c r="W3732" s="50" t="s">
        <v>311</v>
      </c>
      <c r="X3732" s="50">
        <v>45.231999999999999</v>
      </c>
      <c r="Y3732" s="50">
        <v>13.909000000000001</v>
      </c>
      <c r="Z3732" s="50">
        <v>6.2460000000000004</v>
      </c>
      <c r="AA3732" s="50">
        <v>0.50800000000000001</v>
      </c>
      <c r="AB3732" s="50">
        <v>0.106</v>
      </c>
      <c r="AC3732" s="50" t="str">
        <f t="shared" si="241"/>
        <v>Rwanda-2025</v>
      </c>
      <c r="AD3732" s="51">
        <f t="shared" si="242"/>
        <v>8719.9350000000013</v>
      </c>
      <c r="AE3732" s="15">
        <f t="shared" si="243"/>
        <v>0.66789832722376929</v>
      </c>
      <c r="AF3732">
        <f t="shared" si="244"/>
        <v>3.9623444394272421E-2</v>
      </c>
    </row>
    <row r="3733" spans="1:32" x14ac:dyDescent="0.25">
      <c r="A3733" s="59">
        <v>3716</v>
      </c>
      <c r="B3733" s="60" t="s">
        <v>309</v>
      </c>
      <c r="C3733" s="61" t="s">
        <v>336</v>
      </c>
      <c r="D3733" s="62"/>
      <c r="E3733" s="62">
        <v>728</v>
      </c>
      <c r="F3733" s="62">
        <v>2025</v>
      </c>
      <c r="G3733" s="50">
        <v>2254.1239999999998</v>
      </c>
      <c r="H3733" s="50">
        <v>2030.241</v>
      </c>
      <c r="I3733" s="50">
        <v>1825.1289999999999</v>
      </c>
      <c r="J3733" s="50">
        <v>1637.8119999999999</v>
      </c>
      <c r="K3733" s="50">
        <v>1445.835</v>
      </c>
      <c r="L3733" s="50">
        <v>1277.18</v>
      </c>
      <c r="M3733" s="50">
        <v>1078.232</v>
      </c>
      <c r="N3733" s="50">
        <v>883.62300000000005</v>
      </c>
      <c r="O3733" s="50">
        <v>697.92600000000004</v>
      </c>
      <c r="P3733" s="50">
        <v>578.25300000000004</v>
      </c>
      <c r="Q3733" s="50">
        <v>474.37299999999999</v>
      </c>
      <c r="R3733" s="50">
        <v>385.166</v>
      </c>
      <c r="S3733" s="50">
        <v>297.26400000000001</v>
      </c>
      <c r="T3733" s="50">
        <v>215.523</v>
      </c>
      <c r="U3733" s="50">
        <v>141.721</v>
      </c>
      <c r="V3733" s="50">
        <v>99.251000000000005</v>
      </c>
      <c r="W3733" s="50" t="s">
        <v>311</v>
      </c>
      <c r="X3733" s="50">
        <v>50.820999999999998</v>
      </c>
      <c r="Y3733" s="50">
        <v>18.155999999999999</v>
      </c>
      <c r="Z3733" s="50">
        <v>4.2320000000000002</v>
      </c>
      <c r="AA3733" s="50">
        <v>0.57199999999999995</v>
      </c>
      <c r="AB3733" s="50">
        <v>4.2999999999999997E-2</v>
      </c>
      <c r="AC3733" s="50" t="str">
        <f t="shared" si="241"/>
        <v>South Sudan-2025</v>
      </c>
      <c r="AD3733" s="51">
        <f t="shared" si="242"/>
        <v>8755.6639999999989</v>
      </c>
      <c r="AE3733" s="15">
        <f t="shared" si="243"/>
        <v>0.7583448839516912</v>
      </c>
      <c r="AF3733">
        <f t="shared" si="244"/>
        <v>3.5675301937591247E-2</v>
      </c>
    </row>
    <row r="3734" spans="1:32" x14ac:dyDescent="0.25">
      <c r="A3734" s="59">
        <v>3717</v>
      </c>
      <c r="B3734" s="60" t="s">
        <v>309</v>
      </c>
      <c r="C3734" s="61" t="s">
        <v>337</v>
      </c>
      <c r="D3734" s="62"/>
      <c r="E3734" s="62">
        <v>748</v>
      </c>
      <c r="F3734" s="62">
        <v>2025</v>
      </c>
      <c r="G3734" s="50">
        <v>184.62299999999999</v>
      </c>
      <c r="H3734" s="50">
        <v>183.30500000000001</v>
      </c>
      <c r="I3734" s="50">
        <v>175.245</v>
      </c>
      <c r="J3734" s="50">
        <v>162.77699999999999</v>
      </c>
      <c r="K3734" s="50">
        <v>146.80799999999999</v>
      </c>
      <c r="L3734" s="50">
        <v>140.816</v>
      </c>
      <c r="M3734" s="50">
        <v>137.21700000000001</v>
      </c>
      <c r="N3734" s="50">
        <v>121.04300000000001</v>
      </c>
      <c r="O3734" s="50">
        <v>88.471000000000004</v>
      </c>
      <c r="P3734" s="50">
        <v>58.566000000000003</v>
      </c>
      <c r="Q3734" s="50">
        <v>41.933</v>
      </c>
      <c r="R3734" s="50">
        <v>34.335999999999999</v>
      </c>
      <c r="S3734" s="50">
        <v>27.571999999999999</v>
      </c>
      <c r="T3734" s="50">
        <v>21.196000000000002</v>
      </c>
      <c r="U3734" s="50">
        <v>15.03</v>
      </c>
      <c r="V3734" s="50">
        <v>9.4049999999999994</v>
      </c>
      <c r="W3734" s="50" t="s">
        <v>311</v>
      </c>
      <c r="X3734" s="50">
        <v>4.7160000000000002</v>
      </c>
      <c r="Y3734" s="50">
        <v>1.8029999999999999</v>
      </c>
      <c r="Z3734" s="50">
        <v>0.41199999999999998</v>
      </c>
      <c r="AA3734" s="50">
        <v>5.3999999999999999E-2</v>
      </c>
      <c r="AB3734" s="50">
        <v>4.0000000000000001E-3</v>
      </c>
      <c r="AC3734" s="50" t="str">
        <f t="shared" si="241"/>
        <v>Swaziland-2025</v>
      </c>
      <c r="AD3734" s="51">
        <f t="shared" si="242"/>
        <v>959.53899999999999</v>
      </c>
      <c r="AE3734" s="15">
        <f t="shared" si="243"/>
        <v>0.62091587731191755</v>
      </c>
      <c r="AF3734">
        <f t="shared" si="244"/>
        <v>3.5016689824796762E-2</v>
      </c>
    </row>
    <row r="3735" spans="1:32" x14ac:dyDescent="0.25">
      <c r="A3735" s="59">
        <v>3718</v>
      </c>
      <c r="B3735" s="60" t="s">
        <v>309</v>
      </c>
      <c r="C3735" s="61" t="s">
        <v>338</v>
      </c>
      <c r="D3735" s="62"/>
      <c r="E3735" s="62">
        <v>762</v>
      </c>
      <c r="F3735" s="62">
        <v>2025</v>
      </c>
      <c r="G3735" s="50">
        <v>1188.797</v>
      </c>
      <c r="H3735" s="50">
        <v>1196.4760000000001</v>
      </c>
      <c r="I3735" s="50">
        <v>1151.549</v>
      </c>
      <c r="J3735" s="50">
        <v>978.577</v>
      </c>
      <c r="K3735" s="50">
        <v>807.48500000000001</v>
      </c>
      <c r="L3735" s="50">
        <v>823.11699999999996</v>
      </c>
      <c r="M3735" s="50">
        <v>804.16399999999999</v>
      </c>
      <c r="N3735" s="50">
        <v>777.73</v>
      </c>
      <c r="O3735" s="50">
        <v>602.44000000000005</v>
      </c>
      <c r="P3735" s="50">
        <v>470.51799999999997</v>
      </c>
      <c r="Q3735" s="50">
        <v>410.8</v>
      </c>
      <c r="R3735" s="50">
        <v>358.89400000000001</v>
      </c>
      <c r="S3735" s="50">
        <v>302.17899999999997</v>
      </c>
      <c r="T3735" s="50">
        <v>223.54900000000001</v>
      </c>
      <c r="U3735" s="50">
        <v>135.51599999999999</v>
      </c>
      <c r="V3735" s="50">
        <v>63.081000000000003</v>
      </c>
      <c r="W3735" s="50" t="s">
        <v>311</v>
      </c>
      <c r="X3735" s="50">
        <v>30.744</v>
      </c>
      <c r="Y3735" s="50">
        <v>23.545000000000002</v>
      </c>
      <c r="Z3735" s="50">
        <v>8.3849999999999998</v>
      </c>
      <c r="AA3735" s="50">
        <v>2.3839999999999999</v>
      </c>
      <c r="AB3735" s="50">
        <v>0.42799999999999999</v>
      </c>
      <c r="AC3735" s="50" t="str">
        <f t="shared" si="241"/>
        <v>Tajikistan-2025</v>
      </c>
      <c r="AD3735" s="51">
        <f t="shared" si="242"/>
        <v>6335.9040000000014</v>
      </c>
      <c r="AE3735" s="15">
        <f t="shared" si="243"/>
        <v>0.6351822881154765</v>
      </c>
      <c r="AF3735">
        <f t="shared" si="244"/>
        <v>4.9391829571690735E-2</v>
      </c>
    </row>
    <row r="3736" spans="1:32" x14ac:dyDescent="0.25">
      <c r="A3736" s="59">
        <v>3719</v>
      </c>
      <c r="B3736" s="60" t="s">
        <v>309</v>
      </c>
      <c r="C3736" s="61" t="s">
        <v>339</v>
      </c>
      <c r="D3736" s="62">
        <v>3</v>
      </c>
      <c r="E3736" s="62">
        <v>807</v>
      </c>
      <c r="F3736" s="62">
        <v>2025</v>
      </c>
      <c r="G3736" s="50">
        <v>111.40600000000001</v>
      </c>
      <c r="H3736" s="50">
        <v>115.29300000000001</v>
      </c>
      <c r="I3736" s="50">
        <v>115.499</v>
      </c>
      <c r="J3736" s="50">
        <v>111.848</v>
      </c>
      <c r="K3736" s="50">
        <v>120.291</v>
      </c>
      <c r="L3736" s="50">
        <v>129.11099999999999</v>
      </c>
      <c r="M3736" s="50">
        <v>151.54300000000001</v>
      </c>
      <c r="N3736" s="50">
        <v>160.92500000000001</v>
      </c>
      <c r="O3736" s="50">
        <v>162.67599999999999</v>
      </c>
      <c r="P3736" s="50">
        <v>152.79400000000001</v>
      </c>
      <c r="Q3736" s="50">
        <v>142.553</v>
      </c>
      <c r="R3736" s="50">
        <v>140.47499999999999</v>
      </c>
      <c r="S3736" s="50">
        <v>131.19</v>
      </c>
      <c r="T3736" s="50">
        <v>119.736</v>
      </c>
      <c r="U3736" s="50">
        <v>102.154</v>
      </c>
      <c r="V3736" s="50">
        <v>63.36</v>
      </c>
      <c r="W3736" s="50" t="s">
        <v>311</v>
      </c>
      <c r="X3736" s="50">
        <v>36.218000000000004</v>
      </c>
      <c r="Y3736" s="50">
        <v>16.506</v>
      </c>
      <c r="Z3736" s="50">
        <v>4.218</v>
      </c>
      <c r="AA3736" s="50">
        <v>0.51100000000000001</v>
      </c>
      <c r="AB3736" s="50">
        <v>2.9000000000000001E-2</v>
      </c>
      <c r="AC3736" s="50" t="str">
        <f t="shared" si="241"/>
        <v>TFYR Macedonia-2025</v>
      </c>
      <c r="AD3736" s="51">
        <f t="shared" si="242"/>
        <v>1403.4059999999999</v>
      </c>
      <c r="AE3736" s="15">
        <f t="shared" si="243"/>
        <v>0.48804836234133236</v>
      </c>
      <c r="AF3736">
        <f t="shared" si="244"/>
        <v>0.19634006338207297</v>
      </c>
    </row>
    <row r="3737" spans="1:32" x14ac:dyDescent="0.25">
      <c r="A3737" s="59">
        <v>3720</v>
      </c>
      <c r="B3737" s="60" t="s">
        <v>309</v>
      </c>
      <c r="C3737" s="61" t="s">
        <v>340</v>
      </c>
      <c r="D3737" s="62"/>
      <c r="E3737" s="62">
        <v>795</v>
      </c>
      <c r="F3737" s="62">
        <v>2025</v>
      </c>
      <c r="G3737" s="50">
        <v>616.32899999999995</v>
      </c>
      <c r="H3737" s="50">
        <v>654.75699999999995</v>
      </c>
      <c r="I3737" s="50">
        <v>668.43700000000001</v>
      </c>
      <c r="J3737" s="50">
        <v>520.6</v>
      </c>
      <c r="K3737" s="50">
        <v>479.92899999999997</v>
      </c>
      <c r="L3737" s="50">
        <v>456.19799999999998</v>
      </c>
      <c r="M3737" s="50">
        <v>541.45500000000004</v>
      </c>
      <c r="N3737" s="50">
        <v>517.18399999999997</v>
      </c>
      <c r="O3737" s="50">
        <v>423.89499999999998</v>
      </c>
      <c r="P3737" s="50">
        <v>368.25299999999999</v>
      </c>
      <c r="Q3737" s="50">
        <v>306.96499999999997</v>
      </c>
      <c r="R3737" s="50">
        <v>267.327</v>
      </c>
      <c r="S3737" s="50">
        <v>229.99299999999999</v>
      </c>
      <c r="T3737" s="50">
        <v>176.51300000000001</v>
      </c>
      <c r="U3737" s="50">
        <v>108.155</v>
      </c>
      <c r="V3737" s="50">
        <v>50.774999999999999</v>
      </c>
      <c r="W3737" s="50" t="s">
        <v>311</v>
      </c>
      <c r="X3737" s="50">
        <v>22.465</v>
      </c>
      <c r="Y3737" s="50">
        <v>15.817</v>
      </c>
      <c r="Z3737" s="50">
        <v>4.4059999999999997</v>
      </c>
      <c r="AA3737" s="50">
        <v>1.0009999999999999</v>
      </c>
      <c r="AB3737" s="50">
        <v>0.09</v>
      </c>
      <c r="AC3737" s="50" t="str">
        <f t="shared" si="241"/>
        <v>Turkmenistan-2025</v>
      </c>
      <c r="AD3737" s="51">
        <f t="shared" si="242"/>
        <v>4111.7990000000009</v>
      </c>
      <c r="AE3737" s="15">
        <f t="shared" si="243"/>
        <v>0.5639246957353703</v>
      </c>
      <c r="AF3737">
        <f t="shared" si="244"/>
        <v>6.2667628660315861E-2</v>
      </c>
    </row>
    <row r="3738" spans="1:32" x14ac:dyDescent="0.25">
      <c r="A3738" s="59">
        <v>3721</v>
      </c>
      <c r="B3738" s="60" t="s">
        <v>309</v>
      </c>
      <c r="C3738" s="61" t="s">
        <v>341</v>
      </c>
      <c r="D3738" s="62"/>
      <c r="E3738" s="62">
        <v>800</v>
      </c>
      <c r="F3738" s="62">
        <v>2025</v>
      </c>
      <c r="G3738" s="50">
        <v>9394.643</v>
      </c>
      <c r="H3738" s="50">
        <v>8236.3029999999999</v>
      </c>
      <c r="I3738" s="50">
        <v>7211.8450000000003</v>
      </c>
      <c r="J3738" s="50">
        <v>6249.0730000000003</v>
      </c>
      <c r="K3738" s="50">
        <v>5269.6180000000004</v>
      </c>
      <c r="L3738" s="50">
        <v>4307.6390000000001</v>
      </c>
      <c r="M3738" s="50">
        <v>3510.8980000000001</v>
      </c>
      <c r="N3738" s="50">
        <v>2791.1509999999998</v>
      </c>
      <c r="O3738" s="50">
        <v>2223.3220000000001</v>
      </c>
      <c r="P3738" s="50">
        <v>1750.8330000000001</v>
      </c>
      <c r="Q3738" s="50">
        <v>1327.2639999999999</v>
      </c>
      <c r="R3738" s="50">
        <v>954.24199999999996</v>
      </c>
      <c r="S3738" s="50">
        <v>664.54100000000005</v>
      </c>
      <c r="T3738" s="50">
        <v>477.67200000000003</v>
      </c>
      <c r="U3738" s="50">
        <v>340.85399999999998</v>
      </c>
      <c r="V3738" s="50">
        <v>209.87100000000001</v>
      </c>
      <c r="W3738" s="50" t="s">
        <v>311</v>
      </c>
      <c r="X3738" s="50">
        <v>111.434</v>
      </c>
      <c r="Y3738" s="50">
        <v>40.139000000000003</v>
      </c>
      <c r="Z3738" s="50">
        <v>12.192</v>
      </c>
      <c r="AA3738" s="50">
        <v>1.7849999999999999</v>
      </c>
      <c r="AB3738" s="50">
        <v>0.14099999999999999</v>
      </c>
      <c r="AC3738" s="50" t="str">
        <f t="shared" si="241"/>
        <v>Uganda-2025</v>
      </c>
      <c r="AD3738" s="51">
        <f t="shared" si="242"/>
        <v>29048.580999999998</v>
      </c>
      <c r="AE3738" s="15">
        <f t="shared" si="243"/>
        <v>0.89632188918281408</v>
      </c>
      <c r="AF3738">
        <f t="shared" si="244"/>
        <v>2.2157313048181443E-2</v>
      </c>
    </row>
    <row r="3739" spans="1:32" x14ac:dyDescent="0.25">
      <c r="A3739" s="59">
        <v>3722</v>
      </c>
      <c r="B3739" s="60" t="s">
        <v>309</v>
      </c>
      <c r="C3739" s="61" t="s">
        <v>342</v>
      </c>
      <c r="D3739" s="62"/>
      <c r="E3739" s="62">
        <v>860</v>
      </c>
      <c r="F3739" s="62">
        <v>2025</v>
      </c>
      <c r="G3739" s="50">
        <v>2914.3580000000002</v>
      </c>
      <c r="H3739" s="50">
        <v>3139.9740000000002</v>
      </c>
      <c r="I3739" s="50">
        <v>3178.4070000000002</v>
      </c>
      <c r="J3739" s="50">
        <v>2924.431</v>
      </c>
      <c r="K3739" s="50">
        <v>2526.7829999999999</v>
      </c>
      <c r="L3739" s="50">
        <v>2771.4059999999999</v>
      </c>
      <c r="M3739" s="50">
        <v>3151.7179999999998</v>
      </c>
      <c r="N3739" s="50">
        <v>3012.8429999999998</v>
      </c>
      <c r="O3739" s="50">
        <v>2525.3789999999999</v>
      </c>
      <c r="P3739" s="50">
        <v>2074.4940000000001</v>
      </c>
      <c r="Q3739" s="50">
        <v>1781.0029999999999</v>
      </c>
      <c r="R3739" s="50">
        <v>1506.6020000000001</v>
      </c>
      <c r="S3739" s="50">
        <v>1400.3610000000001</v>
      </c>
      <c r="T3739" s="50">
        <v>1037.0540000000001</v>
      </c>
      <c r="U3739" s="50">
        <v>637.96</v>
      </c>
      <c r="V3739" s="50">
        <v>260.47000000000003</v>
      </c>
      <c r="W3739" s="50" t="s">
        <v>311</v>
      </c>
      <c r="X3739" s="50">
        <v>153.012</v>
      </c>
      <c r="Y3739" s="50">
        <v>98.236000000000004</v>
      </c>
      <c r="Z3739" s="50">
        <v>37.881</v>
      </c>
      <c r="AA3739" s="50">
        <v>12.302</v>
      </c>
      <c r="AB3739" s="50">
        <v>1.9430000000000001</v>
      </c>
      <c r="AC3739" s="50" t="str">
        <f t="shared" si="241"/>
        <v>Uzbekistan-2025</v>
      </c>
      <c r="AD3739" s="51">
        <f t="shared" si="242"/>
        <v>23675.02</v>
      </c>
      <c r="AE3739" s="15">
        <f t="shared" si="243"/>
        <v>0.48454434251797884</v>
      </c>
      <c r="AF3739">
        <f t="shared" si="244"/>
        <v>6.8034350196863921E-2</v>
      </c>
    </row>
    <row r="3740" spans="1:32" x14ac:dyDescent="0.25">
      <c r="A3740" s="59">
        <v>3723</v>
      </c>
      <c r="B3740" s="60" t="s">
        <v>309</v>
      </c>
      <c r="C3740" s="61" t="s">
        <v>343</v>
      </c>
      <c r="D3740" s="62"/>
      <c r="E3740" s="62">
        <v>894</v>
      </c>
      <c r="F3740" s="62">
        <v>2025</v>
      </c>
      <c r="G3740" s="50">
        <v>3471.8539999999998</v>
      </c>
      <c r="H3740" s="50">
        <v>3050.1</v>
      </c>
      <c r="I3740" s="50">
        <v>2678.4079999999999</v>
      </c>
      <c r="J3740" s="50">
        <v>2370.8409999999999</v>
      </c>
      <c r="K3740" s="50">
        <v>2087.0189999999998</v>
      </c>
      <c r="L3740" s="50">
        <v>1746.287</v>
      </c>
      <c r="M3740" s="50">
        <v>1427.193</v>
      </c>
      <c r="N3740" s="50">
        <v>1183.3240000000001</v>
      </c>
      <c r="O3740" s="50">
        <v>973.73599999999999</v>
      </c>
      <c r="P3740" s="50">
        <v>785.13400000000001</v>
      </c>
      <c r="Q3740" s="50">
        <v>588.42700000000002</v>
      </c>
      <c r="R3740" s="50">
        <v>410.56400000000002</v>
      </c>
      <c r="S3740" s="50">
        <v>292.24400000000003</v>
      </c>
      <c r="T3740" s="50">
        <v>205.62200000000001</v>
      </c>
      <c r="U3740" s="50">
        <v>144.24199999999999</v>
      </c>
      <c r="V3740" s="50">
        <v>96.271000000000001</v>
      </c>
      <c r="W3740" s="50" t="s">
        <v>311</v>
      </c>
      <c r="X3740" s="50">
        <v>53.767000000000003</v>
      </c>
      <c r="Y3740" s="50">
        <v>22.036999999999999</v>
      </c>
      <c r="Z3740" s="50">
        <v>5.8129999999999997</v>
      </c>
      <c r="AA3740" s="50">
        <v>0.871</v>
      </c>
      <c r="AB3740" s="50">
        <v>7.0999999999999994E-2</v>
      </c>
      <c r="AC3740" s="50" t="str">
        <f t="shared" si="241"/>
        <v>Zambia-2025</v>
      </c>
      <c r="AD3740" s="51">
        <f t="shared" si="242"/>
        <v>11864.769000000002</v>
      </c>
      <c r="AE3740" s="15">
        <f t="shared" si="243"/>
        <v>0.81999539982615732</v>
      </c>
      <c r="AF3740">
        <f t="shared" si="244"/>
        <v>2.5098063714866056E-2</v>
      </c>
    </row>
    <row r="3741" spans="1:32" x14ac:dyDescent="0.25">
      <c r="A3741" s="59">
        <v>3724</v>
      </c>
      <c r="B3741" s="60" t="s">
        <v>309</v>
      </c>
      <c r="C3741" s="61" t="s">
        <v>346</v>
      </c>
      <c r="D3741" s="62"/>
      <c r="E3741" s="62">
        <v>716</v>
      </c>
      <c r="F3741" s="62">
        <v>2025</v>
      </c>
      <c r="G3741" s="50">
        <v>2542.7649999999999</v>
      </c>
      <c r="H3741" s="50">
        <v>2489.2689999999998</v>
      </c>
      <c r="I3741" s="50">
        <v>2446.6080000000002</v>
      </c>
      <c r="J3741" s="50">
        <v>2132.7020000000002</v>
      </c>
      <c r="K3741" s="50">
        <v>1807.12</v>
      </c>
      <c r="L3741" s="50">
        <v>1611.1669999999999</v>
      </c>
      <c r="M3741" s="50">
        <v>1477.817</v>
      </c>
      <c r="N3741" s="50">
        <v>1322.7429999999999</v>
      </c>
      <c r="O3741" s="50">
        <v>1125.33</v>
      </c>
      <c r="P3741" s="50">
        <v>831.60199999999998</v>
      </c>
      <c r="Q3741" s="50">
        <v>553.08199999999999</v>
      </c>
      <c r="R3741" s="50">
        <v>374.58199999999999</v>
      </c>
      <c r="S3741" s="50">
        <v>283.03300000000002</v>
      </c>
      <c r="T3741" s="50">
        <v>218.523</v>
      </c>
      <c r="U3741" s="50">
        <v>164.398</v>
      </c>
      <c r="V3741" s="50">
        <v>93.016999999999996</v>
      </c>
      <c r="W3741" s="50" t="s">
        <v>311</v>
      </c>
      <c r="X3741" s="50">
        <v>61.674999999999997</v>
      </c>
      <c r="Y3741" s="50">
        <v>26.529</v>
      </c>
      <c r="Z3741" s="50">
        <v>7.7430000000000003</v>
      </c>
      <c r="AA3741" s="50">
        <v>1.3320000000000001</v>
      </c>
      <c r="AB3741" s="50">
        <v>0.11700000000000001</v>
      </c>
      <c r="AC3741" s="50" t="str">
        <f t="shared" si="241"/>
        <v>Zimbabwe-2025</v>
      </c>
      <c r="AD3741" s="51">
        <f t="shared" si="242"/>
        <v>11519.178</v>
      </c>
      <c r="AE3741" s="15">
        <f t="shared" si="243"/>
        <v>0.69900612699968712</v>
      </c>
      <c r="AF3741">
        <f t="shared" si="244"/>
        <v>3.0178936320061991E-2</v>
      </c>
    </row>
    <row r="3742" spans="1:32" x14ac:dyDescent="0.25">
      <c r="A3742" s="54">
        <v>3725</v>
      </c>
      <c r="B3742" s="55" t="s">
        <v>309</v>
      </c>
      <c r="C3742" s="56" t="s">
        <v>347</v>
      </c>
      <c r="D3742" s="57"/>
      <c r="E3742" s="57">
        <v>1674</v>
      </c>
      <c r="F3742" s="57">
        <v>2025</v>
      </c>
      <c r="G3742" s="58">
        <v>3079.7979999999998</v>
      </c>
      <c r="H3742" s="58">
        <v>3199.1480000000001</v>
      </c>
      <c r="I3742" s="58">
        <v>3220.692</v>
      </c>
      <c r="J3742" s="58">
        <v>3220.5639999999999</v>
      </c>
      <c r="K3742" s="58">
        <v>3150.826</v>
      </c>
      <c r="L3742" s="58">
        <v>3329.4569999999999</v>
      </c>
      <c r="M3742" s="58">
        <v>4017.1030000000001</v>
      </c>
      <c r="N3742" s="58">
        <v>4359.5200000000004</v>
      </c>
      <c r="O3742" s="58">
        <v>4442.2219999999998</v>
      </c>
      <c r="P3742" s="58">
        <v>4619.1610000000001</v>
      </c>
      <c r="Q3742" s="58">
        <v>4452.1080000000002</v>
      </c>
      <c r="R3742" s="58">
        <v>4175.9189999999999</v>
      </c>
      <c r="S3742" s="58">
        <v>4004.2570000000001</v>
      </c>
      <c r="T3742" s="58">
        <v>3756.4189999999999</v>
      </c>
      <c r="U3742" s="58">
        <v>3359.5549999999998</v>
      </c>
      <c r="V3742" s="58">
        <v>2558.1509999999998</v>
      </c>
      <c r="W3742" s="58" t="s">
        <v>311</v>
      </c>
      <c r="X3742" s="58">
        <v>1644.057</v>
      </c>
      <c r="Y3742" s="58">
        <v>917.67499999999995</v>
      </c>
      <c r="Z3742" s="58">
        <v>366.81700000000001</v>
      </c>
      <c r="AA3742" s="58">
        <v>87.679000000000002</v>
      </c>
      <c r="AB3742" s="58">
        <v>9.4960000000000004</v>
      </c>
      <c r="AC3742" s="50" t="str">
        <f t="shared" si="241"/>
        <v>Land-locked Countries (Others)-2025</v>
      </c>
      <c r="AD3742" s="51">
        <f t="shared" si="242"/>
        <v>39771.137000000002</v>
      </c>
      <c r="AE3742" s="15">
        <f t="shared" si="243"/>
        <v>0.55818084858876416</v>
      </c>
      <c r="AF3742">
        <f t="shared" si="244"/>
        <v>0.25775622567333273</v>
      </c>
    </row>
    <row r="3743" spans="1:32" x14ac:dyDescent="0.25">
      <c r="A3743" s="59">
        <v>3726</v>
      </c>
      <c r="B3743" s="60" t="s">
        <v>309</v>
      </c>
      <c r="C3743" s="61" t="s">
        <v>348</v>
      </c>
      <c r="D3743" s="62"/>
      <c r="E3743" s="62">
        <v>40</v>
      </c>
      <c r="F3743" s="62">
        <v>2025</v>
      </c>
      <c r="G3743" s="50">
        <v>430.30700000000002</v>
      </c>
      <c r="H3743" s="50">
        <v>431.70499999999998</v>
      </c>
      <c r="I3743" s="50">
        <v>413.54199999999997</v>
      </c>
      <c r="J3743" s="50">
        <v>410.524</v>
      </c>
      <c r="K3743" s="50">
        <v>437.03199999999998</v>
      </c>
      <c r="L3743" s="50">
        <v>489.20299999999997</v>
      </c>
      <c r="M3743" s="50">
        <v>584.39700000000005</v>
      </c>
      <c r="N3743" s="50">
        <v>601.34400000000005</v>
      </c>
      <c r="O3743" s="50">
        <v>608.90899999999999</v>
      </c>
      <c r="P3743" s="50">
        <v>553.971</v>
      </c>
      <c r="Q3743" s="50">
        <v>599.96400000000006</v>
      </c>
      <c r="R3743" s="50">
        <v>696.74900000000002</v>
      </c>
      <c r="S3743" s="50">
        <v>673.56399999999996</v>
      </c>
      <c r="T3743" s="50">
        <v>560.63499999999999</v>
      </c>
      <c r="U3743" s="50">
        <v>428.02499999999998</v>
      </c>
      <c r="V3743" s="50">
        <v>372.86200000000002</v>
      </c>
      <c r="W3743" s="50" t="s">
        <v>311</v>
      </c>
      <c r="X3743" s="50">
        <v>318.31</v>
      </c>
      <c r="Y3743" s="50">
        <v>177.16800000000001</v>
      </c>
      <c r="Z3743" s="50">
        <v>68.915000000000006</v>
      </c>
      <c r="AA3743" s="50">
        <v>19.18</v>
      </c>
      <c r="AB3743" s="50">
        <v>2.3109999999999999</v>
      </c>
      <c r="AC3743" s="50" t="str">
        <f t="shared" si="241"/>
        <v>Austria-2025</v>
      </c>
      <c r="AD3743" s="51">
        <f t="shared" si="242"/>
        <v>5655.6570000000002</v>
      </c>
      <c r="AE3743" s="15">
        <f t="shared" si="243"/>
        <v>0.56986482737549327</v>
      </c>
      <c r="AF3743">
        <f t="shared" si="244"/>
        <v>0.28096186943378293</v>
      </c>
    </row>
    <row r="3744" spans="1:32" x14ac:dyDescent="0.25">
      <c r="A3744" s="59">
        <v>3727</v>
      </c>
      <c r="B3744" s="60" t="s">
        <v>309</v>
      </c>
      <c r="C3744" s="61" t="s">
        <v>349</v>
      </c>
      <c r="D3744" s="62"/>
      <c r="E3744" s="62">
        <v>112</v>
      </c>
      <c r="F3744" s="62">
        <v>2025</v>
      </c>
      <c r="G3744" s="50">
        <v>511.38</v>
      </c>
      <c r="H3744" s="50">
        <v>553.74099999999999</v>
      </c>
      <c r="I3744" s="50">
        <v>575.34799999999996</v>
      </c>
      <c r="J3744" s="50">
        <v>512.08199999999999</v>
      </c>
      <c r="K3744" s="50">
        <v>444.15499999999997</v>
      </c>
      <c r="L3744" s="50">
        <v>461.72800000000001</v>
      </c>
      <c r="M3744" s="50">
        <v>608.36900000000003</v>
      </c>
      <c r="N3744" s="50">
        <v>756.56700000000001</v>
      </c>
      <c r="O3744" s="50">
        <v>731.40200000000004</v>
      </c>
      <c r="P3744" s="50">
        <v>651.45100000000002</v>
      </c>
      <c r="Q3744" s="50">
        <v>617.32500000000005</v>
      </c>
      <c r="R3744" s="50">
        <v>586.75800000000004</v>
      </c>
      <c r="S3744" s="50">
        <v>639.44299999999998</v>
      </c>
      <c r="T3744" s="50">
        <v>597.79399999999998</v>
      </c>
      <c r="U3744" s="50">
        <v>441.54599999999999</v>
      </c>
      <c r="V3744" s="50">
        <v>293.286</v>
      </c>
      <c r="W3744" s="50" t="s">
        <v>311</v>
      </c>
      <c r="X3744" s="50">
        <v>151.952</v>
      </c>
      <c r="Y3744" s="50">
        <v>123.83199999999999</v>
      </c>
      <c r="Z3744" s="50">
        <v>41.636000000000003</v>
      </c>
      <c r="AA3744" s="50">
        <v>10.72</v>
      </c>
      <c r="AB3744" s="50">
        <v>0.86499999999999999</v>
      </c>
      <c r="AC3744" s="50" t="str">
        <f t="shared" si="241"/>
        <v>Belarus-2025</v>
      </c>
      <c r="AD3744" s="51">
        <f t="shared" si="242"/>
        <v>6009.28</v>
      </c>
      <c r="AE3744" s="15">
        <f t="shared" si="243"/>
        <v>0.54950010650194347</v>
      </c>
      <c r="AF3744">
        <f t="shared" si="244"/>
        <v>0.21721379355061188</v>
      </c>
    </row>
    <row r="3745" spans="1:32" x14ac:dyDescent="0.25">
      <c r="A3745" s="59">
        <v>3728</v>
      </c>
      <c r="B3745" s="60" t="s">
        <v>309</v>
      </c>
      <c r="C3745" s="61" t="s">
        <v>350</v>
      </c>
      <c r="D3745" s="62"/>
      <c r="E3745" s="62">
        <v>203</v>
      </c>
      <c r="F3745" s="62">
        <v>2025</v>
      </c>
      <c r="G3745" s="50">
        <v>506.26799999999997</v>
      </c>
      <c r="H3745" s="50">
        <v>539.27499999999998</v>
      </c>
      <c r="I3745" s="50">
        <v>555.91499999999996</v>
      </c>
      <c r="J3745" s="50">
        <v>575.83600000000001</v>
      </c>
      <c r="K3745" s="50">
        <v>492.68099999999998</v>
      </c>
      <c r="L3745" s="50">
        <v>474.15699999999998</v>
      </c>
      <c r="M3745" s="50">
        <v>632.60400000000004</v>
      </c>
      <c r="N3745" s="50">
        <v>713.529</v>
      </c>
      <c r="O3745" s="50">
        <v>756.38</v>
      </c>
      <c r="P3745" s="50">
        <v>921.36</v>
      </c>
      <c r="Q3745" s="50">
        <v>854.39300000000003</v>
      </c>
      <c r="R3745" s="50">
        <v>676.16</v>
      </c>
      <c r="S3745" s="50">
        <v>629.83299999999997</v>
      </c>
      <c r="T3745" s="50">
        <v>602.66300000000001</v>
      </c>
      <c r="U3745" s="50">
        <v>617.62</v>
      </c>
      <c r="V3745" s="50">
        <v>526.10400000000004</v>
      </c>
      <c r="W3745" s="50" t="s">
        <v>311</v>
      </c>
      <c r="X3745" s="50">
        <v>319.83699999999999</v>
      </c>
      <c r="Y3745" s="50">
        <v>143.827</v>
      </c>
      <c r="Z3745" s="50">
        <v>60.246000000000002</v>
      </c>
      <c r="AA3745" s="50">
        <v>13.045</v>
      </c>
      <c r="AB3745" s="50">
        <v>1.204</v>
      </c>
      <c r="AC3745" s="50" t="str">
        <f t="shared" si="241"/>
        <v>Czechia-2025</v>
      </c>
      <c r="AD3745" s="51">
        <f t="shared" si="242"/>
        <v>6726.933</v>
      </c>
      <c r="AE3745" s="15">
        <f t="shared" si="243"/>
        <v>0.57767841600325143</v>
      </c>
      <c r="AF3745">
        <f t="shared" si="244"/>
        <v>0.2743082067112364</v>
      </c>
    </row>
    <row r="3746" spans="1:32" x14ac:dyDescent="0.25">
      <c r="A3746" s="59">
        <v>3729</v>
      </c>
      <c r="B3746" s="60" t="s">
        <v>309</v>
      </c>
      <c r="C3746" s="61" t="s">
        <v>351</v>
      </c>
      <c r="D3746" s="62"/>
      <c r="E3746" s="62">
        <v>348</v>
      </c>
      <c r="F3746" s="62">
        <v>2025</v>
      </c>
      <c r="G3746" s="50">
        <v>424.59699999999998</v>
      </c>
      <c r="H3746" s="50">
        <v>436.798</v>
      </c>
      <c r="I3746" s="50">
        <v>447.84899999999999</v>
      </c>
      <c r="J3746" s="50">
        <v>486.24900000000002</v>
      </c>
      <c r="K3746" s="50">
        <v>490.97199999999998</v>
      </c>
      <c r="L3746" s="50">
        <v>522.399</v>
      </c>
      <c r="M3746" s="50">
        <v>636.12099999999998</v>
      </c>
      <c r="N3746" s="50">
        <v>612.35799999999995</v>
      </c>
      <c r="O3746" s="50">
        <v>641.80600000000004</v>
      </c>
      <c r="P3746" s="50">
        <v>802.95</v>
      </c>
      <c r="Q3746" s="50">
        <v>751.66399999999999</v>
      </c>
      <c r="R3746" s="50">
        <v>618.95799999999997</v>
      </c>
      <c r="S3746" s="50">
        <v>519.19600000000003</v>
      </c>
      <c r="T3746" s="50">
        <v>583.91399999999999</v>
      </c>
      <c r="U3746" s="50">
        <v>593.51700000000005</v>
      </c>
      <c r="V3746" s="50">
        <v>393.113</v>
      </c>
      <c r="W3746" s="50" t="s">
        <v>311</v>
      </c>
      <c r="X3746" s="50">
        <v>269.13200000000001</v>
      </c>
      <c r="Y3746" s="50">
        <v>139.71299999999999</v>
      </c>
      <c r="Z3746" s="50">
        <v>55.073999999999998</v>
      </c>
      <c r="AA3746" s="50">
        <v>11.478</v>
      </c>
      <c r="AB3746" s="50">
        <v>1.607</v>
      </c>
      <c r="AC3746" s="50" t="str">
        <f t="shared" si="241"/>
        <v>Hungary-2025</v>
      </c>
      <c r="AD3746" s="51">
        <f t="shared" si="242"/>
        <v>6082.6729999999998</v>
      </c>
      <c r="AE3746" s="15">
        <f t="shared" si="243"/>
        <v>0.55186132807073474</v>
      </c>
      <c r="AF3746">
        <f t="shared" si="244"/>
        <v>0.27699824010469826</v>
      </c>
    </row>
    <row r="3747" spans="1:32" x14ac:dyDescent="0.25">
      <c r="A3747" s="59">
        <v>3730</v>
      </c>
      <c r="B3747" s="60" t="s">
        <v>309</v>
      </c>
      <c r="C3747" s="61" t="s">
        <v>352</v>
      </c>
      <c r="D3747" s="62"/>
      <c r="E3747" s="62">
        <v>442</v>
      </c>
      <c r="F3747" s="62">
        <v>2025</v>
      </c>
      <c r="G3747" s="50">
        <v>36.707000000000001</v>
      </c>
      <c r="H3747" s="50">
        <v>36.307000000000002</v>
      </c>
      <c r="I3747" s="50">
        <v>34.637</v>
      </c>
      <c r="J3747" s="50">
        <v>35.22</v>
      </c>
      <c r="K3747" s="50">
        <v>39.408000000000001</v>
      </c>
      <c r="L3747" s="50">
        <v>43.991999999999997</v>
      </c>
      <c r="M3747" s="50">
        <v>45.348999999999997</v>
      </c>
      <c r="N3747" s="50">
        <v>46.238999999999997</v>
      </c>
      <c r="O3747" s="50">
        <v>48.075000000000003</v>
      </c>
      <c r="P3747" s="50">
        <v>43.356999999999999</v>
      </c>
      <c r="Q3747" s="50">
        <v>43.591000000000001</v>
      </c>
      <c r="R3747" s="50">
        <v>44.985999999999997</v>
      </c>
      <c r="S3747" s="50">
        <v>39.554000000000002</v>
      </c>
      <c r="T3747" s="50">
        <v>32.389000000000003</v>
      </c>
      <c r="U3747" s="50">
        <v>25.492000000000001</v>
      </c>
      <c r="V3747" s="50">
        <v>19.535</v>
      </c>
      <c r="W3747" s="50" t="s">
        <v>311</v>
      </c>
      <c r="X3747" s="50">
        <v>13.606</v>
      </c>
      <c r="Y3747" s="50">
        <v>8.1440000000000001</v>
      </c>
      <c r="Z3747" s="50">
        <v>4.1280000000000001</v>
      </c>
      <c r="AA3747" s="50">
        <v>0.95299999999999996</v>
      </c>
      <c r="AB3747" s="50">
        <v>8.7999999999999995E-2</v>
      </c>
      <c r="AC3747" s="50" t="str">
        <f t="shared" si="241"/>
        <v>Luxembourg-2025</v>
      </c>
      <c r="AD3747" s="51">
        <f t="shared" si="242"/>
        <v>429.77099999999996</v>
      </c>
      <c r="AE3747" s="15">
        <f t="shared" si="243"/>
        <v>0.49325338377880318</v>
      </c>
      <c r="AF3747">
        <f t="shared" si="244"/>
        <v>0.1941398007524813</v>
      </c>
    </row>
    <row r="3748" spans="1:32" x14ac:dyDescent="0.25">
      <c r="A3748" s="59">
        <v>3731</v>
      </c>
      <c r="B3748" s="60" t="s">
        <v>309</v>
      </c>
      <c r="C3748" s="61" t="s">
        <v>353</v>
      </c>
      <c r="D3748" s="62">
        <v>4</v>
      </c>
      <c r="E3748" s="62">
        <v>688</v>
      </c>
      <c r="F3748" s="62">
        <v>2025</v>
      </c>
      <c r="G3748" s="50">
        <v>441.15899999999999</v>
      </c>
      <c r="H3748" s="50">
        <v>454.04199999999997</v>
      </c>
      <c r="I3748" s="50">
        <v>463.64499999999998</v>
      </c>
      <c r="J3748" s="50">
        <v>477.83499999999998</v>
      </c>
      <c r="K3748" s="50">
        <v>511.59</v>
      </c>
      <c r="L3748" s="50">
        <v>519.654</v>
      </c>
      <c r="M3748" s="50">
        <v>556.22199999999998</v>
      </c>
      <c r="N3748" s="50">
        <v>595.80999999999995</v>
      </c>
      <c r="O3748" s="50">
        <v>577.24900000000002</v>
      </c>
      <c r="P3748" s="50">
        <v>604.86699999999996</v>
      </c>
      <c r="Q3748" s="50">
        <v>580.88699999999994</v>
      </c>
      <c r="R3748" s="50">
        <v>532.35900000000004</v>
      </c>
      <c r="S3748" s="50">
        <v>511.88799999999998</v>
      </c>
      <c r="T3748" s="50">
        <v>511.99400000000003</v>
      </c>
      <c r="U3748" s="50">
        <v>525.80999999999995</v>
      </c>
      <c r="V3748" s="50">
        <v>362.22500000000002</v>
      </c>
      <c r="W3748" s="50" t="s">
        <v>311</v>
      </c>
      <c r="X3748" s="50">
        <v>168.07900000000001</v>
      </c>
      <c r="Y3748" s="50">
        <v>100.73099999999999</v>
      </c>
      <c r="Z3748" s="50">
        <v>37.615000000000002</v>
      </c>
      <c r="AA3748" s="50">
        <v>7.0510000000000002</v>
      </c>
      <c r="AB3748" s="50">
        <v>0.58099999999999996</v>
      </c>
      <c r="AC3748" s="50" t="str">
        <f t="shared" si="241"/>
        <v>Serbia-2025</v>
      </c>
      <c r="AD3748" s="51">
        <f t="shared" si="242"/>
        <v>5468.3609999999999</v>
      </c>
      <c r="AE3748" s="15">
        <f t="shared" si="243"/>
        <v>0.56194753784543494</v>
      </c>
      <c r="AF3748">
        <f t="shared" si="244"/>
        <v>0.25106694435953086</v>
      </c>
    </row>
    <row r="3749" spans="1:32" x14ac:dyDescent="0.25">
      <c r="A3749" s="59">
        <v>3732</v>
      </c>
      <c r="B3749" s="60" t="s">
        <v>309</v>
      </c>
      <c r="C3749" s="61" t="s">
        <v>354</v>
      </c>
      <c r="D3749" s="62"/>
      <c r="E3749" s="62">
        <v>703</v>
      </c>
      <c r="F3749" s="62">
        <v>2025</v>
      </c>
      <c r="G3749" s="50">
        <v>266.97300000000001</v>
      </c>
      <c r="H3749" s="50">
        <v>280.16899999999998</v>
      </c>
      <c r="I3749" s="50">
        <v>285.22000000000003</v>
      </c>
      <c r="J3749" s="50">
        <v>282.83100000000002</v>
      </c>
      <c r="K3749" s="50">
        <v>263.45400000000001</v>
      </c>
      <c r="L3749" s="50">
        <v>290.363</v>
      </c>
      <c r="M3749" s="50">
        <v>363.81299999999999</v>
      </c>
      <c r="N3749" s="50">
        <v>409.36599999999999</v>
      </c>
      <c r="O3749" s="50">
        <v>435.18</v>
      </c>
      <c r="P3749" s="50">
        <v>452.61799999999999</v>
      </c>
      <c r="Q3749" s="50">
        <v>394.78500000000003</v>
      </c>
      <c r="R3749" s="50">
        <v>334.916</v>
      </c>
      <c r="S3749" s="50">
        <v>343.96199999999999</v>
      </c>
      <c r="T3749" s="50">
        <v>335.363</v>
      </c>
      <c r="U3749" s="50">
        <v>297.90199999999999</v>
      </c>
      <c r="V3749" s="50">
        <v>197.42599999999999</v>
      </c>
      <c r="W3749" s="50" t="s">
        <v>311</v>
      </c>
      <c r="X3749" s="50">
        <v>117.70099999999999</v>
      </c>
      <c r="Y3749" s="50">
        <v>57.512999999999998</v>
      </c>
      <c r="Z3749" s="50">
        <v>22.951000000000001</v>
      </c>
      <c r="AA3749" s="50">
        <v>4.8239999999999998</v>
      </c>
      <c r="AB3749" s="50">
        <v>0.52</v>
      </c>
      <c r="AC3749" s="50" t="str">
        <f t="shared" si="241"/>
        <v>Slovakia-2025</v>
      </c>
      <c r="AD3749" s="51">
        <f t="shared" si="242"/>
        <v>3571.2880000000005</v>
      </c>
      <c r="AE3749" s="15">
        <f t="shared" si="243"/>
        <v>0.52265793181619624</v>
      </c>
      <c r="AF3749">
        <f t="shared" si="244"/>
        <v>0.2348506352684705</v>
      </c>
    </row>
    <row r="3750" spans="1:32" x14ac:dyDescent="0.25">
      <c r="A3750" s="59">
        <v>3733</v>
      </c>
      <c r="B3750" s="60" t="s">
        <v>309</v>
      </c>
      <c r="C3750" s="61" t="s">
        <v>355</v>
      </c>
      <c r="D3750" s="62"/>
      <c r="E3750" s="62">
        <v>756</v>
      </c>
      <c r="F3750" s="62">
        <v>2025</v>
      </c>
      <c r="G3750" s="50">
        <v>456.33499999999998</v>
      </c>
      <c r="H3750" s="50">
        <v>460.791</v>
      </c>
      <c r="I3750" s="50">
        <v>437.91800000000001</v>
      </c>
      <c r="J3750" s="50">
        <v>432.13</v>
      </c>
      <c r="K3750" s="50">
        <v>463.54399999999998</v>
      </c>
      <c r="L3750" s="50">
        <v>519.60699999999997</v>
      </c>
      <c r="M3750" s="50">
        <v>581.77700000000004</v>
      </c>
      <c r="N3750" s="50">
        <v>615.34900000000005</v>
      </c>
      <c r="O3750" s="50">
        <v>632.57399999999996</v>
      </c>
      <c r="P3750" s="50">
        <v>576.42700000000002</v>
      </c>
      <c r="Q3750" s="50">
        <v>596.65700000000004</v>
      </c>
      <c r="R3750" s="50">
        <v>672.38499999999999</v>
      </c>
      <c r="S3750" s="50">
        <v>634.84400000000005</v>
      </c>
      <c r="T3750" s="50">
        <v>521.63900000000001</v>
      </c>
      <c r="U3750" s="50">
        <v>421.86900000000003</v>
      </c>
      <c r="V3750" s="50">
        <v>387.74799999999999</v>
      </c>
      <c r="W3750" s="50" t="s">
        <v>311</v>
      </c>
      <c r="X3750" s="50">
        <v>281.24</v>
      </c>
      <c r="Y3750" s="50">
        <v>164.392</v>
      </c>
      <c r="Z3750" s="50">
        <v>75.048000000000002</v>
      </c>
      <c r="AA3750" s="50">
        <v>20.048999999999999</v>
      </c>
      <c r="AB3750" s="50">
        <v>2.2549999999999999</v>
      </c>
      <c r="AC3750" s="50" t="str">
        <f t="shared" si="241"/>
        <v>Switzerland-2025</v>
      </c>
      <c r="AD3750" s="51">
        <f t="shared" si="242"/>
        <v>5725.2940000000008</v>
      </c>
      <c r="AE3750" s="15">
        <f t="shared" si="243"/>
        <v>0.56403810878533034</v>
      </c>
      <c r="AF3750">
        <f t="shared" si="244"/>
        <v>0.26471052653136057</v>
      </c>
    </row>
    <row r="3751" spans="1:32" x14ac:dyDescent="0.25">
      <c r="A3751" s="45">
        <v>3734</v>
      </c>
      <c r="B3751" s="46" t="s">
        <v>309</v>
      </c>
      <c r="C3751" s="47" t="s">
        <v>356</v>
      </c>
      <c r="D3751" s="48"/>
      <c r="E3751" s="48">
        <v>1637</v>
      </c>
      <c r="F3751" s="48">
        <v>2025</v>
      </c>
      <c r="G3751" s="49">
        <v>6314.558</v>
      </c>
      <c r="H3751" s="49">
        <v>6276.0119999999997</v>
      </c>
      <c r="I3751" s="49">
        <v>6193.2809999999999</v>
      </c>
      <c r="J3751" s="49">
        <v>6040.9059999999999</v>
      </c>
      <c r="K3751" s="49">
        <v>5868.0879999999997</v>
      </c>
      <c r="L3751" s="49">
        <v>5818.402</v>
      </c>
      <c r="M3751" s="49">
        <v>5616.7430000000004</v>
      </c>
      <c r="N3751" s="49">
        <v>5305.1490000000003</v>
      </c>
      <c r="O3751" s="49">
        <v>4865.5990000000002</v>
      </c>
      <c r="P3751" s="49">
        <v>4320.0360000000001</v>
      </c>
      <c r="Q3751" s="49">
        <v>4253.2389999999996</v>
      </c>
      <c r="R3751" s="49">
        <v>3952.4960000000001</v>
      </c>
      <c r="S3751" s="49">
        <v>3588.9870000000001</v>
      </c>
      <c r="T3751" s="49">
        <v>2725.1239999999998</v>
      </c>
      <c r="U3751" s="49">
        <v>2100.473</v>
      </c>
      <c r="V3751" s="49">
        <v>1418.154</v>
      </c>
      <c r="W3751" s="49" t="s">
        <v>311</v>
      </c>
      <c r="X3751" s="49">
        <v>878.43899999999996</v>
      </c>
      <c r="Y3751" s="49">
        <v>509.52699999999999</v>
      </c>
      <c r="Z3751" s="49">
        <v>227.26599999999999</v>
      </c>
      <c r="AA3751" s="49">
        <v>76.343000000000004</v>
      </c>
      <c r="AB3751" s="49">
        <v>17.838999999999999</v>
      </c>
      <c r="AC3751" s="50" t="str">
        <f t="shared" si="241"/>
        <v>SMALL ISLAND DEVELOPING STATES (SIDS)-2025</v>
      </c>
      <c r="AD3751" s="51">
        <f t="shared" si="242"/>
        <v>49629.645000000004</v>
      </c>
      <c r="AE3751" s="15">
        <f t="shared" si="243"/>
        <v>0.53873075255726677</v>
      </c>
      <c r="AF3751">
        <f t="shared" si="244"/>
        <v>0.11625140454743023</v>
      </c>
    </row>
    <row r="3752" spans="1:32" x14ac:dyDescent="0.25">
      <c r="A3752" s="59">
        <v>3735</v>
      </c>
      <c r="B3752" s="60" t="s">
        <v>309</v>
      </c>
      <c r="C3752" s="61" t="s">
        <v>357</v>
      </c>
      <c r="D3752" s="62"/>
      <c r="E3752" s="62">
        <v>28</v>
      </c>
      <c r="F3752" s="62">
        <v>2025</v>
      </c>
      <c r="G3752" s="50">
        <v>8.1280000000000001</v>
      </c>
      <c r="H3752" s="50">
        <v>8.0869999999999997</v>
      </c>
      <c r="I3752" s="50">
        <v>8.01</v>
      </c>
      <c r="J3752" s="50">
        <v>8.0820000000000007</v>
      </c>
      <c r="K3752" s="50">
        <v>8.3849999999999998</v>
      </c>
      <c r="L3752" s="50">
        <v>8.5839999999999996</v>
      </c>
      <c r="M3752" s="50">
        <v>8.1969999999999992</v>
      </c>
      <c r="N3752" s="50">
        <v>7.5</v>
      </c>
      <c r="O3752" s="50">
        <v>7.1260000000000003</v>
      </c>
      <c r="P3752" s="50">
        <v>5.9560000000000004</v>
      </c>
      <c r="Q3752" s="50">
        <v>7.27</v>
      </c>
      <c r="R3752" s="50">
        <v>8.2729999999999997</v>
      </c>
      <c r="S3752" s="50">
        <v>5.8609999999999998</v>
      </c>
      <c r="T3752" s="50">
        <v>4.34</v>
      </c>
      <c r="U3752" s="50">
        <v>2.9249999999999998</v>
      </c>
      <c r="V3752" s="50">
        <v>1.419</v>
      </c>
      <c r="W3752" s="50" t="s">
        <v>311</v>
      </c>
      <c r="X3752" s="50">
        <v>1.1160000000000001</v>
      </c>
      <c r="Y3752" s="50">
        <v>0.58399999999999996</v>
      </c>
      <c r="Z3752" s="50">
        <v>0.19600000000000001</v>
      </c>
      <c r="AA3752" s="50">
        <v>4.7E-2</v>
      </c>
      <c r="AB3752" s="50">
        <v>8.0000000000000002E-3</v>
      </c>
      <c r="AC3752" s="50" t="str">
        <f t="shared" si="241"/>
        <v>Antigua and Barbuda-2025</v>
      </c>
      <c r="AD3752" s="51">
        <f t="shared" si="242"/>
        <v>75.233999999999995</v>
      </c>
      <c r="AE3752" s="15">
        <f t="shared" si="243"/>
        <v>0.46335433447643354</v>
      </c>
      <c r="AF3752">
        <f t="shared" si="244"/>
        <v>0.106928483093536</v>
      </c>
    </row>
    <row r="3753" spans="1:32" x14ac:dyDescent="0.25">
      <c r="A3753" s="59">
        <v>3736</v>
      </c>
      <c r="B3753" s="60" t="s">
        <v>309</v>
      </c>
      <c r="C3753" s="61" t="s">
        <v>358</v>
      </c>
      <c r="D3753" s="62"/>
      <c r="E3753" s="62">
        <v>533</v>
      </c>
      <c r="F3753" s="62">
        <v>2025</v>
      </c>
      <c r="G3753" s="50">
        <v>6.06</v>
      </c>
      <c r="H3753" s="50">
        <v>5.7850000000000001</v>
      </c>
      <c r="I3753" s="50">
        <v>5.7380000000000004</v>
      </c>
      <c r="J3753" s="50">
        <v>6.8339999999999996</v>
      </c>
      <c r="K3753" s="50">
        <v>7.2190000000000003</v>
      </c>
      <c r="L3753" s="50">
        <v>7.6310000000000002</v>
      </c>
      <c r="M3753" s="50">
        <v>7.5190000000000001</v>
      </c>
      <c r="N3753" s="50">
        <v>5.5090000000000003</v>
      </c>
      <c r="O3753" s="50">
        <v>5.8849999999999998</v>
      </c>
      <c r="P3753" s="50">
        <v>6.7439999999999998</v>
      </c>
      <c r="Q3753" s="50">
        <v>7.4409999999999998</v>
      </c>
      <c r="R3753" s="50">
        <v>7.9429999999999996</v>
      </c>
      <c r="S3753" s="50">
        <v>8.6959999999999997</v>
      </c>
      <c r="T3753" s="50">
        <v>7.19</v>
      </c>
      <c r="U3753" s="50">
        <v>5.36</v>
      </c>
      <c r="V3753" s="50">
        <v>3.4860000000000002</v>
      </c>
      <c r="W3753" s="50" t="s">
        <v>311</v>
      </c>
      <c r="X3753" s="50">
        <v>1.86</v>
      </c>
      <c r="Y3753" s="50">
        <v>0.89100000000000001</v>
      </c>
      <c r="Z3753" s="50">
        <v>0.27100000000000002</v>
      </c>
      <c r="AA3753" s="50">
        <v>4.9000000000000002E-2</v>
      </c>
      <c r="AB3753" s="50">
        <v>5.0000000000000001E-3</v>
      </c>
      <c r="AC3753" s="50" t="str">
        <f t="shared" si="241"/>
        <v>Aruba-2025</v>
      </c>
      <c r="AD3753" s="51">
        <f t="shared" si="242"/>
        <v>71.421000000000006</v>
      </c>
      <c r="AE3753" s="15">
        <f t="shared" si="243"/>
        <v>0.51378446115288212</v>
      </c>
      <c r="AF3753">
        <f t="shared" si="244"/>
        <v>0.21473192216080175</v>
      </c>
    </row>
    <row r="3754" spans="1:32" x14ac:dyDescent="0.25">
      <c r="A3754" s="59">
        <v>3737</v>
      </c>
      <c r="B3754" s="60" t="s">
        <v>309</v>
      </c>
      <c r="C3754" s="61" t="s">
        <v>359</v>
      </c>
      <c r="D3754" s="62"/>
      <c r="E3754" s="62">
        <v>44</v>
      </c>
      <c r="F3754" s="62">
        <v>2025</v>
      </c>
      <c r="G3754" s="50">
        <v>27.555</v>
      </c>
      <c r="H3754" s="50">
        <v>28.007000000000001</v>
      </c>
      <c r="I3754" s="50">
        <v>28.062000000000001</v>
      </c>
      <c r="J3754" s="50">
        <v>27.687000000000001</v>
      </c>
      <c r="K3754" s="50">
        <v>26.245000000000001</v>
      </c>
      <c r="L3754" s="50">
        <v>32.049999999999997</v>
      </c>
      <c r="M3754" s="50">
        <v>35.305</v>
      </c>
      <c r="N3754" s="50">
        <v>33.006</v>
      </c>
      <c r="O3754" s="50">
        <v>31.434999999999999</v>
      </c>
      <c r="P3754" s="50">
        <v>26.263000000000002</v>
      </c>
      <c r="Q3754" s="50">
        <v>27.501000000000001</v>
      </c>
      <c r="R3754" s="50">
        <v>24.777000000000001</v>
      </c>
      <c r="S3754" s="50">
        <v>24.306000000000001</v>
      </c>
      <c r="T3754" s="50">
        <v>19.081</v>
      </c>
      <c r="U3754" s="50">
        <v>14.023999999999999</v>
      </c>
      <c r="V3754" s="50">
        <v>9.3460000000000001</v>
      </c>
      <c r="W3754" s="50" t="s">
        <v>311</v>
      </c>
      <c r="X3754" s="50">
        <v>5.5309999999999997</v>
      </c>
      <c r="Y3754" s="50">
        <v>3.1080000000000001</v>
      </c>
      <c r="Z3754" s="50">
        <v>1.1379999999999999</v>
      </c>
      <c r="AA3754" s="50">
        <v>0.26400000000000001</v>
      </c>
      <c r="AB3754" s="50">
        <v>4.1000000000000002E-2</v>
      </c>
      <c r="AC3754" s="50" t="str">
        <f t="shared" si="241"/>
        <v>Bahamas-2025</v>
      </c>
      <c r="AD3754" s="51">
        <f t="shared" si="242"/>
        <v>288.57499999999999</v>
      </c>
      <c r="AE3754" s="15">
        <f t="shared" si="243"/>
        <v>0.47182534869617954</v>
      </c>
      <c r="AF3754">
        <f t="shared" si="244"/>
        <v>0.14114223842621823</v>
      </c>
    </row>
    <row r="3755" spans="1:32" x14ac:dyDescent="0.25">
      <c r="A3755" s="59">
        <v>3738</v>
      </c>
      <c r="B3755" s="60" t="s">
        <v>309</v>
      </c>
      <c r="C3755" s="61" t="s">
        <v>360</v>
      </c>
      <c r="D3755" s="62"/>
      <c r="E3755" s="62">
        <v>48</v>
      </c>
      <c r="F3755" s="62">
        <v>2025</v>
      </c>
      <c r="G3755" s="50">
        <v>112.163</v>
      </c>
      <c r="H3755" s="50">
        <v>109.01300000000001</v>
      </c>
      <c r="I3755" s="50">
        <v>106.193</v>
      </c>
      <c r="J3755" s="50">
        <v>96.341999999999999</v>
      </c>
      <c r="K3755" s="50">
        <v>128.96799999999999</v>
      </c>
      <c r="L3755" s="50">
        <v>208.36699999999999</v>
      </c>
      <c r="M3755" s="50">
        <v>239.71</v>
      </c>
      <c r="N3755" s="50">
        <v>221.33799999999999</v>
      </c>
      <c r="O3755" s="50">
        <v>194.964</v>
      </c>
      <c r="P3755" s="50">
        <v>136.55000000000001</v>
      </c>
      <c r="Q3755" s="50">
        <v>99.561000000000007</v>
      </c>
      <c r="R3755" s="50">
        <v>75.927000000000007</v>
      </c>
      <c r="S3755" s="50">
        <v>56.28</v>
      </c>
      <c r="T3755" s="50">
        <v>42.125999999999998</v>
      </c>
      <c r="U3755" s="50">
        <v>18.823</v>
      </c>
      <c r="V3755" s="50">
        <v>8.7089999999999996</v>
      </c>
      <c r="W3755" s="50" t="s">
        <v>311</v>
      </c>
      <c r="X3755" s="50">
        <v>4.6340000000000003</v>
      </c>
      <c r="Y3755" s="50">
        <v>2.1019999999999999</v>
      </c>
      <c r="Z3755" s="50">
        <v>0.502</v>
      </c>
      <c r="AA3755" s="50">
        <v>0.122</v>
      </c>
      <c r="AB3755" s="50">
        <v>8.9999999999999993E-3</v>
      </c>
      <c r="AC3755" s="50" t="str">
        <f t="shared" si="241"/>
        <v>Bahrain-2025</v>
      </c>
      <c r="AD3755" s="51">
        <f t="shared" si="242"/>
        <v>1458.0069999999998</v>
      </c>
      <c r="AE3755" s="15">
        <f t="shared" si="243"/>
        <v>0.27736218001696838</v>
      </c>
      <c r="AF3755">
        <f t="shared" si="244"/>
        <v>4.3143293065438321E-2</v>
      </c>
    </row>
    <row r="3756" spans="1:32" x14ac:dyDescent="0.25">
      <c r="A3756" s="59">
        <v>3739</v>
      </c>
      <c r="B3756" s="60" t="s">
        <v>309</v>
      </c>
      <c r="C3756" s="61" t="s">
        <v>361</v>
      </c>
      <c r="D3756" s="62"/>
      <c r="E3756" s="62">
        <v>52</v>
      </c>
      <c r="F3756" s="62">
        <v>2025</v>
      </c>
      <c r="G3756" s="50">
        <v>16.602</v>
      </c>
      <c r="H3756" s="50">
        <v>17.815999999999999</v>
      </c>
      <c r="I3756" s="50">
        <v>18.3</v>
      </c>
      <c r="J3756" s="50">
        <v>18.084</v>
      </c>
      <c r="K3756" s="50">
        <v>17.731000000000002</v>
      </c>
      <c r="L3756" s="50">
        <v>17.170000000000002</v>
      </c>
      <c r="M3756" s="50">
        <v>17.699000000000002</v>
      </c>
      <c r="N3756" s="50">
        <v>17.565000000000001</v>
      </c>
      <c r="O3756" s="50">
        <v>18.518999999999998</v>
      </c>
      <c r="P3756" s="50">
        <v>17.872</v>
      </c>
      <c r="Q3756" s="50">
        <v>19.109000000000002</v>
      </c>
      <c r="R3756" s="50">
        <v>18.488</v>
      </c>
      <c r="S3756" s="50">
        <v>19.428000000000001</v>
      </c>
      <c r="T3756" s="50">
        <v>18.145</v>
      </c>
      <c r="U3756" s="50">
        <v>14.548999999999999</v>
      </c>
      <c r="V3756" s="50">
        <v>10.760999999999999</v>
      </c>
      <c r="W3756" s="50" t="s">
        <v>311</v>
      </c>
      <c r="X3756" s="50">
        <v>6.9619999999999997</v>
      </c>
      <c r="Y3756" s="50">
        <v>3.3879999999999999</v>
      </c>
      <c r="Z3756" s="50">
        <v>1.1120000000000001</v>
      </c>
      <c r="AA3756" s="50">
        <v>0.217</v>
      </c>
      <c r="AB3756" s="50">
        <v>2.1000000000000001E-2</v>
      </c>
      <c r="AC3756" s="50" t="str">
        <f t="shared" si="241"/>
        <v>Barbados-2025</v>
      </c>
      <c r="AD3756" s="51">
        <f t="shared" si="242"/>
        <v>181.66499999999999</v>
      </c>
      <c r="AE3756" s="15">
        <f t="shared" si="243"/>
        <v>0.5938017779979633</v>
      </c>
      <c r="AF3756">
        <f t="shared" si="244"/>
        <v>0.23531996774510097</v>
      </c>
    </row>
    <row r="3757" spans="1:32" x14ac:dyDescent="0.25">
      <c r="A3757" s="59">
        <v>3740</v>
      </c>
      <c r="B3757" s="60" t="s">
        <v>309</v>
      </c>
      <c r="C3757" s="61" t="s">
        <v>362</v>
      </c>
      <c r="D3757" s="62"/>
      <c r="E3757" s="62">
        <v>84</v>
      </c>
      <c r="F3757" s="62">
        <v>2025</v>
      </c>
      <c r="G3757" s="50">
        <v>43.262</v>
      </c>
      <c r="H3757" s="50">
        <v>42.01</v>
      </c>
      <c r="I3757" s="50">
        <v>39.543999999999997</v>
      </c>
      <c r="J3757" s="50">
        <v>38.454000000000001</v>
      </c>
      <c r="K3757" s="50">
        <v>40.854999999999997</v>
      </c>
      <c r="L3757" s="50">
        <v>40.335000000000001</v>
      </c>
      <c r="M3757" s="50">
        <v>37.247</v>
      </c>
      <c r="N3757" s="50">
        <v>32.658999999999999</v>
      </c>
      <c r="O3757" s="50">
        <v>27.896000000000001</v>
      </c>
      <c r="P3757" s="50">
        <v>23.039000000000001</v>
      </c>
      <c r="Q3757" s="50">
        <v>20.530999999999999</v>
      </c>
      <c r="R3757" s="50">
        <v>16.756</v>
      </c>
      <c r="S3757" s="50">
        <v>13.273999999999999</v>
      </c>
      <c r="T3757" s="50">
        <v>9.1509999999999998</v>
      </c>
      <c r="U3757" s="50">
        <v>5.774</v>
      </c>
      <c r="V3757" s="50">
        <v>3.2320000000000002</v>
      </c>
      <c r="W3757" s="50" t="s">
        <v>311</v>
      </c>
      <c r="X3757" s="50">
        <v>1.5349999999999999</v>
      </c>
      <c r="Y3757" s="50">
        <v>0.63900000000000001</v>
      </c>
      <c r="Z3757" s="50">
        <v>0.17299999999999999</v>
      </c>
      <c r="AA3757" s="50">
        <v>3.1E-2</v>
      </c>
      <c r="AB3757" s="50">
        <v>1E-3</v>
      </c>
      <c r="AC3757" s="50" t="str">
        <f t="shared" si="241"/>
        <v>Belize-2025</v>
      </c>
      <c r="AD3757" s="51">
        <f t="shared" si="242"/>
        <v>291.04600000000005</v>
      </c>
      <c r="AE3757" s="15">
        <f t="shared" si="243"/>
        <v>0.49941246400912565</v>
      </c>
      <c r="AF3757">
        <f t="shared" si="244"/>
        <v>4.938176606662787E-2</v>
      </c>
    </row>
    <row r="3758" spans="1:32" x14ac:dyDescent="0.25">
      <c r="A3758" s="59">
        <v>3741</v>
      </c>
      <c r="B3758" s="60" t="s">
        <v>309</v>
      </c>
      <c r="C3758" s="61" t="s">
        <v>363</v>
      </c>
      <c r="D3758" s="62"/>
      <c r="E3758" s="62">
        <v>132</v>
      </c>
      <c r="F3758" s="62">
        <v>2025</v>
      </c>
      <c r="G3758" s="50">
        <v>54.289000000000001</v>
      </c>
      <c r="H3758" s="50">
        <v>54.817999999999998</v>
      </c>
      <c r="I3758" s="50">
        <v>54.027999999999999</v>
      </c>
      <c r="J3758" s="50">
        <v>54.485999999999997</v>
      </c>
      <c r="K3758" s="50">
        <v>54.305999999999997</v>
      </c>
      <c r="L3758" s="50">
        <v>54.872999999999998</v>
      </c>
      <c r="M3758" s="50">
        <v>53.811</v>
      </c>
      <c r="N3758" s="50">
        <v>49.36</v>
      </c>
      <c r="O3758" s="50">
        <v>40.680999999999997</v>
      </c>
      <c r="P3758" s="50">
        <v>30.545999999999999</v>
      </c>
      <c r="Q3758" s="50">
        <v>24.687999999999999</v>
      </c>
      <c r="R3758" s="50">
        <v>22.795000000000002</v>
      </c>
      <c r="S3758" s="50">
        <v>20.962</v>
      </c>
      <c r="T3758" s="50">
        <v>13.898999999999999</v>
      </c>
      <c r="U3758" s="50">
        <v>9.2840000000000007</v>
      </c>
      <c r="V3758" s="50">
        <v>3.5979999999999999</v>
      </c>
      <c r="W3758" s="50" t="s">
        <v>311</v>
      </c>
      <c r="X3758" s="50">
        <v>2.76</v>
      </c>
      <c r="Y3758" s="50">
        <v>1.907</v>
      </c>
      <c r="Z3758" s="50">
        <v>0.66200000000000003</v>
      </c>
      <c r="AA3758" s="50">
        <v>9.6000000000000002E-2</v>
      </c>
      <c r="AB3758" s="50">
        <v>5.0000000000000001E-3</v>
      </c>
      <c r="AC3758" s="50" t="str">
        <f t="shared" si="241"/>
        <v>Cabo Verde-2025</v>
      </c>
      <c r="AD3758" s="51">
        <f t="shared" si="242"/>
        <v>406.50799999999998</v>
      </c>
      <c r="AE3758" s="15">
        <f t="shared" si="243"/>
        <v>0.48054650830979961</v>
      </c>
      <c r="AF3758">
        <f t="shared" si="244"/>
        <v>5.6545941932052188E-2</v>
      </c>
    </row>
    <row r="3759" spans="1:32" x14ac:dyDescent="0.25">
      <c r="A3759" s="59">
        <v>3742</v>
      </c>
      <c r="B3759" s="60" t="s">
        <v>309</v>
      </c>
      <c r="C3759" s="61" t="s">
        <v>364</v>
      </c>
      <c r="D3759" s="62"/>
      <c r="E3759" s="62">
        <v>174</v>
      </c>
      <c r="F3759" s="62">
        <v>2025</v>
      </c>
      <c r="G3759" s="50">
        <v>128.56200000000001</v>
      </c>
      <c r="H3759" s="50">
        <v>120.599</v>
      </c>
      <c r="I3759" s="50">
        <v>112.33199999999999</v>
      </c>
      <c r="J3759" s="50">
        <v>99.959000000000003</v>
      </c>
      <c r="K3759" s="50">
        <v>87.775999999999996</v>
      </c>
      <c r="L3759" s="50">
        <v>77.805999999999997</v>
      </c>
      <c r="M3759" s="50">
        <v>69.596000000000004</v>
      </c>
      <c r="N3759" s="50">
        <v>62.030999999999999</v>
      </c>
      <c r="O3759" s="50">
        <v>52.084000000000003</v>
      </c>
      <c r="P3759" s="50">
        <v>41.048000000000002</v>
      </c>
      <c r="Q3759" s="50">
        <v>32.677</v>
      </c>
      <c r="R3759" s="50">
        <v>26.224</v>
      </c>
      <c r="S3759" s="50">
        <v>20.58</v>
      </c>
      <c r="T3759" s="50">
        <v>15.089</v>
      </c>
      <c r="U3759" s="50">
        <v>9.6170000000000009</v>
      </c>
      <c r="V3759" s="50">
        <v>4.952</v>
      </c>
      <c r="W3759" s="50" t="s">
        <v>311</v>
      </c>
      <c r="X3759" s="50">
        <v>2.5249999999999999</v>
      </c>
      <c r="Y3759" s="50">
        <v>0.90600000000000003</v>
      </c>
      <c r="Z3759" s="50">
        <v>0.20100000000000001</v>
      </c>
      <c r="AA3759" s="50">
        <v>2.5999999999999999E-2</v>
      </c>
      <c r="AB3759" s="50">
        <v>1E-3</v>
      </c>
      <c r="AC3759" s="50" t="str">
        <f t="shared" si="241"/>
        <v>Comoros-2025</v>
      </c>
      <c r="AD3759" s="51">
        <f t="shared" si="242"/>
        <v>569.78100000000006</v>
      </c>
      <c r="AE3759" s="15">
        <f t="shared" si="243"/>
        <v>0.69291534817763312</v>
      </c>
      <c r="AF3759">
        <f t="shared" si="244"/>
        <v>3.5775722290110105E-2</v>
      </c>
    </row>
    <row r="3760" spans="1:32" x14ac:dyDescent="0.25">
      <c r="A3760" s="59">
        <v>3743</v>
      </c>
      <c r="B3760" s="60" t="s">
        <v>309</v>
      </c>
      <c r="C3760" s="61" t="s">
        <v>365</v>
      </c>
      <c r="D3760" s="62"/>
      <c r="E3760" s="62">
        <v>192</v>
      </c>
      <c r="F3760" s="62">
        <v>2025</v>
      </c>
      <c r="G3760" s="50">
        <v>578.59900000000005</v>
      </c>
      <c r="H3760" s="50">
        <v>597.31500000000005</v>
      </c>
      <c r="I3760" s="50">
        <v>611.29200000000003</v>
      </c>
      <c r="J3760" s="50">
        <v>572.99</v>
      </c>
      <c r="K3760" s="50">
        <v>608.68499999999995</v>
      </c>
      <c r="L3760" s="50">
        <v>674.93499999999995</v>
      </c>
      <c r="M3760" s="50">
        <v>717.42100000000005</v>
      </c>
      <c r="N3760" s="50">
        <v>806.48900000000003</v>
      </c>
      <c r="O3760" s="50">
        <v>673.31399999999996</v>
      </c>
      <c r="P3760" s="50">
        <v>668.47500000000002</v>
      </c>
      <c r="Q3760" s="50">
        <v>964.53099999999995</v>
      </c>
      <c r="R3760" s="50">
        <v>1004.099</v>
      </c>
      <c r="S3760" s="50">
        <v>953.28</v>
      </c>
      <c r="T3760" s="50">
        <v>602.38</v>
      </c>
      <c r="U3760" s="50">
        <v>536.00300000000004</v>
      </c>
      <c r="V3760" s="50">
        <v>377.58300000000003</v>
      </c>
      <c r="W3760" s="50" t="s">
        <v>311</v>
      </c>
      <c r="X3760" s="50">
        <v>275.30900000000003</v>
      </c>
      <c r="Y3760" s="50">
        <v>172.90799999999999</v>
      </c>
      <c r="Z3760" s="50">
        <v>81.468999999999994</v>
      </c>
      <c r="AA3760" s="50">
        <v>29.803999999999998</v>
      </c>
      <c r="AB3760" s="50">
        <v>6.1420000000000003</v>
      </c>
      <c r="AC3760" s="50" t="str">
        <f t="shared" si="241"/>
        <v>Cuba-2025</v>
      </c>
      <c r="AD3760" s="51">
        <f t="shared" si="242"/>
        <v>7644.2190000000001</v>
      </c>
      <c r="AE3760" s="15">
        <f t="shared" si="243"/>
        <v>0.50610847229782407</v>
      </c>
      <c r="AF3760">
        <f t="shared" si="244"/>
        <v>0.22070874761767173</v>
      </c>
    </row>
    <row r="3761" spans="1:32" x14ac:dyDescent="0.25">
      <c r="A3761" s="59">
        <v>3744</v>
      </c>
      <c r="B3761" s="60" t="s">
        <v>309</v>
      </c>
      <c r="C3761" s="61" t="s">
        <v>366</v>
      </c>
      <c r="D3761" s="62"/>
      <c r="E3761" s="62">
        <v>531</v>
      </c>
      <c r="F3761" s="62">
        <v>2025</v>
      </c>
      <c r="G3761" s="50">
        <v>10.183</v>
      </c>
      <c r="H3761" s="50">
        <v>10.359</v>
      </c>
      <c r="I3761" s="50">
        <v>10.177</v>
      </c>
      <c r="J3761" s="50">
        <v>9.73</v>
      </c>
      <c r="K3761" s="50">
        <v>9.3450000000000006</v>
      </c>
      <c r="L3761" s="50">
        <v>10.321</v>
      </c>
      <c r="M3761" s="50">
        <v>10.661</v>
      </c>
      <c r="N3761" s="50">
        <v>9.7420000000000009</v>
      </c>
      <c r="O3761" s="50">
        <v>9.6430000000000007</v>
      </c>
      <c r="P3761" s="50">
        <v>9.35</v>
      </c>
      <c r="Q3761" s="50">
        <v>11.012</v>
      </c>
      <c r="R3761" s="50">
        <v>11.448</v>
      </c>
      <c r="S3761" s="50">
        <v>12.384</v>
      </c>
      <c r="T3761" s="50">
        <v>10.643000000000001</v>
      </c>
      <c r="U3761" s="50">
        <v>8.6530000000000005</v>
      </c>
      <c r="V3761" s="50">
        <v>6.7080000000000002</v>
      </c>
      <c r="W3761" s="50" t="s">
        <v>311</v>
      </c>
      <c r="X3761" s="50">
        <v>4.0999999999999996</v>
      </c>
      <c r="Y3761" s="50">
        <v>2.3759999999999999</v>
      </c>
      <c r="Z3761" s="50">
        <v>1.028</v>
      </c>
      <c r="AA3761" s="50">
        <v>0.308</v>
      </c>
      <c r="AB3761" s="50">
        <v>6.5000000000000002E-2</v>
      </c>
      <c r="AC3761" s="50" t="str">
        <f t="shared" si="241"/>
        <v>Curaçao-2025</v>
      </c>
      <c r="AD3761" s="51">
        <f t="shared" si="242"/>
        <v>103.63600000000001</v>
      </c>
      <c r="AE3761" s="15">
        <f t="shared" si="243"/>
        <v>0.62333552047551044</v>
      </c>
      <c r="AF3761">
        <f t="shared" si="244"/>
        <v>0.25217520747274003</v>
      </c>
    </row>
    <row r="3762" spans="1:32" x14ac:dyDescent="0.25">
      <c r="A3762" s="59">
        <v>3745</v>
      </c>
      <c r="B3762" s="60" t="s">
        <v>309</v>
      </c>
      <c r="C3762" s="61" t="s">
        <v>367</v>
      </c>
      <c r="D3762" s="62"/>
      <c r="E3762" s="62">
        <v>214</v>
      </c>
      <c r="F3762" s="62">
        <v>2025</v>
      </c>
      <c r="G3762" s="50">
        <v>1008.7670000000001</v>
      </c>
      <c r="H3762" s="50">
        <v>1032.2639999999999</v>
      </c>
      <c r="I3762" s="50">
        <v>1042.5609999999999</v>
      </c>
      <c r="J3762" s="50">
        <v>1022.813</v>
      </c>
      <c r="K3762" s="50">
        <v>975.17600000000004</v>
      </c>
      <c r="L3762" s="50">
        <v>903.37199999999996</v>
      </c>
      <c r="M3762" s="50">
        <v>872.01300000000003</v>
      </c>
      <c r="N3762" s="50">
        <v>803.54899999999998</v>
      </c>
      <c r="O3762" s="50">
        <v>736.12</v>
      </c>
      <c r="P3762" s="50">
        <v>650.46</v>
      </c>
      <c r="Q3762" s="50">
        <v>587.70699999999999</v>
      </c>
      <c r="R3762" s="50">
        <v>523.375</v>
      </c>
      <c r="S3762" s="50">
        <v>451.68400000000003</v>
      </c>
      <c r="T3762" s="50">
        <v>361.43</v>
      </c>
      <c r="U3762" s="50">
        <v>262.04700000000003</v>
      </c>
      <c r="V3762" s="50">
        <v>172.321</v>
      </c>
      <c r="W3762" s="50" t="s">
        <v>311</v>
      </c>
      <c r="X3762" s="50">
        <v>106.95399999999999</v>
      </c>
      <c r="Y3762" s="50">
        <v>67.355000000000004</v>
      </c>
      <c r="Z3762" s="50">
        <v>33.771999999999998</v>
      </c>
      <c r="AA3762" s="50">
        <v>13.226000000000001</v>
      </c>
      <c r="AB3762" s="50">
        <v>5.0279999999999996</v>
      </c>
      <c r="AC3762" s="50" t="str">
        <f t="shared" si="241"/>
        <v>Dominican Republic-2025</v>
      </c>
      <c r="AD3762" s="51">
        <f t="shared" si="242"/>
        <v>7526.2690000000002</v>
      </c>
      <c r="AE3762" s="15">
        <f t="shared" si="243"/>
        <v>0.54551930046614061</v>
      </c>
      <c r="AF3762">
        <f t="shared" si="244"/>
        <v>9.6338019885463158E-2</v>
      </c>
    </row>
    <row r="3763" spans="1:32" x14ac:dyDescent="0.25">
      <c r="A3763" s="59">
        <v>3746</v>
      </c>
      <c r="B3763" s="60" t="s">
        <v>309</v>
      </c>
      <c r="C3763" s="61" t="s">
        <v>368</v>
      </c>
      <c r="D3763" s="62"/>
      <c r="E3763" s="62">
        <v>242</v>
      </c>
      <c r="F3763" s="62">
        <v>2025</v>
      </c>
      <c r="G3763" s="50">
        <v>80.27</v>
      </c>
      <c r="H3763" s="50">
        <v>82.733000000000004</v>
      </c>
      <c r="I3763" s="50">
        <v>86.302999999999997</v>
      </c>
      <c r="J3763" s="50">
        <v>85.91</v>
      </c>
      <c r="K3763" s="50">
        <v>75.602999999999994</v>
      </c>
      <c r="L3763" s="50">
        <v>69.144000000000005</v>
      </c>
      <c r="M3763" s="50">
        <v>68.947999999999993</v>
      </c>
      <c r="N3763" s="50">
        <v>64.406000000000006</v>
      </c>
      <c r="O3763" s="50">
        <v>65.772000000000006</v>
      </c>
      <c r="P3763" s="50">
        <v>57.473999999999997</v>
      </c>
      <c r="Q3763" s="50">
        <v>47.713999999999999</v>
      </c>
      <c r="R3763" s="50">
        <v>44.65</v>
      </c>
      <c r="S3763" s="50">
        <v>42.689</v>
      </c>
      <c r="T3763" s="50">
        <v>33.645000000000003</v>
      </c>
      <c r="U3763" s="50">
        <v>21.584</v>
      </c>
      <c r="V3763" s="50">
        <v>13.474</v>
      </c>
      <c r="W3763" s="50" t="s">
        <v>311</v>
      </c>
      <c r="X3763" s="50">
        <v>6.9240000000000004</v>
      </c>
      <c r="Y3763" s="50">
        <v>2.4449999999999998</v>
      </c>
      <c r="Z3763" s="50">
        <v>0.63400000000000001</v>
      </c>
      <c r="AA3763" s="50">
        <v>9.8000000000000004E-2</v>
      </c>
      <c r="AB3763" s="50">
        <v>0.01</v>
      </c>
      <c r="AC3763" s="50" t="str">
        <f t="shared" si="241"/>
        <v>Fiji-2025</v>
      </c>
      <c r="AD3763" s="51">
        <f t="shared" si="242"/>
        <v>622.30999999999995</v>
      </c>
      <c r="AE3763" s="15">
        <f t="shared" si="243"/>
        <v>0.52726133277626908</v>
      </c>
      <c r="AF3763">
        <f t="shared" si="244"/>
        <v>9.0422846758205458E-2</v>
      </c>
    </row>
    <row r="3764" spans="1:32" x14ac:dyDescent="0.25">
      <c r="A3764" s="59">
        <v>3747</v>
      </c>
      <c r="B3764" s="60" t="s">
        <v>309</v>
      </c>
      <c r="C3764" s="61" t="s">
        <v>369</v>
      </c>
      <c r="D3764" s="62"/>
      <c r="E3764" s="62">
        <v>258</v>
      </c>
      <c r="F3764" s="62">
        <v>2025</v>
      </c>
      <c r="G3764" s="50">
        <v>20.242000000000001</v>
      </c>
      <c r="H3764" s="50">
        <v>21.138000000000002</v>
      </c>
      <c r="I3764" s="50">
        <v>21.827000000000002</v>
      </c>
      <c r="J3764" s="50">
        <v>20.957000000000001</v>
      </c>
      <c r="K3764" s="50">
        <v>21.817</v>
      </c>
      <c r="L3764" s="50">
        <v>22.32</v>
      </c>
      <c r="M3764" s="50">
        <v>22.085999999999999</v>
      </c>
      <c r="N3764" s="50">
        <v>21.306999999999999</v>
      </c>
      <c r="O3764" s="50">
        <v>20.064</v>
      </c>
      <c r="P3764" s="50">
        <v>19.678999999999998</v>
      </c>
      <c r="Q3764" s="50">
        <v>19.032</v>
      </c>
      <c r="R3764" s="50">
        <v>19.131</v>
      </c>
      <c r="S3764" s="50">
        <v>15.733000000000001</v>
      </c>
      <c r="T3764" s="50">
        <v>12.228999999999999</v>
      </c>
      <c r="U3764" s="50">
        <v>8.8659999999999997</v>
      </c>
      <c r="V3764" s="50">
        <v>5.3170000000000002</v>
      </c>
      <c r="W3764" s="50" t="s">
        <v>311</v>
      </c>
      <c r="X3764" s="50">
        <v>3.5219999999999998</v>
      </c>
      <c r="Y3764" s="50">
        <v>1.5580000000000001</v>
      </c>
      <c r="Z3764" s="50">
        <v>0.52200000000000002</v>
      </c>
      <c r="AA3764" s="50">
        <v>0.113</v>
      </c>
      <c r="AB3764" s="50">
        <v>1.4999999999999999E-2</v>
      </c>
      <c r="AC3764" s="50" t="str">
        <f t="shared" si="241"/>
        <v>French Polynesia-2025</v>
      </c>
      <c r="AD3764" s="51">
        <f t="shared" si="242"/>
        <v>202.126</v>
      </c>
      <c r="AE3764" s="15">
        <f t="shared" si="243"/>
        <v>0.47173050473467054</v>
      </c>
      <c r="AF3764">
        <f t="shared" si="244"/>
        <v>0.12113834313862203</v>
      </c>
    </row>
    <row r="3765" spans="1:32" x14ac:dyDescent="0.25">
      <c r="A3765" s="59">
        <v>3748</v>
      </c>
      <c r="B3765" s="60" t="s">
        <v>309</v>
      </c>
      <c r="C3765" s="61" t="s">
        <v>370</v>
      </c>
      <c r="D3765" s="62"/>
      <c r="E3765" s="62">
        <v>308</v>
      </c>
      <c r="F3765" s="62">
        <v>2025</v>
      </c>
      <c r="G3765" s="50">
        <v>8.5969999999999995</v>
      </c>
      <c r="H3765" s="50">
        <v>9.4019999999999992</v>
      </c>
      <c r="I3765" s="50">
        <v>9.6430000000000007</v>
      </c>
      <c r="J3765" s="50">
        <v>9.1059999999999999</v>
      </c>
      <c r="K3765" s="50">
        <v>8.0640000000000001</v>
      </c>
      <c r="L3765" s="50">
        <v>8.3989999999999991</v>
      </c>
      <c r="M3765" s="50">
        <v>8.9190000000000005</v>
      </c>
      <c r="N3765" s="50">
        <v>10.255000000000001</v>
      </c>
      <c r="O3765" s="50">
        <v>8.4359999999999999</v>
      </c>
      <c r="P3765" s="50">
        <v>6.25</v>
      </c>
      <c r="Q3765" s="50">
        <v>5.0430000000000001</v>
      </c>
      <c r="R3765" s="50">
        <v>4.165</v>
      </c>
      <c r="S3765" s="50">
        <v>5.1139999999999999</v>
      </c>
      <c r="T3765" s="50">
        <v>3.6739999999999999</v>
      </c>
      <c r="U3765" s="50">
        <v>2.5539999999999998</v>
      </c>
      <c r="V3765" s="50">
        <v>1.605</v>
      </c>
      <c r="W3765" s="50" t="s">
        <v>311</v>
      </c>
      <c r="X3765" s="50">
        <v>1.0620000000000001</v>
      </c>
      <c r="Y3765" s="50">
        <v>0.62</v>
      </c>
      <c r="Z3765" s="50">
        <v>0.20599999999999999</v>
      </c>
      <c r="AA3765" s="50">
        <v>6.5000000000000002E-2</v>
      </c>
      <c r="AB3765" s="50">
        <v>7.0000000000000001E-3</v>
      </c>
      <c r="AC3765" s="50" t="str">
        <f t="shared" si="241"/>
        <v>Grenada-2025</v>
      </c>
      <c r="AD3765" s="51">
        <f t="shared" si="242"/>
        <v>73.751000000000019</v>
      </c>
      <c r="AE3765" s="15">
        <f t="shared" si="243"/>
        <v>0.50758633781236839</v>
      </c>
      <c r="AF3765">
        <f t="shared" si="244"/>
        <v>9.6584576844555306E-2</v>
      </c>
    </row>
    <row r="3766" spans="1:32" x14ac:dyDescent="0.25">
      <c r="A3766" s="59">
        <v>3749</v>
      </c>
      <c r="B3766" s="60" t="s">
        <v>309</v>
      </c>
      <c r="C3766" s="61" t="s">
        <v>371</v>
      </c>
      <c r="D3766" s="62">
        <v>5</v>
      </c>
      <c r="E3766" s="62">
        <v>312</v>
      </c>
      <c r="F3766" s="62">
        <v>2025</v>
      </c>
      <c r="G3766" s="50">
        <v>23.872</v>
      </c>
      <c r="H3766" s="50">
        <v>23.492999999999999</v>
      </c>
      <c r="I3766" s="50">
        <v>26.190999999999999</v>
      </c>
      <c r="J3766" s="50">
        <v>27.702000000000002</v>
      </c>
      <c r="K3766" s="50">
        <v>30.190999999999999</v>
      </c>
      <c r="L3766" s="50">
        <v>31.378</v>
      </c>
      <c r="M3766" s="50">
        <v>27.082999999999998</v>
      </c>
      <c r="N3766" s="50">
        <v>17.492999999999999</v>
      </c>
      <c r="O3766" s="50">
        <v>18.927</v>
      </c>
      <c r="P3766" s="50">
        <v>23.14</v>
      </c>
      <c r="Q3766" s="50">
        <v>31.844999999999999</v>
      </c>
      <c r="R3766" s="50">
        <v>32.850999999999999</v>
      </c>
      <c r="S3766" s="50">
        <v>34.32</v>
      </c>
      <c r="T3766" s="50">
        <v>28.192</v>
      </c>
      <c r="U3766" s="50">
        <v>24.048999999999999</v>
      </c>
      <c r="V3766" s="50">
        <v>19.381</v>
      </c>
      <c r="W3766" s="50" t="s">
        <v>311</v>
      </c>
      <c r="X3766" s="50">
        <v>12.984</v>
      </c>
      <c r="Y3766" s="50">
        <v>7.7380000000000004</v>
      </c>
      <c r="Z3766" s="50">
        <v>4.3760000000000003</v>
      </c>
      <c r="AA3766" s="50">
        <v>1.6739999999999999</v>
      </c>
      <c r="AB3766" s="50">
        <v>0.41799999999999998</v>
      </c>
      <c r="AC3766" s="50" t="str">
        <f t="shared" si="241"/>
        <v>Guadeloupe-2025</v>
      </c>
      <c r="AD3766" s="51">
        <f t="shared" si="242"/>
        <v>274.93</v>
      </c>
      <c r="AE3766" s="15">
        <f t="shared" si="243"/>
        <v>0.62695231513476168</v>
      </c>
      <c r="AF3766">
        <f t="shared" si="244"/>
        <v>0.28354654132447221</v>
      </c>
    </row>
    <row r="3767" spans="1:32" x14ac:dyDescent="0.25">
      <c r="A3767" s="59">
        <v>3750</v>
      </c>
      <c r="B3767" s="60" t="s">
        <v>309</v>
      </c>
      <c r="C3767" s="61" t="s">
        <v>372</v>
      </c>
      <c r="D3767" s="62"/>
      <c r="E3767" s="62">
        <v>316</v>
      </c>
      <c r="F3767" s="62">
        <v>2025</v>
      </c>
      <c r="G3767" s="50">
        <v>13.606</v>
      </c>
      <c r="H3767" s="50">
        <v>13.308</v>
      </c>
      <c r="I3767" s="50">
        <v>13.04</v>
      </c>
      <c r="J3767" s="50">
        <v>13.045</v>
      </c>
      <c r="K3767" s="50">
        <v>13.627000000000001</v>
      </c>
      <c r="L3767" s="50">
        <v>13.603</v>
      </c>
      <c r="M3767" s="50">
        <v>13.007</v>
      </c>
      <c r="N3767" s="50">
        <v>11.526</v>
      </c>
      <c r="O3767" s="50">
        <v>9.9</v>
      </c>
      <c r="P3767" s="50">
        <v>9.42</v>
      </c>
      <c r="Q3767" s="50">
        <v>9.9920000000000009</v>
      </c>
      <c r="R3767" s="50">
        <v>9.9120000000000008</v>
      </c>
      <c r="S3767" s="50">
        <v>9.5410000000000004</v>
      </c>
      <c r="T3767" s="50">
        <v>7.4349999999999996</v>
      </c>
      <c r="U3767" s="50">
        <v>5.8849999999999998</v>
      </c>
      <c r="V3767" s="50">
        <v>4.2530000000000001</v>
      </c>
      <c r="W3767" s="50" t="s">
        <v>311</v>
      </c>
      <c r="X3767" s="50">
        <v>2.2029999999999998</v>
      </c>
      <c r="Y3767" s="50">
        <v>1.32</v>
      </c>
      <c r="Z3767" s="50">
        <v>0.503</v>
      </c>
      <c r="AA3767" s="50">
        <v>0.10299999999999999</v>
      </c>
      <c r="AB3767" s="50">
        <v>1.4E-2</v>
      </c>
      <c r="AC3767" s="50" t="str">
        <f t="shared" si="241"/>
        <v>Guam-2025</v>
      </c>
      <c r="AD3767" s="51">
        <f t="shared" si="242"/>
        <v>113.57300000000001</v>
      </c>
      <c r="AE3767" s="15">
        <f t="shared" si="243"/>
        <v>0.5429987761175632</v>
      </c>
      <c r="AF3767">
        <f t="shared" si="244"/>
        <v>0.14144743269913435</v>
      </c>
    </row>
    <row r="3768" spans="1:32" x14ac:dyDescent="0.25">
      <c r="A3768" s="59">
        <v>3751</v>
      </c>
      <c r="B3768" s="60" t="s">
        <v>309</v>
      </c>
      <c r="C3768" s="61" t="s">
        <v>373</v>
      </c>
      <c r="D3768" s="62"/>
      <c r="E3768" s="62">
        <v>624</v>
      </c>
      <c r="F3768" s="62">
        <v>2025</v>
      </c>
      <c r="G3768" s="50">
        <v>319.702</v>
      </c>
      <c r="H3768" s="50">
        <v>293.95100000000002</v>
      </c>
      <c r="I3768" s="50">
        <v>269.77699999999999</v>
      </c>
      <c r="J3768" s="50">
        <v>236.417</v>
      </c>
      <c r="K3768" s="50">
        <v>201.71799999999999</v>
      </c>
      <c r="L3768" s="50">
        <v>178.31700000000001</v>
      </c>
      <c r="M3768" s="50">
        <v>160.953</v>
      </c>
      <c r="N3768" s="50">
        <v>139.41</v>
      </c>
      <c r="O3768" s="50">
        <v>115.96299999999999</v>
      </c>
      <c r="P3768" s="50">
        <v>88.938999999999993</v>
      </c>
      <c r="Q3768" s="50">
        <v>70.688999999999993</v>
      </c>
      <c r="R3768" s="50">
        <v>52.417000000000002</v>
      </c>
      <c r="S3768" s="50">
        <v>40.94</v>
      </c>
      <c r="T3768" s="50">
        <v>31.102</v>
      </c>
      <c r="U3768" s="50">
        <v>23.591000000000001</v>
      </c>
      <c r="V3768" s="50">
        <v>11.672000000000001</v>
      </c>
      <c r="W3768" s="50" t="s">
        <v>311</v>
      </c>
      <c r="X3768" s="50">
        <v>4.867</v>
      </c>
      <c r="Y3768" s="50">
        <v>1.224</v>
      </c>
      <c r="Z3768" s="50">
        <v>0.19800000000000001</v>
      </c>
      <c r="AA3768" s="50">
        <v>1.7999999999999999E-2</v>
      </c>
      <c r="AB3768" s="50">
        <v>0</v>
      </c>
      <c r="AC3768" s="50" t="str">
        <f t="shared" si="241"/>
        <v>Guinea-Bissau-2025</v>
      </c>
      <c r="AD3768" s="51">
        <f t="shared" si="242"/>
        <v>1285.7630000000001</v>
      </c>
      <c r="AE3768" s="15">
        <f t="shared" si="243"/>
        <v>0.74360671445670778</v>
      </c>
      <c r="AF3768">
        <f t="shared" si="244"/>
        <v>3.3501859908270031E-2</v>
      </c>
    </row>
    <row r="3769" spans="1:32" x14ac:dyDescent="0.25">
      <c r="A3769" s="59">
        <v>3752</v>
      </c>
      <c r="B3769" s="60" t="s">
        <v>309</v>
      </c>
      <c r="C3769" s="61" t="s">
        <v>374</v>
      </c>
      <c r="D3769" s="62"/>
      <c r="E3769" s="62">
        <v>328</v>
      </c>
      <c r="F3769" s="62">
        <v>2025</v>
      </c>
      <c r="G3769" s="50">
        <v>72.528999999999996</v>
      </c>
      <c r="H3769" s="50">
        <v>73.822999999999993</v>
      </c>
      <c r="I3769" s="50">
        <v>73.177000000000007</v>
      </c>
      <c r="J3769" s="50">
        <v>69.727000000000004</v>
      </c>
      <c r="K3769" s="50">
        <v>72.484999999999999</v>
      </c>
      <c r="L3769" s="50">
        <v>73.638999999999996</v>
      </c>
      <c r="M3769" s="50">
        <v>67.933000000000007</v>
      </c>
      <c r="N3769" s="50">
        <v>41.55</v>
      </c>
      <c r="O3769" s="50">
        <v>45.555999999999997</v>
      </c>
      <c r="P3769" s="50">
        <v>47.462000000000003</v>
      </c>
      <c r="Q3769" s="50">
        <v>44.558</v>
      </c>
      <c r="R3769" s="50">
        <v>39.450000000000003</v>
      </c>
      <c r="S3769" s="50">
        <v>32.804000000000002</v>
      </c>
      <c r="T3769" s="50">
        <v>25.212</v>
      </c>
      <c r="U3769" s="50">
        <v>15.967000000000001</v>
      </c>
      <c r="V3769" s="50">
        <v>9.1389999999999993</v>
      </c>
      <c r="W3769" s="50" t="s">
        <v>311</v>
      </c>
      <c r="X3769" s="50">
        <v>3.39</v>
      </c>
      <c r="Y3769" s="50">
        <v>1.714</v>
      </c>
      <c r="Z3769" s="50">
        <v>0.33900000000000002</v>
      </c>
      <c r="AA3769" s="50">
        <v>4.2000000000000003E-2</v>
      </c>
      <c r="AB3769" s="50">
        <v>5.0000000000000001E-3</v>
      </c>
      <c r="AC3769" s="50" t="str">
        <f t="shared" si="241"/>
        <v>Guyana-2025</v>
      </c>
      <c r="AD3769" s="51">
        <f t="shared" si="242"/>
        <v>535.16399999999999</v>
      </c>
      <c r="AE3769" s="15">
        <f t="shared" si="243"/>
        <v>0.51449088503711005</v>
      </c>
      <c r="AF3769">
        <f t="shared" si="244"/>
        <v>7.3947949696101592E-2</v>
      </c>
    </row>
    <row r="3770" spans="1:32" x14ac:dyDescent="0.25">
      <c r="A3770" s="59">
        <v>3753</v>
      </c>
      <c r="B3770" s="60" t="s">
        <v>309</v>
      </c>
      <c r="C3770" s="61" t="s">
        <v>375</v>
      </c>
      <c r="D3770" s="62"/>
      <c r="E3770" s="62">
        <v>332</v>
      </c>
      <c r="F3770" s="62">
        <v>2025</v>
      </c>
      <c r="G3770" s="50">
        <v>1211.0650000000001</v>
      </c>
      <c r="H3770" s="50">
        <v>1203.5550000000001</v>
      </c>
      <c r="I3770" s="50">
        <v>1182.9110000000001</v>
      </c>
      <c r="J3770" s="50">
        <v>1156.02</v>
      </c>
      <c r="K3770" s="50">
        <v>1086.3969999999999</v>
      </c>
      <c r="L3770" s="50">
        <v>1026.8209999999999</v>
      </c>
      <c r="M3770" s="50">
        <v>950.19100000000003</v>
      </c>
      <c r="N3770" s="50">
        <v>880.87599999999998</v>
      </c>
      <c r="O3770" s="50">
        <v>795.45500000000004</v>
      </c>
      <c r="P3770" s="50">
        <v>601.23800000000006</v>
      </c>
      <c r="Q3770" s="50">
        <v>465.779</v>
      </c>
      <c r="R3770" s="50">
        <v>411.46499999999997</v>
      </c>
      <c r="S3770" s="50">
        <v>344.97500000000002</v>
      </c>
      <c r="T3770" s="50">
        <v>259.46699999999998</v>
      </c>
      <c r="U3770" s="50">
        <v>189.958</v>
      </c>
      <c r="V3770" s="50">
        <v>110.259</v>
      </c>
      <c r="W3770" s="50" t="s">
        <v>311</v>
      </c>
      <c r="X3770" s="50">
        <v>67.174999999999997</v>
      </c>
      <c r="Y3770" s="50">
        <v>30.172999999999998</v>
      </c>
      <c r="Z3770" s="50">
        <v>9.7140000000000004</v>
      </c>
      <c r="AA3770" s="50">
        <v>2.1779999999999999</v>
      </c>
      <c r="AB3770" s="50">
        <v>0.373</v>
      </c>
      <c r="AC3770" s="50" t="str">
        <f t="shared" si="241"/>
        <v>Haiti-2025</v>
      </c>
      <c r="AD3770" s="51">
        <f t="shared" si="242"/>
        <v>7719.2170000000006</v>
      </c>
      <c r="AE3770" s="15">
        <f t="shared" si="243"/>
        <v>0.5527539904630222</v>
      </c>
      <c r="AF3770">
        <f t="shared" si="244"/>
        <v>5.9142166990022227E-2</v>
      </c>
    </row>
    <row r="3771" spans="1:32" x14ac:dyDescent="0.25">
      <c r="A3771" s="59">
        <v>3754</v>
      </c>
      <c r="B3771" s="60" t="s">
        <v>309</v>
      </c>
      <c r="C3771" s="61" t="s">
        <v>376</v>
      </c>
      <c r="D3771" s="62"/>
      <c r="E3771" s="62">
        <v>388</v>
      </c>
      <c r="F3771" s="62">
        <v>2025</v>
      </c>
      <c r="G3771" s="50">
        <v>210.15799999999999</v>
      </c>
      <c r="H3771" s="50">
        <v>224.73599999999999</v>
      </c>
      <c r="I3771" s="50">
        <v>201.41300000000001</v>
      </c>
      <c r="J3771" s="50">
        <v>211.17</v>
      </c>
      <c r="K3771" s="50">
        <v>213.94900000000001</v>
      </c>
      <c r="L3771" s="50">
        <v>239.5</v>
      </c>
      <c r="M3771" s="50">
        <v>234.71899999999999</v>
      </c>
      <c r="N3771" s="50">
        <v>220.126</v>
      </c>
      <c r="O3771" s="50">
        <v>193.78</v>
      </c>
      <c r="P3771" s="50">
        <v>170.13900000000001</v>
      </c>
      <c r="Q3771" s="50">
        <v>165.31299999999999</v>
      </c>
      <c r="R3771" s="50">
        <v>156.798</v>
      </c>
      <c r="S3771" s="50">
        <v>142.887</v>
      </c>
      <c r="T3771" s="50">
        <v>117.364</v>
      </c>
      <c r="U3771" s="50">
        <v>88.308000000000007</v>
      </c>
      <c r="V3771" s="50">
        <v>63.16</v>
      </c>
      <c r="W3771" s="50" t="s">
        <v>311</v>
      </c>
      <c r="X3771" s="50">
        <v>40.405999999999999</v>
      </c>
      <c r="Y3771" s="50">
        <v>24.1</v>
      </c>
      <c r="Z3771" s="50">
        <v>11.768000000000001</v>
      </c>
      <c r="AA3771" s="50">
        <v>3.7480000000000002</v>
      </c>
      <c r="AB3771" s="50">
        <v>0.68100000000000005</v>
      </c>
      <c r="AC3771" s="50" t="str">
        <f t="shared" si="241"/>
        <v>Jamaica-2025</v>
      </c>
      <c r="AD3771" s="51">
        <f t="shared" si="242"/>
        <v>1948.3809999999999</v>
      </c>
      <c r="AE3771" s="15">
        <f t="shared" si="243"/>
        <v>0.50598009321585469</v>
      </c>
      <c r="AF3771">
        <f t="shared" si="244"/>
        <v>0.13523295655026832</v>
      </c>
    </row>
    <row r="3772" spans="1:32" x14ac:dyDescent="0.25">
      <c r="A3772" s="59">
        <v>3755</v>
      </c>
      <c r="B3772" s="60" t="s">
        <v>309</v>
      </c>
      <c r="C3772" s="61" t="s">
        <v>377</v>
      </c>
      <c r="D3772" s="62"/>
      <c r="E3772" s="62">
        <v>296</v>
      </c>
      <c r="F3772" s="62">
        <v>2025</v>
      </c>
      <c r="G3772" s="50">
        <v>15.528</v>
      </c>
      <c r="H3772" s="50">
        <v>15.138</v>
      </c>
      <c r="I3772" s="50">
        <v>14.441000000000001</v>
      </c>
      <c r="J3772" s="50">
        <v>13.339</v>
      </c>
      <c r="K3772" s="50">
        <v>10.048999999999999</v>
      </c>
      <c r="L3772" s="50">
        <v>10.882</v>
      </c>
      <c r="M3772" s="50">
        <v>9.5370000000000008</v>
      </c>
      <c r="N3772" s="50">
        <v>9.1120000000000001</v>
      </c>
      <c r="O3772" s="50">
        <v>7.4249999999999998</v>
      </c>
      <c r="P3772" s="50">
        <v>5.9249999999999998</v>
      </c>
      <c r="Q3772" s="50">
        <v>4.9480000000000004</v>
      </c>
      <c r="R3772" s="50">
        <v>5.234</v>
      </c>
      <c r="S3772" s="50">
        <v>4.2809999999999997</v>
      </c>
      <c r="T3772" s="50">
        <v>2.87</v>
      </c>
      <c r="U3772" s="50">
        <v>1.8740000000000001</v>
      </c>
      <c r="V3772" s="50">
        <v>0.96199999999999997</v>
      </c>
      <c r="W3772" s="50" t="s">
        <v>311</v>
      </c>
      <c r="X3772" s="50">
        <v>0.49199999999999999</v>
      </c>
      <c r="Y3772" s="50">
        <v>0.188</v>
      </c>
      <c r="Z3772" s="50">
        <v>0.04</v>
      </c>
      <c r="AA3772" s="50">
        <v>5.0000000000000001E-3</v>
      </c>
      <c r="AB3772" s="50">
        <v>0</v>
      </c>
      <c r="AC3772" s="50" t="str">
        <f t="shared" si="241"/>
        <v>Kiribati-2025</v>
      </c>
      <c r="AD3772" s="51">
        <f t="shared" si="242"/>
        <v>80.731999999999985</v>
      </c>
      <c r="AE3772" s="15">
        <f t="shared" si="243"/>
        <v>0.63838378833671916</v>
      </c>
      <c r="AF3772">
        <f t="shared" si="244"/>
        <v>5.1104983351743086E-2</v>
      </c>
    </row>
    <row r="3773" spans="1:32" x14ac:dyDescent="0.25">
      <c r="A3773" s="59">
        <v>3756</v>
      </c>
      <c r="B3773" s="60" t="s">
        <v>309</v>
      </c>
      <c r="C3773" s="61" t="s">
        <v>378</v>
      </c>
      <c r="D3773" s="62"/>
      <c r="E3773" s="62">
        <v>462</v>
      </c>
      <c r="F3773" s="62">
        <v>2025</v>
      </c>
      <c r="G3773" s="50">
        <v>33.301000000000002</v>
      </c>
      <c r="H3773" s="50">
        <v>37.235999999999997</v>
      </c>
      <c r="I3773" s="50">
        <v>37.055999999999997</v>
      </c>
      <c r="J3773" s="50">
        <v>31.14</v>
      </c>
      <c r="K3773" s="50">
        <v>30.173999999999999</v>
      </c>
      <c r="L3773" s="50">
        <v>39.335999999999999</v>
      </c>
      <c r="M3773" s="50">
        <v>54.877000000000002</v>
      </c>
      <c r="N3773" s="50">
        <v>60.98</v>
      </c>
      <c r="O3773" s="50">
        <v>47.636000000000003</v>
      </c>
      <c r="P3773" s="50">
        <v>30.079000000000001</v>
      </c>
      <c r="Q3773" s="50">
        <v>24.31</v>
      </c>
      <c r="R3773" s="50">
        <v>20.193000000000001</v>
      </c>
      <c r="S3773" s="50">
        <v>16.356000000000002</v>
      </c>
      <c r="T3773" s="50">
        <v>11.823</v>
      </c>
      <c r="U3773" s="50">
        <v>6.44</v>
      </c>
      <c r="V3773" s="50">
        <v>3.61</v>
      </c>
      <c r="W3773" s="50" t="s">
        <v>311</v>
      </c>
      <c r="X3773" s="50">
        <v>2.802</v>
      </c>
      <c r="Y3773" s="50">
        <v>1.6439999999999999</v>
      </c>
      <c r="Z3773" s="50">
        <v>0.57299999999999995</v>
      </c>
      <c r="AA3773" s="50">
        <v>0.112</v>
      </c>
      <c r="AB3773" s="50">
        <v>1.7000000000000001E-2</v>
      </c>
      <c r="AC3773" s="50" t="str">
        <f t="shared" si="241"/>
        <v>Maldives-2025</v>
      </c>
      <c r="AD3773" s="51">
        <f t="shared" si="242"/>
        <v>355.08100000000002</v>
      </c>
      <c r="AE3773" s="15">
        <f t="shared" si="243"/>
        <v>0.37910786552927361</v>
      </c>
      <c r="AF3773">
        <f t="shared" si="244"/>
        <v>5.8401812075024734E-2</v>
      </c>
    </row>
    <row r="3774" spans="1:32" x14ac:dyDescent="0.25">
      <c r="A3774" s="59">
        <v>3757</v>
      </c>
      <c r="B3774" s="60" t="s">
        <v>309</v>
      </c>
      <c r="C3774" s="61" t="s">
        <v>379</v>
      </c>
      <c r="D3774" s="62"/>
      <c r="E3774" s="62">
        <v>474</v>
      </c>
      <c r="F3774" s="62">
        <v>2025</v>
      </c>
      <c r="G3774" s="50">
        <v>19.53</v>
      </c>
      <c r="H3774" s="50">
        <v>20.635000000000002</v>
      </c>
      <c r="I3774" s="50">
        <v>19.716999999999999</v>
      </c>
      <c r="J3774" s="50">
        <v>25.088000000000001</v>
      </c>
      <c r="K3774" s="50">
        <v>24.097000000000001</v>
      </c>
      <c r="L3774" s="50">
        <v>21.975999999999999</v>
      </c>
      <c r="M3774" s="50">
        <v>16.201000000000001</v>
      </c>
      <c r="N3774" s="50">
        <v>19.766999999999999</v>
      </c>
      <c r="O3774" s="50">
        <v>18.265999999999998</v>
      </c>
      <c r="P3774" s="50">
        <v>19.783999999999999</v>
      </c>
      <c r="Q3774" s="50">
        <v>26.539000000000001</v>
      </c>
      <c r="R3774" s="50">
        <v>29.954999999999998</v>
      </c>
      <c r="S3774" s="50">
        <v>30.916</v>
      </c>
      <c r="T3774" s="50">
        <v>27.332999999999998</v>
      </c>
      <c r="U3774" s="50">
        <v>22.51</v>
      </c>
      <c r="V3774" s="50">
        <v>16.962</v>
      </c>
      <c r="W3774" s="50" t="s">
        <v>311</v>
      </c>
      <c r="X3774" s="50">
        <v>11.635999999999999</v>
      </c>
      <c r="Y3774" s="50">
        <v>7.8</v>
      </c>
      <c r="Z3774" s="50">
        <v>4.0119999999999996</v>
      </c>
      <c r="AA3774" s="50">
        <v>1.4139999999999999</v>
      </c>
      <c r="AB3774" s="50">
        <v>0.314</v>
      </c>
      <c r="AC3774" s="50" t="str">
        <f t="shared" si="241"/>
        <v>Martinique-2025</v>
      </c>
      <c r="AD3774" s="51">
        <f t="shared" si="242"/>
        <v>232.58899999999994</v>
      </c>
      <c r="AE3774" s="15">
        <f t="shared" si="243"/>
        <v>0.65292425695110279</v>
      </c>
      <c r="AF3774">
        <f t="shared" si="244"/>
        <v>0.31449613807864713</v>
      </c>
    </row>
    <row r="3775" spans="1:32" x14ac:dyDescent="0.25">
      <c r="A3775" s="59">
        <v>3758</v>
      </c>
      <c r="B3775" s="60" t="s">
        <v>309</v>
      </c>
      <c r="C3775" s="61" t="s">
        <v>380</v>
      </c>
      <c r="D3775" s="62">
        <v>6</v>
      </c>
      <c r="E3775" s="62">
        <v>480</v>
      </c>
      <c r="F3775" s="62">
        <v>2025</v>
      </c>
      <c r="G3775" s="50">
        <v>66.287999999999997</v>
      </c>
      <c r="H3775" s="50">
        <v>66.082999999999998</v>
      </c>
      <c r="I3775" s="50">
        <v>68.781999999999996</v>
      </c>
      <c r="J3775" s="50">
        <v>80.456000000000003</v>
      </c>
      <c r="K3775" s="50">
        <v>94.295000000000002</v>
      </c>
      <c r="L3775" s="50">
        <v>93.682000000000002</v>
      </c>
      <c r="M3775" s="50">
        <v>102.087</v>
      </c>
      <c r="N3775" s="50">
        <v>87.706000000000003</v>
      </c>
      <c r="O3775" s="50">
        <v>85.613</v>
      </c>
      <c r="P3775" s="50">
        <v>97.634</v>
      </c>
      <c r="Q3775" s="50">
        <v>80.611999999999995</v>
      </c>
      <c r="R3775" s="50">
        <v>81.981999999999999</v>
      </c>
      <c r="S3775" s="50">
        <v>85.257000000000005</v>
      </c>
      <c r="T3775" s="50">
        <v>68.903999999999996</v>
      </c>
      <c r="U3775" s="50">
        <v>55.014000000000003</v>
      </c>
      <c r="V3775" s="50">
        <v>36.51</v>
      </c>
      <c r="W3775" s="50" t="s">
        <v>311</v>
      </c>
      <c r="X3775" s="50">
        <v>18.091000000000001</v>
      </c>
      <c r="Y3775" s="50">
        <v>9.36</v>
      </c>
      <c r="Z3775" s="50">
        <v>3.7290000000000001</v>
      </c>
      <c r="AA3775" s="50">
        <v>1.002</v>
      </c>
      <c r="AB3775" s="50">
        <v>0.186</v>
      </c>
      <c r="AC3775" s="50" t="str">
        <f t="shared" si="241"/>
        <v>Mauritius-2025</v>
      </c>
      <c r="AD3775" s="51">
        <f t="shared" si="242"/>
        <v>889.32399999999984</v>
      </c>
      <c r="AE3775" s="15">
        <f t="shared" si="243"/>
        <v>0.4429757883516019</v>
      </c>
      <c r="AF3775">
        <f t="shared" si="244"/>
        <v>0.17679969407882978</v>
      </c>
    </row>
    <row r="3776" spans="1:32" x14ac:dyDescent="0.25">
      <c r="A3776" s="59">
        <v>3759</v>
      </c>
      <c r="B3776" s="60" t="s">
        <v>309</v>
      </c>
      <c r="C3776" s="61" t="s">
        <v>381</v>
      </c>
      <c r="D3776" s="62"/>
      <c r="E3776" s="62">
        <v>583</v>
      </c>
      <c r="F3776" s="62">
        <v>2025</v>
      </c>
      <c r="G3776" s="50">
        <v>12.433999999999999</v>
      </c>
      <c r="H3776" s="50">
        <v>11.755000000000001</v>
      </c>
      <c r="I3776" s="50">
        <v>11.08</v>
      </c>
      <c r="J3776" s="50">
        <v>11.026</v>
      </c>
      <c r="K3776" s="50">
        <v>11.242000000000001</v>
      </c>
      <c r="L3776" s="50">
        <v>11.023999999999999</v>
      </c>
      <c r="M3776" s="50">
        <v>9.7989999999999995</v>
      </c>
      <c r="N3776" s="50">
        <v>8.0370000000000008</v>
      </c>
      <c r="O3776" s="50">
        <v>6.4859999999999998</v>
      </c>
      <c r="P3776" s="50">
        <v>3.504</v>
      </c>
      <c r="Q3776" s="50">
        <v>2.5299999999999998</v>
      </c>
      <c r="R3776" s="50">
        <v>3.0630000000000002</v>
      </c>
      <c r="S3776" s="50">
        <v>3.1960000000000002</v>
      </c>
      <c r="T3776" s="50">
        <v>2.9239999999999999</v>
      </c>
      <c r="U3776" s="50">
        <v>2.3410000000000002</v>
      </c>
      <c r="V3776" s="50">
        <v>1.181</v>
      </c>
      <c r="W3776" s="50" t="s">
        <v>311</v>
      </c>
      <c r="X3776" s="50">
        <v>0.42699999999999999</v>
      </c>
      <c r="Y3776" s="50">
        <v>0.16800000000000001</v>
      </c>
      <c r="Z3776" s="50">
        <v>5.8000000000000003E-2</v>
      </c>
      <c r="AA3776" s="50">
        <v>7.0000000000000001E-3</v>
      </c>
      <c r="AB3776" s="50">
        <v>1E-3</v>
      </c>
      <c r="AC3776" s="50" t="str">
        <f t="shared" si="241"/>
        <v>Micronesia (Fed. States of)-2025</v>
      </c>
      <c r="AD3776" s="51">
        <f t="shared" si="242"/>
        <v>69.906999999999996</v>
      </c>
      <c r="AE3776" s="15">
        <f t="shared" si="243"/>
        <v>0.60617677771896938</v>
      </c>
      <c r="AF3776">
        <f t="shared" si="244"/>
        <v>6.7572449988590536E-2</v>
      </c>
    </row>
    <row r="3777" spans="1:32" x14ac:dyDescent="0.25">
      <c r="A3777" s="59">
        <v>3760</v>
      </c>
      <c r="B3777" s="60" t="s">
        <v>309</v>
      </c>
      <c r="C3777" s="61" t="s">
        <v>382</v>
      </c>
      <c r="D3777" s="62"/>
      <c r="E3777" s="62">
        <v>540</v>
      </c>
      <c r="F3777" s="62">
        <v>2025</v>
      </c>
      <c r="G3777" s="50">
        <v>21.9</v>
      </c>
      <c r="H3777" s="50">
        <v>21.777999999999999</v>
      </c>
      <c r="I3777" s="50">
        <v>21.443000000000001</v>
      </c>
      <c r="J3777" s="50">
        <v>20.681999999999999</v>
      </c>
      <c r="K3777" s="50">
        <v>21.786999999999999</v>
      </c>
      <c r="L3777" s="50">
        <v>23.065999999999999</v>
      </c>
      <c r="M3777" s="50">
        <v>24.123999999999999</v>
      </c>
      <c r="N3777" s="50">
        <v>21.228000000000002</v>
      </c>
      <c r="O3777" s="50">
        <v>18.088999999999999</v>
      </c>
      <c r="P3777" s="50">
        <v>18.574000000000002</v>
      </c>
      <c r="Q3777" s="50">
        <v>20.904</v>
      </c>
      <c r="R3777" s="50">
        <v>18.719000000000001</v>
      </c>
      <c r="S3777" s="50">
        <v>16.459</v>
      </c>
      <c r="T3777" s="50">
        <v>12.781000000000001</v>
      </c>
      <c r="U3777" s="50">
        <v>9.1300000000000008</v>
      </c>
      <c r="V3777" s="50">
        <v>6.4619999999999997</v>
      </c>
      <c r="W3777" s="50" t="s">
        <v>311</v>
      </c>
      <c r="X3777" s="50">
        <v>4.2690000000000001</v>
      </c>
      <c r="Y3777" s="50">
        <v>2.0510000000000002</v>
      </c>
      <c r="Z3777" s="50">
        <v>0.68700000000000006</v>
      </c>
      <c r="AA3777" s="50">
        <v>0.16400000000000001</v>
      </c>
      <c r="AB3777" s="50">
        <v>1.4999999999999999E-2</v>
      </c>
      <c r="AC3777" s="50" t="str">
        <f t="shared" si="241"/>
        <v>New Caledonia-2025</v>
      </c>
      <c r="AD3777" s="51">
        <f t="shared" si="242"/>
        <v>203.63200000000001</v>
      </c>
      <c r="AE3777" s="15">
        <f t="shared" si="243"/>
        <v>0.49442130902805065</v>
      </c>
      <c r="AF3777">
        <f t="shared" si="244"/>
        <v>0.13231108117862872</v>
      </c>
    </row>
    <row r="3778" spans="1:32" x14ac:dyDescent="0.25">
      <c r="A3778" s="59">
        <v>3761</v>
      </c>
      <c r="B3778" s="60" t="s">
        <v>309</v>
      </c>
      <c r="C3778" s="61" t="s">
        <v>383</v>
      </c>
      <c r="D3778" s="62"/>
      <c r="E3778" s="62">
        <v>598</v>
      </c>
      <c r="F3778" s="62">
        <v>2025</v>
      </c>
      <c r="G3778" s="50">
        <v>1129.953</v>
      </c>
      <c r="H3778" s="50">
        <v>1065.384</v>
      </c>
      <c r="I3778" s="50">
        <v>1009.212</v>
      </c>
      <c r="J3778" s="50">
        <v>962.39200000000005</v>
      </c>
      <c r="K3778" s="50">
        <v>894.375</v>
      </c>
      <c r="L3778" s="50">
        <v>811.32899999999995</v>
      </c>
      <c r="M3778" s="50">
        <v>695.48</v>
      </c>
      <c r="N3778" s="50">
        <v>614.11500000000001</v>
      </c>
      <c r="O3778" s="50">
        <v>559.17899999999997</v>
      </c>
      <c r="P3778" s="50">
        <v>483.84500000000003</v>
      </c>
      <c r="Q3778" s="50">
        <v>398.48</v>
      </c>
      <c r="R3778" s="50">
        <v>316.53899999999999</v>
      </c>
      <c r="S3778" s="50">
        <v>244.53</v>
      </c>
      <c r="T3778" s="50">
        <v>179.41399999999999</v>
      </c>
      <c r="U3778" s="50">
        <v>122.121</v>
      </c>
      <c r="V3778" s="50">
        <v>68.938000000000002</v>
      </c>
      <c r="W3778" s="50" t="s">
        <v>311</v>
      </c>
      <c r="X3778" s="50">
        <v>36.173000000000002</v>
      </c>
      <c r="Y3778" s="50">
        <v>16.033000000000001</v>
      </c>
      <c r="Z3778" s="50">
        <v>5.3879999999999999</v>
      </c>
      <c r="AA3778" s="50">
        <v>1.266</v>
      </c>
      <c r="AB3778" s="50">
        <v>0.16800000000000001</v>
      </c>
      <c r="AC3778" s="50" t="str">
        <f t="shared" si="241"/>
        <v>Papua New Guinea-2025</v>
      </c>
      <c r="AD3778" s="51">
        <f t="shared" si="242"/>
        <v>5980.2639999999992</v>
      </c>
      <c r="AE3778" s="15">
        <f t="shared" si="243"/>
        <v>0.60767384182370543</v>
      </c>
      <c r="AF3778">
        <f t="shared" si="244"/>
        <v>4.6762084323328082E-2</v>
      </c>
    </row>
    <row r="3779" spans="1:32" x14ac:dyDescent="0.25">
      <c r="A3779" s="59">
        <v>3762</v>
      </c>
      <c r="B3779" s="60" t="s">
        <v>309</v>
      </c>
      <c r="C3779" s="61" t="s">
        <v>384</v>
      </c>
      <c r="D3779" s="62"/>
      <c r="E3779" s="62">
        <v>630</v>
      </c>
      <c r="F3779" s="62">
        <v>2025</v>
      </c>
      <c r="G3779" s="50">
        <v>181.648</v>
      </c>
      <c r="H3779" s="50">
        <v>188.44499999999999</v>
      </c>
      <c r="I3779" s="50">
        <v>198.999</v>
      </c>
      <c r="J3779" s="50">
        <v>228.24299999999999</v>
      </c>
      <c r="K3779" s="50">
        <v>240.71600000000001</v>
      </c>
      <c r="L3779" s="50">
        <v>253.96</v>
      </c>
      <c r="M3779" s="50">
        <v>262.14</v>
      </c>
      <c r="N3779" s="50">
        <v>254.87200000000001</v>
      </c>
      <c r="O3779" s="50">
        <v>252.31800000000001</v>
      </c>
      <c r="P3779" s="50">
        <v>247.739</v>
      </c>
      <c r="Q3779" s="50">
        <v>234.755</v>
      </c>
      <c r="R3779" s="50">
        <v>221.393</v>
      </c>
      <c r="S3779" s="50">
        <v>209.524</v>
      </c>
      <c r="T3779" s="50">
        <v>185.98400000000001</v>
      </c>
      <c r="U3779" s="50">
        <v>156.23699999999999</v>
      </c>
      <c r="V3779" s="50">
        <v>130.69</v>
      </c>
      <c r="W3779" s="50" t="s">
        <v>311</v>
      </c>
      <c r="X3779" s="50">
        <v>85.275999999999996</v>
      </c>
      <c r="Y3779" s="50">
        <v>52.167000000000002</v>
      </c>
      <c r="Z3779" s="50">
        <v>26.088000000000001</v>
      </c>
      <c r="AA3779" s="50">
        <v>9.6940000000000008</v>
      </c>
      <c r="AB3779" s="50">
        <v>2.5329999999999999</v>
      </c>
      <c r="AC3779" s="50" t="str">
        <f t="shared" si="241"/>
        <v>Puerto Rico-2025</v>
      </c>
      <c r="AD3779" s="51">
        <f t="shared" si="242"/>
        <v>2405.66</v>
      </c>
      <c r="AE3779" s="15">
        <f t="shared" si="243"/>
        <v>0.50620661273829215</v>
      </c>
      <c r="AF3779">
        <f t="shared" si="244"/>
        <v>0.21805817762287411</v>
      </c>
    </row>
    <row r="3780" spans="1:32" x14ac:dyDescent="0.25">
      <c r="A3780" s="59">
        <v>3763</v>
      </c>
      <c r="B3780" s="60" t="s">
        <v>309</v>
      </c>
      <c r="C3780" s="61" t="s">
        <v>385</v>
      </c>
      <c r="D3780" s="62"/>
      <c r="E3780" s="62">
        <v>662</v>
      </c>
      <c r="F3780" s="62">
        <v>2025</v>
      </c>
      <c r="G3780" s="50">
        <v>9.9949999999999992</v>
      </c>
      <c r="H3780" s="50">
        <v>10.352</v>
      </c>
      <c r="I3780" s="50">
        <v>10.833</v>
      </c>
      <c r="J3780" s="50">
        <v>11.285</v>
      </c>
      <c r="K3780" s="50">
        <v>12.973000000000001</v>
      </c>
      <c r="L3780" s="50">
        <v>15.102</v>
      </c>
      <c r="M3780" s="50">
        <v>15.746</v>
      </c>
      <c r="N3780" s="50">
        <v>13.808</v>
      </c>
      <c r="O3780" s="50">
        <v>14.016999999999999</v>
      </c>
      <c r="P3780" s="50">
        <v>12.962999999999999</v>
      </c>
      <c r="Q3780" s="50">
        <v>12.379</v>
      </c>
      <c r="R3780" s="50">
        <v>11.949</v>
      </c>
      <c r="S3780" s="50">
        <v>10.505000000000001</v>
      </c>
      <c r="T3780" s="50">
        <v>7.82</v>
      </c>
      <c r="U3780" s="50">
        <v>5.3959999999999999</v>
      </c>
      <c r="V3780" s="50">
        <v>3.9510000000000001</v>
      </c>
      <c r="W3780" s="50" t="s">
        <v>311</v>
      </c>
      <c r="X3780" s="50">
        <v>2.5720000000000001</v>
      </c>
      <c r="Y3780" s="50">
        <v>1.5669999999999999</v>
      </c>
      <c r="Z3780" s="50">
        <v>0.72399999999999998</v>
      </c>
      <c r="AA3780" s="50">
        <v>0.29699999999999999</v>
      </c>
      <c r="AB3780" s="50">
        <v>8.6999999999999994E-2</v>
      </c>
      <c r="AC3780" s="50" t="str">
        <f t="shared" si="241"/>
        <v>Saint Lucia-2025</v>
      </c>
      <c r="AD3780" s="51">
        <f t="shared" si="242"/>
        <v>130.727</v>
      </c>
      <c r="AE3780" s="15">
        <f t="shared" si="243"/>
        <v>0.40996886641627206</v>
      </c>
      <c r="AF3780">
        <f t="shared" si="244"/>
        <v>0.13843749806987965</v>
      </c>
    </row>
    <row r="3781" spans="1:32" x14ac:dyDescent="0.25">
      <c r="A3781" s="59">
        <v>3764</v>
      </c>
      <c r="B3781" s="60" t="s">
        <v>309</v>
      </c>
      <c r="C3781" s="61" t="s">
        <v>386</v>
      </c>
      <c r="D3781" s="62"/>
      <c r="E3781" s="62">
        <v>670</v>
      </c>
      <c r="F3781" s="62">
        <v>2025</v>
      </c>
      <c r="G3781" s="50">
        <v>7.45</v>
      </c>
      <c r="H3781" s="50">
        <v>7.91</v>
      </c>
      <c r="I3781" s="50">
        <v>8.3350000000000009</v>
      </c>
      <c r="J3781" s="50">
        <v>8.7170000000000005</v>
      </c>
      <c r="K3781" s="50">
        <v>8.3829999999999991</v>
      </c>
      <c r="L3781" s="50">
        <v>8.6539999999999999</v>
      </c>
      <c r="M3781" s="50">
        <v>8.5109999999999992</v>
      </c>
      <c r="N3781" s="50">
        <v>8.0589999999999993</v>
      </c>
      <c r="O3781" s="50">
        <v>7.8019999999999996</v>
      </c>
      <c r="P3781" s="50">
        <v>7.1349999999999998</v>
      </c>
      <c r="Q3781" s="50">
        <v>6.4459999999999997</v>
      </c>
      <c r="R3781" s="50">
        <v>6.077</v>
      </c>
      <c r="S3781" s="50">
        <v>6.399</v>
      </c>
      <c r="T3781" s="50">
        <v>4.7450000000000001</v>
      </c>
      <c r="U3781" s="50">
        <v>3.0779999999999998</v>
      </c>
      <c r="V3781" s="50">
        <v>1.851</v>
      </c>
      <c r="W3781" s="50" t="s">
        <v>311</v>
      </c>
      <c r="X3781" s="50">
        <v>1.0089999999999999</v>
      </c>
      <c r="Y3781" s="50">
        <v>0.72699999999999998</v>
      </c>
      <c r="Z3781" s="50">
        <v>0.27800000000000002</v>
      </c>
      <c r="AA3781" s="50">
        <v>6.0999999999999999E-2</v>
      </c>
      <c r="AB3781" s="50">
        <v>1.6E-2</v>
      </c>
      <c r="AC3781" s="50" t="str">
        <f t="shared" si="241"/>
        <v>Saint Vincent and the Grenadines-2025</v>
      </c>
      <c r="AD3781" s="51">
        <f t="shared" si="242"/>
        <v>76.182999999999993</v>
      </c>
      <c r="AE3781" s="15">
        <f t="shared" si="243"/>
        <v>0.46545817308323373</v>
      </c>
      <c r="AF3781">
        <f t="shared" si="244"/>
        <v>0.11779370832415548</v>
      </c>
    </row>
    <row r="3782" spans="1:32" x14ac:dyDescent="0.25">
      <c r="A3782" s="59">
        <v>3765</v>
      </c>
      <c r="B3782" s="60" t="s">
        <v>309</v>
      </c>
      <c r="C3782" s="61" t="s">
        <v>387</v>
      </c>
      <c r="D3782" s="62"/>
      <c r="E3782" s="62">
        <v>882</v>
      </c>
      <c r="F3782" s="62">
        <v>2025</v>
      </c>
      <c r="G3782" s="50">
        <v>22.387</v>
      </c>
      <c r="H3782" s="50">
        <v>22.184999999999999</v>
      </c>
      <c r="I3782" s="50">
        <v>23.530999999999999</v>
      </c>
      <c r="J3782" s="50">
        <v>23.576000000000001</v>
      </c>
      <c r="K3782" s="50">
        <v>18.87</v>
      </c>
      <c r="L3782" s="50">
        <v>15.833</v>
      </c>
      <c r="M3782" s="50">
        <v>12.83</v>
      </c>
      <c r="N3782" s="50">
        <v>9.2959999999999994</v>
      </c>
      <c r="O3782" s="50">
        <v>8.8640000000000008</v>
      </c>
      <c r="P3782" s="50">
        <v>8.9309999999999992</v>
      </c>
      <c r="Q3782" s="50">
        <v>9.0090000000000003</v>
      </c>
      <c r="R3782" s="50">
        <v>8.5969999999999995</v>
      </c>
      <c r="S3782" s="50">
        <v>7.1890000000000001</v>
      </c>
      <c r="T3782" s="50">
        <v>5.6879999999999997</v>
      </c>
      <c r="U3782" s="50">
        <v>3.9380000000000002</v>
      </c>
      <c r="V3782" s="50">
        <v>2.351</v>
      </c>
      <c r="W3782" s="50" t="s">
        <v>311</v>
      </c>
      <c r="X3782" s="50">
        <v>1.63</v>
      </c>
      <c r="Y3782" s="50">
        <v>0.85299999999999998</v>
      </c>
      <c r="Z3782" s="50">
        <v>0.34</v>
      </c>
      <c r="AA3782" s="50">
        <v>0.105</v>
      </c>
      <c r="AB3782" s="50">
        <v>1.4999999999999999E-2</v>
      </c>
      <c r="AC3782" s="50" t="str">
        <f t="shared" si="241"/>
        <v>Samoa-2025</v>
      </c>
      <c r="AD3782" s="51">
        <f t="shared" si="242"/>
        <v>122.995</v>
      </c>
      <c r="AE3782" s="15">
        <f t="shared" si="243"/>
        <v>0.67501117931623245</v>
      </c>
      <c r="AF3782">
        <f t="shared" si="244"/>
        <v>7.8075123758490406E-2</v>
      </c>
    </row>
    <row r="3783" spans="1:32" x14ac:dyDescent="0.25">
      <c r="A3783" s="59">
        <v>3766</v>
      </c>
      <c r="B3783" s="60" t="s">
        <v>309</v>
      </c>
      <c r="C3783" s="61" t="s">
        <v>388</v>
      </c>
      <c r="D3783" s="62"/>
      <c r="E3783" s="62">
        <v>678</v>
      </c>
      <c r="F3783" s="62">
        <v>2025</v>
      </c>
      <c r="G3783" s="50">
        <v>34.110999999999997</v>
      </c>
      <c r="H3783" s="50">
        <v>31.655000000000001</v>
      </c>
      <c r="I3783" s="50">
        <v>30.038</v>
      </c>
      <c r="J3783" s="50">
        <v>27.434000000000001</v>
      </c>
      <c r="K3783" s="50">
        <v>23.651</v>
      </c>
      <c r="L3783" s="50">
        <v>18.553000000000001</v>
      </c>
      <c r="M3783" s="50">
        <v>15.172000000000001</v>
      </c>
      <c r="N3783" s="50">
        <v>14.475</v>
      </c>
      <c r="O3783" s="50">
        <v>10.722</v>
      </c>
      <c r="P3783" s="50">
        <v>11.394</v>
      </c>
      <c r="Q3783" s="50">
        <v>7.2329999999999997</v>
      </c>
      <c r="R3783" s="50">
        <v>5.8479999999999999</v>
      </c>
      <c r="S3783" s="50">
        <v>4.6399999999999997</v>
      </c>
      <c r="T3783" s="50">
        <v>3.21</v>
      </c>
      <c r="U3783" s="50">
        <v>1.9039999999999999</v>
      </c>
      <c r="V3783" s="50">
        <v>1.018</v>
      </c>
      <c r="W3783" s="50" t="s">
        <v>311</v>
      </c>
      <c r="X3783" s="50">
        <v>0.63600000000000001</v>
      </c>
      <c r="Y3783" s="50">
        <v>0.43099999999999999</v>
      </c>
      <c r="Z3783" s="50">
        <v>0.13200000000000001</v>
      </c>
      <c r="AA3783" s="50">
        <v>2.3E-2</v>
      </c>
      <c r="AB3783" s="50">
        <v>2E-3</v>
      </c>
      <c r="AC3783" s="50" t="str">
        <f t="shared" si="241"/>
        <v>Sao Tome and Principe-2025</v>
      </c>
      <c r="AD3783" s="51">
        <f t="shared" si="242"/>
        <v>139.12199999999999</v>
      </c>
      <c r="AE3783" s="15">
        <f t="shared" si="243"/>
        <v>0.74150745388939188</v>
      </c>
      <c r="AF3783">
        <f t="shared" si="244"/>
        <v>3.1311987604607405E-2</v>
      </c>
    </row>
    <row r="3784" spans="1:32" x14ac:dyDescent="0.25">
      <c r="A3784" s="59">
        <v>3767</v>
      </c>
      <c r="B3784" s="60" t="s">
        <v>309</v>
      </c>
      <c r="C3784" s="61" t="s">
        <v>389</v>
      </c>
      <c r="D3784" s="62"/>
      <c r="E3784" s="62">
        <v>690</v>
      </c>
      <c r="F3784" s="62">
        <v>2025</v>
      </c>
      <c r="G3784" s="50">
        <v>6.3760000000000003</v>
      </c>
      <c r="H3784" s="50">
        <v>7.165</v>
      </c>
      <c r="I3784" s="50">
        <v>7.702</v>
      </c>
      <c r="J3784" s="50">
        <v>6.6740000000000004</v>
      </c>
      <c r="K3784" s="50">
        <v>5.5739999999999998</v>
      </c>
      <c r="L3784" s="50">
        <v>5.4249999999999998</v>
      </c>
      <c r="M3784" s="50">
        <v>6.125</v>
      </c>
      <c r="N3784" s="50">
        <v>6.6660000000000004</v>
      </c>
      <c r="O3784" s="50">
        <v>7.3710000000000004</v>
      </c>
      <c r="P3784" s="50">
        <v>7.2409999999999997</v>
      </c>
      <c r="Q3784" s="50">
        <v>7.0060000000000002</v>
      </c>
      <c r="R3784" s="50">
        <v>6.5389999999999997</v>
      </c>
      <c r="S3784" s="50">
        <v>6.0259999999999998</v>
      </c>
      <c r="T3784" s="50">
        <v>4.6609999999999996</v>
      </c>
      <c r="U3784" s="50">
        <v>3.05</v>
      </c>
      <c r="V3784" s="50">
        <v>1.675</v>
      </c>
      <c r="W3784" s="50" t="s">
        <v>311</v>
      </c>
      <c r="X3784" s="50">
        <v>1.2210000000000001</v>
      </c>
      <c r="Y3784" s="50">
        <v>0.58599999999999997</v>
      </c>
      <c r="Z3784" s="50">
        <v>0.249</v>
      </c>
      <c r="AA3784" s="50">
        <v>7.1999999999999995E-2</v>
      </c>
      <c r="AB3784" s="50">
        <v>0.01</v>
      </c>
      <c r="AC3784" s="50" t="str">
        <f t="shared" si="241"/>
        <v>Seychelles-2025</v>
      </c>
      <c r="AD3784" s="51">
        <f t="shared" si="242"/>
        <v>64.647000000000006</v>
      </c>
      <c r="AE3784" s="15">
        <f t="shared" si="243"/>
        <v>0.50686033381286077</v>
      </c>
      <c r="AF3784">
        <f t="shared" si="244"/>
        <v>0.13417161485621146</v>
      </c>
    </row>
    <row r="3785" spans="1:32" x14ac:dyDescent="0.25">
      <c r="A3785" s="59">
        <v>3768</v>
      </c>
      <c r="B3785" s="60" t="s">
        <v>309</v>
      </c>
      <c r="C3785" s="61" t="s">
        <v>244</v>
      </c>
      <c r="D3785" s="62"/>
      <c r="E3785" s="62">
        <v>702</v>
      </c>
      <c r="F3785" s="62">
        <v>2025</v>
      </c>
      <c r="G3785" s="50">
        <v>257.89100000000002</v>
      </c>
      <c r="H3785" s="50">
        <v>273.18799999999999</v>
      </c>
      <c r="I3785" s="50">
        <v>291.584</v>
      </c>
      <c r="J3785" s="50">
        <v>312.19099999999997</v>
      </c>
      <c r="K3785" s="50">
        <v>343.81799999999998</v>
      </c>
      <c r="L3785" s="50">
        <v>382.416</v>
      </c>
      <c r="M3785" s="50">
        <v>408.45600000000002</v>
      </c>
      <c r="N3785" s="50">
        <v>390.26299999999998</v>
      </c>
      <c r="O3785" s="50">
        <v>427.69499999999999</v>
      </c>
      <c r="P3785" s="50">
        <v>463.608</v>
      </c>
      <c r="Q3785" s="50">
        <v>488.30399999999997</v>
      </c>
      <c r="R3785" s="50">
        <v>467.74299999999999</v>
      </c>
      <c r="S3785" s="50">
        <v>467.61099999999999</v>
      </c>
      <c r="T3785" s="50">
        <v>417.12700000000001</v>
      </c>
      <c r="U3785" s="50">
        <v>320.20800000000003</v>
      </c>
      <c r="V3785" s="50">
        <v>223.34399999999999</v>
      </c>
      <c r="W3785" s="50" t="s">
        <v>311</v>
      </c>
      <c r="X3785" s="50">
        <v>113.018</v>
      </c>
      <c r="Y3785" s="50">
        <v>69.388000000000005</v>
      </c>
      <c r="Z3785" s="50">
        <v>29.802</v>
      </c>
      <c r="AA3785" s="50">
        <v>8.2609999999999992</v>
      </c>
      <c r="AB3785" s="50">
        <v>1.351</v>
      </c>
      <c r="AC3785" s="50" t="str">
        <f t="shared" si="241"/>
        <v>Singapore-2025</v>
      </c>
      <c r="AD3785" s="51">
        <f t="shared" si="242"/>
        <v>4152.1050000000005</v>
      </c>
      <c r="AE3785" s="15">
        <f t="shared" si="243"/>
        <v>0.48292661192334968</v>
      </c>
      <c r="AF3785">
        <f t="shared" si="244"/>
        <v>0.23769932587811129</v>
      </c>
    </row>
    <row r="3786" spans="1:32" x14ac:dyDescent="0.25">
      <c r="A3786" s="59">
        <v>3769</v>
      </c>
      <c r="B3786" s="60" t="s">
        <v>309</v>
      </c>
      <c r="C3786" s="61" t="s">
        <v>390</v>
      </c>
      <c r="D3786" s="62"/>
      <c r="E3786" s="62">
        <v>90</v>
      </c>
      <c r="F3786" s="62">
        <v>2025</v>
      </c>
      <c r="G3786" s="50">
        <v>86.120999999999995</v>
      </c>
      <c r="H3786" s="50">
        <v>82.772000000000006</v>
      </c>
      <c r="I3786" s="50">
        <v>81.349999999999994</v>
      </c>
      <c r="J3786" s="50">
        <v>77.257000000000005</v>
      </c>
      <c r="K3786" s="50">
        <v>68.031000000000006</v>
      </c>
      <c r="L3786" s="50">
        <v>58.5</v>
      </c>
      <c r="M3786" s="50">
        <v>47.819000000000003</v>
      </c>
      <c r="N3786" s="50">
        <v>39.468000000000004</v>
      </c>
      <c r="O3786" s="50">
        <v>36.756</v>
      </c>
      <c r="P3786" s="50">
        <v>34.914000000000001</v>
      </c>
      <c r="Q3786" s="50">
        <v>29.742999999999999</v>
      </c>
      <c r="R3786" s="50">
        <v>21.222000000000001</v>
      </c>
      <c r="S3786" s="50">
        <v>16.332999999999998</v>
      </c>
      <c r="T3786" s="50">
        <v>11.782999999999999</v>
      </c>
      <c r="U3786" s="50">
        <v>7.7469999999999999</v>
      </c>
      <c r="V3786" s="50">
        <v>5.0469999999999997</v>
      </c>
      <c r="W3786" s="50" t="s">
        <v>311</v>
      </c>
      <c r="X3786" s="50">
        <v>2.6890000000000001</v>
      </c>
      <c r="Y3786" s="50">
        <v>0.85699999999999998</v>
      </c>
      <c r="Z3786" s="50">
        <v>0.23799999999999999</v>
      </c>
      <c r="AA3786" s="50">
        <v>2.9000000000000001E-2</v>
      </c>
      <c r="AB3786" s="50">
        <v>2E-3</v>
      </c>
      <c r="AC3786" s="50" t="str">
        <f t="shared" si="241"/>
        <v>Solomon Islands-2025</v>
      </c>
      <c r="AD3786" s="51">
        <f t="shared" si="242"/>
        <v>430.04300000000001</v>
      </c>
      <c r="AE3786" s="15">
        <f t="shared" si="243"/>
        <v>0.64792357973504999</v>
      </c>
      <c r="AF3786">
        <f t="shared" si="244"/>
        <v>4.1735387763381877E-2</v>
      </c>
    </row>
    <row r="3787" spans="1:32" x14ac:dyDescent="0.25">
      <c r="A3787" s="59">
        <v>3770</v>
      </c>
      <c r="B3787" s="60" t="s">
        <v>309</v>
      </c>
      <c r="C3787" s="61" t="s">
        <v>391</v>
      </c>
      <c r="D3787" s="62"/>
      <c r="E3787" s="62">
        <v>740</v>
      </c>
      <c r="F3787" s="62">
        <v>2025</v>
      </c>
      <c r="G3787" s="50">
        <v>48.12</v>
      </c>
      <c r="H3787" s="50">
        <v>49.011000000000003</v>
      </c>
      <c r="I3787" s="50">
        <v>49.656999999999996</v>
      </c>
      <c r="J3787" s="50">
        <v>48.56</v>
      </c>
      <c r="K3787" s="50">
        <v>47.591999999999999</v>
      </c>
      <c r="L3787" s="50">
        <v>47.134999999999998</v>
      </c>
      <c r="M3787" s="50">
        <v>45.536999999999999</v>
      </c>
      <c r="N3787" s="50">
        <v>41.508000000000003</v>
      </c>
      <c r="O3787" s="50">
        <v>38.545999999999999</v>
      </c>
      <c r="P3787" s="50">
        <v>34.228999999999999</v>
      </c>
      <c r="Q3787" s="50">
        <v>36.380000000000003</v>
      </c>
      <c r="R3787" s="50">
        <v>31.710999999999999</v>
      </c>
      <c r="S3787" s="50">
        <v>30.268000000000001</v>
      </c>
      <c r="T3787" s="50">
        <v>19.986000000000001</v>
      </c>
      <c r="U3787" s="50">
        <v>13.489000000000001</v>
      </c>
      <c r="V3787" s="50">
        <v>8.6989999999999998</v>
      </c>
      <c r="W3787" s="50" t="s">
        <v>311</v>
      </c>
      <c r="X3787" s="50">
        <v>4.9260000000000002</v>
      </c>
      <c r="Y3787" s="50">
        <v>2.5920000000000001</v>
      </c>
      <c r="Z3787" s="50">
        <v>0.90100000000000002</v>
      </c>
      <c r="AA3787" s="50">
        <v>0.217</v>
      </c>
      <c r="AB3787" s="50">
        <v>3.1E-2</v>
      </c>
      <c r="AC3787" s="50" t="str">
        <f t="shared" si="241"/>
        <v>Suriname-2025</v>
      </c>
      <c r="AD3787" s="51">
        <f t="shared" si="242"/>
        <v>401.46600000000001</v>
      </c>
      <c r="AE3787" s="15">
        <f t="shared" si="243"/>
        <v>0.49226833654655699</v>
      </c>
      <c r="AF3787">
        <f t="shared" si="244"/>
        <v>9.2732565562677172E-2</v>
      </c>
    </row>
    <row r="3788" spans="1:32" x14ac:dyDescent="0.25">
      <c r="A3788" s="59">
        <v>3771</v>
      </c>
      <c r="B3788" s="60" t="s">
        <v>309</v>
      </c>
      <c r="C3788" s="61" t="s">
        <v>392</v>
      </c>
      <c r="D3788" s="62"/>
      <c r="E3788" s="62">
        <v>626</v>
      </c>
      <c r="F3788" s="62">
        <v>2025</v>
      </c>
      <c r="G3788" s="50">
        <v>232.583</v>
      </c>
      <c r="H3788" s="50">
        <v>212.21700000000001</v>
      </c>
      <c r="I3788" s="50">
        <v>199.09</v>
      </c>
      <c r="J3788" s="50">
        <v>177.375</v>
      </c>
      <c r="K3788" s="50">
        <v>146.94800000000001</v>
      </c>
      <c r="L3788" s="50">
        <v>136.328</v>
      </c>
      <c r="M3788" s="50">
        <v>89.311999999999998</v>
      </c>
      <c r="N3788" s="50">
        <v>65.957999999999998</v>
      </c>
      <c r="O3788" s="50">
        <v>58.192</v>
      </c>
      <c r="P3788" s="50">
        <v>35.000999999999998</v>
      </c>
      <c r="Q3788" s="50">
        <v>51.811999999999998</v>
      </c>
      <c r="R3788" s="50">
        <v>42.026000000000003</v>
      </c>
      <c r="S3788" s="50">
        <v>31.106000000000002</v>
      </c>
      <c r="T3788" s="50">
        <v>23.289000000000001</v>
      </c>
      <c r="U3788" s="50">
        <v>16.611000000000001</v>
      </c>
      <c r="V3788" s="50">
        <v>11.172000000000001</v>
      </c>
      <c r="W3788" s="50" t="s">
        <v>311</v>
      </c>
      <c r="X3788" s="50">
        <v>5.1470000000000002</v>
      </c>
      <c r="Y3788" s="50">
        <v>1.7769999999999999</v>
      </c>
      <c r="Z3788" s="50">
        <v>0.34899999999999998</v>
      </c>
      <c r="AA3788" s="50">
        <v>4.4999999999999998E-2</v>
      </c>
      <c r="AB3788" s="50">
        <v>3.0000000000000001E-3</v>
      </c>
      <c r="AC3788" s="50" t="str">
        <f t="shared" si="241"/>
        <v>Timor-Leste-2025</v>
      </c>
      <c r="AD3788" s="51">
        <f t="shared" si="242"/>
        <v>834.05799999999988</v>
      </c>
      <c r="AE3788" s="15">
        <f t="shared" si="243"/>
        <v>0.84200739037333161</v>
      </c>
      <c r="AF3788">
        <f t="shared" si="244"/>
        <v>3.9509509130226508E-2</v>
      </c>
    </row>
    <row r="3789" spans="1:32" x14ac:dyDescent="0.25">
      <c r="A3789" s="59">
        <v>3772</v>
      </c>
      <c r="B3789" s="60" t="s">
        <v>309</v>
      </c>
      <c r="C3789" s="61" t="s">
        <v>393</v>
      </c>
      <c r="D3789" s="62"/>
      <c r="E3789" s="62">
        <v>776</v>
      </c>
      <c r="F3789" s="62">
        <v>2025</v>
      </c>
      <c r="G3789" s="50">
        <v>12.561</v>
      </c>
      <c r="H3789" s="50">
        <v>12.061</v>
      </c>
      <c r="I3789" s="50">
        <v>12.541</v>
      </c>
      <c r="J3789" s="50">
        <v>12.824</v>
      </c>
      <c r="K3789" s="50">
        <v>11.673999999999999</v>
      </c>
      <c r="L3789" s="50">
        <v>9.7129999999999992</v>
      </c>
      <c r="M3789" s="50">
        <v>7.96</v>
      </c>
      <c r="N3789" s="50">
        <v>5.3869999999999996</v>
      </c>
      <c r="O3789" s="50">
        <v>5.4539999999999997</v>
      </c>
      <c r="P3789" s="50">
        <v>5.1379999999999999</v>
      </c>
      <c r="Q3789" s="50">
        <v>5.1740000000000004</v>
      </c>
      <c r="R3789" s="50">
        <v>4.1459999999999999</v>
      </c>
      <c r="S3789" s="50">
        <v>3.355</v>
      </c>
      <c r="T3789" s="50">
        <v>3.133</v>
      </c>
      <c r="U3789" s="50">
        <v>1.819</v>
      </c>
      <c r="V3789" s="50">
        <v>1.278</v>
      </c>
      <c r="W3789" s="50" t="s">
        <v>311</v>
      </c>
      <c r="X3789" s="50">
        <v>0.83199999999999996</v>
      </c>
      <c r="Y3789" s="50">
        <v>0.47399999999999998</v>
      </c>
      <c r="Z3789" s="50">
        <v>0.20300000000000001</v>
      </c>
      <c r="AA3789" s="50">
        <v>5.8000000000000003E-2</v>
      </c>
      <c r="AB3789" s="50">
        <v>8.0000000000000002E-3</v>
      </c>
      <c r="AC3789" s="50" t="str">
        <f t="shared" si="241"/>
        <v>Tonga-2025</v>
      </c>
      <c r="AD3789" s="51">
        <f t="shared" si="242"/>
        <v>70.825000000000003</v>
      </c>
      <c r="AE3789" s="15">
        <f t="shared" si="243"/>
        <v>0.6349170490645959</v>
      </c>
      <c r="AF3789">
        <f t="shared" si="244"/>
        <v>7.2276549246212546E-2</v>
      </c>
    </row>
    <row r="3790" spans="1:32" x14ac:dyDescent="0.25">
      <c r="A3790" s="59">
        <v>3773</v>
      </c>
      <c r="B3790" s="60" t="s">
        <v>309</v>
      </c>
      <c r="C3790" s="61" t="s">
        <v>394</v>
      </c>
      <c r="D3790" s="62"/>
      <c r="E3790" s="62">
        <v>780</v>
      </c>
      <c r="F3790" s="62">
        <v>2025</v>
      </c>
      <c r="G3790" s="50">
        <v>78.084999999999994</v>
      </c>
      <c r="H3790" s="50">
        <v>86.25</v>
      </c>
      <c r="I3790" s="50">
        <v>95.13</v>
      </c>
      <c r="J3790" s="50">
        <v>95.206000000000003</v>
      </c>
      <c r="K3790" s="50">
        <v>87.236999999999995</v>
      </c>
      <c r="L3790" s="50">
        <v>80.968000000000004</v>
      </c>
      <c r="M3790" s="50">
        <v>92.268000000000001</v>
      </c>
      <c r="N3790" s="50">
        <v>113.75700000000001</v>
      </c>
      <c r="O3790" s="50">
        <v>124.12</v>
      </c>
      <c r="P3790" s="50">
        <v>99.305000000000007</v>
      </c>
      <c r="Q3790" s="50">
        <v>87.68</v>
      </c>
      <c r="R3790" s="50">
        <v>79.049000000000007</v>
      </c>
      <c r="S3790" s="50">
        <v>85.558999999999997</v>
      </c>
      <c r="T3790" s="50">
        <v>66.731999999999999</v>
      </c>
      <c r="U3790" s="50">
        <v>48.578000000000003</v>
      </c>
      <c r="V3790" s="50">
        <v>31.138999999999999</v>
      </c>
      <c r="W3790" s="50" t="s">
        <v>311</v>
      </c>
      <c r="X3790" s="50">
        <v>17.821000000000002</v>
      </c>
      <c r="Y3790" s="50">
        <v>8.1829999999999998</v>
      </c>
      <c r="Z3790" s="50">
        <v>2.835</v>
      </c>
      <c r="AA3790" s="50">
        <v>0.77400000000000002</v>
      </c>
      <c r="AB3790" s="50">
        <v>0.13</v>
      </c>
      <c r="AC3790" s="50" t="str">
        <f t="shared" si="241"/>
        <v>Trinidad and Tobago-2025</v>
      </c>
      <c r="AD3790" s="51">
        <f t="shared" si="242"/>
        <v>945.14900000000011</v>
      </c>
      <c r="AE3790" s="15">
        <f t="shared" si="243"/>
        <v>0.46094002109720261</v>
      </c>
      <c r="AF3790">
        <f t="shared" si="244"/>
        <v>0.14626428050811296</v>
      </c>
    </row>
    <row r="3791" spans="1:32" x14ac:dyDescent="0.25">
      <c r="A3791" s="59">
        <v>3774</v>
      </c>
      <c r="B3791" s="60" t="s">
        <v>309</v>
      </c>
      <c r="C3791" s="61" t="s">
        <v>395</v>
      </c>
      <c r="D3791" s="62"/>
      <c r="E3791" s="62">
        <v>850</v>
      </c>
      <c r="F3791" s="62">
        <v>2025</v>
      </c>
      <c r="G3791" s="50">
        <v>6.0519999999999996</v>
      </c>
      <c r="H3791" s="50">
        <v>6.3959999999999999</v>
      </c>
      <c r="I3791" s="50">
        <v>6.9020000000000001</v>
      </c>
      <c r="J3791" s="50">
        <v>7.0469999999999997</v>
      </c>
      <c r="K3791" s="50">
        <v>6.3250000000000002</v>
      </c>
      <c r="L3791" s="50">
        <v>6.0579999999999998</v>
      </c>
      <c r="M3791" s="50">
        <v>5.9290000000000003</v>
      </c>
      <c r="N3791" s="50">
        <v>4.47</v>
      </c>
      <c r="O3791" s="50">
        <v>4.8899999999999997</v>
      </c>
      <c r="P3791" s="50">
        <v>5.4189999999999996</v>
      </c>
      <c r="Q3791" s="50">
        <v>6.1050000000000004</v>
      </c>
      <c r="R3791" s="50">
        <v>6.93</v>
      </c>
      <c r="S3791" s="50">
        <v>7.1349999999999998</v>
      </c>
      <c r="T3791" s="50">
        <v>7.0890000000000004</v>
      </c>
      <c r="U3791" s="50">
        <v>6.0129999999999999</v>
      </c>
      <c r="V3791" s="50">
        <v>5.4420000000000002</v>
      </c>
      <c r="W3791" s="50" t="s">
        <v>311</v>
      </c>
      <c r="X3791" s="50">
        <v>3.464</v>
      </c>
      <c r="Y3791" s="50">
        <v>1.4910000000000001</v>
      </c>
      <c r="Z3791" s="50">
        <v>0.496</v>
      </c>
      <c r="AA3791" s="50">
        <v>0.112</v>
      </c>
      <c r="AB3791" s="50">
        <v>1.6E-2</v>
      </c>
      <c r="AC3791" s="50" t="str">
        <f t="shared" si="241"/>
        <v>United States Virgin Islands-2025</v>
      </c>
      <c r="AD3791" s="51">
        <f t="shared" si="242"/>
        <v>60.307999999999993</v>
      </c>
      <c r="AE3791" s="15">
        <f t="shared" si="243"/>
        <v>0.72084963852225248</v>
      </c>
      <c r="AF3791">
        <f t="shared" si="244"/>
        <v>0.30283210725853016</v>
      </c>
    </row>
    <row r="3792" spans="1:32" x14ac:dyDescent="0.25">
      <c r="A3792" s="59">
        <v>3775</v>
      </c>
      <c r="B3792" s="60" t="s">
        <v>309</v>
      </c>
      <c r="C3792" s="61" t="s">
        <v>396</v>
      </c>
      <c r="D3792" s="62"/>
      <c r="E3792" s="62">
        <v>548</v>
      </c>
      <c r="F3792" s="62">
        <v>2025</v>
      </c>
      <c r="G3792" s="50">
        <v>37.813000000000002</v>
      </c>
      <c r="H3792" s="50">
        <v>35.968000000000004</v>
      </c>
      <c r="I3792" s="50">
        <v>33.933</v>
      </c>
      <c r="J3792" s="50">
        <v>31.536000000000001</v>
      </c>
      <c r="K3792" s="50">
        <v>27.132000000000001</v>
      </c>
      <c r="L3792" s="50">
        <v>26.114000000000001</v>
      </c>
      <c r="M3792" s="50">
        <v>22.468</v>
      </c>
      <c r="N3792" s="50">
        <v>23.03</v>
      </c>
      <c r="O3792" s="50">
        <v>19.48</v>
      </c>
      <c r="P3792" s="50">
        <v>15.882999999999999</v>
      </c>
      <c r="Q3792" s="50">
        <v>12.933</v>
      </c>
      <c r="R3792" s="50">
        <v>11.087</v>
      </c>
      <c r="S3792" s="50">
        <v>9.4429999999999996</v>
      </c>
      <c r="T3792" s="50">
        <v>6.492</v>
      </c>
      <c r="U3792" s="50">
        <v>5.133</v>
      </c>
      <c r="V3792" s="50">
        <v>2.84</v>
      </c>
      <c r="W3792" s="50" t="s">
        <v>311</v>
      </c>
      <c r="X3792" s="50">
        <v>1.7509999999999999</v>
      </c>
      <c r="Y3792" s="50">
        <v>0.59699999999999998</v>
      </c>
      <c r="Z3792" s="50">
        <v>0.11700000000000001</v>
      </c>
      <c r="AA3792" s="50">
        <v>1.4999999999999999E-2</v>
      </c>
      <c r="AB3792" s="50">
        <v>1E-3</v>
      </c>
      <c r="AC3792" s="50" t="str">
        <f t="shared" si="241"/>
        <v>Vanuatu-2025</v>
      </c>
      <c r="AD3792" s="51">
        <f t="shared" si="242"/>
        <v>199.10600000000002</v>
      </c>
      <c r="AE3792" s="15">
        <f t="shared" si="243"/>
        <v>0.62609866101473588</v>
      </c>
      <c r="AF3792">
        <f t="shared" si="244"/>
        <v>5.5231080112117879E-2</v>
      </c>
    </row>
    <row r="3793" spans="1:32" x14ac:dyDescent="0.25">
      <c r="A3793" s="45">
        <v>3776</v>
      </c>
      <c r="B3793" s="46" t="s">
        <v>309</v>
      </c>
      <c r="C3793" s="47" t="s">
        <v>397</v>
      </c>
      <c r="D3793" s="48"/>
      <c r="E3793" s="48">
        <v>1638</v>
      </c>
      <c r="F3793" s="48">
        <v>2025</v>
      </c>
      <c r="G3793" s="49">
        <v>595827.31999999995</v>
      </c>
      <c r="H3793" s="49">
        <v>595406.46100000001</v>
      </c>
      <c r="I3793" s="49">
        <v>590640.022</v>
      </c>
      <c r="J3793" s="49">
        <v>571602.91</v>
      </c>
      <c r="K3793" s="49">
        <v>546281.88300000003</v>
      </c>
      <c r="L3793" s="49">
        <v>532726.40399999998</v>
      </c>
      <c r="M3793" s="49">
        <v>544376.49699999997</v>
      </c>
      <c r="N3793" s="49">
        <v>558450.33200000005</v>
      </c>
      <c r="O3793" s="49">
        <v>502581.69500000001</v>
      </c>
      <c r="P3793" s="49">
        <v>453741.53</v>
      </c>
      <c r="Q3793" s="49">
        <v>440054.72399999999</v>
      </c>
      <c r="R3793" s="49">
        <v>407893.67</v>
      </c>
      <c r="S3793" s="49">
        <v>349546.96500000003</v>
      </c>
      <c r="T3793" s="49">
        <v>280079.90399999998</v>
      </c>
      <c r="U3793" s="49">
        <v>224238.68799999999</v>
      </c>
      <c r="V3793" s="49">
        <v>146515.31200000001</v>
      </c>
      <c r="W3793" s="49" t="s">
        <v>311</v>
      </c>
      <c r="X3793" s="49">
        <v>85812.323000000004</v>
      </c>
      <c r="Y3793" s="49">
        <v>48014.716999999997</v>
      </c>
      <c r="Z3793" s="49">
        <v>19308.120999999999</v>
      </c>
      <c r="AA3793" s="49">
        <v>5254.6049999999996</v>
      </c>
      <c r="AB3793" s="49">
        <v>825.09500000000003</v>
      </c>
      <c r="AC3793" s="50" t="str">
        <f t="shared" si="241"/>
        <v>COUNTRIES WITH ACCESS TO THE SEA-2025</v>
      </c>
      <c r="AD3793" s="51">
        <f t="shared" si="242"/>
        <v>4907256.6100000003</v>
      </c>
      <c r="AE3793" s="15">
        <f t="shared" si="243"/>
        <v>0.5281815837219892</v>
      </c>
      <c r="AF3793">
        <f t="shared" si="244"/>
        <v>0.12109926328027772</v>
      </c>
    </row>
    <row r="3794" spans="1:32" x14ac:dyDescent="0.25">
      <c r="A3794" s="59">
        <v>3777</v>
      </c>
      <c r="B3794" s="60" t="s">
        <v>309</v>
      </c>
      <c r="C3794" s="61" t="s">
        <v>398</v>
      </c>
      <c r="D3794" s="62"/>
      <c r="E3794" s="62">
        <v>8</v>
      </c>
      <c r="F3794" s="62">
        <v>2025</v>
      </c>
      <c r="G3794" s="50">
        <v>164.904</v>
      </c>
      <c r="H3794" s="50">
        <v>165.56299999999999</v>
      </c>
      <c r="I3794" s="50">
        <v>168.571</v>
      </c>
      <c r="J3794" s="50">
        <v>155.32400000000001</v>
      </c>
      <c r="K3794" s="50">
        <v>186.68</v>
      </c>
      <c r="L3794" s="50">
        <v>235.35599999999999</v>
      </c>
      <c r="M3794" s="50">
        <v>209.971</v>
      </c>
      <c r="N3794" s="50">
        <v>193.04900000000001</v>
      </c>
      <c r="O3794" s="50">
        <v>199.161</v>
      </c>
      <c r="P3794" s="50">
        <v>182.69200000000001</v>
      </c>
      <c r="Q3794" s="50">
        <v>181.27099999999999</v>
      </c>
      <c r="R3794" s="50">
        <v>186.43799999999999</v>
      </c>
      <c r="S3794" s="50">
        <v>202.67699999999999</v>
      </c>
      <c r="T3794" s="50">
        <v>184.00800000000001</v>
      </c>
      <c r="U3794" s="50">
        <v>133.16399999999999</v>
      </c>
      <c r="V3794" s="50">
        <v>86.935000000000002</v>
      </c>
      <c r="W3794" s="50" t="s">
        <v>311</v>
      </c>
      <c r="X3794" s="50">
        <v>64.158000000000001</v>
      </c>
      <c r="Y3794" s="50">
        <v>35.04</v>
      </c>
      <c r="Z3794" s="50">
        <v>10.029</v>
      </c>
      <c r="AA3794" s="50">
        <v>1.849</v>
      </c>
      <c r="AB3794" s="50">
        <v>0.152</v>
      </c>
      <c r="AC3794" s="50" t="str">
        <f t="shared" si="241"/>
        <v>Albania-2025</v>
      </c>
      <c r="AD3794" s="51">
        <f t="shared" si="242"/>
        <v>1932.6189999999999</v>
      </c>
      <c r="AE3794" s="15">
        <f t="shared" si="243"/>
        <v>0.52486961993026049</v>
      </c>
      <c r="AF3794">
        <f t="shared" si="244"/>
        <v>0.21192750457815396</v>
      </c>
    </row>
    <row r="3795" spans="1:32" x14ac:dyDescent="0.25">
      <c r="A3795" s="59">
        <v>3778</v>
      </c>
      <c r="B3795" s="60" t="s">
        <v>309</v>
      </c>
      <c r="C3795" s="61" t="s">
        <v>399</v>
      </c>
      <c r="D3795" s="62"/>
      <c r="E3795" s="62">
        <v>12</v>
      </c>
      <c r="F3795" s="62">
        <v>2025</v>
      </c>
      <c r="G3795" s="50">
        <v>4014.6959999999999</v>
      </c>
      <c r="H3795" s="50">
        <v>4371.1009999999997</v>
      </c>
      <c r="I3795" s="50">
        <v>4635.0069999999996</v>
      </c>
      <c r="J3795" s="50">
        <v>3817.009</v>
      </c>
      <c r="K3795" s="50">
        <v>2897.3359999999998</v>
      </c>
      <c r="L3795" s="50">
        <v>2980.663</v>
      </c>
      <c r="M3795" s="50">
        <v>3549.1120000000001</v>
      </c>
      <c r="N3795" s="50">
        <v>3720.7869999999998</v>
      </c>
      <c r="O3795" s="50">
        <v>3540.1889999999999</v>
      </c>
      <c r="P3795" s="50">
        <v>2997.527</v>
      </c>
      <c r="Q3795" s="50">
        <v>2408.1529999999998</v>
      </c>
      <c r="R3795" s="50">
        <v>2023.7090000000001</v>
      </c>
      <c r="S3795" s="50">
        <v>1685.5809999999999</v>
      </c>
      <c r="T3795" s="50">
        <v>1319.53</v>
      </c>
      <c r="U3795" s="50">
        <v>1047.018</v>
      </c>
      <c r="V3795" s="50">
        <v>617.49699999999996</v>
      </c>
      <c r="W3795" s="50" t="s">
        <v>311</v>
      </c>
      <c r="X3795" s="50">
        <v>385.44900000000001</v>
      </c>
      <c r="Y3795" s="50">
        <v>207.31299999999999</v>
      </c>
      <c r="Z3795" s="50">
        <v>74.31</v>
      </c>
      <c r="AA3795" s="50">
        <v>14.252000000000001</v>
      </c>
      <c r="AB3795" s="50">
        <v>1.4039999999999999</v>
      </c>
      <c r="AC3795" s="50" t="str">
        <f t="shared" ref="AC3795:AC3858" si="245">C3795&amp;"-"&amp;F3795</f>
        <v>Algeria-2025</v>
      </c>
      <c r="AD3795" s="51">
        <f t="shared" ref="AD3795:AD3858" si="246">SUM(J3795:S3795)</f>
        <v>29620.065999999995</v>
      </c>
      <c r="AE3795" s="15">
        <f t="shared" ref="AE3795:AE3858" si="247">IF(W3795="…",SUM(G3795:I3795,T3795:V3795,X3795:AB3795)/SUM(J3795:S3795),SUM(G3795:I3795,T3795:W3795)/SUM(J3795:S3795))</f>
        <v>0.56338756976436177</v>
      </c>
      <c r="AF3795">
        <f t="shared" ref="AF3795:AF3858" si="248">IF(W3795="…",SUM(T3795:V3795,X3795:AB3795)/SUM(G3795:S3795),SUM(T3795:W3795)/SUM(G3795:S3795))</f>
        <v>8.5991983747048306E-2</v>
      </c>
    </row>
    <row r="3796" spans="1:32" x14ac:dyDescent="0.25">
      <c r="A3796" s="59">
        <v>3779</v>
      </c>
      <c r="B3796" s="60" t="s">
        <v>309</v>
      </c>
      <c r="C3796" s="61" t="s">
        <v>400</v>
      </c>
      <c r="D3796" s="62"/>
      <c r="E3796" s="62">
        <v>24</v>
      </c>
      <c r="F3796" s="62">
        <v>2025</v>
      </c>
      <c r="G3796" s="50">
        <v>6519.7160000000003</v>
      </c>
      <c r="H3796" s="50">
        <v>5650.3410000000003</v>
      </c>
      <c r="I3796" s="50">
        <v>4960.991</v>
      </c>
      <c r="J3796" s="50">
        <v>4288.0129999999999</v>
      </c>
      <c r="K3796" s="50">
        <v>3496.63</v>
      </c>
      <c r="L3796" s="50">
        <v>2815.6790000000001</v>
      </c>
      <c r="M3796" s="50">
        <v>2339.067</v>
      </c>
      <c r="N3796" s="50">
        <v>1954.884</v>
      </c>
      <c r="O3796" s="50">
        <v>1596.7570000000001</v>
      </c>
      <c r="P3796" s="50">
        <v>1316.1320000000001</v>
      </c>
      <c r="Q3796" s="50">
        <v>1025.7239999999999</v>
      </c>
      <c r="R3796" s="50">
        <v>787.66200000000003</v>
      </c>
      <c r="S3796" s="50">
        <v>615.05200000000002</v>
      </c>
      <c r="T3796" s="50">
        <v>458.69</v>
      </c>
      <c r="U3796" s="50">
        <v>326.45299999999997</v>
      </c>
      <c r="V3796" s="50">
        <v>158.38300000000001</v>
      </c>
      <c r="W3796" s="50" t="s">
        <v>311</v>
      </c>
      <c r="X3796" s="50">
        <v>81.197999999999993</v>
      </c>
      <c r="Y3796" s="50">
        <v>31.138999999999999</v>
      </c>
      <c r="Z3796" s="50">
        <v>7.5730000000000004</v>
      </c>
      <c r="AA3796" s="50">
        <v>1.048</v>
      </c>
      <c r="AB3796" s="50">
        <v>7.5999999999999998E-2</v>
      </c>
      <c r="AC3796" s="50" t="str">
        <f t="shared" si="245"/>
        <v>Angola-2025</v>
      </c>
      <c r="AD3796" s="51">
        <f t="shared" si="246"/>
        <v>20235.599999999999</v>
      </c>
      <c r="AE3796" s="15">
        <f t="shared" si="247"/>
        <v>0.89918796576330851</v>
      </c>
      <c r="AF3796">
        <f t="shared" si="248"/>
        <v>2.848957712235789E-2</v>
      </c>
    </row>
    <row r="3797" spans="1:32" x14ac:dyDescent="0.25">
      <c r="A3797" s="59">
        <v>3780</v>
      </c>
      <c r="B3797" s="60" t="s">
        <v>309</v>
      </c>
      <c r="C3797" s="61" t="s">
        <v>357</v>
      </c>
      <c r="D3797" s="62"/>
      <c r="E3797" s="62">
        <v>28</v>
      </c>
      <c r="F3797" s="62">
        <v>2025</v>
      </c>
      <c r="G3797" s="50">
        <v>8.1280000000000001</v>
      </c>
      <c r="H3797" s="50">
        <v>8.0869999999999997</v>
      </c>
      <c r="I3797" s="50">
        <v>8.01</v>
      </c>
      <c r="J3797" s="50">
        <v>8.0820000000000007</v>
      </c>
      <c r="K3797" s="50">
        <v>8.3849999999999998</v>
      </c>
      <c r="L3797" s="50">
        <v>8.5839999999999996</v>
      </c>
      <c r="M3797" s="50">
        <v>8.1969999999999992</v>
      </c>
      <c r="N3797" s="50">
        <v>7.5</v>
      </c>
      <c r="O3797" s="50">
        <v>7.1260000000000003</v>
      </c>
      <c r="P3797" s="50">
        <v>5.9560000000000004</v>
      </c>
      <c r="Q3797" s="50">
        <v>7.27</v>
      </c>
      <c r="R3797" s="50">
        <v>8.2729999999999997</v>
      </c>
      <c r="S3797" s="50">
        <v>5.8609999999999998</v>
      </c>
      <c r="T3797" s="50">
        <v>4.34</v>
      </c>
      <c r="U3797" s="50">
        <v>2.9249999999999998</v>
      </c>
      <c r="V3797" s="50">
        <v>1.419</v>
      </c>
      <c r="W3797" s="50" t="s">
        <v>311</v>
      </c>
      <c r="X3797" s="50">
        <v>1.1160000000000001</v>
      </c>
      <c r="Y3797" s="50">
        <v>0.58399999999999996</v>
      </c>
      <c r="Z3797" s="50">
        <v>0.19600000000000001</v>
      </c>
      <c r="AA3797" s="50">
        <v>4.7E-2</v>
      </c>
      <c r="AB3797" s="50">
        <v>8.0000000000000002E-3</v>
      </c>
      <c r="AC3797" s="50" t="str">
        <f t="shared" si="245"/>
        <v>Antigua and Barbuda-2025</v>
      </c>
      <c r="AD3797" s="51">
        <f t="shared" si="246"/>
        <v>75.233999999999995</v>
      </c>
      <c r="AE3797" s="15">
        <f t="shared" si="247"/>
        <v>0.46335433447643354</v>
      </c>
      <c r="AF3797">
        <f t="shared" si="248"/>
        <v>0.106928483093536</v>
      </c>
    </row>
    <row r="3798" spans="1:32" x14ac:dyDescent="0.25">
      <c r="A3798" s="59">
        <v>3781</v>
      </c>
      <c r="B3798" s="60" t="s">
        <v>309</v>
      </c>
      <c r="C3798" s="61" t="s">
        <v>155</v>
      </c>
      <c r="D3798" s="62"/>
      <c r="E3798" s="62">
        <v>32</v>
      </c>
      <c r="F3798" s="62">
        <v>2025</v>
      </c>
      <c r="G3798" s="50">
        <v>3667.8330000000001</v>
      </c>
      <c r="H3798" s="50">
        <v>3698.962</v>
      </c>
      <c r="I3798" s="50">
        <v>3712.134</v>
      </c>
      <c r="J3798" s="50">
        <v>3636.7280000000001</v>
      </c>
      <c r="K3798" s="50">
        <v>3572.5889999999999</v>
      </c>
      <c r="L3798" s="50">
        <v>3418.7440000000001</v>
      </c>
      <c r="M3798" s="50">
        <v>3428.3780000000002</v>
      </c>
      <c r="N3798" s="50">
        <v>3300.4079999999999</v>
      </c>
      <c r="O3798" s="50">
        <v>3142.1660000000002</v>
      </c>
      <c r="P3798" s="50">
        <v>3153.18</v>
      </c>
      <c r="Q3798" s="50">
        <v>2606.89</v>
      </c>
      <c r="R3798" s="50">
        <v>2244.4769999999999</v>
      </c>
      <c r="S3798" s="50">
        <v>2028.9849999999999</v>
      </c>
      <c r="T3798" s="50">
        <v>1799.9749999999999</v>
      </c>
      <c r="U3798" s="50">
        <v>1502.904</v>
      </c>
      <c r="V3798" s="50">
        <v>1124.3679999999999</v>
      </c>
      <c r="W3798" s="50" t="s">
        <v>311</v>
      </c>
      <c r="X3798" s="50">
        <v>737.34699999999998</v>
      </c>
      <c r="Y3798" s="50">
        <v>423.89600000000002</v>
      </c>
      <c r="Z3798" s="50">
        <v>201.84</v>
      </c>
      <c r="AA3798" s="50">
        <v>66.253</v>
      </c>
      <c r="AB3798" s="50">
        <v>11.743</v>
      </c>
      <c r="AC3798" s="50" t="str">
        <f t="shared" si="245"/>
        <v>Argentina-2025</v>
      </c>
      <c r="AD3798" s="51">
        <f t="shared" si="246"/>
        <v>30532.545000000002</v>
      </c>
      <c r="AE3798" s="15">
        <f t="shared" si="247"/>
        <v>0.55505543347270925</v>
      </c>
      <c r="AF3798">
        <f t="shared" si="248"/>
        <v>0.14102663126040668</v>
      </c>
    </row>
    <row r="3799" spans="1:32" x14ac:dyDescent="0.25">
      <c r="A3799" s="59">
        <v>3782</v>
      </c>
      <c r="B3799" s="60" t="s">
        <v>309</v>
      </c>
      <c r="C3799" s="61" t="s">
        <v>358</v>
      </c>
      <c r="D3799" s="62"/>
      <c r="E3799" s="62">
        <v>533</v>
      </c>
      <c r="F3799" s="62">
        <v>2025</v>
      </c>
      <c r="G3799" s="50">
        <v>6.06</v>
      </c>
      <c r="H3799" s="50">
        <v>5.7850000000000001</v>
      </c>
      <c r="I3799" s="50">
        <v>5.7380000000000004</v>
      </c>
      <c r="J3799" s="50">
        <v>6.8339999999999996</v>
      </c>
      <c r="K3799" s="50">
        <v>7.2190000000000003</v>
      </c>
      <c r="L3799" s="50">
        <v>7.6310000000000002</v>
      </c>
      <c r="M3799" s="50">
        <v>7.5190000000000001</v>
      </c>
      <c r="N3799" s="50">
        <v>5.5090000000000003</v>
      </c>
      <c r="O3799" s="50">
        <v>5.8849999999999998</v>
      </c>
      <c r="P3799" s="50">
        <v>6.7439999999999998</v>
      </c>
      <c r="Q3799" s="50">
        <v>7.4409999999999998</v>
      </c>
      <c r="R3799" s="50">
        <v>7.9429999999999996</v>
      </c>
      <c r="S3799" s="50">
        <v>8.6959999999999997</v>
      </c>
      <c r="T3799" s="50">
        <v>7.19</v>
      </c>
      <c r="U3799" s="50">
        <v>5.36</v>
      </c>
      <c r="V3799" s="50">
        <v>3.4860000000000002</v>
      </c>
      <c r="W3799" s="50" t="s">
        <v>311</v>
      </c>
      <c r="X3799" s="50">
        <v>1.86</v>
      </c>
      <c r="Y3799" s="50">
        <v>0.89100000000000001</v>
      </c>
      <c r="Z3799" s="50">
        <v>0.27100000000000002</v>
      </c>
      <c r="AA3799" s="50">
        <v>4.9000000000000002E-2</v>
      </c>
      <c r="AB3799" s="50">
        <v>5.0000000000000001E-3</v>
      </c>
      <c r="AC3799" s="50" t="str">
        <f t="shared" si="245"/>
        <v>Aruba-2025</v>
      </c>
      <c r="AD3799" s="51">
        <f t="shared" si="246"/>
        <v>71.421000000000006</v>
      </c>
      <c r="AE3799" s="15">
        <f t="shared" si="247"/>
        <v>0.51378446115288212</v>
      </c>
      <c r="AF3799">
        <f t="shared" si="248"/>
        <v>0.21473192216080175</v>
      </c>
    </row>
    <row r="3800" spans="1:32" x14ac:dyDescent="0.25">
      <c r="A3800" s="59">
        <v>3783</v>
      </c>
      <c r="B3800" s="60" t="s">
        <v>309</v>
      </c>
      <c r="C3800" s="61" t="s">
        <v>262</v>
      </c>
      <c r="D3800" s="62">
        <v>7</v>
      </c>
      <c r="E3800" s="62">
        <v>36</v>
      </c>
      <c r="F3800" s="62">
        <v>2025</v>
      </c>
      <c r="G3800" s="50">
        <v>1664.229</v>
      </c>
      <c r="H3800" s="50">
        <v>1728.5429999999999</v>
      </c>
      <c r="I3800" s="50">
        <v>1701.624</v>
      </c>
      <c r="J3800" s="50">
        <v>1696.65</v>
      </c>
      <c r="K3800" s="50">
        <v>1616.6489999999999</v>
      </c>
      <c r="L3800" s="50">
        <v>1685.8579999999999</v>
      </c>
      <c r="M3800" s="50">
        <v>1850.318</v>
      </c>
      <c r="N3800" s="50">
        <v>1917.021</v>
      </c>
      <c r="O3800" s="50">
        <v>1860.643</v>
      </c>
      <c r="P3800" s="50">
        <v>1631.6679999999999</v>
      </c>
      <c r="Q3800" s="50">
        <v>1666.1780000000001</v>
      </c>
      <c r="R3800" s="50">
        <v>1538.568</v>
      </c>
      <c r="S3800" s="50">
        <v>1523.009</v>
      </c>
      <c r="T3800" s="50">
        <v>1377.671</v>
      </c>
      <c r="U3800" s="50">
        <v>1172.4269999999999</v>
      </c>
      <c r="V3800" s="50">
        <v>989.26099999999997</v>
      </c>
      <c r="W3800" s="50" t="s">
        <v>311</v>
      </c>
      <c r="X3800" s="50">
        <v>636.89700000000005</v>
      </c>
      <c r="Y3800" s="50">
        <v>368.67399999999998</v>
      </c>
      <c r="Z3800" s="50">
        <v>171.91900000000001</v>
      </c>
      <c r="AA3800" s="50">
        <v>51.613</v>
      </c>
      <c r="AB3800" s="50">
        <v>7.6479999999999997</v>
      </c>
      <c r="AC3800" s="50" t="str">
        <f t="shared" si="245"/>
        <v>Australia-2025</v>
      </c>
      <c r="AD3800" s="51">
        <f t="shared" si="246"/>
        <v>16986.561999999998</v>
      </c>
      <c r="AE3800" s="15">
        <f t="shared" si="247"/>
        <v>0.58107732453453509</v>
      </c>
      <c r="AF3800">
        <f t="shared" si="248"/>
        <v>0.21629994495709837</v>
      </c>
    </row>
    <row r="3801" spans="1:32" x14ac:dyDescent="0.25">
      <c r="A3801" s="59">
        <v>3784</v>
      </c>
      <c r="B3801" s="60" t="s">
        <v>309</v>
      </c>
      <c r="C3801" s="61" t="s">
        <v>359</v>
      </c>
      <c r="D3801" s="62"/>
      <c r="E3801" s="62">
        <v>44</v>
      </c>
      <c r="F3801" s="62">
        <v>2025</v>
      </c>
      <c r="G3801" s="50">
        <v>27.555</v>
      </c>
      <c r="H3801" s="50">
        <v>28.007000000000001</v>
      </c>
      <c r="I3801" s="50">
        <v>28.062000000000001</v>
      </c>
      <c r="J3801" s="50">
        <v>27.687000000000001</v>
      </c>
      <c r="K3801" s="50">
        <v>26.245000000000001</v>
      </c>
      <c r="L3801" s="50">
        <v>32.049999999999997</v>
      </c>
      <c r="M3801" s="50">
        <v>35.305</v>
      </c>
      <c r="N3801" s="50">
        <v>33.006</v>
      </c>
      <c r="O3801" s="50">
        <v>31.434999999999999</v>
      </c>
      <c r="P3801" s="50">
        <v>26.263000000000002</v>
      </c>
      <c r="Q3801" s="50">
        <v>27.501000000000001</v>
      </c>
      <c r="R3801" s="50">
        <v>24.777000000000001</v>
      </c>
      <c r="S3801" s="50">
        <v>24.306000000000001</v>
      </c>
      <c r="T3801" s="50">
        <v>19.081</v>
      </c>
      <c r="U3801" s="50">
        <v>14.023999999999999</v>
      </c>
      <c r="V3801" s="50">
        <v>9.3460000000000001</v>
      </c>
      <c r="W3801" s="50" t="s">
        <v>311</v>
      </c>
      <c r="X3801" s="50">
        <v>5.5309999999999997</v>
      </c>
      <c r="Y3801" s="50">
        <v>3.1080000000000001</v>
      </c>
      <c r="Z3801" s="50">
        <v>1.1379999999999999</v>
      </c>
      <c r="AA3801" s="50">
        <v>0.26400000000000001</v>
      </c>
      <c r="AB3801" s="50">
        <v>4.1000000000000002E-2</v>
      </c>
      <c r="AC3801" s="50" t="str">
        <f t="shared" si="245"/>
        <v>Bahamas-2025</v>
      </c>
      <c r="AD3801" s="51">
        <f t="shared" si="246"/>
        <v>288.57499999999999</v>
      </c>
      <c r="AE3801" s="15">
        <f t="shared" si="247"/>
        <v>0.47182534869617954</v>
      </c>
      <c r="AF3801">
        <f t="shared" si="248"/>
        <v>0.14114223842621823</v>
      </c>
    </row>
    <row r="3802" spans="1:32" x14ac:dyDescent="0.25">
      <c r="A3802" s="59">
        <v>3785</v>
      </c>
      <c r="B3802" s="60" t="s">
        <v>309</v>
      </c>
      <c r="C3802" s="61" t="s">
        <v>360</v>
      </c>
      <c r="D3802" s="62"/>
      <c r="E3802" s="62">
        <v>48</v>
      </c>
      <c r="F3802" s="62">
        <v>2025</v>
      </c>
      <c r="G3802" s="50">
        <v>112.163</v>
      </c>
      <c r="H3802" s="50">
        <v>109.01300000000001</v>
      </c>
      <c r="I3802" s="50">
        <v>106.193</v>
      </c>
      <c r="J3802" s="50">
        <v>96.341999999999999</v>
      </c>
      <c r="K3802" s="50">
        <v>128.96799999999999</v>
      </c>
      <c r="L3802" s="50">
        <v>208.36699999999999</v>
      </c>
      <c r="M3802" s="50">
        <v>239.71</v>
      </c>
      <c r="N3802" s="50">
        <v>221.33799999999999</v>
      </c>
      <c r="O3802" s="50">
        <v>194.964</v>
      </c>
      <c r="P3802" s="50">
        <v>136.55000000000001</v>
      </c>
      <c r="Q3802" s="50">
        <v>99.561000000000007</v>
      </c>
      <c r="R3802" s="50">
        <v>75.927000000000007</v>
      </c>
      <c r="S3802" s="50">
        <v>56.28</v>
      </c>
      <c r="T3802" s="50">
        <v>42.125999999999998</v>
      </c>
      <c r="U3802" s="50">
        <v>18.823</v>
      </c>
      <c r="V3802" s="50">
        <v>8.7089999999999996</v>
      </c>
      <c r="W3802" s="50" t="s">
        <v>311</v>
      </c>
      <c r="X3802" s="50">
        <v>4.6340000000000003</v>
      </c>
      <c r="Y3802" s="50">
        <v>2.1019999999999999</v>
      </c>
      <c r="Z3802" s="50">
        <v>0.502</v>
      </c>
      <c r="AA3802" s="50">
        <v>0.122</v>
      </c>
      <c r="AB3802" s="50">
        <v>8.9999999999999993E-3</v>
      </c>
      <c r="AC3802" s="50" t="str">
        <f t="shared" si="245"/>
        <v>Bahrain-2025</v>
      </c>
      <c r="AD3802" s="51">
        <f t="shared" si="246"/>
        <v>1458.0069999999998</v>
      </c>
      <c r="AE3802" s="15">
        <f t="shared" si="247"/>
        <v>0.27736218001696838</v>
      </c>
      <c r="AF3802">
        <f t="shared" si="248"/>
        <v>4.3143293065438321E-2</v>
      </c>
    </row>
    <row r="3803" spans="1:32" x14ac:dyDescent="0.25">
      <c r="A3803" s="59">
        <v>3786</v>
      </c>
      <c r="B3803" s="60" t="s">
        <v>309</v>
      </c>
      <c r="C3803" s="61" t="s">
        <v>401</v>
      </c>
      <c r="D3803" s="62"/>
      <c r="E3803" s="62">
        <v>50</v>
      </c>
      <c r="F3803" s="62">
        <v>2025</v>
      </c>
      <c r="G3803" s="50">
        <v>14231.958000000001</v>
      </c>
      <c r="H3803" s="50">
        <v>14767.48</v>
      </c>
      <c r="I3803" s="50">
        <v>15097.248</v>
      </c>
      <c r="J3803" s="50">
        <v>15403.083000000001</v>
      </c>
      <c r="K3803" s="50">
        <v>15844.773999999999</v>
      </c>
      <c r="L3803" s="50">
        <v>15472.393</v>
      </c>
      <c r="M3803" s="50">
        <v>14654.718999999999</v>
      </c>
      <c r="N3803" s="50">
        <v>13903.73</v>
      </c>
      <c r="O3803" s="50">
        <v>12939.326999999999</v>
      </c>
      <c r="P3803" s="50">
        <v>11296.031999999999</v>
      </c>
      <c r="Q3803" s="50">
        <v>9284.4750000000004</v>
      </c>
      <c r="R3803" s="50">
        <v>8251.8019999999997</v>
      </c>
      <c r="S3803" s="50">
        <v>6410.1310000000003</v>
      </c>
      <c r="T3803" s="50">
        <v>4090.404</v>
      </c>
      <c r="U3803" s="50">
        <v>2346.5630000000001</v>
      </c>
      <c r="V3803" s="50">
        <v>1847.7470000000001</v>
      </c>
      <c r="W3803" s="50" t="s">
        <v>311</v>
      </c>
      <c r="X3803" s="50">
        <v>1274.1679999999999</v>
      </c>
      <c r="Y3803" s="50">
        <v>691.36599999999999</v>
      </c>
      <c r="Z3803" s="50">
        <v>315.70400000000001</v>
      </c>
      <c r="AA3803" s="50">
        <v>111.69799999999999</v>
      </c>
      <c r="AB3803" s="50">
        <v>28.106999999999999</v>
      </c>
      <c r="AC3803" s="50" t="str">
        <f t="shared" si="245"/>
        <v>Bangladesh-2025</v>
      </c>
      <c r="AD3803" s="51">
        <f t="shared" si="246"/>
        <v>123460.46599999999</v>
      </c>
      <c r="AE3803" s="15">
        <f t="shared" si="247"/>
        <v>0.44388657175488072</v>
      </c>
      <c r="AF3803">
        <f t="shared" si="248"/>
        <v>6.3893166434339968E-2</v>
      </c>
    </row>
    <row r="3804" spans="1:32" x14ac:dyDescent="0.25">
      <c r="A3804" s="59">
        <v>3787</v>
      </c>
      <c r="B3804" s="60" t="s">
        <v>309</v>
      </c>
      <c r="C3804" s="61" t="s">
        <v>361</v>
      </c>
      <c r="D3804" s="62"/>
      <c r="E3804" s="62">
        <v>52</v>
      </c>
      <c r="F3804" s="62">
        <v>2025</v>
      </c>
      <c r="G3804" s="50">
        <v>16.602</v>
      </c>
      <c r="H3804" s="50">
        <v>17.815999999999999</v>
      </c>
      <c r="I3804" s="50">
        <v>18.3</v>
      </c>
      <c r="J3804" s="50">
        <v>18.084</v>
      </c>
      <c r="K3804" s="50">
        <v>17.731000000000002</v>
      </c>
      <c r="L3804" s="50">
        <v>17.170000000000002</v>
      </c>
      <c r="M3804" s="50">
        <v>17.699000000000002</v>
      </c>
      <c r="N3804" s="50">
        <v>17.565000000000001</v>
      </c>
      <c r="O3804" s="50">
        <v>18.518999999999998</v>
      </c>
      <c r="P3804" s="50">
        <v>17.872</v>
      </c>
      <c r="Q3804" s="50">
        <v>19.109000000000002</v>
      </c>
      <c r="R3804" s="50">
        <v>18.488</v>
      </c>
      <c r="S3804" s="50">
        <v>19.428000000000001</v>
      </c>
      <c r="T3804" s="50">
        <v>18.145</v>
      </c>
      <c r="U3804" s="50">
        <v>14.548999999999999</v>
      </c>
      <c r="V3804" s="50">
        <v>10.760999999999999</v>
      </c>
      <c r="W3804" s="50" t="s">
        <v>311</v>
      </c>
      <c r="X3804" s="50">
        <v>6.9619999999999997</v>
      </c>
      <c r="Y3804" s="50">
        <v>3.3879999999999999</v>
      </c>
      <c r="Z3804" s="50">
        <v>1.1120000000000001</v>
      </c>
      <c r="AA3804" s="50">
        <v>0.217</v>
      </c>
      <c r="AB3804" s="50">
        <v>2.1000000000000001E-2</v>
      </c>
      <c r="AC3804" s="50" t="str">
        <f t="shared" si="245"/>
        <v>Barbados-2025</v>
      </c>
      <c r="AD3804" s="51">
        <f t="shared" si="246"/>
        <v>181.66499999999999</v>
      </c>
      <c r="AE3804" s="15">
        <f t="shared" si="247"/>
        <v>0.5938017779979633</v>
      </c>
      <c r="AF3804">
        <f t="shared" si="248"/>
        <v>0.23531996774510097</v>
      </c>
    </row>
    <row r="3805" spans="1:32" x14ac:dyDescent="0.25">
      <c r="A3805" s="59">
        <v>3788</v>
      </c>
      <c r="B3805" s="60" t="s">
        <v>309</v>
      </c>
      <c r="C3805" s="61" t="s">
        <v>402</v>
      </c>
      <c r="D3805" s="62"/>
      <c r="E3805" s="62">
        <v>56</v>
      </c>
      <c r="F3805" s="62">
        <v>2025</v>
      </c>
      <c r="G3805" s="50">
        <v>652.52</v>
      </c>
      <c r="H3805" s="50">
        <v>675.78599999999994</v>
      </c>
      <c r="I3805" s="50">
        <v>678.35199999999998</v>
      </c>
      <c r="J3805" s="50">
        <v>680.87300000000005</v>
      </c>
      <c r="K3805" s="50">
        <v>654.36699999999996</v>
      </c>
      <c r="L3805" s="50">
        <v>674.23199999999997</v>
      </c>
      <c r="M3805" s="50">
        <v>742.46500000000003</v>
      </c>
      <c r="N3805" s="50">
        <v>755.1</v>
      </c>
      <c r="O3805" s="50">
        <v>761.58100000000002</v>
      </c>
      <c r="P3805" s="50">
        <v>751.06200000000001</v>
      </c>
      <c r="Q3805" s="50">
        <v>761.14700000000005</v>
      </c>
      <c r="R3805" s="50">
        <v>781.93</v>
      </c>
      <c r="S3805" s="50">
        <v>779.91499999999996</v>
      </c>
      <c r="T3805" s="50">
        <v>703.79700000000003</v>
      </c>
      <c r="U3805" s="50">
        <v>592.93700000000001</v>
      </c>
      <c r="V3805" s="50">
        <v>499.45299999999997</v>
      </c>
      <c r="W3805" s="50" t="s">
        <v>311</v>
      </c>
      <c r="X3805" s="50">
        <v>316.721</v>
      </c>
      <c r="Y3805" s="50">
        <v>219.726</v>
      </c>
      <c r="Z3805" s="50">
        <v>106.40600000000001</v>
      </c>
      <c r="AA3805" s="50">
        <v>27.798999999999999</v>
      </c>
      <c r="AB3805" s="50">
        <v>3.3180000000000001</v>
      </c>
      <c r="AC3805" s="50" t="str">
        <f t="shared" si="245"/>
        <v>Belgium-2025</v>
      </c>
      <c r="AD3805" s="51">
        <f t="shared" si="246"/>
        <v>7342.6719999999996</v>
      </c>
      <c r="AE3805" s="15">
        <f t="shared" si="247"/>
        <v>0.60969834959262781</v>
      </c>
      <c r="AF3805">
        <f t="shared" si="248"/>
        <v>0.26420684690774632</v>
      </c>
    </row>
    <row r="3806" spans="1:32" x14ac:dyDescent="0.25">
      <c r="A3806" s="59">
        <v>3789</v>
      </c>
      <c r="B3806" s="60" t="s">
        <v>309</v>
      </c>
      <c r="C3806" s="61" t="s">
        <v>362</v>
      </c>
      <c r="D3806" s="62"/>
      <c r="E3806" s="62">
        <v>84</v>
      </c>
      <c r="F3806" s="62">
        <v>2025</v>
      </c>
      <c r="G3806" s="50">
        <v>43.262</v>
      </c>
      <c r="H3806" s="50">
        <v>42.01</v>
      </c>
      <c r="I3806" s="50">
        <v>39.543999999999997</v>
      </c>
      <c r="J3806" s="50">
        <v>38.454000000000001</v>
      </c>
      <c r="K3806" s="50">
        <v>40.854999999999997</v>
      </c>
      <c r="L3806" s="50">
        <v>40.335000000000001</v>
      </c>
      <c r="M3806" s="50">
        <v>37.247</v>
      </c>
      <c r="N3806" s="50">
        <v>32.658999999999999</v>
      </c>
      <c r="O3806" s="50">
        <v>27.896000000000001</v>
      </c>
      <c r="P3806" s="50">
        <v>23.039000000000001</v>
      </c>
      <c r="Q3806" s="50">
        <v>20.530999999999999</v>
      </c>
      <c r="R3806" s="50">
        <v>16.756</v>
      </c>
      <c r="S3806" s="50">
        <v>13.273999999999999</v>
      </c>
      <c r="T3806" s="50">
        <v>9.1509999999999998</v>
      </c>
      <c r="U3806" s="50">
        <v>5.774</v>
      </c>
      <c r="V3806" s="50">
        <v>3.2320000000000002</v>
      </c>
      <c r="W3806" s="50" t="s">
        <v>311</v>
      </c>
      <c r="X3806" s="50">
        <v>1.5349999999999999</v>
      </c>
      <c r="Y3806" s="50">
        <v>0.63900000000000001</v>
      </c>
      <c r="Z3806" s="50">
        <v>0.17299999999999999</v>
      </c>
      <c r="AA3806" s="50">
        <v>3.1E-2</v>
      </c>
      <c r="AB3806" s="50">
        <v>1E-3</v>
      </c>
      <c r="AC3806" s="50" t="str">
        <f t="shared" si="245"/>
        <v>Belize-2025</v>
      </c>
      <c r="AD3806" s="51">
        <f t="shared" si="246"/>
        <v>291.04600000000005</v>
      </c>
      <c r="AE3806" s="15">
        <f t="shared" si="247"/>
        <v>0.49941246400912565</v>
      </c>
      <c r="AF3806">
        <f t="shared" si="248"/>
        <v>4.938176606662787E-2</v>
      </c>
    </row>
    <row r="3807" spans="1:32" x14ac:dyDescent="0.25">
      <c r="A3807" s="59">
        <v>3790</v>
      </c>
      <c r="B3807" s="60" t="s">
        <v>309</v>
      </c>
      <c r="C3807" s="61" t="s">
        <v>403</v>
      </c>
      <c r="D3807" s="62"/>
      <c r="E3807" s="62">
        <v>204</v>
      </c>
      <c r="F3807" s="62">
        <v>2025</v>
      </c>
      <c r="G3807" s="50">
        <v>2084.1509999999998</v>
      </c>
      <c r="H3807" s="50">
        <v>1857.615</v>
      </c>
      <c r="I3807" s="50">
        <v>1669.3340000000001</v>
      </c>
      <c r="J3807" s="50">
        <v>1473.153</v>
      </c>
      <c r="K3807" s="50">
        <v>1272.5519999999999</v>
      </c>
      <c r="L3807" s="50">
        <v>1095.68</v>
      </c>
      <c r="M3807" s="50">
        <v>927.37099999999998</v>
      </c>
      <c r="N3807" s="50">
        <v>768.36199999999997</v>
      </c>
      <c r="O3807" s="50">
        <v>634.66700000000003</v>
      </c>
      <c r="P3807" s="50">
        <v>522.28700000000003</v>
      </c>
      <c r="Q3807" s="50">
        <v>425.51</v>
      </c>
      <c r="R3807" s="50">
        <v>343.59399999999999</v>
      </c>
      <c r="S3807" s="50">
        <v>265.42599999999999</v>
      </c>
      <c r="T3807" s="50">
        <v>192.98699999999999</v>
      </c>
      <c r="U3807" s="50">
        <v>131.667</v>
      </c>
      <c r="V3807" s="50">
        <v>80.778000000000006</v>
      </c>
      <c r="W3807" s="50" t="s">
        <v>311</v>
      </c>
      <c r="X3807" s="50">
        <v>44.185000000000002</v>
      </c>
      <c r="Y3807" s="50">
        <v>15.72</v>
      </c>
      <c r="Z3807" s="50">
        <v>3.8109999999999999</v>
      </c>
      <c r="AA3807" s="50">
        <v>0.56599999999999995</v>
      </c>
      <c r="AB3807" s="50">
        <v>5.0999999999999997E-2</v>
      </c>
      <c r="AC3807" s="50" t="str">
        <f t="shared" si="245"/>
        <v>Benin-2025</v>
      </c>
      <c r="AD3807" s="51">
        <f t="shared" si="246"/>
        <v>7728.6020000000017</v>
      </c>
      <c r="AE3807" s="15">
        <f t="shared" si="247"/>
        <v>0.78680012245422903</v>
      </c>
      <c r="AF3807">
        <f t="shared" si="248"/>
        <v>3.5215554290493153E-2</v>
      </c>
    </row>
    <row r="3808" spans="1:32" x14ac:dyDescent="0.25">
      <c r="A3808" s="59">
        <v>3791</v>
      </c>
      <c r="B3808" s="60" t="s">
        <v>309</v>
      </c>
      <c r="C3808" s="61" t="s">
        <v>404</v>
      </c>
      <c r="D3808" s="62"/>
      <c r="E3808" s="62">
        <v>70</v>
      </c>
      <c r="F3808" s="62">
        <v>2025</v>
      </c>
      <c r="G3808" s="50">
        <v>162.38200000000001</v>
      </c>
      <c r="H3808" s="50">
        <v>160.964</v>
      </c>
      <c r="I3808" s="50">
        <v>161.88300000000001</v>
      </c>
      <c r="J3808" s="50">
        <v>172.09700000000001</v>
      </c>
      <c r="K3808" s="50">
        <v>175.84899999999999</v>
      </c>
      <c r="L3808" s="50">
        <v>231.60499999999999</v>
      </c>
      <c r="M3808" s="50">
        <v>234.886</v>
      </c>
      <c r="N3808" s="50">
        <v>244.09100000000001</v>
      </c>
      <c r="O3808" s="50">
        <v>242.167</v>
      </c>
      <c r="P3808" s="50">
        <v>240.56800000000001</v>
      </c>
      <c r="Q3808" s="50">
        <v>241.982</v>
      </c>
      <c r="R3808" s="50">
        <v>230.65899999999999</v>
      </c>
      <c r="S3808" s="50">
        <v>258.185</v>
      </c>
      <c r="T3808" s="50">
        <v>228.477</v>
      </c>
      <c r="U3808" s="50">
        <v>193.13800000000001</v>
      </c>
      <c r="V3808" s="50">
        <v>128.36600000000001</v>
      </c>
      <c r="W3808" s="50" t="s">
        <v>311</v>
      </c>
      <c r="X3808" s="50">
        <v>67.102000000000004</v>
      </c>
      <c r="Y3808" s="50">
        <v>57.231000000000002</v>
      </c>
      <c r="Z3808" s="50">
        <v>19.864000000000001</v>
      </c>
      <c r="AA3808" s="50">
        <v>4.3849999999999998</v>
      </c>
      <c r="AB3808" s="50">
        <v>0.47399999999999998</v>
      </c>
      <c r="AC3808" s="50" t="str">
        <f t="shared" si="245"/>
        <v>Bosnia and Herzegovina-2025</v>
      </c>
      <c r="AD3808" s="51">
        <f t="shared" si="246"/>
        <v>2272.0889999999999</v>
      </c>
      <c r="AE3808" s="15">
        <f t="shared" si="247"/>
        <v>0.52122342038538105</v>
      </c>
      <c r="AF3808">
        <f t="shared" si="248"/>
        <v>0.25352063128010627</v>
      </c>
    </row>
    <row r="3809" spans="1:32" x14ac:dyDescent="0.25">
      <c r="A3809" s="59">
        <v>3792</v>
      </c>
      <c r="B3809" s="60" t="s">
        <v>309</v>
      </c>
      <c r="C3809" s="61" t="s">
        <v>31</v>
      </c>
      <c r="D3809" s="62"/>
      <c r="E3809" s="62">
        <v>76</v>
      </c>
      <c r="F3809" s="62">
        <v>2025</v>
      </c>
      <c r="G3809" s="50">
        <v>13571.338</v>
      </c>
      <c r="H3809" s="50">
        <v>14256.175999999999</v>
      </c>
      <c r="I3809" s="50">
        <v>14830.156000000001</v>
      </c>
      <c r="J3809" s="50">
        <v>15076.632</v>
      </c>
      <c r="K3809" s="50">
        <v>16222.397999999999</v>
      </c>
      <c r="L3809" s="50">
        <v>17182.888999999999</v>
      </c>
      <c r="M3809" s="50">
        <v>16956.981</v>
      </c>
      <c r="N3809" s="50">
        <v>17191.066999999999</v>
      </c>
      <c r="O3809" s="50">
        <v>17305.308000000001</v>
      </c>
      <c r="P3809" s="50">
        <v>15608.147999999999</v>
      </c>
      <c r="Q3809" s="50">
        <v>13597.733</v>
      </c>
      <c r="R3809" s="50">
        <v>12406.675999999999</v>
      </c>
      <c r="S3809" s="50">
        <v>11059.218000000001</v>
      </c>
      <c r="T3809" s="50">
        <v>8785.98</v>
      </c>
      <c r="U3809" s="50">
        <v>6676.1229999999996</v>
      </c>
      <c r="V3809" s="50">
        <v>4494.7489999999998</v>
      </c>
      <c r="W3809" s="50" t="s">
        <v>311</v>
      </c>
      <c r="X3809" s="50">
        <v>2683.4810000000002</v>
      </c>
      <c r="Y3809" s="50">
        <v>1547.211</v>
      </c>
      <c r="Z3809" s="50">
        <v>650.89400000000001</v>
      </c>
      <c r="AA3809" s="50">
        <v>222.53299999999999</v>
      </c>
      <c r="AB3809" s="50">
        <v>44.860999999999997</v>
      </c>
      <c r="AC3809" s="50" t="str">
        <f t="shared" si="245"/>
        <v>Brazil-2025</v>
      </c>
      <c r="AD3809" s="51">
        <f t="shared" si="246"/>
        <v>152607.04999999999</v>
      </c>
      <c r="AE3809" s="15">
        <f t="shared" si="247"/>
        <v>0.44403913187496907</v>
      </c>
      <c r="AF3809">
        <f t="shared" si="248"/>
        <v>0.1285733131924702</v>
      </c>
    </row>
    <row r="3810" spans="1:32" x14ac:dyDescent="0.25">
      <c r="A3810" s="59">
        <v>3793</v>
      </c>
      <c r="B3810" s="60" t="s">
        <v>309</v>
      </c>
      <c r="C3810" s="61" t="s">
        <v>405</v>
      </c>
      <c r="D3810" s="62"/>
      <c r="E3810" s="62">
        <v>96</v>
      </c>
      <c r="F3810" s="62">
        <v>2025</v>
      </c>
      <c r="G3810" s="50">
        <v>31.841000000000001</v>
      </c>
      <c r="H3810" s="50">
        <v>33.048999999999999</v>
      </c>
      <c r="I3810" s="50">
        <v>33.472000000000001</v>
      </c>
      <c r="J3810" s="50">
        <v>31.582999999999998</v>
      </c>
      <c r="K3810" s="50">
        <v>34.305</v>
      </c>
      <c r="L3810" s="50">
        <v>36.173999999999999</v>
      </c>
      <c r="M3810" s="50">
        <v>35.646000000000001</v>
      </c>
      <c r="N3810" s="50">
        <v>39.055</v>
      </c>
      <c r="O3810" s="50">
        <v>39.01</v>
      </c>
      <c r="P3810" s="50">
        <v>35.93</v>
      </c>
      <c r="Q3810" s="50">
        <v>32.414000000000001</v>
      </c>
      <c r="R3810" s="50">
        <v>27.847999999999999</v>
      </c>
      <c r="S3810" s="50">
        <v>21.922000000000001</v>
      </c>
      <c r="T3810" s="50">
        <v>16.634</v>
      </c>
      <c r="U3810" s="50">
        <v>10.497</v>
      </c>
      <c r="V3810" s="50">
        <v>5.2839999999999998</v>
      </c>
      <c r="W3810" s="50" t="s">
        <v>311</v>
      </c>
      <c r="X3810" s="50">
        <v>2.4409999999999998</v>
      </c>
      <c r="Y3810" s="50">
        <v>1.23</v>
      </c>
      <c r="Z3810" s="50">
        <v>0.36899999999999999</v>
      </c>
      <c r="AA3810" s="50">
        <v>6.0999999999999999E-2</v>
      </c>
      <c r="AB3810" s="50">
        <v>6.0000000000000001E-3</v>
      </c>
      <c r="AC3810" s="50" t="str">
        <f t="shared" si="245"/>
        <v>Brunei Darussalam-2025</v>
      </c>
      <c r="AD3810" s="51">
        <f t="shared" si="246"/>
        <v>333.88700000000006</v>
      </c>
      <c r="AE3810" s="15">
        <f t="shared" si="247"/>
        <v>0.40398098757963014</v>
      </c>
      <c r="AF3810">
        <f t="shared" si="248"/>
        <v>8.4492965859955707E-2</v>
      </c>
    </row>
    <row r="3811" spans="1:32" x14ac:dyDescent="0.25">
      <c r="A3811" s="59">
        <v>3794</v>
      </c>
      <c r="B3811" s="60" t="s">
        <v>309</v>
      </c>
      <c r="C3811" s="61" t="s">
        <v>406</v>
      </c>
      <c r="D3811" s="62"/>
      <c r="E3811" s="62">
        <v>100</v>
      </c>
      <c r="F3811" s="62">
        <v>2025</v>
      </c>
      <c r="G3811" s="50">
        <v>302.39699999999999</v>
      </c>
      <c r="H3811" s="50">
        <v>320.93400000000003</v>
      </c>
      <c r="I3811" s="50">
        <v>333.43900000000002</v>
      </c>
      <c r="J3811" s="50">
        <v>350.26799999999997</v>
      </c>
      <c r="K3811" s="50">
        <v>306.86200000000002</v>
      </c>
      <c r="L3811" s="50">
        <v>294.21100000000001</v>
      </c>
      <c r="M3811" s="50">
        <v>385.71800000000002</v>
      </c>
      <c r="N3811" s="50">
        <v>475.87799999999999</v>
      </c>
      <c r="O3811" s="50">
        <v>471.05</v>
      </c>
      <c r="P3811" s="50">
        <v>525.76</v>
      </c>
      <c r="Q3811" s="50">
        <v>513.42999999999995</v>
      </c>
      <c r="R3811" s="50">
        <v>457.39400000000001</v>
      </c>
      <c r="S3811" s="50">
        <v>440.89600000000002</v>
      </c>
      <c r="T3811" s="50">
        <v>429.947</v>
      </c>
      <c r="U3811" s="50">
        <v>404.30200000000002</v>
      </c>
      <c r="V3811" s="50">
        <v>346.96699999999998</v>
      </c>
      <c r="W3811" s="50" t="s">
        <v>311</v>
      </c>
      <c r="X3811" s="50">
        <v>199.23099999999999</v>
      </c>
      <c r="Y3811" s="50">
        <v>98.852000000000004</v>
      </c>
      <c r="Z3811" s="50">
        <v>32.006999999999998</v>
      </c>
      <c r="AA3811" s="50">
        <v>4.3440000000000003</v>
      </c>
      <c r="AB3811" s="50">
        <v>0.34200000000000003</v>
      </c>
      <c r="AC3811" s="50" t="str">
        <f t="shared" si="245"/>
        <v>Bulgaria-2025</v>
      </c>
      <c r="AD3811" s="51">
        <f t="shared" si="246"/>
        <v>4221.4669999999996</v>
      </c>
      <c r="AE3811" s="15">
        <f t="shared" si="247"/>
        <v>0.58575893166996229</v>
      </c>
      <c r="AF3811">
        <f t="shared" si="248"/>
        <v>0.29276218913889029</v>
      </c>
    </row>
    <row r="3812" spans="1:32" x14ac:dyDescent="0.25">
      <c r="A3812" s="59">
        <v>3795</v>
      </c>
      <c r="B3812" s="60" t="s">
        <v>309</v>
      </c>
      <c r="C3812" s="61" t="s">
        <v>363</v>
      </c>
      <c r="D3812" s="62"/>
      <c r="E3812" s="62">
        <v>132</v>
      </c>
      <c r="F3812" s="62">
        <v>2025</v>
      </c>
      <c r="G3812" s="50">
        <v>54.289000000000001</v>
      </c>
      <c r="H3812" s="50">
        <v>54.817999999999998</v>
      </c>
      <c r="I3812" s="50">
        <v>54.027999999999999</v>
      </c>
      <c r="J3812" s="50">
        <v>54.485999999999997</v>
      </c>
      <c r="K3812" s="50">
        <v>54.305999999999997</v>
      </c>
      <c r="L3812" s="50">
        <v>54.872999999999998</v>
      </c>
      <c r="M3812" s="50">
        <v>53.811</v>
      </c>
      <c r="N3812" s="50">
        <v>49.36</v>
      </c>
      <c r="O3812" s="50">
        <v>40.680999999999997</v>
      </c>
      <c r="P3812" s="50">
        <v>30.545999999999999</v>
      </c>
      <c r="Q3812" s="50">
        <v>24.687999999999999</v>
      </c>
      <c r="R3812" s="50">
        <v>22.795000000000002</v>
      </c>
      <c r="S3812" s="50">
        <v>20.962</v>
      </c>
      <c r="T3812" s="50">
        <v>13.898999999999999</v>
      </c>
      <c r="U3812" s="50">
        <v>9.2840000000000007</v>
      </c>
      <c r="V3812" s="50">
        <v>3.5979999999999999</v>
      </c>
      <c r="W3812" s="50" t="s">
        <v>311</v>
      </c>
      <c r="X3812" s="50">
        <v>2.76</v>
      </c>
      <c r="Y3812" s="50">
        <v>1.907</v>
      </c>
      <c r="Z3812" s="50">
        <v>0.66200000000000003</v>
      </c>
      <c r="AA3812" s="50">
        <v>9.6000000000000002E-2</v>
      </c>
      <c r="AB3812" s="50">
        <v>5.0000000000000001E-3</v>
      </c>
      <c r="AC3812" s="50" t="str">
        <f t="shared" si="245"/>
        <v>Cabo Verde-2025</v>
      </c>
      <c r="AD3812" s="51">
        <f t="shared" si="246"/>
        <v>406.50799999999998</v>
      </c>
      <c r="AE3812" s="15">
        <f t="shared" si="247"/>
        <v>0.48054650830979961</v>
      </c>
      <c r="AF3812">
        <f t="shared" si="248"/>
        <v>5.6545941932052188E-2</v>
      </c>
    </row>
    <row r="3813" spans="1:32" x14ac:dyDescent="0.25">
      <c r="A3813" s="59">
        <v>3796</v>
      </c>
      <c r="B3813" s="60" t="s">
        <v>309</v>
      </c>
      <c r="C3813" s="61" t="s">
        <v>407</v>
      </c>
      <c r="D3813" s="62"/>
      <c r="E3813" s="62">
        <v>116</v>
      </c>
      <c r="F3813" s="62">
        <v>2025</v>
      </c>
      <c r="G3813" s="50">
        <v>1713.991</v>
      </c>
      <c r="H3813" s="50">
        <v>1769.9749999999999</v>
      </c>
      <c r="I3813" s="50">
        <v>1737.6949999999999</v>
      </c>
      <c r="J3813" s="50">
        <v>1615.547</v>
      </c>
      <c r="K3813" s="50">
        <v>1423.029</v>
      </c>
      <c r="L3813" s="50">
        <v>1489.568</v>
      </c>
      <c r="M3813" s="50">
        <v>1553.152</v>
      </c>
      <c r="N3813" s="50">
        <v>1211.3689999999999</v>
      </c>
      <c r="O3813" s="50">
        <v>1611.5989999999999</v>
      </c>
      <c r="P3813" s="50">
        <v>607.49599999999998</v>
      </c>
      <c r="Q3813" s="50">
        <v>776.52499999999998</v>
      </c>
      <c r="R3813" s="50">
        <v>701.78599999999994</v>
      </c>
      <c r="S3813" s="50">
        <v>609.79600000000005</v>
      </c>
      <c r="T3813" s="50">
        <v>403.87099999999998</v>
      </c>
      <c r="U3813" s="50">
        <v>301.13099999999997</v>
      </c>
      <c r="V3813" s="50">
        <v>162.27799999999999</v>
      </c>
      <c r="W3813" s="50" t="s">
        <v>311</v>
      </c>
      <c r="X3813" s="50">
        <v>79.852999999999994</v>
      </c>
      <c r="Y3813" s="50">
        <v>30.716000000000001</v>
      </c>
      <c r="Z3813" s="50">
        <v>8.1259999999999994</v>
      </c>
      <c r="AA3813" s="50">
        <v>1.1080000000000001</v>
      </c>
      <c r="AB3813" s="50">
        <v>7.3999999999999996E-2</v>
      </c>
      <c r="AC3813" s="50" t="str">
        <f t="shared" si="245"/>
        <v>Cambodia-2025</v>
      </c>
      <c r="AD3813" s="51">
        <f t="shared" si="246"/>
        <v>11599.866999999998</v>
      </c>
      <c r="AE3813" s="15">
        <f t="shared" si="247"/>
        <v>0.53524906794189986</v>
      </c>
      <c r="AF3813">
        <f t="shared" si="248"/>
        <v>5.8684145697109079E-2</v>
      </c>
    </row>
    <row r="3814" spans="1:32" x14ac:dyDescent="0.25">
      <c r="A3814" s="59">
        <v>3797</v>
      </c>
      <c r="B3814" s="60" t="s">
        <v>309</v>
      </c>
      <c r="C3814" s="61" t="s">
        <v>408</v>
      </c>
      <c r="D3814" s="62"/>
      <c r="E3814" s="62">
        <v>120</v>
      </c>
      <c r="F3814" s="62">
        <v>2025</v>
      </c>
      <c r="G3814" s="50">
        <v>4298.8980000000001</v>
      </c>
      <c r="H3814" s="50">
        <v>3923.1660000000002</v>
      </c>
      <c r="I3814" s="50">
        <v>3597.7440000000001</v>
      </c>
      <c r="J3814" s="50">
        <v>3201.14</v>
      </c>
      <c r="K3814" s="50">
        <v>2735.7620000000002</v>
      </c>
      <c r="L3814" s="50">
        <v>2310.576</v>
      </c>
      <c r="M3814" s="50">
        <v>2031.2170000000001</v>
      </c>
      <c r="N3814" s="50">
        <v>1764.787</v>
      </c>
      <c r="O3814" s="50">
        <v>1444.0070000000001</v>
      </c>
      <c r="P3814" s="50">
        <v>1108.356</v>
      </c>
      <c r="Q3814" s="50">
        <v>846.34</v>
      </c>
      <c r="R3814" s="50">
        <v>646.84500000000003</v>
      </c>
      <c r="S3814" s="50">
        <v>492.96800000000002</v>
      </c>
      <c r="T3814" s="50">
        <v>366.11200000000002</v>
      </c>
      <c r="U3814" s="50">
        <v>265.089</v>
      </c>
      <c r="V3814" s="50">
        <v>169.19</v>
      </c>
      <c r="W3814" s="50" t="s">
        <v>311</v>
      </c>
      <c r="X3814" s="50">
        <v>90.307000000000002</v>
      </c>
      <c r="Y3814" s="50">
        <v>36.024999999999999</v>
      </c>
      <c r="Z3814" s="50">
        <v>9.1259999999999994</v>
      </c>
      <c r="AA3814" s="50">
        <v>1.3220000000000001</v>
      </c>
      <c r="AB3814" s="50">
        <v>0.106</v>
      </c>
      <c r="AC3814" s="50" t="str">
        <f t="shared" si="245"/>
        <v>Cameroon-2025</v>
      </c>
      <c r="AD3814" s="51">
        <f t="shared" si="246"/>
        <v>16581.998</v>
      </c>
      <c r="AE3814" s="15">
        <f t="shared" si="247"/>
        <v>0.76933340602260358</v>
      </c>
      <c r="AF3814">
        <f t="shared" si="248"/>
        <v>3.300061270751585E-2</v>
      </c>
    </row>
    <row r="3815" spans="1:32" x14ac:dyDescent="0.25">
      <c r="A3815" s="59">
        <v>3798</v>
      </c>
      <c r="B3815" s="60" t="s">
        <v>309</v>
      </c>
      <c r="C3815" s="61" t="s">
        <v>261</v>
      </c>
      <c r="D3815" s="62"/>
      <c r="E3815" s="62">
        <v>124</v>
      </c>
      <c r="F3815" s="62">
        <v>2025</v>
      </c>
      <c r="G3815" s="50">
        <v>2014.4670000000001</v>
      </c>
      <c r="H3815" s="50">
        <v>2063.0630000000001</v>
      </c>
      <c r="I3815" s="50">
        <v>2122.194</v>
      </c>
      <c r="J3815" s="50">
        <v>2193.7449999999999</v>
      </c>
      <c r="K3815" s="50">
        <v>2145.7730000000001</v>
      </c>
      <c r="L3815" s="50">
        <v>2413.21</v>
      </c>
      <c r="M3815" s="50">
        <v>2737.1689999999999</v>
      </c>
      <c r="N3815" s="50">
        <v>2636.1019999999999</v>
      </c>
      <c r="O3815" s="50">
        <v>2663.2429999999999</v>
      </c>
      <c r="P3815" s="50">
        <v>2477.0070000000001</v>
      </c>
      <c r="Q3815" s="50">
        <v>2388.5259999999998</v>
      </c>
      <c r="R3815" s="50">
        <v>2414.864</v>
      </c>
      <c r="S3815" s="50">
        <v>2719.0349999999999</v>
      </c>
      <c r="T3815" s="50">
        <v>2490.1840000000002</v>
      </c>
      <c r="U3815" s="50">
        <v>2037.3040000000001</v>
      </c>
      <c r="V3815" s="50">
        <v>1634.549</v>
      </c>
      <c r="W3815" s="50" t="s">
        <v>311</v>
      </c>
      <c r="X3815" s="50">
        <v>1037.424</v>
      </c>
      <c r="Y3815" s="50">
        <v>591.221</v>
      </c>
      <c r="Z3815" s="50">
        <v>288.23</v>
      </c>
      <c r="AA3815" s="50">
        <v>91.649000000000001</v>
      </c>
      <c r="AB3815" s="50">
        <v>13.962999999999999</v>
      </c>
      <c r="AC3815" s="50" t="str">
        <f t="shared" si="245"/>
        <v>Canada-2025</v>
      </c>
      <c r="AD3815" s="51">
        <f t="shared" si="246"/>
        <v>24788.674000000003</v>
      </c>
      <c r="AE3815" s="15">
        <f t="shared" si="247"/>
        <v>0.58027500785237618</v>
      </c>
      <c r="AF3815">
        <f t="shared" si="248"/>
        <v>0.26411575067546245</v>
      </c>
    </row>
    <row r="3816" spans="1:32" x14ac:dyDescent="0.25">
      <c r="A3816" s="59">
        <v>3799</v>
      </c>
      <c r="B3816" s="60" t="s">
        <v>309</v>
      </c>
      <c r="C3816" s="61" t="s">
        <v>409</v>
      </c>
      <c r="D3816" s="62">
        <v>8</v>
      </c>
      <c r="E3816" s="62">
        <v>830</v>
      </c>
      <c r="F3816" s="62">
        <v>2025</v>
      </c>
      <c r="G3816" s="50">
        <v>7.8760000000000003</v>
      </c>
      <c r="H3816" s="50">
        <v>7.9249999999999998</v>
      </c>
      <c r="I3816" s="50">
        <v>8.0459999999999994</v>
      </c>
      <c r="J3816" s="50">
        <v>8.5239999999999991</v>
      </c>
      <c r="K3816" s="50">
        <v>9.1639999999999997</v>
      </c>
      <c r="L3816" s="50">
        <v>10.042</v>
      </c>
      <c r="M3816" s="50">
        <v>10.928000000000001</v>
      </c>
      <c r="N3816" s="50">
        <v>11.076000000000001</v>
      </c>
      <c r="O3816" s="50">
        <v>11.618</v>
      </c>
      <c r="P3816" s="50">
        <v>11.84</v>
      </c>
      <c r="Q3816" s="50">
        <v>12.132</v>
      </c>
      <c r="R3816" s="50">
        <v>12.847</v>
      </c>
      <c r="S3816" s="50">
        <v>12.589</v>
      </c>
      <c r="T3816" s="50">
        <v>10.874000000000001</v>
      </c>
      <c r="U3816" s="50">
        <v>9.33</v>
      </c>
      <c r="V3816" s="50">
        <v>7.1760000000000002</v>
      </c>
      <c r="W3816" s="50" t="s">
        <v>311</v>
      </c>
      <c r="X3816" s="50">
        <v>4.758</v>
      </c>
      <c r="Y3816" s="50">
        <v>2.6829999999999998</v>
      </c>
      <c r="Z3816" s="50">
        <v>1.2230000000000001</v>
      </c>
      <c r="AA3816" s="50">
        <v>0.36399999999999999</v>
      </c>
      <c r="AB3816" s="50">
        <v>6.5000000000000002E-2</v>
      </c>
      <c r="AC3816" s="50" t="str">
        <f t="shared" si="245"/>
        <v>Channel Islands-2025</v>
      </c>
      <c r="AD3816" s="51">
        <f t="shared" si="246"/>
        <v>110.76</v>
      </c>
      <c r="AE3816" s="15">
        <f t="shared" si="247"/>
        <v>0.54460093896713613</v>
      </c>
      <c r="AF3816">
        <f t="shared" si="248"/>
        <v>0.27095916259927039</v>
      </c>
    </row>
    <row r="3817" spans="1:32" x14ac:dyDescent="0.25">
      <c r="A3817" s="59">
        <v>3800</v>
      </c>
      <c r="B3817" s="60" t="s">
        <v>309</v>
      </c>
      <c r="C3817" s="61" t="s">
        <v>410</v>
      </c>
      <c r="D3817" s="62"/>
      <c r="E3817" s="62">
        <v>152</v>
      </c>
      <c r="F3817" s="62">
        <v>2025</v>
      </c>
      <c r="G3817" s="50">
        <v>1155.4190000000001</v>
      </c>
      <c r="H3817" s="50">
        <v>1181.26</v>
      </c>
      <c r="I3817" s="50">
        <v>1205.867</v>
      </c>
      <c r="J3817" s="50">
        <v>1259.6590000000001</v>
      </c>
      <c r="K3817" s="50">
        <v>1282.5809999999999</v>
      </c>
      <c r="L3817" s="50">
        <v>1355.309</v>
      </c>
      <c r="M3817" s="50">
        <v>1434.1569999999999</v>
      </c>
      <c r="N3817" s="50">
        <v>1454.0319999999999</v>
      </c>
      <c r="O3817" s="50">
        <v>1326.9880000000001</v>
      </c>
      <c r="P3817" s="50">
        <v>1227.777</v>
      </c>
      <c r="Q3817" s="50">
        <v>1214.423</v>
      </c>
      <c r="R3817" s="50">
        <v>1203.02</v>
      </c>
      <c r="S3817" s="50">
        <v>1072.4929999999999</v>
      </c>
      <c r="T3817" s="50">
        <v>902.572</v>
      </c>
      <c r="U3817" s="50">
        <v>715.99</v>
      </c>
      <c r="V3817" s="50">
        <v>481.15899999999999</v>
      </c>
      <c r="W3817" s="50" t="s">
        <v>311</v>
      </c>
      <c r="X3817" s="50">
        <v>323.85500000000002</v>
      </c>
      <c r="Y3817" s="50">
        <v>176.94399999999999</v>
      </c>
      <c r="Z3817" s="50">
        <v>87.069000000000003</v>
      </c>
      <c r="AA3817" s="50">
        <v>30.803999999999998</v>
      </c>
      <c r="AB3817" s="50">
        <v>7.859</v>
      </c>
      <c r="AC3817" s="50" t="str">
        <f t="shared" si="245"/>
        <v>Chile-2025</v>
      </c>
      <c r="AD3817" s="51">
        <f t="shared" si="246"/>
        <v>12830.439000000002</v>
      </c>
      <c r="AE3817" s="15">
        <f t="shared" si="247"/>
        <v>0.48858795868169436</v>
      </c>
      <c r="AF3817">
        <f t="shared" si="248"/>
        <v>0.16650916127999871</v>
      </c>
    </row>
    <row r="3818" spans="1:32" x14ac:dyDescent="0.25">
      <c r="A3818" s="59">
        <v>3801</v>
      </c>
      <c r="B3818" s="60" t="s">
        <v>309</v>
      </c>
      <c r="C3818" s="61" t="s">
        <v>10</v>
      </c>
      <c r="D3818" s="62">
        <v>9</v>
      </c>
      <c r="E3818" s="62">
        <v>156</v>
      </c>
      <c r="F3818" s="62">
        <v>2025</v>
      </c>
      <c r="G3818" s="50">
        <v>73272.305999999997</v>
      </c>
      <c r="H3818" s="50">
        <v>80666.910999999993</v>
      </c>
      <c r="I3818" s="50">
        <v>85550.543000000005</v>
      </c>
      <c r="J3818" s="50">
        <v>81949.008000000002</v>
      </c>
      <c r="K3818" s="50">
        <v>78080.273000000001</v>
      </c>
      <c r="L3818" s="50">
        <v>79814.039999999994</v>
      </c>
      <c r="M3818" s="50">
        <v>100111.17600000001</v>
      </c>
      <c r="N3818" s="50">
        <v>128327.55100000001</v>
      </c>
      <c r="O3818" s="50">
        <v>100824.367</v>
      </c>
      <c r="P3818" s="50">
        <v>94541.175000000003</v>
      </c>
      <c r="Q3818" s="50">
        <v>116033.52499999999</v>
      </c>
      <c r="R3818" s="50">
        <v>119968.758</v>
      </c>
      <c r="S3818" s="50">
        <v>95999.519</v>
      </c>
      <c r="T3818" s="50">
        <v>71372.354999999996</v>
      </c>
      <c r="U3818" s="50">
        <v>64535.993000000002</v>
      </c>
      <c r="V3818" s="50">
        <v>36044.243999999999</v>
      </c>
      <c r="W3818" s="50" t="s">
        <v>311</v>
      </c>
      <c r="X3818" s="50">
        <v>18555.637999999999</v>
      </c>
      <c r="Y3818" s="50">
        <v>9205.4680000000008</v>
      </c>
      <c r="Z3818" s="50">
        <v>3203.105</v>
      </c>
      <c r="AA3818" s="50">
        <v>675.78399999999999</v>
      </c>
      <c r="AB3818" s="50">
        <v>103.958</v>
      </c>
      <c r="AC3818" s="50" t="str">
        <f t="shared" si="245"/>
        <v>China-2025</v>
      </c>
      <c r="AD3818" s="51">
        <f t="shared" si="246"/>
        <v>995649.39199999999</v>
      </c>
      <c r="AE3818" s="15">
        <f t="shared" si="247"/>
        <v>0.44512286007602958</v>
      </c>
      <c r="AF3818">
        <f t="shared" si="248"/>
        <v>0.16491789177775174</v>
      </c>
    </row>
    <row r="3819" spans="1:32" x14ac:dyDescent="0.25">
      <c r="A3819" s="59">
        <v>3802</v>
      </c>
      <c r="B3819" s="60" t="s">
        <v>309</v>
      </c>
      <c r="C3819" s="61" t="s">
        <v>411</v>
      </c>
      <c r="D3819" s="62">
        <v>10</v>
      </c>
      <c r="E3819" s="62">
        <v>344</v>
      </c>
      <c r="F3819" s="62">
        <v>2025</v>
      </c>
      <c r="G3819" s="50">
        <v>389.49900000000002</v>
      </c>
      <c r="H3819" s="50">
        <v>369.334</v>
      </c>
      <c r="I3819" s="50">
        <v>307.37799999999999</v>
      </c>
      <c r="J3819" s="50">
        <v>303.81700000000001</v>
      </c>
      <c r="K3819" s="50">
        <v>285.11500000000001</v>
      </c>
      <c r="L3819" s="50">
        <v>402.46899999999999</v>
      </c>
      <c r="M3819" s="50">
        <v>515.36199999999997</v>
      </c>
      <c r="N3819" s="50">
        <v>550.36699999999996</v>
      </c>
      <c r="O3819" s="50">
        <v>595.505</v>
      </c>
      <c r="P3819" s="50">
        <v>571.94299999999998</v>
      </c>
      <c r="Q3819" s="50">
        <v>563.95500000000004</v>
      </c>
      <c r="R3819" s="50">
        <v>566.01499999999999</v>
      </c>
      <c r="S3819" s="50">
        <v>629.68899999999996</v>
      </c>
      <c r="T3819" s="50">
        <v>574.33600000000001</v>
      </c>
      <c r="U3819" s="50">
        <v>438.596</v>
      </c>
      <c r="V3819" s="50">
        <v>315.53300000000002</v>
      </c>
      <c r="W3819" s="50" t="s">
        <v>311</v>
      </c>
      <c r="X3819" s="50">
        <v>154.399</v>
      </c>
      <c r="Y3819" s="50">
        <v>131.97200000000001</v>
      </c>
      <c r="Z3819" s="50">
        <v>72.141000000000005</v>
      </c>
      <c r="AA3819" s="50">
        <v>26.076000000000001</v>
      </c>
      <c r="AB3819" s="50">
        <v>5.0090000000000003</v>
      </c>
      <c r="AC3819" s="50" t="str">
        <f t="shared" si="245"/>
        <v>China, Hong Kong SAR-2025</v>
      </c>
      <c r="AD3819" s="51">
        <f t="shared" si="246"/>
        <v>4984.237000000001</v>
      </c>
      <c r="AE3819" s="15">
        <f t="shared" si="247"/>
        <v>0.55861569183006332</v>
      </c>
      <c r="AF3819">
        <f t="shared" si="248"/>
        <v>0.28395616324609346</v>
      </c>
    </row>
    <row r="3820" spans="1:32" x14ac:dyDescent="0.25">
      <c r="A3820" s="59">
        <v>3803</v>
      </c>
      <c r="B3820" s="60" t="s">
        <v>309</v>
      </c>
      <c r="C3820" s="61" t="s">
        <v>412</v>
      </c>
      <c r="D3820" s="62">
        <v>11</v>
      </c>
      <c r="E3820" s="62">
        <v>446</v>
      </c>
      <c r="F3820" s="62">
        <v>2025</v>
      </c>
      <c r="G3820" s="50">
        <v>40.381999999999998</v>
      </c>
      <c r="H3820" s="50">
        <v>40.256999999999998</v>
      </c>
      <c r="I3820" s="50">
        <v>33.502000000000002</v>
      </c>
      <c r="J3820" s="50">
        <v>26.044</v>
      </c>
      <c r="K3820" s="50">
        <v>26.620999999999999</v>
      </c>
      <c r="L3820" s="50">
        <v>40.514000000000003</v>
      </c>
      <c r="M3820" s="50">
        <v>55.698</v>
      </c>
      <c r="N3820" s="50">
        <v>69.906000000000006</v>
      </c>
      <c r="O3820" s="50">
        <v>63.636000000000003</v>
      </c>
      <c r="P3820" s="50">
        <v>44.871000000000002</v>
      </c>
      <c r="Q3820" s="50">
        <v>49.805</v>
      </c>
      <c r="R3820" s="50">
        <v>46.912999999999997</v>
      </c>
      <c r="S3820" s="50">
        <v>52.113999999999997</v>
      </c>
      <c r="T3820" s="50">
        <v>43.725000000000001</v>
      </c>
      <c r="U3820" s="50">
        <v>32.621000000000002</v>
      </c>
      <c r="V3820" s="50">
        <v>18.872</v>
      </c>
      <c r="W3820" s="50" t="s">
        <v>311</v>
      </c>
      <c r="X3820" s="50">
        <v>7.79</v>
      </c>
      <c r="Y3820" s="50">
        <v>4.7149999999999999</v>
      </c>
      <c r="Z3820" s="50">
        <v>2.484</v>
      </c>
      <c r="AA3820" s="50">
        <v>0.78600000000000003</v>
      </c>
      <c r="AB3820" s="50">
        <v>0.125</v>
      </c>
      <c r="AC3820" s="50" t="str">
        <f t="shared" si="245"/>
        <v>China, Macao SAR-2025</v>
      </c>
      <c r="AD3820" s="51">
        <f t="shared" si="246"/>
        <v>476.12200000000001</v>
      </c>
      <c r="AE3820" s="15">
        <f t="shared" si="247"/>
        <v>0.4731119334960367</v>
      </c>
      <c r="AF3820">
        <f t="shared" si="248"/>
        <v>0.18825167764200026</v>
      </c>
    </row>
    <row r="3821" spans="1:32" x14ac:dyDescent="0.25">
      <c r="A3821" s="59">
        <v>3804</v>
      </c>
      <c r="B3821" s="60" t="s">
        <v>309</v>
      </c>
      <c r="C3821" s="61" t="s">
        <v>413</v>
      </c>
      <c r="D3821" s="62"/>
      <c r="E3821" s="62">
        <v>170</v>
      </c>
      <c r="F3821" s="62">
        <v>2025</v>
      </c>
      <c r="G3821" s="50">
        <v>3400.4479999999999</v>
      </c>
      <c r="H3821" s="50">
        <v>3559.7460000000001</v>
      </c>
      <c r="I3821" s="50">
        <v>3700.0680000000002</v>
      </c>
      <c r="J3821" s="50">
        <v>3858.299</v>
      </c>
      <c r="K3821" s="50">
        <v>3985.0749999999998</v>
      </c>
      <c r="L3821" s="50">
        <v>3944.59</v>
      </c>
      <c r="M3821" s="50">
        <v>4053.6979999999999</v>
      </c>
      <c r="N3821" s="50">
        <v>3959.3829999999998</v>
      </c>
      <c r="O3821" s="50">
        <v>3813.502</v>
      </c>
      <c r="P3821" s="50">
        <v>3442.47</v>
      </c>
      <c r="Q3821" s="50">
        <v>3035.0070000000001</v>
      </c>
      <c r="R3821" s="50">
        <v>3031.163</v>
      </c>
      <c r="S3821" s="50">
        <v>2592.2910000000002</v>
      </c>
      <c r="T3821" s="50">
        <v>2021.4870000000001</v>
      </c>
      <c r="U3821" s="50">
        <v>1512.702</v>
      </c>
      <c r="V3821" s="50">
        <v>974.9</v>
      </c>
      <c r="W3821" s="50" t="s">
        <v>311</v>
      </c>
      <c r="X3821" s="50">
        <v>539.05399999999997</v>
      </c>
      <c r="Y3821" s="50">
        <v>276.09699999999998</v>
      </c>
      <c r="Z3821" s="50">
        <v>115.411</v>
      </c>
      <c r="AA3821" s="50">
        <v>33.42</v>
      </c>
      <c r="AB3821" s="50">
        <v>5.6710000000000003</v>
      </c>
      <c r="AC3821" s="50" t="str">
        <f t="shared" si="245"/>
        <v>Colombia-2025</v>
      </c>
      <c r="AD3821" s="51">
        <f t="shared" si="246"/>
        <v>35715.477999999996</v>
      </c>
      <c r="AE3821" s="15">
        <f t="shared" si="247"/>
        <v>0.45187702653734613</v>
      </c>
      <c r="AF3821">
        <f t="shared" si="248"/>
        <v>0.11813810410356795</v>
      </c>
    </row>
    <row r="3822" spans="1:32" x14ac:dyDescent="0.25">
      <c r="A3822" s="59">
        <v>3805</v>
      </c>
      <c r="B3822" s="60" t="s">
        <v>309</v>
      </c>
      <c r="C3822" s="61" t="s">
        <v>364</v>
      </c>
      <c r="D3822" s="62"/>
      <c r="E3822" s="62">
        <v>174</v>
      </c>
      <c r="F3822" s="62">
        <v>2025</v>
      </c>
      <c r="G3822" s="50">
        <v>128.56200000000001</v>
      </c>
      <c r="H3822" s="50">
        <v>120.599</v>
      </c>
      <c r="I3822" s="50">
        <v>112.33199999999999</v>
      </c>
      <c r="J3822" s="50">
        <v>99.959000000000003</v>
      </c>
      <c r="K3822" s="50">
        <v>87.775999999999996</v>
      </c>
      <c r="L3822" s="50">
        <v>77.805999999999997</v>
      </c>
      <c r="M3822" s="50">
        <v>69.596000000000004</v>
      </c>
      <c r="N3822" s="50">
        <v>62.030999999999999</v>
      </c>
      <c r="O3822" s="50">
        <v>52.084000000000003</v>
      </c>
      <c r="P3822" s="50">
        <v>41.048000000000002</v>
      </c>
      <c r="Q3822" s="50">
        <v>32.677</v>
      </c>
      <c r="R3822" s="50">
        <v>26.224</v>
      </c>
      <c r="S3822" s="50">
        <v>20.58</v>
      </c>
      <c r="T3822" s="50">
        <v>15.089</v>
      </c>
      <c r="U3822" s="50">
        <v>9.6170000000000009</v>
      </c>
      <c r="V3822" s="50">
        <v>4.952</v>
      </c>
      <c r="W3822" s="50" t="s">
        <v>311</v>
      </c>
      <c r="X3822" s="50">
        <v>2.5249999999999999</v>
      </c>
      <c r="Y3822" s="50">
        <v>0.90600000000000003</v>
      </c>
      <c r="Z3822" s="50">
        <v>0.20100000000000001</v>
      </c>
      <c r="AA3822" s="50">
        <v>2.5999999999999999E-2</v>
      </c>
      <c r="AB3822" s="50">
        <v>1E-3</v>
      </c>
      <c r="AC3822" s="50" t="str">
        <f t="shared" si="245"/>
        <v>Comoros-2025</v>
      </c>
      <c r="AD3822" s="51">
        <f t="shared" si="246"/>
        <v>569.78100000000006</v>
      </c>
      <c r="AE3822" s="15">
        <f t="shared" si="247"/>
        <v>0.69291534817763312</v>
      </c>
      <c r="AF3822">
        <f t="shared" si="248"/>
        <v>3.5775722290110105E-2</v>
      </c>
    </row>
    <row r="3823" spans="1:32" x14ac:dyDescent="0.25">
      <c r="A3823" s="59">
        <v>3806</v>
      </c>
      <c r="B3823" s="60" t="s">
        <v>309</v>
      </c>
      <c r="C3823" s="61" t="s">
        <v>414</v>
      </c>
      <c r="D3823" s="62"/>
      <c r="E3823" s="62">
        <v>178</v>
      </c>
      <c r="F3823" s="62">
        <v>2025</v>
      </c>
      <c r="G3823" s="50">
        <v>933.40899999999999</v>
      </c>
      <c r="H3823" s="50">
        <v>848.49099999999999</v>
      </c>
      <c r="I3823" s="50">
        <v>797.17600000000004</v>
      </c>
      <c r="J3823" s="50">
        <v>703.11800000000005</v>
      </c>
      <c r="K3823" s="50">
        <v>579.24800000000005</v>
      </c>
      <c r="L3823" s="50">
        <v>474.55500000000001</v>
      </c>
      <c r="M3823" s="50">
        <v>391.19</v>
      </c>
      <c r="N3823" s="50">
        <v>348.98500000000001</v>
      </c>
      <c r="O3823" s="50">
        <v>321.69</v>
      </c>
      <c r="P3823" s="50">
        <v>284.17200000000003</v>
      </c>
      <c r="Q3823" s="50">
        <v>229.31800000000001</v>
      </c>
      <c r="R3823" s="50">
        <v>175.761</v>
      </c>
      <c r="S3823" s="50">
        <v>131.40100000000001</v>
      </c>
      <c r="T3823" s="50">
        <v>94.037000000000006</v>
      </c>
      <c r="U3823" s="50">
        <v>65.397000000000006</v>
      </c>
      <c r="V3823" s="50">
        <v>41.901000000000003</v>
      </c>
      <c r="W3823" s="50" t="s">
        <v>311</v>
      </c>
      <c r="X3823" s="50">
        <v>23.071999999999999</v>
      </c>
      <c r="Y3823" s="50">
        <v>9.48</v>
      </c>
      <c r="Z3823" s="50">
        <v>2.5459999999999998</v>
      </c>
      <c r="AA3823" s="50">
        <v>0.39400000000000002</v>
      </c>
      <c r="AB3823" s="50">
        <v>3.2000000000000001E-2</v>
      </c>
      <c r="AC3823" s="50" t="str">
        <f t="shared" si="245"/>
        <v>Congo-2025</v>
      </c>
      <c r="AD3823" s="51">
        <f t="shared" si="246"/>
        <v>3639.4380000000001</v>
      </c>
      <c r="AE3823" s="15">
        <f t="shared" si="247"/>
        <v>0.7737279766821139</v>
      </c>
      <c r="AF3823">
        <f t="shared" si="248"/>
        <v>3.8089324877293843E-2</v>
      </c>
    </row>
    <row r="3824" spans="1:32" x14ac:dyDescent="0.25">
      <c r="A3824" s="59">
        <v>3807</v>
      </c>
      <c r="B3824" s="60" t="s">
        <v>309</v>
      </c>
      <c r="C3824" s="61" t="s">
        <v>415</v>
      </c>
      <c r="D3824" s="62"/>
      <c r="E3824" s="62">
        <v>188</v>
      </c>
      <c r="F3824" s="62">
        <v>2025</v>
      </c>
      <c r="G3824" s="50">
        <v>326.49</v>
      </c>
      <c r="H3824" s="50">
        <v>340.48899999999998</v>
      </c>
      <c r="I3824" s="50">
        <v>350.65100000000001</v>
      </c>
      <c r="J3824" s="50">
        <v>362.14100000000002</v>
      </c>
      <c r="K3824" s="50">
        <v>363.65199999999999</v>
      </c>
      <c r="L3824" s="50">
        <v>398.625</v>
      </c>
      <c r="M3824" s="50">
        <v>413.61200000000002</v>
      </c>
      <c r="N3824" s="50">
        <v>413.90300000000002</v>
      </c>
      <c r="O3824" s="50">
        <v>388.827</v>
      </c>
      <c r="P3824" s="50">
        <v>343.245</v>
      </c>
      <c r="Q3824" s="50">
        <v>299.74099999999999</v>
      </c>
      <c r="R3824" s="50">
        <v>302.47899999999998</v>
      </c>
      <c r="S3824" s="50">
        <v>283.27800000000002</v>
      </c>
      <c r="T3824" s="50">
        <v>227.27699999999999</v>
      </c>
      <c r="U3824" s="50">
        <v>162.858</v>
      </c>
      <c r="V3824" s="50">
        <v>124.86499999999999</v>
      </c>
      <c r="W3824" s="50" t="s">
        <v>311</v>
      </c>
      <c r="X3824" s="50">
        <v>76.594999999999999</v>
      </c>
      <c r="Y3824" s="50">
        <v>42.811999999999998</v>
      </c>
      <c r="Z3824" s="50">
        <v>19.059000000000001</v>
      </c>
      <c r="AA3824" s="50">
        <v>5.8179999999999996</v>
      </c>
      <c r="AB3824" s="50">
        <v>0.92</v>
      </c>
      <c r="AC3824" s="50" t="str">
        <f t="shared" si="245"/>
        <v>Costa Rica-2025</v>
      </c>
      <c r="AD3824" s="51">
        <f t="shared" si="246"/>
        <v>3569.5029999999997</v>
      </c>
      <c r="AE3824" s="15">
        <f t="shared" si="247"/>
        <v>0.4700469505138391</v>
      </c>
      <c r="AF3824">
        <f t="shared" si="248"/>
        <v>0.14392519248951358</v>
      </c>
    </row>
    <row r="3825" spans="1:32" x14ac:dyDescent="0.25">
      <c r="A3825" s="59">
        <v>3808</v>
      </c>
      <c r="B3825" s="60" t="s">
        <v>309</v>
      </c>
      <c r="C3825" s="61" t="s">
        <v>416</v>
      </c>
      <c r="D3825" s="62"/>
      <c r="E3825" s="62">
        <v>384</v>
      </c>
      <c r="F3825" s="62">
        <v>2025</v>
      </c>
      <c r="G3825" s="50">
        <v>4580.4480000000003</v>
      </c>
      <c r="H3825" s="50">
        <v>4074.83</v>
      </c>
      <c r="I3825" s="50">
        <v>3568.105</v>
      </c>
      <c r="J3825" s="50">
        <v>3102.8560000000002</v>
      </c>
      <c r="K3825" s="50">
        <v>2746.82</v>
      </c>
      <c r="L3825" s="50">
        <v>2410.0889999999999</v>
      </c>
      <c r="M3825" s="50">
        <v>1995.972</v>
      </c>
      <c r="N3825" s="50">
        <v>1626.11</v>
      </c>
      <c r="O3825" s="50">
        <v>1340.2639999999999</v>
      </c>
      <c r="P3825" s="50">
        <v>1117.598</v>
      </c>
      <c r="Q3825" s="50">
        <v>883.60900000000004</v>
      </c>
      <c r="R3825" s="50">
        <v>695.24</v>
      </c>
      <c r="S3825" s="50">
        <v>545.55100000000004</v>
      </c>
      <c r="T3825" s="50">
        <v>405.00200000000001</v>
      </c>
      <c r="U3825" s="50">
        <v>267.476</v>
      </c>
      <c r="V3825" s="50">
        <v>144.745</v>
      </c>
      <c r="W3825" s="50" t="s">
        <v>311</v>
      </c>
      <c r="X3825" s="50">
        <v>63.841999999999999</v>
      </c>
      <c r="Y3825" s="50">
        <v>18.631</v>
      </c>
      <c r="Z3825" s="50">
        <v>3.15</v>
      </c>
      <c r="AA3825" s="50">
        <v>0.28000000000000003</v>
      </c>
      <c r="AB3825" s="50">
        <v>1.2999999999999999E-2</v>
      </c>
      <c r="AC3825" s="50" t="str">
        <f t="shared" si="245"/>
        <v>Côte d'Ivoire-2025</v>
      </c>
      <c r="AD3825" s="51">
        <f t="shared" si="246"/>
        <v>16464.109</v>
      </c>
      <c r="AE3825" s="15">
        <f t="shared" si="247"/>
        <v>0.79728104326811744</v>
      </c>
      <c r="AF3825">
        <f t="shared" si="248"/>
        <v>3.1481978278198729E-2</v>
      </c>
    </row>
    <row r="3826" spans="1:32" x14ac:dyDescent="0.25">
      <c r="A3826" s="59">
        <v>3809</v>
      </c>
      <c r="B3826" s="60" t="s">
        <v>309</v>
      </c>
      <c r="C3826" s="61" t="s">
        <v>417</v>
      </c>
      <c r="D3826" s="62"/>
      <c r="E3826" s="62">
        <v>191</v>
      </c>
      <c r="F3826" s="62">
        <v>2025</v>
      </c>
      <c r="G3826" s="50">
        <v>172.68899999999999</v>
      </c>
      <c r="H3826" s="50">
        <v>185.203</v>
      </c>
      <c r="I3826" s="50">
        <v>202.45</v>
      </c>
      <c r="J3826" s="50">
        <v>214.88900000000001</v>
      </c>
      <c r="K3826" s="50">
        <v>199.38</v>
      </c>
      <c r="L3826" s="50">
        <v>230.51900000000001</v>
      </c>
      <c r="M3826" s="50">
        <v>229.857</v>
      </c>
      <c r="N3826" s="50">
        <v>263.94400000000002</v>
      </c>
      <c r="O3826" s="50">
        <v>280.22300000000001</v>
      </c>
      <c r="P3826" s="50">
        <v>282.50400000000002</v>
      </c>
      <c r="Q3826" s="50">
        <v>278.51799999999997</v>
      </c>
      <c r="R3826" s="50">
        <v>261.762</v>
      </c>
      <c r="S3826" s="50">
        <v>282.33300000000003</v>
      </c>
      <c r="T3826" s="50">
        <v>273.09399999999999</v>
      </c>
      <c r="U3826" s="50">
        <v>244.44499999999999</v>
      </c>
      <c r="V3826" s="50">
        <v>181.53100000000001</v>
      </c>
      <c r="W3826" s="50" t="s">
        <v>311</v>
      </c>
      <c r="X3826" s="50">
        <v>102.39400000000001</v>
      </c>
      <c r="Y3826" s="50">
        <v>76.168999999999997</v>
      </c>
      <c r="Z3826" s="50">
        <v>32.103000000000002</v>
      </c>
      <c r="AA3826" s="50">
        <v>7.8410000000000002</v>
      </c>
      <c r="AB3826" s="50">
        <v>1.0369999999999999</v>
      </c>
      <c r="AC3826" s="50" t="str">
        <f t="shared" si="245"/>
        <v>Croatia-2025</v>
      </c>
      <c r="AD3826" s="51">
        <f t="shared" si="246"/>
        <v>2523.9290000000001</v>
      </c>
      <c r="AE3826" s="15">
        <f t="shared" si="247"/>
        <v>0.58597369418870338</v>
      </c>
      <c r="AF3826">
        <f t="shared" si="248"/>
        <v>0.29783828982602367</v>
      </c>
    </row>
    <row r="3827" spans="1:32" x14ac:dyDescent="0.25">
      <c r="A3827" s="59">
        <v>3810</v>
      </c>
      <c r="B3827" s="60" t="s">
        <v>309</v>
      </c>
      <c r="C3827" s="61" t="s">
        <v>365</v>
      </c>
      <c r="D3827" s="62"/>
      <c r="E3827" s="62">
        <v>192</v>
      </c>
      <c r="F3827" s="62">
        <v>2025</v>
      </c>
      <c r="G3827" s="50">
        <v>578.59900000000005</v>
      </c>
      <c r="H3827" s="50">
        <v>597.31500000000005</v>
      </c>
      <c r="I3827" s="50">
        <v>611.29200000000003</v>
      </c>
      <c r="J3827" s="50">
        <v>572.99</v>
      </c>
      <c r="K3827" s="50">
        <v>608.68499999999995</v>
      </c>
      <c r="L3827" s="50">
        <v>674.93499999999995</v>
      </c>
      <c r="M3827" s="50">
        <v>717.42100000000005</v>
      </c>
      <c r="N3827" s="50">
        <v>806.48900000000003</v>
      </c>
      <c r="O3827" s="50">
        <v>673.31399999999996</v>
      </c>
      <c r="P3827" s="50">
        <v>668.47500000000002</v>
      </c>
      <c r="Q3827" s="50">
        <v>964.53099999999995</v>
      </c>
      <c r="R3827" s="50">
        <v>1004.099</v>
      </c>
      <c r="S3827" s="50">
        <v>953.28</v>
      </c>
      <c r="T3827" s="50">
        <v>602.38</v>
      </c>
      <c r="U3827" s="50">
        <v>536.00300000000004</v>
      </c>
      <c r="V3827" s="50">
        <v>377.58300000000003</v>
      </c>
      <c r="W3827" s="50" t="s">
        <v>311</v>
      </c>
      <c r="X3827" s="50">
        <v>275.30900000000003</v>
      </c>
      <c r="Y3827" s="50">
        <v>172.90799999999999</v>
      </c>
      <c r="Z3827" s="50">
        <v>81.468999999999994</v>
      </c>
      <c r="AA3827" s="50">
        <v>29.803999999999998</v>
      </c>
      <c r="AB3827" s="50">
        <v>6.1420000000000003</v>
      </c>
      <c r="AC3827" s="50" t="str">
        <f t="shared" si="245"/>
        <v>Cuba-2025</v>
      </c>
      <c r="AD3827" s="51">
        <f t="shared" si="246"/>
        <v>7644.2190000000001</v>
      </c>
      <c r="AE3827" s="15">
        <f t="shared" si="247"/>
        <v>0.50610847229782407</v>
      </c>
      <c r="AF3827">
        <f t="shared" si="248"/>
        <v>0.22070874761767173</v>
      </c>
    </row>
    <row r="3828" spans="1:32" x14ac:dyDescent="0.25">
      <c r="A3828" s="59">
        <v>3811</v>
      </c>
      <c r="B3828" s="60" t="s">
        <v>309</v>
      </c>
      <c r="C3828" s="61" t="s">
        <v>366</v>
      </c>
      <c r="D3828" s="62"/>
      <c r="E3828" s="62">
        <v>531</v>
      </c>
      <c r="F3828" s="62">
        <v>2025</v>
      </c>
      <c r="G3828" s="50">
        <v>10.183</v>
      </c>
      <c r="H3828" s="50">
        <v>10.359</v>
      </c>
      <c r="I3828" s="50">
        <v>10.177</v>
      </c>
      <c r="J3828" s="50">
        <v>9.73</v>
      </c>
      <c r="K3828" s="50">
        <v>9.3450000000000006</v>
      </c>
      <c r="L3828" s="50">
        <v>10.321</v>
      </c>
      <c r="M3828" s="50">
        <v>10.661</v>
      </c>
      <c r="N3828" s="50">
        <v>9.7420000000000009</v>
      </c>
      <c r="O3828" s="50">
        <v>9.6430000000000007</v>
      </c>
      <c r="P3828" s="50">
        <v>9.35</v>
      </c>
      <c r="Q3828" s="50">
        <v>11.012</v>
      </c>
      <c r="R3828" s="50">
        <v>11.448</v>
      </c>
      <c r="S3828" s="50">
        <v>12.384</v>
      </c>
      <c r="T3828" s="50">
        <v>10.643000000000001</v>
      </c>
      <c r="U3828" s="50">
        <v>8.6530000000000005</v>
      </c>
      <c r="V3828" s="50">
        <v>6.7080000000000002</v>
      </c>
      <c r="W3828" s="50" t="s">
        <v>311</v>
      </c>
      <c r="X3828" s="50">
        <v>4.0999999999999996</v>
      </c>
      <c r="Y3828" s="50">
        <v>2.3759999999999999</v>
      </c>
      <c r="Z3828" s="50">
        <v>1.028</v>
      </c>
      <c r="AA3828" s="50">
        <v>0.308</v>
      </c>
      <c r="AB3828" s="50">
        <v>6.5000000000000002E-2</v>
      </c>
      <c r="AC3828" s="50" t="str">
        <f t="shared" si="245"/>
        <v>Curaçao-2025</v>
      </c>
      <c r="AD3828" s="51">
        <f t="shared" si="246"/>
        <v>103.63600000000001</v>
      </c>
      <c r="AE3828" s="15">
        <f t="shared" si="247"/>
        <v>0.62333552047551044</v>
      </c>
      <c r="AF3828">
        <f t="shared" si="248"/>
        <v>0.25217520747274003</v>
      </c>
    </row>
    <row r="3829" spans="1:32" x14ac:dyDescent="0.25">
      <c r="A3829" s="59">
        <v>3812</v>
      </c>
      <c r="B3829" s="60" t="s">
        <v>309</v>
      </c>
      <c r="C3829" s="61" t="s">
        <v>418</v>
      </c>
      <c r="D3829" s="62">
        <v>12</v>
      </c>
      <c r="E3829" s="62">
        <v>196</v>
      </c>
      <c r="F3829" s="62">
        <v>2025</v>
      </c>
      <c r="G3829" s="50">
        <v>61.354999999999997</v>
      </c>
      <c r="H3829" s="50">
        <v>65.956000000000003</v>
      </c>
      <c r="I3829" s="50">
        <v>69.210999999999999</v>
      </c>
      <c r="J3829" s="50">
        <v>74.028000000000006</v>
      </c>
      <c r="K3829" s="50">
        <v>84.650999999999996</v>
      </c>
      <c r="L3829" s="50">
        <v>90.376999999999995</v>
      </c>
      <c r="M3829" s="50">
        <v>93.358999999999995</v>
      </c>
      <c r="N3829" s="50">
        <v>95.088999999999999</v>
      </c>
      <c r="O3829" s="50">
        <v>93.179000000000002</v>
      </c>
      <c r="P3829" s="50">
        <v>88.8</v>
      </c>
      <c r="Q3829" s="50">
        <v>80.573999999999998</v>
      </c>
      <c r="R3829" s="50">
        <v>76.534000000000006</v>
      </c>
      <c r="S3829" s="50">
        <v>71.295000000000002</v>
      </c>
      <c r="T3829" s="50">
        <v>63.497</v>
      </c>
      <c r="U3829" s="50">
        <v>51.531999999999996</v>
      </c>
      <c r="V3829" s="50">
        <v>40.066000000000003</v>
      </c>
      <c r="W3829" s="50" t="s">
        <v>311</v>
      </c>
      <c r="X3829" s="50">
        <v>26.645</v>
      </c>
      <c r="Y3829" s="50">
        <v>14.439</v>
      </c>
      <c r="Z3829" s="50">
        <v>5.2039999999999997</v>
      </c>
      <c r="AA3829" s="50">
        <v>1.216</v>
      </c>
      <c r="AB3829" s="50">
        <v>0.13300000000000001</v>
      </c>
      <c r="AC3829" s="50" t="str">
        <f t="shared" si="245"/>
        <v>Cyprus-2025</v>
      </c>
      <c r="AD3829" s="51">
        <f t="shared" si="246"/>
        <v>847.88599999999985</v>
      </c>
      <c r="AE3829" s="15">
        <f t="shared" si="247"/>
        <v>0.4708816987189316</v>
      </c>
      <c r="AF3829">
        <f t="shared" si="248"/>
        <v>0.19411187964856649</v>
      </c>
    </row>
    <row r="3830" spans="1:32" x14ac:dyDescent="0.25">
      <c r="A3830" s="59">
        <v>3813</v>
      </c>
      <c r="B3830" s="60" t="s">
        <v>309</v>
      </c>
      <c r="C3830" s="61" t="s">
        <v>419</v>
      </c>
      <c r="D3830" s="62"/>
      <c r="E3830" s="62">
        <v>408</v>
      </c>
      <c r="F3830" s="62">
        <v>2025</v>
      </c>
      <c r="G3830" s="50">
        <v>1733.9190000000001</v>
      </c>
      <c r="H3830" s="50">
        <v>1726.57</v>
      </c>
      <c r="I3830" s="50">
        <v>1697.5840000000001</v>
      </c>
      <c r="J3830" s="50">
        <v>1721.9010000000001</v>
      </c>
      <c r="K3830" s="50">
        <v>1868.5840000000001</v>
      </c>
      <c r="L3830" s="50">
        <v>1927.6110000000001</v>
      </c>
      <c r="M3830" s="50">
        <v>1970.08</v>
      </c>
      <c r="N3830" s="50">
        <v>1837.4839999999999</v>
      </c>
      <c r="O3830" s="50">
        <v>1774.1959999999999</v>
      </c>
      <c r="P3830" s="50">
        <v>1536.875</v>
      </c>
      <c r="Q3830" s="50">
        <v>2118.4789999999998</v>
      </c>
      <c r="R3830" s="50">
        <v>2071.585</v>
      </c>
      <c r="S3830" s="50">
        <v>1382.4059999999999</v>
      </c>
      <c r="T3830" s="50">
        <v>1302.692</v>
      </c>
      <c r="U3830" s="50">
        <v>555.26300000000003</v>
      </c>
      <c r="V3830" s="50">
        <v>565.30700000000002</v>
      </c>
      <c r="W3830" s="50" t="s">
        <v>311</v>
      </c>
      <c r="X3830" s="50">
        <v>359.14</v>
      </c>
      <c r="Y3830" s="50">
        <v>156.88399999999999</v>
      </c>
      <c r="Z3830" s="50">
        <v>38.055999999999997</v>
      </c>
      <c r="AA3830" s="50">
        <v>5.7990000000000004</v>
      </c>
      <c r="AB3830" s="50">
        <v>0.46200000000000002</v>
      </c>
      <c r="AC3830" s="50" t="str">
        <f t="shared" si="245"/>
        <v>Dem. People's Republic of Korea-2025</v>
      </c>
      <c r="AD3830" s="51">
        <f t="shared" si="246"/>
        <v>18209.200999999997</v>
      </c>
      <c r="AE3830" s="15">
        <f t="shared" si="247"/>
        <v>0.44711879450394343</v>
      </c>
      <c r="AF3830">
        <f t="shared" si="248"/>
        <v>0.12768297234842196</v>
      </c>
    </row>
    <row r="3831" spans="1:32" x14ac:dyDescent="0.25">
      <c r="A3831" s="59">
        <v>3814</v>
      </c>
      <c r="B3831" s="60" t="s">
        <v>309</v>
      </c>
      <c r="C3831" s="61" t="s">
        <v>420</v>
      </c>
      <c r="D3831" s="62"/>
      <c r="E3831" s="62">
        <v>180</v>
      </c>
      <c r="F3831" s="62">
        <v>2025</v>
      </c>
      <c r="G3831" s="50">
        <v>17511.781999999999</v>
      </c>
      <c r="H3831" s="50">
        <v>15381.843000000001</v>
      </c>
      <c r="I3831" s="50">
        <v>13504.748</v>
      </c>
      <c r="J3831" s="50">
        <v>11404.94</v>
      </c>
      <c r="K3831" s="50">
        <v>9331.0730000000003</v>
      </c>
      <c r="L3831" s="50">
        <v>7590.9160000000002</v>
      </c>
      <c r="M3831" s="50">
        <v>6314.5619999999999</v>
      </c>
      <c r="N3831" s="50">
        <v>5226.2849999999999</v>
      </c>
      <c r="O3831" s="50">
        <v>4309.0630000000001</v>
      </c>
      <c r="P3831" s="50">
        <v>3516.8389999999999</v>
      </c>
      <c r="Q3831" s="50">
        <v>2856.1280000000002</v>
      </c>
      <c r="R3831" s="50">
        <v>2289.1469999999999</v>
      </c>
      <c r="S3831" s="50">
        <v>1776.3620000000001</v>
      </c>
      <c r="T3831" s="50">
        <v>1311.7909999999999</v>
      </c>
      <c r="U3831" s="50">
        <v>901.67600000000004</v>
      </c>
      <c r="V3831" s="50">
        <v>574.16600000000005</v>
      </c>
      <c r="W3831" s="50" t="s">
        <v>311</v>
      </c>
      <c r="X3831" s="50">
        <v>287.84399999999999</v>
      </c>
      <c r="Y3831" s="50">
        <v>103.73</v>
      </c>
      <c r="Z3831" s="50">
        <v>24.173999999999999</v>
      </c>
      <c r="AA3831" s="50">
        <v>3.2469999999999999</v>
      </c>
      <c r="AB3831" s="50">
        <v>0.24199999999999999</v>
      </c>
      <c r="AC3831" s="50" t="str">
        <f t="shared" si="245"/>
        <v>Democratic Republic of the Congo-2025</v>
      </c>
      <c r="AD3831" s="51">
        <f t="shared" si="246"/>
        <v>54615.314999999995</v>
      </c>
      <c r="AE3831" s="15">
        <f t="shared" si="247"/>
        <v>0.90826617039561153</v>
      </c>
      <c r="AF3831">
        <f t="shared" si="248"/>
        <v>3.1746885629995024E-2</v>
      </c>
    </row>
    <row r="3832" spans="1:32" x14ac:dyDescent="0.25">
      <c r="A3832" s="59">
        <v>3815</v>
      </c>
      <c r="B3832" s="60" t="s">
        <v>309</v>
      </c>
      <c r="C3832" s="61" t="s">
        <v>421</v>
      </c>
      <c r="D3832" s="62"/>
      <c r="E3832" s="62">
        <v>208</v>
      </c>
      <c r="F3832" s="62">
        <v>2025</v>
      </c>
      <c r="G3832" s="50">
        <v>330.97500000000002</v>
      </c>
      <c r="H3832" s="50">
        <v>311.03399999999999</v>
      </c>
      <c r="I3832" s="50">
        <v>301.53699999999998</v>
      </c>
      <c r="J3832" s="50">
        <v>345.892</v>
      </c>
      <c r="K3832" s="50">
        <v>352.63400000000001</v>
      </c>
      <c r="L3832" s="50">
        <v>387.363</v>
      </c>
      <c r="M3832" s="50">
        <v>411.23399999999998</v>
      </c>
      <c r="N3832" s="50">
        <v>360.16199999999998</v>
      </c>
      <c r="O3832" s="50">
        <v>320.58699999999999</v>
      </c>
      <c r="P3832" s="50">
        <v>360.75799999999998</v>
      </c>
      <c r="Q3832" s="50">
        <v>373.37799999999999</v>
      </c>
      <c r="R3832" s="50">
        <v>414.12200000000001</v>
      </c>
      <c r="S3832" s="50">
        <v>378.71199999999999</v>
      </c>
      <c r="T3832" s="50">
        <v>330.81</v>
      </c>
      <c r="U3832" s="50">
        <v>287.10500000000002</v>
      </c>
      <c r="V3832" s="50">
        <v>309.59800000000001</v>
      </c>
      <c r="W3832" s="50" t="s">
        <v>311</v>
      </c>
      <c r="X3832" s="50">
        <v>187.08799999999999</v>
      </c>
      <c r="Y3832" s="50">
        <v>98.581999999999994</v>
      </c>
      <c r="Z3832" s="50">
        <v>38.731000000000002</v>
      </c>
      <c r="AA3832" s="50">
        <v>11.073</v>
      </c>
      <c r="AB3832" s="50">
        <v>1.71</v>
      </c>
      <c r="AC3832" s="50" t="str">
        <f t="shared" si="245"/>
        <v>Denmark-2025</v>
      </c>
      <c r="AD3832" s="51">
        <f t="shared" si="246"/>
        <v>3704.8420000000001</v>
      </c>
      <c r="AE3832" s="15">
        <f t="shared" si="247"/>
        <v>0.5960424223219235</v>
      </c>
      <c r="AF3832">
        <f t="shared" si="248"/>
        <v>0.27207216781387439</v>
      </c>
    </row>
    <row r="3833" spans="1:32" x14ac:dyDescent="0.25">
      <c r="A3833" s="59">
        <v>3816</v>
      </c>
      <c r="B3833" s="60" t="s">
        <v>309</v>
      </c>
      <c r="C3833" s="61" t="s">
        <v>422</v>
      </c>
      <c r="D3833" s="62"/>
      <c r="E3833" s="62">
        <v>262</v>
      </c>
      <c r="F3833" s="62">
        <v>2025</v>
      </c>
      <c r="G3833" s="50">
        <v>102.095</v>
      </c>
      <c r="H3833" s="50">
        <v>100.008</v>
      </c>
      <c r="I3833" s="50">
        <v>98.099000000000004</v>
      </c>
      <c r="J3833" s="50">
        <v>95.665999999999997</v>
      </c>
      <c r="K3833" s="50">
        <v>97.911000000000001</v>
      </c>
      <c r="L3833" s="50">
        <v>96.046000000000006</v>
      </c>
      <c r="M3833" s="50">
        <v>91.731999999999999</v>
      </c>
      <c r="N3833" s="50">
        <v>87.834000000000003</v>
      </c>
      <c r="O3833" s="50">
        <v>67.546999999999997</v>
      </c>
      <c r="P3833" s="50">
        <v>60.441000000000003</v>
      </c>
      <c r="Q3833" s="50">
        <v>47.093000000000004</v>
      </c>
      <c r="R3833" s="50">
        <v>39.015999999999998</v>
      </c>
      <c r="S3833" s="50">
        <v>31.994</v>
      </c>
      <c r="T3833" s="50">
        <v>22.454999999999998</v>
      </c>
      <c r="U3833" s="50">
        <v>14.132</v>
      </c>
      <c r="V3833" s="50">
        <v>9.7479999999999993</v>
      </c>
      <c r="W3833" s="50" t="s">
        <v>311</v>
      </c>
      <c r="X3833" s="50">
        <v>4.8689999999999998</v>
      </c>
      <c r="Y3833" s="50">
        <v>1.8109999999999999</v>
      </c>
      <c r="Z3833" s="50">
        <v>0.44400000000000001</v>
      </c>
      <c r="AA3833" s="50">
        <v>6.3E-2</v>
      </c>
      <c r="AB3833" s="50">
        <v>5.0000000000000001E-3</v>
      </c>
      <c r="AC3833" s="50" t="str">
        <f t="shared" si="245"/>
        <v>Djibouti-2025</v>
      </c>
      <c r="AD3833" s="51">
        <f t="shared" si="246"/>
        <v>715.28</v>
      </c>
      <c r="AE3833" s="15">
        <f t="shared" si="247"/>
        <v>0.49453221116206231</v>
      </c>
      <c r="AF3833">
        <f t="shared" si="248"/>
        <v>5.2710929391165964E-2</v>
      </c>
    </row>
    <row r="3834" spans="1:32" x14ac:dyDescent="0.25">
      <c r="A3834" s="59">
        <v>3817</v>
      </c>
      <c r="B3834" s="60" t="s">
        <v>309</v>
      </c>
      <c r="C3834" s="61" t="s">
        <v>367</v>
      </c>
      <c r="D3834" s="62"/>
      <c r="E3834" s="62">
        <v>214</v>
      </c>
      <c r="F3834" s="62">
        <v>2025</v>
      </c>
      <c r="G3834" s="50">
        <v>1008.7670000000001</v>
      </c>
      <c r="H3834" s="50">
        <v>1032.2639999999999</v>
      </c>
      <c r="I3834" s="50">
        <v>1042.5609999999999</v>
      </c>
      <c r="J3834" s="50">
        <v>1022.813</v>
      </c>
      <c r="K3834" s="50">
        <v>975.17600000000004</v>
      </c>
      <c r="L3834" s="50">
        <v>903.37199999999996</v>
      </c>
      <c r="M3834" s="50">
        <v>872.01300000000003</v>
      </c>
      <c r="N3834" s="50">
        <v>803.54899999999998</v>
      </c>
      <c r="O3834" s="50">
        <v>736.12</v>
      </c>
      <c r="P3834" s="50">
        <v>650.46</v>
      </c>
      <c r="Q3834" s="50">
        <v>587.70699999999999</v>
      </c>
      <c r="R3834" s="50">
        <v>523.375</v>
      </c>
      <c r="S3834" s="50">
        <v>451.68400000000003</v>
      </c>
      <c r="T3834" s="50">
        <v>361.43</v>
      </c>
      <c r="U3834" s="50">
        <v>262.04700000000003</v>
      </c>
      <c r="V3834" s="50">
        <v>172.321</v>
      </c>
      <c r="W3834" s="50" t="s">
        <v>311</v>
      </c>
      <c r="X3834" s="50">
        <v>106.95399999999999</v>
      </c>
      <c r="Y3834" s="50">
        <v>67.355000000000004</v>
      </c>
      <c r="Z3834" s="50">
        <v>33.771999999999998</v>
      </c>
      <c r="AA3834" s="50">
        <v>13.226000000000001</v>
      </c>
      <c r="AB3834" s="50">
        <v>5.0279999999999996</v>
      </c>
      <c r="AC3834" s="50" t="str">
        <f t="shared" si="245"/>
        <v>Dominican Republic-2025</v>
      </c>
      <c r="AD3834" s="51">
        <f t="shared" si="246"/>
        <v>7526.2690000000002</v>
      </c>
      <c r="AE3834" s="15">
        <f t="shared" si="247"/>
        <v>0.54551930046614061</v>
      </c>
      <c r="AF3834">
        <f t="shared" si="248"/>
        <v>9.6338019885463158E-2</v>
      </c>
    </row>
    <row r="3835" spans="1:32" x14ac:dyDescent="0.25">
      <c r="A3835" s="59">
        <v>3818</v>
      </c>
      <c r="B3835" s="60" t="s">
        <v>309</v>
      </c>
      <c r="C3835" s="61" t="s">
        <v>423</v>
      </c>
      <c r="D3835" s="62"/>
      <c r="E3835" s="62">
        <v>218</v>
      </c>
      <c r="F3835" s="62">
        <v>2025</v>
      </c>
      <c r="G3835" s="50">
        <v>1604.8109999999999</v>
      </c>
      <c r="H3835" s="50">
        <v>1611.8019999999999</v>
      </c>
      <c r="I3835" s="50">
        <v>1601.569</v>
      </c>
      <c r="J3835" s="50">
        <v>1559.579</v>
      </c>
      <c r="K3835" s="50">
        <v>1490.239</v>
      </c>
      <c r="L3835" s="50">
        <v>1470.482</v>
      </c>
      <c r="M3835" s="50">
        <v>1407.1990000000001</v>
      </c>
      <c r="N3835" s="50">
        <v>1320.4010000000001</v>
      </c>
      <c r="O3835" s="50">
        <v>1185.8869999999999</v>
      </c>
      <c r="P3835" s="50">
        <v>1063.9449999999999</v>
      </c>
      <c r="Q3835" s="50">
        <v>957.44799999999998</v>
      </c>
      <c r="R3835" s="50">
        <v>833.84</v>
      </c>
      <c r="S3835" s="50">
        <v>697.19899999999996</v>
      </c>
      <c r="T3835" s="50">
        <v>573.87699999999995</v>
      </c>
      <c r="U3835" s="50">
        <v>452.16699999999997</v>
      </c>
      <c r="V3835" s="50">
        <v>288.77999999999997</v>
      </c>
      <c r="W3835" s="50" t="s">
        <v>311</v>
      </c>
      <c r="X3835" s="50">
        <v>196.53</v>
      </c>
      <c r="Y3835" s="50">
        <v>106.52200000000001</v>
      </c>
      <c r="Z3835" s="50">
        <v>43.828000000000003</v>
      </c>
      <c r="AA3835" s="50">
        <v>10.715</v>
      </c>
      <c r="AB3835" s="50">
        <v>1.544</v>
      </c>
      <c r="AC3835" s="50" t="str">
        <f t="shared" si="245"/>
        <v>Ecuador-2025</v>
      </c>
      <c r="AD3835" s="51">
        <f t="shared" si="246"/>
        <v>11986.219000000001</v>
      </c>
      <c r="AE3835" s="15">
        <f t="shared" si="247"/>
        <v>0.54163410496671216</v>
      </c>
      <c r="AF3835">
        <f t="shared" si="248"/>
        <v>9.9614559305029646E-2</v>
      </c>
    </row>
    <row r="3836" spans="1:32" x14ac:dyDescent="0.25">
      <c r="A3836" s="59">
        <v>3819</v>
      </c>
      <c r="B3836" s="60" t="s">
        <v>309</v>
      </c>
      <c r="C3836" s="61" t="s">
        <v>424</v>
      </c>
      <c r="D3836" s="62"/>
      <c r="E3836" s="62">
        <v>818</v>
      </c>
      <c r="F3836" s="62">
        <v>2025</v>
      </c>
      <c r="G3836" s="50">
        <v>11678.482</v>
      </c>
      <c r="H3836" s="50">
        <v>12005.343999999999</v>
      </c>
      <c r="I3836" s="50">
        <v>12264.227999999999</v>
      </c>
      <c r="J3836" s="50">
        <v>9720.0759999999991</v>
      </c>
      <c r="K3836" s="50">
        <v>8713.8179999999993</v>
      </c>
      <c r="L3836" s="50">
        <v>7734.4920000000002</v>
      </c>
      <c r="M3836" s="50">
        <v>7792.1890000000003</v>
      </c>
      <c r="N3836" s="50">
        <v>8280.143</v>
      </c>
      <c r="O3836" s="50">
        <v>7457.7259999999997</v>
      </c>
      <c r="P3836" s="50">
        <v>6397.65</v>
      </c>
      <c r="Q3836" s="50">
        <v>5138.3</v>
      </c>
      <c r="R3836" s="50">
        <v>4249.0230000000001</v>
      </c>
      <c r="S3836" s="50">
        <v>3476.1379999999999</v>
      </c>
      <c r="T3836" s="50">
        <v>2671.8029999999999</v>
      </c>
      <c r="U3836" s="50">
        <v>1810.5540000000001</v>
      </c>
      <c r="V3836" s="50">
        <v>1232.027</v>
      </c>
      <c r="W3836" s="50" t="s">
        <v>311</v>
      </c>
      <c r="X3836" s="50">
        <v>532.92499999999995</v>
      </c>
      <c r="Y3836" s="50">
        <v>230.76300000000001</v>
      </c>
      <c r="Z3836" s="50">
        <v>70.962000000000003</v>
      </c>
      <c r="AA3836" s="50">
        <v>13.071999999999999</v>
      </c>
      <c r="AB3836" s="50">
        <v>1.2150000000000001</v>
      </c>
      <c r="AC3836" s="50" t="str">
        <f t="shared" si="245"/>
        <v>Egypt-2025</v>
      </c>
      <c r="AD3836" s="51">
        <f t="shared" si="246"/>
        <v>68959.555000000008</v>
      </c>
      <c r="AE3836" s="15">
        <f t="shared" si="247"/>
        <v>0.61646823271988926</v>
      </c>
      <c r="AF3836">
        <f t="shared" si="248"/>
        <v>6.2562869009816072E-2</v>
      </c>
    </row>
    <row r="3837" spans="1:32" x14ac:dyDescent="0.25">
      <c r="A3837" s="59">
        <v>3820</v>
      </c>
      <c r="B3837" s="60" t="s">
        <v>309</v>
      </c>
      <c r="C3837" s="61" t="s">
        <v>425</v>
      </c>
      <c r="D3837" s="62"/>
      <c r="E3837" s="62">
        <v>222</v>
      </c>
      <c r="F3837" s="62">
        <v>2025</v>
      </c>
      <c r="G3837" s="50">
        <v>549.50599999999997</v>
      </c>
      <c r="H3837" s="50">
        <v>563.99099999999999</v>
      </c>
      <c r="I3837" s="50">
        <v>555.81600000000003</v>
      </c>
      <c r="J3837" s="50">
        <v>549.40099999999995</v>
      </c>
      <c r="K3837" s="50">
        <v>550.88199999999995</v>
      </c>
      <c r="L3837" s="50">
        <v>597.23199999999997</v>
      </c>
      <c r="M3837" s="50">
        <v>554.44799999999998</v>
      </c>
      <c r="N3837" s="50">
        <v>453.11399999999998</v>
      </c>
      <c r="O3837" s="50">
        <v>389.35399999999998</v>
      </c>
      <c r="P3837" s="50">
        <v>363.93099999999998</v>
      </c>
      <c r="Q3837" s="50">
        <v>327.483</v>
      </c>
      <c r="R3837" s="50">
        <v>288.27499999999998</v>
      </c>
      <c r="S3837" s="50">
        <v>249.82499999999999</v>
      </c>
      <c r="T3837" s="50">
        <v>204.86799999999999</v>
      </c>
      <c r="U3837" s="50">
        <v>165.565</v>
      </c>
      <c r="V3837" s="50">
        <v>120.185</v>
      </c>
      <c r="W3837" s="50" t="s">
        <v>311</v>
      </c>
      <c r="X3837" s="50">
        <v>85.072000000000003</v>
      </c>
      <c r="Y3837" s="50">
        <v>48.555</v>
      </c>
      <c r="Z3837" s="50">
        <v>18.745000000000001</v>
      </c>
      <c r="AA3837" s="50">
        <v>4.2560000000000002</v>
      </c>
      <c r="AB3837" s="50">
        <v>0.57299999999999995</v>
      </c>
      <c r="AC3837" s="50" t="str">
        <f t="shared" si="245"/>
        <v>El Salvador-2025</v>
      </c>
      <c r="AD3837" s="51">
        <f t="shared" si="246"/>
        <v>4323.9449999999997</v>
      </c>
      <c r="AE3837" s="15">
        <f t="shared" si="247"/>
        <v>0.53588378205550713</v>
      </c>
      <c r="AF3837">
        <f t="shared" si="248"/>
        <v>0.10809129191501518</v>
      </c>
    </row>
    <row r="3838" spans="1:32" x14ac:dyDescent="0.25">
      <c r="A3838" s="59">
        <v>3821</v>
      </c>
      <c r="B3838" s="60" t="s">
        <v>309</v>
      </c>
      <c r="C3838" s="61" t="s">
        <v>426</v>
      </c>
      <c r="D3838" s="62"/>
      <c r="E3838" s="62">
        <v>226</v>
      </c>
      <c r="F3838" s="62">
        <v>2025</v>
      </c>
      <c r="G3838" s="50">
        <v>223.499</v>
      </c>
      <c r="H3838" s="50">
        <v>196.333</v>
      </c>
      <c r="I3838" s="50">
        <v>170.518</v>
      </c>
      <c r="J3838" s="50">
        <v>155.59100000000001</v>
      </c>
      <c r="K3838" s="50">
        <v>157.44800000000001</v>
      </c>
      <c r="L3838" s="50">
        <v>172.351</v>
      </c>
      <c r="M3838" s="50">
        <v>165.54900000000001</v>
      </c>
      <c r="N3838" s="50">
        <v>130.91200000000001</v>
      </c>
      <c r="O3838" s="50">
        <v>81.191999999999993</v>
      </c>
      <c r="P3838" s="50">
        <v>48.045000000000002</v>
      </c>
      <c r="Q3838" s="50">
        <v>36.591000000000001</v>
      </c>
      <c r="R3838" s="50">
        <v>32.844000000000001</v>
      </c>
      <c r="S3838" s="50">
        <v>22.61</v>
      </c>
      <c r="T3838" s="50">
        <v>17.231999999999999</v>
      </c>
      <c r="U3838" s="50">
        <v>12.847</v>
      </c>
      <c r="V3838" s="50">
        <v>7.1950000000000003</v>
      </c>
      <c r="W3838" s="50" t="s">
        <v>311</v>
      </c>
      <c r="X3838" s="50">
        <v>3.8359999999999999</v>
      </c>
      <c r="Y3838" s="50">
        <v>1.55</v>
      </c>
      <c r="Z3838" s="50">
        <v>0.41599999999999998</v>
      </c>
      <c r="AA3838" s="50">
        <v>5.8999999999999997E-2</v>
      </c>
      <c r="AB3838" s="50">
        <v>4.0000000000000001E-3</v>
      </c>
      <c r="AC3838" s="50" t="str">
        <f t="shared" si="245"/>
        <v>Equatorial Guinea-2025</v>
      </c>
      <c r="AD3838" s="51">
        <f t="shared" si="246"/>
        <v>1003.133</v>
      </c>
      <c r="AE3838" s="15">
        <f t="shared" si="247"/>
        <v>0.63151047767344914</v>
      </c>
      <c r="AF3838">
        <f t="shared" si="248"/>
        <v>2.7072143223366669E-2</v>
      </c>
    </row>
    <row r="3839" spans="1:32" x14ac:dyDescent="0.25">
      <c r="A3839" s="59">
        <v>3822</v>
      </c>
      <c r="B3839" s="60" t="s">
        <v>309</v>
      </c>
      <c r="C3839" s="61" t="s">
        <v>427</v>
      </c>
      <c r="D3839" s="62"/>
      <c r="E3839" s="62">
        <v>232</v>
      </c>
      <c r="F3839" s="62">
        <v>2025</v>
      </c>
      <c r="G3839" s="50">
        <v>799.28399999999999</v>
      </c>
      <c r="H3839" s="50">
        <v>764.18600000000004</v>
      </c>
      <c r="I3839" s="50">
        <v>734.23500000000001</v>
      </c>
      <c r="J3839" s="50">
        <v>693.50599999999997</v>
      </c>
      <c r="K3839" s="50">
        <v>583.48599999999999</v>
      </c>
      <c r="L3839" s="50">
        <v>459.27600000000001</v>
      </c>
      <c r="M3839" s="50">
        <v>413.02499999999998</v>
      </c>
      <c r="N3839" s="50">
        <v>409.22199999999998</v>
      </c>
      <c r="O3839" s="50">
        <v>349.65600000000001</v>
      </c>
      <c r="P3839" s="50">
        <v>247.86799999999999</v>
      </c>
      <c r="Q3839" s="50">
        <v>165.52199999999999</v>
      </c>
      <c r="R3839" s="50">
        <v>125.982</v>
      </c>
      <c r="S3839" s="50">
        <v>101.545</v>
      </c>
      <c r="T3839" s="50">
        <v>79.912000000000006</v>
      </c>
      <c r="U3839" s="50">
        <v>55.526000000000003</v>
      </c>
      <c r="V3839" s="50">
        <v>40.753999999999998</v>
      </c>
      <c r="W3839" s="50" t="s">
        <v>311</v>
      </c>
      <c r="X3839" s="50">
        <v>22.007999999999999</v>
      </c>
      <c r="Y3839" s="50">
        <v>8.8360000000000003</v>
      </c>
      <c r="Z3839" s="50">
        <v>2.5059999999999998</v>
      </c>
      <c r="AA3839" s="50">
        <v>0.48299999999999998</v>
      </c>
      <c r="AB3839" s="50">
        <v>6.2E-2</v>
      </c>
      <c r="AC3839" s="50" t="str">
        <f t="shared" si="245"/>
        <v>Eritrea-2025</v>
      </c>
      <c r="AD3839" s="51">
        <f t="shared" si="246"/>
        <v>3549.0880000000002</v>
      </c>
      <c r="AE3839" s="15">
        <f t="shared" si="247"/>
        <v>0.70660180869000677</v>
      </c>
      <c r="AF3839">
        <f t="shared" si="248"/>
        <v>3.5932005802155137E-2</v>
      </c>
    </row>
    <row r="3840" spans="1:32" x14ac:dyDescent="0.25">
      <c r="A3840" s="59">
        <v>3823</v>
      </c>
      <c r="B3840" s="60" t="s">
        <v>309</v>
      </c>
      <c r="C3840" s="61" t="s">
        <v>428</v>
      </c>
      <c r="D3840" s="62"/>
      <c r="E3840" s="62">
        <v>233</v>
      </c>
      <c r="F3840" s="62">
        <v>2025</v>
      </c>
      <c r="G3840" s="50">
        <v>64.328000000000003</v>
      </c>
      <c r="H3840" s="50">
        <v>69.061999999999998</v>
      </c>
      <c r="I3840" s="50">
        <v>70.739999999999995</v>
      </c>
      <c r="J3840" s="50">
        <v>76.206999999999994</v>
      </c>
      <c r="K3840" s="50">
        <v>62.341000000000001</v>
      </c>
      <c r="L3840" s="50">
        <v>55.936999999999998</v>
      </c>
      <c r="M3840" s="50">
        <v>74.034000000000006</v>
      </c>
      <c r="N3840" s="50">
        <v>96.483999999999995</v>
      </c>
      <c r="O3840" s="50">
        <v>91.097999999999999</v>
      </c>
      <c r="P3840" s="50">
        <v>87.013000000000005</v>
      </c>
      <c r="Q3840" s="50">
        <v>88.912000000000006</v>
      </c>
      <c r="R3840" s="50">
        <v>79.494</v>
      </c>
      <c r="S3840" s="50">
        <v>83.055999999999997</v>
      </c>
      <c r="T3840" s="50">
        <v>79.164000000000001</v>
      </c>
      <c r="U3840" s="50">
        <v>69.200999999999993</v>
      </c>
      <c r="V3840" s="50">
        <v>54.155000000000001</v>
      </c>
      <c r="W3840" s="50" t="s">
        <v>311</v>
      </c>
      <c r="X3840" s="50">
        <v>37.287999999999997</v>
      </c>
      <c r="Y3840" s="50">
        <v>27.58</v>
      </c>
      <c r="Z3840" s="50">
        <v>10.864000000000001</v>
      </c>
      <c r="AA3840" s="50">
        <v>2.8769999999999998</v>
      </c>
      <c r="AB3840" s="50">
        <v>0.29899999999999999</v>
      </c>
      <c r="AC3840" s="50" t="str">
        <f t="shared" si="245"/>
        <v>Estonia-2025</v>
      </c>
      <c r="AD3840" s="51">
        <f t="shared" si="246"/>
        <v>794.57600000000014</v>
      </c>
      <c r="AE3840" s="15">
        <f t="shared" si="247"/>
        <v>0.61109069491149981</v>
      </c>
      <c r="AF3840">
        <f t="shared" si="248"/>
        <v>0.28179263967574031</v>
      </c>
    </row>
    <row r="3841" spans="1:32" x14ac:dyDescent="0.25">
      <c r="A3841" s="59">
        <v>3824</v>
      </c>
      <c r="B3841" s="60" t="s">
        <v>309</v>
      </c>
      <c r="C3841" s="61" t="s">
        <v>368</v>
      </c>
      <c r="D3841" s="62"/>
      <c r="E3841" s="62">
        <v>242</v>
      </c>
      <c r="F3841" s="62">
        <v>2025</v>
      </c>
      <c r="G3841" s="50">
        <v>80.27</v>
      </c>
      <c r="H3841" s="50">
        <v>82.733000000000004</v>
      </c>
      <c r="I3841" s="50">
        <v>86.302999999999997</v>
      </c>
      <c r="J3841" s="50">
        <v>85.91</v>
      </c>
      <c r="K3841" s="50">
        <v>75.602999999999994</v>
      </c>
      <c r="L3841" s="50">
        <v>69.144000000000005</v>
      </c>
      <c r="M3841" s="50">
        <v>68.947999999999993</v>
      </c>
      <c r="N3841" s="50">
        <v>64.406000000000006</v>
      </c>
      <c r="O3841" s="50">
        <v>65.772000000000006</v>
      </c>
      <c r="P3841" s="50">
        <v>57.473999999999997</v>
      </c>
      <c r="Q3841" s="50">
        <v>47.713999999999999</v>
      </c>
      <c r="R3841" s="50">
        <v>44.65</v>
      </c>
      <c r="S3841" s="50">
        <v>42.689</v>
      </c>
      <c r="T3841" s="50">
        <v>33.645000000000003</v>
      </c>
      <c r="U3841" s="50">
        <v>21.584</v>
      </c>
      <c r="V3841" s="50">
        <v>13.474</v>
      </c>
      <c r="W3841" s="50" t="s">
        <v>311</v>
      </c>
      <c r="X3841" s="50">
        <v>6.9240000000000004</v>
      </c>
      <c r="Y3841" s="50">
        <v>2.4449999999999998</v>
      </c>
      <c r="Z3841" s="50">
        <v>0.63400000000000001</v>
      </c>
      <c r="AA3841" s="50">
        <v>9.8000000000000004E-2</v>
      </c>
      <c r="AB3841" s="50">
        <v>0.01</v>
      </c>
      <c r="AC3841" s="50" t="str">
        <f t="shared" si="245"/>
        <v>Fiji-2025</v>
      </c>
      <c r="AD3841" s="51">
        <f t="shared" si="246"/>
        <v>622.30999999999995</v>
      </c>
      <c r="AE3841" s="15">
        <f t="shared" si="247"/>
        <v>0.52726133277626908</v>
      </c>
      <c r="AF3841">
        <f t="shared" si="248"/>
        <v>9.0422846758205458E-2</v>
      </c>
    </row>
    <row r="3842" spans="1:32" x14ac:dyDescent="0.25">
      <c r="A3842" s="59">
        <v>3825</v>
      </c>
      <c r="B3842" s="60" t="s">
        <v>309</v>
      </c>
      <c r="C3842" s="61" t="s">
        <v>429</v>
      </c>
      <c r="D3842" s="62">
        <v>13</v>
      </c>
      <c r="E3842" s="62">
        <v>246</v>
      </c>
      <c r="F3842" s="62">
        <v>2025</v>
      </c>
      <c r="G3842" s="50">
        <v>306.83800000000002</v>
      </c>
      <c r="H3842" s="50">
        <v>310.81799999999998</v>
      </c>
      <c r="I3842" s="50">
        <v>308.15100000000001</v>
      </c>
      <c r="J3842" s="50">
        <v>315.00200000000001</v>
      </c>
      <c r="K3842" s="50">
        <v>306.73599999999999</v>
      </c>
      <c r="L3842" s="50">
        <v>325.38900000000001</v>
      </c>
      <c r="M3842" s="50">
        <v>366.74700000000001</v>
      </c>
      <c r="N3842" s="50">
        <v>352.20100000000002</v>
      </c>
      <c r="O3842" s="50">
        <v>361.54199999999997</v>
      </c>
      <c r="P3842" s="50">
        <v>345.18299999999999</v>
      </c>
      <c r="Q3842" s="50">
        <v>311.85899999999998</v>
      </c>
      <c r="R3842" s="50">
        <v>345.49400000000003</v>
      </c>
      <c r="S3842" s="50">
        <v>360.17599999999999</v>
      </c>
      <c r="T3842" s="50">
        <v>343.46699999999998</v>
      </c>
      <c r="U3842" s="50">
        <v>335.178</v>
      </c>
      <c r="V3842" s="50">
        <v>321.47800000000001</v>
      </c>
      <c r="W3842" s="50" t="s">
        <v>311</v>
      </c>
      <c r="X3842" s="50">
        <v>183.54400000000001</v>
      </c>
      <c r="Y3842" s="50">
        <v>107.342</v>
      </c>
      <c r="Z3842" s="50">
        <v>47.088000000000001</v>
      </c>
      <c r="AA3842" s="50">
        <v>13.247</v>
      </c>
      <c r="AB3842" s="50">
        <v>1.639</v>
      </c>
      <c r="AC3842" s="50" t="str">
        <f t="shared" si="245"/>
        <v>Finland-2025</v>
      </c>
      <c r="AD3842" s="51">
        <f t="shared" si="246"/>
        <v>3390.3290000000002</v>
      </c>
      <c r="AE3842" s="15">
        <f t="shared" si="247"/>
        <v>0.67214420783351703</v>
      </c>
      <c r="AF3842">
        <f t="shared" si="248"/>
        <v>0.31347089155670721</v>
      </c>
    </row>
    <row r="3843" spans="1:32" x14ac:dyDescent="0.25">
      <c r="A3843" s="59">
        <v>3826</v>
      </c>
      <c r="B3843" s="60" t="s">
        <v>309</v>
      </c>
      <c r="C3843" s="61" t="s">
        <v>430</v>
      </c>
      <c r="D3843" s="62"/>
      <c r="E3843" s="62">
        <v>250</v>
      </c>
      <c r="F3843" s="62">
        <v>2025</v>
      </c>
      <c r="G3843" s="50">
        <v>3777.7359999999999</v>
      </c>
      <c r="H3843" s="50">
        <v>3816.8829999999998</v>
      </c>
      <c r="I3843" s="50">
        <v>3897.752</v>
      </c>
      <c r="J3843" s="50">
        <v>4009.6680000000001</v>
      </c>
      <c r="K3843" s="50">
        <v>4000.386</v>
      </c>
      <c r="L3843" s="50">
        <v>3923.72</v>
      </c>
      <c r="M3843" s="50">
        <v>3835.4540000000002</v>
      </c>
      <c r="N3843" s="50">
        <v>3994.8139999999999</v>
      </c>
      <c r="O3843" s="50">
        <v>4089.261</v>
      </c>
      <c r="P3843" s="50">
        <v>3942.317</v>
      </c>
      <c r="Q3843" s="50">
        <v>4298.8779999999997</v>
      </c>
      <c r="R3843" s="50">
        <v>4232.4790000000003</v>
      </c>
      <c r="S3843" s="50">
        <v>4120.8879999999999</v>
      </c>
      <c r="T3843" s="50">
        <v>3801.627</v>
      </c>
      <c r="U3843" s="50">
        <v>3574.31</v>
      </c>
      <c r="V3843" s="50">
        <v>3265.0039999999999</v>
      </c>
      <c r="W3843" s="50" t="s">
        <v>311</v>
      </c>
      <c r="X3843" s="50">
        <v>1872.1010000000001</v>
      </c>
      <c r="Y3843" s="50">
        <v>1353.9269999999999</v>
      </c>
      <c r="Z3843" s="50">
        <v>758.94899999999996</v>
      </c>
      <c r="AA3843" s="50">
        <v>237.65899999999999</v>
      </c>
      <c r="AB3843" s="50">
        <v>38.137999999999998</v>
      </c>
      <c r="AC3843" s="50" t="str">
        <f t="shared" si="245"/>
        <v>France-2025</v>
      </c>
      <c r="AD3843" s="51">
        <f t="shared" si="246"/>
        <v>40447.864999999998</v>
      </c>
      <c r="AE3843" s="15">
        <f t="shared" si="247"/>
        <v>0.65254583894601115</v>
      </c>
      <c r="AF3843">
        <f t="shared" si="248"/>
        <v>0.28690118004084542</v>
      </c>
    </row>
    <row r="3844" spans="1:32" x14ac:dyDescent="0.25">
      <c r="A3844" s="59">
        <v>3827</v>
      </c>
      <c r="B3844" s="60" t="s">
        <v>309</v>
      </c>
      <c r="C3844" s="61" t="s">
        <v>431</v>
      </c>
      <c r="D3844" s="62"/>
      <c r="E3844" s="62">
        <v>254</v>
      </c>
      <c r="F3844" s="62">
        <v>2025</v>
      </c>
      <c r="G3844" s="50">
        <v>35.65</v>
      </c>
      <c r="H3844" s="50">
        <v>33.726999999999997</v>
      </c>
      <c r="I3844" s="50">
        <v>32.613</v>
      </c>
      <c r="J3844" s="50">
        <v>31.501000000000001</v>
      </c>
      <c r="K3844" s="50">
        <v>29.143000000000001</v>
      </c>
      <c r="L3844" s="50">
        <v>26.428999999999998</v>
      </c>
      <c r="M3844" s="50">
        <v>22.925999999999998</v>
      </c>
      <c r="N3844" s="50">
        <v>19.2</v>
      </c>
      <c r="O3844" s="50">
        <v>19.038</v>
      </c>
      <c r="P3844" s="50">
        <v>19.462</v>
      </c>
      <c r="Q3844" s="50">
        <v>18.248999999999999</v>
      </c>
      <c r="R3844" s="50">
        <v>15.577999999999999</v>
      </c>
      <c r="S3844" s="50">
        <v>12.167999999999999</v>
      </c>
      <c r="T3844" s="50">
        <v>9.7840000000000007</v>
      </c>
      <c r="U3844" s="50">
        <v>7.2839999999999998</v>
      </c>
      <c r="V3844" s="50">
        <v>4.0830000000000002</v>
      </c>
      <c r="W3844" s="50" t="s">
        <v>311</v>
      </c>
      <c r="X3844" s="50">
        <v>2.5089999999999999</v>
      </c>
      <c r="Y3844" s="50">
        <v>0.85599999999999998</v>
      </c>
      <c r="Z3844" s="50">
        <v>0.38300000000000001</v>
      </c>
      <c r="AA3844" s="50">
        <v>0.13300000000000001</v>
      </c>
      <c r="AB3844" s="50">
        <v>1.7000000000000001E-2</v>
      </c>
      <c r="AC3844" s="50" t="str">
        <f t="shared" si="245"/>
        <v>French Guiana-2025</v>
      </c>
      <c r="AD3844" s="51">
        <f t="shared" si="246"/>
        <v>213.69400000000002</v>
      </c>
      <c r="AE3844" s="15">
        <f t="shared" si="247"/>
        <v>0.59449025241700737</v>
      </c>
      <c r="AF3844">
        <f t="shared" si="248"/>
        <v>7.9348335677449616E-2</v>
      </c>
    </row>
    <row r="3845" spans="1:32" x14ac:dyDescent="0.25">
      <c r="A3845" s="59">
        <v>3828</v>
      </c>
      <c r="B3845" s="60" t="s">
        <v>309</v>
      </c>
      <c r="C3845" s="61" t="s">
        <v>369</v>
      </c>
      <c r="D3845" s="62"/>
      <c r="E3845" s="62">
        <v>258</v>
      </c>
      <c r="F3845" s="62">
        <v>2025</v>
      </c>
      <c r="G3845" s="50">
        <v>20.242000000000001</v>
      </c>
      <c r="H3845" s="50">
        <v>21.138000000000002</v>
      </c>
      <c r="I3845" s="50">
        <v>21.827000000000002</v>
      </c>
      <c r="J3845" s="50">
        <v>20.957000000000001</v>
      </c>
      <c r="K3845" s="50">
        <v>21.817</v>
      </c>
      <c r="L3845" s="50">
        <v>22.32</v>
      </c>
      <c r="M3845" s="50">
        <v>22.085999999999999</v>
      </c>
      <c r="N3845" s="50">
        <v>21.306999999999999</v>
      </c>
      <c r="O3845" s="50">
        <v>20.064</v>
      </c>
      <c r="P3845" s="50">
        <v>19.678999999999998</v>
      </c>
      <c r="Q3845" s="50">
        <v>19.032</v>
      </c>
      <c r="R3845" s="50">
        <v>19.131</v>
      </c>
      <c r="S3845" s="50">
        <v>15.733000000000001</v>
      </c>
      <c r="T3845" s="50">
        <v>12.228999999999999</v>
      </c>
      <c r="U3845" s="50">
        <v>8.8659999999999997</v>
      </c>
      <c r="V3845" s="50">
        <v>5.3170000000000002</v>
      </c>
      <c r="W3845" s="50" t="s">
        <v>311</v>
      </c>
      <c r="X3845" s="50">
        <v>3.5219999999999998</v>
      </c>
      <c r="Y3845" s="50">
        <v>1.5580000000000001</v>
      </c>
      <c r="Z3845" s="50">
        <v>0.52200000000000002</v>
      </c>
      <c r="AA3845" s="50">
        <v>0.113</v>
      </c>
      <c r="AB3845" s="50">
        <v>1.4999999999999999E-2</v>
      </c>
      <c r="AC3845" s="50" t="str">
        <f t="shared" si="245"/>
        <v>French Polynesia-2025</v>
      </c>
      <c r="AD3845" s="51">
        <f t="shared" si="246"/>
        <v>202.126</v>
      </c>
      <c r="AE3845" s="15">
        <f t="shared" si="247"/>
        <v>0.47173050473467054</v>
      </c>
      <c r="AF3845">
        <f t="shared" si="248"/>
        <v>0.12113834313862203</v>
      </c>
    </row>
    <row r="3846" spans="1:32" x14ac:dyDescent="0.25">
      <c r="A3846" s="59">
        <v>3829</v>
      </c>
      <c r="B3846" s="60" t="s">
        <v>309</v>
      </c>
      <c r="C3846" s="61" t="s">
        <v>432</v>
      </c>
      <c r="D3846" s="62"/>
      <c r="E3846" s="62">
        <v>266</v>
      </c>
      <c r="F3846" s="62">
        <v>2025</v>
      </c>
      <c r="G3846" s="50">
        <v>281.01900000000001</v>
      </c>
      <c r="H3846" s="50">
        <v>276.96499999999997</v>
      </c>
      <c r="I3846" s="50">
        <v>262.79700000000003</v>
      </c>
      <c r="J3846" s="50">
        <v>225.131</v>
      </c>
      <c r="K3846" s="50">
        <v>193.97900000000001</v>
      </c>
      <c r="L3846" s="50">
        <v>180.482</v>
      </c>
      <c r="M3846" s="50">
        <v>174.01900000000001</v>
      </c>
      <c r="N3846" s="50">
        <v>166.77</v>
      </c>
      <c r="O3846" s="50">
        <v>149.226</v>
      </c>
      <c r="P3846" s="50">
        <v>124.143</v>
      </c>
      <c r="Q3846" s="50">
        <v>99.429000000000002</v>
      </c>
      <c r="R3846" s="50">
        <v>76.56</v>
      </c>
      <c r="S3846" s="50">
        <v>54.914999999999999</v>
      </c>
      <c r="T3846" s="50">
        <v>38.799999999999997</v>
      </c>
      <c r="U3846" s="50">
        <v>28.177</v>
      </c>
      <c r="V3846" s="50">
        <v>19.451000000000001</v>
      </c>
      <c r="W3846" s="50" t="s">
        <v>311</v>
      </c>
      <c r="X3846" s="50">
        <v>11.792999999999999</v>
      </c>
      <c r="Y3846" s="50">
        <v>5.468</v>
      </c>
      <c r="Z3846" s="50">
        <v>1.698</v>
      </c>
      <c r="AA3846" s="50">
        <v>0.28999999999999998</v>
      </c>
      <c r="AB3846" s="50">
        <v>2.5000000000000001E-2</v>
      </c>
      <c r="AC3846" s="50" t="str">
        <f t="shared" si="245"/>
        <v>Gabon-2025</v>
      </c>
      <c r="AD3846" s="51">
        <f t="shared" si="246"/>
        <v>1444.654</v>
      </c>
      <c r="AE3846" s="15">
        <f t="shared" si="247"/>
        <v>0.64131826721138752</v>
      </c>
      <c r="AF3846">
        <f t="shared" si="248"/>
        <v>4.6658588747856382E-2</v>
      </c>
    </row>
    <row r="3847" spans="1:32" x14ac:dyDescent="0.25">
      <c r="A3847" s="59">
        <v>3830</v>
      </c>
      <c r="B3847" s="60" t="s">
        <v>309</v>
      </c>
      <c r="C3847" s="61" t="s">
        <v>433</v>
      </c>
      <c r="D3847" s="62"/>
      <c r="E3847" s="62">
        <v>270</v>
      </c>
      <c r="F3847" s="62">
        <v>2025</v>
      </c>
      <c r="G3847" s="50">
        <v>420.59100000000001</v>
      </c>
      <c r="H3847" s="50">
        <v>375.16500000000002</v>
      </c>
      <c r="I3847" s="50">
        <v>334.29199999999997</v>
      </c>
      <c r="J3847" s="50">
        <v>291.98700000000002</v>
      </c>
      <c r="K3847" s="50">
        <v>252.166</v>
      </c>
      <c r="L3847" s="50">
        <v>210.792</v>
      </c>
      <c r="M3847" s="50">
        <v>169.934</v>
      </c>
      <c r="N3847" s="50">
        <v>138.179</v>
      </c>
      <c r="O3847" s="50">
        <v>115.31699999999999</v>
      </c>
      <c r="P3847" s="50">
        <v>93.224999999999994</v>
      </c>
      <c r="Q3847" s="50">
        <v>67.316000000000003</v>
      </c>
      <c r="R3847" s="50">
        <v>57.216000000000001</v>
      </c>
      <c r="S3847" s="50">
        <v>42.265999999999998</v>
      </c>
      <c r="T3847" s="50">
        <v>30.562000000000001</v>
      </c>
      <c r="U3847" s="50">
        <v>20.143000000000001</v>
      </c>
      <c r="V3847" s="50">
        <v>9.9960000000000004</v>
      </c>
      <c r="W3847" s="50" t="s">
        <v>311</v>
      </c>
      <c r="X3847" s="50">
        <v>5.0670000000000002</v>
      </c>
      <c r="Y3847" s="50">
        <v>1.298</v>
      </c>
      <c r="Z3847" s="50">
        <v>0.21</v>
      </c>
      <c r="AA3847" s="50">
        <v>1.7999999999999999E-2</v>
      </c>
      <c r="AB3847" s="50">
        <v>0</v>
      </c>
      <c r="AC3847" s="50" t="str">
        <f t="shared" si="245"/>
        <v>Gambia-2025</v>
      </c>
      <c r="AD3847" s="51">
        <f t="shared" si="246"/>
        <v>1438.3979999999999</v>
      </c>
      <c r="AE3847" s="15">
        <f t="shared" si="247"/>
        <v>0.83241356008559531</v>
      </c>
      <c r="AF3847">
        <f t="shared" si="248"/>
        <v>2.6200278300575523E-2</v>
      </c>
    </row>
    <row r="3848" spans="1:32" x14ac:dyDescent="0.25">
      <c r="A3848" s="59">
        <v>3831</v>
      </c>
      <c r="B3848" s="60" t="s">
        <v>309</v>
      </c>
      <c r="C3848" s="61" t="s">
        <v>434</v>
      </c>
      <c r="D3848" s="62">
        <v>14</v>
      </c>
      <c r="E3848" s="62">
        <v>268</v>
      </c>
      <c r="F3848" s="62">
        <v>2025</v>
      </c>
      <c r="G3848" s="50">
        <v>223.423</v>
      </c>
      <c r="H3848" s="50">
        <v>247.54</v>
      </c>
      <c r="I3848" s="50">
        <v>271.42599999999999</v>
      </c>
      <c r="J3848" s="50">
        <v>244.887</v>
      </c>
      <c r="K3848" s="50">
        <v>202.345</v>
      </c>
      <c r="L3848" s="50">
        <v>217.21299999999999</v>
      </c>
      <c r="M3848" s="50">
        <v>258.68400000000003</v>
      </c>
      <c r="N3848" s="50">
        <v>270.06099999999998</v>
      </c>
      <c r="O3848" s="50">
        <v>256.27</v>
      </c>
      <c r="P3848" s="50">
        <v>254.97399999999999</v>
      </c>
      <c r="Q3848" s="50">
        <v>246.34</v>
      </c>
      <c r="R3848" s="50">
        <v>233.17400000000001</v>
      </c>
      <c r="S3848" s="50">
        <v>254.011</v>
      </c>
      <c r="T3848" s="50">
        <v>226.643</v>
      </c>
      <c r="U3848" s="50">
        <v>175.81800000000001</v>
      </c>
      <c r="V3848" s="50">
        <v>117.342</v>
      </c>
      <c r="W3848" s="50" t="s">
        <v>311</v>
      </c>
      <c r="X3848" s="50">
        <v>67.394000000000005</v>
      </c>
      <c r="Y3848" s="50">
        <v>47.430999999999997</v>
      </c>
      <c r="Z3848" s="50">
        <v>11.678000000000001</v>
      </c>
      <c r="AA3848" s="50">
        <v>2.415</v>
      </c>
      <c r="AB3848" s="50">
        <v>0.14899999999999999</v>
      </c>
      <c r="AC3848" s="50" t="str">
        <f t="shared" si="245"/>
        <v>Georgia-2025</v>
      </c>
      <c r="AD3848" s="51">
        <f t="shared" si="246"/>
        <v>2437.9589999999998</v>
      </c>
      <c r="AE3848" s="15">
        <f t="shared" si="247"/>
        <v>0.57066546238062255</v>
      </c>
      <c r="AF3848">
        <f t="shared" si="248"/>
        <v>0.20402484256439862</v>
      </c>
    </row>
    <row r="3849" spans="1:32" x14ac:dyDescent="0.25">
      <c r="A3849" s="59">
        <v>3832</v>
      </c>
      <c r="B3849" s="60" t="s">
        <v>309</v>
      </c>
      <c r="C3849" s="61" t="s">
        <v>258</v>
      </c>
      <c r="D3849" s="62"/>
      <c r="E3849" s="62">
        <v>276</v>
      </c>
      <c r="F3849" s="62">
        <v>2025</v>
      </c>
      <c r="G3849" s="50">
        <v>3744.6080000000002</v>
      </c>
      <c r="H3849" s="50">
        <v>3731.6469999999999</v>
      </c>
      <c r="I3849" s="50">
        <v>3621.0079999999998</v>
      </c>
      <c r="J3849" s="50">
        <v>3614.3470000000002</v>
      </c>
      <c r="K3849" s="50">
        <v>3959.4479999999999</v>
      </c>
      <c r="L3849" s="50">
        <v>4560.1139999999996</v>
      </c>
      <c r="M3849" s="50">
        <v>5064.7380000000003</v>
      </c>
      <c r="N3849" s="50">
        <v>5599.9340000000002</v>
      </c>
      <c r="O3849" s="50">
        <v>5311.3940000000002</v>
      </c>
      <c r="P3849" s="50">
        <v>4916.9170000000004</v>
      </c>
      <c r="Q3849" s="50">
        <v>5209.8680000000004</v>
      </c>
      <c r="R3849" s="50">
        <v>6661.415</v>
      </c>
      <c r="S3849" s="50">
        <v>6623.0060000000003</v>
      </c>
      <c r="T3849" s="50">
        <v>5581.6440000000002</v>
      </c>
      <c r="U3849" s="50">
        <v>4545.1549999999997</v>
      </c>
      <c r="V3849" s="50">
        <v>3494.1689999999999</v>
      </c>
      <c r="W3849" s="50" t="s">
        <v>311</v>
      </c>
      <c r="X3849" s="50">
        <v>3016.6280000000002</v>
      </c>
      <c r="Y3849" s="50">
        <v>2228.377</v>
      </c>
      <c r="Z3849" s="50">
        <v>762.601</v>
      </c>
      <c r="AA3849" s="50">
        <v>186.79300000000001</v>
      </c>
      <c r="AB3849" s="50">
        <v>21.233000000000001</v>
      </c>
      <c r="AC3849" s="50" t="str">
        <f t="shared" si="245"/>
        <v>Germany-2025</v>
      </c>
      <c r="AD3849" s="51">
        <f t="shared" si="246"/>
        <v>51521.181000000004</v>
      </c>
      <c r="AE3849" s="15">
        <f t="shared" si="247"/>
        <v>0.60041059617790982</v>
      </c>
      <c r="AF3849">
        <f t="shared" si="248"/>
        <v>0.3167852589885497</v>
      </c>
    </row>
    <row r="3850" spans="1:32" x14ac:dyDescent="0.25">
      <c r="A3850" s="59">
        <v>3833</v>
      </c>
      <c r="B3850" s="60" t="s">
        <v>309</v>
      </c>
      <c r="C3850" s="61" t="s">
        <v>435</v>
      </c>
      <c r="D3850" s="62"/>
      <c r="E3850" s="62">
        <v>288</v>
      </c>
      <c r="F3850" s="62">
        <v>2025</v>
      </c>
      <c r="G3850" s="50">
        <v>4323.1689999999999</v>
      </c>
      <c r="H3850" s="50">
        <v>4121.2089999999998</v>
      </c>
      <c r="I3850" s="50">
        <v>3915.0790000000002</v>
      </c>
      <c r="J3850" s="50">
        <v>3477.76</v>
      </c>
      <c r="K3850" s="50">
        <v>3043.1190000000001</v>
      </c>
      <c r="L3850" s="50">
        <v>2763.3780000000002</v>
      </c>
      <c r="M3850" s="50">
        <v>2444.1219999999998</v>
      </c>
      <c r="N3850" s="50">
        <v>2143.6109999999999</v>
      </c>
      <c r="O3850" s="50">
        <v>1870.1869999999999</v>
      </c>
      <c r="P3850" s="50">
        <v>1564.16</v>
      </c>
      <c r="Q3850" s="50">
        <v>1273.2629999999999</v>
      </c>
      <c r="R3850" s="50">
        <v>1022.297</v>
      </c>
      <c r="S3850" s="50">
        <v>766.26099999999997</v>
      </c>
      <c r="T3850" s="50">
        <v>557.98199999999997</v>
      </c>
      <c r="U3850" s="50">
        <v>351.483</v>
      </c>
      <c r="V3850" s="50">
        <v>209.28700000000001</v>
      </c>
      <c r="W3850" s="50" t="s">
        <v>311</v>
      </c>
      <c r="X3850" s="50">
        <v>86.064999999999998</v>
      </c>
      <c r="Y3850" s="50">
        <v>29.718</v>
      </c>
      <c r="Z3850" s="50">
        <v>6.7110000000000003</v>
      </c>
      <c r="AA3850" s="50">
        <v>0.84599999999999997</v>
      </c>
      <c r="AB3850" s="50">
        <v>5.0999999999999997E-2</v>
      </c>
      <c r="AC3850" s="50" t="str">
        <f t="shared" si="245"/>
        <v>Ghana-2025</v>
      </c>
      <c r="AD3850" s="51">
        <f t="shared" si="246"/>
        <v>20368.157999999999</v>
      </c>
      <c r="AE3850" s="15">
        <f t="shared" si="247"/>
        <v>0.66778743566305798</v>
      </c>
      <c r="AF3850">
        <f t="shared" si="248"/>
        <v>3.7953972509148629E-2</v>
      </c>
    </row>
    <row r="3851" spans="1:32" x14ac:dyDescent="0.25">
      <c r="A3851" s="59">
        <v>3834</v>
      </c>
      <c r="B3851" s="60" t="s">
        <v>309</v>
      </c>
      <c r="C3851" s="61" t="s">
        <v>436</v>
      </c>
      <c r="D3851" s="62"/>
      <c r="E3851" s="62">
        <v>300</v>
      </c>
      <c r="F3851" s="62">
        <v>2025</v>
      </c>
      <c r="G3851" s="50">
        <v>403.923</v>
      </c>
      <c r="H3851" s="50">
        <v>442.17599999999999</v>
      </c>
      <c r="I3851" s="50">
        <v>506.291</v>
      </c>
      <c r="J3851" s="50">
        <v>582.71799999999996</v>
      </c>
      <c r="K3851" s="50">
        <v>558.68899999999996</v>
      </c>
      <c r="L3851" s="50">
        <v>573.86099999999999</v>
      </c>
      <c r="M3851" s="50">
        <v>581.25900000000001</v>
      </c>
      <c r="N3851" s="50">
        <v>630.89800000000002</v>
      </c>
      <c r="O3851" s="50">
        <v>788.81200000000001</v>
      </c>
      <c r="P3851" s="50">
        <v>864.91700000000003</v>
      </c>
      <c r="Q3851" s="50">
        <v>858.22400000000005</v>
      </c>
      <c r="R3851" s="50">
        <v>855.58399999999995</v>
      </c>
      <c r="S3851" s="50">
        <v>761.43399999999997</v>
      </c>
      <c r="T3851" s="50">
        <v>714.93499999999995</v>
      </c>
      <c r="U3851" s="50">
        <v>582.19899999999996</v>
      </c>
      <c r="V3851" s="50">
        <v>504.21600000000001</v>
      </c>
      <c r="W3851" s="50" t="s">
        <v>311</v>
      </c>
      <c r="X3851" s="50">
        <v>325.09899999999999</v>
      </c>
      <c r="Y3851" s="50">
        <v>250.90600000000001</v>
      </c>
      <c r="Z3851" s="50">
        <v>123.37</v>
      </c>
      <c r="AA3851" s="50">
        <v>31.303999999999998</v>
      </c>
      <c r="AB3851" s="50">
        <v>3.8090000000000002</v>
      </c>
      <c r="AC3851" s="50" t="str">
        <f t="shared" si="245"/>
        <v>Greece-2025</v>
      </c>
      <c r="AD3851" s="51">
        <f t="shared" si="246"/>
        <v>7056.3960000000006</v>
      </c>
      <c r="AE3851" s="15">
        <f t="shared" si="247"/>
        <v>0.55102179639578042</v>
      </c>
      <c r="AF3851">
        <f t="shared" si="248"/>
        <v>0.30157004828045336</v>
      </c>
    </row>
    <row r="3852" spans="1:32" x14ac:dyDescent="0.25">
      <c r="A3852" s="59">
        <v>3835</v>
      </c>
      <c r="B3852" s="60" t="s">
        <v>309</v>
      </c>
      <c r="C3852" s="61" t="s">
        <v>370</v>
      </c>
      <c r="D3852" s="62"/>
      <c r="E3852" s="62">
        <v>308</v>
      </c>
      <c r="F3852" s="62">
        <v>2025</v>
      </c>
      <c r="G3852" s="50">
        <v>8.5969999999999995</v>
      </c>
      <c r="H3852" s="50">
        <v>9.4019999999999992</v>
      </c>
      <c r="I3852" s="50">
        <v>9.6430000000000007</v>
      </c>
      <c r="J3852" s="50">
        <v>9.1059999999999999</v>
      </c>
      <c r="K3852" s="50">
        <v>8.0640000000000001</v>
      </c>
      <c r="L3852" s="50">
        <v>8.3989999999999991</v>
      </c>
      <c r="M3852" s="50">
        <v>8.9190000000000005</v>
      </c>
      <c r="N3852" s="50">
        <v>10.255000000000001</v>
      </c>
      <c r="O3852" s="50">
        <v>8.4359999999999999</v>
      </c>
      <c r="P3852" s="50">
        <v>6.25</v>
      </c>
      <c r="Q3852" s="50">
        <v>5.0430000000000001</v>
      </c>
      <c r="R3852" s="50">
        <v>4.165</v>
      </c>
      <c r="S3852" s="50">
        <v>5.1139999999999999</v>
      </c>
      <c r="T3852" s="50">
        <v>3.6739999999999999</v>
      </c>
      <c r="U3852" s="50">
        <v>2.5539999999999998</v>
      </c>
      <c r="V3852" s="50">
        <v>1.605</v>
      </c>
      <c r="W3852" s="50" t="s">
        <v>311</v>
      </c>
      <c r="X3852" s="50">
        <v>1.0620000000000001</v>
      </c>
      <c r="Y3852" s="50">
        <v>0.62</v>
      </c>
      <c r="Z3852" s="50">
        <v>0.20599999999999999</v>
      </c>
      <c r="AA3852" s="50">
        <v>6.5000000000000002E-2</v>
      </c>
      <c r="AB3852" s="50">
        <v>7.0000000000000001E-3</v>
      </c>
      <c r="AC3852" s="50" t="str">
        <f t="shared" si="245"/>
        <v>Grenada-2025</v>
      </c>
      <c r="AD3852" s="51">
        <f t="shared" si="246"/>
        <v>73.751000000000019</v>
      </c>
      <c r="AE3852" s="15">
        <f t="shared" si="247"/>
        <v>0.50758633781236839</v>
      </c>
      <c r="AF3852">
        <f t="shared" si="248"/>
        <v>9.6584576844555306E-2</v>
      </c>
    </row>
    <row r="3853" spans="1:32" x14ac:dyDescent="0.25">
      <c r="A3853" s="59">
        <v>3836</v>
      </c>
      <c r="B3853" s="60" t="s">
        <v>309</v>
      </c>
      <c r="C3853" s="61" t="s">
        <v>371</v>
      </c>
      <c r="D3853" s="62">
        <v>5</v>
      </c>
      <c r="E3853" s="62">
        <v>312</v>
      </c>
      <c r="F3853" s="62">
        <v>2025</v>
      </c>
      <c r="G3853" s="50">
        <v>23.872</v>
      </c>
      <c r="H3853" s="50">
        <v>23.492999999999999</v>
      </c>
      <c r="I3853" s="50">
        <v>26.190999999999999</v>
      </c>
      <c r="J3853" s="50">
        <v>27.702000000000002</v>
      </c>
      <c r="K3853" s="50">
        <v>30.190999999999999</v>
      </c>
      <c r="L3853" s="50">
        <v>31.378</v>
      </c>
      <c r="M3853" s="50">
        <v>27.082999999999998</v>
      </c>
      <c r="N3853" s="50">
        <v>17.492999999999999</v>
      </c>
      <c r="O3853" s="50">
        <v>18.927</v>
      </c>
      <c r="P3853" s="50">
        <v>23.14</v>
      </c>
      <c r="Q3853" s="50">
        <v>31.844999999999999</v>
      </c>
      <c r="R3853" s="50">
        <v>32.850999999999999</v>
      </c>
      <c r="S3853" s="50">
        <v>34.32</v>
      </c>
      <c r="T3853" s="50">
        <v>28.192</v>
      </c>
      <c r="U3853" s="50">
        <v>24.048999999999999</v>
      </c>
      <c r="V3853" s="50">
        <v>19.381</v>
      </c>
      <c r="W3853" s="50" t="s">
        <v>311</v>
      </c>
      <c r="X3853" s="50">
        <v>12.984</v>
      </c>
      <c r="Y3853" s="50">
        <v>7.7380000000000004</v>
      </c>
      <c r="Z3853" s="50">
        <v>4.3760000000000003</v>
      </c>
      <c r="AA3853" s="50">
        <v>1.6739999999999999</v>
      </c>
      <c r="AB3853" s="50">
        <v>0.41799999999999998</v>
      </c>
      <c r="AC3853" s="50" t="str">
        <f t="shared" si="245"/>
        <v>Guadeloupe-2025</v>
      </c>
      <c r="AD3853" s="51">
        <f t="shared" si="246"/>
        <v>274.93</v>
      </c>
      <c r="AE3853" s="15">
        <f t="shared" si="247"/>
        <v>0.62695231513476168</v>
      </c>
      <c r="AF3853">
        <f t="shared" si="248"/>
        <v>0.28354654132447221</v>
      </c>
    </row>
    <row r="3854" spans="1:32" x14ac:dyDescent="0.25">
      <c r="A3854" s="59">
        <v>3837</v>
      </c>
      <c r="B3854" s="60" t="s">
        <v>309</v>
      </c>
      <c r="C3854" s="61" t="s">
        <v>372</v>
      </c>
      <c r="D3854" s="62"/>
      <c r="E3854" s="62">
        <v>316</v>
      </c>
      <c r="F3854" s="62">
        <v>2025</v>
      </c>
      <c r="G3854" s="50">
        <v>13.606</v>
      </c>
      <c r="H3854" s="50">
        <v>13.308</v>
      </c>
      <c r="I3854" s="50">
        <v>13.04</v>
      </c>
      <c r="J3854" s="50">
        <v>13.045</v>
      </c>
      <c r="K3854" s="50">
        <v>13.627000000000001</v>
      </c>
      <c r="L3854" s="50">
        <v>13.603</v>
      </c>
      <c r="M3854" s="50">
        <v>13.007</v>
      </c>
      <c r="N3854" s="50">
        <v>11.526</v>
      </c>
      <c r="O3854" s="50">
        <v>9.9</v>
      </c>
      <c r="P3854" s="50">
        <v>9.42</v>
      </c>
      <c r="Q3854" s="50">
        <v>9.9920000000000009</v>
      </c>
      <c r="R3854" s="50">
        <v>9.9120000000000008</v>
      </c>
      <c r="S3854" s="50">
        <v>9.5410000000000004</v>
      </c>
      <c r="T3854" s="50">
        <v>7.4349999999999996</v>
      </c>
      <c r="U3854" s="50">
        <v>5.8849999999999998</v>
      </c>
      <c r="V3854" s="50">
        <v>4.2530000000000001</v>
      </c>
      <c r="W3854" s="50" t="s">
        <v>311</v>
      </c>
      <c r="X3854" s="50">
        <v>2.2029999999999998</v>
      </c>
      <c r="Y3854" s="50">
        <v>1.32</v>
      </c>
      <c r="Z3854" s="50">
        <v>0.503</v>
      </c>
      <c r="AA3854" s="50">
        <v>0.10299999999999999</v>
      </c>
      <c r="AB3854" s="50">
        <v>1.4E-2</v>
      </c>
      <c r="AC3854" s="50" t="str">
        <f t="shared" si="245"/>
        <v>Guam-2025</v>
      </c>
      <c r="AD3854" s="51">
        <f t="shared" si="246"/>
        <v>113.57300000000001</v>
      </c>
      <c r="AE3854" s="15">
        <f t="shared" si="247"/>
        <v>0.5429987761175632</v>
      </c>
      <c r="AF3854">
        <f t="shared" si="248"/>
        <v>0.14144743269913435</v>
      </c>
    </row>
    <row r="3855" spans="1:32" x14ac:dyDescent="0.25">
      <c r="A3855" s="59">
        <v>3838</v>
      </c>
      <c r="B3855" s="60" t="s">
        <v>309</v>
      </c>
      <c r="C3855" s="61" t="s">
        <v>437</v>
      </c>
      <c r="D3855" s="62"/>
      <c r="E3855" s="62">
        <v>320</v>
      </c>
      <c r="F3855" s="62">
        <v>2025</v>
      </c>
      <c r="G3855" s="50">
        <v>2101.366</v>
      </c>
      <c r="H3855" s="50">
        <v>2054.6039999999998</v>
      </c>
      <c r="I3855" s="50">
        <v>1978.04</v>
      </c>
      <c r="J3855" s="50">
        <v>1914.2249999999999</v>
      </c>
      <c r="K3855" s="50">
        <v>1924.2940000000001</v>
      </c>
      <c r="L3855" s="50">
        <v>1775.9110000000001</v>
      </c>
      <c r="M3855" s="50">
        <v>1583.7729999999999</v>
      </c>
      <c r="N3855" s="50">
        <v>1330.037</v>
      </c>
      <c r="O3855" s="50">
        <v>1155.769</v>
      </c>
      <c r="P3855" s="50">
        <v>936.25699999999995</v>
      </c>
      <c r="Q3855" s="50">
        <v>726.529</v>
      </c>
      <c r="R3855" s="50">
        <v>564.38400000000001</v>
      </c>
      <c r="S3855" s="50">
        <v>447.97399999999999</v>
      </c>
      <c r="T3855" s="50">
        <v>366.82299999999998</v>
      </c>
      <c r="U3855" s="50">
        <v>297.60399999999998</v>
      </c>
      <c r="V3855" s="50">
        <v>189.952</v>
      </c>
      <c r="W3855" s="50" t="s">
        <v>311</v>
      </c>
      <c r="X3855" s="50">
        <v>122.92700000000001</v>
      </c>
      <c r="Y3855" s="50">
        <v>67.94</v>
      </c>
      <c r="Z3855" s="50">
        <v>27.05</v>
      </c>
      <c r="AA3855" s="50">
        <v>6.4710000000000001</v>
      </c>
      <c r="AB3855" s="50">
        <v>0.57199999999999995</v>
      </c>
      <c r="AC3855" s="50" t="str">
        <f t="shared" si="245"/>
        <v>Guatemala-2025</v>
      </c>
      <c r="AD3855" s="51">
        <f t="shared" si="246"/>
        <v>12359.153</v>
      </c>
      <c r="AE3855" s="15">
        <f t="shared" si="247"/>
        <v>0.58364428371426413</v>
      </c>
      <c r="AF3855">
        <f t="shared" si="248"/>
        <v>5.8364218170791002E-2</v>
      </c>
    </row>
    <row r="3856" spans="1:32" x14ac:dyDescent="0.25">
      <c r="A3856" s="59">
        <v>3839</v>
      </c>
      <c r="B3856" s="60" t="s">
        <v>309</v>
      </c>
      <c r="C3856" s="61" t="s">
        <v>438</v>
      </c>
      <c r="D3856" s="62"/>
      <c r="E3856" s="62">
        <v>324</v>
      </c>
      <c r="F3856" s="62">
        <v>2025</v>
      </c>
      <c r="G3856" s="50">
        <v>2306.7310000000002</v>
      </c>
      <c r="H3856" s="50">
        <v>2083.806</v>
      </c>
      <c r="I3856" s="50">
        <v>1875.982</v>
      </c>
      <c r="J3856" s="50">
        <v>1672.6579999999999</v>
      </c>
      <c r="K3856" s="50">
        <v>1454.3489999999999</v>
      </c>
      <c r="L3856" s="50">
        <v>1247.1400000000001</v>
      </c>
      <c r="M3856" s="50">
        <v>1062.146</v>
      </c>
      <c r="N3856" s="50">
        <v>888.26099999999997</v>
      </c>
      <c r="O3856" s="50">
        <v>731.35</v>
      </c>
      <c r="P3856" s="50">
        <v>592.154</v>
      </c>
      <c r="Q3856" s="50">
        <v>472.78199999999998</v>
      </c>
      <c r="R3856" s="50">
        <v>379.97300000000001</v>
      </c>
      <c r="S3856" s="50">
        <v>308.95400000000001</v>
      </c>
      <c r="T3856" s="50">
        <v>238.405</v>
      </c>
      <c r="U3856" s="50">
        <v>165.74100000000001</v>
      </c>
      <c r="V3856" s="50">
        <v>82.584999999999994</v>
      </c>
      <c r="W3856" s="50" t="s">
        <v>311</v>
      </c>
      <c r="X3856" s="50">
        <v>36.65</v>
      </c>
      <c r="Y3856" s="50">
        <v>10.244999999999999</v>
      </c>
      <c r="Z3856" s="50">
        <v>1.569</v>
      </c>
      <c r="AA3856" s="50">
        <v>0.114</v>
      </c>
      <c r="AB3856" s="50">
        <v>5.0000000000000001E-3</v>
      </c>
      <c r="AC3856" s="50" t="str">
        <f t="shared" si="245"/>
        <v>Guinea-2025</v>
      </c>
      <c r="AD3856" s="51">
        <f t="shared" si="246"/>
        <v>8809.7670000000016</v>
      </c>
      <c r="AE3856" s="15">
        <f t="shared" si="247"/>
        <v>0.77207864861806197</v>
      </c>
      <c r="AF3856">
        <f t="shared" si="248"/>
        <v>3.5507020760948679E-2</v>
      </c>
    </row>
    <row r="3857" spans="1:32" x14ac:dyDescent="0.25">
      <c r="A3857" s="59">
        <v>3840</v>
      </c>
      <c r="B3857" s="60" t="s">
        <v>309</v>
      </c>
      <c r="C3857" s="61" t="s">
        <v>373</v>
      </c>
      <c r="D3857" s="62"/>
      <c r="E3857" s="62">
        <v>624</v>
      </c>
      <c r="F3857" s="62">
        <v>2025</v>
      </c>
      <c r="G3857" s="50">
        <v>319.702</v>
      </c>
      <c r="H3857" s="50">
        <v>293.95100000000002</v>
      </c>
      <c r="I3857" s="50">
        <v>269.77699999999999</v>
      </c>
      <c r="J3857" s="50">
        <v>236.417</v>
      </c>
      <c r="K3857" s="50">
        <v>201.71799999999999</v>
      </c>
      <c r="L3857" s="50">
        <v>178.31700000000001</v>
      </c>
      <c r="M3857" s="50">
        <v>160.953</v>
      </c>
      <c r="N3857" s="50">
        <v>139.41</v>
      </c>
      <c r="O3857" s="50">
        <v>115.96299999999999</v>
      </c>
      <c r="P3857" s="50">
        <v>88.938999999999993</v>
      </c>
      <c r="Q3857" s="50">
        <v>70.688999999999993</v>
      </c>
      <c r="R3857" s="50">
        <v>52.417000000000002</v>
      </c>
      <c r="S3857" s="50">
        <v>40.94</v>
      </c>
      <c r="T3857" s="50">
        <v>31.102</v>
      </c>
      <c r="U3857" s="50">
        <v>23.591000000000001</v>
      </c>
      <c r="V3857" s="50">
        <v>11.672000000000001</v>
      </c>
      <c r="W3857" s="50" t="s">
        <v>311</v>
      </c>
      <c r="X3857" s="50">
        <v>4.867</v>
      </c>
      <c r="Y3857" s="50">
        <v>1.224</v>
      </c>
      <c r="Z3857" s="50">
        <v>0.19800000000000001</v>
      </c>
      <c r="AA3857" s="50">
        <v>1.7999999999999999E-2</v>
      </c>
      <c r="AB3857" s="50">
        <v>0</v>
      </c>
      <c r="AC3857" s="50" t="str">
        <f t="shared" si="245"/>
        <v>Guinea-Bissau-2025</v>
      </c>
      <c r="AD3857" s="51">
        <f t="shared" si="246"/>
        <v>1285.7630000000001</v>
      </c>
      <c r="AE3857" s="15">
        <f t="shared" si="247"/>
        <v>0.74360671445670778</v>
      </c>
      <c r="AF3857">
        <f t="shared" si="248"/>
        <v>3.3501859908270031E-2</v>
      </c>
    </row>
    <row r="3858" spans="1:32" x14ac:dyDescent="0.25">
      <c r="A3858" s="59">
        <v>3841</v>
      </c>
      <c r="B3858" s="60" t="s">
        <v>309</v>
      </c>
      <c r="C3858" s="61" t="s">
        <v>374</v>
      </c>
      <c r="D3858" s="62"/>
      <c r="E3858" s="62">
        <v>328</v>
      </c>
      <c r="F3858" s="62">
        <v>2025</v>
      </c>
      <c r="G3858" s="50">
        <v>72.528999999999996</v>
      </c>
      <c r="H3858" s="50">
        <v>73.822999999999993</v>
      </c>
      <c r="I3858" s="50">
        <v>73.177000000000007</v>
      </c>
      <c r="J3858" s="50">
        <v>69.727000000000004</v>
      </c>
      <c r="K3858" s="50">
        <v>72.484999999999999</v>
      </c>
      <c r="L3858" s="50">
        <v>73.638999999999996</v>
      </c>
      <c r="M3858" s="50">
        <v>67.933000000000007</v>
      </c>
      <c r="N3858" s="50">
        <v>41.55</v>
      </c>
      <c r="O3858" s="50">
        <v>45.555999999999997</v>
      </c>
      <c r="P3858" s="50">
        <v>47.462000000000003</v>
      </c>
      <c r="Q3858" s="50">
        <v>44.558</v>
      </c>
      <c r="R3858" s="50">
        <v>39.450000000000003</v>
      </c>
      <c r="S3858" s="50">
        <v>32.804000000000002</v>
      </c>
      <c r="T3858" s="50">
        <v>25.212</v>
      </c>
      <c r="U3858" s="50">
        <v>15.967000000000001</v>
      </c>
      <c r="V3858" s="50">
        <v>9.1389999999999993</v>
      </c>
      <c r="W3858" s="50" t="s">
        <v>311</v>
      </c>
      <c r="X3858" s="50">
        <v>3.39</v>
      </c>
      <c r="Y3858" s="50">
        <v>1.714</v>
      </c>
      <c r="Z3858" s="50">
        <v>0.33900000000000002</v>
      </c>
      <c r="AA3858" s="50">
        <v>4.2000000000000003E-2</v>
      </c>
      <c r="AB3858" s="50">
        <v>5.0000000000000001E-3</v>
      </c>
      <c r="AC3858" s="50" t="str">
        <f t="shared" si="245"/>
        <v>Guyana-2025</v>
      </c>
      <c r="AD3858" s="51">
        <f t="shared" si="246"/>
        <v>535.16399999999999</v>
      </c>
      <c r="AE3858" s="15">
        <f t="shared" si="247"/>
        <v>0.51449088503711005</v>
      </c>
      <c r="AF3858">
        <f t="shared" si="248"/>
        <v>7.3947949696101592E-2</v>
      </c>
    </row>
    <row r="3859" spans="1:32" x14ac:dyDescent="0.25">
      <c r="A3859" s="59">
        <v>3842</v>
      </c>
      <c r="B3859" s="60" t="s">
        <v>309</v>
      </c>
      <c r="C3859" s="61" t="s">
        <v>375</v>
      </c>
      <c r="D3859" s="62"/>
      <c r="E3859" s="62">
        <v>332</v>
      </c>
      <c r="F3859" s="62">
        <v>2025</v>
      </c>
      <c r="G3859" s="50">
        <v>1211.0650000000001</v>
      </c>
      <c r="H3859" s="50">
        <v>1203.5550000000001</v>
      </c>
      <c r="I3859" s="50">
        <v>1182.9110000000001</v>
      </c>
      <c r="J3859" s="50">
        <v>1156.02</v>
      </c>
      <c r="K3859" s="50">
        <v>1086.3969999999999</v>
      </c>
      <c r="L3859" s="50">
        <v>1026.8209999999999</v>
      </c>
      <c r="M3859" s="50">
        <v>950.19100000000003</v>
      </c>
      <c r="N3859" s="50">
        <v>880.87599999999998</v>
      </c>
      <c r="O3859" s="50">
        <v>795.45500000000004</v>
      </c>
      <c r="P3859" s="50">
        <v>601.23800000000006</v>
      </c>
      <c r="Q3859" s="50">
        <v>465.779</v>
      </c>
      <c r="R3859" s="50">
        <v>411.46499999999997</v>
      </c>
      <c r="S3859" s="50">
        <v>344.97500000000002</v>
      </c>
      <c r="T3859" s="50">
        <v>259.46699999999998</v>
      </c>
      <c r="U3859" s="50">
        <v>189.958</v>
      </c>
      <c r="V3859" s="50">
        <v>110.259</v>
      </c>
      <c r="W3859" s="50" t="s">
        <v>311</v>
      </c>
      <c r="X3859" s="50">
        <v>67.174999999999997</v>
      </c>
      <c r="Y3859" s="50">
        <v>30.172999999999998</v>
      </c>
      <c r="Z3859" s="50">
        <v>9.7140000000000004</v>
      </c>
      <c r="AA3859" s="50">
        <v>2.1779999999999999</v>
      </c>
      <c r="AB3859" s="50">
        <v>0.373</v>
      </c>
      <c r="AC3859" s="50" t="str">
        <f t="shared" ref="AC3859:AC3922" si="249">C3859&amp;"-"&amp;F3859</f>
        <v>Haiti-2025</v>
      </c>
      <c r="AD3859" s="51">
        <f t="shared" ref="AD3859:AD3922" si="250">SUM(J3859:S3859)</f>
        <v>7719.2170000000006</v>
      </c>
      <c r="AE3859" s="15">
        <f t="shared" ref="AE3859:AE3922" si="251">IF(W3859="…",SUM(G3859:I3859,T3859:V3859,X3859:AB3859)/SUM(J3859:S3859),SUM(G3859:I3859,T3859:W3859)/SUM(J3859:S3859))</f>
        <v>0.5527539904630222</v>
      </c>
      <c r="AF3859">
        <f t="shared" ref="AF3859:AF3922" si="252">IF(W3859="…",SUM(T3859:V3859,X3859:AB3859)/SUM(G3859:S3859),SUM(T3859:W3859)/SUM(G3859:S3859))</f>
        <v>5.9142166990022227E-2</v>
      </c>
    </row>
    <row r="3860" spans="1:32" x14ac:dyDescent="0.25">
      <c r="A3860" s="59">
        <v>3843</v>
      </c>
      <c r="B3860" s="60" t="s">
        <v>309</v>
      </c>
      <c r="C3860" s="61" t="s">
        <v>439</v>
      </c>
      <c r="D3860" s="62"/>
      <c r="E3860" s="62">
        <v>340</v>
      </c>
      <c r="F3860" s="62">
        <v>2025</v>
      </c>
      <c r="G3860" s="50">
        <v>969.38699999999994</v>
      </c>
      <c r="H3860" s="50">
        <v>960.19100000000003</v>
      </c>
      <c r="I3860" s="50">
        <v>941.86900000000003</v>
      </c>
      <c r="J3860" s="50">
        <v>979.51199999999994</v>
      </c>
      <c r="K3860" s="50">
        <v>999.09199999999998</v>
      </c>
      <c r="L3860" s="50">
        <v>959.36300000000006</v>
      </c>
      <c r="M3860" s="50">
        <v>886.54100000000005</v>
      </c>
      <c r="N3860" s="50">
        <v>778.51599999999996</v>
      </c>
      <c r="O3860" s="50">
        <v>679.93200000000002</v>
      </c>
      <c r="P3860" s="50">
        <v>570.52700000000004</v>
      </c>
      <c r="Q3860" s="50">
        <v>457.76299999999998</v>
      </c>
      <c r="R3860" s="50">
        <v>370.38</v>
      </c>
      <c r="S3860" s="50">
        <v>286.846</v>
      </c>
      <c r="T3860" s="50">
        <v>222.839</v>
      </c>
      <c r="U3860" s="50">
        <v>165.46299999999999</v>
      </c>
      <c r="V3860" s="50">
        <v>104.657</v>
      </c>
      <c r="W3860" s="50" t="s">
        <v>311</v>
      </c>
      <c r="X3860" s="50">
        <v>63.825000000000003</v>
      </c>
      <c r="Y3860" s="50">
        <v>36.460999999999999</v>
      </c>
      <c r="Z3860" s="50">
        <v>16.286999999999999</v>
      </c>
      <c r="AA3860" s="50">
        <v>4.6289999999999996</v>
      </c>
      <c r="AB3860" s="50">
        <v>0.76900000000000002</v>
      </c>
      <c r="AC3860" s="50" t="str">
        <f t="shared" si="249"/>
        <v>Honduras-2025</v>
      </c>
      <c r="AD3860" s="51">
        <f t="shared" si="250"/>
        <v>6968.4719999999998</v>
      </c>
      <c r="AE3860" s="15">
        <f t="shared" si="251"/>
        <v>0.50030724095612344</v>
      </c>
      <c r="AF3860">
        <f t="shared" si="252"/>
        <v>6.2493400606244837E-2</v>
      </c>
    </row>
    <row r="3861" spans="1:32" x14ac:dyDescent="0.25">
      <c r="A3861" s="59">
        <v>3844</v>
      </c>
      <c r="B3861" s="60" t="s">
        <v>309</v>
      </c>
      <c r="C3861" s="61" t="s">
        <v>440</v>
      </c>
      <c r="D3861" s="62"/>
      <c r="E3861" s="62">
        <v>352</v>
      </c>
      <c r="F3861" s="62">
        <v>2025</v>
      </c>
      <c r="G3861" s="50">
        <v>21.873000000000001</v>
      </c>
      <c r="H3861" s="50">
        <v>22.21</v>
      </c>
      <c r="I3861" s="50">
        <v>22.664000000000001</v>
      </c>
      <c r="J3861" s="50">
        <v>23.411999999999999</v>
      </c>
      <c r="K3861" s="50">
        <v>21.832000000000001</v>
      </c>
      <c r="L3861" s="50">
        <v>22.545000000000002</v>
      </c>
      <c r="M3861" s="50">
        <v>25.782</v>
      </c>
      <c r="N3861" s="50">
        <v>23.452999999999999</v>
      </c>
      <c r="O3861" s="50">
        <v>23.629000000000001</v>
      </c>
      <c r="P3861" s="50">
        <v>21.809000000000001</v>
      </c>
      <c r="Q3861" s="50">
        <v>21.056000000000001</v>
      </c>
      <c r="R3861" s="50">
        <v>20.492000000000001</v>
      </c>
      <c r="S3861" s="50">
        <v>20.925999999999998</v>
      </c>
      <c r="T3861" s="50">
        <v>19.689</v>
      </c>
      <c r="U3861" s="50">
        <v>16.172999999999998</v>
      </c>
      <c r="V3861" s="50">
        <v>12.544</v>
      </c>
      <c r="W3861" s="50" t="s">
        <v>311</v>
      </c>
      <c r="X3861" s="50">
        <v>7.8170000000000002</v>
      </c>
      <c r="Y3861" s="50">
        <v>4.34</v>
      </c>
      <c r="Z3861" s="50">
        <v>2.25</v>
      </c>
      <c r="AA3861" s="50">
        <v>0.60799999999999998</v>
      </c>
      <c r="AB3861" s="50">
        <v>0.08</v>
      </c>
      <c r="AC3861" s="50" t="str">
        <f t="shared" si="249"/>
        <v>Iceland-2025</v>
      </c>
      <c r="AD3861" s="51">
        <f t="shared" si="250"/>
        <v>224.93599999999998</v>
      </c>
      <c r="AE3861" s="15">
        <f t="shared" si="251"/>
        <v>0.57904470604972091</v>
      </c>
      <c r="AF3861">
        <f t="shared" si="252"/>
        <v>0.21770552277643876</v>
      </c>
    </row>
    <row r="3862" spans="1:32" x14ac:dyDescent="0.25">
      <c r="A3862" s="59">
        <v>3845</v>
      </c>
      <c r="B3862" s="60" t="s">
        <v>309</v>
      </c>
      <c r="C3862" s="61" t="s">
        <v>34</v>
      </c>
      <c r="D3862" s="62"/>
      <c r="E3862" s="62">
        <v>356</v>
      </c>
      <c r="F3862" s="62">
        <v>2025</v>
      </c>
      <c r="G3862" s="50">
        <v>119816.777</v>
      </c>
      <c r="H3862" s="50">
        <v>120170.06299999999</v>
      </c>
      <c r="I3862" s="50">
        <v>119654.77800000001</v>
      </c>
      <c r="J3862" s="50">
        <v>125615.568</v>
      </c>
      <c r="K3862" s="50">
        <v>124925.955</v>
      </c>
      <c r="L3862" s="50">
        <v>120907.72</v>
      </c>
      <c r="M3862" s="50">
        <v>115567.99800000001</v>
      </c>
      <c r="N3862" s="50">
        <v>110062.534</v>
      </c>
      <c r="O3862" s="50">
        <v>101127.523</v>
      </c>
      <c r="P3862" s="50">
        <v>87783.350999999995</v>
      </c>
      <c r="Q3862" s="50">
        <v>76722.472999999998</v>
      </c>
      <c r="R3862" s="50">
        <v>65652.464999999997</v>
      </c>
      <c r="S3862" s="50">
        <v>55049.447</v>
      </c>
      <c r="T3862" s="50">
        <v>43274.597000000002</v>
      </c>
      <c r="U3862" s="50">
        <v>31254.142</v>
      </c>
      <c r="V3862" s="50">
        <v>17850.87</v>
      </c>
      <c r="W3862" s="50" t="s">
        <v>311</v>
      </c>
      <c r="X3862" s="50">
        <v>9785.7479999999996</v>
      </c>
      <c r="Y3862" s="50">
        <v>4628.3590000000004</v>
      </c>
      <c r="Z3862" s="50">
        <v>1567.6949999999999</v>
      </c>
      <c r="AA3862" s="50">
        <v>357.05799999999999</v>
      </c>
      <c r="AB3862" s="50">
        <v>53.883000000000003</v>
      </c>
      <c r="AC3862" s="50" t="str">
        <f t="shared" si="249"/>
        <v>India-2025</v>
      </c>
      <c r="AD3862" s="51">
        <f t="shared" si="250"/>
        <v>983415.0340000001</v>
      </c>
      <c r="AE3862" s="15">
        <f t="shared" si="251"/>
        <v>0.47631361511196907</v>
      </c>
      <c r="AF3862">
        <f t="shared" si="252"/>
        <v>8.0988655123387904E-2</v>
      </c>
    </row>
    <row r="3863" spans="1:32" x14ac:dyDescent="0.25">
      <c r="A3863" s="59">
        <v>3846</v>
      </c>
      <c r="B3863" s="60" t="s">
        <v>309</v>
      </c>
      <c r="C3863" s="61" t="s">
        <v>256</v>
      </c>
      <c r="D3863" s="62"/>
      <c r="E3863" s="62">
        <v>360</v>
      </c>
      <c r="F3863" s="62">
        <v>2025</v>
      </c>
      <c r="G3863" s="50">
        <v>23110.521000000001</v>
      </c>
      <c r="H3863" s="50">
        <v>23687.913</v>
      </c>
      <c r="I3863" s="50">
        <v>24391.101999999999</v>
      </c>
      <c r="J3863" s="50">
        <v>23418.937999999998</v>
      </c>
      <c r="K3863" s="50">
        <v>23236.472000000002</v>
      </c>
      <c r="L3863" s="50">
        <v>21934.543000000001</v>
      </c>
      <c r="M3863" s="50">
        <v>21281.884999999998</v>
      </c>
      <c r="N3863" s="50">
        <v>20677.337</v>
      </c>
      <c r="O3863" s="50">
        <v>20423.900000000001</v>
      </c>
      <c r="P3863" s="50">
        <v>18798.044999999998</v>
      </c>
      <c r="Q3863" s="50">
        <v>17222.606</v>
      </c>
      <c r="R3863" s="50">
        <v>14892.055</v>
      </c>
      <c r="S3863" s="50">
        <v>11932.718000000001</v>
      </c>
      <c r="T3863" s="50">
        <v>8906.4670000000006</v>
      </c>
      <c r="U3863" s="50">
        <v>5507.5159999999996</v>
      </c>
      <c r="V3863" s="50">
        <v>3043.489</v>
      </c>
      <c r="W3863" s="50" t="s">
        <v>311</v>
      </c>
      <c r="X3863" s="50">
        <v>1547.819</v>
      </c>
      <c r="Y3863" s="50">
        <v>593.35500000000002</v>
      </c>
      <c r="Z3863" s="50">
        <v>125.123</v>
      </c>
      <c r="AA3863" s="50">
        <v>18.13</v>
      </c>
      <c r="AB3863" s="50">
        <v>1.111</v>
      </c>
      <c r="AC3863" s="50" t="str">
        <f t="shared" si="249"/>
        <v>Indonesia-2025</v>
      </c>
      <c r="AD3863" s="51">
        <f t="shared" si="250"/>
        <v>193818.49899999998</v>
      </c>
      <c r="AE3863" s="15">
        <f t="shared" si="251"/>
        <v>0.46916340013550528</v>
      </c>
      <c r="AF3863">
        <f t="shared" si="252"/>
        <v>7.4499665642213456E-2</v>
      </c>
    </row>
    <row r="3864" spans="1:32" x14ac:dyDescent="0.25">
      <c r="A3864" s="59">
        <v>3847</v>
      </c>
      <c r="B3864" s="60" t="s">
        <v>309</v>
      </c>
      <c r="C3864" s="61" t="s">
        <v>441</v>
      </c>
      <c r="D3864" s="62"/>
      <c r="E3864" s="62">
        <v>364</v>
      </c>
      <c r="F3864" s="62">
        <v>2025</v>
      </c>
      <c r="G3864" s="50">
        <v>5238.4319999999998</v>
      </c>
      <c r="H3864" s="50">
        <v>6229.6059999999998</v>
      </c>
      <c r="I3864" s="50">
        <v>6865.6970000000001</v>
      </c>
      <c r="J3864" s="50">
        <v>6381.6989999999996</v>
      </c>
      <c r="K3864" s="50">
        <v>5360.165</v>
      </c>
      <c r="L3864" s="50">
        <v>5365.857</v>
      </c>
      <c r="M3864" s="50">
        <v>6976.0439999999999</v>
      </c>
      <c r="N3864" s="50">
        <v>9058.5789999999997</v>
      </c>
      <c r="O3864" s="50">
        <v>8950.8819999999996</v>
      </c>
      <c r="P3864" s="50">
        <v>6658.4530000000004</v>
      </c>
      <c r="Q3864" s="50">
        <v>4922.2520000000004</v>
      </c>
      <c r="R3864" s="50">
        <v>4282.8879999999999</v>
      </c>
      <c r="S3864" s="50">
        <v>3600.31</v>
      </c>
      <c r="T3864" s="50">
        <v>2845.1660000000002</v>
      </c>
      <c r="U3864" s="50">
        <v>2093.5230000000001</v>
      </c>
      <c r="V3864" s="50">
        <v>1029.7719999999999</v>
      </c>
      <c r="W3864" s="50" t="s">
        <v>311</v>
      </c>
      <c r="X3864" s="50">
        <v>514.10199999999998</v>
      </c>
      <c r="Y3864" s="50">
        <v>258.74</v>
      </c>
      <c r="Z3864" s="50">
        <v>83.230999999999995</v>
      </c>
      <c r="AA3864" s="50">
        <v>13.276</v>
      </c>
      <c r="AB3864" s="50">
        <v>1.107</v>
      </c>
      <c r="AC3864" s="50" t="str">
        <f t="shared" si="249"/>
        <v>Iran (Islamic Republic of)-2025</v>
      </c>
      <c r="AD3864" s="51">
        <f t="shared" si="250"/>
        <v>61557.128999999994</v>
      </c>
      <c r="AE3864" s="15">
        <f t="shared" si="251"/>
        <v>0.40893154714866586</v>
      </c>
      <c r="AF3864">
        <f t="shared" si="252"/>
        <v>8.5603242443341193E-2</v>
      </c>
    </row>
    <row r="3865" spans="1:32" x14ac:dyDescent="0.25">
      <c r="A3865" s="59">
        <v>3848</v>
      </c>
      <c r="B3865" s="60" t="s">
        <v>309</v>
      </c>
      <c r="C3865" s="61" t="s">
        <v>442</v>
      </c>
      <c r="D3865" s="62"/>
      <c r="E3865" s="62">
        <v>368</v>
      </c>
      <c r="F3865" s="62">
        <v>2025</v>
      </c>
      <c r="G3865" s="50">
        <v>6614.143</v>
      </c>
      <c r="H3865" s="50">
        <v>6086.7089999999998</v>
      </c>
      <c r="I3865" s="50">
        <v>5552.0169999999998</v>
      </c>
      <c r="J3865" s="50">
        <v>4830.3609999999999</v>
      </c>
      <c r="K3865" s="50">
        <v>4180.2160000000003</v>
      </c>
      <c r="L3865" s="50">
        <v>3766.0340000000001</v>
      </c>
      <c r="M3865" s="50">
        <v>3259.0309999999999</v>
      </c>
      <c r="N3865" s="50">
        <v>2832.4789999999998</v>
      </c>
      <c r="O3865" s="50">
        <v>2428.6080000000002</v>
      </c>
      <c r="P3865" s="50">
        <v>2102.3249999999998</v>
      </c>
      <c r="Q3865" s="50">
        <v>1735.6849999999999</v>
      </c>
      <c r="R3865" s="50">
        <v>1356.1089999999999</v>
      </c>
      <c r="S3865" s="50">
        <v>867.16899999999998</v>
      </c>
      <c r="T3865" s="50">
        <v>601.42999999999995</v>
      </c>
      <c r="U3865" s="50">
        <v>520.101</v>
      </c>
      <c r="V3865" s="50">
        <v>246.07599999999999</v>
      </c>
      <c r="W3865" s="50" t="s">
        <v>311</v>
      </c>
      <c r="X3865" s="50">
        <v>147.40799999999999</v>
      </c>
      <c r="Y3865" s="50">
        <v>57.253</v>
      </c>
      <c r="Z3865" s="50">
        <v>14.343999999999999</v>
      </c>
      <c r="AA3865" s="50">
        <v>1.9750000000000001</v>
      </c>
      <c r="AB3865" s="50">
        <v>0.18</v>
      </c>
      <c r="AC3865" s="50" t="str">
        <f t="shared" si="249"/>
        <v>Iraq-2025</v>
      </c>
      <c r="AD3865" s="51">
        <f t="shared" si="250"/>
        <v>27358.017000000003</v>
      </c>
      <c r="AE3865" s="15">
        <f t="shared" si="251"/>
        <v>0.72525855949281692</v>
      </c>
      <c r="AF3865">
        <f t="shared" si="252"/>
        <v>3.4833065948335233E-2</v>
      </c>
    </row>
    <row r="3866" spans="1:32" x14ac:dyDescent="0.25">
      <c r="A3866" s="59">
        <v>3849</v>
      </c>
      <c r="B3866" s="60" t="s">
        <v>309</v>
      </c>
      <c r="C3866" s="61" t="s">
        <v>259</v>
      </c>
      <c r="D3866" s="62"/>
      <c r="E3866" s="62">
        <v>372</v>
      </c>
      <c r="F3866" s="62">
        <v>2025</v>
      </c>
      <c r="G3866" s="50">
        <v>297.05599999999998</v>
      </c>
      <c r="H3866" s="50">
        <v>324.75799999999998</v>
      </c>
      <c r="I3866" s="50">
        <v>354.89299999999997</v>
      </c>
      <c r="J3866" s="50">
        <v>359.149</v>
      </c>
      <c r="K3866" s="50">
        <v>321.40100000000001</v>
      </c>
      <c r="L3866" s="50">
        <v>282.14</v>
      </c>
      <c r="M3866" s="50">
        <v>265.71699999999998</v>
      </c>
      <c r="N3866" s="50">
        <v>303.399</v>
      </c>
      <c r="O3866" s="50">
        <v>368.88799999999998</v>
      </c>
      <c r="P3866" s="50">
        <v>384.375</v>
      </c>
      <c r="Q3866" s="50">
        <v>366.99299999999999</v>
      </c>
      <c r="R3866" s="50">
        <v>304.79700000000003</v>
      </c>
      <c r="S3866" s="50">
        <v>292.92200000000003</v>
      </c>
      <c r="T3866" s="50">
        <v>244.32300000000001</v>
      </c>
      <c r="U3866" s="50">
        <v>219.51900000000001</v>
      </c>
      <c r="V3866" s="50">
        <v>176.297</v>
      </c>
      <c r="W3866" s="50" t="s">
        <v>311</v>
      </c>
      <c r="X3866" s="50">
        <v>108.71899999999999</v>
      </c>
      <c r="Y3866" s="50">
        <v>59.491999999999997</v>
      </c>
      <c r="Z3866" s="50">
        <v>22.792999999999999</v>
      </c>
      <c r="AA3866" s="50">
        <v>5.4649999999999999</v>
      </c>
      <c r="AB3866" s="50">
        <v>0.78</v>
      </c>
      <c r="AC3866" s="50" t="str">
        <f t="shared" si="249"/>
        <v>Ireland-2025</v>
      </c>
      <c r="AD3866" s="51">
        <f t="shared" si="250"/>
        <v>3249.7809999999999</v>
      </c>
      <c r="AE3866" s="15">
        <f t="shared" si="251"/>
        <v>0.5582206924097346</v>
      </c>
      <c r="AF3866">
        <f t="shared" si="252"/>
        <v>0.19812856442512081</v>
      </c>
    </row>
    <row r="3867" spans="1:32" x14ac:dyDescent="0.25">
      <c r="A3867" s="59">
        <v>3850</v>
      </c>
      <c r="B3867" s="60" t="s">
        <v>309</v>
      </c>
      <c r="C3867" s="61" t="s">
        <v>443</v>
      </c>
      <c r="D3867" s="62"/>
      <c r="E3867" s="62">
        <v>376</v>
      </c>
      <c r="F3867" s="62">
        <v>2025</v>
      </c>
      <c r="G3867" s="50">
        <v>824.21100000000001</v>
      </c>
      <c r="H3867" s="50">
        <v>823.84199999999998</v>
      </c>
      <c r="I3867" s="50">
        <v>832.71199999999999</v>
      </c>
      <c r="J3867" s="50">
        <v>748.27300000000002</v>
      </c>
      <c r="K3867" s="50">
        <v>681.64800000000002</v>
      </c>
      <c r="L3867" s="50">
        <v>639.6</v>
      </c>
      <c r="M3867" s="50">
        <v>586.452</v>
      </c>
      <c r="N3867" s="50">
        <v>575.22900000000004</v>
      </c>
      <c r="O3867" s="50">
        <v>565.322</v>
      </c>
      <c r="P3867" s="50">
        <v>548.79399999999998</v>
      </c>
      <c r="Q3867" s="50">
        <v>499.07799999999997</v>
      </c>
      <c r="R3867" s="50">
        <v>417.49299999999999</v>
      </c>
      <c r="S3867" s="50">
        <v>374.55500000000001</v>
      </c>
      <c r="T3867" s="50">
        <v>341.613</v>
      </c>
      <c r="U3867" s="50">
        <v>335.98700000000002</v>
      </c>
      <c r="V3867" s="50">
        <v>261.52999999999997</v>
      </c>
      <c r="W3867" s="50" t="s">
        <v>311</v>
      </c>
      <c r="X3867" s="50">
        <v>142.33199999999999</v>
      </c>
      <c r="Y3867" s="50">
        <v>87.963999999999999</v>
      </c>
      <c r="Z3867" s="50">
        <v>45.567999999999998</v>
      </c>
      <c r="AA3867" s="50">
        <v>14.484999999999999</v>
      </c>
      <c r="AB3867" s="50">
        <v>2.266</v>
      </c>
      <c r="AC3867" s="50" t="str">
        <f t="shared" si="249"/>
        <v>Israel-2025</v>
      </c>
      <c r="AD3867" s="51">
        <f t="shared" si="250"/>
        <v>5636.4440000000013</v>
      </c>
      <c r="AE3867" s="15">
        <f t="shared" si="251"/>
        <v>0.65866173779070614</v>
      </c>
      <c r="AF3867">
        <f t="shared" si="252"/>
        <v>0.15174489162469512</v>
      </c>
    </row>
    <row r="3868" spans="1:32" x14ac:dyDescent="0.25">
      <c r="A3868" s="59">
        <v>3851</v>
      </c>
      <c r="B3868" s="60" t="s">
        <v>309</v>
      </c>
      <c r="C3868" s="61" t="s">
        <v>444</v>
      </c>
      <c r="D3868" s="62"/>
      <c r="E3868" s="62">
        <v>380</v>
      </c>
      <c r="F3868" s="62">
        <v>2025</v>
      </c>
      <c r="G3868" s="50">
        <v>2357.6529999999998</v>
      </c>
      <c r="H3868" s="50">
        <v>2442.79</v>
      </c>
      <c r="I3868" s="50">
        <v>2577.54</v>
      </c>
      <c r="J3868" s="50">
        <v>2842.2860000000001</v>
      </c>
      <c r="K3868" s="50">
        <v>2882.1039999999998</v>
      </c>
      <c r="L3868" s="50">
        <v>2909.029</v>
      </c>
      <c r="M3868" s="50">
        <v>3028.73</v>
      </c>
      <c r="N3868" s="50">
        <v>3141.9349999999999</v>
      </c>
      <c r="O3868" s="50">
        <v>3397.0160000000001</v>
      </c>
      <c r="P3868" s="50">
        <v>3960.54</v>
      </c>
      <c r="Q3868" s="50">
        <v>4629.8109999999997</v>
      </c>
      <c r="R3868" s="50">
        <v>4754.7280000000001</v>
      </c>
      <c r="S3868" s="50">
        <v>4535.9399999999996</v>
      </c>
      <c r="T3868" s="50">
        <v>3859.2469999999998</v>
      </c>
      <c r="U3868" s="50">
        <v>3381.1529999999998</v>
      </c>
      <c r="V3868" s="50">
        <v>3113.8969999999999</v>
      </c>
      <c r="W3868" s="50" t="s">
        <v>311</v>
      </c>
      <c r="X3868" s="50">
        <v>2204.9059999999999</v>
      </c>
      <c r="Y3868" s="50">
        <v>1610.3969999999999</v>
      </c>
      <c r="Z3868" s="50">
        <v>747.298</v>
      </c>
      <c r="AA3868" s="50">
        <v>215.80600000000001</v>
      </c>
      <c r="AB3868" s="50">
        <v>30.225999999999999</v>
      </c>
      <c r="AC3868" s="50" t="str">
        <f t="shared" si="249"/>
        <v>Italy-2025</v>
      </c>
      <c r="AD3868" s="51">
        <f t="shared" si="250"/>
        <v>36082.118999999999</v>
      </c>
      <c r="AE3868" s="15">
        <f t="shared" si="251"/>
        <v>0.6247114533378707</v>
      </c>
      <c r="AF3868">
        <f t="shared" si="252"/>
        <v>0.34889310660154454</v>
      </c>
    </row>
    <row r="3869" spans="1:32" x14ac:dyDescent="0.25">
      <c r="A3869" s="59">
        <v>3852</v>
      </c>
      <c r="B3869" s="60" t="s">
        <v>309</v>
      </c>
      <c r="C3869" s="61" t="s">
        <v>376</v>
      </c>
      <c r="D3869" s="62"/>
      <c r="E3869" s="62">
        <v>388</v>
      </c>
      <c r="F3869" s="62">
        <v>2025</v>
      </c>
      <c r="G3869" s="50">
        <v>210.15799999999999</v>
      </c>
      <c r="H3869" s="50">
        <v>224.73599999999999</v>
      </c>
      <c r="I3869" s="50">
        <v>201.41300000000001</v>
      </c>
      <c r="J3869" s="50">
        <v>211.17</v>
      </c>
      <c r="K3869" s="50">
        <v>213.94900000000001</v>
      </c>
      <c r="L3869" s="50">
        <v>239.5</v>
      </c>
      <c r="M3869" s="50">
        <v>234.71899999999999</v>
      </c>
      <c r="N3869" s="50">
        <v>220.126</v>
      </c>
      <c r="O3869" s="50">
        <v>193.78</v>
      </c>
      <c r="P3869" s="50">
        <v>170.13900000000001</v>
      </c>
      <c r="Q3869" s="50">
        <v>165.31299999999999</v>
      </c>
      <c r="R3869" s="50">
        <v>156.798</v>
      </c>
      <c r="S3869" s="50">
        <v>142.887</v>
      </c>
      <c r="T3869" s="50">
        <v>117.364</v>
      </c>
      <c r="U3869" s="50">
        <v>88.308000000000007</v>
      </c>
      <c r="V3869" s="50">
        <v>63.16</v>
      </c>
      <c r="W3869" s="50" t="s">
        <v>311</v>
      </c>
      <c r="X3869" s="50">
        <v>40.405999999999999</v>
      </c>
      <c r="Y3869" s="50">
        <v>24.1</v>
      </c>
      <c r="Z3869" s="50">
        <v>11.768000000000001</v>
      </c>
      <c r="AA3869" s="50">
        <v>3.7480000000000002</v>
      </c>
      <c r="AB3869" s="50">
        <v>0.68100000000000005</v>
      </c>
      <c r="AC3869" s="50" t="str">
        <f t="shared" si="249"/>
        <v>Jamaica-2025</v>
      </c>
      <c r="AD3869" s="51">
        <f t="shared" si="250"/>
        <v>1948.3809999999999</v>
      </c>
      <c r="AE3869" s="15">
        <f t="shared" si="251"/>
        <v>0.50598009321585469</v>
      </c>
      <c r="AF3869">
        <f t="shared" si="252"/>
        <v>0.13523295655026832</v>
      </c>
    </row>
    <row r="3870" spans="1:32" x14ac:dyDescent="0.25">
      <c r="A3870" s="59">
        <v>3853</v>
      </c>
      <c r="B3870" s="60" t="s">
        <v>309</v>
      </c>
      <c r="C3870" s="61" t="s">
        <v>35</v>
      </c>
      <c r="D3870" s="62"/>
      <c r="E3870" s="62">
        <v>392</v>
      </c>
      <c r="F3870" s="62">
        <v>2025</v>
      </c>
      <c r="G3870" s="50">
        <v>4916.7960000000003</v>
      </c>
      <c r="H3870" s="50">
        <v>5147.0550000000003</v>
      </c>
      <c r="I3870" s="50">
        <v>5401.9539999999997</v>
      </c>
      <c r="J3870" s="50">
        <v>5585.5140000000001</v>
      </c>
      <c r="K3870" s="50">
        <v>5731.3959999999997</v>
      </c>
      <c r="L3870" s="50">
        <v>6051.5</v>
      </c>
      <c r="M3870" s="50">
        <v>6192.7780000000002</v>
      </c>
      <c r="N3870" s="50">
        <v>6780.6930000000002</v>
      </c>
      <c r="O3870" s="50">
        <v>7597.3450000000003</v>
      </c>
      <c r="P3870" s="50">
        <v>8420.3739999999998</v>
      </c>
      <c r="Q3870" s="50">
        <v>9902.6090000000004</v>
      </c>
      <c r="R3870" s="50">
        <v>8517.8310000000001</v>
      </c>
      <c r="S3870" s="50">
        <v>7693.0119999999997</v>
      </c>
      <c r="T3870" s="50">
        <v>7225.0680000000002</v>
      </c>
      <c r="U3870" s="50">
        <v>7931.2669999999998</v>
      </c>
      <c r="V3870" s="50">
        <v>8347.4150000000009</v>
      </c>
      <c r="W3870" s="50" t="s">
        <v>311</v>
      </c>
      <c r="X3870" s="50">
        <v>6002.5619999999999</v>
      </c>
      <c r="Y3870" s="50">
        <v>3947.1109999999999</v>
      </c>
      <c r="Z3870" s="50">
        <v>2103.7689999999998</v>
      </c>
      <c r="AA3870" s="50">
        <v>695.31200000000001</v>
      </c>
      <c r="AB3870" s="50">
        <v>118.447</v>
      </c>
      <c r="AC3870" s="50" t="str">
        <f t="shared" si="249"/>
        <v>Japan-2025</v>
      </c>
      <c r="AD3870" s="51">
        <f t="shared" si="250"/>
        <v>72473.051999999996</v>
      </c>
      <c r="AE3870" s="15">
        <f t="shared" si="251"/>
        <v>0.71525559596965771</v>
      </c>
      <c r="AF3870">
        <f t="shared" si="252"/>
        <v>0.41359362903704777</v>
      </c>
    </row>
    <row r="3871" spans="1:32" x14ac:dyDescent="0.25">
      <c r="A3871" s="59">
        <v>3854</v>
      </c>
      <c r="B3871" s="60" t="s">
        <v>309</v>
      </c>
      <c r="C3871" s="61" t="s">
        <v>260</v>
      </c>
      <c r="D3871" s="62"/>
      <c r="E3871" s="62">
        <v>400</v>
      </c>
      <c r="F3871" s="62">
        <v>2025</v>
      </c>
      <c r="G3871" s="50">
        <v>1153.2950000000001</v>
      </c>
      <c r="H3871" s="50">
        <v>1142.4870000000001</v>
      </c>
      <c r="I3871" s="50">
        <v>1126.9760000000001</v>
      </c>
      <c r="J3871" s="50">
        <v>1030.6320000000001</v>
      </c>
      <c r="K3871" s="50">
        <v>928.81</v>
      </c>
      <c r="L3871" s="50">
        <v>856.88</v>
      </c>
      <c r="M3871" s="50">
        <v>778.48699999999997</v>
      </c>
      <c r="N3871" s="50">
        <v>715.38</v>
      </c>
      <c r="O3871" s="50">
        <v>662.73900000000003</v>
      </c>
      <c r="P3871" s="50">
        <v>563.024</v>
      </c>
      <c r="Q3871" s="50">
        <v>495.06599999999997</v>
      </c>
      <c r="R3871" s="50">
        <v>397.47199999999998</v>
      </c>
      <c r="S3871" s="50">
        <v>290.02800000000002</v>
      </c>
      <c r="T3871" s="50">
        <v>188.495</v>
      </c>
      <c r="U3871" s="50">
        <v>121.363</v>
      </c>
      <c r="V3871" s="50">
        <v>82.183999999999997</v>
      </c>
      <c r="W3871" s="50" t="s">
        <v>311</v>
      </c>
      <c r="X3871" s="50">
        <v>49.423000000000002</v>
      </c>
      <c r="Y3871" s="50">
        <v>21.134</v>
      </c>
      <c r="Z3871" s="50">
        <v>5.57</v>
      </c>
      <c r="AA3871" s="50">
        <v>0.75</v>
      </c>
      <c r="AB3871" s="50">
        <v>5.0999999999999997E-2</v>
      </c>
      <c r="AC3871" s="50" t="str">
        <f t="shared" si="249"/>
        <v>Jordan-2025</v>
      </c>
      <c r="AD3871" s="51">
        <f t="shared" si="250"/>
        <v>6718.518</v>
      </c>
      <c r="AE3871" s="15">
        <f t="shared" si="251"/>
        <v>0.57925393665686387</v>
      </c>
      <c r="AF3871">
        <f t="shared" si="252"/>
        <v>4.6243687677960839E-2</v>
      </c>
    </row>
    <row r="3872" spans="1:32" x14ac:dyDescent="0.25">
      <c r="A3872" s="59">
        <v>3855</v>
      </c>
      <c r="B3872" s="60" t="s">
        <v>309</v>
      </c>
      <c r="C3872" s="61" t="s">
        <v>445</v>
      </c>
      <c r="D3872" s="62"/>
      <c r="E3872" s="62">
        <v>404</v>
      </c>
      <c r="F3872" s="62">
        <v>2025</v>
      </c>
      <c r="G3872" s="50">
        <v>7866.4970000000003</v>
      </c>
      <c r="H3872" s="50">
        <v>7352.6540000000005</v>
      </c>
      <c r="I3872" s="50">
        <v>6883.1580000000004</v>
      </c>
      <c r="J3872" s="50">
        <v>6555.85</v>
      </c>
      <c r="K3872" s="50">
        <v>5800.326</v>
      </c>
      <c r="L3872" s="50">
        <v>5033.9719999999998</v>
      </c>
      <c r="M3872" s="50">
        <v>4207.223</v>
      </c>
      <c r="N3872" s="50">
        <v>3909.0349999999999</v>
      </c>
      <c r="O3872" s="50">
        <v>3366.0450000000001</v>
      </c>
      <c r="P3872" s="50">
        <v>2676.2919999999999</v>
      </c>
      <c r="Q3872" s="50">
        <v>1994.87</v>
      </c>
      <c r="R3872" s="50">
        <v>1432.4739999999999</v>
      </c>
      <c r="S3872" s="50">
        <v>1064.539</v>
      </c>
      <c r="T3872" s="50">
        <v>790.24099999999999</v>
      </c>
      <c r="U3872" s="50">
        <v>557.51900000000001</v>
      </c>
      <c r="V3872" s="50">
        <v>325.52600000000001</v>
      </c>
      <c r="W3872" s="50" t="s">
        <v>311</v>
      </c>
      <c r="X3872" s="50">
        <v>153.346</v>
      </c>
      <c r="Y3872" s="50">
        <v>69.31</v>
      </c>
      <c r="Z3872" s="50">
        <v>20.846</v>
      </c>
      <c r="AA3872" s="50">
        <v>3.1779999999999999</v>
      </c>
      <c r="AB3872" s="50">
        <v>0.25700000000000001</v>
      </c>
      <c r="AC3872" s="50" t="str">
        <f t="shared" si="249"/>
        <v>Kenya-2025</v>
      </c>
      <c r="AD3872" s="51">
        <f t="shared" si="250"/>
        <v>36040.626000000004</v>
      </c>
      <c r="AE3872" s="15">
        <f t="shared" si="251"/>
        <v>0.66654036475393097</v>
      </c>
      <c r="AF3872">
        <f t="shared" si="252"/>
        <v>3.3025904179071801E-2</v>
      </c>
    </row>
    <row r="3873" spans="1:32" x14ac:dyDescent="0.25">
      <c r="A3873" s="59">
        <v>3856</v>
      </c>
      <c r="B3873" s="60" t="s">
        <v>309</v>
      </c>
      <c r="C3873" s="61" t="s">
        <v>377</v>
      </c>
      <c r="D3873" s="62"/>
      <c r="E3873" s="62">
        <v>296</v>
      </c>
      <c r="F3873" s="62">
        <v>2025</v>
      </c>
      <c r="G3873" s="50">
        <v>15.528</v>
      </c>
      <c r="H3873" s="50">
        <v>15.138</v>
      </c>
      <c r="I3873" s="50">
        <v>14.441000000000001</v>
      </c>
      <c r="J3873" s="50">
        <v>13.339</v>
      </c>
      <c r="K3873" s="50">
        <v>10.048999999999999</v>
      </c>
      <c r="L3873" s="50">
        <v>10.882</v>
      </c>
      <c r="M3873" s="50">
        <v>9.5370000000000008</v>
      </c>
      <c r="N3873" s="50">
        <v>9.1120000000000001</v>
      </c>
      <c r="O3873" s="50">
        <v>7.4249999999999998</v>
      </c>
      <c r="P3873" s="50">
        <v>5.9249999999999998</v>
      </c>
      <c r="Q3873" s="50">
        <v>4.9480000000000004</v>
      </c>
      <c r="R3873" s="50">
        <v>5.234</v>
      </c>
      <c r="S3873" s="50">
        <v>4.2809999999999997</v>
      </c>
      <c r="T3873" s="50">
        <v>2.87</v>
      </c>
      <c r="U3873" s="50">
        <v>1.8740000000000001</v>
      </c>
      <c r="V3873" s="50">
        <v>0.96199999999999997</v>
      </c>
      <c r="W3873" s="50" t="s">
        <v>311</v>
      </c>
      <c r="X3873" s="50">
        <v>0.49199999999999999</v>
      </c>
      <c r="Y3873" s="50">
        <v>0.188</v>
      </c>
      <c r="Z3873" s="50">
        <v>0.04</v>
      </c>
      <c r="AA3873" s="50">
        <v>5.0000000000000001E-3</v>
      </c>
      <c r="AB3873" s="50">
        <v>0</v>
      </c>
      <c r="AC3873" s="50" t="str">
        <f t="shared" si="249"/>
        <v>Kiribati-2025</v>
      </c>
      <c r="AD3873" s="51">
        <f t="shared" si="250"/>
        <v>80.731999999999985</v>
      </c>
      <c r="AE3873" s="15">
        <f t="shared" si="251"/>
        <v>0.63838378833671916</v>
      </c>
      <c r="AF3873">
        <f t="shared" si="252"/>
        <v>5.1104983351743086E-2</v>
      </c>
    </row>
    <row r="3874" spans="1:32" x14ac:dyDescent="0.25">
      <c r="A3874" s="59">
        <v>3857</v>
      </c>
      <c r="B3874" s="60" t="s">
        <v>309</v>
      </c>
      <c r="C3874" s="61" t="s">
        <v>446</v>
      </c>
      <c r="D3874" s="62"/>
      <c r="E3874" s="62">
        <v>414</v>
      </c>
      <c r="F3874" s="62">
        <v>2025</v>
      </c>
      <c r="G3874" s="50">
        <v>303.58999999999997</v>
      </c>
      <c r="H3874" s="50">
        <v>325.74200000000002</v>
      </c>
      <c r="I3874" s="50">
        <v>313.46300000000002</v>
      </c>
      <c r="J3874" s="50">
        <v>284.43400000000003</v>
      </c>
      <c r="K3874" s="50">
        <v>304.85500000000002</v>
      </c>
      <c r="L3874" s="50">
        <v>416.69600000000003</v>
      </c>
      <c r="M3874" s="50">
        <v>428.84500000000003</v>
      </c>
      <c r="N3874" s="50">
        <v>419.40499999999997</v>
      </c>
      <c r="O3874" s="50">
        <v>410.47399999999999</v>
      </c>
      <c r="P3874" s="50">
        <v>373.36599999999999</v>
      </c>
      <c r="Q3874" s="50">
        <v>351.53199999999998</v>
      </c>
      <c r="R3874" s="50">
        <v>281.45</v>
      </c>
      <c r="S3874" s="50">
        <v>169.92400000000001</v>
      </c>
      <c r="T3874" s="50">
        <v>122.446</v>
      </c>
      <c r="U3874" s="50">
        <v>59.895000000000003</v>
      </c>
      <c r="V3874" s="50">
        <v>23.588999999999999</v>
      </c>
      <c r="W3874" s="50" t="s">
        <v>311</v>
      </c>
      <c r="X3874" s="50">
        <v>9.5960000000000001</v>
      </c>
      <c r="Y3874" s="50">
        <v>3.15</v>
      </c>
      <c r="Z3874" s="50">
        <v>0.44500000000000001</v>
      </c>
      <c r="AA3874" s="50">
        <v>1.4999999999999999E-2</v>
      </c>
      <c r="AB3874" s="50">
        <v>2E-3</v>
      </c>
      <c r="AC3874" s="50" t="str">
        <f t="shared" si="249"/>
        <v>Kuwait-2025</v>
      </c>
      <c r="AD3874" s="51">
        <f t="shared" si="250"/>
        <v>3440.9809999999998</v>
      </c>
      <c r="AE3874" s="15">
        <f t="shared" si="251"/>
        <v>0.33767492467990962</v>
      </c>
      <c r="AF3874">
        <f t="shared" si="252"/>
        <v>4.9988411816662165E-2</v>
      </c>
    </row>
    <row r="3875" spans="1:32" x14ac:dyDescent="0.25">
      <c r="A3875" s="59">
        <v>3858</v>
      </c>
      <c r="B3875" s="60" t="s">
        <v>309</v>
      </c>
      <c r="C3875" s="61" t="s">
        <v>447</v>
      </c>
      <c r="D3875" s="62"/>
      <c r="E3875" s="62">
        <v>428</v>
      </c>
      <c r="F3875" s="62">
        <v>2025</v>
      </c>
      <c r="G3875" s="50">
        <v>85.796000000000006</v>
      </c>
      <c r="H3875" s="50">
        <v>92.751999999999995</v>
      </c>
      <c r="I3875" s="50">
        <v>98.793000000000006</v>
      </c>
      <c r="J3875" s="50">
        <v>102.809</v>
      </c>
      <c r="K3875" s="50">
        <v>83.19</v>
      </c>
      <c r="L3875" s="50">
        <v>72.363</v>
      </c>
      <c r="M3875" s="50">
        <v>110.73699999999999</v>
      </c>
      <c r="N3875" s="50">
        <v>134.68100000000001</v>
      </c>
      <c r="O3875" s="50">
        <v>127.967</v>
      </c>
      <c r="P3875" s="50">
        <v>121.643</v>
      </c>
      <c r="Q3875" s="50">
        <v>128.53800000000001</v>
      </c>
      <c r="R3875" s="50">
        <v>121.893</v>
      </c>
      <c r="S3875" s="50">
        <v>129.684</v>
      </c>
      <c r="T3875" s="50">
        <v>120.048</v>
      </c>
      <c r="U3875" s="50">
        <v>96.537999999999997</v>
      </c>
      <c r="V3875" s="50">
        <v>73.75</v>
      </c>
      <c r="W3875" s="50" t="s">
        <v>311</v>
      </c>
      <c r="X3875" s="50">
        <v>57.969000000000001</v>
      </c>
      <c r="Y3875" s="50">
        <v>37.343000000000004</v>
      </c>
      <c r="Z3875" s="50">
        <v>13.061999999999999</v>
      </c>
      <c r="AA3875" s="50">
        <v>2.8759999999999999</v>
      </c>
      <c r="AB3875" s="50">
        <v>0.25</v>
      </c>
      <c r="AC3875" s="50" t="str">
        <f t="shared" si="249"/>
        <v>Latvia-2025</v>
      </c>
      <c r="AD3875" s="51">
        <f t="shared" si="250"/>
        <v>1133.5050000000001</v>
      </c>
      <c r="AE3875" s="15">
        <f t="shared" si="251"/>
        <v>0.59918306491810791</v>
      </c>
      <c r="AF3875">
        <f t="shared" si="252"/>
        <v>0.28481917941433721</v>
      </c>
    </row>
    <row r="3876" spans="1:32" x14ac:dyDescent="0.25">
      <c r="A3876" s="59">
        <v>3859</v>
      </c>
      <c r="B3876" s="60" t="s">
        <v>309</v>
      </c>
      <c r="C3876" s="61" t="s">
        <v>448</v>
      </c>
      <c r="D3876" s="62"/>
      <c r="E3876" s="62">
        <v>422</v>
      </c>
      <c r="F3876" s="62">
        <v>2025</v>
      </c>
      <c r="G3876" s="50">
        <v>394.88400000000001</v>
      </c>
      <c r="H3876" s="50">
        <v>362.25400000000002</v>
      </c>
      <c r="I3876" s="50">
        <v>357.84899999999999</v>
      </c>
      <c r="J3876" s="50">
        <v>339.94200000000001</v>
      </c>
      <c r="K3876" s="50">
        <v>411.15100000000001</v>
      </c>
      <c r="L3876" s="50">
        <v>468.62900000000002</v>
      </c>
      <c r="M3876" s="50">
        <v>505.82499999999999</v>
      </c>
      <c r="N3876" s="50">
        <v>482.29500000000002</v>
      </c>
      <c r="O3876" s="50">
        <v>431.22500000000002</v>
      </c>
      <c r="P3876" s="50">
        <v>349.32900000000001</v>
      </c>
      <c r="Q3876" s="50">
        <v>298.13799999999998</v>
      </c>
      <c r="R3876" s="50">
        <v>296.59699999999998</v>
      </c>
      <c r="S3876" s="50">
        <v>276.76100000000002</v>
      </c>
      <c r="T3876" s="50">
        <v>212.08</v>
      </c>
      <c r="U3876" s="50">
        <v>159.238</v>
      </c>
      <c r="V3876" s="50">
        <v>116.261</v>
      </c>
      <c r="W3876" s="50" t="s">
        <v>311</v>
      </c>
      <c r="X3876" s="50">
        <v>78.546000000000006</v>
      </c>
      <c r="Y3876" s="50">
        <v>45.365000000000002</v>
      </c>
      <c r="Z3876" s="50">
        <v>16.468</v>
      </c>
      <c r="AA3876" s="50">
        <v>2.839</v>
      </c>
      <c r="AB3876" s="50">
        <v>0.311</v>
      </c>
      <c r="AC3876" s="50" t="str">
        <f t="shared" si="249"/>
        <v>Lebanon-2025</v>
      </c>
      <c r="AD3876" s="51">
        <f t="shared" si="250"/>
        <v>3859.8920000000003</v>
      </c>
      <c r="AE3876" s="15">
        <f t="shared" si="251"/>
        <v>0.4523688745695475</v>
      </c>
      <c r="AF3876">
        <f t="shared" si="252"/>
        <v>0.12685896481100345</v>
      </c>
    </row>
    <row r="3877" spans="1:32" x14ac:dyDescent="0.25">
      <c r="A3877" s="59">
        <v>3860</v>
      </c>
      <c r="B3877" s="60" t="s">
        <v>309</v>
      </c>
      <c r="C3877" s="61" t="s">
        <v>449</v>
      </c>
      <c r="D3877" s="62"/>
      <c r="E3877" s="62">
        <v>430</v>
      </c>
      <c r="F3877" s="62">
        <v>2025</v>
      </c>
      <c r="G3877" s="50">
        <v>832.13900000000001</v>
      </c>
      <c r="H3877" s="50">
        <v>752.548</v>
      </c>
      <c r="I3877" s="50">
        <v>681.65800000000002</v>
      </c>
      <c r="J3877" s="50">
        <v>621.029</v>
      </c>
      <c r="K3877" s="50">
        <v>549.65200000000004</v>
      </c>
      <c r="L3877" s="50">
        <v>459.19200000000001</v>
      </c>
      <c r="M3877" s="50">
        <v>374.76299999999998</v>
      </c>
      <c r="N3877" s="50">
        <v>329.71100000000001</v>
      </c>
      <c r="O3877" s="50">
        <v>287.31400000000002</v>
      </c>
      <c r="P3877" s="50">
        <v>236.934</v>
      </c>
      <c r="Q3877" s="50">
        <v>190.77099999999999</v>
      </c>
      <c r="R3877" s="50">
        <v>149.392</v>
      </c>
      <c r="S3877" s="50">
        <v>115.05800000000001</v>
      </c>
      <c r="T3877" s="50">
        <v>84.406000000000006</v>
      </c>
      <c r="U3877" s="50">
        <v>55.859000000000002</v>
      </c>
      <c r="V3877" s="50">
        <v>30.31</v>
      </c>
      <c r="W3877" s="50" t="s">
        <v>311</v>
      </c>
      <c r="X3877" s="50">
        <v>14.625</v>
      </c>
      <c r="Y3877" s="50">
        <v>4.0739999999999998</v>
      </c>
      <c r="Z3877" s="50">
        <v>0.61499999999999999</v>
      </c>
      <c r="AA3877" s="50">
        <v>4.3999999999999997E-2</v>
      </c>
      <c r="AB3877" s="50">
        <v>2E-3</v>
      </c>
      <c r="AC3877" s="50" t="str">
        <f t="shared" si="249"/>
        <v>Liberia-2025</v>
      </c>
      <c r="AD3877" s="51">
        <f t="shared" si="250"/>
        <v>3313.8159999999998</v>
      </c>
      <c r="AE3877" s="15">
        <f t="shared" si="251"/>
        <v>0.74122401485175982</v>
      </c>
      <c r="AF3877">
        <f t="shared" si="252"/>
        <v>3.4037548378980473E-2</v>
      </c>
    </row>
    <row r="3878" spans="1:32" x14ac:dyDescent="0.25">
      <c r="A3878" s="59">
        <v>3861</v>
      </c>
      <c r="B3878" s="60" t="s">
        <v>309</v>
      </c>
      <c r="C3878" s="61" t="s">
        <v>450</v>
      </c>
      <c r="D3878" s="62"/>
      <c r="E3878" s="62">
        <v>434</v>
      </c>
      <c r="F3878" s="62">
        <v>2025</v>
      </c>
      <c r="G3878" s="50">
        <v>550.66600000000005</v>
      </c>
      <c r="H3878" s="50">
        <v>588.86400000000003</v>
      </c>
      <c r="I3878" s="50">
        <v>626.15200000000004</v>
      </c>
      <c r="J3878" s="50">
        <v>592.89400000000001</v>
      </c>
      <c r="K3878" s="50">
        <v>550.22299999999996</v>
      </c>
      <c r="L3878" s="50">
        <v>526.79100000000005</v>
      </c>
      <c r="M3878" s="50">
        <v>533.48500000000001</v>
      </c>
      <c r="N3878" s="50">
        <v>562.84100000000001</v>
      </c>
      <c r="O3878" s="50">
        <v>555.71799999999996</v>
      </c>
      <c r="P3878" s="50">
        <v>541.04999999999995</v>
      </c>
      <c r="Q3878" s="50">
        <v>459.77300000000002</v>
      </c>
      <c r="R3878" s="50">
        <v>348.892</v>
      </c>
      <c r="S3878" s="50">
        <v>225.97300000000001</v>
      </c>
      <c r="T3878" s="50">
        <v>146.87200000000001</v>
      </c>
      <c r="U3878" s="50">
        <v>102.477</v>
      </c>
      <c r="V3878" s="50">
        <v>60.911999999999999</v>
      </c>
      <c r="W3878" s="50" t="s">
        <v>311</v>
      </c>
      <c r="X3878" s="50">
        <v>37.353999999999999</v>
      </c>
      <c r="Y3878" s="50">
        <v>15.98</v>
      </c>
      <c r="Z3878" s="50">
        <v>4.2480000000000002</v>
      </c>
      <c r="AA3878" s="50">
        <v>0.61899999999999999</v>
      </c>
      <c r="AB3878" s="50">
        <v>4.8000000000000001E-2</v>
      </c>
      <c r="AC3878" s="50" t="str">
        <f t="shared" si="249"/>
        <v>Libya-2025</v>
      </c>
      <c r="AD3878" s="51">
        <f t="shared" si="250"/>
        <v>4897.6399999999994</v>
      </c>
      <c r="AE3878" s="15">
        <f t="shared" si="251"/>
        <v>0.43575926364534762</v>
      </c>
      <c r="AF3878">
        <f t="shared" si="252"/>
        <v>5.5304246140288588E-2</v>
      </c>
    </row>
    <row r="3879" spans="1:32" x14ac:dyDescent="0.25">
      <c r="A3879" s="59">
        <v>3862</v>
      </c>
      <c r="B3879" s="60" t="s">
        <v>309</v>
      </c>
      <c r="C3879" s="61" t="s">
        <v>451</v>
      </c>
      <c r="D3879" s="62"/>
      <c r="E3879" s="62">
        <v>440</v>
      </c>
      <c r="F3879" s="62">
        <v>2025</v>
      </c>
      <c r="G3879" s="50">
        <v>149.959</v>
      </c>
      <c r="H3879" s="50">
        <v>150.452</v>
      </c>
      <c r="I3879" s="50">
        <v>150.25399999999999</v>
      </c>
      <c r="J3879" s="50">
        <v>136.85900000000001</v>
      </c>
      <c r="K3879" s="50">
        <v>132.32900000000001</v>
      </c>
      <c r="L3879" s="50">
        <v>161.45099999999999</v>
      </c>
      <c r="M3879" s="50">
        <v>198.31800000000001</v>
      </c>
      <c r="N3879" s="50">
        <v>187.79599999999999</v>
      </c>
      <c r="O3879" s="50">
        <v>171.30600000000001</v>
      </c>
      <c r="P3879" s="50">
        <v>171.17</v>
      </c>
      <c r="Q3879" s="50">
        <v>189.04599999999999</v>
      </c>
      <c r="R3879" s="50">
        <v>191.72399999999999</v>
      </c>
      <c r="S3879" s="50">
        <v>206.02699999999999</v>
      </c>
      <c r="T3879" s="50">
        <v>180.79599999999999</v>
      </c>
      <c r="U3879" s="50">
        <v>137.61199999999999</v>
      </c>
      <c r="V3879" s="50">
        <v>106.7</v>
      </c>
      <c r="W3879" s="50" t="s">
        <v>311</v>
      </c>
      <c r="X3879" s="50">
        <v>83.162999999999997</v>
      </c>
      <c r="Y3879" s="50">
        <v>55.040999999999997</v>
      </c>
      <c r="Z3879" s="50">
        <v>22.526</v>
      </c>
      <c r="AA3879" s="50">
        <v>5.0170000000000003</v>
      </c>
      <c r="AB3879" s="50">
        <v>0.46400000000000002</v>
      </c>
      <c r="AC3879" s="50" t="str">
        <f t="shared" si="249"/>
        <v>Lithuania-2025</v>
      </c>
      <c r="AD3879" s="51">
        <f t="shared" si="250"/>
        <v>1746.0260000000001</v>
      </c>
      <c r="AE3879" s="15">
        <f t="shared" si="251"/>
        <v>0.59677461847647173</v>
      </c>
      <c r="AF3879">
        <f t="shared" si="252"/>
        <v>0.269186244219146</v>
      </c>
    </row>
    <row r="3880" spans="1:32" x14ac:dyDescent="0.25">
      <c r="A3880" s="59">
        <v>3863</v>
      </c>
      <c r="B3880" s="60" t="s">
        <v>309</v>
      </c>
      <c r="C3880" s="61" t="s">
        <v>452</v>
      </c>
      <c r="D3880" s="62"/>
      <c r="E3880" s="62">
        <v>450</v>
      </c>
      <c r="F3880" s="62">
        <v>2025</v>
      </c>
      <c r="G3880" s="50">
        <v>4509.3320000000003</v>
      </c>
      <c r="H3880" s="50">
        <v>4066.9059999999999</v>
      </c>
      <c r="I3880" s="50">
        <v>3631.2750000000001</v>
      </c>
      <c r="J3880" s="50">
        <v>3309.8069999999998</v>
      </c>
      <c r="K3880" s="50">
        <v>2986.8470000000002</v>
      </c>
      <c r="L3880" s="50">
        <v>2650.2570000000001</v>
      </c>
      <c r="M3880" s="50">
        <v>2197.578</v>
      </c>
      <c r="N3880" s="50">
        <v>1802.5309999999999</v>
      </c>
      <c r="O3880" s="50">
        <v>1511.2460000000001</v>
      </c>
      <c r="P3880" s="50">
        <v>1280.0239999999999</v>
      </c>
      <c r="Q3880" s="50">
        <v>1036.0170000000001</v>
      </c>
      <c r="R3880" s="50">
        <v>816.2</v>
      </c>
      <c r="S3880" s="50">
        <v>631.16700000000003</v>
      </c>
      <c r="T3880" s="50">
        <v>467.03100000000001</v>
      </c>
      <c r="U3880" s="50">
        <v>314.11099999999999</v>
      </c>
      <c r="V3880" s="50">
        <v>162.17500000000001</v>
      </c>
      <c r="W3880" s="50" t="s">
        <v>311</v>
      </c>
      <c r="X3880" s="50">
        <v>81.617999999999995</v>
      </c>
      <c r="Y3880" s="50">
        <v>34.304000000000002</v>
      </c>
      <c r="Z3880" s="50">
        <v>9.83</v>
      </c>
      <c r="AA3880" s="50">
        <v>1.649</v>
      </c>
      <c r="AB3880" s="50">
        <v>0.17199999999999999</v>
      </c>
      <c r="AC3880" s="50" t="str">
        <f t="shared" si="249"/>
        <v>Madagascar-2025</v>
      </c>
      <c r="AD3880" s="51">
        <f t="shared" si="250"/>
        <v>18221.674000000003</v>
      </c>
      <c r="AE3880" s="15">
        <f t="shared" si="251"/>
        <v>0.72871477121147044</v>
      </c>
      <c r="AF3880">
        <f t="shared" si="252"/>
        <v>3.5192856121985763E-2</v>
      </c>
    </row>
    <row r="3881" spans="1:32" x14ac:dyDescent="0.25">
      <c r="A3881" s="59">
        <v>3864</v>
      </c>
      <c r="B3881" s="60" t="s">
        <v>309</v>
      </c>
      <c r="C3881" s="61" t="s">
        <v>453</v>
      </c>
      <c r="D3881" s="62">
        <v>15</v>
      </c>
      <c r="E3881" s="62">
        <v>458</v>
      </c>
      <c r="F3881" s="62">
        <v>2025</v>
      </c>
      <c r="G3881" s="50">
        <v>2749.1590000000001</v>
      </c>
      <c r="H3881" s="50">
        <v>2701.5390000000002</v>
      </c>
      <c r="I3881" s="50">
        <v>2575.364</v>
      </c>
      <c r="J3881" s="50">
        <v>2509.4319999999998</v>
      </c>
      <c r="K3881" s="50">
        <v>2674.0039999999999</v>
      </c>
      <c r="L3881" s="50">
        <v>2970.4850000000001</v>
      </c>
      <c r="M3881" s="50">
        <v>3201.53</v>
      </c>
      <c r="N3881" s="50">
        <v>3100.6930000000002</v>
      </c>
      <c r="O3881" s="50">
        <v>2656.6979999999999</v>
      </c>
      <c r="P3881" s="50">
        <v>2085.8290000000002</v>
      </c>
      <c r="Q3881" s="50">
        <v>1838.527</v>
      </c>
      <c r="R3881" s="50">
        <v>1598.96</v>
      </c>
      <c r="S3881" s="50">
        <v>1390.7629999999999</v>
      </c>
      <c r="T3881" s="50">
        <v>1122.18</v>
      </c>
      <c r="U3881" s="50">
        <v>813.04</v>
      </c>
      <c r="V3881" s="50">
        <v>535.11900000000003</v>
      </c>
      <c r="W3881" s="50" t="s">
        <v>311</v>
      </c>
      <c r="X3881" s="50">
        <v>264.221</v>
      </c>
      <c r="Y3881" s="50">
        <v>123.36199999999999</v>
      </c>
      <c r="Z3881" s="50">
        <v>33.734000000000002</v>
      </c>
      <c r="AA3881" s="50">
        <v>4.798</v>
      </c>
      <c r="AB3881" s="50">
        <v>0.32100000000000001</v>
      </c>
      <c r="AC3881" s="50" t="str">
        <f t="shared" si="249"/>
        <v>Malaysia-2025</v>
      </c>
      <c r="AD3881" s="51">
        <f t="shared" si="250"/>
        <v>24026.921000000002</v>
      </c>
      <c r="AE3881" s="15">
        <f t="shared" si="251"/>
        <v>0.45460827044796953</v>
      </c>
      <c r="AF3881">
        <f t="shared" si="252"/>
        <v>9.0374583856984533E-2</v>
      </c>
    </row>
    <row r="3882" spans="1:32" x14ac:dyDescent="0.25">
      <c r="A3882" s="59">
        <v>3865</v>
      </c>
      <c r="B3882" s="60" t="s">
        <v>309</v>
      </c>
      <c r="C3882" s="61" t="s">
        <v>378</v>
      </c>
      <c r="D3882" s="62"/>
      <c r="E3882" s="62">
        <v>462</v>
      </c>
      <c r="F3882" s="62">
        <v>2025</v>
      </c>
      <c r="G3882" s="50">
        <v>33.301000000000002</v>
      </c>
      <c r="H3882" s="50">
        <v>37.235999999999997</v>
      </c>
      <c r="I3882" s="50">
        <v>37.055999999999997</v>
      </c>
      <c r="J3882" s="50">
        <v>31.14</v>
      </c>
      <c r="K3882" s="50">
        <v>30.173999999999999</v>
      </c>
      <c r="L3882" s="50">
        <v>39.335999999999999</v>
      </c>
      <c r="M3882" s="50">
        <v>54.877000000000002</v>
      </c>
      <c r="N3882" s="50">
        <v>60.98</v>
      </c>
      <c r="O3882" s="50">
        <v>47.636000000000003</v>
      </c>
      <c r="P3882" s="50">
        <v>30.079000000000001</v>
      </c>
      <c r="Q3882" s="50">
        <v>24.31</v>
      </c>
      <c r="R3882" s="50">
        <v>20.193000000000001</v>
      </c>
      <c r="S3882" s="50">
        <v>16.356000000000002</v>
      </c>
      <c r="T3882" s="50">
        <v>11.823</v>
      </c>
      <c r="U3882" s="50">
        <v>6.44</v>
      </c>
      <c r="V3882" s="50">
        <v>3.61</v>
      </c>
      <c r="W3882" s="50" t="s">
        <v>311</v>
      </c>
      <c r="X3882" s="50">
        <v>2.802</v>
      </c>
      <c r="Y3882" s="50">
        <v>1.6439999999999999</v>
      </c>
      <c r="Z3882" s="50">
        <v>0.57299999999999995</v>
      </c>
      <c r="AA3882" s="50">
        <v>0.112</v>
      </c>
      <c r="AB3882" s="50">
        <v>1.7000000000000001E-2</v>
      </c>
      <c r="AC3882" s="50" t="str">
        <f t="shared" si="249"/>
        <v>Maldives-2025</v>
      </c>
      <c r="AD3882" s="51">
        <f t="shared" si="250"/>
        <v>355.08100000000002</v>
      </c>
      <c r="AE3882" s="15">
        <f t="shared" si="251"/>
        <v>0.37910786552927361</v>
      </c>
      <c r="AF3882">
        <f t="shared" si="252"/>
        <v>5.8401812075024734E-2</v>
      </c>
    </row>
    <row r="3883" spans="1:32" x14ac:dyDescent="0.25">
      <c r="A3883" s="59">
        <v>3866</v>
      </c>
      <c r="B3883" s="60" t="s">
        <v>309</v>
      </c>
      <c r="C3883" s="61" t="s">
        <v>454</v>
      </c>
      <c r="D3883" s="62"/>
      <c r="E3883" s="62">
        <v>470</v>
      </c>
      <c r="F3883" s="62">
        <v>2025</v>
      </c>
      <c r="G3883" s="50">
        <v>21.603999999999999</v>
      </c>
      <c r="H3883" s="50">
        <v>21.744</v>
      </c>
      <c r="I3883" s="50">
        <v>21.503</v>
      </c>
      <c r="J3883" s="50">
        <v>20.667999999999999</v>
      </c>
      <c r="K3883" s="50">
        <v>21.425999999999998</v>
      </c>
      <c r="L3883" s="50">
        <v>25.614000000000001</v>
      </c>
      <c r="M3883" s="50">
        <v>30.407</v>
      </c>
      <c r="N3883" s="50">
        <v>32.183999999999997</v>
      </c>
      <c r="O3883" s="50">
        <v>32.052999999999997</v>
      </c>
      <c r="P3883" s="50">
        <v>30.998999999999999</v>
      </c>
      <c r="Q3883" s="50">
        <v>27.648</v>
      </c>
      <c r="R3883" s="50">
        <v>24.491</v>
      </c>
      <c r="S3883" s="50">
        <v>27.626000000000001</v>
      </c>
      <c r="T3883" s="50">
        <v>28.567</v>
      </c>
      <c r="U3883" s="50">
        <v>25.463000000000001</v>
      </c>
      <c r="V3883" s="50">
        <v>24.388000000000002</v>
      </c>
      <c r="W3883" s="50" t="s">
        <v>311</v>
      </c>
      <c r="X3883" s="50">
        <v>12.589</v>
      </c>
      <c r="Y3883" s="50">
        <v>7.2190000000000003</v>
      </c>
      <c r="Z3883" s="50">
        <v>2.16</v>
      </c>
      <c r="AA3883" s="50">
        <v>0.60899999999999999</v>
      </c>
      <c r="AB3883" s="50">
        <v>7.3999999999999996E-2</v>
      </c>
      <c r="AC3883" s="50" t="str">
        <f t="shared" si="249"/>
        <v>Malta-2025</v>
      </c>
      <c r="AD3883" s="51">
        <f t="shared" si="250"/>
        <v>273.11599999999993</v>
      </c>
      <c r="AE3883" s="15">
        <f t="shared" si="251"/>
        <v>0.6075074327392026</v>
      </c>
      <c r="AF3883">
        <f t="shared" si="252"/>
        <v>0.29904990723946417</v>
      </c>
    </row>
    <row r="3884" spans="1:32" x14ac:dyDescent="0.25">
      <c r="A3884" s="59">
        <v>3867</v>
      </c>
      <c r="B3884" s="60" t="s">
        <v>309</v>
      </c>
      <c r="C3884" s="61" t="s">
        <v>379</v>
      </c>
      <c r="D3884" s="62"/>
      <c r="E3884" s="62">
        <v>474</v>
      </c>
      <c r="F3884" s="62">
        <v>2025</v>
      </c>
      <c r="G3884" s="50">
        <v>19.53</v>
      </c>
      <c r="H3884" s="50">
        <v>20.635000000000002</v>
      </c>
      <c r="I3884" s="50">
        <v>19.716999999999999</v>
      </c>
      <c r="J3884" s="50">
        <v>25.088000000000001</v>
      </c>
      <c r="K3884" s="50">
        <v>24.097000000000001</v>
      </c>
      <c r="L3884" s="50">
        <v>21.975999999999999</v>
      </c>
      <c r="M3884" s="50">
        <v>16.201000000000001</v>
      </c>
      <c r="N3884" s="50">
        <v>19.766999999999999</v>
      </c>
      <c r="O3884" s="50">
        <v>18.265999999999998</v>
      </c>
      <c r="P3884" s="50">
        <v>19.783999999999999</v>
      </c>
      <c r="Q3884" s="50">
        <v>26.539000000000001</v>
      </c>
      <c r="R3884" s="50">
        <v>29.954999999999998</v>
      </c>
      <c r="S3884" s="50">
        <v>30.916</v>
      </c>
      <c r="T3884" s="50">
        <v>27.332999999999998</v>
      </c>
      <c r="U3884" s="50">
        <v>22.51</v>
      </c>
      <c r="V3884" s="50">
        <v>16.962</v>
      </c>
      <c r="W3884" s="50" t="s">
        <v>311</v>
      </c>
      <c r="X3884" s="50">
        <v>11.635999999999999</v>
      </c>
      <c r="Y3884" s="50">
        <v>7.8</v>
      </c>
      <c r="Z3884" s="50">
        <v>4.0119999999999996</v>
      </c>
      <c r="AA3884" s="50">
        <v>1.4139999999999999</v>
      </c>
      <c r="AB3884" s="50">
        <v>0.314</v>
      </c>
      <c r="AC3884" s="50" t="str">
        <f t="shared" si="249"/>
        <v>Martinique-2025</v>
      </c>
      <c r="AD3884" s="51">
        <f t="shared" si="250"/>
        <v>232.58899999999994</v>
      </c>
      <c r="AE3884" s="15">
        <f t="shared" si="251"/>
        <v>0.65292425695110279</v>
      </c>
      <c r="AF3884">
        <f t="shared" si="252"/>
        <v>0.31449613807864713</v>
      </c>
    </row>
    <row r="3885" spans="1:32" x14ac:dyDescent="0.25">
      <c r="A3885" s="59">
        <v>3868</v>
      </c>
      <c r="B3885" s="60" t="s">
        <v>309</v>
      </c>
      <c r="C3885" s="61" t="s">
        <v>455</v>
      </c>
      <c r="D3885" s="62"/>
      <c r="E3885" s="62">
        <v>478</v>
      </c>
      <c r="F3885" s="62">
        <v>2025</v>
      </c>
      <c r="G3885" s="50">
        <v>750.00099999999998</v>
      </c>
      <c r="H3885" s="50">
        <v>685.23900000000003</v>
      </c>
      <c r="I3885" s="50">
        <v>625.16800000000001</v>
      </c>
      <c r="J3885" s="50">
        <v>550.31100000000004</v>
      </c>
      <c r="K3885" s="50">
        <v>484.02600000000001</v>
      </c>
      <c r="L3885" s="50">
        <v>428.91199999999998</v>
      </c>
      <c r="M3885" s="50">
        <v>379.35599999999999</v>
      </c>
      <c r="N3885" s="50">
        <v>332.56700000000001</v>
      </c>
      <c r="O3885" s="50">
        <v>284.97199999999998</v>
      </c>
      <c r="P3885" s="50">
        <v>239.25899999999999</v>
      </c>
      <c r="Q3885" s="50">
        <v>195.24100000000001</v>
      </c>
      <c r="R3885" s="50">
        <v>153.596</v>
      </c>
      <c r="S3885" s="50">
        <v>117.64400000000001</v>
      </c>
      <c r="T3885" s="50">
        <v>85.558000000000007</v>
      </c>
      <c r="U3885" s="50">
        <v>54.719000000000001</v>
      </c>
      <c r="V3885" s="50">
        <v>30.898</v>
      </c>
      <c r="W3885" s="50" t="s">
        <v>311</v>
      </c>
      <c r="X3885" s="50">
        <v>14.089</v>
      </c>
      <c r="Y3885" s="50">
        <v>4.3410000000000002</v>
      </c>
      <c r="Z3885" s="50">
        <v>0.748</v>
      </c>
      <c r="AA3885" s="50">
        <v>6.3E-2</v>
      </c>
      <c r="AB3885" s="50">
        <v>3.0000000000000001E-3</v>
      </c>
      <c r="AC3885" s="50" t="str">
        <f t="shared" si="249"/>
        <v>Mauritania-2025</v>
      </c>
      <c r="AD3885" s="51">
        <f t="shared" si="250"/>
        <v>3165.884</v>
      </c>
      <c r="AE3885" s="15">
        <f t="shared" si="251"/>
        <v>0.71096319385043805</v>
      </c>
      <c r="AF3885">
        <f t="shared" si="252"/>
        <v>3.6434818414279188E-2</v>
      </c>
    </row>
    <row r="3886" spans="1:32" x14ac:dyDescent="0.25">
      <c r="A3886" s="59">
        <v>3869</v>
      </c>
      <c r="B3886" s="60" t="s">
        <v>309</v>
      </c>
      <c r="C3886" s="61" t="s">
        <v>380</v>
      </c>
      <c r="D3886" s="62">
        <v>6</v>
      </c>
      <c r="E3886" s="62">
        <v>480</v>
      </c>
      <c r="F3886" s="62">
        <v>2025</v>
      </c>
      <c r="G3886" s="50">
        <v>66.287999999999997</v>
      </c>
      <c r="H3886" s="50">
        <v>66.082999999999998</v>
      </c>
      <c r="I3886" s="50">
        <v>68.781999999999996</v>
      </c>
      <c r="J3886" s="50">
        <v>80.456000000000003</v>
      </c>
      <c r="K3886" s="50">
        <v>94.295000000000002</v>
      </c>
      <c r="L3886" s="50">
        <v>93.682000000000002</v>
      </c>
      <c r="M3886" s="50">
        <v>102.087</v>
      </c>
      <c r="N3886" s="50">
        <v>87.706000000000003</v>
      </c>
      <c r="O3886" s="50">
        <v>85.613</v>
      </c>
      <c r="P3886" s="50">
        <v>97.634</v>
      </c>
      <c r="Q3886" s="50">
        <v>80.611999999999995</v>
      </c>
      <c r="R3886" s="50">
        <v>81.981999999999999</v>
      </c>
      <c r="S3886" s="50">
        <v>85.257000000000005</v>
      </c>
      <c r="T3886" s="50">
        <v>68.903999999999996</v>
      </c>
      <c r="U3886" s="50">
        <v>55.014000000000003</v>
      </c>
      <c r="V3886" s="50">
        <v>36.51</v>
      </c>
      <c r="W3886" s="50" t="s">
        <v>311</v>
      </c>
      <c r="X3886" s="50">
        <v>18.091000000000001</v>
      </c>
      <c r="Y3886" s="50">
        <v>9.36</v>
      </c>
      <c r="Z3886" s="50">
        <v>3.7290000000000001</v>
      </c>
      <c r="AA3886" s="50">
        <v>1.002</v>
      </c>
      <c r="AB3886" s="50">
        <v>0.186</v>
      </c>
      <c r="AC3886" s="50" t="str">
        <f t="shared" si="249"/>
        <v>Mauritius-2025</v>
      </c>
      <c r="AD3886" s="51">
        <f t="shared" si="250"/>
        <v>889.32399999999984</v>
      </c>
      <c r="AE3886" s="15">
        <f t="shared" si="251"/>
        <v>0.4429757883516019</v>
      </c>
      <c r="AF3886">
        <f t="shared" si="252"/>
        <v>0.17679969407882978</v>
      </c>
    </row>
    <row r="3887" spans="1:32" x14ac:dyDescent="0.25">
      <c r="A3887" s="59">
        <v>3870</v>
      </c>
      <c r="B3887" s="60" t="s">
        <v>309</v>
      </c>
      <c r="C3887" s="61" t="s">
        <v>456</v>
      </c>
      <c r="D3887" s="62"/>
      <c r="E3887" s="62">
        <v>175</v>
      </c>
      <c r="F3887" s="62">
        <v>2025</v>
      </c>
      <c r="G3887" s="50">
        <v>37.86</v>
      </c>
      <c r="H3887" s="50">
        <v>36.088000000000001</v>
      </c>
      <c r="I3887" s="50">
        <v>35.384999999999998</v>
      </c>
      <c r="J3887" s="50">
        <v>34.906999999999996</v>
      </c>
      <c r="K3887" s="50">
        <v>29.577999999999999</v>
      </c>
      <c r="L3887" s="50">
        <v>24.826000000000001</v>
      </c>
      <c r="M3887" s="50">
        <v>18.699000000000002</v>
      </c>
      <c r="N3887" s="50">
        <v>17.081</v>
      </c>
      <c r="O3887" s="50">
        <v>15.746</v>
      </c>
      <c r="P3887" s="50">
        <v>14.832000000000001</v>
      </c>
      <c r="Q3887" s="50">
        <v>12.176</v>
      </c>
      <c r="R3887" s="50">
        <v>9.0129999999999999</v>
      </c>
      <c r="S3887" s="50">
        <v>6.7619999999999996</v>
      </c>
      <c r="T3887" s="50">
        <v>5.03</v>
      </c>
      <c r="U3887" s="50">
        <v>3.8050000000000002</v>
      </c>
      <c r="V3887" s="50">
        <v>2.6080000000000001</v>
      </c>
      <c r="W3887" s="50" t="s">
        <v>311</v>
      </c>
      <c r="X3887" s="50">
        <v>1.7030000000000001</v>
      </c>
      <c r="Y3887" s="50">
        <v>0.89200000000000002</v>
      </c>
      <c r="Z3887" s="50">
        <v>0.39</v>
      </c>
      <c r="AA3887" s="50">
        <v>0.112</v>
      </c>
      <c r="AB3887" s="50">
        <v>2.5000000000000001E-2</v>
      </c>
      <c r="AC3887" s="50" t="str">
        <f t="shared" si="249"/>
        <v>Mayotte-2025</v>
      </c>
      <c r="AD3887" s="51">
        <f t="shared" si="250"/>
        <v>183.62</v>
      </c>
      <c r="AE3887" s="15">
        <f t="shared" si="251"/>
        <v>0.67475220564208693</v>
      </c>
      <c r="AF3887">
        <f t="shared" si="252"/>
        <v>4.9717872832843506E-2</v>
      </c>
    </row>
    <row r="3888" spans="1:32" x14ac:dyDescent="0.25">
      <c r="A3888" s="59">
        <v>3871</v>
      </c>
      <c r="B3888" s="60" t="s">
        <v>309</v>
      </c>
      <c r="C3888" s="61" t="s">
        <v>457</v>
      </c>
      <c r="D3888" s="62"/>
      <c r="E3888" s="62">
        <v>484</v>
      </c>
      <c r="F3888" s="62">
        <v>2025</v>
      </c>
      <c r="G3888" s="50">
        <v>10846.64</v>
      </c>
      <c r="H3888" s="50">
        <v>11222.54</v>
      </c>
      <c r="I3888" s="50">
        <v>11472.056</v>
      </c>
      <c r="J3888" s="50">
        <v>11310.513000000001</v>
      </c>
      <c r="K3888" s="50">
        <v>11500.938</v>
      </c>
      <c r="L3888" s="50">
        <v>11567.134</v>
      </c>
      <c r="M3888" s="50">
        <v>11061.147999999999</v>
      </c>
      <c r="N3888" s="50">
        <v>10347.290999999999</v>
      </c>
      <c r="O3888" s="50">
        <v>9561.8539999999994</v>
      </c>
      <c r="P3888" s="50">
        <v>9163.7970000000005</v>
      </c>
      <c r="Q3888" s="50">
        <v>8699.2749999999996</v>
      </c>
      <c r="R3888" s="50">
        <v>6678.68</v>
      </c>
      <c r="S3888" s="50">
        <v>5315.4660000000003</v>
      </c>
      <c r="T3888" s="50">
        <v>4279.384</v>
      </c>
      <c r="U3888" s="50">
        <v>3303.9789999999998</v>
      </c>
      <c r="V3888" s="50">
        <v>2097.9209999999998</v>
      </c>
      <c r="W3888" s="50" t="s">
        <v>311</v>
      </c>
      <c r="X3888" s="50">
        <v>1399.895</v>
      </c>
      <c r="Y3888" s="50">
        <v>764.73500000000001</v>
      </c>
      <c r="Z3888" s="50">
        <v>381.66199999999998</v>
      </c>
      <c r="AA3888" s="50">
        <v>132.495</v>
      </c>
      <c r="AB3888" s="50">
        <v>24.1</v>
      </c>
      <c r="AC3888" s="50" t="str">
        <f t="shared" si="249"/>
        <v>Mexico-2025</v>
      </c>
      <c r="AD3888" s="51">
        <f t="shared" si="250"/>
        <v>95206.096000000005</v>
      </c>
      <c r="AE3888" s="15">
        <f t="shared" si="251"/>
        <v>0.48237884893421107</v>
      </c>
      <c r="AF3888">
        <f t="shared" si="252"/>
        <v>9.6189729197650495E-2</v>
      </c>
    </row>
    <row r="3889" spans="1:32" x14ac:dyDescent="0.25">
      <c r="A3889" s="59">
        <v>3872</v>
      </c>
      <c r="B3889" s="60" t="s">
        <v>309</v>
      </c>
      <c r="C3889" s="61" t="s">
        <v>381</v>
      </c>
      <c r="D3889" s="62"/>
      <c r="E3889" s="62">
        <v>583</v>
      </c>
      <c r="F3889" s="62">
        <v>2025</v>
      </c>
      <c r="G3889" s="50">
        <v>12.433999999999999</v>
      </c>
      <c r="H3889" s="50">
        <v>11.755000000000001</v>
      </c>
      <c r="I3889" s="50">
        <v>11.08</v>
      </c>
      <c r="J3889" s="50">
        <v>11.026</v>
      </c>
      <c r="K3889" s="50">
        <v>11.242000000000001</v>
      </c>
      <c r="L3889" s="50">
        <v>11.023999999999999</v>
      </c>
      <c r="M3889" s="50">
        <v>9.7989999999999995</v>
      </c>
      <c r="N3889" s="50">
        <v>8.0370000000000008</v>
      </c>
      <c r="O3889" s="50">
        <v>6.4859999999999998</v>
      </c>
      <c r="P3889" s="50">
        <v>3.504</v>
      </c>
      <c r="Q3889" s="50">
        <v>2.5299999999999998</v>
      </c>
      <c r="R3889" s="50">
        <v>3.0630000000000002</v>
      </c>
      <c r="S3889" s="50">
        <v>3.1960000000000002</v>
      </c>
      <c r="T3889" s="50">
        <v>2.9239999999999999</v>
      </c>
      <c r="U3889" s="50">
        <v>2.3410000000000002</v>
      </c>
      <c r="V3889" s="50">
        <v>1.181</v>
      </c>
      <c r="W3889" s="50" t="s">
        <v>311</v>
      </c>
      <c r="X3889" s="50">
        <v>0.42699999999999999</v>
      </c>
      <c r="Y3889" s="50">
        <v>0.16800000000000001</v>
      </c>
      <c r="Z3889" s="50">
        <v>5.8000000000000003E-2</v>
      </c>
      <c r="AA3889" s="50">
        <v>7.0000000000000001E-3</v>
      </c>
      <c r="AB3889" s="50">
        <v>1E-3</v>
      </c>
      <c r="AC3889" s="50" t="str">
        <f t="shared" si="249"/>
        <v>Micronesia (Fed. States of)-2025</v>
      </c>
      <c r="AD3889" s="51">
        <f t="shared" si="250"/>
        <v>69.906999999999996</v>
      </c>
      <c r="AE3889" s="15">
        <f t="shared" si="251"/>
        <v>0.60617677771896938</v>
      </c>
      <c r="AF3889">
        <f t="shared" si="252"/>
        <v>6.7572449988590536E-2</v>
      </c>
    </row>
    <row r="3890" spans="1:32" x14ac:dyDescent="0.25">
      <c r="A3890" s="59">
        <v>3873</v>
      </c>
      <c r="B3890" s="60" t="s">
        <v>309</v>
      </c>
      <c r="C3890" s="61" t="s">
        <v>458</v>
      </c>
      <c r="D3890" s="62"/>
      <c r="E3890" s="62">
        <v>499</v>
      </c>
      <c r="F3890" s="62">
        <v>2025</v>
      </c>
      <c r="G3890" s="50">
        <v>33.145000000000003</v>
      </c>
      <c r="H3890" s="50">
        <v>34.734999999999999</v>
      </c>
      <c r="I3890" s="50">
        <v>36.938000000000002</v>
      </c>
      <c r="J3890" s="50">
        <v>39.164999999999999</v>
      </c>
      <c r="K3890" s="50">
        <v>38.704000000000001</v>
      </c>
      <c r="L3890" s="50">
        <v>40.68</v>
      </c>
      <c r="M3890" s="50">
        <v>42.393999999999998</v>
      </c>
      <c r="N3890" s="50">
        <v>42.133000000000003</v>
      </c>
      <c r="O3890" s="50">
        <v>45.34</v>
      </c>
      <c r="P3890" s="50">
        <v>42.338999999999999</v>
      </c>
      <c r="Q3890" s="50">
        <v>40.283000000000001</v>
      </c>
      <c r="R3890" s="50">
        <v>37.091000000000001</v>
      </c>
      <c r="S3890" s="50">
        <v>40.555999999999997</v>
      </c>
      <c r="T3890" s="50">
        <v>37.456000000000003</v>
      </c>
      <c r="U3890" s="50">
        <v>33.896999999999998</v>
      </c>
      <c r="V3890" s="50">
        <v>20.873000000000001</v>
      </c>
      <c r="W3890" s="50" t="s">
        <v>311</v>
      </c>
      <c r="X3890" s="50">
        <v>11.89</v>
      </c>
      <c r="Y3890" s="50">
        <v>7.7220000000000004</v>
      </c>
      <c r="Z3890" s="50">
        <v>2.3849999999999998</v>
      </c>
      <c r="AA3890" s="50">
        <v>0.35699999999999998</v>
      </c>
      <c r="AB3890" s="50">
        <v>2.5999999999999999E-2</v>
      </c>
      <c r="AC3890" s="50" t="str">
        <f t="shared" si="249"/>
        <v>Montenegro-2025</v>
      </c>
      <c r="AD3890" s="51">
        <f t="shared" si="250"/>
        <v>408.685</v>
      </c>
      <c r="AE3890" s="15">
        <f t="shared" si="251"/>
        <v>0.53690250437378417</v>
      </c>
      <c r="AF3890">
        <f t="shared" si="252"/>
        <v>0.22318467467570782</v>
      </c>
    </row>
    <row r="3891" spans="1:32" x14ac:dyDescent="0.25">
      <c r="A3891" s="59">
        <v>3874</v>
      </c>
      <c r="B3891" s="60" t="s">
        <v>309</v>
      </c>
      <c r="C3891" s="61" t="s">
        <v>459</v>
      </c>
      <c r="D3891" s="62"/>
      <c r="E3891" s="62">
        <v>504</v>
      </c>
      <c r="F3891" s="62">
        <v>2025</v>
      </c>
      <c r="G3891" s="50">
        <v>3203.1260000000002</v>
      </c>
      <c r="H3891" s="50">
        <v>3328.5439999999999</v>
      </c>
      <c r="I3891" s="50">
        <v>3412.61</v>
      </c>
      <c r="J3891" s="50">
        <v>3083.6790000000001</v>
      </c>
      <c r="K3891" s="50">
        <v>2895.924</v>
      </c>
      <c r="L3891" s="50">
        <v>2808.4940000000001</v>
      </c>
      <c r="M3891" s="50">
        <v>2981.3330000000001</v>
      </c>
      <c r="N3891" s="50">
        <v>2877.6930000000002</v>
      </c>
      <c r="O3891" s="50">
        <v>2758.0880000000002</v>
      </c>
      <c r="P3891" s="50">
        <v>2350.3159999999998</v>
      </c>
      <c r="Q3891" s="50">
        <v>2067.4749999999999</v>
      </c>
      <c r="R3891" s="50">
        <v>1893.3620000000001</v>
      </c>
      <c r="S3891" s="50">
        <v>1774.0550000000001</v>
      </c>
      <c r="T3891" s="50">
        <v>1500.413</v>
      </c>
      <c r="U3891" s="50">
        <v>1065.98</v>
      </c>
      <c r="V3891" s="50">
        <v>569.71600000000001</v>
      </c>
      <c r="W3891" s="50" t="s">
        <v>311</v>
      </c>
      <c r="X3891" s="50">
        <v>354.97399999999999</v>
      </c>
      <c r="Y3891" s="50">
        <v>143.98099999999999</v>
      </c>
      <c r="Z3891" s="50">
        <v>28.13</v>
      </c>
      <c r="AA3891" s="50">
        <v>2.714</v>
      </c>
      <c r="AB3891" s="50">
        <v>3.4000000000000002E-2</v>
      </c>
      <c r="AC3891" s="50" t="str">
        <f t="shared" si="249"/>
        <v>Morocco-2025</v>
      </c>
      <c r="AD3891" s="51">
        <f t="shared" si="250"/>
        <v>25490.418999999998</v>
      </c>
      <c r="AE3891" s="15">
        <f t="shared" si="251"/>
        <v>0.53393480899627432</v>
      </c>
      <c r="AF3891">
        <f t="shared" si="252"/>
        <v>0.10345627600787581</v>
      </c>
    </row>
    <row r="3892" spans="1:32" x14ac:dyDescent="0.25">
      <c r="A3892" s="59">
        <v>3875</v>
      </c>
      <c r="B3892" s="60" t="s">
        <v>309</v>
      </c>
      <c r="C3892" s="61" t="s">
        <v>460</v>
      </c>
      <c r="D3892" s="62"/>
      <c r="E3892" s="62">
        <v>508</v>
      </c>
      <c r="F3892" s="62">
        <v>2025</v>
      </c>
      <c r="G3892" s="50">
        <v>5913.3590000000004</v>
      </c>
      <c r="H3892" s="50">
        <v>5210.2619999999997</v>
      </c>
      <c r="I3892" s="50">
        <v>4663.8689999999997</v>
      </c>
      <c r="J3892" s="50">
        <v>4108.1750000000002</v>
      </c>
      <c r="K3892" s="50">
        <v>3524.3229999999999</v>
      </c>
      <c r="L3892" s="50">
        <v>2917.692</v>
      </c>
      <c r="M3892" s="50">
        <v>2379.7820000000002</v>
      </c>
      <c r="N3892" s="50">
        <v>1931.069</v>
      </c>
      <c r="O3892" s="50">
        <v>1603.451</v>
      </c>
      <c r="P3892" s="50">
        <v>1282.67</v>
      </c>
      <c r="Q3892" s="50">
        <v>1008.115</v>
      </c>
      <c r="R3892" s="50">
        <v>766.89300000000003</v>
      </c>
      <c r="S3892" s="50">
        <v>608.07399999999996</v>
      </c>
      <c r="T3892" s="50">
        <v>472.91699999999997</v>
      </c>
      <c r="U3892" s="50">
        <v>343.60700000000003</v>
      </c>
      <c r="V3892" s="50">
        <v>212.983</v>
      </c>
      <c r="W3892" s="50" t="s">
        <v>311</v>
      </c>
      <c r="X3892" s="50">
        <v>113.383</v>
      </c>
      <c r="Y3892" s="50">
        <v>43.25</v>
      </c>
      <c r="Z3892" s="50">
        <v>10.723000000000001</v>
      </c>
      <c r="AA3892" s="50">
        <v>1.49</v>
      </c>
      <c r="AB3892" s="50">
        <v>0.111</v>
      </c>
      <c r="AC3892" s="50" t="str">
        <f t="shared" si="249"/>
        <v>Mozambique-2025</v>
      </c>
      <c r="AD3892" s="51">
        <f t="shared" si="250"/>
        <v>20130.243999999999</v>
      </c>
      <c r="AE3892" s="15">
        <f t="shared" si="251"/>
        <v>0.8438026881343319</v>
      </c>
      <c r="AF3892">
        <f t="shared" si="252"/>
        <v>3.3366915630033911E-2</v>
      </c>
    </row>
    <row r="3893" spans="1:32" x14ac:dyDescent="0.25">
      <c r="A3893" s="59">
        <v>3876</v>
      </c>
      <c r="B3893" s="60" t="s">
        <v>309</v>
      </c>
      <c r="C3893" s="61" t="s">
        <v>461</v>
      </c>
      <c r="D3893" s="62"/>
      <c r="E3893" s="62">
        <v>104</v>
      </c>
      <c r="F3893" s="62">
        <v>2025</v>
      </c>
      <c r="G3893" s="50">
        <v>4486.366</v>
      </c>
      <c r="H3893" s="50">
        <v>4449.9440000000004</v>
      </c>
      <c r="I3893" s="50">
        <v>4487.2330000000002</v>
      </c>
      <c r="J3893" s="50">
        <v>4803.0249999999996</v>
      </c>
      <c r="K3893" s="50">
        <v>5101.8890000000001</v>
      </c>
      <c r="L3893" s="50">
        <v>4724.4210000000003</v>
      </c>
      <c r="M3893" s="50">
        <v>4380.7960000000003</v>
      </c>
      <c r="N3893" s="50">
        <v>4097.4120000000003</v>
      </c>
      <c r="O3893" s="50">
        <v>3933.99</v>
      </c>
      <c r="P3893" s="50">
        <v>3695.7739999999999</v>
      </c>
      <c r="Q3893" s="50">
        <v>3332.0340000000001</v>
      </c>
      <c r="R3893" s="50">
        <v>2870.136</v>
      </c>
      <c r="S3893" s="50">
        <v>2329.279</v>
      </c>
      <c r="T3893" s="50">
        <v>1852.17</v>
      </c>
      <c r="U3893" s="50">
        <v>1334.279</v>
      </c>
      <c r="V3893" s="50">
        <v>666.43399999999997</v>
      </c>
      <c r="W3893" s="50" t="s">
        <v>311</v>
      </c>
      <c r="X3893" s="50">
        <v>305.23899999999998</v>
      </c>
      <c r="Y3893" s="50">
        <v>116.191</v>
      </c>
      <c r="Z3893" s="50">
        <v>30.396999999999998</v>
      </c>
      <c r="AA3893" s="50">
        <v>4.1859999999999999</v>
      </c>
      <c r="AB3893" s="50">
        <v>0.29899999999999999</v>
      </c>
      <c r="AC3893" s="50" t="str">
        <f t="shared" si="249"/>
        <v>Myanmar-2025</v>
      </c>
      <c r="AD3893" s="51">
        <f t="shared" si="250"/>
        <v>39268.756000000008</v>
      </c>
      <c r="AE3893" s="15">
        <f t="shared" si="251"/>
        <v>0.45157371422715814</v>
      </c>
      <c r="AF3893">
        <f t="shared" si="252"/>
        <v>8.1780356556467565E-2</v>
      </c>
    </row>
    <row r="3894" spans="1:32" x14ac:dyDescent="0.25">
      <c r="A3894" s="59">
        <v>3877</v>
      </c>
      <c r="B3894" s="60" t="s">
        <v>309</v>
      </c>
      <c r="C3894" s="61" t="s">
        <v>462</v>
      </c>
      <c r="D3894" s="62"/>
      <c r="E3894" s="62">
        <v>516</v>
      </c>
      <c r="F3894" s="62">
        <v>2025</v>
      </c>
      <c r="G3894" s="50">
        <v>361.065</v>
      </c>
      <c r="H3894" s="50">
        <v>349.30700000000002</v>
      </c>
      <c r="I3894" s="50">
        <v>331.76499999999999</v>
      </c>
      <c r="J3894" s="50">
        <v>288.286</v>
      </c>
      <c r="K3894" s="50">
        <v>268.61599999999999</v>
      </c>
      <c r="L3894" s="50">
        <v>260.66300000000001</v>
      </c>
      <c r="M3894" s="50">
        <v>244.06299999999999</v>
      </c>
      <c r="N3894" s="50">
        <v>201.93799999999999</v>
      </c>
      <c r="O3894" s="50">
        <v>159.06899999999999</v>
      </c>
      <c r="P3894" s="50">
        <v>131.654</v>
      </c>
      <c r="Q3894" s="50">
        <v>105.56399999999999</v>
      </c>
      <c r="R3894" s="50">
        <v>83.263000000000005</v>
      </c>
      <c r="S3894" s="50">
        <v>66.055000000000007</v>
      </c>
      <c r="T3894" s="50">
        <v>48.554000000000002</v>
      </c>
      <c r="U3894" s="50">
        <v>33.652999999999999</v>
      </c>
      <c r="V3894" s="50">
        <v>20.722999999999999</v>
      </c>
      <c r="W3894" s="50" t="s">
        <v>311</v>
      </c>
      <c r="X3894" s="50">
        <v>10.807</v>
      </c>
      <c r="Y3894" s="50">
        <v>4.0110000000000001</v>
      </c>
      <c r="Z3894" s="50">
        <v>1.0029999999999999</v>
      </c>
      <c r="AA3894" s="50">
        <v>0.14499999999999999</v>
      </c>
      <c r="AB3894" s="50">
        <v>0.01</v>
      </c>
      <c r="AC3894" s="50" t="str">
        <f t="shared" si="249"/>
        <v>Namibia-2025</v>
      </c>
      <c r="AD3894" s="51">
        <f t="shared" si="250"/>
        <v>1809.1710000000003</v>
      </c>
      <c r="AE3894" s="15">
        <f t="shared" si="251"/>
        <v>0.64175415148706227</v>
      </c>
      <c r="AF3894">
        <f t="shared" si="252"/>
        <v>4.1702264364284737E-2</v>
      </c>
    </row>
    <row r="3895" spans="1:32" x14ac:dyDescent="0.25">
      <c r="A3895" s="59">
        <v>3878</v>
      </c>
      <c r="B3895" s="60" t="s">
        <v>309</v>
      </c>
      <c r="C3895" s="61" t="s">
        <v>463</v>
      </c>
      <c r="D3895" s="62"/>
      <c r="E3895" s="62">
        <v>528</v>
      </c>
      <c r="F3895" s="62">
        <v>2025</v>
      </c>
      <c r="G3895" s="50">
        <v>921.90200000000004</v>
      </c>
      <c r="H3895" s="50">
        <v>909.38699999999994</v>
      </c>
      <c r="I3895" s="50">
        <v>896.02499999999998</v>
      </c>
      <c r="J3895" s="50">
        <v>943.74099999999999</v>
      </c>
      <c r="K3895" s="50">
        <v>1030.184</v>
      </c>
      <c r="L3895" s="50">
        <v>1038.3969999999999</v>
      </c>
      <c r="M3895" s="50">
        <v>1091.1559999999999</v>
      </c>
      <c r="N3895" s="50">
        <v>1086.337</v>
      </c>
      <c r="O3895" s="50">
        <v>1024.653</v>
      </c>
      <c r="P3895" s="50">
        <v>1004.145</v>
      </c>
      <c r="Q3895" s="50">
        <v>1138.586</v>
      </c>
      <c r="R3895" s="50">
        <v>1255.886</v>
      </c>
      <c r="S3895" s="50">
        <v>1220.6990000000001</v>
      </c>
      <c r="T3895" s="50">
        <v>1082.0150000000001</v>
      </c>
      <c r="U3895" s="50">
        <v>942.10900000000004</v>
      </c>
      <c r="V3895" s="50">
        <v>850.87199999999996</v>
      </c>
      <c r="W3895" s="50" t="s">
        <v>311</v>
      </c>
      <c r="X3895" s="50">
        <v>518.98699999999997</v>
      </c>
      <c r="Y3895" s="50">
        <v>296.56400000000002</v>
      </c>
      <c r="Z3895" s="50">
        <v>127.38200000000001</v>
      </c>
      <c r="AA3895" s="50">
        <v>31.189</v>
      </c>
      <c r="AB3895" s="50">
        <v>4.1379999999999999</v>
      </c>
      <c r="AC3895" s="50" t="str">
        <f t="shared" si="249"/>
        <v>Netherlands-2025</v>
      </c>
      <c r="AD3895" s="51">
        <f t="shared" si="250"/>
        <v>10833.784000000001</v>
      </c>
      <c r="AE3895" s="15">
        <f t="shared" si="251"/>
        <v>0.60741196243159357</v>
      </c>
      <c r="AF3895">
        <f t="shared" si="252"/>
        <v>0.28414041399892542</v>
      </c>
    </row>
    <row r="3896" spans="1:32" x14ac:dyDescent="0.25">
      <c r="A3896" s="59">
        <v>3879</v>
      </c>
      <c r="B3896" s="60" t="s">
        <v>309</v>
      </c>
      <c r="C3896" s="61" t="s">
        <v>382</v>
      </c>
      <c r="D3896" s="62"/>
      <c r="E3896" s="62">
        <v>540</v>
      </c>
      <c r="F3896" s="62">
        <v>2025</v>
      </c>
      <c r="G3896" s="50">
        <v>21.9</v>
      </c>
      <c r="H3896" s="50">
        <v>21.777999999999999</v>
      </c>
      <c r="I3896" s="50">
        <v>21.443000000000001</v>
      </c>
      <c r="J3896" s="50">
        <v>20.681999999999999</v>
      </c>
      <c r="K3896" s="50">
        <v>21.786999999999999</v>
      </c>
      <c r="L3896" s="50">
        <v>23.065999999999999</v>
      </c>
      <c r="M3896" s="50">
        <v>24.123999999999999</v>
      </c>
      <c r="N3896" s="50">
        <v>21.228000000000002</v>
      </c>
      <c r="O3896" s="50">
        <v>18.088999999999999</v>
      </c>
      <c r="P3896" s="50">
        <v>18.574000000000002</v>
      </c>
      <c r="Q3896" s="50">
        <v>20.904</v>
      </c>
      <c r="R3896" s="50">
        <v>18.719000000000001</v>
      </c>
      <c r="S3896" s="50">
        <v>16.459</v>
      </c>
      <c r="T3896" s="50">
        <v>12.781000000000001</v>
      </c>
      <c r="U3896" s="50">
        <v>9.1300000000000008</v>
      </c>
      <c r="V3896" s="50">
        <v>6.4619999999999997</v>
      </c>
      <c r="W3896" s="50" t="s">
        <v>311</v>
      </c>
      <c r="X3896" s="50">
        <v>4.2690000000000001</v>
      </c>
      <c r="Y3896" s="50">
        <v>2.0510000000000002</v>
      </c>
      <c r="Z3896" s="50">
        <v>0.68700000000000006</v>
      </c>
      <c r="AA3896" s="50">
        <v>0.16400000000000001</v>
      </c>
      <c r="AB3896" s="50">
        <v>1.4999999999999999E-2</v>
      </c>
      <c r="AC3896" s="50" t="str">
        <f t="shared" si="249"/>
        <v>New Caledonia-2025</v>
      </c>
      <c r="AD3896" s="51">
        <f t="shared" si="250"/>
        <v>203.63200000000001</v>
      </c>
      <c r="AE3896" s="15">
        <f t="shared" si="251"/>
        <v>0.49442130902805065</v>
      </c>
      <c r="AF3896">
        <f t="shared" si="252"/>
        <v>0.13231108117862872</v>
      </c>
    </row>
    <row r="3897" spans="1:32" x14ac:dyDescent="0.25">
      <c r="A3897" s="59">
        <v>3880</v>
      </c>
      <c r="B3897" s="60" t="s">
        <v>309</v>
      </c>
      <c r="C3897" s="61" t="s">
        <v>464</v>
      </c>
      <c r="D3897" s="62"/>
      <c r="E3897" s="62">
        <v>554</v>
      </c>
      <c r="F3897" s="62">
        <v>2025</v>
      </c>
      <c r="G3897" s="50">
        <v>314.99299999999999</v>
      </c>
      <c r="H3897" s="50">
        <v>317.16800000000001</v>
      </c>
      <c r="I3897" s="50">
        <v>318.99400000000003</v>
      </c>
      <c r="J3897" s="50">
        <v>326.72800000000001</v>
      </c>
      <c r="K3897" s="50">
        <v>308.14</v>
      </c>
      <c r="L3897" s="50">
        <v>330.81799999999998</v>
      </c>
      <c r="M3897" s="50">
        <v>353.60199999999998</v>
      </c>
      <c r="N3897" s="50">
        <v>330.03399999999999</v>
      </c>
      <c r="O3897" s="50">
        <v>298.44799999999998</v>
      </c>
      <c r="P3897" s="50">
        <v>279.49900000000002</v>
      </c>
      <c r="Q3897" s="50">
        <v>312.18</v>
      </c>
      <c r="R3897" s="50">
        <v>308.983</v>
      </c>
      <c r="S3897" s="50">
        <v>310.85700000000003</v>
      </c>
      <c r="T3897" s="50">
        <v>273.23</v>
      </c>
      <c r="U3897" s="50">
        <v>227.44</v>
      </c>
      <c r="V3897" s="50">
        <v>193.29499999999999</v>
      </c>
      <c r="W3897" s="50" t="s">
        <v>311</v>
      </c>
      <c r="X3897" s="50">
        <v>122.98399999999999</v>
      </c>
      <c r="Y3897" s="50">
        <v>67.58</v>
      </c>
      <c r="Z3897" s="50">
        <v>28.222999999999999</v>
      </c>
      <c r="AA3897" s="50">
        <v>8.1980000000000004</v>
      </c>
      <c r="AB3897" s="50">
        <v>0.91400000000000003</v>
      </c>
      <c r="AC3897" s="50" t="str">
        <f t="shared" si="249"/>
        <v>New Zealand-2025</v>
      </c>
      <c r="AD3897" s="51">
        <f t="shared" si="250"/>
        <v>3159.2890000000002</v>
      </c>
      <c r="AE3897" s="15">
        <f t="shared" si="251"/>
        <v>0.59286092535377422</v>
      </c>
      <c r="AF3897">
        <f t="shared" si="252"/>
        <v>0.22427358212397491</v>
      </c>
    </row>
    <row r="3898" spans="1:32" x14ac:dyDescent="0.25">
      <c r="A3898" s="59">
        <v>3881</v>
      </c>
      <c r="B3898" s="60" t="s">
        <v>309</v>
      </c>
      <c r="C3898" s="61" t="s">
        <v>465</v>
      </c>
      <c r="D3898" s="62"/>
      <c r="E3898" s="62">
        <v>558</v>
      </c>
      <c r="F3898" s="62">
        <v>2025</v>
      </c>
      <c r="G3898" s="50">
        <v>548.96500000000003</v>
      </c>
      <c r="H3898" s="50">
        <v>571.86099999999999</v>
      </c>
      <c r="I3898" s="50">
        <v>583.88199999999995</v>
      </c>
      <c r="J3898" s="50">
        <v>587.15499999999997</v>
      </c>
      <c r="K3898" s="50">
        <v>566.60500000000002</v>
      </c>
      <c r="L3898" s="50">
        <v>564.30999999999995</v>
      </c>
      <c r="M3898" s="50">
        <v>556.33900000000006</v>
      </c>
      <c r="N3898" s="50">
        <v>535.38900000000001</v>
      </c>
      <c r="O3898" s="50">
        <v>487.221</v>
      </c>
      <c r="P3898" s="50">
        <v>406.59100000000001</v>
      </c>
      <c r="Q3898" s="50">
        <v>331.947</v>
      </c>
      <c r="R3898" s="50">
        <v>263.89499999999998</v>
      </c>
      <c r="S3898" s="50">
        <v>219.46100000000001</v>
      </c>
      <c r="T3898" s="50">
        <v>189.66499999999999</v>
      </c>
      <c r="U3898" s="50">
        <v>137.768</v>
      </c>
      <c r="V3898" s="50">
        <v>73.947999999999993</v>
      </c>
      <c r="W3898" s="50" t="s">
        <v>311</v>
      </c>
      <c r="X3898" s="50">
        <v>55.055</v>
      </c>
      <c r="Y3898" s="50">
        <v>31.363</v>
      </c>
      <c r="Z3898" s="50">
        <v>14.375</v>
      </c>
      <c r="AA3898" s="50">
        <v>5.0659999999999998</v>
      </c>
      <c r="AB3898" s="50">
        <v>1.3360000000000001</v>
      </c>
      <c r="AC3898" s="50" t="str">
        <f t="shared" si="249"/>
        <v>Nicaragua-2025</v>
      </c>
      <c r="AD3898" s="51">
        <f t="shared" si="250"/>
        <v>4518.9130000000005</v>
      </c>
      <c r="AE3898" s="15">
        <f t="shared" si="251"/>
        <v>0.48978238793267298</v>
      </c>
      <c r="AF3898">
        <f t="shared" si="252"/>
        <v>8.1717058284879462E-2</v>
      </c>
    </row>
    <row r="3899" spans="1:32" x14ac:dyDescent="0.25">
      <c r="A3899" s="59">
        <v>3882</v>
      </c>
      <c r="B3899" s="60" t="s">
        <v>309</v>
      </c>
      <c r="C3899" s="61" t="s">
        <v>466</v>
      </c>
      <c r="D3899" s="62"/>
      <c r="E3899" s="62">
        <v>566</v>
      </c>
      <c r="F3899" s="62">
        <v>2025</v>
      </c>
      <c r="G3899" s="50">
        <v>36830.014999999999</v>
      </c>
      <c r="H3899" s="50">
        <v>32768.161</v>
      </c>
      <c r="I3899" s="50">
        <v>29283.017</v>
      </c>
      <c r="J3899" s="50">
        <v>25319.766</v>
      </c>
      <c r="K3899" s="50">
        <v>21341.49</v>
      </c>
      <c r="L3899" s="50">
        <v>17517.416000000001</v>
      </c>
      <c r="M3899" s="50">
        <v>14612.151</v>
      </c>
      <c r="N3899" s="50">
        <v>12595.655000000001</v>
      </c>
      <c r="O3899" s="50">
        <v>10898.218999999999</v>
      </c>
      <c r="P3899" s="50">
        <v>9049.107</v>
      </c>
      <c r="Q3899" s="50">
        <v>7166.7460000000001</v>
      </c>
      <c r="R3899" s="50">
        <v>5508.0839999999998</v>
      </c>
      <c r="S3899" s="50">
        <v>4244.8249999999998</v>
      </c>
      <c r="T3899" s="50">
        <v>3053.3209999999999</v>
      </c>
      <c r="U3899" s="50">
        <v>1940.3230000000001</v>
      </c>
      <c r="V3899" s="50">
        <v>1052.2719999999999</v>
      </c>
      <c r="W3899" s="50" t="s">
        <v>311</v>
      </c>
      <c r="X3899" s="50">
        <v>405.49900000000002</v>
      </c>
      <c r="Y3899" s="50">
        <v>93.616</v>
      </c>
      <c r="Z3899" s="50">
        <v>11.413</v>
      </c>
      <c r="AA3899" s="50">
        <v>0.75600000000000001</v>
      </c>
      <c r="AB3899" s="50">
        <v>3.5999999999999997E-2</v>
      </c>
      <c r="AC3899" s="50" t="str">
        <f t="shared" si="249"/>
        <v>Nigeria-2025</v>
      </c>
      <c r="AD3899" s="51">
        <f t="shared" si="250"/>
        <v>128253.459</v>
      </c>
      <c r="AE3899" s="15">
        <f t="shared" si="251"/>
        <v>0.82210982707296787</v>
      </c>
      <c r="AF3899">
        <f t="shared" si="252"/>
        <v>2.8869377447523943E-2</v>
      </c>
    </row>
    <row r="3900" spans="1:32" x14ac:dyDescent="0.25">
      <c r="A3900" s="59">
        <v>3883</v>
      </c>
      <c r="B3900" s="60" t="s">
        <v>309</v>
      </c>
      <c r="C3900" s="61" t="s">
        <v>467</v>
      </c>
      <c r="D3900" s="62">
        <v>16</v>
      </c>
      <c r="E3900" s="62">
        <v>578</v>
      </c>
      <c r="F3900" s="62">
        <v>2025</v>
      </c>
      <c r="G3900" s="50">
        <v>340.762</v>
      </c>
      <c r="H3900" s="50">
        <v>331.23599999999999</v>
      </c>
      <c r="I3900" s="50">
        <v>315.46899999999999</v>
      </c>
      <c r="J3900" s="50">
        <v>336.37</v>
      </c>
      <c r="K3900" s="50">
        <v>348.447</v>
      </c>
      <c r="L3900" s="50">
        <v>378.21699999999998</v>
      </c>
      <c r="M3900" s="50">
        <v>391.47800000000001</v>
      </c>
      <c r="N3900" s="50">
        <v>389.012</v>
      </c>
      <c r="O3900" s="50">
        <v>369.35199999999998</v>
      </c>
      <c r="P3900" s="50">
        <v>351.20600000000002</v>
      </c>
      <c r="Q3900" s="50">
        <v>377.76</v>
      </c>
      <c r="R3900" s="50">
        <v>374.31</v>
      </c>
      <c r="S3900" s="50">
        <v>329.03300000000002</v>
      </c>
      <c r="T3900" s="50">
        <v>300.87200000000001</v>
      </c>
      <c r="U3900" s="50">
        <v>260.06700000000001</v>
      </c>
      <c r="V3900" s="50">
        <v>241.80099999999999</v>
      </c>
      <c r="W3900" s="50" t="s">
        <v>311</v>
      </c>
      <c r="X3900" s="50">
        <v>148.68799999999999</v>
      </c>
      <c r="Y3900" s="50">
        <v>78.022000000000006</v>
      </c>
      <c r="Z3900" s="50">
        <v>34.515000000000001</v>
      </c>
      <c r="AA3900" s="50">
        <v>9.4390000000000001</v>
      </c>
      <c r="AB3900" s="50">
        <v>1.419</v>
      </c>
      <c r="AC3900" s="50" t="str">
        <f t="shared" si="249"/>
        <v>Norway-2025</v>
      </c>
      <c r="AD3900" s="51">
        <f t="shared" si="250"/>
        <v>3645.1850000000004</v>
      </c>
      <c r="AE3900" s="15">
        <f t="shared" si="251"/>
        <v>0.56575729352556847</v>
      </c>
      <c r="AF3900">
        <f t="shared" si="252"/>
        <v>0.2320103042490565</v>
      </c>
    </row>
    <row r="3901" spans="1:32" x14ac:dyDescent="0.25">
      <c r="A3901" s="59">
        <v>3884</v>
      </c>
      <c r="B3901" s="60" t="s">
        <v>309</v>
      </c>
      <c r="C3901" s="61" t="s">
        <v>468</v>
      </c>
      <c r="D3901" s="62"/>
      <c r="E3901" s="62">
        <v>512</v>
      </c>
      <c r="F3901" s="62">
        <v>2025</v>
      </c>
      <c r="G3901" s="50">
        <v>376.52600000000001</v>
      </c>
      <c r="H3901" s="50">
        <v>398.26</v>
      </c>
      <c r="I3901" s="50">
        <v>386.3</v>
      </c>
      <c r="J3901" s="50">
        <v>321.90899999999999</v>
      </c>
      <c r="K3901" s="50">
        <v>354.80799999999999</v>
      </c>
      <c r="L3901" s="50">
        <v>597.96500000000003</v>
      </c>
      <c r="M3901" s="50">
        <v>785.96400000000006</v>
      </c>
      <c r="N3901" s="50">
        <v>762.59500000000003</v>
      </c>
      <c r="O3901" s="50">
        <v>521.827</v>
      </c>
      <c r="P3901" s="50">
        <v>336.52499999999998</v>
      </c>
      <c r="Q3901" s="50">
        <v>255.041</v>
      </c>
      <c r="R3901" s="50">
        <v>167.78200000000001</v>
      </c>
      <c r="S3901" s="50">
        <v>123.995</v>
      </c>
      <c r="T3901" s="50">
        <v>80.986999999999995</v>
      </c>
      <c r="U3901" s="50">
        <v>47.228000000000002</v>
      </c>
      <c r="V3901" s="50">
        <v>23.782</v>
      </c>
      <c r="W3901" s="50" t="s">
        <v>311</v>
      </c>
      <c r="X3901" s="50">
        <v>18.38</v>
      </c>
      <c r="Y3901" s="50">
        <v>8.1029999999999998</v>
      </c>
      <c r="Z3901" s="50">
        <v>2.8929999999999998</v>
      </c>
      <c r="AA3901" s="50">
        <v>1.01</v>
      </c>
      <c r="AB3901" s="50">
        <v>0.26900000000000002</v>
      </c>
      <c r="AC3901" s="50" t="str">
        <f t="shared" si="249"/>
        <v>Oman-2025</v>
      </c>
      <c r="AD3901" s="51">
        <f t="shared" si="250"/>
        <v>4228.4110000000001</v>
      </c>
      <c r="AE3901" s="15">
        <f t="shared" si="251"/>
        <v>0.31778793499496627</v>
      </c>
      <c r="AF3901">
        <f t="shared" si="252"/>
        <v>3.3890361196972557E-2</v>
      </c>
    </row>
    <row r="3902" spans="1:32" x14ac:dyDescent="0.25">
      <c r="A3902" s="59">
        <v>3885</v>
      </c>
      <c r="B3902" s="60" t="s">
        <v>309</v>
      </c>
      <c r="C3902" s="61" t="s">
        <v>469</v>
      </c>
      <c r="D3902" s="62"/>
      <c r="E3902" s="62">
        <v>586</v>
      </c>
      <c r="F3902" s="62">
        <v>2025</v>
      </c>
      <c r="G3902" s="50">
        <v>25162.577000000001</v>
      </c>
      <c r="H3902" s="50">
        <v>24943.469000000001</v>
      </c>
      <c r="I3902" s="50">
        <v>24173.583999999999</v>
      </c>
      <c r="J3902" s="50">
        <v>21748.321</v>
      </c>
      <c r="K3902" s="50">
        <v>19109.815999999999</v>
      </c>
      <c r="L3902" s="50">
        <v>18771.592000000001</v>
      </c>
      <c r="M3902" s="50">
        <v>17761.723999999998</v>
      </c>
      <c r="N3902" s="50">
        <v>16283.644</v>
      </c>
      <c r="O3902" s="50">
        <v>13445.921</v>
      </c>
      <c r="P3902" s="50">
        <v>11053.837</v>
      </c>
      <c r="Q3902" s="50">
        <v>9095.44</v>
      </c>
      <c r="R3902" s="50">
        <v>7702.6959999999999</v>
      </c>
      <c r="S3902" s="50">
        <v>6299.6009999999997</v>
      </c>
      <c r="T3902" s="50">
        <v>4623.0860000000002</v>
      </c>
      <c r="U3902" s="50">
        <v>2945.1320000000001</v>
      </c>
      <c r="V3902" s="50">
        <v>1975.732</v>
      </c>
      <c r="W3902" s="50" t="s">
        <v>311</v>
      </c>
      <c r="X3902" s="50">
        <v>1122.4259999999999</v>
      </c>
      <c r="Y3902" s="50">
        <v>429.82400000000001</v>
      </c>
      <c r="Z3902" s="50">
        <v>104.628</v>
      </c>
      <c r="AA3902" s="50">
        <v>13.829000000000001</v>
      </c>
      <c r="AB3902" s="50">
        <v>1.073</v>
      </c>
      <c r="AC3902" s="50" t="str">
        <f t="shared" si="249"/>
        <v>Pakistan-2025</v>
      </c>
      <c r="AD3902" s="51">
        <f t="shared" si="250"/>
        <v>141272.592</v>
      </c>
      <c r="AE3902" s="15">
        <f t="shared" si="251"/>
        <v>0.60518009041697207</v>
      </c>
      <c r="AF3902">
        <f t="shared" si="252"/>
        <v>5.2032541793978829E-2</v>
      </c>
    </row>
    <row r="3903" spans="1:32" x14ac:dyDescent="0.25">
      <c r="A3903" s="59">
        <v>3886</v>
      </c>
      <c r="B3903" s="60" t="s">
        <v>309</v>
      </c>
      <c r="C3903" s="61" t="s">
        <v>470</v>
      </c>
      <c r="D3903" s="62"/>
      <c r="E3903" s="62">
        <v>591</v>
      </c>
      <c r="F3903" s="62">
        <v>2025</v>
      </c>
      <c r="G3903" s="50">
        <v>388.75400000000002</v>
      </c>
      <c r="H3903" s="50">
        <v>386.26299999999998</v>
      </c>
      <c r="I3903" s="50">
        <v>385.60700000000003</v>
      </c>
      <c r="J3903" s="50">
        <v>370.77800000000002</v>
      </c>
      <c r="K3903" s="50">
        <v>356.99599999999998</v>
      </c>
      <c r="L3903" s="50">
        <v>347.62900000000002</v>
      </c>
      <c r="M3903" s="50">
        <v>327.40800000000002</v>
      </c>
      <c r="N3903" s="50">
        <v>315.04500000000002</v>
      </c>
      <c r="O3903" s="50">
        <v>298.85899999999998</v>
      </c>
      <c r="P3903" s="50">
        <v>283.95699999999999</v>
      </c>
      <c r="Q3903" s="50">
        <v>262.72000000000003</v>
      </c>
      <c r="R3903" s="50">
        <v>228.48099999999999</v>
      </c>
      <c r="S3903" s="50">
        <v>191.214</v>
      </c>
      <c r="T3903" s="50">
        <v>151.06299999999999</v>
      </c>
      <c r="U3903" s="50">
        <v>112.883</v>
      </c>
      <c r="V3903" s="50">
        <v>80.323999999999998</v>
      </c>
      <c r="W3903" s="50" t="s">
        <v>311</v>
      </c>
      <c r="X3903" s="50">
        <v>53.856000000000002</v>
      </c>
      <c r="Y3903" s="50">
        <v>31.852</v>
      </c>
      <c r="Z3903" s="50">
        <v>15.526</v>
      </c>
      <c r="AA3903" s="50">
        <v>5.7030000000000003</v>
      </c>
      <c r="AB3903" s="50">
        <v>1.1479999999999999</v>
      </c>
      <c r="AC3903" s="50" t="str">
        <f t="shared" si="249"/>
        <v>Panama-2025</v>
      </c>
      <c r="AD3903" s="51">
        <f t="shared" si="250"/>
        <v>2983.0869999999995</v>
      </c>
      <c r="AE3903" s="15">
        <f t="shared" si="251"/>
        <v>0.54070799812409098</v>
      </c>
      <c r="AF3903">
        <f t="shared" si="252"/>
        <v>0.10916663831044203</v>
      </c>
    </row>
    <row r="3904" spans="1:32" x14ac:dyDescent="0.25">
      <c r="A3904" s="59">
        <v>3887</v>
      </c>
      <c r="B3904" s="60" t="s">
        <v>309</v>
      </c>
      <c r="C3904" s="61" t="s">
        <v>383</v>
      </c>
      <c r="D3904" s="62"/>
      <c r="E3904" s="62">
        <v>598</v>
      </c>
      <c r="F3904" s="62">
        <v>2025</v>
      </c>
      <c r="G3904" s="50">
        <v>1129.953</v>
      </c>
      <c r="H3904" s="50">
        <v>1065.384</v>
      </c>
      <c r="I3904" s="50">
        <v>1009.212</v>
      </c>
      <c r="J3904" s="50">
        <v>962.39200000000005</v>
      </c>
      <c r="K3904" s="50">
        <v>894.375</v>
      </c>
      <c r="L3904" s="50">
        <v>811.32899999999995</v>
      </c>
      <c r="M3904" s="50">
        <v>695.48</v>
      </c>
      <c r="N3904" s="50">
        <v>614.11500000000001</v>
      </c>
      <c r="O3904" s="50">
        <v>559.17899999999997</v>
      </c>
      <c r="P3904" s="50">
        <v>483.84500000000003</v>
      </c>
      <c r="Q3904" s="50">
        <v>398.48</v>
      </c>
      <c r="R3904" s="50">
        <v>316.53899999999999</v>
      </c>
      <c r="S3904" s="50">
        <v>244.53</v>
      </c>
      <c r="T3904" s="50">
        <v>179.41399999999999</v>
      </c>
      <c r="U3904" s="50">
        <v>122.121</v>
      </c>
      <c r="V3904" s="50">
        <v>68.938000000000002</v>
      </c>
      <c r="W3904" s="50" t="s">
        <v>311</v>
      </c>
      <c r="X3904" s="50">
        <v>36.173000000000002</v>
      </c>
      <c r="Y3904" s="50">
        <v>16.033000000000001</v>
      </c>
      <c r="Z3904" s="50">
        <v>5.3879999999999999</v>
      </c>
      <c r="AA3904" s="50">
        <v>1.266</v>
      </c>
      <c r="AB3904" s="50">
        <v>0.16800000000000001</v>
      </c>
      <c r="AC3904" s="50" t="str">
        <f t="shared" si="249"/>
        <v>Papua New Guinea-2025</v>
      </c>
      <c r="AD3904" s="51">
        <f t="shared" si="250"/>
        <v>5980.2639999999992</v>
      </c>
      <c r="AE3904" s="15">
        <f t="shared" si="251"/>
        <v>0.60767384182370543</v>
      </c>
      <c r="AF3904">
        <f t="shared" si="252"/>
        <v>4.6762084323328082E-2</v>
      </c>
    </row>
    <row r="3905" spans="1:32" x14ac:dyDescent="0.25">
      <c r="A3905" s="59">
        <v>3888</v>
      </c>
      <c r="B3905" s="60" t="s">
        <v>309</v>
      </c>
      <c r="C3905" s="61" t="s">
        <v>471</v>
      </c>
      <c r="D3905" s="62"/>
      <c r="E3905" s="62">
        <v>604</v>
      </c>
      <c r="F3905" s="62">
        <v>2025</v>
      </c>
      <c r="G3905" s="50">
        <v>2883.9549999999999</v>
      </c>
      <c r="H3905" s="50">
        <v>2943.85</v>
      </c>
      <c r="I3905" s="50">
        <v>2971.3130000000001</v>
      </c>
      <c r="J3905" s="50">
        <v>2858.4769999999999</v>
      </c>
      <c r="K3905" s="50">
        <v>2772.0619999999999</v>
      </c>
      <c r="L3905" s="50">
        <v>2707.0619999999999</v>
      </c>
      <c r="M3905" s="50">
        <v>2732.0509999999999</v>
      </c>
      <c r="N3905" s="50">
        <v>2632.2240000000002</v>
      </c>
      <c r="O3905" s="50">
        <v>2368.5940000000001</v>
      </c>
      <c r="P3905" s="50">
        <v>2191.835</v>
      </c>
      <c r="Q3905" s="50">
        <v>1896.271</v>
      </c>
      <c r="R3905" s="50">
        <v>1673.865</v>
      </c>
      <c r="S3905" s="50">
        <v>1399.5840000000001</v>
      </c>
      <c r="T3905" s="50">
        <v>1083.325</v>
      </c>
      <c r="U3905" s="50">
        <v>820.54700000000003</v>
      </c>
      <c r="V3905" s="50">
        <v>559.01599999999996</v>
      </c>
      <c r="W3905" s="50" t="s">
        <v>311</v>
      </c>
      <c r="X3905" s="50">
        <v>345.53399999999999</v>
      </c>
      <c r="Y3905" s="50">
        <v>185.685</v>
      </c>
      <c r="Z3905" s="50">
        <v>76.81</v>
      </c>
      <c r="AA3905" s="50">
        <v>24.369</v>
      </c>
      <c r="AB3905" s="50">
        <v>4.3070000000000004</v>
      </c>
      <c r="AC3905" s="50" t="str">
        <f t="shared" si="249"/>
        <v>Peru-2025</v>
      </c>
      <c r="AD3905" s="51">
        <f t="shared" si="250"/>
        <v>23232.024999999998</v>
      </c>
      <c r="AE3905" s="15">
        <f t="shared" si="251"/>
        <v>0.51216848294541706</v>
      </c>
      <c r="AF3905">
        <f t="shared" si="252"/>
        <v>9.6768104716088335E-2</v>
      </c>
    </row>
    <row r="3906" spans="1:32" x14ac:dyDescent="0.25">
      <c r="A3906" s="59">
        <v>3889</v>
      </c>
      <c r="B3906" s="60" t="s">
        <v>309</v>
      </c>
      <c r="C3906" s="61" t="s">
        <v>472</v>
      </c>
      <c r="D3906" s="62"/>
      <c r="E3906" s="62">
        <v>608</v>
      </c>
      <c r="F3906" s="62">
        <v>2025</v>
      </c>
      <c r="G3906" s="50">
        <v>12005.233</v>
      </c>
      <c r="H3906" s="50">
        <v>11726.691000000001</v>
      </c>
      <c r="I3906" s="50">
        <v>11328.334999999999</v>
      </c>
      <c r="J3906" s="50">
        <v>10768.611000000001</v>
      </c>
      <c r="K3906" s="50">
        <v>10216.008</v>
      </c>
      <c r="L3906" s="50">
        <v>9872.0630000000001</v>
      </c>
      <c r="M3906" s="50">
        <v>9265.4830000000002</v>
      </c>
      <c r="N3906" s="50">
        <v>7996.9920000000002</v>
      </c>
      <c r="O3906" s="50">
        <v>7018.7219999999998</v>
      </c>
      <c r="P3906" s="50">
        <v>6323.3389999999999</v>
      </c>
      <c r="Q3906" s="50">
        <v>5491.46</v>
      </c>
      <c r="R3906" s="50">
        <v>4797.3810000000003</v>
      </c>
      <c r="S3906" s="50">
        <v>3871.1289999999999</v>
      </c>
      <c r="T3906" s="50">
        <v>2941.5990000000002</v>
      </c>
      <c r="U3906" s="50">
        <v>1980.377</v>
      </c>
      <c r="V3906" s="50">
        <v>1191.847</v>
      </c>
      <c r="W3906" s="50" t="s">
        <v>311</v>
      </c>
      <c r="X3906" s="50">
        <v>569.49800000000005</v>
      </c>
      <c r="Y3906" s="50">
        <v>235.339</v>
      </c>
      <c r="Z3906" s="50">
        <v>56.347000000000001</v>
      </c>
      <c r="AA3906" s="50">
        <v>7.6150000000000002</v>
      </c>
      <c r="AB3906" s="50">
        <v>0.61099999999999999</v>
      </c>
      <c r="AC3906" s="50" t="str">
        <f t="shared" si="249"/>
        <v>Philippines-2025</v>
      </c>
      <c r="AD3906" s="51">
        <f t="shared" si="250"/>
        <v>75621.187999999995</v>
      </c>
      <c r="AE3906" s="15">
        <f t="shared" si="251"/>
        <v>0.55597502647009467</v>
      </c>
      <c r="AF3906">
        <f t="shared" si="252"/>
        <v>6.3093076475590357E-2</v>
      </c>
    </row>
    <row r="3907" spans="1:32" x14ac:dyDescent="0.25">
      <c r="A3907" s="59">
        <v>3890</v>
      </c>
      <c r="B3907" s="60" t="s">
        <v>309</v>
      </c>
      <c r="C3907" s="61" t="s">
        <v>473</v>
      </c>
      <c r="D3907" s="62"/>
      <c r="E3907" s="62">
        <v>616</v>
      </c>
      <c r="F3907" s="62">
        <v>2025</v>
      </c>
      <c r="G3907" s="50">
        <v>1542.0319999999999</v>
      </c>
      <c r="H3907" s="50">
        <v>1713.056</v>
      </c>
      <c r="I3907" s="50">
        <v>1896.8810000000001</v>
      </c>
      <c r="J3907" s="50">
        <v>1994.633</v>
      </c>
      <c r="K3907" s="50">
        <v>1773.182</v>
      </c>
      <c r="L3907" s="50">
        <v>1996.1389999999999</v>
      </c>
      <c r="M3907" s="50">
        <v>2460.1619999999998</v>
      </c>
      <c r="N3907" s="50">
        <v>2802.2190000000001</v>
      </c>
      <c r="O3907" s="50">
        <v>3176.1469999999999</v>
      </c>
      <c r="P3907" s="50">
        <v>2966.4879999999998</v>
      </c>
      <c r="Q3907" s="50">
        <v>2559.4870000000001</v>
      </c>
      <c r="R3907" s="50">
        <v>2193.884</v>
      </c>
      <c r="S3907" s="50">
        <v>2236.2919999999999</v>
      </c>
      <c r="T3907" s="50">
        <v>2555.1660000000002</v>
      </c>
      <c r="U3907" s="50">
        <v>2220.029</v>
      </c>
      <c r="V3907" s="50">
        <v>1589.704</v>
      </c>
      <c r="W3907" s="50" t="s">
        <v>311</v>
      </c>
      <c r="X3907" s="50">
        <v>807.86800000000005</v>
      </c>
      <c r="Y3907" s="50">
        <v>565.55799999999999</v>
      </c>
      <c r="Z3907" s="50">
        <v>254.31800000000001</v>
      </c>
      <c r="AA3907" s="50">
        <v>63.210999999999999</v>
      </c>
      <c r="AB3907" s="50">
        <v>6.7270000000000003</v>
      </c>
      <c r="AC3907" s="50" t="str">
        <f t="shared" si="249"/>
        <v>Poland-2025</v>
      </c>
      <c r="AD3907" s="51">
        <f t="shared" si="250"/>
        <v>24158.633000000002</v>
      </c>
      <c r="AE3907" s="15">
        <f t="shared" si="251"/>
        <v>0.54699080034867864</v>
      </c>
      <c r="AF3907">
        <f t="shared" si="252"/>
        <v>0.27507387941059686</v>
      </c>
    </row>
    <row r="3908" spans="1:32" x14ac:dyDescent="0.25">
      <c r="A3908" s="59">
        <v>3891</v>
      </c>
      <c r="B3908" s="60" t="s">
        <v>309</v>
      </c>
      <c r="C3908" s="61" t="s">
        <v>474</v>
      </c>
      <c r="D3908" s="62"/>
      <c r="E3908" s="62">
        <v>620</v>
      </c>
      <c r="F3908" s="62">
        <v>2025</v>
      </c>
      <c r="G3908" s="50">
        <v>360.62200000000001</v>
      </c>
      <c r="H3908" s="50">
        <v>388.00900000000001</v>
      </c>
      <c r="I3908" s="50">
        <v>442.39600000000002</v>
      </c>
      <c r="J3908" s="50">
        <v>496.27699999999999</v>
      </c>
      <c r="K3908" s="50">
        <v>534.34299999999996</v>
      </c>
      <c r="L3908" s="50">
        <v>548.35299999999995</v>
      </c>
      <c r="M3908" s="50">
        <v>540.62699999999995</v>
      </c>
      <c r="N3908" s="50">
        <v>565.90499999999997</v>
      </c>
      <c r="O3908" s="50">
        <v>656.83900000000006</v>
      </c>
      <c r="P3908" s="50">
        <v>763.17899999999997</v>
      </c>
      <c r="Q3908" s="50">
        <v>803.02</v>
      </c>
      <c r="R3908" s="50">
        <v>734.17899999999997</v>
      </c>
      <c r="S3908" s="50">
        <v>725.81899999999996</v>
      </c>
      <c r="T3908" s="50">
        <v>654.82100000000003</v>
      </c>
      <c r="U3908" s="50">
        <v>588.63599999999997</v>
      </c>
      <c r="V3908" s="50">
        <v>507.85199999999998</v>
      </c>
      <c r="W3908" s="50" t="s">
        <v>311</v>
      </c>
      <c r="X3908" s="50">
        <v>364.05599999999998</v>
      </c>
      <c r="Y3908" s="50">
        <v>234.06100000000001</v>
      </c>
      <c r="Z3908" s="50">
        <v>109.584</v>
      </c>
      <c r="AA3908" s="50">
        <v>26.074000000000002</v>
      </c>
      <c r="AB3908" s="50">
        <v>3.1549999999999998</v>
      </c>
      <c r="AC3908" s="50" t="str">
        <f t="shared" si="249"/>
        <v>Portugal-2025</v>
      </c>
      <c r="AD3908" s="51">
        <f t="shared" si="250"/>
        <v>6368.5409999999993</v>
      </c>
      <c r="AE3908" s="15">
        <f t="shared" si="251"/>
        <v>0.57772510218588535</v>
      </c>
      <c r="AF3908">
        <f t="shared" si="252"/>
        <v>0.32915095148294193</v>
      </c>
    </row>
    <row r="3909" spans="1:32" x14ac:dyDescent="0.25">
      <c r="A3909" s="59">
        <v>3892</v>
      </c>
      <c r="B3909" s="60" t="s">
        <v>309</v>
      </c>
      <c r="C3909" s="61" t="s">
        <v>384</v>
      </c>
      <c r="D3909" s="62"/>
      <c r="E3909" s="62">
        <v>630</v>
      </c>
      <c r="F3909" s="62">
        <v>2025</v>
      </c>
      <c r="G3909" s="50">
        <v>181.648</v>
      </c>
      <c r="H3909" s="50">
        <v>188.44499999999999</v>
      </c>
      <c r="I3909" s="50">
        <v>198.999</v>
      </c>
      <c r="J3909" s="50">
        <v>228.24299999999999</v>
      </c>
      <c r="K3909" s="50">
        <v>240.71600000000001</v>
      </c>
      <c r="L3909" s="50">
        <v>253.96</v>
      </c>
      <c r="M3909" s="50">
        <v>262.14</v>
      </c>
      <c r="N3909" s="50">
        <v>254.87200000000001</v>
      </c>
      <c r="O3909" s="50">
        <v>252.31800000000001</v>
      </c>
      <c r="P3909" s="50">
        <v>247.739</v>
      </c>
      <c r="Q3909" s="50">
        <v>234.755</v>
      </c>
      <c r="R3909" s="50">
        <v>221.393</v>
      </c>
      <c r="S3909" s="50">
        <v>209.524</v>
      </c>
      <c r="T3909" s="50">
        <v>185.98400000000001</v>
      </c>
      <c r="U3909" s="50">
        <v>156.23699999999999</v>
      </c>
      <c r="V3909" s="50">
        <v>130.69</v>
      </c>
      <c r="W3909" s="50" t="s">
        <v>311</v>
      </c>
      <c r="X3909" s="50">
        <v>85.275999999999996</v>
      </c>
      <c r="Y3909" s="50">
        <v>52.167000000000002</v>
      </c>
      <c r="Z3909" s="50">
        <v>26.088000000000001</v>
      </c>
      <c r="AA3909" s="50">
        <v>9.6940000000000008</v>
      </c>
      <c r="AB3909" s="50">
        <v>2.5329999999999999</v>
      </c>
      <c r="AC3909" s="50" t="str">
        <f t="shared" si="249"/>
        <v>Puerto Rico-2025</v>
      </c>
      <c r="AD3909" s="51">
        <f t="shared" si="250"/>
        <v>2405.66</v>
      </c>
      <c r="AE3909" s="15">
        <f t="shared" si="251"/>
        <v>0.50620661273829215</v>
      </c>
      <c r="AF3909">
        <f t="shared" si="252"/>
        <v>0.21805817762287411</v>
      </c>
    </row>
    <row r="3910" spans="1:32" x14ac:dyDescent="0.25">
      <c r="A3910" s="59">
        <v>3893</v>
      </c>
      <c r="B3910" s="60" t="s">
        <v>309</v>
      </c>
      <c r="C3910" s="61" t="s">
        <v>475</v>
      </c>
      <c r="D3910" s="62"/>
      <c r="E3910" s="62">
        <v>634</v>
      </c>
      <c r="F3910" s="62">
        <v>2025</v>
      </c>
      <c r="G3910" s="50">
        <v>137.30000000000001</v>
      </c>
      <c r="H3910" s="50">
        <v>141.62700000000001</v>
      </c>
      <c r="I3910" s="50">
        <v>137.86099999999999</v>
      </c>
      <c r="J3910" s="50">
        <v>130.38999999999999</v>
      </c>
      <c r="K3910" s="50">
        <v>227.30699999999999</v>
      </c>
      <c r="L3910" s="50">
        <v>422.87799999999999</v>
      </c>
      <c r="M3910" s="50">
        <v>498.024</v>
      </c>
      <c r="N3910" s="50">
        <v>390.64800000000002</v>
      </c>
      <c r="O3910" s="50">
        <v>271.95800000000003</v>
      </c>
      <c r="P3910" s="50">
        <v>194.42699999999999</v>
      </c>
      <c r="Q3910" s="50">
        <v>165.292</v>
      </c>
      <c r="R3910" s="50">
        <v>139.13499999999999</v>
      </c>
      <c r="S3910" s="50">
        <v>86.105000000000004</v>
      </c>
      <c r="T3910" s="50">
        <v>45.707999999999998</v>
      </c>
      <c r="U3910" s="50">
        <v>23.553000000000001</v>
      </c>
      <c r="V3910" s="50">
        <v>8.9079999999999995</v>
      </c>
      <c r="W3910" s="50" t="s">
        <v>311</v>
      </c>
      <c r="X3910" s="50">
        <v>4.1079999999999997</v>
      </c>
      <c r="Y3910" s="50">
        <v>2.7789999999999999</v>
      </c>
      <c r="Z3910" s="50">
        <v>0.43</v>
      </c>
      <c r="AA3910" s="50">
        <v>0.114</v>
      </c>
      <c r="AB3910" s="50">
        <v>1.6E-2</v>
      </c>
      <c r="AC3910" s="50" t="str">
        <f t="shared" si="249"/>
        <v>Qatar-2025</v>
      </c>
      <c r="AD3910" s="51">
        <f t="shared" si="250"/>
        <v>2526.1640000000002</v>
      </c>
      <c r="AE3910" s="15">
        <f t="shared" si="251"/>
        <v>0.19888019938531304</v>
      </c>
      <c r="AF3910">
        <f t="shared" si="252"/>
        <v>2.9091877815200517E-2</v>
      </c>
    </row>
    <row r="3911" spans="1:32" x14ac:dyDescent="0.25">
      <c r="A3911" s="59">
        <v>3894</v>
      </c>
      <c r="B3911" s="60" t="s">
        <v>309</v>
      </c>
      <c r="C3911" s="61" t="s">
        <v>345</v>
      </c>
      <c r="D3911" s="62"/>
      <c r="E3911" s="62">
        <v>410</v>
      </c>
      <c r="F3911" s="62">
        <v>2025</v>
      </c>
      <c r="G3911" s="50">
        <v>2294.9650000000001</v>
      </c>
      <c r="H3911" s="50">
        <v>2273.6190000000001</v>
      </c>
      <c r="I3911" s="50">
        <v>2239.8200000000002</v>
      </c>
      <c r="J3911" s="50">
        <v>2309.951</v>
      </c>
      <c r="K3911" s="50">
        <v>2569.038</v>
      </c>
      <c r="L3911" s="50">
        <v>3234.9430000000002</v>
      </c>
      <c r="M3911" s="50">
        <v>3621.2849999999999</v>
      </c>
      <c r="N3911" s="50">
        <v>3276.4630000000002</v>
      </c>
      <c r="O3911" s="50">
        <v>3800.7080000000001</v>
      </c>
      <c r="P3911" s="50">
        <v>3779.7060000000001</v>
      </c>
      <c r="Q3911" s="50">
        <v>4214.3389999999999</v>
      </c>
      <c r="R3911" s="50">
        <v>4237.1819999999998</v>
      </c>
      <c r="S3911" s="50">
        <v>3997.2280000000001</v>
      </c>
      <c r="T3911" s="50">
        <v>3659.0940000000001</v>
      </c>
      <c r="U3911" s="50">
        <v>2512.0659999999998</v>
      </c>
      <c r="V3911" s="50">
        <v>1851.7170000000001</v>
      </c>
      <c r="W3911" s="50" t="s">
        <v>311</v>
      </c>
      <c r="X3911" s="50">
        <v>1233.7719999999999</v>
      </c>
      <c r="Y3911" s="50">
        <v>744.71100000000001</v>
      </c>
      <c r="Z3911" s="50">
        <v>294.29500000000002</v>
      </c>
      <c r="AA3911" s="50">
        <v>66.08</v>
      </c>
      <c r="AB3911" s="50">
        <v>8.3580000000000005</v>
      </c>
      <c r="AC3911" s="50" t="str">
        <f t="shared" si="249"/>
        <v>Republic of Korea-2025</v>
      </c>
      <c r="AD3911" s="51">
        <f t="shared" si="250"/>
        <v>35040.843000000001</v>
      </c>
      <c r="AE3911" s="15">
        <f t="shared" si="251"/>
        <v>0.49024211546508739</v>
      </c>
      <c r="AF3911">
        <f t="shared" si="252"/>
        <v>0.24779640599029176</v>
      </c>
    </row>
    <row r="3912" spans="1:32" x14ac:dyDescent="0.25">
      <c r="A3912" s="59">
        <v>3895</v>
      </c>
      <c r="B3912" s="60" t="s">
        <v>309</v>
      </c>
      <c r="C3912" s="61" t="s">
        <v>476</v>
      </c>
      <c r="D3912" s="62"/>
      <c r="E3912" s="62">
        <v>638</v>
      </c>
      <c r="F3912" s="62">
        <v>2025</v>
      </c>
      <c r="G3912" s="50">
        <v>63.499000000000002</v>
      </c>
      <c r="H3912" s="50">
        <v>64.051000000000002</v>
      </c>
      <c r="I3912" s="50">
        <v>67.073999999999998</v>
      </c>
      <c r="J3912" s="50">
        <v>67.576999999999998</v>
      </c>
      <c r="K3912" s="50">
        <v>69.004999999999995</v>
      </c>
      <c r="L3912" s="50">
        <v>61.289000000000001</v>
      </c>
      <c r="M3912" s="50">
        <v>53.427999999999997</v>
      </c>
      <c r="N3912" s="50">
        <v>49.707000000000001</v>
      </c>
      <c r="O3912" s="50">
        <v>50.994</v>
      </c>
      <c r="P3912" s="50">
        <v>57.207000000000001</v>
      </c>
      <c r="Q3912" s="50">
        <v>59.031999999999996</v>
      </c>
      <c r="R3912" s="50">
        <v>64.224000000000004</v>
      </c>
      <c r="S3912" s="50">
        <v>58.732999999999997</v>
      </c>
      <c r="T3912" s="50">
        <v>47.71</v>
      </c>
      <c r="U3912" s="50">
        <v>38.222999999999999</v>
      </c>
      <c r="V3912" s="50">
        <v>24.933</v>
      </c>
      <c r="W3912" s="50" t="s">
        <v>311</v>
      </c>
      <c r="X3912" s="50">
        <v>16.253</v>
      </c>
      <c r="Y3912" s="50">
        <v>9.5449999999999999</v>
      </c>
      <c r="Z3912" s="50">
        <v>4.3499999999999996</v>
      </c>
      <c r="AA3912" s="50">
        <v>1.2849999999999999</v>
      </c>
      <c r="AB3912" s="50">
        <v>0.32700000000000001</v>
      </c>
      <c r="AC3912" s="50" t="str">
        <f t="shared" si="249"/>
        <v>Réunion-2025</v>
      </c>
      <c r="AD3912" s="51">
        <f t="shared" si="250"/>
        <v>591.19599999999991</v>
      </c>
      <c r="AE3912" s="15">
        <f t="shared" si="251"/>
        <v>0.57045379197423551</v>
      </c>
      <c r="AF3912">
        <f t="shared" si="252"/>
        <v>0.18149958005650144</v>
      </c>
    </row>
    <row r="3913" spans="1:32" x14ac:dyDescent="0.25">
      <c r="A3913" s="59">
        <v>3896</v>
      </c>
      <c r="B3913" s="60" t="s">
        <v>309</v>
      </c>
      <c r="C3913" s="61" t="s">
        <v>477</v>
      </c>
      <c r="D3913" s="62"/>
      <c r="E3913" s="62">
        <v>642</v>
      </c>
      <c r="F3913" s="62">
        <v>2025</v>
      </c>
      <c r="G3913" s="50">
        <v>881.70899999999995</v>
      </c>
      <c r="H3913" s="50">
        <v>920.649</v>
      </c>
      <c r="I3913" s="50">
        <v>960.81899999999996</v>
      </c>
      <c r="J3913" s="50">
        <v>1037.8489999999999</v>
      </c>
      <c r="K3913" s="50">
        <v>1019.47</v>
      </c>
      <c r="L3913" s="50">
        <v>1044.8630000000001</v>
      </c>
      <c r="M3913" s="50">
        <v>1100.0930000000001</v>
      </c>
      <c r="N3913" s="50">
        <v>1381.7049999999999</v>
      </c>
      <c r="O3913" s="50">
        <v>1229.7270000000001</v>
      </c>
      <c r="P3913" s="50">
        <v>1502.9590000000001</v>
      </c>
      <c r="Q3913" s="50">
        <v>1462.115</v>
      </c>
      <c r="R3913" s="50">
        <v>1459.615</v>
      </c>
      <c r="S3913" s="50">
        <v>982.28899999999999</v>
      </c>
      <c r="T3913" s="50">
        <v>1192.223</v>
      </c>
      <c r="U3913" s="50">
        <v>1108.1310000000001</v>
      </c>
      <c r="V3913" s="50">
        <v>762.70299999999997</v>
      </c>
      <c r="W3913" s="50" t="s">
        <v>311</v>
      </c>
      <c r="X3913" s="50">
        <v>432.45299999999997</v>
      </c>
      <c r="Y3913" s="50">
        <v>308.14499999999998</v>
      </c>
      <c r="Z3913" s="50">
        <v>113.011</v>
      </c>
      <c r="AA3913" s="50">
        <v>24.120999999999999</v>
      </c>
      <c r="AB3913" s="50">
        <v>2.347</v>
      </c>
      <c r="AC3913" s="50" t="str">
        <f t="shared" si="249"/>
        <v>Romania-2025</v>
      </c>
      <c r="AD3913" s="51">
        <f t="shared" si="250"/>
        <v>12220.684999999999</v>
      </c>
      <c r="AE3913" s="15">
        <f t="shared" si="251"/>
        <v>0.5487671926737332</v>
      </c>
      <c r="AF3913">
        <f t="shared" si="252"/>
        <v>0.26315872369887017</v>
      </c>
    </row>
    <row r="3914" spans="1:32" x14ac:dyDescent="0.25">
      <c r="A3914" s="59">
        <v>3897</v>
      </c>
      <c r="B3914" s="60" t="s">
        <v>309</v>
      </c>
      <c r="C3914" s="61" t="s">
        <v>478</v>
      </c>
      <c r="D3914" s="62"/>
      <c r="E3914" s="62">
        <v>643</v>
      </c>
      <c r="F3914" s="62">
        <v>2025</v>
      </c>
      <c r="G3914" s="50">
        <v>8112.97</v>
      </c>
      <c r="H3914" s="50">
        <v>8885.5290000000005</v>
      </c>
      <c r="I3914" s="50">
        <v>9359.57</v>
      </c>
      <c r="J3914" s="50">
        <v>7988.4790000000003</v>
      </c>
      <c r="K3914" s="50">
        <v>7057.076</v>
      </c>
      <c r="L3914" s="50">
        <v>6459.3090000000002</v>
      </c>
      <c r="M3914" s="50">
        <v>8923.2909999999993</v>
      </c>
      <c r="N3914" s="50">
        <v>12319.236000000001</v>
      </c>
      <c r="O3914" s="50">
        <v>11548.223</v>
      </c>
      <c r="P3914" s="50">
        <v>10211.194</v>
      </c>
      <c r="Q3914" s="50">
        <v>9343.8080000000009</v>
      </c>
      <c r="R3914" s="50">
        <v>7791.5450000000001</v>
      </c>
      <c r="S3914" s="50">
        <v>9581.4699999999993</v>
      </c>
      <c r="T3914" s="50">
        <v>8888.7049999999999</v>
      </c>
      <c r="U3914" s="50">
        <v>7322.1670000000004</v>
      </c>
      <c r="V3914" s="50">
        <v>3984.6410000000001</v>
      </c>
      <c r="W3914" s="50" t="s">
        <v>311</v>
      </c>
      <c r="X3914" s="50">
        <v>2204.4430000000002</v>
      </c>
      <c r="Y3914" s="50">
        <v>1921.0909999999999</v>
      </c>
      <c r="Z3914" s="50">
        <v>549.91800000000001</v>
      </c>
      <c r="AA3914" s="50">
        <v>143.53100000000001</v>
      </c>
      <c r="AB3914" s="50">
        <v>10.688000000000001</v>
      </c>
      <c r="AC3914" s="50" t="str">
        <f t="shared" si="249"/>
        <v>Russian Federation-2025</v>
      </c>
      <c r="AD3914" s="51">
        <f t="shared" si="250"/>
        <v>91223.631000000008</v>
      </c>
      <c r="AE3914" s="15">
        <f t="shared" si="251"/>
        <v>0.56326691271475482</v>
      </c>
      <c r="AF3914">
        <f t="shared" si="252"/>
        <v>0.21283230298592379</v>
      </c>
    </row>
    <row r="3915" spans="1:32" x14ac:dyDescent="0.25">
      <c r="A3915" s="59">
        <v>3898</v>
      </c>
      <c r="B3915" s="60" t="s">
        <v>309</v>
      </c>
      <c r="C3915" s="61" t="s">
        <v>385</v>
      </c>
      <c r="D3915" s="62"/>
      <c r="E3915" s="62">
        <v>662</v>
      </c>
      <c r="F3915" s="62">
        <v>2025</v>
      </c>
      <c r="G3915" s="50">
        <v>9.9949999999999992</v>
      </c>
      <c r="H3915" s="50">
        <v>10.352</v>
      </c>
      <c r="I3915" s="50">
        <v>10.833</v>
      </c>
      <c r="J3915" s="50">
        <v>11.285</v>
      </c>
      <c r="K3915" s="50">
        <v>12.973000000000001</v>
      </c>
      <c r="L3915" s="50">
        <v>15.102</v>
      </c>
      <c r="M3915" s="50">
        <v>15.746</v>
      </c>
      <c r="N3915" s="50">
        <v>13.808</v>
      </c>
      <c r="O3915" s="50">
        <v>14.016999999999999</v>
      </c>
      <c r="P3915" s="50">
        <v>12.962999999999999</v>
      </c>
      <c r="Q3915" s="50">
        <v>12.379</v>
      </c>
      <c r="R3915" s="50">
        <v>11.949</v>
      </c>
      <c r="S3915" s="50">
        <v>10.505000000000001</v>
      </c>
      <c r="T3915" s="50">
        <v>7.82</v>
      </c>
      <c r="U3915" s="50">
        <v>5.3959999999999999</v>
      </c>
      <c r="V3915" s="50">
        <v>3.9510000000000001</v>
      </c>
      <c r="W3915" s="50" t="s">
        <v>311</v>
      </c>
      <c r="X3915" s="50">
        <v>2.5720000000000001</v>
      </c>
      <c r="Y3915" s="50">
        <v>1.5669999999999999</v>
      </c>
      <c r="Z3915" s="50">
        <v>0.72399999999999998</v>
      </c>
      <c r="AA3915" s="50">
        <v>0.29699999999999999</v>
      </c>
      <c r="AB3915" s="50">
        <v>8.6999999999999994E-2</v>
      </c>
      <c r="AC3915" s="50" t="str">
        <f t="shared" si="249"/>
        <v>Saint Lucia-2025</v>
      </c>
      <c r="AD3915" s="51">
        <f t="shared" si="250"/>
        <v>130.727</v>
      </c>
      <c r="AE3915" s="15">
        <f t="shared" si="251"/>
        <v>0.40996886641627206</v>
      </c>
      <c r="AF3915">
        <f t="shared" si="252"/>
        <v>0.13843749806987965</v>
      </c>
    </row>
    <row r="3916" spans="1:32" x14ac:dyDescent="0.25">
      <c r="A3916" s="59">
        <v>3899</v>
      </c>
      <c r="B3916" s="60" t="s">
        <v>309</v>
      </c>
      <c r="C3916" s="61" t="s">
        <v>386</v>
      </c>
      <c r="D3916" s="62"/>
      <c r="E3916" s="62">
        <v>670</v>
      </c>
      <c r="F3916" s="62">
        <v>2025</v>
      </c>
      <c r="G3916" s="50">
        <v>7.45</v>
      </c>
      <c r="H3916" s="50">
        <v>7.91</v>
      </c>
      <c r="I3916" s="50">
        <v>8.3350000000000009</v>
      </c>
      <c r="J3916" s="50">
        <v>8.7170000000000005</v>
      </c>
      <c r="K3916" s="50">
        <v>8.3829999999999991</v>
      </c>
      <c r="L3916" s="50">
        <v>8.6539999999999999</v>
      </c>
      <c r="M3916" s="50">
        <v>8.5109999999999992</v>
      </c>
      <c r="N3916" s="50">
        <v>8.0589999999999993</v>
      </c>
      <c r="O3916" s="50">
        <v>7.8019999999999996</v>
      </c>
      <c r="P3916" s="50">
        <v>7.1349999999999998</v>
      </c>
      <c r="Q3916" s="50">
        <v>6.4459999999999997</v>
      </c>
      <c r="R3916" s="50">
        <v>6.077</v>
      </c>
      <c r="S3916" s="50">
        <v>6.399</v>
      </c>
      <c r="T3916" s="50">
        <v>4.7450000000000001</v>
      </c>
      <c r="U3916" s="50">
        <v>3.0779999999999998</v>
      </c>
      <c r="V3916" s="50">
        <v>1.851</v>
      </c>
      <c r="W3916" s="50" t="s">
        <v>311</v>
      </c>
      <c r="X3916" s="50">
        <v>1.0089999999999999</v>
      </c>
      <c r="Y3916" s="50">
        <v>0.72699999999999998</v>
      </c>
      <c r="Z3916" s="50">
        <v>0.27800000000000002</v>
      </c>
      <c r="AA3916" s="50">
        <v>6.0999999999999999E-2</v>
      </c>
      <c r="AB3916" s="50">
        <v>1.6E-2</v>
      </c>
      <c r="AC3916" s="50" t="str">
        <f t="shared" si="249"/>
        <v>Saint Vincent and the Grenadines-2025</v>
      </c>
      <c r="AD3916" s="51">
        <f t="shared" si="250"/>
        <v>76.182999999999993</v>
      </c>
      <c r="AE3916" s="15">
        <f t="shared" si="251"/>
        <v>0.46545817308323373</v>
      </c>
      <c r="AF3916">
        <f t="shared" si="252"/>
        <v>0.11779370832415548</v>
      </c>
    </row>
    <row r="3917" spans="1:32" x14ac:dyDescent="0.25">
      <c r="A3917" s="59">
        <v>3900</v>
      </c>
      <c r="B3917" s="60" t="s">
        <v>309</v>
      </c>
      <c r="C3917" s="61" t="s">
        <v>387</v>
      </c>
      <c r="D3917" s="62"/>
      <c r="E3917" s="62">
        <v>882</v>
      </c>
      <c r="F3917" s="62">
        <v>2025</v>
      </c>
      <c r="G3917" s="50">
        <v>22.387</v>
      </c>
      <c r="H3917" s="50">
        <v>22.184999999999999</v>
      </c>
      <c r="I3917" s="50">
        <v>23.530999999999999</v>
      </c>
      <c r="J3917" s="50">
        <v>23.576000000000001</v>
      </c>
      <c r="K3917" s="50">
        <v>18.87</v>
      </c>
      <c r="L3917" s="50">
        <v>15.833</v>
      </c>
      <c r="M3917" s="50">
        <v>12.83</v>
      </c>
      <c r="N3917" s="50">
        <v>9.2959999999999994</v>
      </c>
      <c r="O3917" s="50">
        <v>8.8640000000000008</v>
      </c>
      <c r="P3917" s="50">
        <v>8.9309999999999992</v>
      </c>
      <c r="Q3917" s="50">
        <v>9.0090000000000003</v>
      </c>
      <c r="R3917" s="50">
        <v>8.5969999999999995</v>
      </c>
      <c r="S3917" s="50">
        <v>7.1890000000000001</v>
      </c>
      <c r="T3917" s="50">
        <v>5.6879999999999997</v>
      </c>
      <c r="U3917" s="50">
        <v>3.9380000000000002</v>
      </c>
      <c r="V3917" s="50">
        <v>2.351</v>
      </c>
      <c r="W3917" s="50" t="s">
        <v>311</v>
      </c>
      <c r="X3917" s="50">
        <v>1.63</v>
      </c>
      <c r="Y3917" s="50">
        <v>0.85299999999999998</v>
      </c>
      <c r="Z3917" s="50">
        <v>0.34</v>
      </c>
      <c r="AA3917" s="50">
        <v>0.105</v>
      </c>
      <c r="AB3917" s="50">
        <v>1.4999999999999999E-2</v>
      </c>
      <c r="AC3917" s="50" t="str">
        <f t="shared" si="249"/>
        <v>Samoa-2025</v>
      </c>
      <c r="AD3917" s="51">
        <f t="shared" si="250"/>
        <v>122.995</v>
      </c>
      <c r="AE3917" s="15">
        <f t="shared" si="251"/>
        <v>0.67501117931623245</v>
      </c>
      <c r="AF3917">
        <f t="shared" si="252"/>
        <v>7.8075123758490406E-2</v>
      </c>
    </row>
    <row r="3918" spans="1:32" x14ac:dyDescent="0.25">
      <c r="A3918" s="59">
        <v>3901</v>
      </c>
      <c r="B3918" s="60" t="s">
        <v>309</v>
      </c>
      <c r="C3918" s="61" t="s">
        <v>388</v>
      </c>
      <c r="D3918" s="62"/>
      <c r="E3918" s="62">
        <v>678</v>
      </c>
      <c r="F3918" s="62">
        <v>2025</v>
      </c>
      <c r="G3918" s="50">
        <v>34.110999999999997</v>
      </c>
      <c r="H3918" s="50">
        <v>31.655000000000001</v>
      </c>
      <c r="I3918" s="50">
        <v>30.038</v>
      </c>
      <c r="J3918" s="50">
        <v>27.434000000000001</v>
      </c>
      <c r="K3918" s="50">
        <v>23.651</v>
      </c>
      <c r="L3918" s="50">
        <v>18.553000000000001</v>
      </c>
      <c r="M3918" s="50">
        <v>15.172000000000001</v>
      </c>
      <c r="N3918" s="50">
        <v>14.475</v>
      </c>
      <c r="O3918" s="50">
        <v>10.722</v>
      </c>
      <c r="P3918" s="50">
        <v>11.394</v>
      </c>
      <c r="Q3918" s="50">
        <v>7.2329999999999997</v>
      </c>
      <c r="R3918" s="50">
        <v>5.8479999999999999</v>
      </c>
      <c r="S3918" s="50">
        <v>4.6399999999999997</v>
      </c>
      <c r="T3918" s="50">
        <v>3.21</v>
      </c>
      <c r="U3918" s="50">
        <v>1.9039999999999999</v>
      </c>
      <c r="V3918" s="50">
        <v>1.018</v>
      </c>
      <c r="W3918" s="50" t="s">
        <v>311</v>
      </c>
      <c r="X3918" s="50">
        <v>0.63600000000000001</v>
      </c>
      <c r="Y3918" s="50">
        <v>0.43099999999999999</v>
      </c>
      <c r="Z3918" s="50">
        <v>0.13200000000000001</v>
      </c>
      <c r="AA3918" s="50">
        <v>2.3E-2</v>
      </c>
      <c r="AB3918" s="50">
        <v>2E-3</v>
      </c>
      <c r="AC3918" s="50" t="str">
        <f t="shared" si="249"/>
        <v>Sao Tome and Principe-2025</v>
      </c>
      <c r="AD3918" s="51">
        <f t="shared" si="250"/>
        <v>139.12199999999999</v>
      </c>
      <c r="AE3918" s="15">
        <f t="shared" si="251"/>
        <v>0.74150745388939188</v>
      </c>
      <c r="AF3918">
        <f t="shared" si="252"/>
        <v>3.1311987604607405E-2</v>
      </c>
    </row>
    <row r="3919" spans="1:32" x14ac:dyDescent="0.25">
      <c r="A3919" s="59">
        <v>3902</v>
      </c>
      <c r="B3919" s="60" t="s">
        <v>309</v>
      </c>
      <c r="C3919" s="61" t="s">
        <v>479</v>
      </c>
      <c r="D3919" s="62"/>
      <c r="E3919" s="62">
        <v>682</v>
      </c>
      <c r="F3919" s="62">
        <v>2025</v>
      </c>
      <c r="G3919" s="50">
        <v>2944.75</v>
      </c>
      <c r="H3919" s="50">
        <v>3040.8969999999999</v>
      </c>
      <c r="I3919" s="50">
        <v>2792.1190000000001</v>
      </c>
      <c r="J3919" s="50">
        <v>2547.0880000000002</v>
      </c>
      <c r="K3919" s="50">
        <v>2387.1849999999999</v>
      </c>
      <c r="L3919" s="50">
        <v>2742.7559999999999</v>
      </c>
      <c r="M3919" s="50">
        <v>3392.7620000000002</v>
      </c>
      <c r="N3919" s="50">
        <v>3442.5520000000001</v>
      </c>
      <c r="O3919" s="50">
        <v>3182.7979999999998</v>
      </c>
      <c r="P3919" s="50">
        <v>3178.3850000000002</v>
      </c>
      <c r="Q3919" s="50">
        <v>2628.982</v>
      </c>
      <c r="R3919" s="50">
        <v>1860.655</v>
      </c>
      <c r="S3919" s="50">
        <v>1343.104</v>
      </c>
      <c r="T3919" s="50">
        <v>828.47900000000004</v>
      </c>
      <c r="U3919" s="50">
        <v>518.63599999999997</v>
      </c>
      <c r="V3919" s="50">
        <v>244.524</v>
      </c>
      <c r="W3919" s="50" t="s">
        <v>311</v>
      </c>
      <c r="X3919" s="50">
        <v>136.929</v>
      </c>
      <c r="Y3919" s="50">
        <v>56.371000000000002</v>
      </c>
      <c r="Z3919" s="50">
        <v>17.262</v>
      </c>
      <c r="AA3919" s="50">
        <v>3.6360000000000001</v>
      </c>
      <c r="AB3919" s="50">
        <v>0.435</v>
      </c>
      <c r="AC3919" s="50" t="str">
        <f t="shared" si="249"/>
        <v>Saudi Arabia-2025</v>
      </c>
      <c r="AD3919" s="51">
        <f t="shared" si="250"/>
        <v>26706.266999999996</v>
      </c>
      <c r="AE3919" s="15">
        <f t="shared" si="251"/>
        <v>0.39631289539642511</v>
      </c>
      <c r="AF3919">
        <f t="shared" si="252"/>
        <v>5.0903796645663149E-2</v>
      </c>
    </row>
    <row r="3920" spans="1:32" x14ac:dyDescent="0.25">
      <c r="A3920" s="59">
        <v>3903</v>
      </c>
      <c r="B3920" s="60" t="s">
        <v>309</v>
      </c>
      <c r="C3920" s="61" t="s">
        <v>480</v>
      </c>
      <c r="D3920" s="62"/>
      <c r="E3920" s="62">
        <v>686</v>
      </c>
      <c r="F3920" s="62">
        <v>2025</v>
      </c>
      <c r="G3920" s="50">
        <v>2855.1419999999998</v>
      </c>
      <c r="H3920" s="50">
        <v>2654.0360000000001</v>
      </c>
      <c r="I3920" s="50">
        <v>2455.6120000000001</v>
      </c>
      <c r="J3920" s="50">
        <v>2117.8829999999998</v>
      </c>
      <c r="K3920" s="50">
        <v>1765.3109999999999</v>
      </c>
      <c r="L3920" s="50">
        <v>1508.8579999999999</v>
      </c>
      <c r="M3920" s="50">
        <v>1320.9960000000001</v>
      </c>
      <c r="N3920" s="50">
        <v>1145.046</v>
      </c>
      <c r="O3920" s="50">
        <v>971.745</v>
      </c>
      <c r="P3920" s="50">
        <v>766.16700000000003</v>
      </c>
      <c r="Q3920" s="50">
        <v>599.10299999999995</v>
      </c>
      <c r="R3920" s="50">
        <v>454.661</v>
      </c>
      <c r="S3920" s="50">
        <v>345.55500000000001</v>
      </c>
      <c r="T3920" s="50">
        <v>256.726</v>
      </c>
      <c r="U3920" s="50">
        <v>182.453</v>
      </c>
      <c r="V3920" s="50">
        <v>104.636</v>
      </c>
      <c r="W3920" s="50" t="s">
        <v>311</v>
      </c>
      <c r="X3920" s="50">
        <v>52.408000000000001</v>
      </c>
      <c r="Y3920" s="50">
        <v>17.140999999999998</v>
      </c>
      <c r="Z3920" s="50">
        <v>3.04</v>
      </c>
      <c r="AA3920" s="50">
        <v>0.25</v>
      </c>
      <c r="AB3920" s="50">
        <v>1.0999999999999999E-2</v>
      </c>
      <c r="AC3920" s="50" t="str">
        <f t="shared" si="249"/>
        <v>Senegal-2025</v>
      </c>
      <c r="AD3920" s="51">
        <f t="shared" si="250"/>
        <v>10995.324999999999</v>
      </c>
      <c r="AE3920" s="15">
        <f t="shared" si="251"/>
        <v>0.78046396991448641</v>
      </c>
      <c r="AF3920">
        <f t="shared" si="252"/>
        <v>3.2524328043368925E-2</v>
      </c>
    </row>
    <row r="3921" spans="1:32" x14ac:dyDescent="0.25">
      <c r="A3921" s="59">
        <v>3904</v>
      </c>
      <c r="B3921" s="60" t="s">
        <v>309</v>
      </c>
      <c r="C3921" s="61" t="s">
        <v>389</v>
      </c>
      <c r="D3921" s="62"/>
      <c r="E3921" s="62">
        <v>690</v>
      </c>
      <c r="F3921" s="62">
        <v>2025</v>
      </c>
      <c r="G3921" s="50">
        <v>6.3760000000000003</v>
      </c>
      <c r="H3921" s="50">
        <v>7.165</v>
      </c>
      <c r="I3921" s="50">
        <v>7.702</v>
      </c>
      <c r="J3921" s="50">
        <v>6.6740000000000004</v>
      </c>
      <c r="K3921" s="50">
        <v>5.5739999999999998</v>
      </c>
      <c r="L3921" s="50">
        <v>5.4249999999999998</v>
      </c>
      <c r="M3921" s="50">
        <v>6.125</v>
      </c>
      <c r="N3921" s="50">
        <v>6.6660000000000004</v>
      </c>
      <c r="O3921" s="50">
        <v>7.3710000000000004</v>
      </c>
      <c r="P3921" s="50">
        <v>7.2409999999999997</v>
      </c>
      <c r="Q3921" s="50">
        <v>7.0060000000000002</v>
      </c>
      <c r="R3921" s="50">
        <v>6.5389999999999997</v>
      </c>
      <c r="S3921" s="50">
        <v>6.0259999999999998</v>
      </c>
      <c r="T3921" s="50">
        <v>4.6609999999999996</v>
      </c>
      <c r="U3921" s="50">
        <v>3.05</v>
      </c>
      <c r="V3921" s="50">
        <v>1.675</v>
      </c>
      <c r="W3921" s="50" t="s">
        <v>311</v>
      </c>
      <c r="X3921" s="50">
        <v>1.2210000000000001</v>
      </c>
      <c r="Y3921" s="50">
        <v>0.58599999999999997</v>
      </c>
      <c r="Z3921" s="50">
        <v>0.249</v>
      </c>
      <c r="AA3921" s="50">
        <v>7.1999999999999995E-2</v>
      </c>
      <c r="AB3921" s="50">
        <v>0.01</v>
      </c>
      <c r="AC3921" s="50" t="str">
        <f t="shared" si="249"/>
        <v>Seychelles-2025</v>
      </c>
      <c r="AD3921" s="51">
        <f t="shared" si="250"/>
        <v>64.647000000000006</v>
      </c>
      <c r="AE3921" s="15">
        <f t="shared" si="251"/>
        <v>0.50686033381286077</v>
      </c>
      <c r="AF3921">
        <f t="shared" si="252"/>
        <v>0.13417161485621146</v>
      </c>
    </row>
    <row r="3922" spans="1:32" x14ac:dyDescent="0.25">
      <c r="A3922" s="59">
        <v>3905</v>
      </c>
      <c r="B3922" s="60" t="s">
        <v>309</v>
      </c>
      <c r="C3922" s="61" t="s">
        <v>481</v>
      </c>
      <c r="D3922" s="62"/>
      <c r="E3922" s="62">
        <v>694</v>
      </c>
      <c r="F3922" s="62">
        <v>2025</v>
      </c>
      <c r="G3922" s="50">
        <v>1226.08</v>
      </c>
      <c r="H3922" s="50">
        <v>1143.1479999999999</v>
      </c>
      <c r="I3922" s="50">
        <v>1067.941</v>
      </c>
      <c r="J3922" s="50">
        <v>997.67100000000005</v>
      </c>
      <c r="K3922" s="50">
        <v>869.14200000000005</v>
      </c>
      <c r="L3922" s="50">
        <v>735.57500000000005</v>
      </c>
      <c r="M3922" s="50">
        <v>615.13199999999995</v>
      </c>
      <c r="N3922" s="50">
        <v>524.22299999999996</v>
      </c>
      <c r="O3922" s="50">
        <v>447.68599999999998</v>
      </c>
      <c r="P3922" s="50">
        <v>362.65499999999997</v>
      </c>
      <c r="Q3922" s="50">
        <v>285.88600000000002</v>
      </c>
      <c r="R3922" s="50">
        <v>212.85</v>
      </c>
      <c r="S3922" s="50">
        <v>155.55699999999999</v>
      </c>
      <c r="T3922" s="50">
        <v>107.598</v>
      </c>
      <c r="U3922" s="50">
        <v>68.850999999999999</v>
      </c>
      <c r="V3922" s="50">
        <v>37.006999999999998</v>
      </c>
      <c r="W3922" s="50" t="s">
        <v>311</v>
      </c>
      <c r="X3922" s="50">
        <v>13.69</v>
      </c>
      <c r="Y3922" s="50">
        <v>2.9569999999999999</v>
      </c>
      <c r="Z3922" s="50">
        <v>0.318</v>
      </c>
      <c r="AA3922" s="50">
        <v>1.7000000000000001E-2</v>
      </c>
      <c r="AB3922" s="50">
        <v>0</v>
      </c>
      <c r="AC3922" s="50" t="str">
        <f t="shared" si="249"/>
        <v>Sierra Leone-2025</v>
      </c>
      <c r="AD3922" s="51">
        <f t="shared" si="250"/>
        <v>5206.3770000000004</v>
      </c>
      <c r="AE3922" s="15">
        <f t="shared" si="251"/>
        <v>0.70444514486753451</v>
      </c>
      <c r="AF3922">
        <f t="shared" si="252"/>
        <v>2.6660123055977258E-2</v>
      </c>
    </row>
    <row r="3923" spans="1:32" x14ac:dyDescent="0.25">
      <c r="A3923" s="59">
        <v>3906</v>
      </c>
      <c r="B3923" s="60" t="s">
        <v>309</v>
      </c>
      <c r="C3923" s="61" t="s">
        <v>244</v>
      </c>
      <c r="D3923" s="62"/>
      <c r="E3923" s="62">
        <v>702</v>
      </c>
      <c r="F3923" s="62">
        <v>2025</v>
      </c>
      <c r="G3923" s="50">
        <v>257.89100000000002</v>
      </c>
      <c r="H3923" s="50">
        <v>273.18799999999999</v>
      </c>
      <c r="I3923" s="50">
        <v>291.584</v>
      </c>
      <c r="J3923" s="50">
        <v>312.19099999999997</v>
      </c>
      <c r="K3923" s="50">
        <v>343.81799999999998</v>
      </c>
      <c r="L3923" s="50">
        <v>382.416</v>
      </c>
      <c r="M3923" s="50">
        <v>408.45600000000002</v>
      </c>
      <c r="N3923" s="50">
        <v>390.26299999999998</v>
      </c>
      <c r="O3923" s="50">
        <v>427.69499999999999</v>
      </c>
      <c r="P3923" s="50">
        <v>463.608</v>
      </c>
      <c r="Q3923" s="50">
        <v>488.30399999999997</v>
      </c>
      <c r="R3923" s="50">
        <v>467.74299999999999</v>
      </c>
      <c r="S3923" s="50">
        <v>467.61099999999999</v>
      </c>
      <c r="T3923" s="50">
        <v>417.12700000000001</v>
      </c>
      <c r="U3923" s="50">
        <v>320.20800000000003</v>
      </c>
      <c r="V3923" s="50">
        <v>223.34399999999999</v>
      </c>
      <c r="W3923" s="50" t="s">
        <v>311</v>
      </c>
      <c r="X3923" s="50">
        <v>113.018</v>
      </c>
      <c r="Y3923" s="50">
        <v>69.388000000000005</v>
      </c>
      <c r="Z3923" s="50">
        <v>29.802</v>
      </c>
      <c r="AA3923" s="50">
        <v>8.2609999999999992</v>
      </c>
      <c r="AB3923" s="50">
        <v>1.351</v>
      </c>
      <c r="AC3923" s="50" t="str">
        <f t="shared" ref="AC3923:AC3986" si="253">C3923&amp;"-"&amp;F3923</f>
        <v>Singapore-2025</v>
      </c>
      <c r="AD3923" s="51">
        <f t="shared" ref="AD3923:AD3986" si="254">SUM(J3923:S3923)</f>
        <v>4152.1050000000005</v>
      </c>
      <c r="AE3923" s="15">
        <f t="shared" ref="AE3923:AE3986" si="255">IF(W3923="…",SUM(G3923:I3923,T3923:V3923,X3923:AB3923)/SUM(J3923:S3923),SUM(G3923:I3923,T3923:W3923)/SUM(J3923:S3923))</f>
        <v>0.48292661192334968</v>
      </c>
      <c r="AF3923">
        <f t="shared" ref="AF3923:AF3986" si="256">IF(W3923="…",SUM(T3923:V3923,X3923:AB3923)/SUM(G3923:S3923),SUM(T3923:W3923)/SUM(G3923:S3923))</f>
        <v>0.23769932587811129</v>
      </c>
    </row>
    <row r="3924" spans="1:32" x14ac:dyDescent="0.25">
      <c r="A3924" s="59">
        <v>3907</v>
      </c>
      <c r="B3924" s="60" t="s">
        <v>309</v>
      </c>
      <c r="C3924" s="61" t="s">
        <v>482</v>
      </c>
      <c r="D3924" s="62"/>
      <c r="E3924" s="62">
        <v>705</v>
      </c>
      <c r="F3924" s="62">
        <v>2025</v>
      </c>
      <c r="G3924" s="50">
        <v>95.751000000000005</v>
      </c>
      <c r="H3924" s="50">
        <v>104.021</v>
      </c>
      <c r="I3924" s="50">
        <v>109.17400000000001</v>
      </c>
      <c r="J3924" s="50">
        <v>105.54900000000001</v>
      </c>
      <c r="K3924" s="50">
        <v>92.998999999999995</v>
      </c>
      <c r="L3924" s="50">
        <v>96.941000000000003</v>
      </c>
      <c r="M3924" s="50">
        <v>109.37</v>
      </c>
      <c r="N3924" s="50">
        <v>133.649</v>
      </c>
      <c r="O3924" s="50">
        <v>149.197</v>
      </c>
      <c r="P3924" s="50">
        <v>157.26400000000001</v>
      </c>
      <c r="Q3924" s="50">
        <v>145.191</v>
      </c>
      <c r="R3924" s="50">
        <v>148.26499999999999</v>
      </c>
      <c r="S3924" s="50">
        <v>145.066</v>
      </c>
      <c r="T3924" s="50">
        <v>138.922</v>
      </c>
      <c r="U3924" s="50">
        <v>130.197</v>
      </c>
      <c r="V3924" s="50">
        <v>87.206999999999994</v>
      </c>
      <c r="W3924" s="50" t="s">
        <v>311</v>
      </c>
      <c r="X3924" s="50">
        <v>64.840999999999994</v>
      </c>
      <c r="Y3924" s="50">
        <v>39.807000000000002</v>
      </c>
      <c r="Z3924" s="50">
        <v>18.035</v>
      </c>
      <c r="AA3924" s="50">
        <v>4.1909999999999998</v>
      </c>
      <c r="AB3924" s="50">
        <v>0.44500000000000001</v>
      </c>
      <c r="AC3924" s="50" t="str">
        <f t="shared" si="253"/>
        <v>Slovenia-2025</v>
      </c>
      <c r="AD3924" s="51">
        <f t="shared" si="254"/>
        <v>1283.4910000000002</v>
      </c>
      <c r="AE3924" s="15">
        <f t="shared" si="255"/>
        <v>0.61752750895799036</v>
      </c>
      <c r="AF3924">
        <f t="shared" si="256"/>
        <v>0.30371374189371386</v>
      </c>
    </row>
    <row r="3925" spans="1:32" x14ac:dyDescent="0.25">
      <c r="A3925" s="59">
        <v>3908</v>
      </c>
      <c r="B3925" s="60" t="s">
        <v>309</v>
      </c>
      <c r="C3925" s="61" t="s">
        <v>390</v>
      </c>
      <c r="D3925" s="62"/>
      <c r="E3925" s="62">
        <v>90</v>
      </c>
      <c r="F3925" s="62">
        <v>2025</v>
      </c>
      <c r="G3925" s="50">
        <v>86.120999999999995</v>
      </c>
      <c r="H3925" s="50">
        <v>82.772000000000006</v>
      </c>
      <c r="I3925" s="50">
        <v>81.349999999999994</v>
      </c>
      <c r="J3925" s="50">
        <v>77.257000000000005</v>
      </c>
      <c r="K3925" s="50">
        <v>68.031000000000006</v>
      </c>
      <c r="L3925" s="50">
        <v>58.5</v>
      </c>
      <c r="M3925" s="50">
        <v>47.819000000000003</v>
      </c>
      <c r="N3925" s="50">
        <v>39.468000000000004</v>
      </c>
      <c r="O3925" s="50">
        <v>36.756</v>
      </c>
      <c r="P3925" s="50">
        <v>34.914000000000001</v>
      </c>
      <c r="Q3925" s="50">
        <v>29.742999999999999</v>
      </c>
      <c r="R3925" s="50">
        <v>21.222000000000001</v>
      </c>
      <c r="S3925" s="50">
        <v>16.332999999999998</v>
      </c>
      <c r="T3925" s="50">
        <v>11.782999999999999</v>
      </c>
      <c r="U3925" s="50">
        <v>7.7469999999999999</v>
      </c>
      <c r="V3925" s="50">
        <v>5.0469999999999997</v>
      </c>
      <c r="W3925" s="50" t="s">
        <v>311</v>
      </c>
      <c r="X3925" s="50">
        <v>2.6890000000000001</v>
      </c>
      <c r="Y3925" s="50">
        <v>0.85699999999999998</v>
      </c>
      <c r="Z3925" s="50">
        <v>0.23799999999999999</v>
      </c>
      <c r="AA3925" s="50">
        <v>2.9000000000000001E-2</v>
      </c>
      <c r="AB3925" s="50">
        <v>2E-3</v>
      </c>
      <c r="AC3925" s="50" t="str">
        <f t="shared" si="253"/>
        <v>Solomon Islands-2025</v>
      </c>
      <c r="AD3925" s="51">
        <f t="shared" si="254"/>
        <v>430.04300000000001</v>
      </c>
      <c r="AE3925" s="15">
        <f t="shared" si="255"/>
        <v>0.64792357973504999</v>
      </c>
      <c r="AF3925">
        <f t="shared" si="256"/>
        <v>4.1735387763381877E-2</v>
      </c>
    </row>
    <row r="3926" spans="1:32" x14ac:dyDescent="0.25">
      <c r="A3926" s="59">
        <v>3909</v>
      </c>
      <c r="B3926" s="60" t="s">
        <v>309</v>
      </c>
      <c r="C3926" s="61" t="s">
        <v>483</v>
      </c>
      <c r="D3926" s="62"/>
      <c r="E3926" s="62">
        <v>706</v>
      </c>
      <c r="F3926" s="62">
        <v>2025</v>
      </c>
      <c r="G3926" s="50">
        <v>3267.4630000000002</v>
      </c>
      <c r="H3926" s="50">
        <v>2796.7040000000002</v>
      </c>
      <c r="I3926" s="50">
        <v>2369.2890000000002</v>
      </c>
      <c r="J3926" s="50">
        <v>2030.84</v>
      </c>
      <c r="K3926" s="50">
        <v>1703.26</v>
      </c>
      <c r="L3926" s="50">
        <v>1447.9459999999999</v>
      </c>
      <c r="M3926" s="50">
        <v>1147.827</v>
      </c>
      <c r="N3926" s="50">
        <v>917.96199999999999</v>
      </c>
      <c r="O3926" s="50">
        <v>719.11599999999999</v>
      </c>
      <c r="P3926" s="50">
        <v>578.23400000000004</v>
      </c>
      <c r="Q3926" s="50">
        <v>480.48399999999998</v>
      </c>
      <c r="R3926" s="50">
        <v>386.41500000000002</v>
      </c>
      <c r="S3926" s="50">
        <v>296.03699999999998</v>
      </c>
      <c r="T3926" s="50">
        <v>222.13399999999999</v>
      </c>
      <c r="U3926" s="50">
        <v>153.434</v>
      </c>
      <c r="V3926" s="50">
        <v>89.637</v>
      </c>
      <c r="W3926" s="50" t="s">
        <v>311</v>
      </c>
      <c r="X3926" s="50">
        <v>40.793999999999997</v>
      </c>
      <c r="Y3926" s="50">
        <v>14.544</v>
      </c>
      <c r="Z3926" s="50">
        <v>3.1960000000000002</v>
      </c>
      <c r="AA3926" s="50">
        <v>0.48699999999999999</v>
      </c>
      <c r="AB3926" s="50">
        <v>4.5999999999999999E-2</v>
      </c>
      <c r="AC3926" s="50" t="str">
        <f t="shared" si="253"/>
        <v>Somalia-2025</v>
      </c>
      <c r="AD3926" s="51">
        <f t="shared" si="254"/>
        <v>9708.1210000000028</v>
      </c>
      <c r="AE3926" s="15">
        <f t="shared" si="255"/>
        <v>0.92270460988279779</v>
      </c>
      <c r="AF3926">
        <f t="shared" si="256"/>
        <v>2.889892097032138E-2</v>
      </c>
    </row>
    <row r="3927" spans="1:32" x14ac:dyDescent="0.25">
      <c r="A3927" s="59">
        <v>3910</v>
      </c>
      <c r="B3927" s="60" t="s">
        <v>309</v>
      </c>
      <c r="C3927" s="61" t="s">
        <v>263</v>
      </c>
      <c r="D3927" s="62"/>
      <c r="E3927" s="62">
        <v>710</v>
      </c>
      <c r="F3927" s="62">
        <v>2025</v>
      </c>
      <c r="G3927" s="50">
        <v>5549.8540000000003</v>
      </c>
      <c r="H3927" s="50">
        <v>5627.55</v>
      </c>
      <c r="I3927" s="50">
        <v>5631.1149999999998</v>
      </c>
      <c r="J3927" s="50">
        <v>5353.2790000000005</v>
      </c>
      <c r="K3927" s="50">
        <v>5158.6509999999998</v>
      </c>
      <c r="L3927" s="50">
        <v>5106.7910000000002</v>
      </c>
      <c r="M3927" s="50">
        <v>5074.1360000000004</v>
      </c>
      <c r="N3927" s="50">
        <v>4946.4409999999998</v>
      </c>
      <c r="O3927" s="50">
        <v>4399.5209999999997</v>
      </c>
      <c r="P3927" s="50">
        <v>3574.5050000000001</v>
      </c>
      <c r="Q3927" s="50">
        <v>2955.4569999999999</v>
      </c>
      <c r="R3927" s="50">
        <v>2441.3000000000002</v>
      </c>
      <c r="S3927" s="50">
        <v>2003.796</v>
      </c>
      <c r="T3927" s="50">
        <v>1572.097</v>
      </c>
      <c r="U3927" s="50">
        <v>1133.0930000000001</v>
      </c>
      <c r="V3927" s="50">
        <v>663.38599999999997</v>
      </c>
      <c r="W3927" s="50" t="s">
        <v>311</v>
      </c>
      <c r="X3927" s="50">
        <v>371.851</v>
      </c>
      <c r="Y3927" s="50">
        <v>162.143</v>
      </c>
      <c r="Z3927" s="50">
        <v>52.652000000000001</v>
      </c>
      <c r="AA3927" s="50">
        <v>11.015000000000001</v>
      </c>
      <c r="AB3927" s="50">
        <v>1.403</v>
      </c>
      <c r="AC3927" s="50" t="str">
        <f t="shared" si="253"/>
        <v>South Africa-2025</v>
      </c>
      <c r="AD3927" s="51">
        <f t="shared" si="254"/>
        <v>41013.877000000008</v>
      </c>
      <c r="AE3927" s="15">
        <f t="shared" si="255"/>
        <v>0.50656413194002581</v>
      </c>
      <c r="AF3927">
        <f t="shared" si="256"/>
        <v>6.8617703078232853E-2</v>
      </c>
    </row>
    <row r="3928" spans="1:32" x14ac:dyDescent="0.25">
      <c r="A3928" s="59">
        <v>3911</v>
      </c>
      <c r="B3928" s="60" t="s">
        <v>309</v>
      </c>
      <c r="C3928" s="61" t="s">
        <v>484</v>
      </c>
      <c r="D3928" s="62">
        <v>17</v>
      </c>
      <c r="E3928" s="62">
        <v>724</v>
      </c>
      <c r="F3928" s="62">
        <v>2025</v>
      </c>
      <c r="G3928" s="50">
        <v>1825.854</v>
      </c>
      <c r="H3928" s="50">
        <v>1993.2550000000001</v>
      </c>
      <c r="I3928" s="50">
        <v>2183.0430000000001</v>
      </c>
      <c r="J3928" s="50">
        <v>2476.8710000000001</v>
      </c>
      <c r="K3928" s="50">
        <v>2338.2489999999998</v>
      </c>
      <c r="L3928" s="50">
        <v>2169.683</v>
      </c>
      <c r="M3928" s="50">
        <v>2310.6709999999998</v>
      </c>
      <c r="N3928" s="50">
        <v>2526.8150000000001</v>
      </c>
      <c r="O3928" s="50">
        <v>3096.2020000000002</v>
      </c>
      <c r="P3928" s="50">
        <v>3885.0540000000001</v>
      </c>
      <c r="Q3928" s="50">
        <v>3926.77</v>
      </c>
      <c r="R3928" s="50">
        <v>3632.5329999999999</v>
      </c>
      <c r="S3928" s="50">
        <v>3398.4720000000002</v>
      </c>
      <c r="T3928" s="50">
        <v>2943.7420000000002</v>
      </c>
      <c r="U3928" s="50">
        <v>2359.8220000000001</v>
      </c>
      <c r="V3928" s="50">
        <v>2032.7370000000001</v>
      </c>
      <c r="W3928" s="50" t="s">
        <v>311</v>
      </c>
      <c r="X3928" s="50">
        <v>1520.34</v>
      </c>
      <c r="Y3928" s="50">
        <v>966.101</v>
      </c>
      <c r="Z3928" s="50">
        <v>549.68200000000002</v>
      </c>
      <c r="AA3928" s="50">
        <v>151.41300000000001</v>
      </c>
      <c r="AB3928" s="50">
        <v>19.510999999999999</v>
      </c>
      <c r="AC3928" s="50" t="str">
        <f t="shared" si="253"/>
        <v>Spain-2025</v>
      </c>
      <c r="AD3928" s="51">
        <f t="shared" si="254"/>
        <v>29761.320000000003</v>
      </c>
      <c r="AE3928" s="15">
        <f t="shared" si="255"/>
        <v>0.55593972310367945</v>
      </c>
      <c r="AF3928">
        <f t="shared" si="256"/>
        <v>0.294807730077214</v>
      </c>
    </row>
    <row r="3929" spans="1:32" x14ac:dyDescent="0.25">
      <c r="A3929" s="59">
        <v>3912</v>
      </c>
      <c r="B3929" s="60" t="s">
        <v>309</v>
      </c>
      <c r="C3929" s="61" t="s">
        <v>485</v>
      </c>
      <c r="D3929" s="62"/>
      <c r="E3929" s="62">
        <v>144</v>
      </c>
      <c r="F3929" s="62">
        <v>2025</v>
      </c>
      <c r="G3929" s="50">
        <v>1421.4839999999999</v>
      </c>
      <c r="H3929" s="50">
        <v>1495.636</v>
      </c>
      <c r="I3929" s="50">
        <v>1586.328</v>
      </c>
      <c r="J3929" s="50">
        <v>1693.5709999999999</v>
      </c>
      <c r="K3929" s="50">
        <v>1588.7260000000001</v>
      </c>
      <c r="L3929" s="50">
        <v>1390.3440000000001</v>
      </c>
      <c r="M3929" s="50">
        <v>1324.903</v>
      </c>
      <c r="N3929" s="50">
        <v>1304.2629999999999</v>
      </c>
      <c r="O3929" s="50">
        <v>1430.779</v>
      </c>
      <c r="P3929" s="50">
        <v>1494.0630000000001</v>
      </c>
      <c r="Q3929" s="50">
        <v>1325.096</v>
      </c>
      <c r="R3929" s="50">
        <v>1268.127</v>
      </c>
      <c r="S3929" s="50">
        <v>1167.0160000000001</v>
      </c>
      <c r="T3929" s="50">
        <v>1014.33</v>
      </c>
      <c r="U3929" s="50">
        <v>774.37699999999995</v>
      </c>
      <c r="V3929" s="50">
        <v>586.303</v>
      </c>
      <c r="W3929" s="50" t="s">
        <v>311</v>
      </c>
      <c r="X3929" s="50">
        <v>300.48200000000003</v>
      </c>
      <c r="Y3929" s="50">
        <v>120.68</v>
      </c>
      <c r="Z3929" s="50">
        <v>48.244</v>
      </c>
      <c r="AA3929" s="50">
        <v>13.247999999999999</v>
      </c>
      <c r="AB3929" s="50">
        <v>1.9419999999999999</v>
      </c>
      <c r="AC3929" s="50" t="str">
        <f t="shared" si="253"/>
        <v>Sri Lanka-2025</v>
      </c>
      <c r="AD3929" s="51">
        <f t="shared" si="254"/>
        <v>13986.887999999999</v>
      </c>
      <c r="AE3929" s="15">
        <f t="shared" si="255"/>
        <v>0.52642546361992748</v>
      </c>
      <c r="AF3929">
        <f t="shared" si="256"/>
        <v>0.1546540852475585</v>
      </c>
    </row>
    <row r="3930" spans="1:32" x14ac:dyDescent="0.25">
      <c r="A3930" s="59">
        <v>3913</v>
      </c>
      <c r="B3930" s="60" t="s">
        <v>309</v>
      </c>
      <c r="C3930" s="61" t="s">
        <v>486</v>
      </c>
      <c r="D3930" s="62">
        <v>18</v>
      </c>
      <c r="E3930" s="62">
        <v>275</v>
      </c>
      <c r="F3930" s="62">
        <v>2025</v>
      </c>
      <c r="G3930" s="50">
        <v>806.15200000000004</v>
      </c>
      <c r="H3930" s="50">
        <v>756.90700000000004</v>
      </c>
      <c r="I3930" s="50">
        <v>688.34400000000005</v>
      </c>
      <c r="J3930" s="50">
        <v>610.64400000000001</v>
      </c>
      <c r="K3930" s="50">
        <v>543.995</v>
      </c>
      <c r="L3930" s="50">
        <v>521.03899999999999</v>
      </c>
      <c r="M3930" s="50">
        <v>474.79399999999998</v>
      </c>
      <c r="N3930" s="50">
        <v>375.78300000000002</v>
      </c>
      <c r="O3930" s="50">
        <v>299.14299999999997</v>
      </c>
      <c r="P3930" s="50">
        <v>249.97499999999999</v>
      </c>
      <c r="Q3930" s="50">
        <v>201.005</v>
      </c>
      <c r="R3930" s="50">
        <v>163.90100000000001</v>
      </c>
      <c r="S3930" s="50">
        <v>125.29900000000001</v>
      </c>
      <c r="T3930" s="50">
        <v>81.866</v>
      </c>
      <c r="U3930" s="50">
        <v>56.280999999999999</v>
      </c>
      <c r="V3930" s="50">
        <v>38.046999999999997</v>
      </c>
      <c r="W3930" s="50" t="s">
        <v>311</v>
      </c>
      <c r="X3930" s="50">
        <v>19.440999999999999</v>
      </c>
      <c r="Y3930" s="50">
        <v>7.62</v>
      </c>
      <c r="Z3930" s="50">
        <v>1.7809999999999999</v>
      </c>
      <c r="AA3930" s="50">
        <v>0.23499999999999999</v>
      </c>
      <c r="AB3930" s="50">
        <v>1.7999999999999999E-2</v>
      </c>
      <c r="AC3930" s="50" t="str">
        <f t="shared" si="253"/>
        <v>State of Palestine-2025</v>
      </c>
      <c r="AD3930" s="51">
        <f t="shared" si="254"/>
        <v>3565.578</v>
      </c>
      <c r="AE3930" s="15">
        <f t="shared" si="255"/>
        <v>0.689002456263753</v>
      </c>
      <c r="AF3930">
        <f t="shared" si="256"/>
        <v>3.5291330674795049E-2</v>
      </c>
    </row>
    <row r="3931" spans="1:32" x14ac:dyDescent="0.25">
      <c r="A3931" s="59">
        <v>3914</v>
      </c>
      <c r="B3931" s="60" t="s">
        <v>309</v>
      </c>
      <c r="C3931" s="61" t="s">
        <v>487</v>
      </c>
      <c r="D3931" s="62"/>
      <c r="E3931" s="62">
        <v>729</v>
      </c>
      <c r="F3931" s="62">
        <v>2025</v>
      </c>
      <c r="G3931" s="50">
        <v>6780.2110000000002</v>
      </c>
      <c r="H3931" s="50">
        <v>6179.5770000000002</v>
      </c>
      <c r="I3931" s="50">
        <v>5688.6760000000004</v>
      </c>
      <c r="J3931" s="50">
        <v>5241.0159999999996</v>
      </c>
      <c r="K3931" s="50">
        <v>4720.0339999999997</v>
      </c>
      <c r="L3931" s="50">
        <v>4079.1790000000001</v>
      </c>
      <c r="M3931" s="50">
        <v>3389.5309999999999</v>
      </c>
      <c r="N3931" s="50">
        <v>2719.1080000000002</v>
      </c>
      <c r="O3931" s="50">
        <v>2323.4499999999998</v>
      </c>
      <c r="P3931" s="50">
        <v>1947.6690000000001</v>
      </c>
      <c r="Q3931" s="50">
        <v>1623.807</v>
      </c>
      <c r="R3931" s="50">
        <v>1346.4480000000001</v>
      </c>
      <c r="S3931" s="50">
        <v>1043.1579999999999</v>
      </c>
      <c r="T3931" s="50">
        <v>776.33</v>
      </c>
      <c r="U3931" s="50">
        <v>546.10599999999999</v>
      </c>
      <c r="V3931" s="50">
        <v>335.33699999999999</v>
      </c>
      <c r="W3931" s="50" t="s">
        <v>311</v>
      </c>
      <c r="X3931" s="50">
        <v>170.82</v>
      </c>
      <c r="Y3931" s="50">
        <v>67.174000000000007</v>
      </c>
      <c r="Z3931" s="50">
        <v>18.446000000000002</v>
      </c>
      <c r="AA3931" s="50">
        <v>3.2719999999999998</v>
      </c>
      <c r="AB3931" s="50">
        <v>0.36199999999999999</v>
      </c>
      <c r="AC3931" s="50" t="str">
        <f t="shared" si="253"/>
        <v>Sudan-2025</v>
      </c>
      <c r="AD3931" s="51">
        <f t="shared" si="254"/>
        <v>28433.4</v>
      </c>
      <c r="AE3931" s="15">
        <f t="shared" si="255"/>
        <v>0.72331522083183863</v>
      </c>
      <c r="AF3931">
        <f t="shared" si="256"/>
        <v>4.0734304827013644E-2</v>
      </c>
    </row>
    <row r="3932" spans="1:32" x14ac:dyDescent="0.25">
      <c r="A3932" s="59">
        <v>3915</v>
      </c>
      <c r="B3932" s="60" t="s">
        <v>309</v>
      </c>
      <c r="C3932" s="61" t="s">
        <v>391</v>
      </c>
      <c r="D3932" s="62"/>
      <c r="E3932" s="62">
        <v>740</v>
      </c>
      <c r="F3932" s="62">
        <v>2025</v>
      </c>
      <c r="G3932" s="50">
        <v>48.12</v>
      </c>
      <c r="H3932" s="50">
        <v>49.011000000000003</v>
      </c>
      <c r="I3932" s="50">
        <v>49.656999999999996</v>
      </c>
      <c r="J3932" s="50">
        <v>48.56</v>
      </c>
      <c r="K3932" s="50">
        <v>47.591999999999999</v>
      </c>
      <c r="L3932" s="50">
        <v>47.134999999999998</v>
      </c>
      <c r="M3932" s="50">
        <v>45.536999999999999</v>
      </c>
      <c r="N3932" s="50">
        <v>41.508000000000003</v>
      </c>
      <c r="O3932" s="50">
        <v>38.545999999999999</v>
      </c>
      <c r="P3932" s="50">
        <v>34.228999999999999</v>
      </c>
      <c r="Q3932" s="50">
        <v>36.380000000000003</v>
      </c>
      <c r="R3932" s="50">
        <v>31.710999999999999</v>
      </c>
      <c r="S3932" s="50">
        <v>30.268000000000001</v>
      </c>
      <c r="T3932" s="50">
        <v>19.986000000000001</v>
      </c>
      <c r="U3932" s="50">
        <v>13.489000000000001</v>
      </c>
      <c r="V3932" s="50">
        <v>8.6989999999999998</v>
      </c>
      <c r="W3932" s="50" t="s">
        <v>311</v>
      </c>
      <c r="X3932" s="50">
        <v>4.9260000000000002</v>
      </c>
      <c r="Y3932" s="50">
        <v>2.5920000000000001</v>
      </c>
      <c r="Z3932" s="50">
        <v>0.90100000000000002</v>
      </c>
      <c r="AA3932" s="50">
        <v>0.217</v>
      </c>
      <c r="AB3932" s="50">
        <v>3.1E-2</v>
      </c>
      <c r="AC3932" s="50" t="str">
        <f t="shared" si="253"/>
        <v>Suriname-2025</v>
      </c>
      <c r="AD3932" s="51">
        <f t="shared" si="254"/>
        <v>401.46600000000001</v>
      </c>
      <c r="AE3932" s="15">
        <f t="shared" si="255"/>
        <v>0.49226833654655699</v>
      </c>
      <c r="AF3932">
        <f t="shared" si="256"/>
        <v>9.2732565562677172E-2</v>
      </c>
    </row>
    <row r="3933" spans="1:32" x14ac:dyDescent="0.25">
      <c r="A3933" s="59">
        <v>3916</v>
      </c>
      <c r="B3933" s="60" t="s">
        <v>309</v>
      </c>
      <c r="C3933" s="61" t="s">
        <v>488</v>
      </c>
      <c r="D3933" s="62"/>
      <c r="E3933" s="62">
        <v>752</v>
      </c>
      <c r="F3933" s="62">
        <v>2025</v>
      </c>
      <c r="G3933" s="50">
        <v>631.851</v>
      </c>
      <c r="H3933" s="50">
        <v>624.28399999999999</v>
      </c>
      <c r="I3933" s="50">
        <v>595.57299999999998</v>
      </c>
      <c r="J3933" s="50">
        <v>602.10599999999999</v>
      </c>
      <c r="K3933" s="50">
        <v>569.76800000000003</v>
      </c>
      <c r="L3933" s="50">
        <v>570.51800000000003</v>
      </c>
      <c r="M3933" s="50">
        <v>752.59299999999996</v>
      </c>
      <c r="N3933" s="50">
        <v>705.67600000000004</v>
      </c>
      <c r="O3933" s="50">
        <v>634.65599999999995</v>
      </c>
      <c r="P3933" s="50">
        <v>611.93200000000002</v>
      </c>
      <c r="Q3933" s="50">
        <v>652.92399999999998</v>
      </c>
      <c r="R3933" s="50">
        <v>672.16700000000003</v>
      </c>
      <c r="S3933" s="50">
        <v>604.90599999999995</v>
      </c>
      <c r="T3933" s="50">
        <v>547.89400000000001</v>
      </c>
      <c r="U3933" s="50">
        <v>497.63200000000001</v>
      </c>
      <c r="V3933" s="50">
        <v>511.036</v>
      </c>
      <c r="W3933" s="50" t="s">
        <v>311</v>
      </c>
      <c r="X3933" s="50">
        <v>357.02300000000002</v>
      </c>
      <c r="Y3933" s="50">
        <v>187.072</v>
      </c>
      <c r="Z3933" s="50">
        <v>80.427999999999997</v>
      </c>
      <c r="AA3933" s="50">
        <v>22.303999999999998</v>
      </c>
      <c r="AB3933" s="50">
        <v>2.9990000000000001</v>
      </c>
      <c r="AC3933" s="50" t="str">
        <f t="shared" si="253"/>
        <v>Sweden-2025</v>
      </c>
      <c r="AD3933" s="51">
        <f t="shared" si="254"/>
        <v>6377.2460000000001</v>
      </c>
      <c r="AE3933" s="15">
        <f t="shared" si="255"/>
        <v>0.63633988715505097</v>
      </c>
      <c r="AF3933">
        <f t="shared" si="256"/>
        <v>0.26812496460668023</v>
      </c>
    </row>
    <row r="3934" spans="1:32" x14ac:dyDescent="0.25">
      <c r="A3934" s="59">
        <v>3917</v>
      </c>
      <c r="B3934" s="60" t="s">
        <v>309</v>
      </c>
      <c r="C3934" s="61" t="s">
        <v>489</v>
      </c>
      <c r="D3934" s="62"/>
      <c r="E3934" s="62">
        <v>760</v>
      </c>
      <c r="F3934" s="62">
        <v>2025</v>
      </c>
      <c r="G3934" s="50">
        <v>2328.0230000000001</v>
      </c>
      <c r="H3934" s="50">
        <v>2300.5709999999999</v>
      </c>
      <c r="I3934" s="50">
        <v>2456.8310000000001</v>
      </c>
      <c r="J3934" s="50">
        <v>2517.4229999999998</v>
      </c>
      <c r="K3934" s="50">
        <v>2367.7660000000001</v>
      </c>
      <c r="L3934" s="50">
        <v>2052.0819999999999</v>
      </c>
      <c r="M3934" s="50">
        <v>1568.771</v>
      </c>
      <c r="N3934" s="50">
        <v>1484.4590000000001</v>
      </c>
      <c r="O3934" s="50">
        <v>1434.972</v>
      </c>
      <c r="P3934" s="50">
        <v>1208.127</v>
      </c>
      <c r="Q3934" s="50">
        <v>951.47699999999998</v>
      </c>
      <c r="R3934" s="50">
        <v>797.73299999999995</v>
      </c>
      <c r="S3934" s="50">
        <v>679.30799999999999</v>
      </c>
      <c r="T3934" s="50">
        <v>510.55099999999999</v>
      </c>
      <c r="U3934" s="50">
        <v>366.089</v>
      </c>
      <c r="V3934" s="50">
        <v>199.07900000000001</v>
      </c>
      <c r="W3934" s="50" t="s">
        <v>311</v>
      </c>
      <c r="X3934" s="50">
        <v>117.367</v>
      </c>
      <c r="Y3934" s="50">
        <v>51.088999999999999</v>
      </c>
      <c r="Z3934" s="50">
        <v>16.318000000000001</v>
      </c>
      <c r="AA3934" s="50">
        <v>2.6469999999999998</v>
      </c>
      <c r="AB3934" s="50">
        <v>0.223</v>
      </c>
      <c r="AC3934" s="50" t="str">
        <f t="shared" si="253"/>
        <v>Syrian Arab Republic-2025</v>
      </c>
      <c r="AD3934" s="51">
        <f t="shared" si="254"/>
        <v>15062.118000000002</v>
      </c>
      <c r="AE3934" s="15">
        <f t="shared" si="255"/>
        <v>0.55429043910026465</v>
      </c>
      <c r="AF3934">
        <f t="shared" si="256"/>
        <v>5.704303181621545E-2</v>
      </c>
    </row>
    <row r="3935" spans="1:32" x14ac:dyDescent="0.25">
      <c r="A3935" s="59">
        <v>3918</v>
      </c>
      <c r="B3935" s="60" t="s">
        <v>309</v>
      </c>
      <c r="C3935" s="61" t="s">
        <v>157</v>
      </c>
      <c r="D3935" s="62"/>
      <c r="E3935" s="62">
        <v>764</v>
      </c>
      <c r="F3935" s="62">
        <v>2025</v>
      </c>
      <c r="G3935" s="50">
        <v>3197.47</v>
      </c>
      <c r="H3935" s="50">
        <v>3409.357</v>
      </c>
      <c r="I3935" s="50">
        <v>3832.1610000000001</v>
      </c>
      <c r="J3935" s="50">
        <v>4103.4440000000004</v>
      </c>
      <c r="K3935" s="50">
        <v>4368.1440000000002</v>
      </c>
      <c r="L3935" s="50">
        <v>4790.2629999999999</v>
      </c>
      <c r="M3935" s="50">
        <v>4780.5330000000004</v>
      </c>
      <c r="N3935" s="50">
        <v>4404.1899999999996</v>
      </c>
      <c r="O3935" s="50">
        <v>4685.8530000000001</v>
      </c>
      <c r="P3935" s="50">
        <v>5224.2579999999998</v>
      </c>
      <c r="Q3935" s="50">
        <v>5486.4380000000001</v>
      </c>
      <c r="R3935" s="50">
        <v>5415.1490000000003</v>
      </c>
      <c r="S3935" s="50">
        <v>4841.46</v>
      </c>
      <c r="T3935" s="50">
        <v>4073.6590000000001</v>
      </c>
      <c r="U3935" s="50">
        <v>2920.3539999999998</v>
      </c>
      <c r="V3935" s="50">
        <v>1912.1289999999999</v>
      </c>
      <c r="W3935" s="50" t="s">
        <v>311</v>
      </c>
      <c r="X3935" s="50">
        <v>1189.1099999999999</v>
      </c>
      <c r="Y3935" s="50">
        <v>678.79499999999996</v>
      </c>
      <c r="Z3935" s="50">
        <v>280.66500000000002</v>
      </c>
      <c r="AA3935" s="50">
        <v>79.828000000000003</v>
      </c>
      <c r="AB3935" s="50">
        <v>12.226000000000001</v>
      </c>
      <c r="AC3935" s="50" t="str">
        <f t="shared" si="253"/>
        <v>Thailand-2025</v>
      </c>
      <c r="AD3935" s="51">
        <f t="shared" si="254"/>
        <v>48099.731999999996</v>
      </c>
      <c r="AE3935" s="15">
        <f t="shared" si="255"/>
        <v>0.44877077485587658</v>
      </c>
      <c r="AF3935">
        <f t="shared" si="256"/>
        <v>0.19041697529430096</v>
      </c>
    </row>
    <row r="3936" spans="1:32" x14ac:dyDescent="0.25">
      <c r="A3936" s="59">
        <v>3919</v>
      </c>
      <c r="B3936" s="60" t="s">
        <v>309</v>
      </c>
      <c r="C3936" s="61" t="s">
        <v>392</v>
      </c>
      <c r="D3936" s="62"/>
      <c r="E3936" s="62">
        <v>626</v>
      </c>
      <c r="F3936" s="62">
        <v>2025</v>
      </c>
      <c r="G3936" s="50">
        <v>232.583</v>
      </c>
      <c r="H3936" s="50">
        <v>212.21700000000001</v>
      </c>
      <c r="I3936" s="50">
        <v>199.09</v>
      </c>
      <c r="J3936" s="50">
        <v>177.375</v>
      </c>
      <c r="K3936" s="50">
        <v>146.94800000000001</v>
      </c>
      <c r="L3936" s="50">
        <v>136.328</v>
      </c>
      <c r="M3936" s="50">
        <v>89.311999999999998</v>
      </c>
      <c r="N3936" s="50">
        <v>65.957999999999998</v>
      </c>
      <c r="O3936" s="50">
        <v>58.192</v>
      </c>
      <c r="P3936" s="50">
        <v>35.000999999999998</v>
      </c>
      <c r="Q3936" s="50">
        <v>51.811999999999998</v>
      </c>
      <c r="R3936" s="50">
        <v>42.026000000000003</v>
      </c>
      <c r="S3936" s="50">
        <v>31.106000000000002</v>
      </c>
      <c r="T3936" s="50">
        <v>23.289000000000001</v>
      </c>
      <c r="U3936" s="50">
        <v>16.611000000000001</v>
      </c>
      <c r="V3936" s="50">
        <v>11.172000000000001</v>
      </c>
      <c r="W3936" s="50" t="s">
        <v>311</v>
      </c>
      <c r="X3936" s="50">
        <v>5.1470000000000002</v>
      </c>
      <c r="Y3936" s="50">
        <v>1.7769999999999999</v>
      </c>
      <c r="Z3936" s="50">
        <v>0.34899999999999998</v>
      </c>
      <c r="AA3936" s="50">
        <v>4.4999999999999998E-2</v>
      </c>
      <c r="AB3936" s="50">
        <v>3.0000000000000001E-3</v>
      </c>
      <c r="AC3936" s="50" t="str">
        <f t="shared" si="253"/>
        <v>Timor-Leste-2025</v>
      </c>
      <c r="AD3936" s="51">
        <f t="shared" si="254"/>
        <v>834.05799999999988</v>
      </c>
      <c r="AE3936" s="15">
        <f t="shared" si="255"/>
        <v>0.84200739037333161</v>
      </c>
      <c r="AF3936">
        <f t="shared" si="256"/>
        <v>3.9509509130226508E-2</v>
      </c>
    </row>
    <row r="3937" spans="1:32" x14ac:dyDescent="0.25">
      <c r="A3937" s="59">
        <v>3920</v>
      </c>
      <c r="B3937" s="60" t="s">
        <v>309</v>
      </c>
      <c r="C3937" s="61" t="s">
        <v>490</v>
      </c>
      <c r="D3937" s="62"/>
      <c r="E3937" s="62">
        <v>768</v>
      </c>
      <c r="F3937" s="62">
        <v>2025</v>
      </c>
      <c r="G3937" s="50">
        <v>1318.3910000000001</v>
      </c>
      <c r="H3937" s="50">
        <v>1208.98</v>
      </c>
      <c r="I3937" s="50">
        <v>1122.211</v>
      </c>
      <c r="J3937" s="50">
        <v>1024.326</v>
      </c>
      <c r="K3937" s="50">
        <v>880.88499999999999</v>
      </c>
      <c r="L3937" s="50">
        <v>729.06100000000004</v>
      </c>
      <c r="M3937" s="50">
        <v>631.32899999999995</v>
      </c>
      <c r="N3937" s="50">
        <v>567.19299999999998</v>
      </c>
      <c r="O3937" s="50">
        <v>488.416</v>
      </c>
      <c r="P3937" s="50">
        <v>407.14299999999997</v>
      </c>
      <c r="Q3937" s="50">
        <v>321.50200000000001</v>
      </c>
      <c r="R3937" s="50">
        <v>243.48699999999999</v>
      </c>
      <c r="S3937" s="50">
        <v>181.047</v>
      </c>
      <c r="T3937" s="50">
        <v>129.02600000000001</v>
      </c>
      <c r="U3937" s="50">
        <v>85.070999999999998</v>
      </c>
      <c r="V3937" s="50">
        <v>47.488</v>
      </c>
      <c r="W3937" s="50" t="s">
        <v>311</v>
      </c>
      <c r="X3937" s="50">
        <v>19.739999999999998</v>
      </c>
      <c r="Y3937" s="50">
        <v>5.2320000000000002</v>
      </c>
      <c r="Z3937" s="50">
        <v>0.77</v>
      </c>
      <c r="AA3937" s="50">
        <v>5.8000000000000003E-2</v>
      </c>
      <c r="AB3937" s="50">
        <v>0</v>
      </c>
      <c r="AC3937" s="50" t="str">
        <f t="shared" si="253"/>
        <v>Togo-2025</v>
      </c>
      <c r="AD3937" s="51">
        <f t="shared" si="254"/>
        <v>5474.3890000000001</v>
      </c>
      <c r="AE3937" s="15">
        <f t="shared" si="255"/>
        <v>0.71916098764629255</v>
      </c>
      <c r="AF3937">
        <f t="shared" si="256"/>
        <v>3.1497798491468249E-2</v>
      </c>
    </row>
    <row r="3938" spans="1:32" x14ac:dyDescent="0.25">
      <c r="A3938" s="59">
        <v>3921</v>
      </c>
      <c r="B3938" s="60" t="s">
        <v>309</v>
      </c>
      <c r="C3938" s="61" t="s">
        <v>393</v>
      </c>
      <c r="D3938" s="62"/>
      <c r="E3938" s="62">
        <v>776</v>
      </c>
      <c r="F3938" s="62">
        <v>2025</v>
      </c>
      <c r="G3938" s="50">
        <v>12.561</v>
      </c>
      <c r="H3938" s="50">
        <v>12.061</v>
      </c>
      <c r="I3938" s="50">
        <v>12.541</v>
      </c>
      <c r="J3938" s="50">
        <v>12.824</v>
      </c>
      <c r="K3938" s="50">
        <v>11.673999999999999</v>
      </c>
      <c r="L3938" s="50">
        <v>9.7129999999999992</v>
      </c>
      <c r="M3938" s="50">
        <v>7.96</v>
      </c>
      <c r="N3938" s="50">
        <v>5.3869999999999996</v>
      </c>
      <c r="O3938" s="50">
        <v>5.4539999999999997</v>
      </c>
      <c r="P3938" s="50">
        <v>5.1379999999999999</v>
      </c>
      <c r="Q3938" s="50">
        <v>5.1740000000000004</v>
      </c>
      <c r="R3938" s="50">
        <v>4.1459999999999999</v>
      </c>
      <c r="S3938" s="50">
        <v>3.355</v>
      </c>
      <c r="T3938" s="50">
        <v>3.133</v>
      </c>
      <c r="U3938" s="50">
        <v>1.819</v>
      </c>
      <c r="V3938" s="50">
        <v>1.278</v>
      </c>
      <c r="W3938" s="50" t="s">
        <v>311</v>
      </c>
      <c r="X3938" s="50">
        <v>0.83199999999999996</v>
      </c>
      <c r="Y3938" s="50">
        <v>0.47399999999999998</v>
      </c>
      <c r="Z3938" s="50">
        <v>0.20300000000000001</v>
      </c>
      <c r="AA3938" s="50">
        <v>5.8000000000000003E-2</v>
      </c>
      <c r="AB3938" s="50">
        <v>8.0000000000000002E-3</v>
      </c>
      <c r="AC3938" s="50" t="str">
        <f t="shared" si="253"/>
        <v>Tonga-2025</v>
      </c>
      <c r="AD3938" s="51">
        <f t="shared" si="254"/>
        <v>70.825000000000003</v>
      </c>
      <c r="AE3938" s="15">
        <f t="shared" si="255"/>
        <v>0.6349170490645959</v>
      </c>
      <c r="AF3938">
        <f t="shared" si="256"/>
        <v>7.2276549246212546E-2</v>
      </c>
    </row>
    <row r="3939" spans="1:32" x14ac:dyDescent="0.25">
      <c r="A3939" s="59">
        <v>3922</v>
      </c>
      <c r="B3939" s="60" t="s">
        <v>309</v>
      </c>
      <c r="C3939" s="61" t="s">
        <v>394</v>
      </c>
      <c r="D3939" s="62"/>
      <c r="E3939" s="62">
        <v>780</v>
      </c>
      <c r="F3939" s="62">
        <v>2025</v>
      </c>
      <c r="G3939" s="50">
        <v>78.084999999999994</v>
      </c>
      <c r="H3939" s="50">
        <v>86.25</v>
      </c>
      <c r="I3939" s="50">
        <v>95.13</v>
      </c>
      <c r="J3939" s="50">
        <v>95.206000000000003</v>
      </c>
      <c r="K3939" s="50">
        <v>87.236999999999995</v>
      </c>
      <c r="L3939" s="50">
        <v>80.968000000000004</v>
      </c>
      <c r="M3939" s="50">
        <v>92.268000000000001</v>
      </c>
      <c r="N3939" s="50">
        <v>113.75700000000001</v>
      </c>
      <c r="O3939" s="50">
        <v>124.12</v>
      </c>
      <c r="P3939" s="50">
        <v>99.305000000000007</v>
      </c>
      <c r="Q3939" s="50">
        <v>87.68</v>
      </c>
      <c r="R3939" s="50">
        <v>79.049000000000007</v>
      </c>
      <c r="S3939" s="50">
        <v>85.558999999999997</v>
      </c>
      <c r="T3939" s="50">
        <v>66.731999999999999</v>
      </c>
      <c r="U3939" s="50">
        <v>48.578000000000003</v>
      </c>
      <c r="V3939" s="50">
        <v>31.138999999999999</v>
      </c>
      <c r="W3939" s="50" t="s">
        <v>311</v>
      </c>
      <c r="X3939" s="50">
        <v>17.821000000000002</v>
      </c>
      <c r="Y3939" s="50">
        <v>8.1829999999999998</v>
      </c>
      <c r="Z3939" s="50">
        <v>2.835</v>
      </c>
      <c r="AA3939" s="50">
        <v>0.77400000000000002</v>
      </c>
      <c r="AB3939" s="50">
        <v>0.13</v>
      </c>
      <c r="AC3939" s="50" t="str">
        <f t="shared" si="253"/>
        <v>Trinidad and Tobago-2025</v>
      </c>
      <c r="AD3939" s="51">
        <f t="shared" si="254"/>
        <v>945.14900000000011</v>
      </c>
      <c r="AE3939" s="15">
        <f t="shared" si="255"/>
        <v>0.46094002109720261</v>
      </c>
      <c r="AF3939">
        <f t="shared" si="256"/>
        <v>0.14626428050811296</v>
      </c>
    </row>
    <row r="3940" spans="1:32" x14ac:dyDescent="0.25">
      <c r="A3940" s="59">
        <v>3923</v>
      </c>
      <c r="B3940" s="60" t="s">
        <v>309</v>
      </c>
      <c r="C3940" s="61" t="s">
        <v>491</v>
      </c>
      <c r="D3940" s="62"/>
      <c r="E3940" s="62">
        <v>788</v>
      </c>
      <c r="F3940" s="62">
        <v>2025</v>
      </c>
      <c r="G3940" s="50">
        <v>922.28700000000003</v>
      </c>
      <c r="H3940" s="50">
        <v>994.93499999999995</v>
      </c>
      <c r="I3940" s="50">
        <v>1019.726</v>
      </c>
      <c r="J3940" s="50">
        <v>851.61800000000005</v>
      </c>
      <c r="K3940" s="50">
        <v>781.85</v>
      </c>
      <c r="L3940" s="50">
        <v>815.74199999999996</v>
      </c>
      <c r="M3940" s="50">
        <v>913.83699999999999</v>
      </c>
      <c r="N3940" s="50">
        <v>998.43399999999997</v>
      </c>
      <c r="O3940" s="50">
        <v>953.86199999999997</v>
      </c>
      <c r="P3940" s="50">
        <v>830.94899999999996</v>
      </c>
      <c r="Q3940" s="50">
        <v>717.54200000000003</v>
      </c>
      <c r="R3940" s="50">
        <v>705.08100000000002</v>
      </c>
      <c r="S3940" s="50">
        <v>625.23</v>
      </c>
      <c r="T3940" s="50">
        <v>505.07299999999998</v>
      </c>
      <c r="U3940" s="50">
        <v>377.98200000000003</v>
      </c>
      <c r="V3940" s="50">
        <v>204.351</v>
      </c>
      <c r="W3940" s="50" t="s">
        <v>311</v>
      </c>
      <c r="X3940" s="50">
        <v>120.39100000000001</v>
      </c>
      <c r="Y3940" s="50">
        <v>64.947999999999993</v>
      </c>
      <c r="Z3940" s="50">
        <v>23.411000000000001</v>
      </c>
      <c r="AA3940" s="50">
        <v>3.9079999999999999</v>
      </c>
      <c r="AB3940" s="50">
        <v>0.41</v>
      </c>
      <c r="AC3940" s="50" t="str">
        <f t="shared" si="253"/>
        <v>Tunisia-2025</v>
      </c>
      <c r="AD3940" s="51">
        <f t="shared" si="254"/>
        <v>8194.1450000000004</v>
      </c>
      <c r="AE3940" s="15">
        <f t="shared" si="255"/>
        <v>0.51712802250875478</v>
      </c>
      <c r="AF3940">
        <f t="shared" si="256"/>
        <v>0.11683255184374078</v>
      </c>
    </row>
    <row r="3941" spans="1:32" x14ac:dyDescent="0.25">
      <c r="A3941" s="59">
        <v>3924</v>
      </c>
      <c r="B3941" s="60" t="s">
        <v>309</v>
      </c>
      <c r="C3941" s="61" t="s">
        <v>492</v>
      </c>
      <c r="D3941" s="62"/>
      <c r="E3941" s="62">
        <v>792</v>
      </c>
      <c r="F3941" s="62">
        <v>2025</v>
      </c>
      <c r="G3941" s="50">
        <v>6134.9179999999997</v>
      </c>
      <c r="H3941" s="50">
        <v>6336.23</v>
      </c>
      <c r="I3941" s="50">
        <v>6607.3530000000001</v>
      </c>
      <c r="J3941" s="50">
        <v>6565.4170000000004</v>
      </c>
      <c r="K3941" s="50">
        <v>6620.5169999999998</v>
      </c>
      <c r="L3941" s="50">
        <v>6609.2740000000003</v>
      </c>
      <c r="M3941" s="50">
        <v>6271.8950000000004</v>
      </c>
      <c r="N3941" s="50">
        <v>6254.2420000000002</v>
      </c>
      <c r="O3941" s="50">
        <v>6227.9049999999997</v>
      </c>
      <c r="P3941" s="50">
        <v>5844.1989999999996</v>
      </c>
      <c r="Q3941" s="50">
        <v>5259.6180000000004</v>
      </c>
      <c r="R3941" s="50">
        <v>4554.5919999999996</v>
      </c>
      <c r="S3941" s="50">
        <v>3915.5010000000002</v>
      </c>
      <c r="T3941" s="50">
        <v>3200.12</v>
      </c>
      <c r="U3941" s="50">
        <v>2465.884</v>
      </c>
      <c r="V3941" s="50">
        <v>1622.9690000000001</v>
      </c>
      <c r="W3941" s="50" t="s">
        <v>311</v>
      </c>
      <c r="X3941" s="50">
        <v>967.08399999999995</v>
      </c>
      <c r="Y3941" s="50">
        <v>476.46899999999999</v>
      </c>
      <c r="Z3941" s="50">
        <v>163.70400000000001</v>
      </c>
      <c r="AA3941" s="50">
        <v>25.228000000000002</v>
      </c>
      <c r="AB3941" s="50">
        <v>1.732</v>
      </c>
      <c r="AC3941" s="50" t="str">
        <f t="shared" si="253"/>
        <v>Turkey-2025</v>
      </c>
      <c r="AD3941" s="51">
        <f t="shared" si="254"/>
        <v>58123.16</v>
      </c>
      <c r="AE3941" s="15">
        <f t="shared" si="255"/>
        <v>0.48176477328486611</v>
      </c>
      <c r="AF3941">
        <f t="shared" si="256"/>
        <v>0.11558287586584436</v>
      </c>
    </row>
    <row r="3942" spans="1:32" x14ac:dyDescent="0.25">
      <c r="A3942" s="59">
        <v>3925</v>
      </c>
      <c r="B3942" s="60" t="s">
        <v>309</v>
      </c>
      <c r="C3942" s="61" t="s">
        <v>493</v>
      </c>
      <c r="D3942" s="62">
        <v>19</v>
      </c>
      <c r="E3942" s="62">
        <v>804</v>
      </c>
      <c r="F3942" s="62">
        <v>2025</v>
      </c>
      <c r="G3942" s="50">
        <v>2091.1289999999999</v>
      </c>
      <c r="H3942" s="50">
        <v>2281.1689999999999</v>
      </c>
      <c r="I3942" s="50">
        <v>2399.6060000000002</v>
      </c>
      <c r="J3942" s="50">
        <v>2353.5300000000002</v>
      </c>
      <c r="K3942" s="50">
        <v>1922.8969999999999</v>
      </c>
      <c r="L3942" s="50">
        <v>2079.3739999999998</v>
      </c>
      <c r="M3942" s="50">
        <v>2668.2289999999998</v>
      </c>
      <c r="N3942" s="50">
        <v>3478.99</v>
      </c>
      <c r="O3942" s="50">
        <v>3513.9490000000001</v>
      </c>
      <c r="P3942" s="50">
        <v>3227.873</v>
      </c>
      <c r="Q3942" s="50">
        <v>2942.8710000000001</v>
      </c>
      <c r="R3942" s="50">
        <v>2640.31</v>
      </c>
      <c r="S3942" s="50">
        <v>2857.4380000000001</v>
      </c>
      <c r="T3942" s="50">
        <v>2616.933</v>
      </c>
      <c r="U3942" s="50">
        <v>2244.6709999999998</v>
      </c>
      <c r="V3942" s="50">
        <v>1407.559</v>
      </c>
      <c r="W3942" s="50" t="s">
        <v>311</v>
      </c>
      <c r="X3942" s="50">
        <v>850.245</v>
      </c>
      <c r="Y3942" s="50">
        <v>669.20899999999995</v>
      </c>
      <c r="Z3942" s="50">
        <v>158.27600000000001</v>
      </c>
      <c r="AA3942" s="50">
        <v>44.939</v>
      </c>
      <c r="AB3942" s="50">
        <v>3.45</v>
      </c>
      <c r="AC3942" s="50" t="str">
        <f t="shared" si="253"/>
        <v>Ukraine-2025</v>
      </c>
      <c r="AD3942" s="51">
        <f t="shared" si="254"/>
        <v>27685.461000000003</v>
      </c>
      <c r="AE3942" s="15">
        <f t="shared" si="255"/>
        <v>0.53339137101600009</v>
      </c>
      <c r="AF3942">
        <f t="shared" si="256"/>
        <v>0.23203405135592928</v>
      </c>
    </row>
    <row r="3943" spans="1:32" x14ac:dyDescent="0.25">
      <c r="A3943" s="59">
        <v>3926</v>
      </c>
      <c r="B3943" s="60" t="s">
        <v>309</v>
      </c>
      <c r="C3943" s="61" t="s">
        <v>494</v>
      </c>
      <c r="D3943" s="62"/>
      <c r="E3943" s="62">
        <v>784</v>
      </c>
      <c r="F3943" s="62">
        <v>2025</v>
      </c>
      <c r="G3943" s="50">
        <v>431.589</v>
      </c>
      <c r="H3943" s="50">
        <v>442.54500000000002</v>
      </c>
      <c r="I3943" s="50">
        <v>479.61700000000002</v>
      </c>
      <c r="J3943" s="50">
        <v>473.67200000000003</v>
      </c>
      <c r="K3943" s="50">
        <v>739.697</v>
      </c>
      <c r="L3943" s="50">
        <v>1297.5509999999999</v>
      </c>
      <c r="M3943" s="50">
        <v>1451.95</v>
      </c>
      <c r="N3943" s="50">
        <v>1340.616</v>
      </c>
      <c r="O3943" s="50">
        <v>1114.8699999999999</v>
      </c>
      <c r="P3943" s="50">
        <v>910.68600000000004</v>
      </c>
      <c r="Q3943" s="50">
        <v>720.45299999999997</v>
      </c>
      <c r="R3943" s="50">
        <v>460.53800000000001</v>
      </c>
      <c r="S3943" s="50">
        <v>314.95699999999999</v>
      </c>
      <c r="T3943" s="50">
        <v>147.79</v>
      </c>
      <c r="U3943" s="50">
        <v>54.601999999999997</v>
      </c>
      <c r="V3943" s="50">
        <v>32.558999999999997</v>
      </c>
      <c r="W3943" s="50" t="s">
        <v>311</v>
      </c>
      <c r="X3943" s="50">
        <v>15.08</v>
      </c>
      <c r="Y3943" s="50">
        <v>4.492</v>
      </c>
      <c r="Z3943" s="50">
        <v>1.714</v>
      </c>
      <c r="AA3943" s="50">
        <v>0.26300000000000001</v>
      </c>
      <c r="AB3943" s="50">
        <v>4.5999999999999999E-2</v>
      </c>
      <c r="AC3943" s="50" t="str">
        <f t="shared" si="253"/>
        <v>United Arab Emirates-2025</v>
      </c>
      <c r="AD3943" s="51">
        <f t="shared" si="254"/>
        <v>8824.99</v>
      </c>
      <c r="AE3943" s="15">
        <f t="shared" si="255"/>
        <v>0.18247012177917479</v>
      </c>
      <c r="AF3943">
        <f t="shared" si="256"/>
        <v>2.5204099406793041E-2</v>
      </c>
    </row>
    <row r="3944" spans="1:32" x14ac:dyDescent="0.25">
      <c r="A3944" s="59">
        <v>3927</v>
      </c>
      <c r="B3944" s="60" t="s">
        <v>309</v>
      </c>
      <c r="C3944" s="61" t="s">
        <v>33</v>
      </c>
      <c r="D3944" s="62"/>
      <c r="E3944" s="62">
        <v>826</v>
      </c>
      <c r="F3944" s="62">
        <v>2025</v>
      </c>
      <c r="G3944" s="50">
        <v>4021.9450000000002</v>
      </c>
      <c r="H3944" s="50">
        <v>4087.759</v>
      </c>
      <c r="I3944" s="50">
        <v>4080.04</v>
      </c>
      <c r="J3944" s="50">
        <v>4031.6750000000002</v>
      </c>
      <c r="K3944" s="50">
        <v>3777.24</v>
      </c>
      <c r="L3944" s="50">
        <v>4091.0619999999999</v>
      </c>
      <c r="M3944" s="50">
        <v>4435.07</v>
      </c>
      <c r="N3944" s="50">
        <v>4631.0680000000002</v>
      </c>
      <c r="O3944" s="50">
        <v>4509.2460000000001</v>
      </c>
      <c r="P3944" s="50">
        <v>4231.4210000000003</v>
      </c>
      <c r="Q3944" s="50">
        <v>4237.9009999999998</v>
      </c>
      <c r="R3944" s="50">
        <v>4560.18</v>
      </c>
      <c r="S3944" s="50">
        <v>4427.4260000000004</v>
      </c>
      <c r="T3944" s="50">
        <v>3751.3789999999999</v>
      </c>
      <c r="U3944" s="50">
        <v>3165.6480000000001</v>
      </c>
      <c r="V3944" s="50">
        <v>3043.991</v>
      </c>
      <c r="W3944" s="50" t="s">
        <v>311</v>
      </c>
      <c r="X3944" s="50">
        <v>2010.6220000000001</v>
      </c>
      <c r="Y3944" s="50">
        <v>1217.559</v>
      </c>
      <c r="Z3944" s="50">
        <v>572.58600000000001</v>
      </c>
      <c r="AA3944" s="50">
        <v>166.22</v>
      </c>
      <c r="AB3944" s="50">
        <v>23.986999999999998</v>
      </c>
      <c r="AC3944" s="50" t="str">
        <f t="shared" si="253"/>
        <v>United Kingdom-2025</v>
      </c>
      <c r="AD3944" s="51">
        <f t="shared" si="254"/>
        <v>42932.288999999997</v>
      </c>
      <c r="AE3944" s="15">
        <f t="shared" si="255"/>
        <v>0.608906177818751</v>
      </c>
      <c r="AF3944">
        <f t="shared" si="256"/>
        <v>0.2531109837694121</v>
      </c>
    </row>
    <row r="3945" spans="1:32" x14ac:dyDescent="0.25">
      <c r="A3945" s="59">
        <v>3928</v>
      </c>
      <c r="B3945" s="60" t="s">
        <v>309</v>
      </c>
      <c r="C3945" s="61" t="s">
        <v>495</v>
      </c>
      <c r="D3945" s="62">
        <v>20</v>
      </c>
      <c r="E3945" s="62">
        <v>834</v>
      </c>
      <c r="F3945" s="62">
        <v>2025</v>
      </c>
      <c r="G3945" s="50">
        <v>11574.198</v>
      </c>
      <c r="H3945" s="50">
        <v>10316.414000000001</v>
      </c>
      <c r="I3945" s="50">
        <v>9234.5789999999997</v>
      </c>
      <c r="J3945" s="50">
        <v>7953.2510000000002</v>
      </c>
      <c r="K3945" s="50">
        <v>6680.1030000000001</v>
      </c>
      <c r="L3945" s="50">
        <v>5449.4809999999998</v>
      </c>
      <c r="M3945" s="50">
        <v>4598.5339999999997</v>
      </c>
      <c r="N3945" s="50">
        <v>3859.4229999999998</v>
      </c>
      <c r="O3945" s="50">
        <v>3236.692</v>
      </c>
      <c r="P3945" s="50">
        <v>2650.0770000000002</v>
      </c>
      <c r="Q3945" s="50">
        <v>2065.471</v>
      </c>
      <c r="R3945" s="50">
        <v>1565.336</v>
      </c>
      <c r="S3945" s="50">
        <v>1183.2550000000001</v>
      </c>
      <c r="T3945" s="50">
        <v>899.71199999999999</v>
      </c>
      <c r="U3945" s="50">
        <v>632.70600000000002</v>
      </c>
      <c r="V3945" s="50">
        <v>431.00099999999998</v>
      </c>
      <c r="W3945" s="50" t="s">
        <v>311</v>
      </c>
      <c r="X3945" s="50">
        <v>228.02600000000001</v>
      </c>
      <c r="Y3945" s="50">
        <v>93.602999999999994</v>
      </c>
      <c r="Z3945" s="50">
        <v>24.957999999999998</v>
      </c>
      <c r="AA3945" s="50">
        <v>3.9670000000000001</v>
      </c>
      <c r="AB3945" s="50">
        <v>0.28299999999999997</v>
      </c>
      <c r="AC3945" s="50" t="str">
        <f t="shared" si="253"/>
        <v>United Republic of Tanzania-2025</v>
      </c>
      <c r="AD3945" s="51">
        <f t="shared" si="254"/>
        <v>39241.622999999992</v>
      </c>
      <c r="AE3945" s="15">
        <f t="shared" si="255"/>
        <v>0.85214230308466088</v>
      </c>
      <c r="AF3945">
        <f t="shared" si="256"/>
        <v>3.2888457902897239E-2</v>
      </c>
    </row>
    <row r="3946" spans="1:32" x14ac:dyDescent="0.25">
      <c r="A3946" s="59">
        <v>3929</v>
      </c>
      <c r="B3946" s="60" t="s">
        <v>309</v>
      </c>
      <c r="C3946" s="61" t="s">
        <v>344</v>
      </c>
      <c r="D3946" s="62"/>
      <c r="E3946" s="62">
        <v>840</v>
      </c>
      <c r="F3946" s="62">
        <v>2025</v>
      </c>
      <c r="G3946" s="50">
        <v>21604.986000000001</v>
      </c>
      <c r="H3946" s="50">
        <v>20879.432000000001</v>
      </c>
      <c r="I3946" s="50">
        <v>20047.455999999998</v>
      </c>
      <c r="J3946" s="50">
        <v>21489.093000000001</v>
      </c>
      <c r="K3946" s="50">
        <v>22049.15</v>
      </c>
      <c r="L3946" s="50">
        <v>22888.885999999999</v>
      </c>
      <c r="M3946" s="50">
        <v>24211.743999999999</v>
      </c>
      <c r="N3946" s="50">
        <v>23247.973999999998</v>
      </c>
      <c r="O3946" s="50">
        <v>21679.195</v>
      </c>
      <c r="P3946" s="50">
        <v>20215.664000000001</v>
      </c>
      <c r="Q3946" s="50">
        <v>19781.463</v>
      </c>
      <c r="R3946" s="50">
        <v>20118.227999999999</v>
      </c>
      <c r="S3946" s="50">
        <v>20847.528999999999</v>
      </c>
      <c r="T3946" s="50">
        <v>19715.919000000002</v>
      </c>
      <c r="U3946" s="50">
        <v>16552.937999999998</v>
      </c>
      <c r="V3946" s="50">
        <v>12733.02</v>
      </c>
      <c r="W3946" s="50" t="s">
        <v>311</v>
      </c>
      <c r="X3946" s="50">
        <v>7951.777</v>
      </c>
      <c r="Y3946" s="50">
        <v>4501.134</v>
      </c>
      <c r="Z3946" s="50">
        <v>2014.029</v>
      </c>
      <c r="AA3946" s="50">
        <v>629.173</v>
      </c>
      <c r="AB3946" s="50">
        <v>97.055999999999997</v>
      </c>
      <c r="AC3946" s="50" t="str">
        <f t="shared" si="253"/>
        <v>United States of America-2025</v>
      </c>
      <c r="AD3946" s="51">
        <f t="shared" si="254"/>
        <v>216528.92599999998</v>
      </c>
      <c r="AE3946" s="15">
        <f t="shared" si="255"/>
        <v>0.58526554553732013</v>
      </c>
      <c r="AF3946">
        <f t="shared" si="256"/>
        <v>0.23003964010710215</v>
      </c>
    </row>
    <row r="3947" spans="1:32" x14ac:dyDescent="0.25">
      <c r="A3947" s="59">
        <v>3930</v>
      </c>
      <c r="B3947" s="60" t="s">
        <v>309</v>
      </c>
      <c r="C3947" s="61" t="s">
        <v>395</v>
      </c>
      <c r="D3947" s="62"/>
      <c r="E3947" s="62">
        <v>850</v>
      </c>
      <c r="F3947" s="62">
        <v>2025</v>
      </c>
      <c r="G3947" s="50">
        <v>6.0519999999999996</v>
      </c>
      <c r="H3947" s="50">
        <v>6.3959999999999999</v>
      </c>
      <c r="I3947" s="50">
        <v>6.9020000000000001</v>
      </c>
      <c r="J3947" s="50">
        <v>7.0469999999999997</v>
      </c>
      <c r="K3947" s="50">
        <v>6.3250000000000002</v>
      </c>
      <c r="L3947" s="50">
        <v>6.0579999999999998</v>
      </c>
      <c r="M3947" s="50">
        <v>5.9290000000000003</v>
      </c>
      <c r="N3947" s="50">
        <v>4.47</v>
      </c>
      <c r="O3947" s="50">
        <v>4.8899999999999997</v>
      </c>
      <c r="P3947" s="50">
        <v>5.4189999999999996</v>
      </c>
      <c r="Q3947" s="50">
        <v>6.1050000000000004</v>
      </c>
      <c r="R3947" s="50">
        <v>6.93</v>
      </c>
      <c r="S3947" s="50">
        <v>7.1349999999999998</v>
      </c>
      <c r="T3947" s="50">
        <v>7.0890000000000004</v>
      </c>
      <c r="U3947" s="50">
        <v>6.0129999999999999</v>
      </c>
      <c r="V3947" s="50">
        <v>5.4420000000000002</v>
      </c>
      <c r="W3947" s="50" t="s">
        <v>311</v>
      </c>
      <c r="X3947" s="50">
        <v>3.464</v>
      </c>
      <c r="Y3947" s="50">
        <v>1.4910000000000001</v>
      </c>
      <c r="Z3947" s="50">
        <v>0.496</v>
      </c>
      <c r="AA3947" s="50">
        <v>0.112</v>
      </c>
      <c r="AB3947" s="50">
        <v>1.6E-2</v>
      </c>
      <c r="AC3947" s="50" t="str">
        <f t="shared" si="253"/>
        <v>United States Virgin Islands-2025</v>
      </c>
      <c r="AD3947" s="51">
        <f t="shared" si="254"/>
        <v>60.307999999999993</v>
      </c>
      <c r="AE3947" s="15">
        <f t="shared" si="255"/>
        <v>0.72084963852225248</v>
      </c>
      <c r="AF3947">
        <f t="shared" si="256"/>
        <v>0.30283210725853016</v>
      </c>
    </row>
    <row r="3948" spans="1:32" x14ac:dyDescent="0.25">
      <c r="A3948" s="59">
        <v>3931</v>
      </c>
      <c r="B3948" s="60" t="s">
        <v>309</v>
      </c>
      <c r="C3948" s="61" t="s">
        <v>496</v>
      </c>
      <c r="D3948" s="62"/>
      <c r="E3948" s="62">
        <v>858</v>
      </c>
      <c r="F3948" s="62">
        <v>2025</v>
      </c>
      <c r="G3948" s="50">
        <v>232.13499999999999</v>
      </c>
      <c r="H3948" s="50">
        <v>235.32300000000001</v>
      </c>
      <c r="I3948" s="50">
        <v>238.11</v>
      </c>
      <c r="J3948" s="50">
        <v>241.96700000000001</v>
      </c>
      <c r="K3948" s="50">
        <v>245.346</v>
      </c>
      <c r="L3948" s="50">
        <v>251.471</v>
      </c>
      <c r="M3948" s="50">
        <v>254.65100000000001</v>
      </c>
      <c r="N3948" s="50">
        <v>237.17099999999999</v>
      </c>
      <c r="O3948" s="50">
        <v>219.488</v>
      </c>
      <c r="P3948" s="50">
        <v>232.036</v>
      </c>
      <c r="Q3948" s="50">
        <v>216.63499999999999</v>
      </c>
      <c r="R3948" s="50">
        <v>190.726</v>
      </c>
      <c r="S3948" s="50">
        <v>186.20400000000001</v>
      </c>
      <c r="T3948" s="50">
        <v>166.84800000000001</v>
      </c>
      <c r="U3948" s="50">
        <v>134.05699999999999</v>
      </c>
      <c r="V3948" s="50">
        <v>104.858</v>
      </c>
      <c r="W3948" s="50" t="s">
        <v>311</v>
      </c>
      <c r="X3948" s="50">
        <v>74.495000000000005</v>
      </c>
      <c r="Y3948" s="50">
        <v>47.555999999999997</v>
      </c>
      <c r="Z3948" s="50">
        <v>26.91</v>
      </c>
      <c r="AA3948" s="50">
        <v>10.756</v>
      </c>
      <c r="AB3948" s="50">
        <v>2.1949999999999998</v>
      </c>
      <c r="AC3948" s="50" t="str">
        <f t="shared" si="253"/>
        <v>Uruguay-2025</v>
      </c>
      <c r="AD3948" s="51">
        <f t="shared" si="254"/>
        <v>2275.6950000000002</v>
      </c>
      <c r="AE3948" s="15">
        <f t="shared" si="255"/>
        <v>0.55949632969268737</v>
      </c>
      <c r="AF3948">
        <f t="shared" si="256"/>
        <v>0.19041426402165793</v>
      </c>
    </row>
    <row r="3949" spans="1:32" x14ac:dyDescent="0.25">
      <c r="A3949" s="59">
        <v>3932</v>
      </c>
      <c r="B3949" s="60" t="s">
        <v>309</v>
      </c>
      <c r="C3949" s="61" t="s">
        <v>396</v>
      </c>
      <c r="D3949" s="62"/>
      <c r="E3949" s="62">
        <v>548</v>
      </c>
      <c r="F3949" s="62">
        <v>2025</v>
      </c>
      <c r="G3949" s="50">
        <v>37.813000000000002</v>
      </c>
      <c r="H3949" s="50">
        <v>35.968000000000004</v>
      </c>
      <c r="I3949" s="50">
        <v>33.933</v>
      </c>
      <c r="J3949" s="50">
        <v>31.536000000000001</v>
      </c>
      <c r="K3949" s="50">
        <v>27.132000000000001</v>
      </c>
      <c r="L3949" s="50">
        <v>26.114000000000001</v>
      </c>
      <c r="M3949" s="50">
        <v>22.468</v>
      </c>
      <c r="N3949" s="50">
        <v>23.03</v>
      </c>
      <c r="O3949" s="50">
        <v>19.48</v>
      </c>
      <c r="P3949" s="50">
        <v>15.882999999999999</v>
      </c>
      <c r="Q3949" s="50">
        <v>12.933</v>
      </c>
      <c r="R3949" s="50">
        <v>11.087</v>
      </c>
      <c r="S3949" s="50">
        <v>9.4429999999999996</v>
      </c>
      <c r="T3949" s="50">
        <v>6.492</v>
      </c>
      <c r="U3949" s="50">
        <v>5.133</v>
      </c>
      <c r="V3949" s="50">
        <v>2.84</v>
      </c>
      <c r="W3949" s="50" t="s">
        <v>311</v>
      </c>
      <c r="X3949" s="50">
        <v>1.7509999999999999</v>
      </c>
      <c r="Y3949" s="50">
        <v>0.59699999999999998</v>
      </c>
      <c r="Z3949" s="50">
        <v>0.11700000000000001</v>
      </c>
      <c r="AA3949" s="50">
        <v>1.4999999999999999E-2</v>
      </c>
      <c r="AB3949" s="50">
        <v>1E-3</v>
      </c>
      <c r="AC3949" s="50" t="str">
        <f t="shared" si="253"/>
        <v>Vanuatu-2025</v>
      </c>
      <c r="AD3949" s="51">
        <f t="shared" si="254"/>
        <v>199.10600000000002</v>
      </c>
      <c r="AE3949" s="15">
        <f t="shared" si="255"/>
        <v>0.62609866101473588</v>
      </c>
      <c r="AF3949">
        <f t="shared" si="256"/>
        <v>5.5231080112117879E-2</v>
      </c>
    </row>
    <row r="3950" spans="1:32" x14ac:dyDescent="0.25">
      <c r="A3950" s="59">
        <v>3933</v>
      </c>
      <c r="B3950" s="60" t="s">
        <v>309</v>
      </c>
      <c r="C3950" s="61" t="s">
        <v>497</v>
      </c>
      <c r="D3950" s="62"/>
      <c r="E3950" s="62">
        <v>862</v>
      </c>
      <c r="F3950" s="62">
        <v>2025</v>
      </c>
      <c r="G3950" s="50">
        <v>2898.5079999999998</v>
      </c>
      <c r="H3950" s="50">
        <v>2944.2629999999999</v>
      </c>
      <c r="I3950" s="50">
        <v>2958.8209999999999</v>
      </c>
      <c r="J3950" s="50">
        <v>2913.942</v>
      </c>
      <c r="K3950" s="50">
        <v>2818.6019999999999</v>
      </c>
      <c r="L3950" s="50">
        <v>2717.462</v>
      </c>
      <c r="M3950" s="50">
        <v>2663.9319999999998</v>
      </c>
      <c r="N3950" s="50">
        <v>2596.66</v>
      </c>
      <c r="O3950" s="50">
        <v>2331.3969999999999</v>
      </c>
      <c r="P3950" s="50">
        <v>2093.0230000000001</v>
      </c>
      <c r="Q3950" s="50">
        <v>1832.376</v>
      </c>
      <c r="R3950" s="50">
        <v>1741.8979999999999</v>
      </c>
      <c r="S3950" s="50">
        <v>1537.347</v>
      </c>
      <c r="T3950" s="50">
        <v>1122.6679999999999</v>
      </c>
      <c r="U3950" s="50">
        <v>779.88800000000003</v>
      </c>
      <c r="V3950" s="50">
        <v>516.71699999999998</v>
      </c>
      <c r="W3950" s="50" t="s">
        <v>311</v>
      </c>
      <c r="X3950" s="50">
        <v>308.15499999999997</v>
      </c>
      <c r="Y3950" s="50">
        <v>161.40600000000001</v>
      </c>
      <c r="Z3950" s="50">
        <v>70.856999999999999</v>
      </c>
      <c r="AA3950" s="50">
        <v>25.46</v>
      </c>
      <c r="AB3950" s="50">
        <v>6.8239999999999998</v>
      </c>
      <c r="AC3950" s="50" t="str">
        <f t="shared" si="253"/>
        <v>Venezuela (Bolivarian Republic of)-2025</v>
      </c>
      <c r="AD3950" s="51">
        <f t="shared" si="254"/>
        <v>23246.639000000003</v>
      </c>
      <c r="AE3950" s="15">
        <f t="shared" si="255"/>
        <v>0.50732353180173706</v>
      </c>
      <c r="AF3950">
        <f t="shared" si="256"/>
        <v>9.3358507057690623E-2</v>
      </c>
    </row>
    <row r="3951" spans="1:32" x14ac:dyDescent="0.25">
      <c r="A3951" s="59">
        <v>3934</v>
      </c>
      <c r="B3951" s="60" t="s">
        <v>309</v>
      </c>
      <c r="C3951" s="61" t="s">
        <v>498</v>
      </c>
      <c r="D3951" s="62"/>
      <c r="E3951" s="62">
        <v>704</v>
      </c>
      <c r="F3951" s="62">
        <v>2025</v>
      </c>
      <c r="G3951" s="50">
        <v>7493.9880000000003</v>
      </c>
      <c r="H3951" s="50">
        <v>7607.6469999999999</v>
      </c>
      <c r="I3951" s="50">
        <v>7678.4639999999999</v>
      </c>
      <c r="J3951" s="50">
        <v>7169.7259999999997</v>
      </c>
      <c r="K3951" s="50">
        <v>6532.5709999999999</v>
      </c>
      <c r="L3951" s="50">
        <v>6834.21</v>
      </c>
      <c r="M3951" s="50">
        <v>8632.0210000000006</v>
      </c>
      <c r="N3951" s="50">
        <v>8501.1610000000001</v>
      </c>
      <c r="O3951" s="50">
        <v>7784.5749999999998</v>
      </c>
      <c r="P3951" s="50">
        <v>6991.7079999999996</v>
      </c>
      <c r="Q3951" s="50">
        <v>6429.0249999999996</v>
      </c>
      <c r="R3951" s="50">
        <v>5696.134</v>
      </c>
      <c r="S3951" s="50">
        <v>5036.7309999999998</v>
      </c>
      <c r="T3951" s="50">
        <v>4093.72</v>
      </c>
      <c r="U3951" s="50">
        <v>2750.6080000000002</v>
      </c>
      <c r="V3951" s="50">
        <v>1438.251</v>
      </c>
      <c r="W3951" s="50" t="s">
        <v>311</v>
      </c>
      <c r="X3951" s="50">
        <v>910.21299999999997</v>
      </c>
      <c r="Y3951" s="50">
        <v>625.65899999999999</v>
      </c>
      <c r="Z3951" s="50">
        <v>379.59100000000001</v>
      </c>
      <c r="AA3951" s="50">
        <v>137.328</v>
      </c>
      <c r="AB3951" s="50">
        <v>40.18</v>
      </c>
      <c r="AC3951" s="50" t="str">
        <f t="shared" si="253"/>
        <v>Viet Nam-2025</v>
      </c>
      <c r="AD3951" s="51">
        <f t="shared" si="254"/>
        <v>69607.861999999994</v>
      </c>
      <c r="AE3951" s="15">
        <f t="shared" si="255"/>
        <v>0.47632046219146923</v>
      </c>
      <c r="AF3951">
        <f t="shared" si="256"/>
        <v>0.11230413451813272</v>
      </c>
    </row>
    <row r="3952" spans="1:32" x14ac:dyDescent="0.25">
      <c r="A3952" s="59">
        <v>3935</v>
      </c>
      <c r="B3952" s="60" t="s">
        <v>309</v>
      </c>
      <c r="C3952" s="61" t="s">
        <v>499</v>
      </c>
      <c r="D3952" s="62"/>
      <c r="E3952" s="62">
        <v>732</v>
      </c>
      <c r="F3952" s="62">
        <v>2025</v>
      </c>
      <c r="G3952" s="50">
        <v>58.274000000000001</v>
      </c>
      <c r="H3952" s="50">
        <v>58.036000000000001</v>
      </c>
      <c r="I3952" s="50">
        <v>57.051000000000002</v>
      </c>
      <c r="J3952" s="50">
        <v>51.853000000000002</v>
      </c>
      <c r="K3952" s="50">
        <v>53.110999999999997</v>
      </c>
      <c r="L3952" s="50">
        <v>55.713000000000001</v>
      </c>
      <c r="M3952" s="50">
        <v>59.518999999999998</v>
      </c>
      <c r="N3952" s="50">
        <v>58.667000000000002</v>
      </c>
      <c r="O3952" s="50">
        <v>53.07</v>
      </c>
      <c r="P3952" s="50">
        <v>45.640999999999998</v>
      </c>
      <c r="Q3952" s="50">
        <v>36.527000000000001</v>
      </c>
      <c r="R3952" s="50">
        <v>28.259</v>
      </c>
      <c r="S3952" s="50">
        <v>21.375</v>
      </c>
      <c r="T3952" s="50">
        <v>15.864000000000001</v>
      </c>
      <c r="U3952" s="50">
        <v>8.9849999999999994</v>
      </c>
      <c r="V3952" s="50">
        <v>3.79</v>
      </c>
      <c r="W3952" s="50" t="s">
        <v>311</v>
      </c>
      <c r="X3952" s="50">
        <v>1.552</v>
      </c>
      <c r="Y3952" s="50">
        <v>0.58399999999999996</v>
      </c>
      <c r="Z3952" s="50">
        <v>0.13400000000000001</v>
      </c>
      <c r="AA3952" s="50">
        <v>1.9E-2</v>
      </c>
      <c r="AB3952" s="50">
        <v>1E-3</v>
      </c>
      <c r="AC3952" s="50" t="str">
        <f t="shared" si="253"/>
        <v>Western Sahara-2025</v>
      </c>
      <c r="AD3952" s="51">
        <f t="shared" si="254"/>
        <v>463.73500000000001</v>
      </c>
      <c r="AE3952" s="15">
        <f t="shared" si="255"/>
        <v>0.44053176922164589</v>
      </c>
      <c r="AF3952">
        <f t="shared" si="256"/>
        <v>4.8546843803759544E-2</v>
      </c>
    </row>
    <row r="3953" spans="1:32" x14ac:dyDescent="0.25">
      <c r="A3953" s="59">
        <v>3936</v>
      </c>
      <c r="B3953" s="60" t="s">
        <v>309</v>
      </c>
      <c r="C3953" s="61" t="s">
        <v>500</v>
      </c>
      <c r="D3953" s="62"/>
      <c r="E3953" s="62">
        <v>887</v>
      </c>
      <c r="F3953" s="62">
        <v>2025</v>
      </c>
      <c r="G3953" s="50">
        <v>4236.84</v>
      </c>
      <c r="H3953" s="50">
        <v>4129.5929999999998</v>
      </c>
      <c r="I3953" s="50">
        <v>3936.98</v>
      </c>
      <c r="J3953" s="50">
        <v>3551.9949999999999</v>
      </c>
      <c r="K3953" s="50">
        <v>3173.652</v>
      </c>
      <c r="L3953" s="50">
        <v>2901.645</v>
      </c>
      <c r="M3953" s="50">
        <v>2781.6089999999999</v>
      </c>
      <c r="N3953" s="50">
        <v>2318.0700000000002</v>
      </c>
      <c r="O3953" s="50">
        <v>1816.365</v>
      </c>
      <c r="P3953" s="50">
        <v>1379.377</v>
      </c>
      <c r="Q3953" s="50">
        <v>938.85799999999995</v>
      </c>
      <c r="R3953" s="50">
        <v>735.48699999999997</v>
      </c>
      <c r="S3953" s="50">
        <v>595.35900000000004</v>
      </c>
      <c r="T3953" s="50">
        <v>445.06799999999998</v>
      </c>
      <c r="U3953" s="50">
        <v>307.75099999999998</v>
      </c>
      <c r="V3953" s="50">
        <v>191.696</v>
      </c>
      <c r="W3953" s="50" t="s">
        <v>311</v>
      </c>
      <c r="X3953" s="50">
        <v>84.100999999999999</v>
      </c>
      <c r="Y3953" s="50">
        <v>28.821000000000002</v>
      </c>
      <c r="Z3953" s="50">
        <v>6.4189999999999996</v>
      </c>
      <c r="AA3953" s="50">
        <v>0.88100000000000001</v>
      </c>
      <c r="AB3953" s="50">
        <v>7.6999999999999999E-2</v>
      </c>
      <c r="AC3953" s="50" t="str">
        <f t="shared" si="253"/>
        <v>Yemen-2025</v>
      </c>
      <c r="AD3953" s="51">
        <f t="shared" si="254"/>
        <v>20192.417000000001</v>
      </c>
      <c r="AE3953" s="15">
        <f t="shared" si="255"/>
        <v>0.66204194376532532</v>
      </c>
      <c r="AF3953">
        <f t="shared" si="256"/>
        <v>3.2767712041821981E-2</v>
      </c>
    </row>
    <row r="3954" spans="1:32" x14ac:dyDescent="0.25">
      <c r="A3954" s="45">
        <v>3937</v>
      </c>
      <c r="B3954" s="46" t="s">
        <v>309</v>
      </c>
      <c r="C3954" s="47" t="s">
        <v>310</v>
      </c>
      <c r="D3954" s="48"/>
      <c r="E3954" s="48">
        <v>1607</v>
      </c>
      <c r="F3954" s="48">
        <v>2030</v>
      </c>
      <c r="G3954" s="49">
        <v>86118.959000000003</v>
      </c>
      <c r="H3954" s="49">
        <v>81297.100999999995</v>
      </c>
      <c r="I3954" s="49">
        <v>76835.274000000005</v>
      </c>
      <c r="J3954" s="49">
        <v>71576.543000000005</v>
      </c>
      <c r="K3954" s="49">
        <v>64745.803999999996</v>
      </c>
      <c r="L3954" s="49">
        <v>57263.614999999998</v>
      </c>
      <c r="M3954" s="49">
        <v>51486.991999999998</v>
      </c>
      <c r="N3954" s="49">
        <v>46350.851000000002</v>
      </c>
      <c r="O3954" s="49">
        <v>40892.828000000001</v>
      </c>
      <c r="P3954" s="49">
        <v>34564.425999999999</v>
      </c>
      <c r="Q3954" s="49">
        <v>28533.812999999998</v>
      </c>
      <c r="R3954" s="49">
        <v>23486.466</v>
      </c>
      <c r="S3954" s="49">
        <v>19073.055</v>
      </c>
      <c r="T3954" s="49">
        <v>15861.066000000001</v>
      </c>
      <c r="U3954" s="49">
        <v>12019.471</v>
      </c>
      <c r="V3954" s="49">
        <v>8322.2119999999995</v>
      </c>
      <c r="W3954" s="49" t="s">
        <v>311</v>
      </c>
      <c r="X3954" s="49">
        <v>4600.0739999999996</v>
      </c>
      <c r="Y3954" s="49">
        <v>2123.7260000000001</v>
      </c>
      <c r="Z3954" s="49">
        <v>773.58</v>
      </c>
      <c r="AA3954" s="49">
        <v>170.92099999999999</v>
      </c>
      <c r="AB3954" s="49">
        <v>22.288</v>
      </c>
      <c r="AC3954" s="50" t="str">
        <f t="shared" si="253"/>
        <v>LAND-LOCKED COUNTRIES-2030</v>
      </c>
      <c r="AD3954" s="51">
        <f t="shared" si="254"/>
        <v>437974.39299999998</v>
      </c>
      <c r="AE3954" s="15">
        <f t="shared" si="255"/>
        <v>0.65790301123837625</v>
      </c>
      <c r="AF3954">
        <f t="shared" si="256"/>
        <v>6.4338438529744871E-2</v>
      </c>
    </row>
    <row r="3955" spans="1:32" x14ac:dyDescent="0.25">
      <c r="A3955" s="54">
        <v>3938</v>
      </c>
      <c r="B3955" s="55" t="s">
        <v>309</v>
      </c>
      <c r="C3955" s="56" t="s">
        <v>312</v>
      </c>
      <c r="D3955" s="57"/>
      <c r="E3955" s="57">
        <v>1636</v>
      </c>
      <c r="F3955" s="57">
        <v>2030</v>
      </c>
      <c r="G3955" s="58">
        <v>83201.653000000006</v>
      </c>
      <c r="H3955" s="58">
        <v>78206.436000000002</v>
      </c>
      <c r="I3955" s="58">
        <v>73628.202000000005</v>
      </c>
      <c r="J3955" s="58">
        <v>68321.604999999996</v>
      </c>
      <c r="K3955" s="58">
        <v>61461.817999999999</v>
      </c>
      <c r="L3955" s="58">
        <v>54048.949000000001</v>
      </c>
      <c r="M3955" s="58">
        <v>48111.83</v>
      </c>
      <c r="N3955" s="58">
        <v>42312.406999999999</v>
      </c>
      <c r="O3955" s="58">
        <v>36537.506000000001</v>
      </c>
      <c r="P3955" s="58">
        <v>30154.019</v>
      </c>
      <c r="Q3955" s="58">
        <v>23986.751</v>
      </c>
      <c r="R3955" s="58">
        <v>19152.787</v>
      </c>
      <c r="S3955" s="58">
        <v>15067.23</v>
      </c>
      <c r="T3955" s="58">
        <v>12101.581</v>
      </c>
      <c r="U3955" s="58">
        <v>8607.17</v>
      </c>
      <c r="V3955" s="58">
        <v>5444.9560000000001</v>
      </c>
      <c r="W3955" s="58" t="s">
        <v>311</v>
      </c>
      <c r="X3955" s="58">
        <v>2621.9140000000002</v>
      </c>
      <c r="Y3955" s="58">
        <v>1068.3969999999999</v>
      </c>
      <c r="Z3955" s="58">
        <v>353.88600000000002</v>
      </c>
      <c r="AA3955" s="58">
        <v>70.855999999999995</v>
      </c>
      <c r="AB3955" s="58">
        <v>10.225</v>
      </c>
      <c r="AC3955" s="50" t="str">
        <f t="shared" si="253"/>
        <v>Land-locked Developing Countries (LLDC)-2030</v>
      </c>
      <c r="AD3955" s="51">
        <f t="shared" si="254"/>
        <v>399154.90199999994</v>
      </c>
      <c r="AE3955" s="15">
        <f t="shared" si="255"/>
        <v>0.66469251578927147</v>
      </c>
      <c r="AF3955">
        <f t="shared" si="256"/>
        <v>4.77442533643005E-2</v>
      </c>
    </row>
    <row r="3956" spans="1:32" x14ac:dyDescent="0.25">
      <c r="A3956" s="59">
        <v>3939</v>
      </c>
      <c r="B3956" s="60" t="s">
        <v>309</v>
      </c>
      <c r="C3956" s="61" t="s">
        <v>313</v>
      </c>
      <c r="D3956" s="62"/>
      <c r="E3956" s="62">
        <v>4</v>
      </c>
      <c r="F3956" s="62">
        <v>2030</v>
      </c>
      <c r="G3956" s="50">
        <v>5609.7039999999997</v>
      </c>
      <c r="H3956" s="50">
        <v>5482.68</v>
      </c>
      <c r="I3956" s="50">
        <v>5354.7979999999998</v>
      </c>
      <c r="J3956" s="50">
        <v>5050.9939999999997</v>
      </c>
      <c r="K3956" s="50">
        <v>4897.0770000000002</v>
      </c>
      <c r="L3956" s="50">
        <v>4325.37</v>
      </c>
      <c r="M3956" s="50">
        <v>3643.1669999999999</v>
      </c>
      <c r="N3956" s="50">
        <v>2899.1559999999999</v>
      </c>
      <c r="O3956" s="50">
        <v>2349.5819999999999</v>
      </c>
      <c r="P3956" s="50">
        <v>1968.6659999999999</v>
      </c>
      <c r="Q3956" s="50">
        <v>1566.2139999999999</v>
      </c>
      <c r="R3956" s="50">
        <v>1182.2819999999999</v>
      </c>
      <c r="S3956" s="50">
        <v>882.76700000000005</v>
      </c>
      <c r="T3956" s="50">
        <v>634.65899999999999</v>
      </c>
      <c r="U3956" s="50">
        <v>425.536</v>
      </c>
      <c r="V3956" s="50">
        <v>252.726</v>
      </c>
      <c r="W3956" s="50" t="s">
        <v>311</v>
      </c>
      <c r="X3956" s="50">
        <v>126.295</v>
      </c>
      <c r="Y3956" s="50">
        <v>38.957999999999998</v>
      </c>
      <c r="Z3956" s="50">
        <v>7.9409999999999998</v>
      </c>
      <c r="AA3956" s="50">
        <v>0.91200000000000003</v>
      </c>
      <c r="AB3956" s="50">
        <v>6.0999999999999999E-2</v>
      </c>
      <c r="AC3956" s="50" t="str">
        <f t="shared" si="253"/>
        <v>Afghanistan-2030</v>
      </c>
      <c r="AD3956" s="51">
        <f t="shared" si="254"/>
        <v>28765.274999999998</v>
      </c>
      <c r="AE3956" s="15">
        <f t="shared" si="255"/>
        <v>0.62346944362603862</v>
      </c>
      <c r="AF3956">
        <f t="shared" si="256"/>
        <v>3.2891112287925427E-2</v>
      </c>
    </row>
    <row r="3957" spans="1:32" x14ac:dyDescent="0.25">
      <c r="A3957" s="59">
        <v>3940</v>
      </c>
      <c r="B3957" s="60" t="s">
        <v>309</v>
      </c>
      <c r="C3957" s="61" t="s">
        <v>314</v>
      </c>
      <c r="D3957" s="62"/>
      <c r="E3957" s="62">
        <v>51</v>
      </c>
      <c r="F3957" s="62">
        <v>2030</v>
      </c>
      <c r="G3957" s="50">
        <v>143.15299999999999</v>
      </c>
      <c r="H3957" s="50">
        <v>160.827</v>
      </c>
      <c r="I3957" s="50">
        <v>183.773</v>
      </c>
      <c r="J3957" s="50">
        <v>201.607</v>
      </c>
      <c r="K3957" s="50">
        <v>190.006</v>
      </c>
      <c r="L3957" s="50">
        <v>159.98699999999999</v>
      </c>
      <c r="M3957" s="50">
        <v>167.28299999999999</v>
      </c>
      <c r="N3957" s="50">
        <v>224.5</v>
      </c>
      <c r="O3957" s="50">
        <v>259.363</v>
      </c>
      <c r="P3957" s="50">
        <v>228.60400000000001</v>
      </c>
      <c r="Q3957" s="50">
        <v>182.17</v>
      </c>
      <c r="R3957" s="50">
        <v>152.49</v>
      </c>
      <c r="S3957" s="50">
        <v>149.078</v>
      </c>
      <c r="T3957" s="50">
        <v>172.71100000000001</v>
      </c>
      <c r="U3957" s="50">
        <v>156.137</v>
      </c>
      <c r="V3957" s="50">
        <v>89.908000000000001</v>
      </c>
      <c r="W3957" s="50" t="s">
        <v>311</v>
      </c>
      <c r="X3957" s="50">
        <v>46.085000000000001</v>
      </c>
      <c r="Y3957" s="50">
        <v>17.45</v>
      </c>
      <c r="Z3957" s="50">
        <v>17.344000000000001</v>
      </c>
      <c r="AA3957" s="50">
        <v>4.0309999999999997</v>
      </c>
      <c r="AB3957" s="50">
        <v>0.95599999999999996</v>
      </c>
      <c r="AC3957" s="50" t="str">
        <f t="shared" si="253"/>
        <v>Armenia-2030</v>
      </c>
      <c r="AD3957" s="51">
        <f t="shared" si="254"/>
        <v>1915.0880000000002</v>
      </c>
      <c r="AE3957" s="15">
        <f t="shared" si="255"/>
        <v>0.518187675971026</v>
      </c>
      <c r="AF3957">
        <f t="shared" si="256"/>
        <v>0.21001056665838483</v>
      </c>
    </row>
    <row r="3958" spans="1:32" x14ac:dyDescent="0.25">
      <c r="A3958" s="59">
        <v>3941</v>
      </c>
      <c r="B3958" s="60" t="s">
        <v>309</v>
      </c>
      <c r="C3958" s="61" t="s">
        <v>315</v>
      </c>
      <c r="D3958" s="62">
        <v>1</v>
      </c>
      <c r="E3958" s="62">
        <v>31</v>
      </c>
      <c r="F3958" s="62">
        <v>2030</v>
      </c>
      <c r="G3958" s="50">
        <v>643.20500000000004</v>
      </c>
      <c r="H3958" s="50">
        <v>697.79</v>
      </c>
      <c r="I3958" s="50">
        <v>795.90300000000002</v>
      </c>
      <c r="J3958" s="50">
        <v>860.029</v>
      </c>
      <c r="K3958" s="50">
        <v>694.923</v>
      </c>
      <c r="L3958" s="50">
        <v>633.02300000000002</v>
      </c>
      <c r="M3958" s="50">
        <v>712</v>
      </c>
      <c r="N3958" s="50">
        <v>877.67499999999995</v>
      </c>
      <c r="O3958" s="50">
        <v>923.97</v>
      </c>
      <c r="P3958" s="50">
        <v>804.42499999999995</v>
      </c>
      <c r="Q3958" s="50">
        <v>638.85</v>
      </c>
      <c r="R3958" s="50">
        <v>578.89700000000005</v>
      </c>
      <c r="S3958" s="50">
        <v>566.66600000000005</v>
      </c>
      <c r="T3958" s="50">
        <v>551.34699999999998</v>
      </c>
      <c r="U3958" s="50">
        <v>377.17200000000003</v>
      </c>
      <c r="V3958" s="50">
        <v>197.07300000000001</v>
      </c>
      <c r="W3958" s="50" t="s">
        <v>311</v>
      </c>
      <c r="X3958" s="50">
        <v>75.308999999999997</v>
      </c>
      <c r="Y3958" s="50">
        <v>30.876000000000001</v>
      </c>
      <c r="Z3958" s="50">
        <v>17.568999999999999</v>
      </c>
      <c r="AA3958" s="50">
        <v>3.2229999999999999</v>
      </c>
      <c r="AB3958" s="50">
        <v>0.27700000000000002</v>
      </c>
      <c r="AC3958" s="50" t="str">
        <f t="shared" si="253"/>
        <v>Azerbaijan-2030</v>
      </c>
      <c r="AD3958" s="51">
        <f t="shared" si="254"/>
        <v>7290.4580000000005</v>
      </c>
      <c r="AE3958" s="15">
        <f t="shared" si="255"/>
        <v>0.46495624829057375</v>
      </c>
      <c r="AF3958">
        <f t="shared" si="256"/>
        <v>0.13289473740039093</v>
      </c>
    </row>
    <row r="3959" spans="1:32" x14ac:dyDescent="0.25">
      <c r="A3959" s="59">
        <v>3942</v>
      </c>
      <c r="B3959" s="60" t="s">
        <v>309</v>
      </c>
      <c r="C3959" s="61" t="s">
        <v>316</v>
      </c>
      <c r="D3959" s="62"/>
      <c r="E3959" s="62">
        <v>64</v>
      </c>
      <c r="F3959" s="62">
        <v>2030</v>
      </c>
      <c r="G3959" s="50">
        <v>62.865000000000002</v>
      </c>
      <c r="H3959" s="50">
        <v>66.792000000000002</v>
      </c>
      <c r="I3959" s="50">
        <v>69.513000000000005</v>
      </c>
      <c r="J3959" s="50">
        <v>69.418999999999997</v>
      </c>
      <c r="K3959" s="50">
        <v>71.744</v>
      </c>
      <c r="L3959" s="50">
        <v>70.998999999999995</v>
      </c>
      <c r="M3959" s="50">
        <v>74.412999999999997</v>
      </c>
      <c r="N3959" s="50">
        <v>77.981999999999999</v>
      </c>
      <c r="O3959" s="50">
        <v>78.712999999999994</v>
      </c>
      <c r="P3959" s="50">
        <v>70.863</v>
      </c>
      <c r="Q3959" s="50">
        <v>55.637999999999998</v>
      </c>
      <c r="R3959" s="50">
        <v>41.844999999999999</v>
      </c>
      <c r="S3959" s="50">
        <v>35.341000000000001</v>
      </c>
      <c r="T3959" s="50">
        <v>24.196000000000002</v>
      </c>
      <c r="U3959" s="50">
        <v>18.587</v>
      </c>
      <c r="V3959" s="50">
        <v>11.233000000000001</v>
      </c>
      <c r="W3959" s="50" t="s">
        <v>311</v>
      </c>
      <c r="X3959" s="50">
        <v>7.19</v>
      </c>
      <c r="Y3959" s="50">
        <v>3.8679999999999999</v>
      </c>
      <c r="Z3959" s="50">
        <v>1.74</v>
      </c>
      <c r="AA3959" s="50">
        <v>0.60799999999999998</v>
      </c>
      <c r="AB3959" s="50">
        <v>0.14799999999999999</v>
      </c>
      <c r="AC3959" s="50" t="str">
        <f t="shared" si="253"/>
        <v>Bhutan-2030</v>
      </c>
      <c r="AD3959" s="51">
        <f t="shared" si="254"/>
        <v>646.95700000000011</v>
      </c>
      <c r="AE3959" s="15">
        <f t="shared" si="255"/>
        <v>0.41229942639155309</v>
      </c>
      <c r="AF3959">
        <f t="shared" si="256"/>
        <v>7.9857988221626305E-2</v>
      </c>
    </row>
    <row r="3960" spans="1:32" x14ac:dyDescent="0.25">
      <c r="A3960" s="59">
        <v>3943</v>
      </c>
      <c r="B3960" s="60" t="s">
        <v>309</v>
      </c>
      <c r="C3960" s="61" t="s">
        <v>317</v>
      </c>
      <c r="D3960" s="62"/>
      <c r="E3960" s="62">
        <v>68</v>
      </c>
      <c r="F3960" s="62">
        <v>2030</v>
      </c>
      <c r="G3960" s="50">
        <v>1233.826</v>
      </c>
      <c r="H3960" s="50">
        <v>1213.8109999999999</v>
      </c>
      <c r="I3960" s="50">
        <v>1184.982</v>
      </c>
      <c r="J3960" s="50">
        <v>1139.2529999999999</v>
      </c>
      <c r="K3960" s="50">
        <v>1116.4749999999999</v>
      </c>
      <c r="L3960" s="50">
        <v>1079.72</v>
      </c>
      <c r="M3960" s="50">
        <v>1021.269</v>
      </c>
      <c r="N3960" s="50">
        <v>927.77300000000002</v>
      </c>
      <c r="O3960" s="50">
        <v>834.45399999999995</v>
      </c>
      <c r="P3960" s="50">
        <v>746.59900000000005</v>
      </c>
      <c r="Q3960" s="50">
        <v>641.13300000000004</v>
      </c>
      <c r="R3960" s="50">
        <v>522.90800000000002</v>
      </c>
      <c r="S3960" s="50">
        <v>422.86700000000002</v>
      </c>
      <c r="T3960" s="50">
        <v>339.09399999999999</v>
      </c>
      <c r="U3960" s="50">
        <v>269.416</v>
      </c>
      <c r="V3960" s="50">
        <v>206.499</v>
      </c>
      <c r="W3960" s="50" t="s">
        <v>311</v>
      </c>
      <c r="X3960" s="50">
        <v>129.83500000000001</v>
      </c>
      <c r="Y3960" s="50">
        <v>78.647000000000006</v>
      </c>
      <c r="Z3960" s="50">
        <v>35.027000000000001</v>
      </c>
      <c r="AA3960" s="50">
        <v>12.504</v>
      </c>
      <c r="AB3960" s="50">
        <v>1.98</v>
      </c>
      <c r="AC3960" s="50" t="str">
        <f t="shared" si="253"/>
        <v>Bolivia (Plurinational State of)-2030</v>
      </c>
      <c r="AD3960" s="51">
        <f t="shared" si="254"/>
        <v>8452.4510000000009</v>
      </c>
      <c r="AE3960" s="15">
        <f t="shared" si="255"/>
        <v>0.55671674405447591</v>
      </c>
      <c r="AF3960">
        <f t="shared" si="256"/>
        <v>8.8787404624052657E-2</v>
      </c>
    </row>
    <row r="3961" spans="1:32" x14ac:dyDescent="0.25">
      <c r="A3961" s="59">
        <v>3944</v>
      </c>
      <c r="B3961" s="60" t="s">
        <v>309</v>
      </c>
      <c r="C3961" s="61" t="s">
        <v>318</v>
      </c>
      <c r="D3961" s="62"/>
      <c r="E3961" s="62">
        <v>72</v>
      </c>
      <c r="F3961" s="62">
        <v>2030</v>
      </c>
      <c r="G3961" s="50">
        <v>246.30799999999999</v>
      </c>
      <c r="H3961" s="50">
        <v>251.63</v>
      </c>
      <c r="I3961" s="50">
        <v>255.67500000000001</v>
      </c>
      <c r="J3961" s="50">
        <v>254.602</v>
      </c>
      <c r="K3961" s="50">
        <v>231.32300000000001</v>
      </c>
      <c r="L3961" s="50">
        <v>217.53299999999999</v>
      </c>
      <c r="M3961" s="50">
        <v>216.37100000000001</v>
      </c>
      <c r="N3961" s="50">
        <v>214.39599999999999</v>
      </c>
      <c r="O3961" s="50">
        <v>208.17599999999999</v>
      </c>
      <c r="P3961" s="50">
        <v>197.26499999999999</v>
      </c>
      <c r="Q3961" s="50">
        <v>155.35400000000001</v>
      </c>
      <c r="R3961" s="50">
        <v>112.247</v>
      </c>
      <c r="S3961" s="50">
        <v>82.706000000000003</v>
      </c>
      <c r="T3961" s="50">
        <v>62.223999999999997</v>
      </c>
      <c r="U3961" s="50">
        <v>45.828000000000003</v>
      </c>
      <c r="V3961" s="50">
        <v>29.536999999999999</v>
      </c>
      <c r="W3961" s="50" t="s">
        <v>311</v>
      </c>
      <c r="X3961" s="50">
        <v>12.816000000000001</v>
      </c>
      <c r="Y3961" s="50">
        <v>5.008</v>
      </c>
      <c r="Z3961" s="50">
        <v>1.256</v>
      </c>
      <c r="AA3961" s="50">
        <v>0.16700000000000001</v>
      </c>
      <c r="AB3961" s="50">
        <v>1.0999999999999999E-2</v>
      </c>
      <c r="AC3961" s="50" t="str">
        <f t="shared" si="253"/>
        <v>Botswana-2030</v>
      </c>
      <c r="AD3961" s="51">
        <f t="shared" si="254"/>
        <v>1889.9729999999997</v>
      </c>
      <c r="AE3961" s="15">
        <f t="shared" si="255"/>
        <v>0.4817317496070051</v>
      </c>
      <c r="AF3961">
        <f t="shared" si="256"/>
        <v>5.9331150944209883E-2</v>
      </c>
    </row>
    <row r="3962" spans="1:32" x14ac:dyDescent="0.25">
      <c r="A3962" s="59">
        <v>3945</v>
      </c>
      <c r="B3962" s="60" t="s">
        <v>309</v>
      </c>
      <c r="C3962" s="61" t="s">
        <v>319</v>
      </c>
      <c r="D3962" s="62"/>
      <c r="E3962" s="62">
        <v>854</v>
      </c>
      <c r="F3962" s="62">
        <v>2030</v>
      </c>
      <c r="G3962" s="50">
        <v>4146.9009999999998</v>
      </c>
      <c r="H3962" s="50">
        <v>3730.4859999999999</v>
      </c>
      <c r="I3962" s="50">
        <v>3369.2049999999999</v>
      </c>
      <c r="J3962" s="50">
        <v>3020.127</v>
      </c>
      <c r="K3962" s="50">
        <v>2643.9349999999999</v>
      </c>
      <c r="L3962" s="50">
        <v>2204.5680000000002</v>
      </c>
      <c r="M3962" s="50">
        <v>1818.7539999999999</v>
      </c>
      <c r="N3962" s="50">
        <v>1500.6959999999999</v>
      </c>
      <c r="O3962" s="50">
        <v>1244.316</v>
      </c>
      <c r="P3962" s="50">
        <v>1037.5129999999999</v>
      </c>
      <c r="Q3962" s="50">
        <v>825.10900000000004</v>
      </c>
      <c r="R3962" s="50">
        <v>624.82100000000003</v>
      </c>
      <c r="S3962" s="50">
        <v>475.95100000000002</v>
      </c>
      <c r="T3962" s="50">
        <v>335.94</v>
      </c>
      <c r="U3962" s="50">
        <v>217.60599999999999</v>
      </c>
      <c r="V3962" s="50">
        <v>118.19</v>
      </c>
      <c r="W3962" s="50" t="s">
        <v>311</v>
      </c>
      <c r="X3962" s="50">
        <v>50.905000000000001</v>
      </c>
      <c r="Y3962" s="50">
        <v>14.917</v>
      </c>
      <c r="Z3962" s="50">
        <v>2.36</v>
      </c>
      <c r="AA3962" s="50">
        <v>0.185</v>
      </c>
      <c r="AB3962" s="50">
        <v>3.0000000000000001E-3</v>
      </c>
      <c r="AC3962" s="50" t="str">
        <f t="shared" si="253"/>
        <v>Burkina Faso-2030</v>
      </c>
      <c r="AD3962" s="51">
        <f t="shared" si="254"/>
        <v>15395.79</v>
      </c>
      <c r="AE3962" s="15">
        <f t="shared" si="255"/>
        <v>0.77856985578525051</v>
      </c>
      <c r="AF3962">
        <f t="shared" si="256"/>
        <v>2.7779272889338499E-2</v>
      </c>
    </row>
    <row r="3963" spans="1:32" x14ac:dyDescent="0.25">
      <c r="A3963" s="59">
        <v>3946</v>
      </c>
      <c r="B3963" s="60" t="s">
        <v>309</v>
      </c>
      <c r="C3963" s="61" t="s">
        <v>320</v>
      </c>
      <c r="D3963" s="62"/>
      <c r="E3963" s="62">
        <v>108</v>
      </c>
      <c r="F3963" s="62">
        <v>2030</v>
      </c>
      <c r="G3963" s="50">
        <v>2423.5880000000002</v>
      </c>
      <c r="H3963" s="50">
        <v>2211.6030000000001</v>
      </c>
      <c r="I3963" s="50">
        <v>2011.4110000000001</v>
      </c>
      <c r="J3963" s="50">
        <v>1746.4570000000001</v>
      </c>
      <c r="K3963" s="50">
        <v>1452.6130000000001</v>
      </c>
      <c r="L3963" s="50">
        <v>1150.8240000000001</v>
      </c>
      <c r="M3963" s="50">
        <v>992.65</v>
      </c>
      <c r="N3963" s="50">
        <v>918.798</v>
      </c>
      <c r="O3963" s="50">
        <v>785.73500000000001</v>
      </c>
      <c r="P3963" s="50">
        <v>596.29</v>
      </c>
      <c r="Q3963" s="50">
        <v>426.02199999999999</v>
      </c>
      <c r="R3963" s="50">
        <v>302.19299999999998</v>
      </c>
      <c r="S3963" s="50">
        <v>267.916</v>
      </c>
      <c r="T3963" s="50">
        <v>213.86500000000001</v>
      </c>
      <c r="U3963" s="50">
        <v>159.732</v>
      </c>
      <c r="V3963" s="50">
        <v>88.585999999999999</v>
      </c>
      <c r="W3963" s="50" t="s">
        <v>311</v>
      </c>
      <c r="X3963" s="50">
        <v>34.322000000000003</v>
      </c>
      <c r="Y3963" s="50">
        <v>12.468999999999999</v>
      </c>
      <c r="Z3963" s="50">
        <v>3.222</v>
      </c>
      <c r="AA3963" s="50">
        <v>0.50800000000000001</v>
      </c>
      <c r="AB3963" s="50">
        <v>4.4999999999999998E-2</v>
      </c>
      <c r="AC3963" s="50" t="str">
        <f t="shared" si="253"/>
        <v>Burundi-2030</v>
      </c>
      <c r="AD3963" s="51">
        <f t="shared" si="254"/>
        <v>8639.4979999999978</v>
      </c>
      <c r="AE3963" s="15">
        <f t="shared" si="255"/>
        <v>0.82867673561588906</v>
      </c>
      <c r="AF3963">
        <f t="shared" si="256"/>
        <v>3.3543480678524938E-2</v>
      </c>
    </row>
    <row r="3964" spans="1:32" x14ac:dyDescent="0.25">
      <c r="A3964" s="59">
        <v>3947</v>
      </c>
      <c r="B3964" s="60" t="s">
        <v>309</v>
      </c>
      <c r="C3964" s="61" t="s">
        <v>321</v>
      </c>
      <c r="D3964" s="62"/>
      <c r="E3964" s="62">
        <v>140</v>
      </c>
      <c r="F3964" s="62">
        <v>2030</v>
      </c>
      <c r="G3964" s="50">
        <v>878.76499999999999</v>
      </c>
      <c r="H3964" s="50">
        <v>781.53899999999999</v>
      </c>
      <c r="I3964" s="50">
        <v>701.66399999999999</v>
      </c>
      <c r="J3964" s="50">
        <v>668.32899999999995</v>
      </c>
      <c r="K3964" s="50">
        <v>617.68700000000001</v>
      </c>
      <c r="L3964" s="50">
        <v>549.81100000000004</v>
      </c>
      <c r="M3964" s="50">
        <v>449.596</v>
      </c>
      <c r="N3964" s="50">
        <v>341.64</v>
      </c>
      <c r="O3964" s="50">
        <v>270.13</v>
      </c>
      <c r="P3964" s="50">
        <v>220.97300000000001</v>
      </c>
      <c r="Q3964" s="50">
        <v>176.98599999999999</v>
      </c>
      <c r="R3964" s="50">
        <v>139.29599999999999</v>
      </c>
      <c r="S3964" s="50">
        <v>108.709</v>
      </c>
      <c r="T3964" s="50">
        <v>84.819000000000003</v>
      </c>
      <c r="U3964" s="50">
        <v>62.61</v>
      </c>
      <c r="V3964" s="50">
        <v>39.688000000000002</v>
      </c>
      <c r="W3964" s="50" t="s">
        <v>311</v>
      </c>
      <c r="X3964" s="50">
        <v>20.600999999999999</v>
      </c>
      <c r="Y3964" s="50">
        <v>8.3290000000000006</v>
      </c>
      <c r="Z3964" s="50">
        <v>2.1120000000000001</v>
      </c>
      <c r="AA3964" s="50">
        <v>0.30599999999999999</v>
      </c>
      <c r="AB3964" s="50">
        <v>2.5000000000000001E-2</v>
      </c>
      <c r="AC3964" s="50" t="str">
        <f t="shared" si="253"/>
        <v>Central African Republic-2030</v>
      </c>
      <c r="AD3964" s="51">
        <f t="shared" si="254"/>
        <v>3543.1569999999997</v>
      </c>
      <c r="AE3964" s="15">
        <f t="shared" si="255"/>
        <v>0.72829344000279994</v>
      </c>
      <c r="AF3964">
        <f t="shared" si="256"/>
        <v>3.7000063504159526E-2</v>
      </c>
    </row>
    <row r="3965" spans="1:32" x14ac:dyDescent="0.25">
      <c r="A3965" s="59">
        <v>3948</v>
      </c>
      <c r="B3965" s="60" t="s">
        <v>309</v>
      </c>
      <c r="C3965" s="61" t="s">
        <v>322</v>
      </c>
      <c r="D3965" s="62"/>
      <c r="E3965" s="62">
        <v>148</v>
      </c>
      <c r="F3965" s="62">
        <v>2030</v>
      </c>
      <c r="G3965" s="50">
        <v>3436.1990000000001</v>
      </c>
      <c r="H3965" s="50">
        <v>3059.51</v>
      </c>
      <c r="I3965" s="50">
        <v>2727.0659999999998</v>
      </c>
      <c r="J3965" s="50">
        <v>2400.498</v>
      </c>
      <c r="K3965" s="50">
        <v>2073.761</v>
      </c>
      <c r="L3965" s="50">
        <v>1753.463</v>
      </c>
      <c r="M3965" s="50">
        <v>1439.0070000000001</v>
      </c>
      <c r="N3965" s="50">
        <v>1149.2249999999999</v>
      </c>
      <c r="O3965" s="50">
        <v>898.92100000000005</v>
      </c>
      <c r="P3965" s="50">
        <v>702.07600000000002</v>
      </c>
      <c r="Q3965" s="50">
        <v>545.35199999999998</v>
      </c>
      <c r="R3965" s="50">
        <v>414.84</v>
      </c>
      <c r="S3965" s="50">
        <v>305.471</v>
      </c>
      <c r="T3965" s="50">
        <v>228.81700000000001</v>
      </c>
      <c r="U3965" s="50">
        <v>162.16399999999999</v>
      </c>
      <c r="V3965" s="50">
        <v>100.095</v>
      </c>
      <c r="W3965" s="50" t="s">
        <v>311</v>
      </c>
      <c r="X3965" s="50">
        <v>43.694000000000003</v>
      </c>
      <c r="Y3965" s="50">
        <v>15.66</v>
      </c>
      <c r="Z3965" s="50">
        <v>3.617</v>
      </c>
      <c r="AA3965" s="50">
        <v>0.48799999999999999</v>
      </c>
      <c r="AB3965" s="50">
        <v>3.9E-2</v>
      </c>
      <c r="AC3965" s="50" t="str">
        <f t="shared" si="253"/>
        <v>Chad-2030</v>
      </c>
      <c r="AD3965" s="51">
        <f t="shared" si="254"/>
        <v>11682.614000000001</v>
      </c>
      <c r="AE3965" s="15">
        <f t="shared" si="255"/>
        <v>0.83691449533469131</v>
      </c>
      <c r="AF3965">
        <f t="shared" si="256"/>
        <v>2.6527801037330611E-2</v>
      </c>
    </row>
    <row r="3966" spans="1:32" x14ac:dyDescent="0.25">
      <c r="A3966" s="59">
        <v>3949</v>
      </c>
      <c r="B3966" s="60" t="s">
        <v>309</v>
      </c>
      <c r="C3966" s="61" t="s">
        <v>323</v>
      </c>
      <c r="D3966" s="62"/>
      <c r="E3966" s="62">
        <v>231</v>
      </c>
      <c r="F3966" s="62">
        <v>2030</v>
      </c>
      <c r="G3966" s="50">
        <v>16726.436000000002</v>
      </c>
      <c r="H3966" s="50">
        <v>16220.281999999999</v>
      </c>
      <c r="I3966" s="50">
        <v>15455.324000000001</v>
      </c>
      <c r="J3966" s="50">
        <v>14475.483</v>
      </c>
      <c r="K3966" s="50">
        <v>13325.946</v>
      </c>
      <c r="L3966" s="50">
        <v>12624.455</v>
      </c>
      <c r="M3966" s="50">
        <v>11366.157999999999</v>
      </c>
      <c r="N3966" s="50">
        <v>9290.7000000000007</v>
      </c>
      <c r="O3966" s="50">
        <v>7273.585</v>
      </c>
      <c r="P3966" s="50">
        <v>6055.4539999999997</v>
      </c>
      <c r="Q3966" s="50">
        <v>4645.2089999999998</v>
      </c>
      <c r="R3966" s="50">
        <v>3755.89</v>
      </c>
      <c r="S3966" s="50">
        <v>2865.6030000000001</v>
      </c>
      <c r="T3966" s="50">
        <v>2091.864</v>
      </c>
      <c r="U3966" s="50">
        <v>1565.664</v>
      </c>
      <c r="V3966" s="50">
        <v>1006.07</v>
      </c>
      <c r="W3966" s="50" t="s">
        <v>311</v>
      </c>
      <c r="X3966" s="50">
        <v>576.72400000000005</v>
      </c>
      <c r="Y3966" s="50">
        <v>229.07900000000001</v>
      </c>
      <c r="Z3966" s="50">
        <v>59.305999999999997</v>
      </c>
      <c r="AA3966" s="50">
        <v>10.037000000000001</v>
      </c>
      <c r="AB3966" s="50">
        <v>0.90900000000000003</v>
      </c>
      <c r="AC3966" s="50" t="str">
        <f t="shared" si="253"/>
        <v>Ethiopia-2030</v>
      </c>
      <c r="AD3966" s="51">
        <f t="shared" si="254"/>
        <v>85678.483000000007</v>
      </c>
      <c r="AE3966" s="15">
        <f t="shared" si="255"/>
        <v>0.62958275066564828</v>
      </c>
      <c r="AF3966">
        <f t="shared" si="256"/>
        <v>4.1315865969349379E-2</v>
      </c>
    </row>
    <row r="3967" spans="1:32" x14ac:dyDescent="0.25">
      <c r="A3967" s="59">
        <v>3950</v>
      </c>
      <c r="B3967" s="60" t="s">
        <v>309</v>
      </c>
      <c r="C3967" s="61" t="s">
        <v>324</v>
      </c>
      <c r="D3967" s="62"/>
      <c r="E3967" s="62">
        <v>398</v>
      </c>
      <c r="F3967" s="62">
        <v>2030</v>
      </c>
      <c r="G3967" s="50">
        <v>1544.588</v>
      </c>
      <c r="H3967" s="50">
        <v>1641.5119999999999</v>
      </c>
      <c r="I3967" s="50">
        <v>1806.903</v>
      </c>
      <c r="J3967" s="50">
        <v>1980.202</v>
      </c>
      <c r="K3967" s="50">
        <v>1610.9839999999999</v>
      </c>
      <c r="L3967" s="50">
        <v>1124.829</v>
      </c>
      <c r="M3967" s="50">
        <v>1107.07</v>
      </c>
      <c r="N3967" s="50">
        <v>1469.365</v>
      </c>
      <c r="O3967" s="50">
        <v>1627.2349999999999</v>
      </c>
      <c r="P3967" s="50">
        <v>1292.69</v>
      </c>
      <c r="Q3967" s="50">
        <v>1120.3630000000001</v>
      </c>
      <c r="R3967" s="50">
        <v>1013.504</v>
      </c>
      <c r="S3967" s="50">
        <v>857.10799999999995</v>
      </c>
      <c r="T3967" s="50">
        <v>869.37</v>
      </c>
      <c r="U3967" s="50">
        <v>600.79600000000005</v>
      </c>
      <c r="V3967" s="50">
        <v>389.57499999999999</v>
      </c>
      <c r="W3967" s="50" t="s">
        <v>311</v>
      </c>
      <c r="X3967" s="50">
        <v>145.23599999999999</v>
      </c>
      <c r="Y3967" s="50">
        <v>65.656999999999996</v>
      </c>
      <c r="Z3967" s="50">
        <v>30.308</v>
      </c>
      <c r="AA3967" s="50">
        <v>3.5819999999999999</v>
      </c>
      <c r="AB3967" s="50">
        <v>0.44500000000000001</v>
      </c>
      <c r="AC3967" s="50" t="str">
        <f t="shared" si="253"/>
        <v>Kazakhstan-2030</v>
      </c>
      <c r="AD3967" s="51">
        <f t="shared" si="254"/>
        <v>13203.35</v>
      </c>
      <c r="AE3967" s="15">
        <f t="shared" si="255"/>
        <v>0.53758871801474617</v>
      </c>
      <c r="AF3967">
        <f t="shared" si="256"/>
        <v>0.11568081801886348</v>
      </c>
    </row>
    <row r="3968" spans="1:32" x14ac:dyDescent="0.25">
      <c r="A3968" s="59">
        <v>3951</v>
      </c>
      <c r="B3968" s="60" t="s">
        <v>309</v>
      </c>
      <c r="C3968" s="61" t="s">
        <v>325</v>
      </c>
      <c r="D3968" s="62"/>
      <c r="E3968" s="62">
        <v>417</v>
      </c>
      <c r="F3968" s="62">
        <v>2030</v>
      </c>
      <c r="G3968" s="50">
        <v>622.03899999999999</v>
      </c>
      <c r="H3968" s="50">
        <v>652.26099999999997</v>
      </c>
      <c r="I3968" s="50">
        <v>701.84900000000005</v>
      </c>
      <c r="J3968" s="50">
        <v>727.69299999999998</v>
      </c>
      <c r="K3968" s="50">
        <v>562.03700000000003</v>
      </c>
      <c r="L3968" s="50">
        <v>424.512</v>
      </c>
      <c r="M3968" s="50">
        <v>453.91699999999997</v>
      </c>
      <c r="N3968" s="50">
        <v>511.43799999999999</v>
      </c>
      <c r="O3968" s="50">
        <v>538.63499999999999</v>
      </c>
      <c r="P3968" s="50">
        <v>394.41899999999998</v>
      </c>
      <c r="Q3968" s="50">
        <v>315.56799999999998</v>
      </c>
      <c r="R3968" s="50">
        <v>283.28800000000001</v>
      </c>
      <c r="S3968" s="50">
        <v>258.654</v>
      </c>
      <c r="T3968" s="50">
        <v>240.482</v>
      </c>
      <c r="U3968" s="50">
        <v>161.51</v>
      </c>
      <c r="V3968" s="50">
        <v>98.474000000000004</v>
      </c>
      <c r="W3968" s="50" t="s">
        <v>311</v>
      </c>
      <c r="X3968" s="50">
        <v>33.798000000000002</v>
      </c>
      <c r="Y3968" s="50">
        <v>11.465999999999999</v>
      </c>
      <c r="Z3968" s="50">
        <v>4.5469999999999997</v>
      </c>
      <c r="AA3968" s="50">
        <v>0.65500000000000003</v>
      </c>
      <c r="AB3968" s="50">
        <v>4.2000000000000003E-2</v>
      </c>
      <c r="AC3968" s="50" t="str">
        <f t="shared" si="253"/>
        <v>Kyrgyzstan-2030</v>
      </c>
      <c r="AD3968" s="51">
        <f t="shared" si="254"/>
        <v>4470.1610000000001</v>
      </c>
      <c r="AE3968" s="15">
        <f t="shared" si="255"/>
        <v>0.56533153951278259</v>
      </c>
      <c r="AF3968">
        <f t="shared" si="256"/>
        <v>8.547122307180384E-2</v>
      </c>
    </row>
    <row r="3969" spans="1:32" x14ac:dyDescent="0.25">
      <c r="A3969" s="59">
        <v>3952</v>
      </c>
      <c r="B3969" s="60" t="s">
        <v>309</v>
      </c>
      <c r="C3969" s="61" t="s">
        <v>326</v>
      </c>
      <c r="D3969" s="62"/>
      <c r="E3969" s="62">
        <v>418</v>
      </c>
      <c r="F3969" s="62">
        <v>2030</v>
      </c>
      <c r="G3969" s="50">
        <v>709.54100000000005</v>
      </c>
      <c r="H3969" s="50">
        <v>730.42499999999995</v>
      </c>
      <c r="I3969" s="50">
        <v>748.18600000000004</v>
      </c>
      <c r="J3969" s="50">
        <v>742.92600000000004</v>
      </c>
      <c r="K3969" s="50">
        <v>717.55200000000002</v>
      </c>
      <c r="L3969" s="50">
        <v>659.73800000000006</v>
      </c>
      <c r="M3969" s="50">
        <v>650.904</v>
      </c>
      <c r="N3969" s="50">
        <v>644.67600000000004</v>
      </c>
      <c r="O3969" s="50">
        <v>569.62599999999998</v>
      </c>
      <c r="P3969" s="50">
        <v>475.84899999999999</v>
      </c>
      <c r="Q3969" s="50">
        <v>386.56099999999998</v>
      </c>
      <c r="R3969" s="50">
        <v>316.839</v>
      </c>
      <c r="S3969" s="50">
        <v>248.40700000000001</v>
      </c>
      <c r="T3969" s="50">
        <v>188.40299999999999</v>
      </c>
      <c r="U3969" s="50">
        <v>128.36699999999999</v>
      </c>
      <c r="V3969" s="50">
        <v>77.677999999999997</v>
      </c>
      <c r="W3969" s="50" t="s">
        <v>311</v>
      </c>
      <c r="X3969" s="50">
        <v>36.408999999999999</v>
      </c>
      <c r="Y3969" s="50">
        <v>13.002000000000001</v>
      </c>
      <c r="Z3969" s="50">
        <v>3.1619999999999999</v>
      </c>
      <c r="AA3969" s="50">
        <v>0.41599999999999998</v>
      </c>
      <c r="AB3969" s="50">
        <v>3.1E-2</v>
      </c>
      <c r="AC3969" s="50" t="str">
        <f t="shared" si="253"/>
        <v>Lao People's Democratic Republic-2030</v>
      </c>
      <c r="AD3969" s="51">
        <f t="shared" si="254"/>
        <v>5413.0780000000004</v>
      </c>
      <c r="AE3969" s="15">
        <f t="shared" si="255"/>
        <v>0.48689858154639554</v>
      </c>
      <c r="AF3969">
        <f t="shared" si="256"/>
        <v>5.8867841125712535E-2</v>
      </c>
    </row>
    <row r="3970" spans="1:32" x14ac:dyDescent="0.25">
      <c r="A3970" s="59">
        <v>3953</v>
      </c>
      <c r="B3970" s="60" t="s">
        <v>309</v>
      </c>
      <c r="C3970" s="61" t="s">
        <v>327</v>
      </c>
      <c r="D3970" s="62"/>
      <c r="E3970" s="62">
        <v>426</v>
      </c>
      <c r="F3970" s="62">
        <v>2030</v>
      </c>
      <c r="G3970" s="50">
        <v>284.71100000000001</v>
      </c>
      <c r="H3970" s="50">
        <v>285.745</v>
      </c>
      <c r="I3970" s="50">
        <v>284.39699999999999</v>
      </c>
      <c r="J3970" s="50">
        <v>270.97000000000003</v>
      </c>
      <c r="K3970" s="50">
        <v>239.887</v>
      </c>
      <c r="L3970" s="50">
        <v>226.19499999999999</v>
      </c>
      <c r="M3970" s="50">
        <v>222.43199999999999</v>
      </c>
      <c r="N3970" s="50">
        <v>196.51499999999999</v>
      </c>
      <c r="O3970" s="50">
        <v>167.35499999999999</v>
      </c>
      <c r="P3970" s="50">
        <v>130.11799999999999</v>
      </c>
      <c r="Q3970" s="50">
        <v>87.313000000000002</v>
      </c>
      <c r="R3970" s="50">
        <v>58.487000000000002</v>
      </c>
      <c r="S3970" s="50">
        <v>44.192</v>
      </c>
      <c r="T3970" s="50">
        <v>36.67</v>
      </c>
      <c r="U3970" s="50">
        <v>31.888999999999999</v>
      </c>
      <c r="V3970" s="50">
        <v>23.472000000000001</v>
      </c>
      <c r="W3970" s="50" t="s">
        <v>311</v>
      </c>
      <c r="X3970" s="50">
        <v>12.305999999999999</v>
      </c>
      <c r="Y3970" s="50">
        <v>3.9769999999999999</v>
      </c>
      <c r="Z3970" s="50">
        <v>1.1339999999999999</v>
      </c>
      <c r="AA3970" s="50">
        <v>0.17899999999999999</v>
      </c>
      <c r="AB3970" s="50">
        <v>1.2999999999999999E-2</v>
      </c>
      <c r="AC3970" s="50" t="str">
        <f t="shared" si="253"/>
        <v>Lesotho-2030</v>
      </c>
      <c r="AD3970" s="51">
        <f t="shared" si="254"/>
        <v>1643.4640000000002</v>
      </c>
      <c r="AE3970" s="15">
        <f t="shared" si="255"/>
        <v>0.58686591248728293</v>
      </c>
      <c r="AF3970">
        <f t="shared" si="256"/>
        <v>4.3885543748051196E-2</v>
      </c>
    </row>
    <row r="3971" spans="1:32" x14ac:dyDescent="0.25">
      <c r="A3971" s="59">
        <v>3954</v>
      </c>
      <c r="B3971" s="60" t="s">
        <v>309</v>
      </c>
      <c r="C3971" s="61" t="s">
        <v>328</v>
      </c>
      <c r="D3971" s="62"/>
      <c r="E3971" s="62">
        <v>454</v>
      </c>
      <c r="F3971" s="62">
        <v>2030</v>
      </c>
      <c r="G3971" s="50">
        <v>3819.8870000000002</v>
      </c>
      <c r="H3971" s="50">
        <v>3500.4479999999999</v>
      </c>
      <c r="I3971" s="50">
        <v>3175.1579999999999</v>
      </c>
      <c r="J3971" s="50">
        <v>2832.67</v>
      </c>
      <c r="K3971" s="50">
        <v>2635.0140000000001</v>
      </c>
      <c r="L3971" s="50">
        <v>2222.712</v>
      </c>
      <c r="M3971" s="50">
        <v>1907.2190000000001</v>
      </c>
      <c r="N3971" s="50">
        <v>1617.6790000000001</v>
      </c>
      <c r="O3971" s="50">
        <v>1343.232</v>
      </c>
      <c r="P3971" s="50">
        <v>1011.067</v>
      </c>
      <c r="Q3971" s="50">
        <v>782.42899999999997</v>
      </c>
      <c r="R3971" s="50">
        <v>567.91800000000001</v>
      </c>
      <c r="S3971" s="50">
        <v>404.07600000000002</v>
      </c>
      <c r="T3971" s="50">
        <v>287.952</v>
      </c>
      <c r="U3971" s="50">
        <v>205.09</v>
      </c>
      <c r="V3971" s="50">
        <v>137.99100000000001</v>
      </c>
      <c r="W3971" s="50" t="s">
        <v>311</v>
      </c>
      <c r="X3971" s="50">
        <v>88.739000000000004</v>
      </c>
      <c r="Y3971" s="50">
        <v>32.143000000000001</v>
      </c>
      <c r="Z3971" s="50">
        <v>6.2069999999999999</v>
      </c>
      <c r="AA3971" s="50">
        <v>0.58799999999999997</v>
      </c>
      <c r="AB3971" s="50">
        <v>2.8000000000000001E-2</v>
      </c>
      <c r="AC3971" s="50" t="str">
        <f t="shared" si="253"/>
        <v>Malawi-2030</v>
      </c>
      <c r="AD3971" s="51">
        <f t="shared" si="254"/>
        <v>15324.016</v>
      </c>
      <c r="AE3971" s="15">
        <f t="shared" si="255"/>
        <v>0.73441785756423117</v>
      </c>
      <c r="AF3971">
        <f t="shared" si="256"/>
        <v>2.9386228839595671E-2</v>
      </c>
    </row>
    <row r="3972" spans="1:32" x14ac:dyDescent="0.25">
      <c r="A3972" s="59">
        <v>3955</v>
      </c>
      <c r="B3972" s="60" t="s">
        <v>309</v>
      </c>
      <c r="C3972" s="61" t="s">
        <v>329</v>
      </c>
      <c r="D3972" s="62"/>
      <c r="E3972" s="62">
        <v>466</v>
      </c>
      <c r="F3972" s="62">
        <v>2030</v>
      </c>
      <c r="G3972" s="50">
        <v>4433.4880000000003</v>
      </c>
      <c r="H3972" s="50">
        <v>3907.9749999999999</v>
      </c>
      <c r="I3972" s="50">
        <v>3466.3049999999998</v>
      </c>
      <c r="J3972" s="50">
        <v>3078.8270000000002</v>
      </c>
      <c r="K3972" s="50">
        <v>2656.3780000000002</v>
      </c>
      <c r="L3972" s="50">
        <v>2117.9110000000001</v>
      </c>
      <c r="M3972" s="50">
        <v>1648.373</v>
      </c>
      <c r="N3972" s="50">
        <v>1322.6479999999999</v>
      </c>
      <c r="O3972" s="50">
        <v>1080.9670000000001</v>
      </c>
      <c r="P3972" s="50">
        <v>917.12</v>
      </c>
      <c r="Q3972" s="50">
        <v>757.42200000000003</v>
      </c>
      <c r="R3972" s="50">
        <v>590.12400000000002</v>
      </c>
      <c r="S3972" s="50">
        <v>419.50900000000001</v>
      </c>
      <c r="T3972" s="50">
        <v>284.98399999999998</v>
      </c>
      <c r="U3972" s="50">
        <v>192.08500000000001</v>
      </c>
      <c r="V3972" s="50">
        <v>117.209</v>
      </c>
      <c r="W3972" s="50" t="s">
        <v>311</v>
      </c>
      <c r="X3972" s="50">
        <v>48.021000000000001</v>
      </c>
      <c r="Y3972" s="50">
        <v>15.249000000000001</v>
      </c>
      <c r="Z3972" s="50">
        <v>2.323</v>
      </c>
      <c r="AA3972" s="50">
        <v>0.186</v>
      </c>
      <c r="AB3972" s="50">
        <v>8.0000000000000002E-3</v>
      </c>
      <c r="AC3972" s="50" t="str">
        <f t="shared" si="253"/>
        <v>Mali-2030</v>
      </c>
      <c r="AD3972" s="51">
        <f t="shared" si="254"/>
        <v>14589.279</v>
      </c>
      <c r="AE3972" s="15">
        <f t="shared" si="255"/>
        <v>0.85458870174461676</v>
      </c>
      <c r="AF3972">
        <f t="shared" si="256"/>
        <v>2.5005259110990715E-2</v>
      </c>
    </row>
    <row r="3973" spans="1:32" x14ac:dyDescent="0.25">
      <c r="A3973" s="59">
        <v>3956</v>
      </c>
      <c r="B3973" s="60" t="s">
        <v>309</v>
      </c>
      <c r="C3973" s="61" t="s">
        <v>330</v>
      </c>
      <c r="D3973" s="62"/>
      <c r="E3973" s="62">
        <v>496</v>
      </c>
      <c r="F3973" s="62">
        <v>2030</v>
      </c>
      <c r="G3973" s="50">
        <v>288.33300000000003</v>
      </c>
      <c r="H3973" s="50">
        <v>308.14400000000001</v>
      </c>
      <c r="I3973" s="50">
        <v>335.54700000000003</v>
      </c>
      <c r="J3973" s="50">
        <v>354.14499999999998</v>
      </c>
      <c r="K3973" s="50">
        <v>271.92200000000003</v>
      </c>
      <c r="L3973" s="50">
        <v>209.81100000000001</v>
      </c>
      <c r="M3973" s="50">
        <v>217.84800000000001</v>
      </c>
      <c r="N3973" s="50">
        <v>259.21300000000002</v>
      </c>
      <c r="O3973" s="50">
        <v>295.32799999999997</v>
      </c>
      <c r="P3973" s="50">
        <v>240.07300000000001</v>
      </c>
      <c r="Q3973" s="50">
        <v>205.18700000000001</v>
      </c>
      <c r="R3973" s="50">
        <v>178.43</v>
      </c>
      <c r="S3973" s="50">
        <v>143.86799999999999</v>
      </c>
      <c r="T3973" s="50">
        <v>117.509</v>
      </c>
      <c r="U3973" s="50">
        <v>71.272999999999996</v>
      </c>
      <c r="V3973" s="50">
        <v>37.003</v>
      </c>
      <c r="W3973" s="50" t="s">
        <v>311</v>
      </c>
      <c r="X3973" s="50">
        <v>16.588999999999999</v>
      </c>
      <c r="Y3973" s="50">
        <v>7.7130000000000001</v>
      </c>
      <c r="Z3973" s="50">
        <v>2.4460000000000002</v>
      </c>
      <c r="AA3973" s="50">
        <v>0.52100000000000002</v>
      </c>
      <c r="AB3973" s="50">
        <v>5.6000000000000001E-2</v>
      </c>
      <c r="AC3973" s="50" t="str">
        <f t="shared" si="253"/>
        <v>Mongolia-2030</v>
      </c>
      <c r="AD3973" s="51">
        <f t="shared" si="254"/>
        <v>2375.8249999999998</v>
      </c>
      <c r="AE3973" s="15">
        <f t="shared" si="255"/>
        <v>0.49883051150652924</v>
      </c>
      <c r="AF3973">
        <f t="shared" si="256"/>
        <v>7.6518003089016448E-2</v>
      </c>
    </row>
    <row r="3974" spans="1:32" x14ac:dyDescent="0.25">
      <c r="A3974" s="59">
        <v>3957</v>
      </c>
      <c r="B3974" s="60" t="s">
        <v>309</v>
      </c>
      <c r="C3974" s="61" t="s">
        <v>331</v>
      </c>
      <c r="D3974" s="62"/>
      <c r="E3974" s="62">
        <v>524</v>
      </c>
      <c r="F3974" s="62">
        <v>2030</v>
      </c>
      <c r="G3974" s="50">
        <v>2598.5970000000002</v>
      </c>
      <c r="H3974" s="50">
        <v>2723.4459999999999</v>
      </c>
      <c r="I3974" s="50">
        <v>2762.5940000000001</v>
      </c>
      <c r="J3974" s="50">
        <v>2714.4110000000001</v>
      </c>
      <c r="K3974" s="50">
        <v>2981.4059999999999</v>
      </c>
      <c r="L3974" s="50">
        <v>3140.4360000000001</v>
      </c>
      <c r="M3974" s="50">
        <v>3026.5</v>
      </c>
      <c r="N3974" s="50">
        <v>2553.98</v>
      </c>
      <c r="O3974" s="50">
        <v>2181.3780000000002</v>
      </c>
      <c r="P3974" s="50">
        <v>1877.412</v>
      </c>
      <c r="Q3974" s="50">
        <v>1633.259</v>
      </c>
      <c r="R3974" s="50">
        <v>1397.298</v>
      </c>
      <c r="S3974" s="50">
        <v>1143.143</v>
      </c>
      <c r="T3974" s="50">
        <v>905.54300000000001</v>
      </c>
      <c r="U3974" s="50">
        <v>649.49099999999999</v>
      </c>
      <c r="V3974" s="50">
        <v>501.88299999999998</v>
      </c>
      <c r="W3974" s="50" t="s">
        <v>311</v>
      </c>
      <c r="X3974" s="50">
        <v>255.8</v>
      </c>
      <c r="Y3974" s="50">
        <v>95.388000000000005</v>
      </c>
      <c r="Z3974" s="50">
        <v>22.536999999999999</v>
      </c>
      <c r="AA3974" s="50">
        <v>2.8959999999999999</v>
      </c>
      <c r="AB3974" s="50">
        <v>0.214</v>
      </c>
      <c r="AC3974" s="50" t="str">
        <f t="shared" si="253"/>
        <v>Nepal-2030</v>
      </c>
      <c r="AD3974" s="51">
        <f t="shared" si="254"/>
        <v>22649.222999999998</v>
      </c>
      <c r="AE3974" s="15">
        <f t="shared" si="255"/>
        <v>0.4644039665290064</v>
      </c>
      <c r="AF3974">
        <f t="shared" si="256"/>
        <v>7.9187970531524515E-2</v>
      </c>
    </row>
    <row r="3975" spans="1:32" x14ac:dyDescent="0.25">
      <c r="A3975" s="59">
        <v>3958</v>
      </c>
      <c r="B3975" s="60" t="s">
        <v>309</v>
      </c>
      <c r="C3975" s="61" t="s">
        <v>332</v>
      </c>
      <c r="D3975" s="62"/>
      <c r="E3975" s="62">
        <v>562</v>
      </c>
      <c r="F3975" s="62">
        <v>2030</v>
      </c>
      <c r="G3975" s="50">
        <v>6709.2070000000003</v>
      </c>
      <c r="H3975" s="50">
        <v>5586.9</v>
      </c>
      <c r="I3975" s="50">
        <v>4663.3469999999998</v>
      </c>
      <c r="J3975" s="50">
        <v>3873.6619999999998</v>
      </c>
      <c r="K3975" s="50">
        <v>3181.5419999999999</v>
      </c>
      <c r="L3975" s="50">
        <v>2553.48</v>
      </c>
      <c r="M3975" s="50">
        <v>1954.604</v>
      </c>
      <c r="N3975" s="50">
        <v>1440.3710000000001</v>
      </c>
      <c r="O3975" s="50">
        <v>1153.9690000000001</v>
      </c>
      <c r="P3975" s="50">
        <v>974.77300000000002</v>
      </c>
      <c r="Q3975" s="50">
        <v>808.58600000000001</v>
      </c>
      <c r="R3975" s="50">
        <v>632.66700000000003</v>
      </c>
      <c r="S3975" s="50">
        <v>498.13200000000001</v>
      </c>
      <c r="T3975" s="50">
        <v>430.197</v>
      </c>
      <c r="U3975" s="50">
        <v>285.12799999999999</v>
      </c>
      <c r="V3975" s="50">
        <v>155.00800000000001</v>
      </c>
      <c r="W3975" s="50" t="s">
        <v>311</v>
      </c>
      <c r="X3975" s="50">
        <v>68.938999999999993</v>
      </c>
      <c r="Y3975" s="50">
        <v>19.789000000000001</v>
      </c>
      <c r="Z3975" s="50">
        <v>2.99</v>
      </c>
      <c r="AA3975" s="50">
        <v>0.23899999999999999</v>
      </c>
      <c r="AB3975" s="50">
        <v>0.01</v>
      </c>
      <c r="AC3975" s="50" t="str">
        <f t="shared" si="253"/>
        <v>Niger-2030</v>
      </c>
      <c r="AD3975" s="51">
        <f t="shared" si="254"/>
        <v>17071.786</v>
      </c>
      <c r="AE3975" s="15">
        <f t="shared" si="255"/>
        <v>1.0497878780814147</v>
      </c>
      <c r="AF3975">
        <f t="shared" si="256"/>
        <v>2.8276959640612571E-2</v>
      </c>
    </row>
    <row r="3976" spans="1:32" x14ac:dyDescent="0.25">
      <c r="A3976" s="59">
        <v>3959</v>
      </c>
      <c r="B3976" s="60" t="s">
        <v>309</v>
      </c>
      <c r="C3976" s="61" t="s">
        <v>333</v>
      </c>
      <c r="D3976" s="62"/>
      <c r="E3976" s="62">
        <v>600</v>
      </c>
      <c r="F3976" s="62">
        <v>2030</v>
      </c>
      <c r="G3976" s="50">
        <v>666.08399999999995</v>
      </c>
      <c r="H3976" s="50">
        <v>678.91800000000001</v>
      </c>
      <c r="I3976" s="50">
        <v>677.85500000000002</v>
      </c>
      <c r="J3976" s="50">
        <v>657.30799999999999</v>
      </c>
      <c r="K3976" s="50">
        <v>646.53200000000004</v>
      </c>
      <c r="L3976" s="50">
        <v>623.80399999999997</v>
      </c>
      <c r="M3976" s="50">
        <v>640.69100000000003</v>
      </c>
      <c r="N3976" s="50">
        <v>601.85199999999998</v>
      </c>
      <c r="O3976" s="50">
        <v>555.56899999999996</v>
      </c>
      <c r="P3976" s="50">
        <v>481.67899999999997</v>
      </c>
      <c r="Q3976" s="50">
        <v>376.99799999999999</v>
      </c>
      <c r="R3976" s="50">
        <v>294.14100000000002</v>
      </c>
      <c r="S3976" s="50">
        <v>264.09500000000003</v>
      </c>
      <c r="T3976" s="50">
        <v>224.75</v>
      </c>
      <c r="U3976" s="50">
        <v>180.83</v>
      </c>
      <c r="V3976" s="50">
        <v>136.31200000000001</v>
      </c>
      <c r="W3976" s="50" t="s">
        <v>311</v>
      </c>
      <c r="X3976" s="50">
        <v>80.53</v>
      </c>
      <c r="Y3976" s="50">
        <v>38.331000000000003</v>
      </c>
      <c r="Z3976" s="50">
        <v>14.394</v>
      </c>
      <c r="AA3976" s="50">
        <v>3.4929999999999999</v>
      </c>
      <c r="AB3976" s="50">
        <v>0.73799999999999999</v>
      </c>
      <c r="AC3976" s="50" t="str">
        <f t="shared" si="253"/>
        <v>Paraguay-2030</v>
      </c>
      <c r="AD3976" s="51">
        <f t="shared" si="254"/>
        <v>5142.668999999999</v>
      </c>
      <c r="AE3976" s="15">
        <f t="shared" si="255"/>
        <v>0.52545380618507631</v>
      </c>
      <c r="AF3976">
        <f t="shared" si="256"/>
        <v>9.4812020778376943E-2</v>
      </c>
    </row>
    <row r="3977" spans="1:32" x14ac:dyDescent="0.25">
      <c r="A3977" s="59">
        <v>3960</v>
      </c>
      <c r="B3977" s="60" t="s">
        <v>309</v>
      </c>
      <c r="C3977" s="61" t="s">
        <v>334</v>
      </c>
      <c r="D3977" s="62">
        <v>2</v>
      </c>
      <c r="E3977" s="62">
        <v>498</v>
      </c>
      <c r="F3977" s="62">
        <v>2030</v>
      </c>
      <c r="G3977" s="50">
        <v>157.322</v>
      </c>
      <c r="H3977" s="50">
        <v>173.40100000000001</v>
      </c>
      <c r="I3977" s="50">
        <v>195.52500000000001</v>
      </c>
      <c r="J3977" s="50">
        <v>217.41900000000001</v>
      </c>
      <c r="K3977" s="50">
        <v>209.38300000000001</v>
      </c>
      <c r="L3977" s="50">
        <v>193.238</v>
      </c>
      <c r="M3977" s="50">
        <v>234.197</v>
      </c>
      <c r="N3977" s="50">
        <v>322.399</v>
      </c>
      <c r="O3977" s="50">
        <v>411.98399999999998</v>
      </c>
      <c r="P3977" s="50">
        <v>341.83800000000002</v>
      </c>
      <c r="Q3977" s="50">
        <v>283.19799999999998</v>
      </c>
      <c r="R3977" s="50">
        <v>237.15899999999999</v>
      </c>
      <c r="S3977" s="50">
        <v>203.46899999999999</v>
      </c>
      <c r="T3977" s="50">
        <v>237.012</v>
      </c>
      <c r="U3977" s="50">
        <v>190.821</v>
      </c>
      <c r="V3977" s="50">
        <v>150.43600000000001</v>
      </c>
      <c r="W3977" s="50" t="s">
        <v>311</v>
      </c>
      <c r="X3977" s="50">
        <v>48.463000000000001</v>
      </c>
      <c r="Y3977" s="50">
        <v>25.31</v>
      </c>
      <c r="Z3977" s="50">
        <v>9.2050000000000001</v>
      </c>
      <c r="AA3977" s="50">
        <v>1.9510000000000001</v>
      </c>
      <c r="AB3977" s="50">
        <v>0.21099999999999999</v>
      </c>
      <c r="AC3977" s="50" t="str">
        <f t="shared" si="253"/>
        <v>Republic of Moldova-2030</v>
      </c>
      <c r="AD3977" s="51">
        <f t="shared" si="254"/>
        <v>2654.2840000000001</v>
      </c>
      <c r="AE3977" s="15">
        <f t="shared" si="255"/>
        <v>0.44820260379070209</v>
      </c>
      <c r="AF3977">
        <f t="shared" si="256"/>
        <v>0.20858428715699134</v>
      </c>
    </row>
    <row r="3978" spans="1:32" x14ac:dyDescent="0.25">
      <c r="A3978" s="59">
        <v>3961</v>
      </c>
      <c r="B3978" s="60" t="s">
        <v>309</v>
      </c>
      <c r="C3978" s="61" t="s">
        <v>335</v>
      </c>
      <c r="D3978" s="62"/>
      <c r="E3978" s="62">
        <v>646</v>
      </c>
      <c r="F3978" s="62">
        <v>2030</v>
      </c>
      <c r="G3978" s="50">
        <v>1867.646</v>
      </c>
      <c r="H3978" s="50">
        <v>1790.547</v>
      </c>
      <c r="I3978" s="50">
        <v>1751.471</v>
      </c>
      <c r="J3978" s="50">
        <v>1688.7190000000001</v>
      </c>
      <c r="K3978" s="50">
        <v>1564.8510000000001</v>
      </c>
      <c r="L3978" s="50">
        <v>1340.941</v>
      </c>
      <c r="M3978" s="50">
        <v>1144.3989999999999</v>
      </c>
      <c r="N3978" s="50">
        <v>949.47699999999998</v>
      </c>
      <c r="O3978" s="50">
        <v>1007.41</v>
      </c>
      <c r="P3978" s="50">
        <v>851.35599999999999</v>
      </c>
      <c r="Q3978" s="50">
        <v>592.21500000000003</v>
      </c>
      <c r="R3978" s="50">
        <v>427.28800000000001</v>
      </c>
      <c r="S3978" s="50">
        <v>316.68</v>
      </c>
      <c r="T3978" s="50">
        <v>315.50599999999997</v>
      </c>
      <c r="U3978" s="50">
        <v>203.17099999999999</v>
      </c>
      <c r="V3978" s="50">
        <v>126.261</v>
      </c>
      <c r="W3978" s="50" t="s">
        <v>311</v>
      </c>
      <c r="X3978" s="50">
        <v>57.682000000000002</v>
      </c>
      <c r="Y3978" s="50">
        <v>22.629000000000001</v>
      </c>
      <c r="Z3978" s="50">
        <v>4.6950000000000003</v>
      </c>
      <c r="AA3978" s="50">
        <v>1.246</v>
      </c>
      <c r="AB3978" s="50">
        <v>6.2E-2</v>
      </c>
      <c r="AC3978" s="50" t="str">
        <f t="shared" si="253"/>
        <v>Rwanda-2030</v>
      </c>
      <c r="AD3978" s="51">
        <f t="shared" si="254"/>
        <v>9883.3360000000011</v>
      </c>
      <c r="AE3978" s="15">
        <f t="shared" si="255"/>
        <v>0.62134040570916549</v>
      </c>
      <c r="AF3978">
        <f t="shared" si="256"/>
        <v>4.7816125024521011E-2</v>
      </c>
    </row>
    <row r="3979" spans="1:32" x14ac:dyDescent="0.25">
      <c r="A3979" s="59">
        <v>3962</v>
      </c>
      <c r="B3979" s="60" t="s">
        <v>309</v>
      </c>
      <c r="C3979" s="61" t="s">
        <v>336</v>
      </c>
      <c r="D3979" s="62"/>
      <c r="E3979" s="62">
        <v>728</v>
      </c>
      <c r="F3979" s="62">
        <v>2030</v>
      </c>
      <c r="G3979" s="50">
        <v>2397.904</v>
      </c>
      <c r="H3979" s="50">
        <v>2202.884</v>
      </c>
      <c r="I3979" s="50">
        <v>2009.3109999999999</v>
      </c>
      <c r="J3979" s="50">
        <v>1808.8109999999999</v>
      </c>
      <c r="K3979" s="50">
        <v>1617.7729999999999</v>
      </c>
      <c r="L3979" s="50">
        <v>1421.597</v>
      </c>
      <c r="M3979" s="50">
        <v>1249.3130000000001</v>
      </c>
      <c r="N3979" s="50">
        <v>1047.8440000000001</v>
      </c>
      <c r="O3979" s="50">
        <v>853.45299999999997</v>
      </c>
      <c r="P3979" s="50">
        <v>670.64700000000005</v>
      </c>
      <c r="Q3979" s="50">
        <v>551.04600000000005</v>
      </c>
      <c r="R3979" s="50">
        <v>446.19200000000001</v>
      </c>
      <c r="S3979" s="50">
        <v>353.55900000000003</v>
      </c>
      <c r="T3979" s="50">
        <v>260.81799999999998</v>
      </c>
      <c r="U3979" s="50">
        <v>175.22399999999999</v>
      </c>
      <c r="V3979" s="50">
        <v>101.68899999999999</v>
      </c>
      <c r="W3979" s="50" t="s">
        <v>311</v>
      </c>
      <c r="X3979" s="50">
        <v>58.215000000000003</v>
      </c>
      <c r="Y3979" s="50">
        <v>22.035</v>
      </c>
      <c r="Z3979" s="50">
        <v>5.2549999999999999</v>
      </c>
      <c r="AA3979" s="50">
        <v>0.74099999999999999</v>
      </c>
      <c r="AB3979" s="50">
        <v>5.6000000000000001E-2</v>
      </c>
      <c r="AC3979" s="50" t="str">
        <f t="shared" si="253"/>
        <v>South Sudan-2030</v>
      </c>
      <c r="AD3979" s="51">
        <f t="shared" si="254"/>
        <v>10020.234999999999</v>
      </c>
      <c r="AE3979" s="15">
        <f t="shared" si="255"/>
        <v>0.72195232946133514</v>
      </c>
      <c r="AF3979">
        <f t="shared" si="256"/>
        <v>3.7523780340190403E-2</v>
      </c>
    </row>
    <row r="3980" spans="1:32" x14ac:dyDescent="0.25">
      <c r="A3980" s="59">
        <v>3963</v>
      </c>
      <c r="B3980" s="60" t="s">
        <v>309</v>
      </c>
      <c r="C3980" s="61" t="s">
        <v>337</v>
      </c>
      <c r="D3980" s="62"/>
      <c r="E3980" s="62">
        <v>748</v>
      </c>
      <c r="F3980" s="62">
        <v>2030</v>
      </c>
      <c r="G3980" s="50">
        <v>182.27199999999999</v>
      </c>
      <c r="H3980" s="50">
        <v>183.108</v>
      </c>
      <c r="I3980" s="50">
        <v>182.53100000000001</v>
      </c>
      <c r="J3980" s="50">
        <v>173.762</v>
      </c>
      <c r="K3980" s="50">
        <v>159.28200000000001</v>
      </c>
      <c r="L3980" s="50">
        <v>141.745</v>
      </c>
      <c r="M3980" s="50">
        <v>135.22200000000001</v>
      </c>
      <c r="N3980" s="50">
        <v>130.80600000000001</v>
      </c>
      <c r="O3980" s="50">
        <v>114.04300000000001</v>
      </c>
      <c r="P3980" s="50">
        <v>82.212999999999994</v>
      </c>
      <c r="Q3980" s="50">
        <v>53.481000000000002</v>
      </c>
      <c r="R3980" s="50">
        <v>37.744</v>
      </c>
      <c r="S3980" s="50">
        <v>30.45</v>
      </c>
      <c r="T3980" s="50">
        <v>23.715</v>
      </c>
      <c r="U3980" s="50">
        <v>17.094999999999999</v>
      </c>
      <c r="V3980" s="50">
        <v>10.798</v>
      </c>
      <c r="W3980" s="50" t="s">
        <v>311</v>
      </c>
      <c r="X3980" s="50">
        <v>5.5720000000000001</v>
      </c>
      <c r="Y3980" s="50">
        <v>2.032</v>
      </c>
      <c r="Z3980" s="50">
        <v>0.495</v>
      </c>
      <c r="AA3980" s="50">
        <v>6.4000000000000001E-2</v>
      </c>
      <c r="AB3980" s="50">
        <v>5.0000000000000001E-3</v>
      </c>
      <c r="AC3980" s="50" t="str">
        <f t="shared" si="253"/>
        <v>Swaziland-2030</v>
      </c>
      <c r="AD3980" s="51">
        <f t="shared" si="254"/>
        <v>1058.748</v>
      </c>
      <c r="AE3980" s="15">
        <f t="shared" si="255"/>
        <v>0.57396755412997247</v>
      </c>
      <c r="AF3980">
        <f t="shared" si="256"/>
        <v>3.720515678809256E-2</v>
      </c>
    </row>
    <row r="3981" spans="1:32" x14ac:dyDescent="0.25">
      <c r="A3981" s="59">
        <v>3964</v>
      </c>
      <c r="B3981" s="60" t="s">
        <v>309</v>
      </c>
      <c r="C3981" s="61" t="s">
        <v>338</v>
      </c>
      <c r="D3981" s="62"/>
      <c r="E3981" s="62">
        <v>762</v>
      </c>
      <c r="F3981" s="62">
        <v>2030</v>
      </c>
      <c r="G3981" s="50">
        <v>1168.248</v>
      </c>
      <c r="H3981" s="50">
        <v>1180.913</v>
      </c>
      <c r="I3981" s="50">
        <v>1192.817</v>
      </c>
      <c r="J3981" s="50">
        <v>1138.5419999999999</v>
      </c>
      <c r="K3981" s="50">
        <v>956.31</v>
      </c>
      <c r="L3981" s="50">
        <v>785.779</v>
      </c>
      <c r="M3981" s="50">
        <v>804.96199999999999</v>
      </c>
      <c r="N3981" s="50">
        <v>788.745</v>
      </c>
      <c r="O3981" s="50">
        <v>763.78499999999997</v>
      </c>
      <c r="P3981" s="50">
        <v>590.33399999999995</v>
      </c>
      <c r="Q3981" s="50">
        <v>457.72399999999999</v>
      </c>
      <c r="R3981" s="50">
        <v>393.68299999999999</v>
      </c>
      <c r="S3981" s="50">
        <v>334.459</v>
      </c>
      <c r="T3981" s="50">
        <v>270.392</v>
      </c>
      <c r="U3981" s="50">
        <v>188.87100000000001</v>
      </c>
      <c r="V3981" s="50">
        <v>104.69</v>
      </c>
      <c r="W3981" s="50" t="s">
        <v>311</v>
      </c>
      <c r="X3981" s="50">
        <v>42.863999999999997</v>
      </c>
      <c r="Y3981" s="50">
        <v>17.408999999999999</v>
      </c>
      <c r="Z3981" s="50">
        <v>10.555</v>
      </c>
      <c r="AA3981" s="50">
        <v>2.762</v>
      </c>
      <c r="AB3981" s="50">
        <v>0.56699999999999995</v>
      </c>
      <c r="AC3981" s="50" t="str">
        <f t="shared" si="253"/>
        <v>Tajikistan-2030</v>
      </c>
      <c r="AD3981" s="51">
        <f t="shared" si="254"/>
        <v>7014.3229999999994</v>
      </c>
      <c r="AE3981" s="15">
        <f t="shared" si="255"/>
        <v>0.59593605826250073</v>
      </c>
      <c r="AF3981">
        <f t="shared" si="256"/>
        <v>6.0448257396222393E-2</v>
      </c>
    </row>
    <row r="3982" spans="1:32" x14ac:dyDescent="0.25">
      <c r="A3982" s="59">
        <v>3965</v>
      </c>
      <c r="B3982" s="60" t="s">
        <v>309</v>
      </c>
      <c r="C3982" s="61" t="s">
        <v>339</v>
      </c>
      <c r="D3982" s="62">
        <v>3</v>
      </c>
      <c r="E3982" s="62">
        <v>807</v>
      </c>
      <c r="F3982" s="62">
        <v>2030</v>
      </c>
      <c r="G3982" s="50">
        <v>104.246</v>
      </c>
      <c r="H3982" s="50">
        <v>111.108</v>
      </c>
      <c r="I3982" s="50">
        <v>115.116</v>
      </c>
      <c r="J3982" s="50">
        <v>115.074</v>
      </c>
      <c r="K3982" s="50">
        <v>110.93300000000001</v>
      </c>
      <c r="L3982" s="50">
        <v>119.142</v>
      </c>
      <c r="M3982" s="50">
        <v>128.03399999999999</v>
      </c>
      <c r="N3982" s="50">
        <v>150.506</v>
      </c>
      <c r="O3982" s="50">
        <v>159.71799999999999</v>
      </c>
      <c r="P3982" s="50">
        <v>160.929</v>
      </c>
      <c r="Q3982" s="50">
        <v>150.136</v>
      </c>
      <c r="R3982" s="50">
        <v>138.596</v>
      </c>
      <c r="S3982" s="50">
        <v>134.35400000000001</v>
      </c>
      <c r="T3982" s="50">
        <v>122.227</v>
      </c>
      <c r="U3982" s="50">
        <v>106.373</v>
      </c>
      <c r="V3982" s="50">
        <v>82.930999999999997</v>
      </c>
      <c r="W3982" s="50" t="s">
        <v>311</v>
      </c>
      <c r="X3982" s="50">
        <v>43.02</v>
      </c>
      <c r="Y3982" s="50">
        <v>17.97</v>
      </c>
      <c r="Z3982" s="50">
        <v>5.1890000000000001</v>
      </c>
      <c r="AA3982" s="50">
        <v>0.70399999999999996</v>
      </c>
      <c r="AB3982" s="50">
        <v>4.3999999999999997E-2</v>
      </c>
      <c r="AC3982" s="50" t="str">
        <f t="shared" si="253"/>
        <v>TFYR Macedonia-2030</v>
      </c>
      <c r="AD3982" s="51">
        <f t="shared" si="254"/>
        <v>1367.422</v>
      </c>
      <c r="AE3982" s="15">
        <f t="shared" si="255"/>
        <v>0.5184412712388714</v>
      </c>
      <c r="AF3982">
        <f t="shared" si="256"/>
        <v>0.2228987473879375</v>
      </c>
    </row>
    <row r="3983" spans="1:32" x14ac:dyDescent="0.25">
      <c r="A3983" s="59">
        <v>3966</v>
      </c>
      <c r="B3983" s="60" t="s">
        <v>309</v>
      </c>
      <c r="C3983" s="61" t="s">
        <v>340</v>
      </c>
      <c r="D3983" s="62"/>
      <c r="E3983" s="62">
        <v>795</v>
      </c>
      <c r="F3983" s="62">
        <v>2030</v>
      </c>
      <c r="G3983" s="50">
        <v>579.303</v>
      </c>
      <c r="H3983" s="50">
        <v>610.64300000000003</v>
      </c>
      <c r="I3983" s="50">
        <v>651.42399999999998</v>
      </c>
      <c r="J3983" s="50">
        <v>664.56700000000001</v>
      </c>
      <c r="K3983" s="50">
        <v>515.93600000000004</v>
      </c>
      <c r="L3983" s="50">
        <v>474.62700000000001</v>
      </c>
      <c r="M3983" s="50">
        <v>450.36799999999999</v>
      </c>
      <c r="N3983" s="50">
        <v>533.55100000000004</v>
      </c>
      <c r="O3983" s="50">
        <v>507.35199999999998</v>
      </c>
      <c r="P3983" s="50">
        <v>413.02</v>
      </c>
      <c r="Q3983" s="50">
        <v>354.53800000000001</v>
      </c>
      <c r="R3983" s="50">
        <v>289.94799999999998</v>
      </c>
      <c r="S3983" s="50">
        <v>244.38</v>
      </c>
      <c r="T3983" s="50">
        <v>202.666</v>
      </c>
      <c r="U3983" s="50">
        <v>143.73400000000001</v>
      </c>
      <c r="V3983" s="50">
        <v>80.718000000000004</v>
      </c>
      <c r="W3983" s="50" t="s">
        <v>311</v>
      </c>
      <c r="X3983" s="50">
        <v>33.08</v>
      </c>
      <c r="Y3983" s="50">
        <v>10.984</v>
      </c>
      <c r="Z3983" s="50">
        <v>5.484</v>
      </c>
      <c r="AA3983" s="50">
        <v>0.96799999999999997</v>
      </c>
      <c r="AB3983" s="50">
        <v>0.127</v>
      </c>
      <c r="AC3983" s="50" t="str">
        <f t="shared" si="253"/>
        <v>Turkmenistan-2030</v>
      </c>
      <c r="AD3983" s="51">
        <f t="shared" si="254"/>
        <v>4448.2870000000003</v>
      </c>
      <c r="AE3983" s="15">
        <f t="shared" si="255"/>
        <v>0.52135372560268689</v>
      </c>
      <c r="AF3983">
        <f t="shared" si="256"/>
        <v>7.595978604238672E-2</v>
      </c>
    </row>
    <row r="3984" spans="1:32" x14ac:dyDescent="0.25">
      <c r="A3984" s="59">
        <v>3967</v>
      </c>
      <c r="B3984" s="60" t="s">
        <v>309</v>
      </c>
      <c r="C3984" s="61" t="s">
        <v>341</v>
      </c>
      <c r="D3984" s="62"/>
      <c r="E3984" s="62">
        <v>800</v>
      </c>
      <c r="F3984" s="62">
        <v>2030</v>
      </c>
      <c r="G3984" s="50">
        <v>10357.366</v>
      </c>
      <c r="H3984" s="50">
        <v>9215.2139999999999</v>
      </c>
      <c r="I3984" s="50">
        <v>8156.3360000000002</v>
      </c>
      <c r="J3984" s="50">
        <v>7139.3140000000003</v>
      </c>
      <c r="K3984" s="50">
        <v>6157.07</v>
      </c>
      <c r="L3984" s="50">
        <v>5168.1019999999999</v>
      </c>
      <c r="M3984" s="50">
        <v>4203.768</v>
      </c>
      <c r="N3984" s="50">
        <v>3402.971</v>
      </c>
      <c r="O3984" s="50">
        <v>2685.6840000000002</v>
      </c>
      <c r="P3984" s="50">
        <v>2129.3429999999998</v>
      </c>
      <c r="Q3984" s="50">
        <v>1663.0619999999999</v>
      </c>
      <c r="R3984" s="50">
        <v>1246.6759999999999</v>
      </c>
      <c r="S3984" s="50">
        <v>878.91800000000001</v>
      </c>
      <c r="T3984" s="50">
        <v>589.10599999999999</v>
      </c>
      <c r="U3984" s="50">
        <v>397.14299999999997</v>
      </c>
      <c r="V3984" s="50">
        <v>254.27699999999999</v>
      </c>
      <c r="W3984" s="50" t="s">
        <v>311</v>
      </c>
      <c r="X3984" s="50">
        <v>130.87899999999999</v>
      </c>
      <c r="Y3984" s="50">
        <v>52.188000000000002</v>
      </c>
      <c r="Z3984" s="50">
        <v>12.52</v>
      </c>
      <c r="AA3984" s="50">
        <v>2.2389999999999999</v>
      </c>
      <c r="AB3984" s="50">
        <v>0.184</v>
      </c>
      <c r="AC3984" s="50" t="str">
        <f t="shared" si="253"/>
        <v>Uganda-2030</v>
      </c>
      <c r="AD3984" s="51">
        <f t="shared" si="254"/>
        <v>34674.908000000003</v>
      </c>
      <c r="AE3984" s="15">
        <f t="shared" si="255"/>
        <v>0.84116883597787773</v>
      </c>
      <c r="AF3984">
        <f t="shared" si="256"/>
        <v>2.3052048861621047E-2</v>
      </c>
    </row>
    <row r="3985" spans="1:32" x14ac:dyDescent="0.25">
      <c r="A3985" s="59">
        <v>3968</v>
      </c>
      <c r="B3985" s="60" t="s">
        <v>309</v>
      </c>
      <c r="C3985" s="61" t="s">
        <v>342</v>
      </c>
      <c r="D3985" s="62"/>
      <c r="E3985" s="62">
        <v>860</v>
      </c>
      <c r="F3985" s="62">
        <v>2030</v>
      </c>
      <c r="G3985" s="50">
        <v>2708.3209999999999</v>
      </c>
      <c r="H3985" s="50">
        <v>2904.627</v>
      </c>
      <c r="I3985" s="50">
        <v>3134.7890000000002</v>
      </c>
      <c r="J3985" s="50">
        <v>3167.8890000000001</v>
      </c>
      <c r="K3985" s="50">
        <v>2907.951</v>
      </c>
      <c r="L3985" s="50">
        <v>2509.607</v>
      </c>
      <c r="M3985" s="50">
        <v>2751.63</v>
      </c>
      <c r="N3985" s="50">
        <v>3125.3969999999999</v>
      </c>
      <c r="O3985" s="50">
        <v>2979.4659999999999</v>
      </c>
      <c r="P3985" s="50">
        <v>2482.5140000000001</v>
      </c>
      <c r="Q3985" s="50">
        <v>2020.7829999999999</v>
      </c>
      <c r="R3985" s="50">
        <v>1709.617</v>
      </c>
      <c r="S3985" s="50">
        <v>1406.7090000000001</v>
      </c>
      <c r="T3985" s="50">
        <v>1244.3920000000001</v>
      </c>
      <c r="U3985" s="50">
        <v>862.14099999999996</v>
      </c>
      <c r="V3985" s="50">
        <v>484.42099999999999</v>
      </c>
      <c r="W3985" s="50" t="s">
        <v>311</v>
      </c>
      <c r="X3985" s="50">
        <v>170.58699999999999</v>
      </c>
      <c r="Y3985" s="50">
        <v>83.760999999999996</v>
      </c>
      <c r="Z3985" s="50">
        <v>43.122999999999998</v>
      </c>
      <c r="AA3985" s="50">
        <v>11.848000000000001</v>
      </c>
      <c r="AB3985" s="50">
        <v>2.694</v>
      </c>
      <c r="AC3985" s="50" t="str">
        <f t="shared" si="253"/>
        <v>Uzbekistan-2030</v>
      </c>
      <c r="AD3985" s="51">
        <f t="shared" si="254"/>
        <v>25061.562999999998</v>
      </c>
      <c r="AE3985" s="15">
        <f t="shared" si="255"/>
        <v>0.46488337539043356</v>
      </c>
      <c r="AF3985">
        <f t="shared" si="256"/>
        <v>8.5862972614044047E-2</v>
      </c>
    </row>
    <row r="3986" spans="1:32" x14ac:dyDescent="0.25">
      <c r="A3986" s="59">
        <v>3969</v>
      </c>
      <c r="B3986" s="60" t="s">
        <v>309</v>
      </c>
      <c r="C3986" s="61" t="s">
        <v>343</v>
      </c>
      <c r="D3986" s="62"/>
      <c r="E3986" s="62">
        <v>894</v>
      </c>
      <c r="F3986" s="62">
        <v>2030</v>
      </c>
      <c r="G3986" s="50">
        <v>3847.0320000000002</v>
      </c>
      <c r="H3986" s="50">
        <v>3428.8829999999998</v>
      </c>
      <c r="I3986" s="50">
        <v>3032.2579999999998</v>
      </c>
      <c r="J3986" s="50">
        <v>2659.67</v>
      </c>
      <c r="K3986" s="50">
        <v>2341.4659999999999</v>
      </c>
      <c r="L3986" s="50">
        <v>2051.277</v>
      </c>
      <c r="M3986" s="50">
        <v>1709.4549999999999</v>
      </c>
      <c r="N3986" s="50">
        <v>1389.4459999999999</v>
      </c>
      <c r="O3986" s="50">
        <v>1144.2660000000001</v>
      </c>
      <c r="P3986" s="50">
        <v>935.93899999999996</v>
      </c>
      <c r="Q3986" s="50">
        <v>747.37400000000002</v>
      </c>
      <c r="R3986" s="50">
        <v>553.71299999999997</v>
      </c>
      <c r="S3986" s="50">
        <v>379.49599999999998</v>
      </c>
      <c r="T3986" s="50">
        <v>260.76499999999999</v>
      </c>
      <c r="U3986" s="50">
        <v>172.88900000000001</v>
      </c>
      <c r="V3986" s="50">
        <v>109.59399999999999</v>
      </c>
      <c r="W3986" s="50" t="s">
        <v>311</v>
      </c>
      <c r="X3986" s="50">
        <v>61.54</v>
      </c>
      <c r="Y3986" s="50">
        <v>25.986000000000001</v>
      </c>
      <c r="Z3986" s="50">
        <v>7.125</v>
      </c>
      <c r="AA3986" s="50">
        <v>1.1100000000000001</v>
      </c>
      <c r="AB3986" s="50">
        <v>9.1999999999999998E-2</v>
      </c>
      <c r="AC3986" s="50" t="str">
        <f t="shared" si="253"/>
        <v>Zambia-2030</v>
      </c>
      <c r="AD3986" s="51">
        <f t="shared" si="254"/>
        <v>13912.101999999999</v>
      </c>
      <c r="AE3986" s="15">
        <f t="shared" si="255"/>
        <v>0.78688856651568539</v>
      </c>
      <c r="AF3986">
        <f t="shared" si="256"/>
        <v>2.6387024920237288E-2</v>
      </c>
    </row>
    <row r="3987" spans="1:32" x14ac:dyDescent="0.25">
      <c r="A3987" s="59">
        <v>3970</v>
      </c>
      <c r="B3987" s="60" t="s">
        <v>309</v>
      </c>
      <c r="C3987" s="61" t="s">
        <v>346</v>
      </c>
      <c r="D3987" s="62"/>
      <c r="E3987" s="62">
        <v>716</v>
      </c>
      <c r="F3987" s="62">
        <v>2030</v>
      </c>
      <c r="G3987" s="50">
        <v>2604.5680000000002</v>
      </c>
      <c r="H3987" s="50">
        <v>2512.384</v>
      </c>
      <c r="I3987" s="50">
        <v>2475.1689999999999</v>
      </c>
      <c r="J3987" s="50">
        <v>2428.2260000000001</v>
      </c>
      <c r="K3987" s="50">
        <v>2102.1190000000001</v>
      </c>
      <c r="L3987" s="50">
        <v>1769.713</v>
      </c>
      <c r="M3987" s="50">
        <v>1570.2560000000001</v>
      </c>
      <c r="N3987" s="50">
        <v>1430.9870000000001</v>
      </c>
      <c r="O3987" s="50">
        <v>1270.106</v>
      </c>
      <c r="P3987" s="50">
        <v>1071.9580000000001</v>
      </c>
      <c r="Q3987" s="50">
        <v>781.471</v>
      </c>
      <c r="R3987" s="50">
        <v>511.76600000000002</v>
      </c>
      <c r="S3987" s="50">
        <v>340.49700000000001</v>
      </c>
      <c r="T3987" s="50">
        <v>249.58600000000001</v>
      </c>
      <c r="U3987" s="50">
        <v>182.797</v>
      </c>
      <c r="V3987" s="50">
        <v>124.931</v>
      </c>
      <c r="W3987" s="50" t="s">
        <v>311</v>
      </c>
      <c r="X3987" s="50">
        <v>59.869</v>
      </c>
      <c r="Y3987" s="50">
        <v>30.117000000000001</v>
      </c>
      <c r="Z3987" s="50">
        <v>8.6980000000000004</v>
      </c>
      <c r="AA3987" s="50">
        <v>1.4990000000000001</v>
      </c>
      <c r="AB3987" s="50">
        <v>0.14399999999999999</v>
      </c>
      <c r="AC3987" s="50" t="str">
        <f t="shared" ref="AC3987:AC4050" si="257">C3987&amp;"-"&amp;F3987</f>
        <v>Zimbabwe-2030</v>
      </c>
      <c r="AD3987" s="51">
        <f t="shared" ref="AD3987:AD4050" si="258">SUM(J3987:S3987)</f>
        <v>13277.098999999998</v>
      </c>
      <c r="AE3987" s="15">
        <f t="shared" ref="AE3987:AE4050" si="259">IF(W3987="…",SUM(G3987:I3987,T3987:V3987,X3987:AB3987)/SUM(J3987:S3987),SUM(G3987:I3987,T3987:W3987)/SUM(J3987:S3987))</f>
        <v>0.62135275183230931</v>
      </c>
      <c r="AF3987">
        <f t="shared" ref="AF3987:AF4050" si="260">IF(W3987="…",SUM(T3987:V3987,X3987:AB3987)/SUM(G3987:S3987),SUM(T3987:W3987)/SUM(G3987:S3987))</f>
        <v>3.1512485852370146E-2</v>
      </c>
    </row>
    <row r="3988" spans="1:32" x14ac:dyDescent="0.25">
      <c r="A3988" s="54">
        <v>3971</v>
      </c>
      <c r="B3988" s="55" t="s">
        <v>309</v>
      </c>
      <c r="C3988" s="56" t="s">
        <v>347</v>
      </c>
      <c r="D3988" s="57"/>
      <c r="E3988" s="57">
        <v>1674</v>
      </c>
      <c r="F3988" s="57">
        <v>2030</v>
      </c>
      <c r="G3988" s="58">
        <v>2917.306</v>
      </c>
      <c r="H3988" s="58">
        <v>3090.665</v>
      </c>
      <c r="I3988" s="58">
        <v>3207.0720000000001</v>
      </c>
      <c r="J3988" s="58">
        <v>3254.9380000000001</v>
      </c>
      <c r="K3988" s="58">
        <v>3283.9859999999999</v>
      </c>
      <c r="L3988" s="58">
        <v>3214.6660000000002</v>
      </c>
      <c r="M3988" s="58">
        <v>3375.1619999999998</v>
      </c>
      <c r="N3988" s="58">
        <v>4038.444</v>
      </c>
      <c r="O3988" s="58">
        <v>4355.3220000000001</v>
      </c>
      <c r="P3988" s="58">
        <v>4410.4070000000002</v>
      </c>
      <c r="Q3988" s="58">
        <v>4547.0619999999999</v>
      </c>
      <c r="R3988" s="58">
        <v>4333.6790000000001</v>
      </c>
      <c r="S3988" s="58">
        <v>4005.8249999999998</v>
      </c>
      <c r="T3988" s="58">
        <v>3759.4850000000001</v>
      </c>
      <c r="U3988" s="58">
        <v>3412.3009999999999</v>
      </c>
      <c r="V3988" s="58">
        <v>2877.2559999999999</v>
      </c>
      <c r="W3988" s="58" t="s">
        <v>311</v>
      </c>
      <c r="X3988" s="58">
        <v>1978.16</v>
      </c>
      <c r="Y3988" s="58">
        <v>1055.329</v>
      </c>
      <c r="Z3988" s="58">
        <v>419.69400000000002</v>
      </c>
      <c r="AA3988" s="58">
        <v>100.065</v>
      </c>
      <c r="AB3988" s="58">
        <v>12.063000000000001</v>
      </c>
      <c r="AC3988" s="50" t="str">
        <f t="shared" si="257"/>
        <v>Land-locked Countries (Others)-2030</v>
      </c>
      <c r="AD3988" s="51">
        <f t="shared" si="258"/>
        <v>38819.490999999995</v>
      </c>
      <c r="AE3988" s="15">
        <f t="shared" si="259"/>
        <v>0.5880910700245916</v>
      </c>
      <c r="AF3988">
        <f t="shared" si="260"/>
        <v>0.28342843921417038</v>
      </c>
    </row>
    <row r="3989" spans="1:32" x14ac:dyDescent="0.25">
      <c r="A3989" s="59">
        <v>3972</v>
      </c>
      <c r="B3989" s="60" t="s">
        <v>309</v>
      </c>
      <c r="C3989" s="61" t="s">
        <v>348</v>
      </c>
      <c r="D3989" s="62"/>
      <c r="E3989" s="62">
        <v>40</v>
      </c>
      <c r="F3989" s="62">
        <v>2030</v>
      </c>
      <c r="G3989" s="50">
        <v>416.60700000000003</v>
      </c>
      <c r="H3989" s="50">
        <v>434.58600000000001</v>
      </c>
      <c r="I3989" s="50">
        <v>433.99900000000002</v>
      </c>
      <c r="J3989" s="50">
        <v>419.79399999999998</v>
      </c>
      <c r="K3989" s="50">
        <v>425.11</v>
      </c>
      <c r="L3989" s="50">
        <v>455.25900000000001</v>
      </c>
      <c r="M3989" s="50">
        <v>504.42099999999999</v>
      </c>
      <c r="N3989" s="50">
        <v>594.60699999999997</v>
      </c>
      <c r="O3989" s="50">
        <v>606.99800000000005</v>
      </c>
      <c r="P3989" s="50">
        <v>610.39300000000003</v>
      </c>
      <c r="Q3989" s="50">
        <v>551.77300000000002</v>
      </c>
      <c r="R3989" s="50">
        <v>592.67499999999995</v>
      </c>
      <c r="S3989" s="50">
        <v>681.28499999999997</v>
      </c>
      <c r="T3989" s="50">
        <v>649.95899999999995</v>
      </c>
      <c r="U3989" s="50">
        <v>530.91</v>
      </c>
      <c r="V3989" s="50">
        <v>390.649</v>
      </c>
      <c r="W3989" s="50" t="s">
        <v>311</v>
      </c>
      <c r="X3989" s="50">
        <v>312.536</v>
      </c>
      <c r="Y3989" s="50">
        <v>222.66200000000001</v>
      </c>
      <c r="Z3989" s="50">
        <v>88.820999999999998</v>
      </c>
      <c r="AA3989" s="50">
        <v>20.13</v>
      </c>
      <c r="AB3989" s="50">
        <v>2.7080000000000002</v>
      </c>
      <c r="AC3989" s="50" t="str">
        <f t="shared" si="257"/>
        <v>Austria-2030</v>
      </c>
      <c r="AD3989" s="51">
        <f t="shared" si="258"/>
        <v>5442.3149999999996</v>
      </c>
      <c r="AE3989" s="15">
        <f t="shared" si="259"/>
        <v>0.64376409671252033</v>
      </c>
      <c r="AF3989">
        <f t="shared" si="260"/>
        <v>0.32974696273077087</v>
      </c>
    </row>
    <row r="3990" spans="1:32" x14ac:dyDescent="0.25">
      <c r="A3990" s="59">
        <v>3973</v>
      </c>
      <c r="B3990" s="60" t="s">
        <v>309</v>
      </c>
      <c r="C3990" s="61" t="s">
        <v>349</v>
      </c>
      <c r="D3990" s="62"/>
      <c r="E3990" s="62">
        <v>112</v>
      </c>
      <c r="F3990" s="62">
        <v>2030</v>
      </c>
      <c r="G3990" s="50">
        <v>460.58499999999998</v>
      </c>
      <c r="H3990" s="50">
        <v>511.28</v>
      </c>
      <c r="I3990" s="50">
        <v>553.55499999999995</v>
      </c>
      <c r="J3990" s="50">
        <v>575.85400000000004</v>
      </c>
      <c r="K3990" s="50">
        <v>512.90899999999999</v>
      </c>
      <c r="L3990" s="50">
        <v>444.33199999999999</v>
      </c>
      <c r="M3990" s="50">
        <v>460.23200000000003</v>
      </c>
      <c r="N3990" s="50">
        <v>603.32799999999997</v>
      </c>
      <c r="O3990" s="50">
        <v>746.26499999999999</v>
      </c>
      <c r="P3990" s="50">
        <v>716.59299999999996</v>
      </c>
      <c r="Q3990" s="50">
        <v>631.67600000000004</v>
      </c>
      <c r="R3990" s="50">
        <v>588.822</v>
      </c>
      <c r="S3990" s="50">
        <v>545.47900000000004</v>
      </c>
      <c r="T3990" s="50">
        <v>576.26300000000003</v>
      </c>
      <c r="U3990" s="50">
        <v>517.89200000000005</v>
      </c>
      <c r="V3990" s="50">
        <v>356.524</v>
      </c>
      <c r="W3990" s="50" t="s">
        <v>311</v>
      </c>
      <c r="X3990" s="50">
        <v>209.066</v>
      </c>
      <c r="Y3990" s="50">
        <v>88.316000000000003</v>
      </c>
      <c r="Z3990" s="50">
        <v>51.776000000000003</v>
      </c>
      <c r="AA3990" s="50">
        <v>10.866</v>
      </c>
      <c r="AB3990" s="50">
        <v>1.5049999999999999</v>
      </c>
      <c r="AC3990" s="50" t="str">
        <f t="shared" si="257"/>
        <v>Belarus-2030</v>
      </c>
      <c r="AD3990" s="51">
        <f t="shared" si="258"/>
        <v>5825.49</v>
      </c>
      <c r="AE3990" s="15">
        <f t="shared" si="259"/>
        <v>0.57293515223612079</v>
      </c>
      <c r="AF3990">
        <f t="shared" si="260"/>
        <v>0.24652838900217794</v>
      </c>
    </row>
    <row r="3991" spans="1:32" x14ac:dyDescent="0.25">
      <c r="A3991" s="59">
        <v>3974</v>
      </c>
      <c r="B3991" s="60" t="s">
        <v>309</v>
      </c>
      <c r="C3991" s="61" t="s">
        <v>350</v>
      </c>
      <c r="D3991" s="62"/>
      <c r="E3991" s="62">
        <v>203</v>
      </c>
      <c r="F3991" s="62">
        <v>2030</v>
      </c>
      <c r="G3991" s="50">
        <v>469.13400000000001</v>
      </c>
      <c r="H3991" s="50">
        <v>508.68599999999998</v>
      </c>
      <c r="I3991" s="50">
        <v>540.50599999999997</v>
      </c>
      <c r="J3991" s="50">
        <v>559.45500000000004</v>
      </c>
      <c r="K3991" s="50">
        <v>584.08299999999997</v>
      </c>
      <c r="L3991" s="50">
        <v>503.108</v>
      </c>
      <c r="M3991" s="50">
        <v>482.74099999999999</v>
      </c>
      <c r="N3991" s="50">
        <v>637.64499999999998</v>
      </c>
      <c r="O3991" s="50">
        <v>714.87900000000002</v>
      </c>
      <c r="P3991" s="50">
        <v>753.49</v>
      </c>
      <c r="Q3991" s="50">
        <v>911.15599999999995</v>
      </c>
      <c r="R3991" s="50">
        <v>836.726</v>
      </c>
      <c r="S3991" s="50">
        <v>652.41099999999994</v>
      </c>
      <c r="T3991" s="50">
        <v>594.42100000000005</v>
      </c>
      <c r="U3991" s="50">
        <v>551.44100000000003</v>
      </c>
      <c r="V3991" s="50">
        <v>536.01599999999996</v>
      </c>
      <c r="W3991" s="50" t="s">
        <v>311</v>
      </c>
      <c r="X3991" s="50">
        <v>410.05200000000002</v>
      </c>
      <c r="Y3991" s="50">
        <v>201.839</v>
      </c>
      <c r="Z3991" s="50">
        <v>63.405999999999999</v>
      </c>
      <c r="AA3991" s="50">
        <v>15.414</v>
      </c>
      <c r="AB3991" s="50">
        <v>1.587</v>
      </c>
      <c r="AC3991" s="50" t="str">
        <f t="shared" si="257"/>
        <v>Czechia-2030</v>
      </c>
      <c r="AD3991" s="51">
        <f t="shared" si="258"/>
        <v>6635.6939999999995</v>
      </c>
      <c r="AE3991" s="15">
        <f t="shared" si="259"/>
        <v>0.58660058767025736</v>
      </c>
      <c r="AF3991">
        <f t="shared" si="260"/>
        <v>0.2911663204161874</v>
      </c>
    </row>
    <row r="3992" spans="1:32" x14ac:dyDescent="0.25">
      <c r="A3992" s="59">
        <v>3975</v>
      </c>
      <c r="B3992" s="60" t="s">
        <v>309</v>
      </c>
      <c r="C3992" s="61" t="s">
        <v>351</v>
      </c>
      <c r="D3992" s="62"/>
      <c r="E3992" s="62">
        <v>348</v>
      </c>
      <c r="F3992" s="62">
        <v>2030</v>
      </c>
      <c r="G3992" s="50">
        <v>411.62099999999998</v>
      </c>
      <c r="H3992" s="50">
        <v>425.15100000000001</v>
      </c>
      <c r="I3992" s="50">
        <v>437.23599999999999</v>
      </c>
      <c r="J3992" s="50">
        <v>450.80799999999999</v>
      </c>
      <c r="K3992" s="50">
        <v>491.38900000000001</v>
      </c>
      <c r="L3992" s="50">
        <v>495.52800000000002</v>
      </c>
      <c r="M3992" s="50">
        <v>525.19100000000003</v>
      </c>
      <c r="N3992" s="50">
        <v>636.54600000000005</v>
      </c>
      <c r="O3992" s="50">
        <v>610.09500000000003</v>
      </c>
      <c r="P3992" s="50">
        <v>634.53599999999994</v>
      </c>
      <c r="Q3992" s="50">
        <v>783.85599999999999</v>
      </c>
      <c r="R3992" s="50">
        <v>721.99699999999996</v>
      </c>
      <c r="S3992" s="50">
        <v>583.49699999999996</v>
      </c>
      <c r="T3992" s="50">
        <v>478.75799999999998</v>
      </c>
      <c r="U3992" s="50">
        <v>520.78700000000003</v>
      </c>
      <c r="V3992" s="50">
        <v>496.928</v>
      </c>
      <c r="W3992" s="50" t="s">
        <v>311</v>
      </c>
      <c r="X3992" s="50">
        <v>292.29899999999998</v>
      </c>
      <c r="Y3992" s="50">
        <v>162.02099999999999</v>
      </c>
      <c r="Z3992" s="50">
        <v>60.741</v>
      </c>
      <c r="AA3992" s="50">
        <v>14.795999999999999</v>
      </c>
      <c r="AB3992" s="50">
        <v>1.6779999999999999</v>
      </c>
      <c r="AC3992" s="50" t="str">
        <f t="shared" si="257"/>
        <v>Hungary-2030</v>
      </c>
      <c r="AD3992" s="51">
        <f t="shared" si="258"/>
        <v>5933.4430000000002</v>
      </c>
      <c r="AE3992" s="15">
        <f t="shared" si="259"/>
        <v>0.55650926451977367</v>
      </c>
      <c r="AF3992">
        <f t="shared" si="260"/>
        <v>0.28137659208505195</v>
      </c>
    </row>
    <row r="3993" spans="1:32" x14ac:dyDescent="0.25">
      <c r="A3993" s="59">
        <v>3976</v>
      </c>
      <c r="B3993" s="60" t="s">
        <v>309</v>
      </c>
      <c r="C3993" s="61" t="s">
        <v>352</v>
      </c>
      <c r="D3993" s="62"/>
      <c r="E3993" s="62">
        <v>442</v>
      </c>
      <c r="F3993" s="62">
        <v>2030</v>
      </c>
      <c r="G3993" s="50">
        <v>37.807000000000002</v>
      </c>
      <c r="H3993" s="50">
        <v>37.798000000000002</v>
      </c>
      <c r="I3993" s="50">
        <v>37.792000000000002</v>
      </c>
      <c r="J3993" s="50">
        <v>37.243000000000002</v>
      </c>
      <c r="K3993" s="50">
        <v>39.088999999999999</v>
      </c>
      <c r="L3993" s="50">
        <v>43.578000000000003</v>
      </c>
      <c r="M3993" s="50">
        <v>47.238999999999997</v>
      </c>
      <c r="N3993" s="50">
        <v>47.225999999999999</v>
      </c>
      <c r="O3993" s="50">
        <v>47.042000000000002</v>
      </c>
      <c r="P3993" s="50">
        <v>48.185000000000002</v>
      </c>
      <c r="Q3993" s="50">
        <v>42.939</v>
      </c>
      <c r="R3993" s="50">
        <v>42.606999999999999</v>
      </c>
      <c r="S3993" s="50">
        <v>43.447000000000003</v>
      </c>
      <c r="T3993" s="50">
        <v>37.768999999999998</v>
      </c>
      <c r="U3993" s="50">
        <v>30.443000000000001</v>
      </c>
      <c r="V3993" s="50">
        <v>23.193999999999999</v>
      </c>
      <c r="W3993" s="50" t="s">
        <v>311</v>
      </c>
      <c r="X3993" s="50">
        <v>16.43</v>
      </c>
      <c r="Y3993" s="50">
        <v>9.6280000000000001</v>
      </c>
      <c r="Z3993" s="50">
        <v>4.1340000000000003</v>
      </c>
      <c r="AA3993" s="50">
        <v>1.155</v>
      </c>
      <c r="AB3993" s="50">
        <v>0.11899999999999999</v>
      </c>
      <c r="AC3993" s="50" t="str">
        <f t="shared" si="257"/>
        <v>Luxembourg-2030</v>
      </c>
      <c r="AD3993" s="51">
        <f t="shared" si="258"/>
        <v>438.59500000000003</v>
      </c>
      <c r="AE3993" s="15">
        <f t="shared" si="259"/>
        <v>0.53869515156351533</v>
      </c>
      <c r="AF3993">
        <f t="shared" si="260"/>
        <v>0.22259742894824566</v>
      </c>
    </row>
    <row r="3994" spans="1:32" x14ac:dyDescent="0.25">
      <c r="A3994" s="59">
        <v>3977</v>
      </c>
      <c r="B3994" s="60" t="s">
        <v>309</v>
      </c>
      <c r="C3994" s="61" t="s">
        <v>353</v>
      </c>
      <c r="D3994" s="62">
        <v>4</v>
      </c>
      <c r="E3994" s="62">
        <v>688</v>
      </c>
      <c r="F3994" s="62">
        <v>2030</v>
      </c>
      <c r="G3994" s="50">
        <v>420.99799999999999</v>
      </c>
      <c r="H3994" s="50">
        <v>438.49400000000003</v>
      </c>
      <c r="I3994" s="50">
        <v>452.55900000000003</v>
      </c>
      <c r="J3994" s="50">
        <v>459.89400000000001</v>
      </c>
      <c r="K3994" s="50">
        <v>469.31200000000001</v>
      </c>
      <c r="L3994" s="50">
        <v>500.85300000000001</v>
      </c>
      <c r="M3994" s="50">
        <v>510.06</v>
      </c>
      <c r="N3994" s="50">
        <v>548.09900000000005</v>
      </c>
      <c r="O3994" s="50">
        <v>587.83500000000004</v>
      </c>
      <c r="P3994" s="50">
        <v>567.94600000000003</v>
      </c>
      <c r="Q3994" s="50">
        <v>591.62800000000004</v>
      </c>
      <c r="R3994" s="50">
        <v>562.09100000000001</v>
      </c>
      <c r="S3994" s="50">
        <v>505.96100000000001</v>
      </c>
      <c r="T3994" s="50">
        <v>472.73700000000002</v>
      </c>
      <c r="U3994" s="50">
        <v>450.90300000000002</v>
      </c>
      <c r="V3994" s="50">
        <v>424.56</v>
      </c>
      <c r="W3994" s="50" t="s">
        <v>311</v>
      </c>
      <c r="X3994" s="50">
        <v>251.89099999999999</v>
      </c>
      <c r="Y3994" s="50">
        <v>91.995000000000005</v>
      </c>
      <c r="Z3994" s="50">
        <v>38.258000000000003</v>
      </c>
      <c r="AA3994" s="50">
        <v>8.4779999999999998</v>
      </c>
      <c r="AB3994" s="50">
        <v>0.89300000000000002</v>
      </c>
      <c r="AC3994" s="50" t="str">
        <f t="shared" si="257"/>
        <v>Serbia-2030</v>
      </c>
      <c r="AD3994" s="51">
        <f t="shared" si="258"/>
        <v>5303.6790000000001</v>
      </c>
      <c r="AE3994" s="15">
        <f t="shared" si="259"/>
        <v>0.57540548739846431</v>
      </c>
      <c r="AF3994">
        <f t="shared" si="260"/>
        <v>0.26296644512396972</v>
      </c>
    </row>
    <row r="3995" spans="1:32" x14ac:dyDescent="0.25">
      <c r="A3995" s="59">
        <v>3978</v>
      </c>
      <c r="B3995" s="60" t="s">
        <v>309</v>
      </c>
      <c r="C3995" s="61" t="s">
        <v>354</v>
      </c>
      <c r="D3995" s="62"/>
      <c r="E3995" s="62">
        <v>703</v>
      </c>
      <c r="F3995" s="62">
        <v>2030</v>
      </c>
      <c r="G3995" s="50">
        <v>246.292</v>
      </c>
      <c r="H3995" s="50">
        <v>266.98200000000003</v>
      </c>
      <c r="I3995" s="50">
        <v>280.12900000000002</v>
      </c>
      <c r="J3995" s="50">
        <v>285.28300000000002</v>
      </c>
      <c r="K3995" s="50">
        <v>283.09399999999999</v>
      </c>
      <c r="L3995" s="50">
        <v>263.81299999999999</v>
      </c>
      <c r="M3995" s="50">
        <v>290.387</v>
      </c>
      <c r="N3995" s="50">
        <v>362.971</v>
      </c>
      <c r="O3995" s="50">
        <v>407.15499999999997</v>
      </c>
      <c r="P3995" s="50">
        <v>430.77</v>
      </c>
      <c r="Q3995" s="50">
        <v>444.48700000000002</v>
      </c>
      <c r="R3995" s="50">
        <v>383.30099999999999</v>
      </c>
      <c r="S3995" s="50">
        <v>319.86200000000002</v>
      </c>
      <c r="T3995" s="50">
        <v>320.96100000000001</v>
      </c>
      <c r="U3995" s="50">
        <v>302.07499999999999</v>
      </c>
      <c r="V3995" s="50">
        <v>251.417</v>
      </c>
      <c r="W3995" s="50" t="s">
        <v>311</v>
      </c>
      <c r="X3995" s="50">
        <v>146.749</v>
      </c>
      <c r="Y3995" s="50">
        <v>70.475999999999999</v>
      </c>
      <c r="Z3995" s="50">
        <v>24.649000000000001</v>
      </c>
      <c r="AA3995" s="50">
        <v>5.9489999999999998</v>
      </c>
      <c r="AB3995" s="50">
        <v>0.65600000000000003</v>
      </c>
      <c r="AC3995" s="50" t="str">
        <f t="shared" si="257"/>
        <v>Slovakia-2030</v>
      </c>
      <c r="AD3995" s="51">
        <f t="shared" si="258"/>
        <v>3471.123</v>
      </c>
      <c r="AE3995" s="15">
        <f t="shared" si="259"/>
        <v>0.55207925504224431</v>
      </c>
      <c r="AF3995">
        <f t="shared" si="260"/>
        <v>0.26331929972991142</v>
      </c>
    </row>
    <row r="3996" spans="1:32" x14ac:dyDescent="0.25">
      <c r="A3996" s="59">
        <v>3979</v>
      </c>
      <c r="B3996" s="60" t="s">
        <v>309</v>
      </c>
      <c r="C3996" s="61" t="s">
        <v>355</v>
      </c>
      <c r="D3996" s="62"/>
      <c r="E3996" s="62">
        <v>756</v>
      </c>
      <c r="F3996" s="62">
        <v>2030</v>
      </c>
      <c r="G3996" s="50">
        <v>448.13299999999998</v>
      </c>
      <c r="H3996" s="50">
        <v>461.55</v>
      </c>
      <c r="I3996" s="50">
        <v>464.92500000000001</v>
      </c>
      <c r="J3996" s="50">
        <v>459.75599999999997</v>
      </c>
      <c r="K3996" s="50">
        <v>470.721</v>
      </c>
      <c r="L3996" s="50">
        <v>499.78500000000003</v>
      </c>
      <c r="M3996" s="50">
        <v>546.22</v>
      </c>
      <c r="N3996" s="50">
        <v>599.35900000000004</v>
      </c>
      <c r="O3996" s="50">
        <v>625.97199999999998</v>
      </c>
      <c r="P3996" s="50">
        <v>637.80100000000004</v>
      </c>
      <c r="Q3996" s="50">
        <v>577.42100000000005</v>
      </c>
      <c r="R3996" s="50">
        <v>592.75</v>
      </c>
      <c r="S3996" s="50">
        <v>661.48099999999999</v>
      </c>
      <c r="T3996" s="50">
        <v>617.02599999999995</v>
      </c>
      <c r="U3996" s="50">
        <v>498.34</v>
      </c>
      <c r="V3996" s="50">
        <v>390.875</v>
      </c>
      <c r="W3996" s="50" t="s">
        <v>311</v>
      </c>
      <c r="X3996" s="50">
        <v>334.21100000000001</v>
      </c>
      <c r="Y3996" s="50">
        <v>205.364</v>
      </c>
      <c r="Z3996" s="50">
        <v>86.581000000000003</v>
      </c>
      <c r="AA3996" s="50">
        <v>22.809000000000001</v>
      </c>
      <c r="AB3996" s="50">
        <v>2.8279999999999998</v>
      </c>
      <c r="AC3996" s="50" t="str">
        <f t="shared" si="257"/>
        <v>Switzerland-2030</v>
      </c>
      <c r="AD3996" s="51">
        <f t="shared" si="258"/>
        <v>5671.2659999999996</v>
      </c>
      <c r="AE3996" s="15">
        <f t="shared" si="259"/>
        <v>0.62290183532213106</v>
      </c>
      <c r="AF3996">
        <f t="shared" si="260"/>
        <v>0.3062833652716469</v>
      </c>
    </row>
    <row r="3997" spans="1:32" x14ac:dyDescent="0.25">
      <c r="A3997" s="45">
        <v>3980</v>
      </c>
      <c r="B3997" s="46" t="s">
        <v>309</v>
      </c>
      <c r="C3997" s="47" t="s">
        <v>356</v>
      </c>
      <c r="D3997" s="48"/>
      <c r="E3997" s="48">
        <v>1637</v>
      </c>
      <c r="F3997" s="48">
        <v>2030</v>
      </c>
      <c r="G3997" s="49">
        <v>6263.2060000000001</v>
      </c>
      <c r="H3997" s="49">
        <v>6252.0929999999998</v>
      </c>
      <c r="I3997" s="49">
        <v>6227.98</v>
      </c>
      <c r="J3997" s="49">
        <v>6111.0990000000002</v>
      </c>
      <c r="K3997" s="49">
        <v>5947.3490000000002</v>
      </c>
      <c r="L3997" s="49">
        <v>5813.6390000000001</v>
      </c>
      <c r="M3997" s="49">
        <v>5734</v>
      </c>
      <c r="N3997" s="49">
        <v>5480.0389999999998</v>
      </c>
      <c r="O3997" s="49">
        <v>5165.277</v>
      </c>
      <c r="P3997" s="49">
        <v>4741.2849999999999</v>
      </c>
      <c r="Q3997" s="49">
        <v>4208.4660000000003</v>
      </c>
      <c r="R3997" s="49">
        <v>4106.808</v>
      </c>
      <c r="S3997" s="49">
        <v>3766.6729999999998</v>
      </c>
      <c r="T3997" s="49">
        <v>3334.3679999999999</v>
      </c>
      <c r="U3997" s="49">
        <v>2431.9699999999998</v>
      </c>
      <c r="V3997" s="49">
        <v>1764.8789999999999</v>
      </c>
      <c r="W3997" s="49" t="s">
        <v>311</v>
      </c>
      <c r="X3997" s="49">
        <v>1089.2809999999999</v>
      </c>
      <c r="Y3997" s="49">
        <v>586.58399999999995</v>
      </c>
      <c r="Z3997" s="49">
        <v>280.66399999999999</v>
      </c>
      <c r="AA3997" s="49">
        <v>95.171000000000006</v>
      </c>
      <c r="AB3997" s="49">
        <v>22.873000000000001</v>
      </c>
      <c r="AC3997" s="50" t="str">
        <f t="shared" si="257"/>
        <v>SMALL ISLAND DEVELOPING STATES (SIDS)-2030</v>
      </c>
      <c r="AD3997" s="51">
        <f t="shared" si="258"/>
        <v>51074.634999999995</v>
      </c>
      <c r="AE3997" s="15">
        <f t="shared" si="259"/>
        <v>0.55505181779566315</v>
      </c>
      <c r="AF3997">
        <f t="shared" si="260"/>
        <v>0.13758345744904382</v>
      </c>
    </row>
    <row r="3998" spans="1:32" x14ac:dyDescent="0.25">
      <c r="A3998" s="59">
        <v>3981</v>
      </c>
      <c r="B3998" s="60" t="s">
        <v>309</v>
      </c>
      <c r="C3998" s="61" t="s">
        <v>357</v>
      </c>
      <c r="D3998" s="62"/>
      <c r="E3998" s="62">
        <v>28</v>
      </c>
      <c r="F3998" s="62">
        <v>2030</v>
      </c>
      <c r="G3998" s="50">
        <v>7.9859999999999998</v>
      </c>
      <c r="H3998" s="50">
        <v>8.1080000000000005</v>
      </c>
      <c r="I3998" s="50">
        <v>8.0809999999999995</v>
      </c>
      <c r="J3998" s="50">
        <v>8.0030000000000001</v>
      </c>
      <c r="K3998" s="50">
        <v>8.07</v>
      </c>
      <c r="L3998" s="50">
        <v>8.3610000000000007</v>
      </c>
      <c r="M3998" s="50">
        <v>8.5470000000000006</v>
      </c>
      <c r="N3998" s="50">
        <v>8.1560000000000006</v>
      </c>
      <c r="O3998" s="50">
        <v>7.452</v>
      </c>
      <c r="P3998" s="50">
        <v>7.0449999999999999</v>
      </c>
      <c r="Q3998" s="50">
        <v>5.8449999999999998</v>
      </c>
      <c r="R3998" s="50">
        <v>7.0579999999999998</v>
      </c>
      <c r="S3998" s="50">
        <v>7.9359999999999999</v>
      </c>
      <c r="T3998" s="50">
        <v>5.5010000000000003</v>
      </c>
      <c r="U3998" s="50">
        <v>3.9220000000000002</v>
      </c>
      <c r="V3998" s="50">
        <v>2.4620000000000002</v>
      </c>
      <c r="W3998" s="50" t="s">
        <v>311</v>
      </c>
      <c r="X3998" s="50">
        <v>1.071</v>
      </c>
      <c r="Y3998" s="50">
        <v>0.68400000000000005</v>
      </c>
      <c r="Z3998" s="50">
        <v>0.25700000000000001</v>
      </c>
      <c r="AA3998" s="50">
        <v>5.5E-2</v>
      </c>
      <c r="AB3998" s="50">
        <v>8.0000000000000002E-3</v>
      </c>
      <c r="AC3998" s="50" t="str">
        <f t="shared" si="257"/>
        <v>Antigua and Barbuda-2030</v>
      </c>
      <c r="AD3998" s="51">
        <f t="shared" si="258"/>
        <v>76.473000000000013</v>
      </c>
      <c r="AE3998" s="15">
        <f t="shared" si="259"/>
        <v>0.4986727341676146</v>
      </c>
      <c r="AF3998">
        <f t="shared" si="260"/>
        <v>0.13870121611954533</v>
      </c>
    </row>
    <row r="3999" spans="1:32" x14ac:dyDescent="0.25">
      <c r="A3999" s="59">
        <v>3982</v>
      </c>
      <c r="B3999" s="60" t="s">
        <v>309</v>
      </c>
      <c r="C3999" s="61" t="s">
        <v>358</v>
      </c>
      <c r="D3999" s="62"/>
      <c r="E3999" s="62">
        <v>533</v>
      </c>
      <c r="F3999" s="62">
        <v>2030</v>
      </c>
      <c r="G3999" s="50">
        <v>6.3639999999999999</v>
      </c>
      <c r="H3999" s="50">
        <v>6.0869999999999997</v>
      </c>
      <c r="I3999" s="50">
        <v>5.8339999999999996</v>
      </c>
      <c r="J3999" s="50">
        <v>5.7640000000000002</v>
      </c>
      <c r="K3999" s="50">
        <v>6.8410000000000002</v>
      </c>
      <c r="L3999" s="50">
        <v>7.274</v>
      </c>
      <c r="M3999" s="50">
        <v>7.71</v>
      </c>
      <c r="N3999" s="50">
        <v>7.577</v>
      </c>
      <c r="O3999" s="50">
        <v>5.56</v>
      </c>
      <c r="P3999" s="50">
        <v>5.8890000000000002</v>
      </c>
      <c r="Q3999" s="50">
        <v>6.6710000000000003</v>
      </c>
      <c r="R3999" s="50">
        <v>7.2709999999999999</v>
      </c>
      <c r="S3999" s="50">
        <v>7.6429999999999998</v>
      </c>
      <c r="T3999" s="50">
        <v>8.1449999999999996</v>
      </c>
      <c r="U3999" s="50">
        <v>6.4109999999999996</v>
      </c>
      <c r="V3999" s="50">
        <v>4.3970000000000002</v>
      </c>
      <c r="W3999" s="50" t="s">
        <v>311</v>
      </c>
      <c r="X3999" s="50">
        <v>2.476</v>
      </c>
      <c r="Y3999" s="50">
        <v>1.038</v>
      </c>
      <c r="Z3999" s="50">
        <v>0.35</v>
      </c>
      <c r="AA3999" s="50">
        <v>6.8000000000000005E-2</v>
      </c>
      <c r="AB3999" s="50">
        <v>7.0000000000000001E-3</v>
      </c>
      <c r="AC3999" s="50" t="str">
        <f t="shared" si="257"/>
        <v>Aruba-2030</v>
      </c>
      <c r="AD3999" s="51">
        <f t="shared" si="258"/>
        <v>68.2</v>
      </c>
      <c r="AE3999" s="15">
        <f t="shared" si="259"/>
        <v>0.60376832844574768</v>
      </c>
      <c r="AF3999">
        <f t="shared" si="260"/>
        <v>0.26469329941608372</v>
      </c>
    </row>
    <row r="4000" spans="1:32" x14ac:dyDescent="0.25">
      <c r="A4000" s="59">
        <v>3983</v>
      </c>
      <c r="B4000" s="60" t="s">
        <v>309</v>
      </c>
      <c r="C4000" s="61" t="s">
        <v>359</v>
      </c>
      <c r="D4000" s="62"/>
      <c r="E4000" s="62">
        <v>44</v>
      </c>
      <c r="F4000" s="62">
        <v>2030</v>
      </c>
      <c r="G4000" s="50">
        <v>26.655000000000001</v>
      </c>
      <c r="H4000" s="50">
        <v>27.628</v>
      </c>
      <c r="I4000" s="50">
        <v>28.085999999999999</v>
      </c>
      <c r="J4000" s="50">
        <v>28.541</v>
      </c>
      <c r="K4000" s="50">
        <v>28.524000000000001</v>
      </c>
      <c r="L4000" s="50">
        <v>26.984000000000002</v>
      </c>
      <c r="M4000" s="50">
        <v>32.436999999999998</v>
      </c>
      <c r="N4000" s="50">
        <v>35.332999999999998</v>
      </c>
      <c r="O4000" s="50">
        <v>32.798000000000002</v>
      </c>
      <c r="P4000" s="50">
        <v>31.036000000000001</v>
      </c>
      <c r="Q4000" s="50">
        <v>25.736999999999998</v>
      </c>
      <c r="R4000" s="50">
        <v>26.699000000000002</v>
      </c>
      <c r="S4000" s="50">
        <v>23.803999999999998</v>
      </c>
      <c r="T4000" s="50">
        <v>22.902000000000001</v>
      </c>
      <c r="U4000" s="50">
        <v>17.39</v>
      </c>
      <c r="V4000" s="50">
        <v>12.185</v>
      </c>
      <c r="W4000" s="50" t="s">
        <v>311</v>
      </c>
      <c r="X4000" s="50">
        <v>7.423</v>
      </c>
      <c r="Y4000" s="50">
        <v>3.694</v>
      </c>
      <c r="Z4000" s="50">
        <v>1.5960000000000001</v>
      </c>
      <c r="AA4000" s="50">
        <v>0.39100000000000001</v>
      </c>
      <c r="AB4000" s="50">
        <v>5.2999999999999999E-2</v>
      </c>
      <c r="AC4000" s="50" t="str">
        <f t="shared" si="257"/>
        <v>Bahamas-2030</v>
      </c>
      <c r="AD4000" s="51">
        <f t="shared" si="258"/>
        <v>291.89299999999997</v>
      </c>
      <c r="AE4000" s="15">
        <f t="shared" si="259"/>
        <v>0.50704538992027903</v>
      </c>
      <c r="AF4000">
        <f t="shared" si="260"/>
        <v>0.1753691264408356</v>
      </c>
    </row>
    <row r="4001" spans="1:32" x14ac:dyDescent="0.25">
      <c r="A4001" s="59">
        <v>3984</v>
      </c>
      <c r="B4001" s="60" t="s">
        <v>309</v>
      </c>
      <c r="C4001" s="61" t="s">
        <v>360</v>
      </c>
      <c r="D4001" s="62"/>
      <c r="E4001" s="62">
        <v>48</v>
      </c>
      <c r="F4001" s="62">
        <v>2030</v>
      </c>
      <c r="G4001" s="50">
        <v>114.06100000000001</v>
      </c>
      <c r="H4001" s="50">
        <v>112.49</v>
      </c>
      <c r="I4001" s="50">
        <v>109.16</v>
      </c>
      <c r="J4001" s="50">
        <v>106.428</v>
      </c>
      <c r="K4001" s="50">
        <v>139.00800000000001</v>
      </c>
      <c r="L4001" s="50">
        <v>218.59200000000001</v>
      </c>
      <c r="M4001" s="50">
        <v>249.279</v>
      </c>
      <c r="N4001" s="50">
        <v>210.57599999999999</v>
      </c>
      <c r="O4001" s="50">
        <v>179.339</v>
      </c>
      <c r="P4001" s="50">
        <v>168.66800000000001</v>
      </c>
      <c r="Q4001" s="50">
        <v>126.339</v>
      </c>
      <c r="R4001" s="50">
        <v>93.828999999999994</v>
      </c>
      <c r="S4001" s="50">
        <v>71.256</v>
      </c>
      <c r="T4001" s="50">
        <v>52.128</v>
      </c>
      <c r="U4001" s="50">
        <v>37.290999999999997</v>
      </c>
      <c r="V4001" s="50">
        <v>15.179</v>
      </c>
      <c r="W4001" s="50" t="s">
        <v>311</v>
      </c>
      <c r="X4001" s="50">
        <v>6.0019999999999998</v>
      </c>
      <c r="Y4001" s="50">
        <v>2.5310000000000001</v>
      </c>
      <c r="Z4001" s="50">
        <v>0.83399999999999996</v>
      </c>
      <c r="AA4001" s="50">
        <v>0.128</v>
      </c>
      <c r="AB4001" s="50">
        <v>1.7000000000000001E-2</v>
      </c>
      <c r="AC4001" s="50" t="str">
        <f t="shared" si="257"/>
        <v>Bahrain-2030</v>
      </c>
      <c r="AD4001" s="51">
        <f t="shared" si="258"/>
        <v>1563.3139999999999</v>
      </c>
      <c r="AE4001" s="15">
        <f t="shared" si="259"/>
        <v>0.2877355412924083</v>
      </c>
      <c r="AF4001">
        <f t="shared" si="260"/>
        <v>6.0088729742894378E-2</v>
      </c>
    </row>
    <row r="4002" spans="1:32" x14ac:dyDescent="0.25">
      <c r="A4002" s="59">
        <v>3985</v>
      </c>
      <c r="B4002" s="60" t="s">
        <v>309</v>
      </c>
      <c r="C4002" s="61" t="s">
        <v>361</v>
      </c>
      <c r="D4002" s="62"/>
      <c r="E4002" s="62">
        <v>52</v>
      </c>
      <c r="F4002" s="62">
        <v>2030</v>
      </c>
      <c r="G4002" s="50">
        <v>16.256</v>
      </c>
      <c r="H4002" s="50">
        <v>17.407</v>
      </c>
      <c r="I4002" s="50">
        <v>17.864000000000001</v>
      </c>
      <c r="J4002" s="50">
        <v>17.783000000000001</v>
      </c>
      <c r="K4002" s="50">
        <v>17.329999999999998</v>
      </c>
      <c r="L4002" s="50">
        <v>17.37</v>
      </c>
      <c r="M4002" s="50">
        <v>17.061</v>
      </c>
      <c r="N4002" s="50">
        <v>17.45</v>
      </c>
      <c r="O4002" s="50">
        <v>17.224</v>
      </c>
      <c r="P4002" s="50">
        <v>17.975000000000001</v>
      </c>
      <c r="Q4002" s="50">
        <v>17.344999999999999</v>
      </c>
      <c r="R4002" s="50">
        <v>18.57</v>
      </c>
      <c r="S4002" s="50">
        <v>17.911000000000001</v>
      </c>
      <c r="T4002" s="50">
        <v>18.856000000000002</v>
      </c>
      <c r="U4002" s="50">
        <v>16.881</v>
      </c>
      <c r="V4002" s="50">
        <v>12.606999999999999</v>
      </c>
      <c r="W4002" s="50" t="s">
        <v>311</v>
      </c>
      <c r="X4002" s="50">
        <v>8.6669999999999998</v>
      </c>
      <c r="Y4002" s="50">
        <v>3.8559999999999999</v>
      </c>
      <c r="Z4002" s="50">
        <v>1.3069999999999999</v>
      </c>
      <c r="AA4002" s="50">
        <v>0.26200000000000001</v>
      </c>
      <c r="AB4002" s="50">
        <v>2.8000000000000001E-2</v>
      </c>
      <c r="AC4002" s="50" t="str">
        <f t="shared" si="257"/>
        <v>Barbados-2030</v>
      </c>
      <c r="AD4002" s="51">
        <f t="shared" si="258"/>
        <v>176.01900000000001</v>
      </c>
      <c r="AE4002" s="15">
        <f t="shared" si="259"/>
        <v>0.64760622432805559</v>
      </c>
      <c r="AF4002">
        <f t="shared" si="260"/>
        <v>0.274511527339527</v>
      </c>
    </row>
    <row r="4003" spans="1:32" x14ac:dyDescent="0.25">
      <c r="A4003" s="59">
        <v>3986</v>
      </c>
      <c r="B4003" s="60" t="s">
        <v>309</v>
      </c>
      <c r="C4003" s="61" t="s">
        <v>362</v>
      </c>
      <c r="D4003" s="62"/>
      <c r="E4003" s="62">
        <v>84</v>
      </c>
      <c r="F4003" s="62">
        <v>2030</v>
      </c>
      <c r="G4003" s="50">
        <v>43.14</v>
      </c>
      <c r="H4003" s="50">
        <v>43.322000000000003</v>
      </c>
      <c r="I4003" s="50">
        <v>42.029000000000003</v>
      </c>
      <c r="J4003" s="50">
        <v>40.037999999999997</v>
      </c>
      <c r="K4003" s="50">
        <v>39.341999999999999</v>
      </c>
      <c r="L4003" s="50">
        <v>41.621000000000002</v>
      </c>
      <c r="M4003" s="50">
        <v>40.814</v>
      </c>
      <c r="N4003" s="50">
        <v>37.438000000000002</v>
      </c>
      <c r="O4003" s="50">
        <v>32.604999999999997</v>
      </c>
      <c r="P4003" s="50">
        <v>27.616</v>
      </c>
      <c r="Q4003" s="50">
        <v>22.541</v>
      </c>
      <c r="R4003" s="50">
        <v>19.733000000000001</v>
      </c>
      <c r="S4003" s="50">
        <v>15.68</v>
      </c>
      <c r="T4003" s="50">
        <v>11.904999999999999</v>
      </c>
      <c r="U4003" s="50">
        <v>7.6580000000000004</v>
      </c>
      <c r="V4003" s="50">
        <v>4.306</v>
      </c>
      <c r="W4003" s="50" t="s">
        <v>311</v>
      </c>
      <c r="X4003" s="50">
        <v>1.992</v>
      </c>
      <c r="Y4003" s="50">
        <v>0.7</v>
      </c>
      <c r="Z4003" s="50">
        <v>0.189</v>
      </c>
      <c r="AA4003" s="50">
        <v>0.03</v>
      </c>
      <c r="AB4003" s="50">
        <v>3.0000000000000001E-3</v>
      </c>
      <c r="AC4003" s="50" t="str">
        <f t="shared" si="257"/>
        <v>Belize-2030</v>
      </c>
      <c r="AD4003" s="51">
        <f t="shared" si="258"/>
        <v>317.428</v>
      </c>
      <c r="AE4003" s="15">
        <f t="shared" si="259"/>
        <v>0.48916289678289243</v>
      </c>
      <c r="AF4003">
        <f t="shared" si="260"/>
        <v>6.0062477714562516E-2</v>
      </c>
    </row>
    <row r="4004" spans="1:32" x14ac:dyDescent="0.25">
      <c r="A4004" s="59">
        <v>3987</v>
      </c>
      <c r="B4004" s="60" t="s">
        <v>309</v>
      </c>
      <c r="C4004" s="61" t="s">
        <v>363</v>
      </c>
      <c r="D4004" s="62"/>
      <c r="E4004" s="62">
        <v>132</v>
      </c>
      <c r="F4004" s="62">
        <v>2030</v>
      </c>
      <c r="G4004" s="50">
        <v>52.192999999999998</v>
      </c>
      <c r="H4004" s="50">
        <v>53.951000000000001</v>
      </c>
      <c r="I4004" s="50">
        <v>54.634999999999998</v>
      </c>
      <c r="J4004" s="50">
        <v>53.625999999999998</v>
      </c>
      <c r="K4004" s="50">
        <v>53.616</v>
      </c>
      <c r="L4004" s="50">
        <v>53.234000000000002</v>
      </c>
      <c r="M4004" s="50">
        <v>53.915999999999997</v>
      </c>
      <c r="N4004" s="50">
        <v>53.015000000000001</v>
      </c>
      <c r="O4004" s="50">
        <v>48.655000000000001</v>
      </c>
      <c r="P4004" s="50">
        <v>39.979999999999997</v>
      </c>
      <c r="Q4004" s="50">
        <v>29.812000000000001</v>
      </c>
      <c r="R4004" s="50">
        <v>23.812999999999999</v>
      </c>
      <c r="S4004" s="50">
        <v>21.585000000000001</v>
      </c>
      <c r="T4004" s="50">
        <v>19.213999999999999</v>
      </c>
      <c r="U4004" s="50">
        <v>12.012</v>
      </c>
      <c r="V4004" s="50">
        <v>7.2619999999999996</v>
      </c>
      <c r="W4004" s="50" t="s">
        <v>311</v>
      </c>
      <c r="X4004" s="50">
        <v>2.3820000000000001</v>
      </c>
      <c r="Y4004" s="50">
        <v>1.39</v>
      </c>
      <c r="Z4004" s="50">
        <v>0.63900000000000001</v>
      </c>
      <c r="AA4004" s="50">
        <v>0.13100000000000001</v>
      </c>
      <c r="AB4004" s="50">
        <v>1.0999999999999999E-2</v>
      </c>
      <c r="AC4004" s="50" t="str">
        <f t="shared" si="257"/>
        <v>Cabo Verde-2030</v>
      </c>
      <c r="AD4004" s="51">
        <f t="shared" si="258"/>
        <v>431.25200000000001</v>
      </c>
      <c r="AE4004" s="15">
        <f t="shared" si="259"/>
        <v>0.47262389507758801</v>
      </c>
      <c r="AF4004">
        <f t="shared" si="260"/>
        <v>7.2700584935586149E-2</v>
      </c>
    </row>
    <row r="4005" spans="1:32" x14ac:dyDescent="0.25">
      <c r="A4005" s="59">
        <v>3988</v>
      </c>
      <c r="B4005" s="60" t="s">
        <v>309</v>
      </c>
      <c r="C4005" s="61" t="s">
        <v>364</v>
      </c>
      <c r="D4005" s="62"/>
      <c r="E4005" s="62">
        <v>174</v>
      </c>
      <c r="F4005" s="62">
        <v>2030</v>
      </c>
      <c r="G4005" s="50">
        <v>133.54</v>
      </c>
      <c r="H4005" s="50">
        <v>125.873</v>
      </c>
      <c r="I4005" s="50">
        <v>118.873</v>
      </c>
      <c r="J4005" s="50">
        <v>110.622</v>
      </c>
      <c r="K4005" s="50">
        <v>98.116</v>
      </c>
      <c r="L4005" s="50">
        <v>85.99</v>
      </c>
      <c r="M4005" s="50">
        <v>76.14</v>
      </c>
      <c r="N4005" s="50">
        <v>67.945999999999998</v>
      </c>
      <c r="O4005" s="50">
        <v>60.302999999999997</v>
      </c>
      <c r="P4005" s="50">
        <v>50.258000000000003</v>
      </c>
      <c r="Q4005" s="50">
        <v>39.125999999999998</v>
      </c>
      <c r="R4005" s="50">
        <v>30.56</v>
      </c>
      <c r="S4005" s="50">
        <v>23.797000000000001</v>
      </c>
      <c r="T4005" s="50">
        <v>17.791</v>
      </c>
      <c r="U4005" s="50">
        <v>12.035</v>
      </c>
      <c r="V4005" s="50">
        <v>6.72</v>
      </c>
      <c r="W4005" s="50" t="s">
        <v>311</v>
      </c>
      <c r="X4005" s="50">
        <v>2.79</v>
      </c>
      <c r="Y4005" s="50">
        <v>1.026</v>
      </c>
      <c r="Z4005" s="50">
        <v>0.23599999999999999</v>
      </c>
      <c r="AA4005" s="50">
        <v>0.03</v>
      </c>
      <c r="AB4005" s="50">
        <v>3.0000000000000001E-3</v>
      </c>
      <c r="AC4005" s="50" t="str">
        <f t="shared" si="257"/>
        <v>Comoros-2030</v>
      </c>
      <c r="AD4005" s="51">
        <f t="shared" si="258"/>
        <v>642.85799999999995</v>
      </c>
      <c r="AE4005" s="15">
        <f t="shared" si="259"/>
        <v>0.65164779780293636</v>
      </c>
      <c r="AF4005">
        <f t="shared" si="260"/>
        <v>3.9789686861010788E-2</v>
      </c>
    </row>
    <row r="4006" spans="1:32" x14ac:dyDescent="0.25">
      <c r="A4006" s="59">
        <v>3989</v>
      </c>
      <c r="B4006" s="60" t="s">
        <v>309</v>
      </c>
      <c r="C4006" s="61" t="s">
        <v>365</v>
      </c>
      <c r="D4006" s="62"/>
      <c r="E4006" s="62">
        <v>192</v>
      </c>
      <c r="F4006" s="62">
        <v>2030</v>
      </c>
      <c r="G4006" s="50">
        <v>547.08199999999999</v>
      </c>
      <c r="H4006" s="50">
        <v>576.29700000000003</v>
      </c>
      <c r="I4006" s="50">
        <v>592.21500000000003</v>
      </c>
      <c r="J4006" s="50">
        <v>606.19200000000001</v>
      </c>
      <c r="K4006" s="50">
        <v>568.08299999999997</v>
      </c>
      <c r="L4006" s="50">
        <v>603.65599999999995</v>
      </c>
      <c r="M4006" s="50">
        <v>670.125</v>
      </c>
      <c r="N4006" s="50">
        <v>712.46500000000003</v>
      </c>
      <c r="O4006" s="50">
        <v>800.20799999999997</v>
      </c>
      <c r="P4006" s="50">
        <v>666.125</v>
      </c>
      <c r="Q4006" s="50">
        <v>658.40899999999999</v>
      </c>
      <c r="R4006" s="50">
        <v>943.36199999999997</v>
      </c>
      <c r="S4006" s="50">
        <v>970.56200000000001</v>
      </c>
      <c r="T4006" s="50">
        <v>904.33299999999997</v>
      </c>
      <c r="U4006" s="50">
        <v>554.57000000000005</v>
      </c>
      <c r="V4006" s="50">
        <v>470.387</v>
      </c>
      <c r="W4006" s="50" t="s">
        <v>311</v>
      </c>
      <c r="X4006" s="50">
        <v>306.75599999999997</v>
      </c>
      <c r="Y4006" s="50">
        <v>197.92699999999999</v>
      </c>
      <c r="Z4006" s="50">
        <v>102.90600000000001</v>
      </c>
      <c r="AA4006" s="50">
        <v>36.485999999999997</v>
      </c>
      <c r="AB4006" s="50">
        <v>7.8540000000000001</v>
      </c>
      <c r="AC4006" s="50" t="str">
        <f t="shared" si="257"/>
        <v>Cuba-2030</v>
      </c>
      <c r="AD4006" s="51">
        <f t="shared" si="258"/>
        <v>7199.1869999999999</v>
      </c>
      <c r="AE4006" s="15">
        <f t="shared" si="259"/>
        <v>0.59684697730452063</v>
      </c>
      <c r="AF4006">
        <f t="shared" si="260"/>
        <v>0.28954373640810693</v>
      </c>
    </row>
    <row r="4007" spans="1:32" x14ac:dyDescent="0.25">
      <c r="A4007" s="59">
        <v>3990</v>
      </c>
      <c r="B4007" s="60" t="s">
        <v>309</v>
      </c>
      <c r="C4007" s="61" t="s">
        <v>366</v>
      </c>
      <c r="D4007" s="62"/>
      <c r="E4007" s="62">
        <v>531</v>
      </c>
      <c r="F4007" s="62">
        <v>2030</v>
      </c>
      <c r="G4007" s="50">
        <v>10.09</v>
      </c>
      <c r="H4007" s="50">
        <v>10.305999999999999</v>
      </c>
      <c r="I4007" s="50">
        <v>10.459</v>
      </c>
      <c r="J4007" s="50">
        <v>10.263</v>
      </c>
      <c r="K4007" s="50">
        <v>8.6969999999999992</v>
      </c>
      <c r="L4007" s="50">
        <v>10.214</v>
      </c>
      <c r="M4007" s="50">
        <v>10.951000000000001</v>
      </c>
      <c r="N4007" s="50">
        <v>11.073</v>
      </c>
      <c r="O4007" s="50">
        <v>9.99</v>
      </c>
      <c r="P4007" s="50">
        <v>9.76</v>
      </c>
      <c r="Q4007" s="50">
        <v>9.3539999999999992</v>
      </c>
      <c r="R4007" s="50">
        <v>10.856</v>
      </c>
      <c r="S4007" s="50">
        <v>11.119</v>
      </c>
      <c r="T4007" s="50">
        <v>11.776</v>
      </c>
      <c r="U4007" s="50">
        <v>9.7850000000000001</v>
      </c>
      <c r="V4007" s="50">
        <v>7.53</v>
      </c>
      <c r="W4007" s="50" t="s">
        <v>311</v>
      </c>
      <c r="X4007" s="50">
        <v>5.3330000000000002</v>
      </c>
      <c r="Y4007" s="50">
        <v>2.82</v>
      </c>
      <c r="Z4007" s="50">
        <v>1.3049999999999999</v>
      </c>
      <c r="AA4007" s="50">
        <v>0.40600000000000003</v>
      </c>
      <c r="AB4007" s="50">
        <v>8.3000000000000004E-2</v>
      </c>
      <c r="AC4007" s="50" t="str">
        <f t="shared" si="257"/>
        <v>Curaçao-2030</v>
      </c>
      <c r="AD4007" s="51">
        <f t="shared" si="258"/>
        <v>102.277</v>
      </c>
      <c r="AE4007" s="15">
        <f t="shared" si="259"/>
        <v>0.68336967255590209</v>
      </c>
      <c r="AF4007">
        <f t="shared" si="260"/>
        <v>0.2932277739386473</v>
      </c>
    </row>
    <row r="4008" spans="1:32" x14ac:dyDescent="0.25">
      <c r="A4008" s="59">
        <v>3991</v>
      </c>
      <c r="B4008" s="60" t="s">
        <v>309</v>
      </c>
      <c r="C4008" s="61" t="s">
        <v>367</v>
      </c>
      <c r="D4008" s="62"/>
      <c r="E4008" s="62">
        <v>214</v>
      </c>
      <c r="F4008" s="62">
        <v>2030</v>
      </c>
      <c r="G4008" s="50">
        <v>977.28200000000004</v>
      </c>
      <c r="H4008" s="50">
        <v>1003.61</v>
      </c>
      <c r="I4008" s="50">
        <v>1019.5549999999999</v>
      </c>
      <c r="J4008" s="50">
        <v>1021.269</v>
      </c>
      <c r="K4008" s="50">
        <v>990.38699999999994</v>
      </c>
      <c r="L4008" s="50">
        <v>940.91</v>
      </c>
      <c r="M4008" s="50">
        <v>871.48599999999999</v>
      </c>
      <c r="N4008" s="50">
        <v>846.24900000000002</v>
      </c>
      <c r="O4008" s="50">
        <v>782.49599999999998</v>
      </c>
      <c r="P4008" s="50">
        <v>717.91499999999996</v>
      </c>
      <c r="Q4008" s="50">
        <v>633.79700000000003</v>
      </c>
      <c r="R4008" s="50">
        <v>567.62900000000002</v>
      </c>
      <c r="S4008" s="50">
        <v>497.214</v>
      </c>
      <c r="T4008" s="50">
        <v>418.31599999999997</v>
      </c>
      <c r="U4008" s="50">
        <v>321.97800000000001</v>
      </c>
      <c r="V4008" s="50">
        <v>219.821</v>
      </c>
      <c r="W4008" s="50" t="s">
        <v>311</v>
      </c>
      <c r="X4008" s="50">
        <v>132.62299999999999</v>
      </c>
      <c r="Y4008" s="50">
        <v>73.317999999999998</v>
      </c>
      <c r="Z4008" s="50">
        <v>39.619</v>
      </c>
      <c r="AA4008" s="50">
        <v>16.448</v>
      </c>
      <c r="AB4008" s="50">
        <v>6.3979999999999997</v>
      </c>
      <c r="AC4008" s="50" t="str">
        <f t="shared" si="257"/>
        <v>Dominican Republic-2030</v>
      </c>
      <c r="AD4008" s="51">
        <f t="shared" si="258"/>
        <v>7869.3519999999999</v>
      </c>
      <c r="AE4008" s="15">
        <f t="shared" si="259"/>
        <v>0.53739723423224683</v>
      </c>
      <c r="AF4008">
        <f t="shared" si="260"/>
        <v>0.11302150113355361</v>
      </c>
    </row>
    <row r="4009" spans="1:32" x14ac:dyDescent="0.25">
      <c r="A4009" s="59">
        <v>3992</v>
      </c>
      <c r="B4009" s="60" t="s">
        <v>309</v>
      </c>
      <c r="C4009" s="61" t="s">
        <v>368</v>
      </c>
      <c r="D4009" s="62"/>
      <c r="E4009" s="62">
        <v>242</v>
      </c>
      <c r="F4009" s="62">
        <v>2030</v>
      </c>
      <c r="G4009" s="50">
        <v>78.188000000000002</v>
      </c>
      <c r="H4009" s="50">
        <v>79.192999999999998</v>
      </c>
      <c r="I4009" s="50">
        <v>82.123000000000005</v>
      </c>
      <c r="J4009" s="50">
        <v>84.855999999999995</v>
      </c>
      <c r="K4009" s="50">
        <v>82.635999999999996</v>
      </c>
      <c r="L4009" s="50">
        <v>71.524000000000001</v>
      </c>
      <c r="M4009" s="50">
        <v>65.533000000000001</v>
      </c>
      <c r="N4009" s="50">
        <v>66.034000000000006</v>
      </c>
      <c r="O4009" s="50">
        <v>61.976999999999997</v>
      </c>
      <c r="P4009" s="50">
        <v>63.347000000000001</v>
      </c>
      <c r="Q4009" s="50">
        <v>54.874000000000002</v>
      </c>
      <c r="R4009" s="50">
        <v>44.811</v>
      </c>
      <c r="S4009" s="50">
        <v>40.887999999999998</v>
      </c>
      <c r="T4009" s="50">
        <v>37.53</v>
      </c>
      <c r="U4009" s="50">
        <v>27.71</v>
      </c>
      <c r="V4009" s="50">
        <v>16.058</v>
      </c>
      <c r="W4009" s="50" t="s">
        <v>311</v>
      </c>
      <c r="X4009" s="50">
        <v>8.5340000000000007</v>
      </c>
      <c r="Y4009" s="50">
        <v>3.423</v>
      </c>
      <c r="Z4009" s="50">
        <v>0.86399999999999999</v>
      </c>
      <c r="AA4009" s="50">
        <v>0.152</v>
      </c>
      <c r="AB4009" s="50">
        <v>1.4999999999999999E-2</v>
      </c>
      <c r="AC4009" s="50" t="str">
        <f t="shared" si="257"/>
        <v>Fiji-2030</v>
      </c>
      <c r="AD4009" s="51">
        <f t="shared" si="258"/>
        <v>636.48</v>
      </c>
      <c r="AE4009" s="15">
        <f t="shared" si="259"/>
        <v>0.52443124685771725</v>
      </c>
      <c r="AF4009">
        <f t="shared" si="260"/>
        <v>0.10763438601618296</v>
      </c>
    </row>
    <row r="4010" spans="1:32" x14ac:dyDescent="0.25">
      <c r="A4010" s="59">
        <v>3993</v>
      </c>
      <c r="B4010" s="60" t="s">
        <v>309</v>
      </c>
      <c r="C4010" s="61" t="s">
        <v>369</v>
      </c>
      <c r="D4010" s="62"/>
      <c r="E4010" s="62">
        <v>258</v>
      </c>
      <c r="F4010" s="62">
        <v>2030</v>
      </c>
      <c r="G4010" s="50">
        <v>19.658999999999999</v>
      </c>
      <c r="H4010" s="50">
        <v>20.221</v>
      </c>
      <c r="I4010" s="50">
        <v>21.117000000000001</v>
      </c>
      <c r="J4010" s="50">
        <v>21.751999999999999</v>
      </c>
      <c r="K4010" s="50">
        <v>20.818999999999999</v>
      </c>
      <c r="L4010" s="50">
        <v>21.667000000000002</v>
      </c>
      <c r="M4010" s="50">
        <v>22.178000000000001</v>
      </c>
      <c r="N4010" s="50">
        <v>21.943000000000001</v>
      </c>
      <c r="O4010" s="50">
        <v>21.146000000000001</v>
      </c>
      <c r="P4010" s="50">
        <v>19.853000000000002</v>
      </c>
      <c r="Q4010" s="50">
        <v>19.364999999999998</v>
      </c>
      <c r="R4010" s="50">
        <v>18.54</v>
      </c>
      <c r="S4010" s="50">
        <v>18.335999999999999</v>
      </c>
      <c r="T4010" s="50">
        <v>14.702</v>
      </c>
      <c r="U4010" s="50">
        <v>10.965</v>
      </c>
      <c r="V4010" s="50">
        <v>7.4459999999999997</v>
      </c>
      <c r="W4010" s="50" t="s">
        <v>311</v>
      </c>
      <c r="X4010" s="50">
        <v>3.9740000000000002</v>
      </c>
      <c r="Y4010" s="50">
        <v>2.165</v>
      </c>
      <c r="Z4010" s="50">
        <v>0.72199999999999998</v>
      </c>
      <c r="AA4010" s="50">
        <v>0.16700000000000001</v>
      </c>
      <c r="AB4010" s="50">
        <v>2.3E-2</v>
      </c>
      <c r="AC4010" s="50" t="str">
        <f t="shared" si="257"/>
        <v>French Polynesia-2030</v>
      </c>
      <c r="AD4010" s="51">
        <f t="shared" si="258"/>
        <v>205.59899999999999</v>
      </c>
      <c r="AE4010" s="15">
        <f t="shared" si="259"/>
        <v>0.49203060326168907</v>
      </c>
      <c r="AF4010">
        <f t="shared" si="260"/>
        <v>0.15065492355474203</v>
      </c>
    </row>
    <row r="4011" spans="1:32" x14ac:dyDescent="0.25">
      <c r="A4011" s="59">
        <v>3994</v>
      </c>
      <c r="B4011" s="60" t="s">
        <v>309</v>
      </c>
      <c r="C4011" s="61" t="s">
        <v>370</v>
      </c>
      <c r="D4011" s="62"/>
      <c r="E4011" s="62">
        <v>308</v>
      </c>
      <c r="F4011" s="62">
        <v>2030</v>
      </c>
      <c r="G4011" s="50">
        <v>7.5579999999999998</v>
      </c>
      <c r="H4011" s="50">
        <v>8.4450000000000003</v>
      </c>
      <c r="I4011" s="50">
        <v>9.3140000000000001</v>
      </c>
      <c r="J4011" s="50">
        <v>9.4149999999999991</v>
      </c>
      <c r="K4011" s="50">
        <v>8.5879999999999992</v>
      </c>
      <c r="L4011" s="50">
        <v>7.4249999999999998</v>
      </c>
      <c r="M4011" s="50">
        <v>7.8490000000000002</v>
      </c>
      <c r="N4011" s="50">
        <v>8.4990000000000006</v>
      </c>
      <c r="O4011" s="50">
        <v>9.9160000000000004</v>
      </c>
      <c r="P4011" s="50">
        <v>8.1750000000000007</v>
      </c>
      <c r="Q4011" s="50">
        <v>6.0350000000000001</v>
      </c>
      <c r="R4011" s="50">
        <v>4.8310000000000004</v>
      </c>
      <c r="S4011" s="50">
        <v>3.9319999999999999</v>
      </c>
      <c r="T4011" s="50">
        <v>4.6980000000000004</v>
      </c>
      <c r="U4011" s="50">
        <v>3.2240000000000002</v>
      </c>
      <c r="V4011" s="50">
        <v>2.06</v>
      </c>
      <c r="W4011" s="50" t="s">
        <v>311</v>
      </c>
      <c r="X4011" s="50">
        <v>1.1539999999999999</v>
      </c>
      <c r="Y4011" s="50">
        <v>0.59199999999999997</v>
      </c>
      <c r="Z4011" s="50">
        <v>0.25</v>
      </c>
      <c r="AA4011" s="50">
        <v>5.3999999999999999E-2</v>
      </c>
      <c r="AB4011" s="50">
        <v>0.01</v>
      </c>
      <c r="AC4011" s="50" t="str">
        <f t="shared" si="257"/>
        <v>Grenada-2030</v>
      </c>
      <c r="AD4011" s="51">
        <f t="shared" si="258"/>
        <v>74.665000000000006</v>
      </c>
      <c r="AE4011" s="15">
        <f t="shared" si="259"/>
        <v>0.50035491863657666</v>
      </c>
      <c r="AF4011">
        <f t="shared" si="260"/>
        <v>0.12044167950231045</v>
      </c>
    </row>
    <row r="4012" spans="1:32" x14ac:dyDescent="0.25">
      <c r="A4012" s="59">
        <v>3995</v>
      </c>
      <c r="B4012" s="60" t="s">
        <v>309</v>
      </c>
      <c r="C4012" s="61" t="s">
        <v>371</v>
      </c>
      <c r="D4012" s="62">
        <v>5</v>
      </c>
      <c r="E4012" s="62">
        <v>312</v>
      </c>
      <c r="F4012" s="62">
        <v>2030</v>
      </c>
      <c r="G4012" s="50">
        <v>25.119</v>
      </c>
      <c r="H4012" s="50">
        <v>23.751000000000001</v>
      </c>
      <c r="I4012" s="50">
        <v>23.390999999999998</v>
      </c>
      <c r="J4012" s="50">
        <v>25.722000000000001</v>
      </c>
      <c r="K4012" s="50">
        <v>26.869</v>
      </c>
      <c r="L4012" s="50">
        <v>29.363</v>
      </c>
      <c r="M4012" s="50">
        <v>30.709</v>
      </c>
      <c r="N4012" s="50">
        <v>26.591000000000001</v>
      </c>
      <c r="O4012" s="50">
        <v>17.152000000000001</v>
      </c>
      <c r="P4012" s="50">
        <v>18.631</v>
      </c>
      <c r="Q4012" s="50">
        <v>22.797000000000001</v>
      </c>
      <c r="R4012" s="50">
        <v>31.254999999999999</v>
      </c>
      <c r="S4012" s="50">
        <v>31.920999999999999</v>
      </c>
      <c r="T4012" s="50">
        <v>32.878999999999998</v>
      </c>
      <c r="U4012" s="50">
        <v>26.423999999999999</v>
      </c>
      <c r="V4012" s="50">
        <v>21.693999999999999</v>
      </c>
      <c r="W4012" s="50" t="s">
        <v>311</v>
      </c>
      <c r="X4012" s="50">
        <v>16.306999999999999</v>
      </c>
      <c r="Y4012" s="50">
        <v>9.7449999999999992</v>
      </c>
      <c r="Z4012" s="50">
        <v>4.8330000000000002</v>
      </c>
      <c r="AA4012" s="50">
        <v>2.0750000000000002</v>
      </c>
      <c r="AB4012" s="50">
        <v>0.57499999999999996</v>
      </c>
      <c r="AC4012" s="50" t="str">
        <f t="shared" si="257"/>
        <v>Guadeloupe-2030</v>
      </c>
      <c r="AD4012" s="51">
        <f t="shared" si="258"/>
        <v>261.01</v>
      </c>
      <c r="AE4012" s="15">
        <f t="shared" si="259"/>
        <v>0.71565457262173848</v>
      </c>
      <c r="AF4012">
        <f t="shared" si="260"/>
        <v>0.3436602644694558</v>
      </c>
    </row>
    <row r="4013" spans="1:32" x14ac:dyDescent="0.25">
      <c r="A4013" s="59">
        <v>3996</v>
      </c>
      <c r="B4013" s="60" t="s">
        <v>309</v>
      </c>
      <c r="C4013" s="61" t="s">
        <v>372</v>
      </c>
      <c r="D4013" s="62"/>
      <c r="E4013" s="62">
        <v>316</v>
      </c>
      <c r="F4013" s="62">
        <v>2030</v>
      </c>
      <c r="G4013" s="50">
        <v>13.387</v>
      </c>
      <c r="H4013" s="50">
        <v>13.371</v>
      </c>
      <c r="I4013" s="50">
        <v>13.068</v>
      </c>
      <c r="J4013" s="50">
        <v>12.795</v>
      </c>
      <c r="K4013" s="50">
        <v>12.802</v>
      </c>
      <c r="L4013" s="50">
        <v>13.403</v>
      </c>
      <c r="M4013" s="50">
        <v>13.406000000000001</v>
      </c>
      <c r="N4013" s="50">
        <v>12.811</v>
      </c>
      <c r="O4013" s="50">
        <v>11.307</v>
      </c>
      <c r="P4013" s="50">
        <v>9.6620000000000008</v>
      </c>
      <c r="Q4013" s="50">
        <v>9.1519999999999992</v>
      </c>
      <c r="R4013" s="50">
        <v>9.6959999999999997</v>
      </c>
      <c r="S4013" s="50">
        <v>9.532</v>
      </c>
      <c r="T4013" s="50">
        <v>9.0359999999999996</v>
      </c>
      <c r="U4013" s="50">
        <v>6.8339999999999996</v>
      </c>
      <c r="V4013" s="50">
        <v>5.1070000000000002</v>
      </c>
      <c r="W4013" s="50" t="s">
        <v>311</v>
      </c>
      <c r="X4013" s="50">
        <v>3.359</v>
      </c>
      <c r="Y4013" s="50">
        <v>1.4339999999999999</v>
      </c>
      <c r="Z4013" s="50">
        <v>0.65300000000000002</v>
      </c>
      <c r="AA4013" s="50">
        <v>0.17299999999999999</v>
      </c>
      <c r="AB4013" s="50">
        <v>2.1000000000000001E-2</v>
      </c>
      <c r="AC4013" s="50" t="str">
        <f t="shared" si="257"/>
        <v>Guam-2030</v>
      </c>
      <c r="AD4013" s="51">
        <f t="shared" si="258"/>
        <v>114.566</v>
      </c>
      <c r="AE4013" s="15">
        <f t="shared" si="259"/>
        <v>0.57995391302829802</v>
      </c>
      <c r="AF4013">
        <f t="shared" si="260"/>
        <v>0.17239882895486808</v>
      </c>
    </row>
    <row r="4014" spans="1:32" x14ac:dyDescent="0.25">
      <c r="A4014" s="59">
        <v>3997</v>
      </c>
      <c r="B4014" s="60" t="s">
        <v>309</v>
      </c>
      <c r="C4014" s="61" t="s">
        <v>373</v>
      </c>
      <c r="D4014" s="62"/>
      <c r="E4014" s="62">
        <v>624</v>
      </c>
      <c r="F4014" s="62">
        <v>2030</v>
      </c>
      <c r="G4014" s="50">
        <v>333.673</v>
      </c>
      <c r="H4014" s="50">
        <v>309.80799999999999</v>
      </c>
      <c r="I4014" s="50">
        <v>290.166</v>
      </c>
      <c r="J4014" s="50">
        <v>266.495</v>
      </c>
      <c r="K4014" s="50">
        <v>232.495</v>
      </c>
      <c r="L4014" s="50">
        <v>197.76</v>
      </c>
      <c r="M4014" s="50">
        <v>174.59100000000001</v>
      </c>
      <c r="N4014" s="50">
        <v>157.24700000000001</v>
      </c>
      <c r="O4014" s="50">
        <v>135.65700000000001</v>
      </c>
      <c r="P4014" s="50">
        <v>112.166</v>
      </c>
      <c r="Q4014" s="50">
        <v>85.123000000000005</v>
      </c>
      <c r="R4014" s="50">
        <v>66.47</v>
      </c>
      <c r="S4014" s="50">
        <v>47.759</v>
      </c>
      <c r="T4014" s="50">
        <v>35.33</v>
      </c>
      <c r="U4014" s="50">
        <v>24.416</v>
      </c>
      <c r="V4014" s="50">
        <v>15.673</v>
      </c>
      <c r="W4014" s="50" t="s">
        <v>311</v>
      </c>
      <c r="X4014" s="50">
        <v>5.8659999999999997</v>
      </c>
      <c r="Y4014" s="50">
        <v>1.623</v>
      </c>
      <c r="Z4014" s="50">
        <v>0.24099999999999999</v>
      </c>
      <c r="AA4014" s="50">
        <v>0.02</v>
      </c>
      <c r="AB4014" s="50">
        <v>1E-3</v>
      </c>
      <c r="AC4014" s="50" t="str">
        <f t="shared" si="257"/>
        <v>Guinea-Bissau-2030</v>
      </c>
      <c r="AD4014" s="51">
        <f t="shared" si="258"/>
        <v>1475.7629999999999</v>
      </c>
      <c r="AE4014" s="15">
        <f t="shared" si="259"/>
        <v>0.68901104039063188</v>
      </c>
      <c r="AF4014">
        <f t="shared" si="260"/>
        <v>3.4518824110466882E-2</v>
      </c>
    </row>
    <row r="4015" spans="1:32" x14ac:dyDescent="0.25">
      <c r="A4015" s="59">
        <v>3998</v>
      </c>
      <c r="B4015" s="60" t="s">
        <v>309</v>
      </c>
      <c r="C4015" s="61" t="s">
        <v>374</v>
      </c>
      <c r="D4015" s="62"/>
      <c r="E4015" s="62">
        <v>328</v>
      </c>
      <c r="F4015" s="62">
        <v>2030</v>
      </c>
      <c r="G4015" s="50">
        <v>68.954999999999998</v>
      </c>
      <c r="H4015" s="50">
        <v>71.513999999999996</v>
      </c>
      <c r="I4015" s="50">
        <v>73.081000000000003</v>
      </c>
      <c r="J4015" s="50">
        <v>70.522000000000006</v>
      </c>
      <c r="K4015" s="50">
        <v>65.117000000000004</v>
      </c>
      <c r="L4015" s="50">
        <v>67.981999999999999</v>
      </c>
      <c r="M4015" s="50">
        <v>70.061000000000007</v>
      </c>
      <c r="N4015" s="50">
        <v>65.183000000000007</v>
      </c>
      <c r="O4015" s="50">
        <v>39.612000000000002</v>
      </c>
      <c r="P4015" s="50">
        <v>43.662999999999997</v>
      </c>
      <c r="Q4015" s="50">
        <v>45.215000000000003</v>
      </c>
      <c r="R4015" s="50">
        <v>41.707000000000001</v>
      </c>
      <c r="S4015" s="50">
        <v>35.802999999999997</v>
      </c>
      <c r="T4015" s="50">
        <v>28.326000000000001</v>
      </c>
      <c r="U4015" s="50">
        <v>20.068000000000001</v>
      </c>
      <c r="V4015" s="50">
        <v>11.145</v>
      </c>
      <c r="W4015" s="50" t="s">
        <v>311</v>
      </c>
      <c r="X4015" s="50">
        <v>5.1509999999999998</v>
      </c>
      <c r="Y4015" s="50">
        <v>1.387</v>
      </c>
      <c r="Z4015" s="50">
        <v>0.439</v>
      </c>
      <c r="AA4015" s="50">
        <v>4.8000000000000001E-2</v>
      </c>
      <c r="AB4015" s="50">
        <v>3.0000000000000001E-3</v>
      </c>
      <c r="AC4015" s="50" t="str">
        <f t="shared" si="257"/>
        <v>Guyana-2030</v>
      </c>
      <c r="AD4015" s="51">
        <f t="shared" si="258"/>
        <v>544.86500000000001</v>
      </c>
      <c r="AE4015" s="15">
        <f t="shared" si="259"/>
        <v>0.51410349352591933</v>
      </c>
      <c r="AF4015">
        <f t="shared" si="260"/>
        <v>8.777120705682244E-2</v>
      </c>
    </row>
    <row r="4016" spans="1:32" x14ac:dyDescent="0.25">
      <c r="A4016" s="59">
        <v>3999</v>
      </c>
      <c r="B4016" s="60" t="s">
        <v>309</v>
      </c>
      <c r="C4016" s="61" t="s">
        <v>375</v>
      </c>
      <c r="D4016" s="62"/>
      <c r="E4016" s="62">
        <v>332</v>
      </c>
      <c r="F4016" s="62">
        <v>2030</v>
      </c>
      <c r="G4016" s="50">
        <v>1181.8150000000001</v>
      </c>
      <c r="H4016" s="50">
        <v>1184.9739999999999</v>
      </c>
      <c r="I4016" s="50">
        <v>1182.308</v>
      </c>
      <c r="J4016" s="50">
        <v>1151.9849999999999</v>
      </c>
      <c r="K4016" s="50">
        <v>1112.9459999999999</v>
      </c>
      <c r="L4016" s="50">
        <v>1039.8820000000001</v>
      </c>
      <c r="M4016" s="50">
        <v>984.79</v>
      </c>
      <c r="N4016" s="50">
        <v>911.91700000000003</v>
      </c>
      <c r="O4016" s="50">
        <v>849.02499999999998</v>
      </c>
      <c r="P4016" s="50">
        <v>765.26800000000003</v>
      </c>
      <c r="Q4016" s="50">
        <v>575.43499999999995</v>
      </c>
      <c r="R4016" s="50">
        <v>440.07400000000001</v>
      </c>
      <c r="S4016" s="50">
        <v>380.303</v>
      </c>
      <c r="T4016" s="50">
        <v>306.62299999999999</v>
      </c>
      <c r="U4016" s="50">
        <v>216.065</v>
      </c>
      <c r="V4016" s="50">
        <v>141.54499999999999</v>
      </c>
      <c r="W4016" s="50" t="s">
        <v>311</v>
      </c>
      <c r="X4016" s="50">
        <v>69.798000000000002</v>
      </c>
      <c r="Y4016" s="50">
        <v>34.280999999999999</v>
      </c>
      <c r="Z4016" s="50">
        <v>11.734999999999999</v>
      </c>
      <c r="AA4016" s="50">
        <v>2.734</v>
      </c>
      <c r="AB4016" s="50">
        <v>0.46100000000000002</v>
      </c>
      <c r="AC4016" s="50" t="str">
        <f t="shared" si="257"/>
        <v>Haiti-2030</v>
      </c>
      <c r="AD4016" s="51">
        <f t="shared" si="258"/>
        <v>8211.625</v>
      </c>
      <c r="AE4016" s="15">
        <f t="shared" si="259"/>
        <v>0.52758607461982254</v>
      </c>
      <c r="AF4016">
        <f t="shared" si="260"/>
        <v>6.6598122122094205E-2</v>
      </c>
    </row>
    <row r="4017" spans="1:32" x14ac:dyDescent="0.25">
      <c r="A4017" s="59">
        <v>4000</v>
      </c>
      <c r="B4017" s="60" t="s">
        <v>309</v>
      </c>
      <c r="C4017" s="61" t="s">
        <v>376</v>
      </c>
      <c r="D4017" s="62"/>
      <c r="E4017" s="62">
        <v>388</v>
      </c>
      <c r="F4017" s="62">
        <v>2030</v>
      </c>
      <c r="G4017" s="50">
        <v>189.214</v>
      </c>
      <c r="H4017" s="50">
        <v>207.48500000000001</v>
      </c>
      <c r="I4017" s="50">
        <v>222.63200000000001</v>
      </c>
      <c r="J4017" s="50">
        <v>191.67699999999999</v>
      </c>
      <c r="K4017" s="50">
        <v>193.864</v>
      </c>
      <c r="L4017" s="50">
        <v>196.982</v>
      </c>
      <c r="M4017" s="50">
        <v>225.61</v>
      </c>
      <c r="N4017" s="50">
        <v>223.95500000000001</v>
      </c>
      <c r="O4017" s="50">
        <v>211.79900000000001</v>
      </c>
      <c r="P4017" s="50">
        <v>187.29499999999999</v>
      </c>
      <c r="Q4017" s="50">
        <v>164.72900000000001</v>
      </c>
      <c r="R4017" s="50">
        <v>159.86600000000001</v>
      </c>
      <c r="S4017" s="50">
        <v>150.26400000000001</v>
      </c>
      <c r="T4017" s="50">
        <v>134.11799999999999</v>
      </c>
      <c r="U4017" s="50">
        <v>106.304</v>
      </c>
      <c r="V4017" s="50">
        <v>74.938000000000002</v>
      </c>
      <c r="W4017" s="50" t="s">
        <v>311</v>
      </c>
      <c r="X4017" s="50">
        <v>48.274999999999999</v>
      </c>
      <c r="Y4017" s="50">
        <v>26.391999999999999</v>
      </c>
      <c r="Z4017" s="50">
        <v>12.262</v>
      </c>
      <c r="AA4017" s="50">
        <v>4.13</v>
      </c>
      <c r="AB4017" s="50">
        <v>0.83799999999999997</v>
      </c>
      <c r="AC4017" s="50" t="str">
        <f t="shared" si="257"/>
        <v>Jamaica-2030</v>
      </c>
      <c r="AD4017" s="51">
        <f t="shared" si="258"/>
        <v>1906.0410000000002</v>
      </c>
      <c r="AE4017" s="15">
        <f t="shared" si="259"/>
        <v>0.53859701863705978</v>
      </c>
      <c r="AF4017">
        <f t="shared" si="260"/>
        <v>0.16126614217628138</v>
      </c>
    </row>
    <row r="4018" spans="1:32" x14ac:dyDescent="0.25">
      <c r="A4018" s="59">
        <v>4001</v>
      </c>
      <c r="B4018" s="60" t="s">
        <v>309</v>
      </c>
      <c r="C4018" s="61" t="s">
        <v>377</v>
      </c>
      <c r="D4018" s="62"/>
      <c r="E4018" s="62">
        <v>296</v>
      </c>
      <c r="F4018" s="62">
        <v>2030</v>
      </c>
      <c r="G4018" s="50">
        <v>15.404</v>
      </c>
      <c r="H4018" s="50">
        <v>15.347</v>
      </c>
      <c r="I4018" s="50">
        <v>15.042</v>
      </c>
      <c r="J4018" s="50">
        <v>14.159000000000001</v>
      </c>
      <c r="K4018" s="50">
        <v>12.848000000000001</v>
      </c>
      <c r="L4018" s="50">
        <v>9.5809999999999995</v>
      </c>
      <c r="M4018" s="50">
        <v>10.491</v>
      </c>
      <c r="N4018" s="50">
        <v>9.2270000000000003</v>
      </c>
      <c r="O4018" s="50">
        <v>8.8369999999999997</v>
      </c>
      <c r="P4018" s="50">
        <v>7.1749999999999998</v>
      </c>
      <c r="Q4018" s="50">
        <v>5.6710000000000003</v>
      </c>
      <c r="R4018" s="50">
        <v>4.6669999999999998</v>
      </c>
      <c r="S4018" s="50">
        <v>4.8120000000000003</v>
      </c>
      <c r="T4018" s="50">
        <v>3.762</v>
      </c>
      <c r="U4018" s="50">
        <v>2.3410000000000002</v>
      </c>
      <c r="V4018" s="50">
        <v>1.3480000000000001</v>
      </c>
      <c r="W4018" s="50" t="s">
        <v>311</v>
      </c>
      <c r="X4018" s="50">
        <v>0.55900000000000005</v>
      </c>
      <c r="Y4018" s="50">
        <v>0.21</v>
      </c>
      <c r="Z4018" s="50">
        <v>5.0999999999999997E-2</v>
      </c>
      <c r="AA4018" s="50">
        <v>6.0000000000000001E-3</v>
      </c>
      <c r="AB4018" s="50">
        <v>0</v>
      </c>
      <c r="AC4018" s="50" t="str">
        <f t="shared" si="257"/>
        <v>Kiribati-2030</v>
      </c>
      <c r="AD4018" s="51">
        <f t="shared" si="258"/>
        <v>87.468000000000004</v>
      </c>
      <c r="AE4018" s="15">
        <f t="shared" si="259"/>
        <v>0.61816893035167142</v>
      </c>
      <c r="AF4018">
        <f t="shared" si="260"/>
        <v>6.2111195323462973E-2</v>
      </c>
    </row>
    <row r="4019" spans="1:32" x14ac:dyDescent="0.25">
      <c r="A4019" s="59">
        <v>4002</v>
      </c>
      <c r="B4019" s="60" t="s">
        <v>309</v>
      </c>
      <c r="C4019" s="61" t="s">
        <v>378</v>
      </c>
      <c r="D4019" s="62"/>
      <c r="E4019" s="62">
        <v>462</v>
      </c>
      <c r="F4019" s="62">
        <v>2030</v>
      </c>
      <c r="G4019" s="50">
        <v>28.620999999999999</v>
      </c>
      <c r="H4019" s="50">
        <v>33.020000000000003</v>
      </c>
      <c r="I4019" s="50">
        <v>36.673999999999999</v>
      </c>
      <c r="J4019" s="50">
        <v>37.104999999999997</v>
      </c>
      <c r="K4019" s="50">
        <v>32.805</v>
      </c>
      <c r="L4019" s="50">
        <v>32.898000000000003</v>
      </c>
      <c r="M4019" s="50">
        <v>40.923999999999999</v>
      </c>
      <c r="N4019" s="50">
        <v>54.164999999999999</v>
      </c>
      <c r="O4019" s="50">
        <v>59.448999999999998</v>
      </c>
      <c r="P4019" s="50">
        <v>46.588000000000001</v>
      </c>
      <c r="Q4019" s="50">
        <v>29.34</v>
      </c>
      <c r="R4019" s="50">
        <v>23.724</v>
      </c>
      <c r="S4019" s="50">
        <v>19.548999999999999</v>
      </c>
      <c r="T4019" s="50">
        <v>15.44</v>
      </c>
      <c r="U4019" s="50">
        <v>10.645</v>
      </c>
      <c r="V4019" s="50">
        <v>5.3070000000000004</v>
      </c>
      <c r="W4019" s="50" t="s">
        <v>311</v>
      </c>
      <c r="X4019" s="50">
        <v>2.665</v>
      </c>
      <c r="Y4019" s="50">
        <v>1.7849999999999999</v>
      </c>
      <c r="Z4019" s="50">
        <v>0.82399999999999995</v>
      </c>
      <c r="AA4019" s="50">
        <v>0.20899999999999999</v>
      </c>
      <c r="AB4019" s="50">
        <v>2.9000000000000001E-2</v>
      </c>
      <c r="AC4019" s="50" t="str">
        <f t="shared" si="257"/>
        <v>Maldives-2030</v>
      </c>
      <c r="AD4019" s="51">
        <f t="shared" si="258"/>
        <v>376.54699999999997</v>
      </c>
      <c r="AE4019" s="15">
        <f t="shared" si="259"/>
        <v>0.35910258214777968</v>
      </c>
      <c r="AF4019">
        <f t="shared" si="260"/>
        <v>7.7715209892558271E-2</v>
      </c>
    </row>
    <row r="4020" spans="1:32" x14ac:dyDescent="0.25">
      <c r="A4020" s="59">
        <v>4003</v>
      </c>
      <c r="B4020" s="60" t="s">
        <v>309</v>
      </c>
      <c r="C4020" s="61" t="s">
        <v>379</v>
      </c>
      <c r="D4020" s="62"/>
      <c r="E4020" s="62">
        <v>474</v>
      </c>
      <c r="F4020" s="62">
        <v>2030</v>
      </c>
      <c r="G4020" s="50">
        <v>19.355</v>
      </c>
      <c r="H4020" s="50">
        <v>19.457000000000001</v>
      </c>
      <c r="I4020" s="50">
        <v>20.564</v>
      </c>
      <c r="J4020" s="50">
        <v>19.341000000000001</v>
      </c>
      <c r="K4020" s="50">
        <v>24.4</v>
      </c>
      <c r="L4020" s="50">
        <v>23.420999999999999</v>
      </c>
      <c r="M4020" s="50">
        <v>21.446000000000002</v>
      </c>
      <c r="N4020" s="50">
        <v>15.824</v>
      </c>
      <c r="O4020" s="50">
        <v>19.469000000000001</v>
      </c>
      <c r="P4020" s="50">
        <v>18.02</v>
      </c>
      <c r="Q4020" s="50">
        <v>19.527000000000001</v>
      </c>
      <c r="R4020" s="50">
        <v>26.152999999999999</v>
      </c>
      <c r="S4020" s="50">
        <v>29.347999999999999</v>
      </c>
      <c r="T4020" s="50">
        <v>29.888000000000002</v>
      </c>
      <c r="U4020" s="50">
        <v>25.795000000000002</v>
      </c>
      <c r="V4020" s="50">
        <v>20.379000000000001</v>
      </c>
      <c r="W4020" s="50" t="s">
        <v>311</v>
      </c>
      <c r="X4020" s="50">
        <v>14.247</v>
      </c>
      <c r="Y4020" s="50">
        <v>8.6029999999999998</v>
      </c>
      <c r="Z4020" s="50">
        <v>4.6890000000000001</v>
      </c>
      <c r="AA4020" s="50">
        <v>1.746</v>
      </c>
      <c r="AB4020" s="50">
        <v>0.41499999999999998</v>
      </c>
      <c r="AC4020" s="50" t="str">
        <f t="shared" si="257"/>
        <v>Martinique-2030</v>
      </c>
      <c r="AD4020" s="51">
        <f t="shared" si="258"/>
        <v>216.94900000000001</v>
      </c>
      <c r="AE4020" s="15">
        <f t="shared" si="259"/>
        <v>0.76118350395715118</v>
      </c>
      <c r="AF4020">
        <f t="shared" si="260"/>
        <v>0.38274495612051029</v>
      </c>
    </row>
    <row r="4021" spans="1:32" x14ac:dyDescent="0.25">
      <c r="A4021" s="59">
        <v>4004</v>
      </c>
      <c r="B4021" s="60" t="s">
        <v>309</v>
      </c>
      <c r="C4021" s="61" t="s">
        <v>380</v>
      </c>
      <c r="D4021" s="62">
        <v>6</v>
      </c>
      <c r="E4021" s="62">
        <v>480</v>
      </c>
      <c r="F4021" s="62">
        <v>2030</v>
      </c>
      <c r="G4021" s="50">
        <v>66.617999999999995</v>
      </c>
      <c r="H4021" s="50">
        <v>66.2</v>
      </c>
      <c r="I4021" s="50">
        <v>66.036000000000001</v>
      </c>
      <c r="J4021" s="50">
        <v>68.688000000000002</v>
      </c>
      <c r="K4021" s="50">
        <v>80.218000000000004</v>
      </c>
      <c r="L4021" s="50">
        <v>93.875</v>
      </c>
      <c r="M4021" s="50">
        <v>93.147000000000006</v>
      </c>
      <c r="N4021" s="50">
        <v>101.27800000000001</v>
      </c>
      <c r="O4021" s="50">
        <v>86.710999999999999</v>
      </c>
      <c r="P4021" s="50">
        <v>84.221000000000004</v>
      </c>
      <c r="Q4021" s="50">
        <v>95.251000000000005</v>
      </c>
      <c r="R4021" s="50">
        <v>77.8</v>
      </c>
      <c r="S4021" s="50">
        <v>77.724000000000004</v>
      </c>
      <c r="T4021" s="50">
        <v>78.563999999999993</v>
      </c>
      <c r="U4021" s="50">
        <v>60.765999999999998</v>
      </c>
      <c r="V4021" s="50">
        <v>45.523000000000003</v>
      </c>
      <c r="W4021" s="50" t="s">
        <v>311</v>
      </c>
      <c r="X4021" s="50">
        <v>27.085000000000001</v>
      </c>
      <c r="Y4021" s="50">
        <v>11.175000000000001</v>
      </c>
      <c r="Z4021" s="50">
        <v>4.51</v>
      </c>
      <c r="AA4021" s="50">
        <v>1.296</v>
      </c>
      <c r="AB4021" s="50">
        <v>0.248</v>
      </c>
      <c r="AC4021" s="50" t="str">
        <f t="shared" si="257"/>
        <v>Mauritius-2030</v>
      </c>
      <c r="AD4021" s="51">
        <f t="shared" si="258"/>
        <v>858.91300000000001</v>
      </c>
      <c r="AE4021" s="15">
        <f t="shared" si="259"/>
        <v>0.49832870150993175</v>
      </c>
      <c r="AF4021">
        <f t="shared" si="260"/>
        <v>0.216651682270292</v>
      </c>
    </row>
    <row r="4022" spans="1:32" x14ac:dyDescent="0.25">
      <c r="A4022" s="59">
        <v>4005</v>
      </c>
      <c r="B4022" s="60" t="s">
        <v>309</v>
      </c>
      <c r="C4022" s="61" t="s">
        <v>381</v>
      </c>
      <c r="D4022" s="62"/>
      <c r="E4022" s="62">
        <v>583</v>
      </c>
      <c r="F4022" s="62">
        <v>2030</v>
      </c>
      <c r="G4022" s="50">
        <v>12.396000000000001</v>
      </c>
      <c r="H4022" s="50">
        <v>12.195</v>
      </c>
      <c r="I4022" s="50">
        <v>11.63</v>
      </c>
      <c r="J4022" s="50">
        <v>10.795</v>
      </c>
      <c r="K4022" s="50">
        <v>10.385</v>
      </c>
      <c r="L4022" s="50">
        <v>10.438000000000001</v>
      </c>
      <c r="M4022" s="50">
        <v>10.316000000000001</v>
      </c>
      <c r="N4022" s="50">
        <v>9.2539999999999996</v>
      </c>
      <c r="O4022" s="50">
        <v>7.6260000000000003</v>
      </c>
      <c r="P4022" s="50">
        <v>6.1589999999999998</v>
      </c>
      <c r="Q4022" s="50">
        <v>3.2650000000000001</v>
      </c>
      <c r="R4022" s="50">
        <v>2.33</v>
      </c>
      <c r="S4022" s="50">
        <v>2.7989999999999999</v>
      </c>
      <c r="T4022" s="50">
        <v>2.8140000000000001</v>
      </c>
      <c r="U4022" s="50">
        <v>2.4009999999999998</v>
      </c>
      <c r="V4022" s="50">
        <v>1.6970000000000001</v>
      </c>
      <c r="W4022" s="50" t="s">
        <v>311</v>
      </c>
      <c r="X4022" s="50">
        <v>0.69199999999999995</v>
      </c>
      <c r="Y4022" s="50">
        <v>0.182</v>
      </c>
      <c r="Z4022" s="50">
        <v>4.5999999999999999E-2</v>
      </c>
      <c r="AA4022" s="50">
        <v>8.9999999999999993E-3</v>
      </c>
      <c r="AB4022" s="50">
        <v>1E-3</v>
      </c>
      <c r="AC4022" s="50" t="str">
        <f t="shared" si="257"/>
        <v>Micronesia (Fed. States of)-2030</v>
      </c>
      <c r="AD4022" s="51">
        <f t="shared" si="258"/>
        <v>73.367000000000004</v>
      </c>
      <c r="AE4022" s="15">
        <f t="shared" si="259"/>
        <v>0.60058336854444105</v>
      </c>
      <c r="AF4022">
        <f t="shared" si="260"/>
        <v>7.1558929809833194E-2</v>
      </c>
    </row>
    <row r="4023" spans="1:32" x14ac:dyDescent="0.25">
      <c r="A4023" s="59">
        <v>4006</v>
      </c>
      <c r="B4023" s="60" t="s">
        <v>309</v>
      </c>
      <c r="C4023" s="61" t="s">
        <v>382</v>
      </c>
      <c r="D4023" s="62"/>
      <c r="E4023" s="62">
        <v>540</v>
      </c>
      <c r="F4023" s="62">
        <v>2030</v>
      </c>
      <c r="G4023" s="50">
        <v>22.074000000000002</v>
      </c>
      <c r="H4023" s="50">
        <v>22.021000000000001</v>
      </c>
      <c r="I4023" s="50">
        <v>21.878</v>
      </c>
      <c r="J4023" s="50">
        <v>22.010999999999999</v>
      </c>
      <c r="K4023" s="50">
        <v>21.709</v>
      </c>
      <c r="L4023" s="50">
        <v>22.765000000000001</v>
      </c>
      <c r="M4023" s="50">
        <v>23.792000000000002</v>
      </c>
      <c r="N4023" s="50">
        <v>24.597999999999999</v>
      </c>
      <c r="O4023" s="50">
        <v>21.503</v>
      </c>
      <c r="P4023" s="50">
        <v>18.207999999999998</v>
      </c>
      <c r="Q4023" s="50">
        <v>18.515999999999998</v>
      </c>
      <c r="R4023" s="50">
        <v>20.594999999999999</v>
      </c>
      <c r="S4023" s="50">
        <v>18.166</v>
      </c>
      <c r="T4023" s="50">
        <v>15.577</v>
      </c>
      <c r="U4023" s="50">
        <v>11.585000000000001</v>
      </c>
      <c r="V4023" s="50">
        <v>7.6849999999999996</v>
      </c>
      <c r="W4023" s="50" t="s">
        <v>311</v>
      </c>
      <c r="X4023" s="50">
        <v>4.7859999999999996</v>
      </c>
      <c r="Y4023" s="50">
        <v>2.5299999999999998</v>
      </c>
      <c r="Z4023" s="50">
        <v>0.88100000000000001</v>
      </c>
      <c r="AA4023" s="50">
        <v>0.19500000000000001</v>
      </c>
      <c r="AB4023" s="50">
        <v>2.7E-2</v>
      </c>
      <c r="AC4023" s="50" t="str">
        <f t="shared" si="257"/>
        <v>New Caledonia-2030</v>
      </c>
      <c r="AD4023" s="51">
        <f t="shared" si="258"/>
        <v>211.86299999999997</v>
      </c>
      <c r="AE4023" s="15">
        <f t="shared" si="259"/>
        <v>0.51561150366038433</v>
      </c>
      <c r="AF4023">
        <f t="shared" si="260"/>
        <v>0.15572496004837391</v>
      </c>
    </row>
    <row r="4024" spans="1:32" x14ac:dyDescent="0.25">
      <c r="A4024" s="59">
        <v>4007</v>
      </c>
      <c r="B4024" s="60" t="s">
        <v>309</v>
      </c>
      <c r="C4024" s="61" t="s">
        <v>383</v>
      </c>
      <c r="D4024" s="62"/>
      <c r="E4024" s="62">
        <v>598</v>
      </c>
      <c r="F4024" s="62">
        <v>2030</v>
      </c>
      <c r="G4024" s="50">
        <v>1179.402</v>
      </c>
      <c r="H4024" s="50">
        <v>1119.8409999999999</v>
      </c>
      <c r="I4024" s="50">
        <v>1061.348</v>
      </c>
      <c r="J4024" s="50">
        <v>1005.043</v>
      </c>
      <c r="K4024" s="50">
        <v>956.904</v>
      </c>
      <c r="L4024" s="50">
        <v>887.54399999999998</v>
      </c>
      <c r="M4024" s="50">
        <v>803.33500000000004</v>
      </c>
      <c r="N4024" s="50">
        <v>686.65899999999999</v>
      </c>
      <c r="O4024" s="50">
        <v>603.06799999999998</v>
      </c>
      <c r="P4024" s="50">
        <v>544.33900000000006</v>
      </c>
      <c r="Q4024" s="50">
        <v>464.149</v>
      </c>
      <c r="R4024" s="50">
        <v>373.935</v>
      </c>
      <c r="S4024" s="50">
        <v>287.13200000000001</v>
      </c>
      <c r="T4024" s="50">
        <v>210.63200000000001</v>
      </c>
      <c r="U4024" s="50">
        <v>143.96</v>
      </c>
      <c r="V4024" s="50">
        <v>89.039000000000001</v>
      </c>
      <c r="W4024" s="50" t="s">
        <v>311</v>
      </c>
      <c r="X4024" s="50">
        <v>43.731999999999999</v>
      </c>
      <c r="Y4024" s="50">
        <v>18.748999999999999</v>
      </c>
      <c r="Z4024" s="50">
        <v>6.3650000000000002</v>
      </c>
      <c r="AA4024" s="50">
        <v>1.512</v>
      </c>
      <c r="AB4024" s="50">
        <v>0.20300000000000001</v>
      </c>
      <c r="AC4024" s="50" t="str">
        <f t="shared" si="257"/>
        <v>Papua New Guinea-2030</v>
      </c>
      <c r="AD4024" s="51">
        <f t="shared" si="258"/>
        <v>6612.1080000000002</v>
      </c>
      <c r="AE4024" s="15">
        <f t="shared" si="259"/>
        <v>0.5860132653610618</v>
      </c>
      <c r="AF4024">
        <f t="shared" si="260"/>
        <v>5.1559963857326883E-2</v>
      </c>
    </row>
    <row r="4025" spans="1:32" x14ac:dyDescent="0.25">
      <c r="A4025" s="59">
        <v>4008</v>
      </c>
      <c r="B4025" s="60" t="s">
        <v>309</v>
      </c>
      <c r="C4025" s="61" t="s">
        <v>384</v>
      </c>
      <c r="D4025" s="62"/>
      <c r="E4025" s="62">
        <v>630</v>
      </c>
      <c r="F4025" s="62">
        <v>2030</v>
      </c>
      <c r="G4025" s="50">
        <v>173.738</v>
      </c>
      <c r="H4025" s="50">
        <v>178.93199999999999</v>
      </c>
      <c r="I4025" s="50">
        <v>187.27199999999999</v>
      </c>
      <c r="J4025" s="50">
        <v>198.33199999999999</v>
      </c>
      <c r="K4025" s="50">
        <v>220.65299999999999</v>
      </c>
      <c r="L4025" s="50">
        <v>231.803</v>
      </c>
      <c r="M4025" s="50">
        <v>249.56100000000001</v>
      </c>
      <c r="N4025" s="50">
        <v>259.60399999999998</v>
      </c>
      <c r="O4025" s="50">
        <v>251.18899999999999</v>
      </c>
      <c r="P4025" s="50">
        <v>246.34399999999999</v>
      </c>
      <c r="Q4025" s="50">
        <v>244.50399999999999</v>
      </c>
      <c r="R4025" s="50">
        <v>222.476</v>
      </c>
      <c r="S4025" s="50">
        <v>215.16499999999999</v>
      </c>
      <c r="T4025" s="50">
        <v>196.05199999999999</v>
      </c>
      <c r="U4025" s="50">
        <v>168.952</v>
      </c>
      <c r="V4025" s="50">
        <v>136.40199999999999</v>
      </c>
      <c r="W4025" s="50" t="s">
        <v>311</v>
      </c>
      <c r="X4025" s="50">
        <v>105.57899999999999</v>
      </c>
      <c r="Y4025" s="50">
        <v>61.323999999999998</v>
      </c>
      <c r="Z4025" s="50">
        <v>30.613</v>
      </c>
      <c r="AA4025" s="50">
        <v>11.284000000000001</v>
      </c>
      <c r="AB4025" s="50">
        <v>2.9689999999999999</v>
      </c>
      <c r="AC4025" s="50" t="str">
        <f t="shared" si="257"/>
        <v>Puerto Rico-2030</v>
      </c>
      <c r="AD4025" s="51">
        <f t="shared" si="258"/>
        <v>2339.6309999999999</v>
      </c>
      <c r="AE4025" s="15">
        <f t="shared" si="259"/>
        <v>0.53560454618698428</v>
      </c>
      <c r="AF4025">
        <f t="shared" si="260"/>
        <v>0.24766692839528642</v>
      </c>
    </row>
    <row r="4026" spans="1:32" x14ac:dyDescent="0.25">
      <c r="A4026" s="59">
        <v>4009</v>
      </c>
      <c r="B4026" s="60" t="s">
        <v>309</v>
      </c>
      <c r="C4026" s="61" t="s">
        <v>385</v>
      </c>
      <c r="D4026" s="62"/>
      <c r="E4026" s="62">
        <v>662</v>
      </c>
      <c r="F4026" s="62">
        <v>2030</v>
      </c>
      <c r="G4026" s="50">
        <v>9.4339999999999993</v>
      </c>
      <c r="H4026" s="50">
        <v>9.8719999999999999</v>
      </c>
      <c r="I4026" s="50">
        <v>10.535</v>
      </c>
      <c r="J4026" s="50">
        <v>11.006</v>
      </c>
      <c r="K4026" s="50">
        <v>10.84</v>
      </c>
      <c r="L4026" s="50">
        <v>12.612</v>
      </c>
      <c r="M4026" s="50">
        <v>14.817</v>
      </c>
      <c r="N4026" s="50">
        <v>15.932</v>
      </c>
      <c r="O4026" s="50">
        <v>13.773</v>
      </c>
      <c r="P4026" s="50">
        <v>13.872</v>
      </c>
      <c r="Q4026" s="50">
        <v>12.73</v>
      </c>
      <c r="R4026" s="50">
        <v>12.042</v>
      </c>
      <c r="S4026" s="50">
        <v>11.419</v>
      </c>
      <c r="T4026" s="50">
        <v>9.7880000000000003</v>
      </c>
      <c r="U4026" s="50">
        <v>7.0279999999999996</v>
      </c>
      <c r="V4026" s="50">
        <v>4.577</v>
      </c>
      <c r="W4026" s="50" t="s">
        <v>311</v>
      </c>
      <c r="X4026" s="50">
        <v>3.0790000000000002</v>
      </c>
      <c r="Y4026" s="50">
        <v>1.73</v>
      </c>
      <c r="Z4026" s="50">
        <v>0.86699999999999999</v>
      </c>
      <c r="AA4026" s="50">
        <v>0.311</v>
      </c>
      <c r="AB4026" s="50">
        <v>0.105</v>
      </c>
      <c r="AC4026" s="50" t="str">
        <f t="shared" si="257"/>
        <v>Saint Lucia-2030</v>
      </c>
      <c r="AD4026" s="51">
        <f t="shared" si="258"/>
        <v>129.04300000000001</v>
      </c>
      <c r="AE4026" s="15">
        <f t="shared" si="259"/>
        <v>0.44423951706020459</v>
      </c>
      <c r="AF4026">
        <f t="shared" si="260"/>
        <v>0.17298784018529245</v>
      </c>
    </row>
    <row r="4027" spans="1:32" x14ac:dyDescent="0.25">
      <c r="A4027" s="59">
        <v>4010</v>
      </c>
      <c r="B4027" s="60" t="s">
        <v>309</v>
      </c>
      <c r="C4027" s="61" t="s">
        <v>386</v>
      </c>
      <c r="D4027" s="62"/>
      <c r="E4027" s="62">
        <v>670</v>
      </c>
      <c r="F4027" s="62">
        <v>2030</v>
      </c>
      <c r="G4027" s="50">
        <v>6.97</v>
      </c>
      <c r="H4027" s="50">
        <v>7.375</v>
      </c>
      <c r="I4027" s="50">
        <v>7.8550000000000004</v>
      </c>
      <c r="J4027" s="50">
        <v>8.0980000000000008</v>
      </c>
      <c r="K4027" s="50">
        <v>8.3019999999999996</v>
      </c>
      <c r="L4027" s="50">
        <v>7.976</v>
      </c>
      <c r="M4027" s="50">
        <v>8.3149999999999995</v>
      </c>
      <c r="N4027" s="50">
        <v>8.2189999999999994</v>
      </c>
      <c r="O4027" s="50">
        <v>7.7969999999999997</v>
      </c>
      <c r="P4027" s="50">
        <v>7.5529999999999999</v>
      </c>
      <c r="Q4027" s="50">
        <v>6.8879999999999999</v>
      </c>
      <c r="R4027" s="50">
        <v>6.1950000000000003</v>
      </c>
      <c r="S4027" s="50">
        <v>5.7619999999999996</v>
      </c>
      <c r="T4027" s="50">
        <v>5.8620000000000001</v>
      </c>
      <c r="U4027" s="50">
        <v>4.1050000000000004</v>
      </c>
      <c r="V4027" s="50">
        <v>2.4660000000000002</v>
      </c>
      <c r="W4027" s="50" t="s">
        <v>311</v>
      </c>
      <c r="X4027" s="50">
        <v>1.319</v>
      </c>
      <c r="Y4027" s="50">
        <v>0.60599999999999998</v>
      </c>
      <c r="Z4027" s="50">
        <v>0.33700000000000002</v>
      </c>
      <c r="AA4027" s="50">
        <v>9.0999999999999998E-2</v>
      </c>
      <c r="AB4027" s="50">
        <v>1.4999999999999999E-2</v>
      </c>
      <c r="AC4027" s="50" t="str">
        <f t="shared" si="257"/>
        <v>Saint Vincent and the Grenadines-2030</v>
      </c>
      <c r="AD4027" s="51">
        <f t="shared" si="258"/>
        <v>75.10499999999999</v>
      </c>
      <c r="AE4027" s="15">
        <f t="shared" si="259"/>
        <v>0.49265694694094958</v>
      </c>
      <c r="AF4027">
        <f t="shared" si="260"/>
        <v>0.15210934689892602</v>
      </c>
    </row>
    <row r="4028" spans="1:32" x14ac:dyDescent="0.25">
      <c r="A4028" s="59">
        <v>4011</v>
      </c>
      <c r="B4028" s="60" t="s">
        <v>309</v>
      </c>
      <c r="C4028" s="61" t="s">
        <v>387</v>
      </c>
      <c r="D4028" s="62"/>
      <c r="E4028" s="62">
        <v>882</v>
      </c>
      <c r="F4028" s="62">
        <v>2030</v>
      </c>
      <c r="G4028" s="50">
        <v>22.856000000000002</v>
      </c>
      <c r="H4028" s="50">
        <v>21.966999999999999</v>
      </c>
      <c r="I4028" s="50">
        <v>21.922000000000001</v>
      </c>
      <c r="J4028" s="50">
        <v>22.134</v>
      </c>
      <c r="K4028" s="50">
        <v>21.172999999999998</v>
      </c>
      <c r="L4028" s="50">
        <v>16.52</v>
      </c>
      <c r="M4028" s="50">
        <v>14.042999999999999</v>
      </c>
      <c r="N4028" s="50">
        <v>11.598000000000001</v>
      </c>
      <c r="O4028" s="50">
        <v>8.4930000000000003</v>
      </c>
      <c r="P4028" s="50">
        <v>8.2799999999999994</v>
      </c>
      <c r="Q4028" s="50">
        <v>8.4719999999999995</v>
      </c>
      <c r="R4028" s="50">
        <v>8.5079999999999991</v>
      </c>
      <c r="S4028" s="50">
        <v>8.0690000000000008</v>
      </c>
      <c r="T4028" s="50">
        <v>6.5149999999999997</v>
      </c>
      <c r="U4028" s="50">
        <v>4.9470000000000001</v>
      </c>
      <c r="V4028" s="50">
        <v>3.2530000000000001</v>
      </c>
      <c r="W4028" s="50" t="s">
        <v>311</v>
      </c>
      <c r="X4028" s="50">
        <v>1.746</v>
      </c>
      <c r="Y4028" s="50">
        <v>1.0269999999999999</v>
      </c>
      <c r="Z4028" s="50">
        <v>0.42399999999999999</v>
      </c>
      <c r="AA4028" s="50">
        <v>0.123</v>
      </c>
      <c r="AB4028" s="50">
        <v>2.5000000000000001E-2</v>
      </c>
      <c r="AC4028" s="50" t="str">
        <f t="shared" si="257"/>
        <v>Samoa-2030</v>
      </c>
      <c r="AD4028" s="51">
        <f t="shared" si="258"/>
        <v>127.28999999999999</v>
      </c>
      <c r="AE4028" s="15">
        <f t="shared" si="259"/>
        <v>0.66623458244952494</v>
      </c>
      <c r="AF4028">
        <f t="shared" si="260"/>
        <v>9.307599144484241E-2</v>
      </c>
    </row>
    <row r="4029" spans="1:32" x14ac:dyDescent="0.25">
      <c r="A4029" s="59">
        <v>4012</v>
      </c>
      <c r="B4029" s="60" t="s">
        <v>309</v>
      </c>
      <c r="C4029" s="61" t="s">
        <v>388</v>
      </c>
      <c r="D4029" s="62"/>
      <c r="E4029" s="62">
        <v>678</v>
      </c>
      <c r="F4029" s="62">
        <v>2030</v>
      </c>
      <c r="G4029" s="50">
        <v>36.276000000000003</v>
      </c>
      <c r="H4029" s="50">
        <v>33.533000000000001</v>
      </c>
      <c r="I4029" s="50">
        <v>31.378</v>
      </c>
      <c r="J4029" s="50">
        <v>29.353999999999999</v>
      </c>
      <c r="K4029" s="50">
        <v>26.288</v>
      </c>
      <c r="L4029" s="50">
        <v>22.536999999999999</v>
      </c>
      <c r="M4029" s="50">
        <v>17.698</v>
      </c>
      <c r="N4029" s="50">
        <v>14.536</v>
      </c>
      <c r="O4029" s="50">
        <v>13.95</v>
      </c>
      <c r="P4029" s="50">
        <v>10.307</v>
      </c>
      <c r="Q4029" s="50">
        <v>10.93</v>
      </c>
      <c r="R4029" s="50">
        <v>6.8440000000000003</v>
      </c>
      <c r="S4029" s="50">
        <v>5.4329999999999998</v>
      </c>
      <c r="T4029" s="50">
        <v>4.157</v>
      </c>
      <c r="U4029" s="50">
        <v>2.7010000000000001</v>
      </c>
      <c r="V4029" s="50">
        <v>1.4359999999999999</v>
      </c>
      <c r="W4029" s="50" t="s">
        <v>311</v>
      </c>
      <c r="X4029" s="50">
        <v>0.63900000000000001</v>
      </c>
      <c r="Y4029" s="50">
        <v>0.30599999999999999</v>
      </c>
      <c r="Z4029" s="50">
        <v>0.13900000000000001</v>
      </c>
      <c r="AA4029" s="50">
        <v>2.5999999999999999E-2</v>
      </c>
      <c r="AB4029" s="50">
        <v>3.0000000000000001E-3</v>
      </c>
      <c r="AC4029" s="50" t="str">
        <f t="shared" si="257"/>
        <v>Sao Tome and Principe-2030</v>
      </c>
      <c r="AD4029" s="51">
        <f t="shared" si="258"/>
        <v>157.87700000000001</v>
      </c>
      <c r="AE4029" s="15">
        <f t="shared" si="259"/>
        <v>0.70050735699310207</v>
      </c>
      <c r="AF4029">
        <f t="shared" si="260"/>
        <v>3.6311490596918128E-2</v>
      </c>
    </row>
    <row r="4030" spans="1:32" x14ac:dyDescent="0.25">
      <c r="A4030" s="59">
        <v>4013</v>
      </c>
      <c r="B4030" s="60" t="s">
        <v>309</v>
      </c>
      <c r="C4030" s="61" t="s">
        <v>389</v>
      </c>
      <c r="D4030" s="62"/>
      <c r="E4030" s="62">
        <v>690</v>
      </c>
      <c r="F4030" s="62">
        <v>2030</v>
      </c>
      <c r="G4030" s="50">
        <v>5.9489999999999998</v>
      </c>
      <c r="H4030" s="50">
        <v>6.3239999999999998</v>
      </c>
      <c r="I4030" s="50">
        <v>7.1379999999999999</v>
      </c>
      <c r="J4030" s="50">
        <v>7.6280000000000001</v>
      </c>
      <c r="K4030" s="50">
        <v>6.5060000000000002</v>
      </c>
      <c r="L4030" s="50">
        <v>5.3630000000000004</v>
      </c>
      <c r="M4030" s="50">
        <v>5.2370000000000001</v>
      </c>
      <c r="N4030" s="50">
        <v>5.9630000000000001</v>
      </c>
      <c r="O4030" s="50">
        <v>6.5030000000000001</v>
      </c>
      <c r="P4030" s="50">
        <v>7.1769999999999996</v>
      </c>
      <c r="Q4030" s="50">
        <v>7.0060000000000002</v>
      </c>
      <c r="R4030" s="50">
        <v>6.6980000000000004</v>
      </c>
      <c r="S4030" s="50">
        <v>6.1369999999999996</v>
      </c>
      <c r="T4030" s="50">
        <v>5.4980000000000002</v>
      </c>
      <c r="U4030" s="50">
        <v>4.0640000000000001</v>
      </c>
      <c r="V4030" s="50">
        <v>2.4849999999999999</v>
      </c>
      <c r="W4030" s="50" t="s">
        <v>311</v>
      </c>
      <c r="X4030" s="50">
        <v>1.2290000000000001</v>
      </c>
      <c r="Y4030" s="50">
        <v>0.747</v>
      </c>
      <c r="Z4030" s="50">
        <v>0.26900000000000002</v>
      </c>
      <c r="AA4030" s="50">
        <v>7.5999999999999998E-2</v>
      </c>
      <c r="AB4030" s="50">
        <v>1.2999999999999999E-2</v>
      </c>
      <c r="AC4030" s="50" t="str">
        <f t="shared" si="257"/>
        <v>Seychelles-2030</v>
      </c>
      <c r="AD4030" s="51">
        <f t="shared" si="258"/>
        <v>64.218000000000004</v>
      </c>
      <c r="AE4030" s="15">
        <f t="shared" si="259"/>
        <v>0.526207605344296</v>
      </c>
      <c r="AF4030">
        <f t="shared" si="260"/>
        <v>0.17196187925241241</v>
      </c>
    </row>
    <row r="4031" spans="1:32" x14ac:dyDescent="0.25">
      <c r="A4031" s="59">
        <v>4014</v>
      </c>
      <c r="B4031" s="60" t="s">
        <v>309</v>
      </c>
      <c r="C4031" s="61" t="s">
        <v>244</v>
      </c>
      <c r="D4031" s="62"/>
      <c r="E4031" s="62">
        <v>702</v>
      </c>
      <c r="F4031" s="62">
        <v>2030</v>
      </c>
      <c r="G4031" s="50">
        <v>255.72800000000001</v>
      </c>
      <c r="H4031" s="50">
        <v>266.68799999999999</v>
      </c>
      <c r="I4031" s="50">
        <v>283.20400000000001</v>
      </c>
      <c r="J4031" s="50">
        <v>302.23399999999998</v>
      </c>
      <c r="K4031" s="50">
        <v>321.89699999999999</v>
      </c>
      <c r="L4031" s="50">
        <v>354.02699999999999</v>
      </c>
      <c r="M4031" s="50">
        <v>393.45100000000002</v>
      </c>
      <c r="N4031" s="50">
        <v>420.31400000000002</v>
      </c>
      <c r="O4031" s="50">
        <v>401.49</v>
      </c>
      <c r="P4031" s="50">
        <v>438.846</v>
      </c>
      <c r="Q4031" s="50">
        <v>472.31200000000001</v>
      </c>
      <c r="R4031" s="50">
        <v>492.04300000000001</v>
      </c>
      <c r="S4031" s="50">
        <v>465.73599999999999</v>
      </c>
      <c r="T4031" s="50">
        <v>456.57400000000001</v>
      </c>
      <c r="U4031" s="50">
        <v>397.54700000000003</v>
      </c>
      <c r="V4031" s="50">
        <v>291.988</v>
      </c>
      <c r="W4031" s="50" t="s">
        <v>311</v>
      </c>
      <c r="X4031" s="50">
        <v>189.053</v>
      </c>
      <c r="Y4031" s="50">
        <v>83.671999999999997</v>
      </c>
      <c r="Z4031" s="50">
        <v>41.19</v>
      </c>
      <c r="AA4031" s="50">
        <v>12.407</v>
      </c>
      <c r="AB4031" s="50">
        <v>2.069</v>
      </c>
      <c r="AC4031" s="50" t="str">
        <f t="shared" si="257"/>
        <v>Singapore-2030</v>
      </c>
      <c r="AD4031" s="51">
        <f t="shared" si="258"/>
        <v>4062.35</v>
      </c>
      <c r="AE4031" s="15">
        <f t="shared" si="259"/>
        <v>0.56128103191502465</v>
      </c>
      <c r="AF4031">
        <f t="shared" si="260"/>
        <v>0.30289833339153699</v>
      </c>
    </row>
    <row r="4032" spans="1:32" x14ac:dyDescent="0.25">
      <c r="A4032" s="59">
        <v>4015</v>
      </c>
      <c r="B4032" s="60" t="s">
        <v>309</v>
      </c>
      <c r="C4032" s="61" t="s">
        <v>390</v>
      </c>
      <c r="D4032" s="62"/>
      <c r="E4032" s="62">
        <v>90</v>
      </c>
      <c r="F4032" s="62">
        <v>2030</v>
      </c>
      <c r="G4032" s="50">
        <v>89.930999999999997</v>
      </c>
      <c r="H4032" s="50">
        <v>85.340999999999994</v>
      </c>
      <c r="I4032" s="50">
        <v>82.358999999999995</v>
      </c>
      <c r="J4032" s="50">
        <v>80.427999999999997</v>
      </c>
      <c r="K4032" s="50">
        <v>75.241</v>
      </c>
      <c r="L4032" s="50">
        <v>65.545000000000002</v>
      </c>
      <c r="M4032" s="50">
        <v>56.332999999999998</v>
      </c>
      <c r="N4032" s="50">
        <v>46.156999999999996</v>
      </c>
      <c r="O4032" s="50">
        <v>38.198999999999998</v>
      </c>
      <c r="P4032" s="50">
        <v>35.648000000000003</v>
      </c>
      <c r="Q4032" s="50">
        <v>33.756999999999998</v>
      </c>
      <c r="R4032" s="50">
        <v>28.440999999999999</v>
      </c>
      <c r="S4032" s="50">
        <v>19.859000000000002</v>
      </c>
      <c r="T4032" s="50">
        <v>14.741</v>
      </c>
      <c r="U4032" s="50">
        <v>9.9659999999999993</v>
      </c>
      <c r="V4032" s="50">
        <v>5.8710000000000004</v>
      </c>
      <c r="W4032" s="50" t="s">
        <v>311</v>
      </c>
      <c r="X4032" s="50">
        <v>3.173</v>
      </c>
      <c r="Y4032" s="50">
        <v>1.252</v>
      </c>
      <c r="Z4032" s="50">
        <v>0.25900000000000001</v>
      </c>
      <c r="AA4032" s="50">
        <v>4.1000000000000002E-2</v>
      </c>
      <c r="AB4032" s="50">
        <v>3.0000000000000001E-3</v>
      </c>
      <c r="AC4032" s="50" t="str">
        <f t="shared" si="257"/>
        <v>Solomon Islands-2030</v>
      </c>
      <c r="AD4032" s="51">
        <f t="shared" si="258"/>
        <v>479.608</v>
      </c>
      <c r="AE4032" s="15">
        <f t="shared" si="259"/>
        <v>0.61078422378275576</v>
      </c>
      <c r="AF4032">
        <f t="shared" si="260"/>
        <v>4.7889490382359047E-2</v>
      </c>
    </row>
    <row r="4033" spans="1:32" x14ac:dyDescent="0.25">
      <c r="A4033" s="59">
        <v>4016</v>
      </c>
      <c r="B4033" s="60" t="s">
        <v>309</v>
      </c>
      <c r="C4033" s="61" t="s">
        <v>391</v>
      </c>
      <c r="D4033" s="62"/>
      <c r="E4033" s="62">
        <v>740</v>
      </c>
      <c r="F4033" s="62">
        <v>2030</v>
      </c>
      <c r="G4033" s="50">
        <v>46.63</v>
      </c>
      <c r="H4033" s="50">
        <v>47.817999999999998</v>
      </c>
      <c r="I4033" s="50">
        <v>48.817</v>
      </c>
      <c r="J4033" s="50">
        <v>49.018000000000001</v>
      </c>
      <c r="K4033" s="50">
        <v>47.408999999999999</v>
      </c>
      <c r="L4033" s="50">
        <v>46.369</v>
      </c>
      <c r="M4033" s="50">
        <v>46.024000000000001</v>
      </c>
      <c r="N4033" s="50">
        <v>44.540999999999997</v>
      </c>
      <c r="O4033" s="50">
        <v>40.581000000000003</v>
      </c>
      <c r="P4033" s="50">
        <v>37.597000000000001</v>
      </c>
      <c r="Q4033" s="50">
        <v>33.152999999999999</v>
      </c>
      <c r="R4033" s="50">
        <v>34.756</v>
      </c>
      <c r="S4033" s="50">
        <v>29.536999999999999</v>
      </c>
      <c r="T4033" s="50">
        <v>27.13</v>
      </c>
      <c r="U4033" s="50">
        <v>16.87</v>
      </c>
      <c r="V4033" s="50">
        <v>10.435</v>
      </c>
      <c r="W4033" s="50" t="s">
        <v>311</v>
      </c>
      <c r="X4033" s="50">
        <v>5.8869999999999996</v>
      </c>
      <c r="Y4033" s="50">
        <v>2.7559999999999998</v>
      </c>
      <c r="Z4033" s="50">
        <v>1.0960000000000001</v>
      </c>
      <c r="AA4033" s="50">
        <v>0.26100000000000001</v>
      </c>
      <c r="AB4033" s="50">
        <v>4.2999999999999997E-2</v>
      </c>
      <c r="AC4033" s="50" t="str">
        <f t="shared" si="257"/>
        <v>Suriname-2030</v>
      </c>
      <c r="AD4033" s="51">
        <f t="shared" si="258"/>
        <v>408.98499999999996</v>
      </c>
      <c r="AE4033" s="15">
        <f t="shared" si="259"/>
        <v>0.50794772424416557</v>
      </c>
      <c r="AF4033">
        <f t="shared" si="260"/>
        <v>0.11675509280217292</v>
      </c>
    </row>
    <row r="4034" spans="1:32" x14ac:dyDescent="0.25">
      <c r="A4034" s="59">
        <v>4017</v>
      </c>
      <c r="B4034" s="60" t="s">
        <v>309</v>
      </c>
      <c r="C4034" s="61" t="s">
        <v>392</v>
      </c>
      <c r="D4034" s="62"/>
      <c r="E4034" s="62">
        <v>626</v>
      </c>
      <c r="F4034" s="62">
        <v>2030</v>
      </c>
      <c r="G4034" s="50">
        <v>248.13499999999999</v>
      </c>
      <c r="H4034" s="50">
        <v>229.38900000000001</v>
      </c>
      <c r="I4034" s="50">
        <v>210.64599999999999</v>
      </c>
      <c r="J4034" s="50">
        <v>195.41200000000001</v>
      </c>
      <c r="K4034" s="50">
        <v>169.15100000000001</v>
      </c>
      <c r="L4034" s="50">
        <v>136.83199999999999</v>
      </c>
      <c r="M4034" s="50">
        <v>127.544</v>
      </c>
      <c r="N4034" s="50">
        <v>82.864000000000004</v>
      </c>
      <c r="O4034" s="50">
        <v>61.369</v>
      </c>
      <c r="P4034" s="50">
        <v>54.734000000000002</v>
      </c>
      <c r="Q4034" s="50">
        <v>32.469000000000001</v>
      </c>
      <c r="R4034" s="50">
        <v>48.683</v>
      </c>
      <c r="S4034" s="50">
        <v>38.591000000000001</v>
      </c>
      <c r="T4034" s="50">
        <v>27.417000000000002</v>
      </c>
      <c r="U4034" s="50">
        <v>19.132000000000001</v>
      </c>
      <c r="V4034" s="50">
        <v>12.099</v>
      </c>
      <c r="W4034" s="50" t="s">
        <v>311</v>
      </c>
      <c r="X4034" s="50">
        <v>6.7149999999999999</v>
      </c>
      <c r="Y4034" s="50">
        <v>2.319</v>
      </c>
      <c r="Z4034" s="50">
        <v>0.53800000000000003</v>
      </c>
      <c r="AA4034" s="50">
        <v>6.2E-2</v>
      </c>
      <c r="AB4034" s="50">
        <v>4.0000000000000001E-3</v>
      </c>
      <c r="AC4034" s="50" t="str">
        <f t="shared" si="257"/>
        <v>Timor-Leste-2030</v>
      </c>
      <c r="AD4034" s="51">
        <f t="shared" si="258"/>
        <v>947.64900000000011</v>
      </c>
      <c r="AE4034" s="15">
        <f t="shared" si="259"/>
        <v>0.79824491979625356</v>
      </c>
      <c r="AF4034">
        <f t="shared" si="260"/>
        <v>4.1744227203620948E-2</v>
      </c>
    </row>
    <row r="4035" spans="1:32" x14ac:dyDescent="0.25">
      <c r="A4035" s="59">
        <v>4018</v>
      </c>
      <c r="B4035" s="60" t="s">
        <v>309</v>
      </c>
      <c r="C4035" s="61" t="s">
        <v>393</v>
      </c>
      <c r="D4035" s="62"/>
      <c r="E4035" s="62">
        <v>776</v>
      </c>
      <c r="F4035" s="62">
        <v>2030</v>
      </c>
      <c r="G4035" s="50">
        <v>13.189</v>
      </c>
      <c r="H4035" s="50">
        <v>12.31</v>
      </c>
      <c r="I4035" s="50">
        <v>11.93</v>
      </c>
      <c r="J4035" s="50">
        <v>12.196</v>
      </c>
      <c r="K4035" s="50">
        <v>12.032999999999999</v>
      </c>
      <c r="L4035" s="50">
        <v>10.694000000000001</v>
      </c>
      <c r="M4035" s="50">
        <v>8.8770000000000007</v>
      </c>
      <c r="N4035" s="50">
        <v>7.3460000000000001</v>
      </c>
      <c r="O4035" s="50">
        <v>4.9589999999999996</v>
      </c>
      <c r="P4035" s="50">
        <v>5.1319999999999997</v>
      </c>
      <c r="Q4035" s="50">
        <v>4.8609999999999998</v>
      </c>
      <c r="R4035" s="50">
        <v>4.8810000000000002</v>
      </c>
      <c r="S4035" s="50">
        <v>3.8530000000000002</v>
      </c>
      <c r="T4035" s="50">
        <v>3.0219999999999998</v>
      </c>
      <c r="U4035" s="50">
        <v>2.6720000000000002</v>
      </c>
      <c r="V4035" s="50">
        <v>1.4410000000000001</v>
      </c>
      <c r="W4035" s="50" t="s">
        <v>311</v>
      </c>
      <c r="X4035" s="50">
        <v>0.89700000000000002</v>
      </c>
      <c r="Y4035" s="50">
        <v>0.47899999999999998</v>
      </c>
      <c r="Z4035" s="50">
        <v>0.20899999999999999</v>
      </c>
      <c r="AA4035" s="50">
        <v>6.3E-2</v>
      </c>
      <c r="AB4035" s="50">
        <v>1.0999999999999999E-2</v>
      </c>
      <c r="AC4035" s="50" t="str">
        <f t="shared" si="257"/>
        <v>Tonga-2030</v>
      </c>
      <c r="AD4035" s="51">
        <f t="shared" si="258"/>
        <v>74.831999999999994</v>
      </c>
      <c r="AE4035" s="15">
        <f t="shared" si="259"/>
        <v>0.61769029292281386</v>
      </c>
      <c r="AF4035">
        <f t="shared" si="260"/>
        <v>7.8335307898557804E-2</v>
      </c>
    </row>
    <row r="4036" spans="1:32" x14ac:dyDescent="0.25">
      <c r="A4036" s="59">
        <v>4019</v>
      </c>
      <c r="B4036" s="60" t="s">
        <v>309</v>
      </c>
      <c r="C4036" s="61" t="s">
        <v>394</v>
      </c>
      <c r="D4036" s="62"/>
      <c r="E4036" s="62">
        <v>780</v>
      </c>
      <c r="F4036" s="62">
        <v>2030</v>
      </c>
      <c r="G4036" s="50">
        <v>72.98</v>
      </c>
      <c r="H4036" s="50">
        <v>77.647999999999996</v>
      </c>
      <c r="I4036" s="50">
        <v>85.998000000000005</v>
      </c>
      <c r="J4036" s="50">
        <v>94.468999999999994</v>
      </c>
      <c r="K4036" s="50">
        <v>93.504000000000005</v>
      </c>
      <c r="L4036" s="50">
        <v>85.608000000000004</v>
      </c>
      <c r="M4036" s="50">
        <v>80.203000000000003</v>
      </c>
      <c r="N4036" s="50">
        <v>91.286000000000001</v>
      </c>
      <c r="O4036" s="50">
        <v>112.244</v>
      </c>
      <c r="P4036" s="50">
        <v>121.752</v>
      </c>
      <c r="Q4036" s="50">
        <v>96.406000000000006</v>
      </c>
      <c r="R4036" s="50">
        <v>83.724999999999994</v>
      </c>
      <c r="S4036" s="50">
        <v>73.506</v>
      </c>
      <c r="T4036" s="50">
        <v>76.281999999999996</v>
      </c>
      <c r="U4036" s="50">
        <v>55.83</v>
      </c>
      <c r="V4036" s="50">
        <v>37.103000000000002</v>
      </c>
      <c r="W4036" s="50" t="s">
        <v>311</v>
      </c>
      <c r="X4036" s="50">
        <v>20.812999999999999</v>
      </c>
      <c r="Y4036" s="50">
        <v>9.8550000000000004</v>
      </c>
      <c r="Z4036" s="50">
        <v>3.4569999999999999</v>
      </c>
      <c r="AA4036" s="50">
        <v>0.83499999999999996</v>
      </c>
      <c r="AB4036" s="50">
        <v>0.155</v>
      </c>
      <c r="AC4036" s="50" t="str">
        <f t="shared" si="257"/>
        <v>Trinidad and Tobago-2030</v>
      </c>
      <c r="AD4036" s="51">
        <f t="shared" si="258"/>
        <v>932.70299999999997</v>
      </c>
      <c r="AE4036" s="15">
        <f t="shared" si="259"/>
        <v>0.4727721471894053</v>
      </c>
      <c r="AF4036">
        <f t="shared" si="260"/>
        <v>0.17474124048920364</v>
      </c>
    </row>
    <row r="4037" spans="1:32" x14ac:dyDescent="0.25">
      <c r="A4037" s="59">
        <v>4020</v>
      </c>
      <c r="B4037" s="60" t="s">
        <v>309</v>
      </c>
      <c r="C4037" s="61" t="s">
        <v>395</v>
      </c>
      <c r="D4037" s="62"/>
      <c r="E4037" s="62">
        <v>850</v>
      </c>
      <c r="F4037" s="62">
        <v>2030</v>
      </c>
      <c r="G4037" s="50">
        <v>5.8109999999999999</v>
      </c>
      <c r="H4037" s="50">
        <v>5.9859999999999998</v>
      </c>
      <c r="I4037" s="50">
        <v>6.343</v>
      </c>
      <c r="J4037" s="50">
        <v>6.6470000000000002</v>
      </c>
      <c r="K4037" s="50">
        <v>6.5979999999999999</v>
      </c>
      <c r="L4037" s="50">
        <v>5.9009999999999998</v>
      </c>
      <c r="M4037" s="50">
        <v>5.742</v>
      </c>
      <c r="N4037" s="50">
        <v>5.7080000000000002</v>
      </c>
      <c r="O4037" s="50">
        <v>4.3170000000000002</v>
      </c>
      <c r="P4037" s="50">
        <v>4.7750000000000004</v>
      </c>
      <c r="Q4037" s="50">
        <v>5.3129999999999997</v>
      </c>
      <c r="R4037" s="50">
        <v>5.9809999999999999</v>
      </c>
      <c r="S4037" s="50">
        <v>6.7370000000000001</v>
      </c>
      <c r="T4037" s="50">
        <v>6.8239999999999998</v>
      </c>
      <c r="U4037" s="50">
        <v>6.5570000000000004</v>
      </c>
      <c r="V4037" s="50">
        <v>5.2469999999999999</v>
      </c>
      <c r="W4037" s="50" t="s">
        <v>311</v>
      </c>
      <c r="X4037" s="50">
        <v>4.2649999999999997</v>
      </c>
      <c r="Y4037" s="50">
        <v>2.2490000000000001</v>
      </c>
      <c r="Z4037" s="50">
        <v>0.73299999999999998</v>
      </c>
      <c r="AA4037" s="50">
        <v>0.16600000000000001</v>
      </c>
      <c r="AB4037" s="50">
        <v>2.3E-2</v>
      </c>
      <c r="AC4037" s="50" t="str">
        <f t="shared" si="257"/>
        <v>United States Virgin Islands-2030</v>
      </c>
      <c r="AD4037" s="51">
        <f t="shared" si="258"/>
        <v>57.719000000000008</v>
      </c>
      <c r="AE4037" s="15">
        <f t="shared" si="259"/>
        <v>0.76584833417072362</v>
      </c>
      <c r="AF4037">
        <f t="shared" si="260"/>
        <v>0.34358480865816848</v>
      </c>
    </row>
    <row r="4038" spans="1:32" x14ac:dyDescent="0.25">
      <c r="A4038" s="59">
        <v>4021</v>
      </c>
      <c r="B4038" s="60" t="s">
        <v>309</v>
      </c>
      <c r="C4038" s="61" t="s">
        <v>396</v>
      </c>
      <c r="D4038" s="62"/>
      <c r="E4038" s="62">
        <v>548</v>
      </c>
      <c r="F4038" s="62">
        <v>2030</v>
      </c>
      <c r="G4038" s="50">
        <v>39.134</v>
      </c>
      <c r="H4038" s="50">
        <v>37.311999999999998</v>
      </c>
      <c r="I4038" s="50">
        <v>35.680999999999997</v>
      </c>
      <c r="J4038" s="50">
        <v>32.305</v>
      </c>
      <c r="K4038" s="50">
        <v>31.856000000000002</v>
      </c>
      <c r="L4038" s="50">
        <v>27.065999999999999</v>
      </c>
      <c r="M4038" s="50">
        <v>26.03</v>
      </c>
      <c r="N4038" s="50">
        <v>22.555</v>
      </c>
      <c r="O4038" s="50">
        <v>22.547999999999998</v>
      </c>
      <c r="P4038" s="50">
        <v>19.61</v>
      </c>
      <c r="Q4038" s="50">
        <v>15.179</v>
      </c>
      <c r="R4038" s="50">
        <v>12.792999999999999</v>
      </c>
      <c r="S4038" s="50">
        <v>10.225</v>
      </c>
      <c r="T4038" s="50">
        <v>9.0009999999999994</v>
      </c>
      <c r="U4038" s="50">
        <v>5.7850000000000001</v>
      </c>
      <c r="V4038" s="50">
        <v>3.98</v>
      </c>
      <c r="W4038" s="50" t="s">
        <v>311</v>
      </c>
      <c r="X4038" s="50">
        <v>1.845</v>
      </c>
      <c r="Y4038" s="50">
        <v>0.85199999999999998</v>
      </c>
      <c r="Z4038" s="50">
        <v>0.19400000000000001</v>
      </c>
      <c r="AA4038" s="50">
        <v>2.1999999999999999E-2</v>
      </c>
      <c r="AB4038" s="50">
        <v>1E-3</v>
      </c>
      <c r="AC4038" s="50" t="str">
        <f t="shared" si="257"/>
        <v>Vanuatu-2030</v>
      </c>
      <c r="AD4038" s="51">
        <f t="shared" si="258"/>
        <v>220.16700000000003</v>
      </c>
      <c r="AE4038" s="15">
        <f t="shared" si="259"/>
        <v>0.60775229711991341</v>
      </c>
      <c r="AF4038">
        <f t="shared" si="260"/>
        <v>6.5243429011658347E-2</v>
      </c>
    </row>
    <row r="4039" spans="1:32" x14ac:dyDescent="0.25">
      <c r="A4039" s="45">
        <v>4022</v>
      </c>
      <c r="B4039" s="46" t="s">
        <v>309</v>
      </c>
      <c r="C4039" s="47" t="s">
        <v>397</v>
      </c>
      <c r="D4039" s="48"/>
      <c r="E4039" s="48">
        <v>1638</v>
      </c>
      <c r="F4039" s="48">
        <v>2030</v>
      </c>
      <c r="G4039" s="49">
        <v>592802.34299999999</v>
      </c>
      <c r="H4039" s="49">
        <v>591632.85400000005</v>
      </c>
      <c r="I4039" s="49">
        <v>593311.41899999999</v>
      </c>
      <c r="J4039" s="49">
        <v>588588.43299999996</v>
      </c>
      <c r="K4039" s="49">
        <v>569246.45600000001</v>
      </c>
      <c r="L4039" s="49">
        <v>543966.72400000005</v>
      </c>
      <c r="M4039" s="49">
        <v>529502.79500000004</v>
      </c>
      <c r="N4039" s="49">
        <v>539622.26199999999</v>
      </c>
      <c r="O4039" s="49">
        <v>552131.28500000003</v>
      </c>
      <c r="P4039" s="49">
        <v>494683.63500000001</v>
      </c>
      <c r="Q4039" s="49">
        <v>443537.25900000002</v>
      </c>
      <c r="R4039" s="49">
        <v>426061.38099999999</v>
      </c>
      <c r="S4039" s="49">
        <v>388343.4</v>
      </c>
      <c r="T4039" s="49">
        <v>323179.641</v>
      </c>
      <c r="U4039" s="49">
        <v>247192.68900000001</v>
      </c>
      <c r="V4039" s="49">
        <v>184139.541</v>
      </c>
      <c r="W4039" s="49" t="s">
        <v>311</v>
      </c>
      <c r="X4039" s="49">
        <v>108648.48699999999</v>
      </c>
      <c r="Y4039" s="49">
        <v>53712.307000000001</v>
      </c>
      <c r="Z4039" s="49">
        <v>23089.246999999999</v>
      </c>
      <c r="AA4039" s="49">
        <v>6417.0630000000001</v>
      </c>
      <c r="AB4039" s="49">
        <v>1120.4469999999999</v>
      </c>
      <c r="AC4039" s="50" t="str">
        <f t="shared" si="257"/>
        <v>COUNTRIES WITH ACCESS TO THE SEA-2030</v>
      </c>
      <c r="AD4039" s="51">
        <f t="shared" si="258"/>
        <v>5075683.63</v>
      </c>
      <c r="AE4039" s="15">
        <f t="shared" si="259"/>
        <v>0.53692196690359939</v>
      </c>
      <c r="AF4039">
        <f t="shared" si="260"/>
        <v>0.13825185169908275</v>
      </c>
    </row>
    <row r="4040" spans="1:32" x14ac:dyDescent="0.25">
      <c r="A4040" s="59">
        <v>4023</v>
      </c>
      <c r="B4040" s="60" t="s">
        <v>309</v>
      </c>
      <c r="C4040" s="61" t="s">
        <v>398</v>
      </c>
      <c r="D4040" s="62"/>
      <c r="E4040" s="62">
        <v>8</v>
      </c>
      <c r="F4040" s="62">
        <v>2030</v>
      </c>
      <c r="G4040" s="50">
        <v>156.37100000000001</v>
      </c>
      <c r="H4040" s="50">
        <v>162.90899999999999</v>
      </c>
      <c r="I4040" s="50">
        <v>164.446</v>
      </c>
      <c r="J4040" s="50">
        <v>165.79499999999999</v>
      </c>
      <c r="K4040" s="50">
        <v>148.983</v>
      </c>
      <c r="L4040" s="50">
        <v>178.71</v>
      </c>
      <c r="M4040" s="50">
        <v>228.34800000000001</v>
      </c>
      <c r="N4040" s="50">
        <v>204.71199999999999</v>
      </c>
      <c r="O4040" s="50">
        <v>189.15600000000001</v>
      </c>
      <c r="P4040" s="50">
        <v>195.923</v>
      </c>
      <c r="Q4040" s="50">
        <v>179.667</v>
      </c>
      <c r="R4040" s="50">
        <v>177.68600000000001</v>
      </c>
      <c r="S4040" s="50">
        <v>181.09100000000001</v>
      </c>
      <c r="T4040" s="50">
        <v>193.17400000000001</v>
      </c>
      <c r="U4040" s="50">
        <v>169.09800000000001</v>
      </c>
      <c r="V4040" s="50">
        <v>114.23699999999999</v>
      </c>
      <c r="W4040" s="50" t="s">
        <v>311</v>
      </c>
      <c r="X4040" s="50">
        <v>65.739999999999995</v>
      </c>
      <c r="Y4040" s="50">
        <v>39.219000000000001</v>
      </c>
      <c r="Z4040" s="50">
        <v>15.25</v>
      </c>
      <c r="AA4040" s="50">
        <v>2.6480000000000001</v>
      </c>
      <c r="AB4040" s="50">
        <v>0.25600000000000001</v>
      </c>
      <c r="AC4040" s="50" t="str">
        <f t="shared" si="257"/>
        <v>Albania-2030</v>
      </c>
      <c r="AD4040" s="51">
        <f t="shared" si="258"/>
        <v>1850.0709999999999</v>
      </c>
      <c r="AE4040" s="15">
        <f t="shared" si="259"/>
        <v>0.58557104024656348</v>
      </c>
      <c r="AF4040">
        <f t="shared" si="260"/>
        <v>0.25692980152086931</v>
      </c>
    </row>
    <row r="4041" spans="1:32" x14ac:dyDescent="0.25">
      <c r="A4041" s="59">
        <v>4024</v>
      </c>
      <c r="B4041" s="60" t="s">
        <v>309</v>
      </c>
      <c r="C4041" s="61" t="s">
        <v>399</v>
      </c>
      <c r="D4041" s="62"/>
      <c r="E4041" s="62">
        <v>12</v>
      </c>
      <c r="F4041" s="62">
        <v>2030</v>
      </c>
      <c r="G4041" s="50">
        <v>3683.7719999999999</v>
      </c>
      <c r="H4041" s="50">
        <v>4002.4430000000002</v>
      </c>
      <c r="I4041" s="50">
        <v>4363.2610000000004</v>
      </c>
      <c r="J4041" s="50">
        <v>4623.4830000000002</v>
      </c>
      <c r="K4041" s="50">
        <v>3799.4470000000001</v>
      </c>
      <c r="L4041" s="50">
        <v>2878.5039999999999</v>
      </c>
      <c r="M4041" s="50">
        <v>2961.3449999999998</v>
      </c>
      <c r="N4041" s="50">
        <v>3526.259</v>
      </c>
      <c r="O4041" s="50">
        <v>3692.453</v>
      </c>
      <c r="P4041" s="50">
        <v>3504.1179999999999</v>
      </c>
      <c r="Q4041" s="50">
        <v>2953.4110000000001</v>
      </c>
      <c r="R4041" s="50">
        <v>2355.5070000000001</v>
      </c>
      <c r="S4041" s="50">
        <v>1955.1669999999999</v>
      </c>
      <c r="T4041" s="50">
        <v>1596.82</v>
      </c>
      <c r="U4041" s="50">
        <v>1208.1690000000001</v>
      </c>
      <c r="V4041" s="50">
        <v>897.70899999999995</v>
      </c>
      <c r="W4041" s="50" t="s">
        <v>311</v>
      </c>
      <c r="X4041" s="50">
        <v>468.27</v>
      </c>
      <c r="Y4041" s="50">
        <v>236.65799999999999</v>
      </c>
      <c r="Z4041" s="50">
        <v>91.900999999999996</v>
      </c>
      <c r="AA4041" s="50">
        <v>21.007999999999999</v>
      </c>
      <c r="AB4041" s="50">
        <v>2.258</v>
      </c>
      <c r="AC4041" s="50" t="str">
        <f t="shared" si="257"/>
        <v>Algeria-2030</v>
      </c>
      <c r="AD4041" s="51">
        <f t="shared" si="258"/>
        <v>32249.694000000003</v>
      </c>
      <c r="AE4041" s="15">
        <f t="shared" si="259"/>
        <v>0.5138736820262545</v>
      </c>
      <c r="AF4041">
        <f t="shared" si="260"/>
        <v>0.10209656298300847</v>
      </c>
    </row>
    <row r="4042" spans="1:32" x14ac:dyDescent="0.25">
      <c r="A4042" s="59">
        <v>4025</v>
      </c>
      <c r="B4042" s="60" t="s">
        <v>309</v>
      </c>
      <c r="C4042" s="61" t="s">
        <v>400</v>
      </c>
      <c r="D4042" s="62"/>
      <c r="E4042" s="62">
        <v>24</v>
      </c>
      <c r="F4042" s="62">
        <v>2030</v>
      </c>
      <c r="G4042" s="50">
        <v>7310.5969999999998</v>
      </c>
      <c r="H4042" s="50">
        <v>6378.4639999999999</v>
      </c>
      <c r="I4042" s="50">
        <v>5601.1970000000001</v>
      </c>
      <c r="J4042" s="50">
        <v>4918.7340000000004</v>
      </c>
      <c r="K4042" s="50">
        <v>4234.2259999999997</v>
      </c>
      <c r="L4042" s="50">
        <v>3443.3519999999999</v>
      </c>
      <c r="M4042" s="50">
        <v>2769.53</v>
      </c>
      <c r="N4042" s="50">
        <v>2296.797</v>
      </c>
      <c r="O4042" s="50">
        <v>1912.4580000000001</v>
      </c>
      <c r="P4042" s="50">
        <v>1553.6559999999999</v>
      </c>
      <c r="Q4042" s="50">
        <v>1268.5989999999999</v>
      </c>
      <c r="R4042" s="50">
        <v>974.86099999999999</v>
      </c>
      <c r="S4042" s="50">
        <v>732.01900000000001</v>
      </c>
      <c r="T4042" s="50">
        <v>548.20000000000005</v>
      </c>
      <c r="U4042" s="50">
        <v>381.49599999999998</v>
      </c>
      <c r="V4042" s="50">
        <v>242.196</v>
      </c>
      <c r="W4042" s="50" t="s">
        <v>311</v>
      </c>
      <c r="X4042" s="50">
        <v>97.474000000000004</v>
      </c>
      <c r="Y4042" s="50">
        <v>37.39</v>
      </c>
      <c r="Z4042" s="50">
        <v>9.5510000000000002</v>
      </c>
      <c r="AA4042" s="50">
        <v>1.377</v>
      </c>
      <c r="AB4042" s="50">
        <v>0.108</v>
      </c>
      <c r="AC4042" s="50" t="str">
        <f t="shared" si="257"/>
        <v>Angola-2030</v>
      </c>
      <c r="AD4042" s="51">
        <f t="shared" si="258"/>
        <v>24104.231999999996</v>
      </c>
      <c r="AE4042" s="15">
        <f t="shared" si="259"/>
        <v>0.85495567749264956</v>
      </c>
      <c r="AF4042">
        <f t="shared" si="260"/>
        <v>3.0367726409504987E-2</v>
      </c>
    </row>
    <row r="4043" spans="1:32" x14ac:dyDescent="0.25">
      <c r="A4043" s="59">
        <v>4026</v>
      </c>
      <c r="B4043" s="60" t="s">
        <v>309</v>
      </c>
      <c r="C4043" s="61" t="s">
        <v>357</v>
      </c>
      <c r="D4043" s="62"/>
      <c r="E4043" s="62">
        <v>28</v>
      </c>
      <c r="F4043" s="62">
        <v>2030</v>
      </c>
      <c r="G4043" s="50">
        <v>7.9859999999999998</v>
      </c>
      <c r="H4043" s="50">
        <v>8.1080000000000005</v>
      </c>
      <c r="I4043" s="50">
        <v>8.0809999999999995</v>
      </c>
      <c r="J4043" s="50">
        <v>8.0030000000000001</v>
      </c>
      <c r="K4043" s="50">
        <v>8.07</v>
      </c>
      <c r="L4043" s="50">
        <v>8.3610000000000007</v>
      </c>
      <c r="M4043" s="50">
        <v>8.5470000000000006</v>
      </c>
      <c r="N4043" s="50">
        <v>8.1560000000000006</v>
      </c>
      <c r="O4043" s="50">
        <v>7.452</v>
      </c>
      <c r="P4043" s="50">
        <v>7.0449999999999999</v>
      </c>
      <c r="Q4043" s="50">
        <v>5.8449999999999998</v>
      </c>
      <c r="R4043" s="50">
        <v>7.0579999999999998</v>
      </c>
      <c r="S4043" s="50">
        <v>7.9359999999999999</v>
      </c>
      <c r="T4043" s="50">
        <v>5.5010000000000003</v>
      </c>
      <c r="U4043" s="50">
        <v>3.9220000000000002</v>
      </c>
      <c r="V4043" s="50">
        <v>2.4620000000000002</v>
      </c>
      <c r="W4043" s="50" t="s">
        <v>311</v>
      </c>
      <c r="X4043" s="50">
        <v>1.071</v>
      </c>
      <c r="Y4043" s="50">
        <v>0.68400000000000005</v>
      </c>
      <c r="Z4043" s="50">
        <v>0.25700000000000001</v>
      </c>
      <c r="AA4043" s="50">
        <v>5.5E-2</v>
      </c>
      <c r="AB4043" s="50">
        <v>8.0000000000000002E-3</v>
      </c>
      <c r="AC4043" s="50" t="str">
        <f t="shared" si="257"/>
        <v>Antigua and Barbuda-2030</v>
      </c>
      <c r="AD4043" s="51">
        <f t="shared" si="258"/>
        <v>76.473000000000013</v>
      </c>
      <c r="AE4043" s="15">
        <f t="shared" si="259"/>
        <v>0.4986727341676146</v>
      </c>
      <c r="AF4043">
        <f t="shared" si="260"/>
        <v>0.13870121611954533</v>
      </c>
    </row>
    <row r="4044" spans="1:32" x14ac:dyDescent="0.25">
      <c r="A4044" s="59">
        <v>4027</v>
      </c>
      <c r="B4044" s="60" t="s">
        <v>309</v>
      </c>
      <c r="C4044" s="61" t="s">
        <v>155</v>
      </c>
      <c r="D4044" s="62"/>
      <c r="E4044" s="62">
        <v>32</v>
      </c>
      <c r="F4044" s="62">
        <v>2030</v>
      </c>
      <c r="G4044" s="50">
        <v>3632.0320000000002</v>
      </c>
      <c r="H4044" s="50">
        <v>3663.6</v>
      </c>
      <c r="I4044" s="50">
        <v>3698.009</v>
      </c>
      <c r="J4044" s="50">
        <v>3709.6410000000001</v>
      </c>
      <c r="K4044" s="50">
        <v>3629.5970000000002</v>
      </c>
      <c r="L4044" s="50">
        <v>3560.884</v>
      </c>
      <c r="M4044" s="50">
        <v>3404.1019999999999</v>
      </c>
      <c r="N4044" s="50">
        <v>3409.19</v>
      </c>
      <c r="O4044" s="50">
        <v>3274.473</v>
      </c>
      <c r="P4044" s="50">
        <v>3105.4549999999999</v>
      </c>
      <c r="Q4044" s="50">
        <v>3097.2840000000001</v>
      </c>
      <c r="R4044" s="50">
        <v>2536.2069999999999</v>
      </c>
      <c r="S4044" s="50">
        <v>2150.7359999999999</v>
      </c>
      <c r="T4044" s="50">
        <v>1898.0820000000001</v>
      </c>
      <c r="U4044" s="50">
        <v>1620.31</v>
      </c>
      <c r="V4044" s="50">
        <v>1272.6759999999999</v>
      </c>
      <c r="W4044" s="50" t="s">
        <v>311</v>
      </c>
      <c r="X4044" s="50">
        <v>863.57899999999995</v>
      </c>
      <c r="Y4044" s="50">
        <v>486.6</v>
      </c>
      <c r="Z4044" s="50">
        <v>221.691</v>
      </c>
      <c r="AA4044" s="50">
        <v>74.070999999999998</v>
      </c>
      <c r="AB4044" s="50">
        <v>15.087</v>
      </c>
      <c r="AC4044" s="50" t="str">
        <f t="shared" si="257"/>
        <v>Argentina-2030</v>
      </c>
      <c r="AD4044" s="51">
        <f t="shared" si="258"/>
        <v>31877.568999999996</v>
      </c>
      <c r="AE4044" s="15">
        <f t="shared" si="259"/>
        <v>0.54727313114748488</v>
      </c>
      <c r="AF4044">
        <f t="shared" si="260"/>
        <v>0.15049950771158546</v>
      </c>
    </row>
    <row r="4045" spans="1:32" x14ac:dyDescent="0.25">
      <c r="A4045" s="59">
        <v>4028</v>
      </c>
      <c r="B4045" s="60" t="s">
        <v>309</v>
      </c>
      <c r="C4045" s="61" t="s">
        <v>358</v>
      </c>
      <c r="D4045" s="62"/>
      <c r="E4045" s="62">
        <v>533</v>
      </c>
      <c r="F4045" s="62">
        <v>2030</v>
      </c>
      <c r="G4045" s="50">
        <v>6.3639999999999999</v>
      </c>
      <c r="H4045" s="50">
        <v>6.0869999999999997</v>
      </c>
      <c r="I4045" s="50">
        <v>5.8339999999999996</v>
      </c>
      <c r="J4045" s="50">
        <v>5.7640000000000002</v>
      </c>
      <c r="K4045" s="50">
        <v>6.8410000000000002</v>
      </c>
      <c r="L4045" s="50">
        <v>7.274</v>
      </c>
      <c r="M4045" s="50">
        <v>7.71</v>
      </c>
      <c r="N4045" s="50">
        <v>7.577</v>
      </c>
      <c r="O4045" s="50">
        <v>5.56</v>
      </c>
      <c r="P4045" s="50">
        <v>5.8890000000000002</v>
      </c>
      <c r="Q4045" s="50">
        <v>6.6710000000000003</v>
      </c>
      <c r="R4045" s="50">
        <v>7.2709999999999999</v>
      </c>
      <c r="S4045" s="50">
        <v>7.6429999999999998</v>
      </c>
      <c r="T4045" s="50">
        <v>8.1449999999999996</v>
      </c>
      <c r="U4045" s="50">
        <v>6.4109999999999996</v>
      </c>
      <c r="V4045" s="50">
        <v>4.3970000000000002</v>
      </c>
      <c r="W4045" s="50" t="s">
        <v>311</v>
      </c>
      <c r="X4045" s="50">
        <v>2.476</v>
      </c>
      <c r="Y4045" s="50">
        <v>1.038</v>
      </c>
      <c r="Z4045" s="50">
        <v>0.35</v>
      </c>
      <c r="AA4045" s="50">
        <v>6.8000000000000005E-2</v>
      </c>
      <c r="AB4045" s="50">
        <v>7.0000000000000001E-3</v>
      </c>
      <c r="AC4045" s="50" t="str">
        <f t="shared" si="257"/>
        <v>Aruba-2030</v>
      </c>
      <c r="AD4045" s="51">
        <f t="shared" si="258"/>
        <v>68.2</v>
      </c>
      <c r="AE4045" s="15">
        <f t="shared" si="259"/>
        <v>0.60376832844574768</v>
      </c>
      <c r="AF4045">
        <f t="shared" si="260"/>
        <v>0.26469329941608372</v>
      </c>
    </row>
    <row r="4046" spans="1:32" x14ac:dyDescent="0.25">
      <c r="A4046" s="59">
        <v>4029</v>
      </c>
      <c r="B4046" s="60" t="s">
        <v>309</v>
      </c>
      <c r="C4046" s="61" t="s">
        <v>262</v>
      </c>
      <c r="D4046" s="62">
        <v>7</v>
      </c>
      <c r="E4046" s="62">
        <v>36</v>
      </c>
      <c r="F4046" s="62">
        <v>2030</v>
      </c>
      <c r="G4046" s="50">
        <v>1662.0619999999999</v>
      </c>
      <c r="H4046" s="50">
        <v>1735.308</v>
      </c>
      <c r="I4046" s="50">
        <v>1804.5440000000001</v>
      </c>
      <c r="J4046" s="50">
        <v>1791.0650000000001</v>
      </c>
      <c r="K4046" s="50">
        <v>1795.261</v>
      </c>
      <c r="L4046" s="50">
        <v>1710.4670000000001</v>
      </c>
      <c r="M4046" s="50">
        <v>1767.201</v>
      </c>
      <c r="N4046" s="50">
        <v>1912.7750000000001</v>
      </c>
      <c r="O4046" s="50">
        <v>1954.1369999999999</v>
      </c>
      <c r="P4046" s="50">
        <v>1874.845</v>
      </c>
      <c r="Q4046" s="50">
        <v>1627.329</v>
      </c>
      <c r="R4046" s="50">
        <v>1651.107</v>
      </c>
      <c r="S4046" s="50">
        <v>1512.797</v>
      </c>
      <c r="T4046" s="50">
        <v>1479.8340000000001</v>
      </c>
      <c r="U4046" s="50">
        <v>1311.961</v>
      </c>
      <c r="V4046" s="50">
        <v>1076.0640000000001</v>
      </c>
      <c r="W4046" s="50" t="s">
        <v>311</v>
      </c>
      <c r="X4046" s="50">
        <v>839.09199999999998</v>
      </c>
      <c r="Y4046" s="50">
        <v>461.35300000000001</v>
      </c>
      <c r="Z4046" s="50">
        <v>199.64599999999999</v>
      </c>
      <c r="AA4046" s="50">
        <v>58.353999999999999</v>
      </c>
      <c r="AB4046" s="50">
        <v>9.5399999999999991</v>
      </c>
      <c r="AC4046" s="50" t="str">
        <f t="shared" si="257"/>
        <v>Australia-2030</v>
      </c>
      <c r="AD4046" s="51">
        <f t="shared" si="258"/>
        <v>17596.984</v>
      </c>
      <c r="AE4046" s="15">
        <f t="shared" si="259"/>
        <v>0.60452166121194406</v>
      </c>
      <c r="AF4046">
        <f t="shared" si="260"/>
        <v>0.23842573443681356</v>
      </c>
    </row>
    <row r="4047" spans="1:32" x14ac:dyDescent="0.25">
      <c r="A4047" s="59">
        <v>4030</v>
      </c>
      <c r="B4047" s="60" t="s">
        <v>309</v>
      </c>
      <c r="C4047" s="61" t="s">
        <v>359</v>
      </c>
      <c r="D4047" s="62"/>
      <c r="E4047" s="62">
        <v>44</v>
      </c>
      <c r="F4047" s="62">
        <v>2030</v>
      </c>
      <c r="G4047" s="50">
        <v>26.655000000000001</v>
      </c>
      <c r="H4047" s="50">
        <v>27.628</v>
      </c>
      <c r="I4047" s="50">
        <v>28.085999999999999</v>
      </c>
      <c r="J4047" s="50">
        <v>28.541</v>
      </c>
      <c r="K4047" s="50">
        <v>28.524000000000001</v>
      </c>
      <c r="L4047" s="50">
        <v>26.984000000000002</v>
      </c>
      <c r="M4047" s="50">
        <v>32.436999999999998</v>
      </c>
      <c r="N4047" s="50">
        <v>35.332999999999998</v>
      </c>
      <c r="O4047" s="50">
        <v>32.798000000000002</v>
      </c>
      <c r="P4047" s="50">
        <v>31.036000000000001</v>
      </c>
      <c r="Q4047" s="50">
        <v>25.736999999999998</v>
      </c>
      <c r="R4047" s="50">
        <v>26.699000000000002</v>
      </c>
      <c r="S4047" s="50">
        <v>23.803999999999998</v>
      </c>
      <c r="T4047" s="50">
        <v>22.902000000000001</v>
      </c>
      <c r="U4047" s="50">
        <v>17.39</v>
      </c>
      <c r="V4047" s="50">
        <v>12.185</v>
      </c>
      <c r="W4047" s="50" t="s">
        <v>311</v>
      </c>
      <c r="X4047" s="50">
        <v>7.423</v>
      </c>
      <c r="Y4047" s="50">
        <v>3.694</v>
      </c>
      <c r="Z4047" s="50">
        <v>1.5960000000000001</v>
      </c>
      <c r="AA4047" s="50">
        <v>0.39100000000000001</v>
      </c>
      <c r="AB4047" s="50">
        <v>5.2999999999999999E-2</v>
      </c>
      <c r="AC4047" s="50" t="str">
        <f t="shared" si="257"/>
        <v>Bahamas-2030</v>
      </c>
      <c r="AD4047" s="51">
        <f t="shared" si="258"/>
        <v>291.89299999999997</v>
      </c>
      <c r="AE4047" s="15">
        <f t="shared" si="259"/>
        <v>0.50704538992027903</v>
      </c>
      <c r="AF4047">
        <f t="shared" si="260"/>
        <v>0.1753691264408356</v>
      </c>
    </row>
    <row r="4048" spans="1:32" x14ac:dyDescent="0.25">
      <c r="A4048" s="59">
        <v>4031</v>
      </c>
      <c r="B4048" s="60" t="s">
        <v>309</v>
      </c>
      <c r="C4048" s="61" t="s">
        <v>360</v>
      </c>
      <c r="D4048" s="62"/>
      <c r="E4048" s="62">
        <v>48</v>
      </c>
      <c r="F4048" s="62">
        <v>2030</v>
      </c>
      <c r="G4048" s="50">
        <v>114.06100000000001</v>
      </c>
      <c r="H4048" s="50">
        <v>112.49</v>
      </c>
      <c r="I4048" s="50">
        <v>109.16</v>
      </c>
      <c r="J4048" s="50">
        <v>106.428</v>
      </c>
      <c r="K4048" s="50">
        <v>139.00800000000001</v>
      </c>
      <c r="L4048" s="50">
        <v>218.59200000000001</v>
      </c>
      <c r="M4048" s="50">
        <v>249.279</v>
      </c>
      <c r="N4048" s="50">
        <v>210.57599999999999</v>
      </c>
      <c r="O4048" s="50">
        <v>179.339</v>
      </c>
      <c r="P4048" s="50">
        <v>168.66800000000001</v>
      </c>
      <c r="Q4048" s="50">
        <v>126.339</v>
      </c>
      <c r="R4048" s="50">
        <v>93.828999999999994</v>
      </c>
      <c r="S4048" s="50">
        <v>71.256</v>
      </c>
      <c r="T4048" s="50">
        <v>52.128</v>
      </c>
      <c r="U4048" s="50">
        <v>37.290999999999997</v>
      </c>
      <c r="V4048" s="50">
        <v>15.179</v>
      </c>
      <c r="W4048" s="50" t="s">
        <v>311</v>
      </c>
      <c r="X4048" s="50">
        <v>6.0019999999999998</v>
      </c>
      <c r="Y4048" s="50">
        <v>2.5310000000000001</v>
      </c>
      <c r="Z4048" s="50">
        <v>0.83399999999999996</v>
      </c>
      <c r="AA4048" s="50">
        <v>0.128</v>
      </c>
      <c r="AB4048" s="50">
        <v>1.7000000000000001E-2</v>
      </c>
      <c r="AC4048" s="50" t="str">
        <f t="shared" si="257"/>
        <v>Bahrain-2030</v>
      </c>
      <c r="AD4048" s="51">
        <f t="shared" si="258"/>
        <v>1563.3139999999999</v>
      </c>
      <c r="AE4048" s="15">
        <f t="shared" si="259"/>
        <v>0.2877355412924083</v>
      </c>
      <c r="AF4048">
        <f t="shared" si="260"/>
        <v>6.0088729742894378E-2</v>
      </c>
    </row>
    <row r="4049" spans="1:32" x14ac:dyDescent="0.25">
      <c r="A4049" s="59">
        <v>4032</v>
      </c>
      <c r="B4049" s="60" t="s">
        <v>309</v>
      </c>
      <c r="C4049" s="61" t="s">
        <v>401</v>
      </c>
      <c r="D4049" s="62"/>
      <c r="E4049" s="62">
        <v>50</v>
      </c>
      <c r="F4049" s="62">
        <v>2030</v>
      </c>
      <c r="G4049" s="50">
        <v>13509.87</v>
      </c>
      <c r="H4049" s="50">
        <v>14172.286</v>
      </c>
      <c r="I4049" s="50">
        <v>14709.047</v>
      </c>
      <c r="J4049" s="50">
        <v>14889.829</v>
      </c>
      <c r="K4049" s="50">
        <v>15106.638000000001</v>
      </c>
      <c r="L4049" s="50">
        <v>15633.874</v>
      </c>
      <c r="M4049" s="50">
        <v>15246.602000000001</v>
      </c>
      <c r="N4049" s="50">
        <v>14407.1</v>
      </c>
      <c r="O4049" s="50">
        <v>13675.832</v>
      </c>
      <c r="P4049" s="50">
        <v>12651.778</v>
      </c>
      <c r="Q4049" s="50">
        <v>10971.609</v>
      </c>
      <c r="R4049" s="50">
        <v>8928.8719999999994</v>
      </c>
      <c r="S4049" s="50">
        <v>7711.3850000000002</v>
      </c>
      <c r="T4049" s="50">
        <v>5777.19</v>
      </c>
      <c r="U4049" s="50">
        <v>3473.1680000000001</v>
      </c>
      <c r="V4049" s="50">
        <v>1885.3340000000001</v>
      </c>
      <c r="W4049" s="50" t="s">
        <v>311</v>
      </c>
      <c r="X4049" s="50">
        <v>1398.73</v>
      </c>
      <c r="Y4049" s="50">
        <v>843.40099999999995</v>
      </c>
      <c r="Z4049" s="50">
        <v>394.58100000000002</v>
      </c>
      <c r="AA4049" s="50">
        <v>149.98400000000001</v>
      </c>
      <c r="AB4049" s="50">
        <v>47.701000000000001</v>
      </c>
      <c r="AC4049" s="50" t="str">
        <f t="shared" si="257"/>
        <v>Bangladesh-2030</v>
      </c>
      <c r="AD4049" s="51">
        <f t="shared" si="258"/>
        <v>129223.519</v>
      </c>
      <c r="AE4049" s="15">
        <f t="shared" si="259"/>
        <v>0.43615351474834857</v>
      </c>
      <c r="AF4049">
        <f t="shared" si="260"/>
        <v>8.1403791220196128E-2</v>
      </c>
    </row>
    <row r="4050" spans="1:32" x14ac:dyDescent="0.25">
      <c r="A4050" s="59">
        <v>4033</v>
      </c>
      <c r="B4050" s="60" t="s">
        <v>309</v>
      </c>
      <c r="C4050" s="61" t="s">
        <v>361</v>
      </c>
      <c r="D4050" s="62"/>
      <c r="E4050" s="62">
        <v>52</v>
      </c>
      <c r="F4050" s="62">
        <v>2030</v>
      </c>
      <c r="G4050" s="50">
        <v>16.256</v>
      </c>
      <c r="H4050" s="50">
        <v>17.407</v>
      </c>
      <c r="I4050" s="50">
        <v>17.864000000000001</v>
      </c>
      <c r="J4050" s="50">
        <v>17.783000000000001</v>
      </c>
      <c r="K4050" s="50">
        <v>17.329999999999998</v>
      </c>
      <c r="L4050" s="50">
        <v>17.37</v>
      </c>
      <c r="M4050" s="50">
        <v>17.061</v>
      </c>
      <c r="N4050" s="50">
        <v>17.45</v>
      </c>
      <c r="O4050" s="50">
        <v>17.224</v>
      </c>
      <c r="P4050" s="50">
        <v>17.975000000000001</v>
      </c>
      <c r="Q4050" s="50">
        <v>17.344999999999999</v>
      </c>
      <c r="R4050" s="50">
        <v>18.57</v>
      </c>
      <c r="S4050" s="50">
        <v>17.911000000000001</v>
      </c>
      <c r="T4050" s="50">
        <v>18.856000000000002</v>
      </c>
      <c r="U4050" s="50">
        <v>16.881</v>
      </c>
      <c r="V4050" s="50">
        <v>12.606999999999999</v>
      </c>
      <c r="W4050" s="50" t="s">
        <v>311</v>
      </c>
      <c r="X4050" s="50">
        <v>8.6669999999999998</v>
      </c>
      <c r="Y4050" s="50">
        <v>3.8559999999999999</v>
      </c>
      <c r="Z4050" s="50">
        <v>1.3069999999999999</v>
      </c>
      <c r="AA4050" s="50">
        <v>0.26200000000000001</v>
      </c>
      <c r="AB4050" s="50">
        <v>2.8000000000000001E-2</v>
      </c>
      <c r="AC4050" s="50" t="str">
        <f t="shared" si="257"/>
        <v>Barbados-2030</v>
      </c>
      <c r="AD4050" s="51">
        <f t="shared" si="258"/>
        <v>176.01900000000001</v>
      </c>
      <c r="AE4050" s="15">
        <f t="shared" si="259"/>
        <v>0.64760622432805559</v>
      </c>
      <c r="AF4050">
        <f t="shared" si="260"/>
        <v>0.274511527339527</v>
      </c>
    </row>
    <row r="4051" spans="1:32" x14ac:dyDescent="0.25">
      <c r="A4051" s="59">
        <v>4034</v>
      </c>
      <c r="B4051" s="60" t="s">
        <v>309</v>
      </c>
      <c r="C4051" s="61" t="s">
        <v>402</v>
      </c>
      <c r="D4051" s="62"/>
      <c r="E4051" s="62">
        <v>56</v>
      </c>
      <c r="F4051" s="62">
        <v>2030</v>
      </c>
      <c r="G4051" s="50">
        <v>639.91600000000005</v>
      </c>
      <c r="H4051" s="50">
        <v>664.34799999999996</v>
      </c>
      <c r="I4051" s="50">
        <v>685.12599999999998</v>
      </c>
      <c r="J4051" s="50">
        <v>687.80700000000002</v>
      </c>
      <c r="K4051" s="50">
        <v>694.50699999999995</v>
      </c>
      <c r="L4051" s="50">
        <v>671.04700000000003</v>
      </c>
      <c r="M4051" s="50">
        <v>688.60400000000004</v>
      </c>
      <c r="N4051" s="50">
        <v>751.58299999999997</v>
      </c>
      <c r="O4051" s="50">
        <v>759.20500000000004</v>
      </c>
      <c r="P4051" s="50">
        <v>761.51800000000003</v>
      </c>
      <c r="Q4051" s="50">
        <v>746.346</v>
      </c>
      <c r="R4051" s="50">
        <v>749.57799999999997</v>
      </c>
      <c r="S4051" s="50">
        <v>761.36599999999999</v>
      </c>
      <c r="T4051" s="50">
        <v>748.99400000000003</v>
      </c>
      <c r="U4051" s="50">
        <v>662.63900000000001</v>
      </c>
      <c r="V4051" s="50">
        <v>538.923</v>
      </c>
      <c r="W4051" s="50" t="s">
        <v>311</v>
      </c>
      <c r="X4051" s="50">
        <v>419.37400000000002</v>
      </c>
      <c r="Y4051" s="50">
        <v>222.63</v>
      </c>
      <c r="Z4051" s="50">
        <v>111.633</v>
      </c>
      <c r="AA4051" s="50">
        <v>32.292999999999999</v>
      </c>
      <c r="AB4051" s="50">
        <v>4.157</v>
      </c>
      <c r="AC4051" s="50" t="str">
        <f t="shared" ref="AC4051:AC4114" si="261">C4051&amp;"-"&amp;F4051</f>
        <v>Belgium-2030</v>
      </c>
      <c r="AD4051" s="51">
        <f t="shared" ref="AD4051:AD4114" si="262">SUM(J4051:S4051)</f>
        <v>7271.5609999999997</v>
      </c>
      <c r="AE4051" s="15">
        <f t="shared" ref="AE4051:AE4114" si="263">IF(W4051="…",SUM(G4051:I4051,T4051:V4051,X4051:AB4051)/SUM(J4051:S4051),SUM(G4051:I4051,T4051:W4051)/SUM(J4051:S4051))</f>
        <v>0.65048385071651049</v>
      </c>
      <c r="AF4051">
        <f t="shared" ref="AF4051:AF4114" si="264">IF(W4051="…",SUM(T4051:V4051,X4051:AB4051)/SUM(G4051:S4051),SUM(T4051:W4051)/SUM(G4051:S4051))</f>
        <v>0.2959353742396435</v>
      </c>
    </row>
    <row r="4052" spans="1:32" x14ac:dyDescent="0.25">
      <c r="A4052" s="59">
        <v>4035</v>
      </c>
      <c r="B4052" s="60" t="s">
        <v>309</v>
      </c>
      <c r="C4052" s="61" t="s">
        <v>362</v>
      </c>
      <c r="D4052" s="62"/>
      <c r="E4052" s="62">
        <v>84</v>
      </c>
      <c r="F4052" s="62">
        <v>2030</v>
      </c>
      <c r="G4052" s="50">
        <v>43.14</v>
      </c>
      <c r="H4052" s="50">
        <v>43.322000000000003</v>
      </c>
      <c r="I4052" s="50">
        <v>42.029000000000003</v>
      </c>
      <c r="J4052" s="50">
        <v>40.037999999999997</v>
      </c>
      <c r="K4052" s="50">
        <v>39.341999999999999</v>
      </c>
      <c r="L4052" s="50">
        <v>41.621000000000002</v>
      </c>
      <c r="M4052" s="50">
        <v>40.814</v>
      </c>
      <c r="N4052" s="50">
        <v>37.438000000000002</v>
      </c>
      <c r="O4052" s="50">
        <v>32.604999999999997</v>
      </c>
      <c r="P4052" s="50">
        <v>27.616</v>
      </c>
      <c r="Q4052" s="50">
        <v>22.541</v>
      </c>
      <c r="R4052" s="50">
        <v>19.733000000000001</v>
      </c>
      <c r="S4052" s="50">
        <v>15.68</v>
      </c>
      <c r="T4052" s="50">
        <v>11.904999999999999</v>
      </c>
      <c r="U4052" s="50">
        <v>7.6580000000000004</v>
      </c>
      <c r="V4052" s="50">
        <v>4.306</v>
      </c>
      <c r="W4052" s="50" t="s">
        <v>311</v>
      </c>
      <c r="X4052" s="50">
        <v>1.992</v>
      </c>
      <c r="Y4052" s="50">
        <v>0.7</v>
      </c>
      <c r="Z4052" s="50">
        <v>0.189</v>
      </c>
      <c r="AA4052" s="50">
        <v>0.03</v>
      </c>
      <c r="AB4052" s="50">
        <v>3.0000000000000001E-3</v>
      </c>
      <c r="AC4052" s="50" t="str">
        <f t="shared" si="261"/>
        <v>Belize-2030</v>
      </c>
      <c r="AD4052" s="51">
        <f t="shared" si="262"/>
        <v>317.428</v>
      </c>
      <c r="AE4052" s="15">
        <f t="shared" si="263"/>
        <v>0.48916289678289243</v>
      </c>
      <c r="AF4052">
        <f t="shared" si="264"/>
        <v>6.0062477714562516E-2</v>
      </c>
    </row>
    <row r="4053" spans="1:32" x14ac:dyDescent="0.25">
      <c r="A4053" s="59">
        <v>4036</v>
      </c>
      <c r="B4053" s="60" t="s">
        <v>309</v>
      </c>
      <c r="C4053" s="61" t="s">
        <v>403</v>
      </c>
      <c r="D4053" s="62"/>
      <c r="E4053" s="62">
        <v>204</v>
      </c>
      <c r="F4053" s="62">
        <v>2030</v>
      </c>
      <c r="G4053" s="50">
        <v>2259.9340000000002</v>
      </c>
      <c r="H4053" s="50">
        <v>2033.912</v>
      </c>
      <c r="I4053" s="50">
        <v>1838.3389999999999</v>
      </c>
      <c r="J4053" s="50">
        <v>1654.009</v>
      </c>
      <c r="K4053" s="50">
        <v>1453.3889999999999</v>
      </c>
      <c r="L4053" s="50">
        <v>1251.395</v>
      </c>
      <c r="M4053" s="50">
        <v>1075.82</v>
      </c>
      <c r="N4053" s="50">
        <v>908.75300000000004</v>
      </c>
      <c r="O4053" s="50">
        <v>750.09900000000005</v>
      </c>
      <c r="P4053" s="50">
        <v>616.221</v>
      </c>
      <c r="Q4053" s="50">
        <v>502.32</v>
      </c>
      <c r="R4053" s="50">
        <v>403.202</v>
      </c>
      <c r="S4053" s="50">
        <v>317.75799999999998</v>
      </c>
      <c r="T4053" s="50">
        <v>234.84100000000001</v>
      </c>
      <c r="U4053" s="50">
        <v>158.654</v>
      </c>
      <c r="V4053" s="50">
        <v>95.984999999999999</v>
      </c>
      <c r="W4053" s="50" t="s">
        <v>311</v>
      </c>
      <c r="X4053" s="50">
        <v>48.62</v>
      </c>
      <c r="Y4053" s="50">
        <v>19.786999999999999</v>
      </c>
      <c r="Z4053" s="50">
        <v>4.6689999999999996</v>
      </c>
      <c r="AA4053" s="50">
        <v>0.67300000000000004</v>
      </c>
      <c r="AB4053" s="50">
        <v>5.7000000000000002E-2</v>
      </c>
      <c r="AC4053" s="50" t="str">
        <f t="shared" si="261"/>
        <v>Benin-2030</v>
      </c>
      <c r="AD4053" s="51">
        <f t="shared" si="262"/>
        <v>8932.9659999999985</v>
      </c>
      <c r="AE4053" s="15">
        <f t="shared" si="263"/>
        <v>0.74952384236098069</v>
      </c>
      <c r="AF4053">
        <f t="shared" si="264"/>
        <v>3.7390000272815062E-2</v>
      </c>
    </row>
    <row r="4054" spans="1:32" x14ac:dyDescent="0.25">
      <c r="A4054" s="59">
        <v>4037</v>
      </c>
      <c r="B4054" s="60" t="s">
        <v>309</v>
      </c>
      <c r="C4054" s="61" t="s">
        <v>404</v>
      </c>
      <c r="D4054" s="62"/>
      <c r="E4054" s="62">
        <v>70</v>
      </c>
      <c r="F4054" s="62">
        <v>2030</v>
      </c>
      <c r="G4054" s="50">
        <v>156.37799999999999</v>
      </c>
      <c r="H4054" s="50">
        <v>162.13</v>
      </c>
      <c r="I4054" s="50">
        <v>160.78899999999999</v>
      </c>
      <c r="J4054" s="50">
        <v>161.56200000000001</v>
      </c>
      <c r="K4054" s="50">
        <v>171.447</v>
      </c>
      <c r="L4054" s="50">
        <v>175.00899999999999</v>
      </c>
      <c r="M4054" s="50">
        <v>230.61099999999999</v>
      </c>
      <c r="N4054" s="50">
        <v>233.77199999999999</v>
      </c>
      <c r="O4054" s="50">
        <v>242.56200000000001</v>
      </c>
      <c r="P4054" s="50">
        <v>239.84700000000001</v>
      </c>
      <c r="Q4054" s="50">
        <v>236.84800000000001</v>
      </c>
      <c r="R4054" s="50">
        <v>235.95099999999999</v>
      </c>
      <c r="S4054" s="50">
        <v>221.51300000000001</v>
      </c>
      <c r="T4054" s="50">
        <v>241.74600000000001</v>
      </c>
      <c r="U4054" s="50">
        <v>204.804</v>
      </c>
      <c r="V4054" s="50">
        <v>161.09700000000001</v>
      </c>
      <c r="W4054" s="50" t="s">
        <v>311</v>
      </c>
      <c r="X4054" s="50">
        <v>95.105000000000004</v>
      </c>
      <c r="Y4054" s="50">
        <v>40.92</v>
      </c>
      <c r="Z4054" s="50">
        <v>25.878</v>
      </c>
      <c r="AA4054" s="50">
        <v>6.0179999999999998</v>
      </c>
      <c r="AB4054" s="50">
        <v>0.79400000000000004</v>
      </c>
      <c r="AC4054" s="50" t="str">
        <f t="shared" si="261"/>
        <v>Bosnia and Herzegovina-2030</v>
      </c>
      <c r="AD4054" s="51">
        <f t="shared" si="262"/>
        <v>2149.1220000000003</v>
      </c>
      <c r="AE4054" s="15">
        <f t="shared" si="263"/>
        <v>0.5842660398060231</v>
      </c>
      <c r="AF4054">
        <f t="shared" si="264"/>
        <v>0.29537223707483479</v>
      </c>
    </row>
    <row r="4055" spans="1:32" x14ac:dyDescent="0.25">
      <c r="A4055" s="59">
        <v>4038</v>
      </c>
      <c r="B4055" s="60" t="s">
        <v>309</v>
      </c>
      <c r="C4055" s="61" t="s">
        <v>31</v>
      </c>
      <c r="D4055" s="62"/>
      <c r="E4055" s="62">
        <v>76</v>
      </c>
      <c r="F4055" s="62">
        <v>2030</v>
      </c>
      <c r="G4055" s="50">
        <v>12893.742</v>
      </c>
      <c r="H4055" s="50">
        <v>13551.995999999999</v>
      </c>
      <c r="I4055" s="50">
        <v>14242.147000000001</v>
      </c>
      <c r="J4055" s="50">
        <v>14799.654</v>
      </c>
      <c r="K4055" s="50">
        <v>15006.01</v>
      </c>
      <c r="L4055" s="50">
        <v>16126.612999999999</v>
      </c>
      <c r="M4055" s="50">
        <v>17068.54</v>
      </c>
      <c r="N4055" s="50">
        <v>16818.957999999999</v>
      </c>
      <c r="O4055" s="50">
        <v>17009.231</v>
      </c>
      <c r="P4055" s="50">
        <v>17047.576000000001</v>
      </c>
      <c r="Q4055" s="50">
        <v>15271.831</v>
      </c>
      <c r="R4055" s="50">
        <v>13181.339</v>
      </c>
      <c r="S4055" s="50">
        <v>11868.659</v>
      </c>
      <c r="T4055" s="50">
        <v>10361.315000000001</v>
      </c>
      <c r="U4055" s="50">
        <v>7949.7470000000003</v>
      </c>
      <c r="V4055" s="50">
        <v>5706.915</v>
      </c>
      <c r="W4055" s="50" t="s">
        <v>311</v>
      </c>
      <c r="X4055" s="50">
        <v>3512.8710000000001</v>
      </c>
      <c r="Y4055" s="50">
        <v>1831.309</v>
      </c>
      <c r="Z4055" s="50">
        <v>869.25900000000001</v>
      </c>
      <c r="AA4055" s="50">
        <v>281.72699999999998</v>
      </c>
      <c r="AB4055" s="50">
        <v>72.775000000000006</v>
      </c>
      <c r="AC4055" s="50" t="str">
        <f t="shared" si="261"/>
        <v>Brazil-2030</v>
      </c>
      <c r="AD4055" s="51">
        <f t="shared" si="262"/>
        <v>154198.41100000002</v>
      </c>
      <c r="AE4055" s="15">
        <f t="shared" si="263"/>
        <v>0.46222138436951848</v>
      </c>
      <c r="AF4055">
        <f t="shared" si="264"/>
        <v>0.15694237423446131</v>
      </c>
    </row>
    <row r="4056" spans="1:32" x14ac:dyDescent="0.25">
      <c r="A4056" s="59">
        <v>4039</v>
      </c>
      <c r="B4056" s="60" t="s">
        <v>309</v>
      </c>
      <c r="C4056" s="61" t="s">
        <v>405</v>
      </c>
      <c r="D4056" s="62"/>
      <c r="E4056" s="62">
        <v>96</v>
      </c>
      <c r="F4056" s="62">
        <v>2030</v>
      </c>
      <c r="G4056" s="50">
        <v>30.454000000000001</v>
      </c>
      <c r="H4056" s="50">
        <v>31.855</v>
      </c>
      <c r="I4056" s="50">
        <v>33.057000000000002</v>
      </c>
      <c r="J4056" s="50">
        <v>33.619999999999997</v>
      </c>
      <c r="K4056" s="50">
        <v>31.847999999999999</v>
      </c>
      <c r="L4056" s="50">
        <v>34.533000000000001</v>
      </c>
      <c r="M4056" s="50">
        <v>36.302</v>
      </c>
      <c r="N4056" s="50">
        <v>35.67</v>
      </c>
      <c r="O4056" s="50">
        <v>38.942</v>
      </c>
      <c r="P4056" s="50">
        <v>38.741999999999997</v>
      </c>
      <c r="Q4056" s="50">
        <v>35.481999999999999</v>
      </c>
      <c r="R4056" s="50">
        <v>31.751999999999999</v>
      </c>
      <c r="S4056" s="50">
        <v>26.931000000000001</v>
      </c>
      <c r="T4056" s="50">
        <v>20.704000000000001</v>
      </c>
      <c r="U4056" s="50">
        <v>15.054</v>
      </c>
      <c r="V4056" s="50">
        <v>8.8109999999999999</v>
      </c>
      <c r="W4056" s="50" t="s">
        <v>311</v>
      </c>
      <c r="X4056" s="50">
        <v>3.8769999999999998</v>
      </c>
      <c r="Y4056" s="50">
        <v>1.421</v>
      </c>
      <c r="Z4056" s="50">
        <v>0.50900000000000001</v>
      </c>
      <c r="AA4056" s="50">
        <v>9.4E-2</v>
      </c>
      <c r="AB4056" s="50">
        <v>8.0000000000000002E-3</v>
      </c>
      <c r="AC4056" s="50" t="str">
        <f t="shared" si="261"/>
        <v>Brunei Darussalam-2030</v>
      </c>
      <c r="AD4056" s="51">
        <f t="shared" si="262"/>
        <v>343.822</v>
      </c>
      <c r="AE4056" s="15">
        <f t="shared" si="263"/>
        <v>0.42418460715137479</v>
      </c>
      <c r="AF4056">
        <f t="shared" si="264"/>
        <v>0.11493483428508978</v>
      </c>
    </row>
    <row r="4057" spans="1:32" x14ac:dyDescent="0.25">
      <c r="A4057" s="59">
        <v>4040</v>
      </c>
      <c r="B4057" s="60" t="s">
        <v>309</v>
      </c>
      <c r="C4057" s="61" t="s">
        <v>406</v>
      </c>
      <c r="D4057" s="62"/>
      <c r="E4057" s="62">
        <v>100</v>
      </c>
      <c r="F4057" s="62">
        <v>2030</v>
      </c>
      <c r="G4057" s="50">
        <v>277.64100000000002</v>
      </c>
      <c r="H4057" s="50">
        <v>301.26299999999998</v>
      </c>
      <c r="I4057" s="50">
        <v>320.09800000000001</v>
      </c>
      <c r="J4057" s="50">
        <v>330.35599999999999</v>
      </c>
      <c r="K4057" s="50">
        <v>344.815</v>
      </c>
      <c r="L4057" s="50">
        <v>301.66500000000002</v>
      </c>
      <c r="M4057" s="50">
        <v>289.94400000000002</v>
      </c>
      <c r="N4057" s="50">
        <v>381.49799999999999</v>
      </c>
      <c r="O4057" s="50">
        <v>470.52</v>
      </c>
      <c r="P4057" s="50">
        <v>463.43099999999998</v>
      </c>
      <c r="Q4057" s="50">
        <v>512.56700000000001</v>
      </c>
      <c r="R4057" s="50">
        <v>493.69299999999998</v>
      </c>
      <c r="S4057" s="50">
        <v>431.71499999999997</v>
      </c>
      <c r="T4057" s="50">
        <v>406.363</v>
      </c>
      <c r="U4057" s="50">
        <v>381.339</v>
      </c>
      <c r="V4057" s="50">
        <v>331.54</v>
      </c>
      <c r="W4057" s="50" t="s">
        <v>311</v>
      </c>
      <c r="X4057" s="50">
        <v>247.36199999999999</v>
      </c>
      <c r="Y4057" s="50">
        <v>107.161</v>
      </c>
      <c r="Z4057" s="50">
        <v>31.934999999999999</v>
      </c>
      <c r="AA4057" s="50">
        <v>5.4989999999999997</v>
      </c>
      <c r="AB4057" s="50">
        <v>0.442</v>
      </c>
      <c r="AC4057" s="50" t="str">
        <f t="shared" si="261"/>
        <v>Bulgaria-2030</v>
      </c>
      <c r="AD4057" s="51">
        <f t="shared" si="262"/>
        <v>4020.2039999999997</v>
      </c>
      <c r="AE4057" s="15">
        <f t="shared" si="263"/>
        <v>0.59963200872393529</v>
      </c>
      <c r="AF4057">
        <f t="shared" si="264"/>
        <v>0.30729369739750684</v>
      </c>
    </row>
    <row r="4058" spans="1:32" x14ac:dyDescent="0.25">
      <c r="A4058" s="59">
        <v>4041</v>
      </c>
      <c r="B4058" s="60" t="s">
        <v>309</v>
      </c>
      <c r="C4058" s="61" t="s">
        <v>363</v>
      </c>
      <c r="D4058" s="62"/>
      <c r="E4058" s="62">
        <v>132</v>
      </c>
      <c r="F4058" s="62">
        <v>2030</v>
      </c>
      <c r="G4058" s="50">
        <v>52.192999999999998</v>
      </c>
      <c r="H4058" s="50">
        <v>53.951000000000001</v>
      </c>
      <c r="I4058" s="50">
        <v>54.634999999999998</v>
      </c>
      <c r="J4058" s="50">
        <v>53.625999999999998</v>
      </c>
      <c r="K4058" s="50">
        <v>53.616</v>
      </c>
      <c r="L4058" s="50">
        <v>53.234000000000002</v>
      </c>
      <c r="M4058" s="50">
        <v>53.915999999999997</v>
      </c>
      <c r="N4058" s="50">
        <v>53.015000000000001</v>
      </c>
      <c r="O4058" s="50">
        <v>48.655000000000001</v>
      </c>
      <c r="P4058" s="50">
        <v>39.979999999999997</v>
      </c>
      <c r="Q4058" s="50">
        <v>29.812000000000001</v>
      </c>
      <c r="R4058" s="50">
        <v>23.812999999999999</v>
      </c>
      <c r="S4058" s="50">
        <v>21.585000000000001</v>
      </c>
      <c r="T4058" s="50">
        <v>19.213999999999999</v>
      </c>
      <c r="U4058" s="50">
        <v>12.012</v>
      </c>
      <c r="V4058" s="50">
        <v>7.2619999999999996</v>
      </c>
      <c r="W4058" s="50" t="s">
        <v>311</v>
      </c>
      <c r="X4058" s="50">
        <v>2.3820000000000001</v>
      </c>
      <c r="Y4058" s="50">
        <v>1.39</v>
      </c>
      <c r="Z4058" s="50">
        <v>0.63900000000000001</v>
      </c>
      <c r="AA4058" s="50">
        <v>0.13100000000000001</v>
      </c>
      <c r="AB4058" s="50">
        <v>1.0999999999999999E-2</v>
      </c>
      <c r="AC4058" s="50" t="str">
        <f t="shared" si="261"/>
        <v>Cabo Verde-2030</v>
      </c>
      <c r="AD4058" s="51">
        <f t="shared" si="262"/>
        <v>431.25200000000001</v>
      </c>
      <c r="AE4058" s="15">
        <f t="shared" si="263"/>
        <v>0.47262389507758801</v>
      </c>
      <c r="AF4058">
        <f t="shared" si="264"/>
        <v>7.2700584935586149E-2</v>
      </c>
    </row>
    <row r="4059" spans="1:32" x14ac:dyDescent="0.25">
      <c r="A4059" s="59">
        <v>4042</v>
      </c>
      <c r="B4059" s="60" t="s">
        <v>309</v>
      </c>
      <c r="C4059" s="61" t="s">
        <v>407</v>
      </c>
      <c r="D4059" s="62"/>
      <c r="E4059" s="62">
        <v>116</v>
      </c>
      <c r="F4059" s="62">
        <v>2030</v>
      </c>
      <c r="G4059" s="50">
        <v>1656.9639999999999</v>
      </c>
      <c r="H4059" s="50">
        <v>1704.68</v>
      </c>
      <c r="I4059" s="50">
        <v>1759.6189999999999</v>
      </c>
      <c r="J4059" s="50">
        <v>1714.7639999999999</v>
      </c>
      <c r="K4059" s="50">
        <v>1579.182</v>
      </c>
      <c r="L4059" s="50">
        <v>1386.921</v>
      </c>
      <c r="M4059" s="50">
        <v>1457.03</v>
      </c>
      <c r="N4059" s="50">
        <v>1522.4369999999999</v>
      </c>
      <c r="O4059" s="50">
        <v>1184.8879999999999</v>
      </c>
      <c r="P4059" s="50">
        <v>1575.7819999999999</v>
      </c>
      <c r="Q4059" s="50">
        <v>588.83500000000004</v>
      </c>
      <c r="R4059" s="50">
        <v>746.28099999999995</v>
      </c>
      <c r="S4059" s="50">
        <v>656.92200000000003</v>
      </c>
      <c r="T4059" s="50">
        <v>546.46900000000005</v>
      </c>
      <c r="U4059" s="50">
        <v>339.40499999999997</v>
      </c>
      <c r="V4059" s="50">
        <v>225.38200000000001</v>
      </c>
      <c r="W4059" s="50" t="s">
        <v>311</v>
      </c>
      <c r="X4059" s="50">
        <v>101.586</v>
      </c>
      <c r="Y4059" s="50">
        <v>38.578000000000003</v>
      </c>
      <c r="Z4059" s="50">
        <v>10.356</v>
      </c>
      <c r="AA4059" s="50">
        <v>1.68</v>
      </c>
      <c r="AB4059" s="50">
        <v>0.11700000000000001</v>
      </c>
      <c r="AC4059" s="50" t="str">
        <f t="shared" si="261"/>
        <v>Cambodia-2030</v>
      </c>
      <c r="AD4059" s="51">
        <f t="shared" si="262"/>
        <v>12413.041999999999</v>
      </c>
      <c r="AE4059" s="15">
        <f t="shared" si="263"/>
        <v>0.51436513305924536</v>
      </c>
      <c r="AF4059">
        <f t="shared" si="264"/>
        <v>7.2062907540390131E-2</v>
      </c>
    </row>
    <row r="4060" spans="1:32" x14ac:dyDescent="0.25">
      <c r="A4060" s="59">
        <v>4043</v>
      </c>
      <c r="B4060" s="60" t="s">
        <v>309</v>
      </c>
      <c r="C4060" s="61" t="s">
        <v>408</v>
      </c>
      <c r="D4060" s="62"/>
      <c r="E4060" s="62">
        <v>120</v>
      </c>
      <c r="F4060" s="62">
        <v>2030</v>
      </c>
      <c r="G4060" s="50">
        <v>4591.9830000000002</v>
      </c>
      <c r="H4060" s="50">
        <v>4215.9470000000001</v>
      </c>
      <c r="I4060" s="50">
        <v>3888.953</v>
      </c>
      <c r="J4060" s="50">
        <v>3565.5549999999998</v>
      </c>
      <c r="K4060" s="50">
        <v>3158.527</v>
      </c>
      <c r="L4060" s="50">
        <v>2688.7779999999998</v>
      </c>
      <c r="M4060" s="50">
        <v>2262.0439999999999</v>
      </c>
      <c r="N4060" s="50">
        <v>1977.038</v>
      </c>
      <c r="O4060" s="50">
        <v>1705.174</v>
      </c>
      <c r="P4060" s="50">
        <v>1386.3</v>
      </c>
      <c r="Q4060" s="50">
        <v>1053.2840000000001</v>
      </c>
      <c r="R4060" s="50">
        <v>794.39700000000005</v>
      </c>
      <c r="S4060" s="50">
        <v>595.41099999999994</v>
      </c>
      <c r="T4060" s="50">
        <v>436.57299999999998</v>
      </c>
      <c r="U4060" s="50">
        <v>303.577</v>
      </c>
      <c r="V4060" s="50">
        <v>196.708</v>
      </c>
      <c r="W4060" s="50" t="s">
        <v>311</v>
      </c>
      <c r="X4060" s="50">
        <v>104.66200000000001</v>
      </c>
      <c r="Y4060" s="50">
        <v>41.843000000000004</v>
      </c>
      <c r="Z4060" s="50">
        <v>11.101000000000001</v>
      </c>
      <c r="AA4060" s="50">
        <v>1.653</v>
      </c>
      <c r="AB4060" s="50">
        <v>0.13600000000000001</v>
      </c>
      <c r="AC4060" s="50" t="str">
        <f t="shared" si="261"/>
        <v>Cameroon-2030</v>
      </c>
      <c r="AD4060" s="51">
        <f t="shared" si="262"/>
        <v>19186.508000000002</v>
      </c>
      <c r="AE4060" s="15">
        <f t="shared" si="263"/>
        <v>0.71889767538730864</v>
      </c>
      <c r="AF4060">
        <f t="shared" si="264"/>
        <v>3.4383199704197093E-2</v>
      </c>
    </row>
    <row r="4061" spans="1:32" x14ac:dyDescent="0.25">
      <c r="A4061" s="59">
        <v>4044</v>
      </c>
      <c r="B4061" s="60" t="s">
        <v>309</v>
      </c>
      <c r="C4061" s="61" t="s">
        <v>261</v>
      </c>
      <c r="D4061" s="62"/>
      <c r="E4061" s="62">
        <v>124</v>
      </c>
      <c r="F4061" s="62">
        <v>2030</v>
      </c>
      <c r="G4061" s="50">
        <v>2021.433</v>
      </c>
      <c r="H4061" s="50">
        <v>2084.83</v>
      </c>
      <c r="I4061" s="50">
        <v>2171.62</v>
      </c>
      <c r="J4061" s="50">
        <v>2258.989</v>
      </c>
      <c r="K4061" s="50">
        <v>2351.297</v>
      </c>
      <c r="L4061" s="50">
        <v>2286.14</v>
      </c>
      <c r="M4061" s="50">
        <v>2518.9540000000002</v>
      </c>
      <c r="N4061" s="50">
        <v>2817.4540000000002</v>
      </c>
      <c r="O4061" s="50">
        <v>2693.0569999999998</v>
      </c>
      <c r="P4061" s="50">
        <v>2696.683</v>
      </c>
      <c r="Q4061" s="50">
        <v>2489.0360000000001</v>
      </c>
      <c r="R4061" s="50">
        <v>2379.319</v>
      </c>
      <c r="S4061" s="50">
        <v>2380.5639999999999</v>
      </c>
      <c r="T4061" s="50">
        <v>2638.3850000000002</v>
      </c>
      <c r="U4061" s="50">
        <v>2361.8359999999998</v>
      </c>
      <c r="V4061" s="50">
        <v>1862.1189999999999</v>
      </c>
      <c r="W4061" s="50" t="s">
        <v>311</v>
      </c>
      <c r="X4061" s="50">
        <v>1391.1189999999999</v>
      </c>
      <c r="Y4061" s="50">
        <v>762.27300000000002</v>
      </c>
      <c r="Z4061" s="50">
        <v>332.24</v>
      </c>
      <c r="AA4061" s="50">
        <v>102.578</v>
      </c>
      <c r="AB4061" s="50">
        <v>17.609000000000002</v>
      </c>
      <c r="AC4061" s="50" t="str">
        <f t="shared" si="261"/>
        <v>Canada-2030</v>
      </c>
      <c r="AD4061" s="51">
        <f t="shared" si="262"/>
        <v>24871.492999999999</v>
      </c>
      <c r="AE4061" s="15">
        <f t="shared" si="263"/>
        <v>0.63309597055552713</v>
      </c>
      <c r="AF4061">
        <f t="shared" si="264"/>
        <v>0.30395982892241558</v>
      </c>
    </row>
    <row r="4062" spans="1:32" x14ac:dyDescent="0.25">
      <c r="A4062" s="59">
        <v>4045</v>
      </c>
      <c r="B4062" s="60" t="s">
        <v>309</v>
      </c>
      <c r="C4062" s="61" t="s">
        <v>409</v>
      </c>
      <c r="D4062" s="62">
        <v>8</v>
      </c>
      <c r="E4062" s="62">
        <v>830</v>
      </c>
      <c r="F4062" s="62">
        <v>2030</v>
      </c>
      <c r="G4062" s="50">
        <v>7.9329999999999998</v>
      </c>
      <c r="H4062" s="50">
        <v>7.9649999999999999</v>
      </c>
      <c r="I4062" s="50">
        <v>7.9969999999999999</v>
      </c>
      <c r="J4062" s="50">
        <v>8.4250000000000007</v>
      </c>
      <c r="K4062" s="50">
        <v>9.202</v>
      </c>
      <c r="L4062" s="50">
        <v>9.8119999999999994</v>
      </c>
      <c r="M4062" s="50">
        <v>10.531000000000001</v>
      </c>
      <c r="N4062" s="50">
        <v>11.257</v>
      </c>
      <c r="O4062" s="50">
        <v>11.282</v>
      </c>
      <c r="P4062" s="50">
        <v>11.725</v>
      </c>
      <c r="Q4062" s="50">
        <v>11.856</v>
      </c>
      <c r="R4062" s="50">
        <v>12.05</v>
      </c>
      <c r="S4062" s="50">
        <v>12.621</v>
      </c>
      <c r="T4062" s="50">
        <v>12.164</v>
      </c>
      <c r="U4062" s="50">
        <v>10.192</v>
      </c>
      <c r="V4062" s="50">
        <v>8.2910000000000004</v>
      </c>
      <c r="W4062" s="50" t="s">
        <v>311</v>
      </c>
      <c r="X4062" s="50">
        <v>5.7619999999999996</v>
      </c>
      <c r="Y4062" s="50">
        <v>3.2269999999999999</v>
      </c>
      <c r="Z4062" s="50">
        <v>1.38</v>
      </c>
      <c r="AA4062" s="50">
        <v>0.43</v>
      </c>
      <c r="AB4062" s="50">
        <v>8.2000000000000003E-2</v>
      </c>
      <c r="AC4062" s="50" t="str">
        <f t="shared" si="261"/>
        <v>Channel Islands-2030</v>
      </c>
      <c r="AD4062" s="51">
        <f t="shared" si="262"/>
        <v>108.76099999999998</v>
      </c>
      <c r="AE4062" s="15">
        <f t="shared" si="263"/>
        <v>0.60152996018793514</v>
      </c>
      <c r="AF4062">
        <f t="shared" si="264"/>
        <v>0.31305029550114588</v>
      </c>
    </row>
    <row r="4063" spans="1:32" x14ac:dyDescent="0.25">
      <c r="A4063" s="59">
        <v>4046</v>
      </c>
      <c r="B4063" s="60" t="s">
        <v>309</v>
      </c>
      <c r="C4063" s="61" t="s">
        <v>410</v>
      </c>
      <c r="D4063" s="62"/>
      <c r="E4063" s="62">
        <v>152</v>
      </c>
      <c r="F4063" s="62">
        <v>2030</v>
      </c>
      <c r="G4063" s="50">
        <v>1125.748</v>
      </c>
      <c r="H4063" s="50">
        <v>1158.5119999999999</v>
      </c>
      <c r="I4063" s="50">
        <v>1186.9860000000001</v>
      </c>
      <c r="J4063" s="50">
        <v>1215.2929999999999</v>
      </c>
      <c r="K4063" s="50">
        <v>1272.0119999999999</v>
      </c>
      <c r="L4063" s="50">
        <v>1294.5509999999999</v>
      </c>
      <c r="M4063" s="50">
        <v>1363.8440000000001</v>
      </c>
      <c r="N4063" s="50">
        <v>1438.019</v>
      </c>
      <c r="O4063" s="50">
        <v>1453.2149999999999</v>
      </c>
      <c r="P4063" s="50">
        <v>1321.2819999999999</v>
      </c>
      <c r="Q4063" s="50">
        <v>1215.0809999999999</v>
      </c>
      <c r="R4063" s="50">
        <v>1189.934</v>
      </c>
      <c r="S4063" s="50">
        <v>1162.479</v>
      </c>
      <c r="T4063" s="50">
        <v>1015.4109999999999</v>
      </c>
      <c r="U4063" s="50">
        <v>828.47900000000004</v>
      </c>
      <c r="V4063" s="50">
        <v>625.93899999999996</v>
      </c>
      <c r="W4063" s="50" t="s">
        <v>311</v>
      </c>
      <c r="X4063" s="50">
        <v>387.44</v>
      </c>
      <c r="Y4063" s="50">
        <v>230.86</v>
      </c>
      <c r="Z4063" s="50">
        <v>103.479</v>
      </c>
      <c r="AA4063" s="50">
        <v>38.124000000000002</v>
      </c>
      <c r="AB4063" s="50">
        <v>10.632999999999999</v>
      </c>
      <c r="AC4063" s="50" t="str">
        <f t="shared" si="261"/>
        <v>Chile-2030</v>
      </c>
      <c r="AD4063" s="51">
        <f t="shared" si="262"/>
        <v>12925.71</v>
      </c>
      <c r="AE4063" s="15">
        <f t="shared" si="263"/>
        <v>0.51924505501051788</v>
      </c>
      <c r="AF4063">
        <f t="shared" si="264"/>
        <v>0.19761991189096315</v>
      </c>
    </row>
    <row r="4064" spans="1:32" x14ac:dyDescent="0.25">
      <c r="A4064" s="59">
        <v>4047</v>
      </c>
      <c r="B4064" s="60" t="s">
        <v>309</v>
      </c>
      <c r="C4064" s="61" t="s">
        <v>10</v>
      </c>
      <c r="D4064" s="62">
        <v>9</v>
      </c>
      <c r="E4064" s="62">
        <v>156</v>
      </c>
      <c r="F4064" s="62">
        <v>2030</v>
      </c>
      <c r="G4064" s="50">
        <v>68004.930999999997</v>
      </c>
      <c r="H4064" s="50">
        <v>73128.911999999997</v>
      </c>
      <c r="I4064" s="50">
        <v>80548.047999999995</v>
      </c>
      <c r="J4064" s="50">
        <v>85287.073000000004</v>
      </c>
      <c r="K4064" s="50">
        <v>81497.509999999995</v>
      </c>
      <c r="L4064" s="50">
        <v>77590.206000000006</v>
      </c>
      <c r="M4064" s="50">
        <v>79335.125</v>
      </c>
      <c r="N4064" s="50">
        <v>99566.67</v>
      </c>
      <c r="O4064" s="50">
        <v>127550.209</v>
      </c>
      <c r="P4064" s="50">
        <v>99989.48</v>
      </c>
      <c r="Q4064" s="50">
        <v>93366.826000000001</v>
      </c>
      <c r="R4064" s="50">
        <v>113697.273</v>
      </c>
      <c r="S4064" s="50">
        <v>115717.516</v>
      </c>
      <c r="T4064" s="50">
        <v>89834.714000000007</v>
      </c>
      <c r="U4064" s="50">
        <v>63197.792000000001</v>
      </c>
      <c r="V4064" s="50">
        <v>52026.502</v>
      </c>
      <c r="W4064" s="50" t="s">
        <v>311</v>
      </c>
      <c r="X4064" s="50">
        <v>25346.878000000001</v>
      </c>
      <c r="Y4064" s="50">
        <v>10564.939</v>
      </c>
      <c r="Z4064" s="50">
        <v>3865.297</v>
      </c>
      <c r="AA4064" s="50">
        <v>924.36300000000006</v>
      </c>
      <c r="AB4064" s="50">
        <v>141.54900000000001</v>
      </c>
      <c r="AC4064" s="50" t="str">
        <f t="shared" si="261"/>
        <v>China-2030</v>
      </c>
      <c r="AD4064" s="51">
        <f t="shared" si="262"/>
        <v>973597.88800000004</v>
      </c>
      <c r="AE4064" s="15">
        <f t="shared" si="263"/>
        <v>0.48026390644758676</v>
      </c>
      <c r="AF4064">
        <f t="shared" si="264"/>
        <v>0.20572759476089153</v>
      </c>
    </row>
    <row r="4065" spans="1:32" x14ac:dyDescent="0.25">
      <c r="A4065" s="59">
        <v>4048</v>
      </c>
      <c r="B4065" s="60" t="s">
        <v>309</v>
      </c>
      <c r="C4065" s="61" t="s">
        <v>411</v>
      </c>
      <c r="D4065" s="62">
        <v>10</v>
      </c>
      <c r="E4065" s="62">
        <v>344</v>
      </c>
      <c r="F4065" s="62">
        <v>2030</v>
      </c>
      <c r="G4065" s="50">
        <v>387.27199999999999</v>
      </c>
      <c r="H4065" s="50">
        <v>393.29</v>
      </c>
      <c r="I4065" s="50">
        <v>372.30700000000002</v>
      </c>
      <c r="J4065" s="50">
        <v>322.93700000000001</v>
      </c>
      <c r="K4065" s="50">
        <v>331.76299999999998</v>
      </c>
      <c r="L4065" s="50">
        <v>311.887</v>
      </c>
      <c r="M4065" s="50">
        <v>422.45699999999999</v>
      </c>
      <c r="N4065" s="50">
        <v>528.54</v>
      </c>
      <c r="O4065" s="50">
        <v>558.20000000000005</v>
      </c>
      <c r="P4065" s="50">
        <v>598.99699999999996</v>
      </c>
      <c r="Q4065" s="50">
        <v>571.72</v>
      </c>
      <c r="R4065" s="50">
        <v>559.92499999999995</v>
      </c>
      <c r="S4065" s="50">
        <v>557.20899999999995</v>
      </c>
      <c r="T4065" s="50">
        <v>612.11099999999999</v>
      </c>
      <c r="U4065" s="50">
        <v>546.91</v>
      </c>
      <c r="V4065" s="50">
        <v>402.78100000000001</v>
      </c>
      <c r="W4065" s="50" t="s">
        <v>311</v>
      </c>
      <c r="X4065" s="50">
        <v>269.99799999999999</v>
      </c>
      <c r="Y4065" s="50">
        <v>116.435</v>
      </c>
      <c r="Z4065" s="50">
        <v>81.927000000000007</v>
      </c>
      <c r="AA4065" s="50">
        <v>33.033999999999999</v>
      </c>
      <c r="AB4065" s="50">
        <v>7.5490000000000004</v>
      </c>
      <c r="AC4065" s="50" t="str">
        <f t="shared" si="261"/>
        <v>China, Hong Kong SAR-2030</v>
      </c>
      <c r="AD4065" s="51">
        <f t="shared" si="262"/>
        <v>4763.6349999999993</v>
      </c>
      <c r="AE4065" s="15">
        <f t="shared" si="263"/>
        <v>0.67671305631098955</v>
      </c>
      <c r="AF4065">
        <f t="shared" si="264"/>
        <v>0.34999469281183609</v>
      </c>
    </row>
    <row r="4066" spans="1:32" x14ac:dyDescent="0.25">
      <c r="A4066" s="59">
        <v>4049</v>
      </c>
      <c r="B4066" s="60" t="s">
        <v>309</v>
      </c>
      <c r="C4066" s="61" t="s">
        <v>412</v>
      </c>
      <c r="D4066" s="62">
        <v>11</v>
      </c>
      <c r="E4066" s="62">
        <v>446</v>
      </c>
      <c r="F4066" s="62">
        <v>2030</v>
      </c>
      <c r="G4066" s="50">
        <v>38.368000000000002</v>
      </c>
      <c r="H4066" s="50">
        <v>41.027000000000001</v>
      </c>
      <c r="I4066" s="50">
        <v>40.762</v>
      </c>
      <c r="J4066" s="50">
        <v>36.104999999999997</v>
      </c>
      <c r="K4066" s="50">
        <v>30.721</v>
      </c>
      <c r="L4066" s="50">
        <v>31.102</v>
      </c>
      <c r="M4066" s="50">
        <v>43.883000000000003</v>
      </c>
      <c r="N4066" s="50">
        <v>57.972000000000001</v>
      </c>
      <c r="O4066" s="50">
        <v>71.317999999999998</v>
      </c>
      <c r="P4066" s="50">
        <v>64.441000000000003</v>
      </c>
      <c r="Q4066" s="50">
        <v>45.277000000000001</v>
      </c>
      <c r="R4066" s="50">
        <v>49.793999999999997</v>
      </c>
      <c r="S4066" s="50">
        <v>46.526000000000003</v>
      </c>
      <c r="T4066" s="50">
        <v>51.011000000000003</v>
      </c>
      <c r="U4066" s="50">
        <v>41.877000000000002</v>
      </c>
      <c r="V4066" s="50">
        <v>30.035</v>
      </c>
      <c r="W4066" s="50" t="s">
        <v>311</v>
      </c>
      <c r="X4066" s="50">
        <v>16.053999999999998</v>
      </c>
      <c r="Y4066" s="50">
        <v>5.718</v>
      </c>
      <c r="Z4066" s="50">
        <v>2.7240000000000002</v>
      </c>
      <c r="AA4066" s="50">
        <v>0.996</v>
      </c>
      <c r="AB4066" s="50">
        <v>0.19700000000000001</v>
      </c>
      <c r="AC4066" s="50" t="str">
        <f t="shared" si="261"/>
        <v>China, Macao SAR-2030</v>
      </c>
      <c r="AD4066" s="51">
        <f t="shared" si="262"/>
        <v>477.13900000000001</v>
      </c>
      <c r="AE4066" s="15">
        <f t="shared" si="263"/>
        <v>0.56329287691846608</v>
      </c>
      <c r="AF4066">
        <f t="shared" si="264"/>
        <v>0.24880796121186147</v>
      </c>
    </row>
    <row r="4067" spans="1:32" x14ac:dyDescent="0.25">
      <c r="A4067" s="59">
        <v>4050</v>
      </c>
      <c r="B4067" s="60" t="s">
        <v>309</v>
      </c>
      <c r="C4067" s="61" t="s">
        <v>413</v>
      </c>
      <c r="D4067" s="62"/>
      <c r="E4067" s="62">
        <v>170</v>
      </c>
      <c r="F4067" s="62">
        <v>2030</v>
      </c>
      <c r="G4067" s="50">
        <v>3248.3910000000001</v>
      </c>
      <c r="H4067" s="50">
        <v>3384.27</v>
      </c>
      <c r="I4067" s="50">
        <v>3543.893</v>
      </c>
      <c r="J4067" s="50">
        <v>3672.4</v>
      </c>
      <c r="K4067" s="50">
        <v>3809.2</v>
      </c>
      <c r="L4067" s="50">
        <v>3920.8649999999998</v>
      </c>
      <c r="M4067" s="50">
        <v>3880.8530000000001</v>
      </c>
      <c r="N4067" s="50">
        <v>3995.212</v>
      </c>
      <c r="O4067" s="50">
        <v>3905.5459999999998</v>
      </c>
      <c r="P4067" s="50">
        <v>3756.1120000000001</v>
      </c>
      <c r="Q4067" s="50">
        <v>3374.4369999999999</v>
      </c>
      <c r="R4067" s="50">
        <v>2948.1329999999998</v>
      </c>
      <c r="S4067" s="50">
        <v>2900.23</v>
      </c>
      <c r="T4067" s="50">
        <v>2420.02</v>
      </c>
      <c r="U4067" s="50">
        <v>1813.991</v>
      </c>
      <c r="V4067" s="50">
        <v>1274.6020000000001</v>
      </c>
      <c r="W4067" s="50" t="s">
        <v>311</v>
      </c>
      <c r="X4067" s="50">
        <v>743.33699999999999</v>
      </c>
      <c r="Y4067" s="50">
        <v>351.654</v>
      </c>
      <c r="Z4067" s="50">
        <v>141.971</v>
      </c>
      <c r="AA4067" s="50">
        <v>41.603999999999999</v>
      </c>
      <c r="AB4067" s="50">
        <v>7.4059999999999997</v>
      </c>
      <c r="AC4067" s="50" t="str">
        <f t="shared" si="261"/>
        <v>Colombia-2030</v>
      </c>
      <c r="AD4067" s="51">
        <f t="shared" si="262"/>
        <v>36162.988000000005</v>
      </c>
      <c r="AE4067" s="15">
        <f t="shared" si="263"/>
        <v>0.46929581703812739</v>
      </c>
      <c r="AF4067">
        <f t="shared" si="264"/>
        <v>0.14662607153087531</v>
      </c>
    </row>
    <row r="4068" spans="1:32" x14ac:dyDescent="0.25">
      <c r="A4068" s="59">
        <v>4051</v>
      </c>
      <c r="B4068" s="60" t="s">
        <v>309</v>
      </c>
      <c r="C4068" s="61" t="s">
        <v>364</v>
      </c>
      <c r="D4068" s="62"/>
      <c r="E4068" s="62">
        <v>174</v>
      </c>
      <c r="F4068" s="62">
        <v>2030</v>
      </c>
      <c r="G4068" s="50">
        <v>133.54</v>
      </c>
      <c r="H4068" s="50">
        <v>125.873</v>
      </c>
      <c r="I4068" s="50">
        <v>118.873</v>
      </c>
      <c r="J4068" s="50">
        <v>110.622</v>
      </c>
      <c r="K4068" s="50">
        <v>98.116</v>
      </c>
      <c r="L4068" s="50">
        <v>85.99</v>
      </c>
      <c r="M4068" s="50">
        <v>76.14</v>
      </c>
      <c r="N4068" s="50">
        <v>67.945999999999998</v>
      </c>
      <c r="O4068" s="50">
        <v>60.302999999999997</v>
      </c>
      <c r="P4068" s="50">
        <v>50.258000000000003</v>
      </c>
      <c r="Q4068" s="50">
        <v>39.125999999999998</v>
      </c>
      <c r="R4068" s="50">
        <v>30.56</v>
      </c>
      <c r="S4068" s="50">
        <v>23.797000000000001</v>
      </c>
      <c r="T4068" s="50">
        <v>17.791</v>
      </c>
      <c r="U4068" s="50">
        <v>12.035</v>
      </c>
      <c r="V4068" s="50">
        <v>6.72</v>
      </c>
      <c r="W4068" s="50" t="s">
        <v>311</v>
      </c>
      <c r="X4068" s="50">
        <v>2.79</v>
      </c>
      <c r="Y4068" s="50">
        <v>1.026</v>
      </c>
      <c r="Z4068" s="50">
        <v>0.23599999999999999</v>
      </c>
      <c r="AA4068" s="50">
        <v>0.03</v>
      </c>
      <c r="AB4068" s="50">
        <v>3.0000000000000001E-3</v>
      </c>
      <c r="AC4068" s="50" t="str">
        <f t="shared" si="261"/>
        <v>Comoros-2030</v>
      </c>
      <c r="AD4068" s="51">
        <f t="shared" si="262"/>
        <v>642.85799999999995</v>
      </c>
      <c r="AE4068" s="15">
        <f t="shared" si="263"/>
        <v>0.65164779780293636</v>
      </c>
      <c r="AF4068">
        <f t="shared" si="264"/>
        <v>3.9789686861010788E-2</v>
      </c>
    </row>
    <row r="4069" spans="1:32" x14ac:dyDescent="0.25">
      <c r="A4069" s="59">
        <v>4052</v>
      </c>
      <c r="B4069" s="60" t="s">
        <v>309</v>
      </c>
      <c r="C4069" s="61" t="s">
        <v>414</v>
      </c>
      <c r="D4069" s="62"/>
      <c r="E4069" s="62">
        <v>178</v>
      </c>
      <c r="F4069" s="62">
        <v>2030</v>
      </c>
      <c r="G4069" s="50">
        <v>1034.981</v>
      </c>
      <c r="H4069" s="50">
        <v>924.32399999999996</v>
      </c>
      <c r="I4069" s="50">
        <v>844.43100000000004</v>
      </c>
      <c r="J4069" s="50">
        <v>792.50900000000001</v>
      </c>
      <c r="K4069" s="50">
        <v>696.16499999999996</v>
      </c>
      <c r="L4069" s="50">
        <v>571.60299999999995</v>
      </c>
      <c r="M4069" s="50">
        <v>467.07900000000001</v>
      </c>
      <c r="N4069" s="50">
        <v>383.79</v>
      </c>
      <c r="O4069" s="50">
        <v>341.02699999999999</v>
      </c>
      <c r="P4069" s="50">
        <v>312.94799999999998</v>
      </c>
      <c r="Q4069" s="50">
        <v>274.01900000000001</v>
      </c>
      <c r="R4069" s="50">
        <v>218.76599999999999</v>
      </c>
      <c r="S4069" s="50">
        <v>164.82599999999999</v>
      </c>
      <c r="T4069" s="50">
        <v>119.05500000000001</v>
      </c>
      <c r="U4069" s="50">
        <v>80.400000000000006</v>
      </c>
      <c r="V4069" s="50">
        <v>50.552</v>
      </c>
      <c r="W4069" s="50" t="s">
        <v>311</v>
      </c>
      <c r="X4069" s="50">
        <v>27.292000000000002</v>
      </c>
      <c r="Y4069" s="50">
        <v>11.420999999999999</v>
      </c>
      <c r="Z4069" s="50">
        <v>3.157</v>
      </c>
      <c r="AA4069" s="50">
        <v>0.5</v>
      </c>
      <c r="AB4069" s="50">
        <v>4.2000000000000003E-2</v>
      </c>
      <c r="AC4069" s="50" t="str">
        <f t="shared" si="261"/>
        <v>Congo-2030</v>
      </c>
      <c r="AD4069" s="51">
        <f t="shared" si="262"/>
        <v>4222.732</v>
      </c>
      <c r="AE4069" s="15">
        <f t="shared" si="263"/>
        <v>0.7332113427989273</v>
      </c>
      <c r="AF4069">
        <f t="shared" si="264"/>
        <v>4.1616783852143062E-2</v>
      </c>
    </row>
    <row r="4070" spans="1:32" x14ac:dyDescent="0.25">
      <c r="A4070" s="59">
        <v>4053</v>
      </c>
      <c r="B4070" s="60" t="s">
        <v>309</v>
      </c>
      <c r="C4070" s="61" t="s">
        <v>415</v>
      </c>
      <c r="D4070" s="62"/>
      <c r="E4070" s="62">
        <v>188</v>
      </c>
      <c r="F4070" s="62">
        <v>2030</v>
      </c>
      <c r="G4070" s="50">
        <v>313.41000000000003</v>
      </c>
      <c r="H4070" s="50">
        <v>326.24099999999999</v>
      </c>
      <c r="I4070" s="50">
        <v>340.98099999999999</v>
      </c>
      <c r="J4070" s="50">
        <v>351.35599999999999</v>
      </c>
      <c r="K4070" s="50">
        <v>362.69200000000001</v>
      </c>
      <c r="L4070" s="50">
        <v>364.1</v>
      </c>
      <c r="M4070" s="50">
        <v>398.7</v>
      </c>
      <c r="N4070" s="50">
        <v>413.08499999999998</v>
      </c>
      <c r="O4070" s="50">
        <v>412.55599999999998</v>
      </c>
      <c r="P4070" s="50">
        <v>386.42500000000001</v>
      </c>
      <c r="Q4070" s="50">
        <v>339.65199999999999</v>
      </c>
      <c r="R4070" s="50">
        <v>294.65899999999999</v>
      </c>
      <c r="S4070" s="50">
        <v>294.27499999999998</v>
      </c>
      <c r="T4070" s="50">
        <v>271.05</v>
      </c>
      <c r="U4070" s="50">
        <v>211.691</v>
      </c>
      <c r="V4070" s="50">
        <v>144.90899999999999</v>
      </c>
      <c r="W4070" s="50" t="s">
        <v>311</v>
      </c>
      <c r="X4070" s="50">
        <v>102.624</v>
      </c>
      <c r="Y4070" s="50">
        <v>55.119</v>
      </c>
      <c r="Z4070" s="50">
        <v>24.77</v>
      </c>
      <c r="AA4070" s="50">
        <v>7.7359999999999998</v>
      </c>
      <c r="AB4070" s="50">
        <v>1.3480000000000001</v>
      </c>
      <c r="AC4070" s="50" t="str">
        <f t="shared" si="261"/>
        <v>Costa Rica-2030</v>
      </c>
      <c r="AD4070" s="51">
        <f t="shared" si="262"/>
        <v>3617.5000000000005</v>
      </c>
      <c r="AE4070" s="15">
        <f t="shared" si="263"/>
        <v>0.49754775397373874</v>
      </c>
      <c r="AF4070">
        <f t="shared" si="264"/>
        <v>0.17816952623369664</v>
      </c>
    </row>
    <row r="4071" spans="1:32" x14ac:dyDescent="0.25">
      <c r="A4071" s="59">
        <v>4054</v>
      </c>
      <c r="B4071" s="60" t="s">
        <v>309</v>
      </c>
      <c r="C4071" s="61" t="s">
        <v>416</v>
      </c>
      <c r="D4071" s="62"/>
      <c r="E4071" s="62">
        <v>384</v>
      </c>
      <c r="F4071" s="62">
        <v>2030</v>
      </c>
      <c r="G4071" s="50">
        <v>4961.165</v>
      </c>
      <c r="H4071" s="50">
        <v>4474.8429999999998</v>
      </c>
      <c r="I4071" s="50">
        <v>3998.873</v>
      </c>
      <c r="J4071" s="50">
        <v>3517.2710000000002</v>
      </c>
      <c r="K4071" s="50">
        <v>3043.7860000000001</v>
      </c>
      <c r="L4071" s="50">
        <v>2680.42</v>
      </c>
      <c r="M4071" s="50">
        <v>2346.5329999999999</v>
      </c>
      <c r="N4071" s="50">
        <v>1936.174</v>
      </c>
      <c r="O4071" s="50">
        <v>1567.039</v>
      </c>
      <c r="P4071" s="50">
        <v>1279.6010000000001</v>
      </c>
      <c r="Q4071" s="50">
        <v>1052.414</v>
      </c>
      <c r="R4071" s="50">
        <v>814.81399999999996</v>
      </c>
      <c r="S4071" s="50">
        <v>619.71600000000001</v>
      </c>
      <c r="T4071" s="50">
        <v>459.15899999999999</v>
      </c>
      <c r="U4071" s="50">
        <v>309.46100000000001</v>
      </c>
      <c r="V4071" s="50">
        <v>174.751</v>
      </c>
      <c r="W4071" s="50" t="s">
        <v>311</v>
      </c>
      <c r="X4071" s="50">
        <v>74.191000000000003</v>
      </c>
      <c r="Y4071" s="50">
        <v>22.701000000000001</v>
      </c>
      <c r="Z4071" s="50">
        <v>4.0129999999999999</v>
      </c>
      <c r="AA4071" s="50">
        <v>0.36399999999999999</v>
      </c>
      <c r="AB4071" s="50">
        <v>1.7000000000000001E-2</v>
      </c>
      <c r="AC4071" s="50" t="str">
        <f t="shared" si="261"/>
        <v>Côte d'Ivoire-2030</v>
      </c>
      <c r="AD4071" s="51">
        <f t="shared" si="262"/>
        <v>18857.768</v>
      </c>
      <c r="AE4071" s="15">
        <f t="shared" si="263"/>
        <v>0.7678288331895905</v>
      </c>
      <c r="AF4071">
        <f t="shared" si="264"/>
        <v>3.2349684288829943E-2</v>
      </c>
    </row>
    <row r="4072" spans="1:32" x14ac:dyDescent="0.25">
      <c r="A4072" s="59">
        <v>4055</v>
      </c>
      <c r="B4072" s="60" t="s">
        <v>309</v>
      </c>
      <c r="C4072" s="61" t="s">
        <v>417</v>
      </c>
      <c r="D4072" s="62"/>
      <c r="E4072" s="62">
        <v>191</v>
      </c>
      <c r="F4072" s="62">
        <v>2030</v>
      </c>
      <c r="G4072" s="50">
        <v>164.38399999999999</v>
      </c>
      <c r="H4072" s="50">
        <v>172.22</v>
      </c>
      <c r="I4072" s="50">
        <v>184.917</v>
      </c>
      <c r="J4072" s="50">
        <v>201.75700000000001</v>
      </c>
      <c r="K4072" s="50">
        <v>213.315</v>
      </c>
      <c r="L4072" s="50">
        <v>197.45099999999999</v>
      </c>
      <c r="M4072" s="50">
        <v>228.71199999999999</v>
      </c>
      <c r="N4072" s="50">
        <v>228.214</v>
      </c>
      <c r="O4072" s="50">
        <v>261.94400000000002</v>
      </c>
      <c r="P4072" s="50">
        <v>277.27199999999999</v>
      </c>
      <c r="Q4072" s="50">
        <v>277.97899999999998</v>
      </c>
      <c r="R4072" s="50">
        <v>271.69400000000002</v>
      </c>
      <c r="S4072" s="50">
        <v>251.892</v>
      </c>
      <c r="T4072" s="50">
        <v>265.48500000000001</v>
      </c>
      <c r="U4072" s="50">
        <v>246.529</v>
      </c>
      <c r="V4072" s="50">
        <v>205.64500000000001</v>
      </c>
      <c r="W4072" s="50" t="s">
        <v>311</v>
      </c>
      <c r="X4072" s="50">
        <v>135.78399999999999</v>
      </c>
      <c r="Y4072" s="50">
        <v>63.418999999999997</v>
      </c>
      <c r="Z4072" s="50">
        <v>35.491999999999997</v>
      </c>
      <c r="AA4072" s="50">
        <v>10.162000000000001</v>
      </c>
      <c r="AB4072" s="50">
        <v>1.5169999999999999</v>
      </c>
      <c r="AC4072" s="50" t="str">
        <f t="shared" si="261"/>
        <v>Croatia-2030</v>
      </c>
      <c r="AD4072" s="51">
        <f t="shared" si="262"/>
        <v>2410.23</v>
      </c>
      <c r="AE4072" s="15">
        <f t="shared" si="263"/>
        <v>0.61635362600249777</v>
      </c>
      <c r="AF4072">
        <f t="shared" si="264"/>
        <v>0.32882499229982359</v>
      </c>
    </row>
    <row r="4073" spans="1:32" x14ac:dyDescent="0.25">
      <c r="A4073" s="59">
        <v>4056</v>
      </c>
      <c r="B4073" s="60" t="s">
        <v>309</v>
      </c>
      <c r="C4073" s="61" t="s">
        <v>365</v>
      </c>
      <c r="D4073" s="62"/>
      <c r="E4073" s="62">
        <v>192</v>
      </c>
      <c r="F4073" s="62">
        <v>2030</v>
      </c>
      <c r="G4073" s="50">
        <v>547.08199999999999</v>
      </c>
      <c r="H4073" s="50">
        <v>576.29700000000003</v>
      </c>
      <c r="I4073" s="50">
        <v>592.21500000000003</v>
      </c>
      <c r="J4073" s="50">
        <v>606.19200000000001</v>
      </c>
      <c r="K4073" s="50">
        <v>568.08299999999997</v>
      </c>
      <c r="L4073" s="50">
        <v>603.65599999999995</v>
      </c>
      <c r="M4073" s="50">
        <v>670.125</v>
      </c>
      <c r="N4073" s="50">
        <v>712.46500000000003</v>
      </c>
      <c r="O4073" s="50">
        <v>800.20799999999997</v>
      </c>
      <c r="P4073" s="50">
        <v>666.125</v>
      </c>
      <c r="Q4073" s="50">
        <v>658.40899999999999</v>
      </c>
      <c r="R4073" s="50">
        <v>943.36199999999997</v>
      </c>
      <c r="S4073" s="50">
        <v>970.56200000000001</v>
      </c>
      <c r="T4073" s="50">
        <v>904.33299999999997</v>
      </c>
      <c r="U4073" s="50">
        <v>554.57000000000005</v>
      </c>
      <c r="V4073" s="50">
        <v>470.387</v>
      </c>
      <c r="W4073" s="50" t="s">
        <v>311</v>
      </c>
      <c r="X4073" s="50">
        <v>306.75599999999997</v>
      </c>
      <c r="Y4073" s="50">
        <v>197.92699999999999</v>
      </c>
      <c r="Z4073" s="50">
        <v>102.90600000000001</v>
      </c>
      <c r="AA4073" s="50">
        <v>36.485999999999997</v>
      </c>
      <c r="AB4073" s="50">
        <v>7.8540000000000001</v>
      </c>
      <c r="AC4073" s="50" t="str">
        <f t="shared" si="261"/>
        <v>Cuba-2030</v>
      </c>
      <c r="AD4073" s="51">
        <f t="shared" si="262"/>
        <v>7199.1869999999999</v>
      </c>
      <c r="AE4073" s="15">
        <f t="shared" si="263"/>
        <v>0.59684697730452063</v>
      </c>
      <c r="AF4073">
        <f t="shared" si="264"/>
        <v>0.28954373640810693</v>
      </c>
    </row>
    <row r="4074" spans="1:32" x14ac:dyDescent="0.25">
      <c r="A4074" s="59">
        <v>4057</v>
      </c>
      <c r="B4074" s="60" t="s">
        <v>309</v>
      </c>
      <c r="C4074" s="61" t="s">
        <v>366</v>
      </c>
      <c r="D4074" s="62"/>
      <c r="E4074" s="62">
        <v>531</v>
      </c>
      <c r="F4074" s="62">
        <v>2030</v>
      </c>
      <c r="G4074" s="50">
        <v>10.09</v>
      </c>
      <c r="H4074" s="50">
        <v>10.305999999999999</v>
      </c>
      <c r="I4074" s="50">
        <v>10.459</v>
      </c>
      <c r="J4074" s="50">
        <v>10.263</v>
      </c>
      <c r="K4074" s="50">
        <v>8.6969999999999992</v>
      </c>
      <c r="L4074" s="50">
        <v>10.214</v>
      </c>
      <c r="M4074" s="50">
        <v>10.951000000000001</v>
      </c>
      <c r="N4074" s="50">
        <v>11.073</v>
      </c>
      <c r="O4074" s="50">
        <v>9.99</v>
      </c>
      <c r="P4074" s="50">
        <v>9.76</v>
      </c>
      <c r="Q4074" s="50">
        <v>9.3539999999999992</v>
      </c>
      <c r="R4074" s="50">
        <v>10.856</v>
      </c>
      <c r="S4074" s="50">
        <v>11.119</v>
      </c>
      <c r="T4074" s="50">
        <v>11.776</v>
      </c>
      <c r="U4074" s="50">
        <v>9.7850000000000001</v>
      </c>
      <c r="V4074" s="50">
        <v>7.53</v>
      </c>
      <c r="W4074" s="50" t="s">
        <v>311</v>
      </c>
      <c r="X4074" s="50">
        <v>5.3330000000000002</v>
      </c>
      <c r="Y4074" s="50">
        <v>2.82</v>
      </c>
      <c r="Z4074" s="50">
        <v>1.3049999999999999</v>
      </c>
      <c r="AA4074" s="50">
        <v>0.40600000000000003</v>
      </c>
      <c r="AB4074" s="50">
        <v>8.3000000000000004E-2</v>
      </c>
      <c r="AC4074" s="50" t="str">
        <f t="shared" si="261"/>
        <v>Curaçao-2030</v>
      </c>
      <c r="AD4074" s="51">
        <f t="shared" si="262"/>
        <v>102.277</v>
      </c>
      <c r="AE4074" s="15">
        <f t="shared" si="263"/>
        <v>0.68336967255590209</v>
      </c>
      <c r="AF4074">
        <f t="shared" si="264"/>
        <v>0.2932277739386473</v>
      </c>
    </row>
    <row r="4075" spans="1:32" x14ac:dyDescent="0.25">
      <c r="A4075" s="59">
        <v>4058</v>
      </c>
      <c r="B4075" s="60" t="s">
        <v>309</v>
      </c>
      <c r="C4075" s="61" t="s">
        <v>418</v>
      </c>
      <c r="D4075" s="62">
        <v>12</v>
      </c>
      <c r="E4075" s="62">
        <v>196</v>
      </c>
      <c r="F4075" s="62">
        <v>2030</v>
      </c>
      <c r="G4075" s="50">
        <v>60.182000000000002</v>
      </c>
      <c r="H4075" s="50">
        <v>62.148000000000003</v>
      </c>
      <c r="I4075" s="50">
        <v>67.099999999999994</v>
      </c>
      <c r="J4075" s="50">
        <v>73.597999999999999</v>
      </c>
      <c r="K4075" s="50">
        <v>79.385999999999996</v>
      </c>
      <c r="L4075" s="50">
        <v>85.332999999999998</v>
      </c>
      <c r="M4075" s="50">
        <v>91.200999999999993</v>
      </c>
      <c r="N4075" s="50">
        <v>94.254999999999995</v>
      </c>
      <c r="O4075" s="50">
        <v>96.164000000000001</v>
      </c>
      <c r="P4075" s="50">
        <v>93.938999999999993</v>
      </c>
      <c r="Q4075" s="50">
        <v>89.424000000000007</v>
      </c>
      <c r="R4075" s="50">
        <v>80.819999999999993</v>
      </c>
      <c r="S4075" s="50">
        <v>75.763000000000005</v>
      </c>
      <c r="T4075" s="50">
        <v>69.417000000000002</v>
      </c>
      <c r="U4075" s="50">
        <v>59.734000000000002</v>
      </c>
      <c r="V4075" s="50">
        <v>45.601999999999997</v>
      </c>
      <c r="W4075" s="50" t="s">
        <v>311</v>
      </c>
      <c r="X4075" s="50">
        <v>32.334000000000003</v>
      </c>
      <c r="Y4075" s="50">
        <v>17.184999999999999</v>
      </c>
      <c r="Z4075" s="50">
        <v>6.8449999999999998</v>
      </c>
      <c r="AA4075" s="50">
        <v>1.5740000000000001</v>
      </c>
      <c r="AB4075" s="50">
        <v>0.2</v>
      </c>
      <c r="AC4075" s="50" t="str">
        <f t="shared" si="261"/>
        <v>Cyprus-2030</v>
      </c>
      <c r="AD4075" s="51">
        <f t="shared" si="262"/>
        <v>859.88299999999992</v>
      </c>
      <c r="AE4075" s="15">
        <f t="shared" si="263"/>
        <v>0.49113774780987646</v>
      </c>
      <c r="AF4075">
        <f t="shared" si="264"/>
        <v>0.22194616858840027</v>
      </c>
    </row>
    <row r="4076" spans="1:32" x14ac:dyDescent="0.25">
      <c r="A4076" s="59">
        <v>4059</v>
      </c>
      <c r="B4076" s="60" t="s">
        <v>309</v>
      </c>
      <c r="C4076" s="61" t="s">
        <v>419</v>
      </c>
      <c r="D4076" s="62"/>
      <c r="E4076" s="62">
        <v>408</v>
      </c>
      <c r="F4076" s="62">
        <v>2030</v>
      </c>
      <c r="G4076" s="50">
        <v>1684.046</v>
      </c>
      <c r="H4076" s="50">
        <v>1728.575</v>
      </c>
      <c r="I4076" s="50">
        <v>1722.4880000000001</v>
      </c>
      <c r="J4076" s="50">
        <v>1692.288</v>
      </c>
      <c r="K4076" s="50">
        <v>1713.867</v>
      </c>
      <c r="L4076" s="50">
        <v>1854.7950000000001</v>
      </c>
      <c r="M4076" s="50">
        <v>1911.1890000000001</v>
      </c>
      <c r="N4076" s="50">
        <v>1953.5050000000001</v>
      </c>
      <c r="O4076" s="50">
        <v>1819.4390000000001</v>
      </c>
      <c r="P4076" s="50">
        <v>1751.895</v>
      </c>
      <c r="Q4076" s="50">
        <v>1510.021</v>
      </c>
      <c r="R4076" s="50">
        <v>2054.7730000000001</v>
      </c>
      <c r="S4076" s="50">
        <v>1943.0119999999999</v>
      </c>
      <c r="T4076" s="50">
        <v>1235.8969999999999</v>
      </c>
      <c r="U4076" s="50">
        <v>1105.614</v>
      </c>
      <c r="V4076" s="50">
        <v>429.88400000000001</v>
      </c>
      <c r="W4076" s="50" t="s">
        <v>311</v>
      </c>
      <c r="X4076" s="50">
        <v>374.23</v>
      </c>
      <c r="Y4076" s="50">
        <v>189.44300000000001</v>
      </c>
      <c r="Z4076" s="50">
        <v>58.97</v>
      </c>
      <c r="AA4076" s="50">
        <v>9.1929999999999996</v>
      </c>
      <c r="AB4076" s="50">
        <v>0.77100000000000002</v>
      </c>
      <c r="AC4076" s="50" t="str">
        <f t="shared" si="261"/>
        <v>Dem. People's Republic of Korea-2030</v>
      </c>
      <c r="AD4076" s="51">
        <f t="shared" si="262"/>
        <v>18204.784</v>
      </c>
      <c r="AE4076" s="15">
        <f t="shared" si="263"/>
        <v>0.46905862766622219</v>
      </c>
      <c r="AF4076">
        <f t="shared" si="264"/>
        <v>0.1458447988600462</v>
      </c>
    </row>
    <row r="4077" spans="1:32" x14ac:dyDescent="0.25">
      <c r="A4077" s="59">
        <v>4060</v>
      </c>
      <c r="B4077" s="60" t="s">
        <v>309</v>
      </c>
      <c r="C4077" s="61" t="s">
        <v>420</v>
      </c>
      <c r="D4077" s="62"/>
      <c r="E4077" s="62">
        <v>180</v>
      </c>
      <c r="F4077" s="62">
        <v>2030</v>
      </c>
      <c r="G4077" s="50">
        <v>19281.710999999999</v>
      </c>
      <c r="H4077" s="50">
        <v>17104.23</v>
      </c>
      <c r="I4077" s="50">
        <v>15233.375</v>
      </c>
      <c r="J4077" s="50">
        <v>13377.993</v>
      </c>
      <c r="K4077" s="50">
        <v>11251.544</v>
      </c>
      <c r="L4077" s="50">
        <v>9180.0020000000004</v>
      </c>
      <c r="M4077" s="50">
        <v>7458.3689999999997</v>
      </c>
      <c r="N4077" s="50">
        <v>6193.0309999999999</v>
      </c>
      <c r="O4077" s="50">
        <v>5106.585</v>
      </c>
      <c r="P4077" s="50">
        <v>4187.6869999999999</v>
      </c>
      <c r="Q4077" s="50">
        <v>3385.5250000000001</v>
      </c>
      <c r="R4077" s="50">
        <v>2710.39</v>
      </c>
      <c r="S4077" s="50">
        <v>2123.1779999999999</v>
      </c>
      <c r="T4077" s="50">
        <v>1578.826</v>
      </c>
      <c r="U4077" s="50">
        <v>1086.7380000000001</v>
      </c>
      <c r="V4077" s="50">
        <v>665.28</v>
      </c>
      <c r="W4077" s="50" t="s">
        <v>311</v>
      </c>
      <c r="X4077" s="50">
        <v>350.95699999999999</v>
      </c>
      <c r="Y4077" s="50">
        <v>131.39400000000001</v>
      </c>
      <c r="Z4077" s="50">
        <v>31.469000000000001</v>
      </c>
      <c r="AA4077" s="50">
        <v>4.3289999999999997</v>
      </c>
      <c r="AB4077" s="50">
        <v>0.33</v>
      </c>
      <c r="AC4077" s="50" t="str">
        <f t="shared" si="261"/>
        <v>Democratic Republic of the Congo-2030</v>
      </c>
      <c r="AD4077" s="51">
        <f t="shared" si="262"/>
        <v>64974.304000000004</v>
      </c>
      <c r="AE4077" s="15">
        <f t="shared" si="263"/>
        <v>0.85370116469427659</v>
      </c>
      <c r="AF4077">
        <f t="shared" si="264"/>
        <v>3.3014868223492838E-2</v>
      </c>
    </row>
    <row r="4078" spans="1:32" x14ac:dyDescent="0.25">
      <c r="A4078" s="59">
        <v>4061</v>
      </c>
      <c r="B4078" s="60" t="s">
        <v>309</v>
      </c>
      <c r="C4078" s="61" t="s">
        <v>421</v>
      </c>
      <c r="D4078" s="62"/>
      <c r="E4078" s="62">
        <v>208</v>
      </c>
      <c r="F4078" s="62">
        <v>2030</v>
      </c>
      <c r="G4078" s="50">
        <v>343.67</v>
      </c>
      <c r="H4078" s="50">
        <v>333.36399999999998</v>
      </c>
      <c r="I4078" s="50">
        <v>315.142</v>
      </c>
      <c r="J4078" s="50">
        <v>310.40699999999998</v>
      </c>
      <c r="K4078" s="50">
        <v>359.654</v>
      </c>
      <c r="L4078" s="50">
        <v>366.11399999999998</v>
      </c>
      <c r="M4078" s="50">
        <v>396.654</v>
      </c>
      <c r="N4078" s="50">
        <v>416.33800000000002</v>
      </c>
      <c r="O4078" s="50">
        <v>363.43299999999999</v>
      </c>
      <c r="P4078" s="50">
        <v>320.827</v>
      </c>
      <c r="Q4078" s="50">
        <v>357.40899999999999</v>
      </c>
      <c r="R4078" s="50">
        <v>367.31700000000001</v>
      </c>
      <c r="S4078" s="50">
        <v>404.46199999999999</v>
      </c>
      <c r="T4078" s="50">
        <v>363.45400000000001</v>
      </c>
      <c r="U4078" s="50">
        <v>309.11099999999999</v>
      </c>
      <c r="V4078" s="50">
        <v>255.34800000000001</v>
      </c>
      <c r="W4078" s="50" t="s">
        <v>311</v>
      </c>
      <c r="X4078" s="50">
        <v>249.70099999999999</v>
      </c>
      <c r="Y4078" s="50">
        <v>127.75</v>
      </c>
      <c r="Z4078" s="50">
        <v>50.186</v>
      </c>
      <c r="AA4078" s="50">
        <v>12.217000000000001</v>
      </c>
      <c r="AB4078" s="50">
        <v>1.958</v>
      </c>
      <c r="AC4078" s="50" t="str">
        <f t="shared" si="261"/>
        <v>Denmark-2030</v>
      </c>
      <c r="AD4078" s="51">
        <f t="shared" si="262"/>
        <v>3662.6149999999998</v>
      </c>
      <c r="AE4078" s="15">
        <f t="shared" si="263"/>
        <v>0.64486739665512216</v>
      </c>
      <c r="AF4078">
        <f t="shared" si="264"/>
        <v>0.29426133203402693</v>
      </c>
    </row>
    <row r="4079" spans="1:32" x14ac:dyDescent="0.25">
      <c r="A4079" s="59">
        <v>4062</v>
      </c>
      <c r="B4079" s="60" t="s">
        <v>309</v>
      </c>
      <c r="C4079" s="61" t="s">
        <v>422</v>
      </c>
      <c r="D4079" s="62"/>
      <c r="E4079" s="62">
        <v>262</v>
      </c>
      <c r="F4079" s="62">
        <v>2030</v>
      </c>
      <c r="G4079" s="50">
        <v>100.623</v>
      </c>
      <c r="H4079" s="50">
        <v>100.30200000000001</v>
      </c>
      <c r="I4079" s="50">
        <v>99.183999999999997</v>
      </c>
      <c r="J4079" s="50">
        <v>97.778999999999996</v>
      </c>
      <c r="K4079" s="50">
        <v>95.466999999999999</v>
      </c>
      <c r="L4079" s="50">
        <v>97.361999999999995</v>
      </c>
      <c r="M4079" s="50">
        <v>95.028000000000006</v>
      </c>
      <c r="N4079" s="50">
        <v>90.147000000000006</v>
      </c>
      <c r="O4079" s="50">
        <v>85.694000000000003</v>
      </c>
      <c r="P4079" s="50">
        <v>65.531000000000006</v>
      </c>
      <c r="Q4079" s="50">
        <v>58.131</v>
      </c>
      <c r="R4079" s="50">
        <v>44.734999999999999</v>
      </c>
      <c r="S4079" s="50">
        <v>36.24</v>
      </c>
      <c r="T4079" s="50">
        <v>28.492000000000001</v>
      </c>
      <c r="U4079" s="50">
        <v>18.66</v>
      </c>
      <c r="V4079" s="50">
        <v>10.477</v>
      </c>
      <c r="W4079" s="50" t="s">
        <v>311</v>
      </c>
      <c r="X4079" s="50">
        <v>5.9880000000000004</v>
      </c>
      <c r="Y4079" s="50">
        <v>2.2320000000000002</v>
      </c>
      <c r="Z4079" s="50">
        <v>0.55200000000000005</v>
      </c>
      <c r="AA4079" s="50">
        <v>7.9000000000000001E-2</v>
      </c>
      <c r="AB4079" s="50">
        <v>7.0000000000000001E-3</v>
      </c>
      <c r="AC4079" s="50" t="str">
        <f t="shared" si="261"/>
        <v>Djibouti-2030</v>
      </c>
      <c r="AD4079" s="51">
        <f t="shared" si="262"/>
        <v>766.11400000000003</v>
      </c>
      <c r="AE4079" s="15">
        <f t="shared" si="263"/>
        <v>0.47851364157292531</v>
      </c>
      <c r="AF4079">
        <f t="shared" si="264"/>
        <v>6.2357499322374409E-2</v>
      </c>
    </row>
    <row r="4080" spans="1:32" x14ac:dyDescent="0.25">
      <c r="A4080" s="59">
        <v>4063</v>
      </c>
      <c r="B4080" s="60" t="s">
        <v>309</v>
      </c>
      <c r="C4080" s="61" t="s">
        <v>367</v>
      </c>
      <c r="D4080" s="62"/>
      <c r="E4080" s="62">
        <v>214</v>
      </c>
      <c r="F4080" s="62">
        <v>2030</v>
      </c>
      <c r="G4080" s="50">
        <v>977.28200000000004</v>
      </c>
      <c r="H4080" s="50">
        <v>1003.61</v>
      </c>
      <c r="I4080" s="50">
        <v>1019.5549999999999</v>
      </c>
      <c r="J4080" s="50">
        <v>1021.269</v>
      </c>
      <c r="K4080" s="50">
        <v>990.38699999999994</v>
      </c>
      <c r="L4080" s="50">
        <v>940.91</v>
      </c>
      <c r="M4080" s="50">
        <v>871.48599999999999</v>
      </c>
      <c r="N4080" s="50">
        <v>846.24900000000002</v>
      </c>
      <c r="O4080" s="50">
        <v>782.49599999999998</v>
      </c>
      <c r="P4080" s="50">
        <v>717.91499999999996</v>
      </c>
      <c r="Q4080" s="50">
        <v>633.79700000000003</v>
      </c>
      <c r="R4080" s="50">
        <v>567.62900000000002</v>
      </c>
      <c r="S4080" s="50">
        <v>497.214</v>
      </c>
      <c r="T4080" s="50">
        <v>418.31599999999997</v>
      </c>
      <c r="U4080" s="50">
        <v>321.97800000000001</v>
      </c>
      <c r="V4080" s="50">
        <v>219.821</v>
      </c>
      <c r="W4080" s="50" t="s">
        <v>311</v>
      </c>
      <c r="X4080" s="50">
        <v>132.62299999999999</v>
      </c>
      <c r="Y4080" s="50">
        <v>73.317999999999998</v>
      </c>
      <c r="Z4080" s="50">
        <v>39.619</v>
      </c>
      <c r="AA4080" s="50">
        <v>16.448</v>
      </c>
      <c r="AB4080" s="50">
        <v>6.3979999999999997</v>
      </c>
      <c r="AC4080" s="50" t="str">
        <f t="shared" si="261"/>
        <v>Dominican Republic-2030</v>
      </c>
      <c r="AD4080" s="51">
        <f t="shared" si="262"/>
        <v>7869.3519999999999</v>
      </c>
      <c r="AE4080" s="15">
        <f t="shared" si="263"/>
        <v>0.53739723423224683</v>
      </c>
      <c r="AF4080">
        <f t="shared" si="264"/>
        <v>0.11302150113355361</v>
      </c>
    </row>
    <row r="4081" spans="1:32" x14ac:dyDescent="0.25">
      <c r="A4081" s="59">
        <v>4064</v>
      </c>
      <c r="B4081" s="60" t="s">
        <v>309</v>
      </c>
      <c r="C4081" s="61" t="s">
        <v>423</v>
      </c>
      <c r="D4081" s="62"/>
      <c r="E4081" s="62">
        <v>218</v>
      </c>
      <c r="F4081" s="62">
        <v>2030</v>
      </c>
      <c r="G4081" s="50">
        <v>1583.4760000000001</v>
      </c>
      <c r="H4081" s="50">
        <v>1600.625</v>
      </c>
      <c r="I4081" s="50">
        <v>1609.0920000000001</v>
      </c>
      <c r="J4081" s="50">
        <v>1597.1859999999999</v>
      </c>
      <c r="K4081" s="50">
        <v>1549.8710000000001</v>
      </c>
      <c r="L4081" s="50">
        <v>1476.9839999999999</v>
      </c>
      <c r="M4081" s="50">
        <v>1455.559</v>
      </c>
      <c r="N4081" s="50">
        <v>1392.3219999999999</v>
      </c>
      <c r="O4081" s="50">
        <v>1305.377</v>
      </c>
      <c r="P4081" s="50">
        <v>1170.029</v>
      </c>
      <c r="Q4081" s="50">
        <v>1045.3240000000001</v>
      </c>
      <c r="R4081" s="50">
        <v>934.19100000000003</v>
      </c>
      <c r="S4081" s="50">
        <v>805.25199999999995</v>
      </c>
      <c r="T4081" s="50">
        <v>663.25699999999995</v>
      </c>
      <c r="U4081" s="50">
        <v>530.99099999999999</v>
      </c>
      <c r="V4081" s="50">
        <v>396.31700000000001</v>
      </c>
      <c r="W4081" s="50" t="s">
        <v>311</v>
      </c>
      <c r="X4081" s="50">
        <v>231.87799999999999</v>
      </c>
      <c r="Y4081" s="50">
        <v>135.43299999999999</v>
      </c>
      <c r="Z4081" s="50">
        <v>55.606999999999999</v>
      </c>
      <c r="AA4081" s="50">
        <v>14.021000000000001</v>
      </c>
      <c r="AB4081" s="50">
        <v>2.0640000000000001</v>
      </c>
      <c r="AC4081" s="50" t="str">
        <f t="shared" si="261"/>
        <v>Ecuador-2030</v>
      </c>
      <c r="AD4081" s="51">
        <f t="shared" si="262"/>
        <v>12732.095000000001</v>
      </c>
      <c r="AE4081" s="15">
        <f t="shared" si="263"/>
        <v>0.53587104086169624</v>
      </c>
      <c r="AF4081">
        <f t="shared" si="264"/>
        <v>0.11580796846248689</v>
      </c>
    </row>
    <row r="4082" spans="1:32" x14ac:dyDescent="0.25">
      <c r="A4082" s="59">
        <v>4065</v>
      </c>
      <c r="B4082" s="60" t="s">
        <v>309</v>
      </c>
      <c r="C4082" s="61" t="s">
        <v>424</v>
      </c>
      <c r="D4082" s="62"/>
      <c r="E4082" s="62">
        <v>818</v>
      </c>
      <c r="F4082" s="62">
        <v>2030</v>
      </c>
      <c r="G4082" s="50">
        <v>11685.953</v>
      </c>
      <c r="H4082" s="50">
        <v>11623.002</v>
      </c>
      <c r="I4082" s="50">
        <v>11973.120999999999</v>
      </c>
      <c r="J4082" s="50">
        <v>12223.361000000001</v>
      </c>
      <c r="K4082" s="50">
        <v>9593.1419999999998</v>
      </c>
      <c r="L4082" s="50">
        <v>8497.5490000000009</v>
      </c>
      <c r="M4082" s="50">
        <v>7602.8530000000001</v>
      </c>
      <c r="N4082" s="50">
        <v>7795.3779999999997</v>
      </c>
      <c r="O4082" s="50">
        <v>8310.7199999999993</v>
      </c>
      <c r="P4082" s="50">
        <v>7445.3649999999998</v>
      </c>
      <c r="Q4082" s="50">
        <v>6258.799</v>
      </c>
      <c r="R4082" s="50">
        <v>4905.8770000000004</v>
      </c>
      <c r="S4082" s="50">
        <v>3967.279</v>
      </c>
      <c r="T4082" s="50">
        <v>3118.2310000000002</v>
      </c>
      <c r="U4082" s="50">
        <v>2245.62</v>
      </c>
      <c r="V4082" s="50">
        <v>1360.125</v>
      </c>
      <c r="W4082" s="50" t="s">
        <v>311</v>
      </c>
      <c r="X4082" s="50">
        <v>779.79499999999996</v>
      </c>
      <c r="Y4082" s="50">
        <v>261.92700000000002</v>
      </c>
      <c r="Z4082" s="50">
        <v>80.225999999999999</v>
      </c>
      <c r="AA4082" s="50">
        <v>15.768000000000001</v>
      </c>
      <c r="AB4082" s="50">
        <v>1.5860000000000001</v>
      </c>
      <c r="AC4082" s="50" t="str">
        <f t="shared" si="261"/>
        <v>Egypt-2030</v>
      </c>
      <c r="AD4082" s="51">
        <f t="shared" si="262"/>
        <v>76600.322999999989</v>
      </c>
      <c r="AE4082" s="15">
        <f t="shared" si="263"/>
        <v>0.56325289907720122</v>
      </c>
      <c r="AF4082">
        <f t="shared" si="264"/>
        <v>7.0281635630641048E-2</v>
      </c>
    </row>
    <row r="4083" spans="1:32" x14ac:dyDescent="0.25">
      <c r="A4083" s="59">
        <v>4066</v>
      </c>
      <c r="B4083" s="60" t="s">
        <v>309</v>
      </c>
      <c r="C4083" s="61" t="s">
        <v>425</v>
      </c>
      <c r="D4083" s="62"/>
      <c r="E4083" s="62">
        <v>222</v>
      </c>
      <c r="F4083" s="62">
        <v>2030</v>
      </c>
      <c r="G4083" s="50">
        <v>514.33699999999999</v>
      </c>
      <c r="H4083" s="50">
        <v>541.27700000000004</v>
      </c>
      <c r="I4083" s="50">
        <v>553.39400000000001</v>
      </c>
      <c r="J4083" s="50">
        <v>534.029</v>
      </c>
      <c r="K4083" s="50">
        <v>520.79300000000001</v>
      </c>
      <c r="L4083" s="50">
        <v>523.36400000000003</v>
      </c>
      <c r="M4083" s="50">
        <v>574.22199999999998</v>
      </c>
      <c r="N4083" s="50">
        <v>536.524</v>
      </c>
      <c r="O4083" s="50">
        <v>437.68700000000001</v>
      </c>
      <c r="P4083" s="50">
        <v>375.30200000000002</v>
      </c>
      <c r="Q4083" s="50">
        <v>350.15699999999998</v>
      </c>
      <c r="R4083" s="50">
        <v>313.12900000000002</v>
      </c>
      <c r="S4083" s="50">
        <v>272.67200000000003</v>
      </c>
      <c r="T4083" s="50">
        <v>232.13399999999999</v>
      </c>
      <c r="U4083" s="50">
        <v>185.369</v>
      </c>
      <c r="V4083" s="50">
        <v>142.672</v>
      </c>
      <c r="W4083" s="50" t="s">
        <v>311</v>
      </c>
      <c r="X4083" s="50">
        <v>93.488</v>
      </c>
      <c r="Y4083" s="50">
        <v>54.871000000000002</v>
      </c>
      <c r="Z4083" s="50">
        <v>23.358000000000001</v>
      </c>
      <c r="AA4083" s="50">
        <v>5.98</v>
      </c>
      <c r="AB4083" s="50">
        <v>0.82399999999999995</v>
      </c>
      <c r="AC4083" s="50" t="str">
        <f t="shared" si="261"/>
        <v>El Salvador-2030</v>
      </c>
      <c r="AD4083" s="51">
        <f t="shared" si="262"/>
        <v>4437.8790000000008</v>
      </c>
      <c r="AE4083" s="15">
        <f t="shared" si="263"/>
        <v>0.52901487399724056</v>
      </c>
      <c r="AF4083">
        <f t="shared" si="264"/>
        <v>0.12216136997433552</v>
      </c>
    </row>
    <row r="4084" spans="1:32" x14ac:dyDescent="0.25">
      <c r="A4084" s="59">
        <v>4067</v>
      </c>
      <c r="B4084" s="60" t="s">
        <v>309</v>
      </c>
      <c r="C4084" s="61" t="s">
        <v>426</v>
      </c>
      <c r="D4084" s="62"/>
      <c r="E4084" s="62">
        <v>226</v>
      </c>
      <c r="F4084" s="62">
        <v>2030</v>
      </c>
      <c r="G4084" s="50">
        <v>242.441</v>
      </c>
      <c r="H4084" s="50">
        <v>219.68</v>
      </c>
      <c r="I4084" s="50">
        <v>195.17099999999999</v>
      </c>
      <c r="J4084" s="50">
        <v>178.73500000000001</v>
      </c>
      <c r="K4084" s="50">
        <v>182.06299999999999</v>
      </c>
      <c r="L4084" s="50">
        <v>182.04900000000001</v>
      </c>
      <c r="M4084" s="50">
        <v>184.56800000000001</v>
      </c>
      <c r="N4084" s="50">
        <v>155.88499999999999</v>
      </c>
      <c r="O4084" s="50">
        <v>113.03400000000001</v>
      </c>
      <c r="P4084" s="50">
        <v>65.876999999999995</v>
      </c>
      <c r="Q4084" s="50">
        <v>40.508000000000003</v>
      </c>
      <c r="R4084" s="50">
        <v>32.808999999999997</v>
      </c>
      <c r="S4084" s="50">
        <v>29.533000000000001</v>
      </c>
      <c r="T4084" s="50">
        <v>19.314</v>
      </c>
      <c r="U4084" s="50">
        <v>13.803000000000001</v>
      </c>
      <c r="V4084" s="50">
        <v>9.202</v>
      </c>
      <c r="W4084" s="50" t="s">
        <v>311</v>
      </c>
      <c r="X4084" s="50">
        <v>4.2300000000000004</v>
      </c>
      <c r="Y4084" s="50">
        <v>1.7649999999999999</v>
      </c>
      <c r="Z4084" s="50">
        <v>0.47299999999999998</v>
      </c>
      <c r="AA4084" s="50">
        <v>7.3999999999999996E-2</v>
      </c>
      <c r="AB4084" s="50">
        <v>6.0000000000000001E-3</v>
      </c>
      <c r="AC4084" s="50" t="str">
        <f t="shared" si="261"/>
        <v>Equatorial Guinea-2030</v>
      </c>
      <c r="AD4084" s="51">
        <f t="shared" si="262"/>
        <v>1165.0609999999999</v>
      </c>
      <c r="AE4084" s="15">
        <f t="shared" si="263"/>
        <v>0.60611332797166828</v>
      </c>
      <c r="AF4084">
        <f t="shared" si="264"/>
        <v>2.6815331606993821E-2</v>
      </c>
    </row>
    <row r="4085" spans="1:32" x14ac:dyDescent="0.25">
      <c r="A4085" s="59">
        <v>4068</v>
      </c>
      <c r="B4085" s="60" t="s">
        <v>309</v>
      </c>
      <c r="C4085" s="61" t="s">
        <v>427</v>
      </c>
      <c r="D4085" s="62"/>
      <c r="E4085" s="62">
        <v>232</v>
      </c>
      <c r="F4085" s="62">
        <v>2030</v>
      </c>
      <c r="G4085" s="50">
        <v>842.11599999999999</v>
      </c>
      <c r="H4085" s="50">
        <v>794.65200000000004</v>
      </c>
      <c r="I4085" s="50">
        <v>761.69299999999998</v>
      </c>
      <c r="J4085" s="50">
        <v>728.22799999999995</v>
      </c>
      <c r="K4085" s="50">
        <v>683.08600000000001</v>
      </c>
      <c r="L4085" s="50">
        <v>572.89800000000002</v>
      </c>
      <c r="M4085" s="50">
        <v>450.11200000000002</v>
      </c>
      <c r="N4085" s="50">
        <v>404.51799999999997</v>
      </c>
      <c r="O4085" s="50">
        <v>399.63200000000001</v>
      </c>
      <c r="P4085" s="50">
        <v>339.01900000000001</v>
      </c>
      <c r="Q4085" s="50">
        <v>237.33500000000001</v>
      </c>
      <c r="R4085" s="50">
        <v>155.262</v>
      </c>
      <c r="S4085" s="50">
        <v>114.72499999999999</v>
      </c>
      <c r="T4085" s="50">
        <v>88.576999999999998</v>
      </c>
      <c r="U4085" s="50">
        <v>64.974000000000004</v>
      </c>
      <c r="V4085" s="50">
        <v>40.645000000000003</v>
      </c>
      <c r="W4085" s="50" t="s">
        <v>311</v>
      </c>
      <c r="X4085" s="50">
        <v>25.385000000000002</v>
      </c>
      <c r="Y4085" s="50">
        <v>10.837</v>
      </c>
      <c r="Z4085" s="50">
        <v>3.2509999999999999</v>
      </c>
      <c r="AA4085" s="50">
        <v>0.65500000000000003</v>
      </c>
      <c r="AB4085" s="50">
        <v>8.6999999999999994E-2</v>
      </c>
      <c r="AC4085" s="50" t="str">
        <f t="shared" si="261"/>
        <v>Eritrea-2030</v>
      </c>
      <c r="AD4085" s="51">
        <f t="shared" si="262"/>
        <v>4084.8150000000005</v>
      </c>
      <c r="AE4085" s="15">
        <f t="shared" si="263"/>
        <v>0.64455109962140289</v>
      </c>
      <c r="AF4085">
        <f t="shared" si="264"/>
        <v>3.6156258039916851E-2</v>
      </c>
    </row>
    <row r="4086" spans="1:32" x14ac:dyDescent="0.25">
      <c r="A4086" s="59">
        <v>4069</v>
      </c>
      <c r="B4086" s="60" t="s">
        <v>309</v>
      </c>
      <c r="C4086" s="61" t="s">
        <v>428</v>
      </c>
      <c r="D4086" s="62"/>
      <c r="E4086" s="62">
        <v>233</v>
      </c>
      <c r="F4086" s="62">
        <v>2030</v>
      </c>
      <c r="G4086" s="50">
        <v>57.939</v>
      </c>
      <c r="H4086" s="50">
        <v>64.153000000000006</v>
      </c>
      <c r="I4086" s="50">
        <v>68.92</v>
      </c>
      <c r="J4086" s="50">
        <v>70.119</v>
      </c>
      <c r="K4086" s="50">
        <v>75.072999999999993</v>
      </c>
      <c r="L4086" s="50">
        <v>61.207000000000001</v>
      </c>
      <c r="M4086" s="50">
        <v>54.966999999999999</v>
      </c>
      <c r="N4086" s="50">
        <v>73.108999999999995</v>
      </c>
      <c r="O4086" s="50">
        <v>95.427000000000007</v>
      </c>
      <c r="P4086" s="50">
        <v>89.822999999999993</v>
      </c>
      <c r="Q4086" s="50">
        <v>85.290999999999997</v>
      </c>
      <c r="R4086" s="50">
        <v>86.331999999999994</v>
      </c>
      <c r="S4086" s="50">
        <v>76.022999999999996</v>
      </c>
      <c r="T4086" s="50">
        <v>77.831000000000003</v>
      </c>
      <c r="U4086" s="50">
        <v>72.152000000000001</v>
      </c>
      <c r="V4086" s="50">
        <v>60.164999999999999</v>
      </c>
      <c r="W4086" s="50" t="s">
        <v>311</v>
      </c>
      <c r="X4086" s="50">
        <v>42.939</v>
      </c>
      <c r="Y4086" s="50">
        <v>24.824999999999999</v>
      </c>
      <c r="Z4086" s="50">
        <v>13.478999999999999</v>
      </c>
      <c r="AA4086" s="50">
        <v>3.335</v>
      </c>
      <c r="AB4086" s="50">
        <v>0.48099999999999998</v>
      </c>
      <c r="AC4086" s="50" t="str">
        <f t="shared" si="261"/>
        <v>Estonia-2030</v>
      </c>
      <c r="AD4086" s="51">
        <f t="shared" si="262"/>
        <v>767.37100000000009</v>
      </c>
      <c r="AE4086" s="15">
        <f t="shared" si="263"/>
        <v>0.6336165948413478</v>
      </c>
      <c r="AF4086">
        <f t="shared" si="264"/>
        <v>0.30802612316787747</v>
      </c>
    </row>
    <row r="4087" spans="1:32" x14ac:dyDescent="0.25">
      <c r="A4087" s="59">
        <v>4070</v>
      </c>
      <c r="B4087" s="60" t="s">
        <v>309</v>
      </c>
      <c r="C4087" s="61" t="s">
        <v>368</v>
      </c>
      <c r="D4087" s="62"/>
      <c r="E4087" s="62">
        <v>242</v>
      </c>
      <c r="F4087" s="62">
        <v>2030</v>
      </c>
      <c r="G4087" s="50">
        <v>78.188000000000002</v>
      </c>
      <c r="H4087" s="50">
        <v>79.192999999999998</v>
      </c>
      <c r="I4087" s="50">
        <v>82.123000000000005</v>
      </c>
      <c r="J4087" s="50">
        <v>84.855999999999995</v>
      </c>
      <c r="K4087" s="50">
        <v>82.635999999999996</v>
      </c>
      <c r="L4087" s="50">
        <v>71.524000000000001</v>
      </c>
      <c r="M4087" s="50">
        <v>65.533000000000001</v>
      </c>
      <c r="N4087" s="50">
        <v>66.034000000000006</v>
      </c>
      <c r="O4087" s="50">
        <v>61.976999999999997</v>
      </c>
      <c r="P4087" s="50">
        <v>63.347000000000001</v>
      </c>
      <c r="Q4087" s="50">
        <v>54.874000000000002</v>
      </c>
      <c r="R4087" s="50">
        <v>44.811</v>
      </c>
      <c r="S4087" s="50">
        <v>40.887999999999998</v>
      </c>
      <c r="T4087" s="50">
        <v>37.53</v>
      </c>
      <c r="U4087" s="50">
        <v>27.71</v>
      </c>
      <c r="V4087" s="50">
        <v>16.058</v>
      </c>
      <c r="W4087" s="50" t="s">
        <v>311</v>
      </c>
      <c r="X4087" s="50">
        <v>8.5340000000000007</v>
      </c>
      <c r="Y4087" s="50">
        <v>3.423</v>
      </c>
      <c r="Z4087" s="50">
        <v>0.86399999999999999</v>
      </c>
      <c r="AA4087" s="50">
        <v>0.152</v>
      </c>
      <c r="AB4087" s="50">
        <v>1.4999999999999999E-2</v>
      </c>
      <c r="AC4087" s="50" t="str">
        <f t="shared" si="261"/>
        <v>Fiji-2030</v>
      </c>
      <c r="AD4087" s="51">
        <f t="shared" si="262"/>
        <v>636.48</v>
      </c>
      <c r="AE4087" s="15">
        <f t="shared" si="263"/>
        <v>0.52443124685771725</v>
      </c>
      <c r="AF4087">
        <f t="shared" si="264"/>
        <v>0.10763438601618296</v>
      </c>
    </row>
    <row r="4088" spans="1:32" x14ac:dyDescent="0.25">
      <c r="A4088" s="59">
        <v>4071</v>
      </c>
      <c r="B4088" s="60" t="s">
        <v>309</v>
      </c>
      <c r="C4088" s="61" t="s">
        <v>429</v>
      </c>
      <c r="D4088" s="62">
        <v>13</v>
      </c>
      <c r="E4088" s="62">
        <v>246</v>
      </c>
      <c r="F4088" s="62">
        <v>2030</v>
      </c>
      <c r="G4088" s="50">
        <v>302.21499999999997</v>
      </c>
      <c r="H4088" s="50">
        <v>311.19900000000001</v>
      </c>
      <c r="I4088" s="50">
        <v>314.47500000000002</v>
      </c>
      <c r="J4088" s="50">
        <v>312.822</v>
      </c>
      <c r="K4088" s="50">
        <v>325.49400000000003</v>
      </c>
      <c r="L4088" s="50">
        <v>318.97800000000001</v>
      </c>
      <c r="M4088" s="50">
        <v>333.12</v>
      </c>
      <c r="N4088" s="50">
        <v>371.44200000000001</v>
      </c>
      <c r="O4088" s="50">
        <v>354.74799999999999</v>
      </c>
      <c r="P4088" s="50">
        <v>361.57900000000001</v>
      </c>
      <c r="Q4088" s="50">
        <v>343.25900000000001</v>
      </c>
      <c r="R4088" s="50">
        <v>307.84899999999999</v>
      </c>
      <c r="S4088" s="50">
        <v>337.55900000000003</v>
      </c>
      <c r="T4088" s="50">
        <v>347.58800000000002</v>
      </c>
      <c r="U4088" s="50">
        <v>324.745</v>
      </c>
      <c r="V4088" s="50">
        <v>304.26600000000002</v>
      </c>
      <c r="W4088" s="50" t="s">
        <v>311</v>
      </c>
      <c r="X4088" s="50">
        <v>267.38400000000001</v>
      </c>
      <c r="Y4088" s="50">
        <v>128.43799999999999</v>
      </c>
      <c r="Z4088" s="50">
        <v>55.131</v>
      </c>
      <c r="AA4088" s="50">
        <v>14.670999999999999</v>
      </c>
      <c r="AB4088" s="50">
        <v>2.133</v>
      </c>
      <c r="AC4088" s="50" t="str">
        <f t="shared" si="261"/>
        <v>Finland-2030</v>
      </c>
      <c r="AD4088" s="51">
        <f t="shared" si="262"/>
        <v>3366.8500000000008</v>
      </c>
      <c r="AE4088" s="15">
        <f t="shared" si="263"/>
        <v>0.70458885902252832</v>
      </c>
      <c r="AF4088">
        <f t="shared" si="264"/>
        <v>0.33630821337454969</v>
      </c>
    </row>
    <row r="4089" spans="1:32" x14ac:dyDescent="0.25">
      <c r="A4089" s="59">
        <v>4072</v>
      </c>
      <c r="B4089" s="60" t="s">
        <v>309</v>
      </c>
      <c r="C4089" s="61" t="s">
        <v>430</v>
      </c>
      <c r="D4089" s="62"/>
      <c r="E4089" s="62">
        <v>250</v>
      </c>
      <c r="F4089" s="62">
        <v>2030</v>
      </c>
      <c r="G4089" s="50">
        <v>3809.951</v>
      </c>
      <c r="H4089" s="50">
        <v>3793.9769999999999</v>
      </c>
      <c r="I4089" s="50">
        <v>3825.45</v>
      </c>
      <c r="J4089" s="50">
        <v>3921.6529999999998</v>
      </c>
      <c r="K4089" s="50">
        <v>4065.2020000000002</v>
      </c>
      <c r="L4089" s="50">
        <v>4068.6509999999998</v>
      </c>
      <c r="M4089" s="50">
        <v>3979.395</v>
      </c>
      <c r="N4089" s="50">
        <v>3870.3209999999999</v>
      </c>
      <c r="O4089" s="50">
        <v>4007.337</v>
      </c>
      <c r="P4089" s="50">
        <v>4077.864</v>
      </c>
      <c r="Q4089" s="50">
        <v>3903.4940000000001</v>
      </c>
      <c r="R4089" s="50">
        <v>4220.0450000000001</v>
      </c>
      <c r="S4089" s="50">
        <v>4122.1270000000004</v>
      </c>
      <c r="T4089" s="50">
        <v>3977.991</v>
      </c>
      <c r="U4089" s="50">
        <v>3617.2379999999998</v>
      </c>
      <c r="V4089" s="50">
        <v>3301.7869999999998</v>
      </c>
      <c r="W4089" s="50" t="s">
        <v>311</v>
      </c>
      <c r="X4089" s="50">
        <v>2826.8359999999998</v>
      </c>
      <c r="Y4089" s="50">
        <v>1406.623</v>
      </c>
      <c r="Z4089" s="50">
        <v>775.14200000000005</v>
      </c>
      <c r="AA4089" s="50">
        <v>276.733</v>
      </c>
      <c r="AB4089" s="50">
        <v>46.454000000000001</v>
      </c>
      <c r="AC4089" s="50" t="str">
        <f t="shared" si="261"/>
        <v>France-2030</v>
      </c>
      <c r="AD4089" s="51">
        <f t="shared" si="262"/>
        <v>40236.089</v>
      </c>
      <c r="AE4089" s="15">
        <f t="shared" si="263"/>
        <v>0.68739737602230677</v>
      </c>
      <c r="AF4089">
        <f t="shared" si="264"/>
        <v>0.31411317737629274</v>
      </c>
    </row>
    <row r="4090" spans="1:32" x14ac:dyDescent="0.25">
      <c r="A4090" s="59">
        <v>4073</v>
      </c>
      <c r="B4090" s="60" t="s">
        <v>309</v>
      </c>
      <c r="C4090" s="61" t="s">
        <v>431</v>
      </c>
      <c r="D4090" s="62"/>
      <c r="E4090" s="62">
        <v>254</v>
      </c>
      <c r="F4090" s="62">
        <v>2030</v>
      </c>
      <c r="G4090" s="50">
        <v>38.54</v>
      </c>
      <c r="H4090" s="50">
        <v>35.871000000000002</v>
      </c>
      <c r="I4090" s="50">
        <v>33.853999999999999</v>
      </c>
      <c r="J4090" s="50">
        <v>32.984999999999999</v>
      </c>
      <c r="K4090" s="50">
        <v>32.380000000000003</v>
      </c>
      <c r="L4090" s="50">
        <v>30.24</v>
      </c>
      <c r="M4090" s="50">
        <v>27.349</v>
      </c>
      <c r="N4090" s="50">
        <v>23.568999999999999</v>
      </c>
      <c r="O4090" s="50">
        <v>19.611000000000001</v>
      </c>
      <c r="P4090" s="50">
        <v>19.256</v>
      </c>
      <c r="Q4090" s="50">
        <v>19.507999999999999</v>
      </c>
      <c r="R4090" s="50">
        <v>18.131</v>
      </c>
      <c r="S4090" s="50">
        <v>15.307</v>
      </c>
      <c r="T4090" s="50">
        <v>11.739000000000001</v>
      </c>
      <c r="U4090" s="50">
        <v>9.141</v>
      </c>
      <c r="V4090" s="50">
        <v>6.43</v>
      </c>
      <c r="W4090" s="50" t="s">
        <v>311</v>
      </c>
      <c r="X4090" s="50">
        <v>3.2519999999999998</v>
      </c>
      <c r="Y4090" s="50">
        <v>1.6870000000000001</v>
      </c>
      <c r="Z4090" s="50">
        <v>0.443</v>
      </c>
      <c r="AA4090" s="50">
        <v>0.14000000000000001</v>
      </c>
      <c r="AB4090" s="50">
        <v>0.03</v>
      </c>
      <c r="AC4090" s="50" t="str">
        <f t="shared" si="261"/>
        <v>French Guiana-2030</v>
      </c>
      <c r="AD4090" s="51">
        <f t="shared" si="262"/>
        <v>238.33599999999998</v>
      </c>
      <c r="AE4090" s="15">
        <f t="shared" si="263"/>
        <v>0.59213463345864681</v>
      </c>
      <c r="AF4090">
        <f t="shared" si="264"/>
        <v>9.4812190386063519E-2</v>
      </c>
    </row>
    <row r="4091" spans="1:32" x14ac:dyDescent="0.25">
      <c r="A4091" s="59">
        <v>4074</v>
      </c>
      <c r="B4091" s="60" t="s">
        <v>309</v>
      </c>
      <c r="C4091" s="61" t="s">
        <v>369</v>
      </c>
      <c r="D4091" s="62"/>
      <c r="E4091" s="62">
        <v>258</v>
      </c>
      <c r="F4091" s="62">
        <v>2030</v>
      </c>
      <c r="G4091" s="50">
        <v>19.658999999999999</v>
      </c>
      <c r="H4091" s="50">
        <v>20.221</v>
      </c>
      <c r="I4091" s="50">
        <v>21.117000000000001</v>
      </c>
      <c r="J4091" s="50">
        <v>21.751999999999999</v>
      </c>
      <c r="K4091" s="50">
        <v>20.818999999999999</v>
      </c>
      <c r="L4091" s="50">
        <v>21.667000000000002</v>
      </c>
      <c r="M4091" s="50">
        <v>22.178000000000001</v>
      </c>
      <c r="N4091" s="50">
        <v>21.943000000000001</v>
      </c>
      <c r="O4091" s="50">
        <v>21.146000000000001</v>
      </c>
      <c r="P4091" s="50">
        <v>19.853000000000002</v>
      </c>
      <c r="Q4091" s="50">
        <v>19.364999999999998</v>
      </c>
      <c r="R4091" s="50">
        <v>18.54</v>
      </c>
      <c r="S4091" s="50">
        <v>18.335999999999999</v>
      </c>
      <c r="T4091" s="50">
        <v>14.702</v>
      </c>
      <c r="U4091" s="50">
        <v>10.965</v>
      </c>
      <c r="V4091" s="50">
        <v>7.4459999999999997</v>
      </c>
      <c r="W4091" s="50" t="s">
        <v>311</v>
      </c>
      <c r="X4091" s="50">
        <v>3.9740000000000002</v>
      </c>
      <c r="Y4091" s="50">
        <v>2.165</v>
      </c>
      <c r="Z4091" s="50">
        <v>0.72199999999999998</v>
      </c>
      <c r="AA4091" s="50">
        <v>0.16700000000000001</v>
      </c>
      <c r="AB4091" s="50">
        <v>2.3E-2</v>
      </c>
      <c r="AC4091" s="50" t="str">
        <f t="shared" si="261"/>
        <v>French Polynesia-2030</v>
      </c>
      <c r="AD4091" s="51">
        <f t="shared" si="262"/>
        <v>205.59899999999999</v>
      </c>
      <c r="AE4091" s="15">
        <f t="shared" si="263"/>
        <v>0.49203060326168907</v>
      </c>
      <c r="AF4091">
        <f t="shared" si="264"/>
        <v>0.15065492355474203</v>
      </c>
    </row>
    <row r="4092" spans="1:32" x14ac:dyDescent="0.25">
      <c r="A4092" s="59">
        <v>4075</v>
      </c>
      <c r="B4092" s="60" t="s">
        <v>309</v>
      </c>
      <c r="C4092" s="61" t="s">
        <v>432</v>
      </c>
      <c r="D4092" s="62"/>
      <c r="E4092" s="62">
        <v>266</v>
      </c>
      <c r="F4092" s="62">
        <v>2030</v>
      </c>
      <c r="G4092" s="50">
        <v>285.95999999999998</v>
      </c>
      <c r="H4092" s="50">
        <v>278.93599999999998</v>
      </c>
      <c r="I4092" s="50">
        <v>275.97000000000003</v>
      </c>
      <c r="J4092" s="50">
        <v>261.84500000000003</v>
      </c>
      <c r="K4092" s="50">
        <v>224.07</v>
      </c>
      <c r="L4092" s="50">
        <v>192.881</v>
      </c>
      <c r="M4092" s="50">
        <v>178.97</v>
      </c>
      <c r="N4092" s="50">
        <v>171.79</v>
      </c>
      <c r="O4092" s="50">
        <v>163.69200000000001</v>
      </c>
      <c r="P4092" s="50">
        <v>145.65600000000001</v>
      </c>
      <c r="Q4092" s="50">
        <v>120.081</v>
      </c>
      <c r="R4092" s="50">
        <v>95.192999999999998</v>
      </c>
      <c r="S4092" s="50">
        <v>72.094999999999999</v>
      </c>
      <c r="T4092" s="50">
        <v>49.996000000000002</v>
      </c>
      <c r="U4092" s="50">
        <v>33.375</v>
      </c>
      <c r="V4092" s="50">
        <v>21.971</v>
      </c>
      <c r="W4092" s="50" t="s">
        <v>311</v>
      </c>
      <c r="X4092" s="50">
        <v>12.836</v>
      </c>
      <c r="Y4092" s="50">
        <v>5.952</v>
      </c>
      <c r="Z4092" s="50">
        <v>1.867</v>
      </c>
      <c r="AA4092" s="50">
        <v>0.34499999999999997</v>
      </c>
      <c r="AB4092" s="50">
        <v>3.3000000000000002E-2</v>
      </c>
      <c r="AC4092" s="50" t="str">
        <f t="shared" si="261"/>
        <v>Gabon-2030</v>
      </c>
      <c r="AD4092" s="51">
        <f t="shared" si="262"/>
        <v>1626.2729999999999</v>
      </c>
      <c r="AE4092" s="15">
        <f t="shared" si="263"/>
        <v>0.59475930547946132</v>
      </c>
      <c r="AF4092">
        <f t="shared" si="264"/>
        <v>5.1223299538453247E-2</v>
      </c>
    </row>
    <row r="4093" spans="1:32" x14ac:dyDescent="0.25">
      <c r="A4093" s="59">
        <v>4076</v>
      </c>
      <c r="B4093" s="60" t="s">
        <v>309</v>
      </c>
      <c r="C4093" s="61" t="s">
        <v>433</v>
      </c>
      <c r="D4093" s="62"/>
      <c r="E4093" s="62">
        <v>270</v>
      </c>
      <c r="F4093" s="62">
        <v>2030</v>
      </c>
      <c r="G4093" s="50">
        <v>451.34300000000002</v>
      </c>
      <c r="H4093" s="50">
        <v>408.22199999999998</v>
      </c>
      <c r="I4093" s="50">
        <v>369.78800000000001</v>
      </c>
      <c r="J4093" s="50">
        <v>333.34199999999998</v>
      </c>
      <c r="K4093" s="50">
        <v>291.495</v>
      </c>
      <c r="L4093" s="50">
        <v>248.94399999999999</v>
      </c>
      <c r="M4093" s="50">
        <v>204.33199999999999</v>
      </c>
      <c r="N4093" s="50">
        <v>163.203</v>
      </c>
      <c r="O4093" s="50">
        <v>131.96799999999999</v>
      </c>
      <c r="P4093" s="50">
        <v>110.36199999999999</v>
      </c>
      <c r="Q4093" s="50">
        <v>88.926000000000002</v>
      </c>
      <c r="R4093" s="50">
        <v>63.341000000000001</v>
      </c>
      <c r="S4093" s="50">
        <v>52.667999999999999</v>
      </c>
      <c r="T4093" s="50">
        <v>37.185000000000002</v>
      </c>
      <c r="U4093" s="50">
        <v>24.832000000000001</v>
      </c>
      <c r="V4093" s="50">
        <v>13.707000000000001</v>
      </c>
      <c r="W4093" s="50" t="s">
        <v>311</v>
      </c>
      <c r="X4093" s="50">
        <v>5.0529999999999999</v>
      </c>
      <c r="Y4093" s="50">
        <v>1.6910000000000001</v>
      </c>
      <c r="Z4093" s="50">
        <v>0.246</v>
      </c>
      <c r="AA4093" s="50">
        <v>1.7999999999999999E-2</v>
      </c>
      <c r="AB4093" s="50">
        <v>1E-3</v>
      </c>
      <c r="AC4093" s="50" t="str">
        <f t="shared" si="261"/>
        <v>Gambia-2030</v>
      </c>
      <c r="AD4093" s="51">
        <f t="shared" si="262"/>
        <v>1688.5809999999997</v>
      </c>
      <c r="AE4093" s="15">
        <f t="shared" si="263"/>
        <v>0.77703468178310708</v>
      </c>
      <c r="AF4093">
        <f t="shared" si="264"/>
        <v>2.8353280094751975E-2</v>
      </c>
    </row>
    <row r="4094" spans="1:32" x14ac:dyDescent="0.25">
      <c r="A4094" s="59">
        <v>4077</v>
      </c>
      <c r="B4094" s="60" t="s">
        <v>309</v>
      </c>
      <c r="C4094" s="61" t="s">
        <v>434</v>
      </c>
      <c r="D4094" s="62">
        <v>14</v>
      </c>
      <c r="E4094" s="62">
        <v>268</v>
      </c>
      <c r="F4094" s="62">
        <v>2030</v>
      </c>
      <c r="G4094" s="50">
        <v>205.21</v>
      </c>
      <c r="H4094" s="50">
        <v>221.11500000000001</v>
      </c>
      <c r="I4094" s="50">
        <v>246.17599999999999</v>
      </c>
      <c r="J4094" s="50">
        <v>267.77300000000002</v>
      </c>
      <c r="K4094" s="50">
        <v>236.61</v>
      </c>
      <c r="L4094" s="50">
        <v>192.05699999999999</v>
      </c>
      <c r="M4094" s="50">
        <v>208.02099999999999</v>
      </c>
      <c r="N4094" s="50">
        <v>251.01400000000001</v>
      </c>
      <c r="O4094" s="50">
        <v>263.17399999999998</v>
      </c>
      <c r="P4094" s="50">
        <v>249.35</v>
      </c>
      <c r="Q4094" s="50">
        <v>246.64599999999999</v>
      </c>
      <c r="R4094" s="50">
        <v>235.66</v>
      </c>
      <c r="S4094" s="50">
        <v>219.63</v>
      </c>
      <c r="T4094" s="50">
        <v>232.96700000000001</v>
      </c>
      <c r="U4094" s="50">
        <v>198.34299999999999</v>
      </c>
      <c r="V4094" s="50">
        <v>141.12299999999999</v>
      </c>
      <c r="W4094" s="50" t="s">
        <v>311</v>
      </c>
      <c r="X4094" s="50">
        <v>79.879000000000005</v>
      </c>
      <c r="Y4094" s="50">
        <v>34.843000000000004</v>
      </c>
      <c r="Z4094" s="50">
        <v>16.268999999999998</v>
      </c>
      <c r="AA4094" s="50">
        <v>2.2389999999999999</v>
      </c>
      <c r="AB4094" s="50">
        <v>0.251</v>
      </c>
      <c r="AC4094" s="50" t="str">
        <f t="shared" si="261"/>
        <v>Georgia-2030</v>
      </c>
      <c r="AD4094" s="51">
        <f t="shared" si="262"/>
        <v>2369.9349999999999</v>
      </c>
      <c r="AE4094" s="15">
        <f t="shared" si="263"/>
        <v>0.58162565639985908</v>
      </c>
      <c r="AF4094">
        <f t="shared" si="264"/>
        <v>0.23202262923525752</v>
      </c>
    </row>
    <row r="4095" spans="1:32" x14ac:dyDescent="0.25">
      <c r="A4095" s="59">
        <v>4078</v>
      </c>
      <c r="B4095" s="60" t="s">
        <v>309</v>
      </c>
      <c r="C4095" s="61" t="s">
        <v>258</v>
      </c>
      <c r="D4095" s="62"/>
      <c r="E4095" s="62">
        <v>276</v>
      </c>
      <c r="F4095" s="62">
        <v>2030</v>
      </c>
      <c r="G4095" s="50">
        <v>3642.877</v>
      </c>
      <c r="H4095" s="50">
        <v>3787.567</v>
      </c>
      <c r="I4095" s="50">
        <v>3754.7269999999999</v>
      </c>
      <c r="J4095" s="50">
        <v>3684.5160000000001</v>
      </c>
      <c r="K4095" s="50">
        <v>3762.4029999999998</v>
      </c>
      <c r="L4095" s="50">
        <v>4143.277</v>
      </c>
      <c r="M4095" s="50">
        <v>4713.0249999999996</v>
      </c>
      <c r="N4095" s="50">
        <v>5167.9369999999999</v>
      </c>
      <c r="O4095" s="50">
        <v>5655.9279999999999</v>
      </c>
      <c r="P4095" s="50">
        <v>5326.7139999999999</v>
      </c>
      <c r="Q4095" s="50">
        <v>4894.2460000000001</v>
      </c>
      <c r="R4095" s="50">
        <v>5138.5770000000002</v>
      </c>
      <c r="S4095" s="50">
        <v>6497.0129999999999</v>
      </c>
      <c r="T4095" s="50">
        <v>6367.6710000000003</v>
      </c>
      <c r="U4095" s="50">
        <v>5251.335</v>
      </c>
      <c r="V4095" s="50">
        <v>4102.0360000000001</v>
      </c>
      <c r="W4095" s="50" t="s">
        <v>311</v>
      </c>
      <c r="X4095" s="50">
        <v>2880.6979999999999</v>
      </c>
      <c r="Y4095" s="50">
        <v>2071.4780000000001</v>
      </c>
      <c r="Z4095" s="50">
        <v>1098.252</v>
      </c>
      <c r="AA4095" s="50">
        <v>219.97300000000001</v>
      </c>
      <c r="AB4095" s="50">
        <v>26.486000000000001</v>
      </c>
      <c r="AC4095" s="50" t="str">
        <f t="shared" si="261"/>
        <v>Germany-2030</v>
      </c>
      <c r="AD4095" s="51">
        <f t="shared" si="262"/>
        <v>48983.635999999999</v>
      </c>
      <c r="AE4095" s="15">
        <f t="shared" si="263"/>
        <v>0.67784065682670014</v>
      </c>
      <c r="AF4095">
        <f t="shared" si="264"/>
        <v>0.36593594086051939</v>
      </c>
    </row>
    <row r="4096" spans="1:32" x14ac:dyDescent="0.25">
      <c r="A4096" s="59">
        <v>4079</v>
      </c>
      <c r="B4096" s="60" t="s">
        <v>309</v>
      </c>
      <c r="C4096" s="61" t="s">
        <v>435</v>
      </c>
      <c r="D4096" s="62"/>
      <c r="E4096" s="62">
        <v>288</v>
      </c>
      <c r="F4096" s="62">
        <v>2030</v>
      </c>
      <c r="G4096" s="50">
        <v>4489.1610000000001</v>
      </c>
      <c r="H4096" s="50">
        <v>4263.2650000000003</v>
      </c>
      <c r="I4096" s="50">
        <v>4089.3429999999998</v>
      </c>
      <c r="J4096" s="50">
        <v>3882.0940000000001</v>
      </c>
      <c r="K4096" s="50">
        <v>3426.0210000000002</v>
      </c>
      <c r="L4096" s="50">
        <v>2984.8150000000001</v>
      </c>
      <c r="M4096" s="50">
        <v>2708.1</v>
      </c>
      <c r="N4096" s="50">
        <v>2392.4360000000001</v>
      </c>
      <c r="O4096" s="50">
        <v>2092.3809999999999</v>
      </c>
      <c r="P4096" s="50">
        <v>1816.3620000000001</v>
      </c>
      <c r="Q4096" s="50">
        <v>1504.54</v>
      </c>
      <c r="R4096" s="50">
        <v>1204.298</v>
      </c>
      <c r="S4096" s="50">
        <v>939.03599999999994</v>
      </c>
      <c r="T4096" s="50">
        <v>668.87900000000002</v>
      </c>
      <c r="U4096" s="50">
        <v>445.447</v>
      </c>
      <c r="V4096" s="50">
        <v>238.82599999999999</v>
      </c>
      <c r="W4096" s="50" t="s">
        <v>311</v>
      </c>
      <c r="X4096" s="50">
        <v>109.88500000000001</v>
      </c>
      <c r="Y4096" s="50">
        <v>31.407</v>
      </c>
      <c r="Z4096" s="50">
        <v>6.8109999999999999</v>
      </c>
      <c r="AA4096" s="50">
        <v>0.84499999999999997</v>
      </c>
      <c r="AB4096" s="50">
        <v>6.7000000000000004E-2</v>
      </c>
      <c r="AC4096" s="50" t="str">
        <f t="shared" si="261"/>
        <v>Ghana-2030</v>
      </c>
      <c r="AD4096" s="51">
        <f t="shared" si="262"/>
        <v>22950.083000000002</v>
      </c>
      <c r="AE4096" s="15">
        <f t="shared" si="263"/>
        <v>0.62500584420544347</v>
      </c>
      <c r="AF4096">
        <f t="shared" si="264"/>
        <v>4.1969524236968786E-2</v>
      </c>
    </row>
    <row r="4097" spans="1:32" x14ac:dyDescent="0.25">
      <c r="A4097" s="59">
        <v>4080</v>
      </c>
      <c r="B4097" s="60" t="s">
        <v>309</v>
      </c>
      <c r="C4097" s="61" t="s">
        <v>436</v>
      </c>
      <c r="D4097" s="62"/>
      <c r="E4097" s="62">
        <v>300</v>
      </c>
      <c r="F4097" s="62">
        <v>2030</v>
      </c>
      <c r="G4097" s="50">
        <v>399.13900000000001</v>
      </c>
      <c r="H4097" s="50">
        <v>405.83100000000002</v>
      </c>
      <c r="I4097" s="50">
        <v>443.17200000000003</v>
      </c>
      <c r="J4097" s="50">
        <v>509.21</v>
      </c>
      <c r="K4097" s="50">
        <v>589.48699999999997</v>
      </c>
      <c r="L4097" s="50">
        <v>567.19100000000003</v>
      </c>
      <c r="M4097" s="50">
        <v>580.82000000000005</v>
      </c>
      <c r="N4097" s="50">
        <v>585.65599999999995</v>
      </c>
      <c r="O4097" s="50">
        <v>632.55700000000002</v>
      </c>
      <c r="P4097" s="50">
        <v>786.76800000000003</v>
      </c>
      <c r="Q4097" s="50">
        <v>858.45899999999995</v>
      </c>
      <c r="R4097" s="50">
        <v>846.72199999999998</v>
      </c>
      <c r="S4097" s="50">
        <v>837.327</v>
      </c>
      <c r="T4097" s="50">
        <v>736.14599999999996</v>
      </c>
      <c r="U4097" s="50">
        <v>675.32500000000005</v>
      </c>
      <c r="V4097" s="50">
        <v>523.74800000000005</v>
      </c>
      <c r="W4097" s="50" t="s">
        <v>311</v>
      </c>
      <c r="X4097" s="50">
        <v>409.863</v>
      </c>
      <c r="Y4097" s="50">
        <v>220.81399999999999</v>
      </c>
      <c r="Z4097" s="50">
        <v>128.27099999999999</v>
      </c>
      <c r="AA4097" s="50">
        <v>41.232999999999997</v>
      </c>
      <c r="AB4097" s="50">
        <v>5.8860000000000001</v>
      </c>
      <c r="AC4097" s="50" t="str">
        <f t="shared" si="261"/>
        <v>Greece-2030</v>
      </c>
      <c r="AD4097" s="51">
        <f t="shared" si="262"/>
        <v>6794.1970000000001</v>
      </c>
      <c r="AE4097" s="15">
        <f t="shared" si="263"/>
        <v>0.5871816787178824</v>
      </c>
      <c r="AF4097">
        <f t="shared" si="264"/>
        <v>0.34085680795102025</v>
      </c>
    </row>
    <row r="4098" spans="1:32" x14ac:dyDescent="0.25">
      <c r="A4098" s="59">
        <v>4081</v>
      </c>
      <c r="B4098" s="60" t="s">
        <v>309</v>
      </c>
      <c r="C4098" s="61" t="s">
        <v>370</v>
      </c>
      <c r="D4098" s="62"/>
      <c r="E4098" s="62">
        <v>308</v>
      </c>
      <c r="F4098" s="62">
        <v>2030</v>
      </c>
      <c r="G4098" s="50">
        <v>7.5579999999999998</v>
      </c>
      <c r="H4098" s="50">
        <v>8.4450000000000003</v>
      </c>
      <c r="I4098" s="50">
        <v>9.3140000000000001</v>
      </c>
      <c r="J4098" s="50">
        <v>9.4149999999999991</v>
      </c>
      <c r="K4098" s="50">
        <v>8.5879999999999992</v>
      </c>
      <c r="L4098" s="50">
        <v>7.4249999999999998</v>
      </c>
      <c r="M4098" s="50">
        <v>7.8490000000000002</v>
      </c>
      <c r="N4098" s="50">
        <v>8.4990000000000006</v>
      </c>
      <c r="O4098" s="50">
        <v>9.9160000000000004</v>
      </c>
      <c r="P4098" s="50">
        <v>8.1750000000000007</v>
      </c>
      <c r="Q4098" s="50">
        <v>6.0350000000000001</v>
      </c>
      <c r="R4098" s="50">
        <v>4.8310000000000004</v>
      </c>
      <c r="S4098" s="50">
        <v>3.9319999999999999</v>
      </c>
      <c r="T4098" s="50">
        <v>4.6980000000000004</v>
      </c>
      <c r="U4098" s="50">
        <v>3.2240000000000002</v>
      </c>
      <c r="V4098" s="50">
        <v>2.06</v>
      </c>
      <c r="W4098" s="50" t="s">
        <v>311</v>
      </c>
      <c r="X4098" s="50">
        <v>1.1539999999999999</v>
      </c>
      <c r="Y4098" s="50">
        <v>0.59199999999999997</v>
      </c>
      <c r="Z4098" s="50">
        <v>0.25</v>
      </c>
      <c r="AA4098" s="50">
        <v>5.3999999999999999E-2</v>
      </c>
      <c r="AB4098" s="50">
        <v>0.01</v>
      </c>
      <c r="AC4098" s="50" t="str">
        <f t="shared" si="261"/>
        <v>Grenada-2030</v>
      </c>
      <c r="AD4098" s="51">
        <f t="shared" si="262"/>
        <v>74.665000000000006</v>
      </c>
      <c r="AE4098" s="15">
        <f t="shared" si="263"/>
        <v>0.50035491863657666</v>
      </c>
      <c r="AF4098">
        <f t="shared" si="264"/>
        <v>0.12044167950231045</v>
      </c>
    </row>
    <row r="4099" spans="1:32" x14ac:dyDescent="0.25">
      <c r="A4099" s="59">
        <v>4082</v>
      </c>
      <c r="B4099" s="60" t="s">
        <v>309</v>
      </c>
      <c r="C4099" s="61" t="s">
        <v>371</v>
      </c>
      <c r="D4099" s="62">
        <v>5</v>
      </c>
      <c r="E4099" s="62">
        <v>312</v>
      </c>
      <c r="F4099" s="62">
        <v>2030</v>
      </c>
      <c r="G4099" s="50">
        <v>25.119</v>
      </c>
      <c r="H4099" s="50">
        <v>23.751000000000001</v>
      </c>
      <c r="I4099" s="50">
        <v>23.390999999999998</v>
      </c>
      <c r="J4099" s="50">
        <v>25.722000000000001</v>
      </c>
      <c r="K4099" s="50">
        <v>26.869</v>
      </c>
      <c r="L4099" s="50">
        <v>29.363</v>
      </c>
      <c r="M4099" s="50">
        <v>30.709</v>
      </c>
      <c r="N4099" s="50">
        <v>26.591000000000001</v>
      </c>
      <c r="O4099" s="50">
        <v>17.152000000000001</v>
      </c>
      <c r="P4099" s="50">
        <v>18.631</v>
      </c>
      <c r="Q4099" s="50">
        <v>22.797000000000001</v>
      </c>
      <c r="R4099" s="50">
        <v>31.254999999999999</v>
      </c>
      <c r="S4099" s="50">
        <v>31.920999999999999</v>
      </c>
      <c r="T4099" s="50">
        <v>32.878999999999998</v>
      </c>
      <c r="U4099" s="50">
        <v>26.423999999999999</v>
      </c>
      <c r="V4099" s="50">
        <v>21.693999999999999</v>
      </c>
      <c r="W4099" s="50" t="s">
        <v>311</v>
      </c>
      <c r="X4099" s="50">
        <v>16.306999999999999</v>
      </c>
      <c r="Y4099" s="50">
        <v>9.7449999999999992</v>
      </c>
      <c r="Z4099" s="50">
        <v>4.8330000000000002</v>
      </c>
      <c r="AA4099" s="50">
        <v>2.0750000000000002</v>
      </c>
      <c r="AB4099" s="50">
        <v>0.57499999999999996</v>
      </c>
      <c r="AC4099" s="50" t="str">
        <f t="shared" si="261"/>
        <v>Guadeloupe-2030</v>
      </c>
      <c r="AD4099" s="51">
        <f t="shared" si="262"/>
        <v>261.01</v>
      </c>
      <c r="AE4099" s="15">
        <f t="shared" si="263"/>
        <v>0.71565457262173848</v>
      </c>
      <c r="AF4099">
        <f t="shared" si="264"/>
        <v>0.3436602644694558</v>
      </c>
    </row>
    <row r="4100" spans="1:32" x14ac:dyDescent="0.25">
      <c r="A4100" s="59">
        <v>4083</v>
      </c>
      <c r="B4100" s="60" t="s">
        <v>309</v>
      </c>
      <c r="C4100" s="61" t="s">
        <v>372</v>
      </c>
      <c r="D4100" s="62"/>
      <c r="E4100" s="62">
        <v>316</v>
      </c>
      <c r="F4100" s="62">
        <v>2030</v>
      </c>
      <c r="G4100" s="50">
        <v>13.387</v>
      </c>
      <c r="H4100" s="50">
        <v>13.371</v>
      </c>
      <c r="I4100" s="50">
        <v>13.068</v>
      </c>
      <c r="J4100" s="50">
        <v>12.795</v>
      </c>
      <c r="K4100" s="50">
        <v>12.802</v>
      </c>
      <c r="L4100" s="50">
        <v>13.403</v>
      </c>
      <c r="M4100" s="50">
        <v>13.406000000000001</v>
      </c>
      <c r="N4100" s="50">
        <v>12.811</v>
      </c>
      <c r="O4100" s="50">
        <v>11.307</v>
      </c>
      <c r="P4100" s="50">
        <v>9.6620000000000008</v>
      </c>
      <c r="Q4100" s="50">
        <v>9.1519999999999992</v>
      </c>
      <c r="R4100" s="50">
        <v>9.6959999999999997</v>
      </c>
      <c r="S4100" s="50">
        <v>9.532</v>
      </c>
      <c r="T4100" s="50">
        <v>9.0359999999999996</v>
      </c>
      <c r="U4100" s="50">
        <v>6.8339999999999996</v>
      </c>
      <c r="V4100" s="50">
        <v>5.1070000000000002</v>
      </c>
      <c r="W4100" s="50" t="s">
        <v>311</v>
      </c>
      <c r="X4100" s="50">
        <v>3.359</v>
      </c>
      <c r="Y4100" s="50">
        <v>1.4339999999999999</v>
      </c>
      <c r="Z4100" s="50">
        <v>0.65300000000000002</v>
      </c>
      <c r="AA4100" s="50">
        <v>0.17299999999999999</v>
      </c>
      <c r="AB4100" s="50">
        <v>2.1000000000000001E-2</v>
      </c>
      <c r="AC4100" s="50" t="str">
        <f t="shared" si="261"/>
        <v>Guam-2030</v>
      </c>
      <c r="AD4100" s="51">
        <f t="shared" si="262"/>
        <v>114.566</v>
      </c>
      <c r="AE4100" s="15">
        <f t="shared" si="263"/>
        <v>0.57995391302829802</v>
      </c>
      <c r="AF4100">
        <f t="shared" si="264"/>
        <v>0.17239882895486808</v>
      </c>
    </row>
    <row r="4101" spans="1:32" x14ac:dyDescent="0.25">
      <c r="A4101" s="59">
        <v>4084</v>
      </c>
      <c r="B4101" s="60" t="s">
        <v>309</v>
      </c>
      <c r="C4101" s="61" t="s">
        <v>437</v>
      </c>
      <c r="D4101" s="62"/>
      <c r="E4101" s="62">
        <v>320</v>
      </c>
      <c r="F4101" s="62">
        <v>2030</v>
      </c>
      <c r="G4101" s="50">
        <v>2107.8119999999999</v>
      </c>
      <c r="H4101" s="50">
        <v>2094.3110000000001</v>
      </c>
      <c r="I4101" s="50">
        <v>2050.1289999999999</v>
      </c>
      <c r="J4101" s="50">
        <v>1967.6569999999999</v>
      </c>
      <c r="K4101" s="50">
        <v>1894.443</v>
      </c>
      <c r="L4101" s="50">
        <v>1898.6859999999999</v>
      </c>
      <c r="M4101" s="50">
        <v>1749.5719999999999</v>
      </c>
      <c r="N4101" s="50">
        <v>1558.973</v>
      </c>
      <c r="O4101" s="50">
        <v>1307.7149999999999</v>
      </c>
      <c r="P4101" s="50">
        <v>1133.828</v>
      </c>
      <c r="Q4101" s="50">
        <v>914.43499999999995</v>
      </c>
      <c r="R4101" s="50">
        <v>704.15300000000002</v>
      </c>
      <c r="S4101" s="50">
        <v>539.90800000000002</v>
      </c>
      <c r="T4101" s="50">
        <v>420.93299999999999</v>
      </c>
      <c r="U4101" s="50">
        <v>335.79700000000003</v>
      </c>
      <c r="V4101" s="50">
        <v>257.62200000000001</v>
      </c>
      <c r="W4101" s="50" t="s">
        <v>311</v>
      </c>
      <c r="X4101" s="50">
        <v>146.77099999999999</v>
      </c>
      <c r="Y4101" s="50">
        <v>78.337000000000003</v>
      </c>
      <c r="Z4101" s="50">
        <v>32.195</v>
      </c>
      <c r="AA4101" s="50">
        <v>8.5350000000000001</v>
      </c>
      <c r="AB4101" s="50">
        <v>0.91400000000000003</v>
      </c>
      <c r="AC4101" s="50" t="str">
        <f t="shared" si="261"/>
        <v>Guatemala-2030</v>
      </c>
      <c r="AD4101" s="51">
        <f t="shared" si="262"/>
        <v>13669.369999999999</v>
      </c>
      <c r="AE4101" s="15">
        <f t="shared" si="263"/>
        <v>0.55111215805849134</v>
      </c>
      <c r="AF4101">
        <f t="shared" si="264"/>
        <v>6.4307213539138527E-2</v>
      </c>
    </row>
    <row r="4102" spans="1:32" x14ac:dyDescent="0.25">
      <c r="A4102" s="59">
        <v>4085</v>
      </c>
      <c r="B4102" s="60" t="s">
        <v>309</v>
      </c>
      <c r="C4102" s="61" t="s">
        <v>438</v>
      </c>
      <c r="D4102" s="62"/>
      <c r="E4102" s="62">
        <v>324</v>
      </c>
      <c r="F4102" s="62">
        <v>2030</v>
      </c>
      <c r="G4102" s="50">
        <v>2483.4949999999999</v>
      </c>
      <c r="H4102" s="50">
        <v>2271.7370000000001</v>
      </c>
      <c r="I4102" s="50">
        <v>2067.7719999999999</v>
      </c>
      <c r="J4102" s="50">
        <v>1862.377</v>
      </c>
      <c r="K4102" s="50">
        <v>1654.8520000000001</v>
      </c>
      <c r="L4102" s="50">
        <v>1435.4970000000001</v>
      </c>
      <c r="M4102" s="50">
        <v>1229.394</v>
      </c>
      <c r="N4102" s="50">
        <v>1044.711</v>
      </c>
      <c r="O4102" s="50">
        <v>870.34799999999996</v>
      </c>
      <c r="P4102" s="50">
        <v>712.41200000000003</v>
      </c>
      <c r="Q4102" s="50">
        <v>570.94100000000003</v>
      </c>
      <c r="R4102" s="50">
        <v>448.02300000000002</v>
      </c>
      <c r="S4102" s="50">
        <v>349.41</v>
      </c>
      <c r="T4102" s="50">
        <v>269.75200000000001</v>
      </c>
      <c r="U4102" s="50">
        <v>190.172</v>
      </c>
      <c r="V4102" s="50">
        <v>112.619</v>
      </c>
      <c r="W4102" s="50" t="s">
        <v>311</v>
      </c>
      <c r="X4102" s="50">
        <v>42.98</v>
      </c>
      <c r="Y4102" s="50">
        <v>12.693</v>
      </c>
      <c r="Z4102" s="50">
        <v>2.036</v>
      </c>
      <c r="AA4102" s="50">
        <v>0.153</v>
      </c>
      <c r="AB4102" s="50">
        <v>6.0000000000000001E-3</v>
      </c>
      <c r="AC4102" s="50" t="str">
        <f t="shared" si="261"/>
        <v>Guinea-2030</v>
      </c>
      <c r="AD4102" s="51">
        <f t="shared" si="262"/>
        <v>10177.965</v>
      </c>
      <c r="AE4102" s="15">
        <f t="shared" si="263"/>
        <v>0.73230896353052888</v>
      </c>
      <c r="AF4102">
        <f t="shared" si="264"/>
        <v>3.7080886389475792E-2</v>
      </c>
    </row>
    <row r="4103" spans="1:32" x14ac:dyDescent="0.25">
      <c r="A4103" s="59">
        <v>4086</v>
      </c>
      <c r="B4103" s="60" t="s">
        <v>309</v>
      </c>
      <c r="C4103" s="61" t="s">
        <v>373</v>
      </c>
      <c r="D4103" s="62"/>
      <c r="E4103" s="62">
        <v>624</v>
      </c>
      <c r="F4103" s="62">
        <v>2030</v>
      </c>
      <c r="G4103" s="50">
        <v>333.673</v>
      </c>
      <c r="H4103" s="50">
        <v>309.80799999999999</v>
      </c>
      <c r="I4103" s="50">
        <v>290.166</v>
      </c>
      <c r="J4103" s="50">
        <v>266.495</v>
      </c>
      <c r="K4103" s="50">
        <v>232.495</v>
      </c>
      <c r="L4103" s="50">
        <v>197.76</v>
      </c>
      <c r="M4103" s="50">
        <v>174.59100000000001</v>
      </c>
      <c r="N4103" s="50">
        <v>157.24700000000001</v>
      </c>
      <c r="O4103" s="50">
        <v>135.65700000000001</v>
      </c>
      <c r="P4103" s="50">
        <v>112.166</v>
      </c>
      <c r="Q4103" s="50">
        <v>85.123000000000005</v>
      </c>
      <c r="R4103" s="50">
        <v>66.47</v>
      </c>
      <c r="S4103" s="50">
        <v>47.759</v>
      </c>
      <c r="T4103" s="50">
        <v>35.33</v>
      </c>
      <c r="U4103" s="50">
        <v>24.416</v>
      </c>
      <c r="V4103" s="50">
        <v>15.673</v>
      </c>
      <c r="W4103" s="50" t="s">
        <v>311</v>
      </c>
      <c r="X4103" s="50">
        <v>5.8659999999999997</v>
      </c>
      <c r="Y4103" s="50">
        <v>1.623</v>
      </c>
      <c r="Z4103" s="50">
        <v>0.24099999999999999</v>
      </c>
      <c r="AA4103" s="50">
        <v>0.02</v>
      </c>
      <c r="AB4103" s="50">
        <v>1E-3</v>
      </c>
      <c r="AC4103" s="50" t="str">
        <f t="shared" si="261"/>
        <v>Guinea-Bissau-2030</v>
      </c>
      <c r="AD4103" s="51">
        <f t="shared" si="262"/>
        <v>1475.7629999999999</v>
      </c>
      <c r="AE4103" s="15">
        <f t="shared" si="263"/>
        <v>0.68901104039063188</v>
      </c>
      <c r="AF4103">
        <f t="shared" si="264"/>
        <v>3.4518824110466882E-2</v>
      </c>
    </row>
    <row r="4104" spans="1:32" x14ac:dyDescent="0.25">
      <c r="A4104" s="59">
        <v>4087</v>
      </c>
      <c r="B4104" s="60" t="s">
        <v>309</v>
      </c>
      <c r="C4104" s="61" t="s">
        <v>374</v>
      </c>
      <c r="D4104" s="62"/>
      <c r="E4104" s="62">
        <v>328</v>
      </c>
      <c r="F4104" s="62">
        <v>2030</v>
      </c>
      <c r="G4104" s="50">
        <v>68.954999999999998</v>
      </c>
      <c r="H4104" s="50">
        <v>71.513999999999996</v>
      </c>
      <c r="I4104" s="50">
        <v>73.081000000000003</v>
      </c>
      <c r="J4104" s="50">
        <v>70.522000000000006</v>
      </c>
      <c r="K4104" s="50">
        <v>65.117000000000004</v>
      </c>
      <c r="L4104" s="50">
        <v>67.981999999999999</v>
      </c>
      <c r="M4104" s="50">
        <v>70.061000000000007</v>
      </c>
      <c r="N4104" s="50">
        <v>65.183000000000007</v>
      </c>
      <c r="O4104" s="50">
        <v>39.612000000000002</v>
      </c>
      <c r="P4104" s="50">
        <v>43.662999999999997</v>
      </c>
      <c r="Q4104" s="50">
        <v>45.215000000000003</v>
      </c>
      <c r="R4104" s="50">
        <v>41.707000000000001</v>
      </c>
      <c r="S4104" s="50">
        <v>35.802999999999997</v>
      </c>
      <c r="T4104" s="50">
        <v>28.326000000000001</v>
      </c>
      <c r="U4104" s="50">
        <v>20.068000000000001</v>
      </c>
      <c r="V4104" s="50">
        <v>11.145</v>
      </c>
      <c r="W4104" s="50" t="s">
        <v>311</v>
      </c>
      <c r="X4104" s="50">
        <v>5.1509999999999998</v>
      </c>
      <c r="Y4104" s="50">
        <v>1.387</v>
      </c>
      <c r="Z4104" s="50">
        <v>0.439</v>
      </c>
      <c r="AA4104" s="50">
        <v>4.8000000000000001E-2</v>
      </c>
      <c r="AB4104" s="50">
        <v>3.0000000000000001E-3</v>
      </c>
      <c r="AC4104" s="50" t="str">
        <f t="shared" si="261"/>
        <v>Guyana-2030</v>
      </c>
      <c r="AD4104" s="51">
        <f t="shared" si="262"/>
        <v>544.86500000000001</v>
      </c>
      <c r="AE4104" s="15">
        <f t="shared" si="263"/>
        <v>0.51410349352591933</v>
      </c>
      <c r="AF4104">
        <f t="shared" si="264"/>
        <v>8.777120705682244E-2</v>
      </c>
    </row>
    <row r="4105" spans="1:32" x14ac:dyDescent="0.25">
      <c r="A4105" s="59">
        <v>4088</v>
      </c>
      <c r="B4105" s="60" t="s">
        <v>309</v>
      </c>
      <c r="C4105" s="61" t="s">
        <v>375</v>
      </c>
      <c r="D4105" s="62"/>
      <c r="E4105" s="62">
        <v>332</v>
      </c>
      <c r="F4105" s="62">
        <v>2030</v>
      </c>
      <c r="G4105" s="50">
        <v>1181.8150000000001</v>
      </c>
      <c r="H4105" s="50">
        <v>1184.9739999999999</v>
      </c>
      <c r="I4105" s="50">
        <v>1182.308</v>
      </c>
      <c r="J4105" s="50">
        <v>1151.9849999999999</v>
      </c>
      <c r="K4105" s="50">
        <v>1112.9459999999999</v>
      </c>
      <c r="L4105" s="50">
        <v>1039.8820000000001</v>
      </c>
      <c r="M4105" s="50">
        <v>984.79</v>
      </c>
      <c r="N4105" s="50">
        <v>911.91700000000003</v>
      </c>
      <c r="O4105" s="50">
        <v>849.02499999999998</v>
      </c>
      <c r="P4105" s="50">
        <v>765.26800000000003</v>
      </c>
      <c r="Q4105" s="50">
        <v>575.43499999999995</v>
      </c>
      <c r="R4105" s="50">
        <v>440.07400000000001</v>
      </c>
      <c r="S4105" s="50">
        <v>380.303</v>
      </c>
      <c r="T4105" s="50">
        <v>306.62299999999999</v>
      </c>
      <c r="U4105" s="50">
        <v>216.065</v>
      </c>
      <c r="V4105" s="50">
        <v>141.54499999999999</v>
      </c>
      <c r="W4105" s="50" t="s">
        <v>311</v>
      </c>
      <c r="X4105" s="50">
        <v>69.798000000000002</v>
      </c>
      <c r="Y4105" s="50">
        <v>34.280999999999999</v>
      </c>
      <c r="Z4105" s="50">
        <v>11.734999999999999</v>
      </c>
      <c r="AA4105" s="50">
        <v>2.734</v>
      </c>
      <c r="AB4105" s="50">
        <v>0.46100000000000002</v>
      </c>
      <c r="AC4105" s="50" t="str">
        <f t="shared" si="261"/>
        <v>Haiti-2030</v>
      </c>
      <c r="AD4105" s="51">
        <f t="shared" si="262"/>
        <v>8211.625</v>
      </c>
      <c r="AE4105" s="15">
        <f t="shared" si="263"/>
        <v>0.52758607461982254</v>
      </c>
      <c r="AF4105">
        <f t="shared" si="264"/>
        <v>6.6598122122094205E-2</v>
      </c>
    </row>
    <row r="4106" spans="1:32" x14ac:dyDescent="0.25">
      <c r="A4106" s="59">
        <v>4089</v>
      </c>
      <c r="B4106" s="60" t="s">
        <v>309</v>
      </c>
      <c r="C4106" s="61" t="s">
        <v>439</v>
      </c>
      <c r="D4106" s="62"/>
      <c r="E4106" s="62">
        <v>340</v>
      </c>
      <c r="F4106" s="62">
        <v>2030</v>
      </c>
      <c r="G4106" s="50">
        <v>953.29600000000005</v>
      </c>
      <c r="H4106" s="50">
        <v>962.81</v>
      </c>
      <c r="I4106" s="50">
        <v>956.38099999999997</v>
      </c>
      <c r="J4106" s="50">
        <v>937.40300000000002</v>
      </c>
      <c r="K4106" s="50">
        <v>972.59900000000005</v>
      </c>
      <c r="L4106" s="50">
        <v>989.61300000000006</v>
      </c>
      <c r="M4106" s="50">
        <v>948.17600000000004</v>
      </c>
      <c r="N4106" s="50">
        <v>874.76</v>
      </c>
      <c r="O4106" s="50">
        <v>766.93399999999997</v>
      </c>
      <c r="P4106" s="50">
        <v>667.71199999999999</v>
      </c>
      <c r="Q4106" s="50">
        <v>557.49099999999999</v>
      </c>
      <c r="R4106" s="50">
        <v>444.02100000000002</v>
      </c>
      <c r="S4106" s="50">
        <v>354.74200000000002</v>
      </c>
      <c r="T4106" s="50">
        <v>269.01100000000002</v>
      </c>
      <c r="U4106" s="50">
        <v>201.767</v>
      </c>
      <c r="V4106" s="50">
        <v>141.34</v>
      </c>
      <c r="W4106" s="50" t="s">
        <v>311</v>
      </c>
      <c r="X4106" s="50">
        <v>81.212000000000003</v>
      </c>
      <c r="Y4106" s="50">
        <v>42.383000000000003</v>
      </c>
      <c r="Z4106" s="50">
        <v>18.928999999999998</v>
      </c>
      <c r="AA4106" s="50">
        <v>5.7750000000000004</v>
      </c>
      <c r="AB4106" s="50">
        <v>0.996</v>
      </c>
      <c r="AC4106" s="50" t="str">
        <f t="shared" si="261"/>
        <v>Honduras-2030</v>
      </c>
      <c r="AD4106" s="51">
        <f t="shared" si="262"/>
        <v>7513.451</v>
      </c>
      <c r="AE4106" s="15">
        <f t="shared" si="263"/>
        <v>0.4836525852101784</v>
      </c>
      <c r="AF4106">
        <f t="shared" si="264"/>
        <v>7.3311914629184183E-2</v>
      </c>
    </row>
    <row r="4107" spans="1:32" x14ac:dyDescent="0.25">
      <c r="A4107" s="59">
        <v>4090</v>
      </c>
      <c r="B4107" s="60" t="s">
        <v>309</v>
      </c>
      <c r="C4107" s="61" t="s">
        <v>440</v>
      </c>
      <c r="D4107" s="62"/>
      <c r="E4107" s="62">
        <v>352</v>
      </c>
      <c r="F4107" s="62">
        <v>2030</v>
      </c>
      <c r="G4107" s="50">
        <v>21.323</v>
      </c>
      <c r="H4107" s="50">
        <v>21.917999999999999</v>
      </c>
      <c r="I4107" s="50">
        <v>22.245000000000001</v>
      </c>
      <c r="J4107" s="50">
        <v>22.859000000000002</v>
      </c>
      <c r="K4107" s="50">
        <v>23.751000000000001</v>
      </c>
      <c r="L4107" s="50">
        <v>22.15</v>
      </c>
      <c r="M4107" s="50">
        <v>22.774000000000001</v>
      </c>
      <c r="N4107" s="50">
        <v>25.917999999999999</v>
      </c>
      <c r="O4107" s="50">
        <v>23.513000000000002</v>
      </c>
      <c r="P4107" s="50">
        <v>23.609000000000002</v>
      </c>
      <c r="Q4107" s="50">
        <v>21.716000000000001</v>
      </c>
      <c r="R4107" s="50">
        <v>20.850999999999999</v>
      </c>
      <c r="S4107" s="50">
        <v>20.114999999999998</v>
      </c>
      <c r="T4107" s="50">
        <v>20.274000000000001</v>
      </c>
      <c r="U4107" s="50">
        <v>18.66</v>
      </c>
      <c r="V4107" s="50">
        <v>14.686999999999999</v>
      </c>
      <c r="W4107" s="50" t="s">
        <v>311</v>
      </c>
      <c r="X4107" s="50">
        <v>10.532</v>
      </c>
      <c r="Y4107" s="50">
        <v>5.6109999999999998</v>
      </c>
      <c r="Z4107" s="50">
        <v>2.2989999999999999</v>
      </c>
      <c r="AA4107" s="50">
        <v>0.73699999999999999</v>
      </c>
      <c r="AB4107" s="50">
        <v>0.104</v>
      </c>
      <c r="AC4107" s="50" t="str">
        <f t="shared" si="261"/>
        <v>Iceland-2030</v>
      </c>
      <c r="AD4107" s="51">
        <f t="shared" si="262"/>
        <v>227.25600000000003</v>
      </c>
      <c r="AE4107" s="15">
        <f t="shared" si="263"/>
        <v>0.60896081951631642</v>
      </c>
      <c r="AF4107">
        <f t="shared" si="264"/>
        <v>0.24903840241577901</v>
      </c>
    </row>
    <row r="4108" spans="1:32" x14ac:dyDescent="0.25">
      <c r="A4108" s="59">
        <v>4091</v>
      </c>
      <c r="B4108" s="60" t="s">
        <v>309</v>
      </c>
      <c r="C4108" s="61" t="s">
        <v>34</v>
      </c>
      <c r="D4108" s="62"/>
      <c r="E4108" s="62">
        <v>356</v>
      </c>
      <c r="F4108" s="62">
        <v>2030</v>
      </c>
      <c r="G4108" s="50">
        <v>117552.586</v>
      </c>
      <c r="H4108" s="50">
        <v>118969.337</v>
      </c>
      <c r="I4108" s="50">
        <v>119660.78200000001</v>
      </c>
      <c r="J4108" s="50">
        <v>119066.36</v>
      </c>
      <c r="K4108" s="50">
        <v>124659.13099999999</v>
      </c>
      <c r="L4108" s="50">
        <v>123779.80499999999</v>
      </c>
      <c r="M4108" s="50">
        <v>119742.99</v>
      </c>
      <c r="N4108" s="50">
        <v>114251.932</v>
      </c>
      <c r="O4108" s="50">
        <v>108463.08900000001</v>
      </c>
      <c r="P4108" s="50">
        <v>99108.558999999994</v>
      </c>
      <c r="Q4108" s="50">
        <v>85233.731</v>
      </c>
      <c r="R4108" s="50">
        <v>73361.138000000006</v>
      </c>
      <c r="S4108" s="50">
        <v>61113.118999999999</v>
      </c>
      <c r="T4108" s="50">
        <v>48976.044000000002</v>
      </c>
      <c r="U4108" s="50">
        <v>35924.697999999997</v>
      </c>
      <c r="V4108" s="50">
        <v>23569.258000000002</v>
      </c>
      <c r="W4108" s="50" t="s">
        <v>311</v>
      </c>
      <c r="X4108" s="50">
        <v>11774.862999999999</v>
      </c>
      <c r="Y4108" s="50">
        <v>5322.7129999999997</v>
      </c>
      <c r="Z4108" s="50">
        <v>1922.932</v>
      </c>
      <c r="AA4108" s="50">
        <v>459.62299999999999</v>
      </c>
      <c r="AB4108" s="50">
        <v>72.516999999999996</v>
      </c>
      <c r="AC4108" s="50" t="str">
        <f t="shared" si="261"/>
        <v>India-2030</v>
      </c>
      <c r="AD4108" s="51">
        <f t="shared" si="262"/>
        <v>1028779.8540000001</v>
      </c>
      <c r="AE4108" s="15">
        <f t="shared" si="263"/>
        <v>0.47065983175833059</v>
      </c>
      <c r="AF4108">
        <f t="shared" si="264"/>
        <v>9.2437623795720278E-2</v>
      </c>
    </row>
    <row r="4109" spans="1:32" x14ac:dyDescent="0.25">
      <c r="A4109" s="59">
        <v>4092</v>
      </c>
      <c r="B4109" s="60" t="s">
        <v>309</v>
      </c>
      <c r="C4109" s="61" t="s">
        <v>256</v>
      </c>
      <c r="D4109" s="62"/>
      <c r="E4109" s="62">
        <v>360</v>
      </c>
      <c r="F4109" s="62">
        <v>2030</v>
      </c>
      <c r="G4109" s="50">
        <v>22610.43</v>
      </c>
      <c r="H4109" s="50">
        <v>23013.663</v>
      </c>
      <c r="I4109" s="50">
        <v>23621.916000000001</v>
      </c>
      <c r="J4109" s="50">
        <v>24244.607</v>
      </c>
      <c r="K4109" s="50">
        <v>23164.162</v>
      </c>
      <c r="L4109" s="50">
        <v>22962.146000000001</v>
      </c>
      <c r="M4109" s="50">
        <v>21680.036</v>
      </c>
      <c r="N4109" s="50">
        <v>21019.633000000002</v>
      </c>
      <c r="O4109" s="50">
        <v>20368.146000000001</v>
      </c>
      <c r="P4109" s="50">
        <v>20007.307000000001</v>
      </c>
      <c r="Q4109" s="50">
        <v>18228.433000000001</v>
      </c>
      <c r="R4109" s="50">
        <v>16433.696</v>
      </c>
      <c r="S4109" s="50">
        <v>13792.395</v>
      </c>
      <c r="T4109" s="50">
        <v>10520.501</v>
      </c>
      <c r="U4109" s="50">
        <v>7288.0649999999996</v>
      </c>
      <c r="V4109" s="50">
        <v>3974.6080000000002</v>
      </c>
      <c r="W4109" s="50" t="s">
        <v>311</v>
      </c>
      <c r="X4109" s="50">
        <v>1804.63</v>
      </c>
      <c r="Y4109" s="50">
        <v>673.96500000000003</v>
      </c>
      <c r="Z4109" s="50">
        <v>165.99100000000001</v>
      </c>
      <c r="AA4109" s="50">
        <v>19.433</v>
      </c>
      <c r="AB4109" s="50">
        <v>1.4710000000000001</v>
      </c>
      <c r="AC4109" s="50" t="str">
        <f t="shared" si="261"/>
        <v>Indonesia-2030</v>
      </c>
      <c r="AD4109" s="51">
        <f t="shared" si="262"/>
        <v>201900.56099999999</v>
      </c>
      <c r="AE4109" s="15">
        <f t="shared" si="263"/>
        <v>0.46406346042792834</v>
      </c>
      <c r="AF4109">
        <f t="shared" si="264"/>
        <v>9.0167705237798157E-2</v>
      </c>
    </row>
    <row r="4110" spans="1:32" x14ac:dyDescent="0.25">
      <c r="A4110" s="59">
        <v>4093</v>
      </c>
      <c r="B4110" s="60" t="s">
        <v>309</v>
      </c>
      <c r="C4110" s="61" t="s">
        <v>441</v>
      </c>
      <c r="D4110" s="62"/>
      <c r="E4110" s="62">
        <v>364</v>
      </c>
      <c r="F4110" s="62">
        <v>2030</v>
      </c>
      <c r="G4110" s="50">
        <v>4487.8360000000002</v>
      </c>
      <c r="H4110" s="50">
        <v>5224.3680000000004</v>
      </c>
      <c r="I4110" s="50">
        <v>6219.9979999999996</v>
      </c>
      <c r="J4110" s="50">
        <v>6843.2950000000001</v>
      </c>
      <c r="K4110" s="50">
        <v>6332.0280000000002</v>
      </c>
      <c r="L4110" s="50">
        <v>5301.9889999999996</v>
      </c>
      <c r="M4110" s="50">
        <v>5314.58</v>
      </c>
      <c r="N4110" s="50">
        <v>6926.8850000000002</v>
      </c>
      <c r="O4110" s="50">
        <v>9001.8150000000005</v>
      </c>
      <c r="P4110" s="50">
        <v>8880.3420000000006</v>
      </c>
      <c r="Q4110" s="50">
        <v>6574.4769999999999</v>
      </c>
      <c r="R4110" s="50">
        <v>4826.2629999999999</v>
      </c>
      <c r="S4110" s="50">
        <v>4153.9350000000004</v>
      </c>
      <c r="T4110" s="50">
        <v>3413.9279999999999</v>
      </c>
      <c r="U4110" s="50">
        <v>2568.3510000000001</v>
      </c>
      <c r="V4110" s="50">
        <v>1693.6110000000001</v>
      </c>
      <c r="W4110" s="50" t="s">
        <v>311</v>
      </c>
      <c r="X4110" s="50">
        <v>704.93600000000004</v>
      </c>
      <c r="Y4110" s="50">
        <v>278.471</v>
      </c>
      <c r="Z4110" s="50">
        <v>96.430999999999997</v>
      </c>
      <c r="AA4110" s="50">
        <v>18.259</v>
      </c>
      <c r="AB4110" s="50">
        <v>1.51</v>
      </c>
      <c r="AC4110" s="50" t="str">
        <f t="shared" si="261"/>
        <v>Iran (Islamic Republic of)-2030</v>
      </c>
      <c r="AD4110" s="51">
        <f t="shared" si="262"/>
        <v>64155.609000000004</v>
      </c>
      <c r="AE4110" s="15">
        <f t="shared" si="263"/>
        <v>0.38512141627398472</v>
      </c>
      <c r="AF4110">
        <f t="shared" si="264"/>
        <v>0.10957344058261249</v>
      </c>
    </row>
    <row r="4111" spans="1:32" x14ac:dyDescent="0.25">
      <c r="A4111" s="59">
        <v>4094</v>
      </c>
      <c r="B4111" s="60" t="s">
        <v>309</v>
      </c>
      <c r="C4111" s="61" t="s">
        <v>442</v>
      </c>
      <c r="D4111" s="62"/>
      <c r="E4111" s="62">
        <v>368</v>
      </c>
      <c r="F4111" s="62">
        <v>2030</v>
      </c>
      <c r="G4111" s="50">
        <v>7148.4380000000001</v>
      </c>
      <c r="H4111" s="50">
        <v>6584.9459999999999</v>
      </c>
      <c r="I4111" s="50">
        <v>6066.7420000000002</v>
      </c>
      <c r="J4111" s="50">
        <v>5530.1970000000001</v>
      </c>
      <c r="K4111" s="50">
        <v>4801.2910000000002</v>
      </c>
      <c r="L4111" s="50">
        <v>4149.7780000000002</v>
      </c>
      <c r="M4111" s="50">
        <v>3735.5940000000001</v>
      </c>
      <c r="N4111" s="50">
        <v>3226.8220000000001</v>
      </c>
      <c r="O4111" s="50">
        <v>2795.46</v>
      </c>
      <c r="P4111" s="50">
        <v>2383.0619999999999</v>
      </c>
      <c r="Q4111" s="50">
        <v>2042.8440000000001</v>
      </c>
      <c r="R4111" s="50">
        <v>1660.204</v>
      </c>
      <c r="S4111" s="50">
        <v>1265.24</v>
      </c>
      <c r="T4111" s="50">
        <v>777.00099999999998</v>
      </c>
      <c r="U4111" s="50">
        <v>503.23599999999999</v>
      </c>
      <c r="V4111" s="50">
        <v>388.20699999999999</v>
      </c>
      <c r="W4111" s="50" t="s">
        <v>311</v>
      </c>
      <c r="X4111" s="50">
        <v>151.32400000000001</v>
      </c>
      <c r="Y4111" s="50">
        <v>67.403999999999996</v>
      </c>
      <c r="Z4111" s="50">
        <v>17.190000000000001</v>
      </c>
      <c r="AA4111" s="50">
        <v>2.4750000000000001</v>
      </c>
      <c r="AB4111" s="50">
        <v>0.21099999999999999</v>
      </c>
      <c r="AC4111" s="50" t="str">
        <f t="shared" si="261"/>
        <v>Iraq-2030</v>
      </c>
      <c r="AD4111" s="51">
        <f t="shared" si="262"/>
        <v>31590.492000000002</v>
      </c>
      <c r="AE4111" s="15">
        <f t="shared" si="263"/>
        <v>0.68714263772783257</v>
      </c>
      <c r="AF4111">
        <f t="shared" si="264"/>
        <v>3.7108874619877122E-2</v>
      </c>
    </row>
    <row r="4112" spans="1:32" x14ac:dyDescent="0.25">
      <c r="A4112" s="59">
        <v>4095</v>
      </c>
      <c r="B4112" s="60" t="s">
        <v>309</v>
      </c>
      <c r="C4112" s="61" t="s">
        <v>259</v>
      </c>
      <c r="D4112" s="62"/>
      <c r="E4112" s="62">
        <v>372</v>
      </c>
      <c r="F4112" s="62">
        <v>2030</v>
      </c>
      <c r="G4112" s="50">
        <v>292.41500000000002</v>
      </c>
      <c r="H4112" s="50">
        <v>299.18700000000001</v>
      </c>
      <c r="I4112" s="50">
        <v>325.88099999999997</v>
      </c>
      <c r="J4112" s="50">
        <v>357.94</v>
      </c>
      <c r="K4112" s="50">
        <v>366.24200000000002</v>
      </c>
      <c r="L4112" s="50">
        <v>330.334</v>
      </c>
      <c r="M4112" s="50">
        <v>289.67899999999997</v>
      </c>
      <c r="N4112" s="50">
        <v>270.92599999999999</v>
      </c>
      <c r="O4112" s="50">
        <v>306.39299999999997</v>
      </c>
      <c r="P4112" s="50">
        <v>369.70499999999998</v>
      </c>
      <c r="Q4112" s="50">
        <v>383.10199999999998</v>
      </c>
      <c r="R4112" s="50">
        <v>363.43099999999998</v>
      </c>
      <c r="S4112" s="50">
        <v>299.10000000000002</v>
      </c>
      <c r="T4112" s="50">
        <v>283.10899999999998</v>
      </c>
      <c r="U4112" s="50">
        <v>230.477</v>
      </c>
      <c r="V4112" s="50">
        <v>197.489</v>
      </c>
      <c r="W4112" s="50" t="s">
        <v>311</v>
      </c>
      <c r="X4112" s="50">
        <v>143.63900000000001</v>
      </c>
      <c r="Y4112" s="50">
        <v>73.683000000000007</v>
      </c>
      <c r="Z4112" s="50">
        <v>29.49</v>
      </c>
      <c r="AA4112" s="50">
        <v>6.8579999999999997</v>
      </c>
      <c r="AB4112" s="50">
        <v>0.871</v>
      </c>
      <c r="AC4112" s="50" t="str">
        <f t="shared" si="261"/>
        <v>Ireland-2030</v>
      </c>
      <c r="AD4112" s="51">
        <f t="shared" si="262"/>
        <v>3336.8519999999999</v>
      </c>
      <c r="AE4112" s="15">
        <f t="shared" si="263"/>
        <v>0.56433398904116816</v>
      </c>
      <c r="AF4112">
        <f t="shared" si="264"/>
        <v>0.22697225300781437</v>
      </c>
    </row>
    <row r="4113" spans="1:32" x14ac:dyDescent="0.25">
      <c r="A4113" s="59">
        <v>4096</v>
      </c>
      <c r="B4113" s="60" t="s">
        <v>309</v>
      </c>
      <c r="C4113" s="61" t="s">
        <v>443</v>
      </c>
      <c r="D4113" s="62"/>
      <c r="E4113" s="62">
        <v>376</v>
      </c>
      <c r="F4113" s="62">
        <v>2030</v>
      </c>
      <c r="G4113" s="50">
        <v>842.52300000000002</v>
      </c>
      <c r="H4113" s="50">
        <v>826.05899999999997</v>
      </c>
      <c r="I4113" s="50">
        <v>824.78599999999994</v>
      </c>
      <c r="J4113" s="50">
        <v>835.52300000000002</v>
      </c>
      <c r="K4113" s="50">
        <v>755.05399999999997</v>
      </c>
      <c r="L4113" s="50">
        <v>690.21100000000001</v>
      </c>
      <c r="M4113" s="50">
        <v>646.66899999999998</v>
      </c>
      <c r="N4113" s="50">
        <v>591.03399999999999</v>
      </c>
      <c r="O4113" s="50">
        <v>577.40700000000004</v>
      </c>
      <c r="P4113" s="50">
        <v>565.19299999999998</v>
      </c>
      <c r="Q4113" s="50">
        <v>546.25</v>
      </c>
      <c r="R4113" s="50">
        <v>493.91399999999999</v>
      </c>
      <c r="S4113" s="50">
        <v>409.77499999999998</v>
      </c>
      <c r="T4113" s="50">
        <v>362.87200000000001</v>
      </c>
      <c r="U4113" s="50">
        <v>323.49099999999999</v>
      </c>
      <c r="V4113" s="50">
        <v>304.64299999999997</v>
      </c>
      <c r="W4113" s="50" t="s">
        <v>311</v>
      </c>
      <c r="X4113" s="50">
        <v>218.21100000000001</v>
      </c>
      <c r="Y4113" s="50">
        <v>101.28100000000001</v>
      </c>
      <c r="Z4113" s="50">
        <v>48.683999999999997</v>
      </c>
      <c r="AA4113" s="50">
        <v>16.992000000000001</v>
      </c>
      <c r="AB4113" s="50">
        <v>3.073</v>
      </c>
      <c r="AC4113" s="50" t="str">
        <f t="shared" si="261"/>
        <v>Israel-2030</v>
      </c>
      <c r="AD4113" s="51">
        <f t="shared" si="262"/>
        <v>6111.03</v>
      </c>
      <c r="AE4113" s="15">
        <f t="shared" si="263"/>
        <v>0.63370904741099299</v>
      </c>
      <c r="AF4113">
        <f t="shared" si="264"/>
        <v>0.16029558372357952</v>
      </c>
    </row>
    <row r="4114" spans="1:32" x14ac:dyDescent="0.25">
      <c r="A4114" s="59">
        <v>4097</v>
      </c>
      <c r="B4114" s="60" t="s">
        <v>309</v>
      </c>
      <c r="C4114" s="61" t="s">
        <v>444</v>
      </c>
      <c r="D4114" s="62"/>
      <c r="E4114" s="62">
        <v>380</v>
      </c>
      <c r="F4114" s="62">
        <v>2030</v>
      </c>
      <c r="G4114" s="50">
        <v>2361.8820000000001</v>
      </c>
      <c r="H4114" s="50">
        <v>2379.8220000000001</v>
      </c>
      <c r="I4114" s="50">
        <v>2454.4560000000001</v>
      </c>
      <c r="J4114" s="50">
        <v>2608.9059999999999</v>
      </c>
      <c r="K4114" s="50">
        <v>2915.0430000000001</v>
      </c>
      <c r="L4114" s="50">
        <v>2972.5650000000001</v>
      </c>
      <c r="M4114" s="50">
        <v>2984.384</v>
      </c>
      <c r="N4114" s="50">
        <v>3079.9169999999999</v>
      </c>
      <c r="O4114" s="50">
        <v>3171.33</v>
      </c>
      <c r="P4114" s="50">
        <v>3406.5340000000001</v>
      </c>
      <c r="Q4114" s="50">
        <v>3946.9650000000001</v>
      </c>
      <c r="R4114" s="50">
        <v>4583.62</v>
      </c>
      <c r="S4114" s="50">
        <v>4668.2370000000001</v>
      </c>
      <c r="T4114" s="50">
        <v>4399.0200000000004</v>
      </c>
      <c r="U4114" s="50">
        <v>3669.9270000000001</v>
      </c>
      <c r="V4114" s="50">
        <v>3096.7330000000002</v>
      </c>
      <c r="W4114" s="50" t="s">
        <v>311</v>
      </c>
      <c r="X4114" s="50">
        <v>2637.3789999999999</v>
      </c>
      <c r="Y4114" s="50">
        <v>1597.7750000000001</v>
      </c>
      <c r="Z4114" s="50">
        <v>878.57299999999998</v>
      </c>
      <c r="AA4114" s="50">
        <v>257.32100000000003</v>
      </c>
      <c r="AB4114" s="50">
        <v>39.529000000000003</v>
      </c>
      <c r="AC4114" s="50" t="str">
        <f t="shared" si="261"/>
        <v>Italy-2030</v>
      </c>
      <c r="AD4114" s="51">
        <f t="shared" si="262"/>
        <v>34337.500999999997</v>
      </c>
      <c r="AE4114" s="15">
        <f t="shared" si="263"/>
        <v>0.69231645599369629</v>
      </c>
      <c r="AF4114">
        <f t="shared" si="264"/>
        <v>0.39910416276571431</v>
      </c>
    </row>
    <row r="4115" spans="1:32" x14ac:dyDescent="0.25">
      <c r="A4115" s="59">
        <v>4098</v>
      </c>
      <c r="B4115" s="60" t="s">
        <v>309</v>
      </c>
      <c r="C4115" s="61" t="s">
        <v>376</v>
      </c>
      <c r="D4115" s="62"/>
      <c r="E4115" s="62">
        <v>388</v>
      </c>
      <c r="F4115" s="62">
        <v>2030</v>
      </c>
      <c r="G4115" s="50">
        <v>189.214</v>
      </c>
      <c r="H4115" s="50">
        <v>207.48500000000001</v>
      </c>
      <c r="I4115" s="50">
        <v>222.63200000000001</v>
      </c>
      <c r="J4115" s="50">
        <v>191.67699999999999</v>
      </c>
      <c r="K4115" s="50">
        <v>193.864</v>
      </c>
      <c r="L4115" s="50">
        <v>196.982</v>
      </c>
      <c r="M4115" s="50">
        <v>225.61</v>
      </c>
      <c r="N4115" s="50">
        <v>223.95500000000001</v>
      </c>
      <c r="O4115" s="50">
        <v>211.79900000000001</v>
      </c>
      <c r="P4115" s="50">
        <v>187.29499999999999</v>
      </c>
      <c r="Q4115" s="50">
        <v>164.72900000000001</v>
      </c>
      <c r="R4115" s="50">
        <v>159.86600000000001</v>
      </c>
      <c r="S4115" s="50">
        <v>150.26400000000001</v>
      </c>
      <c r="T4115" s="50">
        <v>134.11799999999999</v>
      </c>
      <c r="U4115" s="50">
        <v>106.304</v>
      </c>
      <c r="V4115" s="50">
        <v>74.938000000000002</v>
      </c>
      <c r="W4115" s="50" t="s">
        <v>311</v>
      </c>
      <c r="X4115" s="50">
        <v>48.274999999999999</v>
      </c>
      <c r="Y4115" s="50">
        <v>26.391999999999999</v>
      </c>
      <c r="Z4115" s="50">
        <v>12.262</v>
      </c>
      <c r="AA4115" s="50">
        <v>4.13</v>
      </c>
      <c r="AB4115" s="50">
        <v>0.83799999999999997</v>
      </c>
      <c r="AC4115" s="50" t="str">
        <f t="shared" ref="AC4115:AC4178" si="265">C4115&amp;"-"&amp;F4115</f>
        <v>Jamaica-2030</v>
      </c>
      <c r="AD4115" s="51">
        <f t="shared" ref="AD4115:AD4178" si="266">SUM(J4115:S4115)</f>
        <v>1906.0410000000002</v>
      </c>
      <c r="AE4115" s="15">
        <f t="shared" ref="AE4115:AE4178" si="267">IF(W4115="…",SUM(G4115:I4115,T4115:V4115,X4115:AB4115)/SUM(J4115:S4115),SUM(G4115:I4115,T4115:W4115)/SUM(J4115:S4115))</f>
        <v>0.53859701863705978</v>
      </c>
      <c r="AF4115">
        <f t="shared" ref="AF4115:AF4178" si="268">IF(W4115="…",SUM(T4115:V4115,X4115:AB4115)/SUM(G4115:S4115),SUM(T4115:W4115)/SUM(G4115:S4115))</f>
        <v>0.16126614217628138</v>
      </c>
    </row>
    <row r="4116" spans="1:32" x14ac:dyDescent="0.25">
      <c r="A4116" s="59">
        <v>4099</v>
      </c>
      <c r="B4116" s="60" t="s">
        <v>309</v>
      </c>
      <c r="C4116" s="61" t="s">
        <v>35</v>
      </c>
      <c r="D4116" s="62"/>
      <c r="E4116" s="62">
        <v>392</v>
      </c>
      <c r="F4116" s="62">
        <v>2030</v>
      </c>
      <c r="G4116" s="50">
        <v>4769.7700000000004</v>
      </c>
      <c r="H4116" s="50">
        <v>4920.9970000000003</v>
      </c>
      <c r="I4116" s="50">
        <v>5150.54</v>
      </c>
      <c r="J4116" s="50">
        <v>5424.9870000000001</v>
      </c>
      <c r="K4116" s="50">
        <v>5625.4579999999996</v>
      </c>
      <c r="L4116" s="50">
        <v>5766.5429999999997</v>
      </c>
      <c r="M4116" s="50">
        <v>6073.9639999999999</v>
      </c>
      <c r="N4116" s="50">
        <v>6201.27</v>
      </c>
      <c r="O4116" s="50">
        <v>6772.2219999999998</v>
      </c>
      <c r="P4116" s="50">
        <v>7565.2749999999996</v>
      </c>
      <c r="Q4116" s="50">
        <v>8352.9529999999995</v>
      </c>
      <c r="R4116" s="50">
        <v>9772.76</v>
      </c>
      <c r="S4116" s="50">
        <v>8343.3330000000005</v>
      </c>
      <c r="T4116" s="50">
        <v>7451.6440000000002</v>
      </c>
      <c r="U4116" s="50">
        <v>6885.4759999999997</v>
      </c>
      <c r="V4116" s="50">
        <v>7324.8720000000003</v>
      </c>
      <c r="W4116" s="50" t="s">
        <v>311</v>
      </c>
      <c r="X4116" s="50">
        <v>7214.2569999999996</v>
      </c>
      <c r="Y4116" s="50">
        <v>4562.0389999999998</v>
      </c>
      <c r="Z4116" s="50">
        <v>2376.0050000000001</v>
      </c>
      <c r="AA4116" s="50">
        <v>858.77</v>
      </c>
      <c r="AB4116" s="50">
        <v>167.37</v>
      </c>
      <c r="AC4116" s="50" t="str">
        <f t="shared" si="265"/>
        <v>Japan-2030</v>
      </c>
      <c r="AD4116" s="51">
        <f t="shared" si="266"/>
        <v>69898.764999999999</v>
      </c>
      <c r="AE4116" s="15">
        <f t="shared" si="267"/>
        <v>0.73937987316371023</v>
      </c>
      <c r="AF4116">
        <f t="shared" si="268"/>
        <v>0.4347463027881307</v>
      </c>
    </row>
    <row r="4117" spans="1:32" x14ac:dyDescent="0.25">
      <c r="A4117" s="59">
        <v>4100</v>
      </c>
      <c r="B4117" s="60" t="s">
        <v>309</v>
      </c>
      <c r="C4117" s="61" t="s">
        <v>260</v>
      </c>
      <c r="D4117" s="62"/>
      <c r="E4117" s="62">
        <v>400</v>
      </c>
      <c r="F4117" s="62">
        <v>2030</v>
      </c>
      <c r="G4117" s="50">
        <v>1116.6569999999999</v>
      </c>
      <c r="H4117" s="50">
        <v>1105.653</v>
      </c>
      <c r="I4117" s="50">
        <v>1095.075</v>
      </c>
      <c r="J4117" s="50">
        <v>1079.2329999999999</v>
      </c>
      <c r="K4117" s="50">
        <v>984.30700000000002</v>
      </c>
      <c r="L4117" s="50">
        <v>884.86300000000006</v>
      </c>
      <c r="M4117" s="50">
        <v>816.67600000000004</v>
      </c>
      <c r="N4117" s="50">
        <v>744.01400000000001</v>
      </c>
      <c r="O4117" s="50">
        <v>686.11099999999999</v>
      </c>
      <c r="P4117" s="50">
        <v>635.66200000000003</v>
      </c>
      <c r="Q4117" s="50">
        <v>536.47199999999998</v>
      </c>
      <c r="R4117" s="50">
        <v>467.42099999999999</v>
      </c>
      <c r="S4117" s="50">
        <v>368.78699999999998</v>
      </c>
      <c r="T4117" s="50">
        <v>261.04199999999997</v>
      </c>
      <c r="U4117" s="50">
        <v>160.096</v>
      </c>
      <c r="V4117" s="50">
        <v>93.046000000000006</v>
      </c>
      <c r="W4117" s="50" t="s">
        <v>311</v>
      </c>
      <c r="X4117" s="50">
        <v>53.216999999999999</v>
      </c>
      <c r="Y4117" s="50">
        <v>25.082999999999998</v>
      </c>
      <c r="Z4117" s="50">
        <v>7.4130000000000003</v>
      </c>
      <c r="AA4117" s="50">
        <v>1.147</v>
      </c>
      <c r="AB4117" s="50">
        <v>8.7999999999999995E-2</v>
      </c>
      <c r="AC4117" s="50" t="str">
        <f t="shared" si="265"/>
        <v>Jordan-2030</v>
      </c>
      <c r="AD4117" s="51">
        <f t="shared" si="266"/>
        <v>7203.5460000000003</v>
      </c>
      <c r="AE4117" s="15">
        <f t="shared" si="267"/>
        <v>0.54397056671811361</v>
      </c>
      <c r="AF4117">
        <f t="shared" si="268"/>
        <v>5.7136768599660985E-2</v>
      </c>
    </row>
    <row r="4118" spans="1:32" x14ac:dyDescent="0.25">
      <c r="A4118" s="59">
        <v>4101</v>
      </c>
      <c r="B4118" s="60" t="s">
        <v>309</v>
      </c>
      <c r="C4118" s="61" t="s">
        <v>445</v>
      </c>
      <c r="D4118" s="62"/>
      <c r="E4118" s="62">
        <v>404</v>
      </c>
      <c r="F4118" s="62">
        <v>2030</v>
      </c>
      <c r="G4118" s="50">
        <v>8314.8979999999992</v>
      </c>
      <c r="H4118" s="50">
        <v>7801.6419999999998</v>
      </c>
      <c r="I4118" s="50">
        <v>7323.21</v>
      </c>
      <c r="J4118" s="50">
        <v>6847.8969999999999</v>
      </c>
      <c r="K4118" s="50">
        <v>6496.0010000000002</v>
      </c>
      <c r="L4118" s="50">
        <v>5729.86</v>
      </c>
      <c r="M4118" s="50">
        <v>4961.5749999999998</v>
      </c>
      <c r="N4118" s="50">
        <v>4133.9110000000001</v>
      </c>
      <c r="O4118" s="50">
        <v>3825.9780000000001</v>
      </c>
      <c r="P4118" s="50">
        <v>3281.3389999999999</v>
      </c>
      <c r="Q4118" s="50">
        <v>2587.1669999999999</v>
      </c>
      <c r="R4118" s="50">
        <v>1906.6859999999999</v>
      </c>
      <c r="S4118" s="50">
        <v>1345.944</v>
      </c>
      <c r="T4118" s="50">
        <v>967.70100000000002</v>
      </c>
      <c r="U4118" s="50">
        <v>679.63499999999999</v>
      </c>
      <c r="V4118" s="50">
        <v>435.23599999999999</v>
      </c>
      <c r="W4118" s="50" t="s">
        <v>311</v>
      </c>
      <c r="X4118" s="50">
        <v>215.36799999999999</v>
      </c>
      <c r="Y4118" s="50">
        <v>77.587000000000003</v>
      </c>
      <c r="Z4118" s="50">
        <v>23.759</v>
      </c>
      <c r="AA4118" s="50">
        <v>4.2430000000000003</v>
      </c>
      <c r="AB4118" s="50">
        <v>0.35599999999999998</v>
      </c>
      <c r="AC4118" s="50" t="str">
        <f t="shared" si="265"/>
        <v>Kenya-2030</v>
      </c>
      <c r="AD4118" s="51">
        <f t="shared" si="266"/>
        <v>41116.358000000007</v>
      </c>
      <c r="AE4118" s="15">
        <f t="shared" si="267"/>
        <v>0.62854873965247582</v>
      </c>
      <c r="AF4118">
        <f t="shared" si="268"/>
        <v>3.7237142610889735E-2</v>
      </c>
    </row>
    <row r="4119" spans="1:32" x14ac:dyDescent="0.25">
      <c r="A4119" s="59">
        <v>4102</v>
      </c>
      <c r="B4119" s="60" t="s">
        <v>309</v>
      </c>
      <c r="C4119" s="61" t="s">
        <v>377</v>
      </c>
      <c r="D4119" s="62"/>
      <c r="E4119" s="62">
        <v>296</v>
      </c>
      <c r="F4119" s="62">
        <v>2030</v>
      </c>
      <c r="G4119" s="50">
        <v>15.404</v>
      </c>
      <c r="H4119" s="50">
        <v>15.347</v>
      </c>
      <c r="I4119" s="50">
        <v>15.042</v>
      </c>
      <c r="J4119" s="50">
        <v>14.159000000000001</v>
      </c>
      <c r="K4119" s="50">
        <v>12.848000000000001</v>
      </c>
      <c r="L4119" s="50">
        <v>9.5809999999999995</v>
      </c>
      <c r="M4119" s="50">
        <v>10.491</v>
      </c>
      <c r="N4119" s="50">
        <v>9.2270000000000003</v>
      </c>
      <c r="O4119" s="50">
        <v>8.8369999999999997</v>
      </c>
      <c r="P4119" s="50">
        <v>7.1749999999999998</v>
      </c>
      <c r="Q4119" s="50">
        <v>5.6710000000000003</v>
      </c>
      <c r="R4119" s="50">
        <v>4.6669999999999998</v>
      </c>
      <c r="S4119" s="50">
        <v>4.8120000000000003</v>
      </c>
      <c r="T4119" s="50">
        <v>3.762</v>
      </c>
      <c r="U4119" s="50">
        <v>2.3410000000000002</v>
      </c>
      <c r="V4119" s="50">
        <v>1.3480000000000001</v>
      </c>
      <c r="W4119" s="50" t="s">
        <v>311</v>
      </c>
      <c r="X4119" s="50">
        <v>0.55900000000000005</v>
      </c>
      <c r="Y4119" s="50">
        <v>0.21</v>
      </c>
      <c r="Z4119" s="50">
        <v>5.0999999999999997E-2</v>
      </c>
      <c r="AA4119" s="50">
        <v>6.0000000000000001E-3</v>
      </c>
      <c r="AB4119" s="50">
        <v>0</v>
      </c>
      <c r="AC4119" s="50" t="str">
        <f t="shared" si="265"/>
        <v>Kiribati-2030</v>
      </c>
      <c r="AD4119" s="51">
        <f t="shared" si="266"/>
        <v>87.468000000000004</v>
      </c>
      <c r="AE4119" s="15">
        <f t="shared" si="267"/>
        <v>0.61816893035167142</v>
      </c>
      <c r="AF4119">
        <f t="shared" si="268"/>
        <v>6.2111195323462973E-2</v>
      </c>
    </row>
    <row r="4120" spans="1:32" x14ac:dyDescent="0.25">
      <c r="A4120" s="59">
        <v>4103</v>
      </c>
      <c r="B4120" s="60" t="s">
        <v>309</v>
      </c>
      <c r="C4120" s="61" t="s">
        <v>446</v>
      </c>
      <c r="D4120" s="62"/>
      <c r="E4120" s="62">
        <v>414</v>
      </c>
      <c r="F4120" s="62">
        <v>2030</v>
      </c>
      <c r="G4120" s="50">
        <v>296.71600000000001</v>
      </c>
      <c r="H4120" s="50">
        <v>305.19099999999997</v>
      </c>
      <c r="I4120" s="50">
        <v>326.95499999999998</v>
      </c>
      <c r="J4120" s="50">
        <v>315.76299999999998</v>
      </c>
      <c r="K4120" s="50">
        <v>334.99700000000001</v>
      </c>
      <c r="L4120" s="50">
        <v>400.40699999999998</v>
      </c>
      <c r="M4120" s="50">
        <v>472.37900000000002</v>
      </c>
      <c r="N4120" s="50">
        <v>419.32</v>
      </c>
      <c r="O4120" s="50">
        <v>377.476</v>
      </c>
      <c r="P4120" s="50">
        <v>370.892</v>
      </c>
      <c r="Q4120" s="50">
        <v>340.661</v>
      </c>
      <c r="R4120" s="50">
        <v>325.36799999999999</v>
      </c>
      <c r="S4120" s="50">
        <v>263.22199999999998</v>
      </c>
      <c r="T4120" s="50">
        <v>155.178</v>
      </c>
      <c r="U4120" s="50">
        <v>105.419</v>
      </c>
      <c r="V4120" s="50">
        <v>44.923999999999999</v>
      </c>
      <c r="W4120" s="50" t="s">
        <v>311</v>
      </c>
      <c r="X4120" s="50">
        <v>14.112</v>
      </c>
      <c r="Y4120" s="50">
        <v>3.911</v>
      </c>
      <c r="Z4120" s="50">
        <v>0.73299999999999998</v>
      </c>
      <c r="AA4120" s="50">
        <v>4.9000000000000002E-2</v>
      </c>
      <c r="AB4120" s="50">
        <v>1E-3</v>
      </c>
      <c r="AC4120" s="50" t="str">
        <f t="shared" si="265"/>
        <v>Kuwait-2030</v>
      </c>
      <c r="AD4120" s="51">
        <f t="shared" si="266"/>
        <v>3620.4849999999997</v>
      </c>
      <c r="AE4120" s="15">
        <f t="shared" si="267"/>
        <v>0.34613843172945069</v>
      </c>
      <c r="AF4120">
        <f t="shared" si="268"/>
        <v>7.1290890758607769E-2</v>
      </c>
    </row>
    <row r="4121" spans="1:32" x14ac:dyDescent="0.25">
      <c r="A4121" s="59">
        <v>4104</v>
      </c>
      <c r="B4121" s="60" t="s">
        <v>309</v>
      </c>
      <c r="C4121" s="61" t="s">
        <v>447</v>
      </c>
      <c r="D4121" s="62"/>
      <c r="E4121" s="62">
        <v>428</v>
      </c>
      <c r="F4121" s="62">
        <v>2030</v>
      </c>
      <c r="G4121" s="50">
        <v>76.897000000000006</v>
      </c>
      <c r="H4121" s="50">
        <v>85.593000000000004</v>
      </c>
      <c r="I4121" s="50">
        <v>92.602999999999994</v>
      </c>
      <c r="J4121" s="50">
        <v>98.149000000000001</v>
      </c>
      <c r="K4121" s="50">
        <v>101.593</v>
      </c>
      <c r="L4121" s="50">
        <v>81.968000000000004</v>
      </c>
      <c r="M4121" s="50">
        <v>71.286000000000001</v>
      </c>
      <c r="N4121" s="50">
        <v>109.38200000000001</v>
      </c>
      <c r="O4121" s="50">
        <v>132.767</v>
      </c>
      <c r="P4121" s="50">
        <v>125.46</v>
      </c>
      <c r="Q4121" s="50">
        <v>118.18600000000001</v>
      </c>
      <c r="R4121" s="50">
        <v>123.376</v>
      </c>
      <c r="S4121" s="50">
        <v>114.624</v>
      </c>
      <c r="T4121" s="50">
        <v>118.685</v>
      </c>
      <c r="U4121" s="50">
        <v>106.348</v>
      </c>
      <c r="V4121" s="50">
        <v>80.686999999999998</v>
      </c>
      <c r="W4121" s="50" t="s">
        <v>311</v>
      </c>
      <c r="X4121" s="50">
        <v>54.918999999999997</v>
      </c>
      <c r="Y4121" s="50">
        <v>35.093000000000004</v>
      </c>
      <c r="Z4121" s="50">
        <v>15.977</v>
      </c>
      <c r="AA4121" s="50">
        <v>3.2280000000000002</v>
      </c>
      <c r="AB4121" s="50">
        <v>0.371</v>
      </c>
      <c r="AC4121" s="50" t="str">
        <f t="shared" si="265"/>
        <v>Latvia-2030</v>
      </c>
      <c r="AD4121" s="51">
        <f t="shared" si="266"/>
        <v>1076.7909999999999</v>
      </c>
      <c r="AE4121" s="15">
        <f t="shared" si="267"/>
        <v>0.62259157069477722</v>
      </c>
      <c r="AF4121">
        <f t="shared" si="268"/>
        <v>0.31181994828378445</v>
      </c>
    </row>
    <row r="4122" spans="1:32" x14ac:dyDescent="0.25">
      <c r="A4122" s="59">
        <v>4105</v>
      </c>
      <c r="B4122" s="60" t="s">
        <v>309</v>
      </c>
      <c r="C4122" s="61" t="s">
        <v>448</v>
      </c>
      <c r="D4122" s="62"/>
      <c r="E4122" s="62">
        <v>422</v>
      </c>
      <c r="F4122" s="62">
        <v>2030</v>
      </c>
      <c r="G4122" s="50">
        <v>348.06299999999999</v>
      </c>
      <c r="H4122" s="50">
        <v>349.05200000000002</v>
      </c>
      <c r="I4122" s="50">
        <v>315.48399999999998</v>
      </c>
      <c r="J4122" s="50">
        <v>309.49700000000001</v>
      </c>
      <c r="K4122" s="50">
        <v>293.48</v>
      </c>
      <c r="L4122" s="50">
        <v>367.38</v>
      </c>
      <c r="M4122" s="50">
        <v>427.16399999999999</v>
      </c>
      <c r="N4122" s="50">
        <v>469.68900000000002</v>
      </c>
      <c r="O4122" s="50">
        <v>453.16399999999999</v>
      </c>
      <c r="P4122" s="50">
        <v>407.137</v>
      </c>
      <c r="Q4122" s="50">
        <v>327.952</v>
      </c>
      <c r="R4122" s="50">
        <v>278.62299999999999</v>
      </c>
      <c r="S4122" s="50">
        <v>277.238</v>
      </c>
      <c r="T4122" s="50">
        <v>256.05599999999998</v>
      </c>
      <c r="U4122" s="50">
        <v>189.99</v>
      </c>
      <c r="V4122" s="50">
        <v>134.18600000000001</v>
      </c>
      <c r="W4122" s="50" t="s">
        <v>311</v>
      </c>
      <c r="X4122" s="50">
        <v>87.182000000000002</v>
      </c>
      <c r="Y4122" s="50">
        <v>49.414000000000001</v>
      </c>
      <c r="Z4122" s="50">
        <v>21.966000000000001</v>
      </c>
      <c r="AA4122" s="50">
        <v>5.3470000000000004</v>
      </c>
      <c r="AB4122" s="50">
        <v>0.53400000000000003</v>
      </c>
      <c r="AC4122" s="50" t="str">
        <f t="shared" si="265"/>
        <v>Lebanon-2030</v>
      </c>
      <c r="AD4122" s="51">
        <f t="shared" si="266"/>
        <v>3611.3240000000005</v>
      </c>
      <c r="AE4122" s="15">
        <f t="shared" si="267"/>
        <v>0.48660103607430394</v>
      </c>
      <c r="AF4122">
        <f t="shared" si="268"/>
        <v>0.16104831330452518</v>
      </c>
    </row>
    <row r="4123" spans="1:32" x14ac:dyDescent="0.25">
      <c r="A4123" s="59">
        <v>4106</v>
      </c>
      <c r="B4123" s="60" t="s">
        <v>309</v>
      </c>
      <c r="C4123" s="61" t="s">
        <v>449</v>
      </c>
      <c r="D4123" s="62"/>
      <c r="E4123" s="62">
        <v>430</v>
      </c>
      <c r="F4123" s="62">
        <v>2030</v>
      </c>
      <c r="G4123" s="50">
        <v>899.28700000000003</v>
      </c>
      <c r="H4123" s="50">
        <v>821.029</v>
      </c>
      <c r="I4123" s="50">
        <v>745.42899999999997</v>
      </c>
      <c r="J4123" s="50">
        <v>675.38300000000004</v>
      </c>
      <c r="K4123" s="50">
        <v>613.50300000000004</v>
      </c>
      <c r="L4123" s="50">
        <v>541.89499999999998</v>
      </c>
      <c r="M4123" s="50">
        <v>452.14499999999998</v>
      </c>
      <c r="N4123" s="50">
        <v>368.18700000000001</v>
      </c>
      <c r="O4123" s="50">
        <v>322.75099999999998</v>
      </c>
      <c r="P4123" s="50">
        <v>279.63400000000001</v>
      </c>
      <c r="Q4123" s="50">
        <v>228.303</v>
      </c>
      <c r="R4123" s="50">
        <v>180.78800000000001</v>
      </c>
      <c r="S4123" s="50">
        <v>137.601</v>
      </c>
      <c r="T4123" s="50">
        <v>100.89100000000001</v>
      </c>
      <c r="U4123" s="50">
        <v>67.876999999999995</v>
      </c>
      <c r="V4123" s="50">
        <v>38.475000000000001</v>
      </c>
      <c r="W4123" s="50" t="s">
        <v>311</v>
      </c>
      <c r="X4123" s="50">
        <v>16.091999999999999</v>
      </c>
      <c r="Y4123" s="50">
        <v>5.2039999999999997</v>
      </c>
      <c r="Z4123" s="50">
        <v>0.83699999999999997</v>
      </c>
      <c r="AA4123" s="50">
        <v>6.3E-2</v>
      </c>
      <c r="AB4123" s="50">
        <v>3.0000000000000001E-3</v>
      </c>
      <c r="AC4123" s="50" t="str">
        <f t="shared" si="265"/>
        <v>Liberia-2030</v>
      </c>
      <c r="AD4123" s="51">
        <f t="shared" si="266"/>
        <v>3800.1899999999996</v>
      </c>
      <c r="AE4123" s="15">
        <f t="shared" si="267"/>
        <v>0.70922427562832402</v>
      </c>
      <c r="AF4123">
        <f t="shared" si="268"/>
        <v>3.6617360377980294E-2</v>
      </c>
    </row>
    <row r="4124" spans="1:32" x14ac:dyDescent="0.25">
      <c r="A4124" s="59">
        <v>4107</v>
      </c>
      <c r="B4124" s="60" t="s">
        <v>309</v>
      </c>
      <c r="C4124" s="61" t="s">
        <v>450</v>
      </c>
      <c r="D4124" s="62"/>
      <c r="E4124" s="62">
        <v>434</v>
      </c>
      <c r="F4124" s="62">
        <v>2030</v>
      </c>
      <c r="G4124" s="50">
        <v>514.53300000000002</v>
      </c>
      <c r="H4124" s="50">
        <v>548.82100000000003</v>
      </c>
      <c r="I4124" s="50">
        <v>587.75800000000004</v>
      </c>
      <c r="J4124" s="50">
        <v>623.91899999999998</v>
      </c>
      <c r="K4124" s="50">
        <v>588.49800000000005</v>
      </c>
      <c r="L4124" s="50">
        <v>545.25699999999995</v>
      </c>
      <c r="M4124" s="50">
        <v>522.024</v>
      </c>
      <c r="N4124" s="50">
        <v>528.54100000000005</v>
      </c>
      <c r="O4124" s="50">
        <v>556.70000000000005</v>
      </c>
      <c r="P4124" s="50">
        <v>547.55899999999997</v>
      </c>
      <c r="Q4124" s="50">
        <v>529.14599999999996</v>
      </c>
      <c r="R4124" s="50">
        <v>443.66800000000001</v>
      </c>
      <c r="S4124" s="50">
        <v>329.62900000000002</v>
      </c>
      <c r="T4124" s="50">
        <v>206.352</v>
      </c>
      <c r="U4124" s="50">
        <v>126.33</v>
      </c>
      <c r="V4124" s="50">
        <v>79.543999999999997</v>
      </c>
      <c r="W4124" s="50" t="s">
        <v>311</v>
      </c>
      <c r="X4124" s="50">
        <v>39.698999999999998</v>
      </c>
      <c r="Y4124" s="50">
        <v>18.312999999999999</v>
      </c>
      <c r="Z4124" s="50">
        <v>5.1950000000000003</v>
      </c>
      <c r="AA4124" s="50">
        <v>0.79400000000000004</v>
      </c>
      <c r="AB4124" s="50">
        <v>6.6000000000000003E-2</v>
      </c>
      <c r="AC4124" s="50" t="str">
        <f t="shared" si="265"/>
        <v>Libya-2030</v>
      </c>
      <c r="AD4124" s="51">
        <f t="shared" si="266"/>
        <v>5214.9409999999998</v>
      </c>
      <c r="AE4124" s="15">
        <f t="shared" si="267"/>
        <v>0.40794421259991248</v>
      </c>
      <c r="AF4124">
        <f t="shared" si="268"/>
        <v>6.9369257708904952E-2</v>
      </c>
    </row>
    <row r="4125" spans="1:32" x14ac:dyDescent="0.25">
      <c r="A4125" s="59">
        <v>4108</v>
      </c>
      <c r="B4125" s="60" t="s">
        <v>309</v>
      </c>
      <c r="C4125" s="61" t="s">
        <v>451</v>
      </c>
      <c r="D4125" s="62"/>
      <c r="E4125" s="62">
        <v>440</v>
      </c>
      <c r="F4125" s="62">
        <v>2030</v>
      </c>
      <c r="G4125" s="50">
        <v>138.91499999999999</v>
      </c>
      <c r="H4125" s="50">
        <v>149.54300000000001</v>
      </c>
      <c r="I4125" s="50">
        <v>150.113</v>
      </c>
      <c r="J4125" s="50">
        <v>148.96100000000001</v>
      </c>
      <c r="K4125" s="50">
        <v>134.49600000000001</v>
      </c>
      <c r="L4125" s="50">
        <v>129.88499999999999</v>
      </c>
      <c r="M4125" s="50">
        <v>159.036</v>
      </c>
      <c r="N4125" s="50">
        <v>195.5</v>
      </c>
      <c r="O4125" s="50">
        <v>184.57300000000001</v>
      </c>
      <c r="P4125" s="50">
        <v>167.44800000000001</v>
      </c>
      <c r="Q4125" s="50">
        <v>165.94300000000001</v>
      </c>
      <c r="R4125" s="50">
        <v>181.12299999999999</v>
      </c>
      <c r="S4125" s="50">
        <v>180.26400000000001</v>
      </c>
      <c r="T4125" s="50">
        <v>189.119</v>
      </c>
      <c r="U4125" s="50">
        <v>161.327</v>
      </c>
      <c r="V4125" s="50">
        <v>116.943</v>
      </c>
      <c r="W4125" s="50" t="s">
        <v>311</v>
      </c>
      <c r="X4125" s="50">
        <v>81.34</v>
      </c>
      <c r="Y4125" s="50">
        <v>51.697000000000003</v>
      </c>
      <c r="Z4125" s="50">
        <v>24.79</v>
      </c>
      <c r="AA4125" s="50">
        <v>6.0289999999999999</v>
      </c>
      <c r="AB4125" s="50">
        <v>0.68600000000000005</v>
      </c>
      <c r="AC4125" s="50" t="str">
        <f t="shared" si="265"/>
        <v>Lithuania-2030</v>
      </c>
      <c r="AD4125" s="51">
        <f t="shared" si="266"/>
        <v>1647.2289999999998</v>
      </c>
      <c r="AE4125" s="15">
        <f t="shared" si="267"/>
        <v>0.64988049627586686</v>
      </c>
      <c r="AF4125">
        <f t="shared" si="268"/>
        <v>0.30296816569182089</v>
      </c>
    </row>
    <row r="4126" spans="1:32" x14ac:dyDescent="0.25">
      <c r="A4126" s="59">
        <v>4109</v>
      </c>
      <c r="B4126" s="60" t="s">
        <v>309</v>
      </c>
      <c r="C4126" s="61" t="s">
        <v>452</v>
      </c>
      <c r="D4126" s="62"/>
      <c r="E4126" s="62">
        <v>450</v>
      </c>
      <c r="F4126" s="62">
        <v>2030</v>
      </c>
      <c r="G4126" s="50">
        <v>4858.9560000000001</v>
      </c>
      <c r="H4126" s="50">
        <v>4474.5789999999997</v>
      </c>
      <c r="I4126" s="50">
        <v>4047.4319999999998</v>
      </c>
      <c r="J4126" s="50">
        <v>3612.3560000000002</v>
      </c>
      <c r="K4126" s="50">
        <v>3286.1869999999999</v>
      </c>
      <c r="L4126" s="50">
        <v>2962.1930000000002</v>
      </c>
      <c r="M4126" s="50">
        <v>2623.8220000000001</v>
      </c>
      <c r="N4126" s="50">
        <v>2168.7710000000002</v>
      </c>
      <c r="O4126" s="50">
        <v>1771.1210000000001</v>
      </c>
      <c r="P4126" s="50">
        <v>1475.394</v>
      </c>
      <c r="Q4126" s="50">
        <v>1238.03</v>
      </c>
      <c r="R4126" s="50">
        <v>987.827</v>
      </c>
      <c r="S4126" s="50">
        <v>758.976</v>
      </c>
      <c r="T4126" s="50">
        <v>560.20799999999997</v>
      </c>
      <c r="U4126" s="50">
        <v>383.649</v>
      </c>
      <c r="V4126" s="50">
        <v>229.703</v>
      </c>
      <c r="W4126" s="50" t="s">
        <v>311</v>
      </c>
      <c r="X4126" s="50">
        <v>99.763000000000005</v>
      </c>
      <c r="Y4126" s="50">
        <v>39.046999999999997</v>
      </c>
      <c r="Z4126" s="50">
        <v>11.593999999999999</v>
      </c>
      <c r="AA4126" s="50">
        <v>2.1110000000000002</v>
      </c>
      <c r="AB4126" s="50">
        <v>0.224</v>
      </c>
      <c r="AC4126" s="50" t="str">
        <f t="shared" si="265"/>
        <v>Madagascar-2030</v>
      </c>
      <c r="AD4126" s="51">
        <f t="shared" si="266"/>
        <v>20884.677</v>
      </c>
      <c r="AE4126" s="15">
        <f t="shared" si="267"/>
        <v>0.70421323729354313</v>
      </c>
      <c r="AF4126">
        <f t="shared" si="268"/>
        <v>3.8706378902436507E-2</v>
      </c>
    </row>
    <row r="4127" spans="1:32" x14ac:dyDescent="0.25">
      <c r="A4127" s="59">
        <v>4110</v>
      </c>
      <c r="B4127" s="60" t="s">
        <v>309</v>
      </c>
      <c r="C4127" s="61" t="s">
        <v>453</v>
      </c>
      <c r="D4127" s="62">
        <v>15</v>
      </c>
      <c r="E4127" s="62">
        <v>458</v>
      </c>
      <c r="F4127" s="62">
        <v>2030</v>
      </c>
      <c r="G4127" s="50">
        <v>2662.3690000000001</v>
      </c>
      <c r="H4127" s="50">
        <v>2753.0680000000002</v>
      </c>
      <c r="I4127" s="50">
        <v>2704.1790000000001</v>
      </c>
      <c r="J4127" s="50">
        <v>2596.9989999999998</v>
      </c>
      <c r="K4127" s="50">
        <v>2548.8969999999999</v>
      </c>
      <c r="L4127" s="50">
        <v>2710.5070000000001</v>
      </c>
      <c r="M4127" s="50">
        <v>2992.6750000000002</v>
      </c>
      <c r="N4127" s="50">
        <v>3205.8510000000001</v>
      </c>
      <c r="O4127" s="50">
        <v>3089.183</v>
      </c>
      <c r="P4127" s="50">
        <v>2632.9470000000001</v>
      </c>
      <c r="Q4127" s="50">
        <v>2051.0129999999999</v>
      </c>
      <c r="R4127" s="50">
        <v>1786.587</v>
      </c>
      <c r="S4127" s="50">
        <v>1527.66</v>
      </c>
      <c r="T4127" s="50">
        <v>1294.9580000000001</v>
      </c>
      <c r="U4127" s="50">
        <v>996.95500000000004</v>
      </c>
      <c r="V4127" s="50">
        <v>669.94899999999996</v>
      </c>
      <c r="W4127" s="50" t="s">
        <v>311</v>
      </c>
      <c r="X4127" s="50">
        <v>387.18299999999999</v>
      </c>
      <c r="Y4127" s="50">
        <v>148.452</v>
      </c>
      <c r="Z4127" s="50">
        <v>47.273000000000003</v>
      </c>
      <c r="AA4127" s="50">
        <v>7.7089999999999996</v>
      </c>
      <c r="AB4127" s="50">
        <v>0.55400000000000005</v>
      </c>
      <c r="AC4127" s="50" t="str">
        <f t="shared" si="265"/>
        <v>Malaysia-2030</v>
      </c>
      <c r="AD4127" s="51">
        <f t="shared" si="266"/>
        <v>25142.319</v>
      </c>
      <c r="AE4127" s="15">
        <f t="shared" si="267"/>
        <v>0.46426302203865921</v>
      </c>
      <c r="AF4127">
        <f t="shared" si="268"/>
        <v>0.10681979265487714</v>
      </c>
    </row>
    <row r="4128" spans="1:32" x14ac:dyDescent="0.25">
      <c r="A4128" s="59">
        <v>4111</v>
      </c>
      <c r="B4128" s="60" t="s">
        <v>309</v>
      </c>
      <c r="C4128" s="61" t="s">
        <v>378</v>
      </c>
      <c r="D4128" s="62"/>
      <c r="E4128" s="62">
        <v>462</v>
      </c>
      <c r="F4128" s="62">
        <v>2030</v>
      </c>
      <c r="G4128" s="50">
        <v>28.620999999999999</v>
      </c>
      <c r="H4128" s="50">
        <v>33.020000000000003</v>
      </c>
      <c r="I4128" s="50">
        <v>36.673999999999999</v>
      </c>
      <c r="J4128" s="50">
        <v>37.104999999999997</v>
      </c>
      <c r="K4128" s="50">
        <v>32.805</v>
      </c>
      <c r="L4128" s="50">
        <v>32.898000000000003</v>
      </c>
      <c r="M4128" s="50">
        <v>40.923999999999999</v>
      </c>
      <c r="N4128" s="50">
        <v>54.164999999999999</v>
      </c>
      <c r="O4128" s="50">
        <v>59.448999999999998</v>
      </c>
      <c r="P4128" s="50">
        <v>46.588000000000001</v>
      </c>
      <c r="Q4128" s="50">
        <v>29.34</v>
      </c>
      <c r="R4128" s="50">
        <v>23.724</v>
      </c>
      <c r="S4128" s="50">
        <v>19.548999999999999</v>
      </c>
      <c r="T4128" s="50">
        <v>15.44</v>
      </c>
      <c r="U4128" s="50">
        <v>10.645</v>
      </c>
      <c r="V4128" s="50">
        <v>5.3070000000000004</v>
      </c>
      <c r="W4128" s="50" t="s">
        <v>311</v>
      </c>
      <c r="X4128" s="50">
        <v>2.665</v>
      </c>
      <c r="Y4128" s="50">
        <v>1.7849999999999999</v>
      </c>
      <c r="Z4128" s="50">
        <v>0.82399999999999995</v>
      </c>
      <c r="AA4128" s="50">
        <v>0.20899999999999999</v>
      </c>
      <c r="AB4128" s="50">
        <v>2.9000000000000001E-2</v>
      </c>
      <c r="AC4128" s="50" t="str">
        <f t="shared" si="265"/>
        <v>Maldives-2030</v>
      </c>
      <c r="AD4128" s="51">
        <f t="shared" si="266"/>
        <v>376.54699999999997</v>
      </c>
      <c r="AE4128" s="15">
        <f t="shared" si="267"/>
        <v>0.35910258214777968</v>
      </c>
      <c r="AF4128">
        <f t="shared" si="268"/>
        <v>7.7715209892558271E-2</v>
      </c>
    </row>
    <row r="4129" spans="1:32" x14ac:dyDescent="0.25">
      <c r="A4129" s="59">
        <v>4112</v>
      </c>
      <c r="B4129" s="60" t="s">
        <v>309</v>
      </c>
      <c r="C4129" s="61" t="s">
        <v>454</v>
      </c>
      <c r="D4129" s="62"/>
      <c r="E4129" s="62">
        <v>470</v>
      </c>
      <c r="F4129" s="62">
        <v>2030</v>
      </c>
      <c r="G4129" s="50">
        <v>20.635999999999999</v>
      </c>
      <c r="H4129" s="50">
        <v>21.677</v>
      </c>
      <c r="I4129" s="50">
        <v>21.803999999999998</v>
      </c>
      <c r="J4129" s="50">
        <v>21.824999999999999</v>
      </c>
      <c r="K4129" s="50">
        <v>21.233000000000001</v>
      </c>
      <c r="L4129" s="50">
        <v>21.945</v>
      </c>
      <c r="M4129" s="50">
        <v>25.978000000000002</v>
      </c>
      <c r="N4129" s="50">
        <v>30.622</v>
      </c>
      <c r="O4129" s="50">
        <v>32.271999999999998</v>
      </c>
      <c r="P4129" s="50">
        <v>32.015000000000001</v>
      </c>
      <c r="Q4129" s="50">
        <v>30.811</v>
      </c>
      <c r="R4129" s="50">
        <v>27.323</v>
      </c>
      <c r="S4129" s="50">
        <v>23.992000000000001</v>
      </c>
      <c r="T4129" s="50">
        <v>26.62</v>
      </c>
      <c r="U4129" s="50">
        <v>26.763000000000002</v>
      </c>
      <c r="V4129" s="50">
        <v>22.582999999999998</v>
      </c>
      <c r="W4129" s="50" t="s">
        <v>311</v>
      </c>
      <c r="X4129" s="50">
        <v>19.422999999999998</v>
      </c>
      <c r="Y4129" s="50">
        <v>8.2680000000000007</v>
      </c>
      <c r="Z4129" s="50">
        <v>3.427</v>
      </c>
      <c r="AA4129" s="50">
        <v>0.63400000000000001</v>
      </c>
      <c r="AB4129" s="50">
        <v>0.112</v>
      </c>
      <c r="AC4129" s="50" t="str">
        <f t="shared" si="265"/>
        <v>Malta-2030</v>
      </c>
      <c r="AD4129" s="51">
        <f t="shared" si="266"/>
        <v>268.01600000000002</v>
      </c>
      <c r="AE4129" s="15">
        <f t="shared" si="267"/>
        <v>0.64155498179213177</v>
      </c>
      <c r="AF4129">
        <f t="shared" si="268"/>
        <v>0.32465909740977267</v>
      </c>
    </row>
    <row r="4130" spans="1:32" x14ac:dyDescent="0.25">
      <c r="A4130" s="59">
        <v>4113</v>
      </c>
      <c r="B4130" s="60" t="s">
        <v>309</v>
      </c>
      <c r="C4130" s="61" t="s">
        <v>379</v>
      </c>
      <c r="D4130" s="62"/>
      <c r="E4130" s="62">
        <v>474</v>
      </c>
      <c r="F4130" s="62">
        <v>2030</v>
      </c>
      <c r="G4130" s="50">
        <v>19.355</v>
      </c>
      <c r="H4130" s="50">
        <v>19.457000000000001</v>
      </c>
      <c r="I4130" s="50">
        <v>20.564</v>
      </c>
      <c r="J4130" s="50">
        <v>19.341000000000001</v>
      </c>
      <c r="K4130" s="50">
        <v>24.4</v>
      </c>
      <c r="L4130" s="50">
        <v>23.420999999999999</v>
      </c>
      <c r="M4130" s="50">
        <v>21.446000000000002</v>
      </c>
      <c r="N4130" s="50">
        <v>15.824</v>
      </c>
      <c r="O4130" s="50">
        <v>19.469000000000001</v>
      </c>
      <c r="P4130" s="50">
        <v>18.02</v>
      </c>
      <c r="Q4130" s="50">
        <v>19.527000000000001</v>
      </c>
      <c r="R4130" s="50">
        <v>26.152999999999999</v>
      </c>
      <c r="S4130" s="50">
        <v>29.347999999999999</v>
      </c>
      <c r="T4130" s="50">
        <v>29.888000000000002</v>
      </c>
      <c r="U4130" s="50">
        <v>25.795000000000002</v>
      </c>
      <c r="V4130" s="50">
        <v>20.379000000000001</v>
      </c>
      <c r="W4130" s="50" t="s">
        <v>311</v>
      </c>
      <c r="X4130" s="50">
        <v>14.247</v>
      </c>
      <c r="Y4130" s="50">
        <v>8.6029999999999998</v>
      </c>
      <c r="Z4130" s="50">
        <v>4.6890000000000001</v>
      </c>
      <c r="AA4130" s="50">
        <v>1.746</v>
      </c>
      <c r="AB4130" s="50">
        <v>0.41499999999999998</v>
      </c>
      <c r="AC4130" s="50" t="str">
        <f t="shared" si="265"/>
        <v>Martinique-2030</v>
      </c>
      <c r="AD4130" s="51">
        <f t="shared" si="266"/>
        <v>216.94900000000001</v>
      </c>
      <c r="AE4130" s="15">
        <f t="shared" si="267"/>
        <v>0.76118350395715118</v>
      </c>
      <c r="AF4130">
        <f t="shared" si="268"/>
        <v>0.38274495612051029</v>
      </c>
    </row>
    <row r="4131" spans="1:32" x14ac:dyDescent="0.25">
      <c r="A4131" s="59">
        <v>4114</v>
      </c>
      <c r="B4131" s="60" t="s">
        <v>309</v>
      </c>
      <c r="C4131" s="61" t="s">
        <v>455</v>
      </c>
      <c r="D4131" s="62"/>
      <c r="E4131" s="62">
        <v>478</v>
      </c>
      <c r="F4131" s="62">
        <v>2030</v>
      </c>
      <c r="G4131" s="50">
        <v>801.76499999999999</v>
      </c>
      <c r="H4131" s="50">
        <v>737.96500000000003</v>
      </c>
      <c r="I4131" s="50">
        <v>681.39</v>
      </c>
      <c r="J4131" s="50">
        <v>622.48800000000006</v>
      </c>
      <c r="K4131" s="50">
        <v>547.73199999999997</v>
      </c>
      <c r="L4131" s="50">
        <v>481.57799999999997</v>
      </c>
      <c r="M4131" s="50">
        <v>426.09500000000003</v>
      </c>
      <c r="N4131" s="50">
        <v>375.64100000000002</v>
      </c>
      <c r="O4131" s="50">
        <v>327.76499999999999</v>
      </c>
      <c r="P4131" s="50">
        <v>279.00400000000002</v>
      </c>
      <c r="Q4131" s="50">
        <v>231.786</v>
      </c>
      <c r="R4131" s="50">
        <v>186.077</v>
      </c>
      <c r="S4131" s="50">
        <v>142.483</v>
      </c>
      <c r="T4131" s="50">
        <v>104.13</v>
      </c>
      <c r="U4131" s="50">
        <v>69.653999999999996</v>
      </c>
      <c r="V4131" s="50">
        <v>38.283999999999999</v>
      </c>
      <c r="W4131" s="50" t="s">
        <v>311</v>
      </c>
      <c r="X4131" s="50">
        <v>16.739000000000001</v>
      </c>
      <c r="Y4131" s="50">
        <v>5.109</v>
      </c>
      <c r="Z4131" s="50">
        <v>0.90200000000000002</v>
      </c>
      <c r="AA4131" s="50">
        <v>7.6999999999999999E-2</v>
      </c>
      <c r="AB4131" s="50">
        <v>4.0000000000000001E-3</v>
      </c>
      <c r="AC4131" s="50" t="str">
        <f t="shared" si="265"/>
        <v>Mauritania-2030</v>
      </c>
      <c r="AD4131" s="51">
        <f t="shared" si="266"/>
        <v>3620.6490000000003</v>
      </c>
      <c r="AE4131" s="15">
        <f t="shared" si="267"/>
        <v>0.67833667389465258</v>
      </c>
      <c r="AF4131">
        <f t="shared" si="268"/>
        <v>4.0210251381045704E-2</v>
      </c>
    </row>
    <row r="4132" spans="1:32" x14ac:dyDescent="0.25">
      <c r="A4132" s="59">
        <v>4115</v>
      </c>
      <c r="B4132" s="60" t="s">
        <v>309</v>
      </c>
      <c r="C4132" s="61" t="s">
        <v>380</v>
      </c>
      <c r="D4132" s="62">
        <v>6</v>
      </c>
      <c r="E4132" s="62">
        <v>480</v>
      </c>
      <c r="F4132" s="62">
        <v>2030</v>
      </c>
      <c r="G4132" s="50">
        <v>66.617999999999995</v>
      </c>
      <c r="H4132" s="50">
        <v>66.2</v>
      </c>
      <c r="I4132" s="50">
        <v>66.036000000000001</v>
      </c>
      <c r="J4132" s="50">
        <v>68.688000000000002</v>
      </c>
      <c r="K4132" s="50">
        <v>80.218000000000004</v>
      </c>
      <c r="L4132" s="50">
        <v>93.875</v>
      </c>
      <c r="M4132" s="50">
        <v>93.147000000000006</v>
      </c>
      <c r="N4132" s="50">
        <v>101.27800000000001</v>
      </c>
      <c r="O4132" s="50">
        <v>86.710999999999999</v>
      </c>
      <c r="P4132" s="50">
        <v>84.221000000000004</v>
      </c>
      <c r="Q4132" s="50">
        <v>95.251000000000005</v>
      </c>
      <c r="R4132" s="50">
        <v>77.8</v>
      </c>
      <c r="S4132" s="50">
        <v>77.724000000000004</v>
      </c>
      <c r="T4132" s="50">
        <v>78.563999999999993</v>
      </c>
      <c r="U4132" s="50">
        <v>60.765999999999998</v>
      </c>
      <c r="V4132" s="50">
        <v>45.523000000000003</v>
      </c>
      <c r="W4132" s="50" t="s">
        <v>311</v>
      </c>
      <c r="X4132" s="50">
        <v>27.085000000000001</v>
      </c>
      <c r="Y4132" s="50">
        <v>11.175000000000001</v>
      </c>
      <c r="Z4132" s="50">
        <v>4.51</v>
      </c>
      <c r="AA4132" s="50">
        <v>1.296</v>
      </c>
      <c r="AB4132" s="50">
        <v>0.248</v>
      </c>
      <c r="AC4132" s="50" t="str">
        <f t="shared" si="265"/>
        <v>Mauritius-2030</v>
      </c>
      <c r="AD4132" s="51">
        <f t="shared" si="266"/>
        <v>858.91300000000001</v>
      </c>
      <c r="AE4132" s="15">
        <f t="shared" si="267"/>
        <v>0.49832870150993175</v>
      </c>
      <c r="AF4132">
        <f t="shared" si="268"/>
        <v>0.216651682270292</v>
      </c>
    </row>
    <row r="4133" spans="1:32" x14ac:dyDescent="0.25">
      <c r="A4133" s="59">
        <v>4116</v>
      </c>
      <c r="B4133" s="60" t="s">
        <v>309</v>
      </c>
      <c r="C4133" s="61" t="s">
        <v>456</v>
      </c>
      <c r="D4133" s="62"/>
      <c r="E4133" s="62">
        <v>175</v>
      </c>
      <c r="F4133" s="62">
        <v>2030</v>
      </c>
      <c r="G4133" s="50">
        <v>40.264000000000003</v>
      </c>
      <c r="H4133" s="50">
        <v>37.844000000000001</v>
      </c>
      <c r="I4133" s="50">
        <v>36.076999999999998</v>
      </c>
      <c r="J4133" s="50">
        <v>35.36</v>
      </c>
      <c r="K4133" s="50">
        <v>34.844999999999999</v>
      </c>
      <c r="L4133" s="50">
        <v>29.512</v>
      </c>
      <c r="M4133" s="50">
        <v>24.763000000000002</v>
      </c>
      <c r="N4133" s="50">
        <v>18.628</v>
      </c>
      <c r="O4133" s="50">
        <v>16.978999999999999</v>
      </c>
      <c r="P4133" s="50">
        <v>15.593999999999999</v>
      </c>
      <c r="Q4133" s="50">
        <v>14.627000000000001</v>
      </c>
      <c r="R4133" s="50">
        <v>11.936</v>
      </c>
      <c r="S4133" s="50">
        <v>8.7509999999999994</v>
      </c>
      <c r="T4133" s="50">
        <v>6.4569999999999999</v>
      </c>
      <c r="U4133" s="50">
        <v>4.68</v>
      </c>
      <c r="V4133" s="50">
        <v>3.3969999999999998</v>
      </c>
      <c r="W4133" s="50" t="s">
        <v>311</v>
      </c>
      <c r="X4133" s="50">
        <v>2.1469999999999998</v>
      </c>
      <c r="Y4133" s="50">
        <v>1.2250000000000001</v>
      </c>
      <c r="Z4133" s="50">
        <v>0.52700000000000002</v>
      </c>
      <c r="AA4133" s="50">
        <v>0.16300000000000001</v>
      </c>
      <c r="AB4133" s="50">
        <v>3.3000000000000002E-2</v>
      </c>
      <c r="AC4133" s="50" t="str">
        <f t="shared" si="265"/>
        <v>Mayotte-2030</v>
      </c>
      <c r="AD4133" s="51">
        <f t="shared" si="266"/>
        <v>210.995</v>
      </c>
      <c r="AE4133" s="15">
        <f t="shared" si="267"/>
        <v>0.62946515320268237</v>
      </c>
      <c r="AF4133">
        <f t="shared" si="268"/>
        <v>5.7288271111384487E-2</v>
      </c>
    </row>
    <row r="4134" spans="1:32" x14ac:dyDescent="0.25">
      <c r="A4134" s="59">
        <v>4117</v>
      </c>
      <c r="B4134" s="60" t="s">
        <v>309</v>
      </c>
      <c r="C4134" s="61" t="s">
        <v>457</v>
      </c>
      <c r="D4134" s="62"/>
      <c r="E4134" s="62">
        <v>484</v>
      </c>
      <c r="F4134" s="62">
        <v>2030</v>
      </c>
      <c r="G4134" s="50">
        <v>10369.117</v>
      </c>
      <c r="H4134" s="50">
        <v>10815.293</v>
      </c>
      <c r="I4134" s="50">
        <v>11203.471</v>
      </c>
      <c r="J4134" s="50">
        <v>11425.224</v>
      </c>
      <c r="K4134" s="50">
        <v>11228.768</v>
      </c>
      <c r="L4134" s="50">
        <v>11407.259</v>
      </c>
      <c r="M4134" s="50">
        <v>11472.312</v>
      </c>
      <c r="N4134" s="50">
        <v>10965.189</v>
      </c>
      <c r="O4134" s="50">
        <v>10243.834000000001</v>
      </c>
      <c r="P4134" s="50">
        <v>9440.6790000000001</v>
      </c>
      <c r="Q4134" s="50">
        <v>9005.1280000000006</v>
      </c>
      <c r="R4134" s="50">
        <v>8481.7279999999992</v>
      </c>
      <c r="S4134" s="50">
        <v>6429.3149999999996</v>
      </c>
      <c r="T4134" s="50">
        <v>5013.8469999999998</v>
      </c>
      <c r="U4134" s="50">
        <v>3906.31</v>
      </c>
      <c r="V4134" s="50">
        <v>2861.319</v>
      </c>
      <c r="W4134" s="50" t="s">
        <v>311</v>
      </c>
      <c r="X4134" s="50">
        <v>1669.26</v>
      </c>
      <c r="Y4134" s="50">
        <v>975.39</v>
      </c>
      <c r="Z4134" s="50">
        <v>434.21499999999997</v>
      </c>
      <c r="AA4134" s="50">
        <v>159.934</v>
      </c>
      <c r="AB4134" s="50">
        <v>32.534999999999997</v>
      </c>
      <c r="AC4134" s="50" t="str">
        <f t="shared" si="265"/>
        <v>Mexico-2030</v>
      </c>
      <c r="AD4134" s="51">
        <f t="shared" si="266"/>
        <v>100099.436</v>
      </c>
      <c r="AE4134" s="15">
        <f t="shared" si="267"/>
        <v>0.47393564734970139</v>
      </c>
      <c r="AF4134">
        <f t="shared" si="268"/>
        <v>0.11361698871145527</v>
      </c>
    </row>
    <row r="4135" spans="1:32" x14ac:dyDescent="0.25">
      <c r="A4135" s="59">
        <v>4118</v>
      </c>
      <c r="B4135" s="60" t="s">
        <v>309</v>
      </c>
      <c r="C4135" s="61" t="s">
        <v>381</v>
      </c>
      <c r="D4135" s="62"/>
      <c r="E4135" s="62">
        <v>583</v>
      </c>
      <c r="F4135" s="62">
        <v>2030</v>
      </c>
      <c r="G4135" s="50">
        <v>12.396000000000001</v>
      </c>
      <c r="H4135" s="50">
        <v>12.195</v>
      </c>
      <c r="I4135" s="50">
        <v>11.63</v>
      </c>
      <c r="J4135" s="50">
        <v>10.795</v>
      </c>
      <c r="K4135" s="50">
        <v>10.385</v>
      </c>
      <c r="L4135" s="50">
        <v>10.438000000000001</v>
      </c>
      <c r="M4135" s="50">
        <v>10.316000000000001</v>
      </c>
      <c r="N4135" s="50">
        <v>9.2539999999999996</v>
      </c>
      <c r="O4135" s="50">
        <v>7.6260000000000003</v>
      </c>
      <c r="P4135" s="50">
        <v>6.1589999999999998</v>
      </c>
      <c r="Q4135" s="50">
        <v>3.2650000000000001</v>
      </c>
      <c r="R4135" s="50">
        <v>2.33</v>
      </c>
      <c r="S4135" s="50">
        <v>2.7989999999999999</v>
      </c>
      <c r="T4135" s="50">
        <v>2.8140000000000001</v>
      </c>
      <c r="U4135" s="50">
        <v>2.4009999999999998</v>
      </c>
      <c r="V4135" s="50">
        <v>1.6970000000000001</v>
      </c>
      <c r="W4135" s="50" t="s">
        <v>311</v>
      </c>
      <c r="X4135" s="50">
        <v>0.69199999999999995</v>
      </c>
      <c r="Y4135" s="50">
        <v>0.182</v>
      </c>
      <c r="Z4135" s="50">
        <v>4.5999999999999999E-2</v>
      </c>
      <c r="AA4135" s="50">
        <v>8.9999999999999993E-3</v>
      </c>
      <c r="AB4135" s="50">
        <v>1E-3</v>
      </c>
      <c r="AC4135" s="50" t="str">
        <f t="shared" si="265"/>
        <v>Micronesia (Fed. States of)-2030</v>
      </c>
      <c r="AD4135" s="51">
        <f t="shared" si="266"/>
        <v>73.367000000000004</v>
      </c>
      <c r="AE4135" s="15">
        <f t="shared" si="267"/>
        <v>0.60058336854444105</v>
      </c>
      <c r="AF4135">
        <f t="shared" si="268"/>
        <v>7.1558929809833194E-2</v>
      </c>
    </row>
    <row r="4136" spans="1:32" x14ac:dyDescent="0.25">
      <c r="A4136" s="59">
        <v>4119</v>
      </c>
      <c r="B4136" s="60" t="s">
        <v>309</v>
      </c>
      <c r="C4136" s="61" t="s">
        <v>458</v>
      </c>
      <c r="D4136" s="62"/>
      <c r="E4136" s="62">
        <v>499</v>
      </c>
      <c r="F4136" s="62">
        <v>2030</v>
      </c>
      <c r="G4136" s="50">
        <v>31.792000000000002</v>
      </c>
      <c r="H4136" s="50">
        <v>32.997999999999998</v>
      </c>
      <c r="I4136" s="50">
        <v>34.662999999999997</v>
      </c>
      <c r="J4136" s="50">
        <v>36.752000000000002</v>
      </c>
      <c r="K4136" s="50">
        <v>38.728000000000002</v>
      </c>
      <c r="L4136" s="50">
        <v>38.161999999999999</v>
      </c>
      <c r="M4136" s="50">
        <v>40.206000000000003</v>
      </c>
      <c r="N4136" s="50">
        <v>41.982999999999997</v>
      </c>
      <c r="O4136" s="50">
        <v>41.722000000000001</v>
      </c>
      <c r="P4136" s="50">
        <v>44.828000000000003</v>
      </c>
      <c r="Q4136" s="50">
        <v>41.643999999999998</v>
      </c>
      <c r="R4136" s="50">
        <v>39.264000000000003</v>
      </c>
      <c r="S4136" s="50">
        <v>35.627000000000002</v>
      </c>
      <c r="T4136" s="50">
        <v>38.093000000000004</v>
      </c>
      <c r="U4136" s="50">
        <v>33.889000000000003</v>
      </c>
      <c r="V4136" s="50">
        <v>28.523</v>
      </c>
      <c r="W4136" s="50" t="s">
        <v>311</v>
      </c>
      <c r="X4136" s="50">
        <v>15.465999999999999</v>
      </c>
      <c r="Y4136" s="50">
        <v>6.8890000000000002</v>
      </c>
      <c r="Z4136" s="50">
        <v>2.895</v>
      </c>
      <c r="AA4136" s="50">
        <v>0.53400000000000003</v>
      </c>
      <c r="AB4136" s="50">
        <v>4.3999999999999997E-2</v>
      </c>
      <c r="AC4136" s="50" t="str">
        <f t="shared" si="265"/>
        <v>Montenegro-2030</v>
      </c>
      <c r="AD4136" s="51">
        <f t="shared" si="266"/>
        <v>398.91600000000005</v>
      </c>
      <c r="AE4136" s="15">
        <f t="shared" si="267"/>
        <v>0.56599885690220497</v>
      </c>
      <c r="AF4136">
        <f t="shared" si="268"/>
        <v>0.25349289381963963</v>
      </c>
    </row>
    <row r="4137" spans="1:32" x14ac:dyDescent="0.25">
      <c r="A4137" s="59">
        <v>4120</v>
      </c>
      <c r="B4137" s="60" t="s">
        <v>309</v>
      </c>
      <c r="C4137" s="61" t="s">
        <v>459</v>
      </c>
      <c r="D4137" s="62"/>
      <c r="E4137" s="62">
        <v>504</v>
      </c>
      <c r="F4137" s="62">
        <v>2030</v>
      </c>
      <c r="G4137" s="50">
        <v>3055.6320000000001</v>
      </c>
      <c r="H4137" s="50">
        <v>3180.701</v>
      </c>
      <c r="I4137" s="50">
        <v>3312.6759999999999</v>
      </c>
      <c r="J4137" s="50">
        <v>3367.4740000000002</v>
      </c>
      <c r="K4137" s="50">
        <v>3002.645</v>
      </c>
      <c r="L4137" s="50">
        <v>2829.3690000000001</v>
      </c>
      <c r="M4137" s="50">
        <v>2773.3290000000002</v>
      </c>
      <c r="N4137" s="50">
        <v>2955.9110000000001</v>
      </c>
      <c r="O4137" s="50">
        <v>2857.73</v>
      </c>
      <c r="P4137" s="50">
        <v>2737.6930000000002</v>
      </c>
      <c r="Q4137" s="50">
        <v>2327.5450000000001</v>
      </c>
      <c r="R4137" s="50">
        <v>2037.4690000000001</v>
      </c>
      <c r="S4137" s="50">
        <v>1846.9480000000001</v>
      </c>
      <c r="T4137" s="50">
        <v>1696.21</v>
      </c>
      <c r="U4137" s="50">
        <v>1373.086</v>
      </c>
      <c r="V4137" s="50">
        <v>899.60199999999998</v>
      </c>
      <c r="W4137" s="50" t="s">
        <v>311</v>
      </c>
      <c r="X4137" s="50">
        <v>401.20299999999997</v>
      </c>
      <c r="Y4137" s="50">
        <v>173.77199999999999</v>
      </c>
      <c r="Z4137" s="50">
        <v>40.186</v>
      </c>
      <c r="AA4137" s="50">
        <v>4.3330000000000002</v>
      </c>
      <c r="AB4137" s="50">
        <v>7.8E-2</v>
      </c>
      <c r="AC4137" s="50" t="str">
        <f t="shared" si="265"/>
        <v>Morocco-2030</v>
      </c>
      <c r="AD4137" s="51">
        <f t="shared" si="266"/>
        <v>26736.113000000005</v>
      </c>
      <c r="AE4137" s="15">
        <f t="shared" si="267"/>
        <v>0.5287783979668248</v>
      </c>
      <c r="AF4137">
        <f t="shared" si="268"/>
        <v>0.12645596175754903</v>
      </c>
    </row>
    <row r="4138" spans="1:32" x14ac:dyDescent="0.25">
      <c r="A4138" s="59">
        <v>4121</v>
      </c>
      <c r="B4138" s="60" t="s">
        <v>309</v>
      </c>
      <c r="C4138" s="61" t="s">
        <v>460</v>
      </c>
      <c r="D4138" s="62"/>
      <c r="E4138" s="62">
        <v>508</v>
      </c>
      <c r="F4138" s="62">
        <v>2030</v>
      </c>
      <c r="G4138" s="50">
        <v>6505.1750000000002</v>
      </c>
      <c r="H4138" s="50">
        <v>5796.2709999999997</v>
      </c>
      <c r="I4138" s="50">
        <v>5164.2</v>
      </c>
      <c r="J4138" s="50">
        <v>4623.4040000000005</v>
      </c>
      <c r="K4138" s="50">
        <v>4051.3719999999998</v>
      </c>
      <c r="L4138" s="50">
        <v>3460.6</v>
      </c>
      <c r="M4138" s="50">
        <v>2856.4780000000001</v>
      </c>
      <c r="N4138" s="50">
        <v>2320.1080000000002</v>
      </c>
      <c r="O4138" s="50">
        <v>1869.846</v>
      </c>
      <c r="P4138" s="50">
        <v>1538.519</v>
      </c>
      <c r="Q4138" s="50">
        <v>1216.4880000000001</v>
      </c>
      <c r="R4138" s="50">
        <v>944.36</v>
      </c>
      <c r="S4138" s="50">
        <v>704.99599999999998</v>
      </c>
      <c r="T4138" s="50">
        <v>538.07299999999998</v>
      </c>
      <c r="U4138" s="50">
        <v>392.24299999999999</v>
      </c>
      <c r="V4138" s="50">
        <v>255.52799999999999</v>
      </c>
      <c r="W4138" s="50" t="s">
        <v>311</v>
      </c>
      <c r="X4138" s="50">
        <v>132.465</v>
      </c>
      <c r="Y4138" s="50">
        <v>52.969000000000001</v>
      </c>
      <c r="Z4138" s="50">
        <v>13.48</v>
      </c>
      <c r="AA4138" s="50">
        <v>1.974</v>
      </c>
      <c r="AB4138" s="50">
        <v>0.154</v>
      </c>
      <c r="AC4138" s="50" t="str">
        <f t="shared" si="265"/>
        <v>Mozambique-2030</v>
      </c>
      <c r="AD4138" s="51">
        <f t="shared" si="266"/>
        <v>23586.171000000002</v>
      </c>
      <c r="AE4138" s="15">
        <f t="shared" si="267"/>
        <v>0.79930447379525882</v>
      </c>
      <c r="AF4138">
        <f t="shared" si="268"/>
        <v>3.3783790861193798E-2</v>
      </c>
    </row>
    <row r="4139" spans="1:32" x14ac:dyDescent="0.25">
      <c r="A4139" s="59">
        <v>4122</v>
      </c>
      <c r="B4139" s="60" t="s">
        <v>309</v>
      </c>
      <c r="C4139" s="61" t="s">
        <v>461</v>
      </c>
      <c r="D4139" s="62"/>
      <c r="E4139" s="62">
        <v>104</v>
      </c>
      <c r="F4139" s="62">
        <v>2030</v>
      </c>
      <c r="G4139" s="50">
        <v>4456.5330000000004</v>
      </c>
      <c r="H4139" s="50">
        <v>4449.1750000000002</v>
      </c>
      <c r="I4139" s="50">
        <v>4432.7330000000002</v>
      </c>
      <c r="J4139" s="50">
        <v>4456.8329999999996</v>
      </c>
      <c r="K4139" s="50">
        <v>4750.152</v>
      </c>
      <c r="L4139" s="50">
        <v>5040.402</v>
      </c>
      <c r="M4139" s="50">
        <v>4666.8500000000004</v>
      </c>
      <c r="N4139" s="50">
        <v>4321.9489999999996</v>
      </c>
      <c r="O4139" s="50">
        <v>4029.223</v>
      </c>
      <c r="P4139" s="50">
        <v>3843.6439999999998</v>
      </c>
      <c r="Q4139" s="50">
        <v>3571.4929999999999</v>
      </c>
      <c r="R4139" s="50">
        <v>3164.172</v>
      </c>
      <c r="S4139" s="50">
        <v>2650.4659999999999</v>
      </c>
      <c r="T4139" s="50">
        <v>2055.1210000000001</v>
      </c>
      <c r="U4139" s="50">
        <v>1513.4960000000001</v>
      </c>
      <c r="V4139" s="50">
        <v>960.23299999999995</v>
      </c>
      <c r="W4139" s="50" t="s">
        <v>311</v>
      </c>
      <c r="X4139" s="50">
        <v>388.56200000000001</v>
      </c>
      <c r="Y4139" s="50">
        <v>128.61799999999999</v>
      </c>
      <c r="Z4139" s="50">
        <v>31.228999999999999</v>
      </c>
      <c r="AA4139" s="50">
        <v>4.6269999999999998</v>
      </c>
      <c r="AB4139" s="50">
        <v>0.35799999999999998</v>
      </c>
      <c r="AC4139" s="50" t="str">
        <f t="shared" si="265"/>
        <v>Myanmar-2030</v>
      </c>
      <c r="AD4139" s="51">
        <f t="shared" si="266"/>
        <v>40495.184000000001</v>
      </c>
      <c r="AE4139" s="15">
        <f t="shared" si="267"/>
        <v>0.45488582049658055</v>
      </c>
      <c r="AF4139">
        <f t="shared" si="268"/>
        <v>9.4406497797612579E-2</v>
      </c>
    </row>
    <row r="4140" spans="1:32" x14ac:dyDescent="0.25">
      <c r="A4140" s="59">
        <v>4123</v>
      </c>
      <c r="B4140" s="60" t="s">
        <v>309</v>
      </c>
      <c r="C4140" s="61" t="s">
        <v>462</v>
      </c>
      <c r="D4140" s="62"/>
      <c r="E4140" s="62">
        <v>516</v>
      </c>
      <c r="F4140" s="62">
        <v>2030</v>
      </c>
      <c r="G4140" s="50">
        <v>366.85300000000001</v>
      </c>
      <c r="H4140" s="50">
        <v>359.56900000000002</v>
      </c>
      <c r="I4140" s="50">
        <v>348.52699999999999</v>
      </c>
      <c r="J4140" s="50">
        <v>330.77699999999999</v>
      </c>
      <c r="K4140" s="50">
        <v>286.60399999999998</v>
      </c>
      <c r="L4140" s="50">
        <v>265.83699999999999</v>
      </c>
      <c r="M4140" s="50">
        <v>256.37</v>
      </c>
      <c r="N4140" s="50">
        <v>237.94499999999999</v>
      </c>
      <c r="O4140" s="50">
        <v>195.20400000000001</v>
      </c>
      <c r="P4140" s="50">
        <v>152.762</v>
      </c>
      <c r="Q4140" s="50">
        <v>125.154</v>
      </c>
      <c r="R4140" s="50">
        <v>99.168000000000006</v>
      </c>
      <c r="S4140" s="50">
        <v>76.741</v>
      </c>
      <c r="T4140" s="50">
        <v>58.843000000000004</v>
      </c>
      <c r="U4140" s="50">
        <v>40.643000000000001</v>
      </c>
      <c r="V4140" s="50">
        <v>25.302</v>
      </c>
      <c r="W4140" s="50" t="s">
        <v>311</v>
      </c>
      <c r="X4140" s="50">
        <v>12.962</v>
      </c>
      <c r="Y4140" s="50">
        <v>5.0010000000000003</v>
      </c>
      <c r="Z4140" s="50">
        <v>1.2090000000000001</v>
      </c>
      <c r="AA4140" s="50">
        <v>0.17399999999999999</v>
      </c>
      <c r="AB4140" s="50">
        <v>1.4E-2</v>
      </c>
      <c r="AC4140" s="50" t="str">
        <f t="shared" si="265"/>
        <v>Namibia-2030</v>
      </c>
      <c r="AD4140" s="51">
        <f t="shared" si="266"/>
        <v>2026.5619999999999</v>
      </c>
      <c r="AE4140" s="15">
        <f t="shared" si="267"/>
        <v>0.60155919236618471</v>
      </c>
      <c r="AF4140">
        <f t="shared" si="268"/>
        <v>4.6476701194998173E-2</v>
      </c>
    </row>
    <row r="4141" spans="1:32" x14ac:dyDescent="0.25">
      <c r="A4141" s="59">
        <v>4124</v>
      </c>
      <c r="B4141" s="60" t="s">
        <v>309</v>
      </c>
      <c r="C4141" s="61" t="s">
        <v>463</v>
      </c>
      <c r="D4141" s="62"/>
      <c r="E4141" s="62">
        <v>528</v>
      </c>
      <c r="F4141" s="62">
        <v>2030</v>
      </c>
      <c r="G4141" s="50">
        <v>921.55200000000002</v>
      </c>
      <c r="H4141" s="50">
        <v>926.05</v>
      </c>
      <c r="I4141" s="50">
        <v>911.57799999999997</v>
      </c>
      <c r="J4141" s="50">
        <v>902.14800000000002</v>
      </c>
      <c r="K4141" s="50">
        <v>958.11300000000006</v>
      </c>
      <c r="L4141" s="50">
        <v>1047.96</v>
      </c>
      <c r="M4141" s="50">
        <v>1053.029</v>
      </c>
      <c r="N4141" s="50">
        <v>1100.5540000000001</v>
      </c>
      <c r="O4141" s="50">
        <v>1090.739</v>
      </c>
      <c r="P4141" s="50">
        <v>1024.3520000000001</v>
      </c>
      <c r="Q4141" s="50">
        <v>998.55799999999999</v>
      </c>
      <c r="R4141" s="50">
        <v>1124.614</v>
      </c>
      <c r="S4141" s="50">
        <v>1229.1949999999999</v>
      </c>
      <c r="T4141" s="50">
        <v>1178.7270000000001</v>
      </c>
      <c r="U4141" s="50">
        <v>1021.273</v>
      </c>
      <c r="V4141" s="50">
        <v>850.81399999999996</v>
      </c>
      <c r="W4141" s="50" t="s">
        <v>311</v>
      </c>
      <c r="X4141" s="50">
        <v>702.79600000000005</v>
      </c>
      <c r="Y4141" s="50">
        <v>359.72300000000001</v>
      </c>
      <c r="Z4141" s="50">
        <v>148.77799999999999</v>
      </c>
      <c r="AA4141" s="50">
        <v>38.529000000000003</v>
      </c>
      <c r="AB4141" s="50">
        <v>5.0039999999999996</v>
      </c>
      <c r="AC4141" s="50" t="str">
        <f t="shared" si="265"/>
        <v>Netherlands-2030</v>
      </c>
      <c r="AD4141" s="51">
        <f t="shared" si="266"/>
        <v>10529.261999999999</v>
      </c>
      <c r="AE4141" s="15">
        <f t="shared" si="267"/>
        <v>0.67097048207177312</v>
      </c>
      <c r="AF4141">
        <f t="shared" si="268"/>
        <v>0.32401420723362451</v>
      </c>
    </row>
    <row r="4142" spans="1:32" x14ac:dyDescent="0.25">
      <c r="A4142" s="59">
        <v>4125</v>
      </c>
      <c r="B4142" s="60" t="s">
        <v>309</v>
      </c>
      <c r="C4142" s="61" t="s">
        <v>382</v>
      </c>
      <c r="D4142" s="62"/>
      <c r="E4142" s="62">
        <v>540</v>
      </c>
      <c r="F4142" s="62">
        <v>2030</v>
      </c>
      <c r="G4142" s="50">
        <v>22.074000000000002</v>
      </c>
      <c r="H4142" s="50">
        <v>22.021000000000001</v>
      </c>
      <c r="I4142" s="50">
        <v>21.878</v>
      </c>
      <c r="J4142" s="50">
        <v>22.010999999999999</v>
      </c>
      <c r="K4142" s="50">
        <v>21.709</v>
      </c>
      <c r="L4142" s="50">
        <v>22.765000000000001</v>
      </c>
      <c r="M4142" s="50">
        <v>23.792000000000002</v>
      </c>
      <c r="N4142" s="50">
        <v>24.597999999999999</v>
      </c>
      <c r="O4142" s="50">
        <v>21.503</v>
      </c>
      <c r="P4142" s="50">
        <v>18.207999999999998</v>
      </c>
      <c r="Q4142" s="50">
        <v>18.515999999999998</v>
      </c>
      <c r="R4142" s="50">
        <v>20.594999999999999</v>
      </c>
      <c r="S4142" s="50">
        <v>18.166</v>
      </c>
      <c r="T4142" s="50">
        <v>15.577</v>
      </c>
      <c r="U4142" s="50">
        <v>11.585000000000001</v>
      </c>
      <c r="V4142" s="50">
        <v>7.6849999999999996</v>
      </c>
      <c r="W4142" s="50" t="s">
        <v>311</v>
      </c>
      <c r="X4142" s="50">
        <v>4.7859999999999996</v>
      </c>
      <c r="Y4142" s="50">
        <v>2.5299999999999998</v>
      </c>
      <c r="Z4142" s="50">
        <v>0.88100000000000001</v>
      </c>
      <c r="AA4142" s="50">
        <v>0.19500000000000001</v>
      </c>
      <c r="AB4142" s="50">
        <v>2.7E-2</v>
      </c>
      <c r="AC4142" s="50" t="str">
        <f t="shared" si="265"/>
        <v>New Caledonia-2030</v>
      </c>
      <c r="AD4142" s="51">
        <f t="shared" si="266"/>
        <v>211.86299999999997</v>
      </c>
      <c r="AE4142" s="15">
        <f t="shared" si="267"/>
        <v>0.51561150366038433</v>
      </c>
      <c r="AF4142">
        <f t="shared" si="268"/>
        <v>0.15572496004837391</v>
      </c>
    </row>
    <row r="4143" spans="1:32" x14ac:dyDescent="0.25">
      <c r="A4143" s="59">
        <v>4126</v>
      </c>
      <c r="B4143" s="60" t="s">
        <v>309</v>
      </c>
      <c r="C4143" s="61" t="s">
        <v>464</v>
      </c>
      <c r="D4143" s="62"/>
      <c r="E4143" s="62">
        <v>554</v>
      </c>
      <c r="F4143" s="62">
        <v>2030</v>
      </c>
      <c r="G4143" s="50">
        <v>313.32</v>
      </c>
      <c r="H4143" s="50">
        <v>319.39499999999998</v>
      </c>
      <c r="I4143" s="50">
        <v>322.22699999999998</v>
      </c>
      <c r="J4143" s="50">
        <v>324.06700000000001</v>
      </c>
      <c r="K4143" s="50">
        <v>331.54899999999998</v>
      </c>
      <c r="L4143" s="50">
        <v>314.36399999999998</v>
      </c>
      <c r="M4143" s="50">
        <v>337.80500000000001</v>
      </c>
      <c r="N4143" s="50">
        <v>359.262</v>
      </c>
      <c r="O4143" s="50">
        <v>333.846</v>
      </c>
      <c r="P4143" s="50">
        <v>299.58100000000002</v>
      </c>
      <c r="Q4143" s="50">
        <v>278.774</v>
      </c>
      <c r="R4143" s="50">
        <v>309.59100000000001</v>
      </c>
      <c r="S4143" s="50">
        <v>304.00599999999997</v>
      </c>
      <c r="T4143" s="50">
        <v>302.39</v>
      </c>
      <c r="U4143" s="50">
        <v>259.74099999999999</v>
      </c>
      <c r="V4143" s="50">
        <v>207.70099999999999</v>
      </c>
      <c r="W4143" s="50" t="s">
        <v>311</v>
      </c>
      <c r="X4143" s="50">
        <v>162.77699999999999</v>
      </c>
      <c r="Y4143" s="50">
        <v>87.555999999999997</v>
      </c>
      <c r="Z4143" s="50">
        <v>35.392000000000003</v>
      </c>
      <c r="AA4143" s="50">
        <v>8.5869999999999997</v>
      </c>
      <c r="AB4143" s="50">
        <v>1.1719999999999999</v>
      </c>
      <c r="AC4143" s="50" t="str">
        <f t="shared" si="265"/>
        <v>New Zealand-2030</v>
      </c>
      <c r="AD4143" s="51">
        <f t="shared" si="266"/>
        <v>3192.8449999999998</v>
      </c>
      <c r="AE4143" s="15">
        <f t="shared" si="267"/>
        <v>0.63274540417715242</v>
      </c>
      <c r="AF4143">
        <f t="shared" si="268"/>
        <v>0.25683961109864129</v>
      </c>
    </row>
    <row r="4144" spans="1:32" x14ac:dyDescent="0.25">
      <c r="A4144" s="59">
        <v>4127</v>
      </c>
      <c r="B4144" s="60" t="s">
        <v>309</v>
      </c>
      <c r="C4144" s="61" t="s">
        <v>465</v>
      </c>
      <c r="D4144" s="62"/>
      <c r="E4144" s="62">
        <v>558</v>
      </c>
      <c r="F4144" s="62">
        <v>2030</v>
      </c>
      <c r="G4144" s="50">
        <v>523.05799999999999</v>
      </c>
      <c r="H4144" s="50">
        <v>544.62599999999998</v>
      </c>
      <c r="I4144" s="50">
        <v>565.83799999999997</v>
      </c>
      <c r="J4144" s="50">
        <v>575.697</v>
      </c>
      <c r="K4144" s="50">
        <v>577.10299999999995</v>
      </c>
      <c r="L4144" s="50">
        <v>556.84699999999998</v>
      </c>
      <c r="M4144" s="50">
        <v>555.505</v>
      </c>
      <c r="N4144" s="50">
        <v>548.04399999999998</v>
      </c>
      <c r="O4144" s="50">
        <v>526.85400000000004</v>
      </c>
      <c r="P4144" s="50">
        <v>478.28699999999998</v>
      </c>
      <c r="Q4144" s="50">
        <v>397.42099999999999</v>
      </c>
      <c r="R4144" s="50">
        <v>322.09399999999999</v>
      </c>
      <c r="S4144" s="50">
        <v>253</v>
      </c>
      <c r="T4144" s="50">
        <v>206.29400000000001</v>
      </c>
      <c r="U4144" s="50">
        <v>173.00800000000001</v>
      </c>
      <c r="V4144" s="50">
        <v>119.991</v>
      </c>
      <c r="W4144" s="50" t="s">
        <v>311</v>
      </c>
      <c r="X4144" s="50">
        <v>58.863999999999997</v>
      </c>
      <c r="Y4144" s="50">
        <v>37.817999999999998</v>
      </c>
      <c r="Z4144" s="50">
        <v>17.739999999999998</v>
      </c>
      <c r="AA4144" s="50">
        <v>6.3529999999999998</v>
      </c>
      <c r="AB4144" s="50">
        <v>1.851</v>
      </c>
      <c r="AC4144" s="50" t="str">
        <f t="shared" si="265"/>
        <v>Nicaragua-2030</v>
      </c>
      <c r="AD4144" s="51">
        <f t="shared" si="266"/>
        <v>4790.8519999999999</v>
      </c>
      <c r="AE4144" s="15">
        <f t="shared" si="267"/>
        <v>0.4707807713534044</v>
      </c>
      <c r="AF4144">
        <f t="shared" si="268"/>
        <v>9.6806163526594172E-2</v>
      </c>
    </row>
    <row r="4145" spans="1:32" x14ac:dyDescent="0.25">
      <c r="A4145" s="59">
        <v>4128</v>
      </c>
      <c r="B4145" s="60" t="s">
        <v>309</v>
      </c>
      <c r="C4145" s="61" t="s">
        <v>466</v>
      </c>
      <c r="D4145" s="62"/>
      <c r="E4145" s="62">
        <v>566</v>
      </c>
      <c r="F4145" s="62">
        <v>2030</v>
      </c>
      <c r="G4145" s="50">
        <v>40032.449000000001</v>
      </c>
      <c r="H4145" s="50">
        <v>35769.805</v>
      </c>
      <c r="I4145" s="50">
        <v>32206.157999999999</v>
      </c>
      <c r="J4145" s="50">
        <v>28822.507000000001</v>
      </c>
      <c r="K4145" s="50">
        <v>24741.84</v>
      </c>
      <c r="L4145" s="50">
        <v>20770.861000000001</v>
      </c>
      <c r="M4145" s="50">
        <v>17008.501</v>
      </c>
      <c r="N4145" s="50">
        <v>14161.093000000001</v>
      </c>
      <c r="O4145" s="50">
        <v>12166.254999999999</v>
      </c>
      <c r="P4145" s="50">
        <v>10466.719999999999</v>
      </c>
      <c r="Q4145" s="50">
        <v>8595.3140000000003</v>
      </c>
      <c r="R4145" s="50">
        <v>6675.4459999999999</v>
      </c>
      <c r="S4145" s="50">
        <v>4946.9380000000001</v>
      </c>
      <c r="T4145" s="50">
        <v>3574.212</v>
      </c>
      <c r="U4145" s="50">
        <v>2303.2640000000001</v>
      </c>
      <c r="V4145" s="50">
        <v>1209.934</v>
      </c>
      <c r="W4145" s="50" t="s">
        <v>311</v>
      </c>
      <c r="X4145" s="50">
        <v>482.45100000000002</v>
      </c>
      <c r="Y4145" s="50">
        <v>117.916</v>
      </c>
      <c r="Z4145" s="50">
        <v>14.832000000000001</v>
      </c>
      <c r="AA4145" s="50">
        <v>0.98499999999999999</v>
      </c>
      <c r="AB4145" s="50">
        <v>4.5999999999999999E-2</v>
      </c>
      <c r="AC4145" s="50" t="str">
        <f t="shared" si="265"/>
        <v>Nigeria-2030</v>
      </c>
      <c r="AD4145" s="51">
        <f t="shared" si="266"/>
        <v>148355.47500000001</v>
      </c>
      <c r="AE4145" s="15">
        <f t="shared" si="267"/>
        <v>0.77996482435178061</v>
      </c>
      <c r="AF4145">
        <f t="shared" si="268"/>
        <v>3.0049630196159419E-2</v>
      </c>
    </row>
    <row r="4146" spans="1:32" x14ac:dyDescent="0.25">
      <c r="A4146" s="59">
        <v>4129</v>
      </c>
      <c r="B4146" s="60" t="s">
        <v>309</v>
      </c>
      <c r="C4146" s="61" t="s">
        <v>467</v>
      </c>
      <c r="D4146" s="62">
        <v>16</v>
      </c>
      <c r="E4146" s="62">
        <v>578</v>
      </c>
      <c r="F4146" s="62">
        <v>2030</v>
      </c>
      <c r="G4146" s="50">
        <v>348.48</v>
      </c>
      <c r="H4146" s="50">
        <v>344.42399999999998</v>
      </c>
      <c r="I4146" s="50">
        <v>334.12700000000001</v>
      </c>
      <c r="J4146" s="50">
        <v>330.62299999999999</v>
      </c>
      <c r="K4146" s="50">
        <v>363.05500000000001</v>
      </c>
      <c r="L4146" s="50">
        <v>373.51900000000001</v>
      </c>
      <c r="M4146" s="50">
        <v>396.637</v>
      </c>
      <c r="N4146" s="50">
        <v>403.63900000000001</v>
      </c>
      <c r="O4146" s="50">
        <v>396.43200000000002</v>
      </c>
      <c r="P4146" s="50">
        <v>373.185</v>
      </c>
      <c r="Q4146" s="50">
        <v>351.99299999999999</v>
      </c>
      <c r="R4146" s="50">
        <v>375.14299999999997</v>
      </c>
      <c r="S4146" s="50">
        <v>367.95299999999997</v>
      </c>
      <c r="T4146" s="50">
        <v>318.952</v>
      </c>
      <c r="U4146" s="50">
        <v>285.71300000000002</v>
      </c>
      <c r="V4146" s="50">
        <v>237.43899999999999</v>
      </c>
      <c r="W4146" s="50" t="s">
        <v>311</v>
      </c>
      <c r="X4146" s="50">
        <v>202.57599999999999</v>
      </c>
      <c r="Y4146" s="50">
        <v>104.506</v>
      </c>
      <c r="Z4146" s="50">
        <v>39.302999999999997</v>
      </c>
      <c r="AA4146" s="50">
        <v>10.076000000000001</v>
      </c>
      <c r="AB4146" s="50">
        <v>1.44</v>
      </c>
      <c r="AC4146" s="50" t="str">
        <f t="shared" si="265"/>
        <v>Norway-2030</v>
      </c>
      <c r="AD4146" s="51">
        <f t="shared" si="266"/>
        <v>3732.1789999999996</v>
      </c>
      <c r="AE4146" s="15">
        <f t="shared" si="267"/>
        <v>0.59671200121966284</v>
      </c>
      <c r="AF4146">
        <f t="shared" si="268"/>
        <v>0.25214373814141422</v>
      </c>
    </row>
    <row r="4147" spans="1:32" x14ac:dyDescent="0.25">
      <c r="A4147" s="59">
        <v>4130</v>
      </c>
      <c r="B4147" s="60" t="s">
        <v>309</v>
      </c>
      <c r="C4147" s="61" t="s">
        <v>468</v>
      </c>
      <c r="D4147" s="62"/>
      <c r="E4147" s="62">
        <v>512</v>
      </c>
      <c r="F4147" s="62">
        <v>2030</v>
      </c>
      <c r="G4147" s="50">
        <v>339.97899999999998</v>
      </c>
      <c r="H4147" s="50">
        <v>377.13600000000002</v>
      </c>
      <c r="I4147" s="50">
        <v>399.142</v>
      </c>
      <c r="J4147" s="50">
        <v>397.27300000000002</v>
      </c>
      <c r="K4147" s="50">
        <v>415.58800000000002</v>
      </c>
      <c r="L4147" s="50">
        <v>487.17500000000001</v>
      </c>
      <c r="M4147" s="50">
        <v>652.01400000000001</v>
      </c>
      <c r="N4147" s="50">
        <v>742.92</v>
      </c>
      <c r="O4147" s="50">
        <v>660.25</v>
      </c>
      <c r="P4147" s="50">
        <v>455.22899999999998</v>
      </c>
      <c r="Q4147" s="50">
        <v>311.399</v>
      </c>
      <c r="R4147" s="50">
        <v>237.80500000000001</v>
      </c>
      <c r="S4147" s="50">
        <v>159.18700000000001</v>
      </c>
      <c r="T4147" s="50">
        <v>114.045</v>
      </c>
      <c r="U4147" s="50">
        <v>72.194000000000003</v>
      </c>
      <c r="V4147" s="50">
        <v>40.020000000000003</v>
      </c>
      <c r="W4147" s="50" t="s">
        <v>311</v>
      </c>
      <c r="X4147" s="50">
        <v>18.198</v>
      </c>
      <c r="Y4147" s="50">
        <v>12.079000000000001</v>
      </c>
      <c r="Z4147" s="50">
        <v>4.2640000000000002</v>
      </c>
      <c r="AA4147" s="50">
        <v>1.2070000000000001</v>
      </c>
      <c r="AB4147" s="50">
        <v>0.36899999999999999</v>
      </c>
      <c r="AC4147" s="50" t="str">
        <f t="shared" si="265"/>
        <v>Oman-2030</v>
      </c>
      <c r="AD4147" s="51">
        <f t="shared" si="266"/>
        <v>4518.84</v>
      </c>
      <c r="AE4147" s="15">
        <f t="shared" si="267"/>
        <v>0.30508559718865902</v>
      </c>
      <c r="AF4147">
        <f t="shared" si="268"/>
        <v>4.6561044113348882E-2</v>
      </c>
    </row>
    <row r="4148" spans="1:32" x14ac:dyDescent="0.25">
      <c r="A4148" s="59">
        <v>4131</v>
      </c>
      <c r="B4148" s="60" t="s">
        <v>309</v>
      </c>
      <c r="C4148" s="61" t="s">
        <v>469</v>
      </c>
      <c r="D4148" s="62"/>
      <c r="E4148" s="62">
        <v>586</v>
      </c>
      <c r="F4148" s="62">
        <v>2030</v>
      </c>
      <c r="G4148" s="50">
        <v>24881.813999999998</v>
      </c>
      <c r="H4148" s="50">
        <v>24836.304</v>
      </c>
      <c r="I4148" s="50">
        <v>24818.23</v>
      </c>
      <c r="J4148" s="50">
        <v>24007.893</v>
      </c>
      <c r="K4148" s="50">
        <v>21496.521000000001</v>
      </c>
      <c r="L4148" s="50">
        <v>18854.013999999999</v>
      </c>
      <c r="M4148" s="50">
        <v>18536.906999999999</v>
      </c>
      <c r="N4148" s="50">
        <v>17528.527999999998</v>
      </c>
      <c r="O4148" s="50">
        <v>16028.415000000001</v>
      </c>
      <c r="P4148" s="50">
        <v>13164.919</v>
      </c>
      <c r="Q4148" s="50">
        <v>10724.846</v>
      </c>
      <c r="R4148" s="50">
        <v>8690.6540000000005</v>
      </c>
      <c r="S4148" s="50">
        <v>7169.1130000000003</v>
      </c>
      <c r="T4148" s="50">
        <v>5618.36</v>
      </c>
      <c r="U4148" s="50">
        <v>3845.6350000000002</v>
      </c>
      <c r="V4148" s="50">
        <v>2184.0419999999999</v>
      </c>
      <c r="W4148" s="50" t="s">
        <v>311</v>
      </c>
      <c r="X4148" s="50">
        <v>1213.165</v>
      </c>
      <c r="Y4148" s="50">
        <v>507.97199999999998</v>
      </c>
      <c r="Z4148" s="50">
        <v>123.289</v>
      </c>
      <c r="AA4148" s="50">
        <v>16.466000000000001</v>
      </c>
      <c r="AB4148" s="50">
        <v>1.284</v>
      </c>
      <c r="AC4148" s="50" t="str">
        <f t="shared" si="265"/>
        <v>Pakistan-2030</v>
      </c>
      <c r="AD4148" s="51">
        <f t="shared" si="266"/>
        <v>156201.81</v>
      </c>
      <c r="AE4148" s="15">
        <f t="shared" si="267"/>
        <v>0.56367183581291402</v>
      </c>
      <c r="AF4148">
        <f t="shared" si="268"/>
        <v>5.8552140300955326E-2</v>
      </c>
    </row>
    <row r="4149" spans="1:32" x14ac:dyDescent="0.25">
      <c r="A4149" s="59">
        <v>4132</v>
      </c>
      <c r="B4149" s="60" t="s">
        <v>309</v>
      </c>
      <c r="C4149" s="61" t="s">
        <v>470</v>
      </c>
      <c r="D4149" s="62"/>
      <c r="E4149" s="62">
        <v>591</v>
      </c>
      <c r="F4149" s="62">
        <v>2030</v>
      </c>
      <c r="G4149" s="50">
        <v>389.90499999999997</v>
      </c>
      <c r="H4149" s="50">
        <v>387.86200000000002</v>
      </c>
      <c r="I4149" s="50">
        <v>386.89499999999998</v>
      </c>
      <c r="J4149" s="50">
        <v>387.23399999999998</v>
      </c>
      <c r="K4149" s="50">
        <v>372.178</v>
      </c>
      <c r="L4149" s="50">
        <v>358.14800000000002</v>
      </c>
      <c r="M4149" s="50">
        <v>348.69</v>
      </c>
      <c r="N4149" s="50">
        <v>328.28300000000002</v>
      </c>
      <c r="O4149" s="50">
        <v>315.24799999999999</v>
      </c>
      <c r="P4149" s="50">
        <v>297.358</v>
      </c>
      <c r="Q4149" s="50">
        <v>280.02199999999999</v>
      </c>
      <c r="R4149" s="50">
        <v>256.875</v>
      </c>
      <c r="S4149" s="50">
        <v>220.887</v>
      </c>
      <c r="T4149" s="50">
        <v>181.601</v>
      </c>
      <c r="U4149" s="50">
        <v>139.48400000000001</v>
      </c>
      <c r="V4149" s="50">
        <v>99.685000000000002</v>
      </c>
      <c r="W4149" s="50" t="s">
        <v>311</v>
      </c>
      <c r="X4149" s="50">
        <v>66.010999999999996</v>
      </c>
      <c r="Y4149" s="50">
        <v>39.515000000000001</v>
      </c>
      <c r="Z4149" s="50">
        <v>19.582000000000001</v>
      </c>
      <c r="AA4149" s="50">
        <v>7.3230000000000004</v>
      </c>
      <c r="AB4149" s="50">
        <v>1.5249999999999999</v>
      </c>
      <c r="AC4149" s="50" t="str">
        <f t="shared" si="265"/>
        <v>Panama-2030</v>
      </c>
      <c r="AD4149" s="51">
        <f t="shared" si="266"/>
        <v>3164.9230000000002</v>
      </c>
      <c r="AE4149" s="15">
        <f t="shared" si="267"/>
        <v>0.54326376976627866</v>
      </c>
      <c r="AF4149">
        <f t="shared" si="268"/>
        <v>0.12812452001750746</v>
      </c>
    </row>
    <row r="4150" spans="1:32" x14ac:dyDescent="0.25">
      <c r="A4150" s="59">
        <v>4133</v>
      </c>
      <c r="B4150" s="60" t="s">
        <v>309</v>
      </c>
      <c r="C4150" s="61" t="s">
        <v>383</v>
      </c>
      <c r="D4150" s="62"/>
      <c r="E4150" s="62">
        <v>598</v>
      </c>
      <c r="F4150" s="62">
        <v>2030</v>
      </c>
      <c r="G4150" s="50">
        <v>1179.402</v>
      </c>
      <c r="H4150" s="50">
        <v>1119.8409999999999</v>
      </c>
      <c r="I4150" s="50">
        <v>1061.348</v>
      </c>
      <c r="J4150" s="50">
        <v>1005.043</v>
      </c>
      <c r="K4150" s="50">
        <v>956.904</v>
      </c>
      <c r="L4150" s="50">
        <v>887.54399999999998</v>
      </c>
      <c r="M4150" s="50">
        <v>803.33500000000004</v>
      </c>
      <c r="N4150" s="50">
        <v>686.65899999999999</v>
      </c>
      <c r="O4150" s="50">
        <v>603.06799999999998</v>
      </c>
      <c r="P4150" s="50">
        <v>544.33900000000006</v>
      </c>
      <c r="Q4150" s="50">
        <v>464.149</v>
      </c>
      <c r="R4150" s="50">
        <v>373.935</v>
      </c>
      <c r="S4150" s="50">
        <v>287.13200000000001</v>
      </c>
      <c r="T4150" s="50">
        <v>210.63200000000001</v>
      </c>
      <c r="U4150" s="50">
        <v>143.96</v>
      </c>
      <c r="V4150" s="50">
        <v>89.039000000000001</v>
      </c>
      <c r="W4150" s="50" t="s">
        <v>311</v>
      </c>
      <c r="X4150" s="50">
        <v>43.731999999999999</v>
      </c>
      <c r="Y4150" s="50">
        <v>18.748999999999999</v>
      </c>
      <c r="Z4150" s="50">
        <v>6.3650000000000002</v>
      </c>
      <c r="AA4150" s="50">
        <v>1.512</v>
      </c>
      <c r="AB4150" s="50">
        <v>0.20300000000000001</v>
      </c>
      <c r="AC4150" s="50" t="str">
        <f t="shared" si="265"/>
        <v>Papua New Guinea-2030</v>
      </c>
      <c r="AD4150" s="51">
        <f t="shared" si="266"/>
        <v>6612.1080000000002</v>
      </c>
      <c r="AE4150" s="15">
        <f t="shared" si="267"/>
        <v>0.5860132653610618</v>
      </c>
      <c r="AF4150">
        <f t="shared" si="268"/>
        <v>5.1559963857326883E-2</v>
      </c>
    </row>
    <row r="4151" spans="1:32" x14ac:dyDescent="0.25">
      <c r="A4151" s="59">
        <v>4134</v>
      </c>
      <c r="B4151" s="60" t="s">
        <v>309</v>
      </c>
      <c r="C4151" s="61" t="s">
        <v>471</v>
      </c>
      <c r="D4151" s="62"/>
      <c r="E4151" s="62">
        <v>604</v>
      </c>
      <c r="F4151" s="62">
        <v>2030</v>
      </c>
      <c r="G4151" s="50">
        <v>2794.2779999999998</v>
      </c>
      <c r="H4151" s="50">
        <v>2865.7809999999999</v>
      </c>
      <c r="I4151" s="50">
        <v>2930.0329999999999</v>
      </c>
      <c r="J4151" s="50">
        <v>2954.8380000000002</v>
      </c>
      <c r="K4151" s="50">
        <v>2836.3110000000001</v>
      </c>
      <c r="L4151" s="50">
        <v>2745.5680000000002</v>
      </c>
      <c r="M4151" s="50">
        <v>2679.0839999999998</v>
      </c>
      <c r="N4151" s="50">
        <v>2702.4650000000001</v>
      </c>
      <c r="O4151" s="50">
        <v>2600.1860000000001</v>
      </c>
      <c r="P4151" s="50">
        <v>2332.7710000000002</v>
      </c>
      <c r="Q4151" s="50">
        <v>2147.7800000000002</v>
      </c>
      <c r="R4151" s="50">
        <v>1842.723</v>
      </c>
      <c r="S4151" s="50">
        <v>1604.8869999999999</v>
      </c>
      <c r="T4151" s="50">
        <v>1312.2460000000001</v>
      </c>
      <c r="U4151" s="50">
        <v>979.17</v>
      </c>
      <c r="V4151" s="50">
        <v>700.81399999999996</v>
      </c>
      <c r="W4151" s="50" t="s">
        <v>311</v>
      </c>
      <c r="X4151" s="50">
        <v>428.07</v>
      </c>
      <c r="Y4151" s="50">
        <v>220.584</v>
      </c>
      <c r="Z4151" s="50">
        <v>93.665000000000006</v>
      </c>
      <c r="AA4151" s="50">
        <v>28.722000000000001</v>
      </c>
      <c r="AB4151" s="50">
        <v>6.8079999999999998</v>
      </c>
      <c r="AC4151" s="50" t="str">
        <f t="shared" si="265"/>
        <v>Peru-2030</v>
      </c>
      <c r="AD4151" s="51">
        <f t="shared" si="266"/>
        <v>24446.613000000001</v>
      </c>
      <c r="AE4151" s="15">
        <f t="shared" si="267"/>
        <v>0.5055985056089366</v>
      </c>
      <c r="AF4151">
        <f t="shared" si="268"/>
        <v>0.11411788796733814</v>
      </c>
    </row>
    <row r="4152" spans="1:32" x14ac:dyDescent="0.25">
      <c r="A4152" s="59">
        <v>4135</v>
      </c>
      <c r="B4152" s="60" t="s">
        <v>309</v>
      </c>
      <c r="C4152" s="61" t="s">
        <v>472</v>
      </c>
      <c r="D4152" s="62"/>
      <c r="E4152" s="62">
        <v>608</v>
      </c>
      <c r="F4152" s="62">
        <v>2030</v>
      </c>
      <c r="G4152" s="50">
        <v>12127.902</v>
      </c>
      <c r="H4152" s="50">
        <v>11947.009</v>
      </c>
      <c r="I4152" s="50">
        <v>11694.423000000001</v>
      </c>
      <c r="J4152" s="50">
        <v>11252.816999999999</v>
      </c>
      <c r="K4152" s="50">
        <v>10635.825000000001</v>
      </c>
      <c r="L4152" s="50">
        <v>10066.700000000001</v>
      </c>
      <c r="M4152" s="50">
        <v>9725.1039999999994</v>
      </c>
      <c r="N4152" s="50">
        <v>9116.5619999999999</v>
      </c>
      <c r="O4152" s="50">
        <v>7841.942</v>
      </c>
      <c r="P4152" s="50">
        <v>6835.9560000000001</v>
      </c>
      <c r="Q4152" s="50">
        <v>6081.6940000000004</v>
      </c>
      <c r="R4152" s="50">
        <v>5189.5060000000003</v>
      </c>
      <c r="S4152" s="50">
        <v>4414.9840000000004</v>
      </c>
      <c r="T4152" s="50">
        <v>3412.107</v>
      </c>
      <c r="U4152" s="50">
        <v>2440.846</v>
      </c>
      <c r="V4152" s="50">
        <v>1494.933</v>
      </c>
      <c r="W4152" s="50" t="s">
        <v>311</v>
      </c>
      <c r="X4152" s="50">
        <v>749.61199999999997</v>
      </c>
      <c r="Y4152" s="50">
        <v>262.709</v>
      </c>
      <c r="Z4152" s="50">
        <v>70.472999999999999</v>
      </c>
      <c r="AA4152" s="50">
        <v>10.340999999999999</v>
      </c>
      <c r="AB4152" s="50">
        <v>0.83699999999999997</v>
      </c>
      <c r="AC4152" s="50" t="str">
        <f t="shared" si="265"/>
        <v>Philippines-2030</v>
      </c>
      <c r="AD4152" s="51">
        <f t="shared" si="266"/>
        <v>81161.089999999982</v>
      </c>
      <c r="AE4152" s="15">
        <f t="shared" si="267"/>
        <v>0.54473383735974978</v>
      </c>
      <c r="AF4152">
        <f t="shared" si="268"/>
        <v>7.2195564774485035E-2</v>
      </c>
    </row>
    <row r="4153" spans="1:32" x14ac:dyDescent="0.25">
      <c r="A4153" s="59">
        <v>4136</v>
      </c>
      <c r="B4153" s="60" t="s">
        <v>309</v>
      </c>
      <c r="C4153" s="61" t="s">
        <v>473</v>
      </c>
      <c r="D4153" s="62"/>
      <c r="E4153" s="62">
        <v>616</v>
      </c>
      <c r="F4153" s="62">
        <v>2030</v>
      </c>
      <c r="G4153" s="50">
        <v>1420.895</v>
      </c>
      <c r="H4153" s="50">
        <v>1538.9559999999999</v>
      </c>
      <c r="I4153" s="50">
        <v>1710.9690000000001</v>
      </c>
      <c r="J4153" s="50">
        <v>1891.7639999999999</v>
      </c>
      <c r="K4153" s="50">
        <v>1983.0329999999999</v>
      </c>
      <c r="L4153" s="50">
        <v>1759.287</v>
      </c>
      <c r="M4153" s="50">
        <v>1982.163</v>
      </c>
      <c r="N4153" s="50">
        <v>2443.7139999999999</v>
      </c>
      <c r="O4153" s="50">
        <v>2778.5889999999999</v>
      </c>
      <c r="P4153" s="50">
        <v>3137.1509999999998</v>
      </c>
      <c r="Q4153" s="50">
        <v>2909.087</v>
      </c>
      <c r="R4153" s="50">
        <v>2482.3159999999998</v>
      </c>
      <c r="S4153" s="50">
        <v>2095.8270000000002</v>
      </c>
      <c r="T4153" s="50">
        <v>2092.96</v>
      </c>
      <c r="U4153" s="50">
        <v>2323.6010000000001</v>
      </c>
      <c r="V4153" s="50">
        <v>1922.0029999999999</v>
      </c>
      <c r="W4153" s="50" t="s">
        <v>311</v>
      </c>
      <c r="X4153" s="50">
        <v>1250.539</v>
      </c>
      <c r="Y4153" s="50">
        <v>531.21199999999999</v>
      </c>
      <c r="Z4153" s="50">
        <v>274.01400000000001</v>
      </c>
      <c r="AA4153" s="50">
        <v>77.331999999999994</v>
      </c>
      <c r="AB4153" s="50">
        <v>10.087999999999999</v>
      </c>
      <c r="AC4153" s="50" t="str">
        <f t="shared" si="265"/>
        <v>Poland-2030</v>
      </c>
      <c r="AD4153" s="51">
        <f t="shared" si="266"/>
        <v>23462.931</v>
      </c>
      <c r="AE4153" s="15">
        <f t="shared" si="267"/>
        <v>0.5605680296293758</v>
      </c>
      <c r="AF4153">
        <f t="shared" si="268"/>
        <v>0.30147949343832603</v>
      </c>
    </row>
    <row r="4154" spans="1:32" x14ac:dyDescent="0.25">
      <c r="A4154" s="59">
        <v>4137</v>
      </c>
      <c r="B4154" s="60" t="s">
        <v>309</v>
      </c>
      <c r="C4154" s="61" t="s">
        <v>474</v>
      </c>
      <c r="D4154" s="62"/>
      <c r="E4154" s="62">
        <v>620</v>
      </c>
      <c r="F4154" s="62">
        <v>2030</v>
      </c>
      <c r="G4154" s="50">
        <v>361.59199999999998</v>
      </c>
      <c r="H4154" s="50">
        <v>361.59500000000003</v>
      </c>
      <c r="I4154" s="50">
        <v>388.82499999999999</v>
      </c>
      <c r="J4154" s="50">
        <v>447.59199999999998</v>
      </c>
      <c r="K4154" s="50">
        <v>505.416</v>
      </c>
      <c r="L4154" s="50">
        <v>542.71199999999999</v>
      </c>
      <c r="M4154" s="50">
        <v>554.10400000000004</v>
      </c>
      <c r="N4154" s="50">
        <v>543.66</v>
      </c>
      <c r="O4154" s="50">
        <v>566.29999999999995</v>
      </c>
      <c r="P4154" s="50">
        <v>653.94600000000003</v>
      </c>
      <c r="Q4154" s="50">
        <v>756.02800000000002</v>
      </c>
      <c r="R4154" s="50">
        <v>791.26900000000001</v>
      </c>
      <c r="S4154" s="50">
        <v>718.51</v>
      </c>
      <c r="T4154" s="50">
        <v>702.19600000000003</v>
      </c>
      <c r="U4154" s="50">
        <v>620.41399999999999</v>
      </c>
      <c r="V4154" s="50">
        <v>534.79100000000005</v>
      </c>
      <c r="W4154" s="50" t="s">
        <v>311</v>
      </c>
      <c r="X4154" s="50">
        <v>419.61099999999999</v>
      </c>
      <c r="Y4154" s="50">
        <v>250.57400000000001</v>
      </c>
      <c r="Z4154" s="50">
        <v>119.071</v>
      </c>
      <c r="AA4154" s="50">
        <v>34.549999999999997</v>
      </c>
      <c r="AB4154" s="50">
        <v>4.3</v>
      </c>
      <c r="AC4154" s="50" t="str">
        <f t="shared" si="265"/>
        <v>Portugal-2030</v>
      </c>
      <c r="AD4154" s="51">
        <f t="shared" si="266"/>
        <v>6079.5370000000003</v>
      </c>
      <c r="AE4154" s="15">
        <f t="shared" si="267"/>
        <v>0.6246395079098952</v>
      </c>
      <c r="AF4154">
        <f t="shared" si="268"/>
        <v>0.37342539138647324</v>
      </c>
    </row>
    <row r="4155" spans="1:32" x14ac:dyDescent="0.25">
      <c r="A4155" s="59">
        <v>4138</v>
      </c>
      <c r="B4155" s="60" t="s">
        <v>309</v>
      </c>
      <c r="C4155" s="61" t="s">
        <v>384</v>
      </c>
      <c r="D4155" s="62"/>
      <c r="E4155" s="62">
        <v>630</v>
      </c>
      <c r="F4155" s="62">
        <v>2030</v>
      </c>
      <c r="G4155" s="50">
        <v>173.738</v>
      </c>
      <c r="H4155" s="50">
        <v>178.93199999999999</v>
      </c>
      <c r="I4155" s="50">
        <v>187.27199999999999</v>
      </c>
      <c r="J4155" s="50">
        <v>198.33199999999999</v>
      </c>
      <c r="K4155" s="50">
        <v>220.65299999999999</v>
      </c>
      <c r="L4155" s="50">
        <v>231.803</v>
      </c>
      <c r="M4155" s="50">
        <v>249.56100000000001</v>
      </c>
      <c r="N4155" s="50">
        <v>259.60399999999998</v>
      </c>
      <c r="O4155" s="50">
        <v>251.18899999999999</v>
      </c>
      <c r="P4155" s="50">
        <v>246.34399999999999</v>
      </c>
      <c r="Q4155" s="50">
        <v>244.50399999999999</v>
      </c>
      <c r="R4155" s="50">
        <v>222.476</v>
      </c>
      <c r="S4155" s="50">
        <v>215.16499999999999</v>
      </c>
      <c r="T4155" s="50">
        <v>196.05199999999999</v>
      </c>
      <c r="U4155" s="50">
        <v>168.952</v>
      </c>
      <c r="V4155" s="50">
        <v>136.40199999999999</v>
      </c>
      <c r="W4155" s="50" t="s">
        <v>311</v>
      </c>
      <c r="X4155" s="50">
        <v>105.57899999999999</v>
      </c>
      <c r="Y4155" s="50">
        <v>61.323999999999998</v>
      </c>
      <c r="Z4155" s="50">
        <v>30.613</v>
      </c>
      <c r="AA4155" s="50">
        <v>11.284000000000001</v>
      </c>
      <c r="AB4155" s="50">
        <v>2.9689999999999999</v>
      </c>
      <c r="AC4155" s="50" t="str">
        <f t="shared" si="265"/>
        <v>Puerto Rico-2030</v>
      </c>
      <c r="AD4155" s="51">
        <f t="shared" si="266"/>
        <v>2339.6309999999999</v>
      </c>
      <c r="AE4155" s="15">
        <f t="shared" si="267"/>
        <v>0.53560454618698428</v>
      </c>
      <c r="AF4155">
        <f t="shared" si="268"/>
        <v>0.24766692839528642</v>
      </c>
    </row>
    <row r="4156" spans="1:32" x14ac:dyDescent="0.25">
      <c r="A4156" s="59">
        <v>4139</v>
      </c>
      <c r="B4156" s="60" t="s">
        <v>309</v>
      </c>
      <c r="C4156" s="61" t="s">
        <v>475</v>
      </c>
      <c r="D4156" s="62"/>
      <c r="E4156" s="62">
        <v>634</v>
      </c>
      <c r="F4156" s="62">
        <v>2030</v>
      </c>
      <c r="G4156" s="50">
        <v>137.23099999999999</v>
      </c>
      <c r="H4156" s="50">
        <v>144.16800000000001</v>
      </c>
      <c r="I4156" s="50">
        <v>145.25899999999999</v>
      </c>
      <c r="J4156" s="50">
        <v>147.17400000000001</v>
      </c>
      <c r="K4156" s="50">
        <v>228.334</v>
      </c>
      <c r="L4156" s="50">
        <v>386.48500000000001</v>
      </c>
      <c r="M4156" s="50">
        <v>451.67899999999997</v>
      </c>
      <c r="N4156" s="50">
        <v>424.38400000000001</v>
      </c>
      <c r="O4156" s="50">
        <v>327.04399999999998</v>
      </c>
      <c r="P4156" s="50">
        <v>228.36099999999999</v>
      </c>
      <c r="Q4156" s="50">
        <v>177.011</v>
      </c>
      <c r="R4156" s="50">
        <v>156.471</v>
      </c>
      <c r="S4156" s="50">
        <v>129.37899999999999</v>
      </c>
      <c r="T4156" s="50">
        <v>77.709999999999994</v>
      </c>
      <c r="U4156" s="50">
        <v>40.537999999999997</v>
      </c>
      <c r="V4156" s="50">
        <v>19.779</v>
      </c>
      <c r="W4156" s="50" t="s">
        <v>311</v>
      </c>
      <c r="X4156" s="50">
        <v>6.7380000000000004</v>
      </c>
      <c r="Y4156" s="50">
        <v>2.6269999999999998</v>
      </c>
      <c r="Z4156" s="50">
        <v>1.359</v>
      </c>
      <c r="AA4156" s="50">
        <v>0.154</v>
      </c>
      <c r="AB4156" s="50">
        <v>2.5999999999999999E-2</v>
      </c>
      <c r="AC4156" s="50" t="str">
        <f t="shared" si="265"/>
        <v>Qatar-2030</v>
      </c>
      <c r="AD4156" s="51">
        <f t="shared" si="266"/>
        <v>2656.3219999999997</v>
      </c>
      <c r="AE4156" s="15">
        <f t="shared" si="267"/>
        <v>0.21668645593418268</v>
      </c>
      <c r="AF4156">
        <f t="shared" si="268"/>
        <v>4.8307481722229803E-2</v>
      </c>
    </row>
    <row r="4157" spans="1:32" x14ac:dyDescent="0.25">
      <c r="A4157" s="59">
        <v>4140</v>
      </c>
      <c r="B4157" s="60" t="s">
        <v>309</v>
      </c>
      <c r="C4157" s="61" t="s">
        <v>345</v>
      </c>
      <c r="D4157" s="62"/>
      <c r="E4157" s="62">
        <v>410</v>
      </c>
      <c r="F4157" s="62">
        <v>2030</v>
      </c>
      <c r="G4157" s="50">
        <v>2320.5010000000002</v>
      </c>
      <c r="H4157" s="50">
        <v>2299.3440000000001</v>
      </c>
      <c r="I4157" s="50">
        <v>2277.0230000000001</v>
      </c>
      <c r="J4157" s="50">
        <v>2259.558</v>
      </c>
      <c r="K4157" s="50">
        <v>2345.114</v>
      </c>
      <c r="L4157" s="50">
        <v>2601.3000000000002</v>
      </c>
      <c r="M4157" s="50">
        <v>3255.86</v>
      </c>
      <c r="N4157" s="50">
        <v>3630.5369999999998</v>
      </c>
      <c r="O4157" s="50">
        <v>3276.33</v>
      </c>
      <c r="P4157" s="50">
        <v>3785.6860000000001</v>
      </c>
      <c r="Q4157" s="50">
        <v>3749.2440000000001</v>
      </c>
      <c r="R4157" s="50">
        <v>4159.6220000000003</v>
      </c>
      <c r="S4157" s="50">
        <v>4155.5420000000004</v>
      </c>
      <c r="T4157" s="50">
        <v>3879.1509999999998</v>
      </c>
      <c r="U4157" s="50">
        <v>3473.1979999999999</v>
      </c>
      <c r="V4157" s="50">
        <v>2279.1970000000001</v>
      </c>
      <c r="W4157" s="50" t="s">
        <v>311</v>
      </c>
      <c r="X4157" s="50">
        <v>1539.789</v>
      </c>
      <c r="Y4157" s="50">
        <v>879.56899999999996</v>
      </c>
      <c r="Z4157" s="50">
        <v>410.38200000000001</v>
      </c>
      <c r="AA4157" s="50">
        <v>110.90900000000001</v>
      </c>
      <c r="AB4157" s="50">
        <v>13.961</v>
      </c>
      <c r="AC4157" s="50" t="str">
        <f t="shared" si="265"/>
        <v>Republic of Korea-2030</v>
      </c>
      <c r="AD4157" s="51">
        <f t="shared" si="266"/>
        <v>33218.792999999998</v>
      </c>
      <c r="AE4157" s="15">
        <f t="shared" si="267"/>
        <v>0.58650607805045785</v>
      </c>
      <c r="AF4157">
        <f t="shared" si="268"/>
        <v>0.31374669359181184</v>
      </c>
    </row>
    <row r="4158" spans="1:32" x14ac:dyDescent="0.25">
      <c r="A4158" s="59">
        <v>4141</v>
      </c>
      <c r="B4158" s="60" t="s">
        <v>309</v>
      </c>
      <c r="C4158" s="61" t="s">
        <v>476</v>
      </c>
      <c r="D4158" s="62"/>
      <c r="E4158" s="62">
        <v>638</v>
      </c>
      <c r="F4158" s="62">
        <v>2030</v>
      </c>
      <c r="G4158" s="50">
        <v>63.27</v>
      </c>
      <c r="H4158" s="50">
        <v>62.774000000000001</v>
      </c>
      <c r="I4158" s="50">
        <v>63.582000000000001</v>
      </c>
      <c r="J4158" s="50">
        <v>66.67</v>
      </c>
      <c r="K4158" s="50">
        <v>65.694000000000003</v>
      </c>
      <c r="L4158" s="50">
        <v>66.435000000000002</v>
      </c>
      <c r="M4158" s="50">
        <v>60.311999999999998</v>
      </c>
      <c r="N4158" s="50">
        <v>54.027000000000001</v>
      </c>
      <c r="O4158" s="50">
        <v>50.378999999999998</v>
      </c>
      <c r="P4158" s="50">
        <v>50.820999999999998</v>
      </c>
      <c r="Q4158" s="50">
        <v>56.429000000000002</v>
      </c>
      <c r="R4158" s="50">
        <v>58.162999999999997</v>
      </c>
      <c r="S4158" s="50">
        <v>62.825000000000003</v>
      </c>
      <c r="T4158" s="50">
        <v>56.433999999999997</v>
      </c>
      <c r="U4158" s="50">
        <v>44.569000000000003</v>
      </c>
      <c r="V4158" s="50">
        <v>34.301000000000002</v>
      </c>
      <c r="W4158" s="50" t="s">
        <v>311</v>
      </c>
      <c r="X4158" s="50">
        <v>20.617999999999999</v>
      </c>
      <c r="Y4158" s="50">
        <v>11.71</v>
      </c>
      <c r="Z4158" s="50">
        <v>5.681</v>
      </c>
      <c r="AA4158" s="50">
        <v>1.863</v>
      </c>
      <c r="AB4158" s="50">
        <v>0.41299999999999998</v>
      </c>
      <c r="AC4158" s="50" t="str">
        <f t="shared" si="265"/>
        <v>Réunion-2030</v>
      </c>
      <c r="AD4158" s="51">
        <f t="shared" si="266"/>
        <v>591.755</v>
      </c>
      <c r="AE4158" s="15">
        <f t="shared" si="267"/>
        <v>0.61717264746389977</v>
      </c>
      <c r="AF4158">
        <f t="shared" si="268"/>
        <v>0.22471623958094708</v>
      </c>
    </row>
    <row r="4159" spans="1:32" x14ac:dyDescent="0.25">
      <c r="A4159" s="59">
        <v>4142</v>
      </c>
      <c r="B4159" s="60" t="s">
        <v>309</v>
      </c>
      <c r="C4159" s="61" t="s">
        <v>477</v>
      </c>
      <c r="D4159" s="62"/>
      <c r="E4159" s="62">
        <v>642</v>
      </c>
      <c r="F4159" s="62">
        <v>2030</v>
      </c>
      <c r="G4159" s="50">
        <v>841.08</v>
      </c>
      <c r="H4159" s="50">
        <v>879.048</v>
      </c>
      <c r="I4159" s="50">
        <v>919.01</v>
      </c>
      <c r="J4159" s="50">
        <v>957.09299999999996</v>
      </c>
      <c r="K4159" s="50">
        <v>1029.633</v>
      </c>
      <c r="L4159" s="50">
        <v>1009.058</v>
      </c>
      <c r="M4159" s="50">
        <v>1034.8309999999999</v>
      </c>
      <c r="N4159" s="50">
        <v>1090.1890000000001</v>
      </c>
      <c r="O4159" s="50">
        <v>1367.614</v>
      </c>
      <c r="P4159" s="50">
        <v>1210.7629999999999</v>
      </c>
      <c r="Q4159" s="50">
        <v>1466.7660000000001</v>
      </c>
      <c r="R4159" s="50">
        <v>1406.895</v>
      </c>
      <c r="S4159" s="50">
        <v>1380.481</v>
      </c>
      <c r="T4159" s="50">
        <v>909.32399999999996</v>
      </c>
      <c r="U4159" s="50">
        <v>1063.9639999999999</v>
      </c>
      <c r="V4159" s="50">
        <v>921.93700000000001</v>
      </c>
      <c r="W4159" s="50" t="s">
        <v>311</v>
      </c>
      <c r="X4159" s="50">
        <v>558.49099999999999</v>
      </c>
      <c r="Y4159" s="50">
        <v>254.96</v>
      </c>
      <c r="Z4159" s="50">
        <v>130.37899999999999</v>
      </c>
      <c r="AA4159" s="50">
        <v>29.263999999999999</v>
      </c>
      <c r="AB4159" s="50">
        <v>3.4569999999999999</v>
      </c>
      <c r="AC4159" s="50" t="str">
        <f t="shared" si="265"/>
        <v>Romania-2030</v>
      </c>
      <c r="AD4159" s="51">
        <f t="shared" si="266"/>
        <v>11953.323</v>
      </c>
      <c r="AE4159" s="15">
        <f t="shared" si="267"/>
        <v>0.54469489362916068</v>
      </c>
      <c r="AF4159">
        <f t="shared" si="268"/>
        <v>0.26532714392726492</v>
      </c>
    </row>
    <row r="4160" spans="1:32" x14ac:dyDescent="0.25">
      <c r="A4160" s="59">
        <v>4143</v>
      </c>
      <c r="B4160" s="60" t="s">
        <v>309</v>
      </c>
      <c r="C4160" s="61" t="s">
        <v>478</v>
      </c>
      <c r="D4160" s="62"/>
      <c r="E4160" s="62">
        <v>643</v>
      </c>
      <c r="F4160" s="62">
        <v>2030</v>
      </c>
      <c r="G4160" s="50">
        <v>7221.2719999999999</v>
      </c>
      <c r="H4160" s="50">
        <v>8115.0060000000003</v>
      </c>
      <c r="I4160" s="50">
        <v>8886.5210000000006</v>
      </c>
      <c r="J4160" s="50">
        <v>9403.4240000000009</v>
      </c>
      <c r="K4160" s="50">
        <v>8037.0169999999998</v>
      </c>
      <c r="L4160" s="50">
        <v>7087.7039999999997</v>
      </c>
      <c r="M4160" s="50">
        <v>6449.5039999999999</v>
      </c>
      <c r="N4160" s="50">
        <v>8826.4509999999991</v>
      </c>
      <c r="O4160" s="50">
        <v>12111.909</v>
      </c>
      <c r="P4160" s="50">
        <v>11277.643</v>
      </c>
      <c r="Q4160" s="50">
        <v>9867.9439999999995</v>
      </c>
      <c r="R4160" s="50">
        <v>8875.67</v>
      </c>
      <c r="S4160" s="50">
        <v>7218.1130000000003</v>
      </c>
      <c r="T4160" s="50">
        <v>8621.3060000000005</v>
      </c>
      <c r="U4160" s="50">
        <v>7673.1059999999998</v>
      </c>
      <c r="V4160" s="50">
        <v>5864.0860000000002</v>
      </c>
      <c r="W4160" s="50" t="s">
        <v>311</v>
      </c>
      <c r="X4160" s="50">
        <v>2808.3009999999999</v>
      </c>
      <c r="Y4160" s="50">
        <v>1262.6959999999999</v>
      </c>
      <c r="Z4160" s="50">
        <v>779.28200000000004</v>
      </c>
      <c r="AA4160" s="50">
        <v>137.07300000000001</v>
      </c>
      <c r="AB4160" s="50">
        <v>19.39</v>
      </c>
      <c r="AC4160" s="50" t="str">
        <f t="shared" si="265"/>
        <v>Russian Federation-2030</v>
      </c>
      <c r="AD4160" s="51">
        <f t="shared" si="266"/>
        <v>89155.379000000001</v>
      </c>
      <c r="AE4160" s="15">
        <f t="shared" si="267"/>
        <v>0.57638742133550902</v>
      </c>
      <c r="AF4160">
        <f t="shared" si="268"/>
        <v>0.23959848781482448</v>
      </c>
    </row>
    <row r="4161" spans="1:32" x14ac:dyDescent="0.25">
      <c r="A4161" s="59">
        <v>4144</v>
      </c>
      <c r="B4161" s="60" t="s">
        <v>309</v>
      </c>
      <c r="C4161" s="61" t="s">
        <v>385</v>
      </c>
      <c r="D4161" s="62"/>
      <c r="E4161" s="62">
        <v>662</v>
      </c>
      <c r="F4161" s="62">
        <v>2030</v>
      </c>
      <c r="G4161" s="50">
        <v>9.4339999999999993</v>
      </c>
      <c r="H4161" s="50">
        <v>9.8719999999999999</v>
      </c>
      <c r="I4161" s="50">
        <v>10.535</v>
      </c>
      <c r="J4161" s="50">
        <v>11.006</v>
      </c>
      <c r="K4161" s="50">
        <v>10.84</v>
      </c>
      <c r="L4161" s="50">
        <v>12.612</v>
      </c>
      <c r="M4161" s="50">
        <v>14.817</v>
      </c>
      <c r="N4161" s="50">
        <v>15.932</v>
      </c>
      <c r="O4161" s="50">
        <v>13.773</v>
      </c>
      <c r="P4161" s="50">
        <v>13.872</v>
      </c>
      <c r="Q4161" s="50">
        <v>12.73</v>
      </c>
      <c r="R4161" s="50">
        <v>12.042</v>
      </c>
      <c r="S4161" s="50">
        <v>11.419</v>
      </c>
      <c r="T4161" s="50">
        <v>9.7880000000000003</v>
      </c>
      <c r="U4161" s="50">
        <v>7.0279999999999996</v>
      </c>
      <c r="V4161" s="50">
        <v>4.577</v>
      </c>
      <c r="W4161" s="50" t="s">
        <v>311</v>
      </c>
      <c r="X4161" s="50">
        <v>3.0790000000000002</v>
      </c>
      <c r="Y4161" s="50">
        <v>1.73</v>
      </c>
      <c r="Z4161" s="50">
        <v>0.86699999999999999</v>
      </c>
      <c r="AA4161" s="50">
        <v>0.311</v>
      </c>
      <c r="AB4161" s="50">
        <v>0.105</v>
      </c>
      <c r="AC4161" s="50" t="str">
        <f t="shared" si="265"/>
        <v>Saint Lucia-2030</v>
      </c>
      <c r="AD4161" s="51">
        <f t="shared" si="266"/>
        <v>129.04300000000001</v>
      </c>
      <c r="AE4161" s="15">
        <f t="shared" si="267"/>
        <v>0.44423951706020459</v>
      </c>
      <c r="AF4161">
        <f t="shared" si="268"/>
        <v>0.17298784018529245</v>
      </c>
    </row>
    <row r="4162" spans="1:32" x14ac:dyDescent="0.25">
      <c r="A4162" s="59">
        <v>4145</v>
      </c>
      <c r="B4162" s="60" t="s">
        <v>309</v>
      </c>
      <c r="C4162" s="61" t="s">
        <v>386</v>
      </c>
      <c r="D4162" s="62"/>
      <c r="E4162" s="62">
        <v>670</v>
      </c>
      <c r="F4162" s="62">
        <v>2030</v>
      </c>
      <c r="G4162" s="50">
        <v>6.97</v>
      </c>
      <c r="H4162" s="50">
        <v>7.375</v>
      </c>
      <c r="I4162" s="50">
        <v>7.8550000000000004</v>
      </c>
      <c r="J4162" s="50">
        <v>8.0980000000000008</v>
      </c>
      <c r="K4162" s="50">
        <v>8.3019999999999996</v>
      </c>
      <c r="L4162" s="50">
        <v>7.976</v>
      </c>
      <c r="M4162" s="50">
        <v>8.3149999999999995</v>
      </c>
      <c r="N4162" s="50">
        <v>8.2189999999999994</v>
      </c>
      <c r="O4162" s="50">
        <v>7.7969999999999997</v>
      </c>
      <c r="P4162" s="50">
        <v>7.5529999999999999</v>
      </c>
      <c r="Q4162" s="50">
        <v>6.8879999999999999</v>
      </c>
      <c r="R4162" s="50">
        <v>6.1950000000000003</v>
      </c>
      <c r="S4162" s="50">
        <v>5.7619999999999996</v>
      </c>
      <c r="T4162" s="50">
        <v>5.8620000000000001</v>
      </c>
      <c r="U4162" s="50">
        <v>4.1050000000000004</v>
      </c>
      <c r="V4162" s="50">
        <v>2.4660000000000002</v>
      </c>
      <c r="W4162" s="50" t="s">
        <v>311</v>
      </c>
      <c r="X4162" s="50">
        <v>1.319</v>
      </c>
      <c r="Y4162" s="50">
        <v>0.60599999999999998</v>
      </c>
      <c r="Z4162" s="50">
        <v>0.33700000000000002</v>
      </c>
      <c r="AA4162" s="50">
        <v>9.0999999999999998E-2</v>
      </c>
      <c r="AB4162" s="50">
        <v>1.4999999999999999E-2</v>
      </c>
      <c r="AC4162" s="50" t="str">
        <f t="shared" si="265"/>
        <v>Saint Vincent and the Grenadines-2030</v>
      </c>
      <c r="AD4162" s="51">
        <f t="shared" si="266"/>
        <v>75.10499999999999</v>
      </c>
      <c r="AE4162" s="15">
        <f t="shared" si="267"/>
        <v>0.49265694694094958</v>
      </c>
      <c r="AF4162">
        <f t="shared" si="268"/>
        <v>0.15210934689892602</v>
      </c>
    </row>
    <row r="4163" spans="1:32" x14ac:dyDescent="0.25">
      <c r="A4163" s="59">
        <v>4146</v>
      </c>
      <c r="B4163" s="60" t="s">
        <v>309</v>
      </c>
      <c r="C4163" s="61" t="s">
        <v>387</v>
      </c>
      <c r="D4163" s="62"/>
      <c r="E4163" s="62">
        <v>882</v>
      </c>
      <c r="F4163" s="62">
        <v>2030</v>
      </c>
      <c r="G4163" s="50">
        <v>22.856000000000002</v>
      </c>
      <c r="H4163" s="50">
        <v>21.966999999999999</v>
      </c>
      <c r="I4163" s="50">
        <v>21.922000000000001</v>
      </c>
      <c r="J4163" s="50">
        <v>22.134</v>
      </c>
      <c r="K4163" s="50">
        <v>21.172999999999998</v>
      </c>
      <c r="L4163" s="50">
        <v>16.52</v>
      </c>
      <c r="M4163" s="50">
        <v>14.042999999999999</v>
      </c>
      <c r="N4163" s="50">
        <v>11.598000000000001</v>
      </c>
      <c r="O4163" s="50">
        <v>8.4930000000000003</v>
      </c>
      <c r="P4163" s="50">
        <v>8.2799999999999994</v>
      </c>
      <c r="Q4163" s="50">
        <v>8.4719999999999995</v>
      </c>
      <c r="R4163" s="50">
        <v>8.5079999999999991</v>
      </c>
      <c r="S4163" s="50">
        <v>8.0690000000000008</v>
      </c>
      <c r="T4163" s="50">
        <v>6.5149999999999997</v>
      </c>
      <c r="U4163" s="50">
        <v>4.9470000000000001</v>
      </c>
      <c r="V4163" s="50">
        <v>3.2530000000000001</v>
      </c>
      <c r="W4163" s="50" t="s">
        <v>311</v>
      </c>
      <c r="X4163" s="50">
        <v>1.746</v>
      </c>
      <c r="Y4163" s="50">
        <v>1.0269999999999999</v>
      </c>
      <c r="Z4163" s="50">
        <v>0.42399999999999999</v>
      </c>
      <c r="AA4163" s="50">
        <v>0.123</v>
      </c>
      <c r="AB4163" s="50">
        <v>2.5000000000000001E-2</v>
      </c>
      <c r="AC4163" s="50" t="str">
        <f t="shared" si="265"/>
        <v>Samoa-2030</v>
      </c>
      <c r="AD4163" s="51">
        <f t="shared" si="266"/>
        <v>127.28999999999999</v>
      </c>
      <c r="AE4163" s="15">
        <f t="shared" si="267"/>
        <v>0.66623458244952494</v>
      </c>
      <c r="AF4163">
        <f t="shared" si="268"/>
        <v>9.307599144484241E-2</v>
      </c>
    </row>
    <row r="4164" spans="1:32" x14ac:dyDescent="0.25">
      <c r="A4164" s="59">
        <v>4147</v>
      </c>
      <c r="B4164" s="60" t="s">
        <v>309</v>
      </c>
      <c r="C4164" s="61" t="s">
        <v>388</v>
      </c>
      <c r="D4164" s="62"/>
      <c r="E4164" s="62">
        <v>678</v>
      </c>
      <c r="F4164" s="62">
        <v>2030</v>
      </c>
      <c r="G4164" s="50">
        <v>36.276000000000003</v>
      </c>
      <c r="H4164" s="50">
        <v>33.533000000000001</v>
      </c>
      <c r="I4164" s="50">
        <v>31.378</v>
      </c>
      <c r="J4164" s="50">
        <v>29.353999999999999</v>
      </c>
      <c r="K4164" s="50">
        <v>26.288</v>
      </c>
      <c r="L4164" s="50">
        <v>22.536999999999999</v>
      </c>
      <c r="M4164" s="50">
        <v>17.698</v>
      </c>
      <c r="N4164" s="50">
        <v>14.536</v>
      </c>
      <c r="O4164" s="50">
        <v>13.95</v>
      </c>
      <c r="P4164" s="50">
        <v>10.307</v>
      </c>
      <c r="Q4164" s="50">
        <v>10.93</v>
      </c>
      <c r="R4164" s="50">
        <v>6.8440000000000003</v>
      </c>
      <c r="S4164" s="50">
        <v>5.4329999999999998</v>
      </c>
      <c r="T4164" s="50">
        <v>4.157</v>
      </c>
      <c r="U4164" s="50">
        <v>2.7010000000000001</v>
      </c>
      <c r="V4164" s="50">
        <v>1.4359999999999999</v>
      </c>
      <c r="W4164" s="50" t="s">
        <v>311</v>
      </c>
      <c r="X4164" s="50">
        <v>0.63900000000000001</v>
      </c>
      <c r="Y4164" s="50">
        <v>0.30599999999999999</v>
      </c>
      <c r="Z4164" s="50">
        <v>0.13900000000000001</v>
      </c>
      <c r="AA4164" s="50">
        <v>2.5999999999999999E-2</v>
      </c>
      <c r="AB4164" s="50">
        <v>3.0000000000000001E-3</v>
      </c>
      <c r="AC4164" s="50" t="str">
        <f t="shared" si="265"/>
        <v>Sao Tome and Principe-2030</v>
      </c>
      <c r="AD4164" s="51">
        <f t="shared" si="266"/>
        <v>157.87700000000001</v>
      </c>
      <c r="AE4164" s="15">
        <f t="shared" si="267"/>
        <v>0.70050735699310207</v>
      </c>
      <c r="AF4164">
        <f t="shared" si="268"/>
        <v>3.6311490596918128E-2</v>
      </c>
    </row>
    <row r="4165" spans="1:32" x14ac:dyDescent="0.25">
      <c r="A4165" s="59">
        <v>4148</v>
      </c>
      <c r="B4165" s="60" t="s">
        <v>309</v>
      </c>
      <c r="C4165" s="61" t="s">
        <v>479</v>
      </c>
      <c r="D4165" s="62"/>
      <c r="E4165" s="62">
        <v>682</v>
      </c>
      <c r="F4165" s="62">
        <v>2030</v>
      </c>
      <c r="G4165" s="50">
        <v>2701.7820000000002</v>
      </c>
      <c r="H4165" s="50">
        <v>2929.3490000000002</v>
      </c>
      <c r="I4165" s="50">
        <v>3025.076</v>
      </c>
      <c r="J4165" s="50">
        <v>2776.2440000000001</v>
      </c>
      <c r="K4165" s="50">
        <v>2688.6010000000001</v>
      </c>
      <c r="L4165" s="50">
        <v>2734.5940000000001</v>
      </c>
      <c r="M4165" s="50">
        <v>3056.1840000000002</v>
      </c>
      <c r="N4165" s="50">
        <v>3465.7689999999998</v>
      </c>
      <c r="O4165" s="50">
        <v>3327.6619999999998</v>
      </c>
      <c r="P4165" s="50">
        <v>3013.5</v>
      </c>
      <c r="Q4165" s="50">
        <v>2951.636</v>
      </c>
      <c r="R4165" s="50">
        <v>2453.6439999999998</v>
      </c>
      <c r="S4165" s="50">
        <v>1749.6220000000001</v>
      </c>
      <c r="T4165" s="50">
        <v>1223.7249999999999</v>
      </c>
      <c r="U4165" s="50">
        <v>710.96100000000001</v>
      </c>
      <c r="V4165" s="50">
        <v>404.78399999999999</v>
      </c>
      <c r="W4165" s="50" t="s">
        <v>311</v>
      </c>
      <c r="X4165" s="50">
        <v>166.922</v>
      </c>
      <c r="Y4165" s="50">
        <v>73.320999999999998</v>
      </c>
      <c r="Z4165" s="50">
        <v>22.029</v>
      </c>
      <c r="AA4165" s="50">
        <v>4.3940000000000001</v>
      </c>
      <c r="AB4165" s="50">
        <v>0.55000000000000004</v>
      </c>
      <c r="AC4165" s="50" t="str">
        <f t="shared" si="265"/>
        <v>Saudi Arabia-2030</v>
      </c>
      <c r="AD4165" s="51">
        <f t="shared" si="266"/>
        <v>28217.455999999998</v>
      </c>
      <c r="AE4165" s="15">
        <f t="shared" si="267"/>
        <v>0.3991462944072634</v>
      </c>
      <c r="AF4165">
        <f t="shared" si="268"/>
        <v>7.0692352967482497E-2</v>
      </c>
    </row>
    <row r="4166" spans="1:32" x14ac:dyDescent="0.25">
      <c r="A4166" s="59">
        <v>4149</v>
      </c>
      <c r="B4166" s="60" t="s">
        <v>309</v>
      </c>
      <c r="C4166" s="61" t="s">
        <v>480</v>
      </c>
      <c r="D4166" s="62"/>
      <c r="E4166" s="62">
        <v>686</v>
      </c>
      <c r="F4166" s="62">
        <v>2030</v>
      </c>
      <c r="G4166" s="50">
        <v>3061.1379999999999</v>
      </c>
      <c r="H4166" s="50">
        <v>2835.9059999999999</v>
      </c>
      <c r="I4166" s="50">
        <v>2642.7469999999998</v>
      </c>
      <c r="J4166" s="50">
        <v>2439.922</v>
      </c>
      <c r="K4166" s="50">
        <v>2089.4110000000001</v>
      </c>
      <c r="L4166" s="50">
        <v>1732.2270000000001</v>
      </c>
      <c r="M4166" s="50">
        <v>1479.0519999999999</v>
      </c>
      <c r="N4166" s="50">
        <v>1294.9459999999999</v>
      </c>
      <c r="O4166" s="50">
        <v>1120.991</v>
      </c>
      <c r="P4166" s="50">
        <v>947.80100000000004</v>
      </c>
      <c r="Q4166" s="50">
        <v>741.45600000000002</v>
      </c>
      <c r="R4166" s="50">
        <v>572.08500000000004</v>
      </c>
      <c r="S4166" s="50">
        <v>424.351</v>
      </c>
      <c r="T4166" s="50">
        <v>309.779</v>
      </c>
      <c r="U4166" s="50">
        <v>213.81399999999999</v>
      </c>
      <c r="V4166" s="50">
        <v>132.541</v>
      </c>
      <c r="W4166" s="50" t="s">
        <v>311</v>
      </c>
      <c r="X4166" s="50">
        <v>60.015999999999998</v>
      </c>
      <c r="Y4166" s="50">
        <v>20.689</v>
      </c>
      <c r="Z4166" s="50">
        <v>3.988</v>
      </c>
      <c r="AA4166" s="50">
        <v>0.35499999999999998</v>
      </c>
      <c r="AB4166" s="50">
        <v>1.4999999999999999E-2</v>
      </c>
      <c r="AC4166" s="50" t="str">
        <f t="shared" si="265"/>
        <v>Senegal-2030</v>
      </c>
      <c r="AD4166" s="51">
        <f t="shared" si="266"/>
        <v>12842.242</v>
      </c>
      <c r="AE4166" s="15">
        <f t="shared" si="267"/>
        <v>0.72269219035118615</v>
      </c>
      <c r="AF4166">
        <f t="shared" si="268"/>
        <v>3.4664477414285161E-2</v>
      </c>
    </row>
    <row r="4167" spans="1:32" x14ac:dyDescent="0.25">
      <c r="A4167" s="59">
        <v>4150</v>
      </c>
      <c r="B4167" s="60" t="s">
        <v>309</v>
      </c>
      <c r="C4167" s="61" t="s">
        <v>389</v>
      </c>
      <c r="D4167" s="62"/>
      <c r="E4167" s="62">
        <v>690</v>
      </c>
      <c r="F4167" s="62">
        <v>2030</v>
      </c>
      <c r="G4167" s="50">
        <v>5.9489999999999998</v>
      </c>
      <c r="H4167" s="50">
        <v>6.3239999999999998</v>
      </c>
      <c r="I4167" s="50">
        <v>7.1379999999999999</v>
      </c>
      <c r="J4167" s="50">
        <v>7.6280000000000001</v>
      </c>
      <c r="K4167" s="50">
        <v>6.5060000000000002</v>
      </c>
      <c r="L4167" s="50">
        <v>5.3630000000000004</v>
      </c>
      <c r="M4167" s="50">
        <v>5.2370000000000001</v>
      </c>
      <c r="N4167" s="50">
        <v>5.9630000000000001</v>
      </c>
      <c r="O4167" s="50">
        <v>6.5030000000000001</v>
      </c>
      <c r="P4167" s="50">
        <v>7.1769999999999996</v>
      </c>
      <c r="Q4167" s="50">
        <v>7.0060000000000002</v>
      </c>
      <c r="R4167" s="50">
        <v>6.6980000000000004</v>
      </c>
      <c r="S4167" s="50">
        <v>6.1369999999999996</v>
      </c>
      <c r="T4167" s="50">
        <v>5.4980000000000002</v>
      </c>
      <c r="U4167" s="50">
        <v>4.0640000000000001</v>
      </c>
      <c r="V4167" s="50">
        <v>2.4849999999999999</v>
      </c>
      <c r="W4167" s="50" t="s">
        <v>311</v>
      </c>
      <c r="X4167" s="50">
        <v>1.2290000000000001</v>
      </c>
      <c r="Y4167" s="50">
        <v>0.747</v>
      </c>
      <c r="Z4167" s="50">
        <v>0.26900000000000002</v>
      </c>
      <c r="AA4167" s="50">
        <v>7.5999999999999998E-2</v>
      </c>
      <c r="AB4167" s="50">
        <v>1.2999999999999999E-2</v>
      </c>
      <c r="AC4167" s="50" t="str">
        <f t="shared" si="265"/>
        <v>Seychelles-2030</v>
      </c>
      <c r="AD4167" s="51">
        <f t="shared" si="266"/>
        <v>64.218000000000004</v>
      </c>
      <c r="AE4167" s="15">
        <f t="shared" si="267"/>
        <v>0.526207605344296</v>
      </c>
      <c r="AF4167">
        <f t="shared" si="268"/>
        <v>0.17196187925241241</v>
      </c>
    </row>
    <row r="4168" spans="1:32" x14ac:dyDescent="0.25">
      <c r="A4168" s="59">
        <v>4151</v>
      </c>
      <c r="B4168" s="60" t="s">
        <v>309</v>
      </c>
      <c r="C4168" s="61" t="s">
        <v>481</v>
      </c>
      <c r="D4168" s="62"/>
      <c r="E4168" s="62">
        <v>694</v>
      </c>
      <c r="F4168" s="62">
        <v>2030</v>
      </c>
      <c r="G4168" s="50">
        <v>1260.566</v>
      </c>
      <c r="H4168" s="50">
        <v>1188.8920000000001</v>
      </c>
      <c r="I4168" s="50">
        <v>1121.4960000000001</v>
      </c>
      <c r="J4168" s="50">
        <v>1049.175</v>
      </c>
      <c r="K4168" s="50">
        <v>971.06899999999996</v>
      </c>
      <c r="L4168" s="50">
        <v>840.94</v>
      </c>
      <c r="M4168" s="50">
        <v>711.29399999999998</v>
      </c>
      <c r="N4168" s="50">
        <v>593.09199999999998</v>
      </c>
      <c r="O4168" s="50">
        <v>502.29500000000002</v>
      </c>
      <c r="P4168" s="50">
        <v>425.02800000000002</v>
      </c>
      <c r="Q4168" s="50">
        <v>339.40800000000002</v>
      </c>
      <c r="R4168" s="50">
        <v>261.32799999999997</v>
      </c>
      <c r="S4168" s="50">
        <v>186.81800000000001</v>
      </c>
      <c r="T4168" s="50">
        <v>127.60599999999999</v>
      </c>
      <c r="U4168" s="50">
        <v>78.736999999999995</v>
      </c>
      <c r="V4168" s="50">
        <v>41.356999999999999</v>
      </c>
      <c r="W4168" s="50" t="s">
        <v>311</v>
      </c>
      <c r="X4168" s="50">
        <v>16.219000000000001</v>
      </c>
      <c r="Y4168" s="50">
        <v>3.758</v>
      </c>
      <c r="Z4168" s="50">
        <v>0.42799999999999999</v>
      </c>
      <c r="AA4168" s="50">
        <v>2.5000000000000001E-2</v>
      </c>
      <c r="AB4168" s="50">
        <v>0</v>
      </c>
      <c r="AC4168" s="50" t="str">
        <f t="shared" si="265"/>
        <v>Sierra Leone-2030</v>
      </c>
      <c r="AD4168" s="51">
        <f t="shared" si="266"/>
        <v>5880.447000000001</v>
      </c>
      <c r="AE4168" s="15">
        <f t="shared" si="267"/>
        <v>0.65285581181158503</v>
      </c>
      <c r="AF4168">
        <f t="shared" si="268"/>
        <v>2.83693391064457E-2</v>
      </c>
    </row>
    <row r="4169" spans="1:32" x14ac:dyDescent="0.25">
      <c r="A4169" s="59">
        <v>4152</v>
      </c>
      <c r="B4169" s="60" t="s">
        <v>309</v>
      </c>
      <c r="C4169" s="61" t="s">
        <v>244</v>
      </c>
      <c r="D4169" s="62"/>
      <c r="E4169" s="62">
        <v>702</v>
      </c>
      <c r="F4169" s="62">
        <v>2030</v>
      </c>
      <c r="G4169" s="50">
        <v>255.72800000000001</v>
      </c>
      <c r="H4169" s="50">
        <v>266.68799999999999</v>
      </c>
      <c r="I4169" s="50">
        <v>283.20400000000001</v>
      </c>
      <c r="J4169" s="50">
        <v>302.23399999999998</v>
      </c>
      <c r="K4169" s="50">
        <v>321.89699999999999</v>
      </c>
      <c r="L4169" s="50">
        <v>354.02699999999999</v>
      </c>
      <c r="M4169" s="50">
        <v>393.45100000000002</v>
      </c>
      <c r="N4169" s="50">
        <v>420.31400000000002</v>
      </c>
      <c r="O4169" s="50">
        <v>401.49</v>
      </c>
      <c r="P4169" s="50">
        <v>438.846</v>
      </c>
      <c r="Q4169" s="50">
        <v>472.31200000000001</v>
      </c>
      <c r="R4169" s="50">
        <v>492.04300000000001</v>
      </c>
      <c r="S4169" s="50">
        <v>465.73599999999999</v>
      </c>
      <c r="T4169" s="50">
        <v>456.57400000000001</v>
      </c>
      <c r="U4169" s="50">
        <v>397.54700000000003</v>
      </c>
      <c r="V4169" s="50">
        <v>291.988</v>
      </c>
      <c r="W4169" s="50" t="s">
        <v>311</v>
      </c>
      <c r="X4169" s="50">
        <v>189.053</v>
      </c>
      <c r="Y4169" s="50">
        <v>83.671999999999997</v>
      </c>
      <c r="Z4169" s="50">
        <v>41.19</v>
      </c>
      <c r="AA4169" s="50">
        <v>12.407</v>
      </c>
      <c r="AB4169" s="50">
        <v>2.069</v>
      </c>
      <c r="AC4169" s="50" t="str">
        <f t="shared" si="265"/>
        <v>Singapore-2030</v>
      </c>
      <c r="AD4169" s="51">
        <f t="shared" si="266"/>
        <v>4062.35</v>
      </c>
      <c r="AE4169" s="15">
        <f t="shared" si="267"/>
        <v>0.56128103191502465</v>
      </c>
      <c r="AF4169">
        <f t="shared" si="268"/>
        <v>0.30289833339153699</v>
      </c>
    </row>
    <row r="4170" spans="1:32" x14ac:dyDescent="0.25">
      <c r="A4170" s="59">
        <v>4153</v>
      </c>
      <c r="B4170" s="60" t="s">
        <v>309</v>
      </c>
      <c r="C4170" s="61" t="s">
        <v>482</v>
      </c>
      <c r="D4170" s="62"/>
      <c r="E4170" s="62">
        <v>705</v>
      </c>
      <c r="F4170" s="62">
        <v>2030</v>
      </c>
      <c r="G4170" s="50">
        <v>88.537000000000006</v>
      </c>
      <c r="H4170" s="50">
        <v>95.876000000000005</v>
      </c>
      <c r="I4170" s="50">
        <v>104.11799999999999</v>
      </c>
      <c r="J4170" s="50">
        <v>109.77500000000001</v>
      </c>
      <c r="K4170" s="50">
        <v>106.596</v>
      </c>
      <c r="L4170" s="50">
        <v>93.968999999999994</v>
      </c>
      <c r="M4170" s="50">
        <v>97.614000000000004</v>
      </c>
      <c r="N4170" s="50">
        <v>109.684</v>
      </c>
      <c r="O4170" s="50">
        <v>133.55699999999999</v>
      </c>
      <c r="P4170" s="50">
        <v>148.57300000000001</v>
      </c>
      <c r="Q4170" s="50">
        <v>155.82</v>
      </c>
      <c r="R4170" s="50">
        <v>142.667</v>
      </c>
      <c r="S4170" s="50">
        <v>143.995</v>
      </c>
      <c r="T4170" s="50">
        <v>139.005</v>
      </c>
      <c r="U4170" s="50">
        <v>130.34399999999999</v>
      </c>
      <c r="V4170" s="50">
        <v>117.121</v>
      </c>
      <c r="W4170" s="50" t="s">
        <v>311</v>
      </c>
      <c r="X4170" s="50">
        <v>71.683999999999997</v>
      </c>
      <c r="Y4170" s="50">
        <v>44.576999999999998</v>
      </c>
      <c r="Z4170" s="50">
        <v>19.706</v>
      </c>
      <c r="AA4170" s="50">
        <v>5.3529999999999998</v>
      </c>
      <c r="AB4170" s="50">
        <v>0.64</v>
      </c>
      <c r="AC4170" s="50" t="str">
        <f t="shared" si="265"/>
        <v>Slovenia-2030</v>
      </c>
      <c r="AD4170" s="51">
        <f t="shared" si="266"/>
        <v>1242.25</v>
      </c>
      <c r="AE4170" s="15">
        <f t="shared" si="267"/>
        <v>0.65764620648017702</v>
      </c>
      <c r="AF4170">
        <f t="shared" si="268"/>
        <v>0.34520287356584645</v>
      </c>
    </row>
    <row r="4171" spans="1:32" x14ac:dyDescent="0.25">
      <c r="A4171" s="59">
        <v>4154</v>
      </c>
      <c r="B4171" s="60" t="s">
        <v>309</v>
      </c>
      <c r="C4171" s="61" t="s">
        <v>390</v>
      </c>
      <c r="D4171" s="62"/>
      <c r="E4171" s="62">
        <v>90</v>
      </c>
      <c r="F4171" s="62">
        <v>2030</v>
      </c>
      <c r="G4171" s="50">
        <v>89.930999999999997</v>
      </c>
      <c r="H4171" s="50">
        <v>85.340999999999994</v>
      </c>
      <c r="I4171" s="50">
        <v>82.358999999999995</v>
      </c>
      <c r="J4171" s="50">
        <v>80.427999999999997</v>
      </c>
      <c r="K4171" s="50">
        <v>75.241</v>
      </c>
      <c r="L4171" s="50">
        <v>65.545000000000002</v>
      </c>
      <c r="M4171" s="50">
        <v>56.332999999999998</v>
      </c>
      <c r="N4171" s="50">
        <v>46.156999999999996</v>
      </c>
      <c r="O4171" s="50">
        <v>38.198999999999998</v>
      </c>
      <c r="P4171" s="50">
        <v>35.648000000000003</v>
      </c>
      <c r="Q4171" s="50">
        <v>33.756999999999998</v>
      </c>
      <c r="R4171" s="50">
        <v>28.440999999999999</v>
      </c>
      <c r="S4171" s="50">
        <v>19.859000000000002</v>
      </c>
      <c r="T4171" s="50">
        <v>14.741</v>
      </c>
      <c r="U4171" s="50">
        <v>9.9659999999999993</v>
      </c>
      <c r="V4171" s="50">
        <v>5.8710000000000004</v>
      </c>
      <c r="W4171" s="50" t="s">
        <v>311</v>
      </c>
      <c r="X4171" s="50">
        <v>3.173</v>
      </c>
      <c r="Y4171" s="50">
        <v>1.252</v>
      </c>
      <c r="Z4171" s="50">
        <v>0.25900000000000001</v>
      </c>
      <c r="AA4171" s="50">
        <v>4.1000000000000002E-2</v>
      </c>
      <c r="AB4171" s="50">
        <v>3.0000000000000001E-3</v>
      </c>
      <c r="AC4171" s="50" t="str">
        <f t="shared" si="265"/>
        <v>Solomon Islands-2030</v>
      </c>
      <c r="AD4171" s="51">
        <f t="shared" si="266"/>
        <v>479.608</v>
      </c>
      <c r="AE4171" s="15">
        <f t="shared" si="267"/>
        <v>0.61078422378275576</v>
      </c>
      <c r="AF4171">
        <f t="shared" si="268"/>
        <v>4.7889490382359047E-2</v>
      </c>
    </row>
    <row r="4172" spans="1:32" x14ac:dyDescent="0.25">
      <c r="A4172" s="59">
        <v>4155</v>
      </c>
      <c r="B4172" s="60" t="s">
        <v>309</v>
      </c>
      <c r="C4172" s="61" t="s">
        <v>483</v>
      </c>
      <c r="D4172" s="62"/>
      <c r="E4172" s="62">
        <v>706</v>
      </c>
      <c r="F4172" s="62">
        <v>2030</v>
      </c>
      <c r="G4172" s="50">
        <v>3617.1680000000001</v>
      </c>
      <c r="H4172" s="50">
        <v>3153.5720000000001</v>
      </c>
      <c r="I4172" s="50">
        <v>2742.01</v>
      </c>
      <c r="J4172" s="50">
        <v>2325.6039999999998</v>
      </c>
      <c r="K4172" s="50">
        <v>1987.704</v>
      </c>
      <c r="L4172" s="50">
        <v>1660.768</v>
      </c>
      <c r="M4172" s="50">
        <v>1407.73</v>
      </c>
      <c r="N4172" s="50">
        <v>1110.8119999999999</v>
      </c>
      <c r="O4172" s="50">
        <v>883.52700000000004</v>
      </c>
      <c r="P4172" s="50">
        <v>687.94</v>
      </c>
      <c r="Q4172" s="50">
        <v>547.90200000000004</v>
      </c>
      <c r="R4172" s="50">
        <v>448.05099999999999</v>
      </c>
      <c r="S4172" s="50">
        <v>350.34800000000001</v>
      </c>
      <c r="T4172" s="50">
        <v>255.54400000000001</v>
      </c>
      <c r="U4172" s="50">
        <v>176.67699999999999</v>
      </c>
      <c r="V4172" s="50">
        <v>106.91200000000001</v>
      </c>
      <c r="W4172" s="50" t="s">
        <v>311</v>
      </c>
      <c r="X4172" s="50">
        <v>50.847999999999999</v>
      </c>
      <c r="Y4172" s="50">
        <v>17.207999999999998</v>
      </c>
      <c r="Z4172" s="50">
        <v>4.1050000000000004</v>
      </c>
      <c r="AA4172" s="50">
        <v>0.53800000000000003</v>
      </c>
      <c r="AB4172" s="50">
        <v>5.0999999999999997E-2</v>
      </c>
      <c r="AC4172" s="50" t="str">
        <f t="shared" si="265"/>
        <v>Somalia-2030</v>
      </c>
      <c r="AD4172" s="51">
        <f t="shared" si="266"/>
        <v>11410.386</v>
      </c>
      <c r="AE4172" s="15">
        <f t="shared" si="267"/>
        <v>0.88731730898498962</v>
      </c>
      <c r="AF4172">
        <f t="shared" si="268"/>
        <v>2.924432551602207E-2</v>
      </c>
    </row>
    <row r="4173" spans="1:32" x14ac:dyDescent="0.25">
      <c r="A4173" s="59">
        <v>4156</v>
      </c>
      <c r="B4173" s="60" t="s">
        <v>309</v>
      </c>
      <c r="C4173" s="61" t="s">
        <v>263</v>
      </c>
      <c r="D4173" s="62"/>
      <c r="E4173" s="62">
        <v>710</v>
      </c>
      <c r="F4173" s="62">
        <v>2030</v>
      </c>
      <c r="G4173" s="50">
        <v>5426.1369999999997</v>
      </c>
      <c r="H4173" s="50">
        <v>5529.9319999999998</v>
      </c>
      <c r="I4173" s="50">
        <v>5619.277</v>
      </c>
      <c r="J4173" s="50">
        <v>5621.5219999999999</v>
      </c>
      <c r="K4173" s="50">
        <v>5331.3890000000001</v>
      </c>
      <c r="L4173" s="50">
        <v>5115.4440000000004</v>
      </c>
      <c r="M4173" s="50">
        <v>5035.6019999999999</v>
      </c>
      <c r="N4173" s="50">
        <v>4959.5320000000002</v>
      </c>
      <c r="O4173" s="50">
        <v>4780.875</v>
      </c>
      <c r="P4173" s="50">
        <v>4193.8130000000001</v>
      </c>
      <c r="Q4173" s="50">
        <v>3349.2020000000002</v>
      </c>
      <c r="R4173" s="50">
        <v>2724.6439999999998</v>
      </c>
      <c r="S4173" s="50">
        <v>2197.723</v>
      </c>
      <c r="T4173" s="50">
        <v>1731.992</v>
      </c>
      <c r="U4173" s="50">
        <v>1280.059</v>
      </c>
      <c r="V4173" s="50">
        <v>849.65</v>
      </c>
      <c r="W4173" s="50" t="s">
        <v>311</v>
      </c>
      <c r="X4173" s="50">
        <v>437.32600000000002</v>
      </c>
      <c r="Y4173" s="50">
        <v>199.405</v>
      </c>
      <c r="Z4173" s="50">
        <v>65.722999999999999</v>
      </c>
      <c r="AA4173" s="50">
        <v>14.384</v>
      </c>
      <c r="AB4173" s="50">
        <v>1.9219999999999999</v>
      </c>
      <c r="AC4173" s="50" t="str">
        <f t="shared" si="265"/>
        <v>South Africa-2030</v>
      </c>
      <c r="AD4173" s="51">
        <f t="shared" si="266"/>
        <v>43309.745999999992</v>
      </c>
      <c r="AE4173" s="15">
        <f t="shared" si="267"/>
        <v>0.48847681997488512</v>
      </c>
      <c r="AF4173">
        <f t="shared" si="268"/>
        <v>7.6487500428320282E-2</v>
      </c>
    </row>
    <row r="4174" spans="1:32" x14ac:dyDescent="0.25">
      <c r="A4174" s="59">
        <v>4157</v>
      </c>
      <c r="B4174" s="60" t="s">
        <v>309</v>
      </c>
      <c r="C4174" s="61" t="s">
        <v>484</v>
      </c>
      <c r="D4174" s="62">
        <v>17</v>
      </c>
      <c r="E4174" s="62">
        <v>724</v>
      </c>
      <c r="F4174" s="62">
        <v>2030</v>
      </c>
      <c r="G4174" s="50">
        <v>1765.605</v>
      </c>
      <c r="H4174" s="50">
        <v>1841.153</v>
      </c>
      <c r="I4174" s="50">
        <v>2001.325</v>
      </c>
      <c r="J4174" s="50">
        <v>2205.2950000000001</v>
      </c>
      <c r="K4174" s="50">
        <v>2528.5929999999998</v>
      </c>
      <c r="L4174" s="50">
        <v>2402.317</v>
      </c>
      <c r="M4174" s="50">
        <v>2223.0349999999999</v>
      </c>
      <c r="N4174" s="50">
        <v>2346.6280000000002</v>
      </c>
      <c r="O4174" s="50">
        <v>2546.1260000000002</v>
      </c>
      <c r="P4174" s="50">
        <v>3096.6390000000001</v>
      </c>
      <c r="Q4174" s="50">
        <v>3858.9949999999999</v>
      </c>
      <c r="R4174" s="50">
        <v>3874.2979999999998</v>
      </c>
      <c r="S4174" s="50">
        <v>3555.9940000000001</v>
      </c>
      <c r="T4174" s="50">
        <v>3292.9839999999999</v>
      </c>
      <c r="U4174" s="50">
        <v>2805.2539999999999</v>
      </c>
      <c r="V4174" s="50">
        <v>2174.6080000000002</v>
      </c>
      <c r="W4174" s="50" t="s">
        <v>311</v>
      </c>
      <c r="X4174" s="50">
        <v>1740.115</v>
      </c>
      <c r="Y4174" s="50">
        <v>1115.01</v>
      </c>
      <c r="Z4174" s="50">
        <v>529.04999999999995</v>
      </c>
      <c r="AA4174" s="50">
        <v>185.887</v>
      </c>
      <c r="AB4174" s="50">
        <v>26.213999999999999</v>
      </c>
      <c r="AC4174" s="50" t="str">
        <f t="shared" si="265"/>
        <v>Spain-2030</v>
      </c>
      <c r="AD4174" s="51">
        <f t="shared" si="266"/>
        <v>28637.919999999998</v>
      </c>
      <c r="AE4174" s="15">
        <f t="shared" si="267"/>
        <v>0.61028192689971894</v>
      </c>
      <c r="AF4174">
        <f t="shared" si="268"/>
        <v>0.34658415465302622</v>
      </c>
    </row>
    <row r="4175" spans="1:32" x14ac:dyDescent="0.25">
      <c r="A4175" s="59">
        <v>4158</v>
      </c>
      <c r="B4175" s="60" t="s">
        <v>309</v>
      </c>
      <c r="C4175" s="61" t="s">
        <v>485</v>
      </c>
      <c r="D4175" s="62"/>
      <c r="E4175" s="62">
        <v>144</v>
      </c>
      <c r="F4175" s="62">
        <v>2030</v>
      </c>
      <c r="G4175" s="50">
        <v>1361.5039999999999</v>
      </c>
      <c r="H4175" s="50">
        <v>1392.193</v>
      </c>
      <c r="I4175" s="50">
        <v>1474.931</v>
      </c>
      <c r="J4175" s="50">
        <v>1557.123</v>
      </c>
      <c r="K4175" s="50">
        <v>1619.9570000000001</v>
      </c>
      <c r="L4175" s="50">
        <v>1482.617</v>
      </c>
      <c r="M4175" s="50">
        <v>1308.3720000000001</v>
      </c>
      <c r="N4175" s="50">
        <v>1279.527</v>
      </c>
      <c r="O4175" s="50">
        <v>1276.9680000000001</v>
      </c>
      <c r="P4175" s="50">
        <v>1413.595</v>
      </c>
      <c r="Q4175" s="50">
        <v>1473.403</v>
      </c>
      <c r="R4175" s="50">
        <v>1291.989</v>
      </c>
      <c r="S4175" s="50">
        <v>1214.4280000000001</v>
      </c>
      <c r="T4175" s="50">
        <v>1085.412</v>
      </c>
      <c r="U4175" s="50">
        <v>900.81600000000003</v>
      </c>
      <c r="V4175" s="50">
        <v>644.27300000000002</v>
      </c>
      <c r="W4175" s="50" t="s">
        <v>311</v>
      </c>
      <c r="X4175" s="50">
        <v>436.53399999999999</v>
      </c>
      <c r="Y4175" s="50">
        <v>185.61500000000001</v>
      </c>
      <c r="Z4175" s="50">
        <v>57.072000000000003</v>
      </c>
      <c r="AA4175" s="50">
        <v>15.657</v>
      </c>
      <c r="AB4175" s="50">
        <v>2.7149999999999999</v>
      </c>
      <c r="AC4175" s="50" t="str">
        <f t="shared" si="265"/>
        <v>Sri Lanka-2030</v>
      </c>
      <c r="AD4175" s="51">
        <f t="shared" si="266"/>
        <v>13917.978999999999</v>
      </c>
      <c r="AE4175" s="15">
        <f t="shared" si="267"/>
        <v>0.54294678846691757</v>
      </c>
      <c r="AF4175">
        <f t="shared" si="268"/>
        <v>0.18340034586079926</v>
      </c>
    </row>
    <row r="4176" spans="1:32" x14ac:dyDescent="0.25">
      <c r="A4176" s="59">
        <v>4159</v>
      </c>
      <c r="B4176" s="60" t="s">
        <v>309</v>
      </c>
      <c r="C4176" s="61" t="s">
        <v>486</v>
      </c>
      <c r="D4176" s="62">
        <v>18</v>
      </c>
      <c r="E4176" s="62">
        <v>275</v>
      </c>
      <c r="F4176" s="62">
        <v>2030</v>
      </c>
      <c r="G4176" s="50">
        <v>836.53499999999997</v>
      </c>
      <c r="H4176" s="50">
        <v>801.20699999999999</v>
      </c>
      <c r="I4176" s="50">
        <v>753.02499999999998</v>
      </c>
      <c r="J4176" s="50">
        <v>684.529</v>
      </c>
      <c r="K4176" s="50">
        <v>606.6</v>
      </c>
      <c r="L4176" s="50">
        <v>540.07299999999998</v>
      </c>
      <c r="M4176" s="50">
        <v>517.173</v>
      </c>
      <c r="N4176" s="50">
        <v>470.86799999999999</v>
      </c>
      <c r="O4176" s="50">
        <v>371.87599999999998</v>
      </c>
      <c r="P4176" s="50">
        <v>294.80200000000002</v>
      </c>
      <c r="Q4176" s="50">
        <v>244.595</v>
      </c>
      <c r="R4176" s="50">
        <v>194.31399999999999</v>
      </c>
      <c r="S4176" s="50">
        <v>155.40299999999999</v>
      </c>
      <c r="T4176" s="50">
        <v>114.985</v>
      </c>
      <c r="U4176" s="50">
        <v>70.896000000000001</v>
      </c>
      <c r="V4176" s="50">
        <v>44.243000000000002</v>
      </c>
      <c r="W4176" s="50" t="s">
        <v>311</v>
      </c>
      <c r="X4176" s="50">
        <v>25.152000000000001</v>
      </c>
      <c r="Y4176" s="50">
        <v>9.8079999999999998</v>
      </c>
      <c r="Z4176" s="50">
        <v>2.5990000000000002</v>
      </c>
      <c r="AA4176" s="50">
        <v>0.36399999999999999</v>
      </c>
      <c r="AB4176" s="50">
        <v>2.5999999999999999E-2</v>
      </c>
      <c r="AC4176" s="50" t="str">
        <f t="shared" si="265"/>
        <v>State of Palestine-2030</v>
      </c>
      <c r="AD4176" s="51">
        <f t="shared" si="266"/>
        <v>4080.2329999999993</v>
      </c>
      <c r="AE4176" s="15">
        <f t="shared" si="267"/>
        <v>0.65163925687577173</v>
      </c>
      <c r="AF4176">
        <f t="shared" si="268"/>
        <v>4.1426827383711937E-2</v>
      </c>
    </row>
    <row r="4177" spans="1:32" x14ac:dyDescent="0.25">
      <c r="A4177" s="59">
        <v>4160</v>
      </c>
      <c r="B4177" s="60" t="s">
        <v>309</v>
      </c>
      <c r="C4177" s="61" t="s">
        <v>487</v>
      </c>
      <c r="D4177" s="62"/>
      <c r="E4177" s="62">
        <v>729</v>
      </c>
      <c r="F4177" s="62">
        <v>2030</v>
      </c>
      <c r="G4177" s="50">
        <v>7306.2060000000001</v>
      </c>
      <c r="H4177" s="50">
        <v>6680.8969999999999</v>
      </c>
      <c r="I4177" s="50">
        <v>6134.6570000000002</v>
      </c>
      <c r="J4177" s="50">
        <v>5647.134</v>
      </c>
      <c r="K4177" s="50">
        <v>5186.4930000000004</v>
      </c>
      <c r="L4177" s="50">
        <v>4657.0600000000004</v>
      </c>
      <c r="M4177" s="50">
        <v>4017.0549999999998</v>
      </c>
      <c r="N4177" s="50">
        <v>3328.2</v>
      </c>
      <c r="O4177" s="50">
        <v>2658.4989999999998</v>
      </c>
      <c r="P4177" s="50">
        <v>2259.9560000000001</v>
      </c>
      <c r="Q4177" s="50">
        <v>1878.154</v>
      </c>
      <c r="R4177" s="50">
        <v>1544.2070000000001</v>
      </c>
      <c r="S4177" s="50">
        <v>1251.5250000000001</v>
      </c>
      <c r="T4177" s="50">
        <v>930.20399999999995</v>
      </c>
      <c r="U4177" s="50">
        <v>644.51199999999994</v>
      </c>
      <c r="V4177" s="50">
        <v>404.19400000000002</v>
      </c>
      <c r="W4177" s="50" t="s">
        <v>311</v>
      </c>
      <c r="X4177" s="50">
        <v>206.779</v>
      </c>
      <c r="Y4177" s="50">
        <v>80.364999999999995</v>
      </c>
      <c r="Z4177" s="50">
        <v>22.05</v>
      </c>
      <c r="AA4177" s="50">
        <v>3.899</v>
      </c>
      <c r="AB4177" s="50">
        <v>0.432</v>
      </c>
      <c r="AC4177" s="50" t="str">
        <f t="shared" si="265"/>
        <v>Sudan-2030</v>
      </c>
      <c r="AD4177" s="51">
        <f t="shared" si="266"/>
        <v>32428.283000000003</v>
      </c>
      <c r="AE4177" s="15">
        <f t="shared" si="267"/>
        <v>0.69119277761329512</v>
      </c>
      <c r="AF4177">
        <f t="shared" si="268"/>
        <v>4.3623846321115267E-2</v>
      </c>
    </row>
    <row r="4178" spans="1:32" x14ac:dyDescent="0.25">
      <c r="A4178" s="59">
        <v>4161</v>
      </c>
      <c r="B4178" s="60" t="s">
        <v>309</v>
      </c>
      <c r="C4178" s="61" t="s">
        <v>391</v>
      </c>
      <c r="D4178" s="62"/>
      <c r="E4178" s="62">
        <v>740</v>
      </c>
      <c r="F4178" s="62">
        <v>2030</v>
      </c>
      <c r="G4178" s="50">
        <v>46.63</v>
      </c>
      <c r="H4178" s="50">
        <v>47.817999999999998</v>
      </c>
      <c r="I4178" s="50">
        <v>48.817</v>
      </c>
      <c r="J4178" s="50">
        <v>49.018000000000001</v>
      </c>
      <c r="K4178" s="50">
        <v>47.408999999999999</v>
      </c>
      <c r="L4178" s="50">
        <v>46.369</v>
      </c>
      <c r="M4178" s="50">
        <v>46.024000000000001</v>
      </c>
      <c r="N4178" s="50">
        <v>44.540999999999997</v>
      </c>
      <c r="O4178" s="50">
        <v>40.581000000000003</v>
      </c>
      <c r="P4178" s="50">
        <v>37.597000000000001</v>
      </c>
      <c r="Q4178" s="50">
        <v>33.152999999999999</v>
      </c>
      <c r="R4178" s="50">
        <v>34.756</v>
      </c>
      <c r="S4178" s="50">
        <v>29.536999999999999</v>
      </c>
      <c r="T4178" s="50">
        <v>27.13</v>
      </c>
      <c r="U4178" s="50">
        <v>16.87</v>
      </c>
      <c r="V4178" s="50">
        <v>10.435</v>
      </c>
      <c r="W4178" s="50" t="s">
        <v>311</v>
      </c>
      <c r="X4178" s="50">
        <v>5.8869999999999996</v>
      </c>
      <c r="Y4178" s="50">
        <v>2.7559999999999998</v>
      </c>
      <c r="Z4178" s="50">
        <v>1.0960000000000001</v>
      </c>
      <c r="AA4178" s="50">
        <v>0.26100000000000001</v>
      </c>
      <c r="AB4178" s="50">
        <v>4.2999999999999997E-2</v>
      </c>
      <c r="AC4178" s="50" t="str">
        <f t="shared" si="265"/>
        <v>Suriname-2030</v>
      </c>
      <c r="AD4178" s="51">
        <f t="shared" si="266"/>
        <v>408.98499999999996</v>
      </c>
      <c r="AE4178" s="15">
        <f t="shared" si="267"/>
        <v>0.50794772424416557</v>
      </c>
      <c r="AF4178">
        <f t="shared" si="268"/>
        <v>0.11675509280217292</v>
      </c>
    </row>
    <row r="4179" spans="1:32" x14ac:dyDescent="0.25">
      <c r="A4179" s="59">
        <v>4162</v>
      </c>
      <c r="B4179" s="60" t="s">
        <v>309</v>
      </c>
      <c r="C4179" s="61" t="s">
        <v>488</v>
      </c>
      <c r="D4179" s="62"/>
      <c r="E4179" s="62">
        <v>752</v>
      </c>
      <c r="F4179" s="62">
        <v>2030</v>
      </c>
      <c r="G4179" s="50">
        <v>617.24699999999996</v>
      </c>
      <c r="H4179" s="50">
        <v>635.69200000000001</v>
      </c>
      <c r="I4179" s="50">
        <v>627.32500000000005</v>
      </c>
      <c r="J4179" s="50">
        <v>611.78300000000002</v>
      </c>
      <c r="K4179" s="50">
        <v>630.62599999999998</v>
      </c>
      <c r="L4179" s="50">
        <v>596.48699999999997</v>
      </c>
      <c r="M4179" s="50">
        <v>590.1</v>
      </c>
      <c r="N4179" s="50">
        <v>765.06500000000005</v>
      </c>
      <c r="O4179" s="50">
        <v>712.85400000000004</v>
      </c>
      <c r="P4179" s="50">
        <v>637.69899999999996</v>
      </c>
      <c r="Q4179" s="50">
        <v>611.06500000000005</v>
      </c>
      <c r="R4179" s="50">
        <v>647.19600000000003</v>
      </c>
      <c r="S4179" s="50">
        <v>660.17399999999998</v>
      </c>
      <c r="T4179" s="50">
        <v>586.21299999999997</v>
      </c>
      <c r="U4179" s="50">
        <v>520.17899999999997</v>
      </c>
      <c r="V4179" s="50">
        <v>455.05500000000001</v>
      </c>
      <c r="W4179" s="50" t="s">
        <v>311</v>
      </c>
      <c r="X4179" s="50">
        <v>431.053</v>
      </c>
      <c r="Y4179" s="50">
        <v>253.46299999999999</v>
      </c>
      <c r="Z4179" s="50">
        <v>95.543999999999997</v>
      </c>
      <c r="AA4179" s="50">
        <v>23.954999999999998</v>
      </c>
      <c r="AB4179" s="50">
        <v>3.266</v>
      </c>
      <c r="AC4179" s="50" t="str">
        <f t="shared" ref="AC4179:AC4242" si="269">C4179&amp;"-"&amp;F4179</f>
        <v>Sweden-2030</v>
      </c>
      <c r="AD4179" s="51">
        <f t="shared" ref="AD4179:AD4242" si="270">SUM(J4179:S4179)</f>
        <v>6463.049</v>
      </c>
      <c r="AE4179" s="15">
        <f t="shared" ref="AE4179:AE4242" si="271">IF(W4179="…",SUM(G4179:I4179,T4179:V4179,X4179:AB4179)/SUM(J4179:S4179),SUM(G4179:I4179,T4179:W4179)/SUM(J4179:S4179))</f>
        <v>0.65742840569520655</v>
      </c>
      <c r="AF4179">
        <f t="shared" ref="AF4179:AF4242" si="272">IF(W4179="…",SUM(T4179:V4179,X4179:AB4179)/SUM(G4179:S4179),SUM(T4179:W4179)/SUM(G4179:S4179))</f>
        <v>0.2839073638972911</v>
      </c>
    </row>
    <row r="4180" spans="1:32" x14ac:dyDescent="0.25">
      <c r="A4180" s="59">
        <v>4163</v>
      </c>
      <c r="B4180" s="60" t="s">
        <v>309</v>
      </c>
      <c r="C4180" s="61" t="s">
        <v>489</v>
      </c>
      <c r="D4180" s="62"/>
      <c r="E4180" s="62">
        <v>760</v>
      </c>
      <c r="F4180" s="62">
        <v>2030</v>
      </c>
      <c r="G4180" s="50">
        <v>2526.8330000000001</v>
      </c>
      <c r="H4180" s="50">
        <v>2493.1689999999999</v>
      </c>
      <c r="I4180" s="50">
        <v>2468.0360000000001</v>
      </c>
      <c r="J4180" s="50">
        <v>2559.654</v>
      </c>
      <c r="K4180" s="50">
        <v>2539.165</v>
      </c>
      <c r="L4180" s="50">
        <v>2371.1170000000002</v>
      </c>
      <c r="M4180" s="50">
        <v>2086.4279999999999</v>
      </c>
      <c r="N4180" s="50">
        <v>1669.4690000000001</v>
      </c>
      <c r="O4180" s="50">
        <v>1611.394</v>
      </c>
      <c r="P4180" s="50">
        <v>1538.0530000000001</v>
      </c>
      <c r="Q4180" s="50">
        <v>1273.683</v>
      </c>
      <c r="R4180" s="50">
        <v>985.56700000000001</v>
      </c>
      <c r="S4180" s="50">
        <v>805.73500000000001</v>
      </c>
      <c r="T4180" s="50">
        <v>661.17100000000005</v>
      </c>
      <c r="U4180" s="50">
        <v>471.83699999999999</v>
      </c>
      <c r="V4180" s="50">
        <v>311.16800000000001</v>
      </c>
      <c r="W4180" s="50" t="s">
        <v>311</v>
      </c>
      <c r="X4180" s="50">
        <v>146.006</v>
      </c>
      <c r="Y4180" s="50">
        <v>66.153000000000006</v>
      </c>
      <c r="Z4180" s="50">
        <v>19.597000000000001</v>
      </c>
      <c r="AA4180" s="50">
        <v>3.9039999999999999</v>
      </c>
      <c r="AB4180" s="50">
        <v>0.35</v>
      </c>
      <c r="AC4180" s="50" t="str">
        <f t="shared" si="269"/>
        <v>Syrian Arab Republic-2030</v>
      </c>
      <c r="AD4180" s="51">
        <f t="shared" si="270"/>
        <v>17440.264999999999</v>
      </c>
      <c r="AE4180" s="15">
        <f t="shared" si="271"/>
        <v>0.52569292955124247</v>
      </c>
      <c r="AF4180">
        <f t="shared" si="272"/>
        <v>6.7400737226276486E-2</v>
      </c>
    </row>
    <row r="4181" spans="1:32" x14ac:dyDescent="0.25">
      <c r="A4181" s="59">
        <v>4164</v>
      </c>
      <c r="B4181" s="60" t="s">
        <v>309</v>
      </c>
      <c r="C4181" s="61" t="s">
        <v>157</v>
      </c>
      <c r="D4181" s="62"/>
      <c r="E4181" s="62">
        <v>764</v>
      </c>
      <c r="F4181" s="62">
        <v>2030</v>
      </c>
      <c r="G4181" s="50">
        <v>3144.7620000000002</v>
      </c>
      <c r="H4181" s="50">
        <v>3196.0720000000001</v>
      </c>
      <c r="I4181" s="50">
        <v>3404.3470000000002</v>
      </c>
      <c r="J4181" s="50">
        <v>3826.4960000000001</v>
      </c>
      <c r="K4181" s="50">
        <v>4098.0990000000002</v>
      </c>
      <c r="L4181" s="50">
        <v>4358.2730000000001</v>
      </c>
      <c r="M4181" s="50">
        <v>4763.8710000000001</v>
      </c>
      <c r="N4181" s="50">
        <v>4739.2039999999997</v>
      </c>
      <c r="O4181" s="50">
        <v>4353.165</v>
      </c>
      <c r="P4181" s="50">
        <v>4613.5159999999996</v>
      </c>
      <c r="Q4181" s="50">
        <v>5115.41</v>
      </c>
      <c r="R4181" s="50">
        <v>5325.3720000000003</v>
      </c>
      <c r="S4181" s="50">
        <v>5194.4989999999998</v>
      </c>
      <c r="T4181" s="50">
        <v>4554.4520000000002</v>
      </c>
      <c r="U4181" s="50">
        <v>3693.0810000000001</v>
      </c>
      <c r="V4181" s="50">
        <v>2498.739</v>
      </c>
      <c r="W4181" s="50" t="s">
        <v>311</v>
      </c>
      <c r="X4181" s="50">
        <v>1480.723</v>
      </c>
      <c r="Y4181" s="50">
        <v>784.73699999999997</v>
      </c>
      <c r="Z4181" s="50">
        <v>356.28899999999999</v>
      </c>
      <c r="AA4181" s="50">
        <v>105.41800000000001</v>
      </c>
      <c r="AB4181" s="50">
        <v>19.687000000000001</v>
      </c>
      <c r="AC4181" s="50" t="str">
        <f t="shared" si="269"/>
        <v>Thailand-2030</v>
      </c>
      <c r="AD4181" s="51">
        <f t="shared" si="270"/>
        <v>46387.904999999999</v>
      </c>
      <c r="AE4181" s="15">
        <f t="shared" si="271"/>
        <v>0.5009561651900426</v>
      </c>
      <c r="AF4181">
        <f t="shared" si="272"/>
        <v>0.24037741306437346</v>
      </c>
    </row>
    <row r="4182" spans="1:32" x14ac:dyDescent="0.25">
      <c r="A4182" s="59">
        <v>4165</v>
      </c>
      <c r="B4182" s="60" t="s">
        <v>309</v>
      </c>
      <c r="C4182" s="61" t="s">
        <v>392</v>
      </c>
      <c r="D4182" s="62"/>
      <c r="E4182" s="62">
        <v>626</v>
      </c>
      <c r="F4182" s="62">
        <v>2030</v>
      </c>
      <c r="G4182" s="50">
        <v>248.13499999999999</v>
      </c>
      <c r="H4182" s="50">
        <v>229.38900000000001</v>
      </c>
      <c r="I4182" s="50">
        <v>210.64599999999999</v>
      </c>
      <c r="J4182" s="50">
        <v>195.41200000000001</v>
      </c>
      <c r="K4182" s="50">
        <v>169.15100000000001</v>
      </c>
      <c r="L4182" s="50">
        <v>136.83199999999999</v>
      </c>
      <c r="M4182" s="50">
        <v>127.544</v>
      </c>
      <c r="N4182" s="50">
        <v>82.864000000000004</v>
      </c>
      <c r="O4182" s="50">
        <v>61.369</v>
      </c>
      <c r="P4182" s="50">
        <v>54.734000000000002</v>
      </c>
      <c r="Q4182" s="50">
        <v>32.469000000000001</v>
      </c>
      <c r="R4182" s="50">
        <v>48.683</v>
      </c>
      <c r="S4182" s="50">
        <v>38.591000000000001</v>
      </c>
      <c r="T4182" s="50">
        <v>27.417000000000002</v>
      </c>
      <c r="U4182" s="50">
        <v>19.132000000000001</v>
      </c>
      <c r="V4182" s="50">
        <v>12.099</v>
      </c>
      <c r="W4182" s="50" t="s">
        <v>311</v>
      </c>
      <c r="X4182" s="50">
        <v>6.7149999999999999</v>
      </c>
      <c r="Y4182" s="50">
        <v>2.319</v>
      </c>
      <c r="Z4182" s="50">
        <v>0.53800000000000003</v>
      </c>
      <c r="AA4182" s="50">
        <v>6.2E-2</v>
      </c>
      <c r="AB4182" s="50">
        <v>4.0000000000000001E-3</v>
      </c>
      <c r="AC4182" s="50" t="str">
        <f t="shared" si="269"/>
        <v>Timor-Leste-2030</v>
      </c>
      <c r="AD4182" s="51">
        <f t="shared" si="270"/>
        <v>947.64900000000011</v>
      </c>
      <c r="AE4182" s="15">
        <f t="shared" si="271"/>
        <v>0.79824491979625356</v>
      </c>
      <c r="AF4182">
        <f t="shared" si="272"/>
        <v>4.1744227203620948E-2</v>
      </c>
    </row>
    <row r="4183" spans="1:32" x14ac:dyDescent="0.25">
      <c r="A4183" s="59">
        <v>4166</v>
      </c>
      <c r="B4183" s="60" t="s">
        <v>309</v>
      </c>
      <c r="C4183" s="61" t="s">
        <v>490</v>
      </c>
      <c r="D4183" s="62"/>
      <c r="E4183" s="62">
        <v>768</v>
      </c>
      <c r="F4183" s="62">
        <v>2030</v>
      </c>
      <c r="G4183" s="50">
        <v>1416.4159999999999</v>
      </c>
      <c r="H4183" s="50">
        <v>1292.8330000000001</v>
      </c>
      <c r="I4183" s="50">
        <v>1196.654</v>
      </c>
      <c r="J4183" s="50">
        <v>1111.3779999999999</v>
      </c>
      <c r="K4183" s="50">
        <v>1008.657</v>
      </c>
      <c r="L4183" s="50">
        <v>864.20100000000002</v>
      </c>
      <c r="M4183" s="50">
        <v>714.27300000000002</v>
      </c>
      <c r="N4183" s="50">
        <v>617.30200000000002</v>
      </c>
      <c r="O4183" s="50">
        <v>552.56299999999999</v>
      </c>
      <c r="P4183" s="50">
        <v>473.02699999999999</v>
      </c>
      <c r="Q4183" s="50">
        <v>390.14699999999999</v>
      </c>
      <c r="R4183" s="50">
        <v>302.52699999999999</v>
      </c>
      <c r="S4183" s="50">
        <v>221.97900000000001</v>
      </c>
      <c r="T4183" s="50">
        <v>156.26300000000001</v>
      </c>
      <c r="U4183" s="50">
        <v>101.242</v>
      </c>
      <c r="V4183" s="50">
        <v>56.393999999999998</v>
      </c>
      <c r="W4183" s="50" t="s">
        <v>311</v>
      </c>
      <c r="X4183" s="50">
        <v>23.834</v>
      </c>
      <c r="Y4183" s="50">
        <v>6.5019999999999998</v>
      </c>
      <c r="Z4183" s="50">
        <v>0.97599999999999998</v>
      </c>
      <c r="AA4183" s="50">
        <v>7.1999999999999995E-2</v>
      </c>
      <c r="AB4183" s="50">
        <v>1E-3</v>
      </c>
      <c r="AC4183" s="50" t="str">
        <f t="shared" si="269"/>
        <v>Togo-2030</v>
      </c>
      <c r="AD4183" s="51">
        <f t="shared" si="270"/>
        <v>6256.0540000000001</v>
      </c>
      <c r="AE4183" s="15">
        <f t="shared" si="271"/>
        <v>0.67953169841564665</v>
      </c>
      <c r="AF4183">
        <f t="shared" si="272"/>
        <v>3.3978100871712012E-2</v>
      </c>
    </row>
    <row r="4184" spans="1:32" x14ac:dyDescent="0.25">
      <c r="A4184" s="59">
        <v>4167</v>
      </c>
      <c r="B4184" s="60" t="s">
        <v>309</v>
      </c>
      <c r="C4184" s="61" t="s">
        <v>393</v>
      </c>
      <c r="D4184" s="62"/>
      <c r="E4184" s="62">
        <v>776</v>
      </c>
      <c r="F4184" s="62">
        <v>2030</v>
      </c>
      <c r="G4184" s="50">
        <v>13.189</v>
      </c>
      <c r="H4184" s="50">
        <v>12.31</v>
      </c>
      <c r="I4184" s="50">
        <v>11.93</v>
      </c>
      <c r="J4184" s="50">
        <v>12.196</v>
      </c>
      <c r="K4184" s="50">
        <v>12.032999999999999</v>
      </c>
      <c r="L4184" s="50">
        <v>10.694000000000001</v>
      </c>
      <c r="M4184" s="50">
        <v>8.8770000000000007</v>
      </c>
      <c r="N4184" s="50">
        <v>7.3460000000000001</v>
      </c>
      <c r="O4184" s="50">
        <v>4.9589999999999996</v>
      </c>
      <c r="P4184" s="50">
        <v>5.1319999999999997</v>
      </c>
      <c r="Q4184" s="50">
        <v>4.8609999999999998</v>
      </c>
      <c r="R4184" s="50">
        <v>4.8810000000000002</v>
      </c>
      <c r="S4184" s="50">
        <v>3.8530000000000002</v>
      </c>
      <c r="T4184" s="50">
        <v>3.0219999999999998</v>
      </c>
      <c r="U4184" s="50">
        <v>2.6720000000000002</v>
      </c>
      <c r="V4184" s="50">
        <v>1.4410000000000001</v>
      </c>
      <c r="W4184" s="50" t="s">
        <v>311</v>
      </c>
      <c r="X4184" s="50">
        <v>0.89700000000000002</v>
      </c>
      <c r="Y4184" s="50">
        <v>0.47899999999999998</v>
      </c>
      <c r="Z4184" s="50">
        <v>0.20899999999999999</v>
      </c>
      <c r="AA4184" s="50">
        <v>6.3E-2</v>
      </c>
      <c r="AB4184" s="50">
        <v>1.0999999999999999E-2</v>
      </c>
      <c r="AC4184" s="50" t="str">
        <f t="shared" si="269"/>
        <v>Tonga-2030</v>
      </c>
      <c r="AD4184" s="51">
        <f t="shared" si="270"/>
        <v>74.831999999999994</v>
      </c>
      <c r="AE4184" s="15">
        <f t="shared" si="271"/>
        <v>0.61769029292281386</v>
      </c>
      <c r="AF4184">
        <f t="shared" si="272"/>
        <v>7.8335307898557804E-2</v>
      </c>
    </row>
    <row r="4185" spans="1:32" x14ac:dyDescent="0.25">
      <c r="A4185" s="59">
        <v>4168</v>
      </c>
      <c r="B4185" s="60" t="s">
        <v>309</v>
      </c>
      <c r="C4185" s="61" t="s">
        <v>394</v>
      </c>
      <c r="D4185" s="62"/>
      <c r="E4185" s="62">
        <v>780</v>
      </c>
      <c r="F4185" s="62">
        <v>2030</v>
      </c>
      <c r="G4185" s="50">
        <v>72.98</v>
      </c>
      <c r="H4185" s="50">
        <v>77.647999999999996</v>
      </c>
      <c r="I4185" s="50">
        <v>85.998000000000005</v>
      </c>
      <c r="J4185" s="50">
        <v>94.468999999999994</v>
      </c>
      <c r="K4185" s="50">
        <v>93.504000000000005</v>
      </c>
      <c r="L4185" s="50">
        <v>85.608000000000004</v>
      </c>
      <c r="M4185" s="50">
        <v>80.203000000000003</v>
      </c>
      <c r="N4185" s="50">
        <v>91.286000000000001</v>
      </c>
      <c r="O4185" s="50">
        <v>112.244</v>
      </c>
      <c r="P4185" s="50">
        <v>121.752</v>
      </c>
      <c r="Q4185" s="50">
        <v>96.406000000000006</v>
      </c>
      <c r="R4185" s="50">
        <v>83.724999999999994</v>
      </c>
      <c r="S4185" s="50">
        <v>73.506</v>
      </c>
      <c r="T4185" s="50">
        <v>76.281999999999996</v>
      </c>
      <c r="U4185" s="50">
        <v>55.83</v>
      </c>
      <c r="V4185" s="50">
        <v>37.103000000000002</v>
      </c>
      <c r="W4185" s="50" t="s">
        <v>311</v>
      </c>
      <c r="X4185" s="50">
        <v>20.812999999999999</v>
      </c>
      <c r="Y4185" s="50">
        <v>9.8550000000000004</v>
      </c>
      <c r="Z4185" s="50">
        <v>3.4569999999999999</v>
      </c>
      <c r="AA4185" s="50">
        <v>0.83499999999999996</v>
      </c>
      <c r="AB4185" s="50">
        <v>0.155</v>
      </c>
      <c r="AC4185" s="50" t="str">
        <f t="shared" si="269"/>
        <v>Trinidad and Tobago-2030</v>
      </c>
      <c r="AD4185" s="51">
        <f t="shared" si="270"/>
        <v>932.70299999999997</v>
      </c>
      <c r="AE4185" s="15">
        <f t="shared" si="271"/>
        <v>0.4727721471894053</v>
      </c>
      <c r="AF4185">
        <f t="shared" si="272"/>
        <v>0.17474124048920364</v>
      </c>
    </row>
    <row r="4186" spans="1:32" x14ac:dyDescent="0.25">
      <c r="A4186" s="59">
        <v>4169</v>
      </c>
      <c r="B4186" s="60" t="s">
        <v>309</v>
      </c>
      <c r="C4186" s="61" t="s">
        <v>491</v>
      </c>
      <c r="D4186" s="62"/>
      <c r="E4186" s="62">
        <v>788</v>
      </c>
      <c r="F4186" s="62">
        <v>2030</v>
      </c>
      <c r="G4186" s="50">
        <v>839.17200000000003</v>
      </c>
      <c r="H4186" s="50">
        <v>920.51400000000001</v>
      </c>
      <c r="I4186" s="50">
        <v>993.49</v>
      </c>
      <c r="J4186" s="50">
        <v>1016.3049999999999</v>
      </c>
      <c r="K4186" s="50">
        <v>846.14599999999996</v>
      </c>
      <c r="L4186" s="50">
        <v>776.36400000000003</v>
      </c>
      <c r="M4186" s="50">
        <v>810.84199999999998</v>
      </c>
      <c r="N4186" s="50">
        <v>908.86199999999997</v>
      </c>
      <c r="O4186" s="50">
        <v>992.10599999999999</v>
      </c>
      <c r="P4186" s="50">
        <v>945.16499999999996</v>
      </c>
      <c r="Q4186" s="50">
        <v>818.91600000000005</v>
      </c>
      <c r="R4186" s="50">
        <v>700.42499999999995</v>
      </c>
      <c r="S4186" s="50">
        <v>677.95399999999995</v>
      </c>
      <c r="T4186" s="50">
        <v>586.43499999999995</v>
      </c>
      <c r="U4186" s="50">
        <v>452.64100000000002</v>
      </c>
      <c r="V4186" s="50">
        <v>310.94499999999999</v>
      </c>
      <c r="W4186" s="50" t="s">
        <v>311</v>
      </c>
      <c r="X4186" s="50">
        <v>145.36600000000001</v>
      </c>
      <c r="Y4186" s="50">
        <v>67.602000000000004</v>
      </c>
      <c r="Z4186" s="50">
        <v>25.896999999999998</v>
      </c>
      <c r="AA4186" s="50">
        <v>5.9169999999999998</v>
      </c>
      <c r="AB4186" s="50">
        <v>0.55100000000000005</v>
      </c>
      <c r="AC4186" s="50" t="str">
        <f t="shared" si="269"/>
        <v>Tunisia-2030</v>
      </c>
      <c r="AD4186" s="51">
        <f t="shared" si="270"/>
        <v>8493.0850000000009</v>
      </c>
      <c r="AE4186" s="15">
        <f t="shared" si="271"/>
        <v>0.51200829851579255</v>
      </c>
      <c r="AF4186">
        <f t="shared" si="272"/>
        <v>0.14185639120415222</v>
      </c>
    </row>
    <row r="4187" spans="1:32" x14ac:dyDescent="0.25">
      <c r="A4187" s="59">
        <v>4170</v>
      </c>
      <c r="B4187" s="60" t="s">
        <v>309</v>
      </c>
      <c r="C4187" s="61" t="s">
        <v>492</v>
      </c>
      <c r="D4187" s="62"/>
      <c r="E4187" s="62">
        <v>792</v>
      </c>
      <c r="F4187" s="62">
        <v>2030</v>
      </c>
      <c r="G4187" s="50">
        <v>5885.3890000000001</v>
      </c>
      <c r="H4187" s="50">
        <v>6110.9709999999995</v>
      </c>
      <c r="I4187" s="50">
        <v>6303.9629999999997</v>
      </c>
      <c r="J4187" s="50">
        <v>6459.9889999999996</v>
      </c>
      <c r="K4187" s="50">
        <v>6424.1639999999998</v>
      </c>
      <c r="L4187" s="50">
        <v>6478.5959999999995</v>
      </c>
      <c r="M4187" s="50">
        <v>6493.5870000000004</v>
      </c>
      <c r="N4187" s="50">
        <v>6171.192</v>
      </c>
      <c r="O4187" s="50">
        <v>6144.5119999999997</v>
      </c>
      <c r="P4187" s="50">
        <v>6104.3119999999999</v>
      </c>
      <c r="Q4187" s="50">
        <v>5703.9989999999998</v>
      </c>
      <c r="R4187" s="50">
        <v>5096.0609999999997</v>
      </c>
      <c r="S4187" s="50">
        <v>4357.0339999999997</v>
      </c>
      <c r="T4187" s="50">
        <v>3667.1840000000002</v>
      </c>
      <c r="U4187" s="50">
        <v>2907.8270000000002</v>
      </c>
      <c r="V4187" s="50">
        <v>2096.6550000000002</v>
      </c>
      <c r="W4187" s="50" t="s">
        <v>311</v>
      </c>
      <c r="X4187" s="50">
        <v>1196.511</v>
      </c>
      <c r="Y4187" s="50">
        <v>575.25900000000001</v>
      </c>
      <c r="Z4187" s="50">
        <v>196.286</v>
      </c>
      <c r="AA4187" s="50">
        <v>39.935000000000002</v>
      </c>
      <c r="AB4187" s="50">
        <v>3.1829999999999998</v>
      </c>
      <c r="AC4187" s="50" t="str">
        <f t="shared" si="269"/>
        <v>Turkey-2030</v>
      </c>
      <c r="AD4187" s="51">
        <f t="shared" si="270"/>
        <v>59433.445999999996</v>
      </c>
      <c r="AE4187" s="15">
        <f t="shared" si="271"/>
        <v>0.48765745469310329</v>
      </c>
      <c r="AF4187">
        <f t="shared" si="272"/>
        <v>0.13742856080991006</v>
      </c>
    </row>
    <row r="4188" spans="1:32" x14ac:dyDescent="0.25">
      <c r="A4188" s="59">
        <v>4171</v>
      </c>
      <c r="B4188" s="60" t="s">
        <v>309</v>
      </c>
      <c r="C4188" s="61" t="s">
        <v>493</v>
      </c>
      <c r="D4188" s="62">
        <v>19</v>
      </c>
      <c r="E4188" s="62">
        <v>804</v>
      </c>
      <c r="F4188" s="62">
        <v>2030</v>
      </c>
      <c r="G4188" s="50">
        <v>1892.7360000000001</v>
      </c>
      <c r="H4188" s="50">
        <v>2087.904</v>
      </c>
      <c r="I4188" s="50">
        <v>2278.23</v>
      </c>
      <c r="J4188" s="50">
        <v>2391.9560000000001</v>
      </c>
      <c r="K4188" s="50">
        <v>2339.3890000000001</v>
      </c>
      <c r="L4188" s="50">
        <v>1906.682</v>
      </c>
      <c r="M4188" s="50">
        <v>2057.89</v>
      </c>
      <c r="N4188" s="50">
        <v>2632.703</v>
      </c>
      <c r="O4188" s="50">
        <v>3420.0790000000002</v>
      </c>
      <c r="P4188" s="50">
        <v>3434.252</v>
      </c>
      <c r="Q4188" s="50">
        <v>3124.8130000000001</v>
      </c>
      <c r="R4188" s="50">
        <v>2805.0729999999999</v>
      </c>
      <c r="S4188" s="50">
        <v>2457.4499999999998</v>
      </c>
      <c r="T4188" s="50">
        <v>2576.5929999999998</v>
      </c>
      <c r="U4188" s="50">
        <v>2252.623</v>
      </c>
      <c r="V4188" s="50">
        <v>1785.556</v>
      </c>
      <c r="W4188" s="50" t="s">
        <v>311</v>
      </c>
      <c r="X4188" s="50">
        <v>979.25</v>
      </c>
      <c r="Y4188" s="50">
        <v>473.92099999999999</v>
      </c>
      <c r="Z4188" s="50">
        <v>260.52300000000002</v>
      </c>
      <c r="AA4188" s="50">
        <v>37.122999999999998</v>
      </c>
      <c r="AB4188" s="50">
        <v>5.6280000000000001</v>
      </c>
      <c r="AC4188" s="50" t="str">
        <f t="shared" si="269"/>
        <v>Ukraine-2030</v>
      </c>
      <c r="AD4188" s="51">
        <f t="shared" si="270"/>
        <v>26570.286999999997</v>
      </c>
      <c r="AE4188" s="15">
        <f t="shared" si="271"/>
        <v>0.55061832790891574</v>
      </c>
      <c r="AF4188">
        <f t="shared" si="272"/>
        <v>0.25499335849531557</v>
      </c>
    </row>
    <row r="4189" spans="1:32" x14ac:dyDescent="0.25">
      <c r="A4189" s="59">
        <v>4172</v>
      </c>
      <c r="B4189" s="60" t="s">
        <v>309</v>
      </c>
      <c r="C4189" s="61" t="s">
        <v>494</v>
      </c>
      <c r="D4189" s="62"/>
      <c r="E4189" s="62">
        <v>784</v>
      </c>
      <c r="F4189" s="62">
        <v>2030</v>
      </c>
      <c r="G4189" s="50">
        <v>457.072</v>
      </c>
      <c r="H4189" s="50">
        <v>434.76799999999997</v>
      </c>
      <c r="I4189" s="50">
        <v>444.50599999999997</v>
      </c>
      <c r="J4189" s="50">
        <v>505.19499999999999</v>
      </c>
      <c r="K4189" s="50">
        <v>785.01499999999999</v>
      </c>
      <c r="L4189" s="50">
        <v>1279.991</v>
      </c>
      <c r="M4189" s="50">
        <v>1491.825</v>
      </c>
      <c r="N4189" s="50">
        <v>1303.6179999999999</v>
      </c>
      <c r="O4189" s="50">
        <v>1153.886</v>
      </c>
      <c r="P4189" s="50">
        <v>931.41099999999994</v>
      </c>
      <c r="Q4189" s="50">
        <v>752.01400000000001</v>
      </c>
      <c r="R4189" s="50">
        <v>619.69299999999998</v>
      </c>
      <c r="S4189" s="50">
        <v>405.31700000000001</v>
      </c>
      <c r="T4189" s="50">
        <v>277.733</v>
      </c>
      <c r="U4189" s="50">
        <v>132.18899999999999</v>
      </c>
      <c r="V4189" s="50">
        <v>45.256</v>
      </c>
      <c r="W4189" s="50" t="s">
        <v>311</v>
      </c>
      <c r="X4189" s="50">
        <v>23.710999999999999</v>
      </c>
      <c r="Y4189" s="50">
        <v>8.8659999999999997</v>
      </c>
      <c r="Z4189" s="50">
        <v>1.9490000000000001</v>
      </c>
      <c r="AA4189" s="50">
        <v>0.50900000000000001</v>
      </c>
      <c r="AB4189" s="50">
        <v>5.5E-2</v>
      </c>
      <c r="AC4189" s="50" t="str">
        <f t="shared" si="269"/>
        <v>United Arab Emirates-2030</v>
      </c>
      <c r="AD4189" s="51">
        <f t="shared" si="270"/>
        <v>9227.9650000000001</v>
      </c>
      <c r="AE4189" s="15">
        <f t="shared" si="271"/>
        <v>0.19794331686346883</v>
      </c>
      <c r="AF4189">
        <f t="shared" si="272"/>
        <v>4.6407948421813797E-2</v>
      </c>
    </row>
    <row r="4190" spans="1:32" x14ac:dyDescent="0.25">
      <c r="A4190" s="59">
        <v>4173</v>
      </c>
      <c r="B4190" s="60" t="s">
        <v>309</v>
      </c>
      <c r="C4190" s="61" t="s">
        <v>33</v>
      </c>
      <c r="D4190" s="62"/>
      <c r="E4190" s="62">
        <v>826</v>
      </c>
      <c r="F4190" s="62">
        <v>2030</v>
      </c>
      <c r="G4190" s="50">
        <v>3906.576</v>
      </c>
      <c r="H4190" s="50">
        <v>4042.1759999999999</v>
      </c>
      <c r="I4190" s="50">
        <v>4104.1149999999998</v>
      </c>
      <c r="J4190" s="50">
        <v>4167.0820000000003</v>
      </c>
      <c r="K4190" s="50">
        <v>4187.6970000000001</v>
      </c>
      <c r="L4190" s="50">
        <v>3924.7150000000001</v>
      </c>
      <c r="M4190" s="50">
        <v>4198.2839999999997</v>
      </c>
      <c r="N4190" s="50">
        <v>4501.732</v>
      </c>
      <c r="O4190" s="50">
        <v>4664.0990000000002</v>
      </c>
      <c r="P4190" s="50">
        <v>4515.3850000000002</v>
      </c>
      <c r="Q4190" s="50">
        <v>4213.1980000000003</v>
      </c>
      <c r="R4190" s="50">
        <v>4189.43</v>
      </c>
      <c r="S4190" s="50">
        <v>4463.7460000000001</v>
      </c>
      <c r="T4190" s="50">
        <v>4273.424</v>
      </c>
      <c r="U4190" s="50">
        <v>3537.3069999999998</v>
      </c>
      <c r="V4190" s="50">
        <v>2859.61</v>
      </c>
      <c r="W4190" s="50" t="s">
        <v>311</v>
      </c>
      <c r="X4190" s="50">
        <v>2531.1909999999998</v>
      </c>
      <c r="Y4190" s="50">
        <v>1426.2159999999999</v>
      </c>
      <c r="Z4190" s="50">
        <v>652.47500000000002</v>
      </c>
      <c r="AA4190" s="50">
        <v>190.661</v>
      </c>
      <c r="AB4190" s="50">
        <v>29.495000000000001</v>
      </c>
      <c r="AC4190" s="50" t="str">
        <f t="shared" si="269"/>
        <v>United Kingdom-2030</v>
      </c>
      <c r="AD4190" s="51">
        <f t="shared" si="270"/>
        <v>43025.367999999995</v>
      </c>
      <c r="AE4190" s="15">
        <f t="shared" si="271"/>
        <v>0.64039535931453284</v>
      </c>
      <c r="AF4190">
        <f t="shared" si="272"/>
        <v>0.2814247587999143</v>
      </c>
    </row>
    <row r="4191" spans="1:32" x14ac:dyDescent="0.25">
      <c r="A4191" s="59">
        <v>4174</v>
      </c>
      <c r="B4191" s="60" t="s">
        <v>309</v>
      </c>
      <c r="C4191" s="61" t="s">
        <v>495</v>
      </c>
      <c r="D4191" s="62">
        <v>20</v>
      </c>
      <c r="E4191" s="62">
        <v>834</v>
      </c>
      <c r="F4191" s="62">
        <v>2030</v>
      </c>
      <c r="G4191" s="50">
        <v>12839.334999999999</v>
      </c>
      <c r="H4191" s="50">
        <v>11461.02</v>
      </c>
      <c r="I4191" s="50">
        <v>10268.058999999999</v>
      </c>
      <c r="J4191" s="50">
        <v>9165.6620000000003</v>
      </c>
      <c r="K4191" s="50">
        <v>7845.89</v>
      </c>
      <c r="L4191" s="50">
        <v>6570.5169999999998</v>
      </c>
      <c r="M4191" s="50">
        <v>5353.8609999999999</v>
      </c>
      <c r="N4191" s="50">
        <v>4511.5439999999999</v>
      </c>
      <c r="O4191" s="50">
        <v>3774.2139999999999</v>
      </c>
      <c r="P4191" s="50">
        <v>3151.1390000000001</v>
      </c>
      <c r="Q4191" s="50">
        <v>2558.3130000000001</v>
      </c>
      <c r="R4191" s="50">
        <v>1971.4780000000001</v>
      </c>
      <c r="S4191" s="50">
        <v>1468.105</v>
      </c>
      <c r="T4191" s="50">
        <v>1072.2860000000001</v>
      </c>
      <c r="U4191" s="50">
        <v>769.572</v>
      </c>
      <c r="V4191" s="50">
        <v>489.86500000000001</v>
      </c>
      <c r="W4191" s="50" t="s">
        <v>311</v>
      </c>
      <c r="X4191" s="50">
        <v>281.048</v>
      </c>
      <c r="Y4191" s="50">
        <v>113.485</v>
      </c>
      <c r="Z4191" s="50">
        <v>31.314</v>
      </c>
      <c r="AA4191" s="50">
        <v>4.9249999999999998</v>
      </c>
      <c r="AB4191" s="50">
        <v>0.42099999999999999</v>
      </c>
      <c r="AC4191" s="50" t="str">
        <f t="shared" si="269"/>
        <v>United Republic of Tanzania-2030</v>
      </c>
      <c r="AD4191" s="51">
        <f t="shared" si="270"/>
        <v>46370.723000000013</v>
      </c>
      <c r="AE4191" s="15">
        <f t="shared" si="271"/>
        <v>0.80506249600637003</v>
      </c>
      <c r="AF4191">
        <f t="shared" si="272"/>
        <v>3.413572348813159E-2</v>
      </c>
    </row>
    <row r="4192" spans="1:32" x14ac:dyDescent="0.25">
      <c r="A4192" s="59">
        <v>4175</v>
      </c>
      <c r="B4192" s="60" t="s">
        <v>309</v>
      </c>
      <c r="C4192" s="61" t="s">
        <v>344</v>
      </c>
      <c r="D4192" s="62"/>
      <c r="E4192" s="62">
        <v>840</v>
      </c>
      <c r="F4192" s="62">
        <v>2030</v>
      </c>
      <c r="G4192" s="50">
        <v>21962.31</v>
      </c>
      <c r="H4192" s="50">
        <v>21726.356</v>
      </c>
      <c r="I4192" s="50">
        <v>20977.375</v>
      </c>
      <c r="J4192" s="50">
        <v>20578.883999999998</v>
      </c>
      <c r="K4192" s="50">
        <v>22407.075000000001</v>
      </c>
      <c r="L4192" s="50">
        <v>22880.858</v>
      </c>
      <c r="M4192" s="50">
        <v>23466.819</v>
      </c>
      <c r="N4192" s="50">
        <v>24546.542000000001</v>
      </c>
      <c r="O4192" s="50">
        <v>23393.679</v>
      </c>
      <c r="P4192" s="50">
        <v>21655.107</v>
      </c>
      <c r="Q4192" s="50">
        <v>20015.52</v>
      </c>
      <c r="R4192" s="50">
        <v>19381.442999999999</v>
      </c>
      <c r="S4192" s="50">
        <v>19482.661</v>
      </c>
      <c r="T4192" s="50">
        <v>19883.296999999999</v>
      </c>
      <c r="U4192" s="50">
        <v>18337.364000000001</v>
      </c>
      <c r="V4192" s="50">
        <v>14741.949000000001</v>
      </c>
      <c r="W4192" s="50" t="s">
        <v>311</v>
      </c>
      <c r="X4192" s="50">
        <v>10491.527</v>
      </c>
      <c r="Y4192" s="50">
        <v>5633.0810000000001</v>
      </c>
      <c r="Z4192" s="50">
        <v>2375.8490000000002</v>
      </c>
      <c r="AA4192" s="50">
        <v>660.82</v>
      </c>
      <c r="AB4192" s="50">
        <v>113.154</v>
      </c>
      <c r="AC4192" s="50" t="str">
        <f t="shared" si="269"/>
        <v>United States of America-2030</v>
      </c>
      <c r="AD4192" s="51">
        <f t="shared" si="270"/>
        <v>217808.58799999999</v>
      </c>
      <c r="AE4192" s="15">
        <f t="shared" si="271"/>
        <v>0.62854767691712876</v>
      </c>
      <c r="AF4192">
        <f t="shared" si="272"/>
        <v>0.25572930657783077</v>
      </c>
    </row>
    <row r="4193" spans="1:32" x14ac:dyDescent="0.25">
      <c r="A4193" s="59">
        <v>4176</v>
      </c>
      <c r="B4193" s="60" t="s">
        <v>309</v>
      </c>
      <c r="C4193" s="61" t="s">
        <v>395</v>
      </c>
      <c r="D4193" s="62"/>
      <c r="E4193" s="62">
        <v>850</v>
      </c>
      <c r="F4193" s="62">
        <v>2030</v>
      </c>
      <c r="G4193" s="50">
        <v>5.8109999999999999</v>
      </c>
      <c r="H4193" s="50">
        <v>5.9859999999999998</v>
      </c>
      <c r="I4193" s="50">
        <v>6.343</v>
      </c>
      <c r="J4193" s="50">
        <v>6.6470000000000002</v>
      </c>
      <c r="K4193" s="50">
        <v>6.5979999999999999</v>
      </c>
      <c r="L4193" s="50">
        <v>5.9009999999999998</v>
      </c>
      <c r="M4193" s="50">
        <v>5.742</v>
      </c>
      <c r="N4193" s="50">
        <v>5.7080000000000002</v>
      </c>
      <c r="O4193" s="50">
        <v>4.3170000000000002</v>
      </c>
      <c r="P4193" s="50">
        <v>4.7750000000000004</v>
      </c>
      <c r="Q4193" s="50">
        <v>5.3129999999999997</v>
      </c>
      <c r="R4193" s="50">
        <v>5.9809999999999999</v>
      </c>
      <c r="S4193" s="50">
        <v>6.7370000000000001</v>
      </c>
      <c r="T4193" s="50">
        <v>6.8239999999999998</v>
      </c>
      <c r="U4193" s="50">
        <v>6.5570000000000004</v>
      </c>
      <c r="V4193" s="50">
        <v>5.2469999999999999</v>
      </c>
      <c r="W4193" s="50" t="s">
        <v>311</v>
      </c>
      <c r="X4193" s="50">
        <v>4.2649999999999997</v>
      </c>
      <c r="Y4193" s="50">
        <v>2.2490000000000001</v>
      </c>
      <c r="Z4193" s="50">
        <v>0.73299999999999998</v>
      </c>
      <c r="AA4193" s="50">
        <v>0.16600000000000001</v>
      </c>
      <c r="AB4193" s="50">
        <v>2.3E-2</v>
      </c>
      <c r="AC4193" s="50" t="str">
        <f t="shared" si="269"/>
        <v>United States Virgin Islands-2030</v>
      </c>
      <c r="AD4193" s="51">
        <f t="shared" si="270"/>
        <v>57.719000000000008</v>
      </c>
      <c r="AE4193" s="15">
        <f t="shared" si="271"/>
        <v>0.76584833417072362</v>
      </c>
      <c r="AF4193">
        <f t="shared" si="272"/>
        <v>0.34358480865816848</v>
      </c>
    </row>
    <row r="4194" spans="1:32" x14ac:dyDescent="0.25">
      <c r="A4194" s="59">
        <v>4177</v>
      </c>
      <c r="B4194" s="60" t="s">
        <v>309</v>
      </c>
      <c r="C4194" s="61" t="s">
        <v>496</v>
      </c>
      <c r="D4194" s="62"/>
      <c r="E4194" s="62">
        <v>858</v>
      </c>
      <c r="F4194" s="62">
        <v>2030</v>
      </c>
      <c r="G4194" s="50">
        <v>225.92</v>
      </c>
      <c r="H4194" s="50">
        <v>230.81100000000001</v>
      </c>
      <c r="I4194" s="50">
        <v>234.12</v>
      </c>
      <c r="J4194" s="50">
        <v>236.77600000000001</v>
      </c>
      <c r="K4194" s="50">
        <v>239.322</v>
      </c>
      <c r="L4194" s="50">
        <v>241.77699999999999</v>
      </c>
      <c r="M4194" s="50">
        <v>248.417</v>
      </c>
      <c r="N4194" s="50">
        <v>251.958</v>
      </c>
      <c r="O4194" s="50">
        <v>234.798</v>
      </c>
      <c r="P4194" s="50">
        <v>216.67</v>
      </c>
      <c r="Q4194" s="50">
        <v>227.69900000000001</v>
      </c>
      <c r="R4194" s="50">
        <v>210.64699999999999</v>
      </c>
      <c r="S4194" s="50">
        <v>182.798</v>
      </c>
      <c r="T4194" s="50">
        <v>174.30600000000001</v>
      </c>
      <c r="U4194" s="50">
        <v>150.57900000000001</v>
      </c>
      <c r="V4194" s="50">
        <v>114.054</v>
      </c>
      <c r="W4194" s="50" t="s">
        <v>311</v>
      </c>
      <c r="X4194" s="50">
        <v>81.674000000000007</v>
      </c>
      <c r="Y4194" s="50">
        <v>50.728999999999999</v>
      </c>
      <c r="Z4194" s="50">
        <v>26.829000000000001</v>
      </c>
      <c r="AA4194" s="50">
        <v>11.612</v>
      </c>
      <c r="AB4194" s="50">
        <v>2.8029999999999999</v>
      </c>
      <c r="AC4194" s="50" t="str">
        <f t="shared" si="269"/>
        <v>Uruguay-2030</v>
      </c>
      <c r="AD4194" s="51">
        <f t="shared" si="270"/>
        <v>2290.8620000000001</v>
      </c>
      <c r="AE4194" s="15">
        <f t="shared" si="271"/>
        <v>0.56897229077962808</v>
      </c>
      <c r="AF4194">
        <f t="shared" si="272"/>
        <v>0.20544767387069104</v>
      </c>
    </row>
    <row r="4195" spans="1:32" x14ac:dyDescent="0.25">
      <c r="A4195" s="59">
        <v>4178</v>
      </c>
      <c r="B4195" s="60" t="s">
        <v>309</v>
      </c>
      <c r="C4195" s="61" t="s">
        <v>396</v>
      </c>
      <c r="D4195" s="62"/>
      <c r="E4195" s="62">
        <v>548</v>
      </c>
      <c r="F4195" s="62">
        <v>2030</v>
      </c>
      <c r="G4195" s="50">
        <v>39.134</v>
      </c>
      <c r="H4195" s="50">
        <v>37.311999999999998</v>
      </c>
      <c r="I4195" s="50">
        <v>35.680999999999997</v>
      </c>
      <c r="J4195" s="50">
        <v>32.305</v>
      </c>
      <c r="K4195" s="50">
        <v>31.856000000000002</v>
      </c>
      <c r="L4195" s="50">
        <v>27.065999999999999</v>
      </c>
      <c r="M4195" s="50">
        <v>26.03</v>
      </c>
      <c r="N4195" s="50">
        <v>22.555</v>
      </c>
      <c r="O4195" s="50">
        <v>22.547999999999998</v>
      </c>
      <c r="P4195" s="50">
        <v>19.61</v>
      </c>
      <c r="Q4195" s="50">
        <v>15.179</v>
      </c>
      <c r="R4195" s="50">
        <v>12.792999999999999</v>
      </c>
      <c r="S4195" s="50">
        <v>10.225</v>
      </c>
      <c r="T4195" s="50">
        <v>9.0009999999999994</v>
      </c>
      <c r="U4195" s="50">
        <v>5.7850000000000001</v>
      </c>
      <c r="V4195" s="50">
        <v>3.98</v>
      </c>
      <c r="W4195" s="50" t="s">
        <v>311</v>
      </c>
      <c r="X4195" s="50">
        <v>1.845</v>
      </c>
      <c r="Y4195" s="50">
        <v>0.85199999999999998</v>
      </c>
      <c r="Z4195" s="50">
        <v>0.19400000000000001</v>
      </c>
      <c r="AA4195" s="50">
        <v>2.1999999999999999E-2</v>
      </c>
      <c r="AB4195" s="50">
        <v>1E-3</v>
      </c>
      <c r="AC4195" s="50" t="str">
        <f t="shared" si="269"/>
        <v>Vanuatu-2030</v>
      </c>
      <c r="AD4195" s="51">
        <f t="shared" si="270"/>
        <v>220.16700000000003</v>
      </c>
      <c r="AE4195" s="15">
        <f t="shared" si="271"/>
        <v>0.60775229711991341</v>
      </c>
      <c r="AF4195">
        <f t="shared" si="272"/>
        <v>6.5243429011658347E-2</v>
      </c>
    </row>
    <row r="4196" spans="1:32" x14ac:dyDescent="0.25">
      <c r="A4196" s="59">
        <v>4179</v>
      </c>
      <c r="B4196" s="60" t="s">
        <v>309</v>
      </c>
      <c r="C4196" s="61" t="s">
        <v>497</v>
      </c>
      <c r="D4196" s="62"/>
      <c r="E4196" s="62">
        <v>862</v>
      </c>
      <c r="F4196" s="62">
        <v>2030</v>
      </c>
      <c r="G4196" s="50">
        <v>2841.2750000000001</v>
      </c>
      <c r="H4196" s="50">
        <v>2893.297</v>
      </c>
      <c r="I4196" s="50">
        <v>2938.152</v>
      </c>
      <c r="J4196" s="50">
        <v>2945.9380000000001</v>
      </c>
      <c r="K4196" s="50">
        <v>2887.7249999999999</v>
      </c>
      <c r="L4196" s="50">
        <v>2788.8870000000002</v>
      </c>
      <c r="M4196" s="50">
        <v>2690.116</v>
      </c>
      <c r="N4196" s="50">
        <v>2637.9769999999999</v>
      </c>
      <c r="O4196" s="50">
        <v>2569.663</v>
      </c>
      <c r="P4196" s="50">
        <v>2300.6979999999999</v>
      </c>
      <c r="Q4196" s="50">
        <v>2052.5909999999999</v>
      </c>
      <c r="R4196" s="50">
        <v>1775.3009999999999</v>
      </c>
      <c r="S4196" s="50">
        <v>1653.818</v>
      </c>
      <c r="T4196" s="50">
        <v>1419.25</v>
      </c>
      <c r="U4196" s="50">
        <v>991</v>
      </c>
      <c r="V4196" s="50">
        <v>642.30600000000004</v>
      </c>
      <c r="W4196" s="50" t="s">
        <v>311</v>
      </c>
      <c r="X4196" s="50">
        <v>386.93200000000002</v>
      </c>
      <c r="Y4196" s="50">
        <v>202.77</v>
      </c>
      <c r="Z4196" s="50">
        <v>90.495000000000005</v>
      </c>
      <c r="AA4196" s="50">
        <v>32.813000000000002</v>
      </c>
      <c r="AB4196" s="50">
        <v>8.9</v>
      </c>
      <c r="AC4196" s="50" t="str">
        <f t="shared" si="269"/>
        <v>Venezuela (Bolivarian Republic of)-2030</v>
      </c>
      <c r="AD4196" s="51">
        <f t="shared" si="270"/>
        <v>24302.714</v>
      </c>
      <c r="AE4196" s="15">
        <f t="shared" si="271"/>
        <v>0.51217283798015323</v>
      </c>
      <c r="AF4196">
        <f t="shared" si="272"/>
        <v>0.11446295269830836</v>
      </c>
    </row>
    <row r="4197" spans="1:32" x14ac:dyDescent="0.25">
      <c r="A4197" s="59">
        <v>4180</v>
      </c>
      <c r="B4197" s="60" t="s">
        <v>309</v>
      </c>
      <c r="C4197" s="61" t="s">
        <v>498</v>
      </c>
      <c r="D4197" s="62"/>
      <c r="E4197" s="62">
        <v>704</v>
      </c>
      <c r="F4197" s="62">
        <v>2030</v>
      </c>
      <c r="G4197" s="50">
        <v>6887.7520000000004</v>
      </c>
      <c r="H4197" s="50">
        <v>7459.1289999999999</v>
      </c>
      <c r="I4197" s="50">
        <v>7576.9390000000003</v>
      </c>
      <c r="J4197" s="50">
        <v>7648.6779999999999</v>
      </c>
      <c r="K4197" s="50">
        <v>7109.7610000000004</v>
      </c>
      <c r="L4197" s="50">
        <v>6453.0630000000001</v>
      </c>
      <c r="M4197" s="50">
        <v>6761.6419999999998</v>
      </c>
      <c r="N4197" s="50">
        <v>8553.8559999999998</v>
      </c>
      <c r="O4197" s="50">
        <v>8418.7029999999995</v>
      </c>
      <c r="P4197" s="50">
        <v>7688.4579999999996</v>
      </c>
      <c r="Q4197" s="50">
        <v>6865.6679999999997</v>
      </c>
      <c r="R4197" s="50">
        <v>6240.3649999999998</v>
      </c>
      <c r="S4197" s="50">
        <v>5453.5479999999998</v>
      </c>
      <c r="T4197" s="50">
        <v>4718.7299999999996</v>
      </c>
      <c r="U4197" s="50">
        <v>3701.1979999999999</v>
      </c>
      <c r="V4197" s="50">
        <v>2365.154</v>
      </c>
      <c r="W4197" s="50" t="s">
        <v>311</v>
      </c>
      <c r="X4197" s="50">
        <v>1145.348</v>
      </c>
      <c r="Y4197" s="50">
        <v>643.29100000000005</v>
      </c>
      <c r="Z4197" s="50">
        <v>369.899</v>
      </c>
      <c r="AA4197" s="50">
        <v>173.12799999999999</v>
      </c>
      <c r="AB4197" s="50">
        <v>49.326999999999998</v>
      </c>
      <c r="AC4197" s="50" t="str">
        <f t="shared" si="269"/>
        <v>Viet Nam-2030</v>
      </c>
      <c r="AD4197" s="51">
        <f t="shared" si="270"/>
        <v>71193.741999999998</v>
      </c>
      <c r="AE4197" s="15">
        <f t="shared" si="271"/>
        <v>0.49287892466728311</v>
      </c>
      <c r="AF4197">
        <f t="shared" si="272"/>
        <v>0.14139196427844619</v>
      </c>
    </row>
    <row r="4198" spans="1:32" x14ac:dyDescent="0.25">
      <c r="A4198" s="59">
        <v>4181</v>
      </c>
      <c r="B4198" s="60" t="s">
        <v>309</v>
      </c>
      <c r="C4198" s="61" t="s">
        <v>499</v>
      </c>
      <c r="D4198" s="62"/>
      <c r="E4198" s="62">
        <v>732</v>
      </c>
      <c r="F4198" s="62">
        <v>2030</v>
      </c>
      <c r="G4198" s="50">
        <v>59.225999999999999</v>
      </c>
      <c r="H4198" s="50">
        <v>59.877000000000002</v>
      </c>
      <c r="I4198" s="50">
        <v>58.976999999999997</v>
      </c>
      <c r="J4198" s="50">
        <v>59.073</v>
      </c>
      <c r="K4198" s="50">
        <v>56.44</v>
      </c>
      <c r="L4198" s="50">
        <v>58.683999999999997</v>
      </c>
      <c r="M4198" s="50">
        <v>60.454000000000001</v>
      </c>
      <c r="N4198" s="50">
        <v>62.058999999999997</v>
      </c>
      <c r="O4198" s="50">
        <v>59.194000000000003</v>
      </c>
      <c r="P4198" s="50">
        <v>52.96</v>
      </c>
      <c r="Q4198" s="50">
        <v>44.969000000000001</v>
      </c>
      <c r="R4198" s="50">
        <v>35.378999999999998</v>
      </c>
      <c r="S4198" s="50">
        <v>26.664999999999999</v>
      </c>
      <c r="T4198" s="50">
        <v>19.335999999999999</v>
      </c>
      <c r="U4198" s="50">
        <v>13.38</v>
      </c>
      <c r="V4198" s="50">
        <v>6.7460000000000004</v>
      </c>
      <c r="W4198" s="50" t="s">
        <v>311</v>
      </c>
      <c r="X4198" s="50">
        <v>2.3620000000000001</v>
      </c>
      <c r="Y4198" s="50">
        <v>0.71</v>
      </c>
      <c r="Z4198" s="50">
        <v>0.16900000000000001</v>
      </c>
      <c r="AA4198" s="50">
        <v>2.1999999999999999E-2</v>
      </c>
      <c r="AB4198" s="50">
        <v>1E-3</v>
      </c>
      <c r="AC4198" s="50" t="str">
        <f t="shared" si="269"/>
        <v>Western Sahara-2030</v>
      </c>
      <c r="AD4198" s="51">
        <f t="shared" si="270"/>
        <v>515.87700000000007</v>
      </c>
      <c r="AE4198" s="15">
        <f t="shared" si="271"/>
        <v>0.42802063282526648</v>
      </c>
      <c r="AF4198">
        <f t="shared" si="272"/>
        <v>6.1568656271209873E-2</v>
      </c>
    </row>
    <row r="4199" spans="1:32" x14ac:dyDescent="0.25">
      <c r="A4199" s="59">
        <v>4182</v>
      </c>
      <c r="B4199" s="60" t="s">
        <v>309</v>
      </c>
      <c r="C4199" s="61" t="s">
        <v>500</v>
      </c>
      <c r="D4199" s="62"/>
      <c r="E4199" s="62">
        <v>887</v>
      </c>
      <c r="F4199" s="62">
        <v>2030</v>
      </c>
      <c r="G4199" s="50">
        <v>4253.6109999999999</v>
      </c>
      <c r="H4199" s="50">
        <v>4195.4740000000002</v>
      </c>
      <c r="I4199" s="50">
        <v>4102.3630000000003</v>
      </c>
      <c r="J4199" s="50">
        <v>3895.5659999999998</v>
      </c>
      <c r="K4199" s="50">
        <v>3496.2150000000001</v>
      </c>
      <c r="L4199" s="50">
        <v>3118.5509999999999</v>
      </c>
      <c r="M4199" s="50">
        <v>2851.2620000000002</v>
      </c>
      <c r="N4199" s="50">
        <v>2731.931</v>
      </c>
      <c r="O4199" s="50">
        <v>2269.7930000000001</v>
      </c>
      <c r="P4199" s="50">
        <v>1766.9929999999999</v>
      </c>
      <c r="Q4199" s="50">
        <v>1326.425</v>
      </c>
      <c r="R4199" s="50">
        <v>885.66200000000003</v>
      </c>
      <c r="S4199" s="50">
        <v>673.68</v>
      </c>
      <c r="T4199" s="50">
        <v>519.57500000000005</v>
      </c>
      <c r="U4199" s="50">
        <v>358.137</v>
      </c>
      <c r="V4199" s="50">
        <v>216.96299999999999</v>
      </c>
      <c r="W4199" s="50" t="s">
        <v>311</v>
      </c>
      <c r="X4199" s="50">
        <v>109.41200000000001</v>
      </c>
      <c r="Y4199" s="50">
        <v>34.869999999999997</v>
      </c>
      <c r="Z4199" s="50">
        <v>7.6959999999999997</v>
      </c>
      <c r="AA4199" s="50">
        <v>1.0209999999999999</v>
      </c>
      <c r="AB4199" s="50">
        <v>8.5999999999999993E-2</v>
      </c>
      <c r="AC4199" s="50" t="str">
        <f t="shared" si="269"/>
        <v>Yemen-2030</v>
      </c>
      <c r="AD4199" s="51">
        <f t="shared" si="270"/>
        <v>23016.078000000001</v>
      </c>
      <c r="AE4199" s="15">
        <f t="shared" si="271"/>
        <v>0.59954645617728619</v>
      </c>
      <c r="AF4199">
        <f t="shared" si="272"/>
        <v>3.5081439175724503E-2</v>
      </c>
    </row>
    <row r="4200" spans="1:32" x14ac:dyDescent="0.25">
      <c r="A4200" s="45">
        <v>4183</v>
      </c>
      <c r="B4200" s="46" t="s">
        <v>309</v>
      </c>
      <c r="C4200" s="47" t="s">
        <v>310</v>
      </c>
      <c r="D4200" s="48"/>
      <c r="E4200" s="48">
        <v>1607</v>
      </c>
      <c r="F4200" s="48">
        <v>2035</v>
      </c>
      <c r="G4200" s="49">
        <v>89985.986999999994</v>
      </c>
      <c r="H4200" s="49">
        <v>85070.752999999997</v>
      </c>
      <c r="I4200" s="49">
        <v>80837.411999999997</v>
      </c>
      <c r="J4200" s="49">
        <v>76270.548999999999</v>
      </c>
      <c r="K4200" s="49">
        <v>70745.551000000007</v>
      </c>
      <c r="L4200" s="49">
        <v>63874.141000000003</v>
      </c>
      <c r="M4200" s="49">
        <v>56428.898999999998</v>
      </c>
      <c r="N4200" s="49">
        <v>50632.082000000002</v>
      </c>
      <c r="O4200" s="49">
        <v>45446.856</v>
      </c>
      <c r="P4200" s="49">
        <v>39931.828999999998</v>
      </c>
      <c r="Q4200" s="49">
        <v>33486.478999999999</v>
      </c>
      <c r="R4200" s="49">
        <v>27308.937999999998</v>
      </c>
      <c r="S4200" s="49">
        <v>22033.276999999998</v>
      </c>
      <c r="T4200" s="49">
        <v>17319.358</v>
      </c>
      <c r="U4200" s="49">
        <v>13670.052</v>
      </c>
      <c r="V4200" s="49">
        <v>9529.3539999999994</v>
      </c>
      <c r="W4200" s="49" t="s">
        <v>311</v>
      </c>
      <c r="X4200" s="49">
        <v>5765.4430000000002</v>
      </c>
      <c r="Y4200" s="49">
        <v>2598.355</v>
      </c>
      <c r="Z4200" s="49">
        <v>887.51499999999999</v>
      </c>
      <c r="AA4200" s="49">
        <v>209.36699999999999</v>
      </c>
      <c r="AB4200" s="49">
        <v>26.45</v>
      </c>
      <c r="AC4200" s="50" t="str">
        <f t="shared" si="269"/>
        <v>LAND-LOCKED COUNTRIES-2035</v>
      </c>
      <c r="AD4200" s="51">
        <f t="shared" si="270"/>
        <v>486158.60100000002</v>
      </c>
      <c r="AE4200" s="15">
        <f t="shared" si="271"/>
        <v>0.62921862406791007</v>
      </c>
      <c r="AF4200">
        <f t="shared" si="272"/>
        <v>6.7388597101532471E-2</v>
      </c>
    </row>
    <row r="4201" spans="1:32" x14ac:dyDescent="0.25">
      <c r="A4201" s="54">
        <v>4184</v>
      </c>
      <c r="B4201" s="55" t="s">
        <v>309</v>
      </c>
      <c r="C4201" s="56" t="s">
        <v>312</v>
      </c>
      <c r="D4201" s="57"/>
      <c r="E4201" s="57">
        <v>1636</v>
      </c>
      <c r="F4201" s="57">
        <v>2035</v>
      </c>
      <c r="G4201" s="58">
        <v>87191.164000000004</v>
      </c>
      <c r="H4201" s="58">
        <v>82142.342000000004</v>
      </c>
      <c r="I4201" s="58">
        <v>77738.63</v>
      </c>
      <c r="J4201" s="58">
        <v>73028.960999999996</v>
      </c>
      <c r="K4201" s="58">
        <v>67426.807000000001</v>
      </c>
      <c r="L4201" s="58">
        <v>60526.099000000002</v>
      </c>
      <c r="M4201" s="58">
        <v>53167.533000000003</v>
      </c>
      <c r="N4201" s="58">
        <v>47231.574000000001</v>
      </c>
      <c r="O4201" s="58">
        <v>41407.584999999999</v>
      </c>
      <c r="P4201" s="58">
        <v>35604.137000000002</v>
      </c>
      <c r="Q4201" s="58">
        <v>29137.615000000002</v>
      </c>
      <c r="R4201" s="58">
        <v>22874.105</v>
      </c>
      <c r="S4201" s="58">
        <v>17866.511999999999</v>
      </c>
      <c r="T4201" s="58">
        <v>13535.929</v>
      </c>
      <c r="U4201" s="58">
        <v>10219.869000000001</v>
      </c>
      <c r="V4201" s="58">
        <v>6565.049</v>
      </c>
      <c r="W4201" s="58" t="s">
        <v>311</v>
      </c>
      <c r="X4201" s="58">
        <v>3515.665</v>
      </c>
      <c r="Y4201" s="58">
        <v>1307.838</v>
      </c>
      <c r="Z4201" s="58">
        <v>382.91800000000001</v>
      </c>
      <c r="AA4201" s="58">
        <v>89.191999999999993</v>
      </c>
      <c r="AB4201" s="58">
        <v>12.023999999999999</v>
      </c>
      <c r="AC4201" s="50" t="str">
        <f t="shared" si="269"/>
        <v>Land-locked Developing Countries (LLDC)-2035</v>
      </c>
      <c r="AD4201" s="51">
        <f t="shared" si="270"/>
        <v>448270.92799999996</v>
      </c>
      <c r="AE4201" s="15">
        <f t="shared" si="271"/>
        <v>0.63064678599902413</v>
      </c>
      <c r="AF4201">
        <f t="shared" si="272"/>
        <v>5.123871344174364E-2</v>
      </c>
    </row>
    <row r="4202" spans="1:32" x14ac:dyDescent="0.25">
      <c r="A4202" s="59">
        <v>4185</v>
      </c>
      <c r="B4202" s="60" t="s">
        <v>309</v>
      </c>
      <c r="C4202" s="61" t="s">
        <v>313</v>
      </c>
      <c r="D4202" s="62"/>
      <c r="E4202" s="62">
        <v>4</v>
      </c>
      <c r="F4202" s="62">
        <v>2035</v>
      </c>
      <c r="G4202" s="50">
        <v>5622.0829999999996</v>
      </c>
      <c r="H4202" s="50">
        <v>5561.7250000000004</v>
      </c>
      <c r="I4202" s="50">
        <v>5456.9589999999998</v>
      </c>
      <c r="J4202" s="50">
        <v>5280.8329999999996</v>
      </c>
      <c r="K4202" s="50">
        <v>4926.4979999999996</v>
      </c>
      <c r="L4202" s="50">
        <v>4794.1279999999997</v>
      </c>
      <c r="M4202" s="50">
        <v>4256.9849999999997</v>
      </c>
      <c r="N4202" s="50">
        <v>3587.7559999999999</v>
      </c>
      <c r="O4202" s="50">
        <v>2847.3910000000001</v>
      </c>
      <c r="P4202" s="50">
        <v>2292.85</v>
      </c>
      <c r="Q4202" s="50">
        <v>1897.865</v>
      </c>
      <c r="R4202" s="50">
        <v>1483.288</v>
      </c>
      <c r="S4202" s="50">
        <v>1089.5650000000001</v>
      </c>
      <c r="T4202" s="50">
        <v>776.18499999999995</v>
      </c>
      <c r="U4202" s="50">
        <v>516.70600000000002</v>
      </c>
      <c r="V4202" s="50">
        <v>305.18299999999999</v>
      </c>
      <c r="W4202" s="50" t="s">
        <v>311</v>
      </c>
      <c r="X4202" s="50">
        <v>146.89099999999999</v>
      </c>
      <c r="Y4202" s="50">
        <v>53.029000000000003</v>
      </c>
      <c r="Z4202" s="50">
        <v>10.361000000000001</v>
      </c>
      <c r="AA4202" s="50">
        <v>1.1919999999999999</v>
      </c>
      <c r="AB4202" s="50">
        <v>7.6999999999999999E-2</v>
      </c>
      <c r="AC4202" s="50" t="str">
        <f t="shared" si="269"/>
        <v>Afghanistan-2035</v>
      </c>
      <c r="AD4202" s="51">
        <f t="shared" si="270"/>
        <v>32457.159</v>
      </c>
      <c r="AE4202" s="15">
        <f t="shared" si="271"/>
        <v>0.56845366533774566</v>
      </c>
      <c r="AF4202">
        <f t="shared" si="272"/>
        <v>3.6857442817442028E-2</v>
      </c>
    </row>
    <row r="4203" spans="1:32" x14ac:dyDescent="0.25">
      <c r="A4203" s="59">
        <v>4186</v>
      </c>
      <c r="B4203" s="60" t="s">
        <v>309</v>
      </c>
      <c r="C4203" s="61" t="s">
        <v>314</v>
      </c>
      <c r="D4203" s="62"/>
      <c r="E4203" s="62">
        <v>51</v>
      </c>
      <c r="F4203" s="62">
        <v>2035</v>
      </c>
      <c r="G4203" s="50">
        <v>134.934</v>
      </c>
      <c r="H4203" s="50">
        <v>142.494</v>
      </c>
      <c r="I4203" s="50">
        <v>160.26</v>
      </c>
      <c r="J4203" s="50">
        <v>180.78200000000001</v>
      </c>
      <c r="K4203" s="50">
        <v>196.215</v>
      </c>
      <c r="L4203" s="50">
        <v>184.792</v>
      </c>
      <c r="M4203" s="50">
        <v>155.92699999999999</v>
      </c>
      <c r="N4203" s="50">
        <v>164.029</v>
      </c>
      <c r="O4203" s="50">
        <v>221.102</v>
      </c>
      <c r="P4203" s="50">
        <v>255.05500000000001</v>
      </c>
      <c r="Q4203" s="50">
        <v>223.58600000000001</v>
      </c>
      <c r="R4203" s="50">
        <v>176.37</v>
      </c>
      <c r="S4203" s="50">
        <v>144.90600000000001</v>
      </c>
      <c r="T4203" s="50">
        <v>137.607</v>
      </c>
      <c r="U4203" s="50">
        <v>152.244</v>
      </c>
      <c r="V4203" s="50">
        <v>126.884</v>
      </c>
      <c r="W4203" s="50" t="s">
        <v>311</v>
      </c>
      <c r="X4203" s="50">
        <v>64.509</v>
      </c>
      <c r="Y4203" s="50">
        <v>28.488</v>
      </c>
      <c r="Z4203" s="50">
        <v>8.73</v>
      </c>
      <c r="AA4203" s="50">
        <v>6.1909999999999998</v>
      </c>
      <c r="AB4203" s="50">
        <v>1.0449999999999999</v>
      </c>
      <c r="AC4203" s="50" t="str">
        <f t="shared" si="269"/>
        <v>Armenia-2035</v>
      </c>
      <c r="AD4203" s="51">
        <f t="shared" si="270"/>
        <v>1902.7640000000001</v>
      </c>
      <c r="AE4203" s="15">
        <f t="shared" si="271"/>
        <v>0.50630871721348525</v>
      </c>
      <c r="AF4203">
        <f t="shared" si="272"/>
        <v>0.22461387800305238</v>
      </c>
    </row>
    <row r="4204" spans="1:32" x14ac:dyDescent="0.25">
      <c r="A4204" s="59">
        <v>4187</v>
      </c>
      <c r="B4204" s="60" t="s">
        <v>309</v>
      </c>
      <c r="C4204" s="61" t="s">
        <v>315</v>
      </c>
      <c r="D4204" s="62">
        <v>1</v>
      </c>
      <c r="E4204" s="62">
        <v>31</v>
      </c>
      <c r="F4204" s="62">
        <v>2035</v>
      </c>
      <c r="G4204" s="50">
        <v>643.44200000000001</v>
      </c>
      <c r="H4204" s="50">
        <v>641.28399999999999</v>
      </c>
      <c r="I4204" s="50">
        <v>696.72799999999995</v>
      </c>
      <c r="J4204" s="50">
        <v>794.70100000000002</v>
      </c>
      <c r="K4204" s="50">
        <v>857.97500000000002</v>
      </c>
      <c r="L4204" s="50">
        <v>692.62800000000004</v>
      </c>
      <c r="M4204" s="50">
        <v>630.06799999999998</v>
      </c>
      <c r="N4204" s="50">
        <v>707.51300000000003</v>
      </c>
      <c r="O4204" s="50">
        <v>870.09</v>
      </c>
      <c r="P4204" s="50">
        <v>912.00199999999995</v>
      </c>
      <c r="Q4204" s="50">
        <v>787.20899999999995</v>
      </c>
      <c r="R4204" s="50">
        <v>615.58199999999999</v>
      </c>
      <c r="S4204" s="50">
        <v>545.50699999999995</v>
      </c>
      <c r="T4204" s="50">
        <v>515.39599999999996</v>
      </c>
      <c r="U4204" s="50">
        <v>470.71100000000001</v>
      </c>
      <c r="V4204" s="50">
        <v>291.75099999999998</v>
      </c>
      <c r="W4204" s="50" t="s">
        <v>311</v>
      </c>
      <c r="X4204" s="50">
        <v>131.64099999999999</v>
      </c>
      <c r="Y4204" s="50">
        <v>40.213999999999999</v>
      </c>
      <c r="Z4204" s="50">
        <v>11.872</v>
      </c>
      <c r="AA4204" s="50">
        <v>4.1920000000000002</v>
      </c>
      <c r="AB4204" s="50">
        <v>0.39900000000000002</v>
      </c>
      <c r="AC4204" s="50" t="str">
        <f t="shared" si="269"/>
        <v>Azerbaijan-2035</v>
      </c>
      <c r="AD4204" s="51">
        <f t="shared" si="270"/>
        <v>7413.2750000000005</v>
      </c>
      <c r="AE4204" s="15">
        <f t="shared" si="271"/>
        <v>0.46506166303017227</v>
      </c>
      <c r="AF4204">
        <f t="shared" si="272"/>
        <v>0.15606368209237326</v>
      </c>
    </row>
    <row r="4205" spans="1:32" x14ac:dyDescent="0.25">
      <c r="A4205" s="59">
        <v>4188</v>
      </c>
      <c r="B4205" s="60" t="s">
        <v>309</v>
      </c>
      <c r="C4205" s="61" t="s">
        <v>316</v>
      </c>
      <c r="D4205" s="62"/>
      <c r="E4205" s="62">
        <v>64</v>
      </c>
      <c r="F4205" s="62">
        <v>2035</v>
      </c>
      <c r="G4205" s="50">
        <v>58.857999999999997</v>
      </c>
      <c r="H4205" s="50">
        <v>62.558999999999997</v>
      </c>
      <c r="I4205" s="50">
        <v>66.472999999999999</v>
      </c>
      <c r="J4205" s="50">
        <v>69.253</v>
      </c>
      <c r="K4205" s="50">
        <v>69.123000000000005</v>
      </c>
      <c r="L4205" s="50">
        <v>71.302999999999997</v>
      </c>
      <c r="M4205" s="50">
        <v>70.346999999999994</v>
      </c>
      <c r="N4205" s="50">
        <v>73.430000000000007</v>
      </c>
      <c r="O4205" s="50">
        <v>76.588999999999999</v>
      </c>
      <c r="P4205" s="50">
        <v>76.86</v>
      </c>
      <c r="Q4205" s="50">
        <v>68.662999999999997</v>
      </c>
      <c r="R4205" s="50">
        <v>53.335000000000001</v>
      </c>
      <c r="S4205" s="50">
        <v>39.497</v>
      </c>
      <c r="T4205" s="50">
        <v>32.595999999999997</v>
      </c>
      <c r="U4205" s="50">
        <v>21.507000000000001</v>
      </c>
      <c r="V4205" s="50">
        <v>15.593</v>
      </c>
      <c r="W4205" s="50" t="s">
        <v>311</v>
      </c>
      <c r="X4205" s="50">
        <v>8.5909999999999993</v>
      </c>
      <c r="Y4205" s="50">
        <v>4.8179999999999996</v>
      </c>
      <c r="Z4205" s="50">
        <v>2.165</v>
      </c>
      <c r="AA4205" s="50">
        <v>0.76300000000000001</v>
      </c>
      <c r="AB4205" s="50">
        <v>0.218</v>
      </c>
      <c r="AC4205" s="50" t="str">
        <f t="shared" si="269"/>
        <v>Bhutan-2035</v>
      </c>
      <c r="AD4205" s="51">
        <f t="shared" si="270"/>
        <v>668.4</v>
      </c>
      <c r="AE4205" s="15">
        <f t="shared" si="271"/>
        <v>0.41014512268102937</v>
      </c>
      <c r="AF4205">
        <f t="shared" si="272"/>
        <v>0.10072638942414371</v>
      </c>
    </row>
    <row r="4206" spans="1:32" x14ac:dyDescent="0.25">
      <c r="A4206" s="59">
        <v>4189</v>
      </c>
      <c r="B4206" s="60" t="s">
        <v>309</v>
      </c>
      <c r="C4206" s="61" t="s">
        <v>317</v>
      </c>
      <c r="D4206" s="62"/>
      <c r="E4206" s="62">
        <v>68</v>
      </c>
      <c r="F4206" s="62">
        <v>2035</v>
      </c>
      <c r="G4206" s="50">
        <v>1225.279</v>
      </c>
      <c r="H4206" s="50">
        <v>1220.502</v>
      </c>
      <c r="I4206" s="50">
        <v>1206.164</v>
      </c>
      <c r="J4206" s="50">
        <v>1175.277</v>
      </c>
      <c r="K4206" s="50">
        <v>1125.4390000000001</v>
      </c>
      <c r="L4206" s="50">
        <v>1101.0999999999999</v>
      </c>
      <c r="M4206" s="50">
        <v>1064.914</v>
      </c>
      <c r="N4206" s="50">
        <v>1006.271</v>
      </c>
      <c r="O4206" s="50">
        <v>911.81100000000004</v>
      </c>
      <c r="P4206" s="50">
        <v>816.57500000000005</v>
      </c>
      <c r="Q4206" s="50">
        <v>726.27499999999998</v>
      </c>
      <c r="R4206" s="50">
        <v>618.572</v>
      </c>
      <c r="S4206" s="50">
        <v>496.87599999999998</v>
      </c>
      <c r="T4206" s="50">
        <v>392.39699999999999</v>
      </c>
      <c r="U4206" s="50">
        <v>303.94900000000001</v>
      </c>
      <c r="V4206" s="50">
        <v>227.98699999999999</v>
      </c>
      <c r="W4206" s="50" t="s">
        <v>311</v>
      </c>
      <c r="X4206" s="50">
        <v>159.98500000000001</v>
      </c>
      <c r="Y4206" s="50">
        <v>86.216999999999999</v>
      </c>
      <c r="Z4206" s="50">
        <v>42.767000000000003</v>
      </c>
      <c r="AA4206" s="50">
        <v>14.307</v>
      </c>
      <c r="AB4206" s="50">
        <v>2.4540000000000002</v>
      </c>
      <c r="AC4206" s="50" t="str">
        <f t="shared" si="269"/>
        <v>Bolivia (Plurinational State of)-2035</v>
      </c>
      <c r="AD4206" s="51">
        <f t="shared" si="270"/>
        <v>9043.1099999999988</v>
      </c>
      <c r="AE4206" s="15">
        <f t="shared" si="271"/>
        <v>0.53985940677488153</v>
      </c>
      <c r="AF4206">
        <f t="shared" si="272"/>
        <v>9.6893081597519665E-2</v>
      </c>
    </row>
    <row r="4207" spans="1:32" x14ac:dyDescent="0.25">
      <c r="A4207" s="59">
        <v>4190</v>
      </c>
      <c r="B4207" s="60" t="s">
        <v>309</v>
      </c>
      <c r="C4207" s="61" t="s">
        <v>318</v>
      </c>
      <c r="D4207" s="62"/>
      <c r="E4207" s="62">
        <v>72</v>
      </c>
      <c r="F4207" s="62">
        <v>2035</v>
      </c>
      <c r="G4207" s="50">
        <v>243.31299999999999</v>
      </c>
      <c r="H4207" s="50">
        <v>246.14699999999999</v>
      </c>
      <c r="I4207" s="50">
        <v>251.541</v>
      </c>
      <c r="J4207" s="50">
        <v>256.03100000000001</v>
      </c>
      <c r="K4207" s="50">
        <v>255.60499999999999</v>
      </c>
      <c r="L4207" s="50">
        <v>232.53700000000001</v>
      </c>
      <c r="M4207" s="50">
        <v>218.04499999999999</v>
      </c>
      <c r="N4207" s="50">
        <v>215.72499999999999</v>
      </c>
      <c r="O4207" s="50">
        <v>212.54400000000001</v>
      </c>
      <c r="P4207" s="50">
        <v>205.31899999999999</v>
      </c>
      <c r="Q4207" s="50">
        <v>192.851</v>
      </c>
      <c r="R4207" s="50">
        <v>149.49299999999999</v>
      </c>
      <c r="S4207" s="50">
        <v>105.502</v>
      </c>
      <c r="T4207" s="50">
        <v>74.980999999999995</v>
      </c>
      <c r="U4207" s="50">
        <v>53.027000000000001</v>
      </c>
      <c r="V4207" s="50">
        <v>35.152000000000001</v>
      </c>
      <c r="W4207" s="50" t="s">
        <v>311</v>
      </c>
      <c r="X4207" s="50">
        <v>18.91</v>
      </c>
      <c r="Y4207" s="50">
        <v>6.1</v>
      </c>
      <c r="Z4207" s="50">
        <v>1.5640000000000001</v>
      </c>
      <c r="AA4207" s="50">
        <v>0.22900000000000001</v>
      </c>
      <c r="AB4207" s="50">
        <v>1.7000000000000001E-2</v>
      </c>
      <c r="AC4207" s="50" t="str">
        <f t="shared" si="269"/>
        <v>Botswana-2035</v>
      </c>
      <c r="AD4207" s="51">
        <f t="shared" si="270"/>
        <v>2043.652</v>
      </c>
      <c r="AE4207" s="15">
        <f t="shared" si="271"/>
        <v>0.45554771556018347</v>
      </c>
      <c r="AF4207">
        <f t="shared" si="272"/>
        <v>6.8223940289867349E-2</v>
      </c>
    </row>
    <row r="4208" spans="1:32" x14ac:dyDescent="0.25">
      <c r="A4208" s="59">
        <v>4191</v>
      </c>
      <c r="B4208" s="60" t="s">
        <v>309</v>
      </c>
      <c r="C4208" s="61" t="s">
        <v>319</v>
      </c>
      <c r="D4208" s="62"/>
      <c r="E4208" s="62">
        <v>854</v>
      </c>
      <c r="F4208" s="62">
        <v>2035</v>
      </c>
      <c r="G4208" s="50">
        <v>4484.7020000000002</v>
      </c>
      <c r="H4208" s="50">
        <v>4082.88</v>
      </c>
      <c r="I4208" s="50">
        <v>3704.3020000000001</v>
      </c>
      <c r="J4208" s="50">
        <v>3341.2080000000001</v>
      </c>
      <c r="K4208" s="50">
        <v>2973.2249999999999</v>
      </c>
      <c r="L4208" s="50">
        <v>2589.8980000000001</v>
      </c>
      <c r="M4208" s="50">
        <v>2156.4340000000002</v>
      </c>
      <c r="N4208" s="50">
        <v>1777.318</v>
      </c>
      <c r="O4208" s="50">
        <v>1463.163</v>
      </c>
      <c r="P4208" s="50">
        <v>1207.848</v>
      </c>
      <c r="Q4208" s="50">
        <v>998.13199999999995</v>
      </c>
      <c r="R4208" s="50">
        <v>781.06600000000003</v>
      </c>
      <c r="S4208" s="50">
        <v>574.74800000000005</v>
      </c>
      <c r="T4208" s="50">
        <v>416.37799999999999</v>
      </c>
      <c r="U4208" s="50">
        <v>269.06900000000002</v>
      </c>
      <c r="V4208" s="50">
        <v>148.93</v>
      </c>
      <c r="W4208" s="50" t="s">
        <v>311</v>
      </c>
      <c r="X4208" s="50">
        <v>62.186999999999998</v>
      </c>
      <c r="Y4208" s="50">
        <v>17.933</v>
      </c>
      <c r="Z4208" s="50">
        <v>3.0430000000000001</v>
      </c>
      <c r="AA4208" s="50">
        <v>0.247</v>
      </c>
      <c r="AB4208" s="50">
        <v>3.0000000000000001E-3</v>
      </c>
      <c r="AC4208" s="50" t="str">
        <f t="shared" si="269"/>
        <v>Burkina Faso-2035</v>
      </c>
      <c r="AD4208" s="51">
        <f t="shared" si="270"/>
        <v>17863.039999999997</v>
      </c>
      <c r="AE4208" s="15">
        <f t="shared" si="271"/>
        <v>0.73837790208161669</v>
      </c>
      <c r="AF4208">
        <f t="shared" si="272"/>
        <v>3.0456025042571864E-2</v>
      </c>
    </row>
    <row r="4209" spans="1:32" x14ac:dyDescent="0.25">
      <c r="A4209" s="59">
        <v>4192</v>
      </c>
      <c r="B4209" s="60" t="s">
        <v>309</v>
      </c>
      <c r="C4209" s="61" t="s">
        <v>320</v>
      </c>
      <c r="D4209" s="62"/>
      <c r="E4209" s="62">
        <v>108</v>
      </c>
      <c r="F4209" s="62">
        <v>2035</v>
      </c>
      <c r="G4209" s="50">
        <v>2644.1840000000002</v>
      </c>
      <c r="H4209" s="50">
        <v>2368.3090000000002</v>
      </c>
      <c r="I4209" s="50">
        <v>2188.1570000000002</v>
      </c>
      <c r="J4209" s="50">
        <v>1994.0229999999999</v>
      </c>
      <c r="K4209" s="50">
        <v>1727.59</v>
      </c>
      <c r="L4209" s="50">
        <v>1433.0609999999999</v>
      </c>
      <c r="M4209" s="50">
        <v>1131.74</v>
      </c>
      <c r="N4209" s="50">
        <v>971.16700000000003</v>
      </c>
      <c r="O4209" s="50">
        <v>894.08100000000002</v>
      </c>
      <c r="P4209" s="50">
        <v>761.41800000000001</v>
      </c>
      <c r="Q4209" s="50">
        <v>573.32500000000005</v>
      </c>
      <c r="R4209" s="50">
        <v>403.85199999999998</v>
      </c>
      <c r="S4209" s="50">
        <v>279.55599999999998</v>
      </c>
      <c r="T4209" s="50">
        <v>236.965</v>
      </c>
      <c r="U4209" s="50">
        <v>175.28</v>
      </c>
      <c r="V4209" s="50">
        <v>115.623</v>
      </c>
      <c r="W4209" s="50" t="s">
        <v>311</v>
      </c>
      <c r="X4209" s="50">
        <v>52.585999999999999</v>
      </c>
      <c r="Y4209" s="50">
        <v>15.061</v>
      </c>
      <c r="Z4209" s="50">
        <v>3.609</v>
      </c>
      <c r="AA4209" s="50">
        <v>0.55600000000000005</v>
      </c>
      <c r="AB4209" s="50">
        <v>5.1999999999999998E-2</v>
      </c>
      <c r="AC4209" s="50" t="str">
        <f t="shared" si="269"/>
        <v>Burundi-2035</v>
      </c>
      <c r="AD4209" s="51">
        <f t="shared" si="270"/>
        <v>10169.813000000002</v>
      </c>
      <c r="AE4209" s="15">
        <f t="shared" si="271"/>
        <v>0.76701331676403472</v>
      </c>
      <c r="AF4209">
        <f t="shared" si="272"/>
        <v>3.4525965139789318E-2</v>
      </c>
    </row>
    <row r="4210" spans="1:32" x14ac:dyDescent="0.25">
      <c r="A4210" s="59">
        <v>4193</v>
      </c>
      <c r="B4210" s="60" t="s">
        <v>309</v>
      </c>
      <c r="C4210" s="61" t="s">
        <v>321</v>
      </c>
      <c r="D4210" s="62"/>
      <c r="E4210" s="62">
        <v>140</v>
      </c>
      <c r="F4210" s="62">
        <v>2035</v>
      </c>
      <c r="G4210" s="50">
        <v>922.06100000000004</v>
      </c>
      <c r="H4210" s="50">
        <v>852.92399999999998</v>
      </c>
      <c r="I4210" s="50">
        <v>772.40899999999999</v>
      </c>
      <c r="J4210" s="50">
        <v>692.97199999999998</v>
      </c>
      <c r="K4210" s="50">
        <v>654.495</v>
      </c>
      <c r="L4210" s="50">
        <v>601.09400000000005</v>
      </c>
      <c r="M4210" s="50">
        <v>533.23199999999997</v>
      </c>
      <c r="N4210" s="50">
        <v>434.24</v>
      </c>
      <c r="O4210" s="50">
        <v>328.18200000000002</v>
      </c>
      <c r="P4210" s="50">
        <v>258.28100000000001</v>
      </c>
      <c r="Q4210" s="50">
        <v>209.39500000000001</v>
      </c>
      <c r="R4210" s="50">
        <v>165.45</v>
      </c>
      <c r="S4210" s="50">
        <v>127.26300000000001</v>
      </c>
      <c r="T4210" s="50">
        <v>95.153999999999996</v>
      </c>
      <c r="U4210" s="50">
        <v>69.152000000000001</v>
      </c>
      <c r="V4210" s="50">
        <v>45.387999999999998</v>
      </c>
      <c r="W4210" s="50" t="s">
        <v>311</v>
      </c>
      <c r="X4210" s="50">
        <v>23.789000000000001</v>
      </c>
      <c r="Y4210" s="50">
        <v>9.1750000000000007</v>
      </c>
      <c r="Z4210" s="50">
        <v>2.4620000000000002</v>
      </c>
      <c r="AA4210" s="50">
        <v>0.37</v>
      </c>
      <c r="AB4210" s="50">
        <v>3.1E-2</v>
      </c>
      <c r="AC4210" s="50" t="str">
        <f t="shared" si="269"/>
        <v>Central African Republic-2035</v>
      </c>
      <c r="AD4210" s="51">
        <f t="shared" si="270"/>
        <v>4004.6039999999998</v>
      </c>
      <c r="AE4210" s="15">
        <f t="shared" si="271"/>
        <v>0.69742601265942916</v>
      </c>
      <c r="AF4210">
        <f t="shared" si="272"/>
        <v>3.7472691536230632E-2</v>
      </c>
    </row>
    <row r="4211" spans="1:32" x14ac:dyDescent="0.25">
      <c r="A4211" s="59">
        <v>4194</v>
      </c>
      <c r="B4211" s="60" t="s">
        <v>309</v>
      </c>
      <c r="C4211" s="61" t="s">
        <v>322</v>
      </c>
      <c r="D4211" s="62"/>
      <c r="E4211" s="62">
        <v>148</v>
      </c>
      <c r="F4211" s="62">
        <v>2035</v>
      </c>
      <c r="G4211" s="50">
        <v>3669.96</v>
      </c>
      <c r="H4211" s="50">
        <v>3323.6559999999999</v>
      </c>
      <c r="I4211" s="50">
        <v>3010.3910000000001</v>
      </c>
      <c r="J4211" s="50">
        <v>2689.6080000000002</v>
      </c>
      <c r="K4211" s="50">
        <v>2358.241</v>
      </c>
      <c r="L4211" s="50">
        <v>2025.396</v>
      </c>
      <c r="M4211" s="50">
        <v>1701.173</v>
      </c>
      <c r="N4211" s="50">
        <v>1384.5530000000001</v>
      </c>
      <c r="O4211" s="50">
        <v>1099.2249999999999</v>
      </c>
      <c r="P4211" s="50">
        <v>858.10500000000002</v>
      </c>
      <c r="Q4211" s="50">
        <v>666.22699999999998</v>
      </c>
      <c r="R4211" s="50">
        <v>510.584</v>
      </c>
      <c r="S4211" s="50">
        <v>378.24</v>
      </c>
      <c r="T4211" s="50">
        <v>265.31</v>
      </c>
      <c r="U4211" s="50">
        <v>183.13</v>
      </c>
      <c r="V4211" s="50">
        <v>113.69</v>
      </c>
      <c r="W4211" s="50" t="s">
        <v>311</v>
      </c>
      <c r="X4211" s="50">
        <v>56.923999999999999</v>
      </c>
      <c r="Y4211" s="50">
        <v>18.071999999999999</v>
      </c>
      <c r="Z4211" s="50">
        <v>4.202</v>
      </c>
      <c r="AA4211" s="50">
        <v>0.57599999999999996</v>
      </c>
      <c r="AB4211" s="50">
        <v>4.5999999999999999E-2</v>
      </c>
      <c r="AC4211" s="50" t="str">
        <f t="shared" si="269"/>
        <v>Chad-2035</v>
      </c>
      <c r="AD4211" s="51">
        <f t="shared" si="270"/>
        <v>13671.352000000001</v>
      </c>
      <c r="AE4211" s="15">
        <f t="shared" si="271"/>
        <v>0.77870550037772401</v>
      </c>
      <c r="AF4211">
        <f t="shared" si="272"/>
        <v>2.7114689158462185E-2</v>
      </c>
    </row>
    <row r="4212" spans="1:32" x14ac:dyDescent="0.25">
      <c r="A4212" s="59">
        <v>4195</v>
      </c>
      <c r="B4212" s="60" t="s">
        <v>309</v>
      </c>
      <c r="C4212" s="61" t="s">
        <v>323</v>
      </c>
      <c r="D4212" s="62"/>
      <c r="E4212" s="62">
        <v>231</v>
      </c>
      <c r="F4212" s="62">
        <v>2035</v>
      </c>
      <c r="G4212" s="50">
        <v>16914.284</v>
      </c>
      <c r="H4212" s="50">
        <v>16595.973000000002</v>
      </c>
      <c r="I4212" s="50">
        <v>16143.891</v>
      </c>
      <c r="J4212" s="50">
        <v>15374.642</v>
      </c>
      <c r="K4212" s="50">
        <v>14368.712</v>
      </c>
      <c r="L4212" s="50">
        <v>13207.401</v>
      </c>
      <c r="M4212" s="50">
        <v>12491.778</v>
      </c>
      <c r="N4212" s="50">
        <v>11207.376</v>
      </c>
      <c r="O4212" s="50">
        <v>9117.259</v>
      </c>
      <c r="P4212" s="50">
        <v>7104.65</v>
      </c>
      <c r="Q4212" s="50">
        <v>5873.1170000000002</v>
      </c>
      <c r="R4212" s="50">
        <v>4457.0280000000002</v>
      </c>
      <c r="S4212" s="50">
        <v>3535.1660000000002</v>
      </c>
      <c r="T4212" s="50">
        <v>2602.77</v>
      </c>
      <c r="U4212" s="50">
        <v>1789.7329999999999</v>
      </c>
      <c r="V4212" s="50">
        <v>1211.2940000000001</v>
      </c>
      <c r="W4212" s="50" t="s">
        <v>311</v>
      </c>
      <c r="X4212" s="50">
        <v>658.03899999999999</v>
      </c>
      <c r="Y4212" s="50">
        <v>290.15100000000001</v>
      </c>
      <c r="Z4212" s="50">
        <v>78.944000000000003</v>
      </c>
      <c r="AA4212" s="50">
        <v>12.577</v>
      </c>
      <c r="AB4212" s="50">
        <v>1.2390000000000001</v>
      </c>
      <c r="AC4212" s="50" t="str">
        <f t="shared" si="269"/>
        <v>Ethiopia-2035</v>
      </c>
      <c r="AD4212" s="51">
        <f t="shared" si="270"/>
        <v>96737.129000000001</v>
      </c>
      <c r="AE4212" s="15">
        <f t="shared" si="271"/>
        <v>0.58197814615730425</v>
      </c>
      <c r="AF4212">
        <f t="shared" si="272"/>
        <v>4.5390320626822592E-2</v>
      </c>
    </row>
    <row r="4213" spans="1:32" x14ac:dyDescent="0.25">
      <c r="A4213" s="59">
        <v>4196</v>
      </c>
      <c r="B4213" s="60" t="s">
        <v>309</v>
      </c>
      <c r="C4213" s="61" t="s">
        <v>324</v>
      </c>
      <c r="D4213" s="62"/>
      <c r="E4213" s="62">
        <v>398</v>
      </c>
      <c r="F4213" s="62">
        <v>2035</v>
      </c>
      <c r="G4213" s="50">
        <v>1562.729</v>
      </c>
      <c r="H4213" s="50">
        <v>1542.1590000000001</v>
      </c>
      <c r="I4213" s="50">
        <v>1639.828</v>
      </c>
      <c r="J4213" s="50">
        <v>1804.0920000000001</v>
      </c>
      <c r="K4213" s="50">
        <v>1973.6669999999999</v>
      </c>
      <c r="L4213" s="50">
        <v>1602.42</v>
      </c>
      <c r="M4213" s="50">
        <v>1115.7750000000001</v>
      </c>
      <c r="N4213" s="50">
        <v>1094.02</v>
      </c>
      <c r="O4213" s="50">
        <v>1446.3219999999999</v>
      </c>
      <c r="P4213" s="50">
        <v>1592.575</v>
      </c>
      <c r="Q4213" s="50">
        <v>1251.4760000000001</v>
      </c>
      <c r="R4213" s="50">
        <v>1066.3889999999999</v>
      </c>
      <c r="S4213" s="50">
        <v>939.85900000000004</v>
      </c>
      <c r="T4213" s="50">
        <v>768.57</v>
      </c>
      <c r="U4213" s="50">
        <v>738.00400000000002</v>
      </c>
      <c r="V4213" s="50">
        <v>458.08300000000003</v>
      </c>
      <c r="W4213" s="50" t="s">
        <v>311</v>
      </c>
      <c r="X4213" s="50">
        <v>250.58</v>
      </c>
      <c r="Y4213" s="50">
        <v>73.025000000000006</v>
      </c>
      <c r="Z4213" s="50">
        <v>23.515999999999998</v>
      </c>
      <c r="AA4213" s="50">
        <v>6.8140000000000001</v>
      </c>
      <c r="AB4213" s="50">
        <v>0.45700000000000002</v>
      </c>
      <c r="AC4213" s="50" t="str">
        <f t="shared" si="269"/>
        <v>Kazakhstan-2035</v>
      </c>
      <c r="AD4213" s="51">
        <f t="shared" si="270"/>
        <v>13886.595000000001</v>
      </c>
      <c r="AE4213" s="15">
        <f t="shared" si="271"/>
        <v>0.50867509277832323</v>
      </c>
      <c r="AF4213">
        <f t="shared" si="272"/>
        <v>0.1244705216932936</v>
      </c>
    </row>
    <row r="4214" spans="1:32" x14ac:dyDescent="0.25">
      <c r="A4214" s="59">
        <v>4197</v>
      </c>
      <c r="B4214" s="60" t="s">
        <v>309</v>
      </c>
      <c r="C4214" s="61" t="s">
        <v>325</v>
      </c>
      <c r="D4214" s="62"/>
      <c r="E4214" s="62">
        <v>417</v>
      </c>
      <c r="F4214" s="62">
        <v>2035</v>
      </c>
      <c r="G4214" s="50">
        <v>629.15200000000004</v>
      </c>
      <c r="H4214" s="50">
        <v>618.31700000000001</v>
      </c>
      <c r="I4214" s="50">
        <v>649.44299999999998</v>
      </c>
      <c r="J4214" s="50">
        <v>689.71199999999999</v>
      </c>
      <c r="K4214" s="50">
        <v>706.22699999999998</v>
      </c>
      <c r="L4214" s="50">
        <v>541.38400000000001</v>
      </c>
      <c r="M4214" s="50">
        <v>408.29199999999997</v>
      </c>
      <c r="N4214" s="50">
        <v>440.23500000000001</v>
      </c>
      <c r="O4214" s="50">
        <v>498.11599999999999</v>
      </c>
      <c r="P4214" s="50">
        <v>524.20500000000004</v>
      </c>
      <c r="Q4214" s="50">
        <v>380.20299999999997</v>
      </c>
      <c r="R4214" s="50">
        <v>300.173</v>
      </c>
      <c r="S4214" s="50">
        <v>263.863</v>
      </c>
      <c r="T4214" s="50">
        <v>233.75</v>
      </c>
      <c r="U4214" s="50">
        <v>205.93600000000001</v>
      </c>
      <c r="V4214" s="50">
        <v>126.78</v>
      </c>
      <c r="W4214" s="50" t="s">
        <v>311</v>
      </c>
      <c r="X4214" s="50">
        <v>64.236000000000004</v>
      </c>
      <c r="Y4214" s="50">
        <v>15.925000000000001</v>
      </c>
      <c r="Z4214" s="50">
        <v>3.476</v>
      </c>
      <c r="AA4214" s="50">
        <v>0.8</v>
      </c>
      <c r="AB4214" s="50">
        <v>5.8999999999999997E-2</v>
      </c>
      <c r="AC4214" s="50" t="str">
        <f t="shared" si="269"/>
        <v>Kyrgyzstan-2035</v>
      </c>
      <c r="AD4214" s="51">
        <f t="shared" si="270"/>
        <v>4752.41</v>
      </c>
      <c r="AE4214" s="15">
        <f t="shared" si="271"/>
        <v>0.53612251468202476</v>
      </c>
      <c r="AF4214">
        <f t="shared" si="272"/>
        <v>9.789900383828605E-2</v>
      </c>
    </row>
    <row r="4215" spans="1:32" x14ac:dyDescent="0.25">
      <c r="A4215" s="59">
        <v>4198</v>
      </c>
      <c r="B4215" s="60" t="s">
        <v>309</v>
      </c>
      <c r="C4215" s="61" t="s">
        <v>326</v>
      </c>
      <c r="D4215" s="62"/>
      <c r="E4215" s="62">
        <v>418</v>
      </c>
      <c r="F4215" s="62">
        <v>2035</v>
      </c>
      <c r="G4215" s="50">
        <v>680.04399999999998</v>
      </c>
      <c r="H4215" s="50">
        <v>701.98199999999997</v>
      </c>
      <c r="I4215" s="50">
        <v>725.48900000000003</v>
      </c>
      <c r="J4215" s="50">
        <v>737.06600000000003</v>
      </c>
      <c r="K4215" s="50">
        <v>721.71799999999996</v>
      </c>
      <c r="L4215" s="50">
        <v>695.07500000000005</v>
      </c>
      <c r="M4215" s="50">
        <v>643.62300000000005</v>
      </c>
      <c r="N4215" s="50">
        <v>641.05999999999995</v>
      </c>
      <c r="O4215" s="50">
        <v>636.923</v>
      </c>
      <c r="P4215" s="50">
        <v>560.19899999999996</v>
      </c>
      <c r="Q4215" s="50">
        <v>463.38900000000001</v>
      </c>
      <c r="R4215" s="50">
        <v>370.61200000000002</v>
      </c>
      <c r="S4215" s="50">
        <v>296.27300000000002</v>
      </c>
      <c r="T4215" s="50">
        <v>222.83199999999999</v>
      </c>
      <c r="U4215" s="50">
        <v>157.381</v>
      </c>
      <c r="V4215" s="50">
        <v>95.194999999999993</v>
      </c>
      <c r="W4215" s="50" t="s">
        <v>311</v>
      </c>
      <c r="X4215" s="50">
        <v>47.201999999999998</v>
      </c>
      <c r="Y4215" s="50">
        <v>16.164999999999999</v>
      </c>
      <c r="Z4215" s="50">
        <v>3.6949999999999998</v>
      </c>
      <c r="AA4215" s="50">
        <v>0.50800000000000001</v>
      </c>
      <c r="AB4215" s="50">
        <v>3.5999999999999997E-2</v>
      </c>
      <c r="AC4215" s="50" t="str">
        <f t="shared" si="269"/>
        <v>Lao People's Democratic Republic-2035</v>
      </c>
      <c r="AD4215" s="51">
        <f t="shared" si="270"/>
        <v>5765.9380000000001</v>
      </c>
      <c r="AE4215" s="15">
        <f t="shared" si="271"/>
        <v>0.45968739171319567</v>
      </c>
      <c r="AF4215">
        <f t="shared" si="272"/>
        <v>6.8967707053055369E-2</v>
      </c>
    </row>
    <row r="4216" spans="1:32" x14ac:dyDescent="0.25">
      <c r="A4216" s="59">
        <v>4199</v>
      </c>
      <c r="B4216" s="60" t="s">
        <v>309</v>
      </c>
      <c r="C4216" s="61" t="s">
        <v>327</v>
      </c>
      <c r="D4216" s="62"/>
      <c r="E4216" s="62">
        <v>426</v>
      </c>
      <c r="F4216" s="62">
        <v>2035</v>
      </c>
      <c r="G4216" s="50">
        <v>284.50700000000001</v>
      </c>
      <c r="H4216" s="50">
        <v>282.08800000000002</v>
      </c>
      <c r="I4216" s="50">
        <v>284.41899999999998</v>
      </c>
      <c r="J4216" s="50">
        <v>281.863</v>
      </c>
      <c r="K4216" s="50">
        <v>265.58499999999998</v>
      </c>
      <c r="L4216" s="50">
        <v>231.98699999999999</v>
      </c>
      <c r="M4216" s="50">
        <v>216.25700000000001</v>
      </c>
      <c r="N4216" s="50">
        <v>209.77099999999999</v>
      </c>
      <c r="O4216" s="50">
        <v>182.952</v>
      </c>
      <c r="P4216" s="50">
        <v>154.51300000000001</v>
      </c>
      <c r="Q4216" s="50">
        <v>118.56</v>
      </c>
      <c r="R4216" s="50">
        <v>78.350999999999999</v>
      </c>
      <c r="S4216" s="50">
        <v>51.314999999999998</v>
      </c>
      <c r="T4216" s="50">
        <v>37.579000000000001</v>
      </c>
      <c r="U4216" s="50">
        <v>29.407</v>
      </c>
      <c r="V4216" s="50">
        <v>22.88</v>
      </c>
      <c r="W4216" s="50" t="s">
        <v>311</v>
      </c>
      <c r="X4216" s="50">
        <v>13.929</v>
      </c>
      <c r="Y4216" s="50">
        <v>5.31</v>
      </c>
      <c r="Z4216" s="50">
        <v>1.095</v>
      </c>
      <c r="AA4216" s="50">
        <v>0.17799999999999999</v>
      </c>
      <c r="AB4216" s="50">
        <v>1.4999999999999999E-2</v>
      </c>
      <c r="AC4216" s="50" t="str">
        <f t="shared" si="269"/>
        <v>Lesotho-2035</v>
      </c>
      <c r="AD4216" s="51">
        <f t="shared" si="270"/>
        <v>1791.154</v>
      </c>
      <c r="AE4216" s="15">
        <f t="shared" si="271"/>
        <v>0.53675284202251727</v>
      </c>
      <c r="AF4216">
        <f t="shared" si="272"/>
        <v>4.1781219059499622E-2</v>
      </c>
    </row>
    <row r="4217" spans="1:32" x14ac:dyDescent="0.25">
      <c r="A4217" s="59">
        <v>4200</v>
      </c>
      <c r="B4217" s="60" t="s">
        <v>309</v>
      </c>
      <c r="C4217" s="61" t="s">
        <v>328</v>
      </c>
      <c r="D4217" s="62"/>
      <c r="E4217" s="62">
        <v>454</v>
      </c>
      <c r="F4217" s="62">
        <v>2035</v>
      </c>
      <c r="G4217" s="50">
        <v>4068.2840000000001</v>
      </c>
      <c r="H4217" s="50">
        <v>3791.9659999999999</v>
      </c>
      <c r="I4217" s="50">
        <v>3493.6709999999998</v>
      </c>
      <c r="J4217" s="50">
        <v>3165.9780000000001</v>
      </c>
      <c r="K4217" s="50">
        <v>2817.2640000000001</v>
      </c>
      <c r="L4217" s="50">
        <v>2613.953</v>
      </c>
      <c r="M4217" s="50">
        <v>2199.4389999999999</v>
      </c>
      <c r="N4217" s="50">
        <v>1880.838</v>
      </c>
      <c r="O4217" s="50">
        <v>1587.472</v>
      </c>
      <c r="P4217" s="50">
        <v>1312.126</v>
      </c>
      <c r="Q4217" s="50">
        <v>979.37</v>
      </c>
      <c r="R4217" s="50">
        <v>747.48</v>
      </c>
      <c r="S4217" s="50">
        <v>532.56500000000005</v>
      </c>
      <c r="T4217" s="50">
        <v>368.97699999999998</v>
      </c>
      <c r="U4217" s="50">
        <v>250.304</v>
      </c>
      <c r="V4217" s="50">
        <v>161.078</v>
      </c>
      <c r="W4217" s="50" t="s">
        <v>311</v>
      </c>
      <c r="X4217" s="50">
        <v>89.195999999999998</v>
      </c>
      <c r="Y4217" s="50">
        <v>40.363999999999997</v>
      </c>
      <c r="Z4217" s="50">
        <v>8.6370000000000005</v>
      </c>
      <c r="AA4217" s="50">
        <v>0.85399999999999998</v>
      </c>
      <c r="AB4217" s="50">
        <v>4.1000000000000002E-2</v>
      </c>
      <c r="AC4217" s="50" t="str">
        <f t="shared" si="269"/>
        <v>Malawi-2035</v>
      </c>
      <c r="AD4217" s="51">
        <f t="shared" si="270"/>
        <v>17836.484999999997</v>
      </c>
      <c r="AE4217" s="15">
        <f t="shared" si="271"/>
        <v>0.68810485922534637</v>
      </c>
      <c r="AF4217">
        <f t="shared" si="272"/>
        <v>3.1498397110338243E-2</v>
      </c>
    </row>
    <row r="4218" spans="1:32" x14ac:dyDescent="0.25">
      <c r="A4218" s="59">
        <v>4201</v>
      </c>
      <c r="B4218" s="60" t="s">
        <v>309</v>
      </c>
      <c r="C4218" s="61" t="s">
        <v>329</v>
      </c>
      <c r="D4218" s="62"/>
      <c r="E4218" s="62">
        <v>466</v>
      </c>
      <c r="F4218" s="62">
        <v>2035</v>
      </c>
      <c r="G4218" s="50">
        <v>4827.2420000000002</v>
      </c>
      <c r="H4218" s="50">
        <v>4339.076</v>
      </c>
      <c r="I4218" s="50">
        <v>3871.5569999999998</v>
      </c>
      <c r="J4218" s="50">
        <v>3427.6219999999998</v>
      </c>
      <c r="K4218" s="50">
        <v>3014.7930000000001</v>
      </c>
      <c r="L4218" s="50">
        <v>2583.0500000000002</v>
      </c>
      <c r="M4218" s="50">
        <v>2054.3919999999998</v>
      </c>
      <c r="N4218" s="50">
        <v>1597.825</v>
      </c>
      <c r="O4218" s="50">
        <v>1280.4459999999999</v>
      </c>
      <c r="P4218" s="50">
        <v>1043.9380000000001</v>
      </c>
      <c r="Q4218" s="50">
        <v>879.65800000000002</v>
      </c>
      <c r="R4218" s="50">
        <v>715.44500000000005</v>
      </c>
      <c r="S4218" s="50">
        <v>541.90200000000004</v>
      </c>
      <c r="T4218" s="50">
        <v>366.29599999999999</v>
      </c>
      <c r="U4218" s="50">
        <v>227.65299999999999</v>
      </c>
      <c r="V4218" s="50">
        <v>130.88</v>
      </c>
      <c r="W4218" s="50" t="s">
        <v>311</v>
      </c>
      <c r="X4218" s="50">
        <v>61.182000000000002</v>
      </c>
      <c r="Y4218" s="50">
        <v>16.722000000000001</v>
      </c>
      <c r="Z4218" s="50">
        <v>3.0550000000000002</v>
      </c>
      <c r="AA4218" s="50">
        <v>0.22800000000000001</v>
      </c>
      <c r="AB4218" s="50">
        <v>0.01</v>
      </c>
      <c r="AC4218" s="50" t="str">
        <f t="shared" si="269"/>
        <v>Mali-2035</v>
      </c>
      <c r="AD4218" s="51">
        <f t="shared" si="270"/>
        <v>17139.071000000004</v>
      </c>
      <c r="AE4218" s="15">
        <f t="shared" si="271"/>
        <v>0.80773928761949798</v>
      </c>
      <c r="AF4218">
        <f t="shared" si="272"/>
        <v>2.6709992455830351E-2</v>
      </c>
    </row>
    <row r="4219" spans="1:32" x14ac:dyDescent="0.25">
      <c r="A4219" s="59">
        <v>4202</v>
      </c>
      <c r="B4219" s="60" t="s">
        <v>309</v>
      </c>
      <c r="C4219" s="61" t="s">
        <v>330</v>
      </c>
      <c r="D4219" s="62"/>
      <c r="E4219" s="62">
        <v>496</v>
      </c>
      <c r="F4219" s="62">
        <v>2035</v>
      </c>
      <c r="G4219" s="50">
        <v>282.166</v>
      </c>
      <c r="H4219" s="50">
        <v>287.19200000000001</v>
      </c>
      <c r="I4219" s="50">
        <v>307.41800000000001</v>
      </c>
      <c r="J4219" s="50">
        <v>333.40800000000002</v>
      </c>
      <c r="K4219" s="50">
        <v>350.35300000000001</v>
      </c>
      <c r="L4219" s="50">
        <v>268.12200000000001</v>
      </c>
      <c r="M4219" s="50">
        <v>206.56399999999999</v>
      </c>
      <c r="N4219" s="50">
        <v>214.55</v>
      </c>
      <c r="O4219" s="50">
        <v>254.791</v>
      </c>
      <c r="P4219" s="50">
        <v>287.96100000000001</v>
      </c>
      <c r="Q4219" s="50">
        <v>230.53399999999999</v>
      </c>
      <c r="R4219" s="50">
        <v>193.59200000000001</v>
      </c>
      <c r="S4219" s="50">
        <v>164.32900000000001</v>
      </c>
      <c r="T4219" s="50">
        <v>128.19800000000001</v>
      </c>
      <c r="U4219" s="50">
        <v>98.504999999999995</v>
      </c>
      <c r="V4219" s="50">
        <v>53.853000000000002</v>
      </c>
      <c r="W4219" s="50" t="s">
        <v>311</v>
      </c>
      <c r="X4219" s="50">
        <v>24.119</v>
      </c>
      <c r="Y4219" s="50">
        <v>8.7089999999999996</v>
      </c>
      <c r="Z4219" s="50">
        <v>2.98</v>
      </c>
      <c r="AA4219" s="50">
        <v>0.63200000000000001</v>
      </c>
      <c r="AB4219" s="50">
        <v>8.2000000000000003E-2</v>
      </c>
      <c r="AC4219" s="50" t="str">
        <f t="shared" si="269"/>
        <v>Mongolia-2035</v>
      </c>
      <c r="AD4219" s="51">
        <f t="shared" si="270"/>
        <v>2504.2040000000002</v>
      </c>
      <c r="AE4219" s="15">
        <f t="shared" si="271"/>
        <v>0.47673991416034794</v>
      </c>
      <c r="AF4219">
        <f t="shared" si="272"/>
        <v>9.378286768924983E-2</v>
      </c>
    </row>
    <row r="4220" spans="1:32" x14ac:dyDescent="0.25">
      <c r="A4220" s="59">
        <v>4203</v>
      </c>
      <c r="B4220" s="60" t="s">
        <v>309</v>
      </c>
      <c r="C4220" s="61" t="s">
        <v>331</v>
      </c>
      <c r="D4220" s="62"/>
      <c r="E4220" s="62">
        <v>524</v>
      </c>
      <c r="F4220" s="62">
        <v>2035</v>
      </c>
      <c r="G4220" s="50">
        <v>2393.4679999999998</v>
      </c>
      <c r="H4220" s="50">
        <v>2587.732</v>
      </c>
      <c r="I4220" s="50">
        <v>2713.8119999999999</v>
      </c>
      <c r="J4220" s="50">
        <v>2702.7150000000001</v>
      </c>
      <c r="K4220" s="50">
        <v>2625.0419999999999</v>
      </c>
      <c r="L4220" s="50">
        <v>2919.4409999999998</v>
      </c>
      <c r="M4220" s="50">
        <v>3094.2710000000002</v>
      </c>
      <c r="N4220" s="50">
        <v>2989.3470000000002</v>
      </c>
      <c r="O4220" s="50">
        <v>2521.2950000000001</v>
      </c>
      <c r="P4220" s="50">
        <v>2146.8049999999998</v>
      </c>
      <c r="Q4220" s="50">
        <v>1835.624</v>
      </c>
      <c r="R4220" s="50">
        <v>1578.3620000000001</v>
      </c>
      <c r="S4220" s="50">
        <v>1323.242</v>
      </c>
      <c r="T4220" s="50">
        <v>1045.644</v>
      </c>
      <c r="U4220" s="50">
        <v>778.68700000000001</v>
      </c>
      <c r="V4220" s="50">
        <v>503.62700000000001</v>
      </c>
      <c r="W4220" s="50" t="s">
        <v>311</v>
      </c>
      <c r="X4220" s="50">
        <v>327.03100000000001</v>
      </c>
      <c r="Y4220" s="50">
        <v>125.408</v>
      </c>
      <c r="Z4220" s="50">
        <v>30.8</v>
      </c>
      <c r="AA4220" s="50">
        <v>4.2290000000000001</v>
      </c>
      <c r="AB4220" s="50">
        <v>0.29899999999999999</v>
      </c>
      <c r="AC4220" s="50" t="str">
        <f t="shared" si="269"/>
        <v>Nepal-2035</v>
      </c>
      <c r="AD4220" s="51">
        <f t="shared" si="270"/>
        <v>23736.144</v>
      </c>
      <c r="AE4220" s="15">
        <f t="shared" si="271"/>
        <v>0.44281569070359528</v>
      </c>
      <c r="AF4220">
        <f t="shared" si="272"/>
        <v>8.9583882947225996E-2</v>
      </c>
    </row>
    <row r="4221" spans="1:32" x14ac:dyDescent="0.25">
      <c r="A4221" s="59">
        <v>4204</v>
      </c>
      <c r="B4221" s="60" t="s">
        <v>309</v>
      </c>
      <c r="C4221" s="61" t="s">
        <v>332</v>
      </c>
      <c r="D4221" s="62"/>
      <c r="E4221" s="62">
        <v>562</v>
      </c>
      <c r="F4221" s="62">
        <v>2035</v>
      </c>
      <c r="G4221" s="50">
        <v>7759.76</v>
      </c>
      <c r="H4221" s="50">
        <v>6572.8320000000003</v>
      </c>
      <c r="I4221" s="50">
        <v>5554.4309999999996</v>
      </c>
      <c r="J4221" s="50">
        <v>4635.643</v>
      </c>
      <c r="K4221" s="50">
        <v>3836.3919999999998</v>
      </c>
      <c r="L4221" s="50">
        <v>3141.116</v>
      </c>
      <c r="M4221" s="50">
        <v>2515.8850000000002</v>
      </c>
      <c r="N4221" s="50">
        <v>1922.51</v>
      </c>
      <c r="O4221" s="50">
        <v>1411.9949999999999</v>
      </c>
      <c r="P4221" s="50">
        <v>1125.1780000000001</v>
      </c>
      <c r="Q4221" s="50">
        <v>940.76099999999997</v>
      </c>
      <c r="R4221" s="50">
        <v>766.75099999999998</v>
      </c>
      <c r="S4221" s="50">
        <v>585.05999999999995</v>
      </c>
      <c r="T4221" s="50">
        <v>441.9</v>
      </c>
      <c r="U4221" s="50">
        <v>350.91199999999998</v>
      </c>
      <c r="V4221" s="50">
        <v>200.07599999999999</v>
      </c>
      <c r="W4221" s="50" t="s">
        <v>311</v>
      </c>
      <c r="X4221" s="50">
        <v>84.396000000000001</v>
      </c>
      <c r="Y4221" s="50">
        <v>25.347999999999999</v>
      </c>
      <c r="Z4221" s="50">
        <v>4.2050000000000001</v>
      </c>
      <c r="AA4221" s="50">
        <v>0.33900000000000002</v>
      </c>
      <c r="AB4221" s="50">
        <v>1.4E-2</v>
      </c>
      <c r="AC4221" s="50" t="str">
        <f t="shared" si="269"/>
        <v>Niger-2035</v>
      </c>
      <c r="AD4221" s="51">
        <f t="shared" si="270"/>
        <v>20881.291000000001</v>
      </c>
      <c r="AE4221" s="15">
        <f t="shared" si="271"/>
        <v>1.0054078074004145</v>
      </c>
      <c r="AF4221">
        <f t="shared" si="272"/>
        <v>2.7158101264624278E-2</v>
      </c>
    </row>
    <row r="4222" spans="1:32" x14ac:dyDescent="0.25">
      <c r="A4222" s="59">
        <v>4205</v>
      </c>
      <c r="B4222" s="60" t="s">
        <v>309</v>
      </c>
      <c r="C4222" s="61" t="s">
        <v>333</v>
      </c>
      <c r="D4222" s="62"/>
      <c r="E4222" s="62">
        <v>600</v>
      </c>
      <c r="F4222" s="62">
        <v>2035</v>
      </c>
      <c r="G4222" s="50">
        <v>644.28499999999997</v>
      </c>
      <c r="H4222" s="50">
        <v>662.09</v>
      </c>
      <c r="I4222" s="50">
        <v>674.99300000000005</v>
      </c>
      <c r="J4222" s="50">
        <v>671.86800000000005</v>
      </c>
      <c r="K4222" s="50">
        <v>647.34100000000001</v>
      </c>
      <c r="L4222" s="50">
        <v>633.70399999999995</v>
      </c>
      <c r="M4222" s="50">
        <v>609.66800000000001</v>
      </c>
      <c r="N4222" s="50">
        <v>625.07000000000005</v>
      </c>
      <c r="O4222" s="50">
        <v>588.274</v>
      </c>
      <c r="P4222" s="50">
        <v>540.87400000000002</v>
      </c>
      <c r="Q4222" s="50">
        <v>465.214</v>
      </c>
      <c r="R4222" s="50">
        <v>362.45299999999997</v>
      </c>
      <c r="S4222" s="50">
        <v>278.93799999999999</v>
      </c>
      <c r="T4222" s="50">
        <v>244.52199999999999</v>
      </c>
      <c r="U4222" s="50">
        <v>200.63</v>
      </c>
      <c r="V4222" s="50">
        <v>153.11099999999999</v>
      </c>
      <c r="W4222" s="50" t="s">
        <v>311</v>
      </c>
      <c r="X4222" s="50">
        <v>101.971</v>
      </c>
      <c r="Y4222" s="50">
        <v>48.043999999999997</v>
      </c>
      <c r="Z4222" s="50">
        <v>17.27</v>
      </c>
      <c r="AA4222" s="50">
        <v>4.548</v>
      </c>
      <c r="AB4222" s="50">
        <v>0.81899999999999995</v>
      </c>
      <c r="AC4222" s="50" t="str">
        <f t="shared" si="269"/>
        <v>Paraguay-2035</v>
      </c>
      <c r="AD4222" s="51">
        <f t="shared" si="270"/>
        <v>5423.4040000000005</v>
      </c>
      <c r="AE4222" s="15">
        <f t="shared" si="271"/>
        <v>0.50748256998740993</v>
      </c>
      <c r="AF4222">
        <f t="shared" si="272"/>
        <v>0.10411056545697828</v>
      </c>
    </row>
    <row r="4223" spans="1:32" x14ac:dyDescent="0.25">
      <c r="A4223" s="59">
        <v>4206</v>
      </c>
      <c r="B4223" s="60" t="s">
        <v>309</v>
      </c>
      <c r="C4223" s="61" t="s">
        <v>334</v>
      </c>
      <c r="D4223" s="62">
        <v>2</v>
      </c>
      <c r="E4223" s="62">
        <v>498</v>
      </c>
      <c r="F4223" s="62">
        <v>2035</v>
      </c>
      <c r="G4223" s="50">
        <v>145.381</v>
      </c>
      <c r="H4223" s="50">
        <v>156.44</v>
      </c>
      <c r="I4223" s="50">
        <v>172.142</v>
      </c>
      <c r="J4223" s="50">
        <v>193.203</v>
      </c>
      <c r="K4223" s="50">
        <v>214.536</v>
      </c>
      <c r="L4223" s="50">
        <v>206.76900000000001</v>
      </c>
      <c r="M4223" s="50">
        <v>191.054</v>
      </c>
      <c r="N4223" s="50">
        <v>231.553</v>
      </c>
      <c r="O4223" s="50">
        <v>318.15300000000002</v>
      </c>
      <c r="P4223" s="50">
        <v>404.09800000000001</v>
      </c>
      <c r="Q4223" s="50">
        <v>331.31599999999997</v>
      </c>
      <c r="R4223" s="50">
        <v>270.27499999999998</v>
      </c>
      <c r="S4223" s="50">
        <v>219.87</v>
      </c>
      <c r="T4223" s="50">
        <v>182.07300000000001</v>
      </c>
      <c r="U4223" s="50">
        <v>201.505</v>
      </c>
      <c r="V4223" s="50">
        <v>146.84100000000001</v>
      </c>
      <c r="W4223" s="50" t="s">
        <v>311</v>
      </c>
      <c r="X4223" s="50">
        <v>99.162000000000006</v>
      </c>
      <c r="Y4223" s="50">
        <v>25.018000000000001</v>
      </c>
      <c r="Z4223" s="50">
        <v>9.3670000000000009</v>
      </c>
      <c r="AA4223" s="50">
        <v>2.1560000000000001</v>
      </c>
      <c r="AB4223" s="50">
        <v>0.24299999999999999</v>
      </c>
      <c r="AC4223" s="50" t="str">
        <f t="shared" si="269"/>
        <v>Republic of Moldova-2035</v>
      </c>
      <c r="AD4223" s="51">
        <f t="shared" si="270"/>
        <v>2580.8269999999998</v>
      </c>
      <c r="AE4223" s="15">
        <f t="shared" si="271"/>
        <v>0.44184596642859053</v>
      </c>
      <c r="AF4223">
        <f t="shared" si="272"/>
        <v>0.21813774432939745</v>
      </c>
    </row>
    <row r="4224" spans="1:32" x14ac:dyDescent="0.25">
      <c r="A4224" s="59">
        <v>4207</v>
      </c>
      <c r="B4224" s="60" t="s">
        <v>309</v>
      </c>
      <c r="C4224" s="61" t="s">
        <v>335</v>
      </c>
      <c r="D4224" s="62"/>
      <c r="E4224" s="62">
        <v>646</v>
      </c>
      <c r="F4224" s="62">
        <v>2035</v>
      </c>
      <c r="G4224" s="50">
        <v>1949.2650000000001</v>
      </c>
      <c r="H4224" s="50">
        <v>1852.8869999999999</v>
      </c>
      <c r="I4224" s="50">
        <v>1783.203</v>
      </c>
      <c r="J4224" s="50">
        <v>1738.672</v>
      </c>
      <c r="K4224" s="50">
        <v>1667.1510000000001</v>
      </c>
      <c r="L4224" s="50">
        <v>1541.8879999999999</v>
      </c>
      <c r="M4224" s="50">
        <v>1320.894</v>
      </c>
      <c r="N4224" s="50">
        <v>1126.7809999999999</v>
      </c>
      <c r="O4224" s="50">
        <v>932.93499999999995</v>
      </c>
      <c r="P4224" s="50">
        <v>986.77700000000004</v>
      </c>
      <c r="Q4224" s="50">
        <v>827.71699999999998</v>
      </c>
      <c r="R4224" s="50">
        <v>569.125</v>
      </c>
      <c r="S4224" s="50">
        <v>403.33600000000001</v>
      </c>
      <c r="T4224" s="50">
        <v>288.61500000000001</v>
      </c>
      <c r="U4224" s="50">
        <v>271.81400000000002</v>
      </c>
      <c r="V4224" s="50">
        <v>159.09899999999999</v>
      </c>
      <c r="W4224" s="50" t="s">
        <v>311</v>
      </c>
      <c r="X4224" s="50">
        <v>83.968000000000004</v>
      </c>
      <c r="Y4224" s="50">
        <v>29.571999999999999</v>
      </c>
      <c r="Z4224" s="50">
        <v>7.9240000000000004</v>
      </c>
      <c r="AA4224" s="50">
        <v>0.98299999999999998</v>
      </c>
      <c r="AB4224" s="50">
        <v>0.14000000000000001</v>
      </c>
      <c r="AC4224" s="50" t="str">
        <f t="shared" si="269"/>
        <v>Rwanda-2035</v>
      </c>
      <c r="AD4224" s="51">
        <f t="shared" si="270"/>
        <v>11115.276</v>
      </c>
      <c r="AE4224" s="15">
        <f t="shared" si="271"/>
        <v>0.57825554669087842</v>
      </c>
      <c r="AF4224">
        <f t="shared" si="272"/>
        <v>5.0424142656645729E-2</v>
      </c>
    </row>
    <row r="4225" spans="1:32" x14ac:dyDescent="0.25">
      <c r="A4225" s="59">
        <v>4208</v>
      </c>
      <c r="B4225" s="60" t="s">
        <v>309</v>
      </c>
      <c r="C4225" s="61" t="s">
        <v>336</v>
      </c>
      <c r="D4225" s="62"/>
      <c r="E4225" s="62">
        <v>728</v>
      </c>
      <c r="F4225" s="62">
        <v>2035</v>
      </c>
      <c r="G4225" s="50">
        <v>2519.4259999999999</v>
      </c>
      <c r="H4225" s="50">
        <v>2349.9110000000001</v>
      </c>
      <c r="I4225" s="50">
        <v>2181.3240000000001</v>
      </c>
      <c r="J4225" s="50">
        <v>1991.4970000000001</v>
      </c>
      <c r="K4225" s="50">
        <v>1787.492</v>
      </c>
      <c r="L4225" s="50">
        <v>1592.5540000000001</v>
      </c>
      <c r="M4225" s="50">
        <v>1393.422</v>
      </c>
      <c r="N4225" s="50">
        <v>1217.605</v>
      </c>
      <c r="O4225" s="50">
        <v>1015.279</v>
      </c>
      <c r="P4225" s="50">
        <v>822.34199999999998</v>
      </c>
      <c r="Q4225" s="50">
        <v>640.52499999999998</v>
      </c>
      <c r="R4225" s="50">
        <v>519.21900000000005</v>
      </c>
      <c r="S4225" s="50">
        <v>410.19600000000003</v>
      </c>
      <c r="T4225" s="50">
        <v>310.77300000000002</v>
      </c>
      <c r="U4225" s="50">
        <v>212.55699999999999</v>
      </c>
      <c r="V4225" s="50">
        <v>126.123</v>
      </c>
      <c r="W4225" s="50" t="s">
        <v>311</v>
      </c>
      <c r="X4225" s="50">
        <v>59.917000000000002</v>
      </c>
      <c r="Y4225" s="50">
        <v>25.347999999999999</v>
      </c>
      <c r="Z4225" s="50">
        <v>6.39</v>
      </c>
      <c r="AA4225" s="50">
        <v>0.91800000000000004</v>
      </c>
      <c r="AB4225" s="50">
        <v>7.2999999999999995E-2</v>
      </c>
      <c r="AC4225" s="50" t="str">
        <f t="shared" si="269"/>
        <v>South Sudan-2035</v>
      </c>
      <c r="AD4225" s="51">
        <f t="shared" si="270"/>
        <v>11390.131000000001</v>
      </c>
      <c r="AE4225" s="15">
        <f t="shared" si="271"/>
        <v>0.68416772379527502</v>
      </c>
      <c r="AF4225">
        <f t="shared" si="272"/>
        <v>4.0242252068132429E-2</v>
      </c>
    </row>
    <row r="4226" spans="1:32" x14ac:dyDescent="0.25">
      <c r="A4226" s="59">
        <v>4209</v>
      </c>
      <c r="B4226" s="60" t="s">
        <v>309</v>
      </c>
      <c r="C4226" s="61" t="s">
        <v>337</v>
      </c>
      <c r="D4226" s="62"/>
      <c r="E4226" s="62">
        <v>748</v>
      </c>
      <c r="F4226" s="62">
        <v>2035</v>
      </c>
      <c r="G4226" s="50">
        <v>181.465</v>
      </c>
      <c r="H4226" s="50">
        <v>181.036</v>
      </c>
      <c r="I4226" s="50">
        <v>182.453</v>
      </c>
      <c r="J4226" s="50">
        <v>181.19200000000001</v>
      </c>
      <c r="K4226" s="50">
        <v>170.52699999999999</v>
      </c>
      <c r="L4226" s="50">
        <v>154.37</v>
      </c>
      <c r="M4226" s="50">
        <v>136.518</v>
      </c>
      <c r="N4226" s="50">
        <v>129.595</v>
      </c>
      <c r="O4226" s="50">
        <v>124.459</v>
      </c>
      <c r="P4226" s="50">
        <v>107.42400000000001</v>
      </c>
      <c r="Q4226" s="50">
        <v>76.144000000000005</v>
      </c>
      <c r="R4226" s="50">
        <v>48.540999999999997</v>
      </c>
      <c r="S4226" s="50">
        <v>33.470999999999997</v>
      </c>
      <c r="T4226" s="50">
        <v>26.181000000000001</v>
      </c>
      <c r="U4226" s="50">
        <v>19.236999999999998</v>
      </c>
      <c r="V4226" s="50">
        <v>12.43</v>
      </c>
      <c r="W4226" s="50" t="s">
        <v>311</v>
      </c>
      <c r="X4226" s="50">
        <v>6.5229999999999997</v>
      </c>
      <c r="Y4226" s="50">
        <v>2.4590000000000001</v>
      </c>
      <c r="Z4226" s="50">
        <v>0.57499999999999996</v>
      </c>
      <c r="AA4226" s="50">
        <v>7.9000000000000001E-2</v>
      </c>
      <c r="AB4226" s="50">
        <v>6.0000000000000001E-3</v>
      </c>
      <c r="AC4226" s="50" t="str">
        <f t="shared" si="269"/>
        <v>Swaziland-2035</v>
      </c>
      <c r="AD4226" s="51">
        <f t="shared" si="270"/>
        <v>1162.241</v>
      </c>
      <c r="AE4226" s="15">
        <f t="shared" si="271"/>
        <v>0.52695095079247756</v>
      </c>
      <c r="AF4226">
        <f t="shared" si="272"/>
        <v>3.9532683729743813E-2</v>
      </c>
    </row>
    <row r="4227" spans="1:32" x14ac:dyDescent="0.25">
      <c r="A4227" s="59">
        <v>4210</v>
      </c>
      <c r="B4227" s="60" t="s">
        <v>309</v>
      </c>
      <c r="C4227" s="61" t="s">
        <v>338</v>
      </c>
      <c r="D4227" s="62"/>
      <c r="E4227" s="62">
        <v>762</v>
      </c>
      <c r="F4227" s="62">
        <v>2035</v>
      </c>
      <c r="G4227" s="50">
        <v>1199.296</v>
      </c>
      <c r="H4227" s="50">
        <v>1161.136</v>
      </c>
      <c r="I4227" s="50">
        <v>1177.3989999999999</v>
      </c>
      <c r="J4227" s="50">
        <v>1179.8489999999999</v>
      </c>
      <c r="K4227" s="50">
        <v>1115.992</v>
      </c>
      <c r="L4227" s="50">
        <v>934.19399999999996</v>
      </c>
      <c r="M4227" s="50">
        <v>767.98</v>
      </c>
      <c r="N4227" s="50">
        <v>789.8</v>
      </c>
      <c r="O4227" s="50">
        <v>775.02499999999998</v>
      </c>
      <c r="P4227" s="50">
        <v>749.97699999999998</v>
      </c>
      <c r="Q4227" s="50">
        <v>575.524</v>
      </c>
      <c r="R4227" s="50">
        <v>439.61</v>
      </c>
      <c r="S4227" s="50">
        <v>368.22899999999998</v>
      </c>
      <c r="T4227" s="50">
        <v>301.02600000000001</v>
      </c>
      <c r="U4227" s="50">
        <v>230.358</v>
      </c>
      <c r="V4227" s="50">
        <v>148.02600000000001</v>
      </c>
      <c r="W4227" s="50" t="s">
        <v>311</v>
      </c>
      <c r="X4227" s="50">
        <v>72.465000000000003</v>
      </c>
      <c r="Y4227" s="50">
        <v>24.946999999999999</v>
      </c>
      <c r="Z4227" s="50">
        <v>7.8710000000000004</v>
      </c>
      <c r="AA4227" s="50">
        <v>3.5339999999999998</v>
      </c>
      <c r="AB4227" s="50">
        <v>0.68300000000000005</v>
      </c>
      <c r="AC4227" s="50" t="str">
        <f t="shared" si="269"/>
        <v>Tajikistan-2035</v>
      </c>
      <c r="AD4227" s="51">
        <f t="shared" si="270"/>
        <v>7696.1799999999994</v>
      </c>
      <c r="AE4227" s="15">
        <f t="shared" si="271"/>
        <v>0.56219332188176474</v>
      </c>
      <c r="AF4227">
        <f t="shared" si="272"/>
        <v>7.0225140424021323E-2</v>
      </c>
    </row>
    <row r="4228" spans="1:32" x14ac:dyDescent="0.25">
      <c r="A4228" s="59">
        <v>4211</v>
      </c>
      <c r="B4228" s="60" t="s">
        <v>309</v>
      </c>
      <c r="C4228" s="61" t="s">
        <v>339</v>
      </c>
      <c r="D4228" s="62">
        <v>3</v>
      </c>
      <c r="E4228" s="62">
        <v>807</v>
      </c>
      <c r="F4228" s="62">
        <v>2035</v>
      </c>
      <c r="G4228" s="50">
        <v>97.009</v>
      </c>
      <c r="H4228" s="50">
        <v>103.958</v>
      </c>
      <c r="I4228" s="50">
        <v>110.937</v>
      </c>
      <c r="J4228" s="50">
        <v>114.699</v>
      </c>
      <c r="K4228" s="50">
        <v>114.169</v>
      </c>
      <c r="L4228" s="50">
        <v>109.816</v>
      </c>
      <c r="M4228" s="50">
        <v>118.108</v>
      </c>
      <c r="N4228" s="50">
        <v>127.099</v>
      </c>
      <c r="O4228" s="50">
        <v>149.41</v>
      </c>
      <c r="P4228" s="50">
        <v>158.113</v>
      </c>
      <c r="Q4228" s="50">
        <v>158.34100000000001</v>
      </c>
      <c r="R4228" s="50">
        <v>146.286</v>
      </c>
      <c r="S4228" s="50">
        <v>133.01900000000001</v>
      </c>
      <c r="T4228" s="50">
        <v>125.849</v>
      </c>
      <c r="U4228" s="50">
        <v>109.575</v>
      </c>
      <c r="V4228" s="50">
        <v>87.662000000000006</v>
      </c>
      <c r="W4228" s="50" t="s">
        <v>311</v>
      </c>
      <c r="X4228" s="50">
        <v>57.783000000000001</v>
      </c>
      <c r="Y4228" s="50">
        <v>22.314</v>
      </c>
      <c r="Z4228" s="50">
        <v>6.0190000000000001</v>
      </c>
      <c r="AA4228" s="50">
        <v>0.93899999999999995</v>
      </c>
      <c r="AB4228" s="50">
        <v>6.5000000000000002E-2</v>
      </c>
      <c r="AC4228" s="50" t="str">
        <f t="shared" si="269"/>
        <v>TFYR Macedonia-2035</v>
      </c>
      <c r="AD4228" s="51">
        <f t="shared" si="270"/>
        <v>1329.0600000000002</v>
      </c>
      <c r="AE4228" s="15">
        <f t="shared" si="271"/>
        <v>0.54332385294870056</v>
      </c>
      <c r="AF4228">
        <f t="shared" si="272"/>
        <v>0.24997867107383223</v>
      </c>
    </row>
    <row r="4229" spans="1:32" x14ac:dyDescent="0.25">
      <c r="A4229" s="59">
        <v>4212</v>
      </c>
      <c r="B4229" s="60" t="s">
        <v>309</v>
      </c>
      <c r="C4229" s="61" t="s">
        <v>340</v>
      </c>
      <c r="D4229" s="62"/>
      <c r="E4229" s="62">
        <v>795</v>
      </c>
      <c r="F4229" s="62">
        <v>2035</v>
      </c>
      <c r="G4229" s="50">
        <v>579.1</v>
      </c>
      <c r="H4229" s="50">
        <v>574.12599999999998</v>
      </c>
      <c r="I4229" s="50">
        <v>607.44799999999998</v>
      </c>
      <c r="J4229" s="50">
        <v>647.70100000000002</v>
      </c>
      <c r="K4229" s="50">
        <v>659.41800000000001</v>
      </c>
      <c r="L4229" s="50">
        <v>510.58100000000002</v>
      </c>
      <c r="M4229" s="50">
        <v>468.85599999999999</v>
      </c>
      <c r="N4229" s="50">
        <v>443.74</v>
      </c>
      <c r="O4229" s="50">
        <v>523.84299999999996</v>
      </c>
      <c r="P4229" s="50">
        <v>495.03899999999999</v>
      </c>
      <c r="Q4229" s="50">
        <v>398.27100000000002</v>
      </c>
      <c r="R4229" s="50">
        <v>335.55599999999998</v>
      </c>
      <c r="S4229" s="50">
        <v>265.83699999999999</v>
      </c>
      <c r="T4229" s="50">
        <v>215.61699999999999</v>
      </c>
      <c r="U4229" s="50">
        <v>165.87700000000001</v>
      </c>
      <c r="V4229" s="50">
        <v>107.84699999999999</v>
      </c>
      <c r="W4229" s="50" t="s">
        <v>311</v>
      </c>
      <c r="X4229" s="50">
        <v>53.13</v>
      </c>
      <c r="Y4229" s="50">
        <v>16.350000000000001</v>
      </c>
      <c r="Z4229" s="50">
        <v>3.83</v>
      </c>
      <c r="AA4229" s="50">
        <v>1.21</v>
      </c>
      <c r="AB4229" s="50">
        <v>0.127</v>
      </c>
      <c r="AC4229" s="50" t="str">
        <f t="shared" si="269"/>
        <v>Turkmenistan-2035</v>
      </c>
      <c r="AD4229" s="51">
        <f t="shared" si="270"/>
        <v>4748.8419999999987</v>
      </c>
      <c r="AE4229" s="15">
        <f t="shared" si="271"/>
        <v>0.48952186659400354</v>
      </c>
      <c r="AF4229">
        <f t="shared" si="272"/>
        <v>8.664054286063666E-2</v>
      </c>
    </row>
    <row r="4230" spans="1:32" x14ac:dyDescent="0.25">
      <c r="A4230" s="59">
        <v>4213</v>
      </c>
      <c r="B4230" s="60" t="s">
        <v>309</v>
      </c>
      <c r="C4230" s="61" t="s">
        <v>341</v>
      </c>
      <c r="D4230" s="62"/>
      <c r="E4230" s="62">
        <v>800</v>
      </c>
      <c r="F4230" s="62">
        <v>2035</v>
      </c>
      <c r="G4230" s="50">
        <v>11259.311</v>
      </c>
      <c r="H4230" s="50">
        <v>10194.867</v>
      </c>
      <c r="I4230" s="50">
        <v>9139.7720000000008</v>
      </c>
      <c r="J4230" s="50">
        <v>8085.7240000000002</v>
      </c>
      <c r="K4230" s="50">
        <v>7046.8360000000002</v>
      </c>
      <c r="L4230" s="50">
        <v>6052.5889999999999</v>
      </c>
      <c r="M4230" s="50">
        <v>5060.3029999999999</v>
      </c>
      <c r="N4230" s="50">
        <v>4093.5030000000002</v>
      </c>
      <c r="O4230" s="50">
        <v>3292.5509999999999</v>
      </c>
      <c r="P4230" s="50">
        <v>2585.4029999999998</v>
      </c>
      <c r="Q4230" s="50">
        <v>2032.54</v>
      </c>
      <c r="R4230" s="50">
        <v>1569.877</v>
      </c>
      <c r="S4230" s="50">
        <v>1154.539</v>
      </c>
      <c r="T4230" s="50">
        <v>783.58100000000002</v>
      </c>
      <c r="U4230" s="50">
        <v>493.33699999999999</v>
      </c>
      <c r="V4230" s="50">
        <v>299.31400000000002</v>
      </c>
      <c r="W4230" s="50" t="s">
        <v>311</v>
      </c>
      <c r="X4230" s="50">
        <v>160.87200000000001</v>
      </c>
      <c r="Y4230" s="50">
        <v>62.396999999999998</v>
      </c>
      <c r="Z4230" s="50">
        <v>16.606000000000002</v>
      </c>
      <c r="AA4230" s="50">
        <v>2.3439999999999999</v>
      </c>
      <c r="AB4230" s="50">
        <v>0.23400000000000001</v>
      </c>
      <c r="AC4230" s="50" t="str">
        <f t="shared" si="269"/>
        <v>Uganda-2035</v>
      </c>
      <c r="AD4230" s="51">
        <f t="shared" si="270"/>
        <v>40973.864999999998</v>
      </c>
      <c r="AE4230" s="15">
        <f t="shared" si="271"/>
        <v>0.79105632334172038</v>
      </c>
      <c r="AF4230">
        <f t="shared" si="272"/>
        <v>2.5412051492699622E-2</v>
      </c>
    </row>
    <row r="4231" spans="1:32" x14ac:dyDescent="0.25">
      <c r="A4231" s="59">
        <v>4214</v>
      </c>
      <c r="B4231" s="60" t="s">
        <v>309</v>
      </c>
      <c r="C4231" s="61" t="s">
        <v>342</v>
      </c>
      <c r="D4231" s="62"/>
      <c r="E4231" s="62">
        <v>860</v>
      </c>
      <c r="F4231" s="62">
        <v>2035</v>
      </c>
      <c r="G4231" s="50">
        <v>2652.6060000000002</v>
      </c>
      <c r="H4231" s="50">
        <v>2699.9580000000001</v>
      </c>
      <c r="I4231" s="50">
        <v>2900.01</v>
      </c>
      <c r="J4231" s="50">
        <v>3124.652</v>
      </c>
      <c r="K4231" s="50">
        <v>3151.0169999999998</v>
      </c>
      <c r="L4231" s="50">
        <v>2889.652</v>
      </c>
      <c r="M4231" s="50">
        <v>2491.614</v>
      </c>
      <c r="N4231" s="50">
        <v>2728.9169999999999</v>
      </c>
      <c r="O4231" s="50">
        <v>3091.9430000000002</v>
      </c>
      <c r="P4231" s="50">
        <v>2931.2</v>
      </c>
      <c r="Q4231" s="50">
        <v>2421.08</v>
      </c>
      <c r="R4231" s="50">
        <v>1943.0060000000001</v>
      </c>
      <c r="S4231" s="50">
        <v>1600.787</v>
      </c>
      <c r="T4231" s="50">
        <v>1256.645</v>
      </c>
      <c r="U4231" s="50">
        <v>1043.624</v>
      </c>
      <c r="V4231" s="50">
        <v>662.274</v>
      </c>
      <c r="W4231" s="50" t="s">
        <v>311</v>
      </c>
      <c r="X4231" s="50">
        <v>321.529</v>
      </c>
      <c r="Y4231" s="50">
        <v>95.164000000000001</v>
      </c>
      <c r="Z4231" s="50">
        <v>37.234000000000002</v>
      </c>
      <c r="AA4231" s="50">
        <v>13.595000000000001</v>
      </c>
      <c r="AB4231" s="50">
        <v>2.7549999999999999</v>
      </c>
      <c r="AC4231" s="50" t="str">
        <f t="shared" si="269"/>
        <v>Uzbekistan-2035</v>
      </c>
      <c r="AD4231" s="51">
        <f t="shared" si="270"/>
        <v>26373.867999999999</v>
      </c>
      <c r="AE4231" s="15">
        <f t="shared" si="271"/>
        <v>0.44306712993331132</v>
      </c>
      <c r="AF4231">
        <f t="shared" si="272"/>
        <v>9.9138687133953865E-2</v>
      </c>
    </row>
    <row r="4232" spans="1:32" x14ac:dyDescent="0.25">
      <c r="A4232" s="59">
        <v>4215</v>
      </c>
      <c r="B4232" s="60" t="s">
        <v>309</v>
      </c>
      <c r="C4232" s="61" t="s">
        <v>343</v>
      </c>
      <c r="D4232" s="62"/>
      <c r="E4232" s="62">
        <v>894</v>
      </c>
      <c r="F4232" s="62">
        <v>2035</v>
      </c>
      <c r="G4232" s="50">
        <v>4209.3599999999997</v>
      </c>
      <c r="H4232" s="50">
        <v>3807.0749999999998</v>
      </c>
      <c r="I4232" s="50">
        <v>3412.0140000000001</v>
      </c>
      <c r="J4232" s="50">
        <v>3013.8690000000001</v>
      </c>
      <c r="K4232" s="50">
        <v>2630.625</v>
      </c>
      <c r="L4232" s="50">
        <v>2305.991</v>
      </c>
      <c r="M4232" s="50">
        <v>2013.306</v>
      </c>
      <c r="N4232" s="50">
        <v>1670.355</v>
      </c>
      <c r="O4232" s="50">
        <v>1350.19</v>
      </c>
      <c r="P4232" s="50">
        <v>1106.06</v>
      </c>
      <c r="Q4232" s="50">
        <v>896.24699999999996</v>
      </c>
      <c r="R4232" s="50">
        <v>707.05899999999997</v>
      </c>
      <c r="S4232" s="50">
        <v>514.22699999999998</v>
      </c>
      <c r="T4232" s="50">
        <v>340.23599999999999</v>
      </c>
      <c r="U4232" s="50">
        <v>220.67400000000001</v>
      </c>
      <c r="V4232" s="50">
        <v>132.61500000000001</v>
      </c>
      <c r="W4232" s="50" t="s">
        <v>311</v>
      </c>
      <c r="X4232" s="50">
        <v>71.075000000000003</v>
      </c>
      <c r="Y4232" s="50">
        <v>30.312000000000001</v>
      </c>
      <c r="Z4232" s="50">
        <v>8.5990000000000002</v>
      </c>
      <c r="AA4232" s="50">
        <v>1.39</v>
      </c>
      <c r="AB4232" s="50">
        <v>0.12</v>
      </c>
      <c r="AC4232" s="50" t="str">
        <f t="shared" si="269"/>
        <v>Zambia-2035</v>
      </c>
      <c r="AD4232" s="51">
        <f t="shared" si="270"/>
        <v>16207.929</v>
      </c>
      <c r="AE4232" s="15">
        <f t="shared" si="271"/>
        <v>0.75478304476778024</v>
      </c>
      <c r="AF4232">
        <f t="shared" si="272"/>
        <v>2.9129034202673015E-2</v>
      </c>
    </row>
    <row r="4233" spans="1:32" x14ac:dyDescent="0.25">
      <c r="A4233" s="59">
        <v>4216</v>
      </c>
      <c r="B4233" s="60" t="s">
        <v>309</v>
      </c>
      <c r="C4233" s="61" t="s">
        <v>346</v>
      </c>
      <c r="D4233" s="62"/>
      <c r="E4233" s="62">
        <v>716</v>
      </c>
      <c r="F4233" s="62">
        <v>2035</v>
      </c>
      <c r="G4233" s="50">
        <v>2704.2080000000001</v>
      </c>
      <c r="H4233" s="50">
        <v>2577.0610000000001</v>
      </c>
      <c r="I4233" s="50">
        <v>2499.5920000000001</v>
      </c>
      <c r="J4233" s="50">
        <v>2458.6060000000002</v>
      </c>
      <c r="K4233" s="50">
        <v>2397.5439999999999</v>
      </c>
      <c r="L4233" s="50">
        <v>2064.105</v>
      </c>
      <c r="M4233" s="50">
        <v>1730.6690000000001</v>
      </c>
      <c r="N4233" s="50">
        <v>1528.0219999999999</v>
      </c>
      <c r="O4233" s="50">
        <v>1383.7739999999999</v>
      </c>
      <c r="P4233" s="50">
        <v>1220.367</v>
      </c>
      <c r="Q4233" s="50">
        <v>1018.476</v>
      </c>
      <c r="R4233" s="50">
        <v>731.32299999999998</v>
      </c>
      <c r="S4233" s="50">
        <v>468.82900000000001</v>
      </c>
      <c r="T4233" s="50">
        <v>301.32600000000002</v>
      </c>
      <c r="U4233" s="50">
        <v>209.38399999999999</v>
      </c>
      <c r="V4233" s="50">
        <v>139.78</v>
      </c>
      <c r="W4233" s="50" t="s">
        <v>311</v>
      </c>
      <c r="X4233" s="50">
        <v>81.346999999999994</v>
      </c>
      <c r="Y4233" s="50">
        <v>29.678999999999998</v>
      </c>
      <c r="Z4233" s="50">
        <v>10.055</v>
      </c>
      <c r="AA4233" s="50">
        <v>1.714</v>
      </c>
      <c r="AB4233" s="50">
        <v>0.16500000000000001</v>
      </c>
      <c r="AC4233" s="50" t="str">
        <f t="shared" si="269"/>
        <v>Zimbabwe-2035</v>
      </c>
      <c r="AD4233" s="51">
        <f t="shared" si="270"/>
        <v>15001.715</v>
      </c>
      <c r="AE4233" s="15">
        <f t="shared" si="271"/>
        <v>0.57022220459460815</v>
      </c>
      <c r="AF4233">
        <f t="shared" si="272"/>
        <v>3.3949189942348919E-2</v>
      </c>
    </row>
    <row r="4234" spans="1:32" x14ac:dyDescent="0.25">
      <c r="A4234" s="54">
        <v>4217</v>
      </c>
      <c r="B4234" s="55" t="s">
        <v>309</v>
      </c>
      <c r="C4234" s="56" t="s">
        <v>347</v>
      </c>
      <c r="D4234" s="57"/>
      <c r="E4234" s="57">
        <v>1674</v>
      </c>
      <c r="F4234" s="57">
        <v>2035</v>
      </c>
      <c r="G4234" s="58">
        <v>2794.8229999999999</v>
      </c>
      <c r="H4234" s="58">
        <v>2928.4110000000001</v>
      </c>
      <c r="I4234" s="58">
        <v>3098.7820000000002</v>
      </c>
      <c r="J4234" s="58">
        <v>3241.5880000000002</v>
      </c>
      <c r="K4234" s="58">
        <v>3318.7440000000001</v>
      </c>
      <c r="L4234" s="58">
        <v>3348.0419999999999</v>
      </c>
      <c r="M4234" s="58">
        <v>3261.366</v>
      </c>
      <c r="N4234" s="58">
        <v>3400.5079999999998</v>
      </c>
      <c r="O4234" s="58">
        <v>4039.2710000000002</v>
      </c>
      <c r="P4234" s="58">
        <v>4327.692</v>
      </c>
      <c r="Q4234" s="58">
        <v>4348.8639999999996</v>
      </c>
      <c r="R4234" s="58">
        <v>4434.8329999999996</v>
      </c>
      <c r="S4234" s="58">
        <v>4166.7650000000003</v>
      </c>
      <c r="T4234" s="58">
        <v>3783.4290000000001</v>
      </c>
      <c r="U4234" s="58">
        <v>3450.183</v>
      </c>
      <c r="V4234" s="58">
        <v>2964.3049999999998</v>
      </c>
      <c r="W4234" s="58" t="s">
        <v>311</v>
      </c>
      <c r="X4234" s="58">
        <v>2249.7779999999998</v>
      </c>
      <c r="Y4234" s="58">
        <v>1290.5170000000001</v>
      </c>
      <c r="Z4234" s="58">
        <v>504.59699999999998</v>
      </c>
      <c r="AA4234" s="58">
        <v>120.175</v>
      </c>
      <c r="AB4234" s="58">
        <v>14.426</v>
      </c>
      <c r="AC4234" s="50" t="str">
        <f t="shared" si="269"/>
        <v>Land-locked Countries (Others)-2035</v>
      </c>
      <c r="AD4234" s="51">
        <f t="shared" si="270"/>
        <v>37887.672999999995</v>
      </c>
      <c r="AE4234" s="15">
        <f t="shared" si="271"/>
        <v>0.61232121592687949</v>
      </c>
      <c r="AF4234">
        <f t="shared" si="272"/>
        <v>0.30780359081388864</v>
      </c>
    </row>
    <row r="4235" spans="1:32" x14ac:dyDescent="0.25">
      <c r="A4235" s="59">
        <v>4218</v>
      </c>
      <c r="B4235" s="60" t="s">
        <v>309</v>
      </c>
      <c r="C4235" s="61" t="s">
        <v>348</v>
      </c>
      <c r="D4235" s="62"/>
      <c r="E4235" s="62">
        <v>40</v>
      </c>
      <c r="F4235" s="62">
        <v>2035</v>
      </c>
      <c r="G4235" s="50">
        <v>397.24700000000001</v>
      </c>
      <c r="H4235" s="50">
        <v>420.90300000000002</v>
      </c>
      <c r="I4235" s="50">
        <v>436.89100000000002</v>
      </c>
      <c r="J4235" s="50">
        <v>440.27100000000002</v>
      </c>
      <c r="K4235" s="50">
        <v>434.42500000000001</v>
      </c>
      <c r="L4235" s="50">
        <v>443.41899999999998</v>
      </c>
      <c r="M4235" s="50">
        <v>470.60199999999998</v>
      </c>
      <c r="N4235" s="50">
        <v>514.904</v>
      </c>
      <c r="O4235" s="50">
        <v>600.46100000000001</v>
      </c>
      <c r="P4235" s="50">
        <v>608.80799999999999</v>
      </c>
      <c r="Q4235" s="50">
        <v>608.17100000000005</v>
      </c>
      <c r="R4235" s="50">
        <v>545.98299999999995</v>
      </c>
      <c r="S4235" s="50">
        <v>581.01900000000001</v>
      </c>
      <c r="T4235" s="50">
        <v>659.59500000000003</v>
      </c>
      <c r="U4235" s="50">
        <v>618.45100000000002</v>
      </c>
      <c r="V4235" s="50">
        <v>488.44499999999999</v>
      </c>
      <c r="W4235" s="50" t="s">
        <v>311</v>
      </c>
      <c r="X4235" s="50">
        <v>332.07900000000001</v>
      </c>
      <c r="Y4235" s="50">
        <v>223.602</v>
      </c>
      <c r="Z4235" s="50">
        <v>115.27800000000001</v>
      </c>
      <c r="AA4235" s="50">
        <v>26.962</v>
      </c>
      <c r="AB4235" s="50">
        <v>2.9609999999999999</v>
      </c>
      <c r="AC4235" s="50" t="str">
        <f t="shared" si="269"/>
        <v>Austria-2035</v>
      </c>
      <c r="AD4235" s="51">
        <f t="shared" si="270"/>
        <v>5248.063000000001</v>
      </c>
      <c r="AE4235" s="15">
        <f t="shared" si="271"/>
        <v>0.70929293341181299</v>
      </c>
      <c r="AF4235">
        <f t="shared" si="272"/>
        <v>0.37941466106031818</v>
      </c>
    </row>
    <row r="4236" spans="1:32" x14ac:dyDescent="0.25">
      <c r="A4236" s="59">
        <v>4219</v>
      </c>
      <c r="B4236" s="60" t="s">
        <v>309</v>
      </c>
      <c r="C4236" s="61" t="s">
        <v>349</v>
      </c>
      <c r="D4236" s="62"/>
      <c r="E4236" s="62">
        <v>112</v>
      </c>
      <c r="F4236" s="62">
        <v>2035</v>
      </c>
      <c r="G4236" s="50">
        <v>437.53800000000001</v>
      </c>
      <c r="H4236" s="50">
        <v>460.55599999999998</v>
      </c>
      <c r="I4236" s="50">
        <v>511.16300000000001</v>
      </c>
      <c r="J4236" s="50">
        <v>554.14</v>
      </c>
      <c r="K4236" s="50">
        <v>576.65099999999995</v>
      </c>
      <c r="L4236" s="50">
        <v>512.97500000000002</v>
      </c>
      <c r="M4236" s="50">
        <v>443.12400000000002</v>
      </c>
      <c r="N4236" s="50">
        <v>456.92099999999999</v>
      </c>
      <c r="O4236" s="50">
        <v>595.76800000000003</v>
      </c>
      <c r="P4236" s="50">
        <v>732.06600000000003</v>
      </c>
      <c r="Q4236" s="50">
        <v>696.18499999999995</v>
      </c>
      <c r="R4236" s="50">
        <v>604.38599999999997</v>
      </c>
      <c r="S4236" s="50">
        <v>550.37699999999995</v>
      </c>
      <c r="T4236" s="50">
        <v>495.55599999999998</v>
      </c>
      <c r="U4236" s="50">
        <v>504.49</v>
      </c>
      <c r="V4236" s="50">
        <v>424.012</v>
      </c>
      <c r="W4236" s="50" t="s">
        <v>311</v>
      </c>
      <c r="X4236" s="50">
        <v>259.99400000000003</v>
      </c>
      <c r="Y4236" s="50">
        <v>125.062</v>
      </c>
      <c r="Z4236" s="50">
        <v>38.542000000000002</v>
      </c>
      <c r="AA4236" s="50">
        <v>14.244</v>
      </c>
      <c r="AB4236" s="50">
        <v>1.6759999999999999</v>
      </c>
      <c r="AC4236" s="50" t="str">
        <f t="shared" si="269"/>
        <v>Belarus-2035</v>
      </c>
      <c r="AD4236" s="51">
        <f t="shared" si="270"/>
        <v>5722.5930000000008</v>
      </c>
      <c r="AE4236" s="15">
        <f t="shared" si="271"/>
        <v>0.57191434023003207</v>
      </c>
      <c r="AF4236">
        <f t="shared" si="272"/>
        <v>0.26130330839824167</v>
      </c>
    </row>
    <row r="4237" spans="1:32" x14ac:dyDescent="0.25">
      <c r="A4237" s="59">
        <v>4220</v>
      </c>
      <c r="B4237" s="60" t="s">
        <v>309</v>
      </c>
      <c r="C4237" s="61" t="s">
        <v>350</v>
      </c>
      <c r="D4237" s="62"/>
      <c r="E4237" s="62">
        <v>203</v>
      </c>
      <c r="F4237" s="62">
        <v>2035</v>
      </c>
      <c r="G4237" s="50">
        <v>452.77300000000002</v>
      </c>
      <c r="H4237" s="50">
        <v>471.58499999999998</v>
      </c>
      <c r="I4237" s="50">
        <v>509.947</v>
      </c>
      <c r="J4237" s="50">
        <v>544.09799999999996</v>
      </c>
      <c r="K4237" s="50">
        <v>567.82500000000005</v>
      </c>
      <c r="L4237" s="50">
        <v>594.45600000000002</v>
      </c>
      <c r="M4237" s="50">
        <v>511.74099999999999</v>
      </c>
      <c r="N4237" s="50">
        <v>488.358</v>
      </c>
      <c r="O4237" s="50">
        <v>639.62599999999998</v>
      </c>
      <c r="P4237" s="50">
        <v>712.84900000000005</v>
      </c>
      <c r="Q4237" s="50">
        <v>746.428</v>
      </c>
      <c r="R4237" s="50">
        <v>894.13499999999999</v>
      </c>
      <c r="S4237" s="50">
        <v>809.98599999999999</v>
      </c>
      <c r="T4237" s="50">
        <v>618.99300000000005</v>
      </c>
      <c r="U4237" s="50">
        <v>547.89599999999996</v>
      </c>
      <c r="V4237" s="50">
        <v>483.58800000000002</v>
      </c>
      <c r="W4237" s="50" t="s">
        <v>311</v>
      </c>
      <c r="X4237" s="50">
        <v>424.709</v>
      </c>
      <c r="Y4237" s="50">
        <v>265.83499999999998</v>
      </c>
      <c r="Z4237" s="50">
        <v>92.712999999999994</v>
      </c>
      <c r="AA4237" s="50">
        <v>17.216000000000001</v>
      </c>
      <c r="AB4237" s="50">
        <v>2.016</v>
      </c>
      <c r="AC4237" s="50" t="str">
        <f t="shared" si="269"/>
        <v>Czechia-2035</v>
      </c>
      <c r="AD4237" s="51">
        <f t="shared" si="270"/>
        <v>6509.5020000000004</v>
      </c>
      <c r="AE4237" s="15">
        <f t="shared" si="271"/>
        <v>0.59716872350603767</v>
      </c>
      <c r="AF4237">
        <f t="shared" si="272"/>
        <v>0.30878972764569934</v>
      </c>
    </row>
    <row r="4238" spans="1:32" x14ac:dyDescent="0.25">
      <c r="A4238" s="59">
        <v>4221</v>
      </c>
      <c r="B4238" s="60" t="s">
        <v>309</v>
      </c>
      <c r="C4238" s="61" t="s">
        <v>351</v>
      </c>
      <c r="D4238" s="62"/>
      <c r="E4238" s="62">
        <v>348</v>
      </c>
      <c r="F4238" s="62">
        <v>2035</v>
      </c>
      <c r="G4238" s="50">
        <v>393.06299999999999</v>
      </c>
      <c r="H4238" s="50">
        <v>412.19799999999998</v>
      </c>
      <c r="I4238" s="50">
        <v>425.60899999999998</v>
      </c>
      <c r="J4238" s="50">
        <v>440.233</v>
      </c>
      <c r="K4238" s="50">
        <v>456.048</v>
      </c>
      <c r="L4238" s="50">
        <v>496.00400000000002</v>
      </c>
      <c r="M4238" s="50">
        <v>498.46100000000001</v>
      </c>
      <c r="N4238" s="50">
        <v>526.14400000000001</v>
      </c>
      <c r="O4238" s="50">
        <v>634.41</v>
      </c>
      <c r="P4238" s="50">
        <v>603.80700000000002</v>
      </c>
      <c r="Q4238" s="50">
        <v>620.85900000000004</v>
      </c>
      <c r="R4238" s="50">
        <v>755.47299999999996</v>
      </c>
      <c r="S4238" s="50">
        <v>683.66099999999994</v>
      </c>
      <c r="T4238" s="50">
        <v>541.11</v>
      </c>
      <c r="U4238" s="50">
        <v>429.92500000000001</v>
      </c>
      <c r="V4238" s="50">
        <v>440.55900000000003</v>
      </c>
      <c r="W4238" s="50" t="s">
        <v>311</v>
      </c>
      <c r="X4238" s="50">
        <v>375</v>
      </c>
      <c r="Y4238" s="50">
        <v>180.065</v>
      </c>
      <c r="Z4238" s="50">
        <v>72.587999999999994</v>
      </c>
      <c r="AA4238" s="50">
        <v>17.048999999999999</v>
      </c>
      <c r="AB4238" s="50">
        <v>2.2000000000000002</v>
      </c>
      <c r="AC4238" s="50" t="str">
        <f t="shared" si="269"/>
        <v>Hungary-2035</v>
      </c>
      <c r="AD4238" s="51">
        <f t="shared" si="270"/>
        <v>5715.1</v>
      </c>
      <c r="AE4238" s="15">
        <f t="shared" si="271"/>
        <v>0.57555703312278006</v>
      </c>
      <c r="AF4238">
        <f t="shared" si="272"/>
        <v>0.29635832000426149</v>
      </c>
    </row>
    <row r="4239" spans="1:32" x14ac:dyDescent="0.25">
      <c r="A4239" s="59">
        <v>4222</v>
      </c>
      <c r="B4239" s="60" t="s">
        <v>309</v>
      </c>
      <c r="C4239" s="61" t="s">
        <v>352</v>
      </c>
      <c r="D4239" s="62"/>
      <c r="E4239" s="62">
        <v>442</v>
      </c>
      <c r="F4239" s="62">
        <v>2035</v>
      </c>
      <c r="G4239" s="50">
        <v>38.908999999999999</v>
      </c>
      <c r="H4239" s="50">
        <v>38.9</v>
      </c>
      <c r="I4239" s="50">
        <v>39.284999999999997</v>
      </c>
      <c r="J4239" s="50">
        <v>40.399000000000001</v>
      </c>
      <c r="K4239" s="50">
        <v>41.113999999999997</v>
      </c>
      <c r="L4239" s="50">
        <v>43.265999999999998</v>
      </c>
      <c r="M4239" s="50">
        <v>46.832000000000001</v>
      </c>
      <c r="N4239" s="50">
        <v>49.121000000000002</v>
      </c>
      <c r="O4239" s="50">
        <v>48.037999999999997</v>
      </c>
      <c r="P4239" s="50">
        <v>47.176000000000002</v>
      </c>
      <c r="Q4239" s="50">
        <v>47.765999999999998</v>
      </c>
      <c r="R4239" s="50">
        <v>42.024000000000001</v>
      </c>
      <c r="S4239" s="50">
        <v>41.231000000000002</v>
      </c>
      <c r="T4239" s="50">
        <v>41.655000000000001</v>
      </c>
      <c r="U4239" s="50">
        <v>35.716000000000001</v>
      </c>
      <c r="V4239" s="50">
        <v>27.954999999999998</v>
      </c>
      <c r="W4239" s="50" t="s">
        <v>311</v>
      </c>
      <c r="X4239" s="50">
        <v>19.797000000000001</v>
      </c>
      <c r="Y4239" s="50">
        <v>11.837999999999999</v>
      </c>
      <c r="Z4239" s="50">
        <v>5.0220000000000002</v>
      </c>
      <c r="AA4239" s="50">
        <v>1.1830000000000001</v>
      </c>
      <c r="AB4239" s="50">
        <v>0.14599999999999999</v>
      </c>
      <c r="AC4239" s="50" t="str">
        <f t="shared" si="269"/>
        <v>Luxembourg-2035</v>
      </c>
      <c r="AD4239" s="51">
        <f t="shared" si="270"/>
        <v>446.96699999999998</v>
      </c>
      <c r="AE4239" s="15">
        <f t="shared" si="271"/>
        <v>0.58260676962728797</v>
      </c>
      <c r="AF4239">
        <f t="shared" si="272"/>
        <v>0.25407181138210228</v>
      </c>
    </row>
    <row r="4240" spans="1:32" x14ac:dyDescent="0.25">
      <c r="A4240" s="59">
        <v>4223</v>
      </c>
      <c r="B4240" s="60" t="s">
        <v>309</v>
      </c>
      <c r="C4240" s="61" t="s">
        <v>353</v>
      </c>
      <c r="D4240" s="62">
        <v>4</v>
      </c>
      <c r="E4240" s="62">
        <v>688</v>
      </c>
      <c r="F4240" s="62">
        <v>2035</v>
      </c>
      <c r="G4240" s="50">
        <v>400.65899999999999</v>
      </c>
      <c r="H4240" s="50">
        <v>418.38099999999997</v>
      </c>
      <c r="I4240" s="50">
        <v>437.03899999999999</v>
      </c>
      <c r="J4240" s="50">
        <v>448.85300000000001</v>
      </c>
      <c r="K4240" s="50">
        <v>451.46100000000001</v>
      </c>
      <c r="L4240" s="50">
        <v>458.76100000000002</v>
      </c>
      <c r="M4240" s="50">
        <v>491.42099999999999</v>
      </c>
      <c r="N4240" s="50">
        <v>502.29500000000002</v>
      </c>
      <c r="O4240" s="50">
        <v>540.74199999999996</v>
      </c>
      <c r="P4240" s="50">
        <v>578.91399999999999</v>
      </c>
      <c r="Q4240" s="50">
        <v>556.24599999999998</v>
      </c>
      <c r="R4240" s="50">
        <v>573.82000000000005</v>
      </c>
      <c r="S4240" s="50">
        <v>536.24199999999996</v>
      </c>
      <c r="T4240" s="50">
        <v>469.96300000000002</v>
      </c>
      <c r="U4240" s="50">
        <v>419.85500000000002</v>
      </c>
      <c r="V4240" s="50">
        <v>369.036</v>
      </c>
      <c r="W4240" s="50" t="s">
        <v>311</v>
      </c>
      <c r="X4240" s="50">
        <v>301.58999999999997</v>
      </c>
      <c r="Y4240" s="50">
        <v>141.98599999999999</v>
      </c>
      <c r="Z4240" s="50">
        <v>36.433</v>
      </c>
      <c r="AA4240" s="50">
        <v>9.1259999999999994</v>
      </c>
      <c r="AB4240" s="50">
        <v>1.149</v>
      </c>
      <c r="AC4240" s="50" t="str">
        <f t="shared" si="269"/>
        <v>Serbia-2035</v>
      </c>
      <c r="AD4240" s="51">
        <f t="shared" si="270"/>
        <v>5138.7550000000001</v>
      </c>
      <c r="AE4240" s="15">
        <f t="shared" si="271"/>
        <v>0.58481422056509802</v>
      </c>
      <c r="AF4240">
        <f t="shared" si="272"/>
        <v>0.27352359732871873</v>
      </c>
    </row>
    <row r="4241" spans="1:32" x14ac:dyDescent="0.25">
      <c r="A4241" s="59">
        <v>4224</v>
      </c>
      <c r="B4241" s="60" t="s">
        <v>309</v>
      </c>
      <c r="C4241" s="61" t="s">
        <v>354</v>
      </c>
      <c r="D4241" s="62"/>
      <c r="E4241" s="62">
        <v>703</v>
      </c>
      <c r="F4241" s="62">
        <v>2035</v>
      </c>
      <c r="G4241" s="50">
        <v>228.72</v>
      </c>
      <c r="H4241" s="50">
        <v>246.32599999999999</v>
      </c>
      <c r="I4241" s="50">
        <v>266.959</v>
      </c>
      <c r="J4241" s="50">
        <v>280.22000000000003</v>
      </c>
      <c r="K4241" s="50">
        <v>285.58600000000001</v>
      </c>
      <c r="L4241" s="50">
        <v>283.45999999999998</v>
      </c>
      <c r="M4241" s="50">
        <v>263.96699999999998</v>
      </c>
      <c r="N4241" s="50">
        <v>289.93200000000002</v>
      </c>
      <c r="O4241" s="50">
        <v>361.27</v>
      </c>
      <c r="P4241" s="50">
        <v>403.471</v>
      </c>
      <c r="Q4241" s="50">
        <v>423.78699999999998</v>
      </c>
      <c r="R4241" s="50">
        <v>432.67399999999998</v>
      </c>
      <c r="S4241" s="50">
        <v>367.42099999999999</v>
      </c>
      <c r="T4241" s="50">
        <v>300.03300000000002</v>
      </c>
      <c r="U4241" s="50">
        <v>291.03100000000001</v>
      </c>
      <c r="V4241" s="50">
        <v>257.36099999999999</v>
      </c>
      <c r="W4241" s="50" t="s">
        <v>311</v>
      </c>
      <c r="X4241" s="50">
        <v>189.69399999999999</v>
      </c>
      <c r="Y4241" s="50">
        <v>89.840999999999994</v>
      </c>
      <c r="Z4241" s="50">
        <v>31.257000000000001</v>
      </c>
      <c r="AA4241" s="50">
        <v>6.7220000000000004</v>
      </c>
      <c r="AB4241" s="50">
        <v>0.85399999999999998</v>
      </c>
      <c r="AC4241" s="50" t="str">
        <f t="shared" si="269"/>
        <v>Slovakia-2035</v>
      </c>
      <c r="AD4241" s="51">
        <f t="shared" si="270"/>
        <v>3391.7879999999996</v>
      </c>
      <c r="AE4241" s="15">
        <f t="shared" si="271"/>
        <v>0.5627704325859989</v>
      </c>
      <c r="AF4241">
        <f t="shared" si="272"/>
        <v>0.28225723929572677</v>
      </c>
    </row>
    <row r="4242" spans="1:32" x14ac:dyDescent="0.25">
      <c r="A4242" s="59">
        <v>4225</v>
      </c>
      <c r="B4242" s="60" t="s">
        <v>309</v>
      </c>
      <c r="C4242" s="61" t="s">
        <v>355</v>
      </c>
      <c r="D4242" s="62"/>
      <c r="E4242" s="62">
        <v>756</v>
      </c>
      <c r="F4242" s="62">
        <v>2035</v>
      </c>
      <c r="G4242" s="50">
        <v>439.60399999999998</v>
      </c>
      <c r="H4242" s="50">
        <v>453.36799999999999</v>
      </c>
      <c r="I4242" s="50">
        <v>465.69900000000001</v>
      </c>
      <c r="J4242" s="50">
        <v>486.77300000000002</v>
      </c>
      <c r="K4242" s="50">
        <v>498.36099999999999</v>
      </c>
      <c r="L4242" s="50">
        <v>507.00200000000001</v>
      </c>
      <c r="M4242" s="50">
        <v>526.48699999999997</v>
      </c>
      <c r="N4242" s="50">
        <v>563.94799999999998</v>
      </c>
      <c r="O4242" s="50">
        <v>610.16</v>
      </c>
      <c r="P4242" s="50">
        <v>631.45500000000004</v>
      </c>
      <c r="Q4242" s="50">
        <v>638.73800000000006</v>
      </c>
      <c r="R4242" s="50">
        <v>574.31899999999996</v>
      </c>
      <c r="S4242" s="50">
        <v>584.34299999999996</v>
      </c>
      <c r="T4242" s="50">
        <v>644.48699999999997</v>
      </c>
      <c r="U4242" s="50">
        <v>591.779</v>
      </c>
      <c r="V4242" s="50">
        <v>464.61099999999999</v>
      </c>
      <c r="W4242" s="50" t="s">
        <v>311</v>
      </c>
      <c r="X4242" s="50">
        <v>340.86900000000003</v>
      </c>
      <c r="Y4242" s="50">
        <v>248.66200000000001</v>
      </c>
      <c r="Z4242" s="50">
        <v>111.011</v>
      </c>
      <c r="AA4242" s="50">
        <v>27.132000000000001</v>
      </c>
      <c r="AB4242" s="50">
        <v>3.3069999999999999</v>
      </c>
      <c r="AC4242" s="50" t="str">
        <f t="shared" si="269"/>
        <v>Switzerland-2035</v>
      </c>
      <c r="AD4242" s="51">
        <f t="shared" si="270"/>
        <v>5621.5860000000002</v>
      </c>
      <c r="AE4242" s="15">
        <f t="shared" si="271"/>
        <v>0.67428106587713843</v>
      </c>
      <c r="AF4242">
        <f t="shared" si="272"/>
        <v>0.34839089735521195</v>
      </c>
    </row>
    <row r="4243" spans="1:32" x14ac:dyDescent="0.25">
      <c r="A4243" s="45">
        <v>4226</v>
      </c>
      <c r="B4243" s="46" t="s">
        <v>309</v>
      </c>
      <c r="C4243" s="47" t="s">
        <v>356</v>
      </c>
      <c r="D4243" s="48"/>
      <c r="E4243" s="48">
        <v>1637</v>
      </c>
      <c r="F4243" s="48">
        <v>2035</v>
      </c>
      <c r="G4243" s="49">
        <v>6193.84</v>
      </c>
      <c r="H4243" s="49">
        <v>6206.4759999999997</v>
      </c>
      <c r="I4243" s="49">
        <v>6207.0559999999996</v>
      </c>
      <c r="J4243" s="49">
        <v>6149.3890000000001</v>
      </c>
      <c r="K4243" s="49">
        <v>6011.19</v>
      </c>
      <c r="L4243" s="49">
        <v>5869.9049999999997</v>
      </c>
      <c r="M4243" s="49">
        <v>5719.2479999999996</v>
      </c>
      <c r="N4243" s="49">
        <v>5614.5370000000003</v>
      </c>
      <c r="O4243" s="49">
        <v>5362.1210000000001</v>
      </c>
      <c r="P4243" s="49">
        <v>5042.7690000000002</v>
      </c>
      <c r="Q4243" s="49">
        <v>4612.8630000000003</v>
      </c>
      <c r="R4243" s="49">
        <v>4057.9250000000002</v>
      </c>
      <c r="S4243" s="49">
        <v>3918.3560000000002</v>
      </c>
      <c r="T4243" s="49">
        <v>3508.7660000000001</v>
      </c>
      <c r="U4243" s="49">
        <v>2996.181</v>
      </c>
      <c r="V4243" s="49">
        <v>2058.4659999999999</v>
      </c>
      <c r="W4243" s="49" t="s">
        <v>311</v>
      </c>
      <c r="X4243" s="49">
        <v>1369.703</v>
      </c>
      <c r="Y4243" s="49">
        <v>743.57399999999996</v>
      </c>
      <c r="Z4243" s="49">
        <v>329.77</v>
      </c>
      <c r="AA4243" s="49">
        <v>120.377</v>
      </c>
      <c r="AB4243" s="49">
        <v>29.14</v>
      </c>
      <c r="AC4243" s="50" t="str">
        <f t="shared" ref="AC4243:AC4306" si="273">C4243&amp;"-"&amp;F4243</f>
        <v>SMALL ISLAND DEVELOPING STATES (SIDS)-2035</v>
      </c>
      <c r="AD4243" s="51">
        <f t="shared" ref="AD4243:AD4306" si="274">SUM(J4243:S4243)</f>
        <v>52358.303</v>
      </c>
      <c r="AE4243" s="15">
        <f t="shared" ref="AE4243:AE4306" si="275">IF(W4243="…",SUM(G4243:I4243,T4243:V4243,X4243:AB4243)/SUM(J4243:S4243),SUM(G4243:I4243,T4243:W4243)/SUM(J4243:S4243))</f>
        <v>0.56845518847316345</v>
      </c>
      <c r="AF4243">
        <f t="shared" ref="AF4243:AF4306" si="276">IF(W4243="…",SUM(T4243:V4243,X4243:AB4243)/SUM(G4243:S4243),SUM(T4243:W4243)/SUM(G4243:S4243))</f>
        <v>0.15720243624822847</v>
      </c>
    </row>
    <row r="4244" spans="1:32" x14ac:dyDescent="0.25">
      <c r="A4244" s="59">
        <v>4227</v>
      </c>
      <c r="B4244" s="60" t="s">
        <v>309</v>
      </c>
      <c r="C4244" s="61" t="s">
        <v>357</v>
      </c>
      <c r="D4244" s="62"/>
      <c r="E4244" s="62">
        <v>28</v>
      </c>
      <c r="F4244" s="62">
        <v>2035</v>
      </c>
      <c r="G4244" s="50">
        <v>7.7370000000000001</v>
      </c>
      <c r="H4244" s="50">
        <v>7.9710000000000001</v>
      </c>
      <c r="I4244" s="50">
        <v>8.1039999999999992</v>
      </c>
      <c r="J4244" s="50">
        <v>8.0760000000000005</v>
      </c>
      <c r="K4244" s="50">
        <v>7.9960000000000004</v>
      </c>
      <c r="L4244" s="50">
        <v>8.0519999999999996</v>
      </c>
      <c r="M4244" s="50">
        <v>8.3309999999999995</v>
      </c>
      <c r="N4244" s="50">
        <v>8.5079999999999991</v>
      </c>
      <c r="O4244" s="50">
        <v>8.11</v>
      </c>
      <c r="P4244" s="50">
        <v>7.3760000000000003</v>
      </c>
      <c r="Q4244" s="50">
        <v>6.923</v>
      </c>
      <c r="R4244" s="50">
        <v>5.6859999999999999</v>
      </c>
      <c r="S4244" s="50">
        <v>6.7850000000000001</v>
      </c>
      <c r="T4244" s="50">
        <v>7.4909999999999997</v>
      </c>
      <c r="U4244" s="50">
        <v>5.0140000000000002</v>
      </c>
      <c r="V4244" s="50">
        <v>3.3460000000000001</v>
      </c>
      <c r="W4244" s="50" t="s">
        <v>311</v>
      </c>
      <c r="X4244" s="50">
        <v>1.881</v>
      </c>
      <c r="Y4244" s="50">
        <v>0.66700000000000004</v>
      </c>
      <c r="Z4244" s="50">
        <v>0.313</v>
      </c>
      <c r="AA4244" s="50">
        <v>7.4999999999999997E-2</v>
      </c>
      <c r="AB4244" s="50">
        <v>0.01</v>
      </c>
      <c r="AC4244" s="50" t="str">
        <f t="shared" si="273"/>
        <v>Antigua and Barbuda-2035</v>
      </c>
      <c r="AD4244" s="51">
        <f t="shared" si="274"/>
        <v>75.842999999999989</v>
      </c>
      <c r="AE4244" s="15">
        <f t="shared" si="275"/>
        <v>0.5618053083343223</v>
      </c>
      <c r="AF4244">
        <f t="shared" si="276"/>
        <v>0.18862074155837641</v>
      </c>
    </row>
    <row r="4245" spans="1:32" x14ac:dyDescent="0.25">
      <c r="A4245" s="59">
        <v>4228</v>
      </c>
      <c r="B4245" s="60" t="s">
        <v>309</v>
      </c>
      <c r="C4245" s="61" t="s">
        <v>358</v>
      </c>
      <c r="D4245" s="62"/>
      <c r="E4245" s="62">
        <v>533</v>
      </c>
      <c r="F4245" s="62">
        <v>2035</v>
      </c>
      <c r="G4245" s="50">
        <v>6.3019999999999996</v>
      </c>
      <c r="H4245" s="50">
        <v>6.383</v>
      </c>
      <c r="I4245" s="50">
        <v>6.1280000000000001</v>
      </c>
      <c r="J4245" s="50">
        <v>5.8550000000000004</v>
      </c>
      <c r="K4245" s="50">
        <v>5.7709999999999999</v>
      </c>
      <c r="L4245" s="50">
        <v>6.883</v>
      </c>
      <c r="M4245" s="50">
        <v>7.3339999999999996</v>
      </c>
      <c r="N4245" s="50">
        <v>7.7530000000000001</v>
      </c>
      <c r="O4245" s="50">
        <v>7.6029999999999998</v>
      </c>
      <c r="P4245" s="50">
        <v>5.5590000000000002</v>
      </c>
      <c r="Q4245" s="50">
        <v>5.8289999999999997</v>
      </c>
      <c r="R4245" s="50">
        <v>6.532</v>
      </c>
      <c r="S4245" s="50">
        <v>7.0149999999999997</v>
      </c>
      <c r="T4245" s="50">
        <v>7.1920000000000002</v>
      </c>
      <c r="U4245" s="50">
        <v>7.3109999999999999</v>
      </c>
      <c r="V4245" s="50">
        <v>5.3129999999999997</v>
      </c>
      <c r="W4245" s="50" t="s">
        <v>311</v>
      </c>
      <c r="X4245" s="50">
        <v>3.1789999999999998</v>
      </c>
      <c r="Y4245" s="50">
        <v>1.417</v>
      </c>
      <c r="Z4245" s="50">
        <v>0.42299999999999999</v>
      </c>
      <c r="AA4245" s="50">
        <v>9.2999999999999999E-2</v>
      </c>
      <c r="AB4245" s="50">
        <v>0.01</v>
      </c>
      <c r="AC4245" s="50" t="str">
        <f t="shared" si="273"/>
        <v>Aruba-2035</v>
      </c>
      <c r="AD4245" s="51">
        <f t="shared" si="274"/>
        <v>66.134</v>
      </c>
      <c r="AE4245" s="15">
        <f t="shared" si="275"/>
        <v>0.6615507908186411</v>
      </c>
      <c r="AF4245">
        <f t="shared" si="276"/>
        <v>0.2935712856251545</v>
      </c>
    </row>
    <row r="4246" spans="1:32" x14ac:dyDescent="0.25">
      <c r="A4246" s="59">
        <v>4229</v>
      </c>
      <c r="B4246" s="60" t="s">
        <v>309</v>
      </c>
      <c r="C4246" s="61" t="s">
        <v>359</v>
      </c>
      <c r="D4246" s="62"/>
      <c r="E4246" s="62">
        <v>44</v>
      </c>
      <c r="F4246" s="62">
        <v>2035</v>
      </c>
      <c r="G4246" s="50">
        <v>25.533000000000001</v>
      </c>
      <c r="H4246" s="50">
        <v>26.731999999999999</v>
      </c>
      <c r="I4246" s="50">
        <v>27.707999999999998</v>
      </c>
      <c r="J4246" s="50">
        <v>28.565000000000001</v>
      </c>
      <c r="K4246" s="50">
        <v>29.382000000000001</v>
      </c>
      <c r="L4246" s="50">
        <v>29.262</v>
      </c>
      <c r="M4246" s="50">
        <v>27.437000000000001</v>
      </c>
      <c r="N4246" s="50">
        <v>32.534999999999997</v>
      </c>
      <c r="O4246" s="50">
        <v>35.131999999999998</v>
      </c>
      <c r="P4246" s="50">
        <v>32.42</v>
      </c>
      <c r="Q4246" s="50">
        <v>30.442</v>
      </c>
      <c r="R4246" s="50">
        <v>25.047000000000001</v>
      </c>
      <c r="S4246" s="50">
        <v>25.715</v>
      </c>
      <c r="T4246" s="50">
        <v>22.507999999999999</v>
      </c>
      <c r="U4246" s="50">
        <v>20.972000000000001</v>
      </c>
      <c r="V4246" s="50">
        <v>15.212</v>
      </c>
      <c r="W4246" s="50" t="s">
        <v>311</v>
      </c>
      <c r="X4246" s="50">
        <v>9.7710000000000008</v>
      </c>
      <c r="Y4246" s="50">
        <v>5.0330000000000004</v>
      </c>
      <c r="Z4246" s="50">
        <v>1.9259999999999999</v>
      </c>
      <c r="AA4246" s="50">
        <v>0.55900000000000005</v>
      </c>
      <c r="AB4246" s="50">
        <v>7.9000000000000001E-2</v>
      </c>
      <c r="AC4246" s="50" t="str">
        <f t="shared" si="273"/>
        <v>Bahamas-2035</v>
      </c>
      <c r="AD4246" s="51">
        <f t="shared" si="274"/>
        <v>295.93700000000001</v>
      </c>
      <c r="AE4246" s="15">
        <f t="shared" si="275"/>
        <v>0.5272507324193999</v>
      </c>
      <c r="AF4246">
        <f t="shared" si="276"/>
        <v>0.20233566545183687</v>
      </c>
    </row>
    <row r="4247" spans="1:32" x14ac:dyDescent="0.25">
      <c r="A4247" s="59">
        <v>4230</v>
      </c>
      <c r="B4247" s="60" t="s">
        <v>309</v>
      </c>
      <c r="C4247" s="61" t="s">
        <v>360</v>
      </c>
      <c r="D4247" s="62"/>
      <c r="E4247" s="62">
        <v>48</v>
      </c>
      <c r="F4247" s="62">
        <v>2035</v>
      </c>
      <c r="G4247" s="50">
        <v>115.033</v>
      </c>
      <c r="H4247" s="50">
        <v>114.398</v>
      </c>
      <c r="I4247" s="50">
        <v>112.64</v>
      </c>
      <c r="J4247" s="50">
        <v>109.4</v>
      </c>
      <c r="K4247" s="50">
        <v>137.84</v>
      </c>
      <c r="L4247" s="50">
        <v>201.16499999999999</v>
      </c>
      <c r="M4247" s="50">
        <v>244.81200000000001</v>
      </c>
      <c r="N4247" s="50">
        <v>233.661</v>
      </c>
      <c r="O4247" s="50">
        <v>188.131</v>
      </c>
      <c r="P4247" s="50">
        <v>154.66300000000001</v>
      </c>
      <c r="Q4247" s="50">
        <v>148.28299999999999</v>
      </c>
      <c r="R4247" s="50">
        <v>115.334</v>
      </c>
      <c r="S4247" s="50">
        <v>87.759</v>
      </c>
      <c r="T4247" s="50">
        <v>66.421999999999997</v>
      </c>
      <c r="U4247" s="50">
        <v>46.594000000000001</v>
      </c>
      <c r="V4247" s="50">
        <v>30.503</v>
      </c>
      <c r="W4247" s="50" t="s">
        <v>311</v>
      </c>
      <c r="X4247" s="50">
        <v>10.691000000000001</v>
      </c>
      <c r="Y4247" s="50">
        <v>3.3639999999999999</v>
      </c>
      <c r="Z4247" s="50">
        <v>1.0389999999999999</v>
      </c>
      <c r="AA4247" s="50">
        <v>0.22500000000000001</v>
      </c>
      <c r="AB4247" s="50">
        <v>0.02</v>
      </c>
      <c r="AC4247" s="50" t="str">
        <f t="shared" si="273"/>
        <v>Bahrain-2035</v>
      </c>
      <c r="AD4247" s="51">
        <f t="shared" si="274"/>
        <v>1621.048</v>
      </c>
      <c r="AE4247" s="15">
        <f t="shared" si="275"/>
        <v>0.30901552575864494</v>
      </c>
      <c r="AF4247">
        <f t="shared" si="276"/>
        <v>8.0921227903147999E-2</v>
      </c>
    </row>
    <row r="4248" spans="1:32" x14ac:dyDescent="0.25">
      <c r="A4248" s="59">
        <v>4231</v>
      </c>
      <c r="B4248" s="60" t="s">
        <v>309</v>
      </c>
      <c r="C4248" s="61" t="s">
        <v>361</v>
      </c>
      <c r="D4248" s="62"/>
      <c r="E4248" s="62">
        <v>52</v>
      </c>
      <c r="F4248" s="62">
        <v>2035</v>
      </c>
      <c r="G4248" s="50">
        <v>15.968999999999999</v>
      </c>
      <c r="H4248" s="50">
        <v>17.024000000000001</v>
      </c>
      <c r="I4248" s="50">
        <v>17.457000000000001</v>
      </c>
      <c r="J4248" s="50">
        <v>17.373999999999999</v>
      </c>
      <c r="K4248" s="50">
        <v>17.068999999999999</v>
      </c>
      <c r="L4248" s="50">
        <v>16.989000000000001</v>
      </c>
      <c r="M4248" s="50">
        <v>17.265000000000001</v>
      </c>
      <c r="N4248" s="50">
        <v>16.827999999999999</v>
      </c>
      <c r="O4248" s="50">
        <v>17.126999999999999</v>
      </c>
      <c r="P4248" s="50">
        <v>16.722999999999999</v>
      </c>
      <c r="Q4248" s="50">
        <v>17.481000000000002</v>
      </c>
      <c r="R4248" s="50">
        <v>16.885999999999999</v>
      </c>
      <c r="S4248" s="50">
        <v>18.039000000000001</v>
      </c>
      <c r="T4248" s="50">
        <v>17.488</v>
      </c>
      <c r="U4248" s="50">
        <v>17.628</v>
      </c>
      <c r="V4248" s="50">
        <v>14.689</v>
      </c>
      <c r="W4248" s="50" t="s">
        <v>311</v>
      </c>
      <c r="X4248" s="50">
        <v>10.131</v>
      </c>
      <c r="Y4248" s="50">
        <v>4.9630000000000001</v>
      </c>
      <c r="Z4248" s="50">
        <v>1.5580000000000001</v>
      </c>
      <c r="AA4248" s="50">
        <v>0.32600000000000001</v>
      </c>
      <c r="AB4248" s="50">
        <v>3.5999999999999997E-2</v>
      </c>
      <c r="AC4248" s="50" t="str">
        <f t="shared" si="273"/>
        <v>Barbados-2035</v>
      </c>
      <c r="AD4248" s="51">
        <f t="shared" si="274"/>
        <v>171.78100000000001</v>
      </c>
      <c r="AE4248" s="15">
        <f t="shared" si="275"/>
        <v>0.68266571972453294</v>
      </c>
      <c r="AF4248">
        <f t="shared" si="276"/>
        <v>0.30067362339187603</v>
      </c>
    </row>
    <row r="4249" spans="1:32" x14ac:dyDescent="0.25">
      <c r="A4249" s="59">
        <v>4232</v>
      </c>
      <c r="B4249" s="60" t="s">
        <v>309</v>
      </c>
      <c r="C4249" s="61" t="s">
        <v>362</v>
      </c>
      <c r="D4249" s="62"/>
      <c r="E4249" s="62">
        <v>84</v>
      </c>
      <c r="F4249" s="62">
        <v>2035</v>
      </c>
      <c r="G4249" s="50">
        <v>42.35</v>
      </c>
      <c r="H4249" s="50">
        <v>43.21</v>
      </c>
      <c r="I4249" s="50">
        <v>43.347000000000001</v>
      </c>
      <c r="J4249" s="50">
        <v>42.524999999999999</v>
      </c>
      <c r="K4249" s="50">
        <v>40.932000000000002</v>
      </c>
      <c r="L4249" s="50">
        <v>40.134</v>
      </c>
      <c r="M4249" s="50">
        <v>42.104999999999997</v>
      </c>
      <c r="N4249" s="50">
        <v>40.996000000000002</v>
      </c>
      <c r="O4249" s="50">
        <v>37.350999999999999</v>
      </c>
      <c r="P4249" s="50">
        <v>32.273000000000003</v>
      </c>
      <c r="Q4249" s="50">
        <v>27.038</v>
      </c>
      <c r="R4249" s="50">
        <v>21.719000000000001</v>
      </c>
      <c r="S4249" s="50">
        <v>18.545999999999999</v>
      </c>
      <c r="T4249" s="50">
        <v>14.167</v>
      </c>
      <c r="U4249" s="50">
        <v>10.07</v>
      </c>
      <c r="V4249" s="50">
        <v>5.8170000000000002</v>
      </c>
      <c r="W4249" s="50" t="s">
        <v>311</v>
      </c>
      <c r="X4249" s="50">
        <v>2.73</v>
      </c>
      <c r="Y4249" s="50">
        <v>0.94499999999999995</v>
      </c>
      <c r="Z4249" s="50">
        <v>0.219</v>
      </c>
      <c r="AA4249" s="50">
        <v>3.4000000000000002E-2</v>
      </c>
      <c r="AB4249" s="50">
        <v>3.0000000000000001E-3</v>
      </c>
      <c r="AC4249" s="50" t="str">
        <f t="shared" si="273"/>
        <v>Belize-2035</v>
      </c>
      <c r="AD4249" s="51">
        <f t="shared" si="274"/>
        <v>343.61900000000003</v>
      </c>
      <c r="AE4249" s="15">
        <f t="shared" si="275"/>
        <v>0.47404829185813346</v>
      </c>
      <c r="AF4249">
        <f t="shared" si="276"/>
        <v>7.192196831497101E-2</v>
      </c>
    </row>
    <row r="4250" spans="1:32" x14ac:dyDescent="0.25">
      <c r="A4250" s="59">
        <v>4233</v>
      </c>
      <c r="B4250" s="60" t="s">
        <v>309</v>
      </c>
      <c r="C4250" s="61" t="s">
        <v>363</v>
      </c>
      <c r="D4250" s="62"/>
      <c r="E4250" s="62">
        <v>132</v>
      </c>
      <c r="F4250" s="62">
        <v>2035</v>
      </c>
      <c r="G4250" s="50">
        <v>49.859000000000002</v>
      </c>
      <c r="H4250" s="50">
        <v>51.923999999999999</v>
      </c>
      <c r="I4250" s="50">
        <v>53.802999999999997</v>
      </c>
      <c r="J4250" s="50">
        <v>54.317</v>
      </c>
      <c r="K4250" s="50">
        <v>52.95</v>
      </c>
      <c r="L4250" s="50">
        <v>52.783999999999999</v>
      </c>
      <c r="M4250" s="50">
        <v>52.488999999999997</v>
      </c>
      <c r="N4250" s="50">
        <v>53.280999999999999</v>
      </c>
      <c r="O4250" s="50">
        <v>52.411999999999999</v>
      </c>
      <c r="P4250" s="50">
        <v>47.975999999999999</v>
      </c>
      <c r="Q4250" s="50">
        <v>39.167000000000002</v>
      </c>
      <c r="R4250" s="50">
        <v>28.870999999999999</v>
      </c>
      <c r="S4250" s="50">
        <v>22.632999999999999</v>
      </c>
      <c r="T4250" s="50">
        <v>19.904</v>
      </c>
      <c r="U4250" s="50">
        <v>16.765999999999998</v>
      </c>
      <c r="V4250" s="50">
        <v>9.5389999999999997</v>
      </c>
      <c r="W4250" s="50" t="s">
        <v>311</v>
      </c>
      <c r="X4250" s="50">
        <v>4.9020000000000001</v>
      </c>
      <c r="Y4250" s="50">
        <v>1.2430000000000001</v>
      </c>
      <c r="Z4250" s="50">
        <v>0.496</v>
      </c>
      <c r="AA4250" s="50">
        <v>0.13600000000000001</v>
      </c>
      <c r="AB4250" s="50">
        <v>1.4999999999999999E-2</v>
      </c>
      <c r="AC4250" s="50" t="str">
        <f t="shared" si="273"/>
        <v>Cabo Verde-2035</v>
      </c>
      <c r="AD4250" s="51">
        <f t="shared" si="274"/>
        <v>456.87999999999994</v>
      </c>
      <c r="AE4250" s="15">
        <f t="shared" si="275"/>
        <v>0.45654657678164945</v>
      </c>
      <c r="AF4250">
        <f t="shared" si="276"/>
        <v>8.6537048587186902E-2</v>
      </c>
    </row>
    <row r="4251" spans="1:32" x14ac:dyDescent="0.25">
      <c r="A4251" s="59">
        <v>4234</v>
      </c>
      <c r="B4251" s="60" t="s">
        <v>309</v>
      </c>
      <c r="C4251" s="61" t="s">
        <v>364</v>
      </c>
      <c r="D4251" s="62"/>
      <c r="E4251" s="62">
        <v>174</v>
      </c>
      <c r="F4251" s="62">
        <v>2035</v>
      </c>
      <c r="G4251" s="50">
        <v>139.03100000000001</v>
      </c>
      <c r="H4251" s="50">
        <v>131.04499999999999</v>
      </c>
      <c r="I4251" s="50">
        <v>124.229</v>
      </c>
      <c r="J4251" s="50">
        <v>117.214</v>
      </c>
      <c r="K4251" s="50">
        <v>108.764</v>
      </c>
      <c r="L4251" s="50">
        <v>96.290999999999997</v>
      </c>
      <c r="M4251" s="50">
        <v>84.304000000000002</v>
      </c>
      <c r="N4251" s="50">
        <v>74.477999999999994</v>
      </c>
      <c r="O4251" s="50">
        <v>66.186999999999998</v>
      </c>
      <c r="P4251" s="50">
        <v>58.323</v>
      </c>
      <c r="Q4251" s="50">
        <v>48.030999999999999</v>
      </c>
      <c r="R4251" s="50">
        <v>36.695999999999998</v>
      </c>
      <c r="S4251" s="50">
        <v>27.824999999999999</v>
      </c>
      <c r="T4251" s="50">
        <v>20.657</v>
      </c>
      <c r="U4251" s="50">
        <v>14.263999999999999</v>
      </c>
      <c r="V4251" s="50">
        <v>8.4640000000000004</v>
      </c>
      <c r="W4251" s="50" t="s">
        <v>311</v>
      </c>
      <c r="X4251" s="50">
        <v>3.8210000000000002</v>
      </c>
      <c r="Y4251" s="50">
        <v>1.141</v>
      </c>
      <c r="Z4251" s="50">
        <v>0.26900000000000002</v>
      </c>
      <c r="AA4251" s="50">
        <v>3.4000000000000002E-2</v>
      </c>
      <c r="AB4251" s="50">
        <v>3.0000000000000001E-3</v>
      </c>
      <c r="AC4251" s="50" t="str">
        <f t="shared" si="273"/>
        <v>Comoros-2035</v>
      </c>
      <c r="AD4251" s="51">
        <f t="shared" si="274"/>
        <v>718.11299999999994</v>
      </c>
      <c r="AE4251" s="15">
        <f t="shared" si="275"/>
        <v>0.61683606897521703</v>
      </c>
      <c r="AF4251">
        <f t="shared" si="276"/>
        <v>4.3736257414029617E-2</v>
      </c>
    </row>
    <row r="4252" spans="1:32" x14ac:dyDescent="0.25">
      <c r="A4252" s="59">
        <v>4235</v>
      </c>
      <c r="B4252" s="60" t="s">
        <v>309</v>
      </c>
      <c r="C4252" s="61" t="s">
        <v>365</v>
      </c>
      <c r="D4252" s="62"/>
      <c r="E4252" s="62">
        <v>192</v>
      </c>
      <c r="F4252" s="62">
        <v>2035</v>
      </c>
      <c r="G4252" s="50">
        <v>517.59400000000005</v>
      </c>
      <c r="H4252" s="50">
        <v>544.86199999999997</v>
      </c>
      <c r="I4252" s="50">
        <v>571.34699999999998</v>
      </c>
      <c r="J4252" s="50">
        <v>587.25300000000004</v>
      </c>
      <c r="K4252" s="50">
        <v>601.35500000000002</v>
      </c>
      <c r="L4252" s="50">
        <v>563.298</v>
      </c>
      <c r="M4252" s="50">
        <v>599.20100000000002</v>
      </c>
      <c r="N4252" s="50">
        <v>665.53300000000002</v>
      </c>
      <c r="O4252" s="50">
        <v>706.99199999999996</v>
      </c>
      <c r="P4252" s="50">
        <v>792.38</v>
      </c>
      <c r="Q4252" s="50">
        <v>656.74400000000003</v>
      </c>
      <c r="R4252" s="50">
        <v>644.80600000000004</v>
      </c>
      <c r="S4252" s="50">
        <v>914.22400000000005</v>
      </c>
      <c r="T4252" s="50">
        <v>924.61599999999999</v>
      </c>
      <c r="U4252" s="50">
        <v>838.11</v>
      </c>
      <c r="V4252" s="50">
        <v>491.56799999999998</v>
      </c>
      <c r="W4252" s="50" t="s">
        <v>311</v>
      </c>
      <c r="X4252" s="50">
        <v>387.77499999999998</v>
      </c>
      <c r="Y4252" s="50">
        <v>224.89500000000001</v>
      </c>
      <c r="Z4252" s="50">
        <v>120.711</v>
      </c>
      <c r="AA4252" s="50">
        <v>47.439</v>
      </c>
      <c r="AB4252" s="50">
        <v>9.9489999999999998</v>
      </c>
      <c r="AC4252" s="50" t="str">
        <f t="shared" si="273"/>
        <v>Cuba-2035</v>
      </c>
      <c r="AD4252" s="51">
        <f t="shared" si="274"/>
        <v>6731.7860000000001</v>
      </c>
      <c r="AE4252" s="15">
        <f t="shared" si="275"/>
        <v>0.69504081086356573</v>
      </c>
      <c r="AF4252">
        <f t="shared" si="276"/>
        <v>0.36399863775282287</v>
      </c>
    </row>
    <row r="4253" spans="1:32" x14ac:dyDescent="0.25">
      <c r="A4253" s="59">
        <v>4236</v>
      </c>
      <c r="B4253" s="60" t="s">
        <v>309</v>
      </c>
      <c r="C4253" s="61" t="s">
        <v>366</v>
      </c>
      <c r="D4253" s="62"/>
      <c r="E4253" s="62">
        <v>531</v>
      </c>
      <c r="F4253" s="62">
        <v>2035</v>
      </c>
      <c r="G4253" s="50">
        <v>9.9350000000000005</v>
      </c>
      <c r="H4253" s="50">
        <v>10.214</v>
      </c>
      <c r="I4253" s="50">
        <v>10.406000000000001</v>
      </c>
      <c r="J4253" s="50">
        <v>10.545</v>
      </c>
      <c r="K4253" s="50">
        <v>9.23</v>
      </c>
      <c r="L4253" s="50">
        <v>9.5760000000000005</v>
      </c>
      <c r="M4253" s="50">
        <v>10.85</v>
      </c>
      <c r="N4253" s="50">
        <v>11.367000000000001</v>
      </c>
      <c r="O4253" s="50">
        <v>11.319000000000001</v>
      </c>
      <c r="P4253" s="50">
        <v>10.11</v>
      </c>
      <c r="Q4253" s="50">
        <v>9.77</v>
      </c>
      <c r="R4253" s="50">
        <v>9.2520000000000007</v>
      </c>
      <c r="S4253" s="50">
        <v>10.576000000000001</v>
      </c>
      <c r="T4253" s="50">
        <v>10.62</v>
      </c>
      <c r="U4253" s="50">
        <v>10.891999999999999</v>
      </c>
      <c r="V4253" s="50">
        <v>8.593</v>
      </c>
      <c r="W4253" s="50" t="s">
        <v>311</v>
      </c>
      <c r="X4253" s="50">
        <v>6.0720000000000001</v>
      </c>
      <c r="Y4253" s="50">
        <v>3.726</v>
      </c>
      <c r="Z4253" s="50">
        <v>1.585</v>
      </c>
      <c r="AA4253" s="50">
        <v>0.53</v>
      </c>
      <c r="AB4253" s="50">
        <v>0.112</v>
      </c>
      <c r="AC4253" s="50" t="str">
        <f t="shared" si="273"/>
        <v>Curaçao-2035</v>
      </c>
      <c r="AD4253" s="51">
        <f t="shared" si="274"/>
        <v>102.595</v>
      </c>
      <c r="AE4253" s="15">
        <f t="shared" si="275"/>
        <v>0.70846532482089764</v>
      </c>
      <c r="AF4253">
        <f t="shared" si="276"/>
        <v>0.31641006383777692</v>
      </c>
    </row>
    <row r="4254" spans="1:32" x14ac:dyDescent="0.25">
      <c r="A4254" s="59">
        <v>4237</v>
      </c>
      <c r="B4254" s="60" t="s">
        <v>309</v>
      </c>
      <c r="C4254" s="61" t="s">
        <v>367</v>
      </c>
      <c r="D4254" s="62"/>
      <c r="E4254" s="62">
        <v>214</v>
      </c>
      <c r="F4254" s="62">
        <v>2035</v>
      </c>
      <c r="G4254" s="50">
        <v>943.41800000000001</v>
      </c>
      <c r="H4254" s="50">
        <v>972.495</v>
      </c>
      <c r="I4254" s="50">
        <v>991.25800000000004</v>
      </c>
      <c r="J4254" s="50">
        <v>998.83100000000002</v>
      </c>
      <c r="K4254" s="50">
        <v>989.74699999999996</v>
      </c>
      <c r="L4254" s="50">
        <v>957.08900000000006</v>
      </c>
      <c r="M4254" s="50">
        <v>909.79100000000005</v>
      </c>
      <c r="N4254" s="50">
        <v>846.78599999999994</v>
      </c>
      <c r="O4254" s="50">
        <v>825.60900000000004</v>
      </c>
      <c r="P4254" s="50">
        <v>764.47199999999998</v>
      </c>
      <c r="Q4254" s="50">
        <v>700.70799999999997</v>
      </c>
      <c r="R4254" s="50">
        <v>613.43399999999997</v>
      </c>
      <c r="S4254" s="50">
        <v>540.89300000000003</v>
      </c>
      <c r="T4254" s="50">
        <v>462.459</v>
      </c>
      <c r="U4254" s="50">
        <v>374.81200000000001</v>
      </c>
      <c r="V4254" s="50">
        <v>272.12599999999998</v>
      </c>
      <c r="W4254" s="50" t="s">
        <v>311</v>
      </c>
      <c r="X4254" s="50">
        <v>170.65</v>
      </c>
      <c r="Y4254" s="50">
        <v>91.677000000000007</v>
      </c>
      <c r="Z4254" s="50">
        <v>43.378</v>
      </c>
      <c r="AA4254" s="50">
        <v>19.309000000000001</v>
      </c>
      <c r="AB4254" s="50">
        <v>7.9550000000000001</v>
      </c>
      <c r="AC4254" s="50" t="str">
        <f t="shared" si="273"/>
        <v>Dominican Republic-2035</v>
      </c>
      <c r="AD4254" s="51">
        <f t="shared" si="274"/>
        <v>8147.36</v>
      </c>
      <c r="AE4254" s="15">
        <f t="shared" si="275"/>
        <v>0.53385845230847773</v>
      </c>
      <c r="AF4254">
        <f t="shared" si="276"/>
        <v>0.13047735810772973</v>
      </c>
    </row>
    <row r="4255" spans="1:32" x14ac:dyDescent="0.25">
      <c r="A4255" s="59">
        <v>4238</v>
      </c>
      <c r="B4255" s="60" t="s">
        <v>309</v>
      </c>
      <c r="C4255" s="61" t="s">
        <v>368</v>
      </c>
      <c r="D4255" s="62"/>
      <c r="E4255" s="62">
        <v>242</v>
      </c>
      <c r="F4255" s="62">
        <v>2035</v>
      </c>
      <c r="G4255" s="50">
        <v>76.564999999999998</v>
      </c>
      <c r="H4255" s="50">
        <v>77.14</v>
      </c>
      <c r="I4255" s="50">
        <v>78.603999999999999</v>
      </c>
      <c r="J4255" s="50">
        <v>80.698999999999998</v>
      </c>
      <c r="K4255" s="50">
        <v>81.608000000000004</v>
      </c>
      <c r="L4255" s="50">
        <v>78.545000000000002</v>
      </c>
      <c r="M4255" s="50">
        <v>67.923000000000002</v>
      </c>
      <c r="N4255" s="50">
        <v>62.679000000000002</v>
      </c>
      <c r="O4255" s="50">
        <v>63.634</v>
      </c>
      <c r="P4255" s="50">
        <v>59.703000000000003</v>
      </c>
      <c r="Q4255" s="50">
        <v>60.664999999999999</v>
      </c>
      <c r="R4255" s="50">
        <v>51.749000000000002</v>
      </c>
      <c r="S4255" s="50">
        <v>41.191000000000003</v>
      </c>
      <c r="T4255" s="50">
        <v>36.145000000000003</v>
      </c>
      <c r="U4255" s="50">
        <v>31.195</v>
      </c>
      <c r="V4255" s="50">
        <v>20.902000000000001</v>
      </c>
      <c r="W4255" s="50" t="s">
        <v>311</v>
      </c>
      <c r="X4255" s="50">
        <v>10.375</v>
      </c>
      <c r="Y4255" s="50">
        <v>4.3339999999999996</v>
      </c>
      <c r="Z4255" s="50">
        <v>1.254</v>
      </c>
      <c r="AA4255" s="50">
        <v>0.216</v>
      </c>
      <c r="AB4255" s="50">
        <v>2.4E-2</v>
      </c>
      <c r="AC4255" s="50" t="str">
        <f t="shared" si="273"/>
        <v>Fiji-2035</v>
      </c>
      <c r="AD4255" s="51">
        <f t="shared" si="274"/>
        <v>648.39600000000007</v>
      </c>
      <c r="AE4255" s="15">
        <f t="shared" si="275"/>
        <v>0.51936470922090805</v>
      </c>
      <c r="AF4255">
        <f t="shared" si="276"/>
        <v>0.11859249124281115</v>
      </c>
    </row>
    <row r="4256" spans="1:32" x14ac:dyDescent="0.25">
      <c r="A4256" s="59">
        <v>4239</v>
      </c>
      <c r="B4256" s="60" t="s">
        <v>309</v>
      </c>
      <c r="C4256" s="61" t="s">
        <v>369</v>
      </c>
      <c r="D4256" s="62"/>
      <c r="E4256" s="62">
        <v>258</v>
      </c>
      <c r="F4256" s="62">
        <v>2035</v>
      </c>
      <c r="G4256" s="50">
        <v>19.04</v>
      </c>
      <c r="H4256" s="50">
        <v>19.635999999999999</v>
      </c>
      <c r="I4256" s="50">
        <v>20.2</v>
      </c>
      <c r="J4256" s="50">
        <v>21.045000000000002</v>
      </c>
      <c r="K4256" s="50">
        <v>21.617999999999999</v>
      </c>
      <c r="L4256" s="50">
        <v>20.678000000000001</v>
      </c>
      <c r="M4256" s="50">
        <v>21.535</v>
      </c>
      <c r="N4256" s="50">
        <v>22.047000000000001</v>
      </c>
      <c r="O4256" s="50">
        <v>21.79</v>
      </c>
      <c r="P4256" s="50">
        <v>20.942</v>
      </c>
      <c r="Q4256" s="50">
        <v>19.564</v>
      </c>
      <c r="R4256" s="50">
        <v>18.908000000000001</v>
      </c>
      <c r="S4256" s="50">
        <v>17.841999999999999</v>
      </c>
      <c r="T4256" s="50">
        <v>17.236999999999998</v>
      </c>
      <c r="U4256" s="50">
        <v>13.31</v>
      </c>
      <c r="V4256" s="50">
        <v>9.3309999999999995</v>
      </c>
      <c r="W4256" s="50" t="s">
        <v>311</v>
      </c>
      <c r="X4256" s="50">
        <v>5.6760000000000002</v>
      </c>
      <c r="Y4256" s="50">
        <v>2.5169999999999999</v>
      </c>
      <c r="Z4256" s="50">
        <v>1.0429999999999999</v>
      </c>
      <c r="AA4256" s="50">
        <v>0.23899999999999999</v>
      </c>
      <c r="AB4256" s="50">
        <v>3.5000000000000003E-2</v>
      </c>
      <c r="AC4256" s="50" t="str">
        <f t="shared" si="273"/>
        <v>French Polynesia-2035</v>
      </c>
      <c r="AD4256" s="51">
        <f t="shared" si="274"/>
        <v>205.96899999999999</v>
      </c>
      <c r="AE4256" s="15">
        <f t="shared" si="275"/>
        <v>0.52563249809437351</v>
      </c>
      <c r="AF4256">
        <f t="shared" si="276"/>
        <v>0.18647888387547434</v>
      </c>
    </row>
    <row r="4257" spans="1:32" x14ac:dyDescent="0.25">
      <c r="A4257" s="59">
        <v>4240</v>
      </c>
      <c r="B4257" s="60" t="s">
        <v>309</v>
      </c>
      <c r="C4257" s="61" t="s">
        <v>370</v>
      </c>
      <c r="D4257" s="62"/>
      <c r="E4257" s="62">
        <v>308</v>
      </c>
      <c r="F4257" s="62">
        <v>2035</v>
      </c>
      <c r="G4257" s="50">
        <v>6.9610000000000003</v>
      </c>
      <c r="H4257" s="50">
        <v>7.4219999999999997</v>
      </c>
      <c r="I4257" s="50">
        <v>8.3659999999999997</v>
      </c>
      <c r="J4257" s="50">
        <v>9.1110000000000007</v>
      </c>
      <c r="K4257" s="50">
        <v>8.9529999999999994</v>
      </c>
      <c r="L4257" s="50">
        <v>8.0129999999999999</v>
      </c>
      <c r="M4257" s="50">
        <v>6.9359999999999999</v>
      </c>
      <c r="N4257" s="50">
        <v>7.476</v>
      </c>
      <c r="O4257" s="50">
        <v>8.2089999999999996</v>
      </c>
      <c r="P4257" s="50">
        <v>9.6549999999999994</v>
      </c>
      <c r="Q4257" s="50">
        <v>7.93</v>
      </c>
      <c r="R4257" s="50">
        <v>5.806</v>
      </c>
      <c r="S4257" s="50">
        <v>4.5709999999999997</v>
      </c>
      <c r="T4257" s="50">
        <v>3.63</v>
      </c>
      <c r="U4257" s="50">
        <v>4.1379999999999999</v>
      </c>
      <c r="V4257" s="50">
        <v>2.6219999999999999</v>
      </c>
      <c r="W4257" s="50" t="s">
        <v>311</v>
      </c>
      <c r="X4257" s="50">
        <v>1.482</v>
      </c>
      <c r="Y4257" s="50">
        <v>0.65500000000000003</v>
      </c>
      <c r="Z4257" s="50">
        <v>0.245</v>
      </c>
      <c r="AA4257" s="50">
        <v>6.6000000000000003E-2</v>
      </c>
      <c r="AB4257" s="50">
        <v>8.0000000000000002E-3</v>
      </c>
      <c r="AC4257" s="50" t="str">
        <f t="shared" si="273"/>
        <v>Grenada-2035</v>
      </c>
      <c r="AD4257" s="51">
        <f t="shared" si="274"/>
        <v>76.659999999999982</v>
      </c>
      <c r="AE4257" s="15">
        <f t="shared" si="275"/>
        <v>0.46432298460735727</v>
      </c>
      <c r="AF4257">
        <f t="shared" si="276"/>
        <v>0.12922371213873993</v>
      </c>
    </row>
    <row r="4258" spans="1:32" x14ac:dyDescent="0.25">
      <c r="A4258" s="59">
        <v>4241</v>
      </c>
      <c r="B4258" s="60" t="s">
        <v>309</v>
      </c>
      <c r="C4258" s="61" t="s">
        <v>371</v>
      </c>
      <c r="D4258" s="62">
        <v>5</v>
      </c>
      <c r="E4258" s="62">
        <v>312</v>
      </c>
      <c r="F4258" s="62">
        <v>2035</v>
      </c>
      <c r="G4258" s="50">
        <v>25.024000000000001</v>
      </c>
      <c r="H4258" s="50">
        <v>25.007999999999999</v>
      </c>
      <c r="I4258" s="50">
        <v>23.658999999999999</v>
      </c>
      <c r="J4258" s="50">
        <v>22.954000000000001</v>
      </c>
      <c r="K4258" s="50">
        <v>24.942</v>
      </c>
      <c r="L4258" s="50">
        <v>26.102</v>
      </c>
      <c r="M4258" s="50">
        <v>28.745999999999999</v>
      </c>
      <c r="N4258" s="50">
        <v>30.236000000000001</v>
      </c>
      <c r="O4258" s="50">
        <v>26.224</v>
      </c>
      <c r="P4258" s="50">
        <v>16.88</v>
      </c>
      <c r="Q4258" s="50">
        <v>18.356999999999999</v>
      </c>
      <c r="R4258" s="50">
        <v>22.396999999999998</v>
      </c>
      <c r="S4258" s="50">
        <v>30.448</v>
      </c>
      <c r="T4258" s="50">
        <v>30.707000000000001</v>
      </c>
      <c r="U4258" s="50">
        <v>30.983000000000001</v>
      </c>
      <c r="V4258" s="50">
        <v>23.974</v>
      </c>
      <c r="W4258" s="50" t="s">
        <v>311</v>
      </c>
      <c r="X4258" s="50">
        <v>18.466000000000001</v>
      </c>
      <c r="Y4258" s="50">
        <v>12.435</v>
      </c>
      <c r="Z4258" s="50">
        <v>6.2190000000000003</v>
      </c>
      <c r="AA4258" s="50">
        <v>2.343</v>
      </c>
      <c r="AB4258" s="50">
        <v>0.74399999999999999</v>
      </c>
      <c r="AC4258" s="50" t="str">
        <f t="shared" si="273"/>
        <v>Guadeloupe-2035</v>
      </c>
      <c r="AD4258" s="51">
        <f t="shared" si="274"/>
        <v>247.28599999999997</v>
      </c>
      <c r="AE4258" s="15">
        <f t="shared" si="275"/>
        <v>0.80700888849348529</v>
      </c>
      <c r="AF4258">
        <f t="shared" si="276"/>
        <v>0.39214959327303828</v>
      </c>
    </row>
    <row r="4259" spans="1:32" x14ac:dyDescent="0.25">
      <c r="A4259" s="59">
        <v>4242</v>
      </c>
      <c r="B4259" s="60" t="s">
        <v>309</v>
      </c>
      <c r="C4259" s="61" t="s">
        <v>372</v>
      </c>
      <c r="D4259" s="62"/>
      <c r="E4259" s="62">
        <v>316</v>
      </c>
      <c r="F4259" s="62">
        <v>2035</v>
      </c>
      <c r="G4259" s="50">
        <v>12.901999999999999</v>
      </c>
      <c r="H4259" s="50">
        <v>13.153</v>
      </c>
      <c r="I4259" s="50">
        <v>13.131</v>
      </c>
      <c r="J4259" s="50">
        <v>12.824</v>
      </c>
      <c r="K4259" s="50">
        <v>12.553000000000001</v>
      </c>
      <c r="L4259" s="50">
        <v>12.581</v>
      </c>
      <c r="M4259" s="50">
        <v>13.21</v>
      </c>
      <c r="N4259" s="50">
        <v>13.212</v>
      </c>
      <c r="O4259" s="50">
        <v>12.592000000000001</v>
      </c>
      <c r="P4259" s="50">
        <v>11.067</v>
      </c>
      <c r="Q4259" s="50">
        <v>9.4019999999999992</v>
      </c>
      <c r="R4259" s="50">
        <v>8.8829999999999991</v>
      </c>
      <c r="S4259" s="50">
        <v>9.3490000000000002</v>
      </c>
      <c r="T4259" s="50">
        <v>9.07</v>
      </c>
      <c r="U4259" s="50">
        <v>8.3810000000000002</v>
      </c>
      <c r="V4259" s="50">
        <v>6.0090000000000003</v>
      </c>
      <c r="W4259" s="50" t="s">
        <v>311</v>
      </c>
      <c r="X4259" s="50">
        <v>4.109</v>
      </c>
      <c r="Y4259" s="50">
        <v>2.2589999999999999</v>
      </c>
      <c r="Z4259" s="50">
        <v>0.73799999999999999</v>
      </c>
      <c r="AA4259" s="50">
        <v>0.23400000000000001</v>
      </c>
      <c r="AB4259" s="50">
        <v>3.6999999999999998E-2</v>
      </c>
      <c r="AC4259" s="50" t="str">
        <f t="shared" si="273"/>
        <v>Guam-2035</v>
      </c>
      <c r="AD4259" s="51">
        <f t="shared" si="274"/>
        <v>115.67299999999999</v>
      </c>
      <c r="AE4259" s="15">
        <f t="shared" si="275"/>
        <v>0.60535302101614041</v>
      </c>
      <c r="AF4259">
        <f t="shared" si="276"/>
        <v>0.19912953073441003</v>
      </c>
    </row>
    <row r="4260" spans="1:32" x14ac:dyDescent="0.25">
      <c r="A4260" s="59">
        <v>4243</v>
      </c>
      <c r="B4260" s="60" t="s">
        <v>309</v>
      </c>
      <c r="C4260" s="61" t="s">
        <v>373</v>
      </c>
      <c r="D4260" s="62"/>
      <c r="E4260" s="62">
        <v>624</v>
      </c>
      <c r="F4260" s="62">
        <v>2035</v>
      </c>
      <c r="G4260" s="50">
        <v>351.09899999999999</v>
      </c>
      <c r="H4260" s="50">
        <v>324.76400000000001</v>
      </c>
      <c r="I4260" s="50">
        <v>306.31099999999998</v>
      </c>
      <c r="J4260" s="50">
        <v>287.05799999999999</v>
      </c>
      <c r="K4260" s="50">
        <v>262.62700000000001</v>
      </c>
      <c r="L4260" s="50">
        <v>228.501</v>
      </c>
      <c r="M4260" s="50">
        <v>194.095</v>
      </c>
      <c r="N4260" s="50">
        <v>170.977</v>
      </c>
      <c r="O4260" s="50">
        <v>153.40700000000001</v>
      </c>
      <c r="P4260" s="50">
        <v>131.571</v>
      </c>
      <c r="Q4260" s="50">
        <v>107.688</v>
      </c>
      <c r="R4260" s="50">
        <v>80.319999999999993</v>
      </c>
      <c r="S4260" s="50">
        <v>60.845999999999997</v>
      </c>
      <c r="T4260" s="50">
        <v>41.448</v>
      </c>
      <c r="U4260" s="50">
        <v>27.952000000000002</v>
      </c>
      <c r="V4260" s="50">
        <v>16.404</v>
      </c>
      <c r="W4260" s="50" t="s">
        <v>311</v>
      </c>
      <c r="X4260" s="50">
        <v>8.0359999999999996</v>
      </c>
      <c r="Y4260" s="50">
        <v>2.012</v>
      </c>
      <c r="Z4260" s="50">
        <v>0.33100000000000002</v>
      </c>
      <c r="AA4260" s="50">
        <v>2.5000000000000001E-2</v>
      </c>
      <c r="AB4260" s="50">
        <v>1E-3</v>
      </c>
      <c r="AC4260" s="50" t="str">
        <f t="shared" si="273"/>
        <v>Guinea-Bissau-2035</v>
      </c>
      <c r="AD4260" s="51">
        <f t="shared" si="274"/>
        <v>1677.09</v>
      </c>
      <c r="AE4260" s="15">
        <f t="shared" si="275"/>
        <v>0.64300842530812308</v>
      </c>
      <c r="AF4260">
        <f t="shared" si="276"/>
        <v>3.6178807369257063E-2</v>
      </c>
    </row>
    <row r="4261" spans="1:32" x14ac:dyDescent="0.25">
      <c r="A4261" s="59">
        <v>4244</v>
      </c>
      <c r="B4261" s="60" t="s">
        <v>309</v>
      </c>
      <c r="C4261" s="61" t="s">
        <v>374</v>
      </c>
      <c r="D4261" s="62"/>
      <c r="E4261" s="62">
        <v>328</v>
      </c>
      <c r="F4261" s="62">
        <v>2035</v>
      </c>
      <c r="G4261" s="50">
        <v>65.027000000000001</v>
      </c>
      <c r="H4261" s="50">
        <v>68.022999999999996</v>
      </c>
      <c r="I4261" s="50">
        <v>70.823999999999998</v>
      </c>
      <c r="J4261" s="50">
        <v>70.584999999999994</v>
      </c>
      <c r="K4261" s="50">
        <v>66.177999999999997</v>
      </c>
      <c r="L4261" s="50">
        <v>60.935000000000002</v>
      </c>
      <c r="M4261" s="50">
        <v>64.655000000000001</v>
      </c>
      <c r="N4261" s="50">
        <v>67.424000000000007</v>
      </c>
      <c r="O4261" s="50">
        <v>62.96</v>
      </c>
      <c r="P4261" s="50">
        <v>37.929000000000002</v>
      </c>
      <c r="Q4261" s="50">
        <v>41.643000000000001</v>
      </c>
      <c r="R4261" s="50">
        <v>42.45</v>
      </c>
      <c r="S4261" s="50">
        <v>37.996000000000002</v>
      </c>
      <c r="T4261" s="50">
        <v>31.06</v>
      </c>
      <c r="U4261" s="50">
        <v>22.709</v>
      </c>
      <c r="V4261" s="50">
        <v>14.134</v>
      </c>
      <c r="W4261" s="50" t="s">
        <v>311</v>
      </c>
      <c r="X4261" s="50">
        <v>6.3810000000000002</v>
      </c>
      <c r="Y4261" s="50">
        <v>2.1440000000000001</v>
      </c>
      <c r="Z4261" s="50">
        <v>0.36499999999999999</v>
      </c>
      <c r="AA4261" s="50">
        <v>6.3E-2</v>
      </c>
      <c r="AB4261" s="50">
        <v>4.0000000000000001E-3</v>
      </c>
      <c r="AC4261" s="50" t="str">
        <f t="shared" si="273"/>
        <v>Guyana-2035</v>
      </c>
      <c r="AD4261" s="51">
        <f t="shared" si="274"/>
        <v>552.755</v>
      </c>
      <c r="AE4261" s="15">
        <f t="shared" si="275"/>
        <v>0.50788143029009247</v>
      </c>
      <c r="AF4261">
        <f t="shared" si="276"/>
        <v>0.10158214924355265</v>
      </c>
    </row>
    <row r="4262" spans="1:32" x14ac:dyDescent="0.25">
      <c r="A4262" s="59">
        <v>4245</v>
      </c>
      <c r="B4262" s="60" t="s">
        <v>309</v>
      </c>
      <c r="C4262" s="61" t="s">
        <v>375</v>
      </c>
      <c r="D4262" s="62"/>
      <c r="E4262" s="62">
        <v>332</v>
      </c>
      <c r="F4262" s="62">
        <v>2035</v>
      </c>
      <c r="G4262" s="50">
        <v>1148.921</v>
      </c>
      <c r="H4262" s="50">
        <v>1158.3820000000001</v>
      </c>
      <c r="I4262" s="50">
        <v>1165.0150000000001</v>
      </c>
      <c r="J4262" s="50">
        <v>1152.451</v>
      </c>
      <c r="K4262" s="50">
        <v>1110.1780000000001</v>
      </c>
      <c r="L4262" s="50">
        <v>1067.4829999999999</v>
      </c>
      <c r="M4262" s="50">
        <v>999.16600000000005</v>
      </c>
      <c r="N4262" s="50">
        <v>947.39800000000002</v>
      </c>
      <c r="O4262" s="50">
        <v>880.82799999999997</v>
      </c>
      <c r="P4262" s="50">
        <v>818.72199999999998</v>
      </c>
      <c r="Q4262" s="50">
        <v>734.77099999999996</v>
      </c>
      <c r="R4262" s="50">
        <v>545.28399999999999</v>
      </c>
      <c r="S4262" s="50">
        <v>407.82400000000001</v>
      </c>
      <c r="T4262" s="50">
        <v>339.02100000000002</v>
      </c>
      <c r="U4262" s="50">
        <v>256.24599999999998</v>
      </c>
      <c r="V4262" s="50">
        <v>161.64599999999999</v>
      </c>
      <c r="W4262" s="50" t="s">
        <v>311</v>
      </c>
      <c r="X4262" s="50">
        <v>89.963999999999999</v>
      </c>
      <c r="Y4262" s="50">
        <v>35.774999999999999</v>
      </c>
      <c r="Z4262" s="50">
        <v>13.323</v>
      </c>
      <c r="AA4262" s="50">
        <v>3.2869999999999999</v>
      </c>
      <c r="AB4262" s="50">
        <v>0.57199999999999995</v>
      </c>
      <c r="AC4262" s="50" t="str">
        <f t="shared" si="273"/>
        <v>Haiti-2035</v>
      </c>
      <c r="AD4262" s="51">
        <f t="shared" si="274"/>
        <v>8664.1050000000014</v>
      </c>
      <c r="AE4262" s="15">
        <f t="shared" si="275"/>
        <v>0.50462823338359819</v>
      </c>
      <c r="AF4262">
        <f t="shared" si="276"/>
        <v>7.4143262804864329E-2</v>
      </c>
    </row>
    <row r="4263" spans="1:32" x14ac:dyDescent="0.25">
      <c r="A4263" s="59">
        <v>4246</v>
      </c>
      <c r="B4263" s="60" t="s">
        <v>309</v>
      </c>
      <c r="C4263" s="61" t="s">
        <v>376</v>
      </c>
      <c r="D4263" s="62"/>
      <c r="E4263" s="62">
        <v>388</v>
      </c>
      <c r="F4263" s="62">
        <v>2035</v>
      </c>
      <c r="G4263" s="50">
        <v>168.94399999999999</v>
      </c>
      <c r="H4263" s="50">
        <v>186.744</v>
      </c>
      <c r="I4263" s="50">
        <v>205.53399999999999</v>
      </c>
      <c r="J4263" s="50">
        <v>213.44300000000001</v>
      </c>
      <c r="K4263" s="50">
        <v>175.46600000000001</v>
      </c>
      <c r="L4263" s="50">
        <v>178.05199999999999</v>
      </c>
      <c r="M4263" s="50">
        <v>184.35499999999999</v>
      </c>
      <c r="N4263" s="50">
        <v>215.66900000000001</v>
      </c>
      <c r="O4263" s="50">
        <v>216.154</v>
      </c>
      <c r="P4263" s="50">
        <v>205.41499999999999</v>
      </c>
      <c r="Q4263" s="50">
        <v>181.899</v>
      </c>
      <c r="R4263" s="50">
        <v>159.62799999999999</v>
      </c>
      <c r="S4263" s="50">
        <v>153.58799999999999</v>
      </c>
      <c r="T4263" s="50">
        <v>141.50299999999999</v>
      </c>
      <c r="U4263" s="50">
        <v>122.01</v>
      </c>
      <c r="V4263" s="50">
        <v>91.016000000000005</v>
      </c>
      <c r="W4263" s="50" t="s">
        <v>311</v>
      </c>
      <c r="X4263" s="50">
        <v>57.847000000000001</v>
      </c>
      <c r="Y4263" s="50">
        <v>31.885999999999999</v>
      </c>
      <c r="Z4263" s="50">
        <v>13.597</v>
      </c>
      <c r="AA4263" s="50">
        <v>4.3609999999999998</v>
      </c>
      <c r="AB4263" s="50">
        <v>0.95299999999999996</v>
      </c>
      <c r="AC4263" s="50" t="str">
        <f t="shared" si="273"/>
        <v>Jamaica-2035</v>
      </c>
      <c r="AD4263" s="51">
        <f t="shared" si="274"/>
        <v>1883.6689999999999</v>
      </c>
      <c r="AE4263" s="15">
        <f t="shared" si="275"/>
        <v>0.54382962187093375</v>
      </c>
      <c r="AF4263">
        <f t="shared" si="276"/>
        <v>0.18944525543265522</v>
      </c>
    </row>
    <row r="4264" spans="1:32" x14ac:dyDescent="0.25">
      <c r="A4264" s="59">
        <v>4247</v>
      </c>
      <c r="B4264" s="60" t="s">
        <v>309</v>
      </c>
      <c r="C4264" s="61" t="s">
        <v>377</v>
      </c>
      <c r="D4264" s="62"/>
      <c r="E4264" s="62">
        <v>296</v>
      </c>
      <c r="F4264" s="62">
        <v>2035</v>
      </c>
      <c r="G4264" s="50">
        <v>15.429</v>
      </c>
      <c r="H4264" s="50">
        <v>15.238</v>
      </c>
      <c r="I4264" s="50">
        <v>15.257999999999999</v>
      </c>
      <c r="J4264" s="50">
        <v>14.762</v>
      </c>
      <c r="K4264" s="50">
        <v>13.670999999999999</v>
      </c>
      <c r="L4264" s="50">
        <v>12.368</v>
      </c>
      <c r="M4264" s="50">
        <v>9.2059999999999995</v>
      </c>
      <c r="N4264" s="50">
        <v>10.180999999999999</v>
      </c>
      <c r="O4264" s="50">
        <v>8.9600000000000009</v>
      </c>
      <c r="P4264" s="50">
        <v>8.5649999999999995</v>
      </c>
      <c r="Q4264" s="50">
        <v>6.8920000000000003</v>
      </c>
      <c r="R4264" s="50">
        <v>5.3689999999999998</v>
      </c>
      <c r="S4264" s="50">
        <v>4.3</v>
      </c>
      <c r="T4264" s="50">
        <v>4.2530000000000001</v>
      </c>
      <c r="U4264" s="50">
        <v>3.089</v>
      </c>
      <c r="V4264" s="50">
        <v>1.6990000000000001</v>
      </c>
      <c r="W4264" s="50" t="s">
        <v>311</v>
      </c>
      <c r="X4264" s="50">
        <v>0.79300000000000004</v>
      </c>
      <c r="Y4264" s="50">
        <v>0.24099999999999999</v>
      </c>
      <c r="Z4264" s="50">
        <v>5.8000000000000003E-2</v>
      </c>
      <c r="AA4264" s="50">
        <v>8.0000000000000002E-3</v>
      </c>
      <c r="AB4264" s="50">
        <v>0</v>
      </c>
      <c r="AC4264" s="50" t="str">
        <f t="shared" si="273"/>
        <v>Kiribati-2035</v>
      </c>
      <c r="AD4264" s="51">
        <f t="shared" si="274"/>
        <v>94.273999999999987</v>
      </c>
      <c r="AE4264" s="15">
        <f t="shared" si="275"/>
        <v>0.5947132825593483</v>
      </c>
      <c r="AF4264">
        <f t="shared" si="276"/>
        <v>7.2332898237505244E-2</v>
      </c>
    </row>
    <row r="4265" spans="1:32" x14ac:dyDescent="0.25">
      <c r="A4265" s="59">
        <v>4248</v>
      </c>
      <c r="B4265" s="60" t="s">
        <v>309</v>
      </c>
      <c r="C4265" s="61" t="s">
        <v>378</v>
      </c>
      <c r="D4265" s="62"/>
      <c r="E4265" s="62">
        <v>462</v>
      </c>
      <c r="F4265" s="62">
        <v>2035</v>
      </c>
      <c r="G4265" s="50">
        <v>26.503</v>
      </c>
      <c r="H4265" s="50">
        <v>28.422999999999998</v>
      </c>
      <c r="I4265" s="50">
        <v>32.624000000000002</v>
      </c>
      <c r="J4265" s="50">
        <v>36.738</v>
      </c>
      <c r="K4265" s="50">
        <v>38.415999999999997</v>
      </c>
      <c r="L4265" s="50">
        <v>34.948999999999998</v>
      </c>
      <c r="M4265" s="50">
        <v>34.149000000000001</v>
      </c>
      <c r="N4265" s="50">
        <v>40.366</v>
      </c>
      <c r="O4265" s="50">
        <v>52.94</v>
      </c>
      <c r="P4265" s="50">
        <v>58.530999999999999</v>
      </c>
      <c r="Q4265" s="50">
        <v>45.823</v>
      </c>
      <c r="R4265" s="50">
        <v>28.751999999999999</v>
      </c>
      <c r="S4265" s="50">
        <v>23.044</v>
      </c>
      <c r="T4265" s="50">
        <v>18.568999999999999</v>
      </c>
      <c r="U4265" s="50">
        <v>14.061999999999999</v>
      </c>
      <c r="V4265" s="50">
        <v>8.9540000000000006</v>
      </c>
      <c r="W4265" s="50" t="s">
        <v>311</v>
      </c>
      <c r="X4265" s="50">
        <v>4.032</v>
      </c>
      <c r="Y4265" s="50">
        <v>1.7549999999999999</v>
      </c>
      <c r="Z4265" s="50">
        <v>0.94</v>
      </c>
      <c r="AA4265" s="50">
        <v>0.31900000000000001</v>
      </c>
      <c r="AB4265" s="50">
        <v>5.3999999999999999E-2</v>
      </c>
      <c r="AC4265" s="50" t="str">
        <f t="shared" si="273"/>
        <v>Maldives-2035</v>
      </c>
      <c r="AD4265" s="51">
        <f t="shared" si="274"/>
        <v>393.70799999999997</v>
      </c>
      <c r="AE4265" s="15">
        <f t="shared" si="275"/>
        <v>0.34603056072012767</v>
      </c>
      <c r="AF4265">
        <f t="shared" si="276"/>
        <v>0.10116195471036328</v>
      </c>
    </row>
    <row r="4266" spans="1:32" x14ac:dyDescent="0.25">
      <c r="A4266" s="59">
        <v>4249</v>
      </c>
      <c r="B4266" s="60" t="s">
        <v>309</v>
      </c>
      <c r="C4266" s="61" t="s">
        <v>379</v>
      </c>
      <c r="D4266" s="62"/>
      <c r="E4266" s="62">
        <v>474</v>
      </c>
      <c r="F4266" s="62">
        <v>2035</v>
      </c>
      <c r="G4266" s="50">
        <v>19.571000000000002</v>
      </c>
      <c r="H4266" s="50">
        <v>19.283999999999999</v>
      </c>
      <c r="I4266" s="50">
        <v>19.388999999999999</v>
      </c>
      <c r="J4266" s="50">
        <v>20.190000000000001</v>
      </c>
      <c r="K4266" s="50">
        <v>18.667999999999999</v>
      </c>
      <c r="L4266" s="50">
        <v>23.731000000000002</v>
      </c>
      <c r="M4266" s="50">
        <v>22.893999999999998</v>
      </c>
      <c r="N4266" s="50">
        <v>21.056000000000001</v>
      </c>
      <c r="O4266" s="50">
        <v>15.55</v>
      </c>
      <c r="P4266" s="50">
        <v>19.227</v>
      </c>
      <c r="Q4266" s="50">
        <v>17.786000000000001</v>
      </c>
      <c r="R4266" s="50">
        <v>19.248999999999999</v>
      </c>
      <c r="S4266" s="50">
        <v>25.667000000000002</v>
      </c>
      <c r="T4266" s="50">
        <v>28.460999999999999</v>
      </c>
      <c r="U4266" s="50">
        <v>28.349</v>
      </c>
      <c r="V4266" s="50">
        <v>23.512</v>
      </c>
      <c r="W4266" s="50" t="s">
        <v>311</v>
      </c>
      <c r="X4266" s="50">
        <v>17.327000000000002</v>
      </c>
      <c r="Y4266" s="50">
        <v>10.727</v>
      </c>
      <c r="Z4266" s="50">
        <v>5.2939999999999996</v>
      </c>
      <c r="AA4266" s="50">
        <v>2.121</v>
      </c>
      <c r="AB4266" s="50">
        <v>0.53500000000000003</v>
      </c>
      <c r="AC4266" s="50" t="str">
        <f t="shared" si="273"/>
        <v>Martinique-2035</v>
      </c>
      <c r="AD4266" s="51">
        <f t="shared" si="274"/>
        <v>204.018</v>
      </c>
      <c r="AE4266" s="15">
        <f t="shared" si="275"/>
        <v>0.855659794723995</v>
      </c>
      <c r="AF4266">
        <f t="shared" si="276"/>
        <v>0.443548817594619</v>
      </c>
    </row>
    <row r="4267" spans="1:32" x14ac:dyDescent="0.25">
      <c r="A4267" s="59">
        <v>4250</v>
      </c>
      <c r="B4267" s="60" t="s">
        <v>309</v>
      </c>
      <c r="C4267" s="61" t="s">
        <v>380</v>
      </c>
      <c r="D4267" s="62">
        <v>6</v>
      </c>
      <c r="E4267" s="62">
        <v>480</v>
      </c>
      <c r="F4267" s="62">
        <v>2035</v>
      </c>
      <c r="G4267" s="50">
        <v>64.492000000000004</v>
      </c>
      <c r="H4267" s="50">
        <v>66.536000000000001</v>
      </c>
      <c r="I4267" s="50">
        <v>66.156000000000006</v>
      </c>
      <c r="J4267" s="50">
        <v>65.953000000000003</v>
      </c>
      <c r="K4267" s="50">
        <v>68.5</v>
      </c>
      <c r="L4267" s="50">
        <v>79.888999999999996</v>
      </c>
      <c r="M4267" s="50">
        <v>93.376999999999995</v>
      </c>
      <c r="N4267" s="50">
        <v>92.463999999999999</v>
      </c>
      <c r="O4267" s="50">
        <v>100.214</v>
      </c>
      <c r="P4267" s="50">
        <v>85.405000000000001</v>
      </c>
      <c r="Q4267" s="50">
        <v>82.31</v>
      </c>
      <c r="R4267" s="50">
        <v>92.152000000000001</v>
      </c>
      <c r="S4267" s="50">
        <v>74.022000000000006</v>
      </c>
      <c r="T4267" s="50">
        <v>71.995999999999995</v>
      </c>
      <c r="U4267" s="50">
        <v>69.807000000000002</v>
      </c>
      <c r="V4267" s="50">
        <v>50.780999999999999</v>
      </c>
      <c r="W4267" s="50" t="s">
        <v>311</v>
      </c>
      <c r="X4267" s="50">
        <v>34.198999999999998</v>
      </c>
      <c r="Y4267" s="50">
        <v>17.018999999999998</v>
      </c>
      <c r="Z4267" s="50">
        <v>5.5010000000000003</v>
      </c>
      <c r="AA4267" s="50">
        <v>1.601</v>
      </c>
      <c r="AB4267" s="50">
        <v>0.32700000000000001</v>
      </c>
      <c r="AC4267" s="50" t="str">
        <f t="shared" si="273"/>
        <v>Mauritius-2035</v>
      </c>
      <c r="AD4267" s="51">
        <f t="shared" si="274"/>
        <v>834.28600000000017</v>
      </c>
      <c r="AE4267" s="15">
        <f t="shared" si="275"/>
        <v>0.53748354880700377</v>
      </c>
      <c r="AF4267">
        <f t="shared" si="276"/>
        <v>0.24356597865182703</v>
      </c>
    </row>
    <row r="4268" spans="1:32" x14ac:dyDescent="0.25">
      <c r="A4268" s="59">
        <v>4251</v>
      </c>
      <c r="B4268" s="60" t="s">
        <v>309</v>
      </c>
      <c r="C4268" s="61" t="s">
        <v>381</v>
      </c>
      <c r="D4268" s="62"/>
      <c r="E4268" s="62">
        <v>583</v>
      </c>
      <c r="F4268" s="62">
        <v>2035</v>
      </c>
      <c r="G4268" s="50">
        <v>11.702</v>
      </c>
      <c r="H4268" s="50">
        <v>12.163</v>
      </c>
      <c r="I4268" s="50">
        <v>12.074999999999999</v>
      </c>
      <c r="J4268" s="50">
        <v>11.346</v>
      </c>
      <c r="K4268" s="50">
        <v>10.16</v>
      </c>
      <c r="L4268" s="50">
        <v>9.5920000000000005</v>
      </c>
      <c r="M4268" s="50">
        <v>9.7370000000000001</v>
      </c>
      <c r="N4268" s="50">
        <v>9.7690000000000001</v>
      </c>
      <c r="O4268" s="50">
        <v>8.8330000000000002</v>
      </c>
      <c r="P4268" s="50">
        <v>7.2859999999999996</v>
      </c>
      <c r="Q4268" s="50">
        <v>5.8550000000000004</v>
      </c>
      <c r="R4268" s="50">
        <v>3.036</v>
      </c>
      <c r="S4268" s="50">
        <v>2.117</v>
      </c>
      <c r="T4268" s="50">
        <v>2.4700000000000002</v>
      </c>
      <c r="U4268" s="50">
        <v>2.3140000000000001</v>
      </c>
      <c r="V4268" s="50">
        <v>1.756</v>
      </c>
      <c r="W4268" s="50" t="s">
        <v>311</v>
      </c>
      <c r="X4268" s="50">
        <v>1.0089999999999999</v>
      </c>
      <c r="Y4268" s="50">
        <v>0.3</v>
      </c>
      <c r="Z4268" s="50">
        <v>5.0999999999999997E-2</v>
      </c>
      <c r="AA4268" s="50">
        <v>7.0000000000000001E-3</v>
      </c>
      <c r="AB4268" s="50">
        <v>1E-3</v>
      </c>
      <c r="AC4268" s="50" t="str">
        <f t="shared" si="273"/>
        <v>Micronesia (Fed. States of)-2035</v>
      </c>
      <c r="AD4268" s="51">
        <f t="shared" si="274"/>
        <v>77.731000000000009</v>
      </c>
      <c r="AE4268" s="15">
        <f t="shared" si="275"/>
        <v>0.5640992654153425</v>
      </c>
      <c r="AF4268">
        <f t="shared" si="276"/>
        <v>6.9569195309269735E-2</v>
      </c>
    </row>
    <row r="4269" spans="1:32" x14ac:dyDescent="0.25">
      <c r="A4269" s="59">
        <v>4252</v>
      </c>
      <c r="B4269" s="60" t="s">
        <v>309</v>
      </c>
      <c r="C4269" s="61" t="s">
        <v>382</v>
      </c>
      <c r="D4269" s="62"/>
      <c r="E4269" s="62">
        <v>540</v>
      </c>
      <c r="F4269" s="62">
        <v>2035</v>
      </c>
      <c r="G4269" s="50">
        <v>22.102</v>
      </c>
      <c r="H4269" s="50">
        <v>22.199000000000002</v>
      </c>
      <c r="I4269" s="50">
        <v>22.123999999999999</v>
      </c>
      <c r="J4269" s="50">
        <v>22.451000000000001</v>
      </c>
      <c r="K4269" s="50">
        <v>23.042000000000002</v>
      </c>
      <c r="L4269" s="50">
        <v>22.693999999999999</v>
      </c>
      <c r="M4269" s="50">
        <v>23.497</v>
      </c>
      <c r="N4269" s="50">
        <v>24.271000000000001</v>
      </c>
      <c r="O4269" s="50">
        <v>24.869</v>
      </c>
      <c r="P4269" s="50">
        <v>21.613</v>
      </c>
      <c r="Q4269" s="50">
        <v>18.175999999999998</v>
      </c>
      <c r="R4269" s="50">
        <v>18.291</v>
      </c>
      <c r="S4269" s="50">
        <v>20.045999999999999</v>
      </c>
      <c r="T4269" s="50">
        <v>17.291</v>
      </c>
      <c r="U4269" s="50">
        <v>14.227</v>
      </c>
      <c r="V4269" s="50">
        <v>9.8810000000000002</v>
      </c>
      <c r="W4269" s="50" t="s">
        <v>311</v>
      </c>
      <c r="X4269" s="50">
        <v>5.8159999999999998</v>
      </c>
      <c r="Y4269" s="50">
        <v>2.94</v>
      </c>
      <c r="Z4269" s="50">
        <v>1.145</v>
      </c>
      <c r="AA4269" s="50">
        <v>0.26600000000000001</v>
      </c>
      <c r="AB4269" s="50">
        <v>3.5999999999999997E-2</v>
      </c>
      <c r="AC4269" s="50" t="str">
        <f t="shared" si="273"/>
        <v>New Caledonia-2035</v>
      </c>
      <c r="AD4269" s="51">
        <f t="shared" si="274"/>
        <v>218.95</v>
      </c>
      <c r="AE4269" s="15">
        <f t="shared" si="275"/>
        <v>0.53905914592372695</v>
      </c>
      <c r="AF4269">
        <f t="shared" si="276"/>
        <v>0.1808217257993868</v>
      </c>
    </row>
    <row r="4270" spans="1:32" x14ac:dyDescent="0.25">
      <c r="A4270" s="59">
        <v>4253</v>
      </c>
      <c r="B4270" s="60" t="s">
        <v>309</v>
      </c>
      <c r="C4270" s="61" t="s">
        <v>383</v>
      </c>
      <c r="D4270" s="62"/>
      <c r="E4270" s="62">
        <v>598</v>
      </c>
      <c r="F4270" s="62">
        <v>2035</v>
      </c>
      <c r="G4270" s="50">
        <v>1221.895</v>
      </c>
      <c r="H4270" s="50">
        <v>1169.825</v>
      </c>
      <c r="I4270" s="50">
        <v>1115.92</v>
      </c>
      <c r="J4270" s="50">
        <v>1057.2470000000001</v>
      </c>
      <c r="K4270" s="50">
        <v>999.62900000000002</v>
      </c>
      <c r="L4270" s="50">
        <v>950.00199999999995</v>
      </c>
      <c r="M4270" s="50">
        <v>879.29600000000005</v>
      </c>
      <c r="N4270" s="50">
        <v>793.68899999999996</v>
      </c>
      <c r="O4270" s="50">
        <v>674.89</v>
      </c>
      <c r="P4270" s="50">
        <v>587.71699999999998</v>
      </c>
      <c r="Q4270" s="50">
        <v>522.95299999999997</v>
      </c>
      <c r="R4270" s="50">
        <v>436.40199999999999</v>
      </c>
      <c r="S4270" s="50">
        <v>340.05900000000003</v>
      </c>
      <c r="T4270" s="50">
        <v>248.17</v>
      </c>
      <c r="U4270" s="50">
        <v>169.70400000000001</v>
      </c>
      <c r="V4270" s="50">
        <v>105.395</v>
      </c>
      <c r="W4270" s="50" t="s">
        <v>311</v>
      </c>
      <c r="X4270" s="50">
        <v>56.738999999999997</v>
      </c>
      <c r="Y4270" s="50">
        <v>22.75</v>
      </c>
      <c r="Z4270" s="50">
        <v>7.444</v>
      </c>
      <c r="AA4270" s="50">
        <v>1.778</v>
      </c>
      <c r="AB4270" s="50">
        <v>0.24</v>
      </c>
      <c r="AC4270" s="50" t="str">
        <f t="shared" si="273"/>
        <v>Papua New Guinea-2035</v>
      </c>
      <c r="AD4270" s="51">
        <f t="shared" si="274"/>
        <v>7241.8840000000009</v>
      </c>
      <c r="AE4270" s="15">
        <f t="shared" si="275"/>
        <v>0.56889339845819142</v>
      </c>
      <c r="AF4270">
        <f t="shared" si="276"/>
        <v>5.6953219509998772E-2</v>
      </c>
    </row>
    <row r="4271" spans="1:32" x14ac:dyDescent="0.25">
      <c r="A4271" s="59">
        <v>4254</v>
      </c>
      <c r="B4271" s="60" t="s">
        <v>309</v>
      </c>
      <c r="C4271" s="61" t="s">
        <v>384</v>
      </c>
      <c r="D4271" s="62"/>
      <c r="E4271" s="62">
        <v>630</v>
      </c>
      <c r="F4271" s="62">
        <v>2035</v>
      </c>
      <c r="G4271" s="50">
        <v>163.636</v>
      </c>
      <c r="H4271" s="50">
        <v>171.03299999999999</v>
      </c>
      <c r="I4271" s="50">
        <v>177.76499999999999</v>
      </c>
      <c r="J4271" s="50">
        <v>186.624</v>
      </c>
      <c r="K4271" s="50">
        <v>190.86099999999999</v>
      </c>
      <c r="L4271" s="50">
        <v>211.905</v>
      </c>
      <c r="M4271" s="50">
        <v>227.60499999999999</v>
      </c>
      <c r="N4271" s="50">
        <v>247.21</v>
      </c>
      <c r="O4271" s="50">
        <v>256.07499999999999</v>
      </c>
      <c r="P4271" s="50">
        <v>245.45099999999999</v>
      </c>
      <c r="Q4271" s="50">
        <v>243.435</v>
      </c>
      <c r="R4271" s="50">
        <v>232.416</v>
      </c>
      <c r="S4271" s="50">
        <v>216.691</v>
      </c>
      <c r="T4271" s="50">
        <v>202.15600000000001</v>
      </c>
      <c r="U4271" s="50">
        <v>179.29400000000001</v>
      </c>
      <c r="V4271" s="50">
        <v>148.80799999999999</v>
      </c>
      <c r="W4271" s="50" t="s">
        <v>311</v>
      </c>
      <c r="X4271" s="50">
        <v>111.67</v>
      </c>
      <c r="Y4271" s="50">
        <v>77.266000000000005</v>
      </c>
      <c r="Z4271" s="50">
        <v>36.723999999999997</v>
      </c>
      <c r="AA4271" s="50">
        <v>13.603999999999999</v>
      </c>
      <c r="AB4271" s="50">
        <v>3.5489999999999999</v>
      </c>
      <c r="AC4271" s="50" t="str">
        <f t="shared" si="273"/>
        <v>Puerto Rico-2035</v>
      </c>
      <c r="AD4271" s="51">
        <f t="shared" si="274"/>
        <v>2258.2729999999997</v>
      </c>
      <c r="AE4271" s="15">
        <f t="shared" si="275"/>
        <v>0.56924251408045012</v>
      </c>
      <c r="AF4271">
        <f t="shared" si="276"/>
        <v>0.27901578911086594</v>
      </c>
    </row>
    <row r="4272" spans="1:32" x14ac:dyDescent="0.25">
      <c r="A4272" s="59">
        <v>4255</v>
      </c>
      <c r="B4272" s="60" t="s">
        <v>309</v>
      </c>
      <c r="C4272" s="61" t="s">
        <v>385</v>
      </c>
      <c r="D4272" s="62"/>
      <c r="E4272" s="62">
        <v>662</v>
      </c>
      <c r="F4272" s="62">
        <v>2035</v>
      </c>
      <c r="G4272" s="50">
        <v>8.7680000000000007</v>
      </c>
      <c r="H4272" s="50">
        <v>9.3149999999999995</v>
      </c>
      <c r="I4272" s="50">
        <v>10.058</v>
      </c>
      <c r="J4272" s="50">
        <v>10.712999999999999</v>
      </c>
      <c r="K4272" s="50">
        <v>10.567</v>
      </c>
      <c r="L4272" s="50">
        <v>10.494</v>
      </c>
      <c r="M4272" s="50">
        <v>12.347</v>
      </c>
      <c r="N4272" s="50">
        <v>15.02</v>
      </c>
      <c r="O4272" s="50">
        <v>15.89</v>
      </c>
      <c r="P4272" s="50">
        <v>13.648999999999999</v>
      </c>
      <c r="Q4272" s="50">
        <v>13.644</v>
      </c>
      <c r="R4272" s="50">
        <v>12.409000000000001</v>
      </c>
      <c r="S4272" s="50">
        <v>11.553000000000001</v>
      </c>
      <c r="T4272" s="50">
        <v>10.694000000000001</v>
      </c>
      <c r="U4272" s="50">
        <v>8.8529999999999998</v>
      </c>
      <c r="V4272" s="50">
        <v>6.02</v>
      </c>
      <c r="W4272" s="50" t="s">
        <v>311</v>
      </c>
      <c r="X4272" s="50">
        <v>3.601</v>
      </c>
      <c r="Y4272" s="50">
        <v>2.1</v>
      </c>
      <c r="Z4272" s="50">
        <v>0.97699999999999998</v>
      </c>
      <c r="AA4272" s="50">
        <v>0.376</v>
      </c>
      <c r="AB4272" s="50">
        <v>0.114</v>
      </c>
      <c r="AC4272" s="50" t="str">
        <f t="shared" si="273"/>
        <v>Saint Lucia-2035</v>
      </c>
      <c r="AD4272" s="51">
        <f t="shared" si="274"/>
        <v>126.28600000000002</v>
      </c>
      <c r="AE4272" s="15">
        <f t="shared" si="275"/>
        <v>0.48204868314777555</v>
      </c>
      <c r="AF4272">
        <f t="shared" si="276"/>
        <v>0.21197718015631978</v>
      </c>
    </row>
    <row r="4273" spans="1:32" x14ac:dyDescent="0.25">
      <c r="A4273" s="59">
        <v>4256</v>
      </c>
      <c r="B4273" s="60" t="s">
        <v>309</v>
      </c>
      <c r="C4273" s="61" t="s">
        <v>386</v>
      </c>
      <c r="D4273" s="62"/>
      <c r="E4273" s="62">
        <v>670</v>
      </c>
      <c r="F4273" s="62">
        <v>2035</v>
      </c>
      <c r="G4273" s="50">
        <v>6.5860000000000003</v>
      </c>
      <c r="H4273" s="50">
        <v>6.9130000000000003</v>
      </c>
      <c r="I4273" s="50">
        <v>7.3289999999999997</v>
      </c>
      <c r="J4273" s="50">
        <v>7.6459999999999999</v>
      </c>
      <c r="K4273" s="50">
        <v>7.7560000000000002</v>
      </c>
      <c r="L4273" s="50">
        <v>7.9720000000000004</v>
      </c>
      <c r="M4273" s="50">
        <v>7.7160000000000002</v>
      </c>
      <c r="N4273" s="50">
        <v>8.0920000000000005</v>
      </c>
      <c r="O4273" s="50">
        <v>8.0109999999999992</v>
      </c>
      <c r="P4273" s="50">
        <v>7.5910000000000002</v>
      </c>
      <c r="Q4273" s="50">
        <v>7.3319999999999999</v>
      </c>
      <c r="R4273" s="50">
        <v>6.6509999999999998</v>
      </c>
      <c r="S4273" s="50">
        <v>5.8979999999999997</v>
      </c>
      <c r="T4273" s="50">
        <v>5.3019999999999996</v>
      </c>
      <c r="U4273" s="50">
        <v>5.1070000000000002</v>
      </c>
      <c r="V4273" s="50">
        <v>3.319</v>
      </c>
      <c r="W4273" s="50" t="s">
        <v>311</v>
      </c>
      <c r="X4273" s="50">
        <v>1.778</v>
      </c>
      <c r="Y4273" s="50">
        <v>0.80300000000000005</v>
      </c>
      <c r="Z4273" s="50">
        <v>0.28499999999999998</v>
      </c>
      <c r="AA4273" s="50">
        <v>0.112</v>
      </c>
      <c r="AB4273" s="50">
        <v>0.02</v>
      </c>
      <c r="AC4273" s="50" t="str">
        <f t="shared" si="273"/>
        <v>Saint Vincent and the Grenadines-2035</v>
      </c>
      <c r="AD4273" s="51">
        <f t="shared" si="274"/>
        <v>74.664999999999992</v>
      </c>
      <c r="AE4273" s="15">
        <f t="shared" si="275"/>
        <v>0.5029665840755374</v>
      </c>
      <c r="AF4273">
        <f t="shared" si="276"/>
        <v>0.17515419978427738</v>
      </c>
    </row>
    <row r="4274" spans="1:32" x14ac:dyDescent="0.25">
      <c r="A4274" s="59">
        <v>4257</v>
      </c>
      <c r="B4274" s="60" t="s">
        <v>309</v>
      </c>
      <c r="C4274" s="61" t="s">
        <v>387</v>
      </c>
      <c r="D4274" s="62"/>
      <c r="E4274" s="62">
        <v>882</v>
      </c>
      <c r="F4274" s="62">
        <v>2035</v>
      </c>
      <c r="G4274" s="50">
        <v>23.797999999999998</v>
      </c>
      <c r="H4274" s="50">
        <v>22.515999999999998</v>
      </c>
      <c r="I4274" s="50">
        <v>21.754999999999999</v>
      </c>
      <c r="J4274" s="50">
        <v>20.803000000000001</v>
      </c>
      <c r="K4274" s="50">
        <v>20.206</v>
      </c>
      <c r="L4274" s="50">
        <v>19.286000000000001</v>
      </c>
      <c r="M4274" s="50">
        <v>15.084</v>
      </c>
      <c r="N4274" s="50">
        <v>13.052</v>
      </c>
      <c r="O4274" s="50">
        <v>10.94</v>
      </c>
      <c r="P4274" s="50">
        <v>8.0229999999999997</v>
      </c>
      <c r="Q4274" s="50">
        <v>7.9080000000000004</v>
      </c>
      <c r="R4274" s="50">
        <v>8.0619999999999994</v>
      </c>
      <c r="S4274" s="50">
        <v>8.0500000000000007</v>
      </c>
      <c r="T4274" s="50">
        <v>7.4009999999999998</v>
      </c>
      <c r="U4274" s="50">
        <v>5.7560000000000002</v>
      </c>
      <c r="V4274" s="50">
        <v>4.1420000000000003</v>
      </c>
      <c r="W4274" s="50" t="s">
        <v>311</v>
      </c>
      <c r="X4274" s="50">
        <v>2.464</v>
      </c>
      <c r="Y4274" s="50">
        <v>1.129</v>
      </c>
      <c r="Z4274" s="50">
        <v>0.53200000000000003</v>
      </c>
      <c r="AA4274" s="50">
        <v>0.158</v>
      </c>
      <c r="AB4274" s="50">
        <v>3.3000000000000002E-2</v>
      </c>
      <c r="AC4274" s="50" t="str">
        <f t="shared" si="273"/>
        <v>Samoa-2035</v>
      </c>
      <c r="AD4274" s="51">
        <f t="shared" si="274"/>
        <v>131.41400000000002</v>
      </c>
      <c r="AE4274" s="15">
        <f t="shared" si="275"/>
        <v>0.6824539242394263</v>
      </c>
      <c r="AF4274">
        <f t="shared" si="276"/>
        <v>0.10835509792814428</v>
      </c>
    </row>
    <row r="4275" spans="1:32" x14ac:dyDescent="0.25">
      <c r="A4275" s="59">
        <v>4258</v>
      </c>
      <c r="B4275" s="60" t="s">
        <v>309</v>
      </c>
      <c r="C4275" s="61" t="s">
        <v>388</v>
      </c>
      <c r="D4275" s="62"/>
      <c r="E4275" s="62">
        <v>678</v>
      </c>
      <c r="F4275" s="62">
        <v>2035</v>
      </c>
      <c r="G4275" s="50">
        <v>38.207000000000001</v>
      </c>
      <c r="H4275" s="50">
        <v>35.712000000000003</v>
      </c>
      <c r="I4275" s="50">
        <v>33.261000000000003</v>
      </c>
      <c r="J4275" s="50">
        <v>30.698</v>
      </c>
      <c r="K4275" s="50">
        <v>28.199000000000002</v>
      </c>
      <c r="L4275" s="50">
        <v>25.158000000000001</v>
      </c>
      <c r="M4275" s="50">
        <v>21.643999999999998</v>
      </c>
      <c r="N4275" s="50">
        <v>17.039000000000001</v>
      </c>
      <c r="O4275" s="50">
        <v>14.02</v>
      </c>
      <c r="P4275" s="50">
        <v>13.474</v>
      </c>
      <c r="Q4275" s="50">
        <v>9.8829999999999991</v>
      </c>
      <c r="R4275" s="50">
        <v>10.396000000000001</v>
      </c>
      <c r="S4275" s="50">
        <v>6.3780000000000001</v>
      </c>
      <c r="T4275" s="50">
        <v>4.8810000000000002</v>
      </c>
      <c r="U4275" s="50">
        <v>3.51</v>
      </c>
      <c r="V4275" s="50">
        <v>2.052</v>
      </c>
      <c r="W4275" s="50" t="s">
        <v>311</v>
      </c>
      <c r="X4275" s="50">
        <v>0.91300000000000003</v>
      </c>
      <c r="Y4275" s="50">
        <v>0.31</v>
      </c>
      <c r="Z4275" s="50">
        <v>0.1</v>
      </c>
      <c r="AA4275" s="50">
        <v>2.5999999999999999E-2</v>
      </c>
      <c r="AB4275" s="50">
        <v>3.0000000000000001E-3</v>
      </c>
      <c r="AC4275" s="50" t="str">
        <f t="shared" si="273"/>
        <v>Sao Tome and Principe-2035</v>
      </c>
      <c r="AD4275" s="51">
        <f t="shared" si="274"/>
        <v>176.88900000000001</v>
      </c>
      <c r="AE4275" s="15">
        <f t="shared" si="275"/>
        <v>0.6725969393235306</v>
      </c>
      <c r="AF4275">
        <f t="shared" si="276"/>
        <v>4.1521602145957494E-2</v>
      </c>
    </row>
    <row r="4276" spans="1:32" x14ac:dyDescent="0.25">
      <c r="A4276" s="59">
        <v>4259</v>
      </c>
      <c r="B4276" s="60" t="s">
        <v>309</v>
      </c>
      <c r="C4276" s="61" t="s">
        <v>389</v>
      </c>
      <c r="D4276" s="62"/>
      <c r="E4276" s="62">
        <v>690</v>
      </c>
      <c r="F4276" s="62">
        <v>2035</v>
      </c>
      <c r="G4276" s="50">
        <v>5.9080000000000004</v>
      </c>
      <c r="H4276" s="50">
        <v>5.899</v>
      </c>
      <c r="I4276" s="50">
        <v>6.2939999999999996</v>
      </c>
      <c r="J4276" s="50">
        <v>7.0659999999999998</v>
      </c>
      <c r="K4276" s="50">
        <v>7.46</v>
      </c>
      <c r="L4276" s="50">
        <v>6.29</v>
      </c>
      <c r="M4276" s="50">
        <v>5.1769999999999996</v>
      </c>
      <c r="N4276" s="50">
        <v>5.0860000000000003</v>
      </c>
      <c r="O4276" s="50">
        <v>5.8159999999999998</v>
      </c>
      <c r="P4276" s="50">
        <v>6.335</v>
      </c>
      <c r="Q4276" s="50">
        <v>6.9580000000000002</v>
      </c>
      <c r="R4276" s="50">
        <v>6.7210000000000001</v>
      </c>
      <c r="S4276" s="50">
        <v>6.3120000000000003</v>
      </c>
      <c r="T4276" s="50">
        <v>5.6390000000000002</v>
      </c>
      <c r="U4276" s="50">
        <v>4.8499999999999996</v>
      </c>
      <c r="V4276" s="50">
        <v>3.3570000000000002</v>
      </c>
      <c r="W4276" s="50" t="s">
        <v>311</v>
      </c>
      <c r="X4276" s="50">
        <v>1.8540000000000001</v>
      </c>
      <c r="Y4276" s="50">
        <v>0.76700000000000002</v>
      </c>
      <c r="Z4276" s="50">
        <v>0.35099999999999998</v>
      </c>
      <c r="AA4276" s="50">
        <v>8.5999999999999993E-2</v>
      </c>
      <c r="AB4276" s="50">
        <v>1.4999999999999999E-2</v>
      </c>
      <c r="AC4276" s="50" t="str">
        <f t="shared" si="273"/>
        <v>Seychelles-2035</v>
      </c>
      <c r="AD4276" s="51">
        <f t="shared" si="274"/>
        <v>63.221000000000004</v>
      </c>
      <c r="AE4276" s="15">
        <f t="shared" si="275"/>
        <v>0.55392986507647768</v>
      </c>
      <c r="AF4276">
        <f t="shared" si="276"/>
        <v>0.2080494823049113</v>
      </c>
    </row>
    <row r="4277" spans="1:32" x14ac:dyDescent="0.25">
      <c r="A4277" s="59">
        <v>4260</v>
      </c>
      <c r="B4277" s="60" t="s">
        <v>309</v>
      </c>
      <c r="C4277" s="61" t="s">
        <v>244</v>
      </c>
      <c r="D4277" s="62"/>
      <c r="E4277" s="62">
        <v>702</v>
      </c>
      <c r="F4277" s="62">
        <v>2035</v>
      </c>
      <c r="G4277" s="50">
        <v>248.375</v>
      </c>
      <c r="H4277" s="50">
        <v>264.53100000000001</v>
      </c>
      <c r="I4277" s="50">
        <v>276.70999999999998</v>
      </c>
      <c r="J4277" s="50">
        <v>293.86900000000003</v>
      </c>
      <c r="K4277" s="50">
        <v>311.96600000000001</v>
      </c>
      <c r="L4277" s="50">
        <v>332.15199999999999</v>
      </c>
      <c r="M4277" s="50">
        <v>365.12799999999999</v>
      </c>
      <c r="N4277" s="50">
        <v>405.37799999999999</v>
      </c>
      <c r="O4277" s="50">
        <v>431.53100000000001</v>
      </c>
      <c r="P4277" s="50">
        <v>412.88400000000001</v>
      </c>
      <c r="Q4277" s="50">
        <v>447.98700000000002</v>
      </c>
      <c r="R4277" s="50">
        <v>476.75700000000001</v>
      </c>
      <c r="S4277" s="50">
        <v>490.40699999999998</v>
      </c>
      <c r="T4277" s="50">
        <v>456.08699999999999</v>
      </c>
      <c r="U4277" s="50">
        <v>436.84699999999998</v>
      </c>
      <c r="V4277" s="50">
        <v>364.82799999999997</v>
      </c>
      <c r="W4277" s="50" t="s">
        <v>311</v>
      </c>
      <c r="X4277" s="50">
        <v>249.803</v>
      </c>
      <c r="Y4277" s="50">
        <v>142.53899999999999</v>
      </c>
      <c r="Z4277" s="50">
        <v>51.051000000000002</v>
      </c>
      <c r="AA4277" s="50">
        <v>17.789000000000001</v>
      </c>
      <c r="AB4277" s="50">
        <v>3.2360000000000002</v>
      </c>
      <c r="AC4277" s="50" t="str">
        <f t="shared" si="273"/>
        <v>Singapore-2035</v>
      </c>
      <c r="AD4277" s="51">
        <f t="shared" si="274"/>
        <v>3968.0590000000002</v>
      </c>
      <c r="AE4277" s="15">
        <f t="shared" si="275"/>
        <v>0.63300369273743162</v>
      </c>
      <c r="AF4277">
        <f t="shared" si="276"/>
        <v>0.36197932813821876</v>
      </c>
    </row>
    <row r="4278" spans="1:32" x14ac:dyDescent="0.25">
      <c r="A4278" s="59">
        <v>4261</v>
      </c>
      <c r="B4278" s="60" t="s">
        <v>309</v>
      </c>
      <c r="C4278" s="61" t="s">
        <v>390</v>
      </c>
      <c r="D4278" s="62"/>
      <c r="E4278" s="62">
        <v>90</v>
      </c>
      <c r="F4278" s="62">
        <v>2035</v>
      </c>
      <c r="G4278" s="50">
        <v>93.747</v>
      </c>
      <c r="H4278" s="50">
        <v>89.179000000000002</v>
      </c>
      <c r="I4278" s="50">
        <v>84.942999999999998</v>
      </c>
      <c r="J4278" s="50">
        <v>81.457999999999998</v>
      </c>
      <c r="K4278" s="50">
        <v>78.435000000000002</v>
      </c>
      <c r="L4278" s="50">
        <v>72.763999999999996</v>
      </c>
      <c r="M4278" s="50">
        <v>63.384</v>
      </c>
      <c r="N4278" s="50">
        <v>54.662999999999997</v>
      </c>
      <c r="O4278" s="50">
        <v>44.875999999999998</v>
      </c>
      <c r="P4278" s="50">
        <v>37.124000000000002</v>
      </c>
      <c r="Q4278" s="50">
        <v>34.552</v>
      </c>
      <c r="R4278" s="50">
        <v>32.424999999999997</v>
      </c>
      <c r="S4278" s="50">
        <v>26.800999999999998</v>
      </c>
      <c r="T4278" s="50">
        <v>18.076000000000001</v>
      </c>
      <c r="U4278" s="50">
        <v>12.627000000000001</v>
      </c>
      <c r="V4278" s="50">
        <v>7.6959999999999997</v>
      </c>
      <c r="W4278" s="50" t="s">
        <v>311</v>
      </c>
      <c r="X4278" s="50">
        <v>3.7890000000000001</v>
      </c>
      <c r="Y4278" s="50">
        <v>1.542</v>
      </c>
      <c r="Z4278" s="50">
        <v>0.40400000000000003</v>
      </c>
      <c r="AA4278" s="50">
        <v>4.9000000000000002E-2</v>
      </c>
      <c r="AB4278" s="50">
        <v>4.0000000000000001E-3</v>
      </c>
      <c r="AC4278" s="50" t="str">
        <f t="shared" si="273"/>
        <v>Solomon Islands-2035</v>
      </c>
      <c r="AD4278" s="51">
        <f t="shared" si="274"/>
        <v>526.48200000000008</v>
      </c>
      <c r="AE4278" s="15">
        <f t="shared" si="275"/>
        <v>0.59271921927055427</v>
      </c>
      <c r="AF4278">
        <f t="shared" si="276"/>
        <v>5.56265429262379E-2</v>
      </c>
    </row>
    <row r="4279" spans="1:32" x14ac:dyDescent="0.25">
      <c r="A4279" s="59">
        <v>4262</v>
      </c>
      <c r="B4279" s="60" t="s">
        <v>309</v>
      </c>
      <c r="C4279" s="61" t="s">
        <v>391</v>
      </c>
      <c r="D4279" s="62"/>
      <c r="E4279" s="62">
        <v>740</v>
      </c>
      <c r="F4279" s="62">
        <v>2035</v>
      </c>
      <c r="G4279" s="50">
        <v>44.942</v>
      </c>
      <c r="H4279" s="50">
        <v>46.35</v>
      </c>
      <c r="I4279" s="50">
        <v>47.631999999999998</v>
      </c>
      <c r="J4279" s="50">
        <v>48.186</v>
      </c>
      <c r="K4279" s="50">
        <v>47.875999999999998</v>
      </c>
      <c r="L4279" s="50">
        <v>46.204000000000001</v>
      </c>
      <c r="M4279" s="50">
        <v>45.289000000000001</v>
      </c>
      <c r="N4279" s="50">
        <v>45.048999999999999</v>
      </c>
      <c r="O4279" s="50">
        <v>43.606999999999999</v>
      </c>
      <c r="P4279" s="50">
        <v>39.624000000000002</v>
      </c>
      <c r="Q4279" s="50">
        <v>36.479999999999997</v>
      </c>
      <c r="R4279" s="50">
        <v>31.728999999999999</v>
      </c>
      <c r="S4279" s="50">
        <v>32.506</v>
      </c>
      <c r="T4279" s="50">
        <v>26.603000000000002</v>
      </c>
      <c r="U4279" s="50">
        <v>23.094999999999999</v>
      </c>
      <c r="V4279" s="50">
        <v>13.154999999999999</v>
      </c>
      <c r="W4279" s="50" t="s">
        <v>311</v>
      </c>
      <c r="X4279" s="50">
        <v>7.157</v>
      </c>
      <c r="Y4279" s="50">
        <v>3.3359999999999999</v>
      </c>
      <c r="Z4279" s="50">
        <v>1.1890000000000001</v>
      </c>
      <c r="AA4279" s="50">
        <v>0.32400000000000001</v>
      </c>
      <c r="AB4279" s="50">
        <v>5.1999999999999998E-2</v>
      </c>
      <c r="AC4279" s="50" t="str">
        <f t="shared" si="273"/>
        <v>Suriname-2035</v>
      </c>
      <c r="AD4279" s="51">
        <f t="shared" si="274"/>
        <v>416.55000000000007</v>
      </c>
      <c r="AE4279" s="15">
        <f t="shared" si="275"/>
        <v>0.51334773736646266</v>
      </c>
      <c r="AF4279">
        <f t="shared" si="276"/>
        <v>0.13485959738889669</v>
      </c>
    </row>
    <row r="4280" spans="1:32" x14ac:dyDescent="0.25">
      <c r="A4280" s="59">
        <v>4263</v>
      </c>
      <c r="B4280" s="60" t="s">
        <v>309</v>
      </c>
      <c r="C4280" s="61" t="s">
        <v>392</v>
      </c>
      <c r="D4280" s="62"/>
      <c r="E4280" s="62">
        <v>626</v>
      </c>
      <c r="F4280" s="62">
        <v>2035</v>
      </c>
      <c r="G4280" s="50">
        <v>258.89800000000002</v>
      </c>
      <c r="H4280" s="50">
        <v>245.02600000000001</v>
      </c>
      <c r="I4280" s="50">
        <v>227.82900000000001</v>
      </c>
      <c r="J4280" s="50">
        <v>206.97800000000001</v>
      </c>
      <c r="K4280" s="50">
        <v>187.15799999999999</v>
      </c>
      <c r="L4280" s="50">
        <v>158.96199999999999</v>
      </c>
      <c r="M4280" s="50">
        <v>128.071</v>
      </c>
      <c r="N4280" s="50">
        <v>120.88500000000001</v>
      </c>
      <c r="O4280" s="50">
        <v>78.153999999999996</v>
      </c>
      <c r="P4280" s="50">
        <v>57.908999999999999</v>
      </c>
      <c r="Q4280" s="50">
        <v>51.820999999999998</v>
      </c>
      <c r="R4280" s="50">
        <v>30.172000000000001</v>
      </c>
      <c r="S4280" s="50">
        <v>45.042000000000002</v>
      </c>
      <c r="T4280" s="50">
        <v>34.396999999999998</v>
      </c>
      <c r="U4280" s="50">
        <v>22.866</v>
      </c>
      <c r="V4280" s="50">
        <v>14.25</v>
      </c>
      <c r="W4280" s="50" t="s">
        <v>311</v>
      </c>
      <c r="X4280" s="50">
        <v>7.5090000000000003</v>
      </c>
      <c r="Y4280" s="50">
        <v>3.165</v>
      </c>
      <c r="Z4280" s="50">
        <v>0.74099999999999999</v>
      </c>
      <c r="AA4280" s="50">
        <v>0.10299999999999999</v>
      </c>
      <c r="AB4280" s="50">
        <v>7.0000000000000001E-3</v>
      </c>
      <c r="AC4280" s="50" t="str">
        <f t="shared" si="273"/>
        <v>Timor-Leste-2035</v>
      </c>
      <c r="AD4280" s="51">
        <f t="shared" si="274"/>
        <v>1065.152</v>
      </c>
      <c r="AE4280" s="15">
        <f t="shared" si="275"/>
        <v>0.76495279546956674</v>
      </c>
      <c r="AF4280">
        <f t="shared" si="276"/>
        <v>4.6211680639766724E-2</v>
      </c>
    </row>
    <row r="4281" spans="1:32" x14ac:dyDescent="0.25">
      <c r="A4281" s="59">
        <v>4264</v>
      </c>
      <c r="B4281" s="60" t="s">
        <v>309</v>
      </c>
      <c r="C4281" s="61" t="s">
        <v>393</v>
      </c>
      <c r="D4281" s="62"/>
      <c r="E4281" s="62">
        <v>776</v>
      </c>
      <c r="F4281" s="62">
        <v>2035</v>
      </c>
      <c r="G4281" s="50">
        <v>13.659000000000001</v>
      </c>
      <c r="H4281" s="50">
        <v>12.938000000000001</v>
      </c>
      <c r="I4281" s="50">
        <v>12.179</v>
      </c>
      <c r="J4281" s="50">
        <v>11.587999999999999</v>
      </c>
      <c r="K4281" s="50">
        <v>11.409000000000001</v>
      </c>
      <c r="L4281" s="50">
        <v>11.054</v>
      </c>
      <c r="M4281" s="50">
        <v>9.859</v>
      </c>
      <c r="N4281" s="50">
        <v>8.2650000000000006</v>
      </c>
      <c r="O4281" s="50">
        <v>6.9080000000000004</v>
      </c>
      <c r="P4281" s="50">
        <v>4.6479999999999997</v>
      </c>
      <c r="Q4281" s="50">
        <v>4.8630000000000004</v>
      </c>
      <c r="R4281" s="50">
        <v>4.5890000000000004</v>
      </c>
      <c r="S4281" s="50">
        <v>4.5579999999999998</v>
      </c>
      <c r="T4281" s="50">
        <v>3.496</v>
      </c>
      <c r="U4281" s="50">
        <v>2.5990000000000002</v>
      </c>
      <c r="V4281" s="50">
        <v>2.1339999999999999</v>
      </c>
      <c r="W4281" s="50" t="s">
        <v>311</v>
      </c>
      <c r="X4281" s="50">
        <v>1.024</v>
      </c>
      <c r="Y4281" s="50">
        <v>0.53</v>
      </c>
      <c r="Z4281" s="50">
        <v>0.217</v>
      </c>
      <c r="AA4281" s="50">
        <v>6.6000000000000003E-2</v>
      </c>
      <c r="AB4281" s="50">
        <v>1.2999999999999999E-2</v>
      </c>
      <c r="AC4281" s="50" t="str">
        <f t="shared" si="273"/>
        <v>Tonga-2035</v>
      </c>
      <c r="AD4281" s="51">
        <f t="shared" si="274"/>
        <v>77.741000000000014</v>
      </c>
      <c r="AE4281" s="15">
        <f t="shared" si="275"/>
        <v>0.62843287325864094</v>
      </c>
      <c r="AF4281">
        <f t="shared" si="276"/>
        <v>8.6502398791592647E-2</v>
      </c>
    </row>
    <row r="4282" spans="1:32" x14ac:dyDescent="0.25">
      <c r="A4282" s="59">
        <v>4265</v>
      </c>
      <c r="B4282" s="60" t="s">
        <v>309</v>
      </c>
      <c r="C4282" s="61" t="s">
        <v>394</v>
      </c>
      <c r="D4282" s="62"/>
      <c r="E4282" s="62">
        <v>780</v>
      </c>
      <c r="F4282" s="62">
        <v>2035</v>
      </c>
      <c r="G4282" s="50">
        <v>71.855999999999995</v>
      </c>
      <c r="H4282" s="50">
        <v>72.587999999999994</v>
      </c>
      <c r="I4282" s="50">
        <v>77.451999999999998</v>
      </c>
      <c r="J4282" s="50">
        <v>85.436999999999998</v>
      </c>
      <c r="K4282" s="50">
        <v>92.989000000000004</v>
      </c>
      <c r="L4282" s="50">
        <v>92.031000000000006</v>
      </c>
      <c r="M4282" s="50">
        <v>84.863</v>
      </c>
      <c r="N4282" s="50">
        <v>79.400000000000006</v>
      </c>
      <c r="O4282" s="50">
        <v>90.132000000000005</v>
      </c>
      <c r="P4282" s="50">
        <v>110.196</v>
      </c>
      <c r="Q4282" s="50">
        <v>118.351</v>
      </c>
      <c r="R4282" s="50">
        <v>92.209000000000003</v>
      </c>
      <c r="S4282" s="50">
        <v>78.040999999999997</v>
      </c>
      <c r="T4282" s="50">
        <v>65.771000000000001</v>
      </c>
      <c r="U4282" s="50">
        <v>64.227999999999994</v>
      </c>
      <c r="V4282" s="50">
        <v>42.972000000000001</v>
      </c>
      <c r="W4282" s="50" t="s">
        <v>311</v>
      </c>
      <c r="X4282" s="50">
        <v>25.045000000000002</v>
      </c>
      <c r="Y4282" s="50">
        <v>11.631</v>
      </c>
      <c r="Z4282" s="50">
        <v>4.2270000000000003</v>
      </c>
      <c r="AA4282" s="50">
        <v>1.034</v>
      </c>
      <c r="AB4282" s="50">
        <v>0.17100000000000001</v>
      </c>
      <c r="AC4282" s="50" t="str">
        <f t="shared" si="273"/>
        <v>Trinidad and Tobago-2035</v>
      </c>
      <c r="AD4282" s="51">
        <f t="shared" si="274"/>
        <v>923.64900000000011</v>
      </c>
      <c r="AE4282" s="15">
        <f t="shared" si="275"/>
        <v>0.47309638185068126</v>
      </c>
      <c r="AF4282">
        <f t="shared" si="276"/>
        <v>0.18775255446097708</v>
      </c>
    </row>
    <row r="4283" spans="1:32" x14ac:dyDescent="0.25">
      <c r="A4283" s="59">
        <v>4266</v>
      </c>
      <c r="B4283" s="60" t="s">
        <v>309</v>
      </c>
      <c r="C4283" s="61" t="s">
        <v>395</v>
      </c>
      <c r="D4283" s="62"/>
      <c r="E4283" s="62">
        <v>850</v>
      </c>
      <c r="F4283" s="62">
        <v>2035</v>
      </c>
      <c r="G4283" s="50">
        <v>5.5720000000000001</v>
      </c>
      <c r="H4283" s="50">
        <v>5.7460000000000004</v>
      </c>
      <c r="I4283" s="50">
        <v>5.9349999999999996</v>
      </c>
      <c r="J4283" s="50">
        <v>6.09</v>
      </c>
      <c r="K4283" s="50">
        <v>6.2009999999999996</v>
      </c>
      <c r="L4283" s="50">
        <v>6.1760000000000002</v>
      </c>
      <c r="M4283" s="50">
        <v>5.585</v>
      </c>
      <c r="N4283" s="50">
        <v>5.5229999999999997</v>
      </c>
      <c r="O4283" s="50">
        <v>5.5549999999999997</v>
      </c>
      <c r="P4283" s="50">
        <v>4.2080000000000002</v>
      </c>
      <c r="Q4283" s="50">
        <v>4.68</v>
      </c>
      <c r="R4283" s="50">
        <v>5.2080000000000002</v>
      </c>
      <c r="S4283" s="50">
        <v>5.8280000000000003</v>
      </c>
      <c r="T4283" s="50">
        <v>6.4720000000000004</v>
      </c>
      <c r="U4283" s="50">
        <v>6.3579999999999997</v>
      </c>
      <c r="V4283" s="50">
        <v>5.782</v>
      </c>
      <c r="W4283" s="50" t="s">
        <v>311</v>
      </c>
      <c r="X4283" s="50">
        <v>4.1929999999999996</v>
      </c>
      <c r="Y4283" s="50">
        <v>2.86</v>
      </c>
      <c r="Z4283" s="50">
        <v>1.1479999999999999</v>
      </c>
      <c r="AA4283" s="50">
        <v>0.25800000000000001</v>
      </c>
      <c r="AB4283" s="50">
        <v>3.5999999999999997E-2</v>
      </c>
      <c r="AC4283" s="50" t="str">
        <f t="shared" si="273"/>
        <v>United States Virgin Islands-2035</v>
      </c>
      <c r="AD4283" s="51">
        <f t="shared" si="274"/>
        <v>55.053999999999995</v>
      </c>
      <c r="AE4283" s="15">
        <f t="shared" si="275"/>
        <v>0.80575435027427633</v>
      </c>
      <c r="AF4283">
        <f t="shared" si="276"/>
        <v>0.37488763190285862</v>
      </c>
    </row>
    <row r="4284" spans="1:32" x14ac:dyDescent="0.25">
      <c r="A4284" s="59">
        <v>4267</v>
      </c>
      <c r="B4284" s="60" t="s">
        <v>309</v>
      </c>
      <c r="C4284" s="61" t="s">
        <v>396</v>
      </c>
      <c r="D4284" s="62"/>
      <c r="E4284" s="62">
        <v>548</v>
      </c>
      <c r="F4284" s="62">
        <v>2035</v>
      </c>
      <c r="G4284" s="50">
        <v>40.511000000000003</v>
      </c>
      <c r="H4284" s="50">
        <v>38.643999999999998</v>
      </c>
      <c r="I4284" s="50">
        <v>37.029000000000003</v>
      </c>
      <c r="J4284" s="50">
        <v>34.06</v>
      </c>
      <c r="K4284" s="50">
        <v>32.633000000000003</v>
      </c>
      <c r="L4284" s="50">
        <v>31.785</v>
      </c>
      <c r="M4284" s="50">
        <v>26.99</v>
      </c>
      <c r="N4284" s="50">
        <v>26.111999999999998</v>
      </c>
      <c r="O4284" s="50">
        <v>22.097000000000001</v>
      </c>
      <c r="P4284" s="50">
        <v>22.669</v>
      </c>
      <c r="Q4284" s="50">
        <v>18.866</v>
      </c>
      <c r="R4284" s="50">
        <v>15.002000000000001</v>
      </c>
      <c r="S4284" s="50">
        <v>11.888</v>
      </c>
      <c r="T4284" s="50">
        <v>9.7680000000000007</v>
      </c>
      <c r="U4284" s="50">
        <v>8.0250000000000004</v>
      </c>
      <c r="V4284" s="50">
        <v>4.5510000000000002</v>
      </c>
      <c r="W4284" s="50" t="s">
        <v>311</v>
      </c>
      <c r="X4284" s="50">
        <v>2.645</v>
      </c>
      <c r="Y4284" s="50">
        <v>0.93100000000000005</v>
      </c>
      <c r="Z4284" s="50">
        <v>0.28799999999999998</v>
      </c>
      <c r="AA4284" s="50">
        <v>3.9E-2</v>
      </c>
      <c r="AB4284" s="50">
        <v>2E-3</v>
      </c>
      <c r="AC4284" s="50" t="str">
        <f t="shared" si="273"/>
        <v>Vanuatu-2035</v>
      </c>
      <c r="AD4284" s="51">
        <f t="shared" si="274"/>
        <v>242.10200000000006</v>
      </c>
      <c r="AE4284" s="15">
        <f t="shared" si="275"/>
        <v>0.58831814689676243</v>
      </c>
      <c r="AF4284">
        <f t="shared" si="276"/>
        <v>7.326270074744759E-2</v>
      </c>
    </row>
    <row r="4285" spans="1:32" x14ac:dyDescent="0.25">
      <c r="A4285" s="45">
        <v>4268</v>
      </c>
      <c r="B4285" s="46" t="s">
        <v>309</v>
      </c>
      <c r="C4285" s="47" t="s">
        <v>397</v>
      </c>
      <c r="D4285" s="48"/>
      <c r="E4285" s="48">
        <v>1638</v>
      </c>
      <c r="F4285" s="48">
        <v>2035</v>
      </c>
      <c r="G4285" s="49">
        <v>593307.47499999998</v>
      </c>
      <c r="H4285" s="49">
        <v>588983.23199999996</v>
      </c>
      <c r="I4285" s="49">
        <v>589656.10199999996</v>
      </c>
      <c r="J4285" s="49">
        <v>591492.951</v>
      </c>
      <c r="K4285" s="49">
        <v>586402.11800000002</v>
      </c>
      <c r="L4285" s="49">
        <v>566969.88199999998</v>
      </c>
      <c r="M4285" s="49">
        <v>540887.55099999998</v>
      </c>
      <c r="N4285" s="49">
        <v>525159.17599999998</v>
      </c>
      <c r="O4285" s="49">
        <v>533804.31999999995</v>
      </c>
      <c r="P4285" s="49">
        <v>544113.56299999997</v>
      </c>
      <c r="Q4285" s="49">
        <v>484106.32699999999</v>
      </c>
      <c r="R4285" s="49">
        <v>429727.55499999999</v>
      </c>
      <c r="S4285" s="49">
        <v>406360.84299999999</v>
      </c>
      <c r="T4285" s="49">
        <v>360608.071</v>
      </c>
      <c r="U4285" s="49">
        <v>287069.07799999998</v>
      </c>
      <c r="V4285" s="49">
        <v>204956.37</v>
      </c>
      <c r="W4285" s="49" t="s">
        <v>311</v>
      </c>
      <c r="X4285" s="49">
        <v>137494.967</v>
      </c>
      <c r="Y4285" s="49">
        <v>69507.187999999995</v>
      </c>
      <c r="Z4285" s="49">
        <v>26650.598000000002</v>
      </c>
      <c r="AA4285" s="49">
        <v>7852.4719999999998</v>
      </c>
      <c r="AB4285" s="49">
        <v>1433.7149999999999</v>
      </c>
      <c r="AC4285" s="50" t="str">
        <f t="shared" si="273"/>
        <v>COUNTRIES WITH ACCESS TO THE SEA-2035</v>
      </c>
      <c r="AD4285" s="51">
        <f t="shared" si="274"/>
        <v>5209024.2860000003</v>
      </c>
      <c r="AE4285" s="15">
        <f t="shared" si="275"/>
        <v>0.5504906697607207</v>
      </c>
      <c r="AF4285">
        <f t="shared" si="276"/>
        <v>0.1569369711020126</v>
      </c>
    </row>
    <row r="4286" spans="1:32" x14ac:dyDescent="0.25">
      <c r="A4286" s="59">
        <v>4269</v>
      </c>
      <c r="B4286" s="60" t="s">
        <v>309</v>
      </c>
      <c r="C4286" s="61" t="s">
        <v>398</v>
      </c>
      <c r="D4286" s="62"/>
      <c r="E4286" s="62">
        <v>8</v>
      </c>
      <c r="F4286" s="62">
        <v>2035</v>
      </c>
      <c r="G4286" s="50">
        <v>141.36099999999999</v>
      </c>
      <c r="H4286" s="50">
        <v>154.411</v>
      </c>
      <c r="I4286" s="50">
        <v>161.81</v>
      </c>
      <c r="J4286" s="50">
        <v>161.68799999999999</v>
      </c>
      <c r="K4286" s="50">
        <v>159.46799999999999</v>
      </c>
      <c r="L4286" s="50">
        <v>141.12700000000001</v>
      </c>
      <c r="M4286" s="50">
        <v>171.886</v>
      </c>
      <c r="N4286" s="50">
        <v>223.095</v>
      </c>
      <c r="O4286" s="50">
        <v>200.82900000000001</v>
      </c>
      <c r="P4286" s="50">
        <v>186.03800000000001</v>
      </c>
      <c r="Q4286" s="50">
        <v>192.90299999999999</v>
      </c>
      <c r="R4286" s="50">
        <v>176.33500000000001</v>
      </c>
      <c r="S4286" s="50">
        <v>172.97300000000001</v>
      </c>
      <c r="T4286" s="50">
        <v>173.33</v>
      </c>
      <c r="U4286" s="50">
        <v>178.86799999999999</v>
      </c>
      <c r="V4286" s="50">
        <v>146.97499999999999</v>
      </c>
      <c r="W4286" s="50" t="s">
        <v>311</v>
      </c>
      <c r="X4286" s="50">
        <v>88.358999999999995</v>
      </c>
      <c r="Y4286" s="50">
        <v>41.454000000000001</v>
      </c>
      <c r="Z4286" s="50">
        <v>17.86</v>
      </c>
      <c r="AA4286" s="50">
        <v>4.2910000000000004</v>
      </c>
      <c r="AB4286" s="50">
        <v>0.39</v>
      </c>
      <c r="AC4286" s="50" t="str">
        <f t="shared" si="273"/>
        <v>Albania-2035</v>
      </c>
      <c r="AD4286" s="51">
        <f t="shared" si="274"/>
        <v>1786.3420000000001</v>
      </c>
      <c r="AE4286" s="15">
        <f t="shared" si="275"/>
        <v>0.62088278728261437</v>
      </c>
      <c r="AF4286">
        <f t="shared" si="276"/>
        <v>0.29035163401256014</v>
      </c>
    </row>
    <row r="4287" spans="1:32" x14ac:dyDescent="0.25">
      <c r="A4287" s="59">
        <v>4270</v>
      </c>
      <c r="B4287" s="60" t="s">
        <v>309</v>
      </c>
      <c r="C4287" s="61" t="s">
        <v>399</v>
      </c>
      <c r="D4287" s="62"/>
      <c r="E4287" s="62">
        <v>12</v>
      </c>
      <c r="F4287" s="62">
        <v>2035</v>
      </c>
      <c r="G4287" s="50">
        <v>3568.2249999999999</v>
      </c>
      <c r="H4287" s="50">
        <v>3673.7350000000001</v>
      </c>
      <c r="I4287" s="50">
        <v>3995.9859999999999</v>
      </c>
      <c r="J4287" s="50">
        <v>4353.1859999999997</v>
      </c>
      <c r="K4287" s="50">
        <v>4605.17</v>
      </c>
      <c r="L4287" s="50">
        <v>3779.0509999999999</v>
      </c>
      <c r="M4287" s="50">
        <v>2860.7759999999998</v>
      </c>
      <c r="N4287" s="50">
        <v>2942.835</v>
      </c>
      <c r="O4287" s="50">
        <v>3501.511</v>
      </c>
      <c r="P4287" s="50">
        <v>3658.0770000000002</v>
      </c>
      <c r="Q4287" s="50">
        <v>3456.8960000000002</v>
      </c>
      <c r="R4287" s="50">
        <v>2893.8380000000002</v>
      </c>
      <c r="S4287" s="50">
        <v>2281.6019999999999</v>
      </c>
      <c r="T4287" s="50">
        <v>1859.317</v>
      </c>
      <c r="U4287" s="50">
        <v>1470.5889999999999</v>
      </c>
      <c r="V4287" s="50">
        <v>1045.615</v>
      </c>
      <c r="W4287" s="50" t="s">
        <v>311</v>
      </c>
      <c r="X4287" s="50">
        <v>691.00300000000004</v>
      </c>
      <c r="Y4287" s="50">
        <v>294.13299999999998</v>
      </c>
      <c r="Z4287" s="50">
        <v>108.404</v>
      </c>
      <c r="AA4287" s="50">
        <v>27.006</v>
      </c>
      <c r="AB4287" s="50">
        <v>3.4460000000000002</v>
      </c>
      <c r="AC4287" s="50" t="str">
        <f t="shared" si="273"/>
        <v>Algeria-2035</v>
      </c>
      <c r="AD4287" s="51">
        <f t="shared" si="274"/>
        <v>34332.942000000003</v>
      </c>
      <c r="AE4287" s="15">
        <f t="shared" si="275"/>
        <v>0.48750436242836392</v>
      </c>
      <c r="AF4287">
        <f t="shared" si="276"/>
        <v>0.12068040017126723</v>
      </c>
    </row>
    <row r="4288" spans="1:32" x14ac:dyDescent="0.25">
      <c r="A4288" s="59">
        <v>4271</v>
      </c>
      <c r="B4288" s="60" t="s">
        <v>309</v>
      </c>
      <c r="C4288" s="61" t="s">
        <v>400</v>
      </c>
      <c r="D4288" s="62"/>
      <c r="E4288" s="62">
        <v>24</v>
      </c>
      <c r="F4288" s="62">
        <v>2035</v>
      </c>
      <c r="G4288" s="50">
        <v>8111.9750000000004</v>
      </c>
      <c r="H4288" s="50">
        <v>7173.4870000000001</v>
      </c>
      <c r="I4288" s="50">
        <v>6329.69</v>
      </c>
      <c r="J4288" s="50">
        <v>5557.8559999999998</v>
      </c>
      <c r="K4288" s="50">
        <v>4861.4840000000004</v>
      </c>
      <c r="L4288" s="50">
        <v>4174.3410000000003</v>
      </c>
      <c r="M4288" s="50">
        <v>3391.0529999999999</v>
      </c>
      <c r="N4288" s="50">
        <v>2723.252</v>
      </c>
      <c r="O4288" s="50">
        <v>2250.502</v>
      </c>
      <c r="P4288" s="50">
        <v>1864.096</v>
      </c>
      <c r="Q4288" s="50">
        <v>1500.5160000000001</v>
      </c>
      <c r="R4288" s="50">
        <v>1208.5899999999999</v>
      </c>
      <c r="S4288" s="50">
        <v>908.85500000000002</v>
      </c>
      <c r="T4288" s="50">
        <v>655.24099999999999</v>
      </c>
      <c r="U4288" s="50">
        <v>458.70299999999997</v>
      </c>
      <c r="V4288" s="50">
        <v>285.41000000000003</v>
      </c>
      <c r="W4288" s="50" t="s">
        <v>311</v>
      </c>
      <c r="X4288" s="50">
        <v>150.767</v>
      </c>
      <c r="Y4288" s="50">
        <v>45.503</v>
      </c>
      <c r="Z4288" s="50">
        <v>11.641999999999999</v>
      </c>
      <c r="AA4288" s="50">
        <v>1.758</v>
      </c>
      <c r="AB4288" s="50">
        <v>0.14299999999999999</v>
      </c>
      <c r="AC4288" s="50" t="str">
        <f t="shared" si="273"/>
        <v>Angola-2035</v>
      </c>
      <c r="AD4288" s="51">
        <f t="shared" si="274"/>
        <v>28440.545000000002</v>
      </c>
      <c r="AE4288" s="15">
        <f t="shared" si="275"/>
        <v>0.81659191130127773</v>
      </c>
      <c r="AF4288">
        <f t="shared" si="276"/>
        <v>3.2147529580898657E-2</v>
      </c>
    </row>
    <row r="4289" spans="1:32" x14ac:dyDescent="0.25">
      <c r="A4289" s="59">
        <v>4272</v>
      </c>
      <c r="B4289" s="60" t="s">
        <v>309</v>
      </c>
      <c r="C4289" s="61" t="s">
        <v>357</v>
      </c>
      <c r="D4289" s="62"/>
      <c r="E4289" s="62">
        <v>28</v>
      </c>
      <c r="F4289" s="62">
        <v>2035</v>
      </c>
      <c r="G4289" s="50">
        <v>7.7370000000000001</v>
      </c>
      <c r="H4289" s="50">
        <v>7.9710000000000001</v>
      </c>
      <c r="I4289" s="50">
        <v>8.1039999999999992</v>
      </c>
      <c r="J4289" s="50">
        <v>8.0760000000000005</v>
      </c>
      <c r="K4289" s="50">
        <v>7.9960000000000004</v>
      </c>
      <c r="L4289" s="50">
        <v>8.0519999999999996</v>
      </c>
      <c r="M4289" s="50">
        <v>8.3309999999999995</v>
      </c>
      <c r="N4289" s="50">
        <v>8.5079999999999991</v>
      </c>
      <c r="O4289" s="50">
        <v>8.11</v>
      </c>
      <c r="P4289" s="50">
        <v>7.3760000000000003</v>
      </c>
      <c r="Q4289" s="50">
        <v>6.923</v>
      </c>
      <c r="R4289" s="50">
        <v>5.6859999999999999</v>
      </c>
      <c r="S4289" s="50">
        <v>6.7850000000000001</v>
      </c>
      <c r="T4289" s="50">
        <v>7.4909999999999997</v>
      </c>
      <c r="U4289" s="50">
        <v>5.0140000000000002</v>
      </c>
      <c r="V4289" s="50">
        <v>3.3460000000000001</v>
      </c>
      <c r="W4289" s="50" t="s">
        <v>311</v>
      </c>
      <c r="X4289" s="50">
        <v>1.881</v>
      </c>
      <c r="Y4289" s="50">
        <v>0.66700000000000004</v>
      </c>
      <c r="Z4289" s="50">
        <v>0.313</v>
      </c>
      <c r="AA4289" s="50">
        <v>7.4999999999999997E-2</v>
      </c>
      <c r="AB4289" s="50">
        <v>0.01</v>
      </c>
      <c r="AC4289" s="50" t="str">
        <f t="shared" si="273"/>
        <v>Antigua and Barbuda-2035</v>
      </c>
      <c r="AD4289" s="51">
        <f t="shared" si="274"/>
        <v>75.842999999999989</v>
      </c>
      <c r="AE4289" s="15">
        <f t="shared" si="275"/>
        <v>0.5618053083343223</v>
      </c>
      <c r="AF4289">
        <f t="shared" si="276"/>
        <v>0.18862074155837641</v>
      </c>
    </row>
    <row r="4290" spans="1:32" x14ac:dyDescent="0.25">
      <c r="A4290" s="59">
        <v>4273</v>
      </c>
      <c r="B4290" s="60" t="s">
        <v>309</v>
      </c>
      <c r="C4290" s="61" t="s">
        <v>155</v>
      </c>
      <c r="D4290" s="62"/>
      <c r="E4290" s="62">
        <v>32</v>
      </c>
      <c r="F4290" s="62">
        <v>2035</v>
      </c>
      <c r="G4290" s="50">
        <v>3592.1849999999999</v>
      </c>
      <c r="H4290" s="50">
        <v>3628.1350000000002</v>
      </c>
      <c r="I4290" s="50">
        <v>3662.4560000000001</v>
      </c>
      <c r="J4290" s="50">
        <v>3695.482</v>
      </c>
      <c r="K4290" s="50">
        <v>3702.7820000000002</v>
      </c>
      <c r="L4290" s="50">
        <v>3618.6529999999998</v>
      </c>
      <c r="M4290" s="50">
        <v>3546.9270000000001</v>
      </c>
      <c r="N4290" s="50">
        <v>3386.7280000000001</v>
      </c>
      <c r="O4290" s="50">
        <v>3384.674</v>
      </c>
      <c r="P4290" s="50">
        <v>3239.3580000000002</v>
      </c>
      <c r="Q4290" s="50">
        <v>3054.6759999999999</v>
      </c>
      <c r="R4290" s="50">
        <v>3019.5770000000002</v>
      </c>
      <c r="S4290" s="50">
        <v>2438.1680000000001</v>
      </c>
      <c r="T4290" s="50">
        <v>2021.616</v>
      </c>
      <c r="U4290" s="50">
        <v>1720.635</v>
      </c>
      <c r="V4290" s="50">
        <v>1385.5550000000001</v>
      </c>
      <c r="W4290" s="50" t="s">
        <v>311</v>
      </c>
      <c r="X4290" s="50">
        <v>990.92899999999997</v>
      </c>
      <c r="Y4290" s="50">
        <v>578.99099999999999</v>
      </c>
      <c r="Z4290" s="50">
        <v>259.41000000000003</v>
      </c>
      <c r="AA4290" s="50">
        <v>83.245000000000005</v>
      </c>
      <c r="AB4290" s="50">
        <v>17.625</v>
      </c>
      <c r="AC4290" s="50" t="str">
        <f t="shared" si="273"/>
        <v>Argentina-2035</v>
      </c>
      <c r="AD4290" s="51">
        <f t="shared" si="274"/>
        <v>33087.025000000001</v>
      </c>
      <c r="AE4290" s="15">
        <f t="shared" si="275"/>
        <v>0.54223013401779097</v>
      </c>
      <c r="AF4290">
        <f t="shared" si="276"/>
        <v>0.16051939830248496</v>
      </c>
    </row>
    <row r="4291" spans="1:32" x14ac:dyDescent="0.25">
      <c r="A4291" s="59">
        <v>4274</v>
      </c>
      <c r="B4291" s="60" t="s">
        <v>309</v>
      </c>
      <c r="C4291" s="61" t="s">
        <v>358</v>
      </c>
      <c r="D4291" s="62"/>
      <c r="E4291" s="62">
        <v>533</v>
      </c>
      <c r="F4291" s="62">
        <v>2035</v>
      </c>
      <c r="G4291" s="50">
        <v>6.3019999999999996</v>
      </c>
      <c r="H4291" s="50">
        <v>6.383</v>
      </c>
      <c r="I4291" s="50">
        <v>6.1280000000000001</v>
      </c>
      <c r="J4291" s="50">
        <v>5.8550000000000004</v>
      </c>
      <c r="K4291" s="50">
        <v>5.7709999999999999</v>
      </c>
      <c r="L4291" s="50">
        <v>6.883</v>
      </c>
      <c r="M4291" s="50">
        <v>7.3339999999999996</v>
      </c>
      <c r="N4291" s="50">
        <v>7.7530000000000001</v>
      </c>
      <c r="O4291" s="50">
        <v>7.6029999999999998</v>
      </c>
      <c r="P4291" s="50">
        <v>5.5590000000000002</v>
      </c>
      <c r="Q4291" s="50">
        <v>5.8289999999999997</v>
      </c>
      <c r="R4291" s="50">
        <v>6.532</v>
      </c>
      <c r="S4291" s="50">
        <v>7.0149999999999997</v>
      </c>
      <c r="T4291" s="50">
        <v>7.1920000000000002</v>
      </c>
      <c r="U4291" s="50">
        <v>7.3109999999999999</v>
      </c>
      <c r="V4291" s="50">
        <v>5.3129999999999997</v>
      </c>
      <c r="W4291" s="50" t="s">
        <v>311</v>
      </c>
      <c r="X4291" s="50">
        <v>3.1789999999999998</v>
      </c>
      <c r="Y4291" s="50">
        <v>1.417</v>
      </c>
      <c r="Z4291" s="50">
        <v>0.42299999999999999</v>
      </c>
      <c r="AA4291" s="50">
        <v>9.2999999999999999E-2</v>
      </c>
      <c r="AB4291" s="50">
        <v>0.01</v>
      </c>
      <c r="AC4291" s="50" t="str">
        <f t="shared" si="273"/>
        <v>Aruba-2035</v>
      </c>
      <c r="AD4291" s="51">
        <f t="shared" si="274"/>
        <v>66.134</v>
      </c>
      <c r="AE4291" s="15">
        <f t="shared" si="275"/>
        <v>0.6615507908186411</v>
      </c>
      <c r="AF4291">
        <f t="shared" si="276"/>
        <v>0.2935712856251545</v>
      </c>
    </row>
    <row r="4292" spans="1:32" x14ac:dyDescent="0.25">
      <c r="A4292" s="59">
        <v>4275</v>
      </c>
      <c r="B4292" s="60" t="s">
        <v>309</v>
      </c>
      <c r="C4292" s="61" t="s">
        <v>262</v>
      </c>
      <c r="D4292" s="62">
        <v>7</v>
      </c>
      <c r="E4292" s="62">
        <v>36</v>
      </c>
      <c r="F4292" s="62">
        <v>2035</v>
      </c>
      <c r="G4292" s="50">
        <v>1676.578</v>
      </c>
      <c r="H4292" s="50">
        <v>1733.2159999999999</v>
      </c>
      <c r="I4292" s="50">
        <v>1811.3589999999999</v>
      </c>
      <c r="J4292" s="50">
        <v>1894.0239999999999</v>
      </c>
      <c r="K4292" s="50">
        <v>1889.7739999999999</v>
      </c>
      <c r="L4292" s="50">
        <v>1889.0340000000001</v>
      </c>
      <c r="M4292" s="50">
        <v>1792.0619999999999</v>
      </c>
      <c r="N4292" s="50">
        <v>1830.2619999999999</v>
      </c>
      <c r="O4292" s="50">
        <v>1950.444</v>
      </c>
      <c r="P4292" s="50">
        <v>1968.723</v>
      </c>
      <c r="Q4292" s="50">
        <v>1869.94</v>
      </c>
      <c r="R4292" s="50">
        <v>1614.326</v>
      </c>
      <c r="S4292" s="50">
        <v>1625.9280000000001</v>
      </c>
      <c r="T4292" s="50">
        <v>1473.8489999999999</v>
      </c>
      <c r="U4292" s="50">
        <v>1415.15</v>
      </c>
      <c r="V4292" s="50">
        <v>1212.7650000000001</v>
      </c>
      <c r="W4292" s="50" t="s">
        <v>311</v>
      </c>
      <c r="X4292" s="50">
        <v>923.44399999999996</v>
      </c>
      <c r="Y4292" s="50">
        <v>618.83900000000006</v>
      </c>
      <c r="Z4292" s="50">
        <v>255.96100000000001</v>
      </c>
      <c r="AA4292" s="50">
        <v>69.597999999999999</v>
      </c>
      <c r="AB4292" s="50">
        <v>11.172000000000001</v>
      </c>
      <c r="AC4292" s="50" t="str">
        <f t="shared" si="273"/>
        <v>Australia-2035</v>
      </c>
      <c r="AD4292" s="51">
        <f t="shared" si="274"/>
        <v>18324.517</v>
      </c>
      <c r="AE4292" s="15">
        <f t="shared" si="275"/>
        <v>0.61130839082961907</v>
      </c>
      <c r="AF4292">
        <f t="shared" si="276"/>
        <v>0.25400755213166581</v>
      </c>
    </row>
    <row r="4293" spans="1:32" x14ac:dyDescent="0.25">
      <c r="A4293" s="59">
        <v>4276</v>
      </c>
      <c r="B4293" s="60" t="s">
        <v>309</v>
      </c>
      <c r="C4293" s="61" t="s">
        <v>359</v>
      </c>
      <c r="D4293" s="62"/>
      <c r="E4293" s="62">
        <v>44</v>
      </c>
      <c r="F4293" s="62">
        <v>2035</v>
      </c>
      <c r="G4293" s="50">
        <v>25.533000000000001</v>
      </c>
      <c r="H4293" s="50">
        <v>26.731999999999999</v>
      </c>
      <c r="I4293" s="50">
        <v>27.707999999999998</v>
      </c>
      <c r="J4293" s="50">
        <v>28.565000000000001</v>
      </c>
      <c r="K4293" s="50">
        <v>29.382000000000001</v>
      </c>
      <c r="L4293" s="50">
        <v>29.262</v>
      </c>
      <c r="M4293" s="50">
        <v>27.437000000000001</v>
      </c>
      <c r="N4293" s="50">
        <v>32.534999999999997</v>
      </c>
      <c r="O4293" s="50">
        <v>35.131999999999998</v>
      </c>
      <c r="P4293" s="50">
        <v>32.42</v>
      </c>
      <c r="Q4293" s="50">
        <v>30.442</v>
      </c>
      <c r="R4293" s="50">
        <v>25.047000000000001</v>
      </c>
      <c r="S4293" s="50">
        <v>25.715</v>
      </c>
      <c r="T4293" s="50">
        <v>22.507999999999999</v>
      </c>
      <c r="U4293" s="50">
        <v>20.972000000000001</v>
      </c>
      <c r="V4293" s="50">
        <v>15.212</v>
      </c>
      <c r="W4293" s="50" t="s">
        <v>311</v>
      </c>
      <c r="X4293" s="50">
        <v>9.7710000000000008</v>
      </c>
      <c r="Y4293" s="50">
        <v>5.0330000000000004</v>
      </c>
      <c r="Z4293" s="50">
        <v>1.9259999999999999</v>
      </c>
      <c r="AA4293" s="50">
        <v>0.55900000000000005</v>
      </c>
      <c r="AB4293" s="50">
        <v>7.9000000000000001E-2</v>
      </c>
      <c r="AC4293" s="50" t="str">
        <f t="shared" si="273"/>
        <v>Bahamas-2035</v>
      </c>
      <c r="AD4293" s="51">
        <f t="shared" si="274"/>
        <v>295.93700000000001</v>
      </c>
      <c r="AE4293" s="15">
        <f t="shared" si="275"/>
        <v>0.5272507324193999</v>
      </c>
      <c r="AF4293">
        <f t="shared" si="276"/>
        <v>0.20233566545183687</v>
      </c>
    </row>
    <row r="4294" spans="1:32" x14ac:dyDescent="0.25">
      <c r="A4294" s="59">
        <v>4277</v>
      </c>
      <c r="B4294" s="60" t="s">
        <v>309</v>
      </c>
      <c r="C4294" s="61" t="s">
        <v>360</v>
      </c>
      <c r="D4294" s="62"/>
      <c r="E4294" s="62">
        <v>48</v>
      </c>
      <c r="F4294" s="62">
        <v>2035</v>
      </c>
      <c r="G4294" s="50">
        <v>115.033</v>
      </c>
      <c r="H4294" s="50">
        <v>114.398</v>
      </c>
      <c r="I4294" s="50">
        <v>112.64</v>
      </c>
      <c r="J4294" s="50">
        <v>109.4</v>
      </c>
      <c r="K4294" s="50">
        <v>137.84</v>
      </c>
      <c r="L4294" s="50">
        <v>201.16499999999999</v>
      </c>
      <c r="M4294" s="50">
        <v>244.81200000000001</v>
      </c>
      <c r="N4294" s="50">
        <v>233.661</v>
      </c>
      <c r="O4294" s="50">
        <v>188.131</v>
      </c>
      <c r="P4294" s="50">
        <v>154.66300000000001</v>
      </c>
      <c r="Q4294" s="50">
        <v>148.28299999999999</v>
      </c>
      <c r="R4294" s="50">
        <v>115.334</v>
      </c>
      <c r="S4294" s="50">
        <v>87.759</v>
      </c>
      <c r="T4294" s="50">
        <v>66.421999999999997</v>
      </c>
      <c r="U4294" s="50">
        <v>46.594000000000001</v>
      </c>
      <c r="V4294" s="50">
        <v>30.503</v>
      </c>
      <c r="W4294" s="50" t="s">
        <v>311</v>
      </c>
      <c r="X4294" s="50">
        <v>10.691000000000001</v>
      </c>
      <c r="Y4294" s="50">
        <v>3.3639999999999999</v>
      </c>
      <c r="Z4294" s="50">
        <v>1.0389999999999999</v>
      </c>
      <c r="AA4294" s="50">
        <v>0.22500000000000001</v>
      </c>
      <c r="AB4294" s="50">
        <v>0.02</v>
      </c>
      <c r="AC4294" s="50" t="str">
        <f t="shared" si="273"/>
        <v>Bahrain-2035</v>
      </c>
      <c r="AD4294" s="51">
        <f t="shared" si="274"/>
        <v>1621.048</v>
      </c>
      <c r="AE4294" s="15">
        <f t="shared" si="275"/>
        <v>0.30901552575864494</v>
      </c>
      <c r="AF4294">
        <f t="shared" si="276"/>
        <v>8.0921227903147999E-2</v>
      </c>
    </row>
    <row r="4295" spans="1:32" x14ac:dyDescent="0.25">
      <c r="A4295" s="59">
        <v>4278</v>
      </c>
      <c r="B4295" s="60" t="s">
        <v>309</v>
      </c>
      <c r="C4295" s="61" t="s">
        <v>401</v>
      </c>
      <c r="D4295" s="62"/>
      <c r="E4295" s="62">
        <v>50</v>
      </c>
      <c r="F4295" s="62">
        <v>2035</v>
      </c>
      <c r="G4295" s="50">
        <v>12738.606</v>
      </c>
      <c r="H4295" s="50">
        <v>13461.056</v>
      </c>
      <c r="I4295" s="50">
        <v>14118.556</v>
      </c>
      <c r="J4295" s="50">
        <v>14507.108</v>
      </c>
      <c r="K4295" s="50">
        <v>14601.004999999999</v>
      </c>
      <c r="L4295" s="50">
        <v>14901.86</v>
      </c>
      <c r="M4295" s="50">
        <v>15412.62</v>
      </c>
      <c r="N4295" s="50">
        <v>15002.865</v>
      </c>
      <c r="O4295" s="50">
        <v>14183.138999999999</v>
      </c>
      <c r="P4295" s="50">
        <v>13392.425999999999</v>
      </c>
      <c r="Q4295" s="50">
        <v>12319.76</v>
      </c>
      <c r="R4295" s="50">
        <v>10589.540999999999</v>
      </c>
      <c r="S4295" s="50">
        <v>8389.1059999999998</v>
      </c>
      <c r="T4295" s="50">
        <v>7016.402</v>
      </c>
      <c r="U4295" s="50">
        <v>4977.42</v>
      </c>
      <c r="V4295" s="50">
        <v>2835.018</v>
      </c>
      <c r="W4295" s="50" t="s">
        <v>311</v>
      </c>
      <c r="X4295" s="50">
        <v>1451.683</v>
      </c>
      <c r="Y4295" s="50">
        <v>946.76900000000001</v>
      </c>
      <c r="Z4295" s="50">
        <v>494.16399999999999</v>
      </c>
      <c r="AA4295" s="50">
        <v>192.56100000000001</v>
      </c>
      <c r="AB4295" s="50">
        <v>68.86</v>
      </c>
      <c r="AC4295" s="50" t="str">
        <f t="shared" si="273"/>
        <v>Bangladesh-2035</v>
      </c>
      <c r="AD4295" s="51">
        <f t="shared" si="274"/>
        <v>133299.43</v>
      </c>
      <c r="AE4295" s="15">
        <f t="shared" si="275"/>
        <v>0.43736942461044287</v>
      </c>
      <c r="AF4295">
        <f t="shared" si="276"/>
        <v>0.10357747157132323</v>
      </c>
    </row>
    <row r="4296" spans="1:32" x14ac:dyDescent="0.25">
      <c r="A4296" s="59">
        <v>4279</v>
      </c>
      <c r="B4296" s="60" t="s">
        <v>309</v>
      </c>
      <c r="C4296" s="61" t="s">
        <v>361</v>
      </c>
      <c r="D4296" s="62"/>
      <c r="E4296" s="62">
        <v>52</v>
      </c>
      <c r="F4296" s="62">
        <v>2035</v>
      </c>
      <c r="G4296" s="50">
        <v>15.968999999999999</v>
      </c>
      <c r="H4296" s="50">
        <v>17.024000000000001</v>
      </c>
      <c r="I4296" s="50">
        <v>17.457000000000001</v>
      </c>
      <c r="J4296" s="50">
        <v>17.373999999999999</v>
      </c>
      <c r="K4296" s="50">
        <v>17.068999999999999</v>
      </c>
      <c r="L4296" s="50">
        <v>16.989000000000001</v>
      </c>
      <c r="M4296" s="50">
        <v>17.265000000000001</v>
      </c>
      <c r="N4296" s="50">
        <v>16.827999999999999</v>
      </c>
      <c r="O4296" s="50">
        <v>17.126999999999999</v>
      </c>
      <c r="P4296" s="50">
        <v>16.722999999999999</v>
      </c>
      <c r="Q4296" s="50">
        <v>17.481000000000002</v>
      </c>
      <c r="R4296" s="50">
        <v>16.885999999999999</v>
      </c>
      <c r="S4296" s="50">
        <v>18.039000000000001</v>
      </c>
      <c r="T4296" s="50">
        <v>17.488</v>
      </c>
      <c r="U4296" s="50">
        <v>17.628</v>
      </c>
      <c r="V4296" s="50">
        <v>14.689</v>
      </c>
      <c r="W4296" s="50" t="s">
        <v>311</v>
      </c>
      <c r="X4296" s="50">
        <v>10.131</v>
      </c>
      <c r="Y4296" s="50">
        <v>4.9630000000000001</v>
      </c>
      <c r="Z4296" s="50">
        <v>1.5580000000000001</v>
      </c>
      <c r="AA4296" s="50">
        <v>0.32600000000000001</v>
      </c>
      <c r="AB4296" s="50">
        <v>3.5999999999999997E-2</v>
      </c>
      <c r="AC4296" s="50" t="str">
        <f t="shared" si="273"/>
        <v>Barbados-2035</v>
      </c>
      <c r="AD4296" s="51">
        <f t="shared" si="274"/>
        <v>171.78100000000001</v>
      </c>
      <c r="AE4296" s="15">
        <f t="shared" si="275"/>
        <v>0.68266571972453294</v>
      </c>
      <c r="AF4296">
        <f t="shared" si="276"/>
        <v>0.30067362339187603</v>
      </c>
    </row>
    <row r="4297" spans="1:32" x14ac:dyDescent="0.25">
      <c r="A4297" s="59">
        <v>4280</v>
      </c>
      <c r="B4297" s="60" t="s">
        <v>309</v>
      </c>
      <c r="C4297" s="61" t="s">
        <v>402</v>
      </c>
      <c r="D4297" s="62"/>
      <c r="E4297" s="62">
        <v>56</v>
      </c>
      <c r="F4297" s="62">
        <v>2035</v>
      </c>
      <c r="G4297" s="50">
        <v>634.33600000000001</v>
      </c>
      <c r="H4297" s="50">
        <v>651.78599999999994</v>
      </c>
      <c r="I4297" s="50">
        <v>673.71400000000006</v>
      </c>
      <c r="J4297" s="50">
        <v>694.62199999999996</v>
      </c>
      <c r="K4297" s="50">
        <v>701.52200000000005</v>
      </c>
      <c r="L4297" s="50">
        <v>711.23400000000004</v>
      </c>
      <c r="M4297" s="50">
        <v>685.55399999999997</v>
      </c>
      <c r="N4297" s="50">
        <v>698.04200000000003</v>
      </c>
      <c r="O4297" s="50">
        <v>755.96299999999997</v>
      </c>
      <c r="P4297" s="50">
        <v>759.577</v>
      </c>
      <c r="Q4297" s="50">
        <v>757.40099999999995</v>
      </c>
      <c r="R4297" s="50">
        <v>736.18399999999997</v>
      </c>
      <c r="S4297" s="50">
        <v>731.649</v>
      </c>
      <c r="T4297" s="50">
        <v>733.84799999999996</v>
      </c>
      <c r="U4297" s="50">
        <v>709.08600000000001</v>
      </c>
      <c r="V4297" s="50">
        <v>607.68299999999999</v>
      </c>
      <c r="W4297" s="50" t="s">
        <v>311</v>
      </c>
      <c r="X4297" s="50">
        <v>459.24400000000003</v>
      </c>
      <c r="Y4297" s="50">
        <v>301.54300000000001</v>
      </c>
      <c r="Z4297" s="50">
        <v>116.61799999999999</v>
      </c>
      <c r="AA4297" s="50">
        <v>35.066000000000003</v>
      </c>
      <c r="AB4297" s="50">
        <v>4.9909999999999997</v>
      </c>
      <c r="AC4297" s="50" t="str">
        <f t="shared" si="273"/>
        <v>Belgium-2035</v>
      </c>
      <c r="AD4297" s="51">
        <f t="shared" si="274"/>
        <v>7231.7480000000005</v>
      </c>
      <c r="AE4297" s="15">
        <f t="shared" si="275"/>
        <v>0.68142792033129451</v>
      </c>
      <c r="AF4297">
        <f t="shared" si="276"/>
        <v>0.32291267751020941</v>
      </c>
    </row>
    <row r="4298" spans="1:32" x14ac:dyDescent="0.25">
      <c r="A4298" s="59">
        <v>4281</v>
      </c>
      <c r="B4298" s="60" t="s">
        <v>309</v>
      </c>
      <c r="C4298" s="61" t="s">
        <v>362</v>
      </c>
      <c r="D4298" s="62"/>
      <c r="E4298" s="62">
        <v>84</v>
      </c>
      <c r="F4298" s="62">
        <v>2035</v>
      </c>
      <c r="G4298" s="50">
        <v>42.35</v>
      </c>
      <c r="H4298" s="50">
        <v>43.21</v>
      </c>
      <c r="I4298" s="50">
        <v>43.347000000000001</v>
      </c>
      <c r="J4298" s="50">
        <v>42.524999999999999</v>
      </c>
      <c r="K4298" s="50">
        <v>40.932000000000002</v>
      </c>
      <c r="L4298" s="50">
        <v>40.134</v>
      </c>
      <c r="M4298" s="50">
        <v>42.104999999999997</v>
      </c>
      <c r="N4298" s="50">
        <v>40.996000000000002</v>
      </c>
      <c r="O4298" s="50">
        <v>37.350999999999999</v>
      </c>
      <c r="P4298" s="50">
        <v>32.273000000000003</v>
      </c>
      <c r="Q4298" s="50">
        <v>27.038</v>
      </c>
      <c r="R4298" s="50">
        <v>21.719000000000001</v>
      </c>
      <c r="S4298" s="50">
        <v>18.545999999999999</v>
      </c>
      <c r="T4298" s="50">
        <v>14.167</v>
      </c>
      <c r="U4298" s="50">
        <v>10.07</v>
      </c>
      <c r="V4298" s="50">
        <v>5.8170000000000002</v>
      </c>
      <c r="W4298" s="50" t="s">
        <v>311</v>
      </c>
      <c r="X4298" s="50">
        <v>2.73</v>
      </c>
      <c r="Y4298" s="50">
        <v>0.94499999999999995</v>
      </c>
      <c r="Z4298" s="50">
        <v>0.219</v>
      </c>
      <c r="AA4298" s="50">
        <v>3.4000000000000002E-2</v>
      </c>
      <c r="AB4298" s="50">
        <v>3.0000000000000001E-3</v>
      </c>
      <c r="AC4298" s="50" t="str">
        <f t="shared" si="273"/>
        <v>Belize-2035</v>
      </c>
      <c r="AD4298" s="51">
        <f t="shared" si="274"/>
        <v>343.61900000000003</v>
      </c>
      <c r="AE4298" s="15">
        <f t="shared" si="275"/>
        <v>0.47404829185813346</v>
      </c>
      <c r="AF4298">
        <f t="shared" si="276"/>
        <v>7.192196831497101E-2</v>
      </c>
    </row>
    <row r="4299" spans="1:32" x14ac:dyDescent="0.25">
      <c r="A4299" s="59">
        <v>4282</v>
      </c>
      <c r="B4299" s="60" t="s">
        <v>309</v>
      </c>
      <c r="C4299" s="61" t="s">
        <v>403</v>
      </c>
      <c r="D4299" s="62"/>
      <c r="E4299" s="62">
        <v>204</v>
      </c>
      <c r="F4299" s="62">
        <v>2035</v>
      </c>
      <c r="G4299" s="50">
        <v>2430.444</v>
      </c>
      <c r="H4299" s="50">
        <v>2210.0410000000002</v>
      </c>
      <c r="I4299" s="50">
        <v>2014.5820000000001</v>
      </c>
      <c r="J4299" s="50">
        <v>1822.8030000000001</v>
      </c>
      <c r="K4299" s="50">
        <v>1633.5039999999999</v>
      </c>
      <c r="L4299" s="50">
        <v>1431.029</v>
      </c>
      <c r="M4299" s="50">
        <v>1230.3309999999999</v>
      </c>
      <c r="N4299" s="50">
        <v>1055.6469999999999</v>
      </c>
      <c r="O4299" s="50">
        <v>888.38900000000001</v>
      </c>
      <c r="P4299" s="50">
        <v>729.32500000000005</v>
      </c>
      <c r="Q4299" s="50">
        <v>593.53</v>
      </c>
      <c r="R4299" s="50">
        <v>476.74299999999999</v>
      </c>
      <c r="S4299" s="50">
        <v>373.577</v>
      </c>
      <c r="T4299" s="50">
        <v>281.77999999999997</v>
      </c>
      <c r="U4299" s="50">
        <v>193.648</v>
      </c>
      <c r="V4299" s="50">
        <v>116.131</v>
      </c>
      <c r="W4299" s="50" t="s">
        <v>311</v>
      </c>
      <c r="X4299" s="50">
        <v>57.968000000000004</v>
      </c>
      <c r="Y4299" s="50">
        <v>21.934000000000001</v>
      </c>
      <c r="Z4299" s="50">
        <v>5.923</v>
      </c>
      <c r="AA4299" s="50">
        <v>0.83099999999999996</v>
      </c>
      <c r="AB4299" s="50">
        <v>6.9000000000000006E-2</v>
      </c>
      <c r="AC4299" s="50" t="str">
        <f t="shared" si="273"/>
        <v>Benin-2035</v>
      </c>
      <c r="AD4299" s="51">
        <f t="shared" si="274"/>
        <v>10234.878000000001</v>
      </c>
      <c r="AE4299" s="15">
        <f t="shared" si="275"/>
        <v>0.71650595151207475</v>
      </c>
      <c r="AF4299">
        <f t="shared" si="276"/>
        <v>4.015904137047218E-2</v>
      </c>
    </row>
    <row r="4300" spans="1:32" x14ac:dyDescent="0.25">
      <c r="A4300" s="59">
        <v>4283</v>
      </c>
      <c r="B4300" s="60" t="s">
        <v>309</v>
      </c>
      <c r="C4300" s="61" t="s">
        <v>404</v>
      </c>
      <c r="D4300" s="62"/>
      <c r="E4300" s="62">
        <v>70</v>
      </c>
      <c r="F4300" s="62">
        <v>2035</v>
      </c>
      <c r="G4300" s="50">
        <v>144.12700000000001</v>
      </c>
      <c r="H4300" s="50">
        <v>156.14500000000001</v>
      </c>
      <c r="I4300" s="50">
        <v>161.96700000000001</v>
      </c>
      <c r="J4300" s="50">
        <v>160.48599999999999</v>
      </c>
      <c r="K4300" s="50">
        <v>160.95400000000001</v>
      </c>
      <c r="L4300" s="50">
        <v>170.65</v>
      </c>
      <c r="M4300" s="50">
        <v>174.203</v>
      </c>
      <c r="N4300" s="50">
        <v>229.58799999999999</v>
      </c>
      <c r="O4300" s="50">
        <v>232.41900000000001</v>
      </c>
      <c r="P4300" s="50">
        <v>240.43600000000001</v>
      </c>
      <c r="Q4300" s="50">
        <v>236.45699999999999</v>
      </c>
      <c r="R4300" s="50">
        <v>231.43700000000001</v>
      </c>
      <c r="S4300" s="50">
        <v>227.374</v>
      </c>
      <c r="T4300" s="50">
        <v>208.62799999999999</v>
      </c>
      <c r="U4300" s="50">
        <v>218.72800000000001</v>
      </c>
      <c r="V4300" s="50">
        <v>172.983</v>
      </c>
      <c r="W4300" s="50" t="s">
        <v>311</v>
      </c>
      <c r="X4300" s="50">
        <v>121.53100000000001</v>
      </c>
      <c r="Y4300" s="50">
        <v>59.725000000000001</v>
      </c>
      <c r="Z4300" s="50">
        <v>19.225999999999999</v>
      </c>
      <c r="AA4300" s="50">
        <v>8.1839999999999993</v>
      </c>
      <c r="AB4300" s="50">
        <v>1.1539999999999999</v>
      </c>
      <c r="AC4300" s="50" t="str">
        <f t="shared" si="273"/>
        <v>Bosnia and Herzegovina-2035</v>
      </c>
      <c r="AD4300" s="51">
        <f t="shared" si="274"/>
        <v>2064.0039999999995</v>
      </c>
      <c r="AE4300" s="15">
        <f t="shared" si="275"/>
        <v>0.61647070451413866</v>
      </c>
      <c r="AF4300">
        <f t="shared" si="276"/>
        <v>0.32069717758742922</v>
      </c>
    </row>
    <row r="4301" spans="1:32" x14ac:dyDescent="0.25">
      <c r="A4301" s="59">
        <v>4284</v>
      </c>
      <c r="B4301" s="60" t="s">
        <v>309</v>
      </c>
      <c r="C4301" s="61" t="s">
        <v>31</v>
      </c>
      <c r="D4301" s="62"/>
      <c r="E4301" s="62">
        <v>76</v>
      </c>
      <c r="F4301" s="62">
        <v>2035</v>
      </c>
      <c r="G4301" s="50">
        <v>12316.763999999999</v>
      </c>
      <c r="H4301" s="50">
        <v>12877.004000000001</v>
      </c>
      <c r="I4301" s="50">
        <v>13539.904</v>
      </c>
      <c r="J4301" s="50">
        <v>14214.807000000001</v>
      </c>
      <c r="K4301" s="50">
        <v>14735.978999999999</v>
      </c>
      <c r="L4301" s="50">
        <v>14925.584999999999</v>
      </c>
      <c r="M4301" s="50">
        <v>16029.874</v>
      </c>
      <c r="N4301" s="50">
        <v>16943.550999999999</v>
      </c>
      <c r="O4301" s="50">
        <v>16658.603999999999</v>
      </c>
      <c r="P4301" s="50">
        <v>16779.473999999998</v>
      </c>
      <c r="Q4301" s="50">
        <v>16712.28</v>
      </c>
      <c r="R4301" s="50">
        <v>14842.472</v>
      </c>
      <c r="S4301" s="50">
        <v>12654.552</v>
      </c>
      <c r="T4301" s="50">
        <v>11175.932000000001</v>
      </c>
      <c r="U4301" s="50">
        <v>9443.18</v>
      </c>
      <c r="V4301" s="50">
        <v>6865.4139999999998</v>
      </c>
      <c r="W4301" s="50" t="s">
        <v>311</v>
      </c>
      <c r="X4301" s="50">
        <v>4521.2520000000004</v>
      </c>
      <c r="Y4301" s="50">
        <v>2437.4340000000002</v>
      </c>
      <c r="Z4301" s="50">
        <v>1047.9939999999999</v>
      </c>
      <c r="AA4301" s="50">
        <v>383.09899999999999</v>
      </c>
      <c r="AB4301" s="50">
        <v>97.427000000000007</v>
      </c>
      <c r="AC4301" s="50" t="str">
        <f t="shared" si="273"/>
        <v>Brazil-2035</v>
      </c>
      <c r="AD4301" s="51">
        <f t="shared" si="274"/>
        <v>154497.17799999999</v>
      </c>
      <c r="AE4301" s="15">
        <f t="shared" si="275"/>
        <v>0.48353895499631727</v>
      </c>
      <c r="AF4301">
        <f t="shared" si="276"/>
        <v>0.18615936326937446</v>
      </c>
    </row>
    <row r="4302" spans="1:32" x14ac:dyDescent="0.25">
      <c r="A4302" s="59">
        <v>4285</v>
      </c>
      <c r="B4302" s="60" t="s">
        <v>309</v>
      </c>
      <c r="C4302" s="61" t="s">
        <v>405</v>
      </c>
      <c r="D4302" s="62"/>
      <c r="E4302" s="62">
        <v>96</v>
      </c>
      <c r="F4302" s="62">
        <v>2035</v>
      </c>
      <c r="G4302" s="50">
        <v>29.221</v>
      </c>
      <c r="H4302" s="50">
        <v>30.471</v>
      </c>
      <c r="I4302" s="50">
        <v>31.864999999999998</v>
      </c>
      <c r="J4302" s="50">
        <v>33.206000000000003</v>
      </c>
      <c r="K4302" s="50">
        <v>33.884999999999998</v>
      </c>
      <c r="L4302" s="50">
        <v>32.087000000000003</v>
      </c>
      <c r="M4302" s="50">
        <v>34.676000000000002</v>
      </c>
      <c r="N4302" s="50">
        <v>36.334000000000003</v>
      </c>
      <c r="O4302" s="50">
        <v>35.591000000000001</v>
      </c>
      <c r="P4302" s="50">
        <v>38.698999999999998</v>
      </c>
      <c r="Q4302" s="50">
        <v>38.290999999999997</v>
      </c>
      <c r="R4302" s="50">
        <v>34.807000000000002</v>
      </c>
      <c r="S4302" s="50">
        <v>30.783000000000001</v>
      </c>
      <c r="T4302" s="50">
        <v>25.558</v>
      </c>
      <c r="U4302" s="50">
        <v>18.882000000000001</v>
      </c>
      <c r="V4302" s="50">
        <v>12.789</v>
      </c>
      <c r="W4302" s="50" t="s">
        <v>311</v>
      </c>
      <c r="X4302" s="50">
        <v>6.5919999999999996</v>
      </c>
      <c r="Y4302" s="50">
        <v>2.3410000000000002</v>
      </c>
      <c r="Z4302" s="50">
        <v>0.61</v>
      </c>
      <c r="AA4302" s="50">
        <v>0.13700000000000001</v>
      </c>
      <c r="AB4302" s="50">
        <v>1.2999999999999999E-2</v>
      </c>
      <c r="AC4302" s="50" t="str">
        <f t="shared" si="273"/>
        <v>Brunei Darussalam-2035</v>
      </c>
      <c r="AD4302" s="51">
        <f t="shared" si="274"/>
        <v>348.35900000000004</v>
      </c>
      <c r="AE4302" s="15">
        <f t="shared" si="275"/>
        <v>0.45493011519725346</v>
      </c>
      <c r="AF4302">
        <f t="shared" si="276"/>
        <v>0.15212449649478535</v>
      </c>
    </row>
    <row r="4303" spans="1:32" x14ac:dyDescent="0.25">
      <c r="A4303" s="59">
        <v>4286</v>
      </c>
      <c r="B4303" s="60" t="s">
        <v>309</v>
      </c>
      <c r="C4303" s="61" t="s">
        <v>406</v>
      </c>
      <c r="D4303" s="62"/>
      <c r="E4303" s="62">
        <v>100</v>
      </c>
      <c r="F4303" s="62">
        <v>2035</v>
      </c>
      <c r="G4303" s="50">
        <v>261.322</v>
      </c>
      <c r="H4303" s="50">
        <v>276.55599999999998</v>
      </c>
      <c r="I4303" s="50">
        <v>300.46499999999997</v>
      </c>
      <c r="J4303" s="50">
        <v>317.06799999999998</v>
      </c>
      <c r="K4303" s="50">
        <v>325.00900000000001</v>
      </c>
      <c r="L4303" s="50">
        <v>339.56900000000002</v>
      </c>
      <c r="M4303" s="50">
        <v>297.43700000000001</v>
      </c>
      <c r="N4303" s="50">
        <v>286.33300000000003</v>
      </c>
      <c r="O4303" s="50">
        <v>377.12</v>
      </c>
      <c r="P4303" s="50">
        <v>463.36799999999999</v>
      </c>
      <c r="Q4303" s="50">
        <v>452.44200000000001</v>
      </c>
      <c r="R4303" s="50">
        <v>494.17399999999998</v>
      </c>
      <c r="S4303" s="50">
        <v>467.71300000000002</v>
      </c>
      <c r="T4303" s="50">
        <v>399.83600000000001</v>
      </c>
      <c r="U4303" s="50">
        <v>362.65499999999997</v>
      </c>
      <c r="V4303" s="50">
        <v>315.80599999999998</v>
      </c>
      <c r="W4303" s="50" t="s">
        <v>311</v>
      </c>
      <c r="X4303" s="50">
        <v>240.315</v>
      </c>
      <c r="Y4303" s="50">
        <v>137.03200000000001</v>
      </c>
      <c r="Z4303" s="50">
        <v>36.436999999999998</v>
      </c>
      <c r="AA4303" s="50">
        <v>5.8860000000000001</v>
      </c>
      <c r="AB4303" s="50">
        <v>0.59199999999999997</v>
      </c>
      <c r="AC4303" s="50" t="str">
        <f t="shared" si="273"/>
        <v>Bulgaria-2035</v>
      </c>
      <c r="AD4303" s="51">
        <f t="shared" si="274"/>
        <v>3820.2330000000002</v>
      </c>
      <c r="AE4303" s="15">
        <f t="shared" si="275"/>
        <v>0.61171713871902578</v>
      </c>
      <c r="AF4303">
        <f t="shared" si="276"/>
        <v>0.32167748256119472</v>
      </c>
    </row>
    <row r="4304" spans="1:32" x14ac:dyDescent="0.25">
      <c r="A4304" s="59">
        <v>4287</v>
      </c>
      <c r="B4304" s="60" t="s">
        <v>309</v>
      </c>
      <c r="C4304" s="61" t="s">
        <v>363</v>
      </c>
      <c r="D4304" s="62"/>
      <c r="E4304" s="62">
        <v>132</v>
      </c>
      <c r="F4304" s="62">
        <v>2035</v>
      </c>
      <c r="G4304" s="50">
        <v>49.859000000000002</v>
      </c>
      <c r="H4304" s="50">
        <v>51.923999999999999</v>
      </c>
      <c r="I4304" s="50">
        <v>53.802999999999997</v>
      </c>
      <c r="J4304" s="50">
        <v>54.317</v>
      </c>
      <c r="K4304" s="50">
        <v>52.95</v>
      </c>
      <c r="L4304" s="50">
        <v>52.783999999999999</v>
      </c>
      <c r="M4304" s="50">
        <v>52.488999999999997</v>
      </c>
      <c r="N4304" s="50">
        <v>53.280999999999999</v>
      </c>
      <c r="O4304" s="50">
        <v>52.411999999999999</v>
      </c>
      <c r="P4304" s="50">
        <v>47.975999999999999</v>
      </c>
      <c r="Q4304" s="50">
        <v>39.167000000000002</v>
      </c>
      <c r="R4304" s="50">
        <v>28.870999999999999</v>
      </c>
      <c r="S4304" s="50">
        <v>22.632999999999999</v>
      </c>
      <c r="T4304" s="50">
        <v>19.904</v>
      </c>
      <c r="U4304" s="50">
        <v>16.765999999999998</v>
      </c>
      <c r="V4304" s="50">
        <v>9.5389999999999997</v>
      </c>
      <c r="W4304" s="50" t="s">
        <v>311</v>
      </c>
      <c r="X4304" s="50">
        <v>4.9020000000000001</v>
      </c>
      <c r="Y4304" s="50">
        <v>1.2430000000000001</v>
      </c>
      <c r="Z4304" s="50">
        <v>0.496</v>
      </c>
      <c r="AA4304" s="50">
        <v>0.13600000000000001</v>
      </c>
      <c r="AB4304" s="50">
        <v>1.4999999999999999E-2</v>
      </c>
      <c r="AC4304" s="50" t="str">
        <f t="shared" si="273"/>
        <v>Cabo Verde-2035</v>
      </c>
      <c r="AD4304" s="51">
        <f t="shared" si="274"/>
        <v>456.87999999999994</v>
      </c>
      <c r="AE4304" s="15">
        <f t="shared" si="275"/>
        <v>0.45654657678164945</v>
      </c>
      <c r="AF4304">
        <f t="shared" si="276"/>
        <v>8.6537048587186902E-2</v>
      </c>
    </row>
    <row r="4305" spans="1:32" x14ac:dyDescent="0.25">
      <c r="A4305" s="59">
        <v>4288</v>
      </c>
      <c r="B4305" s="60" t="s">
        <v>309</v>
      </c>
      <c r="C4305" s="61" t="s">
        <v>407</v>
      </c>
      <c r="D4305" s="62"/>
      <c r="E4305" s="62">
        <v>116</v>
      </c>
      <c r="F4305" s="62">
        <v>2035</v>
      </c>
      <c r="G4305" s="50">
        <v>1643.06</v>
      </c>
      <c r="H4305" s="50">
        <v>1648.934</v>
      </c>
      <c r="I4305" s="50">
        <v>1695.672</v>
      </c>
      <c r="J4305" s="50">
        <v>1737.364</v>
      </c>
      <c r="K4305" s="50">
        <v>1678.6690000000001</v>
      </c>
      <c r="L4305" s="50">
        <v>1542.8520000000001</v>
      </c>
      <c r="M4305" s="50">
        <v>1355.962</v>
      </c>
      <c r="N4305" s="50">
        <v>1428.4190000000001</v>
      </c>
      <c r="O4305" s="50">
        <v>1492.8240000000001</v>
      </c>
      <c r="P4305" s="50">
        <v>1158.5450000000001</v>
      </c>
      <c r="Q4305" s="50">
        <v>1536.7850000000001</v>
      </c>
      <c r="R4305" s="50">
        <v>567.12699999999995</v>
      </c>
      <c r="S4305" s="50">
        <v>702.548</v>
      </c>
      <c r="T4305" s="50">
        <v>594.36599999999999</v>
      </c>
      <c r="U4305" s="50">
        <v>465.11500000000001</v>
      </c>
      <c r="V4305" s="50">
        <v>260.81799999999998</v>
      </c>
      <c r="W4305" s="50" t="s">
        <v>311</v>
      </c>
      <c r="X4305" s="50">
        <v>146.68899999999999</v>
      </c>
      <c r="Y4305" s="50">
        <v>51.661999999999999</v>
      </c>
      <c r="Z4305" s="50">
        <v>13.898</v>
      </c>
      <c r="AA4305" s="50">
        <v>2.2989999999999999</v>
      </c>
      <c r="AB4305" s="50">
        <v>0.187</v>
      </c>
      <c r="AC4305" s="50" t="str">
        <f t="shared" si="273"/>
        <v>Cambodia-2035</v>
      </c>
      <c r="AD4305" s="51">
        <f t="shared" si="274"/>
        <v>13201.095000000001</v>
      </c>
      <c r="AE4305" s="15">
        <f t="shared" si="275"/>
        <v>0.49410295130820581</v>
      </c>
      <c r="AF4305">
        <f t="shared" si="276"/>
        <v>8.4394643483412635E-2</v>
      </c>
    </row>
    <row r="4306" spans="1:32" x14ac:dyDescent="0.25">
      <c r="A4306" s="59">
        <v>4289</v>
      </c>
      <c r="B4306" s="60" t="s">
        <v>309</v>
      </c>
      <c r="C4306" s="61" t="s">
        <v>408</v>
      </c>
      <c r="D4306" s="62"/>
      <c r="E4306" s="62">
        <v>120</v>
      </c>
      <c r="F4306" s="62">
        <v>2035</v>
      </c>
      <c r="G4306" s="50">
        <v>4902.49</v>
      </c>
      <c r="H4306" s="50">
        <v>4517.9719999999998</v>
      </c>
      <c r="I4306" s="50">
        <v>4185.3860000000004</v>
      </c>
      <c r="J4306" s="50">
        <v>3859.1819999999998</v>
      </c>
      <c r="K4306" s="50">
        <v>3523.33</v>
      </c>
      <c r="L4306" s="50">
        <v>3110.6309999999999</v>
      </c>
      <c r="M4306" s="50">
        <v>2640.018</v>
      </c>
      <c r="N4306" s="50">
        <v>2211.13</v>
      </c>
      <c r="O4306" s="50">
        <v>1920.684</v>
      </c>
      <c r="P4306" s="50">
        <v>1646.5440000000001</v>
      </c>
      <c r="Q4306" s="50">
        <v>1325.404</v>
      </c>
      <c r="R4306" s="50">
        <v>994.27200000000005</v>
      </c>
      <c r="S4306" s="50">
        <v>735.25900000000001</v>
      </c>
      <c r="T4306" s="50">
        <v>530.46100000000001</v>
      </c>
      <c r="U4306" s="50">
        <v>364.93299999999999</v>
      </c>
      <c r="V4306" s="50">
        <v>227.773</v>
      </c>
      <c r="W4306" s="50" t="s">
        <v>311</v>
      </c>
      <c r="X4306" s="50">
        <v>123.437</v>
      </c>
      <c r="Y4306" s="50">
        <v>49.356999999999999</v>
      </c>
      <c r="Z4306" s="50">
        <v>13.148</v>
      </c>
      <c r="AA4306" s="50">
        <v>2.0489999999999999</v>
      </c>
      <c r="AB4306" s="50">
        <v>0.17199999999999999</v>
      </c>
      <c r="AC4306" s="50" t="str">
        <f t="shared" si="273"/>
        <v>Cameroon-2035</v>
      </c>
      <c r="AD4306" s="51">
        <f t="shared" si="274"/>
        <v>21966.454000000005</v>
      </c>
      <c r="AE4306" s="15">
        <f t="shared" si="275"/>
        <v>0.67908903275876908</v>
      </c>
      <c r="AF4306">
        <f t="shared" si="276"/>
        <v>3.6863793633597271E-2</v>
      </c>
    </row>
    <row r="4307" spans="1:32" x14ac:dyDescent="0.25">
      <c r="A4307" s="59">
        <v>4290</v>
      </c>
      <c r="B4307" s="60" t="s">
        <v>309</v>
      </c>
      <c r="C4307" s="61" t="s">
        <v>261</v>
      </c>
      <c r="D4307" s="62"/>
      <c r="E4307" s="62">
        <v>124</v>
      </c>
      <c r="F4307" s="62">
        <v>2035</v>
      </c>
      <c r="G4307" s="50">
        <v>2023.0640000000001</v>
      </c>
      <c r="H4307" s="50">
        <v>2091.924</v>
      </c>
      <c r="I4307" s="50">
        <v>2193.4549999999999</v>
      </c>
      <c r="J4307" s="50">
        <v>2308.5160000000001</v>
      </c>
      <c r="K4307" s="50">
        <v>2416.7330000000002</v>
      </c>
      <c r="L4307" s="50">
        <v>2491.6509999999998</v>
      </c>
      <c r="M4307" s="50">
        <v>2392.5529999999999</v>
      </c>
      <c r="N4307" s="50">
        <v>2600.3389999999999</v>
      </c>
      <c r="O4307" s="50">
        <v>2874.6149999999998</v>
      </c>
      <c r="P4307" s="50">
        <v>2727.6019999999999</v>
      </c>
      <c r="Q4307" s="50">
        <v>2708.8110000000001</v>
      </c>
      <c r="R4307" s="50">
        <v>2481.4270000000001</v>
      </c>
      <c r="S4307" s="50">
        <v>2350.2510000000002</v>
      </c>
      <c r="T4307" s="50">
        <v>2318.1289999999999</v>
      </c>
      <c r="U4307" s="50">
        <v>2513.7289999999998</v>
      </c>
      <c r="V4307" s="50">
        <v>2173.7089999999998</v>
      </c>
      <c r="W4307" s="50" t="s">
        <v>311</v>
      </c>
      <c r="X4307" s="50">
        <v>1603.027</v>
      </c>
      <c r="Y4307" s="50">
        <v>1039.5619999999999</v>
      </c>
      <c r="Z4307" s="50">
        <v>437.988</v>
      </c>
      <c r="AA4307" s="50">
        <v>120.997</v>
      </c>
      <c r="AB4307" s="50">
        <v>20.274000000000001</v>
      </c>
      <c r="AC4307" s="50" t="str">
        <f t="shared" ref="AC4307:AC4370" si="277">C4307&amp;"-"&amp;F4307</f>
        <v>Canada-2035</v>
      </c>
      <c r="AD4307" s="51">
        <f t="shared" ref="AD4307:AD4370" si="278">SUM(J4307:S4307)</f>
        <v>25352.498</v>
      </c>
      <c r="AE4307" s="15">
        <f t="shared" ref="AE4307:AE4370" si="279">IF(W4307="…",SUM(G4307:I4307,T4307:V4307,X4307:AB4307)/SUM(J4307:S4307),SUM(G4307:I4307,T4307:W4307)/SUM(J4307:S4307))</f>
        <v>0.65223781893208321</v>
      </c>
      <c r="AF4307">
        <f t="shared" ref="AF4307:AF4370" si="280">IF(W4307="…",SUM(T4307:V4307,X4307:AB4307)/SUM(G4307:S4307),SUM(T4307:W4307)/SUM(G4307:S4307))</f>
        <v>0.32302940711711631</v>
      </c>
    </row>
    <row r="4308" spans="1:32" x14ac:dyDescent="0.25">
      <c r="A4308" s="59">
        <v>4291</v>
      </c>
      <c r="B4308" s="60" t="s">
        <v>309</v>
      </c>
      <c r="C4308" s="61" t="s">
        <v>409</v>
      </c>
      <c r="D4308" s="62">
        <v>8</v>
      </c>
      <c r="E4308" s="62">
        <v>830</v>
      </c>
      <c r="F4308" s="62">
        <v>2035</v>
      </c>
      <c r="G4308" s="50">
        <v>7.9749999999999996</v>
      </c>
      <c r="H4308" s="50">
        <v>8.0239999999999991</v>
      </c>
      <c r="I4308" s="50">
        <v>8.0380000000000003</v>
      </c>
      <c r="J4308" s="50">
        <v>8.375</v>
      </c>
      <c r="K4308" s="50">
        <v>9.1010000000000009</v>
      </c>
      <c r="L4308" s="50">
        <v>9.85</v>
      </c>
      <c r="M4308" s="50">
        <v>10.302</v>
      </c>
      <c r="N4308" s="50">
        <v>10.861000000000001</v>
      </c>
      <c r="O4308" s="50">
        <v>11.465</v>
      </c>
      <c r="P4308" s="50">
        <v>11.395</v>
      </c>
      <c r="Q4308" s="50">
        <v>11.749000000000001</v>
      </c>
      <c r="R4308" s="50">
        <v>11.792</v>
      </c>
      <c r="S4308" s="50">
        <v>11.872999999999999</v>
      </c>
      <c r="T4308" s="50">
        <v>12.24</v>
      </c>
      <c r="U4308" s="50">
        <v>11.46</v>
      </c>
      <c r="V4308" s="50">
        <v>9.1329999999999991</v>
      </c>
      <c r="W4308" s="50" t="s">
        <v>311</v>
      </c>
      <c r="X4308" s="50">
        <v>6.7869999999999999</v>
      </c>
      <c r="Y4308" s="50">
        <v>3.976</v>
      </c>
      <c r="Z4308" s="50">
        <v>1.734</v>
      </c>
      <c r="AA4308" s="50">
        <v>0.51</v>
      </c>
      <c r="AB4308" s="50">
        <v>0.10299999999999999</v>
      </c>
      <c r="AC4308" s="50" t="str">
        <f t="shared" si="277"/>
        <v>Channel Islands-2035</v>
      </c>
      <c r="AD4308" s="51">
        <f t="shared" si="278"/>
        <v>106.76300000000001</v>
      </c>
      <c r="AE4308" s="15">
        <f t="shared" si="279"/>
        <v>0.65547052817923812</v>
      </c>
      <c r="AF4308">
        <f t="shared" si="280"/>
        <v>0.35124617737003061</v>
      </c>
    </row>
    <row r="4309" spans="1:32" x14ac:dyDescent="0.25">
      <c r="A4309" s="59">
        <v>4292</v>
      </c>
      <c r="B4309" s="60" t="s">
        <v>309</v>
      </c>
      <c r="C4309" s="61" t="s">
        <v>410</v>
      </c>
      <c r="D4309" s="62"/>
      <c r="E4309" s="62">
        <v>152</v>
      </c>
      <c r="F4309" s="62">
        <v>2035</v>
      </c>
      <c r="G4309" s="50">
        <v>1090.5150000000001</v>
      </c>
      <c r="H4309" s="50">
        <v>1128.0450000000001</v>
      </c>
      <c r="I4309" s="50">
        <v>1162.8510000000001</v>
      </c>
      <c r="J4309" s="50">
        <v>1194.127</v>
      </c>
      <c r="K4309" s="50">
        <v>1224.623</v>
      </c>
      <c r="L4309" s="50">
        <v>1280.896</v>
      </c>
      <c r="M4309" s="50">
        <v>1300.809</v>
      </c>
      <c r="N4309" s="50">
        <v>1366.39</v>
      </c>
      <c r="O4309" s="50">
        <v>1436.4680000000001</v>
      </c>
      <c r="P4309" s="50">
        <v>1446.4559999999999</v>
      </c>
      <c r="Q4309" s="50">
        <v>1308.3140000000001</v>
      </c>
      <c r="R4309" s="50">
        <v>1192.941</v>
      </c>
      <c r="S4309" s="50">
        <v>1154.011</v>
      </c>
      <c r="T4309" s="50">
        <v>1107.249</v>
      </c>
      <c r="U4309" s="50">
        <v>940.25699999999995</v>
      </c>
      <c r="V4309" s="50">
        <v>733.01499999999999</v>
      </c>
      <c r="W4309" s="50" t="s">
        <v>311</v>
      </c>
      <c r="X4309" s="50">
        <v>512.70699999999999</v>
      </c>
      <c r="Y4309" s="50">
        <v>281.35199999999998</v>
      </c>
      <c r="Z4309" s="50">
        <v>137.90799999999999</v>
      </c>
      <c r="AA4309" s="50">
        <v>46.408000000000001</v>
      </c>
      <c r="AB4309" s="50">
        <v>13.615</v>
      </c>
      <c r="AC4309" s="50" t="str">
        <f t="shared" si="277"/>
        <v>Chile-2035</v>
      </c>
      <c r="AD4309" s="51">
        <f t="shared" si="278"/>
        <v>12905.035000000002</v>
      </c>
      <c r="AE4309" s="15">
        <f t="shared" si="279"/>
        <v>0.55435122802844006</v>
      </c>
      <c r="AF4309">
        <f t="shared" si="280"/>
        <v>0.23163500496056652</v>
      </c>
    </row>
    <row r="4310" spans="1:32" x14ac:dyDescent="0.25">
      <c r="A4310" s="59">
        <v>4293</v>
      </c>
      <c r="B4310" s="60" t="s">
        <v>309</v>
      </c>
      <c r="C4310" s="61" t="s">
        <v>10</v>
      </c>
      <c r="D4310" s="62">
        <v>9</v>
      </c>
      <c r="E4310" s="62">
        <v>156</v>
      </c>
      <c r="F4310" s="62">
        <v>2035</v>
      </c>
      <c r="G4310" s="50">
        <v>65304.726999999999</v>
      </c>
      <c r="H4310" s="50">
        <v>67879.679000000004</v>
      </c>
      <c r="I4310" s="50">
        <v>73026.468999999997</v>
      </c>
      <c r="J4310" s="50">
        <v>80298.618000000002</v>
      </c>
      <c r="K4310" s="50">
        <v>84841.426000000007</v>
      </c>
      <c r="L4310" s="50">
        <v>81013.909</v>
      </c>
      <c r="M4310" s="50">
        <v>77135.592999999993</v>
      </c>
      <c r="N4310" s="50">
        <v>78893.194000000003</v>
      </c>
      <c r="O4310" s="50">
        <v>98973.721999999994</v>
      </c>
      <c r="P4310" s="50">
        <v>126572.09600000001</v>
      </c>
      <c r="Q4310" s="50">
        <v>98828.744000000006</v>
      </c>
      <c r="R4310" s="50">
        <v>91609.270999999993</v>
      </c>
      <c r="S4310" s="50">
        <v>109951.511</v>
      </c>
      <c r="T4310" s="50">
        <v>108844.88400000001</v>
      </c>
      <c r="U4310" s="50">
        <v>80288.165999999997</v>
      </c>
      <c r="V4310" s="50">
        <v>51749.275000000001</v>
      </c>
      <c r="W4310" s="50" t="s">
        <v>311</v>
      </c>
      <c r="X4310" s="50">
        <v>37431.186000000002</v>
      </c>
      <c r="Y4310" s="50">
        <v>14898.489</v>
      </c>
      <c r="Z4310" s="50">
        <v>4610.1149999999998</v>
      </c>
      <c r="AA4310" s="50">
        <v>1159.624</v>
      </c>
      <c r="AB4310" s="50">
        <v>198.19</v>
      </c>
      <c r="AC4310" s="50" t="str">
        <f t="shared" si="277"/>
        <v>China-2035</v>
      </c>
      <c r="AD4310" s="51">
        <f t="shared" si="278"/>
        <v>928118.0839999998</v>
      </c>
      <c r="AE4310" s="15">
        <f t="shared" si="279"/>
        <v>0.54453287002217288</v>
      </c>
      <c r="AF4310">
        <f t="shared" si="280"/>
        <v>0.26375058718746863</v>
      </c>
    </row>
    <row r="4311" spans="1:32" x14ac:dyDescent="0.25">
      <c r="A4311" s="59">
        <v>4294</v>
      </c>
      <c r="B4311" s="60" t="s">
        <v>309</v>
      </c>
      <c r="C4311" s="61" t="s">
        <v>411</v>
      </c>
      <c r="D4311" s="62">
        <v>10</v>
      </c>
      <c r="E4311" s="62">
        <v>344</v>
      </c>
      <c r="F4311" s="62">
        <v>2035</v>
      </c>
      <c r="G4311" s="50">
        <v>341.56400000000002</v>
      </c>
      <c r="H4311" s="50">
        <v>391.08100000000002</v>
      </c>
      <c r="I4311" s="50">
        <v>396.26600000000002</v>
      </c>
      <c r="J4311" s="50">
        <v>387.84699999999998</v>
      </c>
      <c r="K4311" s="50">
        <v>350.88299999999998</v>
      </c>
      <c r="L4311" s="50">
        <v>358.49900000000002</v>
      </c>
      <c r="M4311" s="50">
        <v>332.03899999999999</v>
      </c>
      <c r="N4311" s="50">
        <v>435.88099999999997</v>
      </c>
      <c r="O4311" s="50">
        <v>536.53499999999997</v>
      </c>
      <c r="P4311" s="50">
        <v>562.04100000000005</v>
      </c>
      <c r="Q4311" s="50">
        <v>598.92700000000002</v>
      </c>
      <c r="R4311" s="50">
        <v>568.226</v>
      </c>
      <c r="S4311" s="50">
        <v>552.24099999999999</v>
      </c>
      <c r="T4311" s="50">
        <v>543.53599999999994</v>
      </c>
      <c r="U4311" s="50">
        <v>585.96100000000001</v>
      </c>
      <c r="V4311" s="50">
        <v>505.36900000000003</v>
      </c>
      <c r="W4311" s="50" t="s">
        <v>311</v>
      </c>
      <c r="X4311" s="50">
        <v>348.971</v>
      </c>
      <c r="Y4311" s="50">
        <v>207.93600000000001</v>
      </c>
      <c r="Z4311" s="50">
        <v>74.016000000000005</v>
      </c>
      <c r="AA4311" s="50">
        <v>38.688000000000002</v>
      </c>
      <c r="AB4311" s="50">
        <v>10.234</v>
      </c>
      <c r="AC4311" s="50" t="str">
        <f t="shared" si="277"/>
        <v>China, Hong Kong SAR-2035</v>
      </c>
      <c r="AD4311" s="51">
        <f t="shared" si="278"/>
        <v>4683.1189999999997</v>
      </c>
      <c r="AE4311" s="15">
        <f t="shared" si="279"/>
        <v>0.73532660605036959</v>
      </c>
      <c r="AF4311">
        <f t="shared" si="280"/>
        <v>0.39826205301762041</v>
      </c>
    </row>
    <row r="4312" spans="1:32" x14ac:dyDescent="0.25">
      <c r="A4312" s="59">
        <v>4295</v>
      </c>
      <c r="B4312" s="60" t="s">
        <v>309</v>
      </c>
      <c r="C4312" s="61" t="s">
        <v>412</v>
      </c>
      <c r="D4312" s="62">
        <v>11</v>
      </c>
      <c r="E4312" s="62">
        <v>446</v>
      </c>
      <c r="F4312" s="62">
        <v>2035</v>
      </c>
      <c r="G4312" s="50">
        <v>35.893999999999998</v>
      </c>
      <c r="H4312" s="50">
        <v>39.015999999999998</v>
      </c>
      <c r="I4312" s="50">
        <v>41.533000000000001</v>
      </c>
      <c r="J4312" s="50">
        <v>43.363999999999997</v>
      </c>
      <c r="K4312" s="50">
        <v>40.776000000000003</v>
      </c>
      <c r="L4312" s="50">
        <v>35.198999999999998</v>
      </c>
      <c r="M4312" s="50">
        <v>34.49</v>
      </c>
      <c r="N4312" s="50">
        <v>46.186999999999998</v>
      </c>
      <c r="O4312" s="50">
        <v>59.421999999999997</v>
      </c>
      <c r="P4312" s="50">
        <v>72.114999999999995</v>
      </c>
      <c r="Q4312" s="50">
        <v>64.751999999999995</v>
      </c>
      <c r="R4312" s="50">
        <v>45.326000000000001</v>
      </c>
      <c r="S4312" s="50">
        <v>49.414000000000001</v>
      </c>
      <c r="T4312" s="50">
        <v>45.701000000000001</v>
      </c>
      <c r="U4312" s="50">
        <v>49.106999999999999</v>
      </c>
      <c r="V4312" s="50">
        <v>38.83</v>
      </c>
      <c r="W4312" s="50" t="s">
        <v>311</v>
      </c>
      <c r="X4312" s="50">
        <v>25.91</v>
      </c>
      <c r="Y4312" s="50">
        <v>12.021000000000001</v>
      </c>
      <c r="Z4312" s="50">
        <v>3.4209999999999998</v>
      </c>
      <c r="AA4312" s="50">
        <v>1.1259999999999999</v>
      </c>
      <c r="AB4312" s="50">
        <v>0.27300000000000002</v>
      </c>
      <c r="AC4312" s="50" t="str">
        <f t="shared" si="277"/>
        <v>China, Macao SAR-2035</v>
      </c>
      <c r="AD4312" s="51">
        <f t="shared" si="278"/>
        <v>491.04500000000002</v>
      </c>
      <c r="AE4312" s="15">
        <f t="shared" si="279"/>
        <v>0.59634453054200742</v>
      </c>
      <c r="AF4312">
        <f t="shared" si="280"/>
        <v>0.29035799884112934</v>
      </c>
    </row>
    <row r="4313" spans="1:32" x14ac:dyDescent="0.25">
      <c r="A4313" s="59">
        <v>4296</v>
      </c>
      <c r="B4313" s="60" t="s">
        <v>309</v>
      </c>
      <c r="C4313" s="61" t="s">
        <v>413</v>
      </c>
      <c r="D4313" s="62"/>
      <c r="E4313" s="62">
        <v>170</v>
      </c>
      <c r="F4313" s="62">
        <v>2035</v>
      </c>
      <c r="G4313" s="50">
        <v>3111.25</v>
      </c>
      <c r="H4313" s="50">
        <v>3234.1860000000001</v>
      </c>
      <c r="I4313" s="50">
        <v>3369.3049999999998</v>
      </c>
      <c r="J4313" s="50">
        <v>3517.8969999999999</v>
      </c>
      <c r="K4313" s="50">
        <v>3627.4769999999999</v>
      </c>
      <c r="L4313" s="50">
        <v>3750.8139999999999</v>
      </c>
      <c r="M4313" s="50">
        <v>3861.4250000000002</v>
      </c>
      <c r="N4313" s="50">
        <v>3827.4650000000001</v>
      </c>
      <c r="O4313" s="50">
        <v>3944.0320000000002</v>
      </c>
      <c r="P4313" s="50">
        <v>3850.1170000000002</v>
      </c>
      <c r="Q4313" s="50">
        <v>3686.2280000000001</v>
      </c>
      <c r="R4313" s="50">
        <v>3283.3789999999999</v>
      </c>
      <c r="S4313" s="50">
        <v>2827.8220000000001</v>
      </c>
      <c r="T4313" s="50">
        <v>2718.0610000000001</v>
      </c>
      <c r="U4313" s="50">
        <v>2184.163</v>
      </c>
      <c r="V4313" s="50">
        <v>1541.11</v>
      </c>
      <c r="W4313" s="50" t="s">
        <v>311</v>
      </c>
      <c r="X4313" s="50">
        <v>982.69299999999998</v>
      </c>
      <c r="Y4313" s="50">
        <v>491.73500000000001</v>
      </c>
      <c r="Z4313" s="50">
        <v>183.83199999999999</v>
      </c>
      <c r="AA4313" s="50">
        <v>52.162999999999997</v>
      </c>
      <c r="AB4313" s="50">
        <v>9.4329999999999998</v>
      </c>
      <c r="AC4313" s="50" t="str">
        <f t="shared" si="277"/>
        <v>Colombia-2035</v>
      </c>
      <c r="AD4313" s="51">
        <f t="shared" si="278"/>
        <v>36176.655999999995</v>
      </c>
      <c r="AE4313" s="15">
        <f t="shared" si="279"/>
        <v>0.49418417777475071</v>
      </c>
      <c r="AF4313">
        <f t="shared" si="280"/>
        <v>0.17788061670905334</v>
      </c>
    </row>
    <row r="4314" spans="1:32" x14ac:dyDescent="0.25">
      <c r="A4314" s="59">
        <v>4297</v>
      </c>
      <c r="B4314" s="60" t="s">
        <v>309</v>
      </c>
      <c r="C4314" s="61" t="s">
        <v>364</v>
      </c>
      <c r="D4314" s="62"/>
      <c r="E4314" s="62">
        <v>174</v>
      </c>
      <c r="F4314" s="62">
        <v>2035</v>
      </c>
      <c r="G4314" s="50">
        <v>139.03100000000001</v>
      </c>
      <c r="H4314" s="50">
        <v>131.04499999999999</v>
      </c>
      <c r="I4314" s="50">
        <v>124.229</v>
      </c>
      <c r="J4314" s="50">
        <v>117.214</v>
      </c>
      <c r="K4314" s="50">
        <v>108.764</v>
      </c>
      <c r="L4314" s="50">
        <v>96.290999999999997</v>
      </c>
      <c r="M4314" s="50">
        <v>84.304000000000002</v>
      </c>
      <c r="N4314" s="50">
        <v>74.477999999999994</v>
      </c>
      <c r="O4314" s="50">
        <v>66.186999999999998</v>
      </c>
      <c r="P4314" s="50">
        <v>58.323</v>
      </c>
      <c r="Q4314" s="50">
        <v>48.030999999999999</v>
      </c>
      <c r="R4314" s="50">
        <v>36.695999999999998</v>
      </c>
      <c r="S4314" s="50">
        <v>27.824999999999999</v>
      </c>
      <c r="T4314" s="50">
        <v>20.657</v>
      </c>
      <c r="U4314" s="50">
        <v>14.263999999999999</v>
      </c>
      <c r="V4314" s="50">
        <v>8.4640000000000004</v>
      </c>
      <c r="W4314" s="50" t="s">
        <v>311</v>
      </c>
      <c r="X4314" s="50">
        <v>3.8210000000000002</v>
      </c>
      <c r="Y4314" s="50">
        <v>1.141</v>
      </c>
      <c r="Z4314" s="50">
        <v>0.26900000000000002</v>
      </c>
      <c r="AA4314" s="50">
        <v>3.4000000000000002E-2</v>
      </c>
      <c r="AB4314" s="50">
        <v>3.0000000000000001E-3</v>
      </c>
      <c r="AC4314" s="50" t="str">
        <f t="shared" si="277"/>
        <v>Comoros-2035</v>
      </c>
      <c r="AD4314" s="51">
        <f t="shared" si="278"/>
        <v>718.11299999999994</v>
      </c>
      <c r="AE4314" s="15">
        <f t="shared" si="279"/>
        <v>0.61683606897521703</v>
      </c>
      <c r="AF4314">
        <f t="shared" si="280"/>
        <v>4.3736257414029617E-2</v>
      </c>
    </row>
    <row r="4315" spans="1:32" x14ac:dyDescent="0.25">
      <c r="A4315" s="59">
        <v>4298</v>
      </c>
      <c r="B4315" s="60" t="s">
        <v>309</v>
      </c>
      <c r="C4315" s="61" t="s">
        <v>414</v>
      </c>
      <c r="D4315" s="62"/>
      <c r="E4315" s="62">
        <v>178</v>
      </c>
      <c r="F4315" s="62">
        <v>2035</v>
      </c>
      <c r="G4315" s="50">
        <v>1144.213</v>
      </c>
      <c r="H4315" s="50">
        <v>1026.6510000000001</v>
      </c>
      <c r="I4315" s="50">
        <v>920.59</v>
      </c>
      <c r="J4315" s="50">
        <v>840.09500000000003</v>
      </c>
      <c r="K4315" s="50">
        <v>785.50900000000001</v>
      </c>
      <c r="L4315" s="50">
        <v>688.13599999999997</v>
      </c>
      <c r="M4315" s="50">
        <v>563.86</v>
      </c>
      <c r="N4315" s="50">
        <v>459.51400000000001</v>
      </c>
      <c r="O4315" s="50">
        <v>376.209</v>
      </c>
      <c r="P4315" s="50">
        <v>332.94</v>
      </c>
      <c r="Q4315" s="50">
        <v>303.08300000000003</v>
      </c>
      <c r="R4315" s="50">
        <v>262.577</v>
      </c>
      <c r="S4315" s="50">
        <v>206.05699999999999</v>
      </c>
      <c r="T4315" s="50">
        <v>150.06899999999999</v>
      </c>
      <c r="U4315" s="50">
        <v>102.497</v>
      </c>
      <c r="V4315" s="50">
        <v>62.853999999999999</v>
      </c>
      <c r="W4315" s="50" t="s">
        <v>311</v>
      </c>
      <c r="X4315" s="50">
        <v>33.49</v>
      </c>
      <c r="Y4315" s="50">
        <v>13.859</v>
      </c>
      <c r="Z4315" s="50">
        <v>3.9380000000000002</v>
      </c>
      <c r="AA4315" s="50">
        <v>0.64700000000000002</v>
      </c>
      <c r="AB4315" s="50">
        <v>5.7000000000000002E-2</v>
      </c>
      <c r="AC4315" s="50" t="str">
        <f t="shared" si="277"/>
        <v>Congo-2035</v>
      </c>
      <c r="AD4315" s="51">
        <f t="shared" si="278"/>
        <v>4817.9799999999996</v>
      </c>
      <c r="AE4315" s="15">
        <f t="shared" si="279"/>
        <v>0.71790771236078188</v>
      </c>
      <c r="AF4315">
        <f t="shared" si="280"/>
        <v>4.6452249301277442E-2</v>
      </c>
    </row>
    <row r="4316" spans="1:32" x14ac:dyDescent="0.25">
      <c r="A4316" s="59">
        <v>4299</v>
      </c>
      <c r="B4316" s="60" t="s">
        <v>309</v>
      </c>
      <c r="C4316" s="61" t="s">
        <v>415</v>
      </c>
      <c r="D4316" s="62"/>
      <c r="E4316" s="62">
        <v>188</v>
      </c>
      <c r="F4316" s="62">
        <v>2035</v>
      </c>
      <c r="G4316" s="50">
        <v>301.86700000000002</v>
      </c>
      <c r="H4316" s="50">
        <v>313.18900000000002</v>
      </c>
      <c r="I4316" s="50">
        <v>326.625</v>
      </c>
      <c r="J4316" s="50">
        <v>341.52600000000001</v>
      </c>
      <c r="K4316" s="50">
        <v>351.74900000000002</v>
      </c>
      <c r="L4316" s="50">
        <v>362.96</v>
      </c>
      <c r="M4316" s="50">
        <v>364.15199999999999</v>
      </c>
      <c r="N4316" s="50">
        <v>398.178</v>
      </c>
      <c r="O4316" s="50">
        <v>411.77800000000002</v>
      </c>
      <c r="P4316" s="50">
        <v>410.13099999999997</v>
      </c>
      <c r="Q4316" s="50">
        <v>382.63400000000001</v>
      </c>
      <c r="R4316" s="50">
        <v>334.32499999999999</v>
      </c>
      <c r="S4316" s="50">
        <v>287.36500000000001</v>
      </c>
      <c r="T4316" s="50">
        <v>282.67500000000001</v>
      </c>
      <c r="U4316" s="50">
        <v>253.95500000000001</v>
      </c>
      <c r="V4316" s="50">
        <v>190.05600000000001</v>
      </c>
      <c r="W4316" s="50" t="s">
        <v>311</v>
      </c>
      <c r="X4316" s="50">
        <v>120.702</v>
      </c>
      <c r="Y4316" s="50">
        <v>75.200999999999993</v>
      </c>
      <c r="Z4316" s="50">
        <v>32.649000000000001</v>
      </c>
      <c r="AA4316" s="50">
        <v>10.358000000000001</v>
      </c>
      <c r="AB4316" s="50">
        <v>1.871</v>
      </c>
      <c r="AC4316" s="50" t="str">
        <f t="shared" si="277"/>
        <v>Costa Rica-2035</v>
      </c>
      <c r="AD4316" s="51">
        <f t="shared" si="278"/>
        <v>3644.7979999999998</v>
      </c>
      <c r="AE4316" s="15">
        <f t="shared" si="279"/>
        <v>0.52380077030331995</v>
      </c>
      <c r="AF4316">
        <f t="shared" si="280"/>
        <v>0.21093893594628907</v>
      </c>
    </row>
    <row r="4317" spans="1:32" x14ac:dyDescent="0.25">
      <c r="A4317" s="59">
        <v>4300</v>
      </c>
      <c r="B4317" s="60" t="s">
        <v>309</v>
      </c>
      <c r="C4317" s="61" t="s">
        <v>416</v>
      </c>
      <c r="D4317" s="62"/>
      <c r="E4317" s="62">
        <v>384</v>
      </c>
      <c r="F4317" s="62">
        <v>2035</v>
      </c>
      <c r="G4317" s="50">
        <v>5360.6469999999999</v>
      </c>
      <c r="H4317" s="50">
        <v>4860.1809999999996</v>
      </c>
      <c r="I4317" s="50">
        <v>4402.4390000000003</v>
      </c>
      <c r="J4317" s="50">
        <v>3949.002</v>
      </c>
      <c r="K4317" s="50">
        <v>3458.1860000000001</v>
      </c>
      <c r="L4317" s="50">
        <v>2978.7350000000001</v>
      </c>
      <c r="M4317" s="50">
        <v>2617.502</v>
      </c>
      <c r="N4317" s="50">
        <v>2283.3739999999998</v>
      </c>
      <c r="O4317" s="50">
        <v>1872.441</v>
      </c>
      <c r="P4317" s="50">
        <v>1502.1949999999999</v>
      </c>
      <c r="Q4317" s="50">
        <v>1210.6289999999999</v>
      </c>
      <c r="R4317" s="50">
        <v>975.81200000000001</v>
      </c>
      <c r="S4317" s="50">
        <v>731.16800000000001</v>
      </c>
      <c r="T4317" s="50">
        <v>525.904</v>
      </c>
      <c r="U4317" s="50">
        <v>354.57299999999998</v>
      </c>
      <c r="V4317" s="50">
        <v>204.93199999999999</v>
      </c>
      <c r="W4317" s="50" t="s">
        <v>311</v>
      </c>
      <c r="X4317" s="50">
        <v>91.119</v>
      </c>
      <c r="Y4317" s="50">
        <v>26.91</v>
      </c>
      <c r="Z4317" s="50">
        <v>5.0019999999999998</v>
      </c>
      <c r="AA4317" s="50">
        <v>0.47199999999999998</v>
      </c>
      <c r="AB4317" s="50">
        <v>2.3E-2</v>
      </c>
      <c r="AC4317" s="50" t="str">
        <f t="shared" si="277"/>
        <v>Côte d'Ivoire-2035</v>
      </c>
      <c r="AD4317" s="51">
        <f t="shared" si="278"/>
        <v>21579.044000000005</v>
      </c>
      <c r="AE4317" s="15">
        <f t="shared" si="279"/>
        <v>0.73368412428279939</v>
      </c>
      <c r="AF4317">
        <f t="shared" si="280"/>
        <v>3.339386261832842E-2</v>
      </c>
    </row>
    <row r="4318" spans="1:32" x14ac:dyDescent="0.25">
      <c r="A4318" s="59">
        <v>4301</v>
      </c>
      <c r="B4318" s="60" t="s">
        <v>309</v>
      </c>
      <c r="C4318" s="61" t="s">
        <v>417</v>
      </c>
      <c r="D4318" s="62"/>
      <c r="E4318" s="62">
        <v>191</v>
      </c>
      <c r="F4318" s="62">
        <v>2035</v>
      </c>
      <c r="G4318" s="50">
        <v>158.71100000000001</v>
      </c>
      <c r="H4318" s="50">
        <v>164.196</v>
      </c>
      <c r="I4318" s="50">
        <v>172.09200000000001</v>
      </c>
      <c r="J4318" s="50">
        <v>184.648</v>
      </c>
      <c r="K4318" s="50">
        <v>201.15600000000001</v>
      </c>
      <c r="L4318" s="50">
        <v>212.53700000000001</v>
      </c>
      <c r="M4318" s="50">
        <v>196.71700000000001</v>
      </c>
      <c r="N4318" s="50">
        <v>227.83099999999999</v>
      </c>
      <c r="O4318" s="50">
        <v>226.98400000000001</v>
      </c>
      <c r="P4318" s="50">
        <v>259.69400000000002</v>
      </c>
      <c r="Q4318" s="50">
        <v>273.42099999999999</v>
      </c>
      <c r="R4318" s="50">
        <v>271.90300000000002</v>
      </c>
      <c r="S4318" s="50">
        <v>262.42</v>
      </c>
      <c r="T4318" s="50">
        <v>238.19200000000001</v>
      </c>
      <c r="U4318" s="50">
        <v>241.82900000000001</v>
      </c>
      <c r="V4318" s="50">
        <v>210.31399999999999</v>
      </c>
      <c r="W4318" s="50" t="s">
        <v>311</v>
      </c>
      <c r="X4318" s="50">
        <v>156.727</v>
      </c>
      <c r="Y4318" s="50">
        <v>86.299000000000007</v>
      </c>
      <c r="Z4318" s="50">
        <v>30.667000000000002</v>
      </c>
      <c r="AA4318" s="50">
        <v>11.723000000000001</v>
      </c>
      <c r="AB4318" s="50">
        <v>2.0659999999999998</v>
      </c>
      <c r="AC4318" s="50" t="str">
        <f t="shared" si="277"/>
        <v>Croatia-2035</v>
      </c>
      <c r="AD4318" s="51">
        <f t="shared" si="278"/>
        <v>2317.3110000000001</v>
      </c>
      <c r="AE4318" s="15">
        <f t="shared" si="279"/>
        <v>0.63557114258724878</v>
      </c>
      <c r="AF4318">
        <f t="shared" si="280"/>
        <v>0.34769175517634965</v>
      </c>
    </row>
    <row r="4319" spans="1:32" x14ac:dyDescent="0.25">
      <c r="A4319" s="59">
        <v>4302</v>
      </c>
      <c r="B4319" s="60" t="s">
        <v>309</v>
      </c>
      <c r="C4319" s="61" t="s">
        <v>365</v>
      </c>
      <c r="D4319" s="62"/>
      <c r="E4319" s="62">
        <v>192</v>
      </c>
      <c r="F4319" s="62">
        <v>2035</v>
      </c>
      <c r="G4319" s="50">
        <v>517.59400000000005</v>
      </c>
      <c r="H4319" s="50">
        <v>544.86199999999997</v>
      </c>
      <c r="I4319" s="50">
        <v>571.34699999999998</v>
      </c>
      <c r="J4319" s="50">
        <v>587.25300000000004</v>
      </c>
      <c r="K4319" s="50">
        <v>601.35500000000002</v>
      </c>
      <c r="L4319" s="50">
        <v>563.298</v>
      </c>
      <c r="M4319" s="50">
        <v>599.20100000000002</v>
      </c>
      <c r="N4319" s="50">
        <v>665.53300000000002</v>
      </c>
      <c r="O4319" s="50">
        <v>706.99199999999996</v>
      </c>
      <c r="P4319" s="50">
        <v>792.38</v>
      </c>
      <c r="Q4319" s="50">
        <v>656.74400000000003</v>
      </c>
      <c r="R4319" s="50">
        <v>644.80600000000004</v>
      </c>
      <c r="S4319" s="50">
        <v>914.22400000000005</v>
      </c>
      <c r="T4319" s="50">
        <v>924.61599999999999</v>
      </c>
      <c r="U4319" s="50">
        <v>838.11</v>
      </c>
      <c r="V4319" s="50">
        <v>491.56799999999998</v>
      </c>
      <c r="W4319" s="50" t="s">
        <v>311</v>
      </c>
      <c r="X4319" s="50">
        <v>387.77499999999998</v>
      </c>
      <c r="Y4319" s="50">
        <v>224.89500000000001</v>
      </c>
      <c r="Z4319" s="50">
        <v>120.711</v>
      </c>
      <c r="AA4319" s="50">
        <v>47.439</v>
      </c>
      <c r="AB4319" s="50">
        <v>9.9489999999999998</v>
      </c>
      <c r="AC4319" s="50" t="str">
        <f t="shared" si="277"/>
        <v>Cuba-2035</v>
      </c>
      <c r="AD4319" s="51">
        <f t="shared" si="278"/>
        <v>6731.7860000000001</v>
      </c>
      <c r="AE4319" s="15">
        <f t="shared" si="279"/>
        <v>0.69504081086356573</v>
      </c>
      <c r="AF4319">
        <f t="shared" si="280"/>
        <v>0.36399863775282287</v>
      </c>
    </row>
    <row r="4320" spans="1:32" x14ac:dyDescent="0.25">
      <c r="A4320" s="59">
        <v>4303</v>
      </c>
      <c r="B4320" s="60" t="s">
        <v>309</v>
      </c>
      <c r="C4320" s="61" t="s">
        <v>366</v>
      </c>
      <c r="D4320" s="62"/>
      <c r="E4320" s="62">
        <v>531</v>
      </c>
      <c r="F4320" s="62">
        <v>2035</v>
      </c>
      <c r="G4320" s="50">
        <v>9.9350000000000005</v>
      </c>
      <c r="H4320" s="50">
        <v>10.214</v>
      </c>
      <c r="I4320" s="50">
        <v>10.406000000000001</v>
      </c>
      <c r="J4320" s="50">
        <v>10.545</v>
      </c>
      <c r="K4320" s="50">
        <v>9.23</v>
      </c>
      <c r="L4320" s="50">
        <v>9.5760000000000005</v>
      </c>
      <c r="M4320" s="50">
        <v>10.85</v>
      </c>
      <c r="N4320" s="50">
        <v>11.367000000000001</v>
      </c>
      <c r="O4320" s="50">
        <v>11.319000000000001</v>
      </c>
      <c r="P4320" s="50">
        <v>10.11</v>
      </c>
      <c r="Q4320" s="50">
        <v>9.77</v>
      </c>
      <c r="R4320" s="50">
        <v>9.2520000000000007</v>
      </c>
      <c r="S4320" s="50">
        <v>10.576000000000001</v>
      </c>
      <c r="T4320" s="50">
        <v>10.62</v>
      </c>
      <c r="U4320" s="50">
        <v>10.891999999999999</v>
      </c>
      <c r="V4320" s="50">
        <v>8.593</v>
      </c>
      <c r="W4320" s="50" t="s">
        <v>311</v>
      </c>
      <c r="X4320" s="50">
        <v>6.0720000000000001</v>
      </c>
      <c r="Y4320" s="50">
        <v>3.726</v>
      </c>
      <c r="Z4320" s="50">
        <v>1.585</v>
      </c>
      <c r="AA4320" s="50">
        <v>0.53</v>
      </c>
      <c r="AB4320" s="50">
        <v>0.112</v>
      </c>
      <c r="AC4320" s="50" t="str">
        <f t="shared" si="277"/>
        <v>Curaçao-2035</v>
      </c>
      <c r="AD4320" s="51">
        <f t="shared" si="278"/>
        <v>102.595</v>
      </c>
      <c r="AE4320" s="15">
        <f t="shared" si="279"/>
        <v>0.70846532482089764</v>
      </c>
      <c r="AF4320">
        <f t="shared" si="280"/>
        <v>0.31641006383777692</v>
      </c>
    </row>
    <row r="4321" spans="1:32" x14ac:dyDescent="0.25">
      <c r="A4321" s="59">
        <v>4304</v>
      </c>
      <c r="B4321" s="60" t="s">
        <v>309</v>
      </c>
      <c r="C4321" s="61" t="s">
        <v>418</v>
      </c>
      <c r="D4321" s="62">
        <v>12</v>
      </c>
      <c r="E4321" s="62">
        <v>196</v>
      </c>
      <c r="F4321" s="62">
        <v>2035</v>
      </c>
      <c r="G4321" s="50">
        <v>60.427999999999997</v>
      </c>
      <c r="H4321" s="50">
        <v>60.795999999999999</v>
      </c>
      <c r="I4321" s="50">
        <v>63.04</v>
      </c>
      <c r="J4321" s="50">
        <v>70.525000000000006</v>
      </c>
      <c r="K4321" s="50">
        <v>77.778999999999996</v>
      </c>
      <c r="L4321" s="50">
        <v>82.521000000000001</v>
      </c>
      <c r="M4321" s="50">
        <v>87.644999999999996</v>
      </c>
      <c r="N4321" s="50">
        <v>93.063000000000002</v>
      </c>
      <c r="O4321" s="50">
        <v>95.278999999999996</v>
      </c>
      <c r="P4321" s="50">
        <v>96.691000000000003</v>
      </c>
      <c r="Q4321" s="50">
        <v>94.308000000000007</v>
      </c>
      <c r="R4321" s="50">
        <v>89.391000000000005</v>
      </c>
      <c r="S4321" s="50">
        <v>79.926000000000002</v>
      </c>
      <c r="T4321" s="50">
        <v>73.760999999999996</v>
      </c>
      <c r="U4321" s="50">
        <v>65.477000000000004</v>
      </c>
      <c r="V4321" s="50">
        <v>53.295000000000002</v>
      </c>
      <c r="W4321" s="50" t="s">
        <v>311</v>
      </c>
      <c r="X4321" s="50">
        <v>37.106999999999999</v>
      </c>
      <c r="Y4321" s="50">
        <v>21.539000000000001</v>
      </c>
      <c r="Z4321" s="50">
        <v>8.5129999999999999</v>
      </c>
      <c r="AA4321" s="50">
        <v>2.1819999999999999</v>
      </c>
      <c r="AB4321" s="50">
        <v>0.27600000000000002</v>
      </c>
      <c r="AC4321" s="50" t="str">
        <f t="shared" si="277"/>
        <v>Cyprus-2035</v>
      </c>
      <c r="AD4321" s="51">
        <f t="shared" si="278"/>
        <v>867.12799999999993</v>
      </c>
      <c r="AE4321" s="15">
        <f t="shared" si="279"/>
        <v>0.51481903479071145</v>
      </c>
      <c r="AF4321">
        <f t="shared" si="280"/>
        <v>0.24933611821280743</v>
      </c>
    </row>
    <row r="4322" spans="1:32" x14ac:dyDescent="0.25">
      <c r="A4322" s="59">
        <v>4305</v>
      </c>
      <c r="B4322" s="60" t="s">
        <v>309</v>
      </c>
      <c r="C4322" s="61" t="s">
        <v>419</v>
      </c>
      <c r="D4322" s="62"/>
      <c r="E4322" s="62">
        <v>408</v>
      </c>
      <c r="F4322" s="62">
        <v>2035</v>
      </c>
      <c r="G4322" s="50">
        <v>1594.604</v>
      </c>
      <c r="H4322" s="50">
        <v>1679.501</v>
      </c>
      <c r="I4322" s="50">
        <v>1724.9469999999999</v>
      </c>
      <c r="J4322" s="50">
        <v>1717.567</v>
      </c>
      <c r="K4322" s="50">
        <v>1684.9059999999999</v>
      </c>
      <c r="L4322" s="50">
        <v>1701.615</v>
      </c>
      <c r="M4322" s="50">
        <v>1839.6610000000001</v>
      </c>
      <c r="N4322" s="50">
        <v>1895.9590000000001</v>
      </c>
      <c r="O4322" s="50">
        <v>1935.4259999999999</v>
      </c>
      <c r="P4322" s="50">
        <v>1797.941</v>
      </c>
      <c r="Q4322" s="50">
        <v>1723.201</v>
      </c>
      <c r="R4322" s="50">
        <v>1467.7639999999999</v>
      </c>
      <c r="S4322" s="50">
        <v>1937.5</v>
      </c>
      <c r="T4322" s="50">
        <v>1753.222</v>
      </c>
      <c r="U4322" s="50">
        <v>1062.0440000000001</v>
      </c>
      <c r="V4322" s="50">
        <v>869.07399999999996</v>
      </c>
      <c r="W4322" s="50" t="s">
        <v>311</v>
      </c>
      <c r="X4322" s="50">
        <v>291.90600000000001</v>
      </c>
      <c r="Y4322" s="50">
        <v>204.41900000000001</v>
      </c>
      <c r="Z4322" s="50">
        <v>74.465999999999994</v>
      </c>
      <c r="AA4322" s="50">
        <v>14.988</v>
      </c>
      <c r="AB4322" s="50">
        <v>1.288</v>
      </c>
      <c r="AC4322" s="50" t="str">
        <f t="shared" si="277"/>
        <v>Dem. People's Republic of Korea-2035</v>
      </c>
      <c r="AD4322" s="51">
        <f t="shared" si="278"/>
        <v>17701.54</v>
      </c>
      <c r="AE4322" s="15">
        <f t="shared" si="279"/>
        <v>0.52370918010523382</v>
      </c>
      <c r="AF4322">
        <f t="shared" si="280"/>
        <v>0.18816280209784839</v>
      </c>
    </row>
    <row r="4323" spans="1:32" x14ac:dyDescent="0.25">
      <c r="A4323" s="59">
        <v>4306</v>
      </c>
      <c r="B4323" s="60" t="s">
        <v>309</v>
      </c>
      <c r="C4323" s="61" t="s">
        <v>420</v>
      </c>
      <c r="D4323" s="62"/>
      <c r="E4323" s="62">
        <v>180</v>
      </c>
      <c r="F4323" s="62">
        <v>2035</v>
      </c>
      <c r="G4323" s="50">
        <v>20996.289000000001</v>
      </c>
      <c r="H4323" s="50">
        <v>18918.148000000001</v>
      </c>
      <c r="I4323" s="50">
        <v>16966.751</v>
      </c>
      <c r="J4323" s="50">
        <v>15109.02</v>
      </c>
      <c r="K4323" s="50">
        <v>13217.221</v>
      </c>
      <c r="L4323" s="50">
        <v>11088.302</v>
      </c>
      <c r="M4323" s="50">
        <v>9036.741</v>
      </c>
      <c r="N4323" s="50">
        <v>7330.3590000000004</v>
      </c>
      <c r="O4323" s="50">
        <v>6065.7420000000002</v>
      </c>
      <c r="P4323" s="50">
        <v>4975.9539999999997</v>
      </c>
      <c r="Q4323" s="50">
        <v>4043.355</v>
      </c>
      <c r="R4323" s="50">
        <v>3224.4609999999998</v>
      </c>
      <c r="S4323" s="50">
        <v>2525.8850000000002</v>
      </c>
      <c r="T4323" s="50">
        <v>1899.2750000000001</v>
      </c>
      <c r="U4323" s="50">
        <v>1319.931</v>
      </c>
      <c r="V4323" s="50">
        <v>812.03200000000004</v>
      </c>
      <c r="W4323" s="50" t="s">
        <v>311</v>
      </c>
      <c r="X4323" s="50">
        <v>413.37</v>
      </c>
      <c r="Y4323" s="50">
        <v>163.50399999999999</v>
      </c>
      <c r="Z4323" s="50">
        <v>40.770000000000003</v>
      </c>
      <c r="AA4323" s="50">
        <v>5.7530000000000001</v>
      </c>
      <c r="AB4323" s="50">
        <v>0.44600000000000001</v>
      </c>
      <c r="AC4323" s="50" t="str">
        <f t="shared" si="277"/>
        <v>Democratic Republic of the Congo-2035</v>
      </c>
      <c r="AD4323" s="51">
        <f t="shared" si="278"/>
        <v>76617.039999999994</v>
      </c>
      <c r="AE4323" s="15">
        <f t="shared" si="279"/>
        <v>0.80316688037021544</v>
      </c>
      <c r="AF4323">
        <f t="shared" si="280"/>
        <v>3.4869983442776482E-2</v>
      </c>
    </row>
    <row r="4324" spans="1:32" x14ac:dyDescent="0.25">
      <c r="A4324" s="59">
        <v>4307</v>
      </c>
      <c r="B4324" s="60" t="s">
        <v>309</v>
      </c>
      <c r="C4324" s="61" t="s">
        <v>421</v>
      </c>
      <c r="D4324" s="62"/>
      <c r="E4324" s="62">
        <v>208</v>
      </c>
      <c r="F4324" s="62">
        <v>2035</v>
      </c>
      <c r="G4324" s="50">
        <v>343.19</v>
      </c>
      <c r="H4324" s="50">
        <v>346.07</v>
      </c>
      <c r="I4324" s="50">
        <v>337.47500000000002</v>
      </c>
      <c r="J4324" s="50">
        <v>324.024</v>
      </c>
      <c r="K4324" s="50">
        <v>324.23500000000001</v>
      </c>
      <c r="L4324" s="50">
        <v>373.17200000000003</v>
      </c>
      <c r="M4324" s="50">
        <v>375.5</v>
      </c>
      <c r="N4324" s="50">
        <v>401.88200000000001</v>
      </c>
      <c r="O4324" s="50">
        <v>419.56900000000002</v>
      </c>
      <c r="P4324" s="50">
        <v>363.62099999999998</v>
      </c>
      <c r="Q4324" s="50">
        <v>318.23899999999998</v>
      </c>
      <c r="R4324" s="50">
        <v>352.22399999999999</v>
      </c>
      <c r="S4324" s="50">
        <v>360.01499999999999</v>
      </c>
      <c r="T4324" s="50">
        <v>389.584</v>
      </c>
      <c r="U4324" s="50">
        <v>341.72199999999998</v>
      </c>
      <c r="V4324" s="50">
        <v>277.68799999999999</v>
      </c>
      <c r="W4324" s="50" t="s">
        <v>311</v>
      </c>
      <c r="X4324" s="50">
        <v>209.42400000000001</v>
      </c>
      <c r="Y4324" s="50">
        <v>174.45500000000001</v>
      </c>
      <c r="Z4324" s="50">
        <v>67.117000000000004</v>
      </c>
      <c r="AA4324" s="50">
        <v>16.41</v>
      </c>
      <c r="AB4324" s="50">
        <v>2.234</v>
      </c>
      <c r="AC4324" s="50" t="str">
        <f t="shared" si="277"/>
        <v>Denmark-2035</v>
      </c>
      <c r="AD4324" s="51">
        <f t="shared" si="278"/>
        <v>3612.4810000000002</v>
      </c>
      <c r="AE4324" s="15">
        <f t="shared" si="279"/>
        <v>0.69353139850424128</v>
      </c>
      <c r="AF4324">
        <f t="shared" si="280"/>
        <v>0.31872497421978196</v>
      </c>
    </row>
    <row r="4325" spans="1:32" x14ac:dyDescent="0.25">
      <c r="A4325" s="59">
        <v>4308</v>
      </c>
      <c r="B4325" s="60" t="s">
        <v>309</v>
      </c>
      <c r="C4325" s="61" t="s">
        <v>422</v>
      </c>
      <c r="D4325" s="62"/>
      <c r="E4325" s="62">
        <v>262</v>
      </c>
      <c r="F4325" s="62">
        <v>2035</v>
      </c>
      <c r="G4325" s="50">
        <v>97.58</v>
      </c>
      <c r="H4325" s="50">
        <v>99.006</v>
      </c>
      <c r="I4325" s="50">
        <v>99.552000000000007</v>
      </c>
      <c r="J4325" s="50">
        <v>98.918000000000006</v>
      </c>
      <c r="K4325" s="50">
        <v>97.632999999999996</v>
      </c>
      <c r="L4325" s="50">
        <v>95.046999999999997</v>
      </c>
      <c r="M4325" s="50">
        <v>96.436000000000007</v>
      </c>
      <c r="N4325" s="50">
        <v>93.510999999999996</v>
      </c>
      <c r="O4325" s="50">
        <v>88.093999999999994</v>
      </c>
      <c r="P4325" s="50">
        <v>83.228999999999999</v>
      </c>
      <c r="Q4325" s="50">
        <v>63.12</v>
      </c>
      <c r="R4325" s="50">
        <v>55.287999999999997</v>
      </c>
      <c r="S4325" s="50">
        <v>41.625999999999998</v>
      </c>
      <c r="T4325" s="50">
        <v>32.345999999999997</v>
      </c>
      <c r="U4325" s="50">
        <v>23.725000000000001</v>
      </c>
      <c r="V4325" s="50">
        <v>13.864000000000001</v>
      </c>
      <c r="W4325" s="50" t="s">
        <v>311</v>
      </c>
      <c r="X4325" s="50">
        <v>6.4710000000000001</v>
      </c>
      <c r="Y4325" s="50">
        <v>2.76</v>
      </c>
      <c r="Z4325" s="50">
        <v>0.68600000000000005</v>
      </c>
      <c r="AA4325" s="50">
        <v>0.10100000000000001</v>
      </c>
      <c r="AB4325" s="50">
        <v>8.0000000000000002E-3</v>
      </c>
      <c r="AC4325" s="50" t="str">
        <f t="shared" si="277"/>
        <v>Djibouti-2035</v>
      </c>
      <c r="AD4325" s="51">
        <f t="shared" si="278"/>
        <v>812.90199999999993</v>
      </c>
      <c r="AE4325" s="15">
        <f t="shared" si="279"/>
        <v>0.46266216591913911</v>
      </c>
      <c r="AF4325">
        <f t="shared" si="280"/>
        <v>7.2099293082305435E-2</v>
      </c>
    </row>
    <row r="4326" spans="1:32" x14ac:dyDescent="0.25">
      <c r="A4326" s="59">
        <v>4309</v>
      </c>
      <c r="B4326" s="60" t="s">
        <v>309</v>
      </c>
      <c r="C4326" s="61" t="s">
        <v>367</v>
      </c>
      <c r="D4326" s="62"/>
      <c r="E4326" s="62">
        <v>214</v>
      </c>
      <c r="F4326" s="62">
        <v>2035</v>
      </c>
      <c r="G4326" s="50">
        <v>943.41800000000001</v>
      </c>
      <c r="H4326" s="50">
        <v>972.495</v>
      </c>
      <c r="I4326" s="50">
        <v>991.25800000000004</v>
      </c>
      <c r="J4326" s="50">
        <v>998.83100000000002</v>
      </c>
      <c r="K4326" s="50">
        <v>989.74699999999996</v>
      </c>
      <c r="L4326" s="50">
        <v>957.08900000000006</v>
      </c>
      <c r="M4326" s="50">
        <v>909.79100000000005</v>
      </c>
      <c r="N4326" s="50">
        <v>846.78599999999994</v>
      </c>
      <c r="O4326" s="50">
        <v>825.60900000000004</v>
      </c>
      <c r="P4326" s="50">
        <v>764.47199999999998</v>
      </c>
      <c r="Q4326" s="50">
        <v>700.70799999999997</v>
      </c>
      <c r="R4326" s="50">
        <v>613.43399999999997</v>
      </c>
      <c r="S4326" s="50">
        <v>540.89300000000003</v>
      </c>
      <c r="T4326" s="50">
        <v>462.459</v>
      </c>
      <c r="U4326" s="50">
        <v>374.81200000000001</v>
      </c>
      <c r="V4326" s="50">
        <v>272.12599999999998</v>
      </c>
      <c r="W4326" s="50" t="s">
        <v>311</v>
      </c>
      <c r="X4326" s="50">
        <v>170.65</v>
      </c>
      <c r="Y4326" s="50">
        <v>91.677000000000007</v>
      </c>
      <c r="Z4326" s="50">
        <v>43.378</v>
      </c>
      <c r="AA4326" s="50">
        <v>19.309000000000001</v>
      </c>
      <c r="AB4326" s="50">
        <v>7.9550000000000001</v>
      </c>
      <c r="AC4326" s="50" t="str">
        <f t="shared" si="277"/>
        <v>Dominican Republic-2035</v>
      </c>
      <c r="AD4326" s="51">
        <f t="shared" si="278"/>
        <v>8147.36</v>
      </c>
      <c r="AE4326" s="15">
        <f t="shared" si="279"/>
        <v>0.53385845230847773</v>
      </c>
      <c r="AF4326">
        <f t="shared" si="280"/>
        <v>0.13047735810772973</v>
      </c>
    </row>
    <row r="4327" spans="1:32" x14ac:dyDescent="0.25">
      <c r="A4327" s="59">
        <v>4310</v>
      </c>
      <c r="B4327" s="60" t="s">
        <v>309</v>
      </c>
      <c r="C4327" s="61" t="s">
        <v>423</v>
      </c>
      <c r="D4327" s="62"/>
      <c r="E4327" s="62">
        <v>218</v>
      </c>
      <c r="F4327" s="62">
        <v>2035</v>
      </c>
      <c r="G4327" s="50">
        <v>1558.7260000000001</v>
      </c>
      <c r="H4327" s="50">
        <v>1579.893</v>
      </c>
      <c r="I4327" s="50">
        <v>1598.298</v>
      </c>
      <c r="J4327" s="50">
        <v>1605.268</v>
      </c>
      <c r="K4327" s="50">
        <v>1588.739</v>
      </c>
      <c r="L4327" s="50">
        <v>1538.2929999999999</v>
      </c>
      <c r="M4327" s="50">
        <v>1464.335</v>
      </c>
      <c r="N4327" s="50">
        <v>1442.4880000000001</v>
      </c>
      <c r="O4327" s="50">
        <v>1378.547</v>
      </c>
      <c r="P4327" s="50">
        <v>1289.798</v>
      </c>
      <c r="Q4327" s="50">
        <v>1151.3610000000001</v>
      </c>
      <c r="R4327" s="50">
        <v>1021.946</v>
      </c>
      <c r="S4327" s="50">
        <v>904.52200000000005</v>
      </c>
      <c r="T4327" s="50">
        <v>768.71100000000001</v>
      </c>
      <c r="U4327" s="50">
        <v>616.72500000000002</v>
      </c>
      <c r="V4327" s="50">
        <v>468.995</v>
      </c>
      <c r="W4327" s="50" t="s">
        <v>311</v>
      </c>
      <c r="X4327" s="50">
        <v>321.76100000000002</v>
      </c>
      <c r="Y4327" s="50">
        <v>162.261</v>
      </c>
      <c r="Z4327" s="50">
        <v>72.301000000000002</v>
      </c>
      <c r="AA4327" s="50">
        <v>18.399000000000001</v>
      </c>
      <c r="AB4327" s="50">
        <v>2.7890000000000001</v>
      </c>
      <c r="AC4327" s="50" t="str">
        <f t="shared" si="277"/>
        <v>Ecuador-2035</v>
      </c>
      <c r="AD4327" s="51">
        <f t="shared" si="278"/>
        <v>13385.297000000002</v>
      </c>
      <c r="AE4327" s="15">
        <f t="shared" si="279"/>
        <v>0.53557713362654569</v>
      </c>
      <c r="AF4327">
        <f t="shared" si="280"/>
        <v>0.13419673777166519</v>
      </c>
    </row>
    <row r="4328" spans="1:32" x14ac:dyDescent="0.25">
      <c r="A4328" s="59">
        <v>4311</v>
      </c>
      <c r="B4328" s="60" t="s">
        <v>309</v>
      </c>
      <c r="C4328" s="61" t="s">
        <v>424</v>
      </c>
      <c r="D4328" s="62"/>
      <c r="E4328" s="62">
        <v>818</v>
      </c>
      <c r="F4328" s="62">
        <v>2035</v>
      </c>
      <c r="G4328" s="50">
        <v>12305.066999999999</v>
      </c>
      <c r="H4328" s="50">
        <v>11634.198</v>
      </c>
      <c r="I4328" s="50">
        <v>11592.994000000001</v>
      </c>
      <c r="J4328" s="50">
        <v>11934.227999999999</v>
      </c>
      <c r="K4328" s="50">
        <v>12091.307000000001</v>
      </c>
      <c r="L4328" s="50">
        <v>9375.4169999999995</v>
      </c>
      <c r="M4328" s="50">
        <v>8364.5349999999999</v>
      </c>
      <c r="N4328" s="50">
        <v>7609.7</v>
      </c>
      <c r="O4328" s="50">
        <v>7833.0870000000004</v>
      </c>
      <c r="P4328" s="50">
        <v>8293.7119999999995</v>
      </c>
      <c r="Q4328" s="50">
        <v>7292.73</v>
      </c>
      <c r="R4328" s="50">
        <v>5995.5159999999996</v>
      </c>
      <c r="S4328" s="50">
        <v>4602.0330000000004</v>
      </c>
      <c r="T4328" s="50">
        <v>3585.8139999999999</v>
      </c>
      <c r="U4328" s="50">
        <v>2649.364</v>
      </c>
      <c r="V4328" s="50">
        <v>1716.133</v>
      </c>
      <c r="W4328" s="50" t="s">
        <v>311</v>
      </c>
      <c r="X4328" s="50">
        <v>879.69299999999998</v>
      </c>
      <c r="Y4328" s="50">
        <v>394.00200000000001</v>
      </c>
      <c r="Z4328" s="50">
        <v>94.325000000000003</v>
      </c>
      <c r="AA4328" s="50">
        <v>18.45</v>
      </c>
      <c r="AB4328" s="50">
        <v>1.982</v>
      </c>
      <c r="AC4328" s="50" t="str">
        <f t="shared" si="277"/>
        <v>Egypt-2035</v>
      </c>
      <c r="AD4328" s="51">
        <f t="shared" si="278"/>
        <v>83392.264999999985</v>
      </c>
      <c r="AE4328" s="15">
        <f t="shared" si="279"/>
        <v>0.53808374193937536</v>
      </c>
      <c r="AF4328">
        <f t="shared" si="280"/>
        <v>7.8535214486122315E-2</v>
      </c>
    </row>
    <row r="4329" spans="1:32" x14ac:dyDescent="0.25">
      <c r="A4329" s="59">
        <v>4312</v>
      </c>
      <c r="B4329" s="60" t="s">
        <v>309</v>
      </c>
      <c r="C4329" s="61" t="s">
        <v>425</v>
      </c>
      <c r="D4329" s="62"/>
      <c r="E4329" s="62">
        <v>222</v>
      </c>
      <c r="F4329" s="62">
        <v>2035</v>
      </c>
      <c r="G4329" s="50">
        <v>476.24099999999999</v>
      </c>
      <c r="H4329" s="50">
        <v>506.55799999999999</v>
      </c>
      <c r="I4329" s="50">
        <v>531.06700000000001</v>
      </c>
      <c r="J4329" s="50">
        <v>532.70500000000004</v>
      </c>
      <c r="K4329" s="50">
        <v>507.161</v>
      </c>
      <c r="L4329" s="50">
        <v>495.24299999999999</v>
      </c>
      <c r="M4329" s="50">
        <v>502.65800000000002</v>
      </c>
      <c r="N4329" s="50">
        <v>557.11699999999996</v>
      </c>
      <c r="O4329" s="50">
        <v>520.803</v>
      </c>
      <c r="P4329" s="50">
        <v>423.61799999999999</v>
      </c>
      <c r="Q4329" s="50">
        <v>362.16199999999998</v>
      </c>
      <c r="R4329" s="50">
        <v>336.07299999999998</v>
      </c>
      <c r="S4329" s="50">
        <v>297.54000000000002</v>
      </c>
      <c r="T4329" s="50">
        <v>254.82900000000001</v>
      </c>
      <c r="U4329" s="50">
        <v>211.52500000000001</v>
      </c>
      <c r="V4329" s="50">
        <v>161.19999999999999</v>
      </c>
      <c r="W4329" s="50" t="s">
        <v>311</v>
      </c>
      <c r="X4329" s="50">
        <v>112.53700000000001</v>
      </c>
      <c r="Y4329" s="50">
        <v>61.625</v>
      </c>
      <c r="Z4329" s="50">
        <v>27.251999999999999</v>
      </c>
      <c r="AA4329" s="50">
        <v>7.7290000000000001</v>
      </c>
      <c r="AB4329" s="50">
        <v>1.1970000000000001</v>
      </c>
      <c r="AC4329" s="50" t="str">
        <f t="shared" si="277"/>
        <v>El Salvador-2035</v>
      </c>
      <c r="AD4329" s="51">
        <f t="shared" si="278"/>
        <v>4535.08</v>
      </c>
      <c r="AE4329" s="15">
        <f t="shared" si="279"/>
        <v>0.51857078596187933</v>
      </c>
      <c r="AF4329">
        <f t="shared" si="280"/>
        <v>0.13851900810488307</v>
      </c>
    </row>
    <row r="4330" spans="1:32" x14ac:dyDescent="0.25">
      <c r="A4330" s="59">
        <v>4313</v>
      </c>
      <c r="B4330" s="60" t="s">
        <v>309</v>
      </c>
      <c r="C4330" s="61" t="s">
        <v>426</v>
      </c>
      <c r="D4330" s="62"/>
      <c r="E4330" s="62">
        <v>226</v>
      </c>
      <c r="F4330" s="62">
        <v>2035</v>
      </c>
      <c r="G4330" s="50">
        <v>256.74700000000001</v>
      </c>
      <c r="H4330" s="50">
        <v>238.864</v>
      </c>
      <c r="I4330" s="50">
        <v>218.482</v>
      </c>
      <c r="J4330" s="50">
        <v>200.21600000000001</v>
      </c>
      <c r="K4330" s="50">
        <v>195.66200000000001</v>
      </c>
      <c r="L4330" s="50">
        <v>197.459</v>
      </c>
      <c r="M4330" s="50">
        <v>189.285</v>
      </c>
      <c r="N4330" s="50">
        <v>177.09100000000001</v>
      </c>
      <c r="O4330" s="50">
        <v>142.79</v>
      </c>
      <c r="P4330" s="50">
        <v>101.26900000000001</v>
      </c>
      <c r="Q4330" s="50">
        <v>59.601999999999997</v>
      </c>
      <c r="R4330" s="50">
        <v>37.253999999999998</v>
      </c>
      <c r="S4330" s="50">
        <v>29.934999999999999</v>
      </c>
      <c r="T4330" s="50">
        <v>25.850999999999999</v>
      </c>
      <c r="U4330" s="50">
        <v>15.829000000000001</v>
      </c>
      <c r="V4330" s="50">
        <v>10.141</v>
      </c>
      <c r="W4330" s="50" t="s">
        <v>311</v>
      </c>
      <c r="X4330" s="50">
        <v>5.62</v>
      </c>
      <c r="Y4330" s="50">
        <v>1.9850000000000001</v>
      </c>
      <c r="Z4330" s="50">
        <v>0.55200000000000005</v>
      </c>
      <c r="AA4330" s="50">
        <v>8.6999999999999994E-2</v>
      </c>
      <c r="AB4330" s="50">
        <v>7.0000000000000001E-3</v>
      </c>
      <c r="AC4330" s="50" t="str">
        <f t="shared" si="277"/>
        <v>Equatorial Guinea-2035</v>
      </c>
      <c r="AD4330" s="51">
        <f t="shared" si="278"/>
        <v>1330.5629999999999</v>
      </c>
      <c r="AE4330" s="15">
        <f t="shared" si="279"/>
        <v>0.58183265279434337</v>
      </c>
      <c r="AF4330">
        <f t="shared" si="280"/>
        <v>2.9380003286616427E-2</v>
      </c>
    </row>
    <row r="4331" spans="1:32" x14ac:dyDescent="0.25">
      <c r="A4331" s="59">
        <v>4314</v>
      </c>
      <c r="B4331" s="60" t="s">
        <v>309</v>
      </c>
      <c r="C4331" s="61" t="s">
        <v>427</v>
      </c>
      <c r="D4331" s="62"/>
      <c r="E4331" s="62">
        <v>232</v>
      </c>
      <c r="F4331" s="62">
        <v>2035</v>
      </c>
      <c r="G4331" s="50">
        <v>894.24300000000005</v>
      </c>
      <c r="H4331" s="50">
        <v>838.16200000000003</v>
      </c>
      <c r="I4331" s="50">
        <v>792.45500000000004</v>
      </c>
      <c r="J4331" s="50">
        <v>755.99400000000003</v>
      </c>
      <c r="K4331" s="50">
        <v>718.22699999999998</v>
      </c>
      <c r="L4331" s="50">
        <v>672.524</v>
      </c>
      <c r="M4331" s="50">
        <v>563.45500000000004</v>
      </c>
      <c r="N4331" s="50">
        <v>441.93700000000001</v>
      </c>
      <c r="O4331" s="50">
        <v>395.95400000000001</v>
      </c>
      <c r="P4331" s="50">
        <v>388.85399999999998</v>
      </c>
      <c r="Q4331" s="50">
        <v>326.18099999999998</v>
      </c>
      <c r="R4331" s="50">
        <v>224.011</v>
      </c>
      <c r="S4331" s="50">
        <v>142.48099999999999</v>
      </c>
      <c r="T4331" s="50">
        <v>101.04300000000001</v>
      </c>
      <c r="U4331" s="50">
        <v>72.960999999999999</v>
      </c>
      <c r="V4331" s="50">
        <v>48.408999999999999</v>
      </c>
      <c r="W4331" s="50" t="s">
        <v>311</v>
      </c>
      <c r="X4331" s="50">
        <v>25.922999999999998</v>
      </c>
      <c r="Y4331" s="50">
        <v>12.875</v>
      </c>
      <c r="Z4331" s="50">
        <v>4.12</v>
      </c>
      <c r="AA4331" s="50">
        <v>0.875</v>
      </c>
      <c r="AB4331" s="50">
        <v>0.121</v>
      </c>
      <c r="AC4331" s="50" t="str">
        <f t="shared" si="277"/>
        <v>Eritrea-2035</v>
      </c>
      <c r="AD4331" s="51">
        <f t="shared" si="278"/>
        <v>4629.6179999999995</v>
      </c>
      <c r="AE4331" s="15">
        <f t="shared" si="279"/>
        <v>0.60289790647954111</v>
      </c>
      <c r="AF4331">
        <f t="shared" si="280"/>
        <v>3.7225217549065076E-2</v>
      </c>
    </row>
    <row r="4332" spans="1:32" x14ac:dyDescent="0.25">
      <c r="A4332" s="59">
        <v>4315</v>
      </c>
      <c r="B4332" s="60" t="s">
        <v>309</v>
      </c>
      <c r="C4332" s="61" t="s">
        <v>428</v>
      </c>
      <c r="D4332" s="62"/>
      <c r="E4332" s="62">
        <v>233</v>
      </c>
      <c r="F4332" s="62">
        <v>2035</v>
      </c>
      <c r="G4332" s="50">
        <v>55.344000000000001</v>
      </c>
      <c r="H4332" s="50">
        <v>57.77</v>
      </c>
      <c r="I4332" s="50">
        <v>64.013999999999996</v>
      </c>
      <c r="J4332" s="50">
        <v>68.311000000000007</v>
      </c>
      <c r="K4332" s="50">
        <v>69.018000000000001</v>
      </c>
      <c r="L4332" s="50">
        <v>73.927000000000007</v>
      </c>
      <c r="M4332" s="50">
        <v>60.250999999999998</v>
      </c>
      <c r="N4332" s="50">
        <v>54.204000000000001</v>
      </c>
      <c r="O4332" s="50">
        <v>72.3</v>
      </c>
      <c r="P4332" s="50">
        <v>94.218999999999994</v>
      </c>
      <c r="Q4332" s="50">
        <v>88.222999999999999</v>
      </c>
      <c r="R4332" s="50">
        <v>83.043999999999997</v>
      </c>
      <c r="S4332" s="50">
        <v>82.897000000000006</v>
      </c>
      <c r="T4332" s="50">
        <v>71.644999999999996</v>
      </c>
      <c r="U4332" s="50">
        <v>71.424000000000007</v>
      </c>
      <c r="V4332" s="50">
        <v>63.304000000000002</v>
      </c>
      <c r="W4332" s="50" t="s">
        <v>311</v>
      </c>
      <c r="X4332" s="50">
        <v>48.378</v>
      </c>
      <c r="Y4332" s="50">
        <v>29.222000000000001</v>
      </c>
      <c r="Z4332" s="50">
        <v>12.551</v>
      </c>
      <c r="AA4332" s="50">
        <v>4.3490000000000002</v>
      </c>
      <c r="AB4332" s="50">
        <v>0.60599999999999998</v>
      </c>
      <c r="AC4332" s="50" t="str">
        <f t="shared" si="277"/>
        <v>Estonia-2035</v>
      </c>
      <c r="AD4332" s="51">
        <f t="shared" si="278"/>
        <v>746.39400000000001</v>
      </c>
      <c r="AE4332" s="15">
        <f t="shared" si="279"/>
        <v>0.64122567973483158</v>
      </c>
      <c r="AF4332">
        <f t="shared" si="280"/>
        <v>0.32644484917522271</v>
      </c>
    </row>
    <row r="4333" spans="1:32" x14ac:dyDescent="0.25">
      <c r="A4333" s="59">
        <v>4316</v>
      </c>
      <c r="B4333" s="60" t="s">
        <v>309</v>
      </c>
      <c r="C4333" s="61" t="s">
        <v>368</v>
      </c>
      <c r="D4333" s="62"/>
      <c r="E4333" s="62">
        <v>242</v>
      </c>
      <c r="F4333" s="62">
        <v>2035</v>
      </c>
      <c r="G4333" s="50">
        <v>76.564999999999998</v>
      </c>
      <c r="H4333" s="50">
        <v>77.14</v>
      </c>
      <c r="I4333" s="50">
        <v>78.603999999999999</v>
      </c>
      <c r="J4333" s="50">
        <v>80.698999999999998</v>
      </c>
      <c r="K4333" s="50">
        <v>81.608000000000004</v>
      </c>
      <c r="L4333" s="50">
        <v>78.545000000000002</v>
      </c>
      <c r="M4333" s="50">
        <v>67.923000000000002</v>
      </c>
      <c r="N4333" s="50">
        <v>62.679000000000002</v>
      </c>
      <c r="O4333" s="50">
        <v>63.634</v>
      </c>
      <c r="P4333" s="50">
        <v>59.703000000000003</v>
      </c>
      <c r="Q4333" s="50">
        <v>60.664999999999999</v>
      </c>
      <c r="R4333" s="50">
        <v>51.749000000000002</v>
      </c>
      <c r="S4333" s="50">
        <v>41.191000000000003</v>
      </c>
      <c r="T4333" s="50">
        <v>36.145000000000003</v>
      </c>
      <c r="U4333" s="50">
        <v>31.195</v>
      </c>
      <c r="V4333" s="50">
        <v>20.902000000000001</v>
      </c>
      <c r="W4333" s="50" t="s">
        <v>311</v>
      </c>
      <c r="X4333" s="50">
        <v>10.375</v>
      </c>
      <c r="Y4333" s="50">
        <v>4.3339999999999996</v>
      </c>
      <c r="Z4333" s="50">
        <v>1.254</v>
      </c>
      <c r="AA4333" s="50">
        <v>0.216</v>
      </c>
      <c r="AB4333" s="50">
        <v>2.4E-2</v>
      </c>
      <c r="AC4333" s="50" t="str">
        <f t="shared" si="277"/>
        <v>Fiji-2035</v>
      </c>
      <c r="AD4333" s="51">
        <f t="shared" si="278"/>
        <v>648.39600000000007</v>
      </c>
      <c r="AE4333" s="15">
        <f t="shared" si="279"/>
        <v>0.51936470922090805</v>
      </c>
      <c r="AF4333">
        <f t="shared" si="280"/>
        <v>0.11859249124281115</v>
      </c>
    </row>
    <row r="4334" spans="1:32" x14ac:dyDescent="0.25">
      <c r="A4334" s="59">
        <v>4317</v>
      </c>
      <c r="B4334" s="60" t="s">
        <v>309</v>
      </c>
      <c r="C4334" s="61" t="s">
        <v>429</v>
      </c>
      <c r="D4334" s="62">
        <v>13</v>
      </c>
      <c r="E4334" s="62">
        <v>246</v>
      </c>
      <c r="F4334" s="62">
        <v>2035</v>
      </c>
      <c r="G4334" s="50">
        <v>298.71899999999999</v>
      </c>
      <c r="H4334" s="50">
        <v>306.584</v>
      </c>
      <c r="I4334" s="50">
        <v>314.86399999999998</v>
      </c>
      <c r="J4334" s="50">
        <v>319.16199999999998</v>
      </c>
      <c r="K4334" s="50">
        <v>323.36399999999998</v>
      </c>
      <c r="L4334" s="50">
        <v>337.75400000000002</v>
      </c>
      <c r="M4334" s="50">
        <v>326.78699999999998</v>
      </c>
      <c r="N4334" s="50">
        <v>338.00299999999999</v>
      </c>
      <c r="O4334" s="50">
        <v>374.05099999999999</v>
      </c>
      <c r="P4334" s="50">
        <v>355.053</v>
      </c>
      <c r="Q4334" s="50">
        <v>359.81299999999999</v>
      </c>
      <c r="R4334" s="50">
        <v>339.21199999999999</v>
      </c>
      <c r="S4334" s="50">
        <v>301.45800000000003</v>
      </c>
      <c r="T4334" s="50">
        <v>326.84800000000001</v>
      </c>
      <c r="U4334" s="50">
        <v>330.28800000000001</v>
      </c>
      <c r="V4334" s="50">
        <v>297.255</v>
      </c>
      <c r="W4334" s="50" t="s">
        <v>311</v>
      </c>
      <c r="X4334" s="50">
        <v>256.60700000000003</v>
      </c>
      <c r="Y4334" s="50">
        <v>191.125</v>
      </c>
      <c r="Z4334" s="50">
        <v>67.944999999999993</v>
      </c>
      <c r="AA4334" s="50">
        <v>17.835999999999999</v>
      </c>
      <c r="AB4334" s="50">
        <v>2.4860000000000002</v>
      </c>
      <c r="AC4334" s="50" t="str">
        <f t="shared" si="277"/>
        <v>Finland-2035</v>
      </c>
      <c r="AD4334" s="51">
        <f t="shared" si="278"/>
        <v>3374.6570000000002</v>
      </c>
      <c r="AE4334" s="15">
        <f t="shared" si="279"/>
        <v>0.71431170634526697</v>
      </c>
      <c r="AF4334">
        <f t="shared" si="280"/>
        <v>0.34702004086779814</v>
      </c>
    </row>
    <row r="4335" spans="1:32" x14ac:dyDescent="0.25">
      <c r="A4335" s="59">
        <v>4318</v>
      </c>
      <c r="B4335" s="60" t="s">
        <v>309</v>
      </c>
      <c r="C4335" s="61" t="s">
        <v>430</v>
      </c>
      <c r="D4335" s="62"/>
      <c r="E4335" s="62">
        <v>250</v>
      </c>
      <c r="F4335" s="62">
        <v>2035</v>
      </c>
      <c r="G4335" s="50">
        <v>3878.1260000000002</v>
      </c>
      <c r="H4335" s="50">
        <v>3826.3310000000001</v>
      </c>
      <c r="I4335" s="50">
        <v>3802.6640000000002</v>
      </c>
      <c r="J4335" s="50">
        <v>3849.5839999999998</v>
      </c>
      <c r="K4335" s="50">
        <v>3977.7220000000002</v>
      </c>
      <c r="L4335" s="50">
        <v>4133.9260000000004</v>
      </c>
      <c r="M4335" s="50">
        <v>4124.6580000000004</v>
      </c>
      <c r="N4335" s="50">
        <v>4014.6590000000001</v>
      </c>
      <c r="O4335" s="50">
        <v>3884.6419999999998</v>
      </c>
      <c r="P4335" s="50">
        <v>3998.605</v>
      </c>
      <c r="Q4335" s="50">
        <v>4040.634</v>
      </c>
      <c r="R4335" s="50">
        <v>3837.2460000000001</v>
      </c>
      <c r="S4335" s="50">
        <v>4117.1019999999999</v>
      </c>
      <c r="T4335" s="50">
        <v>3988.7930000000001</v>
      </c>
      <c r="U4335" s="50">
        <v>3798.4389999999999</v>
      </c>
      <c r="V4335" s="50">
        <v>3362.2849999999999</v>
      </c>
      <c r="W4335" s="50" t="s">
        <v>311</v>
      </c>
      <c r="X4335" s="50">
        <v>2889.9679999999998</v>
      </c>
      <c r="Y4335" s="50">
        <v>2163.4090000000001</v>
      </c>
      <c r="Z4335" s="50">
        <v>824.28899999999999</v>
      </c>
      <c r="AA4335" s="50">
        <v>291.44</v>
      </c>
      <c r="AB4335" s="50">
        <v>56.037999999999997</v>
      </c>
      <c r="AC4335" s="50" t="str">
        <f t="shared" si="277"/>
        <v>France-2035</v>
      </c>
      <c r="AD4335" s="51">
        <f t="shared" si="278"/>
        <v>39978.777999999998</v>
      </c>
      <c r="AE4335" s="15">
        <f t="shared" si="279"/>
        <v>0.7224278340873751</v>
      </c>
      <c r="AF4335">
        <f t="shared" si="280"/>
        <v>0.33746445798683633</v>
      </c>
    </row>
    <row r="4336" spans="1:32" x14ac:dyDescent="0.25">
      <c r="A4336" s="59">
        <v>4319</v>
      </c>
      <c r="B4336" s="60" t="s">
        <v>309</v>
      </c>
      <c r="C4336" s="61" t="s">
        <v>431</v>
      </c>
      <c r="D4336" s="62"/>
      <c r="E4336" s="62">
        <v>254</v>
      </c>
      <c r="F4336" s="62">
        <v>2035</v>
      </c>
      <c r="G4336" s="50">
        <v>41.372</v>
      </c>
      <c r="H4336" s="50">
        <v>38.764000000000003</v>
      </c>
      <c r="I4336" s="50">
        <v>35.997999999999998</v>
      </c>
      <c r="J4336" s="50">
        <v>34.226999999999997</v>
      </c>
      <c r="K4336" s="50">
        <v>33.868000000000002</v>
      </c>
      <c r="L4336" s="50">
        <v>33.476999999999997</v>
      </c>
      <c r="M4336" s="50">
        <v>31.16</v>
      </c>
      <c r="N4336" s="50">
        <v>27.992000000000001</v>
      </c>
      <c r="O4336" s="50">
        <v>23.972000000000001</v>
      </c>
      <c r="P4336" s="50">
        <v>19.834</v>
      </c>
      <c r="Q4336" s="50">
        <v>19.321000000000002</v>
      </c>
      <c r="R4336" s="50">
        <v>19.402999999999999</v>
      </c>
      <c r="S4336" s="50">
        <v>17.849</v>
      </c>
      <c r="T4336" s="50">
        <v>14.824999999999999</v>
      </c>
      <c r="U4336" s="50">
        <v>11.03</v>
      </c>
      <c r="V4336" s="50">
        <v>8.1630000000000003</v>
      </c>
      <c r="W4336" s="50" t="s">
        <v>311</v>
      </c>
      <c r="X4336" s="50">
        <v>5.2249999999999996</v>
      </c>
      <c r="Y4336" s="50">
        <v>2.2320000000000002</v>
      </c>
      <c r="Z4336" s="50">
        <v>0.90900000000000003</v>
      </c>
      <c r="AA4336" s="50">
        <v>0.16900000000000001</v>
      </c>
      <c r="AB4336" s="50">
        <v>3.5999999999999997E-2</v>
      </c>
      <c r="AC4336" s="50" t="str">
        <f t="shared" si="277"/>
        <v>French Guiana-2035</v>
      </c>
      <c r="AD4336" s="51">
        <f t="shared" si="278"/>
        <v>261.10300000000001</v>
      </c>
      <c r="AE4336" s="15">
        <f t="shared" si="279"/>
        <v>0.60789420267097649</v>
      </c>
      <c r="AF4336">
        <f t="shared" si="280"/>
        <v>0.11289719725265548</v>
      </c>
    </row>
    <row r="4337" spans="1:32" x14ac:dyDescent="0.25">
      <c r="A4337" s="59">
        <v>4320</v>
      </c>
      <c r="B4337" s="60" t="s">
        <v>309</v>
      </c>
      <c r="C4337" s="61" t="s">
        <v>369</v>
      </c>
      <c r="D4337" s="62"/>
      <c r="E4337" s="62">
        <v>258</v>
      </c>
      <c r="F4337" s="62">
        <v>2035</v>
      </c>
      <c r="G4337" s="50">
        <v>19.04</v>
      </c>
      <c r="H4337" s="50">
        <v>19.635999999999999</v>
      </c>
      <c r="I4337" s="50">
        <v>20.2</v>
      </c>
      <c r="J4337" s="50">
        <v>21.045000000000002</v>
      </c>
      <c r="K4337" s="50">
        <v>21.617999999999999</v>
      </c>
      <c r="L4337" s="50">
        <v>20.678000000000001</v>
      </c>
      <c r="M4337" s="50">
        <v>21.535</v>
      </c>
      <c r="N4337" s="50">
        <v>22.047000000000001</v>
      </c>
      <c r="O4337" s="50">
        <v>21.79</v>
      </c>
      <c r="P4337" s="50">
        <v>20.942</v>
      </c>
      <c r="Q4337" s="50">
        <v>19.564</v>
      </c>
      <c r="R4337" s="50">
        <v>18.908000000000001</v>
      </c>
      <c r="S4337" s="50">
        <v>17.841999999999999</v>
      </c>
      <c r="T4337" s="50">
        <v>17.236999999999998</v>
      </c>
      <c r="U4337" s="50">
        <v>13.31</v>
      </c>
      <c r="V4337" s="50">
        <v>9.3309999999999995</v>
      </c>
      <c r="W4337" s="50" t="s">
        <v>311</v>
      </c>
      <c r="X4337" s="50">
        <v>5.6760000000000002</v>
      </c>
      <c r="Y4337" s="50">
        <v>2.5169999999999999</v>
      </c>
      <c r="Z4337" s="50">
        <v>1.0429999999999999</v>
      </c>
      <c r="AA4337" s="50">
        <v>0.23899999999999999</v>
      </c>
      <c r="AB4337" s="50">
        <v>3.5000000000000003E-2</v>
      </c>
      <c r="AC4337" s="50" t="str">
        <f t="shared" si="277"/>
        <v>French Polynesia-2035</v>
      </c>
      <c r="AD4337" s="51">
        <f t="shared" si="278"/>
        <v>205.96899999999999</v>
      </c>
      <c r="AE4337" s="15">
        <f t="shared" si="279"/>
        <v>0.52563249809437351</v>
      </c>
      <c r="AF4337">
        <f t="shared" si="280"/>
        <v>0.18647888387547434</v>
      </c>
    </row>
    <row r="4338" spans="1:32" x14ac:dyDescent="0.25">
      <c r="A4338" s="59">
        <v>4321</v>
      </c>
      <c r="B4338" s="60" t="s">
        <v>309</v>
      </c>
      <c r="C4338" s="61" t="s">
        <v>432</v>
      </c>
      <c r="D4338" s="62"/>
      <c r="E4338" s="62">
        <v>266</v>
      </c>
      <c r="F4338" s="62">
        <v>2035</v>
      </c>
      <c r="G4338" s="50">
        <v>295.12400000000002</v>
      </c>
      <c r="H4338" s="50">
        <v>284.22500000000002</v>
      </c>
      <c r="I4338" s="50">
        <v>278.09300000000002</v>
      </c>
      <c r="J4338" s="50">
        <v>275.13</v>
      </c>
      <c r="K4338" s="50">
        <v>260.72300000000001</v>
      </c>
      <c r="L4338" s="50">
        <v>222.911</v>
      </c>
      <c r="M4338" s="50">
        <v>191.50200000000001</v>
      </c>
      <c r="N4338" s="50">
        <v>177.05199999999999</v>
      </c>
      <c r="O4338" s="50">
        <v>169.17099999999999</v>
      </c>
      <c r="P4338" s="50">
        <v>160.44200000000001</v>
      </c>
      <c r="Q4338" s="50">
        <v>141.55600000000001</v>
      </c>
      <c r="R4338" s="50">
        <v>115.459</v>
      </c>
      <c r="S4338" s="50">
        <v>89.995999999999995</v>
      </c>
      <c r="T4338" s="50">
        <v>65.936999999999998</v>
      </c>
      <c r="U4338" s="50">
        <v>43.293999999999997</v>
      </c>
      <c r="V4338" s="50">
        <v>26.297999999999998</v>
      </c>
      <c r="W4338" s="50" t="s">
        <v>311</v>
      </c>
      <c r="X4338" s="50">
        <v>14.734</v>
      </c>
      <c r="Y4338" s="50">
        <v>6.6230000000000002</v>
      </c>
      <c r="Z4338" s="50">
        <v>2.101</v>
      </c>
      <c r="AA4338" s="50">
        <v>0.39600000000000002</v>
      </c>
      <c r="AB4338" s="50">
        <v>4.1000000000000002E-2</v>
      </c>
      <c r="AC4338" s="50" t="str">
        <f t="shared" si="277"/>
        <v>Gabon-2035</v>
      </c>
      <c r="AD4338" s="51">
        <f t="shared" si="278"/>
        <v>1803.9420000000002</v>
      </c>
      <c r="AE4338" s="15">
        <f t="shared" si="279"/>
        <v>0.5636910721076398</v>
      </c>
      <c r="AF4338">
        <f t="shared" si="280"/>
        <v>5.9902667183690882E-2</v>
      </c>
    </row>
    <row r="4339" spans="1:32" x14ac:dyDescent="0.25">
      <c r="A4339" s="59">
        <v>4322</v>
      </c>
      <c r="B4339" s="60" t="s">
        <v>309</v>
      </c>
      <c r="C4339" s="61" t="s">
        <v>433</v>
      </c>
      <c r="D4339" s="62"/>
      <c r="E4339" s="62">
        <v>270</v>
      </c>
      <c r="F4339" s="62">
        <v>2035</v>
      </c>
      <c r="G4339" s="50">
        <v>478.947</v>
      </c>
      <c r="H4339" s="50">
        <v>439.04</v>
      </c>
      <c r="I4339" s="50">
        <v>402.86099999999999</v>
      </c>
      <c r="J4339" s="50">
        <v>368.79199999999997</v>
      </c>
      <c r="K4339" s="50">
        <v>332.65899999999999</v>
      </c>
      <c r="L4339" s="50">
        <v>288.00099999999998</v>
      </c>
      <c r="M4339" s="50">
        <v>242.12899999999999</v>
      </c>
      <c r="N4339" s="50">
        <v>197.18100000000001</v>
      </c>
      <c r="O4339" s="50">
        <v>156.61199999999999</v>
      </c>
      <c r="P4339" s="50">
        <v>126.694</v>
      </c>
      <c r="Q4339" s="50">
        <v>105.535</v>
      </c>
      <c r="R4339" s="50">
        <v>83.882000000000005</v>
      </c>
      <c r="S4339" s="50">
        <v>58.421999999999997</v>
      </c>
      <c r="T4339" s="50">
        <v>46.365000000000002</v>
      </c>
      <c r="U4339" s="50">
        <v>30.239000000000001</v>
      </c>
      <c r="V4339" s="50">
        <v>17</v>
      </c>
      <c r="W4339" s="50" t="s">
        <v>311</v>
      </c>
      <c r="X4339" s="50">
        <v>7.0439999999999996</v>
      </c>
      <c r="Y4339" s="50">
        <v>1.7170000000000001</v>
      </c>
      <c r="Z4339" s="50">
        <v>0.33</v>
      </c>
      <c r="AA4339" s="50">
        <v>2.4E-2</v>
      </c>
      <c r="AB4339" s="50">
        <v>1E-3</v>
      </c>
      <c r="AC4339" s="50" t="str">
        <f t="shared" si="277"/>
        <v>Gambia-2035</v>
      </c>
      <c r="AD4339" s="51">
        <f t="shared" si="278"/>
        <v>1959.9070000000002</v>
      </c>
      <c r="AE4339" s="15">
        <f t="shared" si="279"/>
        <v>0.72634466839497991</v>
      </c>
      <c r="AF4339">
        <f t="shared" si="280"/>
        <v>3.1309866174097117E-2</v>
      </c>
    </row>
    <row r="4340" spans="1:32" x14ac:dyDescent="0.25">
      <c r="A4340" s="59">
        <v>4323</v>
      </c>
      <c r="B4340" s="60" t="s">
        <v>309</v>
      </c>
      <c r="C4340" s="61" t="s">
        <v>434</v>
      </c>
      <c r="D4340" s="62">
        <v>14</v>
      </c>
      <c r="E4340" s="62">
        <v>268</v>
      </c>
      <c r="F4340" s="62">
        <v>2035</v>
      </c>
      <c r="G4340" s="50">
        <v>199.52699999999999</v>
      </c>
      <c r="H4340" s="50">
        <v>202.95500000000001</v>
      </c>
      <c r="I4340" s="50">
        <v>219.797</v>
      </c>
      <c r="J4340" s="50">
        <v>242.59100000000001</v>
      </c>
      <c r="K4340" s="50">
        <v>259.49</v>
      </c>
      <c r="L4340" s="50">
        <v>226.255</v>
      </c>
      <c r="M4340" s="50">
        <v>183.05799999999999</v>
      </c>
      <c r="N4340" s="50">
        <v>200.792</v>
      </c>
      <c r="O4340" s="50">
        <v>244.53299999999999</v>
      </c>
      <c r="P4340" s="50">
        <v>256.40600000000001</v>
      </c>
      <c r="Q4340" s="50">
        <v>241.63399999999999</v>
      </c>
      <c r="R4340" s="50">
        <v>236.732</v>
      </c>
      <c r="S4340" s="50">
        <v>222.751</v>
      </c>
      <c r="T4340" s="50">
        <v>202.51599999999999</v>
      </c>
      <c r="U4340" s="50">
        <v>205.56299999999999</v>
      </c>
      <c r="V4340" s="50">
        <v>161.239</v>
      </c>
      <c r="W4340" s="50" t="s">
        <v>311</v>
      </c>
      <c r="X4340" s="50">
        <v>98.195999999999998</v>
      </c>
      <c r="Y4340" s="50">
        <v>42.664999999999999</v>
      </c>
      <c r="Z4340" s="50">
        <v>12.551</v>
      </c>
      <c r="AA4340" s="50">
        <v>3.3159999999999998</v>
      </c>
      <c r="AB4340" s="50">
        <v>0.255</v>
      </c>
      <c r="AC4340" s="50" t="str">
        <f t="shared" si="277"/>
        <v>Georgia-2035</v>
      </c>
      <c r="AD4340" s="51">
        <f t="shared" si="278"/>
        <v>2314.2420000000002</v>
      </c>
      <c r="AE4340" s="15">
        <f t="shared" si="279"/>
        <v>0.58273076022300163</v>
      </c>
      <c r="AF4340">
        <f t="shared" si="280"/>
        <v>0.24733383483380503</v>
      </c>
    </row>
    <row r="4341" spans="1:32" x14ac:dyDescent="0.25">
      <c r="A4341" s="59">
        <v>4324</v>
      </c>
      <c r="B4341" s="60" t="s">
        <v>309</v>
      </c>
      <c r="C4341" s="61" t="s">
        <v>258</v>
      </c>
      <c r="D4341" s="62"/>
      <c r="E4341" s="62">
        <v>276</v>
      </c>
      <c r="F4341" s="62">
        <v>2035</v>
      </c>
      <c r="G4341" s="50">
        <v>3480.2069999999999</v>
      </c>
      <c r="H4341" s="50">
        <v>3686.0169999999998</v>
      </c>
      <c r="I4341" s="50">
        <v>3810.7310000000002</v>
      </c>
      <c r="J4341" s="50">
        <v>3818.4009999999998</v>
      </c>
      <c r="K4341" s="50">
        <v>3832.9549999999999</v>
      </c>
      <c r="L4341" s="50">
        <v>3947.069</v>
      </c>
      <c r="M4341" s="50">
        <v>4297.5460000000003</v>
      </c>
      <c r="N4341" s="50">
        <v>4818.1120000000001</v>
      </c>
      <c r="O4341" s="50">
        <v>5227.4030000000002</v>
      </c>
      <c r="P4341" s="50">
        <v>5672.4939999999997</v>
      </c>
      <c r="Q4341" s="50">
        <v>5305.0789999999997</v>
      </c>
      <c r="R4341" s="50">
        <v>4836.6959999999999</v>
      </c>
      <c r="S4341" s="50">
        <v>5027.9229999999998</v>
      </c>
      <c r="T4341" s="50">
        <v>6271.3040000000001</v>
      </c>
      <c r="U4341" s="50">
        <v>6026.0550000000003</v>
      </c>
      <c r="V4341" s="50">
        <v>4785.4049999999997</v>
      </c>
      <c r="W4341" s="50" t="s">
        <v>311</v>
      </c>
      <c r="X4341" s="50">
        <v>3439.268</v>
      </c>
      <c r="Y4341" s="50">
        <v>2029.4259999999999</v>
      </c>
      <c r="Z4341" s="50">
        <v>1056.346</v>
      </c>
      <c r="AA4341" s="50">
        <v>329.43200000000002</v>
      </c>
      <c r="AB4341" s="50">
        <v>32.247999999999998</v>
      </c>
      <c r="AC4341" s="50" t="str">
        <f t="shared" si="277"/>
        <v>Germany-2035</v>
      </c>
      <c r="AD4341" s="51">
        <f t="shared" si="278"/>
        <v>46783.677999999993</v>
      </c>
      <c r="AE4341" s="15">
        <f t="shared" si="279"/>
        <v>0.74697929906237825</v>
      </c>
      <c r="AF4341">
        <f t="shared" si="280"/>
        <v>0.41497959345424767</v>
      </c>
    </row>
    <row r="4342" spans="1:32" x14ac:dyDescent="0.25">
      <c r="A4342" s="59">
        <v>4325</v>
      </c>
      <c r="B4342" s="60" t="s">
        <v>309</v>
      </c>
      <c r="C4342" s="61" t="s">
        <v>435</v>
      </c>
      <c r="D4342" s="62"/>
      <c r="E4342" s="62">
        <v>288</v>
      </c>
      <c r="F4342" s="62">
        <v>2035</v>
      </c>
      <c r="G4342" s="50">
        <v>4698.5389999999998</v>
      </c>
      <c r="H4342" s="50">
        <v>4435.2129999999997</v>
      </c>
      <c r="I4342" s="50">
        <v>4234.5649999999996</v>
      </c>
      <c r="J4342" s="50">
        <v>4058.5279999999998</v>
      </c>
      <c r="K4342" s="50">
        <v>3830.6060000000002</v>
      </c>
      <c r="L4342" s="50">
        <v>3367.308</v>
      </c>
      <c r="M4342" s="50">
        <v>2930.4029999999998</v>
      </c>
      <c r="N4342" s="50">
        <v>2655.8809999999999</v>
      </c>
      <c r="O4342" s="50">
        <v>2339.6909999999998</v>
      </c>
      <c r="P4342" s="50">
        <v>2035.9559999999999</v>
      </c>
      <c r="Q4342" s="50">
        <v>1750.9690000000001</v>
      </c>
      <c r="R4342" s="50">
        <v>1426.952</v>
      </c>
      <c r="S4342" s="50">
        <v>1110.136</v>
      </c>
      <c r="T4342" s="50">
        <v>823.61300000000006</v>
      </c>
      <c r="U4342" s="50">
        <v>537.53099999999995</v>
      </c>
      <c r="V4342" s="50">
        <v>306.21699999999998</v>
      </c>
      <c r="W4342" s="50" t="s">
        <v>311</v>
      </c>
      <c r="X4342" s="50">
        <v>127.791</v>
      </c>
      <c r="Y4342" s="50">
        <v>41.088000000000001</v>
      </c>
      <c r="Z4342" s="50">
        <v>7.3949999999999996</v>
      </c>
      <c r="AA4342" s="50">
        <v>0.88400000000000001</v>
      </c>
      <c r="AB4342" s="50">
        <v>7.0000000000000007E-2</v>
      </c>
      <c r="AC4342" s="50" t="str">
        <f t="shared" si="277"/>
        <v>Ghana-2035</v>
      </c>
      <c r="AD4342" s="51">
        <f t="shared" si="278"/>
        <v>25506.429999999997</v>
      </c>
      <c r="AE4342" s="15">
        <f t="shared" si="279"/>
        <v>0.59643415405448752</v>
      </c>
      <c r="AF4342">
        <f t="shared" si="280"/>
        <v>4.7449543530148255E-2</v>
      </c>
    </row>
    <row r="4343" spans="1:32" x14ac:dyDescent="0.25">
      <c r="A4343" s="59">
        <v>4326</v>
      </c>
      <c r="B4343" s="60" t="s">
        <v>309</v>
      </c>
      <c r="C4343" s="61" t="s">
        <v>436</v>
      </c>
      <c r="D4343" s="62"/>
      <c r="E4343" s="62">
        <v>300</v>
      </c>
      <c r="F4343" s="62">
        <v>2035</v>
      </c>
      <c r="G4343" s="50">
        <v>405.99700000000001</v>
      </c>
      <c r="H4343" s="50">
        <v>401.06099999999998</v>
      </c>
      <c r="I4343" s="50">
        <v>406.85</v>
      </c>
      <c r="J4343" s="50">
        <v>446.16899999999998</v>
      </c>
      <c r="K4343" s="50">
        <v>516.173</v>
      </c>
      <c r="L4343" s="50">
        <v>598.03499999999997</v>
      </c>
      <c r="M4343" s="50">
        <v>574.27499999999998</v>
      </c>
      <c r="N4343" s="50">
        <v>585.35599999999999</v>
      </c>
      <c r="O4343" s="50">
        <v>587.67899999999997</v>
      </c>
      <c r="P4343" s="50">
        <v>631.79</v>
      </c>
      <c r="Q4343" s="50">
        <v>781.75300000000004</v>
      </c>
      <c r="R4343" s="50">
        <v>848.13699999999994</v>
      </c>
      <c r="S4343" s="50">
        <v>830.44100000000003</v>
      </c>
      <c r="T4343" s="50">
        <v>812.15700000000004</v>
      </c>
      <c r="U4343" s="50">
        <v>699.10500000000002</v>
      </c>
      <c r="V4343" s="50">
        <v>612.81799999999998</v>
      </c>
      <c r="W4343" s="50" t="s">
        <v>311</v>
      </c>
      <c r="X4343" s="50">
        <v>432.01499999999999</v>
      </c>
      <c r="Y4343" s="50">
        <v>284.85500000000002</v>
      </c>
      <c r="Z4343" s="50">
        <v>116.407</v>
      </c>
      <c r="AA4343" s="50">
        <v>44.728999999999999</v>
      </c>
      <c r="AB4343" s="50">
        <v>8.2720000000000002</v>
      </c>
      <c r="AC4343" s="50" t="str">
        <f t="shared" si="277"/>
        <v>Greece-2035</v>
      </c>
      <c r="AD4343" s="51">
        <f t="shared" si="278"/>
        <v>6399.8079999999991</v>
      </c>
      <c r="AE4343" s="15">
        <f t="shared" si="279"/>
        <v>0.66006136434093043</v>
      </c>
      <c r="AF4343">
        <f t="shared" si="280"/>
        <v>0.39538616885631139</v>
      </c>
    </row>
    <row r="4344" spans="1:32" x14ac:dyDescent="0.25">
      <c r="A4344" s="59">
        <v>4327</v>
      </c>
      <c r="B4344" s="60" t="s">
        <v>309</v>
      </c>
      <c r="C4344" s="61" t="s">
        <v>370</v>
      </c>
      <c r="D4344" s="62"/>
      <c r="E4344" s="62">
        <v>308</v>
      </c>
      <c r="F4344" s="62">
        <v>2035</v>
      </c>
      <c r="G4344" s="50">
        <v>6.9610000000000003</v>
      </c>
      <c r="H4344" s="50">
        <v>7.4219999999999997</v>
      </c>
      <c r="I4344" s="50">
        <v>8.3659999999999997</v>
      </c>
      <c r="J4344" s="50">
        <v>9.1110000000000007</v>
      </c>
      <c r="K4344" s="50">
        <v>8.9529999999999994</v>
      </c>
      <c r="L4344" s="50">
        <v>8.0129999999999999</v>
      </c>
      <c r="M4344" s="50">
        <v>6.9359999999999999</v>
      </c>
      <c r="N4344" s="50">
        <v>7.476</v>
      </c>
      <c r="O4344" s="50">
        <v>8.2089999999999996</v>
      </c>
      <c r="P4344" s="50">
        <v>9.6549999999999994</v>
      </c>
      <c r="Q4344" s="50">
        <v>7.93</v>
      </c>
      <c r="R4344" s="50">
        <v>5.806</v>
      </c>
      <c r="S4344" s="50">
        <v>4.5709999999999997</v>
      </c>
      <c r="T4344" s="50">
        <v>3.63</v>
      </c>
      <c r="U4344" s="50">
        <v>4.1379999999999999</v>
      </c>
      <c r="V4344" s="50">
        <v>2.6219999999999999</v>
      </c>
      <c r="W4344" s="50" t="s">
        <v>311</v>
      </c>
      <c r="X4344" s="50">
        <v>1.482</v>
      </c>
      <c r="Y4344" s="50">
        <v>0.65500000000000003</v>
      </c>
      <c r="Z4344" s="50">
        <v>0.245</v>
      </c>
      <c r="AA4344" s="50">
        <v>6.6000000000000003E-2</v>
      </c>
      <c r="AB4344" s="50">
        <v>8.0000000000000002E-3</v>
      </c>
      <c r="AC4344" s="50" t="str">
        <f t="shared" si="277"/>
        <v>Grenada-2035</v>
      </c>
      <c r="AD4344" s="51">
        <f t="shared" si="278"/>
        <v>76.659999999999982</v>
      </c>
      <c r="AE4344" s="15">
        <f t="shared" si="279"/>
        <v>0.46432298460735727</v>
      </c>
      <c r="AF4344">
        <f t="shared" si="280"/>
        <v>0.12922371213873993</v>
      </c>
    </row>
    <row r="4345" spans="1:32" x14ac:dyDescent="0.25">
      <c r="A4345" s="59">
        <v>4328</v>
      </c>
      <c r="B4345" s="60" t="s">
        <v>309</v>
      </c>
      <c r="C4345" s="61" t="s">
        <v>371</v>
      </c>
      <c r="D4345" s="62">
        <v>5</v>
      </c>
      <c r="E4345" s="62">
        <v>312</v>
      </c>
      <c r="F4345" s="62">
        <v>2035</v>
      </c>
      <c r="G4345" s="50">
        <v>25.024000000000001</v>
      </c>
      <c r="H4345" s="50">
        <v>25.007999999999999</v>
      </c>
      <c r="I4345" s="50">
        <v>23.658999999999999</v>
      </c>
      <c r="J4345" s="50">
        <v>22.954000000000001</v>
      </c>
      <c r="K4345" s="50">
        <v>24.942</v>
      </c>
      <c r="L4345" s="50">
        <v>26.102</v>
      </c>
      <c r="M4345" s="50">
        <v>28.745999999999999</v>
      </c>
      <c r="N4345" s="50">
        <v>30.236000000000001</v>
      </c>
      <c r="O4345" s="50">
        <v>26.224</v>
      </c>
      <c r="P4345" s="50">
        <v>16.88</v>
      </c>
      <c r="Q4345" s="50">
        <v>18.356999999999999</v>
      </c>
      <c r="R4345" s="50">
        <v>22.396999999999998</v>
      </c>
      <c r="S4345" s="50">
        <v>30.448</v>
      </c>
      <c r="T4345" s="50">
        <v>30.707000000000001</v>
      </c>
      <c r="U4345" s="50">
        <v>30.983000000000001</v>
      </c>
      <c r="V4345" s="50">
        <v>23.974</v>
      </c>
      <c r="W4345" s="50" t="s">
        <v>311</v>
      </c>
      <c r="X4345" s="50">
        <v>18.466000000000001</v>
      </c>
      <c r="Y4345" s="50">
        <v>12.435</v>
      </c>
      <c r="Z4345" s="50">
        <v>6.2190000000000003</v>
      </c>
      <c r="AA4345" s="50">
        <v>2.343</v>
      </c>
      <c r="AB4345" s="50">
        <v>0.74399999999999999</v>
      </c>
      <c r="AC4345" s="50" t="str">
        <f t="shared" si="277"/>
        <v>Guadeloupe-2035</v>
      </c>
      <c r="AD4345" s="51">
        <f t="shared" si="278"/>
        <v>247.28599999999997</v>
      </c>
      <c r="AE4345" s="15">
        <f t="shared" si="279"/>
        <v>0.80700888849348529</v>
      </c>
      <c r="AF4345">
        <f t="shared" si="280"/>
        <v>0.39214959327303828</v>
      </c>
    </row>
    <row r="4346" spans="1:32" x14ac:dyDescent="0.25">
      <c r="A4346" s="59">
        <v>4329</v>
      </c>
      <c r="B4346" s="60" t="s">
        <v>309</v>
      </c>
      <c r="C4346" s="61" t="s">
        <v>372</v>
      </c>
      <c r="D4346" s="62"/>
      <c r="E4346" s="62">
        <v>316</v>
      </c>
      <c r="F4346" s="62">
        <v>2035</v>
      </c>
      <c r="G4346" s="50">
        <v>12.901999999999999</v>
      </c>
      <c r="H4346" s="50">
        <v>13.153</v>
      </c>
      <c r="I4346" s="50">
        <v>13.131</v>
      </c>
      <c r="J4346" s="50">
        <v>12.824</v>
      </c>
      <c r="K4346" s="50">
        <v>12.553000000000001</v>
      </c>
      <c r="L4346" s="50">
        <v>12.581</v>
      </c>
      <c r="M4346" s="50">
        <v>13.21</v>
      </c>
      <c r="N4346" s="50">
        <v>13.212</v>
      </c>
      <c r="O4346" s="50">
        <v>12.592000000000001</v>
      </c>
      <c r="P4346" s="50">
        <v>11.067</v>
      </c>
      <c r="Q4346" s="50">
        <v>9.4019999999999992</v>
      </c>
      <c r="R4346" s="50">
        <v>8.8829999999999991</v>
      </c>
      <c r="S4346" s="50">
        <v>9.3490000000000002</v>
      </c>
      <c r="T4346" s="50">
        <v>9.07</v>
      </c>
      <c r="U4346" s="50">
        <v>8.3810000000000002</v>
      </c>
      <c r="V4346" s="50">
        <v>6.0090000000000003</v>
      </c>
      <c r="W4346" s="50" t="s">
        <v>311</v>
      </c>
      <c r="X4346" s="50">
        <v>4.109</v>
      </c>
      <c r="Y4346" s="50">
        <v>2.2589999999999999</v>
      </c>
      <c r="Z4346" s="50">
        <v>0.73799999999999999</v>
      </c>
      <c r="AA4346" s="50">
        <v>0.23400000000000001</v>
      </c>
      <c r="AB4346" s="50">
        <v>3.6999999999999998E-2</v>
      </c>
      <c r="AC4346" s="50" t="str">
        <f t="shared" si="277"/>
        <v>Guam-2035</v>
      </c>
      <c r="AD4346" s="51">
        <f t="shared" si="278"/>
        <v>115.67299999999999</v>
      </c>
      <c r="AE4346" s="15">
        <f t="shared" si="279"/>
        <v>0.60535302101614041</v>
      </c>
      <c r="AF4346">
        <f t="shared" si="280"/>
        <v>0.19912953073441003</v>
      </c>
    </row>
    <row r="4347" spans="1:32" x14ac:dyDescent="0.25">
      <c r="A4347" s="59">
        <v>4330</v>
      </c>
      <c r="B4347" s="60" t="s">
        <v>309</v>
      </c>
      <c r="C4347" s="61" t="s">
        <v>437</v>
      </c>
      <c r="D4347" s="62"/>
      <c r="E4347" s="62">
        <v>320</v>
      </c>
      <c r="F4347" s="62">
        <v>2035</v>
      </c>
      <c r="G4347" s="50">
        <v>2090.2350000000001</v>
      </c>
      <c r="H4347" s="50">
        <v>2101.6729999999998</v>
      </c>
      <c r="I4347" s="50">
        <v>2090.2759999999998</v>
      </c>
      <c r="J4347" s="50">
        <v>2040.462</v>
      </c>
      <c r="K4347" s="50">
        <v>1949.24</v>
      </c>
      <c r="L4347" s="50">
        <v>1871.3240000000001</v>
      </c>
      <c r="M4347" s="50">
        <v>1873.3989999999999</v>
      </c>
      <c r="N4347" s="50">
        <v>1724.904</v>
      </c>
      <c r="O4347" s="50">
        <v>1535.308</v>
      </c>
      <c r="P4347" s="50">
        <v>1284.8879999999999</v>
      </c>
      <c r="Q4347" s="50">
        <v>1109.364</v>
      </c>
      <c r="R4347" s="50">
        <v>888.26</v>
      </c>
      <c r="S4347" s="50">
        <v>675.72400000000005</v>
      </c>
      <c r="T4347" s="50">
        <v>509.43900000000002</v>
      </c>
      <c r="U4347" s="50">
        <v>387.43200000000002</v>
      </c>
      <c r="V4347" s="50">
        <v>293.113</v>
      </c>
      <c r="W4347" s="50" t="s">
        <v>311</v>
      </c>
      <c r="X4347" s="50">
        <v>201.72399999999999</v>
      </c>
      <c r="Y4347" s="50">
        <v>95.503</v>
      </c>
      <c r="Z4347" s="50">
        <v>38.200000000000003</v>
      </c>
      <c r="AA4347" s="50">
        <v>10.506</v>
      </c>
      <c r="AB4347" s="50">
        <v>1.2729999999999999</v>
      </c>
      <c r="AC4347" s="50" t="str">
        <f t="shared" si="277"/>
        <v>Guatemala-2035</v>
      </c>
      <c r="AD4347" s="51">
        <f t="shared" si="278"/>
        <v>14952.872999999998</v>
      </c>
      <c r="AE4347" s="15">
        <f t="shared" si="279"/>
        <v>0.5229345557873728</v>
      </c>
      <c r="AF4347">
        <f t="shared" si="280"/>
        <v>7.2389257066745816E-2</v>
      </c>
    </row>
    <row r="4348" spans="1:32" x14ac:dyDescent="0.25">
      <c r="A4348" s="59">
        <v>4331</v>
      </c>
      <c r="B4348" s="60" t="s">
        <v>309</v>
      </c>
      <c r="C4348" s="61" t="s">
        <v>438</v>
      </c>
      <c r="D4348" s="62"/>
      <c r="E4348" s="62">
        <v>324</v>
      </c>
      <c r="F4348" s="62">
        <v>2035</v>
      </c>
      <c r="G4348" s="50">
        <v>2647.3040000000001</v>
      </c>
      <c r="H4348" s="50">
        <v>2454.904</v>
      </c>
      <c r="I4348" s="50">
        <v>2258.06</v>
      </c>
      <c r="J4348" s="50">
        <v>2055.752</v>
      </c>
      <c r="K4348" s="50">
        <v>1846.2560000000001</v>
      </c>
      <c r="L4348" s="50">
        <v>1637.2</v>
      </c>
      <c r="M4348" s="50">
        <v>1418.4449999999999</v>
      </c>
      <c r="N4348" s="50">
        <v>1212.2439999999999</v>
      </c>
      <c r="O4348" s="50">
        <v>1026.4000000000001</v>
      </c>
      <c r="P4348" s="50">
        <v>850.28399999999999</v>
      </c>
      <c r="Q4348" s="50">
        <v>689.17600000000004</v>
      </c>
      <c r="R4348" s="50">
        <v>543.24199999999996</v>
      </c>
      <c r="S4348" s="50">
        <v>414.221</v>
      </c>
      <c r="T4348" s="50">
        <v>307.339</v>
      </c>
      <c r="U4348" s="50">
        <v>217.55600000000001</v>
      </c>
      <c r="V4348" s="50">
        <v>131.49700000000001</v>
      </c>
      <c r="W4348" s="50" t="s">
        <v>311</v>
      </c>
      <c r="X4348" s="50">
        <v>60.271999999999998</v>
      </c>
      <c r="Y4348" s="50">
        <v>15.516</v>
      </c>
      <c r="Z4348" s="50">
        <v>2.669</v>
      </c>
      <c r="AA4348" s="50">
        <v>0.21299999999999999</v>
      </c>
      <c r="AB4348" s="50">
        <v>8.0000000000000002E-3</v>
      </c>
      <c r="AC4348" s="50" t="str">
        <f t="shared" si="277"/>
        <v>Guinea-2035</v>
      </c>
      <c r="AD4348" s="51">
        <f t="shared" si="278"/>
        <v>11693.219999999998</v>
      </c>
      <c r="AE4348" s="15">
        <f t="shared" si="279"/>
        <v>0.69231041577940045</v>
      </c>
      <c r="AF4348">
        <f t="shared" si="280"/>
        <v>3.8579287949796912E-2</v>
      </c>
    </row>
    <row r="4349" spans="1:32" x14ac:dyDescent="0.25">
      <c r="A4349" s="59">
        <v>4332</v>
      </c>
      <c r="B4349" s="60" t="s">
        <v>309</v>
      </c>
      <c r="C4349" s="61" t="s">
        <v>373</v>
      </c>
      <c r="D4349" s="62"/>
      <c r="E4349" s="62">
        <v>624</v>
      </c>
      <c r="F4349" s="62">
        <v>2035</v>
      </c>
      <c r="G4349" s="50">
        <v>351.09899999999999</v>
      </c>
      <c r="H4349" s="50">
        <v>324.76400000000001</v>
      </c>
      <c r="I4349" s="50">
        <v>306.31099999999998</v>
      </c>
      <c r="J4349" s="50">
        <v>287.05799999999999</v>
      </c>
      <c r="K4349" s="50">
        <v>262.62700000000001</v>
      </c>
      <c r="L4349" s="50">
        <v>228.501</v>
      </c>
      <c r="M4349" s="50">
        <v>194.095</v>
      </c>
      <c r="N4349" s="50">
        <v>170.977</v>
      </c>
      <c r="O4349" s="50">
        <v>153.40700000000001</v>
      </c>
      <c r="P4349" s="50">
        <v>131.571</v>
      </c>
      <c r="Q4349" s="50">
        <v>107.688</v>
      </c>
      <c r="R4349" s="50">
        <v>80.319999999999993</v>
      </c>
      <c r="S4349" s="50">
        <v>60.845999999999997</v>
      </c>
      <c r="T4349" s="50">
        <v>41.448</v>
      </c>
      <c r="U4349" s="50">
        <v>27.952000000000002</v>
      </c>
      <c r="V4349" s="50">
        <v>16.404</v>
      </c>
      <c r="W4349" s="50" t="s">
        <v>311</v>
      </c>
      <c r="X4349" s="50">
        <v>8.0359999999999996</v>
      </c>
      <c r="Y4349" s="50">
        <v>2.012</v>
      </c>
      <c r="Z4349" s="50">
        <v>0.33100000000000002</v>
      </c>
      <c r="AA4349" s="50">
        <v>2.5000000000000001E-2</v>
      </c>
      <c r="AB4349" s="50">
        <v>1E-3</v>
      </c>
      <c r="AC4349" s="50" t="str">
        <f t="shared" si="277"/>
        <v>Guinea-Bissau-2035</v>
      </c>
      <c r="AD4349" s="51">
        <f t="shared" si="278"/>
        <v>1677.09</v>
      </c>
      <c r="AE4349" s="15">
        <f t="shared" si="279"/>
        <v>0.64300842530812308</v>
      </c>
      <c r="AF4349">
        <f t="shared" si="280"/>
        <v>3.6178807369257063E-2</v>
      </c>
    </row>
    <row r="4350" spans="1:32" x14ac:dyDescent="0.25">
      <c r="A4350" s="59">
        <v>4333</v>
      </c>
      <c r="B4350" s="60" t="s">
        <v>309</v>
      </c>
      <c r="C4350" s="61" t="s">
        <v>374</v>
      </c>
      <c r="D4350" s="62"/>
      <c r="E4350" s="62">
        <v>328</v>
      </c>
      <c r="F4350" s="62">
        <v>2035</v>
      </c>
      <c r="G4350" s="50">
        <v>65.027000000000001</v>
      </c>
      <c r="H4350" s="50">
        <v>68.022999999999996</v>
      </c>
      <c r="I4350" s="50">
        <v>70.823999999999998</v>
      </c>
      <c r="J4350" s="50">
        <v>70.584999999999994</v>
      </c>
      <c r="K4350" s="50">
        <v>66.177999999999997</v>
      </c>
      <c r="L4350" s="50">
        <v>60.935000000000002</v>
      </c>
      <c r="M4350" s="50">
        <v>64.655000000000001</v>
      </c>
      <c r="N4350" s="50">
        <v>67.424000000000007</v>
      </c>
      <c r="O4350" s="50">
        <v>62.96</v>
      </c>
      <c r="P4350" s="50">
        <v>37.929000000000002</v>
      </c>
      <c r="Q4350" s="50">
        <v>41.643000000000001</v>
      </c>
      <c r="R4350" s="50">
        <v>42.45</v>
      </c>
      <c r="S4350" s="50">
        <v>37.996000000000002</v>
      </c>
      <c r="T4350" s="50">
        <v>31.06</v>
      </c>
      <c r="U4350" s="50">
        <v>22.709</v>
      </c>
      <c r="V4350" s="50">
        <v>14.134</v>
      </c>
      <c r="W4350" s="50" t="s">
        <v>311</v>
      </c>
      <c r="X4350" s="50">
        <v>6.3810000000000002</v>
      </c>
      <c r="Y4350" s="50">
        <v>2.1440000000000001</v>
      </c>
      <c r="Z4350" s="50">
        <v>0.36499999999999999</v>
      </c>
      <c r="AA4350" s="50">
        <v>6.3E-2</v>
      </c>
      <c r="AB4350" s="50">
        <v>4.0000000000000001E-3</v>
      </c>
      <c r="AC4350" s="50" t="str">
        <f t="shared" si="277"/>
        <v>Guyana-2035</v>
      </c>
      <c r="AD4350" s="51">
        <f t="shared" si="278"/>
        <v>552.755</v>
      </c>
      <c r="AE4350" s="15">
        <f t="shared" si="279"/>
        <v>0.50788143029009247</v>
      </c>
      <c r="AF4350">
        <f t="shared" si="280"/>
        <v>0.10158214924355265</v>
      </c>
    </row>
    <row r="4351" spans="1:32" x14ac:dyDescent="0.25">
      <c r="A4351" s="59">
        <v>4334</v>
      </c>
      <c r="B4351" s="60" t="s">
        <v>309</v>
      </c>
      <c r="C4351" s="61" t="s">
        <v>375</v>
      </c>
      <c r="D4351" s="62"/>
      <c r="E4351" s="62">
        <v>332</v>
      </c>
      <c r="F4351" s="62">
        <v>2035</v>
      </c>
      <c r="G4351" s="50">
        <v>1148.921</v>
      </c>
      <c r="H4351" s="50">
        <v>1158.3820000000001</v>
      </c>
      <c r="I4351" s="50">
        <v>1165.0150000000001</v>
      </c>
      <c r="J4351" s="50">
        <v>1152.451</v>
      </c>
      <c r="K4351" s="50">
        <v>1110.1780000000001</v>
      </c>
      <c r="L4351" s="50">
        <v>1067.4829999999999</v>
      </c>
      <c r="M4351" s="50">
        <v>999.16600000000005</v>
      </c>
      <c r="N4351" s="50">
        <v>947.39800000000002</v>
      </c>
      <c r="O4351" s="50">
        <v>880.82799999999997</v>
      </c>
      <c r="P4351" s="50">
        <v>818.72199999999998</v>
      </c>
      <c r="Q4351" s="50">
        <v>734.77099999999996</v>
      </c>
      <c r="R4351" s="50">
        <v>545.28399999999999</v>
      </c>
      <c r="S4351" s="50">
        <v>407.82400000000001</v>
      </c>
      <c r="T4351" s="50">
        <v>339.02100000000002</v>
      </c>
      <c r="U4351" s="50">
        <v>256.24599999999998</v>
      </c>
      <c r="V4351" s="50">
        <v>161.64599999999999</v>
      </c>
      <c r="W4351" s="50" t="s">
        <v>311</v>
      </c>
      <c r="X4351" s="50">
        <v>89.963999999999999</v>
      </c>
      <c r="Y4351" s="50">
        <v>35.774999999999999</v>
      </c>
      <c r="Z4351" s="50">
        <v>13.323</v>
      </c>
      <c r="AA4351" s="50">
        <v>3.2869999999999999</v>
      </c>
      <c r="AB4351" s="50">
        <v>0.57199999999999995</v>
      </c>
      <c r="AC4351" s="50" t="str">
        <f t="shared" si="277"/>
        <v>Haiti-2035</v>
      </c>
      <c r="AD4351" s="51">
        <f t="shared" si="278"/>
        <v>8664.1050000000014</v>
      </c>
      <c r="AE4351" s="15">
        <f t="shared" si="279"/>
        <v>0.50462823338359819</v>
      </c>
      <c r="AF4351">
        <f t="shared" si="280"/>
        <v>7.4143262804864329E-2</v>
      </c>
    </row>
    <row r="4352" spans="1:32" x14ac:dyDescent="0.25">
      <c r="A4352" s="59">
        <v>4335</v>
      </c>
      <c r="B4352" s="60" t="s">
        <v>309</v>
      </c>
      <c r="C4352" s="61" t="s">
        <v>439</v>
      </c>
      <c r="D4352" s="62"/>
      <c r="E4352" s="62">
        <v>340</v>
      </c>
      <c r="F4352" s="62">
        <v>2035</v>
      </c>
      <c r="G4352" s="50">
        <v>921.80399999999997</v>
      </c>
      <c r="H4352" s="50">
        <v>947.77200000000005</v>
      </c>
      <c r="I4352" s="50">
        <v>959.54300000000001</v>
      </c>
      <c r="J4352" s="50">
        <v>952.47799999999995</v>
      </c>
      <c r="K4352" s="50">
        <v>931.51800000000003</v>
      </c>
      <c r="L4352" s="50">
        <v>964.34299999999996</v>
      </c>
      <c r="M4352" s="50">
        <v>979.33900000000006</v>
      </c>
      <c r="N4352" s="50">
        <v>936.85799999999995</v>
      </c>
      <c r="O4352" s="50">
        <v>862.86400000000003</v>
      </c>
      <c r="P4352" s="50">
        <v>754.17399999999998</v>
      </c>
      <c r="Q4352" s="50">
        <v>653.47</v>
      </c>
      <c r="R4352" s="50">
        <v>541.66200000000003</v>
      </c>
      <c r="S4352" s="50">
        <v>426.17399999999998</v>
      </c>
      <c r="T4352" s="50">
        <v>333.63400000000001</v>
      </c>
      <c r="U4352" s="50">
        <v>244.541</v>
      </c>
      <c r="V4352" s="50">
        <v>173.309</v>
      </c>
      <c r="W4352" s="50" t="s">
        <v>311</v>
      </c>
      <c r="X4352" s="50">
        <v>110.505</v>
      </c>
      <c r="Y4352" s="50">
        <v>54.42</v>
      </c>
      <c r="Z4352" s="50">
        <v>22.236000000000001</v>
      </c>
      <c r="AA4352" s="50">
        <v>6.7839999999999998</v>
      </c>
      <c r="AB4352" s="50">
        <v>1.258</v>
      </c>
      <c r="AC4352" s="50" t="str">
        <f t="shared" si="277"/>
        <v>Honduras-2035</v>
      </c>
      <c r="AD4352" s="51">
        <f t="shared" si="278"/>
        <v>8002.88</v>
      </c>
      <c r="AE4352" s="15">
        <f t="shared" si="279"/>
        <v>0.47180589987604465</v>
      </c>
      <c r="AF4352">
        <f t="shared" si="280"/>
        <v>8.7397256960603478E-2</v>
      </c>
    </row>
    <row r="4353" spans="1:32" x14ac:dyDescent="0.25">
      <c r="A4353" s="59">
        <v>4336</v>
      </c>
      <c r="B4353" s="60" t="s">
        <v>309</v>
      </c>
      <c r="C4353" s="61" t="s">
        <v>440</v>
      </c>
      <c r="D4353" s="62"/>
      <c r="E4353" s="62">
        <v>352</v>
      </c>
      <c r="F4353" s="62">
        <v>2035</v>
      </c>
      <c r="G4353" s="50">
        <v>20.852</v>
      </c>
      <c r="H4353" s="50">
        <v>21.369</v>
      </c>
      <c r="I4353" s="50">
        <v>21.952999999999999</v>
      </c>
      <c r="J4353" s="50">
        <v>22.442</v>
      </c>
      <c r="K4353" s="50">
        <v>23.201000000000001</v>
      </c>
      <c r="L4353" s="50">
        <v>24.068000000000001</v>
      </c>
      <c r="M4353" s="50">
        <v>22.382999999999999</v>
      </c>
      <c r="N4353" s="50">
        <v>22.917999999999999</v>
      </c>
      <c r="O4353" s="50">
        <v>25.975000000000001</v>
      </c>
      <c r="P4353" s="50">
        <v>23.5</v>
      </c>
      <c r="Q4353" s="50">
        <v>23.515999999999998</v>
      </c>
      <c r="R4353" s="50">
        <v>21.524000000000001</v>
      </c>
      <c r="S4353" s="50">
        <v>20.501000000000001</v>
      </c>
      <c r="T4353" s="50">
        <v>19.542999999999999</v>
      </c>
      <c r="U4353" s="50">
        <v>19.306999999999999</v>
      </c>
      <c r="V4353" s="50">
        <v>17.079000000000001</v>
      </c>
      <c r="W4353" s="50" t="s">
        <v>311</v>
      </c>
      <c r="X4353" s="50">
        <v>12.494999999999999</v>
      </c>
      <c r="Y4353" s="50">
        <v>7.7089999999999996</v>
      </c>
      <c r="Z4353" s="50">
        <v>3.0569999999999999</v>
      </c>
      <c r="AA4353" s="50">
        <v>0.77600000000000002</v>
      </c>
      <c r="AB4353" s="50">
        <v>0.129</v>
      </c>
      <c r="AC4353" s="50" t="str">
        <f t="shared" si="277"/>
        <v>Iceland-2035</v>
      </c>
      <c r="AD4353" s="51">
        <f t="shared" si="278"/>
        <v>230.02799999999999</v>
      </c>
      <c r="AE4353" s="15">
        <f t="shared" si="279"/>
        <v>0.62718016937068533</v>
      </c>
      <c r="AF4353">
        <f t="shared" si="280"/>
        <v>0.272244920156899</v>
      </c>
    </row>
    <row r="4354" spans="1:32" x14ac:dyDescent="0.25">
      <c r="A4354" s="59">
        <v>4337</v>
      </c>
      <c r="B4354" s="60" t="s">
        <v>309</v>
      </c>
      <c r="C4354" s="61" t="s">
        <v>34</v>
      </c>
      <c r="D4354" s="62"/>
      <c r="E4354" s="62">
        <v>356</v>
      </c>
      <c r="F4354" s="62">
        <v>2035</v>
      </c>
      <c r="G4354" s="50">
        <v>113470.557</v>
      </c>
      <c r="H4354" s="50">
        <v>116818.073</v>
      </c>
      <c r="I4354" s="50">
        <v>118499.5</v>
      </c>
      <c r="J4354" s="50">
        <v>119109.1</v>
      </c>
      <c r="K4354" s="50">
        <v>118198.798</v>
      </c>
      <c r="L4354" s="50">
        <v>123581.143</v>
      </c>
      <c r="M4354" s="50">
        <v>122662.018</v>
      </c>
      <c r="N4354" s="50">
        <v>118465.251</v>
      </c>
      <c r="O4354" s="50">
        <v>112688.129</v>
      </c>
      <c r="P4354" s="50">
        <v>106419.607</v>
      </c>
      <c r="Q4354" s="50">
        <v>96379.891000000003</v>
      </c>
      <c r="R4354" s="50">
        <v>81681.247000000003</v>
      </c>
      <c r="S4354" s="50">
        <v>68525.198000000004</v>
      </c>
      <c r="T4354" s="50">
        <v>54668.09</v>
      </c>
      <c r="U4354" s="50">
        <v>40980.031000000003</v>
      </c>
      <c r="V4354" s="50">
        <v>27363.814999999999</v>
      </c>
      <c r="W4354" s="50" t="s">
        <v>311</v>
      </c>
      <c r="X4354" s="50">
        <v>15708.705</v>
      </c>
      <c r="Y4354" s="50">
        <v>6468.1859999999997</v>
      </c>
      <c r="Z4354" s="50">
        <v>2225.6750000000002</v>
      </c>
      <c r="AA4354" s="50">
        <v>564.10799999999995</v>
      </c>
      <c r="AB4354" s="50">
        <v>93.100999999999999</v>
      </c>
      <c r="AC4354" s="50" t="str">
        <f t="shared" si="277"/>
        <v>India-2035</v>
      </c>
      <c r="AD4354" s="51">
        <f t="shared" si="278"/>
        <v>1067710.382</v>
      </c>
      <c r="AE4354" s="15">
        <f t="shared" si="279"/>
        <v>0.46535076306863149</v>
      </c>
      <c r="AF4354">
        <f t="shared" si="280"/>
        <v>0.10453361563432405</v>
      </c>
    </row>
    <row r="4355" spans="1:32" x14ac:dyDescent="0.25">
      <c r="A4355" s="59">
        <v>4338</v>
      </c>
      <c r="B4355" s="60" t="s">
        <v>309</v>
      </c>
      <c r="C4355" s="61" t="s">
        <v>256</v>
      </c>
      <c r="D4355" s="62"/>
      <c r="E4355" s="62">
        <v>360</v>
      </c>
      <c r="F4355" s="62">
        <v>2035</v>
      </c>
      <c r="G4355" s="50">
        <v>22289.625</v>
      </c>
      <c r="H4355" s="50">
        <v>22523.406999999999</v>
      </c>
      <c r="I4355" s="50">
        <v>22954.072</v>
      </c>
      <c r="J4355" s="50">
        <v>23484.206999999999</v>
      </c>
      <c r="K4355" s="50">
        <v>23995.895</v>
      </c>
      <c r="L4355" s="50">
        <v>22901.657999999999</v>
      </c>
      <c r="M4355" s="50">
        <v>22711.973999999998</v>
      </c>
      <c r="N4355" s="50">
        <v>21427.394</v>
      </c>
      <c r="O4355" s="50">
        <v>20722.715</v>
      </c>
      <c r="P4355" s="50">
        <v>19973.227999999999</v>
      </c>
      <c r="Q4355" s="50">
        <v>19431.595000000001</v>
      </c>
      <c r="R4355" s="50">
        <v>17430.670999999998</v>
      </c>
      <c r="S4355" s="50">
        <v>15269.037</v>
      </c>
      <c r="T4355" s="50">
        <v>12218.727999999999</v>
      </c>
      <c r="U4355" s="50">
        <v>8678.4359999999997</v>
      </c>
      <c r="V4355" s="50">
        <v>5330.88</v>
      </c>
      <c r="W4355" s="50" t="s">
        <v>311</v>
      </c>
      <c r="X4355" s="50">
        <v>2387.0219999999999</v>
      </c>
      <c r="Y4355" s="50">
        <v>805.41</v>
      </c>
      <c r="Z4355" s="50">
        <v>194.24199999999999</v>
      </c>
      <c r="AA4355" s="50">
        <v>26.783000000000001</v>
      </c>
      <c r="AB4355" s="50">
        <v>1.6479999999999999</v>
      </c>
      <c r="AC4355" s="50" t="str">
        <f t="shared" si="277"/>
        <v>Indonesia-2035</v>
      </c>
      <c r="AD4355" s="51">
        <f t="shared" si="278"/>
        <v>207348.37400000001</v>
      </c>
      <c r="AE4355" s="15">
        <f t="shared" si="279"/>
        <v>0.46979029119369892</v>
      </c>
      <c r="AF4355">
        <f t="shared" si="280"/>
        <v>0.1077480235408638</v>
      </c>
    </row>
    <row r="4356" spans="1:32" x14ac:dyDescent="0.25">
      <c r="A4356" s="59">
        <v>4339</v>
      </c>
      <c r="B4356" s="60" t="s">
        <v>309</v>
      </c>
      <c r="C4356" s="61" t="s">
        <v>441</v>
      </c>
      <c r="D4356" s="62"/>
      <c r="E4356" s="62">
        <v>364</v>
      </c>
      <c r="F4356" s="62">
        <v>2035</v>
      </c>
      <c r="G4356" s="50">
        <v>4325.2420000000002</v>
      </c>
      <c r="H4356" s="50">
        <v>4475.5150000000003</v>
      </c>
      <c r="I4356" s="50">
        <v>5216.2139999999999</v>
      </c>
      <c r="J4356" s="50">
        <v>6199.5</v>
      </c>
      <c r="K4356" s="50">
        <v>6794.692</v>
      </c>
      <c r="L4356" s="50">
        <v>6273.3069999999998</v>
      </c>
      <c r="M4356" s="50">
        <v>5252.89</v>
      </c>
      <c r="N4356" s="50">
        <v>5272.8459999999995</v>
      </c>
      <c r="O4356" s="50">
        <v>6882.1319999999996</v>
      </c>
      <c r="P4356" s="50">
        <v>8935.8359999999993</v>
      </c>
      <c r="Q4356" s="50">
        <v>8780.1569999999992</v>
      </c>
      <c r="R4356" s="50">
        <v>6459.9089999999997</v>
      </c>
      <c r="S4356" s="50">
        <v>4693.4110000000001</v>
      </c>
      <c r="T4356" s="50">
        <v>3956.7890000000002</v>
      </c>
      <c r="U4356" s="50">
        <v>3109.4839999999999</v>
      </c>
      <c r="V4356" s="50">
        <v>2117.9349999999999</v>
      </c>
      <c r="W4356" s="50" t="s">
        <v>311</v>
      </c>
      <c r="X4356" s="50">
        <v>1197.4349999999999</v>
      </c>
      <c r="Y4356" s="50">
        <v>400.43400000000003</v>
      </c>
      <c r="Z4356" s="50">
        <v>110.14400000000001</v>
      </c>
      <c r="AA4356" s="50">
        <v>22.704999999999998</v>
      </c>
      <c r="AB4356" s="50">
        <v>2.202</v>
      </c>
      <c r="AC4356" s="50" t="str">
        <f t="shared" si="277"/>
        <v>Iran (Islamic Republic of)-2035</v>
      </c>
      <c r="AD4356" s="51">
        <f t="shared" si="278"/>
        <v>65544.679999999993</v>
      </c>
      <c r="AE4356" s="15">
        <f t="shared" si="279"/>
        <v>0.3804137727119884</v>
      </c>
      <c r="AF4356">
        <f t="shared" si="280"/>
        <v>0.13721595596350805</v>
      </c>
    </row>
    <row r="4357" spans="1:32" x14ac:dyDescent="0.25">
      <c r="A4357" s="59">
        <v>4340</v>
      </c>
      <c r="B4357" s="60" t="s">
        <v>309</v>
      </c>
      <c r="C4357" s="61" t="s">
        <v>442</v>
      </c>
      <c r="D4357" s="62"/>
      <c r="E4357" s="62">
        <v>368</v>
      </c>
      <c r="F4357" s="62">
        <v>2035</v>
      </c>
      <c r="G4357" s="50">
        <v>7717.6890000000003</v>
      </c>
      <c r="H4357" s="50">
        <v>7124.4809999999998</v>
      </c>
      <c r="I4357" s="50">
        <v>6570.0159999999996</v>
      </c>
      <c r="J4357" s="50">
        <v>6047.5659999999998</v>
      </c>
      <c r="K4357" s="50">
        <v>5498.2150000000001</v>
      </c>
      <c r="L4357" s="50">
        <v>4765.3159999999998</v>
      </c>
      <c r="M4357" s="50">
        <v>4115.8100000000004</v>
      </c>
      <c r="N4357" s="50">
        <v>3700.5390000000002</v>
      </c>
      <c r="O4357" s="50">
        <v>3187.79</v>
      </c>
      <c r="P4357" s="50">
        <v>2746.8220000000001</v>
      </c>
      <c r="Q4357" s="50">
        <v>2319.7820000000002</v>
      </c>
      <c r="R4357" s="50">
        <v>1958.6890000000001</v>
      </c>
      <c r="S4357" s="50">
        <v>1553.7739999999999</v>
      </c>
      <c r="T4357" s="50">
        <v>1138.9290000000001</v>
      </c>
      <c r="U4357" s="50">
        <v>655.43299999999999</v>
      </c>
      <c r="V4357" s="50">
        <v>380.45800000000003</v>
      </c>
      <c r="W4357" s="50" t="s">
        <v>311</v>
      </c>
      <c r="X4357" s="50">
        <v>244.28200000000001</v>
      </c>
      <c r="Y4357" s="50">
        <v>71.090999999999994</v>
      </c>
      <c r="Z4357" s="50">
        <v>20.934999999999999</v>
      </c>
      <c r="AA4357" s="50">
        <v>3.097</v>
      </c>
      <c r="AB4357" s="50">
        <v>0.27</v>
      </c>
      <c r="AC4357" s="50" t="str">
        <f t="shared" si="277"/>
        <v>Iraq-2035</v>
      </c>
      <c r="AD4357" s="51">
        <f t="shared" si="278"/>
        <v>35894.303</v>
      </c>
      <c r="AE4357" s="15">
        <f t="shared" si="279"/>
        <v>0.66658714615519921</v>
      </c>
      <c r="AF4357">
        <f t="shared" si="280"/>
        <v>4.3878015280259107E-2</v>
      </c>
    </row>
    <row r="4358" spans="1:32" x14ac:dyDescent="0.25">
      <c r="A4358" s="59">
        <v>4341</v>
      </c>
      <c r="B4358" s="60" t="s">
        <v>309</v>
      </c>
      <c r="C4358" s="61" t="s">
        <v>259</v>
      </c>
      <c r="D4358" s="62"/>
      <c r="E4358" s="62">
        <v>372</v>
      </c>
      <c r="F4358" s="62">
        <v>2035</v>
      </c>
      <c r="G4358" s="50">
        <v>309.642</v>
      </c>
      <c r="H4358" s="50">
        <v>294.55599999999998</v>
      </c>
      <c r="I4358" s="50">
        <v>300.327</v>
      </c>
      <c r="J4358" s="50">
        <v>328.97300000000001</v>
      </c>
      <c r="K4358" s="50">
        <v>365.09</v>
      </c>
      <c r="L4358" s="50">
        <v>375.16699999999997</v>
      </c>
      <c r="M4358" s="50">
        <v>337.85399999999998</v>
      </c>
      <c r="N4358" s="50">
        <v>294.90199999999999</v>
      </c>
      <c r="O4358" s="50">
        <v>274.09100000000001</v>
      </c>
      <c r="P4358" s="50">
        <v>307.65100000000001</v>
      </c>
      <c r="Q4358" s="50">
        <v>368.85199999999998</v>
      </c>
      <c r="R4358" s="50">
        <v>379.87299999999999</v>
      </c>
      <c r="S4358" s="50">
        <v>357.33199999999999</v>
      </c>
      <c r="T4358" s="50">
        <v>290.18599999999998</v>
      </c>
      <c r="U4358" s="50">
        <v>268.74200000000002</v>
      </c>
      <c r="V4358" s="50">
        <v>209.589</v>
      </c>
      <c r="W4358" s="50" t="s">
        <v>311</v>
      </c>
      <c r="X4358" s="50">
        <v>163.67400000000001</v>
      </c>
      <c r="Y4358" s="50">
        <v>99.849000000000004</v>
      </c>
      <c r="Z4358" s="50">
        <v>37.710999999999999</v>
      </c>
      <c r="AA4358" s="50">
        <v>9.1829999999999998</v>
      </c>
      <c r="AB4358" s="50">
        <v>1.0940000000000001</v>
      </c>
      <c r="AC4358" s="50" t="str">
        <f t="shared" si="277"/>
        <v>Ireland-2035</v>
      </c>
      <c r="AD4358" s="51">
        <f t="shared" si="278"/>
        <v>3389.7849999999999</v>
      </c>
      <c r="AE4358" s="15">
        <f t="shared" si="279"/>
        <v>0.5854509946796036</v>
      </c>
      <c r="AF4358">
        <f t="shared" si="280"/>
        <v>0.25150210394685063</v>
      </c>
    </row>
    <row r="4359" spans="1:32" x14ac:dyDescent="0.25">
      <c r="A4359" s="59">
        <v>4342</v>
      </c>
      <c r="B4359" s="60" t="s">
        <v>309</v>
      </c>
      <c r="C4359" s="61" t="s">
        <v>443</v>
      </c>
      <c r="D4359" s="62"/>
      <c r="E4359" s="62">
        <v>376</v>
      </c>
      <c r="F4359" s="62">
        <v>2035</v>
      </c>
      <c r="G4359" s="50">
        <v>879.101</v>
      </c>
      <c r="H4359" s="50">
        <v>844.404</v>
      </c>
      <c r="I4359" s="50">
        <v>827.029</v>
      </c>
      <c r="J4359" s="50">
        <v>827.64400000000001</v>
      </c>
      <c r="K4359" s="50">
        <v>842.29399999999998</v>
      </c>
      <c r="L4359" s="50">
        <v>763.61400000000003</v>
      </c>
      <c r="M4359" s="50">
        <v>697.30100000000004</v>
      </c>
      <c r="N4359" s="50">
        <v>651.25400000000002</v>
      </c>
      <c r="O4359" s="50">
        <v>593.32100000000003</v>
      </c>
      <c r="P4359" s="50">
        <v>577.46500000000003</v>
      </c>
      <c r="Q4359" s="50">
        <v>562.91700000000003</v>
      </c>
      <c r="R4359" s="50">
        <v>541.12599999999998</v>
      </c>
      <c r="S4359" s="50">
        <v>485.56799999999998</v>
      </c>
      <c r="T4359" s="50">
        <v>398.15699999999998</v>
      </c>
      <c r="U4359" s="50">
        <v>345.30099999999999</v>
      </c>
      <c r="V4359" s="50">
        <v>295.74700000000001</v>
      </c>
      <c r="W4359" s="50" t="s">
        <v>311</v>
      </c>
      <c r="X4359" s="50">
        <v>257.49799999999999</v>
      </c>
      <c r="Y4359" s="50">
        <v>158.059</v>
      </c>
      <c r="Z4359" s="50">
        <v>57.523000000000003</v>
      </c>
      <c r="AA4359" s="50">
        <v>18.853999999999999</v>
      </c>
      <c r="AB4359" s="50">
        <v>3.823</v>
      </c>
      <c r="AC4359" s="50" t="str">
        <f t="shared" si="277"/>
        <v>Israel-2035</v>
      </c>
      <c r="AD4359" s="51">
        <f t="shared" si="278"/>
        <v>6542.5040000000008</v>
      </c>
      <c r="AE4359" s="15">
        <f t="shared" si="279"/>
        <v>0.62445449020741894</v>
      </c>
      <c r="AF4359">
        <f t="shared" si="280"/>
        <v>0.16880628894325531</v>
      </c>
    </row>
    <row r="4360" spans="1:32" x14ac:dyDescent="0.25">
      <c r="A4360" s="59">
        <v>4343</v>
      </c>
      <c r="B4360" s="60" t="s">
        <v>309</v>
      </c>
      <c r="C4360" s="61" t="s">
        <v>444</v>
      </c>
      <c r="D4360" s="62"/>
      <c r="E4360" s="62">
        <v>380</v>
      </c>
      <c r="F4360" s="62">
        <v>2035</v>
      </c>
      <c r="G4360" s="50">
        <v>2396.25</v>
      </c>
      <c r="H4360" s="50">
        <v>2384.107</v>
      </c>
      <c r="I4360" s="50">
        <v>2391.5650000000001</v>
      </c>
      <c r="J4360" s="50">
        <v>2486.0219999999999</v>
      </c>
      <c r="K4360" s="50">
        <v>2682.1930000000002</v>
      </c>
      <c r="L4360" s="50">
        <v>3005.7849999999999</v>
      </c>
      <c r="M4360" s="50">
        <v>3048.2069999999999</v>
      </c>
      <c r="N4360" s="50">
        <v>3036.1590000000001</v>
      </c>
      <c r="O4360" s="50">
        <v>3110.2139999999999</v>
      </c>
      <c r="P4360" s="50">
        <v>3183.1010000000001</v>
      </c>
      <c r="Q4360" s="50">
        <v>3399.2809999999999</v>
      </c>
      <c r="R4360" s="50">
        <v>3913.11</v>
      </c>
      <c r="S4360" s="50">
        <v>4507.6840000000002</v>
      </c>
      <c r="T4360" s="50">
        <v>4538.9260000000004</v>
      </c>
      <c r="U4360" s="50">
        <v>4200.6400000000003</v>
      </c>
      <c r="V4360" s="50">
        <v>3385.2739999999999</v>
      </c>
      <c r="W4360" s="50" t="s">
        <v>311</v>
      </c>
      <c r="X4360" s="50">
        <v>2655.6030000000001</v>
      </c>
      <c r="Y4360" s="50">
        <v>1949.395</v>
      </c>
      <c r="Z4360" s="50">
        <v>897.58699999999999</v>
      </c>
      <c r="AA4360" s="50">
        <v>313.94099999999997</v>
      </c>
      <c r="AB4360" s="50">
        <v>49.316000000000003</v>
      </c>
      <c r="AC4360" s="50" t="str">
        <f t="shared" si="277"/>
        <v>Italy-2035</v>
      </c>
      <c r="AD4360" s="51">
        <f t="shared" si="278"/>
        <v>32371.756000000001</v>
      </c>
      <c r="AE4360" s="15">
        <f t="shared" si="279"/>
        <v>0.77730117575333257</v>
      </c>
      <c r="AF4360">
        <f t="shared" si="280"/>
        <v>0.45495722476801476</v>
      </c>
    </row>
    <row r="4361" spans="1:32" x14ac:dyDescent="0.25">
      <c r="A4361" s="59">
        <v>4344</v>
      </c>
      <c r="B4361" s="60" t="s">
        <v>309</v>
      </c>
      <c r="C4361" s="61" t="s">
        <v>376</v>
      </c>
      <c r="D4361" s="62"/>
      <c r="E4361" s="62">
        <v>388</v>
      </c>
      <c r="F4361" s="62">
        <v>2035</v>
      </c>
      <c r="G4361" s="50">
        <v>168.94399999999999</v>
      </c>
      <c r="H4361" s="50">
        <v>186.744</v>
      </c>
      <c r="I4361" s="50">
        <v>205.53399999999999</v>
      </c>
      <c r="J4361" s="50">
        <v>213.44300000000001</v>
      </c>
      <c r="K4361" s="50">
        <v>175.46600000000001</v>
      </c>
      <c r="L4361" s="50">
        <v>178.05199999999999</v>
      </c>
      <c r="M4361" s="50">
        <v>184.35499999999999</v>
      </c>
      <c r="N4361" s="50">
        <v>215.66900000000001</v>
      </c>
      <c r="O4361" s="50">
        <v>216.154</v>
      </c>
      <c r="P4361" s="50">
        <v>205.41499999999999</v>
      </c>
      <c r="Q4361" s="50">
        <v>181.899</v>
      </c>
      <c r="R4361" s="50">
        <v>159.62799999999999</v>
      </c>
      <c r="S4361" s="50">
        <v>153.58799999999999</v>
      </c>
      <c r="T4361" s="50">
        <v>141.50299999999999</v>
      </c>
      <c r="U4361" s="50">
        <v>122.01</v>
      </c>
      <c r="V4361" s="50">
        <v>91.016000000000005</v>
      </c>
      <c r="W4361" s="50" t="s">
        <v>311</v>
      </c>
      <c r="X4361" s="50">
        <v>57.847000000000001</v>
      </c>
      <c r="Y4361" s="50">
        <v>31.885999999999999</v>
      </c>
      <c r="Z4361" s="50">
        <v>13.597</v>
      </c>
      <c r="AA4361" s="50">
        <v>4.3609999999999998</v>
      </c>
      <c r="AB4361" s="50">
        <v>0.95299999999999996</v>
      </c>
      <c r="AC4361" s="50" t="str">
        <f t="shared" si="277"/>
        <v>Jamaica-2035</v>
      </c>
      <c r="AD4361" s="51">
        <f t="shared" si="278"/>
        <v>1883.6689999999999</v>
      </c>
      <c r="AE4361" s="15">
        <f t="shared" si="279"/>
        <v>0.54382962187093375</v>
      </c>
      <c r="AF4361">
        <f t="shared" si="280"/>
        <v>0.18944525543265522</v>
      </c>
    </row>
    <row r="4362" spans="1:32" x14ac:dyDescent="0.25">
      <c r="A4362" s="59">
        <v>4345</v>
      </c>
      <c r="B4362" s="60" t="s">
        <v>309</v>
      </c>
      <c r="C4362" s="61" t="s">
        <v>35</v>
      </c>
      <c r="D4362" s="62"/>
      <c r="E4362" s="62">
        <v>392</v>
      </c>
      <c r="F4362" s="62">
        <v>2035</v>
      </c>
      <c r="G4362" s="50">
        <v>4688.8680000000004</v>
      </c>
      <c r="H4362" s="50">
        <v>4774.3050000000003</v>
      </c>
      <c r="I4362" s="50">
        <v>4924.7</v>
      </c>
      <c r="J4362" s="50">
        <v>5173.9769999999999</v>
      </c>
      <c r="K4362" s="50">
        <v>5465.6790000000001</v>
      </c>
      <c r="L4362" s="50">
        <v>5661.6139999999996</v>
      </c>
      <c r="M4362" s="50">
        <v>5790.4960000000001</v>
      </c>
      <c r="N4362" s="50">
        <v>6083.9409999999998</v>
      </c>
      <c r="O4362" s="50">
        <v>6196.6310000000003</v>
      </c>
      <c r="P4362" s="50">
        <v>6747.7420000000002</v>
      </c>
      <c r="Q4362" s="50">
        <v>7510.4110000000001</v>
      </c>
      <c r="R4362" s="50">
        <v>8252.8080000000009</v>
      </c>
      <c r="S4362" s="50">
        <v>9587.1110000000008</v>
      </c>
      <c r="T4362" s="50">
        <v>8101.9179999999997</v>
      </c>
      <c r="U4362" s="50">
        <v>7129.43</v>
      </c>
      <c r="V4362" s="50">
        <v>6400.3119999999999</v>
      </c>
      <c r="W4362" s="50" t="s">
        <v>311</v>
      </c>
      <c r="X4362" s="50">
        <v>6397.116</v>
      </c>
      <c r="Y4362" s="50">
        <v>5574.1459999999997</v>
      </c>
      <c r="Z4362" s="50">
        <v>2817.9090000000001</v>
      </c>
      <c r="AA4362" s="50">
        <v>1002.55</v>
      </c>
      <c r="AB4362" s="50">
        <v>218.126</v>
      </c>
      <c r="AC4362" s="50" t="str">
        <f t="shared" si="277"/>
        <v>Japan-2035</v>
      </c>
      <c r="AD4362" s="51">
        <f t="shared" si="278"/>
        <v>66470.41</v>
      </c>
      <c r="AE4362" s="15">
        <f t="shared" si="279"/>
        <v>0.7827449838206203</v>
      </c>
      <c r="AF4362">
        <f t="shared" si="280"/>
        <v>0.46552444107674162</v>
      </c>
    </row>
    <row r="4363" spans="1:32" x14ac:dyDescent="0.25">
      <c r="A4363" s="59">
        <v>4346</v>
      </c>
      <c r="B4363" s="60" t="s">
        <v>309</v>
      </c>
      <c r="C4363" s="61" t="s">
        <v>260</v>
      </c>
      <c r="D4363" s="62"/>
      <c r="E4363" s="62">
        <v>400</v>
      </c>
      <c r="F4363" s="62">
        <v>2035</v>
      </c>
      <c r="G4363" s="50">
        <v>1116.721</v>
      </c>
      <c r="H4363" s="50">
        <v>1096.444</v>
      </c>
      <c r="I4363" s="50">
        <v>1085.819</v>
      </c>
      <c r="J4363" s="50">
        <v>1074.874</v>
      </c>
      <c r="K4363" s="50">
        <v>1058.848</v>
      </c>
      <c r="L4363" s="50">
        <v>964.61900000000003</v>
      </c>
      <c r="M4363" s="50">
        <v>866.67899999999997</v>
      </c>
      <c r="N4363" s="50">
        <v>800.47</v>
      </c>
      <c r="O4363" s="50">
        <v>729.27599999999995</v>
      </c>
      <c r="P4363" s="50">
        <v>670.96299999999997</v>
      </c>
      <c r="Q4363" s="50">
        <v>618.26700000000005</v>
      </c>
      <c r="R4363" s="50">
        <v>516.43899999999996</v>
      </c>
      <c r="S4363" s="50">
        <v>442.738</v>
      </c>
      <c r="T4363" s="50">
        <v>339.565</v>
      </c>
      <c r="U4363" s="50">
        <v>228.405</v>
      </c>
      <c r="V4363" s="50">
        <v>127.992</v>
      </c>
      <c r="W4363" s="50" t="s">
        <v>311</v>
      </c>
      <c r="X4363" s="50">
        <v>63.424999999999997</v>
      </c>
      <c r="Y4363" s="50">
        <v>28.31</v>
      </c>
      <c r="Z4363" s="50">
        <v>9.1959999999999997</v>
      </c>
      <c r="AA4363" s="50">
        <v>1.599</v>
      </c>
      <c r="AB4363" s="50">
        <v>0.14000000000000001</v>
      </c>
      <c r="AC4363" s="50" t="str">
        <f t="shared" si="277"/>
        <v>Jordan-2035</v>
      </c>
      <c r="AD4363" s="51">
        <f t="shared" si="278"/>
        <v>7743.1729999999998</v>
      </c>
      <c r="AE4363" s="15">
        <f t="shared" si="279"/>
        <v>0.52919081105381494</v>
      </c>
      <c r="AF4363">
        <f t="shared" si="280"/>
        <v>7.2325724041054654E-2</v>
      </c>
    </row>
    <row r="4364" spans="1:32" x14ac:dyDescent="0.25">
      <c r="A4364" s="59">
        <v>4347</v>
      </c>
      <c r="B4364" s="60" t="s">
        <v>309</v>
      </c>
      <c r="C4364" s="61" t="s">
        <v>445</v>
      </c>
      <c r="D4364" s="62"/>
      <c r="E4364" s="62">
        <v>404</v>
      </c>
      <c r="F4364" s="62">
        <v>2035</v>
      </c>
      <c r="G4364" s="50">
        <v>8693.1029999999992</v>
      </c>
      <c r="H4364" s="50">
        <v>8257.3490000000002</v>
      </c>
      <c r="I4364" s="50">
        <v>7774.6750000000002</v>
      </c>
      <c r="J4364" s="50">
        <v>7289.5230000000001</v>
      </c>
      <c r="K4364" s="50">
        <v>6791.1629999999996</v>
      </c>
      <c r="L4364" s="50">
        <v>6425.87</v>
      </c>
      <c r="M4364" s="50">
        <v>5658.09</v>
      </c>
      <c r="N4364" s="50">
        <v>4888.0510000000004</v>
      </c>
      <c r="O4364" s="50">
        <v>4058.326</v>
      </c>
      <c r="P4364" s="50">
        <v>3741.6039999999998</v>
      </c>
      <c r="Q4364" s="50">
        <v>3184.6909999999998</v>
      </c>
      <c r="R4364" s="50">
        <v>2484.2719999999999</v>
      </c>
      <c r="S4364" s="50">
        <v>1799.2449999999999</v>
      </c>
      <c r="T4364" s="50">
        <v>1228.779</v>
      </c>
      <c r="U4364" s="50">
        <v>837.32799999999997</v>
      </c>
      <c r="V4364" s="50">
        <v>536.23099999999999</v>
      </c>
      <c r="W4364" s="50" t="s">
        <v>311</v>
      </c>
      <c r="X4364" s="50">
        <v>292.97699999999998</v>
      </c>
      <c r="Y4364" s="50">
        <v>111.752</v>
      </c>
      <c r="Z4364" s="50">
        <v>27.521000000000001</v>
      </c>
      <c r="AA4364" s="50">
        <v>5.0570000000000004</v>
      </c>
      <c r="AB4364" s="50">
        <v>0.499</v>
      </c>
      <c r="AC4364" s="50" t="str">
        <f t="shared" si="277"/>
        <v>Kenya-2035</v>
      </c>
      <c r="AD4364" s="51">
        <f t="shared" si="278"/>
        <v>46320.834999999999</v>
      </c>
      <c r="AE4364" s="15">
        <f t="shared" si="279"/>
        <v>0.59941214358506267</v>
      </c>
      <c r="AF4364">
        <f t="shared" si="280"/>
        <v>4.2791228585236124E-2</v>
      </c>
    </row>
    <row r="4365" spans="1:32" x14ac:dyDescent="0.25">
      <c r="A4365" s="59">
        <v>4348</v>
      </c>
      <c r="B4365" s="60" t="s">
        <v>309</v>
      </c>
      <c r="C4365" s="61" t="s">
        <v>377</v>
      </c>
      <c r="D4365" s="62"/>
      <c r="E4365" s="62">
        <v>296</v>
      </c>
      <c r="F4365" s="62">
        <v>2035</v>
      </c>
      <c r="G4365" s="50">
        <v>15.429</v>
      </c>
      <c r="H4365" s="50">
        <v>15.238</v>
      </c>
      <c r="I4365" s="50">
        <v>15.257999999999999</v>
      </c>
      <c r="J4365" s="50">
        <v>14.762</v>
      </c>
      <c r="K4365" s="50">
        <v>13.670999999999999</v>
      </c>
      <c r="L4365" s="50">
        <v>12.368</v>
      </c>
      <c r="M4365" s="50">
        <v>9.2059999999999995</v>
      </c>
      <c r="N4365" s="50">
        <v>10.180999999999999</v>
      </c>
      <c r="O4365" s="50">
        <v>8.9600000000000009</v>
      </c>
      <c r="P4365" s="50">
        <v>8.5649999999999995</v>
      </c>
      <c r="Q4365" s="50">
        <v>6.8920000000000003</v>
      </c>
      <c r="R4365" s="50">
        <v>5.3689999999999998</v>
      </c>
      <c r="S4365" s="50">
        <v>4.3</v>
      </c>
      <c r="T4365" s="50">
        <v>4.2530000000000001</v>
      </c>
      <c r="U4365" s="50">
        <v>3.089</v>
      </c>
      <c r="V4365" s="50">
        <v>1.6990000000000001</v>
      </c>
      <c r="W4365" s="50" t="s">
        <v>311</v>
      </c>
      <c r="X4365" s="50">
        <v>0.79300000000000004</v>
      </c>
      <c r="Y4365" s="50">
        <v>0.24099999999999999</v>
      </c>
      <c r="Z4365" s="50">
        <v>5.8000000000000003E-2</v>
      </c>
      <c r="AA4365" s="50">
        <v>8.0000000000000002E-3</v>
      </c>
      <c r="AB4365" s="50">
        <v>0</v>
      </c>
      <c r="AC4365" s="50" t="str">
        <f t="shared" si="277"/>
        <v>Kiribati-2035</v>
      </c>
      <c r="AD4365" s="51">
        <f t="shared" si="278"/>
        <v>94.273999999999987</v>
      </c>
      <c r="AE4365" s="15">
        <f t="shared" si="279"/>
        <v>0.5947132825593483</v>
      </c>
      <c r="AF4365">
        <f t="shared" si="280"/>
        <v>7.2332898237505244E-2</v>
      </c>
    </row>
    <row r="4366" spans="1:32" x14ac:dyDescent="0.25">
      <c r="A4366" s="59">
        <v>4349</v>
      </c>
      <c r="B4366" s="60" t="s">
        <v>309</v>
      </c>
      <c r="C4366" s="61" t="s">
        <v>446</v>
      </c>
      <c r="D4366" s="62"/>
      <c r="E4366" s="62">
        <v>414</v>
      </c>
      <c r="F4366" s="62">
        <v>2035</v>
      </c>
      <c r="G4366" s="50">
        <v>302.476</v>
      </c>
      <c r="H4366" s="50">
        <v>297.36500000000001</v>
      </c>
      <c r="I4366" s="50">
        <v>305.947</v>
      </c>
      <c r="J4366" s="50">
        <v>329.27300000000002</v>
      </c>
      <c r="K4366" s="50">
        <v>355.81299999999999</v>
      </c>
      <c r="L4366" s="50">
        <v>411.07400000000001</v>
      </c>
      <c r="M4366" s="50">
        <v>450.74200000000002</v>
      </c>
      <c r="N4366" s="50">
        <v>469.54399999999998</v>
      </c>
      <c r="O4366" s="50">
        <v>388.69099999999997</v>
      </c>
      <c r="P4366" s="50">
        <v>345.464</v>
      </c>
      <c r="Q4366" s="50">
        <v>338.29899999999998</v>
      </c>
      <c r="R4366" s="50">
        <v>316.55700000000002</v>
      </c>
      <c r="S4366" s="50">
        <v>307.16800000000001</v>
      </c>
      <c r="T4366" s="50">
        <v>242.70500000000001</v>
      </c>
      <c r="U4366" s="50">
        <v>135.035</v>
      </c>
      <c r="V4366" s="50">
        <v>80.619</v>
      </c>
      <c r="W4366" s="50" t="s">
        <v>311</v>
      </c>
      <c r="X4366" s="50">
        <v>27.433</v>
      </c>
      <c r="Y4366" s="50">
        <v>6.0540000000000003</v>
      </c>
      <c r="Z4366" s="50">
        <v>0.97099999999999997</v>
      </c>
      <c r="AA4366" s="50">
        <v>0.09</v>
      </c>
      <c r="AB4366" s="50">
        <v>3.0000000000000001E-3</v>
      </c>
      <c r="AC4366" s="50" t="str">
        <f t="shared" si="277"/>
        <v>Kuwait-2035</v>
      </c>
      <c r="AD4366" s="51">
        <f t="shared" si="278"/>
        <v>3712.6249999999995</v>
      </c>
      <c r="AE4366" s="15">
        <f t="shared" si="279"/>
        <v>0.3767409851520151</v>
      </c>
      <c r="AF4366">
        <f t="shared" si="280"/>
        <v>0.10672713765529415</v>
      </c>
    </row>
    <row r="4367" spans="1:32" x14ac:dyDescent="0.25">
      <c r="A4367" s="59">
        <v>4350</v>
      </c>
      <c r="B4367" s="60" t="s">
        <v>309</v>
      </c>
      <c r="C4367" s="61" t="s">
        <v>447</v>
      </c>
      <c r="D4367" s="62"/>
      <c r="E4367" s="62">
        <v>428</v>
      </c>
      <c r="F4367" s="62">
        <v>2035</v>
      </c>
      <c r="G4367" s="50">
        <v>72.462000000000003</v>
      </c>
      <c r="H4367" s="50">
        <v>76.704999999999998</v>
      </c>
      <c r="I4367" s="50">
        <v>85.450999999999993</v>
      </c>
      <c r="J4367" s="50">
        <v>91.971999999999994</v>
      </c>
      <c r="K4367" s="50">
        <v>96.962999999999994</v>
      </c>
      <c r="L4367" s="50">
        <v>100.334</v>
      </c>
      <c r="M4367" s="50">
        <v>80.876000000000005</v>
      </c>
      <c r="N4367" s="50">
        <v>70.289000000000001</v>
      </c>
      <c r="O4367" s="50">
        <v>107.876</v>
      </c>
      <c r="P4367" s="50">
        <v>130.35599999999999</v>
      </c>
      <c r="Q4367" s="50">
        <v>122.131</v>
      </c>
      <c r="R4367" s="50">
        <v>113.768</v>
      </c>
      <c r="S4367" s="50">
        <v>116.533</v>
      </c>
      <c r="T4367" s="50">
        <v>105.52200000000001</v>
      </c>
      <c r="U4367" s="50">
        <v>105.886</v>
      </c>
      <c r="V4367" s="50">
        <v>89.691000000000003</v>
      </c>
      <c r="W4367" s="50" t="s">
        <v>311</v>
      </c>
      <c r="X4367" s="50">
        <v>60.936</v>
      </c>
      <c r="Y4367" s="50">
        <v>33.991</v>
      </c>
      <c r="Z4367" s="50">
        <v>15.552</v>
      </c>
      <c r="AA4367" s="50">
        <v>4.1520000000000001</v>
      </c>
      <c r="AB4367" s="50">
        <v>0.44800000000000001</v>
      </c>
      <c r="AC4367" s="50" t="str">
        <f t="shared" si="277"/>
        <v>Latvia-2035</v>
      </c>
      <c r="AD4367" s="51">
        <f t="shared" si="278"/>
        <v>1031.098</v>
      </c>
      <c r="AE4367" s="15">
        <f t="shared" si="279"/>
        <v>0.63116793941991944</v>
      </c>
      <c r="AF4367">
        <f t="shared" si="280"/>
        <v>0.32880835827310395</v>
      </c>
    </row>
    <row r="4368" spans="1:32" x14ac:dyDescent="0.25">
      <c r="A4368" s="59">
        <v>4351</v>
      </c>
      <c r="B4368" s="60" t="s">
        <v>309</v>
      </c>
      <c r="C4368" s="61" t="s">
        <v>448</v>
      </c>
      <c r="D4368" s="62"/>
      <c r="E4368" s="62">
        <v>422</v>
      </c>
      <c r="F4368" s="62">
        <v>2035</v>
      </c>
      <c r="G4368" s="50">
        <v>298.77100000000002</v>
      </c>
      <c r="H4368" s="50">
        <v>332.12700000000001</v>
      </c>
      <c r="I4368" s="50">
        <v>333.25099999999998</v>
      </c>
      <c r="J4368" s="50">
        <v>299.12400000000002</v>
      </c>
      <c r="K4368" s="50">
        <v>292.476</v>
      </c>
      <c r="L4368" s="50">
        <v>277.11500000000001</v>
      </c>
      <c r="M4368" s="50">
        <v>351.86900000000003</v>
      </c>
      <c r="N4368" s="50">
        <v>412.25799999999998</v>
      </c>
      <c r="O4368" s="50">
        <v>456.26100000000002</v>
      </c>
      <c r="P4368" s="50">
        <v>441.56299999999999</v>
      </c>
      <c r="Q4368" s="50">
        <v>396.48</v>
      </c>
      <c r="R4368" s="50">
        <v>317.36799999999999</v>
      </c>
      <c r="S4368" s="50">
        <v>267.31099999999998</v>
      </c>
      <c r="T4368" s="50">
        <v>262.46100000000001</v>
      </c>
      <c r="U4368" s="50">
        <v>235.298</v>
      </c>
      <c r="V4368" s="50">
        <v>165.31899999999999</v>
      </c>
      <c r="W4368" s="50" t="s">
        <v>311</v>
      </c>
      <c r="X4368" s="50">
        <v>105.529</v>
      </c>
      <c r="Y4368" s="50">
        <v>57.476999999999997</v>
      </c>
      <c r="Z4368" s="50">
        <v>24.837</v>
      </c>
      <c r="AA4368" s="50">
        <v>7.5460000000000003</v>
      </c>
      <c r="AB4368" s="50">
        <v>1.079</v>
      </c>
      <c r="AC4368" s="50" t="str">
        <f t="shared" si="277"/>
        <v>Lebanon-2035</v>
      </c>
      <c r="AD4368" s="51">
        <f t="shared" si="278"/>
        <v>3511.8250000000003</v>
      </c>
      <c r="AE4368" s="15">
        <f t="shared" si="279"/>
        <v>0.51930121802766371</v>
      </c>
      <c r="AF4368">
        <f t="shared" si="280"/>
        <v>0.19203552120722772</v>
      </c>
    </row>
    <row r="4369" spans="1:32" x14ac:dyDescent="0.25">
      <c r="A4369" s="59">
        <v>4352</v>
      </c>
      <c r="B4369" s="60" t="s">
        <v>309</v>
      </c>
      <c r="C4369" s="61" t="s">
        <v>449</v>
      </c>
      <c r="D4369" s="62"/>
      <c r="E4369" s="62">
        <v>430</v>
      </c>
      <c r="F4369" s="62">
        <v>2035</v>
      </c>
      <c r="G4369" s="50">
        <v>961.32799999999997</v>
      </c>
      <c r="H4369" s="50">
        <v>889.64400000000001</v>
      </c>
      <c r="I4369" s="50">
        <v>814.58799999999997</v>
      </c>
      <c r="J4369" s="50">
        <v>739.63499999999999</v>
      </c>
      <c r="K4369" s="50">
        <v>668.428</v>
      </c>
      <c r="L4369" s="50">
        <v>606.10900000000004</v>
      </c>
      <c r="M4369" s="50">
        <v>534.77499999999998</v>
      </c>
      <c r="N4369" s="50">
        <v>445.29599999999999</v>
      </c>
      <c r="O4369" s="50">
        <v>361.315</v>
      </c>
      <c r="P4369" s="50">
        <v>315.02</v>
      </c>
      <c r="Q4369" s="50">
        <v>270.363</v>
      </c>
      <c r="R4369" s="50">
        <v>217.267</v>
      </c>
      <c r="S4369" s="50">
        <v>167.471</v>
      </c>
      <c r="T4369" s="50">
        <v>121.65300000000001</v>
      </c>
      <c r="U4369" s="50">
        <v>82.186000000000007</v>
      </c>
      <c r="V4369" s="50">
        <v>47.758000000000003</v>
      </c>
      <c r="W4369" s="50" t="s">
        <v>311</v>
      </c>
      <c r="X4369" s="50">
        <v>21.157</v>
      </c>
      <c r="Y4369" s="50">
        <v>6.0289999999999999</v>
      </c>
      <c r="Z4369" s="50">
        <v>1.1439999999999999</v>
      </c>
      <c r="AA4369" s="50">
        <v>9.1999999999999998E-2</v>
      </c>
      <c r="AB4369" s="50">
        <v>3.0000000000000001E-3</v>
      </c>
      <c r="AC4369" s="50" t="str">
        <f t="shared" si="277"/>
        <v>Liberia-2035</v>
      </c>
      <c r="AD4369" s="51">
        <f t="shared" si="278"/>
        <v>4325.6790000000001</v>
      </c>
      <c r="AE4369" s="15">
        <f t="shared" si="279"/>
        <v>0.68095251635639165</v>
      </c>
      <c r="AF4369">
        <f t="shared" si="280"/>
        <v>4.0053272388485078E-2</v>
      </c>
    </row>
    <row r="4370" spans="1:32" x14ac:dyDescent="0.25">
      <c r="A4370" s="59">
        <v>4353</v>
      </c>
      <c r="B4370" s="60" t="s">
        <v>309</v>
      </c>
      <c r="C4370" s="61" t="s">
        <v>450</v>
      </c>
      <c r="D4370" s="62"/>
      <c r="E4370" s="62">
        <v>434</v>
      </c>
      <c r="F4370" s="62">
        <v>2035</v>
      </c>
      <c r="G4370" s="50">
        <v>495.60599999999999</v>
      </c>
      <c r="H4370" s="50">
        <v>512.94200000000001</v>
      </c>
      <c r="I4370" s="50">
        <v>547.851</v>
      </c>
      <c r="J4370" s="50">
        <v>585.74300000000005</v>
      </c>
      <c r="K4370" s="50">
        <v>619.61400000000003</v>
      </c>
      <c r="L4370" s="50">
        <v>583.55100000000004</v>
      </c>
      <c r="M4370" s="50">
        <v>540.58799999999997</v>
      </c>
      <c r="N4370" s="50">
        <v>517.37800000000004</v>
      </c>
      <c r="O4370" s="50">
        <v>523.00699999999995</v>
      </c>
      <c r="P4370" s="50">
        <v>548.94399999999996</v>
      </c>
      <c r="Q4370" s="50">
        <v>536.15499999999997</v>
      </c>
      <c r="R4370" s="50">
        <v>511.61</v>
      </c>
      <c r="S4370" s="50">
        <v>420.40699999999998</v>
      </c>
      <c r="T4370" s="50">
        <v>302.161</v>
      </c>
      <c r="U4370" s="50">
        <v>178.75</v>
      </c>
      <c r="V4370" s="50">
        <v>99.284999999999997</v>
      </c>
      <c r="W4370" s="50" t="s">
        <v>311</v>
      </c>
      <c r="X4370" s="50">
        <v>52.807000000000002</v>
      </c>
      <c r="Y4370" s="50">
        <v>20.048999999999999</v>
      </c>
      <c r="Z4370" s="50">
        <v>6.1840000000000002</v>
      </c>
      <c r="AA4370" s="50">
        <v>1.022</v>
      </c>
      <c r="AB4370" s="50">
        <v>8.8999999999999996E-2</v>
      </c>
      <c r="AC4370" s="50" t="str">
        <f t="shared" si="277"/>
        <v>Libya-2035</v>
      </c>
      <c r="AD4370" s="51">
        <f t="shared" si="278"/>
        <v>5386.9970000000003</v>
      </c>
      <c r="AE4370" s="15">
        <f t="shared" si="279"/>
        <v>0.41149939381811418</v>
      </c>
      <c r="AF4370">
        <f t="shared" si="280"/>
        <v>9.5104326470793296E-2</v>
      </c>
    </row>
    <row r="4371" spans="1:32" x14ac:dyDescent="0.25">
      <c r="A4371" s="59">
        <v>4354</v>
      </c>
      <c r="B4371" s="60" t="s">
        <v>309</v>
      </c>
      <c r="C4371" s="61" t="s">
        <v>451</v>
      </c>
      <c r="D4371" s="62"/>
      <c r="E4371" s="62">
        <v>440</v>
      </c>
      <c r="F4371" s="62">
        <v>2035</v>
      </c>
      <c r="G4371" s="50">
        <v>125.20399999999999</v>
      </c>
      <c r="H4371" s="50">
        <v>138.52000000000001</v>
      </c>
      <c r="I4371" s="50">
        <v>149.21700000000001</v>
      </c>
      <c r="J4371" s="50">
        <v>148.83500000000001</v>
      </c>
      <c r="K4371" s="50">
        <v>146.59700000000001</v>
      </c>
      <c r="L4371" s="50">
        <v>132.09100000000001</v>
      </c>
      <c r="M4371" s="50">
        <v>127.741</v>
      </c>
      <c r="N4371" s="50">
        <v>156.71299999999999</v>
      </c>
      <c r="O4371" s="50">
        <v>192.386</v>
      </c>
      <c r="P4371" s="50">
        <v>180.72</v>
      </c>
      <c r="Q4371" s="50">
        <v>162.654</v>
      </c>
      <c r="R4371" s="50">
        <v>159.42599999999999</v>
      </c>
      <c r="S4371" s="50">
        <v>171.08099999999999</v>
      </c>
      <c r="T4371" s="50">
        <v>166.399</v>
      </c>
      <c r="U4371" s="50">
        <v>169.84800000000001</v>
      </c>
      <c r="V4371" s="50">
        <v>138.09800000000001</v>
      </c>
      <c r="W4371" s="50" t="s">
        <v>311</v>
      </c>
      <c r="X4371" s="50">
        <v>90.156000000000006</v>
      </c>
      <c r="Y4371" s="50">
        <v>51.558999999999997</v>
      </c>
      <c r="Z4371" s="50">
        <v>23.975000000000001</v>
      </c>
      <c r="AA4371" s="50">
        <v>6.9029999999999996</v>
      </c>
      <c r="AB4371" s="50">
        <v>0.875</v>
      </c>
      <c r="AC4371" s="50" t="str">
        <f t="shared" ref="AC4371:AC4434" si="281">C4371&amp;"-"&amp;F4371</f>
        <v>Lithuania-2035</v>
      </c>
      <c r="AD4371" s="51">
        <f t="shared" ref="AD4371:AD4434" si="282">SUM(J4371:S4371)</f>
        <v>1578.2439999999997</v>
      </c>
      <c r="AE4371" s="15">
        <f t="shared" ref="AE4371:AE4434" si="283">IF(W4371="…",SUM(G4371:I4371,T4371:V4371,X4371:AB4371)/SUM(J4371:S4371),SUM(G4371:I4371,T4371:W4371)/SUM(J4371:S4371))</f>
        <v>0.67211026938800345</v>
      </c>
      <c r="AF4371">
        <f t="shared" ref="AF4371:AF4434" si="284">IF(W4371="…",SUM(T4371:V4371,X4371:AB4371)/SUM(G4371:S4371),SUM(T4371:W4371)/SUM(G4371:S4371))</f>
        <v>0.32534043798039863</v>
      </c>
    </row>
    <row r="4372" spans="1:32" x14ac:dyDescent="0.25">
      <c r="A4372" s="59">
        <v>4355</v>
      </c>
      <c r="B4372" s="60" t="s">
        <v>309</v>
      </c>
      <c r="C4372" s="61" t="s">
        <v>452</v>
      </c>
      <c r="D4372" s="62"/>
      <c r="E4372" s="62">
        <v>450</v>
      </c>
      <c r="F4372" s="62">
        <v>2035</v>
      </c>
      <c r="G4372" s="50">
        <v>5152.0969999999998</v>
      </c>
      <c r="H4372" s="50">
        <v>4829.1260000000002</v>
      </c>
      <c r="I4372" s="50">
        <v>4457.1970000000001</v>
      </c>
      <c r="J4372" s="50">
        <v>4029.9</v>
      </c>
      <c r="K4372" s="50">
        <v>3590.4580000000001</v>
      </c>
      <c r="L4372" s="50">
        <v>3262.8850000000002</v>
      </c>
      <c r="M4372" s="50">
        <v>2936.6509999999998</v>
      </c>
      <c r="N4372" s="50">
        <v>2593.857</v>
      </c>
      <c r="O4372" s="50">
        <v>2135.2550000000001</v>
      </c>
      <c r="P4372" s="50">
        <v>1733.0519999999999</v>
      </c>
      <c r="Q4372" s="50">
        <v>1430.635</v>
      </c>
      <c r="R4372" s="50">
        <v>1183.854</v>
      </c>
      <c r="S4372" s="50">
        <v>922.00800000000004</v>
      </c>
      <c r="T4372" s="50">
        <v>677.39800000000002</v>
      </c>
      <c r="U4372" s="50">
        <v>464.197</v>
      </c>
      <c r="V4372" s="50">
        <v>284.11</v>
      </c>
      <c r="W4372" s="50" t="s">
        <v>311</v>
      </c>
      <c r="X4372" s="50">
        <v>143.63999999999999</v>
      </c>
      <c r="Y4372" s="50">
        <v>48.710999999999999</v>
      </c>
      <c r="Z4372" s="50">
        <v>13.516999999999999</v>
      </c>
      <c r="AA4372" s="50">
        <v>2.5489999999999999</v>
      </c>
      <c r="AB4372" s="50">
        <v>0.29099999999999998</v>
      </c>
      <c r="AC4372" s="50" t="str">
        <f t="shared" si="281"/>
        <v>Madagascar-2035</v>
      </c>
      <c r="AD4372" s="51">
        <f t="shared" si="282"/>
        <v>23818.555</v>
      </c>
      <c r="AE4372" s="15">
        <f t="shared" si="283"/>
        <v>0.6748030264640319</v>
      </c>
      <c r="AF4372">
        <f t="shared" si="284"/>
        <v>4.2721961158716799E-2</v>
      </c>
    </row>
    <row r="4373" spans="1:32" x14ac:dyDescent="0.25">
      <c r="A4373" s="59">
        <v>4356</v>
      </c>
      <c r="B4373" s="60" t="s">
        <v>309</v>
      </c>
      <c r="C4373" s="61" t="s">
        <v>453</v>
      </c>
      <c r="D4373" s="62">
        <v>15</v>
      </c>
      <c r="E4373" s="62">
        <v>458</v>
      </c>
      <c r="F4373" s="62">
        <v>2035</v>
      </c>
      <c r="G4373" s="50">
        <v>2502.2849999999999</v>
      </c>
      <c r="H4373" s="50">
        <v>2666.5509999999999</v>
      </c>
      <c r="I4373" s="50">
        <v>2755.8670000000002</v>
      </c>
      <c r="J4373" s="50">
        <v>2725.9659999999999</v>
      </c>
      <c r="K4373" s="50">
        <v>2636.739</v>
      </c>
      <c r="L4373" s="50">
        <v>2586.3420000000001</v>
      </c>
      <c r="M4373" s="50">
        <v>2734.4870000000001</v>
      </c>
      <c r="N4373" s="50">
        <v>2999.634</v>
      </c>
      <c r="O4373" s="50">
        <v>3195.5250000000001</v>
      </c>
      <c r="P4373" s="50">
        <v>3062.6880000000001</v>
      </c>
      <c r="Q4373" s="50">
        <v>2590.9490000000001</v>
      </c>
      <c r="R4373" s="50">
        <v>1996.8579999999999</v>
      </c>
      <c r="S4373" s="50">
        <v>1712.5</v>
      </c>
      <c r="T4373" s="50">
        <v>1430.8140000000001</v>
      </c>
      <c r="U4373" s="50">
        <v>1159.8620000000001</v>
      </c>
      <c r="V4373" s="50">
        <v>832.40300000000002</v>
      </c>
      <c r="W4373" s="50" t="s">
        <v>311</v>
      </c>
      <c r="X4373" s="50">
        <v>494.42700000000002</v>
      </c>
      <c r="Y4373" s="50">
        <v>224.80699999999999</v>
      </c>
      <c r="Z4373" s="50">
        <v>59.570999999999998</v>
      </c>
      <c r="AA4373" s="50">
        <v>11.452999999999999</v>
      </c>
      <c r="AB4373" s="50">
        <v>0.94199999999999995</v>
      </c>
      <c r="AC4373" s="50" t="str">
        <f t="shared" si="281"/>
        <v>Malaysia-2035</v>
      </c>
      <c r="AD4373" s="51">
        <f t="shared" si="282"/>
        <v>26241.688000000002</v>
      </c>
      <c r="AE4373" s="15">
        <f t="shared" si="283"/>
        <v>0.46258388560979763</v>
      </c>
      <c r="AF4373">
        <f t="shared" si="284"/>
        <v>0.12334574640909544</v>
      </c>
    </row>
    <row r="4374" spans="1:32" x14ac:dyDescent="0.25">
      <c r="A4374" s="59">
        <v>4357</v>
      </c>
      <c r="B4374" s="60" t="s">
        <v>309</v>
      </c>
      <c r="C4374" s="61" t="s">
        <v>378</v>
      </c>
      <c r="D4374" s="62"/>
      <c r="E4374" s="62">
        <v>462</v>
      </c>
      <c r="F4374" s="62">
        <v>2035</v>
      </c>
      <c r="G4374" s="50">
        <v>26.503</v>
      </c>
      <c r="H4374" s="50">
        <v>28.422999999999998</v>
      </c>
      <c r="I4374" s="50">
        <v>32.624000000000002</v>
      </c>
      <c r="J4374" s="50">
        <v>36.738</v>
      </c>
      <c r="K4374" s="50">
        <v>38.415999999999997</v>
      </c>
      <c r="L4374" s="50">
        <v>34.948999999999998</v>
      </c>
      <c r="M4374" s="50">
        <v>34.149000000000001</v>
      </c>
      <c r="N4374" s="50">
        <v>40.366</v>
      </c>
      <c r="O4374" s="50">
        <v>52.94</v>
      </c>
      <c r="P4374" s="50">
        <v>58.530999999999999</v>
      </c>
      <c r="Q4374" s="50">
        <v>45.823</v>
      </c>
      <c r="R4374" s="50">
        <v>28.751999999999999</v>
      </c>
      <c r="S4374" s="50">
        <v>23.044</v>
      </c>
      <c r="T4374" s="50">
        <v>18.568999999999999</v>
      </c>
      <c r="U4374" s="50">
        <v>14.061999999999999</v>
      </c>
      <c r="V4374" s="50">
        <v>8.9540000000000006</v>
      </c>
      <c r="W4374" s="50" t="s">
        <v>311</v>
      </c>
      <c r="X4374" s="50">
        <v>4.032</v>
      </c>
      <c r="Y4374" s="50">
        <v>1.7549999999999999</v>
      </c>
      <c r="Z4374" s="50">
        <v>0.94</v>
      </c>
      <c r="AA4374" s="50">
        <v>0.31900000000000001</v>
      </c>
      <c r="AB4374" s="50">
        <v>5.3999999999999999E-2</v>
      </c>
      <c r="AC4374" s="50" t="str">
        <f t="shared" si="281"/>
        <v>Maldives-2035</v>
      </c>
      <c r="AD4374" s="51">
        <f t="shared" si="282"/>
        <v>393.70799999999997</v>
      </c>
      <c r="AE4374" s="15">
        <f t="shared" si="283"/>
        <v>0.34603056072012767</v>
      </c>
      <c r="AF4374">
        <f t="shared" si="284"/>
        <v>0.10116195471036328</v>
      </c>
    </row>
    <row r="4375" spans="1:32" x14ac:dyDescent="0.25">
      <c r="A4375" s="59">
        <v>4358</v>
      </c>
      <c r="B4375" s="60" t="s">
        <v>309</v>
      </c>
      <c r="C4375" s="61" t="s">
        <v>454</v>
      </c>
      <c r="D4375" s="62"/>
      <c r="E4375" s="62">
        <v>470</v>
      </c>
      <c r="F4375" s="62">
        <v>2035</v>
      </c>
      <c r="G4375" s="50">
        <v>19.172999999999998</v>
      </c>
      <c r="H4375" s="50">
        <v>20.681000000000001</v>
      </c>
      <c r="I4375" s="50">
        <v>21.716999999999999</v>
      </c>
      <c r="J4375" s="50">
        <v>22.016999999999999</v>
      </c>
      <c r="K4375" s="50">
        <v>22.196000000000002</v>
      </c>
      <c r="L4375" s="50">
        <v>21.571999999999999</v>
      </c>
      <c r="M4375" s="50">
        <v>22.184000000000001</v>
      </c>
      <c r="N4375" s="50">
        <v>26.113</v>
      </c>
      <c r="O4375" s="50">
        <v>30.66</v>
      </c>
      <c r="P4375" s="50">
        <v>32.203000000000003</v>
      </c>
      <c r="Q4375" s="50">
        <v>31.815999999999999</v>
      </c>
      <c r="R4375" s="50">
        <v>30.463999999999999</v>
      </c>
      <c r="S4375" s="50">
        <v>26.806999999999999</v>
      </c>
      <c r="T4375" s="50">
        <v>23.2</v>
      </c>
      <c r="U4375" s="50">
        <v>25.093</v>
      </c>
      <c r="V4375" s="50">
        <v>23.995000000000001</v>
      </c>
      <c r="W4375" s="50" t="s">
        <v>311</v>
      </c>
      <c r="X4375" s="50">
        <v>18.335000000000001</v>
      </c>
      <c r="Y4375" s="50">
        <v>13.163</v>
      </c>
      <c r="Z4375" s="50">
        <v>4.1109999999999998</v>
      </c>
      <c r="AA4375" s="50">
        <v>1.0660000000000001</v>
      </c>
      <c r="AB4375" s="50">
        <v>0.129</v>
      </c>
      <c r="AC4375" s="50" t="str">
        <f t="shared" si="281"/>
        <v>Malta-2035</v>
      </c>
      <c r="AD4375" s="51">
        <f t="shared" si="282"/>
        <v>266.03199999999998</v>
      </c>
      <c r="AE4375" s="15">
        <f t="shared" si="283"/>
        <v>0.64151305106152656</v>
      </c>
      <c r="AF4375">
        <f t="shared" si="284"/>
        <v>0.33300061354749499</v>
      </c>
    </row>
    <row r="4376" spans="1:32" x14ac:dyDescent="0.25">
      <c r="A4376" s="59">
        <v>4359</v>
      </c>
      <c r="B4376" s="60" t="s">
        <v>309</v>
      </c>
      <c r="C4376" s="61" t="s">
        <v>379</v>
      </c>
      <c r="D4376" s="62"/>
      <c r="E4376" s="62">
        <v>474</v>
      </c>
      <c r="F4376" s="62">
        <v>2035</v>
      </c>
      <c r="G4376" s="50">
        <v>19.571000000000002</v>
      </c>
      <c r="H4376" s="50">
        <v>19.283999999999999</v>
      </c>
      <c r="I4376" s="50">
        <v>19.388999999999999</v>
      </c>
      <c r="J4376" s="50">
        <v>20.190000000000001</v>
      </c>
      <c r="K4376" s="50">
        <v>18.667999999999999</v>
      </c>
      <c r="L4376" s="50">
        <v>23.731000000000002</v>
      </c>
      <c r="M4376" s="50">
        <v>22.893999999999998</v>
      </c>
      <c r="N4376" s="50">
        <v>21.056000000000001</v>
      </c>
      <c r="O4376" s="50">
        <v>15.55</v>
      </c>
      <c r="P4376" s="50">
        <v>19.227</v>
      </c>
      <c r="Q4376" s="50">
        <v>17.786000000000001</v>
      </c>
      <c r="R4376" s="50">
        <v>19.248999999999999</v>
      </c>
      <c r="S4376" s="50">
        <v>25.667000000000002</v>
      </c>
      <c r="T4376" s="50">
        <v>28.460999999999999</v>
      </c>
      <c r="U4376" s="50">
        <v>28.349</v>
      </c>
      <c r="V4376" s="50">
        <v>23.512</v>
      </c>
      <c r="W4376" s="50" t="s">
        <v>311</v>
      </c>
      <c r="X4376" s="50">
        <v>17.327000000000002</v>
      </c>
      <c r="Y4376" s="50">
        <v>10.727</v>
      </c>
      <c r="Z4376" s="50">
        <v>5.2939999999999996</v>
      </c>
      <c r="AA4376" s="50">
        <v>2.121</v>
      </c>
      <c r="AB4376" s="50">
        <v>0.53500000000000003</v>
      </c>
      <c r="AC4376" s="50" t="str">
        <f t="shared" si="281"/>
        <v>Martinique-2035</v>
      </c>
      <c r="AD4376" s="51">
        <f t="shared" si="282"/>
        <v>204.018</v>
      </c>
      <c r="AE4376" s="15">
        <f t="shared" si="283"/>
        <v>0.855659794723995</v>
      </c>
      <c r="AF4376">
        <f t="shared" si="284"/>
        <v>0.443548817594619</v>
      </c>
    </row>
    <row r="4377" spans="1:32" x14ac:dyDescent="0.25">
      <c r="A4377" s="59">
        <v>4360</v>
      </c>
      <c r="B4377" s="60" t="s">
        <v>309</v>
      </c>
      <c r="C4377" s="61" t="s">
        <v>455</v>
      </c>
      <c r="D4377" s="62"/>
      <c r="E4377" s="62">
        <v>478</v>
      </c>
      <c r="F4377" s="62">
        <v>2035</v>
      </c>
      <c r="G4377" s="50">
        <v>854.89300000000003</v>
      </c>
      <c r="H4377" s="50">
        <v>789.71299999999997</v>
      </c>
      <c r="I4377" s="50">
        <v>734.05600000000004</v>
      </c>
      <c r="J4377" s="50">
        <v>678.6</v>
      </c>
      <c r="K4377" s="50">
        <v>619.55499999999995</v>
      </c>
      <c r="L4377" s="50">
        <v>544.88599999999997</v>
      </c>
      <c r="M4377" s="50">
        <v>478.39699999999999</v>
      </c>
      <c r="N4377" s="50">
        <v>421.97300000000001</v>
      </c>
      <c r="O4377" s="50">
        <v>370.31799999999998</v>
      </c>
      <c r="P4377" s="50">
        <v>321.024</v>
      </c>
      <c r="Q4377" s="50">
        <v>270.43400000000003</v>
      </c>
      <c r="R4377" s="50">
        <v>221.072</v>
      </c>
      <c r="S4377" s="50">
        <v>172.80600000000001</v>
      </c>
      <c r="T4377" s="50">
        <v>126.339</v>
      </c>
      <c r="U4377" s="50">
        <v>85.03</v>
      </c>
      <c r="V4377" s="50">
        <v>48.994999999999997</v>
      </c>
      <c r="W4377" s="50" t="s">
        <v>311</v>
      </c>
      <c r="X4377" s="50">
        <v>20.890999999999998</v>
      </c>
      <c r="Y4377" s="50">
        <v>6.1609999999999996</v>
      </c>
      <c r="Z4377" s="50">
        <v>1.087</v>
      </c>
      <c r="AA4377" s="50">
        <v>9.5000000000000001E-2</v>
      </c>
      <c r="AB4377" s="50">
        <v>4.0000000000000001E-3</v>
      </c>
      <c r="AC4377" s="50" t="str">
        <f t="shared" si="281"/>
        <v>Mauritania-2035</v>
      </c>
      <c r="AD4377" s="51">
        <f t="shared" si="282"/>
        <v>4099.0650000000005</v>
      </c>
      <c r="AE4377" s="15">
        <f t="shared" si="283"/>
        <v>0.65070058659718732</v>
      </c>
      <c r="AF4377">
        <f t="shared" si="284"/>
        <v>4.4552973597065768E-2</v>
      </c>
    </row>
    <row r="4378" spans="1:32" x14ac:dyDescent="0.25">
      <c r="A4378" s="59">
        <v>4361</v>
      </c>
      <c r="B4378" s="60" t="s">
        <v>309</v>
      </c>
      <c r="C4378" s="61" t="s">
        <v>380</v>
      </c>
      <c r="D4378" s="62">
        <v>6</v>
      </c>
      <c r="E4378" s="62">
        <v>480</v>
      </c>
      <c r="F4378" s="62">
        <v>2035</v>
      </c>
      <c r="G4378" s="50">
        <v>64.492000000000004</v>
      </c>
      <c r="H4378" s="50">
        <v>66.536000000000001</v>
      </c>
      <c r="I4378" s="50">
        <v>66.156000000000006</v>
      </c>
      <c r="J4378" s="50">
        <v>65.953000000000003</v>
      </c>
      <c r="K4378" s="50">
        <v>68.5</v>
      </c>
      <c r="L4378" s="50">
        <v>79.888999999999996</v>
      </c>
      <c r="M4378" s="50">
        <v>93.376999999999995</v>
      </c>
      <c r="N4378" s="50">
        <v>92.463999999999999</v>
      </c>
      <c r="O4378" s="50">
        <v>100.214</v>
      </c>
      <c r="P4378" s="50">
        <v>85.405000000000001</v>
      </c>
      <c r="Q4378" s="50">
        <v>82.31</v>
      </c>
      <c r="R4378" s="50">
        <v>92.152000000000001</v>
      </c>
      <c r="S4378" s="50">
        <v>74.022000000000006</v>
      </c>
      <c r="T4378" s="50">
        <v>71.995999999999995</v>
      </c>
      <c r="U4378" s="50">
        <v>69.807000000000002</v>
      </c>
      <c r="V4378" s="50">
        <v>50.780999999999999</v>
      </c>
      <c r="W4378" s="50" t="s">
        <v>311</v>
      </c>
      <c r="X4378" s="50">
        <v>34.198999999999998</v>
      </c>
      <c r="Y4378" s="50">
        <v>17.018999999999998</v>
      </c>
      <c r="Z4378" s="50">
        <v>5.5010000000000003</v>
      </c>
      <c r="AA4378" s="50">
        <v>1.601</v>
      </c>
      <c r="AB4378" s="50">
        <v>0.32700000000000001</v>
      </c>
      <c r="AC4378" s="50" t="str">
        <f t="shared" si="281"/>
        <v>Mauritius-2035</v>
      </c>
      <c r="AD4378" s="51">
        <f t="shared" si="282"/>
        <v>834.28600000000017</v>
      </c>
      <c r="AE4378" s="15">
        <f t="shared" si="283"/>
        <v>0.53748354880700377</v>
      </c>
      <c r="AF4378">
        <f t="shared" si="284"/>
        <v>0.24356597865182703</v>
      </c>
    </row>
    <row r="4379" spans="1:32" x14ac:dyDescent="0.25">
      <c r="A4379" s="59">
        <v>4362</v>
      </c>
      <c r="B4379" s="60" t="s">
        <v>309</v>
      </c>
      <c r="C4379" s="61" t="s">
        <v>456</v>
      </c>
      <c r="D4379" s="62"/>
      <c r="E4379" s="62">
        <v>175</v>
      </c>
      <c r="F4379" s="62">
        <v>2035</v>
      </c>
      <c r="G4379" s="50">
        <v>42.561</v>
      </c>
      <c r="H4379" s="50">
        <v>40.25</v>
      </c>
      <c r="I4379" s="50">
        <v>37.832000000000001</v>
      </c>
      <c r="J4379" s="50">
        <v>36.055</v>
      </c>
      <c r="K4379" s="50">
        <v>35.304000000000002</v>
      </c>
      <c r="L4379" s="50">
        <v>34.776000000000003</v>
      </c>
      <c r="M4379" s="50">
        <v>29.446000000000002</v>
      </c>
      <c r="N4379" s="50">
        <v>24.678999999999998</v>
      </c>
      <c r="O4379" s="50">
        <v>18.527000000000001</v>
      </c>
      <c r="P4379" s="50">
        <v>16.832000000000001</v>
      </c>
      <c r="Q4379" s="50">
        <v>15.404</v>
      </c>
      <c r="R4379" s="50">
        <v>14.372999999999999</v>
      </c>
      <c r="S4379" s="50">
        <v>11.618</v>
      </c>
      <c r="T4379" s="50">
        <v>8.391</v>
      </c>
      <c r="U4379" s="50">
        <v>6.0460000000000003</v>
      </c>
      <c r="V4379" s="50">
        <v>4.218</v>
      </c>
      <c r="W4379" s="50" t="s">
        <v>311</v>
      </c>
      <c r="X4379" s="50">
        <v>2.839</v>
      </c>
      <c r="Y4379" s="50">
        <v>1.573</v>
      </c>
      <c r="Z4379" s="50">
        <v>0.74099999999999999</v>
      </c>
      <c r="AA4379" s="50">
        <v>0.22500000000000001</v>
      </c>
      <c r="AB4379" s="50">
        <v>4.9000000000000002E-2</v>
      </c>
      <c r="AC4379" s="50" t="str">
        <f t="shared" si="281"/>
        <v>Mayotte-2035</v>
      </c>
      <c r="AD4379" s="51">
        <f t="shared" si="282"/>
        <v>237.01400000000001</v>
      </c>
      <c r="AE4379" s="15">
        <f t="shared" si="283"/>
        <v>0.61061793818086685</v>
      </c>
      <c r="AF4379">
        <f t="shared" si="284"/>
        <v>6.7332667891303682E-2</v>
      </c>
    </row>
    <row r="4380" spans="1:32" x14ac:dyDescent="0.25">
      <c r="A4380" s="59">
        <v>4363</v>
      </c>
      <c r="B4380" s="60" t="s">
        <v>309</v>
      </c>
      <c r="C4380" s="61" t="s">
        <v>457</v>
      </c>
      <c r="D4380" s="62"/>
      <c r="E4380" s="62">
        <v>484</v>
      </c>
      <c r="F4380" s="62">
        <v>2035</v>
      </c>
      <c r="G4380" s="50">
        <v>9936.9930000000004</v>
      </c>
      <c r="H4380" s="50">
        <v>10342.11</v>
      </c>
      <c r="I4380" s="50">
        <v>10798.325000000001</v>
      </c>
      <c r="J4380" s="50">
        <v>11159.063</v>
      </c>
      <c r="K4380" s="50">
        <v>11346.398999999999</v>
      </c>
      <c r="L4380" s="50">
        <v>11140.835999999999</v>
      </c>
      <c r="M4380" s="50">
        <v>11319.128000000001</v>
      </c>
      <c r="N4380" s="50">
        <v>11381.276</v>
      </c>
      <c r="O4380" s="50">
        <v>10865.17</v>
      </c>
      <c r="P4380" s="50">
        <v>10124.578</v>
      </c>
      <c r="Q4380" s="50">
        <v>9289.2369999999992</v>
      </c>
      <c r="R4380" s="50">
        <v>8795.9519999999993</v>
      </c>
      <c r="S4380" s="50">
        <v>8187.4809999999998</v>
      </c>
      <c r="T4380" s="50">
        <v>6089.268</v>
      </c>
      <c r="U4380" s="50">
        <v>4604.0590000000002</v>
      </c>
      <c r="V4380" s="50">
        <v>3411.7240000000002</v>
      </c>
      <c r="W4380" s="50" t="s">
        <v>311</v>
      </c>
      <c r="X4380" s="50">
        <v>2303.4639999999999</v>
      </c>
      <c r="Y4380" s="50">
        <v>1178.57</v>
      </c>
      <c r="Z4380" s="50">
        <v>562.13900000000001</v>
      </c>
      <c r="AA4380" s="50">
        <v>184.232</v>
      </c>
      <c r="AB4380" s="50">
        <v>40.601999999999997</v>
      </c>
      <c r="AC4380" s="50" t="str">
        <f t="shared" si="281"/>
        <v>Mexico-2035</v>
      </c>
      <c r="AD4380" s="51">
        <f t="shared" si="282"/>
        <v>103609.11999999998</v>
      </c>
      <c r="AE4380" s="15">
        <f t="shared" si="283"/>
        <v>0.4772889297776105</v>
      </c>
      <c r="AF4380">
        <f t="shared" si="284"/>
        <v>0.13642088443754605</v>
      </c>
    </row>
    <row r="4381" spans="1:32" x14ac:dyDescent="0.25">
      <c r="A4381" s="59">
        <v>4364</v>
      </c>
      <c r="B4381" s="60" t="s">
        <v>309</v>
      </c>
      <c r="C4381" s="61" t="s">
        <v>381</v>
      </c>
      <c r="D4381" s="62"/>
      <c r="E4381" s="62">
        <v>583</v>
      </c>
      <c r="F4381" s="62">
        <v>2035</v>
      </c>
      <c r="G4381" s="50">
        <v>11.702</v>
      </c>
      <c r="H4381" s="50">
        <v>12.163</v>
      </c>
      <c r="I4381" s="50">
        <v>12.074999999999999</v>
      </c>
      <c r="J4381" s="50">
        <v>11.346</v>
      </c>
      <c r="K4381" s="50">
        <v>10.16</v>
      </c>
      <c r="L4381" s="50">
        <v>9.5920000000000005</v>
      </c>
      <c r="M4381" s="50">
        <v>9.7370000000000001</v>
      </c>
      <c r="N4381" s="50">
        <v>9.7690000000000001</v>
      </c>
      <c r="O4381" s="50">
        <v>8.8330000000000002</v>
      </c>
      <c r="P4381" s="50">
        <v>7.2859999999999996</v>
      </c>
      <c r="Q4381" s="50">
        <v>5.8550000000000004</v>
      </c>
      <c r="R4381" s="50">
        <v>3.036</v>
      </c>
      <c r="S4381" s="50">
        <v>2.117</v>
      </c>
      <c r="T4381" s="50">
        <v>2.4700000000000002</v>
      </c>
      <c r="U4381" s="50">
        <v>2.3140000000000001</v>
      </c>
      <c r="V4381" s="50">
        <v>1.756</v>
      </c>
      <c r="W4381" s="50" t="s">
        <v>311</v>
      </c>
      <c r="X4381" s="50">
        <v>1.0089999999999999</v>
      </c>
      <c r="Y4381" s="50">
        <v>0.3</v>
      </c>
      <c r="Z4381" s="50">
        <v>5.0999999999999997E-2</v>
      </c>
      <c r="AA4381" s="50">
        <v>7.0000000000000001E-3</v>
      </c>
      <c r="AB4381" s="50">
        <v>1E-3</v>
      </c>
      <c r="AC4381" s="50" t="str">
        <f t="shared" si="281"/>
        <v>Micronesia (Fed. States of)-2035</v>
      </c>
      <c r="AD4381" s="51">
        <f t="shared" si="282"/>
        <v>77.731000000000009</v>
      </c>
      <c r="AE4381" s="15">
        <f t="shared" si="283"/>
        <v>0.5640992654153425</v>
      </c>
      <c r="AF4381">
        <f t="shared" si="284"/>
        <v>6.9569195309269735E-2</v>
      </c>
    </row>
    <row r="4382" spans="1:32" x14ac:dyDescent="0.25">
      <c r="A4382" s="59">
        <v>4365</v>
      </c>
      <c r="B4382" s="60" t="s">
        <v>309</v>
      </c>
      <c r="C4382" s="61" t="s">
        <v>458</v>
      </c>
      <c r="D4382" s="62"/>
      <c r="E4382" s="62">
        <v>499</v>
      </c>
      <c r="F4382" s="62">
        <v>2035</v>
      </c>
      <c r="G4382" s="50">
        <v>30.614000000000001</v>
      </c>
      <c r="H4382" s="50">
        <v>31.65</v>
      </c>
      <c r="I4382" s="50">
        <v>32.927999999999997</v>
      </c>
      <c r="J4382" s="50">
        <v>34.484000000000002</v>
      </c>
      <c r="K4382" s="50">
        <v>36.326999999999998</v>
      </c>
      <c r="L4382" s="50">
        <v>38.195999999999998</v>
      </c>
      <c r="M4382" s="50">
        <v>37.701999999999998</v>
      </c>
      <c r="N4382" s="50">
        <v>39.813000000000002</v>
      </c>
      <c r="O4382" s="50">
        <v>41.595999999999997</v>
      </c>
      <c r="P4382" s="50">
        <v>41.277000000000001</v>
      </c>
      <c r="Q4382" s="50">
        <v>44.155999999999999</v>
      </c>
      <c r="R4382" s="50">
        <v>40.682000000000002</v>
      </c>
      <c r="S4382" s="50">
        <v>37.863999999999997</v>
      </c>
      <c r="T4382" s="50">
        <v>33.652999999999999</v>
      </c>
      <c r="U4382" s="50">
        <v>34.743000000000002</v>
      </c>
      <c r="V4382" s="50">
        <v>28.896999999999998</v>
      </c>
      <c r="W4382" s="50" t="s">
        <v>311</v>
      </c>
      <c r="X4382" s="50">
        <v>21.530999999999999</v>
      </c>
      <c r="Y4382" s="50">
        <v>9.266</v>
      </c>
      <c r="Z4382" s="50">
        <v>2.746</v>
      </c>
      <c r="AA4382" s="50">
        <v>0.69899999999999995</v>
      </c>
      <c r="AB4382" s="50">
        <v>7.0999999999999994E-2</v>
      </c>
      <c r="AC4382" s="50" t="str">
        <f t="shared" si="281"/>
        <v>Montenegro-2035</v>
      </c>
      <c r="AD4382" s="51">
        <f t="shared" si="282"/>
        <v>392.09699999999998</v>
      </c>
      <c r="AE4382" s="15">
        <f t="shared" si="283"/>
        <v>0.57842319630091532</v>
      </c>
      <c r="AF4382">
        <f t="shared" si="284"/>
        <v>0.2700779209052534</v>
      </c>
    </row>
    <row r="4383" spans="1:32" x14ac:dyDescent="0.25">
      <c r="A4383" s="59">
        <v>4366</v>
      </c>
      <c r="B4383" s="60" t="s">
        <v>309</v>
      </c>
      <c r="C4383" s="61" t="s">
        <v>459</v>
      </c>
      <c r="D4383" s="62"/>
      <c r="E4383" s="62">
        <v>504</v>
      </c>
      <c r="F4383" s="62">
        <v>2035</v>
      </c>
      <c r="G4383" s="50">
        <v>2953.4110000000001</v>
      </c>
      <c r="H4383" s="50">
        <v>3034.6010000000001</v>
      </c>
      <c r="I4383" s="50">
        <v>3165.549</v>
      </c>
      <c r="J4383" s="50">
        <v>3268.1909999999998</v>
      </c>
      <c r="K4383" s="50">
        <v>3286.7359999999999</v>
      </c>
      <c r="L4383" s="50">
        <v>2936.752</v>
      </c>
      <c r="M4383" s="50">
        <v>2795.0189999999998</v>
      </c>
      <c r="N4383" s="50">
        <v>2749.567</v>
      </c>
      <c r="O4383" s="50">
        <v>2936.94</v>
      </c>
      <c r="P4383" s="50">
        <v>2838.4209999999998</v>
      </c>
      <c r="Q4383" s="50">
        <v>2713.3789999999999</v>
      </c>
      <c r="R4383" s="50">
        <v>2296.4609999999998</v>
      </c>
      <c r="S4383" s="50">
        <v>1991.8710000000001</v>
      </c>
      <c r="T4383" s="50">
        <v>1773.423</v>
      </c>
      <c r="U4383" s="50">
        <v>1564.924</v>
      </c>
      <c r="V4383" s="50">
        <v>1177.1990000000001</v>
      </c>
      <c r="W4383" s="50" t="s">
        <v>311</v>
      </c>
      <c r="X4383" s="50">
        <v>654.90800000000002</v>
      </c>
      <c r="Y4383" s="50">
        <v>208.53399999999999</v>
      </c>
      <c r="Z4383" s="50">
        <v>54.003999999999998</v>
      </c>
      <c r="AA4383" s="50">
        <v>7.1159999999999997</v>
      </c>
      <c r="AB4383" s="50">
        <v>0.16800000000000001</v>
      </c>
      <c r="AC4383" s="50" t="str">
        <f t="shared" si="281"/>
        <v>Morocco-2035</v>
      </c>
      <c r="AD4383" s="51">
        <f t="shared" si="282"/>
        <v>27813.336999999996</v>
      </c>
      <c r="AE4383" s="15">
        <f t="shared" si="283"/>
        <v>0.52470643849747356</v>
      </c>
      <c r="AF4383">
        <f t="shared" si="284"/>
        <v>0.14716614848235304</v>
      </c>
    </row>
    <row r="4384" spans="1:32" x14ac:dyDescent="0.25">
      <c r="A4384" s="59">
        <v>4367</v>
      </c>
      <c r="B4384" s="60" t="s">
        <v>309</v>
      </c>
      <c r="C4384" s="61" t="s">
        <v>460</v>
      </c>
      <c r="D4384" s="62"/>
      <c r="E4384" s="62">
        <v>508</v>
      </c>
      <c r="F4384" s="62">
        <v>2035</v>
      </c>
      <c r="G4384" s="50">
        <v>7066.8789999999999</v>
      </c>
      <c r="H4384" s="50">
        <v>6401.6080000000002</v>
      </c>
      <c r="I4384" s="50">
        <v>5753.2039999999997</v>
      </c>
      <c r="J4384" s="50">
        <v>5122.0969999999998</v>
      </c>
      <c r="K4384" s="50">
        <v>4565.7049999999999</v>
      </c>
      <c r="L4384" s="50">
        <v>3985.9920000000002</v>
      </c>
      <c r="M4384" s="50">
        <v>3395.991</v>
      </c>
      <c r="N4384" s="50">
        <v>2793.9270000000001</v>
      </c>
      <c r="O4384" s="50">
        <v>2256.9870000000001</v>
      </c>
      <c r="P4384" s="50">
        <v>1804.691</v>
      </c>
      <c r="Q4384" s="50">
        <v>1467.2840000000001</v>
      </c>
      <c r="R4384" s="50">
        <v>1143.6020000000001</v>
      </c>
      <c r="S4384" s="50">
        <v>870.35599999999999</v>
      </c>
      <c r="T4384" s="50">
        <v>626.43899999999996</v>
      </c>
      <c r="U4384" s="50">
        <v>449.09500000000003</v>
      </c>
      <c r="V4384" s="50">
        <v>294.40499999999997</v>
      </c>
      <c r="W4384" s="50" t="s">
        <v>311</v>
      </c>
      <c r="X4384" s="50">
        <v>161.01599999999999</v>
      </c>
      <c r="Y4384" s="50">
        <v>62.94</v>
      </c>
      <c r="Z4384" s="50">
        <v>16.815999999999999</v>
      </c>
      <c r="AA4384" s="50">
        <v>2.524</v>
      </c>
      <c r="AB4384" s="50">
        <v>0.20599999999999999</v>
      </c>
      <c r="AC4384" s="50" t="str">
        <f t="shared" si="281"/>
        <v>Mozambique-2035</v>
      </c>
      <c r="AD4384" s="51">
        <f t="shared" si="282"/>
        <v>27406.631999999998</v>
      </c>
      <c r="AE4384" s="15">
        <f t="shared" si="283"/>
        <v>0.7602222702884468</v>
      </c>
      <c r="AF4384">
        <f t="shared" si="284"/>
        <v>3.4602166584459831E-2</v>
      </c>
    </row>
    <row r="4385" spans="1:32" x14ac:dyDescent="0.25">
      <c r="A4385" s="59">
        <v>4368</v>
      </c>
      <c r="B4385" s="60" t="s">
        <v>309</v>
      </c>
      <c r="C4385" s="61" t="s">
        <v>461</v>
      </c>
      <c r="D4385" s="62"/>
      <c r="E4385" s="62">
        <v>104</v>
      </c>
      <c r="F4385" s="62">
        <v>2035</v>
      </c>
      <c r="G4385" s="50">
        <v>4337.1139999999996</v>
      </c>
      <c r="H4385" s="50">
        <v>4422.9880000000003</v>
      </c>
      <c r="I4385" s="50">
        <v>4433.1909999999998</v>
      </c>
      <c r="J4385" s="50">
        <v>4403.9650000000001</v>
      </c>
      <c r="K4385" s="50">
        <v>4408.4849999999997</v>
      </c>
      <c r="L4385" s="50">
        <v>4694.42</v>
      </c>
      <c r="M4385" s="50">
        <v>4983.1090000000004</v>
      </c>
      <c r="N4385" s="50">
        <v>4608.2039999999997</v>
      </c>
      <c r="O4385" s="50">
        <v>4254.1909999999998</v>
      </c>
      <c r="P4385" s="50">
        <v>3941.1550000000002</v>
      </c>
      <c r="Q4385" s="50">
        <v>3719.1950000000002</v>
      </c>
      <c r="R4385" s="50">
        <v>3397.3009999999999</v>
      </c>
      <c r="S4385" s="50">
        <v>2928.6750000000002</v>
      </c>
      <c r="T4385" s="50">
        <v>2345.826</v>
      </c>
      <c r="U4385" s="50">
        <v>1686.6569999999999</v>
      </c>
      <c r="V4385" s="50">
        <v>1095.6289999999999</v>
      </c>
      <c r="W4385" s="50" t="s">
        <v>311</v>
      </c>
      <c r="X4385" s="50">
        <v>565.29399999999998</v>
      </c>
      <c r="Y4385" s="50">
        <v>165.429</v>
      </c>
      <c r="Z4385" s="50">
        <v>34.887999999999998</v>
      </c>
      <c r="AA4385" s="50">
        <v>4.8079999999999998</v>
      </c>
      <c r="AB4385" s="50">
        <v>0.4</v>
      </c>
      <c r="AC4385" s="50" t="str">
        <f t="shared" si="281"/>
        <v>Myanmar-2035</v>
      </c>
      <c r="AD4385" s="51">
        <f t="shared" si="282"/>
        <v>41338.699999999997</v>
      </c>
      <c r="AE4385" s="15">
        <f t="shared" si="283"/>
        <v>0.46184867932470064</v>
      </c>
      <c r="AF4385">
        <f t="shared" si="284"/>
        <v>0.10817376507768567</v>
      </c>
    </row>
    <row r="4386" spans="1:32" x14ac:dyDescent="0.25">
      <c r="A4386" s="59">
        <v>4369</v>
      </c>
      <c r="B4386" s="60" t="s">
        <v>309</v>
      </c>
      <c r="C4386" s="61" t="s">
        <v>462</v>
      </c>
      <c r="D4386" s="62"/>
      <c r="E4386" s="62">
        <v>516</v>
      </c>
      <c r="F4386" s="62">
        <v>2035</v>
      </c>
      <c r="G4386" s="50">
        <v>372.83199999999999</v>
      </c>
      <c r="H4386" s="50">
        <v>365.54199999999997</v>
      </c>
      <c r="I4386" s="50">
        <v>358.89800000000002</v>
      </c>
      <c r="J4386" s="50">
        <v>347.64299999999997</v>
      </c>
      <c r="K4386" s="50">
        <v>329.14499999999998</v>
      </c>
      <c r="L4386" s="50">
        <v>284.09500000000003</v>
      </c>
      <c r="M4386" s="50">
        <v>262.07900000000001</v>
      </c>
      <c r="N4386" s="50">
        <v>250.845</v>
      </c>
      <c r="O4386" s="50">
        <v>231.20400000000001</v>
      </c>
      <c r="P4386" s="50">
        <v>188.68</v>
      </c>
      <c r="Q4386" s="50">
        <v>146.32300000000001</v>
      </c>
      <c r="R4386" s="50">
        <v>118.31399999999999</v>
      </c>
      <c r="S4386" s="50">
        <v>91.822000000000003</v>
      </c>
      <c r="T4386" s="50">
        <v>68.679000000000002</v>
      </c>
      <c r="U4386" s="50">
        <v>49.585999999999999</v>
      </c>
      <c r="V4386" s="50">
        <v>30.901</v>
      </c>
      <c r="W4386" s="50" t="s">
        <v>311</v>
      </c>
      <c r="X4386" s="50">
        <v>16.164999999999999</v>
      </c>
      <c r="Y4386" s="50">
        <v>6.1790000000000003</v>
      </c>
      <c r="Z4386" s="50">
        <v>1.5680000000000001</v>
      </c>
      <c r="AA4386" s="50">
        <v>0.222</v>
      </c>
      <c r="AB4386" s="50">
        <v>1.7999999999999999E-2</v>
      </c>
      <c r="AC4386" s="50" t="str">
        <f t="shared" si="281"/>
        <v>Namibia-2035</v>
      </c>
      <c r="AD4386" s="51">
        <f t="shared" si="282"/>
        <v>2250.15</v>
      </c>
      <c r="AE4386" s="15">
        <f t="shared" si="283"/>
        <v>0.56466902206519565</v>
      </c>
      <c r="AF4386">
        <f t="shared" si="284"/>
        <v>5.1776561186489198E-2</v>
      </c>
    </row>
    <row r="4387" spans="1:32" x14ac:dyDescent="0.25">
      <c r="A4387" s="59">
        <v>4370</v>
      </c>
      <c r="B4387" s="60" t="s">
        <v>309</v>
      </c>
      <c r="C4387" s="61" t="s">
        <v>463</v>
      </c>
      <c r="D4387" s="62"/>
      <c r="E4387" s="62">
        <v>528</v>
      </c>
      <c r="F4387" s="62">
        <v>2035</v>
      </c>
      <c r="G4387" s="50">
        <v>906.31299999999999</v>
      </c>
      <c r="H4387" s="50">
        <v>925.73599999999999</v>
      </c>
      <c r="I4387" s="50">
        <v>928.26099999999997</v>
      </c>
      <c r="J4387" s="50">
        <v>917.73900000000003</v>
      </c>
      <c r="K4387" s="50">
        <v>916.649</v>
      </c>
      <c r="L4387" s="50">
        <v>976.08399999999995</v>
      </c>
      <c r="M4387" s="50">
        <v>1062.7159999999999</v>
      </c>
      <c r="N4387" s="50">
        <v>1062.6959999999999</v>
      </c>
      <c r="O4387" s="50">
        <v>1105.2270000000001</v>
      </c>
      <c r="P4387" s="50">
        <v>1090.6289999999999</v>
      </c>
      <c r="Q4387" s="50">
        <v>1019.428</v>
      </c>
      <c r="R4387" s="50">
        <v>987.89200000000005</v>
      </c>
      <c r="S4387" s="50">
        <v>1103.27</v>
      </c>
      <c r="T4387" s="50">
        <v>1191.0999999999999</v>
      </c>
      <c r="U4387" s="50">
        <v>1118.7139999999999</v>
      </c>
      <c r="V4387" s="50">
        <v>930.80100000000004</v>
      </c>
      <c r="W4387" s="50" t="s">
        <v>311</v>
      </c>
      <c r="X4387" s="50">
        <v>713.55899999999997</v>
      </c>
      <c r="Y4387" s="50">
        <v>498.46300000000002</v>
      </c>
      <c r="Z4387" s="50">
        <v>185.971</v>
      </c>
      <c r="AA4387" s="50">
        <v>46.555999999999997</v>
      </c>
      <c r="AB4387" s="50">
        <v>6.3310000000000004</v>
      </c>
      <c r="AC4387" s="50" t="str">
        <f t="shared" si="281"/>
        <v>Netherlands-2035</v>
      </c>
      <c r="AD4387" s="51">
        <f t="shared" si="282"/>
        <v>10242.33</v>
      </c>
      <c r="AE4387" s="15">
        <f t="shared" si="283"/>
        <v>0.72754978603501341</v>
      </c>
      <c r="AF4387">
        <f t="shared" si="284"/>
        <v>0.3608109583899885</v>
      </c>
    </row>
    <row r="4388" spans="1:32" x14ac:dyDescent="0.25">
      <c r="A4388" s="59">
        <v>4371</v>
      </c>
      <c r="B4388" s="60" t="s">
        <v>309</v>
      </c>
      <c r="C4388" s="61" t="s">
        <v>382</v>
      </c>
      <c r="D4388" s="62"/>
      <c r="E4388" s="62">
        <v>540</v>
      </c>
      <c r="F4388" s="62">
        <v>2035</v>
      </c>
      <c r="G4388" s="50">
        <v>22.102</v>
      </c>
      <c r="H4388" s="50">
        <v>22.199000000000002</v>
      </c>
      <c r="I4388" s="50">
        <v>22.123999999999999</v>
      </c>
      <c r="J4388" s="50">
        <v>22.451000000000001</v>
      </c>
      <c r="K4388" s="50">
        <v>23.042000000000002</v>
      </c>
      <c r="L4388" s="50">
        <v>22.693999999999999</v>
      </c>
      <c r="M4388" s="50">
        <v>23.497</v>
      </c>
      <c r="N4388" s="50">
        <v>24.271000000000001</v>
      </c>
      <c r="O4388" s="50">
        <v>24.869</v>
      </c>
      <c r="P4388" s="50">
        <v>21.613</v>
      </c>
      <c r="Q4388" s="50">
        <v>18.175999999999998</v>
      </c>
      <c r="R4388" s="50">
        <v>18.291</v>
      </c>
      <c r="S4388" s="50">
        <v>20.045999999999999</v>
      </c>
      <c r="T4388" s="50">
        <v>17.291</v>
      </c>
      <c r="U4388" s="50">
        <v>14.227</v>
      </c>
      <c r="V4388" s="50">
        <v>9.8810000000000002</v>
      </c>
      <c r="W4388" s="50" t="s">
        <v>311</v>
      </c>
      <c r="X4388" s="50">
        <v>5.8159999999999998</v>
      </c>
      <c r="Y4388" s="50">
        <v>2.94</v>
      </c>
      <c r="Z4388" s="50">
        <v>1.145</v>
      </c>
      <c r="AA4388" s="50">
        <v>0.26600000000000001</v>
      </c>
      <c r="AB4388" s="50">
        <v>3.5999999999999997E-2</v>
      </c>
      <c r="AC4388" s="50" t="str">
        <f t="shared" si="281"/>
        <v>New Caledonia-2035</v>
      </c>
      <c r="AD4388" s="51">
        <f t="shared" si="282"/>
        <v>218.95</v>
      </c>
      <c r="AE4388" s="15">
        <f t="shared" si="283"/>
        <v>0.53905914592372695</v>
      </c>
      <c r="AF4388">
        <f t="shared" si="284"/>
        <v>0.1808217257993868</v>
      </c>
    </row>
    <row r="4389" spans="1:32" x14ac:dyDescent="0.25">
      <c r="A4389" s="59">
        <v>4372</v>
      </c>
      <c r="B4389" s="60" t="s">
        <v>309</v>
      </c>
      <c r="C4389" s="61" t="s">
        <v>464</v>
      </c>
      <c r="D4389" s="62"/>
      <c r="E4389" s="62">
        <v>554</v>
      </c>
      <c r="F4389" s="62">
        <v>2035</v>
      </c>
      <c r="G4389" s="50">
        <v>309.29300000000001</v>
      </c>
      <c r="H4389" s="50">
        <v>317.74700000000001</v>
      </c>
      <c r="I4389" s="50">
        <v>324.46699999999998</v>
      </c>
      <c r="J4389" s="50">
        <v>327.32400000000001</v>
      </c>
      <c r="K4389" s="50">
        <v>328.94900000000001</v>
      </c>
      <c r="L4389" s="50">
        <v>337.78699999999998</v>
      </c>
      <c r="M4389" s="50">
        <v>321.46899999999999</v>
      </c>
      <c r="N4389" s="50">
        <v>343.60500000000002</v>
      </c>
      <c r="O4389" s="50">
        <v>363.077</v>
      </c>
      <c r="P4389" s="50">
        <v>334.94</v>
      </c>
      <c r="Q4389" s="50">
        <v>298.935</v>
      </c>
      <c r="R4389" s="50">
        <v>277.00099999999998</v>
      </c>
      <c r="S4389" s="50">
        <v>305.24099999999999</v>
      </c>
      <c r="T4389" s="50">
        <v>296.75299999999999</v>
      </c>
      <c r="U4389" s="50">
        <v>288.91500000000002</v>
      </c>
      <c r="V4389" s="50">
        <v>239.22300000000001</v>
      </c>
      <c r="W4389" s="50" t="s">
        <v>311</v>
      </c>
      <c r="X4389" s="50">
        <v>177.35900000000001</v>
      </c>
      <c r="Y4389" s="50">
        <v>118.3</v>
      </c>
      <c r="Z4389" s="50">
        <v>47.082000000000001</v>
      </c>
      <c r="AA4389" s="50">
        <v>11.052</v>
      </c>
      <c r="AB4389" s="50">
        <v>1.266</v>
      </c>
      <c r="AC4389" s="50" t="str">
        <f t="shared" si="281"/>
        <v>New Zealand-2035</v>
      </c>
      <c r="AD4389" s="51">
        <f t="shared" si="282"/>
        <v>3238.3279999999995</v>
      </c>
      <c r="AE4389" s="15">
        <f t="shared" si="283"/>
        <v>0.65819676079754741</v>
      </c>
      <c r="AF4389">
        <f t="shared" si="284"/>
        <v>0.28162206864948147</v>
      </c>
    </row>
    <row r="4390" spans="1:32" x14ac:dyDescent="0.25">
      <c r="A4390" s="59">
        <v>4373</v>
      </c>
      <c r="B4390" s="60" t="s">
        <v>309</v>
      </c>
      <c r="C4390" s="61" t="s">
        <v>465</v>
      </c>
      <c r="D4390" s="62"/>
      <c r="E4390" s="62">
        <v>558</v>
      </c>
      <c r="F4390" s="62">
        <v>2035</v>
      </c>
      <c r="G4390" s="50">
        <v>499.20699999999999</v>
      </c>
      <c r="H4390" s="50">
        <v>518.90599999999995</v>
      </c>
      <c r="I4390" s="50">
        <v>538.74400000000003</v>
      </c>
      <c r="J4390" s="50">
        <v>557.89</v>
      </c>
      <c r="K4390" s="50">
        <v>566.072</v>
      </c>
      <c r="L4390" s="50">
        <v>567.73599999999999</v>
      </c>
      <c r="M4390" s="50">
        <v>548.61599999999999</v>
      </c>
      <c r="N4390" s="50">
        <v>547.81899999999996</v>
      </c>
      <c r="O4390" s="50">
        <v>540.05600000000004</v>
      </c>
      <c r="P4390" s="50">
        <v>518.06799999999998</v>
      </c>
      <c r="Q4390" s="50">
        <v>468.45</v>
      </c>
      <c r="R4390" s="50">
        <v>386.57499999999999</v>
      </c>
      <c r="S4390" s="50">
        <v>309.84100000000001</v>
      </c>
      <c r="T4390" s="50">
        <v>238.97499999999999</v>
      </c>
      <c r="U4390" s="50">
        <v>189.429</v>
      </c>
      <c r="V4390" s="50">
        <v>151.95699999999999</v>
      </c>
      <c r="W4390" s="50" t="s">
        <v>311</v>
      </c>
      <c r="X4390" s="50">
        <v>96.741</v>
      </c>
      <c r="Y4390" s="50">
        <v>41.149000000000001</v>
      </c>
      <c r="Z4390" s="50">
        <v>21.815000000000001</v>
      </c>
      <c r="AA4390" s="50">
        <v>7.9710000000000001</v>
      </c>
      <c r="AB4390" s="50">
        <v>2.3849999999999998</v>
      </c>
      <c r="AC4390" s="50" t="str">
        <f t="shared" si="281"/>
        <v>Nicaragua-2035</v>
      </c>
      <c r="AD4390" s="51">
        <f t="shared" si="282"/>
        <v>5011.1229999999996</v>
      </c>
      <c r="AE4390" s="15">
        <f t="shared" si="283"/>
        <v>0.46043152403163923</v>
      </c>
      <c r="AF4390">
        <f t="shared" si="284"/>
        <v>0.11425461100673266</v>
      </c>
    </row>
    <row r="4391" spans="1:32" x14ac:dyDescent="0.25">
      <c r="A4391" s="59">
        <v>4374</v>
      </c>
      <c r="B4391" s="60" t="s">
        <v>309</v>
      </c>
      <c r="C4391" s="61" t="s">
        <v>466</v>
      </c>
      <c r="D4391" s="62"/>
      <c r="E4391" s="62">
        <v>566</v>
      </c>
      <c r="F4391" s="62">
        <v>2035</v>
      </c>
      <c r="G4391" s="50">
        <v>43320.624000000003</v>
      </c>
      <c r="H4391" s="50">
        <v>39053.328999999998</v>
      </c>
      <c r="I4391" s="50">
        <v>35252.243000000002</v>
      </c>
      <c r="J4391" s="50">
        <v>31774.695</v>
      </c>
      <c r="K4391" s="50">
        <v>28259.505000000001</v>
      </c>
      <c r="L4391" s="50">
        <v>24172.38</v>
      </c>
      <c r="M4391" s="50">
        <v>20249.133000000002</v>
      </c>
      <c r="N4391" s="50">
        <v>16550.032999999999</v>
      </c>
      <c r="O4391" s="50">
        <v>13733.808000000001</v>
      </c>
      <c r="P4391" s="50">
        <v>11734.082</v>
      </c>
      <c r="Q4391" s="50">
        <v>9988.5849999999991</v>
      </c>
      <c r="R4391" s="50">
        <v>8050.9250000000002</v>
      </c>
      <c r="S4391" s="50">
        <v>6039.107</v>
      </c>
      <c r="T4391" s="50">
        <v>4207.3620000000001</v>
      </c>
      <c r="U4391" s="50">
        <v>2734.26</v>
      </c>
      <c r="V4391" s="50">
        <v>1465.4860000000001</v>
      </c>
      <c r="W4391" s="50" t="s">
        <v>311</v>
      </c>
      <c r="X4391" s="50">
        <v>570.93799999999999</v>
      </c>
      <c r="Y4391" s="50">
        <v>145.71299999999999</v>
      </c>
      <c r="Z4391" s="50">
        <v>19.568999999999999</v>
      </c>
      <c r="AA4391" s="50">
        <v>1.3360000000000001</v>
      </c>
      <c r="AB4391" s="50">
        <v>0.06</v>
      </c>
      <c r="AC4391" s="50" t="str">
        <f t="shared" si="281"/>
        <v>Nigeria-2035</v>
      </c>
      <c r="AD4391" s="51">
        <f t="shared" si="282"/>
        <v>170552.25299999997</v>
      </c>
      <c r="AE4391" s="15">
        <f t="shared" si="283"/>
        <v>0.74329665993916849</v>
      </c>
      <c r="AF4391">
        <f t="shared" si="284"/>
        <v>3.1732851751173102E-2</v>
      </c>
    </row>
    <row r="4392" spans="1:32" x14ac:dyDescent="0.25">
      <c r="A4392" s="59">
        <v>4375</v>
      </c>
      <c r="B4392" s="60" t="s">
        <v>309</v>
      </c>
      <c r="C4392" s="61" t="s">
        <v>467</v>
      </c>
      <c r="D4392" s="62">
        <v>16</v>
      </c>
      <c r="E4392" s="62">
        <v>578</v>
      </c>
      <c r="F4392" s="62">
        <v>2035</v>
      </c>
      <c r="G4392" s="50">
        <v>353.25799999999998</v>
      </c>
      <c r="H4392" s="50">
        <v>352.15</v>
      </c>
      <c r="I4392" s="50">
        <v>347.31900000000002</v>
      </c>
      <c r="J4392" s="50">
        <v>349.28899999999999</v>
      </c>
      <c r="K4392" s="50">
        <v>357.36200000000002</v>
      </c>
      <c r="L4392" s="50">
        <v>388.15600000000001</v>
      </c>
      <c r="M4392" s="50">
        <v>392.01100000000002</v>
      </c>
      <c r="N4392" s="50">
        <v>408.87</v>
      </c>
      <c r="O4392" s="50">
        <v>411.12299999999999</v>
      </c>
      <c r="P4392" s="50">
        <v>400.31299999999999</v>
      </c>
      <c r="Q4392" s="50">
        <v>374.065</v>
      </c>
      <c r="R4392" s="50">
        <v>350.12400000000002</v>
      </c>
      <c r="S4392" s="50">
        <v>369.47500000000002</v>
      </c>
      <c r="T4392" s="50">
        <v>357.649</v>
      </c>
      <c r="U4392" s="50">
        <v>304.33999999999997</v>
      </c>
      <c r="V4392" s="50">
        <v>263.00400000000002</v>
      </c>
      <c r="W4392" s="50" t="s">
        <v>311</v>
      </c>
      <c r="X4392" s="50">
        <v>201.73400000000001</v>
      </c>
      <c r="Y4392" s="50">
        <v>145.43600000000001</v>
      </c>
      <c r="Z4392" s="50">
        <v>54.085000000000001</v>
      </c>
      <c r="AA4392" s="50">
        <v>11.815</v>
      </c>
      <c r="AB4392" s="50">
        <v>1.5609999999999999</v>
      </c>
      <c r="AC4392" s="50" t="str">
        <f t="shared" si="281"/>
        <v>Norway-2035</v>
      </c>
      <c r="AD4392" s="51">
        <f t="shared" si="282"/>
        <v>3800.788</v>
      </c>
      <c r="AE4392" s="15">
        <f t="shared" si="283"/>
        <v>0.62943552758007026</v>
      </c>
      <c r="AF4392">
        <f t="shared" si="284"/>
        <v>0.27601109711209298</v>
      </c>
    </row>
    <row r="4393" spans="1:32" x14ac:dyDescent="0.25">
      <c r="A4393" s="59">
        <v>4376</v>
      </c>
      <c r="B4393" s="60" t="s">
        <v>309</v>
      </c>
      <c r="C4393" s="61" t="s">
        <v>468</v>
      </c>
      <c r="D4393" s="62"/>
      <c r="E4393" s="62">
        <v>512</v>
      </c>
      <c r="F4393" s="62">
        <v>2035</v>
      </c>
      <c r="G4393" s="50">
        <v>319.56900000000002</v>
      </c>
      <c r="H4393" s="50">
        <v>340.67399999999998</v>
      </c>
      <c r="I4393" s="50">
        <v>378.08699999999999</v>
      </c>
      <c r="J4393" s="50">
        <v>403.92099999999999</v>
      </c>
      <c r="K4393" s="50">
        <v>465.92</v>
      </c>
      <c r="L4393" s="50">
        <v>521.19600000000003</v>
      </c>
      <c r="M4393" s="50">
        <v>532.57899999999995</v>
      </c>
      <c r="N4393" s="50">
        <v>621.80600000000004</v>
      </c>
      <c r="O4393" s="50">
        <v>665.73800000000006</v>
      </c>
      <c r="P4393" s="50">
        <v>578.697</v>
      </c>
      <c r="Q4393" s="50">
        <v>410.971</v>
      </c>
      <c r="R4393" s="50">
        <v>298.76900000000001</v>
      </c>
      <c r="S4393" s="50">
        <v>225.57300000000001</v>
      </c>
      <c r="T4393" s="50">
        <v>148.03800000000001</v>
      </c>
      <c r="U4393" s="50">
        <v>102.854</v>
      </c>
      <c r="V4393" s="50">
        <v>61.826999999999998</v>
      </c>
      <c r="W4393" s="50" t="s">
        <v>311</v>
      </c>
      <c r="X4393" s="50">
        <v>31.013999999999999</v>
      </c>
      <c r="Y4393" s="50">
        <v>12.412000000000001</v>
      </c>
      <c r="Z4393" s="50">
        <v>6.7060000000000004</v>
      </c>
      <c r="AA4393" s="50">
        <v>1.79</v>
      </c>
      <c r="AB4393" s="50">
        <v>0.44900000000000001</v>
      </c>
      <c r="AC4393" s="50" t="str">
        <f t="shared" si="281"/>
        <v>Oman-2035</v>
      </c>
      <c r="AD4393" s="51">
        <f t="shared" si="282"/>
        <v>4725.17</v>
      </c>
      <c r="AE4393" s="15">
        <f t="shared" si="283"/>
        <v>0.29700941976690781</v>
      </c>
      <c r="AF4393">
        <f t="shared" si="284"/>
        <v>6.3345189554957937E-2</v>
      </c>
    </row>
    <row r="4394" spans="1:32" x14ac:dyDescent="0.25">
      <c r="A4394" s="59">
        <v>4377</v>
      </c>
      <c r="B4394" s="60" t="s">
        <v>309</v>
      </c>
      <c r="C4394" s="61" t="s">
        <v>469</v>
      </c>
      <c r="D4394" s="62"/>
      <c r="E4394" s="62">
        <v>586</v>
      </c>
      <c r="F4394" s="62">
        <v>2035</v>
      </c>
      <c r="G4394" s="50">
        <v>25065.103999999999</v>
      </c>
      <c r="H4394" s="50">
        <v>24588.196</v>
      </c>
      <c r="I4394" s="50">
        <v>24717.946</v>
      </c>
      <c r="J4394" s="50">
        <v>24655.468000000001</v>
      </c>
      <c r="K4394" s="50">
        <v>23753.003000000001</v>
      </c>
      <c r="L4394" s="50">
        <v>21234.458999999999</v>
      </c>
      <c r="M4394" s="50">
        <v>18625.386999999999</v>
      </c>
      <c r="N4394" s="50">
        <v>18303.795999999998</v>
      </c>
      <c r="O4394" s="50">
        <v>17265.873</v>
      </c>
      <c r="P4394" s="50">
        <v>15709.111999999999</v>
      </c>
      <c r="Q4394" s="50">
        <v>12786.633</v>
      </c>
      <c r="R4394" s="50">
        <v>10259.58</v>
      </c>
      <c r="S4394" s="50">
        <v>8100.4120000000003</v>
      </c>
      <c r="T4394" s="50">
        <v>6406.8819999999996</v>
      </c>
      <c r="U4394" s="50">
        <v>4687.4930000000004</v>
      </c>
      <c r="V4394" s="50">
        <v>2864.0990000000002</v>
      </c>
      <c r="W4394" s="50" t="s">
        <v>311</v>
      </c>
      <c r="X4394" s="50">
        <v>1348.7670000000001</v>
      </c>
      <c r="Y4394" s="50">
        <v>553.05200000000002</v>
      </c>
      <c r="Z4394" s="50">
        <v>147.01900000000001</v>
      </c>
      <c r="AA4394" s="50">
        <v>19.620999999999999</v>
      </c>
      <c r="AB4394" s="50">
        <v>1.536</v>
      </c>
      <c r="AC4394" s="50" t="str">
        <f t="shared" si="281"/>
        <v>Pakistan-2035</v>
      </c>
      <c r="AD4394" s="51">
        <f t="shared" si="282"/>
        <v>170693.723</v>
      </c>
      <c r="AE4394" s="15">
        <f t="shared" si="283"/>
        <v>0.52960187059719821</v>
      </c>
      <c r="AF4394">
        <f t="shared" si="284"/>
        <v>6.540497838350777E-2</v>
      </c>
    </row>
    <row r="4395" spans="1:32" x14ac:dyDescent="0.25">
      <c r="A4395" s="59">
        <v>4378</v>
      </c>
      <c r="B4395" s="60" t="s">
        <v>309</v>
      </c>
      <c r="C4395" s="61" t="s">
        <v>470</v>
      </c>
      <c r="D4395" s="62"/>
      <c r="E4395" s="62">
        <v>591</v>
      </c>
      <c r="F4395" s="62">
        <v>2035</v>
      </c>
      <c r="G4395" s="50">
        <v>388.96899999999999</v>
      </c>
      <c r="H4395" s="50">
        <v>389.10500000000002</v>
      </c>
      <c r="I4395" s="50">
        <v>388.27300000000002</v>
      </c>
      <c r="J4395" s="50">
        <v>388.01400000000001</v>
      </c>
      <c r="K4395" s="50">
        <v>388.00700000000001</v>
      </c>
      <c r="L4395" s="50">
        <v>372.66800000000001</v>
      </c>
      <c r="M4395" s="50">
        <v>358.572</v>
      </c>
      <c r="N4395" s="50">
        <v>348.88799999999998</v>
      </c>
      <c r="O4395" s="50">
        <v>327.95299999999997</v>
      </c>
      <c r="P4395" s="50">
        <v>313.44400000000002</v>
      </c>
      <c r="Q4395" s="50">
        <v>293.48500000000001</v>
      </c>
      <c r="R4395" s="50">
        <v>274.262</v>
      </c>
      <c r="S4395" s="50">
        <v>248.952</v>
      </c>
      <c r="T4395" s="50">
        <v>210.54</v>
      </c>
      <c r="U4395" s="50">
        <v>168.53299999999999</v>
      </c>
      <c r="V4395" s="50">
        <v>124.036</v>
      </c>
      <c r="W4395" s="50" t="s">
        <v>311</v>
      </c>
      <c r="X4395" s="50">
        <v>82.694999999999993</v>
      </c>
      <c r="Y4395" s="50">
        <v>48.978999999999999</v>
      </c>
      <c r="Z4395" s="50">
        <v>24.593</v>
      </c>
      <c r="AA4395" s="50">
        <v>9.3490000000000002</v>
      </c>
      <c r="AB4395" s="50">
        <v>1.9950000000000001</v>
      </c>
      <c r="AC4395" s="50" t="str">
        <f t="shared" si="281"/>
        <v>Panama-2035</v>
      </c>
      <c r="AD4395" s="51">
        <f t="shared" si="282"/>
        <v>3314.2449999999999</v>
      </c>
      <c r="AE4395" s="15">
        <f t="shared" si="283"/>
        <v>0.55429426611490706</v>
      </c>
      <c r="AF4395">
        <f t="shared" si="284"/>
        <v>0.14969450465474204</v>
      </c>
    </row>
    <row r="4396" spans="1:32" x14ac:dyDescent="0.25">
      <c r="A4396" s="59">
        <v>4379</v>
      </c>
      <c r="B4396" s="60" t="s">
        <v>309</v>
      </c>
      <c r="C4396" s="61" t="s">
        <v>383</v>
      </c>
      <c r="D4396" s="62"/>
      <c r="E4396" s="62">
        <v>598</v>
      </c>
      <c r="F4396" s="62">
        <v>2035</v>
      </c>
      <c r="G4396" s="50">
        <v>1221.895</v>
      </c>
      <c r="H4396" s="50">
        <v>1169.825</v>
      </c>
      <c r="I4396" s="50">
        <v>1115.92</v>
      </c>
      <c r="J4396" s="50">
        <v>1057.2470000000001</v>
      </c>
      <c r="K4396" s="50">
        <v>999.62900000000002</v>
      </c>
      <c r="L4396" s="50">
        <v>950.00199999999995</v>
      </c>
      <c r="M4396" s="50">
        <v>879.29600000000005</v>
      </c>
      <c r="N4396" s="50">
        <v>793.68899999999996</v>
      </c>
      <c r="O4396" s="50">
        <v>674.89</v>
      </c>
      <c r="P4396" s="50">
        <v>587.71699999999998</v>
      </c>
      <c r="Q4396" s="50">
        <v>522.95299999999997</v>
      </c>
      <c r="R4396" s="50">
        <v>436.40199999999999</v>
      </c>
      <c r="S4396" s="50">
        <v>340.05900000000003</v>
      </c>
      <c r="T4396" s="50">
        <v>248.17</v>
      </c>
      <c r="U4396" s="50">
        <v>169.70400000000001</v>
      </c>
      <c r="V4396" s="50">
        <v>105.395</v>
      </c>
      <c r="W4396" s="50" t="s">
        <v>311</v>
      </c>
      <c r="X4396" s="50">
        <v>56.738999999999997</v>
      </c>
      <c r="Y4396" s="50">
        <v>22.75</v>
      </c>
      <c r="Z4396" s="50">
        <v>7.444</v>
      </c>
      <c r="AA4396" s="50">
        <v>1.778</v>
      </c>
      <c r="AB4396" s="50">
        <v>0.24</v>
      </c>
      <c r="AC4396" s="50" t="str">
        <f t="shared" si="281"/>
        <v>Papua New Guinea-2035</v>
      </c>
      <c r="AD4396" s="51">
        <f t="shared" si="282"/>
        <v>7241.8840000000009</v>
      </c>
      <c r="AE4396" s="15">
        <f t="shared" si="283"/>
        <v>0.56889339845819142</v>
      </c>
      <c r="AF4396">
        <f t="shared" si="284"/>
        <v>5.6953219509998772E-2</v>
      </c>
    </row>
    <row r="4397" spans="1:32" x14ac:dyDescent="0.25">
      <c r="A4397" s="59">
        <v>4380</v>
      </c>
      <c r="B4397" s="60" t="s">
        <v>309</v>
      </c>
      <c r="C4397" s="61" t="s">
        <v>471</v>
      </c>
      <c r="D4397" s="62"/>
      <c r="E4397" s="62">
        <v>604</v>
      </c>
      <c r="F4397" s="62">
        <v>2035</v>
      </c>
      <c r="G4397" s="50">
        <v>2714.902</v>
      </c>
      <c r="H4397" s="50">
        <v>2778.3409999999999</v>
      </c>
      <c r="I4397" s="50">
        <v>2852.8359999999998</v>
      </c>
      <c r="J4397" s="50">
        <v>2914.319</v>
      </c>
      <c r="K4397" s="50">
        <v>2933.4140000000002</v>
      </c>
      <c r="L4397" s="50">
        <v>2810.9520000000002</v>
      </c>
      <c r="M4397" s="50">
        <v>2719.0610000000001</v>
      </c>
      <c r="N4397" s="50">
        <v>2651.8049999999998</v>
      </c>
      <c r="O4397" s="50">
        <v>2672.1689999999999</v>
      </c>
      <c r="P4397" s="50">
        <v>2564.279</v>
      </c>
      <c r="Q4397" s="50">
        <v>2289.6179999999999</v>
      </c>
      <c r="R4397" s="50">
        <v>2091.723</v>
      </c>
      <c r="S4397" s="50">
        <v>1772.153</v>
      </c>
      <c r="T4397" s="50">
        <v>1511.8389999999999</v>
      </c>
      <c r="U4397" s="50">
        <v>1193.941</v>
      </c>
      <c r="V4397" s="50">
        <v>844.75199999999995</v>
      </c>
      <c r="W4397" s="50" t="s">
        <v>311</v>
      </c>
      <c r="X4397" s="50">
        <v>545.125</v>
      </c>
      <c r="Y4397" s="50">
        <v>279.15300000000002</v>
      </c>
      <c r="Z4397" s="50">
        <v>114.06399999999999</v>
      </c>
      <c r="AA4397" s="50">
        <v>35.853999999999999</v>
      </c>
      <c r="AB4397" s="50">
        <v>8.5169999999999995</v>
      </c>
      <c r="AC4397" s="50" t="str">
        <f t="shared" si="281"/>
        <v>Peru-2035</v>
      </c>
      <c r="AD4397" s="51">
        <f t="shared" si="282"/>
        <v>25419.492999999995</v>
      </c>
      <c r="AE4397" s="15">
        <f t="shared" si="283"/>
        <v>0.50667115980637389</v>
      </c>
      <c r="AF4397">
        <f t="shared" si="284"/>
        <v>0.13425642545015973</v>
      </c>
    </row>
    <row r="4398" spans="1:32" x14ac:dyDescent="0.25">
      <c r="A4398" s="59">
        <v>4381</v>
      </c>
      <c r="B4398" s="60" t="s">
        <v>309</v>
      </c>
      <c r="C4398" s="61" t="s">
        <v>472</v>
      </c>
      <c r="D4398" s="62"/>
      <c r="E4398" s="62">
        <v>608</v>
      </c>
      <c r="F4398" s="62">
        <v>2035</v>
      </c>
      <c r="G4398" s="50">
        <v>12183.338</v>
      </c>
      <c r="H4398" s="50">
        <v>12073.168</v>
      </c>
      <c r="I4398" s="50">
        <v>11915.807000000001</v>
      </c>
      <c r="J4398" s="50">
        <v>11619.514999999999</v>
      </c>
      <c r="K4398" s="50">
        <v>11119.974</v>
      </c>
      <c r="L4398" s="50">
        <v>10487.218000000001</v>
      </c>
      <c r="M4398" s="50">
        <v>9921.73</v>
      </c>
      <c r="N4398" s="50">
        <v>9575.5709999999999</v>
      </c>
      <c r="O4398" s="50">
        <v>8950.4429999999993</v>
      </c>
      <c r="P4398" s="50">
        <v>7648.3230000000003</v>
      </c>
      <c r="Q4398" s="50">
        <v>6587.3720000000003</v>
      </c>
      <c r="R4398" s="50">
        <v>5761.9709999999995</v>
      </c>
      <c r="S4398" s="50">
        <v>4792.63</v>
      </c>
      <c r="T4398" s="50">
        <v>3911.346</v>
      </c>
      <c r="U4398" s="50">
        <v>2851.2939999999999</v>
      </c>
      <c r="V4398" s="50">
        <v>1861.338</v>
      </c>
      <c r="W4398" s="50" t="s">
        <v>311</v>
      </c>
      <c r="X4398" s="50">
        <v>955.45600000000002</v>
      </c>
      <c r="Y4398" s="50">
        <v>354.96199999999999</v>
      </c>
      <c r="Z4398" s="50">
        <v>81.563999999999993</v>
      </c>
      <c r="AA4398" s="50">
        <v>13.426</v>
      </c>
      <c r="AB4398" s="50">
        <v>1.17</v>
      </c>
      <c r="AC4398" s="50" t="str">
        <f t="shared" si="281"/>
        <v>Philippines-2035</v>
      </c>
      <c r="AD4398" s="51">
        <f t="shared" si="282"/>
        <v>86464.747000000018</v>
      </c>
      <c r="AE4398" s="15">
        <f t="shared" si="283"/>
        <v>0.53435498978560581</v>
      </c>
      <c r="AF4398">
        <f t="shared" si="284"/>
        <v>8.1790577823701888E-2</v>
      </c>
    </row>
    <row r="4399" spans="1:32" x14ac:dyDescent="0.25">
      <c r="A4399" s="59">
        <v>4382</v>
      </c>
      <c r="B4399" s="60" t="s">
        <v>309</v>
      </c>
      <c r="C4399" s="61" t="s">
        <v>473</v>
      </c>
      <c r="D4399" s="62"/>
      <c r="E4399" s="62">
        <v>616</v>
      </c>
      <c r="F4399" s="62">
        <v>2035</v>
      </c>
      <c r="G4399" s="50">
        <v>1343.883</v>
      </c>
      <c r="H4399" s="50">
        <v>1417.9459999999999</v>
      </c>
      <c r="I4399" s="50">
        <v>1537.037</v>
      </c>
      <c r="J4399" s="50">
        <v>1706.1890000000001</v>
      </c>
      <c r="K4399" s="50">
        <v>1880.7819999999999</v>
      </c>
      <c r="L4399" s="50">
        <v>1969.134</v>
      </c>
      <c r="M4399" s="50">
        <v>1746.5709999999999</v>
      </c>
      <c r="N4399" s="50">
        <v>1968.692</v>
      </c>
      <c r="O4399" s="50">
        <v>2424.3780000000002</v>
      </c>
      <c r="P4399" s="50">
        <v>2747.2840000000001</v>
      </c>
      <c r="Q4399" s="50">
        <v>3082.0509999999999</v>
      </c>
      <c r="R4399" s="50">
        <v>2829.45</v>
      </c>
      <c r="S4399" s="50">
        <v>2381.317</v>
      </c>
      <c r="T4399" s="50">
        <v>1972.5119999999999</v>
      </c>
      <c r="U4399" s="50">
        <v>1916.856</v>
      </c>
      <c r="V4399" s="50">
        <v>2030.3610000000001</v>
      </c>
      <c r="W4399" s="50" t="s">
        <v>311</v>
      </c>
      <c r="X4399" s="50">
        <v>1532.6880000000001</v>
      </c>
      <c r="Y4399" s="50">
        <v>839.10900000000004</v>
      </c>
      <c r="Z4399" s="50">
        <v>265.34100000000001</v>
      </c>
      <c r="AA4399" s="50">
        <v>87.010999999999996</v>
      </c>
      <c r="AB4399" s="50">
        <v>13.163</v>
      </c>
      <c r="AC4399" s="50" t="str">
        <f t="shared" si="281"/>
        <v>Poland-2035</v>
      </c>
      <c r="AD4399" s="51">
        <f t="shared" si="282"/>
        <v>22735.847999999998</v>
      </c>
      <c r="AE4399" s="15">
        <f t="shared" si="283"/>
        <v>0.56984489868158872</v>
      </c>
      <c r="AF4399">
        <f t="shared" si="284"/>
        <v>0.32021944082707887</v>
      </c>
    </row>
    <row r="4400" spans="1:32" x14ac:dyDescent="0.25">
      <c r="A4400" s="59">
        <v>4383</v>
      </c>
      <c r="B4400" s="60" t="s">
        <v>309</v>
      </c>
      <c r="C4400" s="61" t="s">
        <v>474</v>
      </c>
      <c r="D4400" s="62"/>
      <c r="E4400" s="62">
        <v>620</v>
      </c>
      <c r="F4400" s="62">
        <v>2035</v>
      </c>
      <c r="G4400" s="50">
        <v>366.09500000000003</v>
      </c>
      <c r="H4400" s="50">
        <v>362.57499999999999</v>
      </c>
      <c r="I4400" s="50">
        <v>362.43299999999999</v>
      </c>
      <c r="J4400" s="50">
        <v>394.09199999999998</v>
      </c>
      <c r="K4400" s="50">
        <v>456.86700000000002</v>
      </c>
      <c r="L4400" s="50">
        <v>513.928</v>
      </c>
      <c r="M4400" s="50">
        <v>548.58299999999997</v>
      </c>
      <c r="N4400" s="50">
        <v>557.25300000000004</v>
      </c>
      <c r="O4400" s="50">
        <v>544.40300000000002</v>
      </c>
      <c r="P4400" s="50">
        <v>564.48</v>
      </c>
      <c r="Q4400" s="50">
        <v>648.673</v>
      </c>
      <c r="R4400" s="50">
        <v>746.11</v>
      </c>
      <c r="S4400" s="50">
        <v>775.93399999999997</v>
      </c>
      <c r="T4400" s="50">
        <v>697.28800000000001</v>
      </c>
      <c r="U4400" s="50">
        <v>668.74199999999996</v>
      </c>
      <c r="V4400" s="50">
        <v>568.75599999999997</v>
      </c>
      <c r="W4400" s="50" t="s">
        <v>311</v>
      </c>
      <c r="X4400" s="50">
        <v>448.48200000000003</v>
      </c>
      <c r="Y4400" s="50">
        <v>295.28500000000003</v>
      </c>
      <c r="Z4400" s="50">
        <v>131.518</v>
      </c>
      <c r="AA4400" s="50">
        <v>38.929000000000002</v>
      </c>
      <c r="AB4400" s="50">
        <v>5.8920000000000003</v>
      </c>
      <c r="AC4400" s="50" t="str">
        <f t="shared" si="281"/>
        <v>Portugal-2035</v>
      </c>
      <c r="AD4400" s="51">
        <f t="shared" si="282"/>
        <v>5750.3230000000003</v>
      </c>
      <c r="AE4400" s="15">
        <f t="shared" si="283"/>
        <v>0.68622145225581233</v>
      </c>
      <c r="AF4400">
        <f t="shared" si="284"/>
        <v>0.41729487390494319</v>
      </c>
    </row>
    <row r="4401" spans="1:32" x14ac:dyDescent="0.25">
      <c r="A4401" s="59">
        <v>4384</v>
      </c>
      <c r="B4401" s="60" t="s">
        <v>309</v>
      </c>
      <c r="C4401" s="61" t="s">
        <v>384</v>
      </c>
      <c r="D4401" s="62"/>
      <c r="E4401" s="62">
        <v>630</v>
      </c>
      <c r="F4401" s="62">
        <v>2035</v>
      </c>
      <c r="G4401" s="50">
        <v>163.636</v>
      </c>
      <c r="H4401" s="50">
        <v>171.03299999999999</v>
      </c>
      <c r="I4401" s="50">
        <v>177.76499999999999</v>
      </c>
      <c r="J4401" s="50">
        <v>186.624</v>
      </c>
      <c r="K4401" s="50">
        <v>190.86099999999999</v>
      </c>
      <c r="L4401" s="50">
        <v>211.905</v>
      </c>
      <c r="M4401" s="50">
        <v>227.60499999999999</v>
      </c>
      <c r="N4401" s="50">
        <v>247.21</v>
      </c>
      <c r="O4401" s="50">
        <v>256.07499999999999</v>
      </c>
      <c r="P4401" s="50">
        <v>245.45099999999999</v>
      </c>
      <c r="Q4401" s="50">
        <v>243.435</v>
      </c>
      <c r="R4401" s="50">
        <v>232.416</v>
      </c>
      <c r="S4401" s="50">
        <v>216.691</v>
      </c>
      <c r="T4401" s="50">
        <v>202.15600000000001</v>
      </c>
      <c r="U4401" s="50">
        <v>179.29400000000001</v>
      </c>
      <c r="V4401" s="50">
        <v>148.80799999999999</v>
      </c>
      <c r="W4401" s="50" t="s">
        <v>311</v>
      </c>
      <c r="X4401" s="50">
        <v>111.67</v>
      </c>
      <c r="Y4401" s="50">
        <v>77.266000000000005</v>
      </c>
      <c r="Z4401" s="50">
        <v>36.723999999999997</v>
      </c>
      <c r="AA4401" s="50">
        <v>13.603999999999999</v>
      </c>
      <c r="AB4401" s="50">
        <v>3.5489999999999999</v>
      </c>
      <c r="AC4401" s="50" t="str">
        <f t="shared" si="281"/>
        <v>Puerto Rico-2035</v>
      </c>
      <c r="AD4401" s="51">
        <f t="shared" si="282"/>
        <v>2258.2729999999997</v>
      </c>
      <c r="AE4401" s="15">
        <f t="shared" si="283"/>
        <v>0.56924251408045012</v>
      </c>
      <c r="AF4401">
        <f t="shared" si="284"/>
        <v>0.27901578911086594</v>
      </c>
    </row>
    <row r="4402" spans="1:32" x14ac:dyDescent="0.25">
      <c r="A4402" s="59">
        <v>4385</v>
      </c>
      <c r="B4402" s="60" t="s">
        <v>309</v>
      </c>
      <c r="C4402" s="61" t="s">
        <v>475</v>
      </c>
      <c r="D4402" s="62"/>
      <c r="E4402" s="62">
        <v>634</v>
      </c>
      <c r="F4402" s="62">
        <v>2035</v>
      </c>
      <c r="G4402" s="50">
        <v>135.38800000000001</v>
      </c>
      <c r="H4402" s="50">
        <v>144.10900000000001</v>
      </c>
      <c r="I4402" s="50">
        <v>147.81</v>
      </c>
      <c r="J4402" s="50">
        <v>154.58600000000001</v>
      </c>
      <c r="K4402" s="50">
        <v>221.11799999999999</v>
      </c>
      <c r="L4402" s="50">
        <v>349.41399999999999</v>
      </c>
      <c r="M4402" s="50">
        <v>429.27499999999998</v>
      </c>
      <c r="N4402" s="50">
        <v>411.17399999999998</v>
      </c>
      <c r="O4402" s="50">
        <v>370.73500000000001</v>
      </c>
      <c r="P4402" s="50">
        <v>285.767</v>
      </c>
      <c r="Q4402" s="50">
        <v>203.339</v>
      </c>
      <c r="R4402" s="50">
        <v>161.02099999999999</v>
      </c>
      <c r="S4402" s="50">
        <v>144.376</v>
      </c>
      <c r="T4402" s="50">
        <v>118.72199999999999</v>
      </c>
      <c r="U4402" s="50">
        <v>69.754000000000005</v>
      </c>
      <c r="V4402" s="50">
        <v>34.497999999999998</v>
      </c>
      <c r="W4402" s="50" t="s">
        <v>311</v>
      </c>
      <c r="X4402" s="50">
        <v>15.144</v>
      </c>
      <c r="Y4402" s="50">
        <v>4.4059999999999997</v>
      </c>
      <c r="Z4402" s="50">
        <v>1.3440000000000001</v>
      </c>
      <c r="AA4402" s="50">
        <v>0.48</v>
      </c>
      <c r="AB4402" s="50">
        <v>3.6999999999999998E-2</v>
      </c>
      <c r="AC4402" s="50" t="str">
        <f t="shared" si="281"/>
        <v>Qatar-2035</v>
      </c>
      <c r="AD4402" s="51">
        <f t="shared" si="282"/>
        <v>2730.8050000000003</v>
      </c>
      <c r="AE4402" s="15">
        <f t="shared" si="283"/>
        <v>0.24596849646898994</v>
      </c>
      <c r="AF4402">
        <f t="shared" si="284"/>
        <v>7.738325936508901E-2</v>
      </c>
    </row>
    <row r="4403" spans="1:32" x14ac:dyDescent="0.25">
      <c r="A4403" s="59">
        <v>4386</v>
      </c>
      <c r="B4403" s="60" t="s">
        <v>309</v>
      </c>
      <c r="C4403" s="61" t="s">
        <v>345</v>
      </c>
      <c r="D4403" s="62"/>
      <c r="E4403" s="62">
        <v>410</v>
      </c>
      <c r="F4403" s="62">
        <v>2035</v>
      </c>
      <c r="G4403" s="50">
        <v>2215.4659999999999</v>
      </c>
      <c r="H4403" s="50">
        <v>2324.9850000000001</v>
      </c>
      <c r="I4403" s="50">
        <v>2302.8200000000002</v>
      </c>
      <c r="J4403" s="50">
        <v>2296.8780000000002</v>
      </c>
      <c r="K4403" s="50">
        <v>2295.0360000000001</v>
      </c>
      <c r="L4403" s="50">
        <v>2378.0920000000001</v>
      </c>
      <c r="M4403" s="50">
        <v>2624.0650000000001</v>
      </c>
      <c r="N4403" s="50">
        <v>3267.056</v>
      </c>
      <c r="O4403" s="50">
        <v>3630.43</v>
      </c>
      <c r="P4403" s="50">
        <v>3266.4290000000001</v>
      </c>
      <c r="Q4403" s="50">
        <v>3758.4949999999999</v>
      </c>
      <c r="R4403" s="50">
        <v>3705.8629999999998</v>
      </c>
      <c r="S4403" s="50">
        <v>4086.6550000000002</v>
      </c>
      <c r="T4403" s="50">
        <v>4043.27</v>
      </c>
      <c r="U4403" s="50">
        <v>3698.52</v>
      </c>
      <c r="V4403" s="50">
        <v>3176.154</v>
      </c>
      <c r="W4403" s="50" t="s">
        <v>311</v>
      </c>
      <c r="X4403" s="50">
        <v>1925.076</v>
      </c>
      <c r="Y4403" s="50">
        <v>1121.0070000000001</v>
      </c>
      <c r="Z4403" s="50">
        <v>503.00099999999998</v>
      </c>
      <c r="AA4403" s="50">
        <v>161.691</v>
      </c>
      <c r="AB4403" s="50">
        <v>24.856999999999999</v>
      </c>
      <c r="AC4403" s="50" t="str">
        <f t="shared" si="281"/>
        <v>Republic of Korea-2035</v>
      </c>
      <c r="AD4403" s="51">
        <f t="shared" si="282"/>
        <v>31308.999</v>
      </c>
      <c r="AE4403" s="15">
        <f t="shared" si="283"/>
        <v>0.68660281984741833</v>
      </c>
      <c r="AF4403">
        <f t="shared" si="284"/>
        <v>0.38408136658709957</v>
      </c>
    </row>
    <row r="4404" spans="1:32" x14ac:dyDescent="0.25">
      <c r="A4404" s="59">
        <v>4387</v>
      </c>
      <c r="B4404" s="60" t="s">
        <v>309</v>
      </c>
      <c r="C4404" s="61" t="s">
        <v>476</v>
      </c>
      <c r="D4404" s="62"/>
      <c r="E4404" s="62">
        <v>638</v>
      </c>
      <c r="F4404" s="62">
        <v>2035</v>
      </c>
      <c r="G4404" s="50">
        <v>62.545999999999999</v>
      </c>
      <c r="H4404" s="50">
        <v>62.545000000000002</v>
      </c>
      <c r="I4404" s="50">
        <v>62.308999999999997</v>
      </c>
      <c r="J4404" s="50">
        <v>63.186</v>
      </c>
      <c r="K4404" s="50">
        <v>64.802000000000007</v>
      </c>
      <c r="L4404" s="50">
        <v>63.148000000000003</v>
      </c>
      <c r="M4404" s="50">
        <v>65.463999999999999</v>
      </c>
      <c r="N4404" s="50">
        <v>60.906999999999996</v>
      </c>
      <c r="O4404" s="50">
        <v>54.704999999999998</v>
      </c>
      <c r="P4404" s="50">
        <v>50.259</v>
      </c>
      <c r="Q4404" s="50">
        <v>50.206000000000003</v>
      </c>
      <c r="R4404" s="50">
        <v>55.726999999999997</v>
      </c>
      <c r="S4404" s="50">
        <v>57.1</v>
      </c>
      <c r="T4404" s="50">
        <v>60.595999999999997</v>
      </c>
      <c r="U4404" s="50">
        <v>53.027000000000001</v>
      </c>
      <c r="V4404" s="50">
        <v>40.326999999999998</v>
      </c>
      <c r="W4404" s="50" t="s">
        <v>311</v>
      </c>
      <c r="X4404" s="50">
        <v>28.733000000000001</v>
      </c>
      <c r="Y4404" s="50">
        <v>15.141999999999999</v>
      </c>
      <c r="Z4404" s="50">
        <v>7.1130000000000004</v>
      </c>
      <c r="AA4404" s="50">
        <v>2.5009999999999999</v>
      </c>
      <c r="AB4404" s="50">
        <v>0.58699999999999997</v>
      </c>
      <c r="AC4404" s="50" t="str">
        <f t="shared" si="281"/>
        <v>Réunion-2035</v>
      </c>
      <c r="AD4404" s="51">
        <f t="shared" si="282"/>
        <v>585.50400000000002</v>
      </c>
      <c r="AE4404" s="15">
        <f t="shared" si="283"/>
        <v>0.67536003169918557</v>
      </c>
      <c r="AF4404">
        <f t="shared" si="284"/>
        <v>0.26914856178775109</v>
      </c>
    </row>
    <row r="4405" spans="1:32" x14ac:dyDescent="0.25">
      <c r="A4405" s="59">
        <v>4388</v>
      </c>
      <c r="B4405" s="60" t="s">
        <v>309</v>
      </c>
      <c r="C4405" s="61" t="s">
        <v>477</v>
      </c>
      <c r="D4405" s="62"/>
      <c r="E4405" s="62">
        <v>642</v>
      </c>
      <c r="F4405" s="62">
        <v>2035</v>
      </c>
      <c r="G4405" s="50">
        <v>814.31399999999996</v>
      </c>
      <c r="H4405" s="50">
        <v>838.54</v>
      </c>
      <c r="I4405" s="50">
        <v>877.50400000000002</v>
      </c>
      <c r="J4405" s="50">
        <v>915.42899999999997</v>
      </c>
      <c r="K4405" s="50">
        <v>949.19</v>
      </c>
      <c r="L4405" s="50">
        <v>1019.39</v>
      </c>
      <c r="M4405" s="50">
        <v>999.38499999999999</v>
      </c>
      <c r="N4405" s="50">
        <v>1025.585</v>
      </c>
      <c r="O4405" s="50">
        <v>1079.0350000000001</v>
      </c>
      <c r="P4405" s="50">
        <v>1348.0350000000001</v>
      </c>
      <c r="Q4405" s="50">
        <v>1183.402</v>
      </c>
      <c r="R4405" s="50">
        <v>1415.682</v>
      </c>
      <c r="S4405" s="50">
        <v>1336.0239999999999</v>
      </c>
      <c r="T4405" s="50">
        <v>1284.69</v>
      </c>
      <c r="U4405" s="50">
        <v>817.01499999999999</v>
      </c>
      <c r="V4405" s="50">
        <v>894.63800000000003</v>
      </c>
      <c r="W4405" s="50" t="s">
        <v>311</v>
      </c>
      <c r="X4405" s="50">
        <v>686.577</v>
      </c>
      <c r="Y4405" s="50">
        <v>337.78500000000003</v>
      </c>
      <c r="Z4405" s="50">
        <v>111.718</v>
      </c>
      <c r="AA4405" s="50">
        <v>35.249000000000002</v>
      </c>
      <c r="AB4405" s="50">
        <v>4.4210000000000003</v>
      </c>
      <c r="AC4405" s="50" t="str">
        <f t="shared" si="281"/>
        <v>Romania-2035</v>
      </c>
      <c r="AD4405" s="51">
        <f t="shared" si="282"/>
        <v>11271.157000000001</v>
      </c>
      <c r="AE4405" s="15">
        <f t="shared" si="283"/>
        <v>0.59465510062542815</v>
      </c>
      <c r="AF4405">
        <f t="shared" si="284"/>
        <v>0.30229239326262369</v>
      </c>
    </row>
    <row r="4406" spans="1:32" x14ac:dyDescent="0.25">
      <c r="A4406" s="59">
        <v>4389</v>
      </c>
      <c r="B4406" s="60" t="s">
        <v>309</v>
      </c>
      <c r="C4406" s="61" t="s">
        <v>478</v>
      </c>
      <c r="D4406" s="62"/>
      <c r="E4406" s="62">
        <v>643</v>
      </c>
      <c r="F4406" s="62">
        <v>2035</v>
      </c>
      <c r="G4406" s="50">
        <v>6897.9539999999997</v>
      </c>
      <c r="H4406" s="50">
        <v>7225.2420000000002</v>
      </c>
      <c r="I4406" s="50">
        <v>8117.607</v>
      </c>
      <c r="J4406" s="50">
        <v>8932.8549999999996</v>
      </c>
      <c r="K4406" s="50">
        <v>9450.3709999999992</v>
      </c>
      <c r="L4406" s="50">
        <v>8067.09</v>
      </c>
      <c r="M4406" s="50">
        <v>7080.0240000000003</v>
      </c>
      <c r="N4406" s="50">
        <v>6405.0550000000003</v>
      </c>
      <c r="O4406" s="50">
        <v>8705.9639999999999</v>
      </c>
      <c r="P4406" s="50">
        <v>11852.181</v>
      </c>
      <c r="Q4406" s="50">
        <v>10921.048000000001</v>
      </c>
      <c r="R4406" s="50">
        <v>9403.3529999999992</v>
      </c>
      <c r="S4406" s="50">
        <v>8249.99</v>
      </c>
      <c r="T4406" s="50">
        <v>6524.5810000000001</v>
      </c>
      <c r="U4406" s="50">
        <v>7477.0879999999997</v>
      </c>
      <c r="V4406" s="50">
        <v>6191.2550000000001</v>
      </c>
      <c r="W4406" s="50" t="s">
        <v>311</v>
      </c>
      <c r="X4406" s="50">
        <v>4191.6809999999996</v>
      </c>
      <c r="Y4406" s="50">
        <v>1633.654</v>
      </c>
      <c r="Z4406" s="50">
        <v>527.73199999999997</v>
      </c>
      <c r="AA4406" s="50">
        <v>201.38399999999999</v>
      </c>
      <c r="AB4406" s="50">
        <v>20.312000000000001</v>
      </c>
      <c r="AC4406" s="50" t="str">
        <f t="shared" si="281"/>
        <v>Russian Federation-2035</v>
      </c>
      <c r="AD4406" s="51">
        <f t="shared" si="282"/>
        <v>89067.930999999997</v>
      </c>
      <c r="AE4406" s="15">
        <f t="shared" si="283"/>
        <v>0.55023721164018047</v>
      </c>
      <c r="AF4406">
        <f t="shared" si="284"/>
        <v>0.24048146123016728</v>
      </c>
    </row>
    <row r="4407" spans="1:32" x14ac:dyDescent="0.25">
      <c r="A4407" s="59">
        <v>4390</v>
      </c>
      <c r="B4407" s="60" t="s">
        <v>309</v>
      </c>
      <c r="C4407" s="61" t="s">
        <v>385</v>
      </c>
      <c r="D4407" s="62"/>
      <c r="E4407" s="62">
        <v>662</v>
      </c>
      <c r="F4407" s="62">
        <v>2035</v>
      </c>
      <c r="G4407" s="50">
        <v>8.7680000000000007</v>
      </c>
      <c r="H4407" s="50">
        <v>9.3149999999999995</v>
      </c>
      <c r="I4407" s="50">
        <v>10.058</v>
      </c>
      <c r="J4407" s="50">
        <v>10.712999999999999</v>
      </c>
      <c r="K4407" s="50">
        <v>10.567</v>
      </c>
      <c r="L4407" s="50">
        <v>10.494</v>
      </c>
      <c r="M4407" s="50">
        <v>12.347</v>
      </c>
      <c r="N4407" s="50">
        <v>15.02</v>
      </c>
      <c r="O4407" s="50">
        <v>15.89</v>
      </c>
      <c r="P4407" s="50">
        <v>13.648999999999999</v>
      </c>
      <c r="Q4407" s="50">
        <v>13.644</v>
      </c>
      <c r="R4407" s="50">
        <v>12.409000000000001</v>
      </c>
      <c r="S4407" s="50">
        <v>11.553000000000001</v>
      </c>
      <c r="T4407" s="50">
        <v>10.694000000000001</v>
      </c>
      <c r="U4407" s="50">
        <v>8.8529999999999998</v>
      </c>
      <c r="V4407" s="50">
        <v>6.02</v>
      </c>
      <c r="W4407" s="50" t="s">
        <v>311</v>
      </c>
      <c r="X4407" s="50">
        <v>3.601</v>
      </c>
      <c r="Y4407" s="50">
        <v>2.1</v>
      </c>
      <c r="Z4407" s="50">
        <v>0.97699999999999998</v>
      </c>
      <c r="AA4407" s="50">
        <v>0.376</v>
      </c>
      <c r="AB4407" s="50">
        <v>0.114</v>
      </c>
      <c r="AC4407" s="50" t="str">
        <f t="shared" si="281"/>
        <v>Saint Lucia-2035</v>
      </c>
      <c r="AD4407" s="51">
        <f t="shared" si="282"/>
        <v>126.28600000000002</v>
      </c>
      <c r="AE4407" s="15">
        <f t="shared" si="283"/>
        <v>0.48204868314777555</v>
      </c>
      <c r="AF4407">
        <f t="shared" si="284"/>
        <v>0.21197718015631978</v>
      </c>
    </row>
    <row r="4408" spans="1:32" x14ac:dyDescent="0.25">
      <c r="A4408" s="59">
        <v>4391</v>
      </c>
      <c r="B4408" s="60" t="s">
        <v>309</v>
      </c>
      <c r="C4408" s="61" t="s">
        <v>386</v>
      </c>
      <c r="D4408" s="62"/>
      <c r="E4408" s="62">
        <v>670</v>
      </c>
      <c r="F4408" s="62">
        <v>2035</v>
      </c>
      <c r="G4408" s="50">
        <v>6.5860000000000003</v>
      </c>
      <c r="H4408" s="50">
        <v>6.9130000000000003</v>
      </c>
      <c r="I4408" s="50">
        <v>7.3289999999999997</v>
      </c>
      <c r="J4408" s="50">
        <v>7.6459999999999999</v>
      </c>
      <c r="K4408" s="50">
        <v>7.7560000000000002</v>
      </c>
      <c r="L4408" s="50">
        <v>7.9720000000000004</v>
      </c>
      <c r="M4408" s="50">
        <v>7.7160000000000002</v>
      </c>
      <c r="N4408" s="50">
        <v>8.0920000000000005</v>
      </c>
      <c r="O4408" s="50">
        <v>8.0109999999999992</v>
      </c>
      <c r="P4408" s="50">
        <v>7.5910000000000002</v>
      </c>
      <c r="Q4408" s="50">
        <v>7.3319999999999999</v>
      </c>
      <c r="R4408" s="50">
        <v>6.6509999999999998</v>
      </c>
      <c r="S4408" s="50">
        <v>5.8979999999999997</v>
      </c>
      <c r="T4408" s="50">
        <v>5.3019999999999996</v>
      </c>
      <c r="U4408" s="50">
        <v>5.1070000000000002</v>
      </c>
      <c r="V4408" s="50">
        <v>3.319</v>
      </c>
      <c r="W4408" s="50" t="s">
        <v>311</v>
      </c>
      <c r="X4408" s="50">
        <v>1.778</v>
      </c>
      <c r="Y4408" s="50">
        <v>0.80300000000000005</v>
      </c>
      <c r="Z4408" s="50">
        <v>0.28499999999999998</v>
      </c>
      <c r="AA4408" s="50">
        <v>0.112</v>
      </c>
      <c r="AB4408" s="50">
        <v>0.02</v>
      </c>
      <c r="AC4408" s="50" t="str">
        <f t="shared" si="281"/>
        <v>Saint Vincent and the Grenadines-2035</v>
      </c>
      <c r="AD4408" s="51">
        <f t="shared" si="282"/>
        <v>74.664999999999992</v>
      </c>
      <c r="AE4408" s="15">
        <f t="shared" si="283"/>
        <v>0.5029665840755374</v>
      </c>
      <c r="AF4408">
        <f t="shared" si="284"/>
        <v>0.17515419978427738</v>
      </c>
    </row>
    <row r="4409" spans="1:32" x14ac:dyDescent="0.25">
      <c r="A4409" s="59">
        <v>4392</v>
      </c>
      <c r="B4409" s="60" t="s">
        <v>309</v>
      </c>
      <c r="C4409" s="61" t="s">
        <v>387</v>
      </c>
      <c r="D4409" s="62"/>
      <c r="E4409" s="62">
        <v>882</v>
      </c>
      <c r="F4409" s="62">
        <v>2035</v>
      </c>
      <c r="G4409" s="50">
        <v>23.797999999999998</v>
      </c>
      <c r="H4409" s="50">
        <v>22.515999999999998</v>
      </c>
      <c r="I4409" s="50">
        <v>21.754999999999999</v>
      </c>
      <c r="J4409" s="50">
        <v>20.803000000000001</v>
      </c>
      <c r="K4409" s="50">
        <v>20.206</v>
      </c>
      <c r="L4409" s="50">
        <v>19.286000000000001</v>
      </c>
      <c r="M4409" s="50">
        <v>15.084</v>
      </c>
      <c r="N4409" s="50">
        <v>13.052</v>
      </c>
      <c r="O4409" s="50">
        <v>10.94</v>
      </c>
      <c r="P4409" s="50">
        <v>8.0229999999999997</v>
      </c>
      <c r="Q4409" s="50">
        <v>7.9080000000000004</v>
      </c>
      <c r="R4409" s="50">
        <v>8.0619999999999994</v>
      </c>
      <c r="S4409" s="50">
        <v>8.0500000000000007</v>
      </c>
      <c r="T4409" s="50">
        <v>7.4009999999999998</v>
      </c>
      <c r="U4409" s="50">
        <v>5.7560000000000002</v>
      </c>
      <c r="V4409" s="50">
        <v>4.1420000000000003</v>
      </c>
      <c r="W4409" s="50" t="s">
        <v>311</v>
      </c>
      <c r="X4409" s="50">
        <v>2.464</v>
      </c>
      <c r="Y4409" s="50">
        <v>1.129</v>
      </c>
      <c r="Z4409" s="50">
        <v>0.53200000000000003</v>
      </c>
      <c r="AA4409" s="50">
        <v>0.158</v>
      </c>
      <c r="AB4409" s="50">
        <v>3.3000000000000002E-2</v>
      </c>
      <c r="AC4409" s="50" t="str">
        <f t="shared" si="281"/>
        <v>Samoa-2035</v>
      </c>
      <c r="AD4409" s="51">
        <f t="shared" si="282"/>
        <v>131.41400000000002</v>
      </c>
      <c r="AE4409" s="15">
        <f t="shared" si="283"/>
        <v>0.6824539242394263</v>
      </c>
      <c r="AF4409">
        <f t="shared" si="284"/>
        <v>0.10835509792814428</v>
      </c>
    </row>
    <row r="4410" spans="1:32" x14ac:dyDescent="0.25">
      <c r="A4410" s="59">
        <v>4393</v>
      </c>
      <c r="B4410" s="60" t="s">
        <v>309</v>
      </c>
      <c r="C4410" s="61" t="s">
        <v>388</v>
      </c>
      <c r="D4410" s="62"/>
      <c r="E4410" s="62">
        <v>678</v>
      </c>
      <c r="F4410" s="62">
        <v>2035</v>
      </c>
      <c r="G4410" s="50">
        <v>38.207000000000001</v>
      </c>
      <c r="H4410" s="50">
        <v>35.712000000000003</v>
      </c>
      <c r="I4410" s="50">
        <v>33.261000000000003</v>
      </c>
      <c r="J4410" s="50">
        <v>30.698</v>
      </c>
      <c r="K4410" s="50">
        <v>28.199000000000002</v>
      </c>
      <c r="L4410" s="50">
        <v>25.158000000000001</v>
      </c>
      <c r="M4410" s="50">
        <v>21.643999999999998</v>
      </c>
      <c r="N4410" s="50">
        <v>17.039000000000001</v>
      </c>
      <c r="O4410" s="50">
        <v>14.02</v>
      </c>
      <c r="P4410" s="50">
        <v>13.474</v>
      </c>
      <c r="Q4410" s="50">
        <v>9.8829999999999991</v>
      </c>
      <c r="R4410" s="50">
        <v>10.396000000000001</v>
      </c>
      <c r="S4410" s="50">
        <v>6.3780000000000001</v>
      </c>
      <c r="T4410" s="50">
        <v>4.8810000000000002</v>
      </c>
      <c r="U4410" s="50">
        <v>3.51</v>
      </c>
      <c r="V4410" s="50">
        <v>2.052</v>
      </c>
      <c r="W4410" s="50" t="s">
        <v>311</v>
      </c>
      <c r="X4410" s="50">
        <v>0.91300000000000003</v>
      </c>
      <c r="Y4410" s="50">
        <v>0.31</v>
      </c>
      <c r="Z4410" s="50">
        <v>0.1</v>
      </c>
      <c r="AA4410" s="50">
        <v>2.5999999999999999E-2</v>
      </c>
      <c r="AB4410" s="50">
        <v>3.0000000000000001E-3</v>
      </c>
      <c r="AC4410" s="50" t="str">
        <f t="shared" si="281"/>
        <v>Sao Tome and Principe-2035</v>
      </c>
      <c r="AD4410" s="51">
        <f t="shared" si="282"/>
        <v>176.88900000000001</v>
      </c>
      <c r="AE4410" s="15">
        <f t="shared" si="283"/>
        <v>0.6725969393235306</v>
      </c>
      <c r="AF4410">
        <f t="shared" si="284"/>
        <v>4.1521602145957494E-2</v>
      </c>
    </row>
    <row r="4411" spans="1:32" x14ac:dyDescent="0.25">
      <c r="A4411" s="59">
        <v>4394</v>
      </c>
      <c r="B4411" s="60" t="s">
        <v>309</v>
      </c>
      <c r="C4411" s="61" t="s">
        <v>479</v>
      </c>
      <c r="D4411" s="62"/>
      <c r="E4411" s="62">
        <v>682</v>
      </c>
      <c r="F4411" s="62">
        <v>2035</v>
      </c>
      <c r="G4411" s="50">
        <v>2540.6410000000001</v>
      </c>
      <c r="H4411" s="50">
        <v>2702.3969999999999</v>
      </c>
      <c r="I4411" s="50">
        <v>2924.3870000000002</v>
      </c>
      <c r="J4411" s="50">
        <v>3011.922</v>
      </c>
      <c r="K4411" s="50">
        <v>2900.4029999999998</v>
      </c>
      <c r="L4411" s="50">
        <v>2972.1320000000001</v>
      </c>
      <c r="M4411" s="50">
        <v>2987.4319999999998</v>
      </c>
      <c r="N4411" s="50">
        <v>3121.085</v>
      </c>
      <c r="O4411" s="50">
        <v>3373.3679999999999</v>
      </c>
      <c r="P4411" s="50">
        <v>3177.6590000000001</v>
      </c>
      <c r="Q4411" s="50">
        <v>2844.1109999999999</v>
      </c>
      <c r="R4411" s="50">
        <v>2812.3490000000002</v>
      </c>
      <c r="S4411" s="50">
        <v>2312.4490000000001</v>
      </c>
      <c r="T4411" s="50">
        <v>1604.9269999999999</v>
      </c>
      <c r="U4411" s="50">
        <v>1061.43</v>
      </c>
      <c r="V4411" s="50">
        <v>561.71900000000005</v>
      </c>
      <c r="W4411" s="50" t="s">
        <v>311</v>
      </c>
      <c r="X4411" s="50">
        <v>281.06799999999998</v>
      </c>
      <c r="Y4411" s="50">
        <v>91.8</v>
      </c>
      <c r="Z4411" s="50">
        <v>29.622</v>
      </c>
      <c r="AA4411" s="50">
        <v>5.8330000000000002</v>
      </c>
      <c r="AB4411" s="50">
        <v>0.68500000000000005</v>
      </c>
      <c r="AC4411" s="50" t="str">
        <f t="shared" si="281"/>
        <v>Saudi Arabia-2035</v>
      </c>
      <c r="AD4411" s="51">
        <f t="shared" si="282"/>
        <v>29512.909999999996</v>
      </c>
      <c r="AE4411" s="15">
        <f t="shared" si="283"/>
        <v>0.39997780632272451</v>
      </c>
      <c r="AF4411">
        <f t="shared" si="284"/>
        <v>9.65247256957774E-2</v>
      </c>
    </row>
    <row r="4412" spans="1:32" x14ac:dyDescent="0.25">
      <c r="A4412" s="59">
        <v>4395</v>
      </c>
      <c r="B4412" s="60" t="s">
        <v>309</v>
      </c>
      <c r="C4412" s="61" t="s">
        <v>480</v>
      </c>
      <c r="D4412" s="62"/>
      <c r="E4412" s="62">
        <v>686</v>
      </c>
      <c r="F4412" s="62">
        <v>2035</v>
      </c>
      <c r="G4412" s="50">
        <v>3300.2959999999998</v>
      </c>
      <c r="H4412" s="50">
        <v>3043.826</v>
      </c>
      <c r="I4412" s="50">
        <v>2825.64</v>
      </c>
      <c r="J4412" s="50">
        <v>2627.76</v>
      </c>
      <c r="K4412" s="50">
        <v>2411.393</v>
      </c>
      <c r="L4412" s="50">
        <v>2055.7559999999999</v>
      </c>
      <c r="M4412" s="50">
        <v>1702.1579999999999</v>
      </c>
      <c r="N4412" s="50">
        <v>1452.953</v>
      </c>
      <c r="O4412" s="50">
        <v>1270.4590000000001</v>
      </c>
      <c r="P4412" s="50">
        <v>1095.8430000000001</v>
      </c>
      <c r="Q4412" s="50">
        <v>919.69</v>
      </c>
      <c r="R4412" s="50">
        <v>710.20699999999999</v>
      </c>
      <c r="S4412" s="50">
        <v>536.13099999999997</v>
      </c>
      <c r="T4412" s="50">
        <v>382.60599999999999</v>
      </c>
      <c r="U4412" s="50">
        <v>260.36200000000002</v>
      </c>
      <c r="V4412" s="50">
        <v>157.83699999999999</v>
      </c>
      <c r="W4412" s="50" t="s">
        <v>311</v>
      </c>
      <c r="X4412" s="50">
        <v>78.05</v>
      </c>
      <c r="Y4412" s="50">
        <v>24.7</v>
      </c>
      <c r="Z4412" s="50">
        <v>5.0960000000000001</v>
      </c>
      <c r="AA4412" s="50">
        <v>0.498</v>
      </c>
      <c r="AB4412" s="50">
        <v>2.3E-2</v>
      </c>
      <c r="AC4412" s="50" t="str">
        <f t="shared" si="281"/>
        <v>Senegal-2035</v>
      </c>
      <c r="AD4412" s="51">
        <f t="shared" si="282"/>
        <v>14782.35</v>
      </c>
      <c r="AE4412" s="15">
        <f t="shared" si="283"/>
        <v>0.68182217306449888</v>
      </c>
      <c r="AF4412">
        <f t="shared" si="284"/>
        <v>3.7957905340455997E-2</v>
      </c>
    </row>
    <row r="4413" spans="1:32" x14ac:dyDescent="0.25">
      <c r="A4413" s="59">
        <v>4396</v>
      </c>
      <c r="B4413" s="60" t="s">
        <v>309</v>
      </c>
      <c r="C4413" s="61" t="s">
        <v>389</v>
      </c>
      <c r="D4413" s="62"/>
      <c r="E4413" s="62">
        <v>690</v>
      </c>
      <c r="F4413" s="62">
        <v>2035</v>
      </c>
      <c r="G4413" s="50">
        <v>5.9080000000000004</v>
      </c>
      <c r="H4413" s="50">
        <v>5.899</v>
      </c>
      <c r="I4413" s="50">
        <v>6.2939999999999996</v>
      </c>
      <c r="J4413" s="50">
        <v>7.0659999999999998</v>
      </c>
      <c r="K4413" s="50">
        <v>7.46</v>
      </c>
      <c r="L4413" s="50">
        <v>6.29</v>
      </c>
      <c r="M4413" s="50">
        <v>5.1769999999999996</v>
      </c>
      <c r="N4413" s="50">
        <v>5.0860000000000003</v>
      </c>
      <c r="O4413" s="50">
        <v>5.8159999999999998</v>
      </c>
      <c r="P4413" s="50">
        <v>6.335</v>
      </c>
      <c r="Q4413" s="50">
        <v>6.9580000000000002</v>
      </c>
      <c r="R4413" s="50">
        <v>6.7210000000000001</v>
      </c>
      <c r="S4413" s="50">
        <v>6.3120000000000003</v>
      </c>
      <c r="T4413" s="50">
        <v>5.6390000000000002</v>
      </c>
      <c r="U4413" s="50">
        <v>4.8499999999999996</v>
      </c>
      <c r="V4413" s="50">
        <v>3.3570000000000002</v>
      </c>
      <c r="W4413" s="50" t="s">
        <v>311</v>
      </c>
      <c r="X4413" s="50">
        <v>1.8540000000000001</v>
      </c>
      <c r="Y4413" s="50">
        <v>0.76700000000000002</v>
      </c>
      <c r="Z4413" s="50">
        <v>0.35099999999999998</v>
      </c>
      <c r="AA4413" s="50">
        <v>8.5999999999999993E-2</v>
      </c>
      <c r="AB4413" s="50">
        <v>1.4999999999999999E-2</v>
      </c>
      <c r="AC4413" s="50" t="str">
        <f t="shared" si="281"/>
        <v>Seychelles-2035</v>
      </c>
      <c r="AD4413" s="51">
        <f t="shared" si="282"/>
        <v>63.221000000000004</v>
      </c>
      <c r="AE4413" s="15">
        <f t="shared" si="283"/>
        <v>0.55392986507647768</v>
      </c>
      <c r="AF4413">
        <f t="shared" si="284"/>
        <v>0.2080494823049113</v>
      </c>
    </row>
    <row r="4414" spans="1:32" x14ac:dyDescent="0.25">
      <c r="A4414" s="59">
        <v>4397</v>
      </c>
      <c r="B4414" s="60" t="s">
        <v>309</v>
      </c>
      <c r="C4414" s="61" t="s">
        <v>481</v>
      </c>
      <c r="D4414" s="62"/>
      <c r="E4414" s="62">
        <v>694</v>
      </c>
      <c r="F4414" s="62">
        <v>2035</v>
      </c>
      <c r="G4414" s="50">
        <v>1282.4870000000001</v>
      </c>
      <c r="H4414" s="50">
        <v>1226.796</v>
      </c>
      <c r="I4414" s="50">
        <v>1168.9929999999999</v>
      </c>
      <c r="J4414" s="50">
        <v>1103.998</v>
      </c>
      <c r="K4414" s="50">
        <v>1024.3130000000001</v>
      </c>
      <c r="L4414" s="50">
        <v>943.06500000000005</v>
      </c>
      <c r="M4414" s="50">
        <v>816.06500000000005</v>
      </c>
      <c r="N4414" s="50">
        <v>688.32500000000005</v>
      </c>
      <c r="O4414" s="50">
        <v>570.53399999999999</v>
      </c>
      <c r="P4414" s="50">
        <v>478.94799999999998</v>
      </c>
      <c r="Q4414" s="50">
        <v>399.74900000000002</v>
      </c>
      <c r="R4414" s="50">
        <v>312.04199999999997</v>
      </c>
      <c r="S4414" s="50">
        <v>231.048</v>
      </c>
      <c r="T4414" s="50">
        <v>154.68199999999999</v>
      </c>
      <c r="U4414" s="50">
        <v>94.545000000000002</v>
      </c>
      <c r="V4414" s="50">
        <v>48.128</v>
      </c>
      <c r="W4414" s="50" t="s">
        <v>311</v>
      </c>
      <c r="X4414" s="50">
        <v>18.585999999999999</v>
      </c>
      <c r="Y4414" s="50">
        <v>4.6040000000000001</v>
      </c>
      <c r="Z4414" s="50">
        <v>0.56999999999999995</v>
      </c>
      <c r="AA4414" s="50">
        <v>3.5000000000000003E-2</v>
      </c>
      <c r="AB4414" s="50">
        <v>2E-3</v>
      </c>
      <c r="AC4414" s="50" t="str">
        <f t="shared" si="281"/>
        <v>Sierra Leone-2035</v>
      </c>
      <c r="AD4414" s="51">
        <f t="shared" si="282"/>
        <v>6568.0870000000004</v>
      </c>
      <c r="AE4414" s="15">
        <f t="shared" si="283"/>
        <v>0.60891824362253422</v>
      </c>
      <c r="AF4414">
        <f t="shared" si="284"/>
        <v>3.1343023861247155E-2</v>
      </c>
    </row>
    <row r="4415" spans="1:32" x14ac:dyDescent="0.25">
      <c r="A4415" s="59">
        <v>4398</v>
      </c>
      <c r="B4415" s="60" t="s">
        <v>309</v>
      </c>
      <c r="C4415" s="61" t="s">
        <v>244</v>
      </c>
      <c r="D4415" s="62"/>
      <c r="E4415" s="62">
        <v>702</v>
      </c>
      <c r="F4415" s="62">
        <v>2035</v>
      </c>
      <c r="G4415" s="50">
        <v>248.375</v>
      </c>
      <c r="H4415" s="50">
        <v>264.53100000000001</v>
      </c>
      <c r="I4415" s="50">
        <v>276.70999999999998</v>
      </c>
      <c r="J4415" s="50">
        <v>293.86900000000003</v>
      </c>
      <c r="K4415" s="50">
        <v>311.96600000000001</v>
      </c>
      <c r="L4415" s="50">
        <v>332.15199999999999</v>
      </c>
      <c r="M4415" s="50">
        <v>365.12799999999999</v>
      </c>
      <c r="N4415" s="50">
        <v>405.37799999999999</v>
      </c>
      <c r="O4415" s="50">
        <v>431.53100000000001</v>
      </c>
      <c r="P4415" s="50">
        <v>412.88400000000001</v>
      </c>
      <c r="Q4415" s="50">
        <v>447.98700000000002</v>
      </c>
      <c r="R4415" s="50">
        <v>476.75700000000001</v>
      </c>
      <c r="S4415" s="50">
        <v>490.40699999999998</v>
      </c>
      <c r="T4415" s="50">
        <v>456.08699999999999</v>
      </c>
      <c r="U4415" s="50">
        <v>436.84699999999998</v>
      </c>
      <c r="V4415" s="50">
        <v>364.82799999999997</v>
      </c>
      <c r="W4415" s="50" t="s">
        <v>311</v>
      </c>
      <c r="X4415" s="50">
        <v>249.803</v>
      </c>
      <c r="Y4415" s="50">
        <v>142.53899999999999</v>
      </c>
      <c r="Z4415" s="50">
        <v>51.051000000000002</v>
      </c>
      <c r="AA4415" s="50">
        <v>17.789000000000001</v>
      </c>
      <c r="AB4415" s="50">
        <v>3.2360000000000002</v>
      </c>
      <c r="AC4415" s="50" t="str">
        <f t="shared" si="281"/>
        <v>Singapore-2035</v>
      </c>
      <c r="AD4415" s="51">
        <f t="shared" si="282"/>
        <v>3968.0590000000002</v>
      </c>
      <c r="AE4415" s="15">
        <f t="shared" si="283"/>
        <v>0.63300369273743162</v>
      </c>
      <c r="AF4415">
        <f t="shared" si="284"/>
        <v>0.36197932813821876</v>
      </c>
    </row>
    <row r="4416" spans="1:32" x14ac:dyDescent="0.25">
      <c r="A4416" s="59">
        <v>4399</v>
      </c>
      <c r="B4416" s="60" t="s">
        <v>309</v>
      </c>
      <c r="C4416" s="61" t="s">
        <v>482</v>
      </c>
      <c r="D4416" s="62"/>
      <c r="E4416" s="62">
        <v>705</v>
      </c>
      <c r="F4416" s="62">
        <v>2035</v>
      </c>
      <c r="G4416" s="50">
        <v>86.375</v>
      </c>
      <c r="H4416" s="50">
        <v>88.668000000000006</v>
      </c>
      <c r="I4416" s="50">
        <v>95.977999999999994</v>
      </c>
      <c r="J4416" s="50">
        <v>104.72799999999999</v>
      </c>
      <c r="K4416" s="50">
        <v>110.83</v>
      </c>
      <c r="L4416" s="50">
        <v>107.566</v>
      </c>
      <c r="M4416" s="50">
        <v>94.662999999999997</v>
      </c>
      <c r="N4416" s="50">
        <v>97.975999999999999</v>
      </c>
      <c r="O4416" s="50">
        <v>109.717</v>
      </c>
      <c r="P4416" s="50">
        <v>133.108</v>
      </c>
      <c r="Q4416" s="50">
        <v>147.369</v>
      </c>
      <c r="R4416" s="50">
        <v>153.363</v>
      </c>
      <c r="S4416" s="50">
        <v>138.90100000000001</v>
      </c>
      <c r="T4416" s="50">
        <v>138.505</v>
      </c>
      <c r="U4416" s="50">
        <v>131.208</v>
      </c>
      <c r="V4416" s="50">
        <v>118.386</v>
      </c>
      <c r="W4416" s="50" t="s">
        <v>311</v>
      </c>
      <c r="X4416" s="50">
        <v>97.683000000000007</v>
      </c>
      <c r="Y4416" s="50">
        <v>50.417000000000002</v>
      </c>
      <c r="Z4416" s="50">
        <v>22.788</v>
      </c>
      <c r="AA4416" s="50">
        <v>6.0810000000000004</v>
      </c>
      <c r="AB4416" s="50">
        <v>0.85799999999999998</v>
      </c>
      <c r="AC4416" s="50" t="str">
        <f t="shared" si="281"/>
        <v>Slovenia-2035</v>
      </c>
      <c r="AD4416" s="51">
        <f t="shared" si="282"/>
        <v>1198.221</v>
      </c>
      <c r="AE4416" s="15">
        <f t="shared" si="283"/>
        <v>0.69849134675489744</v>
      </c>
      <c r="AF4416">
        <f t="shared" si="284"/>
        <v>0.38518229127672632</v>
      </c>
    </row>
    <row r="4417" spans="1:32" x14ac:dyDescent="0.25">
      <c r="A4417" s="59">
        <v>4400</v>
      </c>
      <c r="B4417" s="60" t="s">
        <v>309</v>
      </c>
      <c r="C4417" s="61" t="s">
        <v>390</v>
      </c>
      <c r="D4417" s="62"/>
      <c r="E4417" s="62">
        <v>90</v>
      </c>
      <c r="F4417" s="62">
        <v>2035</v>
      </c>
      <c r="G4417" s="50">
        <v>93.747</v>
      </c>
      <c r="H4417" s="50">
        <v>89.179000000000002</v>
      </c>
      <c r="I4417" s="50">
        <v>84.942999999999998</v>
      </c>
      <c r="J4417" s="50">
        <v>81.457999999999998</v>
      </c>
      <c r="K4417" s="50">
        <v>78.435000000000002</v>
      </c>
      <c r="L4417" s="50">
        <v>72.763999999999996</v>
      </c>
      <c r="M4417" s="50">
        <v>63.384</v>
      </c>
      <c r="N4417" s="50">
        <v>54.662999999999997</v>
      </c>
      <c r="O4417" s="50">
        <v>44.875999999999998</v>
      </c>
      <c r="P4417" s="50">
        <v>37.124000000000002</v>
      </c>
      <c r="Q4417" s="50">
        <v>34.552</v>
      </c>
      <c r="R4417" s="50">
        <v>32.424999999999997</v>
      </c>
      <c r="S4417" s="50">
        <v>26.800999999999998</v>
      </c>
      <c r="T4417" s="50">
        <v>18.076000000000001</v>
      </c>
      <c r="U4417" s="50">
        <v>12.627000000000001</v>
      </c>
      <c r="V4417" s="50">
        <v>7.6959999999999997</v>
      </c>
      <c r="W4417" s="50" t="s">
        <v>311</v>
      </c>
      <c r="X4417" s="50">
        <v>3.7890000000000001</v>
      </c>
      <c r="Y4417" s="50">
        <v>1.542</v>
      </c>
      <c r="Z4417" s="50">
        <v>0.40400000000000003</v>
      </c>
      <c r="AA4417" s="50">
        <v>4.9000000000000002E-2</v>
      </c>
      <c r="AB4417" s="50">
        <v>4.0000000000000001E-3</v>
      </c>
      <c r="AC4417" s="50" t="str">
        <f t="shared" si="281"/>
        <v>Solomon Islands-2035</v>
      </c>
      <c r="AD4417" s="51">
        <f t="shared" si="282"/>
        <v>526.48200000000008</v>
      </c>
      <c r="AE4417" s="15">
        <f t="shared" si="283"/>
        <v>0.59271921927055427</v>
      </c>
      <c r="AF4417">
        <f t="shared" si="284"/>
        <v>5.56265429262379E-2</v>
      </c>
    </row>
    <row r="4418" spans="1:32" x14ac:dyDescent="0.25">
      <c r="A4418" s="59">
        <v>4401</v>
      </c>
      <c r="B4418" s="60" t="s">
        <v>309</v>
      </c>
      <c r="C4418" s="61" t="s">
        <v>483</v>
      </c>
      <c r="D4418" s="62"/>
      <c r="E4418" s="62">
        <v>706</v>
      </c>
      <c r="F4418" s="62">
        <v>2035</v>
      </c>
      <c r="G4418" s="50">
        <v>3958.4870000000001</v>
      </c>
      <c r="H4418" s="50">
        <v>3508.835</v>
      </c>
      <c r="I4418" s="50">
        <v>3100.462</v>
      </c>
      <c r="J4418" s="50">
        <v>2698.2669999999998</v>
      </c>
      <c r="K4418" s="50">
        <v>2282.1019999999999</v>
      </c>
      <c r="L4418" s="50">
        <v>1944.2139999999999</v>
      </c>
      <c r="M4418" s="50">
        <v>1620.086</v>
      </c>
      <c r="N4418" s="50">
        <v>1368.027</v>
      </c>
      <c r="O4418" s="50">
        <v>1073.7919999999999</v>
      </c>
      <c r="P4418" s="50">
        <v>848.91499999999996</v>
      </c>
      <c r="Q4418" s="50">
        <v>654.53300000000002</v>
      </c>
      <c r="R4418" s="50">
        <v>512.86300000000006</v>
      </c>
      <c r="S4418" s="50">
        <v>407.93799999999999</v>
      </c>
      <c r="T4418" s="50">
        <v>304.084</v>
      </c>
      <c r="U4418" s="50">
        <v>204.59399999999999</v>
      </c>
      <c r="V4418" s="50">
        <v>124.038</v>
      </c>
      <c r="W4418" s="50" t="s">
        <v>311</v>
      </c>
      <c r="X4418" s="50">
        <v>61.173000000000002</v>
      </c>
      <c r="Y4418" s="50">
        <v>21.588999999999999</v>
      </c>
      <c r="Z4418" s="50">
        <v>4.8659999999999997</v>
      </c>
      <c r="AA4418" s="50">
        <v>0.69199999999999995</v>
      </c>
      <c r="AB4418" s="50">
        <v>5.6000000000000001E-2</v>
      </c>
      <c r="AC4418" s="50" t="str">
        <f t="shared" si="281"/>
        <v>Somalia-2035</v>
      </c>
      <c r="AD4418" s="51">
        <f t="shared" si="282"/>
        <v>13410.736999999997</v>
      </c>
      <c r="AE4418" s="15">
        <f t="shared" si="283"/>
        <v>0.84177894175390977</v>
      </c>
      <c r="AF4418">
        <f t="shared" si="284"/>
        <v>3.0072413557116394E-2</v>
      </c>
    </row>
    <row r="4419" spans="1:32" x14ac:dyDescent="0.25">
      <c r="A4419" s="59">
        <v>4402</v>
      </c>
      <c r="B4419" s="60" t="s">
        <v>309</v>
      </c>
      <c r="C4419" s="61" t="s">
        <v>263</v>
      </c>
      <c r="D4419" s="62"/>
      <c r="E4419" s="62">
        <v>710</v>
      </c>
      <c r="F4419" s="62">
        <v>2035</v>
      </c>
      <c r="G4419" s="50">
        <v>5334.1030000000001</v>
      </c>
      <c r="H4419" s="50">
        <v>5410.2950000000001</v>
      </c>
      <c r="I4419" s="50">
        <v>5523.37</v>
      </c>
      <c r="J4419" s="50">
        <v>5612.8130000000001</v>
      </c>
      <c r="K4419" s="50">
        <v>5606.1059999999998</v>
      </c>
      <c r="L4419" s="50">
        <v>5295.2929999999997</v>
      </c>
      <c r="M4419" s="50">
        <v>5052.0559999999996</v>
      </c>
      <c r="N4419" s="50">
        <v>4934.0219999999999</v>
      </c>
      <c r="O4419" s="50">
        <v>4813.0820000000003</v>
      </c>
      <c r="P4419" s="50">
        <v>4584.9669999999996</v>
      </c>
      <c r="Q4419" s="50">
        <v>3953.38</v>
      </c>
      <c r="R4419" s="50">
        <v>3094.3649999999998</v>
      </c>
      <c r="S4419" s="50">
        <v>2454.2449999999999</v>
      </c>
      <c r="T4419" s="50">
        <v>1906.3920000000001</v>
      </c>
      <c r="U4419" s="50">
        <v>1420.3489999999999</v>
      </c>
      <c r="V4419" s="50">
        <v>970.71600000000001</v>
      </c>
      <c r="W4419" s="50" t="s">
        <v>311</v>
      </c>
      <c r="X4419" s="50">
        <v>570.11199999999997</v>
      </c>
      <c r="Y4419" s="50">
        <v>240.09800000000001</v>
      </c>
      <c r="Z4419" s="50">
        <v>83.216999999999999</v>
      </c>
      <c r="AA4419" s="50">
        <v>18.673999999999999</v>
      </c>
      <c r="AB4419" s="50">
        <v>2.629</v>
      </c>
      <c r="AC4419" s="50" t="str">
        <f t="shared" si="281"/>
        <v>South Africa-2035</v>
      </c>
      <c r="AD4419" s="51">
        <f t="shared" si="282"/>
        <v>45400.328999999998</v>
      </c>
      <c r="AE4419" s="15">
        <f t="shared" si="283"/>
        <v>0.47312333353355218</v>
      </c>
      <c r="AF4419">
        <f t="shared" si="284"/>
        <v>8.4519990944426276E-2</v>
      </c>
    </row>
    <row r="4420" spans="1:32" x14ac:dyDescent="0.25">
      <c r="A4420" s="59">
        <v>4403</v>
      </c>
      <c r="B4420" s="60" t="s">
        <v>309</v>
      </c>
      <c r="C4420" s="61" t="s">
        <v>484</v>
      </c>
      <c r="D4420" s="62">
        <v>17</v>
      </c>
      <c r="E4420" s="62">
        <v>724</v>
      </c>
      <c r="F4420" s="62">
        <v>2035</v>
      </c>
      <c r="G4420" s="50">
        <v>1794.847</v>
      </c>
      <c r="H4420" s="50">
        <v>1780.9960000000001</v>
      </c>
      <c r="I4420" s="50">
        <v>1849.3219999999999</v>
      </c>
      <c r="J4420" s="50">
        <v>2023.75</v>
      </c>
      <c r="K4420" s="50">
        <v>2257.4119999999998</v>
      </c>
      <c r="L4420" s="50">
        <v>2592.732</v>
      </c>
      <c r="M4420" s="50">
        <v>2455.6849999999999</v>
      </c>
      <c r="N4420" s="50">
        <v>2259.5210000000002</v>
      </c>
      <c r="O4420" s="50">
        <v>2367.1019999999999</v>
      </c>
      <c r="P4420" s="50">
        <v>2550.779</v>
      </c>
      <c r="Q4420" s="50">
        <v>3080.5940000000001</v>
      </c>
      <c r="R4420" s="50">
        <v>3812.2370000000001</v>
      </c>
      <c r="S4420" s="50">
        <v>3799.04</v>
      </c>
      <c r="T4420" s="50">
        <v>3454.3029999999999</v>
      </c>
      <c r="U4420" s="50">
        <v>3150.8809999999999</v>
      </c>
      <c r="V4420" s="50">
        <v>2603.2739999999999</v>
      </c>
      <c r="W4420" s="50" t="s">
        <v>311</v>
      </c>
      <c r="X4420" s="50">
        <v>1883.865</v>
      </c>
      <c r="Y4420" s="50">
        <v>1301.26</v>
      </c>
      <c r="Z4420" s="50">
        <v>626.03</v>
      </c>
      <c r="AA4420" s="50">
        <v>183.977</v>
      </c>
      <c r="AB4420" s="50">
        <v>33.207999999999998</v>
      </c>
      <c r="AC4420" s="50" t="str">
        <f t="shared" si="281"/>
        <v>Spain-2035</v>
      </c>
      <c r="AD4420" s="51">
        <f t="shared" si="282"/>
        <v>27198.852000000003</v>
      </c>
      <c r="AE4420" s="15">
        <f t="shared" si="283"/>
        <v>0.68613053962718695</v>
      </c>
      <c r="AF4420">
        <f t="shared" si="284"/>
        <v>0.4057378341851649</v>
      </c>
    </row>
    <row r="4421" spans="1:32" x14ac:dyDescent="0.25">
      <c r="A4421" s="59">
        <v>4404</v>
      </c>
      <c r="B4421" s="60" t="s">
        <v>309</v>
      </c>
      <c r="C4421" s="61" t="s">
        <v>485</v>
      </c>
      <c r="D4421" s="62"/>
      <c r="E4421" s="62">
        <v>144</v>
      </c>
      <c r="F4421" s="62">
        <v>2035</v>
      </c>
      <c r="G4421" s="50">
        <v>1338.4010000000001</v>
      </c>
      <c r="H4421" s="50">
        <v>1332.415</v>
      </c>
      <c r="I4421" s="50">
        <v>1371.769</v>
      </c>
      <c r="J4421" s="50">
        <v>1446.27</v>
      </c>
      <c r="K4421" s="50">
        <v>1484.893</v>
      </c>
      <c r="L4421" s="50">
        <v>1514.729</v>
      </c>
      <c r="M4421" s="50">
        <v>1401.0239999999999</v>
      </c>
      <c r="N4421" s="50">
        <v>1263.951</v>
      </c>
      <c r="O4421" s="50">
        <v>1253.53</v>
      </c>
      <c r="P4421" s="50">
        <v>1263.7080000000001</v>
      </c>
      <c r="Q4421" s="50">
        <v>1397.4780000000001</v>
      </c>
      <c r="R4421" s="50">
        <v>1439.6469999999999</v>
      </c>
      <c r="S4421" s="50">
        <v>1241.432</v>
      </c>
      <c r="T4421" s="50">
        <v>1135.0619999999999</v>
      </c>
      <c r="U4421" s="50">
        <v>971.68399999999997</v>
      </c>
      <c r="V4421" s="50">
        <v>758.923</v>
      </c>
      <c r="W4421" s="50" t="s">
        <v>311</v>
      </c>
      <c r="X4421" s="50">
        <v>488.00400000000002</v>
      </c>
      <c r="Y4421" s="50">
        <v>276.05700000000002</v>
      </c>
      <c r="Z4421" s="50">
        <v>90.445999999999998</v>
      </c>
      <c r="AA4421" s="50">
        <v>19.123999999999999</v>
      </c>
      <c r="AB4421" s="50">
        <v>3.3479999999999999</v>
      </c>
      <c r="AC4421" s="50" t="str">
        <f t="shared" si="281"/>
        <v>Sri Lanka-2035</v>
      </c>
      <c r="AD4421" s="51">
        <f t="shared" si="282"/>
        <v>13706.662</v>
      </c>
      <c r="AE4421" s="15">
        <f t="shared" si="283"/>
        <v>0.56798898229196859</v>
      </c>
      <c r="AF4421">
        <f t="shared" si="284"/>
        <v>0.21086235376633158</v>
      </c>
    </row>
    <row r="4422" spans="1:32" x14ac:dyDescent="0.25">
      <c r="A4422" s="59">
        <v>4405</v>
      </c>
      <c r="B4422" s="60" t="s">
        <v>309</v>
      </c>
      <c r="C4422" s="61" t="s">
        <v>486</v>
      </c>
      <c r="D4422" s="62">
        <v>18</v>
      </c>
      <c r="E4422" s="62">
        <v>275</v>
      </c>
      <c r="F4422" s="62">
        <v>2035</v>
      </c>
      <c r="G4422" s="50">
        <v>864.25599999999997</v>
      </c>
      <c r="H4422" s="50">
        <v>831.90800000000002</v>
      </c>
      <c r="I4422" s="50">
        <v>797.49800000000005</v>
      </c>
      <c r="J4422" s="50">
        <v>749.26700000000005</v>
      </c>
      <c r="K4422" s="50">
        <v>680.44799999999998</v>
      </c>
      <c r="L4422" s="50">
        <v>602.68100000000004</v>
      </c>
      <c r="M4422" s="50">
        <v>536.39099999999996</v>
      </c>
      <c r="N4422" s="50">
        <v>513.274</v>
      </c>
      <c r="O4422" s="50">
        <v>466.49799999999999</v>
      </c>
      <c r="P4422" s="50">
        <v>366.96899999999999</v>
      </c>
      <c r="Q4422" s="50">
        <v>288.95499999999998</v>
      </c>
      <c r="R4422" s="50">
        <v>237.07900000000001</v>
      </c>
      <c r="S4422" s="50">
        <v>184.92400000000001</v>
      </c>
      <c r="T4422" s="50">
        <v>143.41</v>
      </c>
      <c r="U4422" s="50">
        <v>100.465</v>
      </c>
      <c r="V4422" s="50">
        <v>56.454000000000001</v>
      </c>
      <c r="W4422" s="50" t="s">
        <v>311</v>
      </c>
      <c r="X4422" s="50">
        <v>30.036999999999999</v>
      </c>
      <c r="Y4422" s="50">
        <v>13.051</v>
      </c>
      <c r="Z4422" s="50">
        <v>3.504</v>
      </c>
      <c r="AA4422" s="50">
        <v>0.56499999999999995</v>
      </c>
      <c r="AB4422" s="50">
        <v>4.3999999999999997E-2</v>
      </c>
      <c r="AC4422" s="50" t="str">
        <f t="shared" si="281"/>
        <v>State of Palestine-2035</v>
      </c>
      <c r="AD4422" s="51">
        <f t="shared" si="282"/>
        <v>4626.4859999999999</v>
      </c>
      <c r="AE4422" s="15">
        <f t="shared" si="283"/>
        <v>0.61411447046419254</v>
      </c>
      <c r="AF4422">
        <f t="shared" si="284"/>
        <v>4.8809378681454373E-2</v>
      </c>
    </row>
    <row r="4423" spans="1:32" x14ac:dyDescent="0.25">
      <c r="A4423" s="59">
        <v>4406</v>
      </c>
      <c r="B4423" s="60" t="s">
        <v>309</v>
      </c>
      <c r="C4423" s="61" t="s">
        <v>487</v>
      </c>
      <c r="D4423" s="62"/>
      <c r="E4423" s="62">
        <v>729</v>
      </c>
      <c r="F4423" s="62">
        <v>2035</v>
      </c>
      <c r="G4423" s="50">
        <v>7783.0640000000003</v>
      </c>
      <c r="H4423" s="50">
        <v>7214.174</v>
      </c>
      <c r="I4423" s="50">
        <v>6638.902</v>
      </c>
      <c r="J4423" s="50">
        <v>6094.7730000000001</v>
      </c>
      <c r="K4423" s="50">
        <v>5593.6729999999998</v>
      </c>
      <c r="L4423" s="50">
        <v>5123.5680000000002</v>
      </c>
      <c r="M4423" s="50">
        <v>4592.7839999999997</v>
      </c>
      <c r="N4423" s="50">
        <v>3950.9319999999998</v>
      </c>
      <c r="O4423" s="50">
        <v>3259.732</v>
      </c>
      <c r="P4423" s="50">
        <v>2589.7379999999998</v>
      </c>
      <c r="Q4423" s="50">
        <v>2182.393</v>
      </c>
      <c r="R4423" s="50">
        <v>1788.6320000000001</v>
      </c>
      <c r="S4423" s="50">
        <v>1437.1659999999999</v>
      </c>
      <c r="T4423" s="50">
        <v>1117.3520000000001</v>
      </c>
      <c r="U4423" s="50">
        <v>773.40300000000002</v>
      </c>
      <c r="V4423" s="50">
        <v>477.78800000000001</v>
      </c>
      <c r="W4423" s="50" t="s">
        <v>311</v>
      </c>
      <c r="X4423" s="50">
        <v>249.53200000000001</v>
      </c>
      <c r="Y4423" s="50">
        <v>97.171999999999997</v>
      </c>
      <c r="Z4423" s="50">
        <v>26.228999999999999</v>
      </c>
      <c r="AA4423" s="50">
        <v>4.5979999999999999</v>
      </c>
      <c r="AB4423" s="50">
        <v>0.505</v>
      </c>
      <c r="AC4423" s="50" t="str">
        <f t="shared" si="281"/>
        <v>Sudan-2035</v>
      </c>
      <c r="AD4423" s="51">
        <f t="shared" si="282"/>
        <v>36613.390999999996</v>
      </c>
      <c r="AE4423" s="15">
        <f t="shared" si="283"/>
        <v>0.6659508538829414</v>
      </c>
      <c r="AF4423">
        <f t="shared" si="284"/>
        <v>4.7151950459480965E-2</v>
      </c>
    </row>
    <row r="4424" spans="1:32" x14ac:dyDescent="0.25">
      <c r="A4424" s="59">
        <v>4407</v>
      </c>
      <c r="B4424" s="60" t="s">
        <v>309</v>
      </c>
      <c r="C4424" s="61" t="s">
        <v>391</v>
      </c>
      <c r="D4424" s="62"/>
      <c r="E4424" s="62">
        <v>740</v>
      </c>
      <c r="F4424" s="62">
        <v>2035</v>
      </c>
      <c r="G4424" s="50">
        <v>44.942</v>
      </c>
      <c r="H4424" s="50">
        <v>46.35</v>
      </c>
      <c r="I4424" s="50">
        <v>47.631999999999998</v>
      </c>
      <c r="J4424" s="50">
        <v>48.186</v>
      </c>
      <c r="K4424" s="50">
        <v>47.875999999999998</v>
      </c>
      <c r="L4424" s="50">
        <v>46.204000000000001</v>
      </c>
      <c r="M4424" s="50">
        <v>45.289000000000001</v>
      </c>
      <c r="N4424" s="50">
        <v>45.048999999999999</v>
      </c>
      <c r="O4424" s="50">
        <v>43.606999999999999</v>
      </c>
      <c r="P4424" s="50">
        <v>39.624000000000002</v>
      </c>
      <c r="Q4424" s="50">
        <v>36.479999999999997</v>
      </c>
      <c r="R4424" s="50">
        <v>31.728999999999999</v>
      </c>
      <c r="S4424" s="50">
        <v>32.506</v>
      </c>
      <c r="T4424" s="50">
        <v>26.603000000000002</v>
      </c>
      <c r="U4424" s="50">
        <v>23.094999999999999</v>
      </c>
      <c r="V4424" s="50">
        <v>13.154999999999999</v>
      </c>
      <c r="W4424" s="50" t="s">
        <v>311</v>
      </c>
      <c r="X4424" s="50">
        <v>7.157</v>
      </c>
      <c r="Y4424" s="50">
        <v>3.3359999999999999</v>
      </c>
      <c r="Z4424" s="50">
        <v>1.1890000000000001</v>
      </c>
      <c r="AA4424" s="50">
        <v>0.32400000000000001</v>
      </c>
      <c r="AB4424" s="50">
        <v>5.1999999999999998E-2</v>
      </c>
      <c r="AC4424" s="50" t="str">
        <f t="shared" si="281"/>
        <v>Suriname-2035</v>
      </c>
      <c r="AD4424" s="51">
        <f t="shared" si="282"/>
        <v>416.55000000000007</v>
      </c>
      <c r="AE4424" s="15">
        <f t="shared" si="283"/>
        <v>0.51334773736646266</v>
      </c>
      <c r="AF4424">
        <f t="shared" si="284"/>
        <v>0.13485959738889669</v>
      </c>
    </row>
    <row r="4425" spans="1:32" x14ac:dyDescent="0.25">
      <c r="A4425" s="59">
        <v>4408</v>
      </c>
      <c r="B4425" s="60" t="s">
        <v>309</v>
      </c>
      <c r="C4425" s="61" t="s">
        <v>488</v>
      </c>
      <c r="D4425" s="62"/>
      <c r="E4425" s="62">
        <v>752</v>
      </c>
      <c r="F4425" s="62">
        <v>2035</v>
      </c>
      <c r="G4425" s="50">
        <v>605.39300000000003</v>
      </c>
      <c r="H4425" s="50">
        <v>621.10900000000004</v>
      </c>
      <c r="I4425" s="50">
        <v>638.74400000000003</v>
      </c>
      <c r="J4425" s="50">
        <v>643.553</v>
      </c>
      <c r="K4425" s="50">
        <v>640.35699999999997</v>
      </c>
      <c r="L4425" s="50">
        <v>657.33500000000004</v>
      </c>
      <c r="M4425" s="50">
        <v>616.11099999999999</v>
      </c>
      <c r="N4425" s="50">
        <v>602.995</v>
      </c>
      <c r="O4425" s="50">
        <v>772.26499999999999</v>
      </c>
      <c r="P4425" s="50">
        <v>715.82600000000002</v>
      </c>
      <c r="Q4425" s="50">
        <v>637.04999999999995</v>
      </c>
      <c r="R4425" s="50">
        <v>606.51599999999996</v>
      </c>
      <c r="S4425" s="50">
        <v>636.83000000000004</v>
      </c>
      <c r="T4425" s="50">
        <v>641.48900000000003</v>
      </c>
      <c r="U4425" s="50">
        <v>559.10299999999995</v>
      </c>
      <c r="V4425" s="50">
        <v>479.48</v>
      </c>
      <c r="W4425" s="50" t="s">
        <v>311</v>
      </c>
      <c r="X4425" s="50">
        <v>389.17399999999998</v>
      </c>
      <c r="Y4425" s="50">
        <v>312.92599999999999</v>
      </c>
      <c r="Z4425" s="50">
        <v>133.25399999999999</v>
      </c>
      <c r="AA4425" s="50">
        <v>29.366</v>
      </c>
      <c r="AB4425" s="50">
        <v>3.5939999999999999</v>
      </c>
      <c r="AC4425" s="50" t="str">
        <f t="shared" si="281"/>
        <v>Sweden-2035</v>
      </c>
      <c r="AD4425" s="51">
        <f t="shared" si="282"/>
        <v>6528.8379999999988</v>
      </c>
      <c r="AE4425" s="15">
        <f t="shared" si="283"/>
        <v>0.67602106224721781</v>
      </c>
      <c r="AF4425">
        <f t="shared" si="284"/>
        <v>0.30359310199897926</v>
      </c>
    </row>
    <row r="4426" spans="1:32" x14ac:dyDescent="0.25">
      <c r="A4426" s="59">
        <v>4409</v>
      </c>
      <c r="B4426" s="60" t="s">
        <v>309</v>
      </c>
      <c r="C4426" s="61" t="s">
        <v>489</v>
      </c>
      <c r="D4426" s="62"/>
      <c r="E4426" s="62">
        <v>760</v>
      </c>
      <c r="F4426" s="62">
        <v>2035</v>
      </c>
      <c r="G4426" s="50">
        <v>2581.0360000000001</v>
      </c>
      <c r="H4426" s="50">
        <v>2533.8159999999998</v>
      </c>
      <c r="I4426" s="50">
        <v>2496.7150000000001</v>
      </c>
      <c r="J4426" s="50">
        <v>2480.9340000000002</v>
      </c>
      <c r="K4426" s="50">
        <v>2591.444</v>
      </c>
      <c r="L4426" s="50">
        <v>2577.67</v>
      </c>
      <c r="M4426" s="50">
        <v>2401.4250000000002</v>
      </c>
      <c r="N4426" s="50">
        <v>2105.672</v>
      </c>
      <c r="O4426" s="50">
        <v>1678.8620000000001</v>
      </c>
      <c r="P4426" s="50">
        <v>1609.9</v>
      </c>
      <c r="Q4426" s="50">
        <v>1524.1790000000001</v>
      </c>
      <c r="R4426" s="50">
        <v>1251.5730000000001</v>
      </c>
      <c r="S4426" s="50">
        <v>956.36099999999999</v>
      </c>
      <c r="T4426" s="50">
        <v>762.33600000000001</v>
      </c>
      <c r="U4426" s="50">
        <v>598.27499999999998</v>
      </c>
      <c r="V4426" s="50">
        <v>394.69099999999997</v>
      </c>
      <c r="W4426" s="50" t="s">
        <v>311</v>
      </c>
      <c r="X4426" s="50">
        <v>225.19399999999999</v>
      </c>
      <c r="Y4426" s="50">
        <v>82.93</v>
      </c>
      <c r="Z4426" s="50">
        <v>26.632000000000001</v>
      </c>
      <c r="AA4426" s="50">
        <v>5.0039999999999996</v>
      </c>
      <c r="AB4426" s="50">
        <v>0.57499999999999996</v>
      </c>
      <c r="AC4426" s="50" t="str">
        <f t="shared" si="281"/>
        <v>Syrian Arab Republic-2035</v>
      </c>
      <c r="AD4426" s="51">
        <f t="shared" si="282"/>
        <v>19178.020000000004</v>
      </c>
      <c r="AE4426" s="15">
        <f t="shared" si="283"/>
        <v>0.50616299284284816</v>
      </c>
      <c r="AF4426">
        <f t="shared" si="284"/>
        <v>7.822580467552559E-2</v>
      </c>
    </row>
    <row r="4427" spans="1:32" x14ac:dyDescent="0.25">
      <c r="A4427" s="59">
        <v>4410</v>
      </c>
      <c r="B4427" s="60" t="s">
        <v>309</v>
      </c>
      <c r="C4427" s="61" t="s">
        <v>157</v>
      </c>
      <c r="D4427" s="62"/>
      <c r="E4427" s="62">
        <v>764</v>
      </c>
      <c r="F4427" s="62">
        <v>2035</v>
      </c>
      <c r="G4427" s="50">
        <v>3077.7420000000002</v>
      </c>
      <c r="H4427" s="50">
        <v>3144.0729999999999</v>
      </c>
      <c r="I4427" s="50">
        <v>3192.3710000000001</v>
      </c>
      <c r="J4427" s="50">
        <v>3401.2739999999999</v>
      </c>
      <c r="K4427" s="50">
        <v>3824.549</v>
      </c>
      <c r="L4427" s="50">
        <v>4092.7689999999998</v>
      </c>
      <c r="M4427" s="50">
        <v>4339.8500000000004</v>
      </c>
      <c r="N4427" s="50">
        <v>4728.2950000000001</v>
      </c>
      <c r="O4427" s="50">
        <v>4690.1210000000001</v>
      </c>
      <c r="P4427" s="50">
        <v>4292.8329999999996</v>
      </c>
      <c r="Q4427" s="50">
        <v>4525.4430000000002</v>
      </c>
      <c r="R4427" s="50">
        <v>4976.5550000000003</v>
      </c>
      <c r="S4427" s="50">
        <v>5123.9669999999996</v>
      </c>
      <c r="T4427" s="50">
        <v>4907.4369999999999</v>
      </c>
      <c r="U4427" s="50">
        <v>4154.8729999999996</v>
      </c>
      <c r="V4427" s="50">
        <v>3188.4580000000001</v>
      </c>
      <c r="W4427" s="50" t="s">
        <v>311</v>
      </c>
      <c r="X4427" s="50">
        <v>1959.558</v>
      </c>
      <c r="Y4427" s="50">
        <v>994.755</v>
      </c>
      <c r="Z4427" s="50">
        <v>420.48099999999999</v>
      </c>
      <c r="AA4427" s="50">
        <v>136.98400000000001</v>
      </c>
      <c r="AB4427" s="50">
        <v>27.27</v>
      </c>
      <c r="AC4427" s="50" t="str">
        <f t="shared" si="281"/>
        <v>Thailand-2035</v>
      </c>
      <c r="AD4427" s="51">
        <f t="shared" si="282"/>
        <v>43995.655999999995</v>
      </c>
      <c r="AE4427" s="15">
        <f t="shared" si="283"/>
        <v>0.5728747856379276</v>
      </c>
      <c r="AF4427">
        <f t="shared" si="284"/>
        <v>0.29563495057708655</v>
      </c>
    </row>
    <row r="4428" spans="1:32" x14ac:dyDescent="0.25">
      <c r="A4428" s="59">
        <v>4411</v>
      </c>
      <c r="B4428" s="60" t="s">
        <v>309</v>
      </c>
      <c r="C4428" s="61" t="s">
        <v>392</v>
      </c>
      <c r="D4428" s="62"/>
      <c r="E4428" s="62">
        <v>626</v>
      </c>
      <c r="F4428" s="62">
        <v>2035</v>
      </c>
      <c r="G4428" s="50">
        <v>258.89800000000002</v>
      </c>
      <c r="H4428" s="50">
        <v>245.02600000000001</v>
      </c>
      <c r="I4428" s="50">
        <v>227.82900000000001</v>
      </c>
      <c r="J4428" s="50">
        <v>206.97800000000001</v>
      </c>
      <c r="K4428" s="50">
        <v>187.15799999999999</v>
      </c>
      <c r="L4428" s="50">
        <v>158.96199999999999</v>
      </c>
      <c r="M4428" s="50">
        <v>128.071</v>
      </c>
      <c r="N4428" s="50">
        <v>120.88500000000001</v>
      </c>
      <c r="O4428" s="50">
        <v>78.153999999999996</v>
      </c>
      <c r="P4428" s="50">
        <v>57.908999999999999</v>
      </c>
      <c r="Q4428" s="50">
        <v>51.820999999999998</v>
      </c>
      <c r="R4428" s="50">
        <v>30.172000000000001</v>
      </c>
      <c r="S4428" s="50">
        <v>45.042000000000002</v>
      </c>
      <c r="T4428" s="50">
        <v>34.396999999999998</v>
      </c>
      <c r="U4428" s="50">
        <v>22.866</v>
      </c>
      <c r="V4428" s="50">
        <v>14.25</v>
      </c>
      <c r="W4428" s="50" t="s">
        <v>311</v>
      </c>
      <c r="X4428" s="50">
        <v>7.5090000000000003</v>
      </c>
      <c r="Y4428" s="50">
        <v>3.165</v>
      </c>
      <c r="Z4428" s="50">
        <v>0.74099999999999999</v>
      </c>
      <c r="AA4428" s="50">
        <v>0.10299999999999999</v>
      </c>
      <c r="AB4428" s="50">
        <v>7.0000000000000001E-3</v>
      </c>
      <c r="AC4428" s="50" t="str">
        <f t="shared" si="281"/>
        <v>Timor-Leste-2035</v>
      </c>
      <c r="AD4428" s="51">
        <f t="shared" si="282"/>
        <v>1065.152</v>
      </c>
      <c r="AE4428" s="15">
        <f t="shared" si="283"/>
        <v>0.76495279546956674</v>
      </c>
      <c r="AF4428">
        <f t="shared" si="284"/>
        <v>4.6211680639766724E-2</v>
      </c>
    </row>
    <row r="4429" spans="1:32" x14ac:dyDescent="0.25">
      <c r="A4429" s="59">
        <v>4412</v>
      </c>
      <c r="B4429" s="60" t="s">
        <v>309</v>
      </c>
      <c r="C4429" s="61" t="s">
        <v>490</v>
      </c>
      <c r="D4429" s="62"/>
      <c r="E4429" s="62">
        <v>768</v>
      </c>
      <c r="F4429" s="62">
        <v>2035</v>
      </c>
      <c r="G4429" s="50">
        <v>1511.7380000000001</v>
      </c>
      <c r="H4429" s="50">
        <v>1391.191</v>
      </c>
      <c r="I4429" s="50">
        <v>1280.7929999999999</v>
      </c>
      <c r="J4429" s="50">
        <v>1186.0250000000001</v>
      </c>
      <c r="K4429" s="50">
        <v>1095.7059999999999</v>
      </c>
      <c r="L4429" s="50">
        <v>991.08799999999997</v>
      </c>
      <c r="M4429" s="50">
        <v>848.06899999999996</v>
      </c>
      <c r="N4429" s="50">
        <v>699.51499999999999</v>
      </c>
      <c r="O4429" s="50">
        <v>602.34</v>
      </c>
      <c r="P4429" s="50">
        <v>536.08699999999999</v>
      </c>
      <c r="Q4429" s="50">
        <v>454.17500000000001</v>
      </c>
      <c r="R4429" s="50">
        <v>368.017</v>
      </c>
      <c r="S4429" s="50">
        <v>276.70299999999997</v>
      </c>
      <c r="T4429" s="50">
        <v>192.45599999999999</v>
      </c>
      <c r="U4429" s="50">
        <v>123.44199999999999</v>
      </c>
      <c r="V4429" s="50">
        <v>67.835999999999999</v>
      </c>
      <c r="W4429" s="50" t="s">
        <v>311</v>
      </c>
      <c r="X4429" s="50">
        <v>28.776</v>
      </c>
      <c r="Y4429" s="50">
        <v>8.0389999999999997</v>
      </c>
      <c r="Z4429" s="50">
        <v>1.252</v>
      </c>
      <c r="AA4429" s="50">
        <v>9.4E-2</v>
      </c>
      <c r="AB4429" s="50">
        <v>1E-3</v>
      </c>
      <c r="AC4429" s="50" t="str">
        <f t="shared" si="281"/>
        <v>Togo-2035</v>
      </c>
      <c r="AD4429" s="51">
        <f t="shared" si="282"/>
        <v>7057.7250000000004</v>
      </c>
      <c r="AE4429" s="15">
        <f t="shared" si="283"/>
        <v>0.65256410528888564</v>
      </c>
      <c r="AF4429">
        <f t="shared" si="284"/>
        <v>3.753039977860502E-2</v>
      </c>
    </row>
    <row r="4430" spans="1:32" x14ac:dyDescent="0.25">
      <c r="A4430" s="59">
        <v>4413</v>
      </c>
      <c r="B4430" s="60" t="s">
        <v>309</v>
      </c>
      <c r="C4430" s="61" t="s">
        <v>393</v>
      </c>
      <c r="D4430" s="62"/>
      <c r="E4430" s="62">
        <v>776</v>
      </c>
      <c r="F4430" s="62">
        <v>2035</v>
      </c>
      <c r="G4430" s="50">
        <v>13.659000000000001</v>
      </c>
      <c r="H4430" s="50">
        <v>12.938000000000001</v>
      </c>
      <c r="I4430" s="50">
        <v>12.179</v>
      </c>
      <c r="J4430" s="50">
        <v>11.587999999999999</v>
      </c>
      <c r="K4430" s="50">
        <v>11.409000000000001</v>
      </c>
      <c r="L4430" s="50">
        <v>11.054</v>
      </c>
      <c r="M4430" s="50">
        <v>9.859</v>
      </c>
      <c r="N4430" s="50">
        <v>8.2650000000000006</v>
      </c>
      <c r="O4430" s="50">
        <v>6.9080000000000004</v>
      </c>
      <c r="P4430" s="50">
        <v>4.6479999999999997</v>
      </c>
      <c r="Q4430" s="50">
        <v>4.8630000000000004</v>
      </c>
      <c r="R4430" s="50">
        <v>4.5890000000000004</v>
      </c>
      <c r="S4430" s="50">
        <v>4.5579999999999998</v>
      </c>
      <c r="T4430" s="50">
        <v>3.496</v>
      </c>
      <c r="U4430" s="50">
        <v>2.5990000000000002</v>
      </c>
      <c r="V4430" s="50">
        <v>2.1339999999999999</v>
      </c>
      <c r="W4430" s="50" t="s">
        <v>311</v>
      </c>
      <c r="X4430" s="50">
        <v>1.024</v>
      </c>
      <c r="Y4430" s="50">
        <v>0.53</v>
      </c>
      <c r="Z4430" s="50">
        <v>0.217</v>
      </c>
      <c r="AA4430" s="50">
        <v>6.6000000000000003E-2</v>
      </c>
      <c r="AB4430" s="50">
        <v>1.2999999999999999E-2</v>
      </c>
      <c r="AC4430" s="50" t="str">
        <f t="shared" si="281"/>
        <v>Tonga-2035</v>
      </c>
      <c r="AD4430" s="51">
        <f t="shared" si="282"/>
        <v>77.741000000000014</v>
      </c>
      <c r="AE4430" s="15">
        <f t="shared" si="283"/>
        <v>0.62843287325864094</v>
      </c>
      <c r="AF4430">
        <f t="shared" si="284"/>
        <v>8.6502398791592647E-2</v>
      </c>
    </row>
    <row r="4431" spans="1:32" x14ac:dyDescent="0.25">
      <c r="A4431" s="59">
        <v>4414</v>
      </c>
      <c r="B4431" s="60" t="s">
        <v>309</v>
      </c>
      <c r="C4431" s="61" t="s">
        <v>394</v>
      </c>
      <c r="D4431" s="62"/>
      <c r="E4431" s="62">
        <v>780</v>
      </c>
      <c r="F4431" s="62">
        <v>2035</v>
      </c>
      <c r="G4431" s="50">
        <v>71.855999999999995</v>
      </c>
      <c r="H4431" s="50">
        <v>72.587999999999994</v>
      </c>
      <c r="I4431" s="50">
        <v>77.451999999999998</v>
      </c>
      <c r="J4431" s="50">
        <v>85.436999999999998</v>
      </c>
      <c r="K4431" s="50">
        <v>92.989000000000004</v>
      </c>
      <c r="L4431" s="50">
        <v>92.031000000000006</v>
      </c>
      <c r="M4431" s="50">
        <v>84.863</v>
      </c>
      <c r="N4431" s="50">
        <v>79.400000000000006</v>
      </c>
      <c r="O4431" s="50">
        <v>90.132000000000005</v>
      </c>
      <c r="P4431" s="50">
        <v>110.196</v>
      </c>
      <c r="Q4431" s="50">
        <v>118.351</v>
      </c>
      <c r="R4431" s="50">
        <v>92.209000000000003</v>
      </c>
      <c r="S4431" s="50">
        <v>78.040999999999997</v>
      </c>
      <c r="T4431" s="50">
        <v>65.771000000000001</v>
      </c>
      <c r="U4431" s="50">
        <v>64.227999999999994</v>
      </c>
      <c r="V4431" s="50">
        <v>42.972000000000001</v>
      </c>
      <c r="W4431" s="50" t="s">
        <v>311</v>
      </c>
      <c r="X4431" s="50">
        <v>25.045000000000002</v>
      </c>
      <c r="Y4431" s="50">
        <v>11.631</v>
      </c>
      <c r="Z4431" s="50">
        <v>4.2270000000000003</v>
      </c>
      <c r="AA4431" s="50">
        <v>1.034</v>
      </c>
      <c r="AB4431" s="50">
        <v>0.17100000000000001</v>
      </c>
      <c r="AC4431" s="50" t="str">
        <f t="shared" si="281"/>
        <v>Trinidad and Tobago-2035</v>
      </c>
      <c r="AD4431" s="51">
        <f t="shared" si="282"/>
        <v>923.64900000000011</v>
      </c>
      <c r="AE4431" s="15">
        <f t="shared" si="283"/>
        <v>0.47309638185068126</v>
      </c>
      <c r="AF4431">
        <f t="shared" si="284"/>
        <v>0.18775255446097708</v>
      </c>
    </row>
    <row r="4432" spans="1:32" x14ac:dyDescent="0.25">
      <c r="A4432" s="59">
        <v>4415</v>
      </c>
      <c r="B4432" s="60" t="s">
        <v>309</v>
      </c>
      <c r="C4432" s="61" t="s">
        <v>491</v>
      </c>
      <c r="D4432" s="62"/>
      <c r="E4432" s="62">
        <v>788</v>
      </c>
      <c r="F4432" s="62">
        <v>2035</v>
      </c>
      <c r="G4432" s="50">
        <v>793.428</v>
      </c>
      <c r="H4432" s="50">
        <v>837.61900000000003</v>
      </c>
      <c r="I4432" s="50">
        <v>919.25099999999998</v>
      </c>
      <c r="J4432" s="50">
        <v>990.22500000000002</v>
      </c>
      <c r="K4432" s="50">
        <v>1010.702</v>
      </c>
      <c r="L4432" s="50">
        <v>840.69600000000003</v>
      </c>
      <c r="M4432" s="50">
        <v>771.75400000000002</v>
      </c>
      <c r="N4432" s="50">
        <v>806.45899999999995</v>
      </c>
      <c r="O4432" s="50">
        <v>903.38</v>
      </c>
      <c r="P4432" s="50">
        <v>983.76400000000001</v>
      </c>
      <c r="Q4432" s="50">
        <v>932.601</v>
      </c>
      <c r="R4432" s="50">
        <v>801.09100000000001</v>
      </c>
      <c r="S4432" s="50">
        <v>675.63400000000001</v>
      </c>
      <c r="T4432" s="50">
        <v>639.57799999999997</v>
      </c>
      <c r="U4432" s="50">
        <v>530.13300000000004</v>
      </c>
      <c r="V4432" s="50">
        <v>377.84899999999999</v>
      </c>
      <c r="W4432" s="50" t="s">
        <v>311</v>
      </c>
      <c r="X4432" s="50">
        <v>226.13300000000001</v>
      </c>
      <c r="Y4432" s="50">
        <v>84.682000000000002</v>
      </c>
      <c r="Z4432" s="50">
        <v>28.231999999999999</v>
      </c>
      <c r="AA4432" s="50">
        <v>6.9530000000000003</v>
      </c>
      <c r="AB4432" s="50">
        <v>0.86899999999999999</v>
      </c>
      <c r="AC4432" s="50" t="str">
        <f t="shared" si="281"/>
        <v>Tunisia-2035</v>
      </c>
      <c r="AD4432" s="51">
        <f t="shared" si="282"/>
        <v>8716.3060000000005</v>
      </c>
      <c r="AE4432" s="15">
        <f t="shared" si="283"/>
        <v>0.50993241861862115</v>
      </c>
      <c r="AF4432">
        <f t="shared" si="284"/>
        <v>0.1681455210460934</v>
      </c>
    </row>
    <row r="4433" spans="1:32" x14ac:dyDescent="0.25">
      <c r="A4433" s="59">
        <v>4416</v>
      </c>
      <c r="B4433" s="60" t="s">
        <v>309</v>
      </c>
      <c r="C4433" s="61" t="s">
        <v>492</v>
      </c>
      <c r="D4433" s="62"/>
      <c r="E4433" s="62">
        <v>792</v>
      </c>
      <c r="F4433" s="62">
        <v>2035</v>
      </c>
      <c r="G4433" s="50">
        <v>5706.7489999999998</v>
      </c>
      <c r="H4433" s="50">
        <v>5863.4369999999999</v>
      </c>
      <c r="I4433" s="50">
        <v>6094.8879999999999</v>
      </c>
      <c r="J4433" s="50">
        <v>6283.0129999999999</v>
      </c>
      <c r="K4433" s="50">
        <v>6397.4669999999996</v>
      </c>
      <c r="L4433" s="50">
        <v>6359.5069999999996</v>
      </c>
      <c r="M4433" s="50">
        <v>6410.7569999999996</v>
      </c>
      <c r="N4433" s="50">
        <v>6430.0420000000004</v>
      </c>
      <c r="O4433" s="50">
        <v>6107.6220000000003</v>
      </c>
      <c r="P4433" s="50">
        <v>6068.2569999999996</v>
      </c>
      <c r="Q4433" s="50">
        <v>6008.4759999999997</v>
      </c>
      <c r="R4433" s="50">
        <v>5581.7619999999997</v>
      </c>
      <c r="S4433" s="50">
        <v>4936.1719999999996</v>
      </c>
      <c r="T4433" s="50">
        <v>4145.6530000000002</v>
      </c>
      <c r="U4433" s="50">
        <v>3370.125</v>
      </c>
      <c r="V4433" s="50">
        <v>2506.0430000000001</v>
      </c>
      <c r="W4433" s="50" t="s">
        <v>311</v>
      </c>
      <c r="X4433" s="50">
        <v>1597.288</v>
      </c>
      <c r="Y4433" s="50">
        <v>739.42100000000005</v>
      </c>
      <c r="Z4433" s="50">
        <v>251.82400000000001</v>
      </c>
      <c r="AA4433" s="50">
        <v>51.334000000000003</v>
      </c>
      <c r="AB4433" s="50">
        <v>5.4269999999999996</v>
      </c>
      <c r="AC4433" s="50" t="str">
        <f t="shared" si="281"/>
        <v>Turkey-2035</v>
      </c>
      <c r="AD4433" s="51">
        <f t="shared" si="282"/>
        <v>60583.075000000004</v>
      </c>
      <c r="AE4433" s="15">
        <f t="shared" si="283"/>
        <v>0.50067100423674427</v>
      </c>
      <c r="AF4433">
        <f t="shared" si="284"/>
        <v>0.1618838932535005</v>
      </c>
    </row>
    <row r="4434" spans="1:32" x14ac:dyDescent="0.25">
      <c r="A4434" s="59">
        <v>4417</v>
      </c>
      <c r="B4434" s="60" t="s">
        <v>309</v>
      </c>
      <c r="C4434" s="61" t="s">
        <v>493</v>
      </c>
      <c r="D4434" s="62">
        <v>19</v>
      </c>
      <c r="E4434" s="62">
        <v>804</v>
      </c>
      <c r="F4434" s="62">
        <v>2035</v>
      </c>
      <c r="G4434" s="50">
        <v>1790.153</v>
      </c>
      <c r="H4434" s="50">
        <v>1889.914</v>
      </c>
      <c r="I4434" s="50">
        <v>2085.3310000000001</v>
      </c>
      <c r="J4434" s="50">
        <v>2271.0909999999999</v>
      </c>
      <c r="K4434" s="50">
        <v>2378.5140000000001</v>
      </c>
      <c r="L4434" s="50">
        <v>2322.5839999999998</v>
      </c>
      <c r="M4434" s="50">
        <v>1888.3409999999999</v>
      </c>
      <c r="N4434" s="50">
        <v>2032.67</v>
      </c>
      <c r="O4434" s="50">
        <v>2592.288</v>
      </c>
      <c r="P4434" s="50">
        <v>3349.67</v>
      </c>
      <c r="Q4434" s="50">
        <v>3332.0610000000001</v>
      </c>
      <c r="R4434" s="50">
        <v>2988.1640000000002</v>
      </c>
      <c r="S4434" s="50">
        <v>2620.694</v>
      </c>
      <c r="T4434" s="50">
        <v>2227.078</v>
      </c>
      <c r="U4434" s="50">
        <v>2232.5349999999999</v>
      </c>
      <c r="V4434" s="50">
        <v>1809.107</v>
      </c>
      <c r="W4434" s="50" t="s">
        <v>311</v>
      </c>
      <c r="X4434" s="50">
        <v>1265.6279999999999</v>
      </c>
      <c r="Y4434" s="50">
        <v>559.56399999999996</v>
      </c>
      <c r="Z4434" s="50">
        <v>191.57900000000001</v>
      </c>
      <c r="AA4434" s="50">
        <v>64.177999999999997</v>
      </c>
      <c r="AB4434" s="50">
        <v>5.1959999999999997</v>
      </c>
      <c r="AC4434" s="50" t="str">
        <f t="shared" si="281"/>
        <v>Ukraine-2035</v>
      </c>
      <c r="AD4434" s="51">
        <f t="shared" si="282"/>
        <v>25776.077000000001</v>
      </c>
      <c r="AE4434" s="15">
        <f t="shared" si="283"/>
        <v>0.54780496659751599</v>
      </c>
      <c r="AF4434">
        <f t="shared" si="284"/>
        <v>0.26488504421559234</v>
      </c>
    </row>
    <row r="4435" spans="1:32" x14ac:dyDescent="0.25">
      <c r="A4435" s="59">
        <v>4418</v>
      </c>
      <c r="B4435" s="60" t="s">
        <v>309</v>
      </c>
      <c r="C4435" s="61" t="s">
        <v>494</v>
      </c>
      <c r="D4435" s="62"/>
      <c r="E4435" s="62">
        <v>784</v>
      </c>
      <c r="F4435" s="62">
        <v>2035</v>
      </c>
      <c r="G4435" s="50">
        <v>493.67</v>
      </c>
      <c r="H4435" s="50">
        <v>460.267</v>
      </c>
      <c r="I4435" s="50">
        <v>436.76400000000001</v>
      </c>
      <c r="J4435" s="50">
        <v>460.20299999999997</v>
      </c>
      <c r="K4435" s="50">
        <v>779.11900000000003</v>
      </c>
      <c r="L4435" s="50">
        <v>1260.528</v>
      </c>
      <c r="M4435" s="50">
        <v>1467.1849999999999</v>
      </c>
      <c r="N4435" s="50">
        <v>1391.115</v>
      </c>
      <c r="O4435" s="50">
        <v>1159.732</v>
      </c>
      <c r="P4435" s="50">
        <v>982.952</v>
      </c>
      <c r="Q4435" s="50">
        <v>760.899</v>
      </c>
      <c r="R4435" s="50">
        <v>651.73099999999999</v>
      </c>
      <c r="S4435" s="50">
        <v>560.05100000000004</v>
      </c>
      <c r="T4435" s="50">
        <v>364.06200000000001</v>
      </c>
      <c r="U4435" s="50">
        <v>250.53800000000001</v>
      </c>
      <c r="V4435" s="50">
        <v>110.803</v>
      </c>
      <c r="W4435" s="50" t="s">
        <v>311</v>
      </c>
      <c r="X4435" s="50">
        <v>33.676000000000002</v>
      </c>
      <c r="Y4435" s="50">
        <v>14.426</v>
      </c>
      <c r="Z4435" s="50">
        <v>3.9140000000000001</v>
      </c>
      <c r="AA4435" s="50">
        <v>0.59799999999999998</v>
      </c>
      <c r="AB4435" s="50">
        <v>0.10199999999999999</v>
      </c>
      <c r="AC4435" s="50" t="str">
        <f t="shared" ref="AC4435:AC4498" si="285">C4435&amp;"-"&amp;F4435</f>
        <v>United Arab Emirates-2035</v>
      </c>
      <c r="AD4435" s="51">
        <f t="shared" ref="AD4435:AD4498" si="286">SUM(J4435:S4435)</f>
        <v>9473.5149999999994</v>
      </c>
      <c r="AE4435" s="15">
        <f t="shared" ref="AE4435:AE4498" si="287">IF(W4435="…",SUM(G4435:I4435,T4435:V4435,X4435:AB4435)/SUM(J4435:S4435),SUM(G4435:I4435,T4435:W4435)/SUM(J4435:S4435))</f>
        <v>0.22893508903506246</v>
      </c>
      <c r="AF4435">
        <f t="shared" ref="AF4435:AF4498" si="288">IF(W4435="…",SUM(T4435:V4435,X4435:AB4435)/SUM(G4435:S4435),SUM(T4435:W4435)/SUM(G4435:S4435))</f>
        <v>7.1622195287722568E-2</v>
      </c>
    </row>
    <row r="4436" spans="1:32" x14ac:dyDescent="0.25">
      <c r="A4436" s="59">
        <v>4419</v>
      </c>
      <c r="B4436" s="60" t="s">
        <v>309</v>
      </c>
      <c r="C4436" s="61" t="s">
        <v>33</v>
      </c>
      <c r="D4436" s="62"/>
      <c r="E4436" s="62">
        <v>826</v>
      </c>
      <c r="F4436" s="62">
        <v>2035</v>
      </c>
      <c r="G4436" s="50">
        <v>3869.79</v>
      </c>
      <c r="H4436" s="50">
        <v>3927.1280000000002</v>
      </c>
      <c r="I4436" s="50">
        <v>4058.6689999999999</v>
      </c>
      <c r="J4436" s="50">
        <v>4191.3689999999997</v>
      </c>
      <c r="K4436" s="50">
        <v>4323.3779999999997</v>
      </c>
      <c r="L4436" s="50">
        <v>4335.107</v>
      </c>
      <c r="M4436" s="50">
        <v>4033.038</v>
      </c>
      <c r="N4436" s="50">
        <v>4266.7420000000002</v>
      </c>
      <c r="O4436" s="50">
        <v>4536.9549999999999</v>
      </c>
      <c r="P4436" s="50">
        <v>4671.8059999999996</v>
      </c>
      <c r="Q4436" s="50">
        <v>4498.3959999999997</v>
      </c>
      <c r="R4436" s="50">
        <v>4170.9780000000001</v>
      </c>
      <c r="S4436" s="50">
        <v>4110.9170000000004</v>
      </c>
      <c r="T4436" s="50">
        <v>4324.098</v>
      </c>
      <c r="U4436" s="50">
        <v>4052.7710000000002</v>
      </c>
      <c r="V4436" s="50">
        <v>3225.5120000000002</v>
      </c>
      <c r="W4436" s="50" t="s">
        <v>311</v>
      </c>
      <c r="X4436" s="50">
        <v>2414.3139999999999</v>
      </c>
      <c r="Y4436" s="50">
        <v>1837.2329999999999</v>
      </c>
      <c r="Z4436" s="50">
        <v>788.68600000000004</v>
      </c>
      <c r="AA4436" s="50">
        <v>225.25200000000001</v>
      </c>
      <c r="AB4436" s="50">
        <v>35.076000000000001</v>
      </c>
      <c r="AC4436" s="50" t="str">
        <f t="shared" si="285"/>
        <v>United Kingdom-2035</v>
      </c>
      <c r="AD4436" s="51">
        <f t="shared" si="286"/>
        <v>43138.686000000002</v>
      </c>
      <c r="AE4436" s="15">
        <f t="shared" si="287"/>
        <v>0.66665287394242834</v>
      </c>
      <c r="AF4436">
        <f t="shared" si="288"/>
        <v>0.30735822255528322</v>
      </c>
    </row>
    <row r="4437" spans="1:32" x14ac:dyDescent="0.25">
      <c r="A4437" s="59">
        <v>4420</v>
      </c>
      <c r="B4437" s="60" t="s">
        <v>309</v>
      </c>
      <c r="C4437" s="61" t="s">
        <v>495</v>
      </c>
      <c r="D4437" s="62">
        <v>20</v>
      </c>
      <c r="E4437" s="62">
        <v>834</v>
      </c>
      <c r="F4437" s="62">
        <v>2035</v>
      </c>
      <c r="G4437" s="50">
        <v>14146.332</v>
      </c>
      <c r="H4437" s="50">
        <v>12733.168</v>
      </c>
      <c r="I4437" s="50">
        <v>11415.189</v>
      </c>
      <c r="J4437" s="50">
        <v>10200.387000000001</v>
      </c>
      <c r="K4437" s="50">
        <v>9056.44</v>
      </c>
      <c r="L4437" s="50">
        <v>7732.3670000000002</v>
      </c>
      <c r="M4437" s="50">
        <v>6469.5069999999996</v>
      </c>
      <c r="N4437" s="50">
        <v>5264.2359999999999</v>
      </c>
      <c r="O4437" s="50">
        <v>4423.8789999999999</v>
      </c>
      <c r="P4437" s="50">
        <v>3685.7629999999999</v>
      </c>
      <c r="Q4437" s="50">
        <v>3052.2109999999998</v>
      </c>
      <c r="R4437" s="50">
        <v>2450.3649999999998</v>
      </c>
      <c r="S4437" s="50">
        <v>1855.5920000000001</v>
      </c>
      <c r="T4437" s="50">
        <v>1336.011</v>
      </c>
      <c r="U4437" s="50">
        <v>923.33</v>
      </c>
      <c r="V4437" s="50">
        <v>601.93600000000004</v>
      </c>
      <c r="W4437" s="50" t="s">
        <v>311</v>
      </c>
      <c r="X4437" s="50">
        <v>325.19099999999997</v>
      </c>
      <c r="Y4437" s="50">
        <v>143.26599999999999</v>
      </c>
      <c r="Z4437" s="50">
        <v>39.357999999999997</v>
      </c>
      <c r="AA4437" s="50">
        <v>6.4450000000000003</v>
      </c>
      <c r="AB4437" s="50">
        <v>0.55800000000000005</v>
      </c>
      <c r="AC4437" s="50" t="str">
        <f t="shared" si="285"/>
        <v>United Republic of Tanzania-2035</v>
      </c>
      <c r="AD4437" s="51">
        <f t="shared" si="286"/>
        <v>54190.746999999996</v>
      </c>
      <c r="AE4437" s="15">
        <f t="shared" si="287"/>
        <v>0.76896493048896342</v>
      </c>
      <c r="AF4437">
        <f t="shared" si="288"/>
        <v>3.6504071841105878E-2</v>
      </c>
    </row>
    <row r="4438" spans="1:32" x14ac:dyDescent="0.25">
      <c r="A4438" s="59">
        <v>4421</v>
      </c>
      <c r="B4438" s="60" t="s">
        <v>309</v>
      </c>
      <c r="C4438" s="61" t="s">
        <v>344</v>
      </c>
      <c r="D4438" s="62"/>
      <c r="E4438" s="62">
        <v>840</v>
      </c>
      <c r="F4438" s="62">
        <v>2035</v>
      </c>
      <c r="G4438" s="50">
        <v>22034.06</v>
      </c>
      <c r="H4438" s="50">
        <v>22085.019</v>
      </c>
      <c r="I4438" s="50">
        <v>21825.059000000001</v>
      </c>
      <c r="J4438" s="50">
        <v>21509.895</v>
      </c>
      <c r="K4438" s="50">
        <v>21503.553</v>
      </c>
      <c r="L4438" s="50">
        <v>23242.678</v>
      </c>
      <c r="M4438" s="50">
        <v>23464.853999999999</v>
      </c>
      <c r="N4438" s="50">
        <v>23813.578000000001</v>
      </c>
      <c r="O4438" s="50">
        <v>24695.057000000001</v>
      </c>
      <c r="P4438" s="50">
        <v>23368.609</v>
      </c>
      <c r="Q4438" s="50">
        <v>21455.591</v>
      </c>
      <c r="R4438" s="50">
        <v>19644.017</v>
      </c>
      <c r="S4438" s="50">
        <v>18822.628000000001</v>
      </c>
      <c r="T4438" s="50">
        <v>18656.307000000001</v>
      </c>
      <c r="U4438" s="50">
        <v>18598.329000000002</v>
      </c>
      <c r="V4438" s="50">
        <v>16471.788</v>
      </c>
      <c r="W4438" s="50" t="s">
        <v>311</v>
      </c>
      <c r="X4438" s="50">
        <v>12306.406000000001</v>
      </c>
      <c r="Y4438" s="50">
        <v>7574.0330000000004</v>
      </c>
      <c r="Z4438" s="50">
        <v>3046.97</v>
      </c>
      <c r="AA4438" s="50">
        <v>794.19600000000003</v>
      </c>
      <c r="AB4438" s="50">
        <v>121.245</v>
      </c>
      <c r="AC4438" s="50" t="str">
        <f t="shared" si="285"/>
        <v>United States of America-2035</v>
      </c>
      <c r="AD4438" s="51">
        <f t="shared" si="286"/>
        <v>221520.46</v>
      </c>
      <c r="AE4438" s="15">
        <f t="shared" si="287"/>
        <v>0.64785623865172537</v>
      </c>
      <c r="AF4438">
        <f t="shared" si="288"/>
        <v>0.26983939775429311</v>
      </c>
    </row>
    <row r="4439" spans="1:32" x14ac:dyDescent="0.25">
      <c r="A4439" s="59">
        <v>4422</v>
      </c>
      <c r="B4439" s="60" t="s">
        <v>309</v>
      </c>
      <c r="C4439" s="61" t="s">
        <v>395</v>
      </c>
      <c r="D4439" s="62"/>
      <c r="E4439" s="62">
        <v>850</v>
      </c>
      <c r="F4439" s="62">
        <v>2035</v>
      </c>
      <c r="G4439" s="50">
        <v>5.5720000000000001</v>
      </c>
      <c r="H4439" s="50">
        <v>5.7460000000000004</v>
      </c>
      <c r="I4439" s="50">
        <v>5.9349999999999996</v>
      </c>
      <c r="J4439" s="50">
        <v>6.09</v>
      </c>
      <c r="K4439" s="50">
        <v>6.2009999999999996</v>
      </c>
      <c r="L4439" s="50">
        <v>6.1760000000000002</v>
      </c>
      <c r="M4439" s="50">
        <v>5.585</v>
      </c>
      <c r="N4439" s="50">
        <v>5.5229999999999997</v>
      </c>
      <c r="O4439" s="50">
        <v>5.5549999999999997</v>
      </c>
      <c r="P4439" s="50">
        <v>4.2080000000000002</v>
      </c>
      <c r="Q4439" s="50">
        <v>4.68</v>
      </c>
      <c r="R4439" s="50">
        <v>5.2080000000000002</v>
      </c>
      <c r="S4439" s="50">
        <v>5.8280000000000003</v>
      </c>
      <c r="T4439" s="50">
        <v>6.4720000000000004</v>
      </c>
      <c r="U4439" s="50">
        <v>6.3579999999999997</v>
      </c>
      <c r="V4439" s="50">
        <v>5.782</v>
      </c>
      <c r="W4439" s="50" t="s">
        <v>311</v>
      </c>
      <c r="X4439" s="50">
        <v>4.1929999999999996</v>
      </c>
      <c r="Y4439" s="50">
        <v>2.86</v>
      </c>
      <c r="Z4439" s="50">
        <v>1.1479999999999999</v>
      </c>
      <c r="AA4439" s="50">
        <v>0.25800000000000001</v>
      </c>
      <c r="AB4439" s="50">
        <v>3.5999999999999997E-2</v>
      </c>
      <c r="AC4439" s="50" t="str">
        <f t="shared" si="285"/>
        <v>United States Virgin Islands-2035</v>
      </c>
      <c r="AD4439" s="51">
        <f t="shared" si="286"/>
        <v>55.053999999999995</v>
      </c>
      <c r="AE4439" s="15">
        <f t="shared" si="287"/>
        <v>0.80575435027427633</v>
      </c>
      <c r="AF4439">
        <f t="shared" si="288"/>
        <v>0.37488763190285862</v>
      </c>
    </row>
    <row r="4440" spans="1:32" x14ac:dyDescent="0.25">
      <c r="A4440" s="59">
        <v>4423</v>
      </c>
      <c r="B4440" s="60" t="s">
        <v>309</v>
      </c>
      <c r="C4440" s="61" t="s">
        <v>496</v>
      </c>
      <c r="D4440" s="62"/>
      <c r="E4440" s="62">
        <v>858</v>
      </c>
      <c r="F4440" s="62">
        <v>2035</v>
      </c>
      <c r="G4440" s="50">
        <v>218.047</v>
      </c>
      <c r="H4440" s="50">
        <v>224.63900000000001</v>
      </c>
      <c r="I4440" s="50">
        <v>229.63200000000001</v>
      </c>
      <c r="J4440" s="50">
        <v>232.82599999999999</v>
      </c>
      <c r="K4440" s="50">
        <v>234.21100000000001</v>
      </c>
      <c r="L4440" s="50">
        <v>235.85</v>
      </c>
      <c r="M4440" s="50">
        <v>238.84100000000001</v>
      </c>
      <c r="N4440" s="50">
        <v>245.85400000000001</v>
      </c>
      <c r="O4440" s="50">
        <v>249.63300000000001</v>
      </c>
      <c r="P4440" s="50">
        <v>232.02199999999999</v>
      </c>
      <c r="Q4440" s="50">
        <v>212.87100000000001</v>
      </c>
      <c r="R4440" s="50">
        <v>221.88200000000001</v>
      </c>
      <c r="S4440" s="50">
        <v>202.52500000000001</v>
      </c>
      <c r="T4440" s="50">
        <v>171.92699999999999</v>
      </c>
      <c r="U4440" s="50">
        <v>158.392</v>
      </c>
      <c r="V4440" s="50">
        <v>129.40799999999999</v>
      </c>
      <c r="W4440" s="50" t="s">
        <v>311</v>
      </c>
      <c r="X4440" s="50">
        <v>89.835999999999999</v>
      </c>
      <c r="Y4440" s="50">
        <v>56.368000000000002</v>
      </c>
      <c r="Z4440" s="50">
        <v>28.893999999999998</v>
      </c>
      <c r="AA4440" s="50">
        <v>11.739000000000001</v>
      </c>
      <c r="AB4440" s="50">
        <v>3.1669999999999998</v>
      </c>
      <c r="AC4440" s="50" t="str">
        <f t="shared" si="285"/>
        <v>Uruguay-2035</v>
      </c>
      <c r="AD4440" s="51">
        <f t="shared" si="286"/>
        <v>2306.5150000000003</v>
      </c>
      <c r="AE4440" s="15">
        <f t="shared" si="287"/>
        <v>0.57318031749197362</v>
      </c>
      <c r="AF4440">
        <f t="shared" si="288"/>
        <v>0.21811595346231227</v>
      </c>
    </row>
    <row r="4441" spans="1:32" x14ac:dyDescent="0.25">
      <c r="A4441" s="59">
        <v>4424</v>
      </c>
      <c r="B4441" s="60" t="s">
        <v>309</v>
      </c>
      <c r="C4441" s="61" t="s">
        <v>396</v>
      </c>
      <c r="D4441" s="62"/>
      <c r="E4441" s="62">
        <v>548</v>
      </c>
      <c r="F4441" s="62">
        <v>2035</v>
      </c>
      <c r="G4441" s="50">
        <v>40.511000000000003</v>
      </c>
      <c r="H4441" s="50">
        <v>38.643999999999998</v>
      </c>
      <c r="I4441" s="50">
        <v>37.029000000000003</v>
      </c>
      <c r="J4441" s="50">
        <v>34.06</v>
      </c>
      <c r="K4441" s="50">
        <v>32.633000000000003</v>
      </c>
      <c r="L4441" s="50">
        <v>31.785</v>
      </c>
      <c r="M4441" s="50">
        <v>26.99</v>
      </c>
      <c r="N4441" s="50">
        <v>26.111999999999998</v>
      </c>
      <c r="O4441" s="50">
        <v>22.097000000000001</v>
      </c>
      <c r="P4441" s="50">
        <v>22.669</v>
      </c>
      <c r="Q4441" s="50">
        <v>18.866</v>
      </c>
      <c r="R4441" s="50">
        <v>15.002000000000001</v>
      </c>
      <c r="S4441" s="50">
        <v>11.888</v>
      </c>
      <c r="T4441" s="50">
        <v>9.7680000000000007</v>
      </c>
      <c r="U4441" s="50">
        <v>8.0250000000000004</v>
      </c>
      <c r="V4441" s="50">
        <v>4.5510000000000002</v>
      </c>
      <c r="W4441" s="50" t="s">
        <v>311</v>
      </c>
      <c r="X4441" s="50">
        <v>2.645</v>
      </c>
      <c r="Y4441" s="50">
        <v>0.93100000000000005</v>
      </c>
      <c r="Z4441" s="50">
        <v>0.28799999999999998</v>
      </c>
      <c r="AA4441" s="50">
        <v>3.9E-2</v>
      </c>
      <c r="AB4441" s="50">
        <v>2E-3</v>
      </c>
      <c r="AC4441" s="50" t="str">
        <f t="shared" si="285"/>
        <v>Vanuatu-2035</v>
      </c>
      <c r="AD4441" s="51">
        <f t="shared" si="286"/>
        <v>242.10200000000006</v>
      </c>
      <c r="AE4441" s="15">
        <f t="shared" si="287"/>
        <v>0.58831814689676243</v>
      </c>
      <c r="AF4441">
        <f t="shared" si="288"/>
        <v>7.326270074744759E-2</v>
      </c>
    </row>
    <row r="4442" spans="1:32" x14ac:dyDescent="0.25">
      <c r="A4442" s="59">
        <v>4425</v>
      </c>
      <c r="B4442" s="60" t="s">
        <v>309</v>
      </c>
      <c r="C4442" s="61" t="s">
        <v>497</v>
      </c>
      <c r="D4442" s="62"/>
      <c r="E4442" s="62">
        <v>862</v>
      </c>
      <c r="F4442" s="62">
        <v>2035</v>
      </c>
      <c r="G4442" s="50">
        <v>2775.002</v>
      </c>
      <c r="H4442" s="50">
        <v>2836.556</v>
      </c>
      <c r="I4442" s="50">
        <v>2887.547</v>
      </c>
      <c r="J4442" s="50">
        <v>2926.2959999999998</v>
      </c>
      <c r="K4442" s="50">
        <v>2921.864</v>
      </c>
      <c r="L4442" s="50">
        <v>2859.9380000000001</v>
      </c>
      <c r="M4442" s="50">
        <v>2762.991</v>
      </c>
      <c r="N4442" s="50">
        <v>2665.6460000000002</v>
      </c>
      <c r="O4442" s="50">
        <v>2612.2840000000001</v>
      </c>
      <c r="P4442" s="50">
        <v>2538.0210000000002</v>
      </c>
      <c r="Q4442" s="50">
        <v>2259.0450000000001</v>
      </c>
      <c r="R4442" s="50">
        <v>1992.7750000000001</v>
      </c>
      <c r="S4442" s="50">
        <v>1691.4179999999999</v>
      </c>
      <c r="T4442" s="50">
        <v>1534.7270000000001</v>
      </c>
      <c r="U4442" s="50">
        <v>1262.3430000000001</v>
      </c>
      <c r="V4442" s="50">
        <v>824.99699999999996</v>
      </c>
      <c r="W4442" s="50" t="s">
        <v>311</v>
      </c>
      <c r="X4442" s="50">
        <v>487.18099999999998</v>
      </c>
      <c r="Y4442" s="50">
        <v>258.15699999999998</v>
      </c>
      <c r="Z4442" s="50">
        <v>115.01900000000001</v>
      </c>
      <c r="AA4442" s="50">
        <v>42.212000000000003</v>
      </c>
      <c r="AB4442" s="50">
        <v>11.542</v>
      </c>
      <c r="AC4442" s="50" t="str">
        <f t="shared" si="285"/>
        <v>Venezuela (Bolivarian Republic of)-2035</v>
      </c>
      <c r="AD4442" s="51">
        <f t="shared" si="286"/>
        <v>25230.278000000002</v>
      </c>
      <c r="AE4442" s="15">
        <f t="shared" si="287"/>
        <v>0.51665237299406686</v>
      </c>
      <c r="AF4442">
        <f t="shared" si="288"/>
        <v>0.13448742895771323</v>
      </c>
    </row>
    <row r="4443" spans="1:32" x14ac:dyDescent="0.25">
      <c r="A4443" s="59">
        <v>4426</v>
      </c>
      <c r="B4443" s="60" t="s">
        <v>309</v>
      </c>
      <c r="C4443" s="61" t="s">
        <v>498</v>
      </c>
      <c r="D4443" s="62"/>
      <c r="E4443" s="62">
        <v>704</v>
      </c>
      <c r="F4443" s="62">
        <v>2035</v>
      </c>
      <c r="G4443" s="50">
        <v>6417.3450000000003</v>
      </c>
      <c r="H4443" s="50">
        <v>6856.5029999999997</v>
      </c>
      <c r="I4443" s="50">
        <v>7429.8959999999997</v>
      </c>
      <c r="J4443" s="50">
        <v>7548.8879999999999</v>
      </c>
      <c r="K4443" s="50">
        <v>7589.2889999999998</v>
      </c>
      <c r="L4443" s="50">
        <v>7030.1769999999997</v>
      </c>
      <c r="M4443" s="50">
        <v>6386.17</v>
      </c>
      <c r="N4443" s="50">
        <v>6700.89</v>
      </c>
      <c r="O4443" s="50">
        <v>8477.4359999999997</v>
      </c>
      <c r="P4443" s="50">
        <v>8323.3510000000006</v>
      </c>
      <c r="Q4443" s="50">
        <v>7561.1120000000001</v>
      </c>
      <c r="R4443" s="50">
        <v>6681.1019999999999</v>
      </c>
      <c r="S4443" s="50">
        <v>5996.5640000000003</v>
      </c>
      <c r="T4443" s="50">
        <v>5134.6750000000002</v>
      </c>
      <c r="U4443" s="50">
        <v>4296.3810000000003</v>
      </c>
      <c r="V4443" s="50">
        <v>3212.6089999999999</v>
      </c>
      <c r="W4443" s="50" t="s">
        <v>311</v>
      </c>
      <c r="X4443" s="50">
        <v>1903.259</v>
      </c>
      <c r="Y4443" s="50">
        <v>821.56600000000003</v>
      </c>
      <c r="Z4443" s="50">
        <v>386.774</v>
      </c>
      <c r="AA4443" s="50">
        <v>171.898</v>
      </c>
      <c r="AB4443" s="50">
        <v>62.593000000000004</v>
      </c>
      <c r="AC4443" s="50" t="str">
        <f t="shared" si="285"/>
        <v>Viet Nam-2035</v>
      </c>
      <c r="AD4443" s="51">
        <f t="shared" si="286"/>
        <v>72294.979000000007</v>
      </c>
      <c r="AE4443" s="15">
        <f t="shared" si="287"/>
        <v>0.50755252311505605</v>
      </c>
      <c r="AF4443">
        <f t="shared" si="288"/>
        <v>0.17193521033616777</v>
      </c>
    </row>
    <row r="4444" spans="1:32" x14ac:dyDescent="0.25">
      <c r="A4444" s="59">
        <v>4427</v>
      </c>
      <c r="B4444" s="60" t="s">
        <v>309</v>
      </c>
      <c r="C4444" s="61" t="s">
        <v>499</v>
      </c>
      <c r="D4444" s="62"/>
      <c r="E4444" s="62">
        <v>732</v>
      </c>
      <c r="F4444" s="62">
        <v>2035</v>
      </c>
      <c r="G4444" s="50">
        <v>60.015999999999998</v>
      </c>
      <c r="H4444" s="50">
        <v>60.86</v>
      </c>
      <c r="I4444" s="50">
        <v>60.828000000000003</v>
      </c>
      <c r="J4444" s="50">
        <v>61.012</v>
      </c>
      <c r="K4444" s="50">
        <v>63.661999999999999</v>
      </c>
      <c r="L4444" s="50">
        <v>62.03</v>
      </c>
      <c r="M4444" s="50">
        <v>63.448</v>
      </c>
      <c r="N4444" s="50">
        <v>63.036999999999999</v>
      </c>
      <c r="O4444" s="50">
        <v>62.62</v>
      </c>
      <c r="P4444" s="50">
        <v>59.08</v>
      </c>
      <c r="Q4444" s="50">
        <v>52.215000000000003</v>
      </c>
      <c r="R4444" s="50">
        <v>43.613999999999997</v>
      </c>
      <c r="S4444" s="50">
        <v>33.493000000000002</v>
      </c>
      <c r="T4444" s="50">
        <v>24.268999999999998</v>
      </c>
      <c r="U4444" s="50">
        <v>16.446000000000002</v>
      </c>
      <c r="V4444" s="50">
        <v>10.183999999999999</v>
      </c>
      <c r="W4444" s="50" t="s">
        <v>311</v>
      </c>
      <c r="X4444" s="50">
        <v>4.2670000000000003</v>
      </c>
      <c r="Y4444" s="50">
        <v>1.1060000000000001</v>
      </c>
      <c r="Z4444" s="50">
        <v>0.216</v>
      </c>
      <c r="AA4444" s="50">
        <v>2.9000000000000001E-2</v>
      </c>
      <c r="AB4444" s="50">
        <v>2E-3</v>
      </c>
      <c r="AC4444" s="50" t="str">
        <f t="shared" si="285"/>
        <v>Western Sahara-2035</v>
      </c>
      <c r="AD4444" s="51">
        <f t="shared" si="286"/>
        <v>564.21100000000013</v>
      </c>
      <c r="AE4444" s="15">
        <f t="shared" si="287"/>
        <v>0.42222324626779689</v>
      </c>
      <c r="AF4444">
        <f t="shared" si="288"/>
        <v>7.5771368051319524E-2</v>
      </c>
    </row>
    <row r="4445" spans="1:32" x14ac:dyDescent="0.25">
      <c r="A4445" s="59">
        <v>4428</v>
      </c>
      <c r="B4445" s="60" t="s">
        <v>309</v>
      </c>
      <c r="C4445" s="61" t="s">
        <v>500</v>
      </c>
      <c r="D4445" s="62"/>
      <c r="E4445" s="62">
        <v>887</v>
      </c>
      <c r="F4445" s="62">
        <v>2035</v>
      </c>
      <c r="G4445" s="50">
        <v>4253.9870000000001</v>
      </c>
      <c r="H4445" s="50">
        <v>4216.7650000000003</v>
      </c>
      <c r="I4445" s="50">
        <v>4170.0150000000003</v>
      </c>
      <c r="J4445" s="50">
        <v>4062.123</v>
      </c>
      <c r="K4445" s="50">
        <v>3839.806</v>
      </c>
      <c r="L4445" s="50">
        <v>3440.866</v>
      </c>
      <c r="M4445" s="50">
        <v>3068.5549999999998</v>
      </c>
      <c r="N4445" s="50">
        <v>2803.5010000000002</v>
      </c>
      <c r="O4445" s="50">
        <v>2679.2890000000002</v>
      </c>
      <c r="P4445" s="50">
        <v>2212.0329999999999</v>
      </c>
      <c r="Q4445" s="50">
        <v>1702.693</v>
      </c>
      <c r="R4445" s="50">
        <v>1254.3610000000001</v>
      </c>
      <c r="S4445" s="50">
        <v>812.47</v>
      </c>
      <c r="T4445" s="50">
        <v>589.67899999999997</v>
      </c>
      <c r="U4445" s="50">
        <v>420.48399999999998</v>
      </c>
      <c r="V4445" s="50">
        <v>254.017</v>
      </c>
      <c r="W4445" s="50" t="s">
        <v>311</v>
      </c>
      <c r="X4445" s="50">
        <v>124.827</v>
      </c>
      <c r="Y4445" s="50">
        <v>45.866999999999997</v>
      </c>
      <c r="Z4445" s="50">
        <v>9.42</v>
      </c>
      <c r="AA4445" s="50">
        <v>1.238</v>
      </c>
      <c r="AB4445" s="50">
        <v>0.1</v>
      </c>
      <c r="AC4445" s="50" t="str">
        <f t="shared" si="285"/>
        <v>Yemen-2035</v>
      </c>
      <c r="AD4445" s="51">
        <f t="shared" si="286"/>
        <v>25875.697000000004</v>
      </c>
      <c r="AE4445" s="15">
        <f t="shared" si="287"/>
        <v>0.54438722945318141</v>
      </c>
      <c r="AF4445">
        <f t="shared" si="288"/>
        <v>3.7532832712784854E-2</v>
      </c>
    </row>
    <row r="4446" spans="1:32" x14ac:dyDescent="0.25">
      <c r="A4446" s="45">
        <v>4429</v>
      </c>
      <c r="B4446" s="46" t="s">
        <v>309</v>
      </c>
      <c r="C4446" s="47" t="s">
        <v>310</v>
      </c>
      <c r="D4446" s="48"/>
      <c r="E4446" s="48">
        <v>1607</v>
      </c>
      <c r="F4446" s="48">
        <v>2040</v>
      </c>
      <c r="G4446" s="49">
        <v>93830.57</v>
      </c>
      <c r="H4446" s="49">
        <v>89028.39</v>
      </c>
      <c r="I4446" s="49">
        <v>84642.775999999998</v>
      </c>
      <c r="J4446" s="49">
        <v>80293.633000000002</v>
      </c>
      <c r="K4446" s="49">
        <v>75457.341</v>
      </c>
      <c r="L4446" s="49">
        <v>69883.94</v>
      </c>
      <c r="M4446" s="49">
        <v>63038.010999999999</v>
      </c>
      <c r="N4446" s="49">
        <v>55577.165999999997</v>
      </c>
      <c r="O4446" s="49">
        <v>49723.360000000001</v>
      </c>
      <c r="P4446" s="49">
        <v>44459.64</v>
      </c>
      <c r="Q4446" s="49">
        <v>38774.906000000003</v>
      </c>
      <c r="R4446" s="49">
        <v>32133.144</v>
      </c>
      <c r="S4446" s="49">
        <v>25698.444</v>
      </c>
      <c r="T4446" s="49">
        <v>20075.580999999998</v>
      </c>
      <c r="U4446" s="49">
        <v>15005.999</v>
      </c>
      <c r="V4446" s="49">
        <v>10915.271000000001</v>
      </c>
      <c r="W4446" s="49" t="s">
        <v>311</v>
      </c>
      <c r="X4446" s="49">
        <v>6674.9369999999999</v>
      </c>
      <c r="Y4446" s="49">
        <v>3298.2739999999999</v>
      </c>
      <c r="Z4446" s="49">
        <v>1113.242</v>
      </c>
      <c r="AA4446" s="49">
        <v>247.84</v>
      </c>
      <c r="AB4446" s="49">
        <v>33.204000000000001</v>
      </c>
      <c r="AC4446" s="50" t="str">
        <f t="shared" si="285"/>
        <v>LAND-LOCKED COUNTRIES-2040</v>
      </c>
      <c r="AD4446" s="51">
        <f t="shared" si="286"/>
        <v>535039.58500000008</v>
      </c>
      <c r="AE4446" s="15">
        <f t="shared" si="287"/>
        <v>0.60718139948467564</v>
      </c>
      <c r="AF4446">
        <f t="shared" si="288"/>
        <v>7.1478373136627554E-2</v>
      </c>
    </row>
    <row r="4447" spans="1:32" x14ac:dyDescent="0.25">
      <c r="A4447" s="54">
        <v>4430</v>
      </c>
      <c r="B4447" s="55" t="s">
        <v>309</v>
      </c>
      <c r="C4447" s="56" t="s">
        <v>312</v>
      </c>
      <c r="D4447" s="57"/>
      <c r="E4447" s="57">
        <v>1636</v>
      </c>
      <c r="F4447" s="57">
        <v>2040</v>
      </c>
      <c r="G4447" s="58">
        <v>91044.012000000002</v>
      </c>
      <c r="H4447" s="58">
        <v>86222.277000000002</v>
      </c>
      <c r="I4447" s="58">
        <v>81706.077000000005</v>
      </c>
      <c r="J4447" s="58">
        <v>77160.047000000006</v>
      </c>
      <c r="K4447" s="58">
        <v>72151.463000000003</v>
      </c>
      <c r="L4447" s="58">
        <v>66500.717999999993</v>
      </c>
      <c r="M4447" s="58">
        <v>59643.071000000004</v>
      </c>
      <c r="N4447" s="58">
        <v>52289.06</v>
      </c>
      <c r="O4447" s="58">
        <v>46316.116999999998</v>
      </c>
      <c r="P4447" s="58">
        <v>40440.550999999999</v>
      </c>
      <c r="Q4447" s="58">
        <v>34502.014999999999</v>
      </c>
      <c r="R4447" s="58">
        <v>27880.871999999999</v>
      </c>
      <c r="S4447" s="58">
        <v>21422.330999999998</v>
      </c>
      <c r="T4447" s="58">
        <v>16128.339</v>
      </c>
      <c r="U4447" s="58">
        <v>11507.7</v>
      </c>
      <c r="V4447" s="58">
        <v>7874.8370000000004</v>
      </c>
      <c r="W4447" s="58" t="s">
        <v>311</v>
      </c>
      <c r="X4447" s="58">
        <v>4307.8119999999999</v>
      </c>
      <c r="Y4447" s="58">
        <v>1806.1089999999999</v>
      </c>
      <c r="Z4447" s="58">
        <v>481.12400000000002</v>
      </c>
      <c r="AA4447" s="58">
        <v>96.412000000000006</v>
      </c>
      <c r="AB4447" s="58">
        <v>15.183</v>
      </c>
      <c r="AC4447" s="50" t="str">
        <f t="shared" si="285"/>
        <v>Land-locked Developing Countries (LLDC)-2040</v>
      </c>
      <c r="AD4447" s="51">
        <f t="shared" si="286"/>
        <v>498306.245</v>
      </c>
      <c r="AE4447" s="15">
        <f t="shared" si="287"/>
        <v>0.60442726741263297</v>
      </c>
      <c r="AF4447">
        <f t="shared" si="288"/>
        <v>5.5748987739467522E-2</v>
      </c>
    </row>
    <row r="4448" spans="1:32" x14ac:dyDescent="0.25">
      <c r="A4448" s="59">
        <v>4431</v>
      </c>
      <c r="B4448" s="60" t="s">
        <v>309</v>
      </c>
      <c r="C4448" s="61" t="s">
        <v>313</v>
      </c>
      <c r="D4448" s="62"/>
      <c r="E4448" s="62">
        <v>4</v>
      </c>
      <c r="F4448" s="62">
        <v>2040</v>
      </c>
      <c r="G4448" s="50">
        <v>5559.1090000000004</v>
      </c>
      <c r="H4448" s="50">
        <v>5580.442</v>
      </c>
      <c r="I4448" s="50">
        <v>5538.0469999999996</v>
      </c>
      <c r="J4448" s="50">
        <v>5385.1530000000002</v>
      </c>
      <c r="K4448" s="50">
        <v>5158.7030000000004</v>
      </c>
      <c r="L4448" s="50">
        <v>4827.759</v>
      </c>
      <c r="M4448" s="50">
        <v>4726.2240000000002</v>
      </c>
      <c r="N4448" s="50">
        <v>4199.6710000000003</v>
      </c>
      <c r="O4448" s="50">
        <v>3530.7660000000001</v>
      </c>
      <c r="P4448" s="50">
        <v>2784.6849999999999</v>
      </c>
      <c r="Q4448" s="50">
        <v>2216.0810000000001</v>
      </c>
      <c r="R4448" s="50">
        <v>1803.5</v>
      </c>
      <c r="S4448" s="50">
        <v>1372.4849999999999</v>
      </c>
      <c r="T4448" s="50">
        <v>963.13</v>
      </c>
      <c r="U4448" s="50">
        <v>636.40599999999995</v>
      </c>
      <c r="V4448" s="50">
        <v>373.93799999999999</v>
      </c>
      <c r="W4448" s="50" t="s">
        <v>311</v>
      </c>
      <c r="X4448" s="50">
        <v>179.53700000000001</v>
      </c>
      <c r="Y4448" s="50">
        <v>62.441000000000003</v>
      </c>
      <c r="Z4448" s="50">
        <v>14.368</v>
      </c>
      <c r="AA4448" s="50">
        <v>1.5760000000000001</v>
      </c>
      <c r="AB4448" s="50">
        <v>0.10100000000000001</v>
      </c>
      <c r="AC4448" s="50" t="str">
        <f t="shared" si="285"/>
        <v>Afghanistan-2040</v>
      </c>
      <c r="AD4448" s="51">
        <f t="shared" si="286"/>
        <v>36005.027000000002</v>
      </c>
      <c r="AE4448" s="15">
        <f t="shared" si="287"/>
        <v>0.52517930343448971</v>
      </c>
      <c r="AF4448">
        <f t="shared" si="288"/>
        <v>4.2357361653865951E-2</v>
      </c>
    </row>
    <row r="4449" spans="1:32" x14ac:dyDescent="0.25">
      <c r="A4449" s="59">
        <v>4432</v>
      </c>
      <c r="B4449" s="60" t="s">
        <v>309</v>
      </c>
      <c r="C4449" s="61" t="s">
        <v>314</v>
      </c>
      <c r="D4449" s="62"/>
      <c r="E4449" s="62">
        <v>51</v>
      </c>
      <c r="F4449" s="62">
        <v>2040</v>
      </c>
      <c r="G4449" s="50">
        <v>135.64699999999999</v>
      </c>
      <c r="H4449" s="50">
        <v>134.304</v>
      </c>
      <c r="I4449" s="50">
        <v>141.94900000000001</v>
      </c>
      <c r="J4449" s="50">
        <v>157.315</v>
      </c>
      <c r="K4449" s="50">
        <v>175.465</v>
      </c>
      <c r="L4449" s="50">
        <v>191.023</v>
      </c>
      <c r="M4449" s="50">
        <v>180.69399999999999</v>
      </c>
      <c r="N4449" s="50">
        <v>152.78</v>
      </c>
      <c r="O4449" s="50">
        <v>161.167</v>
      </c>
      <c r="P4449" s="50">
        <v>217.47900000000001</v>
      </c>
      <c r="Q4449" s="50">
        <v>249.846</v>
      </c>
      <c r="R4449" s="50">
        <v>217.05500000000001</v>
      </c>
      <c r="S4449" s="50">
        <v>168.261</v>
      </c>
      <c r="T4449" s="50">
        <v>134.46299999999999</v>
      </c>
      <c r="U4449" s="50">
        <v>122.383</v>
      </c>
      <c r="V4449" s="50">
        <v>125.527</v>
      </c>
      <c r="W4449" s="50" t="s">
        <v>311</v>
      </c>
      <c r="X4449" s="50">
        <v>92.893000000000001</v>
      </c>
      <c r="Y4449" s="50">
        <v>40.799999999999997</v>
      </c>
      <c r="Z4449" s="50">
        <v>14.593</v>
      </c>
      <c r="AA4449" s="50">
        <v>3.2050000000000001</v>
      </c>
      <c r="AB4449" s="50">
        <v>1.55</v>
      </c>
      <c r="AC4449" s="50" t="str">
        <f t="shared" si="285"/>
        <v>Armenia-2040</v>
      </c>
      <c r="AD4449" s="51">
        <f t="shared" si="286"/>
        <v>1871.085</v>
      </c>
      <c r="AE4449" s="15">
        <f t="shared" si="287"/>
        <v>0.50629126950405778</v>
      </c>
      <c r="AF4449">
        <f t="shared" si="288"/>
        <v>0.2345236609088539</v>
      </c>
    </row>
    <row r="4450" spans="1:32" x14ac:dyDescent="0.25">
      <c r="A4450" s="59">
        <v>4433</v>
      </c>
      <c r="B4450" s="60" t="s">
        <v>309</v>
      </c>
      <c r="C4450" s="61" t="s">
        <v>315</v>
      </c>
      <c r="D4450" s="62">
        <v>1</v>
      </c>
      <c r="E4450" s="62">
        <v>31</v>
      </c>
      <c r="F4450" s="62">
        <v>2040</v>
      </c>
      <c r="G4450" s="50">
        <v>654.33100000000002</v>
      </c>
      <c r="H4450" s="50">
        <v>641.70600000000002</v>
      </c>
      <c r="I4450" s="50">
        <v>640.37599999999998</v>
      </c>
      <c r="J4450" s="50">
        <v>695.72699999999998</v>
      </c>
      <c r="K4450" s="50">
        <v>792.88099999999997</v>
      </c>
      <c r="L4450" s="50">
        <v>855.24300000000005</v>
      </c>
      <c r="M4450" s="50">
        <v>689.52099999999996</v>
      </c>
      <c r="N4450" s="50">
        <v>626.22900000000004</v>
      </c>
      <c r="O4450" s="50">
        <v>701.553</v>
      </c>
      <c r="P4450" s="50">
        <v>859.17200000000003</v>
      </c>
      <c r="Q4450" s="50">
        <v>893.36800000000005</v>
      </c>
      <c r="R4450" s="50">
        <v>759.70100000000002</v>
      </c>
      <c r="S4450" s="50">
        <v>581.38</v>
      </c>
      <c r="T4450" s="50">
        <v>498.137</v>
      </c>
      <c r="U4450" s="50">
        <v>443.20499999999998</v>
      </c>
      <c r="V4450" s="50">
        <v>367.99</v>
      </c>
      <c r="W4450" s="50" t="s">
        <v>311</v>
      </c>
      <c r="X4450" s="50">
        <v>197.65700000000001</v>
      </c>
      <c r="Y4450" s="50">
        <v>71.474999999999994</v>
      </c>
      <c r="Z4450" s="50">
        <v>15.82</v>
      </c>
      <c r="AA4450" s="50">
        <v>2.9079999999999999</v>
      </c>
      <c r="AB4450" s="50">
        <v>0.54</v>
      </c>
      <c r="AC4450" s="50" t="str">
        <f t="shared" si="285"/>
        <v>Azerbaijan-2040</v>
      </c>
      <c r="AD4450" s="51">
        <f t="shared" si="286"/>
        <v>7454.7750000000015</v>
      </c>
      <c r="AE4450" s="15">
        <f t="shared" si="287"/>
        <v>0.47407802381694947</v>
      </c>
      <c r="AF4450">
        <f t="shared" si="288"/>
        <v>0.17013097810415462</v>
      </c>
    </row>
    <row r="4451" spans="1:32" x14ac:dyDescent="0.25">
      <c r="A4451" s="59">
        <v>4434</v>
      </c>
      <c r="B4451" s="60" t="s">
        <v>309</v>
      </c>
      <c r="C4451" s="61" t="s">
        <v>316</v>
      </c>
      <c r="D4451" s="62"/>
      <c r="E4451" s="62">
        <v>64</v>
      </c>
      <c r="F4451" s="62">
        <v>2040</v>
      </c>
      <c r="G4451" s="50">
        <v>56.07</v>
      </c>
      <c r="H4451" s="50">
        <v>58.606000000000002</v>
      </c>
      <c r="I4451" s="50">
        <v>62.290999999999997</v>
      </c>
      <c r="J4451" s="50">
        <v>66.248000000000005</v>
      </c>
      <c r="K4451" s="50">
        <v>68.978999999999999</v>
      </c>
      <c r="L4451" s="50">
        <v>68.721999999999994</v>
      </c>
      <c r="M4451" s="50">
        <v>70.680000000000007</v>
      </c>
      <c r="N4451" s="50">
        <v>69.463999999999999</v>
      </c>
      <c r="O4451" s="50">
        <v>72.186999999999998</v>
      </c>
      <c r="P4451" s="50">
        <v>74.888999999999996</v>
      </c>
      <c r="Q4451" s="50">
        <v>74.62</v>
      </c>
      <c r="R4451" s="50">
        <v>65.983999999999995</v>
      </c>
      <c r="S4451" s="50">
        <v>50.527000000000001</v>
      </c>
      <c r="T4451" s="50">
        <v>36.606999999999999</v>
      </c>
      <c r="U4451" s="50">
        <v>29.184000000000001</v>
      </c>
      <c r="V4451" s="50">
        <v>18.222999999999999</v>
      </c>
      <c r="W4451" s="50" t="s">
        <v>311</v>
      </c>
      <c r="X4451" s="50">
        <v>12.087</v>
      </c>
      <c r="Y4451" s="50">
        <v>5.8639999999999999</v>
      </c>
      <c r="Z4451" s="50">
        <v>2.7490000000000001</v>
      </c>
      <c r="AA4451" s="50">
        <v>0.97</v>
      </c>
      <c r="AB4451" s="50">
        <v>0.28799999999999998</v>
      </c>
      <c r="AC4451" s="50" t="str">
        <f t="shared" si="285"/>
        <v>Bhutan-2040</v>
      </c>
      <c r="AD4451" s="51">
        <f t="shared" si="286"/>
        <v>682.30000000000007</v>
      </c>
      <c r="AE4451" s="15">
        <f t="shared" si="287"/>
        <v>0.41468415652938589</v>
      </c>
      <c r="AF4451">
        <f t="shared" si="288"/>
        <v>0.12332837174009939</v>
      </c>
    </row>
    <row r="4452" spans="1:32" x14ac:dyDescent="0.25">
      <c r="A4452" s="59">
        <v>4435</v>
      </c>
      <c r="B4452" s="60" t="s">
        <v>309</v>
      </c>
      <c r="C4452" s="61" t="s">
        <v>317</v>
      </c>
      <c r="D4452" s="62"/>
      <c r="E4452" s="62">
        <v>68</v>
      </c>
      <c r="F4452" s="62">
        <v>2040</v>
      </c>
      <c r="G4452" s="50">
        <v>1210.24</v>
      </c>
      <c r="H4452" s="50">
        <v>1213.982</v>
      </c>
      <c r="I4452" s="50">
        <v>1213.479</v>
      </c>
      <c r="J4452" s="50">
        <v>1196.886</v>
      </c>
      <c r="K4452" s="50">
        <v>1161.8820000000001</v>
      </c>
      <c r="L4452" s="50">
        <v>1110.6959999999999</v>
      </c>
      <c r="M4452" s="50">
        <v>1086.847</v>
      </c>
      <c r="N4452" s="50">
        <v>1050.318</v>
      </c>
      <c r="O4452" s="50">
        <v>990.22299999999996</v>
      </c>
      <c r="P4452" s="50">
        <v>893.62300000000005</v>
      </c>
      <c r="Q4452" s="50">
        <v>795.779</v>
      </c>
      <c r="R4452" s="50">
        <v>702.21699999999998</v>
      </c>
      <c r="S4452" s="50">
        <v>589.32299999999998</v>
      </c>
      <c r="T4452" s="50">
        <v>462.70299999999997</v>
      </c>
      <c r="U4452" s="50">
        <v>353.35500000000002</v>
      </c>
      <c r="V4452" s="50">
        <v>258.81200000000001</v>
      </c>
      <c r="W4452" s="50" t="s">
        <v>311</v>
      </c>
      <c r="X4452" s="50">
        <v>177.952</v>
      </c>
      <c r="Y4452" s="50">
        <v>107.304</v>
      </c>
      <c r="Z4452" s="50">
        <v>47.287999999999997</v>
      </c>
      <c r="AA4452" s="50">
        <v>17.559999999999999</v>
      </c>
      <c r="AB4452" s="50">
        <v>2.8740000000000001</v>
      </c>
      <c r="AC4452" s="50" t="str">
        <f t="shared" si="285"/>
        <v>Bolivia (Plurinational State of)-2040</v>
      </c>
      <c r="AD4452" s="51">
        <f t="shared" si="286"/>
        <v>9577.7940000000017</v>
      </c>
      <c r="AE4452" s="15">
        <f t="shared" si="287"/>
        <v>0.52888473065927277</v>
      </c>
      <c r="AF4452">
        <f t="shared" si="288"/>
        <v>0.10804347472417795</v>
      </c>
    </row>
    <row r="4453" spans="1:32" x14ac:dyDescent="0.25">
      <c r="A4453" s="59">
        <v>4436</v>
      </c>
      <c r="B4453" s="60" t="s">
        <v>309</v>
      </c>
      <c r="C4453" s="61" t="s">
        <v>318</v>
      </c>
      <c r="D4453" s="62"/>
      <c r="E4453" s="62">
        <v>72</v>
      </c>
      <c r="F4453" s="62">
        <v>2040</v>
      </c>
      <c r="G4453" s="50">
        <v>242.87200000000001</v>
      </c>
      <c r="H4453" s="50">
        <v>243.238</v>
      </c>
      <c r="I4453" s="50">
        <v>246.11099999999999</v>
      </c>
      <c r="J4453" s="50">
        <v>251.976</v>
      </c>
      <c r="K4453" s="50">
        <v>257.17500000000001</v>
      </c>
      <c r="L4453" s="50">
        <v>256.863</v>
      </c>
      <c r="M4453" s="50">
        <v>233.15799999999999</v>
      </c>
      <c r="N4453" s="50">
        <v>217.62</v>
      </c>
      <c r="O4453" s="50">
        <v>214.09700000000001</v>
      </c>
      <c r="P4453" s="50">
        <v>209.917</v>
      </c>
      <c r="Q4453" s="50">
        <v>201.18799999999999</v>
      </c>
      <c r="R4453" s="50">
        <v>186.244</v>
      </c>
      <c r="S4453" s="50">
        <v>141.12200000000001</v>
      </c>
      <c r="T4453" s="50">
        <v>96.06</v>
      </c>
      <c r="U4453" s="50">
        <v>64.298000000000002</v>
      </c>
      <c r="V4453" s="50">
        <v>41.155000000000001</v>
      </c>
      <c r="W4453" s="50" t="s">
        <v>311</v>
      </c>
      <c r="X4453" s="50">
        <v>22.943999999999999</v>
      </c>
      <c r="Y4453" s="50">
        <v>9.2620000000000005</v>
      </c>
      <c r="Z4453" s="50">
        <v>1.98</v>
      </c>
      <c r="AA4453" s="50">
        <v>0.29699999999999999</v>
      </c>
      <c r="AB4453" s="50">
        <v>2.4E-2</v>
      </c>
      <c r="AC4453" s="50" t="str">
        <f t="shared" si="285"/>
        <v>Botswana-2040</v>
      </c>
      <c r="AD4453" s="51">
        <f t="shared" si="286"/>
        <v>2169.3599999999997</v>
      </c>
      <c r="AE4453" s="15">
        <f t="shared" si="287"/>
        <v>0.44632564442969358</v>
      </c>
      <c r="AF4453">
        <f t="shared" si="288"/>
        <v>8.1341861557543957E-2</v>
      </c>
    </row>
    <row r="4454" spans="1:32" x14ac:dyDescent="0.25">
      <c r="A4454" s="59">
        <v>4437</v>
      </c>
      <c r="B4454" s="60" t="s">
        <v>309</v>
      </c>
      <c r="C4454" s="61" t="s">
        <v>319</v>
      </c>
      <c r="D4454" s="62"/>
      <c r="E4454" s="62">
        <v>854</v>
      </c>
      <c r="F4454" s="62">
        <v>2040</v>
      </c>
      <c r="G4454" s="50">
        <v>4795.2960000000003</v>
      </c>
      <c r="H4454" s="50">
        <v>4426.1859999999997</v>
      </c>
      <c r="I4454" s="50">
        <v>4058.335</v>
      </c>
      <c r="J4454" s="50">
        <v>3677.2280000000001</v>
      </c>
      <c r="K4454" s="50">
        <v>3295.0329999999999</v>
      </c>
      <c r="L4454" s="50">
        <v>2919.2190000000001</v>
      </c>
      <c r="M4454" s="50">
        <v>2540.319</v>
      </c>
      <c r="N4454" s="50">
        <v>2113.0189999999998</v>
      </c>
      <c r="O4454" s="50">
        <v>1737.36</v>
      </c>
      <c r="P4454" s="50">
        <v>1423.8</v>
      </c>
      <c r="Q4454" s="50">
        <v>1164.9290000000001</v>
      </c>
      <c r="R4454" s="50">
        <v>947.66099999999994</v>
      </c>
      <c r="S4454" s="50">
        <v>721.20699999999999</v>
      </c>
      <c r="T4454" s="50">
        <v>505.32100000000003</v>
      </c>
      <c r="U4454" s="50">
        <v>335.96499999999997</v>
      </c>
      <c r="V4454" s="50">
        <v>186.339</v>
      </c>
      <c r="W4454" s="50" t="s">
        <v>311</v>
      </c>
      <c r="X4454" s="50">
        <v>79.873000000000005</v>
      </c>
      <c r="Y4454" s="50">
        <v>22.562999999999999</v>
      </c>
      <c r="Z4454" s="50">
        <v>3.8050000000000002</v>
      </c>
      <c r="AA4454" s="50">
        <v>0.33400000000000002</v>
      </c>
      <c r="AB4454" s="50">
        <v>5.0000000000000001E-3</v>
      </c>
      <c r="AC4454" s="50" t="str">
        <f t="shared" si="285"/>
        <v>Burkina Faso-2040</v>
      </c>
      <c r="AD4454" s="51">
        <f t="shared" si="286"/>
        <v>20539.774999999998</v>
      </c>
      <c r="AE4454" s="15">
        <f t="shared" si="287"/>
        <v>0.70176143604299468</v>
      </c>
      <c r="AF4454">
        <f t="shared" si="288"/>
        <v>3.3536921438910336E-2</v>
      </c>
    </row>
    <row r="4455" spans="1:32" x14ac:dyDescent="0.25">
      <c r="A4455" s="59">
        <v>4438</v>
      </c>
      <c r="B4455" s="60" t="s">
        <v>309</v>
      </c>
      <c r="C4455" s="61" t="s">
        <v>320</v>
      </c>
      <c r="D4455" s="62"/>
      <c r="E4455" s="62">
        <v>108</v>
      </c>
      <c r="F4455" s="62">
        <v>2040</v>
      </c>
      <c r="G4455" s="50">
        <v>2924.2350000000001</v>
      </c>
      <c r="H4455" s="50">
        <v>2592.0830000000001</v>
      </c>
      <c r="I4455" s="50">
        <v>2346.6660000000002</v>
      </c>
      <c r="J4455" s="50">
        <v>2171.7249999999999</v>
      </c>
      <c r="K4455" s="50">
        <v>1975.039</v>
      </c>
      <c r="L4455" s="50">
        <v>1706.915</v>
      </c>
      <c r="M4455" s="50">
        <v>1411.819</v>
      </c>
      <c r="N4455" s="50">
        <v>1109.865</v>
      </c>
      <c r="O4455" s="50">
        <v>947.53300000000002</v>
      </c>
      <c r="P4455" s="50">
        <v>868.48400000000004</v>
      </c>
      <c r="Q4455" s="50">
        <v>733.93799999999999</v>
      </c>
      <c r="R4455" s="50">
        <v>545.03399999999999</v>
      </c>
      <c r="S4455" s="50">
        <v>374.57799999999997</v>
      </c>
      <c r="T4455" s="50">
        <v>248.14500000000001</v>
      </c>
      <c r="U4455" s="50">
        <v>195.352</v>
      </c>
      <c r="V4455" s="50">
        <v>127.87</v>
      </c>
      <c r="W4455" s="50" t="s">
        <v>311</v>
      </c>
      <c r="X4455" s="50">
        <v>69.343999999999994</v>
      </c>
      <c r="Y4455" s="50">
        <v>23.343</v>
      </c>
      <c r="Z4455" s="50">
        <v>4.4180000000000001</v>
      </c>
      <c r="AA4455" s="50">
        <v>0.63300000000000001</v>
      </c>
      <c r="AB4455" s="50">
        <v>5.7000000000000002E-2</v>
      </c>
      <c r="AC4455" s="50" t="str">
        <f t="shared" si="285"/>
        <v>Burundi-2040</v>
      </c>
      <c r="AD4455" s="51">
        <f t="shared" si="286"/>
        <v>11844.929999999998</v>
      </c>
      <c r="AE4455" s="15">
        <f t="shared" si="287"/>
        <v>0.7203205084369434</v>
      </c>
      <c r="AF4455">
        <f t="shared" si="288"/>
        <v>3.3953974022821493E-2</v>
      </c>
    </row>
    <row r="4456" spans="1:32" x14ac:dyDescent="0.25">
      <c r="A4456" s="59">
        <v>4439</v>
      </c>
      <c r="B4456" s="60" t="s">
        <v>309</v>
      </c>
      <c r="C4456" s="61" t="s">
        <v>321</v>
      </c>
      <c r="D4456" s="62"/>
      <c r="E4456" s="62">
        <v>140</v>
      </c>
      <c r="F4456" s="62">
        <v>2040</v>
      </c>
      <c r="G4456" s="50">
        <v>938.03200000000004</v>
      </c>
      <c r="H4456" s="50">
        <v>899.30499999999995</v>
      </c>
      <c r="I4456" s="50">
        <v>844.41899999999998</v>
      </c>
      <c r="J4456" s="50">
        <v>763.89499999999998</v>
      </c>
      <c r="K4456" s="50">
        <v>679.94600000000003</v>
      </c>
      <c r="L4456" s="50">
        <v>638.654</v>
      </c>
      <c r="M4456" s="50">
        <v>585.18200000000002</v>
      </c>
      <c r="N4456" s="50">
        <v>517.76300000000003</v>
      </c>
      <c r="O4456" s="50">
        <v>419.779</v>
      </c>
      <c r="P4456" s="50">
        <v>315.68799999999999</v>
      </c>
      <c r="Q4456" s="50">
        <v>246.262</v>
      </c>
      <c r="R4456" s="50">
        <v>197.07599999999999</v>
      </c>
      <c r="S4456" s="50">
        <v>152.28899999999999</v>
      </c>
      <c r="T4456" s="50">
        <v>112.289</v>
      </c>
      <c r="U4456" s="50">
        <v>78.322000000000003</v>
      </c>
      <c r="V4456" s="50">
        <v>50.780999999999999</v>
      </c>
      <c r="W4456" s="50" t="s">
        <v>311</v>
      </c>
      <c r="X4456" s="50">
        <v>27.675999999999998</v>
      </c>
      <c r="Y4456" s="50">
        <v>10.831</v>
      </c>
      <c r="Z4456" s="50">
        <v>2.778</v>
      </c>
      <c r="AA4456" s="50">
        <v>0.442</v>
      </c>
      <c r="AB4456" s="50">
        <v>3.7999999999999999E-2</v>
      </c>
      <c r="AC4456" s="50" t="str">
        <f t="shared" si="285"/>
        <v>Central African Republic-2040</v>
      </c>
      <c r="AD4456" s="51">
        <f t="shared" si="286"/>
        <v>4516.5339999999997</v>
      </c>
      <c r="AE4456" s="15">
        <f t="shared" si="287"/>
        <v>0.65645758451060043</v>
      </c>
      <c r="AF4456">
        <f t="shared" si="288"/>
        <v>3.9336703578210945E-2</v>
      </c>
    </row>
    <row r="4457" spans="1:32" x14ac:dyDescent="0.25">
      <c r="A4457" s="59">
        <v>4440</v>
      </c>
      <c r="B4457" s="60" t="s">
        <v>309</v>
      </c>
      <c r="C4457" s="61" t="s">
        <v>322</v>
      </c>
      <c r="D4457" s="62"/>
      <c r="E4457" s="62">
        <v>148</v>
      </c>
      <c r="F4457" s="62">
        <v>2040</v>
      </c>
      <c r="G4457" s="50">
        <v>3880.7049999999999</v>
      </c>
      <c r="H4457" s="50">
        <v>3562.1689999999999</v>
      </c>
      <c r="I4457" s="50">
        <v>3275.9920000000002</v>
      </c>
      <c r="J4457" s="50">
        <v>2973.2049999999999</v>
      </c>
      <c r="K4457" s="50">
        <v>2646.6669999999999</v>
      </c>
      <c r="L4457" s="50">
        <v>2308.319</v>
      </c>
      <c r="M4457" s="50">
        <v>1970.653</v>
      </c>
      <c r="N4457" s="50">
        <v>1642.796</v>
      </c>
      <c r="O4457" s="50">
        <v>1329.499</v>
      </c>
      <c r="P4457" s="50">
        <v>1053.0150000000001</v>
      </c>
      <c r="Q4457" s="50">
        <v>816.94799999999998</v>
      </c>
      <c r="R4457" s="50">
        <v>625.86</v>
      </c>
      <c r="S4457" s="50">
        <v>467.35899999999998</v>
      </c>
      <c r="T4457" s="50">
        <v>330.09800000000001</v>
      </c>
      <c r="U4457" s="50">
        <v>213.64699999999999</v>
      </c>
      <c r="V4457" s="50">
        <v>129.40799999999999</v>
      </c>
      <c r="W4457" s="50" t="s">
        <v>311</v>
      </c>
      <c r="X4457" s="50">
        <v>65.296999999999997</v>
      </c>
      <c r="Y4457" s="50">
        <v>23.87</v>
      </c>
      <c r="Z4457" s="50">
        <v>4.9160000000000004</v>
      </c>
      <c r="AA4457" s="50">
        <v>0.67700000000000005</v>
      </c>
      <c r="AB4457" s="50">
        <v>5.3999999999999999E-2</v>
      </c>
      <c r="AC4457" s="50" t="str">
        <f t="shared" si="285"/>
        <v>Chad-2040</v>
      </c>
      <c r="AD4457" s="51">
        <f t="shared" si="286"/>
        <v>15834.321</v>
      </c>
      <c r="AE4457" s="15">
        <f t="shared" si="287"/>
        <v>0.72543893735639187</v>
      </c>
      <c r="AF4457">
        <f t="shared" si="288"/>
        <v>2.8921839024445548E-2</v>
      </c>
    </row>
    <row r="4458" spans="1:32" x14ac:dyDescent="0.25">
      <c r="A4458" s="59">
        <v>4441</v>
      </c>
      <c r="B4458" s="60" t="s">
        <v>309</v>
      </c>
      <c r="C4458" s="61" t="s">
        <v>323</v>
      </c>
      <c r="D4458" s="62"/>
      <c r="E4458" s="62">
        <v>231</v>
      </c>
      <c r="F4458" s="62">
        <v>2040</v>
      </c>
      <c r="G4458" s="50">
        <v>16941.61</v>
      </c>
      <c r="H4458" s="50">
        <v>16806.425999999999</v>
      </c>
      <c r="I4458" s="50">
        <v>16530.949000000001</v>
      </c>
      <c r="J4458" s="50">
        <v>16071.269</v>
      </c>
      <c r="K4458" s="50">
        <v>15274.508</v>
      </c>
      <c r="L4458" s="50">
        <v>14255.239</v>
      </c>
      <c r="M4458" s="50">
        <v>13083.879000000001</v>
      </c>
      <c r="N4458" s="50">
        <v>12336.772000000001</v>
      </c>
      <c r="O4458" s="50">
        <v>11020.142</v>
      </c>
      <c r="P4458" s="50">
        <v>8924.2669999999998</v>
      </c>
      <c r="Q4458" s="50">
        <v>6905.6850000000004</v>
      </c>
      <c r="R4458" s="50">
        <v>5649.741</v>
      </c>
      <c r="S4458" s="50">
        <v>4209.2759999999998</v>
      </c>
      <c r="T4458" s="50">
        <v>3223.4859999999999</v>
      </c>
      <c r="U4458" s="50">
        <v>2240.7860000000001</v>
      </c>
      <c r="V4458" s="50">
        <v>1398.9490000000001</v>
      </c>
      <c r="W4458" s="50" t="s">
        <v>311</v>
      </c>
      <c r="X4458" s="50">
        <v>805.85400000000004</v>
      </c>
      <c r="Y4458" s="50">
        <v>338.41</v>
      </c>
      <c r="Z4458" s="50">
        <v>103.197</v>
      </c>
      <c r="AA4458" s="50">
        <v>17.341999999999999</v>
      </c>
      <c r="AB4458" s="50">
        <v>1.6060000000000001</v>
      </c>
      <c r="AC4458" s="50" t="str">
        <f t="shared" si="285"/>
        <v>Ethiopia-2040</v>
      </c>
      <c r="AD4458" s="51">
        <f t="shared" si="286"/>
        <v>107730.77799999999</v>
      </c>
      <c r="AE4458" s="15">
        <f t="shared" si="287"/>
        <v>0.5421720336968141</v>
      </c>
      <c r="AF4458">
        <f t="shared" si="288"/>
        <v>5.1450175265435966E-2</v>
      </c>
    </row>
    <row r="4459" spans="1:32" x14ac:dyDescent="0.25">
      <c r="A4459" s="59">
        <v>4442</v>
      </c>
      <c r="B4459" s="60" t="s">
        <v>309</v>
      </c>
      <c r="C4459" s="61" t="s">
        <v>324</v>
      </c>
      <c r="D4459" s="62"/>
      <c r="E4459" s="62">
        <v>398</v>
      </c>
      <c r="F4459" s="62">
        <v>2040</v>
      </c>
      <c r="G4459" s="50">
        <v>1653.39</v>
      </c>
      <c r="H4459" s="50">
        <v>1560.546</v>
      </c>
      <c r="I4459" s="50">
        <v>1540.7650000000001</v>
      </c>
      <c r="J4459" s="50">
        <v>1637.6030000000001</v>
      </c>
      <c r="K4459" s="50">
        <v>1798.85</v>
      </c>
      <c r="L4459" s="50">
        <v>1964.4159999999999</v>
      </c>
      <c r="M4459" s="50">
        <v>1591.038</v>
      </c>
      <c r="N4459" s="50">
        <v>1104.146</v>
      </c>
      <c r="O4459" s="50">
        <v>1078.5239999999999</v>
      </c>
      <c r="P4459" s="50">
        <v>1418.0309999999999</v>
      </c>
      <c r="Q4459" s="50">
        <v>1546.0930000000001</v>
      </c>
      <c r="R4459" s="50">
        <v>1194.903</v>
      </c>
      <c r="S4459" s="50">
        <v>993.14</v>
      </c>
      <c r="T4459" s="50">
        <v>846.94299999999998</v>
      </c>
      <c r="U4459" s="50">
        <v>657.60900000000004</v>
      </c>
      <c r="V4459" s="50">
        <v>570.16200000000003</v>
      </c>
      <c r="W4459" s="50" t="s">
        <v>311</v>
      </c>
      <c r="X4459" s="50">
        <v>300.70499999999998</v>
      </c>
      <c r="Y4459" s="50">
        <v>130.56299999999999</v>
      </c>
      <c r="Z4459" s="50">
        <v>27.265999999999998</v>
      </c>
      <c r="AA4459" s="50">
        <v>5.6070000000000002</v>
      </c>
      <c r="AB4459" s="50">
        <v>0.86599999999999999</v>
      </c>
      <c r="AC4459" s="50" t="str">
        <f t="shared" si="285"/>
        <v>Kazakhstan-2040</v>
      </c>
      <c r="AD4459" s="51">
        <f t="shared" si="286"/>
        <v>14326.744000000001</v>
      </c>
      <c r="AE4459" s="15">
        <f t="shared" si="287"/>
        <v>0.50914722842817606</v>
      </c>
      <c r="AF4459">
        <f t="shared" si="288"/>
        <v>0.13309898700019837</v>
      </c>
    </row>
    <row r="4460" spans="1:32" x14ac:dyDescent="0.25">
      <c r="A4460" s="59">
        <v>4443</v>
      </c>
      <c r="B4460" s="60" t="s">
        <v>309</v>
      </c>
      <c r="C4460" s="61" t="s">
        <v>325</v>
      </c>
      <c r="D4460" s="62"/>
      <c r="E4460" s="62">
        <v>417</v>
      </c>
      <c r="F4460" s="62">
        <v>2040</v>
      </c>
      <c r="G4460" s="50">
        <v>652.60400000000004</v>
      </c>
      <c r="H4460" s="50">
        <v>625.52599999999995</v>
      </c>
      <c r="I4460" s="50">
        <v>615.59400000000005</v>
      </c>
      <c r="J4460" s="50">
        <v>637.46799999999996</v>
      </c>
      <c r="K4460" s="50">
        <v>668.452</v>
      </c>
      <c r="L4460" s="50">
        <v>685.14300000000003</v>
      </c>
      <c r="M4460" s="50">
        <v>524.65300000000002</v>
      </c>
      <c r="N4460" s="50">
        <v>395.30500000000001</v>
      </c>
      <c r="O4460" s="50">
        <v>428.31099999999998</v>
      </c>
      <c r="P4460" s="50">
        <v>485.01100000000002</v>
      </c>
      <c r="Q4460" s="50">
        <v>507.29300000000001</v>
      </c>
      <c r="R4460" s="50">
        <v>362.97500000000002</v>
      </c>
      <c r="S4460" s="50">
        <v>280.77699999999999</v>
      </c>
      <c r="T4460" s="50">
        <v>239.87</v>
      </c>
      <c r="U4460" s="50">
        <v>201.88</v>
      </c>
      <c r="V4460" s="50">
        <v>163.68199999999999</v>
      </c>
      <c r="W4460" s="50" t="s">
        <v>311</v>
      </c>
      <c r="X4460" s="50">
        <v>84.691000000000003</v>
      </c>
      <c r="Y4460" s="50">
        <v>31.1</v>
      </c>
      <c r="Z4460" s="50">
        <v>5.117</v>
      </c>
      <c r="AA4460" s="50">
        <v>0.64900000000000002</v>
      </c>
      <c r="AB4460" s="50">
        <v>7.6999999999999999E-2</v>
      </c>
      <c r="AC4460" s="50" t="str">
        <f t="shared" si="285"/>
        <v>Kyrgyzstan-2040</v>
      </c>
      <c r="AD4460" s="51">
        <f t="shared" si="286"/>
        <v>4975.3880000000008</v>
      </c>
      <c r="AE4460" s="15">
        <f t="shared" si="287"/>
        <v>0.52675087852444868</v>
      </c>
      <c r="AF4460">
        <f t="shared" si="288"/>
        <v>0.10584570465585652</v>
      </c>
    </row>
    <row r="4461" spans="1:32" x14ac:dyDescent="0.25">
      <c r="A4461" s="59">
        <v>4444</v>
      </c>
      <c r="B4461" s="60" t="s">
        <v>309</v>
      </c>
      <c r="C4461" s="61" t="s">
        <v>326</v>
      </c>
      <c r="D4461" s="62"/>
      <c r="E4461" s="62">
        <v>418</v>
      </c>
      <c r="F4461" s="62">
        <v>2040</v>
      </c>
      <c r="G4461" s="50">
        <v>650.72500000000002</v>
      </c>
      <c r="H4461" s="50">
        <v>673.12699999999995</v>
      </c>
      <c r="I4461" s="50">
        <v>697.32299999999998</v>
      </c>
      <c r="J4461" s="50">
        <v>714.70399999999995</v>
      </c>
      <c r="K4461" s="50">
        <v>716.30499999999995</v>
      </c>
      <c r="L4461" s="50">
        <v>699.72799999999995</v>
      </c>
      <c r="M4461" s="50">
        <v>679.28899999999999</v>
      </c>
      <c r="N4461" s="50">
        <v>634.45000000000005</v>
      </c>
      <c r="O4461" s="50">
        <v>634.14200000000005</v>
      </c>
      <c r="P4461" s="50">
        <v>627.43799999999999</v>
      </c>
      <c r="Q4461" s="50">
        <v>546.77499999999998</v>
      </c>
      <c r="R4461" s="50">
        <v>445.62900000000002</v>
      </c>
      <c r="S4461" s="50">
        <v>348.09899999999999</v>
      </c>
      <c r="T4461" s="50">
        <v>267.58300000000003</v>
      </c>
      <c r="U4461" s="50">
        <v>188.01300000000001</v>
      </c>
      <c r="V4461" s="50">
        <v>118.45699999999999</v>
      </c>
      <c r="W4461" s="50" t="s">
        <v>311</v>
      </c>
      <c r="X4461" s="50">
        <v>59.122999999999998</v>
      </c>
      <c r="Y4461" s="50">
        <v>21.54</v>
      </c>
      <c r="Z4461" s="50">
        <v>4.7839999999999998</v>
      </c>
      <c r="AA4461" s="50">
        <v>0.624</v>
      </c>
      <c r="AB4461" s="50">
        <v>4.7E-2</v>
      </c>
      <c r="AC4461" s="50" t="str">
        <f t="shared" si="285"/>
        <v>Lao People's Democratic Republic-2040</v>
      </c>
      <c r="AD4461" s="51">
        <f t="shared" si="286"/>
        <v>6046.5589999999993</v>
      </c>
      <c r="AE4461" s="15">
        <f t="shared" si="287"/>
        <v>0.4434499026636472</v>
      </c>
      <c r="AF4461">
        <f t="shared" si="288"/>
        <v>8.1828553098057047E-2</v>
      </c>
    </row>
    <row r="4462" spans="1:32" x14ac:dyDescent="0.25">
      <c r="A4462" s="59">
        <v>4445</v>
      </c>
      <c r="B4462" s="60" t="s">
        <v>309</v>
      </c>
      <c r="C4462" s="61" t="s">
        <v>327</v>
      </c>
      <c r="D4462" s="62"/>
      <c r="E4462" s="62">
        <v>426</v>
      </c>
      <c r="F4462" s="62">
        <v>2040</v>
      </c>
      <c r="G4462" s="50">
        <v>285.80700000000002</v>
      </c>
      <c r="H4462" s="50">
        <v>282.19299999999998</v>
      </c>
      <c r="I4462" s="50">
        <v>280.92099999999999</v>
      </c>
      <c r="J4462" s="50">
        <v>282.13799999999998</v>
      </c>
      <c r="K4462" s="50">
        <v>276.79199999999997</v>
      </c>
      <c r="L4462" s="50">
        <v>258.13799999999998</v>
      </c>
      <c r="M4462" s="50">
        <v>223.29400000000001</v>
      </c>
      <c r="N4462" s="50">
        <v>205.93100000000001</v>
      </c>
      <c r="O4462" s="50">
        <v>197.91399999999999</v>
      </c>
      <c r="P4462" s="50">
        <v>171.32400000000001</v>
      </c>
      <c r="Q4462" s="50">
        <v>142.983</v>
      </c>
      <c r="R4462" s="50">
        <v>108.04300000000001</v>
      </c>
      <c r="S4462" s="50">
        <v>69.573999999999998</v>
      </c>
      <c r="T4462" s="50">
        <v>43.811999999999998</v>
      </c>
      <c r="U4462" s="50">
        <v>30.234999999999999</v>
      </c>
      <c r="V4462" s="50">
        <v>21.335000000000001</v>
      </c>
      <c r="W4462" s="50" t="s">
        <v>311</v>
      </c>
      <c r="X4462" s="50">
        <v>13.863</v>
      </c>
      <c r="Y4462" s="50">
        <v>6.1980000000000004</v>
      </c>
      <c r="Z4462" s="50">
        <v>1.5109999999999999</v>
      </c>
      <c r="AA4462" s="50">
        <v>0.17499999999999999</v>
      </c>
      <c r="AB4462" s="50">
        <v>1.6E-2</v>
      </c>
      <c r="AC4462" s="50" t="str">
        <f t="shared" si="285"/>
        <v>Lesotho-2040</v>
      </c>
      <c r="AD4462" s="51">
        <f t="shared" si="286"/>
        <v>1936.1310000000003</v>
      </c>
      <c r="AE4462" s="15">
        <f t="shared" si="287"/>
        <v>0.49896727029317739</v>
      </c>
      <c r="AF4462">
        <f t="shared" si="288"/>
        <v>4.2062051265111033E-2</v>
      </c>
    </row>
    <row r="4463" spans="1:32" x14ac:dyDescent="0.25">
      <c r="A4463" s="59">
        <v>4446</v>
      </c>
      <c r="B4463" s="60" t="s">
        <v>309</v>
      </c>
      <c r="C4463" s="61" t="s">
        <v>328</v>
      </c>
      <c r="D4463" s="62"/>
      <c r="E4463" s="62">
        <v>454</v>
      </c>
      <c r="F4463" s="62">
        <v>2040</v>
      </c>
      <c r="G4463" s="50">
        <v>4298.1480000000001</v>
      </c>
      <c r="H4463" s="50">
        <v>4041.665</v>
      </c>
      <c r="I4463" s="50">
        <v>3785.471</v>
      </c>
      <c r="J4463" s="50">
        <v>3484.9540000000002</v>
      </c>
      <c r="K4463" s="50">
        <v>3151.2</v>
      </c>
      <c r="L4463" s="50">
        <v>2797.875</v>
      </c>
      <c r="M4463" s="50">
        <v>2590.9160000000002</v>
      </c>
      <c r="N4463" s="50">
        <v>2173.9299999999998</v>
      </c>
      <c r="O4463" s="50">
        <v>1852.2070000000001</v>
      </c>
      <c r="P4463" s="50">
        <v>1558.1130000000001</v>
      </c>
      <c r="Q4463" s="50">
        <v>1279.3050000000001</v>
      </c>
      <c r="R4463" s="50">
        <v>943.43700000000001</v>
      </c>
      <c r="S4463" s="50">
        <v>707.27</v>
      </c>
      <c r="T4463" s="50">
        <v>490.005</v>
      </c>
      <c r="U4463" s="50">
        <v>322.84899999999999</v>
      </c>
      <c r="V4463" s="50">
        <v>198.39400000000001</v>
      </c>
      <c r="W4463" s="50" t="s">
        <v>311</v>
      </c>
      <c r="X4463" s="50">
        <v>106.22799999999999</v>
      </c>
      <c r="Y4463" s="50">
        <v>42.021000000000001</v>
      </c>
      <c r="Z4463" s="50">
        <v>11.393000000000001</v>
      </c>
      <c r="AA4463" s="50">
        <v>1.264</v>
      </c>
      <c r="AB4463" s="50">
        <v>6.2E-2</v>
      </c>
      <c r="AC4463" s="50" t="str">
        <f t="shared" si="285"/>
        <v>Malawi-2040</v>
      </c>
      <c r="AD4463" s="51">
        <f t="shared" si="286"/>
        <v>20539.207000000002</v>
      </c>
      <c r="AE4463" s="15">
        <f t="shared" si="287"/>
        <v>0.64742032153432194</v>
      </c>
      <c r="AF4463">
        <f t="shared" si="288"/>
        <v>3.5886553382999287E-2</v>
      </c>
    </row>
    <row r="4464" spans="1:32" x14ac:dyDescent="0.25">
      <c r="A4464" s="59">
        <v>4447</v>
      </c>
      <c r="B4464" s="60" t="s">
        <v>309</v>
      </c>
      <c r="C4464" s="61" t="s">
        <v>329</v>
      </c>
      <c r="D4464" s="62"/>
      <c r="E4464" s="62">
        <v>466</v>
      </c>
      <c r="F4464" s="62">
        <v>2040</v>
      </c>
      <c r="G4464" s="50">
        <v>5158.5379999999996</v>
      </c>
      <c r="H4464" s="50">
        <v>4738.6629999999996</v>
      </c>
      <c r="I4464" s="50">
        <v>4304.1570000000002</v>
      </c>
      <c r="J4464" s="50">
        <v>3833.7049999999999</v>
      </c>
      <c r="K4464" s="50">
        <v>3364.5680000000002</v>
      </c>
      <c r="L4464" s="50">
        <v>2941.596</v>
      </c>
      <c r="M4464" s="50">
        <v>2517.0749999999998</v>
      </c>
      <c r="N4464" s="50">
        <v>2000.7059999999999</v>
      </c>
      <c r="O4464" s="50">
        <v>1553.0219999999999</v>
      </c>
      <c r="P4464" s="50">
        <v>1240.8820000000001</v>
      </c>
      <c r="Q4464" s="50">
        <v>1004.328</v>
      </c>
      <c r="R4464" s="50">
        <v>833.755</v>
      </c>
      <c r="S4464" s="50">
        <v>659.81399999999996</v>
      </c>
      <c r="T4464" s="50">
        <v>475.85500000000002</v>
      </c>
      <c r="U4464" s="50">
        <v>294.91800000000001</v>
      </c>
      <c r="V4464" s="50">
        <v>156.95400000000001</v>
      </c>
      <c r="W4464" s="50" t="s">
        <v>311</v>
      </c>
      <c r="X4464" s="50">
        <v>69.569000000000003</v>
      </c>
      <c r="Y4464" s="50">
        <v>21.872</v>
      </c>
      <c r="Z4464" s="50">
        <v>3.4710000000000001</v>
      </c>
      <c r="AA4464" s="50">
        <v>0.312</v>
      </c>
      <c r="AB4464" s="50">
        <v>1.2999999999999999E-2</v>
      </c>
      <c r="AC4464" s="50" t="str">
        <f t="shared" si="285"/>
        <v>Mali-2040</v>
      </c>
      <c r="AD4464" s="51">
        <f t="shared" si="286"/>
        <v>19949.451000000001</v>
      </c>
      <c r="AE4464" s="15">
        <f t="shared" si="287"/>
        <v>0.76314491060430678</v>
      </c>
      <c r="AF4464">
        <f t="shared" si="288"/>
        <v>2.9954312356114315E-2</v>
      </c>
    </row>
    <row r="4465" spans="1:32" x14ac:dyDescent="0.25">
      <c r="A4465" s="59">
        <v>4448</v>
      </c>
      <c r="B4465" s="60" t="s">
        <v>309</v>
      </c>
      <c r="C4465" s="61" t="s">
        <v>330</v>
      </c>
      <c r="D4465" s="62"/>
      <c r="E4465" s="62">
        <v>496</v>
      </c>
      <c r="F4465" s="62">
        <v>2040</v>
      </c>
      <c r="G4465" s="50">
        <v>290.98599999999999</v>
      </c>
      <c r="H4465" s="50">
        <v>281.13600000000002</v>
      </c>
      <c r="I4465" s="50">
        <v>286.53500000000003</v>
      </c>
      <c r="J4465" s="50">
        <v>305.36900000000003</v>
      </c>
      <c r="K4465" s="50">
        <v>329.75299999999999</v>
      </c>
      <c r="L4465" s="50">
        <v>346.36700000000002</v>
      </c>
      <c r="M4465" s="50">
        <v>264.67899999999997</v>
      </c>
      <c r="N4465" s="50">
        <v>203.53800000000001</v>
      </c>
      <c r="O4465" s="50">
        <v>210.99</v>
      </c>
      <c r="P4465" s="50">
        <v>248.79900000000001</v>
      </c>
      <c r="Q4465" s="50">
        <v>277.43799999999999</v>
      </c>
      <c r="R4465" s="50">
        <v>218.21</v>
      </c>
      <c r="S4465" s="50">
        <v>179.08500000000001</v>
      </c>
      <c r="T4465" s="50">
        <v>147.19</v>
      </c>
      <c r="U4465" s="50">
        <v>108.27200000000001</v>
      </c>
      <c r="V4465" s="50">
        <v>75.373000000000005</v>
      </c>
      <c r="W4465" s="50" t="s">
        <v>311</v>
      </c>
      <c r="X4465" s="50">
        <v>35.89</v>
      </c>
      <c r="Y4465" s="50">
        <v>13.007999999999999</v>
      </c>
      <c r="Z4465" s="50">
        <v>3.4830000000000001</v>
      </c>
      <c r="AA4465" s="50">
        <v>0.79900000000000004</v>
      </c>
      <c r="AB4465" s="50">
        <v>0.104</v>
      </c>
      <c r="AC4465" s="50" t="str">
        <f t="shared" si="285"/>
        <v>Mongolia-2040</v>
      </c>
      <c r="AD4465" s="51">
        <f t="shared" si="286"/>
        <v>2584.2280000000001</v>
      </c>
      <c r="AE4465" s="15">
        <f t="shared" si="287"/>
        <v>0.48090803133469656</v>
      </c>
      <c r="AF4465">
        <f t="shared" si="288"/>
        <v>0.1115689312887302</v>
      </c>
    </row>
    <row r="4466" spans="1:32" x14ac:dyDescent="0.25">
      <c r="A4466" s="59">
        <v>4449</v>
      </c>
      <c r="B4466" s="60" t="s">
        <v>309</v>
      </c>
      <c r="C4466" s="61" t="s">
        <v>331</v>
      </c>
      <c r="D4466" s="62"/>
      <c r="E4466" s="62">
        <v>524</v>
      </c>
      <c r="F4466" s="62">
        <v>2040</v>
      </c>
      <c r="G4466" s="50">
        <v>2210.4740000000002</v>
      </c>
      <c r="H4466" s="50">
        <v>2383.9369999999999</v>
      </c>
      <c r="I4466" s="50">
        <v>2578.7109999999998</v>
      </c>
      <c r="J4466" s="50">
        <v>2654.6080000000002</v>
      </c>
      <c r="K4466" s="50">
        <v>2614.3130000000001</v>
      </c>
      <c r="L4466" s="50">
        <v>2565.4589999999998</v>
      </c>
      <c r="M4466" s="50">
        <v>2875.567</v>
      </c>
      <c r="N4466" s="50">
        <v>3058.5929999999998</v>
      </c>
      <c r="O4466" s="50">
        <v>2955.8719999999998</v>
      </c>
      <c r="P4466" s="50">
        <v>2485.7310000000002</v>
      </c>
      <c r="Q4466" s="50">
        <v>2103.884</v>
      </c>
      <c r="R4466" s="50">
        <v>1779.8969999999999</v>
      </c>
      <c r="S4466" s="50">
        <v>1503.056</v>
      </c>
      <c r="T4466" s="50">
        <v>1220.0719999999999</v>
      </c>
      <c r="U4466" s="50">
        <v>910.35900000000004</v>
      </c>
      <c r="V4466" s="50">
        <v>614.68600000000004</v>
      </c>
      <c r="W4466" s="50" t="s">
        <v>311</v>
      </c>
      <c r="X4466" s="50">
        <v>336.41699999999997</v>
      </c>
      <c r="Y4466" s="50">
        <v>166.80500000000001</v>
      </c>
      <c r="Z4466" s="50">
        <v>43.247999999999998</v>
      </c>
      <c r="AA4466" s="50">
        <v>6.282</v>
      </c>
      <c r="AB4466" s="50">
        <v>0.47</v>
      </c>
      <c r="AC4466" s="50" t="str">
        <f t="shared" si="285"/>
        <v>Nepal-2040</v>
      </c>
      <c r="AD4466" s="51">
        <f t="shared" si="286"/>
        <v>24596.980000000003</v>
      </c>
      <c r="AE4466" s="15">
        <f t="shared" si="287"/>
        <v>0.42572140970151606</v>
      </c>
      <c r="AF4466">
        <f t="shared" si="288"/>
        <v>0.10381896161365803</v>
      </c>
    </row>
    <row r="4467" spans="1:32" x14ac:dyDescent="0.25">
      <c r="A4467" s="59">
        <v>4450</v>
      </c>
      <c r="B4467" s="60" t="s">
        <v>309</v>
      </c>
      <c r="C4467" s="61" t="s">
        <v>332</v>
      </c>
      <c r="D4467" s="62"/>
      <c r="E4467" s="62">
        <v>562</v>
      </c>
      <c r="F4467" s="62">
        <v>2040</v>
      </c>
      <c r="G4467" s="50">
        <v>8852.6970000000001</v>
      </c>
      <c r="H4467" s="50">
        <v>7626.7759999999998</v>
      </c>
      <c r="I4467" s="50">
        <v>6539.71</v>
      </c>
      <c r="J4467" s="50">
        <v>5525.4080000000004</v>
      </c>
      <c r="K4467" s="50">
        <v>4596.1540000000005</v>
      </c>
      <c r="L4467" s="50">
        <v>3793.07</v>
      </c>
      <c r="M4467" s="50">
        <v>3099.8490000000002</v>
      </c>
      <c r="N4467" s="50">
        <v>2478.723</v>
      </c>
      <c r="O4467" s="50">
        <v>1887.991</v>
      </c>
      <c r="P4467" s="50">
        <v>1379.289</v>
      </c>
      <c r="Q4467" s="50">
        <v>1088.1410000000001</v>
      </c>
      <c r="R4467" s="50">
        <v>894.52800000000002</v>
      </c>
      <c r="S4467" s="50">
        <v>711.16</v>
      </c>
      <c r="T4467" s="50">
        <v>520.94000000000005</v>
      </c>
      <c r="U4467" s="50">
        <v>363.53500000000003</v>
      </c>
      <c r="V4467" s="50">
        <v>248.596</v>
      </c>
      <c r="W4467" s="50" t="s">
        <v>311</v>
      </c>
      <c r="X4467" s="50">
        <v>110.572</v>
      </c>
      <c r="Y4467" s="50">
        <v>31.698</v>
      </c>
      <c r="Z4467" s="50">
        <v>5.5659999999999998</v>
      </c>
      <c r="AA4467" s="50">
        <v>0.496</v>
      </c>
      <c r="AB4467" s="50">
        <v>2.1000000000000001E-2</v>
      </c>
      <c r="AC4467" s="50" t="str">
        <f t="shared" si="285"/>
        <v>Niger-2040</v>
      </c>
      <c r="AD4467" s="51">
        <f t="shared" si="286"/>
        <v>25454.312999999998</v>
      </c>
      <c r="AE4467" s="15">
        <f t="shared" si="287"/>
        <v>0.95467542180376264</v>
      </c>
      <c r="AF4467">
        <f t="shared" si="288"/>
        <v>2.6435559754138638E-2</v>
      </c>
    </row>
    <row r="4468" spans="1:32" x14ac:dyDescent="0.25">
      <c r="A4468" s="59">
        <v>4451</v>
      </c>
      <c r="B4468" s="60" t="s">
        <v>309</v>
      </c>
      <c r="C4468" s="61" t="s">
        <v>333</v>
      </c>
      <c r="D4468" s="62"/>
      <c r="E4468" s="62">
        <v>600</v>
      </c>
      <c r="F4468" s="62">
        <v>2040</v>
      </c>
      <c r="G4468" s="50">
        <v>625.79399999999998</v>
      </c>
      <c r="H4468" s="50">
        <v>640.61199999999997</v>
      </c>
      <c r="I4468" s="50">
        <v>658.303</v>
      </c>
      <c r="J4468" s="50">
        <v>669.14700000000005</v>
      </c>
      <c r="K4468" s="50">
        <v>662.06700000000001</v>
      </c>
      <c r="L4468" s="50">
        <v>634.82600000000002</v>
      </c>
      <c r="M4468" s="50">
        <v>619.81399999999996</v>
      </c>
      <c r="N4468" s="50">
        <v>594.65899999999999</v>
      </c>
      <c r="O4468" s="50">
        <v>611.59199999999998</v>
      </c>
      <c r="P4468" s="50">
        <v>573.49099999999999</v>
      </c>
      <c r="Q4468" s="50">
        <v>523.59500000000003</v>
      </c>
      <c r="R4468" s="50">
        <v>448.404</v>
      </c>
      <c r="S4468" s="50">
        <v>344.572</v>
      </c>
      <c r="T4468" s="50">
        <v>258.94</v>
      </c>
      <c r="U4468" s="50">
        <v>219.011</v>
      </c>
      <c r="V4468" s="50">
        <v>170.517</v>
      </c>
      <c r="W4468" s="50" t="s">
        <v>311</v>
      </c>
      <c r="X4468" s="50">
        <v>115.197</v>
      </c>
      <c r="Y4468" s="50">
        <v>61.378999999999998</v>
      </c>
      <c r="Z4468" s="50">
        <v>21.843</v>
      </c>
      <c r="AA4468" s="50">
        <v>5.4969999999999999</v>
      </c>
      <c r="AB4468" s="50">
        <v>1.0389999999999999</v>
      </c>
      <c r="AC4468" s="50" t="str">
        <f t="shared" si="285"/>
        <v>Paraguay-2040</v>
      </c>
      <c r="AD4468" s="51">
        <f t="shared" si="286"/>
        <v>5682.1669999999995</v>
      </c>
      <c r="AE4468" s="15">
        <f t="shared" si="287"/>
        <v>0.48892121614869816</v>
      </c>
      <c r="AF4468">
        <f t="shared" si="288"/>
        <v>0.11219099667195837</v>
      </c>
    </row>
    <row r="4469" spans="1:32" x14ac:dyDescent="0.25">
      <c r="A4469" s="59">
        <v>4452</v>
      </c>
      <c r="B4469" s="60" t="s">
        <v>309</v>
      </c>
      <c r="C4469" s="61" t="s">
        <v>334</v>
      </c>
      <c r="D4469" s="62">
        <v>2</v>
      </c>
      <c r="E4469" s="62">
        <v>498</v>
      </c>
      <c r="F4469" s="62">
        <v>2040</v>
      </c>
      <c r="G4469" s="50">
        <v>141.40199999999999</v>
      </c>
      <c r="H4469" s="50">
        <v>144.53</v>
      </c>
      <c r="I4469" s="50">
        <v>155.19999999999999</v>
      </c>
      <c r="J4469" s="50">
        <v>169.852</v>
      </c>
      <c r="K4469" s="50">
        <v>190.38200000000001</v>
      </c>
      <c r="L4469" s="50">
        <v>211.93</v>
      </c>
      <c r="M4469" s="50">
        <v>204.57</v>
      </c>
      <c r="N4469" s="50">
        <v>188.76</v>
      </c>
      <c r="O4469" s="50">
        <v>228.42699999999999</v>
      </c>
      <c r="P4469" s="50">
        <v>312.286</v>
      </c>
      <c r="Q4469" s="50">
        <v>392.54</v>
      </c>
      <c r="R4469" s="50">
        <v>317.05799999999999</v>
      </c>
      <c r="S4469" s="50">
        <v>251.76900000000001</v>
      </c>
      <c r="T4469" s="50">
        <v>198.04</v>
      </c>
      <c r="U4469" s="50">
        <v>156.21600000000001</v>
      </c>
      <c r="V4469" s="50">
        <v>157.28</v>
      </c>
      <c r="W4469" s="50" t="s">
        <v>311</v>
      </c>
      <c r="X4469" s="50">
        <v>98.736000000000004</v>
      </c>
      <c r="Y4469" s="50">
        <v>52.881999999999998</v>
      </c>
      <c r="Z4469" s="50">
        <v>9.5640000000000001</v>
      </c>
      <c r="AA4469" s="50">
        <v>2.2879999999999998</v>
      </c>
      <c r="AB4469" s="50">
        <v>0.28100000000000003</v>
      </c>
      <c r="AC4469" s="50" t="str">
        <f t="shared" si="285"/>
        <v>Republic of Moldova-2040</v>
      </c>
      <c r="AD4469" s="51">
        <f t="shared" si="286"/>
        <v>2467.5739999999996</v>
      </c>
      <c r="AE4469" s="15">
        <f t="shared" si="287"/>
        <v>0.45243587426354803</v>
      </c>
      <c r="AF4469">
        <f t="shared" si="288"/>
        <v>0.23216062400256327</v>
      </c>
    </row>
    <row r="4470" spans="1:32" x14ac:dyDescent="0.25">
      <c r="A4470" s="59">
        <v>4453</v>
      </c>
      <c r="B4470" s="60" t="s">
        <v>309</v>
      </c>
      <c r="C4470" s="61" t="s">
        <v>335</v>
      </c>
      <c r="D4470" s="62"/>
      <c r="E4470" s="62">
        <v>646</v>
      </c>
      <c r="F4470" s="62">
        <v>2040</v>
      </c>
      <c r="G4470" s="50">
        <v>2004.096</v>
      </c>
      <c r="H4470" s="50">
        <v>1936.2860000000001</v>
      </c>
      <c r="I4470" s="50">
        <v>1846.221</v>
      </c>
      <c r="J4470" s="50">
        <v>1771.12</v>
      </c>
      <c r="K4470" s="50">
        <v>1717.8309999999999</v>
      </c>
      <c r="L4470" s="50">
        <v>1644.675</v>
      </c>
      <c r="M4470" s="50">
        <v>1521.32</v>
      </c>
      <c r="N4470" s="50">
        <v>1302.712</v>
      </c>
      <c r="O4470" s="50">
        <v>1109.07</v>
      </c>
      <c r="P4470" s="50">
        <v>915.07500000000005</v>
      </c>
      <c r="Q4470" s="50">
        <v>961.03899999999999</v>
      </c>
      <c r="R4470" s="50">
        <v>798.07100000000003</v>
      </c>
      <c r="S4470" s="50">
        <v>539.37199999999996</v>
      </c>
      <c r="T4470" s="50">
        <v>369.75200000000001</v>
      </c>
      <c r="U4470" s="50">
        <v>250.28700000000001</v>
      </c>
      <c r="V4470" s="50">
        <v>214.81299999999999</v>
      </c>
      <c r="W4470" s="50" t="s">
        <v>311</v>
      </c>
      <c r="X4470" s="50">
        <v>107.40300000000001</v>
      </c>
      <c r="Y4470" s="50">
        <v>43.959000000000003</v>
      </c>
      <c r="Z4470" s="50">
        <v>10.692</v>
      </c>
      <c r="AA4470" s="50">
        <v>1.738</v>
      </c>
      <c r="AB4470" s="50">
        <v>0.126</v>
      </c>
      <c r="AC4470" s="50" t="str">
        <f t="shared" si="285"/>
        <v>Rwanda-2040</v>
      </c>
      <c r="AD4470" s="51">
        <f t="shared" si="286"/>
        <v>12280.285</v>
      </c>
      <c r="AE4470" s="15">
        <f t="shared" si="287"/>
        <v>0.55254198090679507</v>
      </c>
      <c r="AF4470">
        <f t="shared" si="288"/>
        <v>5.5281795071735654E-2</v>
      </c>
    </row>
    <row r="4471" spans="1:32" x14ac:dyDescent="0.25">
      <c r="A4471" s="59">
        <v>4454</v>
      </c>
      <c r="B4471" s="60" t="s">
        <v>309</v>
      </c>
      <c r="C4471" s="61" t="s">
        <v>336</v>
      </c>
      <c r="D4471" s="62"/>
      <c r="E4471" s="62">
        <v>728</v>
      </c>
      <c r="F4471" s="62">
        <v>2040</v>
      </c>
      <c r="G4471" s="50">
        <v>2633.7689999999998</v>
      </c>
      <c r="H4471" s="50">
        <v>2478.0169999999998</v>
      </c>
      <c r="I4471" s="50">
        <v>2330.808</v>
      </c>
      <c r="J4471" s="50">
        <v>2164.857</v>
      </c>
      <c r="K4471" s="50">
        <v>1971.2819999999999</v>
      </c>
      <c r="L4471" s="50">
        <v>1763.6110000000001</v>
      </c>
      <c r="M4471" s="50">
        <v>1565.692</v>
      </c>
      <c r="N4471" s="50">
        <v>1363.124</v>
      </c>
      <c r="O4471" s="50">
        <v>1184.5719999999999</v>
      </c>
      <c r="P4471" s="50">
        <v>981.98099999999999</v>
      </c>
      <c r="Q4471" s="50">
        <v>788.14499999999998</v>
      </c>
      <c r="R4471" s="50">
        <v>605.37900000000002</v>
      </c>
      <c r="S4471" s="50">
        <v>478.738</v>
      </c>
      <c r="T4471" s="50">
        <v>361.73500000000001</v>
      </c>
      <c r="U4471" s="50">
        <v>254.245</v>
      </c>
      <c r="V4471" s="50">
        <v>153.71100000000001</v>
      </c>
      <c r="W4471" s="50" t="s">
        <v>311</v>
      </c>
      <c r="X4471" s="50">
        <v>74.716999999999999</v>
      </c>
      <c r="Y4471" s="50">
        <v>26.244</v>
      </c>
      <c r="Z4471" s="50">
        <v>7.3730000000000002</v>
      </c>
      <c r="AA4471" s="50">
        <v>1.115</v>
      </c>
      <c r="AB4471" s="50">
        <v>0.09</v>
      </c>
      <c r="AC4471" s="50" t="str">
        <f t="shared" si="285"/>
        <v>South Sudan-2040</v>
      </c>
      <c r="AD4471" s="51">
        <f t="shared" si="286"/>
        <v>12867.381000000001</v>
      </c>
      <c r="AE4471" s="15">
        <f t="shared" si="287"/>
        <v>0.64673798032404572</v>
      </c>
      <c r="AF4471">
        <f t="shared" si="288"/>
        <v>4.3290550579210461E-2</v>
      </c>
    </row>
    <row r="4472" spans="1:32" x14ac:dyDescent="0.25">
      <c r="A4472" s="59">
        <v>4455</v>
      </c>
      <c r="B4472" s="60" t="s">
        <v>309</v>
      </c>
      <c r="C4472" s="61" t="s">
        <v>337</v>
      </c>
      <c r="D4472" s="62"/>
      <c r="E4472" s="62">
        <v>748</v>
      </c>
      <c r="F4472" s="62">
        <v>2040</v>
      </c>
      <c r="G4472" s="50">
        <v>181.96799999999999</v>
      </c>
      <c r="H4472" s="50">
        <v>180.41300000000001</v>
      </c>
      <c r="I4472" s="50">
        <v>180.47900000000001</v>
      </c>
      <c r="J4472" s="50">
        <v>181.238</v>
      </c>
      <c r="K4472" s="50">
        <v>178.16</v>
      </c>
      <c r="L4472" s="50">
        <v>165.92</v>
      </c>
      <c r="M4472" s="50">
        <v>149.36099999999999</v>
      </c>
      <c r="N4472" s="50">
        <v>131.429</v>
      </c>
      <c r="O4472" s="50">
        <v>124.13200000000001</v>
      </c>
      <c r="P4472" s="50">
        <v>118.43300000000001</v>
      </c>
      <c r="Q4472" s="50">
        <v>100.81100000000001</v>
      </c>
      <c r="R4472" s="50">
        <v>70.015000000000001</v>
      </c>
      <c r="S4472" s="50">
        <v>43.384999999999998</v>
      </c>
      <c r="T4472" s="50">
        <v>28.791</v>
      </c>
      <c r="U4472" s="50">
        <v>21.262</v>
      </c>
      <c r="V4472" s="50">
        <v>14.121</v>
      </c>
      <c r="W4472" s="50" t="s">
        <v>311</v>
      </c>
      <c r="X4472" s="50">
        <v>7.66</v>
      </c>
      <c r="Y4472" s="50">
        <v>2.9689999999999999</v>
      </c>
      <c r="Z4472" s="50">
        <v>0.72</v>
      </c>
      <c r="AA4472" s="50">
        <v>9.6000000000000002E-2</v>
      </c>
      <c r="AB4472" s="50">
        <v>7.0000000000000001E-3</v>
      </c>
      <c r="AC4472" s="50" t="str">
        <f t="shared" si="285"/>
        <v>Swaziland-2040</v>
      </c>
      <c r="AD4472" s="51">
        <f t="shared" si="286"/>
        <v>1262.884</v>
      </c>
      <c r="AE4472" s="15">
        <f t="shared" si="287"/>
        <v>0.48974094216095854</v>
      </c>
      <c r="AF4472">
        <f t="shared" si="288"/>
        <v>4.1880798164080843E-2</v>
      </c>
    </row>
    <row r="4473" spans="1:32" x14ac:dyDescent="0.25">
      <c r="A4473" s="59">
        <v>4456</v>
      </c>
      <c r="B4473" s="60" t="s">
        <v>309</v>
      </c>
      <c r="C4473" s="61" t="s">
        <v>338</v>
      </c>
      <c r="D4473" s="62"/>
      <c r="E4473" s="62">
        <v>762</v>
      </c>
      <c r="F4473" s="62">
        <v>2040</v>
      </c>
      <c r="G4473" s="50">
        <v>1266.57</v>
      </c>
      <c r="H4473" s="50">
        <v>1192.6849999999999</v>
      </c>
      <c r="I4473" s="50">
        <v>1157.7760000000001</v>
      </c>
      <c r="J4473" s="50">
        <v>1164.5809999999999</v>
      </c>
      <c r="K4473" s="50">
        <v>1157.3330000000001</v>
      </c>
      <c r="L4473" s="50">
        <v>1093.4949999999999</v>
      </c>
      <c r="M4473" s="50">
        <v>915.9</v>
      </c>
      <c r="N4473" s="50">
        <v>753.35400000000004</v>
      </c>
      <c r="O4473" s="50">
        <v>776.43600000000004</v>
      </c>
      <c r="P4473" s="50">
        <v>761.524</v>
      </c>
      <c r="Q4473" s="50">
        <v>732.65599999999995</v>
      </c>
      <c r="R4473" s="50">
        <v>554.26599999999996</v>
      </c>
      <c r="S4473" s="50">
        <v>412.70100000000002</v>
      </c>
      <c r="T4473" s="50">
        <v>333.31700000000001</v>
      </c>
      <c r="U4473" s="50">
        <v>258.53899999999999</v>
      </c>
      <c r="V4473" s="50">
        <v>182.542</v>
      </c>
      <c r="W4473" s="50" t="s">
        <v>311</v>
      </c>
      <c r="X4473" s="50">
        <v>104.27500000000001</v>
      </c>
      <c r="Y4473" s="50">
        <v>42.975000000000001</v>
      </c>
      <c r="Z4473" s="50">
        <v>11.617000000000001</v>
      </c>
      <c r="AA4473" s="50">
        <v>2.657</v>
      </c>
      <c r="AB4473" s="50">
        <v>0.874</v>
      </c>
      <c r="AC4473" s="50" t="str">
        <f t="shared" si="285"/>
        <v>Tajikistan-2040</v>
      </c>
      <c r="AD4473" s="51">
        <f t="shared" si="286"/>
        <v>8322.2459999999992</v>
      </c>
      <c r="AE4473" s="15">
        <f t="shared" si="287"/>
        <v>0.54718726170795728</v>
      </c>
      <c r="AF4473">
        <f t="shared" si="288"/>
        <v>7.8463377640036344E-2</v>
      </c>
    </row>
    <row r="4474" spans="1:32" x14ac:dyDescent="0.25">
      <c r="A4474" s="59">
        <v>4457</v>
      </c>
      <c r="B4474" s="60" t="s">
        <v>309</v>
      </c>
      <c r="C4474" s="61" t="s">
        <v>339</v>
      </c>
      <c r="D4474" s="62">
        <v>3</v>
      </c>
      <c r="E4474" s="62">
        <v>807</v>
      </c>
      <c r="F4474" s="62">
        <v>2040</v>
      </c>
      <c r="G4474" s="50">
        <v>92.594999999999999</v>
      </c>
      <c r="H4474" s="50">
        <v>96.730999999999995</v>
      </c>
      <c r="I4474" s="50">
        <v>103.795</v>
      </c>
      <c r="J4474" s="50">
        <v>110.533</v>
      </c>
      <c r="K4474" s="50">
        <v>113.806</v>
      </c>
      <c r="L4474" s="50">
        <v>113.06</v>
      </c>
      <c r="M4474" s="50">
        <v>108.81699999999999</v>
      </c>
      <c r="N4474" s="50">
        <v>117.226</v>
      </c>
      <c r="O4474" s="50">
        <v>126.16200000000001</v>
      </c>
      <c r="P4474" s="50">
        <v>147.99600000000001</v>
      </c>
      <c r="Q4474" s="50">
        <v>155.76300000000001</v>
      </c>
      <c r="R4474" s="50">
        <v>154.59899999999999</v>
      </c>
      <c r="S4474" s="50">
        <v>140.857</v>
      </c>
      <c r="T4474" s="50">
        <v>125.241</v>
      </c>
      <c r="U4474" s="50">
        <v>113.746</v>
      </c>
      <c r="V4474" s="50">
        <v>91.605000000000004</v>
      </c>
      <c r="W4474" s="50" t="s">
        <v>311</v>
      </c>
      <c r="X4474" s="50">
        <v>62.610999999999997</v>
      </c>
      <c r="Y4474" s="50">
        <v>31.195</v>
      </c>
      <c r="Z4474" s="50">
        <v>7.9379999999999997</v>
      </c>
      <c r="AA4474" s="50">
        <v>1.179</v>
      </c>
      <c r="AB4474" s="50">
        <v>9.2999999999999999E-2</v>
      </c>
      <c r="AC4474" s="50" t="str">
        <f t="shared" si="285"/>
        <v>TFYR Macedonia-2040</v>
      </c>
      <c r="AD4474" s="51">
        <f t="shared" si="286"/>
        <v>1288.819</v>
      </c>
      <c r="AE4474" s="15">
        <f t="shared" si="287"/>
        <v>0.5638720409925676</v>
      </c>
      <c r="AF4474">
        <f t="shared" si="288"/>
        <v>0.27409889123481296</v>
      </c>
    </row>
    <row r="4475" spans="1:32" x14ac:dyDescent="0.25">
      <c r="A4475" s="59">
        <v>4458</v>
      </c>
      <c r="B4475" s="60" t="s">
        <v>309</v>
      </c>
      <c r="C4475" s="61" t="s">
        <v>340</v>
      </c>
      <c r="D4475" s="62"/>
      <c r="E4475" s="62">
        <v>795</v>
      </c>
      <c r="F4475" s="62">
        <v>2040</v>
      </c>
      <c r="G4475" s="50">
        <v>605.00599999999997</v>
      </c>
      <c r="H4475" s="50">
        <v>574.19500000000005</v>
      </c>
      <c r="I4475" s="50">
        <v>571.04300000000001</v>
      </c>
      <c r="J4475" s="50">
        <v>603.923</v>
      </c>
      <c r="K4475" s="50">
        <v>642.79</v>
      </c>
      <c r="L4475" s="50">
        <v>653.44600000000003</v>
      </c>
      <c r="M4475" s="50">
        <v>504.74299999999999</v>
      </c>
      <c r="N4475" s="50">
        <v>462.29199999999997</v>
      </c>
      <c r="O4475" s="50">
        <v>435.71800000000002</v>
      </c>
      <c r="P4475" s="50">
        <v>511.60300000000001</v>
      </c>
      <c r="Q4475" s="50">
        <v>478.11099999999999</v>
      </c>
      <c r="R4475" s="50">
        <v>377.68400000000003</v>
      </c>
      <c r="S4475" s="50">
        <v>308.47300000000001</v>
      </c>
      <c r="T4475" s="50">
        <v>235.36699999999999</v>
      </c>
      <c r="U4475" s="50">
        <v>176.869</v>
      </c>
      <c r="V4475" s="50">
        <v>125.18600000000001</v>
      </c>
      <c r="W4475" s="50" t="s">
        <v>311</v>
      </c>
      <c r="X4475" s="50">
        <v>71.381</v>
      </c>
      <c r="Y4475" s="50">
        <v>26.576000000000001</v>
      </c>
      <c r="Z4475" s="50">
        <v>5.7649999999999997</v>
      </c>
      <c r="AA4475" s="50">
        <v>0.84899999999999998</v>
      </c>
      <c r="AB4475" s="50">
        <v>0.156</v>
      </c>
      <c r="AC4475" s="50" t="str">
        <f t="shared" si="285"/>
        <v>Turkmenistan-2040</v>
      </c>
      <c r="AD4475" s="51">
        <f t="shared" si="286"/>
        <v>4978.7830000000004</v>
      </c>
      <c r="AE4475" s="15">
        <f t="shared" si="287"/>
        <v>0.48051762850479723</v>
      </c>
      <c r="AF4475">
        <f t="shared" si="288"/>
        <v>9.5429695853501542E-2</v>
      </c>
    </row>
    <row r="4476" spans="1:32" x14ac:dyDescent="0.25">
      <c r="A4476" s="59">
        <v>4459</v>
      </c>
      <c r="B4476" s="60" t="s">
        <v>309</v>
      </c>
      <c r="C4476" s="61" t="s">
        <v>341</v>
      </c>
      <c r="D4476" s="62"/>
      <c r="E4476" s="62">
        <v>800</v>
      </c>
      <c r="F4476" s="62">
        <v>2040</v>
      </c>
      <c r="G4476" s="50">
        <v>12074.955</v>
      </c>
      <c r="H4476" s="50">
        <v>11109.733</v>
      </c>
      <c r="I4476" s="50">
        <v>10122.513999999999</v>
      </c>
      <c r="J4476" s="50">
        <v>9069.6779999999999</v>
      </c>
      <c r="K4476" s="50">
        <v>7992.4430000000002</v>
      </c>
      <c r="L4476" s="50">
        <v>6941.942</v>
      </c>
      <c r="M4476" s="50">
        <v>5943.4340000000002</v>
      </c>
      <c r="N4476" s="50">
        <v>4947.6840000000002</v>
      </c>
      <c r="O4476" s="50">
        <v>3980.8339999999998</v>
      </c>
      <c r="P4476" s="50">
        <v>3185.826</v>
      </c>
      <c r="Q4476" s="50">
        <v>2479.7689999999998</v>
      </c>
      <c r="R4476" s="50">
        <v>1927.4570000000001</v>
      </c>
      <c r="S4476" s="50">
        <v>1461.3869999999999</v>
      </c>
      <c r="T4476" s="50">
        <v>1035.875</v>
      </c>
      <c r="U4476" s="50">
        <v>661.39499999999998</v>
      </c>
      <c r="V4476" s="50">
        <v>375.96100000000001</v>
      </c>
      <c r="W4476" s="50" t="s">
        <v>311</v>
      </c>
      <c r="X4476" s="50">
        <v>192.08199999999999</v>
      </c>
      <c r="Y4476" s="50">
        <v>78.218000000000004</v>
      </c>
      <c r="Z4476" s="50">
        <v>20.332999999999998</v>
      </c>
      <c r="AA4476" s="50">
        <v>3.1869999999999998</v>
      </c>
      <c r="AB4476" s="50">
        <v>0.254</v>
      </c>
      <c r="AC4476" s="50" t="str">
        <f t="shared" si="285"/>
        <v>Uganda-2040</v>
      </c>
      <c r="AD4476" s="51">
        <f t="shared" si="286"/>
        <v>47930.454000000005</v>
      </c>
      <c r="AE4476" s="15">
        <f t="shared" si="287"/>
        <v>0.74429728956875729</v>
      </c>
      <c r="AF4476">
        <f t="shared" si="288"/>
        <v>2.9140488740837123E-2</v>
      </c>
    </row>
    <row r="4477" spans="1:32" x14ac:dyDescent="0.25">
      <c r="A4477" s="59">
        <v>4460</v>
      </c>
      <c r="B4477" s="60" t="s">
        <v>309</v>
      </c>
      <c r="C4477" s="61" t="s">
        <v>342</v>
      </c>
      <c r="D4477" s="62"/>
      <c r="E4477" s="62">
        <v>860</v>
      </c>
      <c r="F4477" s="62">
        <v>2040</v>
      </c>
      <c r="G4477" s="50">
        <v>2673.846</v>
      </c>
      <c r="H4477" s="50">
        <v>2645.0650000000001</v>
      </c>
      <c r="I4477" s="50">
        <v>2695.848</v>
      </c>
      <c r="J4477" s="50">
        <v>2890.6</v>
      </c>
      <c r="K4477" s="50">
        <v>3108.2640000000001</v>
      </c>
      <c r="L4477" s="50">
        <v>3132.2240000000002</v>
      </c>
      <c r="M4477" s="50">
        <v>2870.3270000000002</v>
      </c>
      <c r="N4477" s="50">
        <v>2471.4</v>
      </c>
      <c r="O4477" s="50">
        <v>2700.5639999999999</v>
      </c>
      <c r="P4477" s="50">
        <v>3043.7550000000001</v>
      </c>
      <c r="Q4477" s="50">
        <v>2861.8389999999999</v>
      </c>
      <c r="R4477" s="50">
        <v>2332</v>
      </c>
      <c r="S4477" s="50">
        <v>1824.663</v>
      </c>
      <c r="T4477" s="50">
        <v>1437.307</v>
      </c>
      <c r="U4477" s="50">
        <v>1062.019</v>
      </c>
      <c r="V4477" s="50">
        <v>810.71500000000003</v>
      </c>
      <c r="W4477" s="50" t="s">
        <v>311</v>
      </c>
      <c r="X4477" s="50">
        <v>446.25400000000002</v>
      </c>
      <c r="Y4477" s="50">
        <v>181.78899999999999</v>
      </c>
      <c r="Z4477" s="50">
        <v>43.018000000000001</v>
      </c>
      <c r="AA4477" s="50">
        <v>11.868</v>
      </c>
      <c r="AB4477" s="50">
        <v>3.1</v>
      </c>
      <c r="AC4477" s="50" t="str">
        <f t="shared" si="285"/>
        <v>Uzbekistan-2040</v>
      </c>
      <c r="AD4477" s="51">
        <f t="shared" si="286"/>
        <v>27235.636000000002</v>
      </c>
      <c r="AE4477" s="15">
        <f t="shared" si="287"/>
        <v>0.44099682489514846</v>
      </c>
      <c r="AF4477">
        <f t="shared" si="288"/>
        <v>0.11336241764099379</v>
      </c>
    </row>
    <row r="4478" spans="1:32" x14ac:dyDescent="0.25">
      <c r="A4478" s="59">
        <v>4461</v>
      </c>
      <c r="B4478" s="60" t="s">
        <v>309</v>
      </c>
      <c r="C4478" s="61" t="s">
        <v>343</v>
      </c>
      <c r="D4478" s="62"/>
      <c r="E4478" s="62">
        <v>894</v>
      </c>
      <c r="F4478" s="62">
        <v>2040</v>
      </c>
      <c r="G4478" s="50">
        <v>4569.1400000000003</v>
      </c>
      <c r="H4478" s="50">
        <v>4172.8789999999999</v>
      </c>
      <c r="I4478" s="50">
        <v>3791.018</v>
      </c>
      <c r="J4478" s="50">
        <v>3393.9</v>
      </c>
      <c r="K4478" s="50">
        <v>2984.5520000000001</v>
      </c>
      <c r="L4478" s="50">
        <v>2595.5279999999998</v>
      </c>
      <c r="M4478" s="50">
        <v>2268.7049999999999</v>
      </c>
      <c r="N4478" s="50">
        <v>1973.546</v>
      </c>
      <c r="O4478" s="50">
        <v>1629.7529999999999</v>
      </c>
      <c r="P4478" s="50">
        <v>1311.049</v>
      </c>
      <c r="Q4478" s="50">
        <v>1064.6010000000001</v>
      </c>
      <c r="R4478" s="50">
        <v>852.45399999999995</v>
      </c>
      <c r="S4478" s="50">
        <v>660.048</v>
      </c>
      <c r="T4478" s="50">
        <v>463.423</v>
      </c>
      <c r="U4478" s="50">
        <v>289.68799999999999</v>
      </c>
      <c r="V4478" s="50">
        <v>170.86799999999999</v>
      </c>
      <c r="W4478" s="50" t="s">
        <v>311</v>
      </c>
      <c r="X4478" s="50">
        <v>87.352999999999994</v>
      </c>
      <c r="Y4478" s="50">
        <v>35.860999999999997</v>
      </c>
      <c r="Z4478" s="50">
        <v>10.349</v>
      </c>
      <c r="AA4478" s="50">
        <v>1.7450000000000001</v>
      </c>
      <c r="AB4478" s="50">
        <v>0.156</v>
      </c>
      <c r="AC4478" s="50" t="str">
        <f t="shared" si="285"/>
        <v>Zambia-2040</v>
      </c>
      <c r="AD4478" s="51">
        <f t="shared" si="286"/>
        <v>18734.135999999999</v>
      </c>
      <c r="AE4478" s="15">
        <f t="shared" si="287"/>
        <v>0.7255461367420416</v>
      </c>
      <c r="AF4478">
        <f t="shared" si="288"/>
        <v>3.3883555766298402E-2</v>
      </c>
    </row>
    <row r="4479" spans="1:32" x14ac:dyDescent="0.25">
      <c r="A4479" s="59">
        <v>4462</v>
      </c>
      <c r="B4479" s="60" t="s">
        <v>309</v>
      </c>
      <c r="C4479" s="61" t="s">
        <v>346</v>
      </c>
      <c r="D4479" s="62"/>
      <c r="E4479" s="62">
        <v>716</v>
      </c>
      <c r="F4479" s="62">
        <v>2040</v>
      </c>
      <c r="G4479" s="50">
        <v>2783.355</v>
      </c>
      <c r="H4479" s="50">
        <v>2679.1149999999998</v>
      </c>
      <c r="I4479" s="50">
        <v>2565.2710000000002</v>
      </c>
      <c r="J4479" s="50">
        <v>2484.0340000000001</v>
      </c>
      <c r="K4479" s="50">
        <v>2429.8879999999999</v>
      </c>
      <c r="L4479" s="50">
        <v>2359.6170000000002</v>
      </c>
      <c r="M4479" s="50">
        <v>2025.0519999999999</v>
      </c>
      <c r="N4479" s="50">
        <v>1691.2550000000001</v>
      </c>
      <c r="O4479" s="50">
        <v>1485.578</v>
      </c>
      <c r="P4479" s="50">
        <v>1337.895</v>
      </c>
      <c r="Q4479" s="50">
        <v>1168.2619999999999</v>
      </c>
      <c r="R4479" s="50">
        <v>962.03499999999997</v>
      </c>
      <c r="S4479" s="50">
        <v>676.58399999999995</v>
      </c>
      <c r="T4479" s="50">
        <v>417.84199999999998</v>
      </c>
      <c r="U4479" s="50">
        <v>253.85</v>
      </c>
      <c r="V4479" s="50">
        <v>160.887</v>
      </c>
      <c r="W4479" s="50" t="s">
        <v>311</v>
      </c>
      <c r="X4479" s="50">
        <v>91.971000000000004</v>
      </c>
      <c r="Y4479" s="50">
        <v>41.094000000000001</v>
      </c>
      <c r="Z4479" s="50">
        <v>10.161</v>
      </c>
      <c r="AA4479" s="50">
        <v>2.0409999999999999</v>
      </c>
      <c r="AB4479" s="50">
        <v>0.19400000000000001</v>
      </c>
      <c r="AC4479" s="50" t="str">
        <f t="shared" si="285"/>
        <v>Zimbabwe-2040</v>
      </c>
      <c r="AD4479" s="51">
        <f t="shared" si="286"/>
        <v>16620.2</v>
      </c>
      <c r="AE4479" s="15">
        <f t="shared" si="287"/>
        <v>0.541857558874141</v>
      </c>
      <c r="AF4479">
        <f t="shared" si="288"/>
        <v>3.9680393587440015E-2</v>
      </c>
    </row>
    <row r="4480" spans="1:32" x14ac:dyDescent="0.25">
      <c r="A4480" s="54">
        <v>4463</v>
      </c>
      <c r="B4480" s="55" t="s">
        <v>309</v>
      </c>
      <c r="C4480" s="56" t="s">
        <v>347</v>
      </c>
      <c r="D4480" s="57"/>
      <c r="E4480" s="57">
        <v>1674</v>
      </c>
      <c r="F4480" s="57">
        <v>2040</v>
      </c>
      <c r="G4480" s="58">
        <v>2786.558</v>
      </c>
      <c r="H4480" s="58">
        <v>2806.1129999999998</v>
      </c>
      <c r="I4480" s="58">
        <v>2936.6990000000001</v>
      </c>
      <c r="J4480" s="58">
        <v>3133.5859999999998</v>
      </c>
      <c r="K4480" s="58">
        <v>3305.8780000000002</v>
      </c>
      <c r="L4480" s="58">
        <v>3383.2220000000002</v>
      </c>
      <c r="M4480" s="58">
        <v>3394.94</v>
      </c>
      <c r="N4480" s="58">
        <v>3288.1060000000002</v>
      </c>
      <c r="O4480" s="58">
        <v>3407.2429999999999</v>
      </c>
      <c r="P4480" s="58">
        <v>4019.0889999999999</v>
      </c>
      <c r="Q4480" s="58">
        <v>4272.8909999999996</v>
      </c>
      <c r="R4480" s="58">
        <v>4252.2719999999999</v>
      </c>
      <c r="S4480" s="58">
        <v>4276.1130000000003</v>
      </c>
      <c r="T4480" s="58">
        <v>3947.2420000000002</v>
      </c>
      <c r="U4480" s="58">
        <v>3498.299</v>
      </c>
      <c r="V4480" s="58">
        <v>3040.4340000000002</v>
      </c>
      <c r="W4480" s="58" t="s">
        <v>311</v>
      </c>
      <c r="X4480" s="58">
        <v>2367.125</v>
      </c>
      <c r="Y4480" s="58">
        <v>1492.165</v>
      </c>
      <c r="Z4480" s="58">
        <v>632.11800000000005</v>
      </c>
      <c r="AA4480" s="58">
        <v>151.428</v>
      </c>
      <c r="AB4480" s="58">
        <v>18.021000000000001</v>
      </c>
      <c r="AC4480" s="50" t="str">
        <f t="shared" si="285"/>
        <v>Land-locked Countries (Others)-2040</v>
      </c>
      <c r="AD4480" s="51">
        <f t="shared" si="286"/>
        <v>36733.339999999997</v>
      </c>
      <c r="AE4480" s="15">
        <f t="shared" si="287"/>
        <v>0.64454258719735269</v>
      </c>
      <c r="AF4480">
        <f t="shared" si="288"/>
        <v>0.33464262303339776</v>
      </c>
    </row>
    <row r="4481" spans="1:32" x14ac:dyDescent="0.25">
      <c r="A4481" s="59">
        <v>4464</v>
      </c>
      <c r="B4481" s="60" t="s">
        <v>309</v>
      </c>
      <c r="C4481" s="61" t="s">
        <v>348</v>
      </c>
      <c r="D4481" s="62"/>
      <c r="E4481" s="62">
        <v>40</v>
      </c>
      <c r="F4481" s="62">
        <v>2040</v>
      </c>
      <c r="G4481" s="50">
        <v>386.59399999999999</v>
      </c>
      <c r="H4481" s="50">
        <v>401.56200000000001</v>
      </c>
      <c r="I4481" s="50">
        <v>423.21899999999999</v>
      </c>
      <c r="J4481" s="50">
        <v>443.185</v>
      </c>
      <c r="K4481" s="50">
        <v>454.92700000000002</v>
      </c>
      <c r="L4481" s="50">
        <v>452.77600000000001</v>
      </c>
      <c r="M4481" s="50">
        <v>458.83600000000001</v>
      </c>
      <c r="N4481" s="50">
        <v>481.23099999999999</v>
      </c>
      <c r="O4481" s="50">
        <v>521.14499999999998</v>
      </c>
      <c r="P4481" s="50">
        <v>602.57600000000002</v>
      </c>
      <c r="Q4481" s="50">
        <v>607.05899999999997</v>
      </c>
      <c r="R4481" s="50">
        <v>602.30999999999995</v>
      </c>
      <c r="S4481" s="50">
        <v>536.34299999999996</v>
      </c>
      <c r="T4481" s="50">
        <v>564.31100000000004</v>
      </c>
      <c r="U4481" s="50">
        <v>630.45799999999997</v>
      </c>
      <c r="V4481" s="50">
        <v>573.02599999999995</v>
      </c>
      <c r="W4481" s="50" t="s">
        <v>311</v>
      </c>
      <c r="X4481" s="50">
        <v>420.34100000000001</v>
      </c>
      <c r="Y4481" s="50">
        <v>242.55699999999999</v>
      </c>
      <c r="Z4481" s="50">
        <v>119.315</v>
      </c>
      <c r="AA4481" s="50">
        <v>36.338000000000001</v>
      </c>
      <c r="AB4481" s="50">
        <v>4.0010000000000003</v>
      </c>
      <c r="AC4481" s="50" t="str">
        <f t="shared" si="285"/>
        <v>Austria-2040</v>
      </c>
      <c r="AD4481" s="51">
        <f t="shared" si="286"/>
        <v>5160.3879999999999</v>
      </c>
      <c r="AE4481" s="15">
        <f t="shared" si="287"/>
        <v>0.73671243325114322</v>
      </c>
      <c r="AF4481">
        <f t="shared" si="288"/>
        <v>0.40653536548675778</v>
      </c>
    </row>
    <row r="4482" spans="1:32" x14ac:dyDescent="0.25">
      <c r="A4482" s="59">
        <v>4465</v>
      </c>
      <c r="B4482" s="60" t="s">
        <v>309</v>
      </c>
      <c r="C4482" s="61" t="s">
        <v>349</v>
      </c>
      <c r="D4482" s="62"/>
      <c r="E4482" s="62">
        <v>112</v>
      </c>
      <c r="F4482" s="62">
        <v>2040</v>
      </c>
      <c r="G4482" s="50">
        <v>453.29300000000001</v>
      </c>
      <c r="H4482" s="50">
        <v>437.55599999999998</v>
      </c>
      <c r="I4482" s="50">
        <v>460.49900000000002</v>
      </c>
      <c r="J4482" s="50">
        <v>511.834</v>
      </c>
      <c r="K4482" s="50">
        <v>555.08100000000002</v>
      </c>
      <c r="L4482" s="50">
        <v>576.64499999999998</v>
      </c>
      <c r="M4482" s="50">
        <v>511.56099999999998</v>
      </c>
      <c r="N4482" s="50">
        <v>440.22500000000002</v>
      </c>
      <c r="O4482" s="50">
        <v>451.73</v>
      </c>
      <c r="P4482" s="50">
        <v>585.27200000000005</v>
      </c>
      <c r="Q4482" s="50">
        <v>712.572</v>
      </c>
      <c r="R4482" s="50">
        <v>668.10900000000004</v>
      </c>
      <c r="S4482" s="50">
        <v>567.52200000000005</v>
      </c>
      <c r="T4482" s="50">
        <v>503.55500000000001</v>
      </c>
      <c r="U4482" s="50">
        <v>438.07499999999999</v>
      </c>
      <c r="V4482" s="50">
        <v>418.59100000000001</v>
      </c>
      <c r="W4482" s="50" t="s">
        <v>311</v>
      </c>
      <c r="X4482" s="50">
        <v>315.01400000000001</v>
      </c>
      <c r="Y4482" s="50">
        <v>160.161</v>
      </c>
      <c r="Z4482" s="50">
        <v>56.658999999999999</v>
      </c>
      <c r="AA4482" s="50">
        <v>11.135999999999999</v>
      </c>
      <c r="AB4482" s="50">
        <v>2.2469999999999999</v>
      </c>
      <c r="AC4482" s="50" t="str">
        <f t="shared" si="285"/>
        <v>Belarus-2040</v>
      </c>
      <c r="AD4482" s="51">
        <f t="shared" si="286"/>
        <v>5580.5510000000004</v>
      </c>
      <c r="AE4482" s="15">
        <f t="shared" si="287"/>
        <v>0.58359577754956449</v>
      </c>
      <c r="AF4482">
        <f t="shared" si="288"/>
        <v>0.27487965418999905</v>
      </c>
    </row>
    <row r="4483" spans="1:32" x14ac:dyDescent="0.25">
      <c r="A4483" s="59">
        <v>4466</v>
      </c>
      <c r="B4483" s="60" t="s">
        <v>309</v>
      </c>
      <c r="C4483" s="61" t="s">
        <v>350</v>
      </c>
      <c r="D4483" s="62"/>
      <c r="E4483" s="62">
        <v>203</v>
      </c>
      <c r="F4483" s="62">
        <v>2040</v>
      </c>
      <c r="G4483" s="50">
        <v>472.97500000000002</v>
      </c>
      <c r="H4483" s="50">
        <v>455.24799999999999</v>
      </c>
      <c r="I4483" s="50">
        <v>472.875</v>
      </c>
      <c r="J4483" s="50">
        <v>513.59699999999998</v>
      </c>
      <c r="K4483" s="50">
        <v>552.57600000000002</v>
      </c>
      <c r="L4483" s="50">
        <v>578.32799999999997</v>
      </c>
      <c r="M4483" s="50">
        <v>603.02800000000002</v>
      </c>
      <c r="N4483" s="50">
        <v>517.41999999999996</v>
      </c>
      <c r="O4483" s="50">
        <v>491.16</v>
      </c>
      <c r="P4483" s="50">
        <v>638.57500000000005</v>
      </c>
      <c r="Q4483" s="50">
        <v>707.10799999999995</v>
      </c>
      <c r="R4483" s="50">
        <v>734.15099999999995</v>
      </c>
      <c r="S4483" s="50">
        <v>868.35500000000002</v>
      </c>
      <c r="T4483" s="50">
        <v>772.25800000000004</v>
      </c>
      <c r="U4483" s="50">
        <v>574.50900000000001</v>
      </c>
      <c r="V4483" s="50">
        <v>485.21600000000001</v>
      </c>
      <c r="W4483" s="50" t="s">
        <v>311</v>
      </c>
      <c r="X4483" s="50">
        <v>389.09100000000001</v>
      </c>
      <c r="Y4483" s="50">
        <v>282.36799999999999</v>
      </c>
      <c r="Z4483" s="50">
        <v>126.982</v>
      </c>
      <c r="AA4483" s="50">
        <v>26.602</v>
      </c>
      <c r="AB4483" s="50">
        <v>2.4249999999999998</v>
      </c>
      <c r="AC4483" s="50" t="str">
        <f t="shared" si="285"/>
        <v>Czechia-2040</v>
      </c>
      <c r="AD4483" s="51">
        <f t="shared" si="286"/>
        <v>6204.2980000000007</v>
      </c>
      <c r="AE4483" s="15">
        <f t="shared" si="287"/>
        <v>0.65447356010301228</v>
      </c>
      <c r="AF4483">
        <f t="shared" si="288"/>
        <v>0.34967949071948395</v>
      </c>
    </row>
    <row r="4484" spans="1:32" x14ac:dyDescent="0.25">
      <c r="A4484" s="59">
        <v>4467</v>
      </c>
      <c r="B4484" s="60" t="s">
        <v>309</v>
      </c>
      <c r="C4484" s="61" t="s">
        <v>351</v>
      </c>
      <c r="D4484" s="62"/>
      <c r="E4484" s="62">
        <v>348</v>
      </c>
      <c r="F4484" s="62">
        <v>2040</v>
      </c>
      <c r="G4484" s="50">
        <v>379.93</v>
      </c>
      <c r="H4484" s="50">
        <v>393.661</v>
      </c>
      <c r="I4484" s="50">
        <v>412.67500000000001</v>
      </c>
      <c r="J4484" s="50">
        <v>428.63499999999999</v>
      </c>
      <c r="K4484" s="50">
        <v>445.52699999999999</v>
      </c>
      <c r="L4484" s="50">
        <v>460.791</v>
      </c>
      <c r="M4484" s="50">
        <v>499.02699999999999</v>
      </c>
      <c r="N4484" s="50">
        <v>499.64299999999997</v>
      </c>
      <c r="O4484" s="50">
        <v>524.96100000000001</v>
      </c>
      <c r="P4484" s="50">
        <v>628.48</v>
      </c>
      <c r="Q4484" s="50">
        <v>591.96199999999999</v>
      </c>
      <c r="R4484" s="50">
        <v>600.40499999999997</v>
      </c>
      <c r="S4484" s="50">
        <v>718.60199999999998</v>
      </c>
      <c r="T4484" s="50">
        <v>637.35699999999997</v>
      </c>
      <c r="U4484" s="50">
        <v>489.15499999999997</v>
      </c>
      <c r="V4484" s="50">
        <v>366.91500000000002</v>
      </c>
      <c r="W4484" s="50" t="s">
        <v>311</v>
      </c>
      <c r="X4484" s="50">
        <v>337.24900000000002</v>
      </c>
      <c r="Y4484" s="50">
        <v>235.89400000000001</v>
      </c>
      <c r="Z4484" s="50">
        <v>83.143000000000001</v>
      </c>
      <c r="AA4484" s="50">
        <v>21.158000000000001</v>
      </c>
      <c r="AB4484" s="50">
        <v>2.6760000000000002</v>
      </c>
      <c r="AC4484" s="50" t="str">
        <f t="shared" si="285"/>
        <v>Hungary-2040</v>
      </c>
      <c r="AD4484" s="51">
        <f t="shared" si="286"/>
        <v>5398.0329999999994</v>
      </c>
      <c r="AE4484" s="15">
        <f t="shared" si="287"/>
        <v>0.6224143127691143</v>
      </c>
      <c r="AF4484">
        <f t="shared" si="288"/>
        <v>0.33011061617949</v>
      </c>
    </row>
    <row r="4485" spans="1:32" x14ac:dyDescent="0.25">
      <c r="A4485" s="59">
        <v>4468</v>
      </c>
      <c r="B4485" s="60" t="s">
        <v>309</v>
      </c>
      <c r="C4485" s="61" t="s">
        <v>352</v>
      </c>
      <c r="D4485" s="62"/>
      <c r="E4485" s="62">
        <v>442</v>
      </c>
      <c r="F4485" s="62">
        <v>2040</v>
      </c>
      <c r="G4485" s="50">
        <v>39.883000000000003</v>
      </c>
      <c r="H4485" s="50">
        <v>40.003</v>
      </c>
      <c r="I4485" s="50">
        <v>40.39</v>
      </c>
      <c r="J4485" s="50">
        <v>41.893999999999998</v>
      </c>
      <c r="K4485" s="50">
        <v>44.274000000000001</v>
      </c>
      <c r="L4485" s="50">
        <v>45.290999999999997</v>
      </c>
      <c r="M4485" s="50">
        <v>46.524999999999999</v>
      </c>
      <c r="N4485" s="50">
        <v>48.723999999999997</v>
      </c>
      <c r="O4485" s="50">
        <v>49.942</v>
      </c>
      <c r="P4485" s="50">
        <v>48.188000000000002</v>
      </c>
      <c r="Q4485" s="50">
        <v>46.798999999999999</v>
      </c>
      <c r="R4485" s="50">
        <v>46.847999999999999</v>
      </c>
      <c r="S4485" s="50">
        <v>40.743000000000002</v>
      </c>
      <c r="T4485" s="50">
        <v>39.646000000000001</v>
      </c>
      <c r="U4485" s="50">
        <v>39.582999999999998</v>
      </c>
      <c r="V4485" s="50">
        <v>33.046999999999997</v>
      </c>
      <c r="W4485" s="50" t="s">
        <v>311</v>
      </c>
      <c r="X4485" s="50">
        <v>24.161999999999999</v>
      </c>
      <c r="Y4485" s="50">
        <v>14.558</v>
      </c>
      <c r="Z4485" s="50">
        <v>6.3019999999999996</v>
      </c>
      <c r="AA4485" s="50">
        <v>1.4730000000000001</v>
      </c>
      <c r="AB4485" s="50">
        <v>0.153</v>
      </c>
      <c r="AC4485" s="50" t="str">
        <f t="shared" si="285"/>
        <v>Luxembourg-2040</v>
      </c>
      <c r="AD4485" s="51">
        <f t="shared" si="286"/>
        <v>459.22799999999995</v>
      </c>
      <c r="AE4485" s="15">
        <f t="shared" si="287"/>
        <v>0.60797686552213737</v>
      </c>
      <c r="AF4485">
        <f t="shared" si="288"/>
        <v>0.27424142024904052</v>
      </c>
    </row>
    <row r="4486" spans="1:32" x14ac:dyDescent="0.25">
      <c r="A4486" s="59">
        <v>4469</v>
      </c>
      <c r="B4486" s="60" t="s">
        <v>309</v>
      </c>
      <c r="C4486" s="61" t="s">
        <v>353</v>
      </c>
      <c r="D4486" s="62">
        <v>4</v>
      </c>
      <c r="E4486" s="62">
        <v>688</v>
      </c>
      <c r="F4486" s="62">
        <v>2040</v>
      </c>
      <c r="G4486" s="50">
        <v>382.73</v>
      </c>
      <c r="H4486" s="50">
        <v>398.07600000000002</v>
      </c>
      <c r="I4486" s="50">
        <v>416.94900000000001</v>
      </c>
      <c r="J4486" s="50">
        <v>433.37599999999998</v>
      </c>
      <c r="K4486" s="50">
        <v>440.5</v>
      </c>
      <c r="L4486" s="50">
        <v>441.03199999999998</v>
      </c>
      <c r="M4486" s="50">
        <v>449.55599999999998</v>
      </c>
      <c r="N4486" s="50">
        <v>483.899</v>
      </c>
      <c r="O4486" s="50">
        <v>495.517</v>
      </c>
      <c r="P4486" s="50">
        <v>532.85299999999995</v>
      </c>
      <c r="Q4486" s="50">
        <v>567.84100000000001</v>
      </c>
      <c r="R4486" s="50">
        <v>540.67999999999995</v>
      </c>
      <c r="S4486" s="50">
        <v>549.33699999999999</v>
      </c>
      <c r="T4486" s="50">
        <v>500.76400000000001</v>
      </c>
      <c r="U4486" s="50">
        <v>420.72800000000001</v>
      </c>
      <c r="V4486" s="50">
        <v>347.923</v>
      </c>
      <c r="W4486" s="50" t="s">
        <v>311</v>
      </c>
      <c r="X4486" s="50">
        <v>267.27</v>
      </c>
      <c r="Y4486" s="50">
        <v>174.89699999999999</v>
      </c>
      <c r="Z4486" s="50">
        <v>58.412999999999997</v>
      </c>
      <c r="AA4486" s="50">
        <v>9.1590000000000007</v>
      </c>
      <c r="AB4486" s="50">
        <v>1.3240000000000001</v>
      </c>
      <c r="AC4486" s="50" t="str">
        <f t="shared" si="285"/>
        <v>Serbia-2040</v>
      </c>
      <c r="AD4486" s="51">
        <f t="shared" si="286"/>
        <v>4934.5910000000003</v>
      </c>
      <c r="AE4486" s="15">
        <f t="shared" si="287"/>
        <v>0.60354201594417856</v>
      </c>
      <c r="AF4486">
        <f t="shared" si="288"/>
        <v>0.29034206484761294</v>
      </c>
    </row>
    <row r="4487" spans="1:32" x14ac:dyDescent="0.25">
      <c r="A4487" s="59">
        <v>4470</v>
      </c>
      <c r="B4487" s="60" t="s">
        <v>309</v>
      </c>
      <c r="C4487" s="61" t="s">
        <v>354</v>
      </c>
      <c r="D4487" s="62"/>
      <c r="E4487" s="62">
        <v>703</v>
      </c>
      <c r="F4487" s="62">
        <v>2040</v>
      </c>
      <c r="G4487" s="50">
        <v>224.26900000000001</v>
      </c>
      <c r="H4487" s="50">
        <v>228.773</v>
      </c>
      <c r="I4487" s="50">
        <v>246.32</v>
      </c>
      <c r="J4487" s="50">
        <v>267.07799999999997</v>
      </c>
      <c r="K4487" s="50">
        <v>280.56900000000002</v>
      </c>
      <c r="L4487" s="50">
        <v>286</v>
      </c>
      <c r="M4487" s="50">
        <v>283.63299999999998</v>
      </c>
      <c r="N4487" s="50">
        <v>263.697</v>
      </c>
      <c r="O4487" s="50">
        <v>288.81900000000002</v>
      </c>
      <c r="P4487" s="50">
        <v>358.37</v>
      </c>
      <c r="Q4487" s="50">
        <v>397.61099999999999</v>
      </c>
      <c r="R4487" s="50">
        <v>413.608</v>
      </c>
      <c r="S4487" s="50">
        <v>416.28300000000002</v>
      </c>
      <c r="T4487" s="50">
        <v>346.31599999999997</v>
      </c>
      <c r="U4487" s="50">
        <v>273.83</v>
      </c>
      <c r="V4487" s="50">
        <v>250.26400000000001</v>
      </c>
      <c r="W4487" s="50" t="s">
        <v>311</v>
      </c>
      <c r="X4487" s="50">
        <v>197.09700000000001</v>
      </c>
      <c r="Y4487" s="50">
        <v>118.83199999999999</v>
      </c>
      <c r="Z4487" s="50">
        <v>41.165999999999997</v>
      </c>
      <c r="AA4487" s="50">
        <v>8.9510000000000005</v>
      </c>
      <c r="AB4487" s="50">
        <v>1.0349999999999999</v>
      </c>
      <c r="AC4487" s="50" t="str">
        <f t="shared" si="285"/>
        <v>Slovakia-2040</v>
      </c>
      <c r="AD4487" s="51">
        <f t="shared" si="286"/>
        <v>3255.6679999999997</v>
      </c>
      <c r="AE4487" s="15">
        <f t="shared" si="287"/>
        <v>0.59491723357541382</v>
      </c>
      <c r="AF4487">
        <f t="shared" si="288"/>
        <v>0.31289042055306787</v>
      </c>
    </row>
    <row r="4488" spans="1:32" x14ac:dyDescent="0.25">
      <c r="A4488" s="59">
        <v>4471</v>
      </c>
      <c r="B4488" s="60" t="s">
        <v>309</v>
      </c>
      <c r="C4488" s="61" t="s">
        <v>355</v>
      </c>
      <c r="D4488" s="62"/>
      <c r="E4488" s="62">
        <v>756</v>
      </c>
      <c r="F4488" s="62">
        <v>2040</v>
      </c>
      <c r="G4488" s="50">
        <v>440.38900000000001</v>
      </c>
      <c r="H4488" s="50">
        <v>444.85500000000002</v>
      </c>
      <c r="I4488" s="50">
        <v>457.52800000000002</v>
      </c>
      <c r="J4488" s="50">
        <v>487.56700000000001</v>
      </c>
      <c r="K4488" s="50">
        <v>525.39599999999996</v>
      </c>
      <c r="L4488" s="50">
        <v>534.66300000000001</v>
      </c>
      <c r="M4488" s="50">
        <v>533.75199999999995</v>
      </c>
      <c r="N4488" s="50">
        <v>544.32100000000003</v>
      </c>
      <c r="O4488" s="50">
        <v>574.95500000000004</v>
      </c>
      <c r="P4488" s="50">
        <v>615.91700000000003</v>
      </c>
      <c r="Q4488" s="50">
        <v>632.78800000000001</v>
      </c>
      <c r="R4488" s="50">
        <v>635.55200000000002</v>
      </c>
      <c r="S4488" s="50">
        <v>567.096</v>
      </c>
      <c r="T4488" s="50">
        <v>570.88099999999997</v>
      </c>
      <c r="U4488" s="50">
        <v>620.44899999999996</v>
      </c>
      <c r="V4488" s="50">
        <v>555.24199999999996</v>
      </c>
      <c r="W4488" s="50" t="s">
        <v>311</v>
      </c>
      <c r="X4488" s="50">
        <v>409.36700000000002</v>
      </c>
      <c r="Y4488" s="50">
        <v>258.358</v>
      </c>
      <c r="Z4488" s="50">
        <v>137.98099999999999</v>
      </c>
      <c r="AA4488" s="50">
        <v>35.869999999999997</v>
      </c>
      <c r="AB4488" s="50">
        <v>4.0110000000000001</v>
      </c>
      <c r="AC4488" s="50" t="str">
        <f t="shared" si="285"/>
        <v>Switzerland-2040</v>
      </c>
      <c r="AD4488" s="51">
        <f t="shared" si="286"/>
        <v>5652.0069999999996</v>
      </c>
      <c r="AE4488" s="15">
        <f t="shared" si="287"/>
        <v>0.69620065934100939</v>
      </c>
      <c r="AF4488">
        <f t="shared" si="288"/>
        <v>0.37058483191534725</v>
      </c>
    </row>
    <row r="4489" spans="1:32" x14ac:dyDescent="0.25">
      <c r="A4489" s="45">
        <v>4472</v>
      </c>
      <c r="B4489" s="46" t="s">
        <v>309</v>
      </c>
      <c r="C4489" s="47" t="s">
        <v>356</v>
      </c>
      <c r="D4489" s="48"/>
      <c r="E4489" s="48">
        <v>1637</v>
      </c>
      <c r="F4489" s="48">
        <v>2040</v>
      </c>
      <c r="G4489" s="49">
        <v>6107.0749999999998</v>
      </c>
      <c r="H4489" s="49">
        <v>6141.9840000000004</v>
      </c>
      <c r="I4489" s="49">
        <v>6164.4030000000002</v>
      </c>
      <c r="J4489" s="49">
        <v>6131.7969999999996</v>
      </c>
      <c r="K4489" s="49">
        <v>6051.82</v>
      </c>
      <c r="L4489" s="49">
        <v>5934.3860000000004</v>
      </c>
      <c r="M4489" s="49">
        <v>5779.0150000000003</v>
      </c>
      <c r="N4489" s="49">
        <v>5610.5690000000004</v>
      </c>
      <c r="O4489" s="49">
        <v>5504.692</v>
      </c>
      <c r="P4489" s="49">
        <v>5242.7849999999999</v>
      </c>
      <c r="Q4489" s="49">
        <v>4909.7020000000002</v>
      </c>
      <c r="R4489" s="49">
        <v>4441.8549999999996</v>
      </c>
      <c r="S4489" s="49">
        <v>3865.1109999999999</v>
      </c>
      <c r="T4489" s="49">
        <v>3657.1010000000001</v>
      </c>
      <c r="U4489" s="49">
        <v>3164.7910000000002</v>
      </c>
      <c r="V4489" s="49">
        <v>2561.5419999999999</v>
      </c>
      <c r="W4489" s="49" t="s">
        <v>311</v>
      </c>
      <c r="X4489" s="49">
        <v>1613.5450000000001</v>
      </c>
      <c r="Y4489" s="49">
        <v>948.65200000000004</v>
      </c>
      <c r="Z4489" s="49">
        <v>428.87200000000001</v>
      </c>
      <c r="AA4489" s="49">
        <v>144.78399999999999</v>
      </c>
      <c r="AB4489" s="49">
        <v>37.402999999999999</v>
      </c>
      <c r="AC4489" s="50" t="str">
        <f t="shared" si="285"/>
        <v>SMALL ISLAND DEVELOPING STATES (SIDS)-2040</v>
      </c>
      <c r="AD4489" s="51">
        <f t="shared" si="286"/>
        <v>53471.731999999996</v>
      </c>
      <c r="AE4489" s="15">
        <f t="shared" si="287"/>
        <v>0.57918737324611069</v>
      </c>
      <c r="AF4489">
        <f t="shared" si="288"/>
        <v>0.17467699955014376</v>
      </c>
    </row>
    <row r="4490" spans="1:32" x14ac:dyDescent="0.25">
      <c r="A4490" s="59">
        <v>4473</v>
      </c>
      <c r="B4490" s="60" t="s">
        <v>309</v>
      </c>
      <c r="C4490" s="61" t="s">
        <v>357</v>
      </c>
      <c r="D4490" s="62"/>
      <c r="E4490" s="62">
        <v>28</v>
      </c>
      <c r="F4490" s="62">
        <v>2040</v>
      </c>
      <c r="G4490" s="50">
        <v>7.5030000000000001</v>
      </c>
      <c r="H4490" s="50">
        <v>7.7220000000000004</v>
      </c>
      <c r="I4490" s="50">
        <v>7.9660000000000002</v>
      </c>
      <c r="J4490" s="50">
        <v>8.0990000000000002</v>
      </c>
      <c r="K4490" s="50">
        <v>8.0690000000000008</v>
      </c>
      <c r="L4490" s="50">
        <v>7.98</v>
      </c>
      <c r="M4490" s="50">
        <v>8.0269999999999992</v>
      </c>
      <c r="N4490" s="50">
        <v>8.3000000000000007</v>
      </c>
      <c r="O4490" s="50">
        <v>8.4670000000000005</v>
      </c>
      <c r="P4490" s="50">
        <v>8.0359999999999996</v>
      </c>
      <c r="Q4490" s="50">
        <v>7.26</v>
      </c>
      <c r="R4490" s="50">
        <v>6.75</v>
      </c>
      <c r="S4490" s="50">
        <v>5.4770000000000003</v>
      </c>
      <c r="T4490" s="50">
        <v>6.4240000000000004</v>
      </c>
      <c r="U4490" s="50">
        <v>6.883</v>
      </c>
      <c r="V4490" s="50">
        <v>4.3289999999999997</v>
      </c>
      <c r="W4490" s="50" t="s">
        <v>311</v>
      </c>
      <c r="X4490" s="50">
        <v>2.5950000000000002</v>
      </c>
      <c r="Y4490" s="50">
        <v>1.196</v>
      </c>
      <c r="Z4490" s="50">
        <v>0.312</v>
      </c>
      <c r="AA4490" s="50">
        <v>9.5000000000000001E-2</v>
      </c>
      <c r="AB4490" s="50">
        <v>1.2999999999999999E-2</v>
      </c>
      <c r="AC4490" s="50" t="str">
        <f t="shared" si="285"/>
        <v>Antigua and Barbuda-2040</v>
      </c>
      <c r="AD4490" s="51">
        <f t="shared" si="286"/>
        <v>76.465000000000003</v>
      </c>
      <c r="AE4490" s="15">
        <f t="shared" si="287"/>
        <v>0.58900150395605821</v>
      </c>
      <c r="AF4490">
        <f t="shared" si="288"/>
        <v>0.21922413101067673</v>
      </c>
    </row>
    <row r="4491" spans="1:32" x14ac:dyDescent="0.25">
      <c r="A4491" s="59">
        <v>4474</v>
      </c>
      <c r="B4491" s="60" t="s">
        <v>309</v>
      </c>
      <c r="C4491" s="61" t="s">
        <v>358</v>
      </c>
      <c r="D4491" s="62"/>
      <c r="E4491" s="62">
        <v>533</v>
      </c>
      <c r="F4491" s="62">
        <v>2040</v>
      </c>
      <c r="G4491" s="50">
        <v>5.9470000000000001</v>
      </c>
      <c r="H4491" s="50">
        <v>6.3170000000000002</v>
      </c>
      <c r="I4491" s="50">
        <v>6.415</v>
      </c>
      <c r="J4491" s="50">
        <v>6.1440000000000001</v>
      </c>
      <c r="K4491" s="50">
        <v>5.859</v>
      </c>
      <c r="L4491" s="50">
        <v>5.806</v>
      </c>
      <c r="M4491" s="50">
        <v>6.931</v>
      </c>
      <c r="N4491" s="50">
        <v>7.367</v>
      </c>
      <c r="O4491" s="50">
        <v>7.77</v>
      </c>
      <c r="P4491" s="50">
        <v>7.5819999999999999</v>
      </c>
      <c r="Q4491" s="50">
        <v>5.5049999999999999</v>
      </c>
      <c r="R4491" s="50">
        <v>5.7160000000000002</v>
      </c>
      <c r="S4491" s="50">
        <v>6.32</v>
      </c>
      <c r="T4491" s="50">
        <v>6.6260000000000003</v>
      </c>
      <c r="U4491" s="50">
        <v>6.5019999999999998</v>
      </c>
      <c r="V4491" s="50">
        <v>6.1260000000000003</v>
      </c>
      <c r="W4491" s="50" t="s">
        <v>311</v>
      </c>
      <c r="X4491" s="50">
        <v>3.9049999999999998</v>
      </c>
      <c r="Y4491" s="50">
        <v>1.873</v>
      </c>
      <c r="Z4491" s="50">
        <v>0.6</v>
      </c>
      <c r="AA4491" s="50">
        <v>0.11600000000000001</v>
      </c>
      <c r="AB4491" s="50">
        <v>1.4999999999999999E-2</v>
      </c>
      <c r="AC4491" s="50" t="str">
        <f t="shared" si="285"/>
        <v>Aruba-2040</v>
      </c>
      <c r="AD4491" s="51">
        <f t="shared" si="286"/>
        <v>65</v>
      </c>
      <c r="AE4491" s="15">
        <f t="shared" si="287"/>
        <v>0.68372307692307688</v>
      </c>
      <c r="AF4491">
        <f t="shared" si="288"/>
        <v>0.30787891824711117</v>
      </c>
    </row>
    <row r="4492" spans="1:32" x14ac:dyDescent="0.25">
      <c r="A4492" s="59">
        <v>4475</v>
      </c>
      <c r="B4492" s="60" t="s">
        <v>309</v>
      </c>
      <c r="C4492" s="61" t="s">
        <v>359</v>
      </c>
      <c r="D4492" s="62"/>
      <c r="E4492" s="62">
        <v>44</v>
      </c>
      <c r="F4492" s="62">
        <v>2040</v>
      </c>
      <c r="G4492" s="50">
        <v>24.875</v>
      </c>
      <c r="H4492" s="50">
        <v>25.614999999999998</v>
      </c>
      <c r="I4492" s="50">
        <v>26.814</v>
      </c>
      <c r="J4492" s="50">
        <v>28.192</v>
      </c>
      <c r="K4492" s="50">
        <v>29.414999999999999</v>
      </c>
      <c r="L4492" s="50">
        <v>30.129000000000001</v>
      </c>
      <c r="M4492" s="50">
        <v>29.713999999999999</v>
      </c>
      <c r="N4492" s="50">
        <v>27.619</v>
      </c>
      <c r="O4492" s="50">
        <v>32.414999999999999</v>
      </c>
      <c r="P4492" s="50">
        <v>34.759</v>
      </c>
      <c r="Q4492" s="50">
        <v>31.850999999999999</v>
      </c>
      <c r="R4492" s="50">
        <v>29.672000000000001</v>
      </c>
      <c r="S4492" s="50">
        <v>24.19</v>
      </c>
      <c r="T4492" s="50">
        <v>24.396000000000001</v>
      </c>
      <c r="U4492" s="50">
        <v>20.713000000000001</v>
      </c>
      <c r="V4492" s="50">
        <v>18.46</v>
      </c>
      <c r="W4492" s="50" t="s">
        <v>311</v>
      </c>
      <c r="X4492" s="50">
        <v>12.313000000000001</v>
      </c>
      <c r="Y4492" s="50">
        <v>6.73</v>
      </c>
      <c r="Z4492" s="50">
        <v>2.68</v>
      </c>
      <c r="AA4492" s="50">
        <v>0.68799999999999994</v>
      </c>
      <c r="AB4492" s="50">
        <v>0.11600000000000001</v>
      </c>
      <c r="AC4492" s="50" t="str">
        <f t="shared" si="285"/>
        <v>Bahamas-2040</v>
      </c>
      <c r="AD4492" s="51">
        <f t="shared" si="286"/>
        <v>297.95600000000002</v>
      </c>
      <c r="AE4492" s="15">
        <f t="shared" si="287"/>
        <v>0.54840311992374713</v>
      </c>
      <c r="AF4492">
        <f t="shared" si="288"/>
        <v>0.22943026168523162</v>
      </c>
    </row>
    <row r="4493" spans="1:32" x14ac:dyDescent="0.25">
      <c r="A4493" s="59">
        <v>4476</v>
      </c>
      <c r="B4493" s="60" t="s">
        <v>309</v>
      </c>
      <c r="C4493" s="61" t="s">
        <v>360</v>
      </c>
      <c r="D4493" s="62"/>
      <c r="E4493" s="62">
        <v>48</v>
      </c>
      <c r="F4493" s="62">
        <v>2040</v>
      </c>
      <c r="G4493" s="50">
        <v>108.911</v>
      </c>
      <c r="H4493" s="50">
        <v>115.38</v>
      </c>
      <c r="I4493" s="50">
        <v>114.55500000000001</v>
      </c>
      <c r="J4493" s="50">
        <v>112.83799999999999</v>
      </c>
      <c r="K4493" s="50">
        <v>138.77600000000001</v>
      </c>
      <c r="L4493" s="50">
        <v>196.03200000000001</v>
      </c>
      <c r="M4493" s="50">
        <v>226.96100000000001</v>
      </c>
      <c r="N4493" s="50">
        <v>235.99700000000001</v>
      </c>
      <c r="O4493" s="50">
        <v>216.92500000000001</v>
      </c>
      <c r="P4493" s="50">
        <v>165.78200000000001</v>
      </c>
      <c r="Q4493" s="50">
        <v>131.279</v>
      </c>
      <c r="R4493" s="50">
        <v>127.13500000000001</v>
      </c>
      <c r="S4493" s="50">
        <v>103.97799999999999</v>
      </c>
      <c r="T4493" s="50">
        <v>82.27</v>
      </c>
      <c r="U4493" s="50">
        <v>59.820999999999998</v>
      </c>
      <c r="V4493" s="50">
        <v>38.722999999999999</v>
      </c>
      <c r="W4493" s="50" t="s">
        <v>311</v>
      </c>
      <c r="X4493" s="50">
        <v>21.948</v>
      </c>
      <c r="Y4493" s="50">
        <v>6.17</v>
      </c>
      <c r="Z4493" s="50">
        <v>1.42</v>
      </c>
      <c r="AA4493" s="50">
        <v>0.29099999999999998</v>
      </c>
      <c r="AB4493" s="50">
        <v>3.5000000000000003E-2</v>
      </c>
      <c r="AC4493" s="50" t="str">
        <f t="shared" si="285"/>
        <v>Bahrain-2040</v>
      </c>
      <c r="AD4493" s="51">
        <f t="shared" si="286"/>
        <v>1655.703</v>
      </c>
      <c r="AE4493" s="15">
        <f t="shared" si="287"/>
        <v>0.3318976893802813</v>
      </c>
      <c r="AF4493">
        <f t="shared" si="288"/>
        <v>0.10562688607800561</v>
      </c>
    </row>
    <row r="4494" spans="1:32" x14ac:dyDescent="0.25">
      <c r="A4494" s="59">
        <v>4477</v>
      </c>
      <c r="B4494" s="60" t="s">
        <v>309</v>
      </c>
      <c r="C4494" s="61" t="s">
        <v>361</v>
      </c>
      <c r="D4494" s="62"/>
      <c r="E4494" s="62">
        <v>52</v>
      </c>
      <c r="F4494" s="62">
        <v>2040</v>
      </c>
      <c r="G4494" s="50">
        <v>15.744</v>
      </c>
      <c r="H4494" s="50">
        <v>16.699000000000002</v>
      </c>
      <c r="I4494" s="50">
        <v>17.07</v>
      </c>
      <c r="J4494" s="50">
        <v>16.992999999999999</v>
      </c>
      <c r="K4494" s="50">
        <v>16.699000000000002</v>
      </c>
      <c r="L4494" s="50">
        <v>16.748000000000001</v>
      </c>
      <c r="M4494" s="50">
        <v>16.891999999999999</v>
      </c>
      <c r="N4494" s="50">
        <v>17.042999999999999</v>
      </c>
      <c r="O4494" s="50">
        <v>16.526</v>
      </c>
      <c r="P4494" s="50">
        <v>16.654</v>
      </c>
      <c r="Q4494" s="50">
        <v>16.274999999999999</v>
      </c>
      <c r="R4494" s="50">
        <v>17.052</v>
      </c>
      <c r="S4494" s="50">
        <v>16.456</v>
      </c>
      <c r="T4494" s="50">
        <v>17.657</v>
      </c>
      <c r="U4494" s="50">
        <v>16.488</v>
      </c>
      <c r="V4494" s="50">
        <v>15.474</v>
      </c>
      <c r="W4494" s="50" t="s">
        <v>311</v>
      </c>
      <c r="X4494" s="50">
        <v>11.823</v>
      </c>
      <c r="Y4494" s="50">
        <v>5.9980000000000002</v>
      </c>
      <c r="Z4494" s="50">
        <v>2.093</v>
      </c>
      <c r="AA4494" s="50">
        <v>0.41199999999999998</v>
      </c>
      <c r="AB4494" s="50">
        <v>4.7E-2</v>
      </c>
      <c r="AC4494" s="50" t="str">
        <f t="shared" si="285"/>
        <v>Barbados-2040</v>
      </c>
      <c r="AD4494" s="51">
        <f t="shared" si="286"/>
        <v>167.33799999999997</v>
      </c>
      <c r="AE4494" s="15">
        <f t="shared" si="287"/>
        <v>0.7141533901444983</v>
      </c>
      <c r="AF4494">
        <f t="shared" si="288"/>
        <v>0.32276540112796348</v>
      </c>
    </row>
    <row r="4495" spans="1:32" x14ac:dyDescent="0.25">
      <c r="A4495" s="59">
        <v>4478</v>
      </c>
      <c r="B4495" s="60" t="s">
        <v>309</v>
      </c>
      <c r="C4495" s="61" t="s">
        <v>362</v>
      </c>
      <c r="D4495" s="62"/>
      <c r="E4495" s="62">
        <v>84</v>
      </c>
      <c r="F4495" s="62">
        <v>2040</v>
      </c>
      <c r="G4495" s="50">
        <v>41.685000000000002</v>
      </c>
      <c r="H4495" s="50">
        <v>42.427999999999997</v>
      </c>
      <c r="I4495" s="50">
        <v>43.244</v>
      </c>
      <c r="J4495" s="50">
        <v>43.850999999999999</v>
      </c>
      <c r="K4495" s="50">
        <v>43.424999999999997</v>
      </c>
      <c r="L4495" s="50">
        <v>41.731000000000002</v>
      </c>
      <c r="M4495" s="50">
        <v>40.643999999999998</v>
      </c>
      <c r="N4495" s="50">
        <v>42.296999999999997</v>
      </c>
      <c r="O4495" s="50">
        <v>40.896000000000001</v>
      </c>
      <c r="P4495" s="50">
        <v>36.975999999999999</v>
      </c>
      <c r="Q4495" s="50">
        <v>31.623000000000001</v>
      </c>
      <c r="R4495" s="50">
        <v>26.100999999999999</v>
      </c>
      <c r="S4495" s="50">
        <v>20.494</v>
      </c>
      <c r="T4495" s="50">
        <v>16.866</v>
      </c>
      <c r="U4495" s="50">
        <v>12.113</v>
      </c>
      <c r="V4495" s="50">
        <v>7.7670000000000003</v>
      </c>
      <c r="W4495" s="50" t="s">
        <v>311</v>
      </c>
      <c r="X4495" s="50">
        <v>3.7810000000000001</v>
      </c>
      <c r="Y4495" s="50">
        <v>1.3420000000000001</v>
      </c>
      <c r="Z4495" s="50">
        <v>0.31</v>
      </c>
      <c r="AA4495" s="50">
        <v>4.2999999999999997E-2</v>
      </c>
      <c r="AB4495" s="50">
        <v>4.0000000000000001E-3</v>
      </c>
      <c r="AC4495" s="50" t="str">
        <f t="shared" si="285"/>
        <v>Belize-2040</v>
      </c>
      <c r="AD4495" s="51">
        <f t="shared" si="286"/>
        <v>368.03800000000001</v>
      </c>
      <c r="AE4495" s="15">
        <f t="shared" si="287"/>
        <v>0.46077578945652359</v>
      </c>
      <c r="AF4495">
        <f t="shared" si="288"/>
        <v>8.5237033074617233E-2</v>
      </c>
    </row>
    <row r="4496" spans="1:32" x14ac:dyDescent="0.25">
      <c r="A4496" s="59">
        <v>4479</v>
      </c>
      <c r="B4496" s="60" t="s">
        <v>309</v>
      </c>
      <c r="C4496" s="61" t="s">
        <v>363</v>
      </c>
      <c r="D4496" s="62"/>
      <c r="E4496" s="62">
        <v>132</v>
      </c>
      <c r="F4496" s="62">
        <v>2040</v>
      </c>
      <c r="G4496" s="50">
        <v>47.866</v>
      </c>
      <c r="H4496" s="50">
        <v>49.648000000000003</v>
      </c>
      <c r="I4496" s="50">
        <v>51.804000000000002</v>
      </c>
      <c r="J4496" s="50">
        <v>53.55</v>
      </c>
      <c r="K4496" s="50">
        <v>53.786999999999999</v>
      </c>
      <c r="L4496" s="50">
        <v>52.302</v>
      </c>
      <c r="M4496" s="50">
        <v>52.2</v>
      </c>
      <c r="N4496" s="50">
        <v>51.98</v>
      </c>
      <c r="O4496" s="50">
        <v>52.774000000000001</v>
      </c>
      <c r="P4496" s="50">
        <v>51.789000000000001</v>
      </c>
      <c r="Q4496" s="50">
        <v>47.125999999999998</v>
      </c>
      <c r="R4496" s="50">
        <v>38.055</v>
      </c>
      <c r="S4496" s="50">
        <v>27.556000000000001</v>
      </c>
      <c r="T4496" s="50">
        <v>20.963000000000001</v>
      </c>
      <c r="U4496" s="50">
        <v>17.510000000000002</v>
      </c>
      <c r="V4496" s="50">
        <v>13.497</v>
      </c>
      <c r="W4496" s="50" t="s">
        <v>311</v>
      </c>
      <c r="X4496" s="50">
        <v>6.5830000000000002</v>
      </c>
      <c r="Y4496" s="50">
        <v>2.6240000000000001</v>
      </c>
      <c r="Z4496" s="50">
        <v>0.46500000000000002</v>
      </c>
      <c r="AA4496" s="50">
        <v>0.115</v>
      </c>
      <c r="AB4496" s="50">
        <v>1.7999999999999999E-2</v>
      </c>
      <c r="AC4496" s="50" t="str">
        <f t="shared" si="285"/>
        <v>Cabo Verde-2040</v>
      </c>
      <c r="AD4496" s="51">
        <f t="shared" si="286"/>
        <v>481.11899999999997</v>
      </c>
      <c r="AE4496" s="15">
        <f t="shared" si="287"/>
        <v>0.43875423751712161</v>
      </c>
      <c r="AF4496">
        <f t="shared" si="288"/>
        <v>9.7987586388489256E-2</v>
      </c>
    </row>
    <row r="4497" spans="1:32" x14ac:dyDescent="0.25">
      <c r="A4497" s="59">
        <v>4480</v>
      </c>
      <c r="B4497" s="60" t="s">
        <v>309</v>
      </c>
      <c r="C4497" s="61" t="s">
        <v>364</v>
      </c>
      <c r="D4497" s="62"/>
      <c r="E4497" s="62">
        <v>174</v>
      </c>
      <c r="F4497" s="62">
        <v>2040</v>
      </c>
      <c r="G4497" s="50">
        <v>144.55099999999999</v>
      </c>
      <c r="H4497" s="50">
        <v>136.69200000000001</v>
      </c>
      <c r="I4497" s="50">
        <v>129.47900000000001</v>
      </c>
      <c r="J4497" s="50">
        <v>122.637</v>
      </c>
      <c r="K4497" s="50">
        <v>115.39700000000001</v>
      </c>
      <c r="L4497" s="50">
        <v>106.91200000000001</v>
      </c>
      <c r="M4497" s="50">
        <v>94.555000000000007</v>
      </c>
      <c r="N4497" s="50">
        <v>82.603999999999999</v>
      </c>
      <c r="O4497" s="50">
        <v>72.683000000000007</v>
      </c>
      <c r="P4497" s="50">
        <v>64.135999999999996</v>
      </c>
      <c r="Q4497" s="50">
        <v>55.863999999999997</v>
      </c>
      <c r="R4497" s="50">
        <v>45.17</v>
      </c>
      <c r="S4497" s="50">
        <v>33.515999999999998</v>
      </c>
      <c r="T4497" s="50">
        <v>24.248000000000001</v>
      </c>
      <c r="U4497" s="50">
        <v>16.638999999999999</v>
      </c>
      <c r="V4497" s="50">
        <v>10.093</v>
      </c>
      <c r="W4497" s="50" t="s">
        <v>311</v>
      </c>
      <c r="X4497" s="50">
        <v>4.8490000000000002</v>
      </c>
      <c r="Y4497" s="50">
        <v>1.577</v>
      </c>
      <c r="Z4497" s="50">
        <v>0.29799999999999999</v>
      </c>
      <c r="AA4497" s="50">
        <v>3.9E-2</v>
      </c>
      <c r="AB4497" s="50">
        <v>3.0000000000000001E-3</v>
      </c>
      <c r="AC4497" s="50" t="str">
        <f t="shared" si="285"/>
        <v>Comoros-2040</v>
      </c>
      <c r="AD4497" s="51">
        <f t="shared" si="286"/>
        <v>793.47399999999993</v>
      </c>
      <c r="AE4497" s="15">
        <f t="shared" si="287"/>
        <v>0.59040119777081546</v>
      </c>
      <c r="AF4497">
        <f t="shared" si="288"/>
        <v>4.7953987556842909E-2</v>
      </c>
    </row>
    <row r="4498" spans="1:32" x14ac:dyDescent="0.25">
      <c r="A4498" s="59">
        <v>4481</v>
      </c>
      <c r="B4498" s="60" t="s">
        <v>309</v>
      </c>
      <c r="C4498" s="61" t="s">
        <v>365</v>
      </c>
      <c r="D4498" s="62"/>
      <c r="E4498" s="62">
        <v>192</v>
      </c>
      <c r="F4498" s="62">
        <v>2040</v>
      </c>
      <c r="G4498" s="50">
        <v>498.88600000000002</v>
      </c>
      <c r="H4498" s="50">
        <v>515.44200000000001</v>
      </c>
      <c r="I4498" s="50">
        <v>540.06100000000004</v>
      </c>
      <c r="J4498" s="50">
        <v>566.51199999999994</v>
      </c>
      <c r="K4498" s="50">
        <v>582.57299999999998</v>
      </c>
      <c r="L4498" s="50">
        <v>596.63400000000001</v>
      </c>
      <c r="M4498" s="50">
        <v>559.07799999999997</v>
      </c>
      <c r="N4498" s="50">
        <v>595.01199999999994</v>
      </c>
      <c r="O4498" s="50">
        <v>660.54899999999998</v>
      </c>
      <c r="P4498" s="50">
        <v>700.327</v>
      </c>
      <c r="Q4498" s="50">
        <v>782.13099999999997</v>
      </c>
      <c r="R4498" s="50">
        <v>644.17100000000005</v>
      </c>
      <c r="S4498" s="50">
        <v>626.327</v>
      </c>
      <c r="T4498" s="50">
        <v>874.404</v>
      </c>
      <c r="U4498" s="50">
        <v>862.279</v>
      </c>
      <c r="V4498" s="50">
        <v>749.97500000000002</v>
      </c>
      <c r="W4498" s="50" t="s">
        <v>311</v>
      </c>
      <c r="X4498" s="50">
        <v>410.88400000000001</v>
      </c>
      <c r="Y4498" s="50">
        <v>289.83199999999999</v>
      </c>
      <c r="Z4498" s="50">
        <v>140.53700000000001</v>
      </c>
      <c r="AA4498" s="50">
        <v>57.246000000000002</v>
      </c>
      <c r="AB4498" s="50">
        <v>13.214</v>
      </c>
      <c r="AC4498" s="50" t="str">
        <f t="shared" si="285"/>
        <v>Cuba-2040</v>
      </c>
      <c r="AD4498" s="51">
        <f t="shared" si="286"/>
        <v>6313.3140000000012</v>
      </c>
      <c r="AE4498" s="15">
        <f t="shared" si="287"/>
        <v>0.78449448261246002</v>
      </c>
      <c r="AF4498">
        <f t="shared" si="288"/>
        <v>0.43193941103267364</v>
      </c>
    </row>
    <row r="4499" spans="1:32" x14ac:dyDescent="0.25">
      <c r="A4499" s="59">
        <v>4482</v>
      </c>
      <c r="B4499" s="60" t="s">
        <v>309</v>
      </c>
      <c r="C4499" s="61" t="s">
        <v>366</v>
      </c>
      <c r="D4499" s="62"/>
      <c r="E4499" s="62">
        <v>531</v>
      </c>
      <c r="F4499" s="62">
        <v>2040</v>
      </c>
      <c r="G4499" s="50">
        <v>9.8249999999999993</v>
      </c>
      <c r="H4499" s="50">
        <v>10.058999999999999</v>
      </c>
      <c r="I4499" s="50">
        <v>10.315</v>
      </c>
      <c r="J4499" s="50">
        <v>10.493</v>
      </c>
      <c r="K4499" s="50">
        <v>9.5169999999999995</v>
      </c>
      <c r="L4499" s="50">
        <v>10.113</v>
      </c>
      <c r="M4499" s="50">
        <v>10.221</v>
      </c>
      <c r="N4499" s="50">
        <v>11.27</v>
      </c>
      <c r="O4499" s="50">
        <v>11.615</v>
      </c>
      <c r="P4499" s="50">
        <v>11.436999999999999</v>
      </c>
      <c r="Q4499" s="50">
        <v>10.122999999999999</v>
      </c>
      <c r="R4499" s="50">
        <v>9.6750000000000007</v>
      </c>
      <c r="S4499" s="50">
        <v>9.0449999999999999</v>
      </c>
      <c r="T4499" s="50">
        <v>10.143000000000001</v>
      </c>
      <c r="U4499" s="50">
        <v>9.8840000000000003</v>
      </c>
      <c r="V4499" s="50">
        <v>9.6509999999999998</v>
      </c>
      <c r="W4499" s="50" t="s">
        <v>311</v>
      </c>
      <c r="X4499" s="50">
        <v>7.0179999999999998</v>
      </c>
      <c r="Y4499" s="50">
        <v>4.3220000000000001</v>
      </c>
      <c r="Z4499" s="50">
        <v>2.137</v>
      </c>
      <c r="AA4499" s="50">
        <v>0.66</v>
      </c>
      <c r="AB4499" s="50">
        <v>0.15</v>
      </c>
      <c r="AC4499" s="50" t="str">
        <f t="shared" ref="AC4499:AC4562" si="289">C4499&amp;"-"&amp;F4499</f>
        <v>Curaçao-2040</v>
      </c>
      <c r="AD4499" s="51">
        <f t="shared" ref="AD4499:AD4562" si="290">SUM(J4499:S4499)</f>
        <v>103.509</v>
      </c>
      <c r="AE4499" s="15">
        <f t="shared" ref="AE4499:AE4562" si="291">IF(W4499="…",SUM(G4499:I4499,T4499:V4499,X4499:AB4499)/SUM(J4499:S4499),SUM(G4499:I4499,T4499:W4499)/SUM(J4499:S4499))</f>
        <v>0.71649808229236112</v>
      </c>
      <c r="AF4499">
        <f t="shared" ref="AF4499:AF4562" si="292">IF(W4499="…",SUM(T4499:V4499,X4499:AB4499)/SUM(G4499:S4499),SUM(T4499:W4499)/SUM(G4499:S4499))</f>
        <v>0.32881353396954555</v>
      </c>
    </row>
    <row r="4500" spans="1:32" x14ac:dyDescent="0.25">
      <c r="A4500" s="59">
        <v>4483</v>
      </c>
      <c r="B4500" s="60" t="s">
        <v>309</v>
      </c>
      <c r="C4500" s="61" t="s">
        <v>367</v>
      </c>
      <c r="D4500" s="62"/>
      <c r="E4500" s="62">
        <v>214</v>
      </c>
      <c r="F4500" s="62">
        <v>2040</v>
      </c>
      <c r="G4500" s="50">
        <v>906.65599999999995</v>
      </c>
      <c r="H4500" s="50">
        <v>939.11400000000003</v>
      </c>
      <c r="I4500" s="50">
        <v>961.12</v>
      </c>
      <c r="J4500" s="50">
        <v>972.15300000000002</v>
      </c>
      <c r="K4500" s="50">
        <v>969.80499999999995</v>
      </c>
      <c r="L4500" s="50">
        <v>959.00900000000001</v>
      </c>
      <c r="M4500" s="50">
        <v>928.23800000000006</v>
      </c>
      <c r="N4500" s="50">
        <v>886.61400000000003</v>
      </c>
      <c r="O4500" s="50">
        <v>827.69600000000003</v>
      </c>
      <c r="P4500" s="50">
        <v>808.17100000000005</v>
      </c>
      <c r="Q4500" s="50">
        <v>747.37699999999995</v>
      </c>
      <c r="R4500" s="50">
        <v>679.56700000000001</v>
      </c>
      <c r="S4500" s="50">
        <v>586.25300000000004</v>
      </c>
      <c r="T4500" s="50">
        <v>505.214</v>
      </c>
      <c r="U4500" s="50">
        <v>416.79300000000001</v>
      </c>
      <c r="V4500" s="50">
        <v>319.27699999999999</v>
      </c>
      <c r="W4500" s="50" t="s">
        <v>311</v>
      </c>
      <c r="X4500" s="50">
        <v>213.26</v>
      </c>
      <c r="Y4500" s="50">
        <v>119.08799999999999</v>
      </c>
      <c r="Z4500" s="50">
        <v>54.667999999999999</v>
      </c>
      <c r="AA4500" s="50">
        <v>21.204000000000001</v>
      </c>
      <c r="AB4500" s="50">
        <v>9.4540000000000006</v>
      </c>
      <c r="AC4500" s="50" t="str">
        <f t="shared" si="289"/>
        <v>Dominican Republic-2040</v>
      </c>
      <c r="AD4500" s="51">
        <f t="shared" si="290"/>
        <v>8364.8829999999998</v>
      </c>
      <c r="AE4500" s="15">
        <f t="shared" si="291"/>
        <v>0.53388050974532453</v>
      </c>
      <c r="AF4500">
        <f t="shared" si="292"/>
        <v>0.1484954984316276</v>
      </c>
    </row>
    <row r="4501" spans="1:32" x14ac:dyDescent="0.25">
      <c r="A4501" s="59">
        <v>4484</v>
      </c>
      <c r="B4501" s="60" t="s">
        <v>309</v>
      </c>
      <c r="C4501" s="61" t="s">
        <v>368</v>
      </c>
      <c r="D4501" s="62"/>
      <c r="E4501" s="62">
        <v>242</v>
      </c>
      <c r="F4501" s="62">
        <v>2040</v>
      </c>
      <c r="G4501" s="50">
        <v>74.111999999999995</v>
      </c>
      <c r="H4501" s="50">
        <v>75.531000000000006</v>
      </c>
      <c r="I4501" s="50">
        <v>76.557000000000002</v>
      </c>
      <c r="J4501" s="50">
        <v>77.194000000000003</v>
      </c>
      <c r="K4501" s="50">
        <v>77.477999999999994</v>
      </c>
      <c r="L4501" s="50">
        <v>77.537000000000006</v>
      </c>
      <c r="M4501" s="50">
        <v>74.915999999999997</v>
      </c>
      <c r="N4501" s="50">
        <v>65.067999999999998</v>
      </c>
      <c r="O4501" s="50">
        <v>60.350999999999999</v>
      </c>
      <c r="P4501" s="50">
        <v>61.39</v>
      </c>
      <c r="Q4501" s="50">
        <v>57.231000000000002</v>
      </c>
      <c r="R4501" s="50">
        <v>57.427999999999997</v>
      </c>
      <c r="S4501" s="50">
        <v>47.847000000000001</v>
      </c>
      <c r="T4501" s="50">
        <v>36.662999999999997</v>
      </c>
      <c r="U4501" s="50">
        <v>30.358000000000001</v>
      </c>
      <c r="V4501" s="50">
        <v>23.902999999999999</v>
      </c>
      <c r="W4501" s="50" t="s">
        <v>311</v>
      </c>
      <c r="X4501" s="50">
        <v>13.811</v>
      </c>
      <c r="Y4501" s="50">
        <v>5.4249999999999998</v>
      </c>
      <c r="Z4501" s="50">
        <v>1.641</v>
      </c>
      <c r="AA4501" s="50">
        <v>0.32500000000000001</v>
      </c>
      <c r="AB4501" s="50">
        <v>3.5000000000000003E-2</v>
      </c>
      <c r="AC4501" s="50" t="str">
        <f t="shared" si="289"/>
        <v>Fiji-2040</v>
      </c>
      <c r="AD4501" s="51">
        <f t="shared" si="290"/>
        <v>656.43999999999994</v>
      </c>
      <c r="AE4501" s="15">
        <f t="shared" si="291"/>
        <v>0.51544847967826468</v>
      </c>
      <c r="AF4501">
        <f t="shared" si="292"/>
        <v>0.12707445844285328</v>
      </c>
    </row>
    <row r="4502" spans="1:32" x14ac:dyDescent="0.25">
      <c r="A4502" s="59">
        <v>4485</v>
      </c>
      <c r="B4502" s="60" t="s">
        <v>309</v>
      </c>
      <c r="C4502" s="61" t="s">
        <v>369</v>
      </c>
      <c r="D4502" s="62"/>
      <c r="E4502" s="62">
        <v>258</v>
      </c>
      <c r="F4502" s="62">
        <v>2040</v>
      </c>
      <c r="G4502" s="50">
        <v>18.440000000000001</v>
      </c>
      <c r="H4502" s="50">
        <v>19.018999999999998</v>
      </c>
      <c r="I4502" s="50">
        <v>19.617999999999999</v>
      </c>
      <c r="J4502" s="50">
        <v>20.129000000000001</v>
      </c>
      <c r="K4502" s="50">
        <v>20.914999999999999</v>
      </c>
      <c r="L4502" s="50">
        <v>21.481000000000002</v>
      </c>
      <c r="M4502" s="50">
        <v>20.555</v>
      </c>
      <c r="N4502" s="50">
        <v>21.414000000000001</v>
      </c>
      <c r="O4502" s="50">
        <v>21.905000000000001</v>
      </c>
      <c r="P4502" s="50">
        <v>21.6</v>
      </c>
      <c r="Q4502" s="50">
        <v>20.661999999999999</v>
      </c>
      <c r="R4502" s="50">
        <v>19.146000000000001</v>
      </c>
      <c r="S4502" s="50">
        <v>18.263000000000002</v>
      </c>
      <c r="T4502" s="50">
        <v>16.873999999999999</v>
      </c>
      <c r="U4502" s="50">
        <v>15.736000000000001</v>
      </c>
      <c r="V4502" s="50">
        <v>11.475</v>
      </c>
      <c r="W4502" s="50" t="s">
        <v>311</v>
      </c>
      <c r="X4502" s="50">
        <v>7.2469999999999999</v>
      </c>
      <c r="Y4502" s="50">
        <v>3.69</v>
      </c>
      <c r="Z4502" s="50">
        <v>1.256</v>
      </c>
      <c r="AA4502" s="50">
        <v>0.35899999999999999</v>
      </c>
      <c r="AB4502" s="50">
        <v>5.1999999999999998E-2</v>
      </c>
      <c r="AC4502" s="50" t="str">
        <f t="shared" si="289"/>
        <v>French Polynesia-2040</v>
      </c>
      <c r="AD4502" s="51">
        <f t="shared" si="290"/>
        <v>206.07000000000002</v>
      </c>
      <c r="AE4502" s="15">
        <f t="shared" si="291"/>
        <v>0.55207453777842475</v>
      </c>
      <c r="AF4502">
        <f t="shared" si="292"/>
        <v>0.21542711868271347</v>
      </c>
    </row>
    <row r="4503" spans="1:32" x14ac:dyDescent="0.25">
      <c r="A4503" s="59">
        <v>4486</v>
      </c>
      <c r="B4503" s="60" t="s">
        <v>309</v>
      </c>
      <c r="C4503" s="61" t="s">
        <v>370</v>
      </c>
      <c r="D4503" s="62"/>
      <c r="E4503" s="62">
        <v>308</v>
      </c>
      <c r="F4503" s="62">
        <v>2040</v>
      </c>
      <c r="G4503" s="50">
        <v>6.7779999999999996</v>
      </c>
      <c r="H4503" s="50">
        <v>6.8280000000000003</v>
      </c>
      <c r="I4503" s="50">
        <v>7.3460000000000001</v>
      </c>
      <c r="J4503" s="50">
        <v>8.1630000000000003</v>
      </c>
      <c r="K4503" s="50">
        <v>8.6479999999999997</v>
      </c>
      <c r="L4503" s="50">
        <v>8.3780000000000001</v>
      </c>
      <c r="M4503" s="50">
        <v>7.524</v>
      </c>
      <c r="N4503" s="50">
        <v>6.5750000000000002</v>
      </c>
      <c r="O4503" s="50">
        <v>7.2039999999999997</v>
      </c>
      <c r="P4503" s="50">
        <v>7.984</v>
      </c>
      <c r="Q4503" s="50">
        <v>9.3919999999999995</v>
      </c>
      <c r="R4503" s="50">
        <v>7.6520000000000001</v>
      </c>
      <c r="S4503" s="50">
        <v>5.5229999999999997</v>
      </c>
      <c r="T4503" s="50">
        <v>4.234</v>
      </c>
      <c r="U4503" s="50">
        <v>3.2269999999999999</v>
      </c>
      <c r="V4503" s="50">
        <v>3.395</v>
      </c>
      <c r="W4503" s="50" t="s">
        <v>311</v>
      </c>
      <c r="X4503" s="50">
        <v>1.911</v>
      </c>
      <c r="Y4503" s="50">
        <v>0.85599999999999998</v>
      </c>
      <c r="Z4503" s="50">
        <v>0.27600000000000002</v>
      </c>
      <c r="AA4503" s="50">
        <v>6.7000000000000004E-2</v>
      </c>
      <c r="AB4503" s="50">
        <v>1.0999999999999999E-2</v>
      </c>
      <c r="AC4503" s="50" t="str">
        <f t="shared" si="289"/>
        <v>Grenada-2040</v>
      </c>
      <c r="AD4503" s="51">
        <f t="shared" si="290"/>
        <v>77.043000000000006</v>
      </c>
      <c r="AE4503" s="15">
        <f t="shared" si="291"/>
        <v>0.45337019586464711</v>
      </c>
      <c r="AF4503">
        <f t="shared" si="292"/>
        <v>0.1426297260064289</v>
      </c>
    </row>
    <row r="4504" spans="1:32" x14ac:dyDescent="0.25">
      <c r="A4504" s="59">
        <v>4487</v>
      </c>
      <c r="B4504" s="60" t="s">
        <v>309</v>
      </c>
      <c r="C4504" s="61" t="s">
        <v>371</v>
      </c>
      <c r="D4504" s="62">
        <v>5</v>
      </c>
      <c r="E4504" s="62">
        <v>312</v>
      </c>
      <c r="F4504" s="62">
        <v>2040</v>
      </c>
      <c r="G4504" s="50">
        <v>23.442</v>
      </c>
      <c r="H4504" s="50">
        <v>24.913</v>
      </c>
      <c r="I4504" s="50">
        <v>24.914000000000001</v>
      </c>
      <c r="J4504" s="50">
        <v>23.224</v>
      </c>
      <c r="K4504" s="50">
        <v>22.181999999999999</v>
      </c>
      <c r="L4504" s="50">
        <v>24.187999999999999</v>
      </c>
      <c r="M4504" s="50">
        <v>25.504999999999999</v>
      </c>
      <c r="N4504" s="50">
        <v>28.29</v>
      </c>
      <c r="O4504" s="50">
        <v>29.864000000000001</v>
      </c>
      <c r="P4504" s="50">
        <v>25.902000000000001</v>
      </c>
      <c r="Q4504" s="50">
        <v>16.620999999999999</v>
      </c>
      <c r="R4504" s="50">
        <v>18.044</v>
      </c>
      <c r="S4504" s="50">
        <v>21.861000000000001</v>
      </c>
      <c r="T4504" s="50">
        <v>29.388999999999999</v>
      </c>
      <c r="U4504" s="50">
        <v>29.091999999999999</v>
      </c>
      <c r="V4504" s="50">
        <v>28.314</v>
      </c>
      <c r="W4504" s="50" t="s">
        <v>311</v>
      </c>
      <c r="X4504" s="50">
        <v>20.561</v>
      </c>
      <c r="Y4504" s="50">
        <v>14.292</v>
      </c>
      <c r="Z4504" s="50">
        <v>8.0939999999999994</v>
      </c>
      <c r="AA4504" s="50">
        <v>3.097</v>
      </c>
      <c r="AB4504" s="50">
        <v>0.88500000000000001</v>
      </c>
      <c r="AC4504" s="50" t="str">
        <f t="shared" si="289"/>
        <v>Guadeloupe-2040</v>
      </c>
      <c r="AD4504" s="51">
        <f t="shared" si="290"/>
        <v>235.68099999999998</v>
      </c>
      <c r="AE4504" s="15">
        <f t="shared" si="291"/>
        <v>0.87827614444948898</v>
      </c>
      <c r="AF4504">
        <f t="shared" si="292"/>
        <v>0.43283379187570808</v>
      </c>
    </row>
    <row r="4505" spans="1:32" x14ac:dyDescent="0.25">
      <c r="A4505" s="59">
        <v>4488</v>
      </c>
      <c r="B4505" s="60" t="s">
        <v>309</v>
      </c>
      <c r="C4505" s="61" t="s">
        <v>372</v>
      </c>
      <c r="D4505" s="62"/>
      <c r="E4505" s="62">
        <v>316</v>
      </c>
      <c r="F4505" s="62">
        <v>2040</v>
      </c>
      <c r="G4505" s="50">
        <v>12.314</v>
      </c>
      <c r="H4505" s="50">
        <v>12.67</v>
      </c>
      <c r="I4505" s="50">
        <v>12.914</v>
      </c>
      <c r="J4505" s="50">
        <v>12.888</v>
      </c>
      <c r="K4505" s="50">
        <v>12.584</v>
      </c>
      <c r="L4505" s="50">
        <v>12.336</v>
      </c>
      <c r="M4505" s="50">
        <v>12.391</v>
      </c>
      <c r="N4505" s="50">
        <v>13.018000000000001</v>
      </c>
      <c r="O4505" s="50">
        <v>12.994999999999999</v>
      </c>
      <c r="P4505" s="50">
        <v>12.353999999999999</v>
      </c>
      <c r="Q4505" s="50">
        <v>10.805999999999999</v>
      </c>
      <c r="R4505" s="50">
        <v>9.1440000000000001</v>
      </c>
      <c r="S4505" s="50">
        <v>8.5749999999999993</v>
      </c>
      <c r="T4505" s="50">
        <v>8.9329999999999998</v>
      </c>
      <c r="U4505" s="50">
        <v>8.4719999999999995</v>
      </c>
      <c r="V4505" s="50">
        <v>7.4560000000000004</v>
      </c>
      <c r="W4505" s="50" t="s">
        <v>311</v>
      </c>
      <c r="X4505" s="50">
        <v>4.9169999999999998</v>
      </c>
      <c r="Y4505" s="50">
        <v>2.843</v>
      </c>
      <c r="Z4505" s="50">
        <v>1.2130000000000001</v>
      </c>
      <c r="AA4505" s="50">
        <v>0.27700000000000002</v>
      </c>
      <c r="AB4505" s="50">
        <v>5.6000000000000001E-2</v>
      </c>
      <c r="AC4505" s="50" t="str">
        <f t="shared" si="289"/>
        <v>Guam-2040</v>
      </c>
      <c r="AD4505" s="51">
        <f t="shared" si="290"/>
        <v>117.09100000000001</v>
      </c>
      <c r="AE4505" s="15">
        <f t="shared" si="291"/>
        <v>0.61546147867897616</v>
      </c>
      <c r="AF4505">
        <f t="shared" si="292"/>
        <v>0.22044790275438897</v>
      </c>
    </row>
    <row r="4506" spans="1:32" x14ac:dyDescent="0.25">
      <c r="A4506" s="59">
        <v>4489</v>
      </c>
      <c r="B4506" s="60" t="s">
        <v>309</v>
      </c>
      <c r="C4506" s="61" t="s">
        <v>373</v>
      </c>
      <c r="D4506" s="62"/>
      <c r="E4506" s="62">
        <v>624</v>
      </c>
      <c r="F4506" s="62">
        <v>2040</v>
      </c>
      <c r="G4506" s="50">
        <v>370.15899999999999</v>
      </c>
      <c r="H4506" s="50">
        <v>343.01799999999997</v>
      </c>
      <c r="I4506" s="50">
        <v>321.54599999999999</v>
      </c>
      <c r="J4506" s="50">
        <v>303.41199999999998</v>
      </c>
      <c r="K4506" s="50">
        <v>283.38099999999997</v>
      </c>
      <c r="L4506" s="50">
        <v>258.65300000000002</v>
      </c>
      <c r="M4506" s="50">
        <v>224.75800000000001</v>
      </c>
      <c r="N4506" s="50">
        <v>190.489</v>
      </c>
      <c r="O4506" s="50">
        <v>167.16800000000001</v>
      </c>
      <c r="P4506" s="50">
        <v>149.14599999999999</v>
      </c>
      <c r="Q4506" s="50">
        <v>126.657</v>
      </c>
      <c r="R4506" s="50">
        <v>101.95699999999999</v>
      </c>
      <c r="S4506" s="50">
        <v>73.835999999999999</v>
      </c>
      <c r="T4506" s="50">
        <v>53.11</v>
      </c>
      <c r="U4506" s="50">
        <v>33.048999999999999</v>
      </c>
      <c r="V4506" s="50">
        <v>19.006</v>
      </c>
      <c r="W4506" s="50" t="s">
        <v>311</v>
      </c>
      <c r="X4506" s="50">
        <v>8.5579999999999998</v>
      </c>
      <c r="Y4506" s="50">
        <v>2.83</v>
      </c>
      <c r="Z4506" s="50">
        <v>0.42499999999999999</v>
      </c>
      <c r="AA4506" s="50">
        <v>3.6999999999999998E-2</v>
      </c>
      <c r="AB4506" s="50">
        <v>1E-3</v>
      </c>
      <c r="AC4506" s="50" t="str">
        <f t="shared" si="289"/>
        <v>Guinea-Bissau-2040</v>
      </c>
      <c r="AD4506" s="51">
        <f t="shared" si="290"/>
        <v>1879.4569999999997</v>
      </c>
      <c r="AE4506" s="15">
        <f t="shared" si="291"/>
        <v>0.61280412374425164</v>
      </c>
      <c r="AF4506">
        <f t="shared" si="292"/>
        <v>4.0154005586477151E-2</v>
      </c>
    </row>
    <row r="4507" spans="1:32" x14ac:dyDescent="0.25">
      <c r="A4507" s="59">
        <v>4490</v>
      </c>
      <c r="B4507" s="60" t="s">
        <v>309</v>
      </c>
      <c r="C4507" s="61" t="s">
        <v>374</v>
      </c>
      <c r="D4507" s="62"/>
      <c r="E4507" s="62">
        <v>328</v>
      </c>
      <c r="F4507" s="62">
        <v>2040</v>
      </c>
      <c r="G4507" s="50">
        <v>61.279000000000003</v>
      </c>
      <c r="H4507" s="50">
        <v>64.141000000000005</v>
      </c>
      <c r="I4507" s="50">
        <v>67.361999999999995</v>
      </c>
      <c r="J4507" s="50">
        <v>68.355000000000004</v>
      </c>
      <c r="K4507" s="50">
        <v>66.266000000000005</v>
      </c>
      <c r="L4507" s="50">
        <v>62.014000000000003</v>
      </c>
      <c r="M4507" s="50">
        <v>57.7</v>
      </c>
      <c r="N4507" s="50">
        <v>62.107999999999997</v>
      </c>
      <c r="O4507" s="50">
        <v>65.197999999999993</v>
      </c>
      <c r="P4507" s="50">
        <v>60.781999999999996</v>
      </c>
      <c r="Q4507" s="50">
        <v>36.142000000000003</v>
      </c>
      <c r="R4507" s="50">
        <v>39.145000000000003</v>
      </c>
      <c r="S4507" s="50">
        <v>38.808999999999997</v>
      </c>
      <c r="T4507" s="50">
        <v>33.112000000000002</v>
      </c>
      <c r="U4507" s="50">
        <v>25.042999999999999</v>
      </c>
      <c r="V4507" s="50">
        <v>16.14</v>
      </c>
      <c r="W4507" s="50" t="s">
        <v>311</v>
      </c>
      <c r="X4507" s="50">
        <v>8.1850000000000005</v>
      </c>
      <c r="Y4507" s="50">
        <v>2.7050000000000001</v>
      </c>
      <c r="Z4507" s="50">
        <v>0.57399999999999995</v>
      </c>
      <c r="AA4507" s="50">
        <v>5.3999999999999999E-2</v>
      </c>
      <c r="AB4507" s="50">
        <v>5.0000000000000001E-3</v>
      </c>
      <c r="AC4507" s="50" t="str">
        <f t="shared" si="289"/>
        <v>Guyana-2040</v>
      </c>
      <c r="AD4507" s="51">
        <f t="shared" si="290"/>
        <v>556.51900000000001</v>
      </c>
      <c r="AE4507" s="15">
        <f t="shared" si="291"/>
        <v>0.50061183894889472</v>
      </c>
      <c r="AF4507">
        <f t="shared" si="292"/>
        <v>0.1145307426521518</v>
      </c>
    </row>
    <row r="4508" spans="1:32" x14ac:dyDescent="0.25">
      <c r="A4508" s="59">
        <v>4491</v>
      </c>
      <c r="B4508" s="60" t="s">
        <v>309</v>
      </c>
      <c r="C4508" s="61" t="s">
        <v>375</v>
      </c>
      <c r="D4508" s="62"/>
      <c r="E4508" s="62">
        <v>332</v>
      </c>
      <c r="F4508" s="62">
        <v>2040</v>
      </c>
      <c r="G4508" s="50">
        <v>1112.6949999999999</v>
      </c>
      <c r="H4508" s="50">
        <v>1127.8869999999999</v>
      </c>
      <c r="I4508" s="50">
        <v>1139.538</v>
      </c>
      <c r="J4508" s="50">
        <v>1136.086</v>
      </c>
      <c r="K4508" s="50">
        <v>1111.5150000000001</v>
      </c>
      <c r="L4508" s="50">
        <v>1065.739</v>
      </c>
      <c r="M4508" s="50">
        <v>1027.452</v>
      </c>
      <c r="N4508" s="50">
        <v>962.67</v>
      </c>
      <c r="O4508" s="50">
        <v>916.70399999999995</v>
      </c>
      <c r="P4508" s="50">
        <v>850.80700000000002</v>
      </c>
      <c r="Q4508" s="50">
        <v>787.47199999999998</v>
      </c>
      <c r="R4508" s="50">
        <v>698.08699999999999</v>
      </c>
      <c r="S4508" s="50">
        <v>506.72899999999998</v>
      </c>
      <c r="T4508" s="50">
        <v>364.76799999999997</v>
      </c>
      <c r="U4508" s="50">
        <v>284.548</v>
      </c>
      <c r="V4508" s="50">
        <v>192.95599999999999</v>
      </c>
      <c r="W4508" s="50" t="s">
        <v>311</v>
      </c>
      <c r="X4508" s="50">
        <v>103.542</v>
      </c>
      <c r="Y4508" s="50">
        <v>46.454999999999998</v>
      </c>
      <c r="Z4508" s="50">
        <v>14.013999999999999</v>
      </c>
      <c r="AA4508" s="50">
        <v>3.734</v>
      </c>
      <c r="AB4508" s="50">
        <v>0.68700000000000006</v>
      </c>
      <c r="AC4508" s="50" t="str">
        <f t="shared" si="289"/>
        <v>Haiti-2040</v>
      </c>
      <c r="AD4508" s="51">
        <f t="shared" si="290"/>
        <v>9063.2609999999986</v>
      </c>
      <c r="AE4508" s="15">
        <f t="shared" si="291"/>
        <v>0.48446403562691193</v>
      </c>
      <c r="AF4508">
        <f t="shared" si="292"/>
        <v>8.1224226759592122E-2</v>
      </c>
    </row>
    <row r="4509" spans="1:32" x14ac:dyDescent="0.25">
      <c r="A4509" s="59">
        <v>4492</v>
      </c>
      <c r="B4509" s="60" t="s">
        <v>309</v>
      </c>
      <c r="C4509" s="61" t="s">
        <v>376</v>
      </c>
      <c r="D4509" s="62"/>
      <c r="E4509" s="62">
        <v>388</v>
      </c>
      <c r="F4509" s="62">
        <v>2040</v>
      </c>
      <c r="G4509" s="50">
        <v>152.40100000000001</v>
      </c>
      <c r="H4509" s="50">
        <v>166.53299999999999</v>
      </c>
      <c r="I4509" s="50">
        <v>184.84</v>
      </c>
      <c r="J4509" s="50">
        <v>196.40100000000001</v>
      </c>
      <c r="K4509" s="50">
        <v>197.22</v>
      </c>
      <c r="L4509" s="50">
        <v>159.84700000000001</v>
      </c>
      <c r="M4509" s="50">
        <v>165.744</v>
      </c>
      <c r="N4509" s="50">
        <v>175.072</v>
      </c>
      <c r="O4509" s="50">
        <v>208.21700000000001</v>
      </c>
      <c r="P4509" s="50">
        <v>209.965</v>
      </c>
      <c r="Q4509" s="50">
        <v>199.88200000000001</v>
      </c>
      <c r="R4509" s="50">
        <v>176.63</v>
      </c>
      <c r="S4509" s="50">
        <v>153.69300000000001</v>
      </c>
      <c r="T4509" s="50">
        <v>145.12100000000001</v>
      </c>
      <c r="U4509" s="50">
        <v>129.30600000000001</v>
      </c>
      <c r="V4509" s="50">
        <v>105.105</v>
      </c>
      <c r="W4509" s="50" t="s">
        <v>311</v>
      </c>
      <c r="X4509" s="50">
        <v>71.14</v>
      </c>
      <c r="Y4509" s="50">
        <v>38.661999999999999</v>
      </c>
      <c r="Z4509" s="50">
        <v>16.658999999999999</v>
      </c>
      <c r="AA4509" s="50">
        <v>4.91</v>
      </c>
      <c r="AB4509" s="50">
        <v>1.0329999999999999</v>
      </c>
      <c r="AC4509" s="50" t="str">
        <f t="shared" si="289"/>
        <v>Jamaica-2040</v>
      </c>
      <c r="AD4509" s="51">
        <f t="shared" si="290"/>
        <v>1842.671</v>
      </c>
      <c r="AE4509" s="15">
        <f t="shared" si="291"/>
        <v>0.55121614221963666</v>
      </c>
      <c r="AF4509">
        <f t="shared" si="292"/>
        <v>0.21817515432920864</v>
      </c>
    </row>
    <row r="4510" spans="1:32" x14ac:dyDescent="0.25">
      <c r="A4510" s="59">
        <v>4493</v>
      </c>
      <c r="B4510" s="60" t="s">
        <v>309</v>
      </c>
      <c r="C4510" s="61" t="s">
        <v>377</v>
      </c>
      <c r="D4510" s="62"/>
      <c r="E4510" s="62">
        <v>296</v>
      </c>
      <c r="F4510" s="62">
        <v>2040</v>
      </c>
      <c r="G4510" s="50">
        <v>16.122</v>
      </c>
      <c r="H4510" s="50">
        <v>15.273</v>
      </c>
      <c r="I4510" s="50">
        <v>15.154</v>
      </c>
      <c r="J4510" s="50">
        <v>14.981999999999999</v>
      </c>
      <c r="K4510" s="50">
        <v>14.28</v>
      </c>
      <c r="L4510" s="50">
        <v>13.192</v>
      </c>
      <c r="M4510" s="50">
        <v>11.98</v>
      </c>
      <c r="N4510" s="50">
        <v>8.9169999999999998</v>
      </c>
      <c r="O4510" s="50">
        <v>9.91</v>
      </c>
      <c r="P4510" s="50">
        <v>8.6950000000000003</v>
      </c>
      <c r="Q4510" s="50">
        <v>8.25</v>
      </c>
      <c r="R4510" s="50">
        <v>6.5439999999999996</v>
      </c>
      <c r="S4510" s="50">
        <v>4.9640000000000004</v>
      </c>
      <c r="T4510" s="50">
        <v>3.8130000000000002</v>
      </c>
      <c r="U4510" s="50">
        <v>3.5150000000000001</v>
      </c>
      <c r="V4510" s="50">
        <v>2.2599999999999998</v>
      </c>
      <c r="W4510" s="50" t="s">
        <v>311</v>
      </c>
      <c r="X4510" s="50">
        <v>1.016</v>
      </c>
      <c r="Y4510" s="50">
        <v>0.35</v>
      </c>
      <c r="Z4510" s="50">
        <v>6.8000000000000005E-2</v>
      </c>
      <c r="AA4510" s="50">
        <v>8.9999999999999993E-3</v>
      </c>
      <c r="AB4510" s="50">
        <v>1E-3</v>
      </c>
      <c r="AC4510" s="50" t="str">
        <f t="shared" si="289"/>
        <v>Kiribati-2040</v>
      </c>
      <c r="AD4510" s="51">
        <f t="shared" si="290"/>
        <v>101.71399999999998</v>
      </c>
      <c r="AE4510" s="15">
        <f t="shared" si="291"/>
        <v>0.56610692726664968</v>
      </c>
      <c r="AF4510">
        <f t="shared" si="292"/>
        <v>7.4408314953832044E-2</v>
      </c>
    </row>
    <row r="4511" spans="1:32" x14ac:dyDescent="0.25">
      <c r="A4511" s="59">
        <v>4494</v>
      </c>
      <c r="B4511" s="60" t="s">
        <v>309</v>
      </c>
      <c r="C4511" s="61" t="s">
        <v>378</v>
      </c>
      <c r="D4511" s="62"/>
      <c r="E4511" s="62">
        <v>462</v>
      </c>
      <c r="F4511" s="62">
        <v>2040</v>
      </c>
      <c r="G4511" s="50">
        <v>27.234999999999999</v>
      </c>
      <c r="H4511" s="50">
        <v>26.308</v>
      </c>
      <c r="I4511" s="50">
        <v>28.033000000000001</v>
      </c>
      <c r="J4511" s="50">
        <v>32.692999999999998</v>
      </c>
      <c r="K4511" s="50">
        <v>38.051000000000002</v>
      </c>
      <c r="L4511" s="50">
        <v>40.555</v>
      </c>
      <c r="M4511" s="50">
        <v>36.201999999999998</v>
      </c>
      <c r="N4511" s="50">
        <v>33.607999999999997</v>
      </c>
      <c r="O4511" s="50">
        <v>39.189</v>
      </c>
      <c r="P4511" s="50">
        <v>52.073</v>
      </c>
      <c r="Q4511" s="50">
        <v>57.707999999999998</v>
      </c>
      <c r="R4511" s="50">
        <v>45.04</v>
      </c>
      <c r="S4511" s="50">
        <v>28.012</v>
      </c>
      <c r="T4511" s="50">
        <v>22.007999999999999</v>
      </c>
      <c r="U4511" s="50">
        <v>17.074999999999999</v>
      </c>
      <c r="V4511" s="50">
        <v>12.032999999999999</v>
      </c>
      <c r="W4511" s="50" t="s">
        <v>311</v>
      </c>
      <c r="X4511" s="50">
        <v>6.9720000000000004</v>
      </c>
      <c r="Y4511" s="50">
        <v>2.7389999999999999</v>
      </c>
      <c r="Z4511" s="50">
        <v>0.95599999999999996</v>
      </c>
      <c r="AA4511" s="50">
        <v>0.38200000000000001</v>
      </c>
      <c r="AB4511" s="50">
        <v>8.8999999999999996E-2</v>
      </c>
      <c r="AC4511" s="50" t="str">
        <f t="shared" si="289"/>
        <v>Maldives-2040</v>
      </c>
      <c r="AD4511" s="51">
        <f t="shared" si="290"/>
        <v>403.13099999999997</v>
      </c>
      <c r="AE4511" s="15">
        <f t="shared" si="291"/>
        <v>0.3567822866512374</v>
      </c>
      <c r="AF4511">
        <f t="shared" si="292"/>
        <v>0.12843635433364897</v>
      </c>
    </row>
    <row r="4512" spans="1:32" x14ac:dyDescent="0.25">
      <c r="A4512" s="59">
        <v>4495</v>
      </c>
      <c r="B4512" s="60" t="s">
        <v>309</v>
      </c>
      <c r="C4512" s="61" t="s">
        <v>379</v>
      </c>
      <c r="D4512" s="62"/>
      <c r="E4512" s="62">
        <v>474</v>
      </c>
      <c r="F4512" s="62">
        <v>2040</v>
      </c>
      <c r="G4512" s="50">
        <v>19.283000000000001</v>
      </c>
      <c r="H4512" s="50">
        <v>19.5</v>
      </c>
      <c r="I4512" s="50">
        <v>19.218</v>
      </c>
      <c r="J4512" s="50">
        <v>19.018000000000001</v>
      </c>
      <c r="K4512" s="50">
        <v>19.518999999999998</v>
      </c>
      <c r="L4512" s="50">
        <v>18.018000000000001</v>
      </c>
      <c r="M4512" s="50">
        <v>23.212</v>
      </c>
      <c r="N4512" s="50">
        <v>22.509</v>
      </c>
      <c r="O4512" s="50">
        <v>20.765000000000001</v>
      </c>
      <c r="P4512" s="50">
        <v>15.333</v>
      </c>
      <c r="Q4512" s="50">
        <v>18.997</v>
      </c>
      <c r="R4512" s="50">
        <v>17.539000000000001</v>
      </c>
      <c r="S4512" s="50">
        <v>18.907</v>
      </c>
      <c r="T4512" s="50">
        <v>24.963000000000001</v>
      </c>
      <c r="U4512" s="50">
        <v>27.126000000000001</v>
      </c>
      <c r="V4512" s="50">
        <v>26.035</v>
      </c>
      <c r="W4512" s="50" t="s">
        <v>311</v>
      </c>
      <c r="X4512" s="50">
        <v>20.187999999999999</v>
      </c>
      <c r="Y4512" s="50">
        <v>13.268000000000001</v>
      </c>
      <c r="Z4512" s="50">
        <v>6.7690000000000001</v>
      </c>
      <c r="AA4512" s="50">
        <v>2.4700000000000002</v>
      </c>
      <c r="AB4512" s="50">
        <v>0.68200000000000005</v>
      </c>
      <c r="AC4512" s="50" t="str">
        <f t="shared" si="289"/>
        <v>Martinique-2040</v>
      </c>
      <c r="AD4512" s="51">
        <f t="shared" si="290"/>
        <v>193.81699999999998</v>
      </c>
      <c r="AE4512" s="15">
        <f t="shared" si="291"/>
        <v>0.92614166971937451</v>
      </c>
      <c r="AF4512">
        <f t="shared" si="292"/>
        <v>0.48249529422042914</v>
      </c>
    </row>
    <row r="4513" spans="1:32" x14ac:dyDescent="0.25">
      <c r="A4513" s="59">
        <v>4496</v>
      </c>
      <c r="B4513" s="60" t="s">
        <v>309</v>
      </c>
      <c r="C4513" s="61" t="s">
        <v>380</v>
      </c>
      <c r="D4513" s="62">
        <v>6</v>
      </c>
      <c r="E4513" s="62">
        <v>480</v>
      </c>
      <c r="F4513" s="62">
        <v>2040</v>
      </c>
      <c r="G4513" s="50">
        <v>60.426000000000002</v>
      </c>
      <c r="H4513" s="50">
        <v>64.421000000000006</v>
      </c>
      <c r="I4513" s="50">
        <v>66.495999999999995</v>
      </c>
      <c r="J4513" s="50">
        <v>66.081000000000003</v>
      </c>
      <c r="K4513" s="50">
        <v>65.787000000000006</v>
      </c>
      <c r="L4513" s="50">
        <v>68.242999999999995</v>
      </c>
      <c r="M4513" s="50">
        <v>79.498999999999995</v>
      </c>
      <c r="N4513" s="50">
        <v>92.745000000000005</v>
      </c>
      <c r="O4513" s="50">
        <v>91.57</v>
      </c>
      <c r="P4513" s="50">
        <v>98.817999999999998</v>
      </c>
      <c r="Q4513" s="50">
        <v>83.614000000000004</v>
      </c>
      <c r="R4513" s="50">
        <v>79.823999999999998</v>
      </c>
      <c r="S4513" s="50">
        <v>87.983999999999995</v>
      </c>
      <c r="T4513" s="50">
        <v>68.918000000000006</v>
      </c>
      <c r="U4513" s="50">
        <v>64.430000000000007</v>
      </c>
      <c r="V4513" s="50">
        <v>58.905000000000001</v>
      </c>
      <c r="W4513" s="50" t="s">
        <v>311</v>
      </c>
      <c r="X4513" s="50">
        <v>38.645000000000003</v>
      </c>
      <c r="Y4513" s="50">
        <v>21.844000000000001</v>
      </c>
      <c r="Z4513" s="50">
        <v>8.5399999999999991</v>
      </c>
      <c r="AA4513" s="50">
        <v>1.9970000000000001</v>
      </c>
      <c r="AB4513" s="50">
        <v>0.41299999999999998</v>
      </c>
      <c r="AC4513" s="50" t="str">
        <f t="shared" si="289"/>
        <v>Mauritius-2040</v>
      </c>
      <c r="AD4513" s="51">
        <f t="shared" si="290"/>
        <v>814.16500000000008</v>
      </c>
      <c r="AE4513" s="15">
        <f t="shared" si="291"/>
        <v>0.55889776642326794</v>
      </c>
      <c r="AF4513">
        <f t="shared" si="292"/>
        <v>0.26224754054666899</v>
      </c>
    </row>
    <row r="4514" spans="1:32" x14ac:dyDescent="0.25">
      <c r="A4514" s="59">
        <v>4497</v>
      </c>
      <c r="B4514" s="60" t="s">
        <v>309</v>
      </c>
      <c r="C4514" s="61" t="s">
        <v>381</v>
      </c>
      <c r="D4514" s="62"/>
      <c r="E4514" s="62">
        <v>583</v>
      </c>
      <c r="F4514" s="62">
        <v>2040</v>
      </c>
      <c r="G4514" s="50">
        <v>10.71</v>
      </c>
      <c r="H4514" s="50">
        <v>11.476000000000001</v>
      </c>
      <c r="I4514" s="50">
        <v>12.044</v>
      </c>
      <c r="J4514" s="50">
        <v>11.791</v>
      </c>
      <c r="K4514" s="50">
        <v>10.711</v>
      </c>
      <c r="L4514" s="50">
        <v>9.3699999999999992</v>
      </c>
      <c r="M4514" s="50">
        <v>8.8979999999999997</v>
      </c>
      <c r="N4514" s="50">
        <v>9.2010000000000005</v>
      </c>
      <c r="O4514" s="50">
        <v>9.3480000000000008</v>
      </c>
      <c r="P4514" s="50">
        <v>8.4779999999999998</v>
      </c>
      <c r="Q4514" s="50">
        <v>6.9550000000000001</v>
      </c>
      <c r="R4514" s="50">
        <v>5.5220000000000002</v>
      </c>
      <c r="S4514" s="50">
        <v>2.7759999999999998</v>
      </c>
      <c r="T4514" s="50">
        <v>1.867</v>
      </c>
      <c r="U4514" s="50">
        <v>2.0459999999999998</v>
      </c>
      <c r="V4514" s="50">
        <v>1.7030000000000001</v>
      </c>
      <c r="W4514" s="50" t="s">
        <v>311</v>
      </c>
      <c r="X4514" s="50">
        <v>1.0589999999999999</v>
      </c>
      <c r="Y4514" s="50">
        <v>0.44400000000000001</v>
      </c>
      <c r="Z4514" s="50">
        <v>8.5000000000000006E-2</v>
      </c>
      <c r="AA4514" s="50">
        <v>8.9999999999999993E-3</v>
      </c>
      <c r="AB4514" s="50">
        <v>1E-3</v>
      </c>
      <c r="AC4514" s="50" t="str">
        <f t="shared" si="289"/>
        <v>Micronesia (Fed. States of)-2040</v>
      </c>
      <c r="AD4514" s="51">
        <f t="shared" si="290"/>
        <v>83.05</v>
      </c>
      <c r="AE4514" s="15">
        <f t="shared" si="291"/>
        <v>0.49902468392534621</v>
      </c>
      <c r="AF4514">
        <f t="shared" si="292"/>
        <v>6.151091405184176E-2</v>
      </c>
    </row>
    <row r="4515" spans="1:32" x14ac:dyDescent="0.25">
      <c r="A4515" s="59">
        <v>4498</v>
      </c>
      <c r="B4515" s="60" t="s">
        <v>309</v>
      </c>
      <c r="C4515" s="61" t="s">
        <v>382</v>
      </c>
      <c r="D4515" s="62"/>
      <c r="E4515" s="62">
        <v>540</v>
      </c>
      <c r="F4515" s="62">
        <v>2040</v>
      </c>
      <c r="G4515" s="50">
        <v>22.030999999999999</v>
      </c>
      <c r="H4515" s="50">
        <v>22.228000000000002</v>
      </c>
      <c r="I4515" s="50">
        <v>22.303000000000001</v>
      </c>
      <c r="J4515" s="50">
        <v>22.696999999999999</v>
      </c>
      <c r="K4515" s="50">
        <v>23.483000000000001</v>
      </c>
      <c r="L4515" s="50">
        <v>24.027000000000001</v>
      </c>
      <c r="M4515" s="50">
        <v>23.431000000000001</v>
      </c>
      <c r="N4515" s="50">
        <v>23.984000000000002</v>
      </c>
      <c r="O4515" s="50">
        <v>24.555</v>
      </c>
      <c r="P4515" s="50">
        <v>24.975999999999999</v>
      </c>
      <c r="Q4515" s="50">
        <v>21.568000000000001</v>
      </c>
      <c r="R4515" s="50">
        <v>17.992999999999999</v>
      </c>
      <c r="S4515" s="50">
        <v>17.866</v>
      </c>
      <c r="T4515" s="50">
        <v>19.172999999999998</v>
      </c>
      <c r="U4515" s="50">
        <v>15.933</v>
      </c>
      <c r="V4515" s="50">
        <v>12.282999999999999</v>
      </c>
      <c r="W4515" s="50" t="s">
        <v>311</v>
      </c>
      <c r="X4515" s="50">
        <v>7.6289999999999996</v>
      </c>
      <c r="Y4515" s="50">
        <v>3.6890000000000001</v>
      </c>
      <c r="Z4515" s="50">
        <v>1.3959999999999999</v>
      </c>
      <c r="AA4515" s="50">
        <v>0.36599999999999999</v>
      </c>
      <c r="AB4515" s="50">
        <v>5.2999999999999999E-2</v>
      </c>
      <c r="AC4515" s="50" t="str">
        <f t="shared" si="289"/>
        <v>New Caledonia-2040</v>
      </c>
      <c r="AD4515" s="51">
        <f t="shared" si="290"/>
        <v>224.57999999999998</v>
      </c>
      <c r="AE4515" s="15">
        <f t="shared" si="291"/>
        <v>0.56587407605307694</v>
      </c>
      <c r="AF4515">
        <f t="shared" si="292"/>
        <v>0.20787794272210805</v>
      </c>
    </row>
    <row r="4516" spans="1:32" x14ac:dyDescent="0.25">
      <c r="A4516" s="59">
        <v>4499</v>
      </c>
      <c r="B4516" s="60" t="s">
        <v>309</v>
      </c>
      <c r="C4516" s="61" t="s">
        <v>383</v>
      </c>
      <c r="D4516" s="62"/>
      <c r="E4516" s="62">
        <v>598</v>
      </c>
      <c r="F4516" s="62">
        <v>2040</v>
      </c>
      <c r="G4516" s="50">
        <v>1254.2270000000001</v>
      </c>
      <c r="H4516" s="50">
        <v>1212.8499999999999</v>
      </c>
      <c r="I4516" s="50">
        <v>1166.018</v>
      </c>
      <c r="J4516" s="50">
        <v>1111.8800000000001</v>
      </c>
      <c r="K4516" s="50">
        <v>1051.854</v>
      </c>
      <c r="L4516" s="50">
        <v>992.79200000000003</v>
      </c>
      <c r="M4516" s="50">
        <v>941.65499999999997</v>
      </c>
      <c r="N4516" s="50">
        <v>869.27599999999995</v>
      </c>
      <c r="O4516" s="50">
        <v>780.71600000000001</v>
      </c>
      <c r="P4516" s="50">
        <v>658.39499999999998</v>
      </c>
      <c r="Q4516" s="50">
        <v>565.41399999999999</v>
      </c>
      <c r="R4516" s="50">
        <v>492.60899999999998</v>
      </c>
      <c r="S4516" s="50">
        <v>397.86200000000002</v>
      </c>
      <c r="T4516" s="50">
        <v>294.88</v>
      </c>
      <c r="U4516" s="50">
        <v>200.74100000000001</v>
      </c>
      <c r="V4516" s="50">
        <v>124.759</v>
      </c>
      <c r="W4516" s="50" t="s">
        <v>311</v>
      </c>
      <c r="X4516" s="50">
        <v>67.393000000000001</v>
      </c>
      <c r="Y4516" s="50">
        <v>29.597999999999999</v>
      </c>
      <c r="Z4516" s="50">
        <v>9.0329999999999995</v>
      </c>
      <c r="AA4516" s="50">
        <v>2.069</v>
      </c>
      <c r="AB4516" s="50">
        <v>0.28100000000000003</v>
      </c>
      <c r="AC4516" s="50" t="str">
        <f t="shared" si="289"/>
        <v>Papua New Guinea-2040</v>
      </c>
      <c r="AD4516" s="51">
        <f t="shared" si="290"/>
        <v>7862.4530000000013</v>
      </c>
      <c r="AE4516" s="15">
        <f t="shared" si="291"/>
        <v>0.55476948479056098</v>
      </c>
      <c r="AF4516">
        <f t="shared" si="292"/>
        <v>6.3394454966392191E-2</v>
      </c>
    </row>
    <row r="4517" spans="1:32" x14ac:dyDescent="0.25">
      <c r="A4517" s="59">
        <v>4500</v>
      </c>
      <c r="B4517" s="60" t="s">
        <v>309</v>
      </c>
      <c r="C4517" s="61" t="s">
        <v>384</v>
      </c>
      <c r="D4517" s="62"/>
      <c r="E4517" s="62">
        <v>630</v>
      </c>
      <c r="F4517" s="62">
        <v>2040</v>
      </c>
      <c r="G4517" s="50">
        <v>152.29499999999999</v>
      </c>
      <c r="H4517" s="50">
        <v>160.94499999999999</v>
      </c>
      <c r="I4517" s="50">
        <v>169.87299999999999</v>
      </c>
      <c r="J4517" s="50">
        <v>177.136</v>
      </c>
      <c r="K4517" s="50">
        <v>179.20699999999999</v>
      </c>
      <c r="L4517" s="50">
        <v>182.25899999999999</v>
      </c>
      <c r="M4517" s="50">
        <v>207.86699999999999</v>
      </c>
      <c r="N4517" s="50">
        <v>225.45599999999999</v>
      </c>
      <c r="O4517" s="50">
        <v>243.881</v>
      </c>
      <c r="P4517" s="50">
        <v>250.49</v>
      </c>
      <c r="Q4517" s="50">
        <v>242.79</v>
      </c>
      <c r="R4517" s="50">
        <v>231.69800000000001</v>
      </c>
      <c r="S4517" s="50">
        <v>226.779</v>
      </c>
      <c r="T4517" s="50">
        <v>204.19800000000001</v>
      </c>
      <c r="U4517" s="50">
        <v>185.84899999999999</v>
      </c>
      <c r="V4517" s="50">
        <v>159.18700000000001</v>
      </c>
      <c r="W4517" s="50" t="s">
        <v>311</v>
      </c>
      <c r="X4517" s="50">
        <v>123.136</v>
      </c>
      <c r="Y4517" s="50">
        <v>83.016999999999996</v>
      </c>
      <c r="Z4517" s="50">
        <v>47.27</v>
      </c>
      <c r="AA4517" s="50">
        <v>16.721</v>
      </c>
      <c r="AB4517" s="50">
        <v>4.38</v>
      </c>
      <c r="AC4517" s="50" t="str">
        <f t="shared" si="289"/>
        <v>Puerto Rico-2040</v>
      </c>
      <c r="AD4517" s="51">
        <f t="shared" si="290"/>
        <v>2167.5630000000001</v>
      </c>
      <c r="AE4517" s="15">
        <f t="shared" si="291"/>
        <v>0.60292180665567752</v>
      </c>
      <c r="AF4517">
        <f t="shared" si="292"/>
        <v>0.31077279908974159</v>
      </c>
    </row>
    <row r="4518" spans="1:32" x14ac:dyDescent="0.25">
      <c r="A4518" s="59">
        <v>4501</v>
      </c>
      <c r="B4518" s="60" t="s">
        <v>309</v>
      </c>
      <c r="C4518" s="61" t="s">
        <v>385</v>
      </c>
      <c r="D4518" s="62"/>
      <c r="E4518" s="62">
        <v>662</v>
      </c>
      <c r="F4518" s="62">
        <v>2040</v>
      </c>
      <c r="G4518" s="50">
        <v>8.1219999999999999</v>
      </c>
      <c r="H4518" s="50">
        <v>8.6519999999999992</v>
      </c>
      <c r="I4518" s="50">
        <v>9.5039999999999996</v>
      </c>
      <c r="J4518" s="50">
        <v>10.239000000000001</v>
      </c>
      <c r="K4518" s="50">
        <v>10.28</v>
      </c>
      <c r="L4518" s="50">
        <v>10.227</v>
      </c>
      <c r="M4518" s="50">
        <v>10.244999999999999</v>
      </c>
      <c r="N4518" s="50">
        <v>12.574999999999999</v>
      </c>
      <c r="O4518" s="50">
        <v>14.997999999999999</v>
      </c>
      <c r="P4518" s="50">
        <v>15.755000000000001</v>
      </c>
      <c r="Q4518" s="50">
        <v>13.446999999999999</v>
      </c>
      <c r="R4518" s="50">
        <v>13.329000000000001</v>
      </c>
      <c r="S4518" s="50">
        <v>11.943</v>
      </c>
      <c r="T4518" s="50">
        <v>10.88</v>
      </c>
      <c r="U4518" s="50">
        <v>9.7390000000000008</v>
      </c>
      <c r="V4518" s="50">
        <v>7.6459999999999999</v>
      </c>
      <c r="W4518" s="50" t="s">
        <v>311</v>
      </c>
      <c r="X4518" s="50">
        <v>4.7919999999999998</v>
      </c>
      <c r="Y4518" s="50">
        <v>2.4889999999999999</v>
      </c>
      <c r="Z4518" s="50">
        <v>1.206</v>
      </c>
      <c r="AA4518" s="50">
        <v>0.433</v>
      </c>
      <c r="AB4518" s="50">
        <v>0.13500000000000001</v>
      </c>
      <c r="AC4518" s="50" t="str">
        <f t="shared" si="289"/>
        <v>Saint Lucia-2040</v>
      </c>
      <c r="AD4518" s="51">
        <f t="shared" si="290"/>
        <v>123.038</v>
      </c>
      <c r="AE4518" s="15">
        <f t="shared" si="291"/>
        <v>0.51689721874542827</v>
      </c>
      <c r="AF4518">
        <f t="shared" si="292"/>
        <v>0.24993972514666876</v>
      </c>
    </row>
    <row r="4519" spans="1:32" x14ac:dyDescent="0.25">
      <c r="A4519" s="59">
        <v>4502</v>
      </c>
      <c r="B4519" s="60" t="s">
        <v>309</v>
      </c>
      <c r="C4519" s="61" t="s">
        <v>386</v>
      </c>
      <c r="D4519" s="62"/>
      <c r="E4519" s="62">
        <v>670</v>
      </c>
      <c r="F4519" s="62">
        <v>2040</v>
      </c>
      <c r="G4519" s="50">
        <v>6.2880000000000003</v>
      </c>
      <c r="H4519" s="50">
        <v>6.5439999999999996</v>
      </c>
      <c r="I4519" s="50">
        <v>6.8769999999999998</v>
      </c>
      <c r="J4519" s="50">
        <v>7.1660000000000004</v>
      </c>
      <c r="K4519" s="50">
        <v>7.3949999999999996</v>
      </c>
      <c r="L4519" s="50">
        <v>7.5179999999999998</v>
      </c>
      <c r="M4519" s="50">
        <v>7.7850000000000001</v>
      </c>
      <c r="N4519" s="50">
        <v>7.5579999999999998</v>
      </c>
      <c r="O4519" s="50">
        <v>7.9290000000000003</v>
      </c>
      <c r="P4519" s="50">
        <v>7.8339999999999996</v>
      </c>
      <c r="Q4519" s="50">
        <v>7.3959999999999999</v>
      </c>
      <c r="R4519" s="50">
        <v>7.1020000000000003</v>
      </c>
      <c r="S4519" s="50">
        <v>6.3529999999999998</v>
      </c>
      <c r="T4519" s="50">
        <v>5.4530000000000003</v>
      </c>
      <c r="U4519" s="50">
        <v>4.6500000000000004</v>
      </c>
      <c r="V4519" s="50">
        <v>4.1630000000000003</v>
      </c>
      <c r="W4519" s="50" t="s">
        <v>311</v>
      </c>
      <c r="X4519" s="50">
        <v>2.4119999999999999</v>
      </c>
      <c r="Y4519" s="50">
        <v>1.0900000000000001</v>
      </c>
      <c r="Z4519" s="50">
        <v>0.38</v>
      </c>
      <c r="AA4519" s="50">
        <v>9.4E-2</v>
      </c>
      <c r="AB4519" s="50">
        <v>2.5000000000000001E-2</v>
      </c>
      <c r="AC4519" s="50" t="str">
        <f t="shared" si="289"/>
        <v>Saint Vincent and the Grenadines-2040</v>
      </c>
      <c r="AD4519" s="51">
        <f t="shared" si="290"/>
        <v>74.036000000000001</v>
      </c>
      <c r="AE4519" s="15">
        <f t="shared" si="291"/>
        <v>0.51293965098060401</v>
      </c>
      <c r="AF4519">
        <f t="shared" si="292"/>
        <v>0.19485839244759723</v>
      </c>
    </row>
    <row r="4520" spans="1:32" x14ac:dyDescent="0.25">
      <c r="A4520" s="59">
        <v>4503</v>
      </c>
      <c r="B4520" s="60" t="s">
        <v>309</v>
      </c>
      <c r="C4520" s="61" t="s">
        <v>387</v>
      </c>
      <c r="D4520" s="62"/>
      <c r="E4520" s="62">
        <v>882</v>
      </c>
      <c r="F4520" s="62">
        <v>2040</v>
      </c>
      <c r="G4520" s="50">
        <v>24.038</v>
      </c>
      <c r="H4520" s="50">
        <v>23.457999999999998</v>
      </c>
      <c r="I4520" s="50">
        <v>22.305</v>
      </c>
      <c r="J4520" s="50">
        <v>20.640999999999998</v>
      </c>
      <c r="K4520" s="50">
        <v>18.882000000000001</v>
      </c>
      <c r="L4520" s="50">
        <v>18.324999999999999</v>
      </c>
      <c r="M4520" s="50">
        <v>17.847000000000001</v>
      </c>
      <c r="N4520" s="50">
        <v>14.093</v>
      </c>
      <c r="O4520" s="50">
        <v>12.395</v>
      </c>
      <c r="P4520" s="50">
        <v>10.459</v>
      </c>
      <c r="Q4520" s="50">
        <v>7.6689999999999996</v>
      </c>
      <c r="R4520" s="50">
        <v>7.5339999999999998</v>
      </c>
      <c r="S4520" s="50">
        <v>7.6609999999999996</v>
      </c>
      <c r="T4520" s="50">
        <v>7.4370000000000003</v>
      </c>
      <c r="U4520" s="50">
        <v>6.6059999999999999</v>
      </c>
      <c r="V4520" s="50">
        <v>4.8899999999999997</v>
      </c>
      <c r="W4520" s="50" t="s">
        <v>311</v>
      </c>
      <c r="X4520" s="50">
        <v>3.1930000000000001</v>
      </c>
      <c r="Y4520" s="50">
        <v>1.635</v>
      </c>
      <c r="Z4520" s="50">
        <v>0.60499999999999998</v>
      </c>
      <c r="AA4520" s="50">
        <v>0.20899999999999999</v>
      </c>
      <c r="AB4520" s="50">
        <v>4.3999999999999997E-2</v>
      </c>
      <c r="AC4520" s="50" t="str">
        <f t="shared" si="289"/>
        <v>Samoa-2040</v>
      </c>
      <c r="AD4520" s="51">
        <f t="shared" si="290"/>
        <v>135.506</v>
      </c>
      <c r="AE4520" s="15">
        <f t="shared" si="291"/>
        <v>0.69679571384292938</v>
      </c>
      <c r="AF4520">
        <f t="shared" si="292"/>
        <v>0.11991310573921009</v>
      </c>
    </row>
    <row r="4521" spans="1:32" x14ac:dyDescent="0.25">
      <c r="A4521" s="59">
        <v>4504</v>
      </c>
      <c r="B4521" s="60" t="s">
        <v>309</v>
      </c>
      <c r="C4521" s="61" t="s">
        <v>388</v>
      </c>
      <c r="D4521" s="62"/>
      <c r="E4521" s="62">
        <v>678</v>
      </c>
      <c r="F4521" s="62">
        <v>2040</v>
      </c>
      <c r="G4521" s="50">
        <v>39.735999999999997</v>
      </c>
      <c r="H4521" s="50">
        <v>37.658999999999999</v>
      </c>
      <c r="I4521" s="50">
        <v>35.442999999999998</v>
      </c>
      <c r="J4521" s="50">
        <v>32.576999999999998</v>
      </c>
      <c r="K4521" s="50">
        <v>29.544</v>
      </c>
      <c r="L4521" s="50">
        <v>27.061</v>
      </c>
      <c r="M4521" s="50">
        <v>24.245999999999999</v>
      </c>
      <c r="N4521" s="50">
        <v>20.946999999999999</v>
      </c>
      <c r="O4521" s="50">
        <v>16.492999999999999</v>
      </c>
      <c r="P4521" s="50">
        <v>13.554</v>
      </c>
      <c r="Q4521" s="50">
        <v>12.97</v>
      </c>
      <c r="R4521" s="50">
        <v>9.4039999999999999</v>
      </c>
      <c r="S4521" s="50">
        <v>9.7289999999999992</v>
      </c>
      <c r="T4521" s="50">
        <v>5.7460000000000004</v>
      </c>
      <c r="U4521" s="50">
        <v>4.133</v>
      </c>
      <c r="V4521" s="50">
        <v>2.6829999999999998</v>
      </c>
      <c r="W4521" s="50" t="s">
        <v>311</v>
      </c>
      <c r="X4521" s="50">
        <v>1.3169999999999999</v>
      </c>
      <c r="Y4521" s="50">
        <v>0.44600000000000001</v>
      </c>
      <c r="Z4521" s="50">
        <v>0.10299999999999999</v>
      </c>
      <c r="AA4521" s="50">
        <v>0.02</v>
      </c>
      <c r="AB4521" s="50">
        <v>3.0000000000000001E-3</v>
      </c>
      <c r="AC4521" s="50" t="str">
        <f t="shared" si="289"/>
        <v>Sao Tome and Principe-2040</v>
      </c>
      <c r="AD4521" s="51">
        <f t="shared" si="290"/>
        <v>196.52499999999998</v>
      </c>
      <c r="AE4521" s="15">
        <f t="shared" si="291"/>
        <v>0.64769876606029753</v>
      </c>
      <c r="AF4521">
        <f t="shared" si="292"/>
        <v>4.6712114894153473E-2</v>
      </c>
    </row>
    <row r="4522" spans="1:32" x14ac:dyDescent="0.25">
      <c r="A4522" s="59">
        <v>4505</v>
      </c>
      <c r="B4522" s="60" t="s">
        <v>309</v>
      </c>
      <c r="C4522" s="61" t="s">
        <v>389</v>
      </c>
      <c r="D4522" s="62"/>
      <c r="E4522" s="62">
        <v>690</v>
      </c>
      <c r="F4522" s="62">
        <v>2040</v>
      </c>
      <c r="G4522" s="50">
        <v>6.0010000000000003</v>
      </c>
      <c r="H4522" s="50">
        <v>5.8579999999999997</v>
      </c>
      <c r="I4522" s="50">
        <v>5.8710000000000004</v>
      </c>
      <c r="J4522" s="50">
        <v>6.2240000000000002</v>
      </c>
      <c r="K4522" s="50">
        <v>6.899</v>
      </c>
      <c r="L4522" s="50">
        <v>7.2439999999999998</v>
      </c>
      <c r="M4522" s="50">
        <v>6.1020000000000003</v>
      </c>
      <c r="N4522" s="50">
        <v>5.0279999999999996</v>
      </c>
      <c r="O4522" s="50">
        <v>4.9550000000000001</v>
      </c>
      <c r="P4522" s="50">
        <v>5.6669999999999998</v>
      </c>
      <c r="Q4522" s="50">
        <v>6.1459999999999999</v>
      </c>
      <c r="R4522" s="50">
        <v>6.6909999999999998</v>
      </c>
      <c r="S4522" s="50">
        <v>6.3630000000000004</v>
      </c>
      <c r="T4522" s="50">
        <v>5.8289999999999997</v>
      </c>
      <c r="U4522" s="50">
        <v>5.0140000000000002</v>
      </c>
      <c r="V4522" s="50">
        <v>4.0629999999999997</v>
      </c>
      <c r="W4522" s="50" t="s">
        <v>311</v>
      </c>
      <c r="X4522" s="50">
        <v>2.5459999999999998</v>
      </c>
      <c r="Y4522" s="50">
        <v>1.1830000000000001</v>
      </c>
      <c r="Z4522" s="50">
        <v>0.37</v>
      </c>
      <c r="AA4522" s="50">
        <v>0.114</v>
      </c>
      <c r="AB4522" s="50">
        <v>1.7000000000000001E-2</v>
      </c>
      <c r="AC4522" s="50" t="str">
        <f t="shared" si="289"/>
        <v>Seychelles-2040</v>
      </c>
      <c r="AD4522" s="51">
        <f t="shared" si="290"/>
        <v>61.319000000000003</v>
      </c>
      <c r="AE4522" s="15">
        <f t="shared" si="291"/>
        <v>0.60121658865930627</v>
      </c>
      <c r="AF4522">
        <f t="shared" si="292"/>
        <v>0.24207769864261408</v>
      </c>
    </row>
    <row r="4523" spans="1:32" x14ac:dyDescent="0.25">
      <c r="A4523" s="59">
        <v>4506</v>
      </c>
      <c r="B4523" s="60" t="s">
        <v>309</v>
      </c>
      <c r="C4523" s="61" t="s">
        <v>244</v>
      </c>
      <c r="D4523" s="62"/>
      <c r="E4523" s="62">
        <v>702</v>
      </c>
      <c r="F4523" s="62">
        <v>2040</v>
      </c>
      <c r="G4523" s="50">
        <v>238.761</v>
      </c>
      <c r="H4523" s="50">
        <v>257.18400000000003</v>
      </c>
      <c r="I4523" s="50">
        <v>274.55700000000002</v>
      </c>
      <c r="J4523" s="50">
        <v>287.38799999999998</v>
      </c>
      <c r="K4523" s="50">
        <v>303.62400000000002</v>
      </c>
      <c r="L4523" s="50">
        <v>322.24700000000001</v>
      </c>
      <c r="M4523" s="50">
        <v>343.3</v>
      </c>
      <c r="N4523" s="50">
        <v>377.14100000000002</v>
      </c>
      <c r="O4523" s="50">
        <v>416.702</v>
      </c>
      <c r="P4523" s="50">
        <v>442.92200000000003</v>
      </c>
      <c r="Q4523" s="50">
        <v>422.41899999999998</v>
      </c>
      <c r="R4523" s="50">
        <v>453.14499999999998</v>
      </c>
      <c r="S4523" s="50">
        <v>476.202</v>
      </c>
      <c r="T4523" s="50">
        <v>481.286</v>
      </c>
      <c r="U4523" s="50">
        <v>438.36900000000003</v>
      </c>
      <c r="V4523" s="50">
        <v>403.62299999999999</v>
      </c>
      <c r="W4523" s="50" t="s">
        <v>311</v>
      </c>
      <c r="X4523" s="50">
        <v>315.471</v>
      </c>
      <c r="Y4523" s="50">
        <v>191.68600000000001</v>
      </c>
      <c r="Z4523" s="50">
        <v>89.245000000000005</v>
      </c>
      <c r="AA4523" s="50">
        <v>22.896000000000001</v>
      </c>
      <c r="AB4523" s="50">
        <v>4.8869999999999996</v>
      </c>
      <c r="AC4523" s="50" t="str">
        <f t="shared" si="289"/>
        <v>Singapore-2040</v>
      </c>
      <c r="AD4523" s="51">
        <f t="shared" si="290"/>
        <v>3845.09</v>
      </c>
      <c r="AE4523" s="15">
        <f t="shared" si="291"/>
        <v>0.70686641925156513</v>
      </c>
      <c r="AF4523">
        <f t="shared" si="292"/>
        <v>0.42193135788431896</v>
      </c>
    </row>
    <row r="4524" spans="1:32" x14ac:dyDescent="0.25">
      <c r="A4524" s="59">
        <v>4507</v>
      </c>
      <c r="B4524" s="60" t="s">
        <v>309</v>
      </c>
      <c r="C4524" s="61" t="s">
        <v>390</v>
      </c>
      <c r="D4524" s="62"/>
      <c r="E4524" s="62">
        <v>90</v>
      </c>
      <c r="F4524" s="62">
        <v>2040</v>
      </c>
      <c r="G4524" s="50">
        <v>96.373999999999995</v>
      </c>
      <c r="H4524" s="50">
        <v>93.016999999999996</v>
      </c>
      <c r="I4524" s="50">
        <v>88.789000000000001</v>
      </c>
      <c r="J4524" s="50">
        <v>84.055000000000007</v>
      </c>
      <c r="K4524" s="50">
        <v>79.489000000000004</v>
      </c>
      <c r="L4524" s="50">
        <v>75.978999999999999</v>
      </c>
      <c r="M4524" s="50">
        <v>70.605999999999995</v>
      </c>
      <c r="N4524" s="50">
        <v>61.713000000000001</v>
      </c>
      <c r="O4524" s="50">
        <v>53.362000000000002</v>
      </c>
      <c r="P4524" s="50">
        <v>43.774000000000001</v>
      </c>
      <c r="Q4524" s="50">
        <v>36.061999999999998</v>
      </c>
      <c r="R4524" s="50">
        <v>33.292000000000002</v>
      </c>
      <c r="S4524" s="50">
        <v>30.725000000000001</v>
      </c>
      <c r="T4524" s="50">
        <v>24.606000000000002</v>
      </c>
      <c r="U4524" s="50">
        <v>15.664999999999999</v>
      </c>
      <c r="V4524" s="50">
        <v>9.9320000000000004</v>
      </c>
      <c r="W4524" s="50" t="s">
        <v>311</v>
      </c>
      <c r="X4524" s="50">
        <v>5.1079999999999997</v>
      </c>
      <c r="Y4524" s="50">
        <v>1.9119999999999999</v>
      </c>
      <c r="Z4524" s="50">
        <v>0.52700000000000002</v>
      </c>
      <c r="AA4524" s="50">
        <v>8.1000000000000003E-2</v>
      </c>
      <c r="AB4524" s="50">
        <v>5.0000000000000001E-3</v>
      </c>
      <c r="AC4524" s="50" t="str">
        <f t="shared" si="289"/>
        <v>Solomon Islands-2040</v>
      </c>
      <c r="AD4524" s="51">
        <f t="shared" si="290"/>
        <v>569.05700000000013</v>
      </c>
      <c r="AE4524" s="15">
        <f t="shared" si="291"/>
        <v>0.59047863395055322</v>
      </c>
      <c r="AF4524">
        <f t="shared" si="292"/>
        <v>6.8264251915343646E-2</v>
      </c>
    </row>
    <row r="4525" spans="1:32" x14ac:dyDescent="0.25">
      <c r="A4525" s="59">
        <v>4508</v>
      </c>
      <c r="B4525" s="60" t="s">
        <v>309</v>
      </c>
      <c r="C4525" s="61" t="s">
        <v>391</v>
      </c>
      <c r="D4525" s="62"/>
      <c r="E4525" s="62">
        <v>740</v>
      </c>
      <c r="F4525" s="62">
        <v>2040</v>
      </c>
      <c r="G4525" s="50">
        <v>43.274000000000001</v>
      </c>
      <c r="H4525" s="50">
        <v>44.680999999999997</v>
      </c>
      <c r="I4525" s="50">
        <v>46.171999999999997</v>
      </c>
      <c r="J4525" s="50">
        <v>47.006999999999998</v>
      </c>
      <c r="K4525" s="50">
        <v>47.054000000000002</v>
      </c>
      <c r="L4525" s="50">
        <v>46.683</v>
      </c>
      <c r="M4525" s="50">
        <v>45.149000000000001</v>
      </c>
      <c r="N4525" s="50">
        <v>44.353000000000002</v>
      </c>
      <c r="O4525" s="50">
        <v>44.140999999999998</v>
      </c>
      <c r="P4525" s="50">
        <v>42.640999999999998</v>
      </c>
      <c r="Q4525" s="50">
        <v>38.497999999999998</v>
      </c>
      <c r="R4525" s="50">
        <v>35.000999999999998</v>
      </c>
      <c r="S4525" s="50">
        <v>29.77</v>
      </c>
      <c r="T4525" s="50">
        <v>29.456</v>
      </c>
      <c r="U4525" s="50">
        <v>22.800999999999998</v>
      </c>
      <c r="V4525" s="50">
        <v>18.213999999999999</v>
      </c>
      <c r="W4525" s="50" t="s">
        <v>311</v>
      </c>
      <c r="X4525" s="50">
        <v>9.1159999999999997</v>
      </c>
      <c r="Y4525" s="50">
        <v>4.12</v>
      </c>
      <c r="Z4525" s="50">
        <v>1.462</v>
      </c>
      <c r="AA4525" s="50">
        <v>0.36</v>
      </c>
      <c r="AB4525" s="50">
        <v>6.5000000000000002E-2</v>
      </c>
      <c r="AC4525" s="50" t="str">
        <f t="shared" si="289"/>
        <v>Suriname-2040</v>
      </c>
      <c r="AD4525" s="51">
        <f t="shared" si="290"/>
        <v>420.29699999999997</v>
      </c>
      <c r="AE4525" s="15">
        <f t="shared" si="291"/>
        <v>0.52277556109132362</v>
      </c>
      <c r="AF4525">
        <f t="shared" si="292"/>
        <v>0.15438364861550005</v>
      </c>
    </row>
    <row r="4526" spans="1:32" x14ac:dyDescent="0.25">
      <c r="A4526" s="59">
        <v>4509</v>
      </c>
      <c r="B4526" s="60" t="s">
        <v>309</v>
      </c>
      <c r="C4526" s="61" t="s">
        <v>392</v>
      </c>
      <c r="D4526" s="62"/>
      <c r="E4526" s="62">
        <v>626</v>
      </c>
      <c r="F4526" s="62">
        <v>2040</v>
      </c>
      <c r="G4526" s="50">
        <v>265.71100000000001</v>
      </c>
      <c r="H4526" s="50">
        <v>255.88200000000001</v>
      </c>
      <c r="I4526" s="50">
        <v>243.47800000000001</v>
      </c>
      <c r="J4526" s="50">
        <v>224.15799999999999</v>
      </c>
      <c r="K4526" s="50">
        <v>198.72300000000001</v>
      </c>
      <c r="L4526" s="50">
        <v>176.92</v>
      </c>
      <c r="M4526" s="50">
        <v>150.119</v>
      </c>
      <c r="N4526" s="50">
        <v>121.438</v>
      </c>
      <c r="O4526" s="50">
        <v>115.899</v>
      </c>
      <c r="P4526" s="50">
        <v>74.525000000000006</v>
      </c>
      <c r="Q4526" s="50">
        <v>54.997</v>
      </c>
      <c r="R4526" s="50">
        <v>48.938000000000002</v>
      </c>
      <c r="S4526" s="50">
        <v>27.768999999999998</v>
      </c>
      <c r="T4526" s="50">
        <v>40.514000000000003</v>
      </c>
      <c r="U4526" s="50">
        <v>29.091999999999999</v>
      </c>
      <c r="V4526" s="50">
        <v>17.373999999999999</v>
      </c>
      <c r="W4526" s="50" t="s">
        <v>311</v>
      </c>
      <c r="X4526" s="50">
        <v>9.1059999999999999</v>
      </c>
      <c r="Y4526" s="50">
        <v>3.6819999999999999</v>
      </c>
      <c r="Z4526" s="50">
        <v>1.0640000000000001</v>
      </c>
      <c r="AA4526" s="50">
        <v>0.151</v>
      </c>
      <c r="AB4526" s="50">
        <v>1.0999999999999999E-2</v>
      </c>
      <c r="AC4526" s="50" t="str">
        <f t="shared" si="289"/>
        <v>Timor-Leste-2040</v>
      </c>
      <c r="AD4526" s="51">
        <f t="shared" si="290"/>
        <v>1193.4860000000001</v>
      </c>
      <c r="AE4526" s="15">
        <f t="shared" si="291"/>
        <v>0.72565995746912826</v>
      </c>
      <c r="AF4526">
        <f t="shared" si="292"/>
        <v>5.1565514815244053E-2</v>
      </c>
    </row>
    <row r="4527" spans="1:32" x14ac:dyDescent="0.25">
      <c r="A4527" s="59">
        <v>4510</v>
      </c>
      <c r="B4527" s="60" t="s">
        <v>309</v>
      </c>
      <c r="C4527" s="61" t="s">
        <v>393</v>
      </c>
      <c r="D4527" s="62"/>
      <c r="E4527" s="62">
        <v>776</v>
      </c>
      <c r="F4527" s="62">
        <v>2040</v>
      </c>
      <c r="G4527" s="50">
        <v>13.656000000000001</v>
      </c>
      <c r="H4527" s="50">
        <v>13.41</v>
      </c>
      <c r="I4527" s="50">
        <v>12.808</v>
      </c>
      <c r="J4527" s="50">
        <v>11.837</v>
      </c>
      <c r="K4527" s="50">
        <v>10.805999999999999</v>
      </c>
      <c r="L4527" s="50">
        <v>10.436999999999999</v>
      </c>
      <c r="M4527" s="50">
        <v>10.222</v>
      </c>
      <c r="N4527" s="50">
        <v>9.2439999999999998</v>
      </c>
      <c r="O4527" s="50">
        <v>7.8259999999999996</v>
      </c>
      <c r="P4527" s="50">
        <v>6.577</v>
      </c>
      <c r="Q4527" s="50">
        <v>4.3949999999999996</v>
      </c>
      <c r="R4527" s="50">
        <v>4.6020000000000003</v>
      </c>
      <c r="S4527" s="50">
        <v>4.3040000000000003</v>
      </c>
      <c r="T4527" s="50">
        <v>4.16</v>
      </c>
      <c r="U4527" s="50">
        <v>3.0310000000000001</v>
      </c>
      <c r="V4527" s="50">
        <v>2.0979999999999999</v>
      </c>
      <c r="W4527" s="50" t="s">
        <v>311</v>
      </c>
      <c r="X4527" s="50">
        <v>1.536</v>
      </c>
      <c r="Y4527" s="50">
        <v>0.61899999999999999</v>
      </c>
      <c r="Z4527" s="50">
        <v>0.251</v>
      </c>
      <c r="AA4527" s="50">
        <v>7.1999999999999995E-2</v>
      </c>
      <c r="AB4527" s="50">
        <v>1.4999999999999999E-2</v>
      </c>
      <c r="AC4527" s="50" t="str">
        <f t="shared" si="289"/>
        <v>Tonga-2040</v>
      </c>
      <c r="AD4527" s="51">
        <f t="shared" si="290"/>
        <v>80.25</v>
      </c>
      <c r="AE4527" s="15">
        <f t="shared" si="291"/>
        <v>0.64368847352024927</v>
      </c>
      <c r="AF4527">
        <f t="shared" si="292"/>
        <v>9.8081981951982963E-2</v>
      </c>
    </row>
    <row r="4528" spans="1:32" x14ac:dyDescent="0.25">
      <c r="A4528" s="59">
        <v>4511</v>
      </c>
      <c r="B4528" s="60" t="s">
        <v>309</v>
      </c>
      <c r="C4528" s="61" t="s">
        <v>394</v>
      </c>
      <c r="D4528" s="62"/>
      <c r="E4528" s="62">
        <v>780</v>
      </c>
      <c r="F4528" s="62">
        <v>2040</v>
      </c>
      <c r="G4528" s="50">
        <v>72.212999999999994</v>
      </c>
      <c r="H4528" s="50">
        <v>71.47</v>
      </c>
      <c r="I4528" s="50">
        <v>72.429000000000002</v>
      </c>
      <c r="J4528" s="50">
        <v>76.924000000000007</v>
      </c>
      <c r="K4528" s="50">
        <v>84.027000000000001</v>
      </c>
      <c r="L4528" s="50">
        <v>91.566000000000003</v>
      </c>
      <c r="M4528" s="50">
        <v>91.287000000000006</v>
      </c>
      <c r="N4528" s="50">
        <v>84.063999999999993</v>
      </c>
      <c r="O4528" s="50">
        <v>78.447999999999993</v>
      </c>
      <c r="P4528" s="50">
        <v>88.563000000000002</v>
      </c>
      <c r="Q4528" s="50">
        <v>107.242</v>
      </c>
      <c r="R4528" s="50">
        <v>113.408</v>
      </c>
      <c r="S4528" s="50">
        <v>86.162000000000006</v>
      </c>
      <c r="T4528" s="50">
        <v>70.084000000000003</v>
      </c>
      <c r="U4528" s="50">
        <v>55.673999999999999</v>
      </c>
      <c r="V4528" s="50">
        <v>49.883000000000003</v>
      </c>
      <c r="W4528" s="50" t="s">
        <v>311</v>
      </c>
      <c r="X4528" s="50">
        <v>29.306999999999999</v>
      </c>
      <c r="Y4528" s="50">
        <v>14.172000000000001</v>
      </c>
      <c r="Z4528" s="50">
        <v>5.0540000000000003</v>
      </c>
      <c r="AA4528" s="50">
        <v>1.2829999999999999</v>
      </c>
      <c r="AB4528" s="50">
        <v>0.20899999999999999</v>
      </c>
      <c r="AC4528" s="50" t="str">
        <f t="shared" si="289"/>
        <v>Trinidad and Tobago-2040</v>
      </c>
      <c r="AD4528" s="51">
        <f t="shared" si="290"/>
        <v>901.69100000000003</v>
      </c>
      <c r="AE4528" s="15">
        <f t="shared" si="291"/>
        <v>0.48994389430525537</v>
      </c>
      <c r="AF4528">
        <f t="shared" si="292"/>
        <v>0.20188351614729969</v>
      </c>
    </row>
    <row r="4529" spans="1:32" x14ac:dyDescent="0.25">
      <c r="A4529" s="59">
        <v>4512</v>
      </c>
      <c r="B4529" s="60" t="s">
        <v>309</v>
      </c>
      <c r="C4529" s="61" t="s">
        <v>395</v>
      </c>
      <c r="D4529" s="62"/>
      <c r="E4529" s="62">
        <v>850</v>
      </c>
      <c r="F4529" s="62">
        <v>2040</v>
      </c>
      <c r="G4529" s="50">
        <v>5.2229999999999999</v>
      </c>
      <c r="H4529" s="50">
        <v>5.5060000000000002</v>
      </c>
      <c r="I4529" s="50">
        <v>5.6950000000000003</v>
      </c>
      <c r="J4529" s="50">
        <v>5.6820000000000004</v>
      </c>
      <c r="K4529" s="50">
        <v>5.6420000000000003</v>
      </c>
      <c r="L4529" s="50">
        <v>5.7789999999999999</v>
      </c>
      <c r="M4529" s="50">
        <v>5.8609999999999998</v>
      </c>
      <c r="N4529" s="50">
        <v>5.3659999999999997</v>
      </c>
      <c r="O4529" s="50">
        <v>5.3710000000000004</v>
      </c>
      <c r="P4529" s="50">
        <v>5.4420000000000002</v>
      </c>
      <c r="Q4529" s="50">
        <v>4.12</v>
      </c>
      <c r="R4529" s="50">
        <v>4.5890000000000004</v>
      </c>
      <c r="S4529" s="50">
        <v>5.0830000000000002</v>
      </c>
      <c r="T4529" s="50">
        <v>5.6180000000000003</v>
      </c>
      <c r="U4529" s="50">
        <v>6.07</v>
      </c>
      <c r="V4529" s="50">
        <v>5.6680000000000001</v>
      </c>
      <c r="W4529" s="50" t="s">
        <v>311</v>
      </c>
      <c r="X4529" s="50">
        <v>4.6929999999999996</v>
      </c>
      <c r="Y4529" s="50">
        <v>2.8919999999999999</v>
      </c>
      <c r="Z4529" s="50">
        <v>1.524</v>
      </c>
      <c r="AA4529" s="50">
        <v>0.42399999999999999</v>
      </c>
      <c r="AB4529" s="50">
        <v>5.8999999999999997E-2</v>
      </c>
      <c r="AC4529" s="50" t="str">
        <f t="shared" si="289"/>
        <v>United States Virgin Islands-2040</v>
      </c>
      <c r="AD4529" s="51">
        <f t="shared" si="290"/>
        <v>52.934999999999995</v>
      </c>
      <c r="AE4529" s="15">
        <f t="shared" si="291"/>
        <v>0.8193444790781147</v>
      </c>
      <c r="AF4529">
        <f t="shared" si="292"/>
        <v>0.38852924638475184</v>
      </c>
    </row>
    <row r="4530" spans="1:32" x14ac:dyDescent="0.25">
      <c r="A4530" s="59">
        <v>4513</v>
      </c>
      <c r="B4530" s="60" t="s">
        <v>309</v>
      </c>
      <c r="C4530" s="61" t="s">
        <v>396</v>
      </c>
      <c r="D4530" s="62"/>
      <c r="E4530" s="62">
        <v>548</v>
      </c>
      <c r="F4530" s="62">
        <v>2040</v>
      </c>
      <c r="G4530" s="50">
        <v>41.66</v>
      </c>
      <c r="H4530" s="50">
        <v>40.024999999999999</v>
      </c>
      <c r="I4530" s="50">
        <v>38.363</v>
      </c>
      <c r="J4530" s="50">
        <v>35.408000000000001</v>
      </c>
      <c r="K4530" s="50">
        <v>34.392000000000003</v>
      </c>
      <c r="L4530" s="50">
        <v>32.570999999999998</v>
      </c>
      <c r="M4530" s="50">
        <v>31.702999999999999</v>
      </c>
      <c r="N4530" s="50">
        <v>27.082000000000001</v>
      </c>
      <c r="O4530" s="50">
        <v>25.646000000000001</v>
      </c>
      <c r="P4530" s="50">
        <v>22.242999999999999</v>
      </c>
      <c r="Q4530" s="50">
        <v>21.908000000000001</v>
      </c>
      <c r="R4530" s="50">
        <v>18.619</v>
      </c>
      <c r="S4530" s="50">
        <v>14.032999999999999</v>
      </c>
      <c r="T4530" s="50">
        <v>11.36</v>
      </c>
      <c r="U4530" s="50">
        <v>8.766</v>
      </c>
      <c r="V4530" s="50">
        <v>6.4180000000000001</v>
      </c>
      <c r="W4530" s="50" t="s">
        <v>311</v>
      </c>
      <c r="X4530" s="50">
        <v>3.097</v>
      </c>
      <c r="Y4530" s="50">
        <v>1.3859999999999999</v>
      </c>
      <c r="Z4530" s="50">
        <v>0.33400000000000002</v>
      </c>
      <c r="AA4530" s="50">
        <v>6.2E-2</v>
      </c>
      <c r="AB4530" s="50">
        <v>5.0000000000000001E-3</v>
      </c>
      <c r="AC4530" s="50" t="str">
        <f t="shared" si="289"/>
        <v>Vanuatu-2040</v>
      </c>
      <c r="AD4530" s="51">
        <f t="shared" si="290"/>
        <v>263.60500000000002</v>
      </c>
      <c r="AE4530" s="15">
        <f t="shared" si="291"/>
        <v>0.57463249938354743</v>
      </c>
      <c r="AF4530">
        <f t="shared" si="292"/>
        <v>8.1917774655743597E-2</v>
      </c>
    </row>
    <row r="4531" spans="1:32" x14ac:dyDescent="0.25">
      <c r="A4531" s="45">
        <v>4514</v>
      </c>
      <c r="B4531" s="46" t="s">
        <v>309</v>
      </c>
      <c r="C4531" s="47" t="s">
        <v>397</v>
      </c>
      <c r="D4531" s="48"/>
      <c r="E4531" s="48">
        <v>1638</v>
      </c>
      <c r="F4531" s="48">
        <v>2040</v>
      </c>
      <c r="G4531" s="49">
        <v>596936.79200000002</v>
      </c>
      <c r="H4531" s="49">
        <v>589914.34900000005</v>
      </c>
      <c r="I4531" s="49">
        <v>587208.853</v>
      </c>
      <c r="J4531" s="49">
        <v>587958.55500000005</v>
      </c>
      <c r="K4531" s="49">
        <v>589380.73100000003</v>
      </c>
      <c r="L4531" s="49">
        <v>584112.13800000004</v>
      </c>
      <c r="M4531" s="49">
        <v>563994.05799999996</v>
      </c>
      <c r="N4531" s="49">
        <v>536821.98100000003</v>
      </c>
      <c r="O4531" s="49">
        <v>519756.68199999997</v>
      </c>
      <c r="P4531" s="49">
        <v>526342.22100000002</v>
      </c>
      <c r="Q4531" s="49">
        <v>533328.92000000004</v>
      </c>
      <c r="R4531" s="49">
        <v>469686.71299999999</v>
      </c>
      <c r="S4531" s="49">
        <v>410272.35700000002</v>
      </c>
      <c r="T4531" s="49">
        <v>378392.31</v>
      </c>
      <c r="U4531" s="49">
        <v>322143.48200000002</v>
      </c>
      <c r="V4531" s="49">
        <v>240060.269</v>
      </c>
      <c r="W4531" s="49" t="s">
        <v>311</v>
      </c>
      <c r="X4531" s="49">
        <v>155075.095</v>
      </c>
      <c r="Y4531" s="49">
        <v>88638.307000000001</v>
      </c>
      <c r="Z4531" s="49">
        <v>35385.732000000004</v>
      </c>
      <c r="AA4531" s="49">
        <v>9388.9220000000005</v>
      </c>
      <c r="AB4531" s="49">
        <v>1803.3320000000001</v>
      </c>
      <c r="AC4531" s="50" t="str">
        <f t="shared" si="289"/>
        <v>COUNTRIES WITH ACCESS TO THE SEA-2040</v>
      </c>
      <c r="AD4531" s="51">
        <f t="shared" si="290"/>
        <v>5321654.3559999997</v>
      </c>
      <c r="AE4531" s="15">
        <f t="shared" si="291"/>
        <v>0.56466415178054818</v>
      </c>
      <c r="AF4531">
        <f t="shared" si="292"/>
        <v>0.17346913760698385</v>
      </c>
    </row>
    <row r="4532" spans="1:32" x14ac:dyDescent="0.25">
      <c r="A4532" s="59">
        <v>4515</v>
      </c>
      <c r="B4532" s="60" t="s">
        <v>309</v>
      </c>
      <c r="C4532" s="61" t="s">
        <v>398</v>
      </c>
      <c r="D4532" s="62"/>
      <c r="E4532" s="62">
        <v>8</v>
      </c>
      <c r="F4532" s="62">
        <v>2040</v>
      </c>
      <c r="G4532" s="50">
        <v>126.636</v>
      </c>
      <c r="H4532" s="50">
        <v>139.43799999999999</v>
      </c>
      <c r="I4532" s="50">
        <v>153.333</v>
      </c>
      <c r="J4532" s="50">
        <v>159.066</v>
      </c>
      <c r="K4532" s="50">
        <v>155.38800000000001</v>
      </c>
      <c r="L4532" s="50">
        <v>151.624</v>
      </c>
      <c r="M4532" s="50">
        <v>134.41999999999999</v>
      </c>
      <c r="N4532" s="50">
        <v>166.83199999999999</v>
      </c>
      <c r="O4532" s="50">
        <v>219.21100000000001</v>
      </c>
      <c r="P4532" s="50">
        <v>197.721</v>
      </c>
      <c r="Q4532" s="50">
        <v>183.20599999999999</v>
      </c>
      <c r="R4532" s="50">
        <v>189.601</v>
      </c>
      <c r="S4532" s="50">
        <v>172.018</v>
      </c>
      <c r="T4532" s="50">
        <v>166.191</v>
      </c>
      <c r="U4532" s="50">
        <v>161.63</v>
      </c>
      <c r="V4532" s="50">
        <v>157.39400000000001</v>
      </c>
      <c r="W4532" s="50" t="s">
        <v>311</v>
      </c>
      <c r="X4532" s="50">
        <v>116.04</v>
      </c>
      <c r="Y4532" s="50">
        <v>57.597999999999999</v>
      </c>
      <c r="Z4532" s="50">
        <v>19.715</v>
      </c>
      <c r="AA4532" s="50">
        <v>5.33</v>
      </c>
      <c r="AB4532" s="50">
        <v>0.66600000000000004</v>
      </c>
      <c r="AC4532" s="50" t="str">
        <f t="shared" si="289"/>
        <v>Albania-2040</v>
      </c>
      <c r="AD4532" s="51">
        <f t="shared" si="290"/>
        <v>1729.087</v>
      </c>
      <c r="AE4532" s="15">
        <f t="shared" si="291"/>
        <v>0.63847047603735374</v>
      </c>
      <c r="AF4532">
        <f t="shared" si="292"/>
        <v>0.31862504619514881</v>
      </c>
    </row>
    <row r="4533" spans="1:32" x14ac:dyDescent="0.25">
      <c r="A4533" s="59">
        <v>4516</v>
      </c>
      <c r="B4533" s="60" t="s">
        <v>309</v>
      </c>
      <c r="C4533" s="61" t="s">
        <v>399</v>
      </c>
      <c r="D4533" s="62"/>
      <c r="E4533" s="62">
        <v>12</v>
      </c>
      <c r="F4533" s="62">
        <v>2040</v>
      </c>
      <c r="G4533" s="50">
        <v>3675.6819999999998</v>
      </c>
      <c r="H4533" s="50">
        <v>3559.5250000000001</v>
      </c>
      <c r="I4533" s="50">
        <v>3668.3719999999998</v>
      </c>
      <c r="J4533" s="50">
        <v>3987.2860000000001</v>
      </c>
      <c r="K4533" s="50">
        <v>4336.6790000000001</v>
      </c>
      <c r="L4533" s="50">
        <v>4583.9589999999998</v>
      </c>
      <c r="M4533" s="50">
        <v>3759.7420000000002</v>
      </c>
      <c r="N4533" s="50">
        <v>2844.0639999999999</v>
      </c>
      <c r="O4533" s="50">
        <v>2923.3409999999999</v>
      </c>
      <c r="P4533" s="50">
        <v>3471.6320000000001</v>
      </c>
      <c r="Q4533" s="50">
        <v>3612.9630000000002</v>
      </c>
      <c r="R4533" s="50">
        <v>3392.8649999999998</v>
      </c>
      <c r="S4533" s="50">
        <v>2810.1280000000002</v>
      </c>
      <c r="T4533" s="50">
        <v>2177.855</v>
      </c>
      <c r="U4533" s="50">
        <v>1721.846</v>
      </c>
      <c r="V4533" s="50">
        <v>1284.636</v>
      </c>
      <c r="W4533" s="50" t="s">
        <v>311</v>
      </c>
      <c r="X4533" s="50">
        <v>817.245</v>
      </c>
      <c r="Y4533" s="50">
        <v>444.15100000000001</v>
      </c>
      <c r="Z4533" s="50">
        <v>139.15299999999999</v>
      </c>
      <c r="AA4533" s="50">
        <v>33.207999999999998</v>
      </c>
      <c r="AB4533" s="50">
        <v>4.665</v>
      </c>
      <c r="AC4533" s="50" t="str">
        <f t="shared" si="289"/>
        <v>Algeria-2040</v>
      </c>
      <c r="AD4533" s="51">
        <f t="shared" si="290"/>
        <v>35722.658999999992</v>
      </c>
      <c r="AE4533" s="15">
        <f t="shared" si="291"/>
        <v>0.49062243658849702</v>
      </c>
      <c r="AF4533">
        <f t="shared" si="292"/>
        <v>0.14203931700430131</v>
      </c>
    </row>
    <row r="4534" spans="1:32" x14ac:dyDescent="0.25">
      <c r="A4534" s="59">
        <v>4517</v>
      </c>
      <c r="B4534" s="60" t="s">
        <v>309</v>
      </c>
      <c r="C4534" s="61" t="s">
        <v>400</v>
      </c>
      <c r="D4534" s="62"/>
      <c r="E4534" s="62">
        <v>24</v>
      </c>
      <c r="F4534" s="62">
        <v>2040</v>
      </c>
      <c r="G4534" s="50">
        <v>8894.33</v>
      </c>
      <c r="H4534" s="50">
        <v>7979.8919999999998</v>
      </c>
      <c r="I4534" s="50">
        <v>7124.97</v>
      </c>
      <c r="J4534" s="50">
        <v>6284.9719999999998</v>
      </c>
      <c r="K4534" s="50">
        <v>5497.6769999999997</v>
      </c>
      <c r="L4534" s="50">
        <v>4797.2889999999998</v>
      </c>
      <c r="M4534" s="50">
        <v>4115.3190000000004</v>
      </c>
      <c r="N4534" s="50">
        <v>3338.375</v>
      </c>
      <c r="O4534" s="50">
        <v>2672.0320000000002</v>
      </c>
      <c r="P4534" s="50">
        <v>2196.9720000000002</v>
      </c>
      <c r="Q4534" s="50">
        <v>1803.5039999999999</v>
      </c>
      <c r="R4534" s="50">
        <v>1432.624</v>
      </c>
      <c r="S4534" s="50">
        <v>1129.9369999999999</v>
      </c>
      <c r="T4534" s="50">
        <v>816.63900000000001</v>
      </c>
      <c r="U4534" s="50">
        <v>551.25300000000004</v>
      </c>
      <c r="V4534" s="50">
        <v>345.767</v>
      </c>
      <c r="W4534" s="50" t="s">
        <v>311</v>
      </c>
      <c r="X4534" s="50">
        <v>179.44900000000001</v>
      </c>
      <c r="Y4534" s="50">
        <v>71.289000000000001</v>
      </c>
      <c r="Z4534" s="50">
        <v>14.36</v>
      </c>
      <c r="AA4534" s="50">
        <v>2.1680000000000001</v>
      </c>
      <c r="AB4534" s="50">
        <v>0.184</v>
      </c>
      <c r="AC4534" s="50" t="str">
        <f t="shared" si="289"/>
        <v>Angola-2040</v>
      </c>
      <c r="AD4534" s="51">
        <f t="shared" si="290"/>
        <v>33268.701000000001</v>
      </c>
      <c r="AE4534" s="15">
        <f t="shared" si="291"/>
        <v>0.78092321668946452</v>
      </c>
      <c r="AF4534">
        <f t="shared" si="292"/>
        <v>3.4593712047342129E-2</v>
      </c>
    </row>
    <row r="4535" spans="1:32" x14ac:dyDescent="0.25">
      <c r="A4535" s="59">
        <v>4518</v>
      </c>
      <c r="B4535" s="60" t="s">
        <v>309</v>
      </c>
      <c r="C4535" s="61" t="s">
        <v>357</v>
      </c>
      <c r="D4535" s="62"/>
      <c r="E4535" s="62">
        <v>28</v>
      </c>
      <c r="F4535" s="62">
        <v>2040</v>
      </c>
      <c r="G4535" s="50">
        <v>7.5030000000000001</v>
      </c>
      <c r="H4535" s="50">
        <v>7.7220000000000004</v>
      </c>
      <c r="I4535" s="50">
        <v>7.9660000000000002</v>
      </c>
      <c r="J4535" s="50">
        <v>8.0990000000000002</v>
      </c>
      <c r="K4535" s="50">
        <v>8.0690000000000008</v>
      </c>
      <c r="L4535" s="50">
        <v>7.98</v>
      </c>
      <c r="M4535" s="50">
        <v>8.0269999999999992</v>
      </c>
      <c r="N4535" s="50">
        <v>8.3000000000000007</v>
      </c>
      <c r="O4535" s="50">
        <v>8.4670000000000005</v>
      </c>
      <c r="P4535" s="50">
        <v>8.0359999999999996</v>
      </c>
      <c r="Q4535" s="50">
        <v>7.26</v>
      </c>
      <c r="R4535" s="50">
        <v>6.75</v>
      </c>
      <c r="S4535" s="50">
        <v>5.4770000000000003</v>
      </c>
      <c r="T4535" s="50">
        <v>6.4240000000000004</v>
      </c>
      <c r="U4535" s="50">
        <v>6.883</v>
      </c>
      <c r="V4535" s="50">
        <v>4.3289999999999997</v>
      </c>
      <c r="W4535" s="50" t="s">
        <v>311</v>
      </c>
      <c r="X4535" s="50">
        <v>2.5950000000000002</v>
      </c>
      <c r="Y4535" s="50">
        <v>1.196</v>
      </c>
      <c r="Z4535" s="50">
        <v>0.312</v>
      </c>
      <c r="AA4535" s="50">
        <v>9.5000000000000001E-2</v>
      </c>
      <c r="AB4535" s="50">
        <v>1.2999999999999999E-2</v>
      </c>
      <c r="AC4535" s="50" t="str">
        <f t="shared" si="289"/>
        <v>Antigua and Barbuda-2040</v>
      </c>
      <c r="AD4535" s="51">
        <f t="shared" si="290"/>
        <v>76.465000000000003</v>
      </c>
      <c r="AE4535" s="15">
        <f t="shared" si="291"/>
        <v>0.58900150395605821</v>
      </c>
      <c r="AF4535">
        <f t="shared" si="292"/>
        <v>0.21922413101067673</v>
      </c>
    </row>
    <row r="4536" spans="1:32" x14ac:dyDescent="0.25">
      <c r="A4536" s="59">
        <v>4519</v>
      </c>
      <c r="B4536" s="60" t="s">
        <v>309</v>
      </c>
      <c r="C4536" s="61" t="s">
        <v>155</v>
      </c>
      <c r="D4536" s="62"/>
      <c r="E4536" s="62">
        <v>32</v>
      </c>
      <c r="F4536" s="62">
        <v>2040</v>
      </c>
      <c r="G4536" s="50">
        <v>3549.3049999999998</v>
      </c>
      <c r="H4536" s="50">
        <v>3588.7759999999998</v>
      </c>
      <c r="I4536" s="50">
        <v>3627.3009999999999</v>
      </c>
      <c r="J4536" s="50">
        <v>3660.433</v>
      </c>
      <c r="K4536" s="50">
        <v>3689.5740000000001</v>
      </c>
      <c r="L4536" s="50">
        <v>3692.9690000000001</v>
      </c>
      <c r="M4536" s="50">
        <v>3606.056</v>
      </c>
      <c r="N4536" s="50">
        <v>3530.692</v>
      </c>
      <c r="O4536" s="50">
        <v>3364.76</v>
      </c>
      <c r="P4536" s="50">
        <v>3351.65</v>
      </c>
      <c r="Q4536" s="50">
        <v>3190.92</v>
      </c>
      <c r="R4536" s="50">
        <v>2984.2060000000001</v>
      </c>
      <c r="S4536" s="50">
        <v>2911.9409999999998</v>
      </c>
      <c r="T4536" s="50">
        <v>2302.8290000000002</v>
      </c>
      <c r="U4536" s="50">
        <v>1845.229</v>
      </c>
      <c r="V4536" s="50">
        <v>1485.7529999999999</v>
      </c>
      <c r="W4536" s="50" t="s">
        <v>311</v>
      </c>
      <c r="X4536" s="50">
        <v>1092.7860000000001</v>
      </c>
      <c r="Y4536" s="50">
        <v>675.76300000000003</v>
      </c>
      <c r="Z4536" s="50">
        <v>314.58999999999997</v>
      </c>
      <c r="AA4536" s="50">
        <v>99.716999999999999</v>
      </c>
      <c r="AB4536" s="50">
        <v>20.393000000000001</v>
      </c>
      <c r="AC4536" s="50" t="str">
        <f t="shared" si="289"/>
        <v>Argentina-2040</v>
      </c>
      <c r="AD4536" s="51">
        <f t="shared" si="290"/>
        <v>33983.200999999994</v>
      </c>
      <c r="AE4536" s="15">
        <f t="shared" si="291"/>
        <v>0.54740111150800663</v>
      </c>
      <c r="AF4536">
        <f t="shared" si="292"/>
        <v>0.17513537802973558</v>
      </c>
    </row>
    <row r="4537" spans="1:32" x14ac:dyDescent="0.25">
      <c r="A4537" s="59">
        <v>4520</v>
      </c>
      <c r="B4537" s="60" t="s">
        <v>309</v>
      </c>
      <c r="C4537" s="61" t="s">
        <v>358</v>
      </c>
      <c r="D4537" s="62"/>
      <c r="E4537" s="62">
        <v>533</v>
      </c>
      <c r="F4537" s="62">
        <v>2040</v>
      </c>
      <c r="G4537" s="50">
        <v>5.9470000000000001</v>
      </c>
      <c r="H4537" s="50">
        <v>6.3170000000000002</v>
      </c>
      <c r="I4537" s="50">
        <v>6.415</v>
      </c>
      <c r="J4537" s="50">
        <v>6.1440000000000001</v>
      </c>
      <c r="K4537" s="50">
        <v>5.859</v>
      </c>
      <c r="L4537" s="50">
        <v>5.806</v>
      </c>
      <c r="M4537" s="50">
        <v>6.931</v>
      </c>
      <c r="N4537" s="50">
        <v>7.367</v>
      </c>
      <c r="O4537" s="50">
        <v>7.77</v>
      </c>
      <c r="P4537" s="50">
        <v>7.5819999999999999</v>
      </c>
      <c r="Q4537" s="50">
        <v>5.5049999999999999</v>
      </c>
      <c r="R4537" s="50">
        <v>5.7160000000000002</v>
      </c>
      <c r="S4537" s="50">
        <v>6.32</v>
      </c>
      <c r="T4537" s="50">
        <v>6.6260000000000003</v>
      </c>
      <c r="U4537" s="50">
        <v>6.5019999999999998</v>
      </c>
      <c r="V4537" s="50">
        <v>6.1260000000000003</v>
      </c>
      <c r="W4537" s="50" t="s">
        <v>311</v>
      </c>
      <c r="X4537" s="50">
        <v>3.9049999999999998</v>
      </c>
      <c r="Y4537" s="50">
        <v>1.873</v>
      </c>
      <c r="Z4537" s="50">
        <v>0.6</v>
      </c>
      <c r="AA4537" s="50">
        <v>0.11600000000000001</v>
      </c>
      <c r="AB4537" s="50">
        <v>1.4999999999999999E-2</v>
      </c>
      <c r="AC4537" s="50" t="str">
        <f t="shared" si="289"/>
        <v>Aruba-2040</v>
      </c>
      <c r="AD4537" s="51">
        <f t="shared" si="290"/>
        <v>65</v>
      </c>
      <c r="AE4537" s="15">
        <f t="shared" si="291"/>
        <v>0.68372307692307688</v>
      </c>
      <c r="AF4537">
        <f t="shared" si="292"/>
        <v>0.30787891824711117</v>
      </c>
    </row>
    <row r="4538" spans="1:32" x14ac:dyDescent="0.25">
      <c r="A4538" s="59">
        <v>4521</v>
      </c>
      <c r="B4538" s="60" t="s">
        <v>309</v>
      </c>
      <c r="C4538" s="61" t="s">
        <v>262</v>
      </c>
      <c r="D4538" s="62">
        <v>7</v>
      </c>
      <c r="E4538" s="62">
        <v>36</v>
      </c>
      <c r="F4538" s="62">
        <v>2040</v>
      </c>
      <c r="G4538" s="50">
        <v>1736.5219999999999</v>
      </c>
      <c r="H4538" s="50">
        <v>1747.7840000000001</v>
      </c>
      <c r="I4538" s="50">
        <v>1809.32</v>
      </c>
      <c r="J4538" s="50">
        <v>1900.9449999999999</v>
      </c>
      <c r="K4538" s="50">
        <v>1992.827</v>
      </c>
      <c r="L4538" s="50">
        <v>1983.6579999999999</v>
      </c>
      <c r="M4538" s="50">
        <v>1970.5940000000001</v>
      </c>
      <c r="N4538" s="50">
        <v>1855.425</v>
      </c>
      <c r="O4538" s="50">
        <v>1868.6690000000001</v>
      </c>
      <c r="P4538" s="50">
        <v>1965.769</v>
      </c>
      <c r="Q4538" s="50">
        <v>1964.35</v>
      </c>
      <c r="R4538" s="50">
        <v>1856.114</v>
      </c>
      <c r="S4538" s="50">
        <v>1592.0429999999999</v>
      </c>
      <c r="T4538" s="50">
        <v>1587.704</v>
      </c>
      <c r="U4538" s="50">
        <v>1414.981</v>
      </c>
      <c r="V4538" s="50">
        <v>1316.385</v>
      </c>
      <c r="W4538" s="50" t="s">
        <v>311</v>
      </c>
      <c r="X4538" s="50">
        <v>1051.877</v>
      </c>
      <c r="Y4538" s="50">
        <v>692.76199999999994</v>
      </c>
      <c r="Z4538" s="50">
        <v>351.52600000000001</v>
      </c>
      <c r="AA4538" s="50">
        <v>91.802000000000007</v>
      </c>
      <c r="AB4538" s="50">
        <v>13.584</v>
      </c>
      <c r="AC4538" s="50" t="str">
        <f t="shared" si="289"/>
        <v>Australia-2040</v>
      </c>
      <c r="AD4538" s="51">
        <f t="shared" si="290"/>
        <v>18950.394000000004</v>
      </c>
      <c r="AE4538" s="15">
        <f t="shared" si="291"/>
        <v>0.62343015137310598</v>
      </c>
      <c r="AF4538">
        <f t="shared" si="292"/>
        <v>0.26895791209543629</v>
      </c>
    </row>
    <row r="4539" spans="1:32" x14ac:dyDescent="0.25">
      <c r="A4539" s="59">
        <v>4522</v>
      </c>
      <c r="B4539" s="60" t="s">
        <v>309</v>
      </c>
      <c r="C4539" s="61" t="s">
        <v>359</v>
      </c>
      <c r="D4539" s="62"/>
      <c r="E4539" s="62">
        <v>44</v>
      </c>
      <c r="F4539" s="62">
        <v>2040</v>
      </c>
      <c r="G4539" s="50">
        <v>24.875</v>
      </c>
      <c r="H4539" s="50">
        <v>25.614999999999998</v>
      </c>
      <c r="I4539" s="50">
        <v>26.814</v>
      </c>
      <c r="J4539" s="50">
        <v>28.192</v>
      </c>
      <c r="K4539" s="50">
        <v>29.414999999999999</v>
      </c>
      <c r="L4539" s="50">
        <v>30.129000000000001</v>
      </c>
      <c r="M4539" s="50">
        <v>29.713999999999999</v>
      </c>
      <c r="N4539" s="50">
        <v>27.619</v>
      </c>
      <c r="O4539" s="50">
        <v>32.414999999999999</v>
      </c>
      <c r="P4539" s="50">
        <v>34.759</v>
      </c>
      <c r="Q4539" s="50">
        <v>31.850999999999999</v>
      </c>
      <c r="R4539" s="50">
        <v>29.672000000000001</v>
      </c>
      <c r="S4539" s="50">
        <v>24.19</v>
      </c>
      <c r="T4539" s="50">
        <v>24.396000000000001</v>
      </c>
      <c r="U4539" s="50">
        <v>20.713000000000001</v>
      </c>
      <c r="V4539" s="50">
        <v>18.46</v>
      </c>
      <c r="W4539" s="50" t="s">
        <v>311</v>
      </c>
      <c r="X4539" s="50">
        <v>12.313000000000001</v>
      </c>
      <c r="Y4539" s="50">
        <v>6.73</v>
      </c>
      <c r="Z4539" s="50">
        <v>2.68</v>
      </c>
      <c r="AA4539" s="50">
        <v>0.68799999999999994</v>
      </c>
      <c r="AB4539" s="50">
        <v>0.11600000000000001</v>
      </c>
      <c r="AC4539" s="50" t="str">
        <f t="shared" si="289"/>
        <v>Bahamas-2040</v>
      </c>
      <c r="AD4539" s="51">
        <f t="shared" si="290"/>
        <v>297.95600000000002</v>
      </c>
      <c r="AE4539" s="15">
        <f t="shared" si="291"/>
        <v>0.54840311992374713</v>
      </c>
      <c r="AF4539">
        <f t="shared" si="292"/>
        <v>0.22943026168523162</v>
      </c>
    </row>
    <row r="4540" spans="1:32" x14ac:dyDescent="0.25">
      <c r="A4540" s="59">
        <v>4523</v>
      </c>
      <c r="B4540" s="60" t="s">
        <v>309</v>
      </c>
      <c r="C4540" s="61" t="s">
        <v>360</v>
      </c>
      <c r="D4540" s="62"/>
      <c r="E4540" s="62">
        <v>48</v>
      </c>
      <c r="F4540" s="62">
        <v>2040</v>
      </c>
      <c r="G4540" s="50">
        <v>108.911</v>
      </c>
      <c r="H4540" s="50">
        <v>115.38</v>
      </c>
      <c r="I4540" s="50">
        <v>114.55500000000001</v>
      </c>
      <c r="J4540" s="50">
        <v>112.83799999999999</v>
      </c>
      <c r="K4540" s="50">
        <v>138.77600000000001</v>
      </c>
      <c r="L4540" s="50">
        <v>196.03200000000001</v>
      </c>
      <c r="M4540" s="50">
        <v>226.96100000000001</v>
      </c>
      <c r="N4540" s="50">
        <v>235.99700000000001</v>
      </c>
      <c r="O4540" s="50">
        <v>216.92500000000001</v>
      </c>
      <c r="P4540" s="50">
        <v>165.78200000000001</v>
      </c>
      <c r="Q4540" s="50">
        <v>131.279</v>
      </c>
      <c r="R4540" s="50">
        <v>127.13500000000001</v>
      </c>
      <c r="S4540" s="50">
        <v>103.97799999999999</v>
      </c>
      <c r="T4540" s="50">
        <v>82.27</v>
      </c>
      <c r="U4540" s="50">
        <v>59.820999999999998</v>
      </c>
      <c r="V4540" s="50">
        <v>38.722999999999999</v>
      </c>
      <c r="W4540" s="50" t="s">
        <v>311</v>
      </c>
      <c r="X4540" s="50">
        <v>21.948</v>
      </c>
      <c r="Y4540" s="50">
        <v>6.17</v>
      </c>
      <c r="Z4540" s="50">
        <v>1.42</v>
      </c>
      <c r="AA4540" s="50">
        <v>0.29099999999999998</v>
      </c>
      <c r="AB4540" s="50">
        <v>3.5000000000000003E-2</v>
      </c>
      <c r="AC4540" s="50" t="str">
        <f t="shared" si="289"/>
        <v>Bahrain-2040</v>
      </c>
      <c r="AD4540" s="51">
        <f t="shared" si="290"/>
        <v>1655.703</v>
      </c>
      <c r="AE4540" s="15">
        <f t="shared" si="291"/>
        <v>0.3318976893802813</v>
      </c>
      <c r="AF4540">
        <f t="shared" si="292"/>
        <v>0.10562688607800561</v>
      </c>
    </row>
    <row r="4541" spans="1:32" x14ac:dyDescent="0.25">
      <c r="A4541" s="59">
        <v>4524</v>
      </c>
      <c r="B4541" s="60" t="s">
        <v>309</v>
      </c>
      <c r="C4541" s="61" t="s">
        <v>401</v>
      </c>
      <c r="D4541" s="62"/>
      <c r="E4541" s="62">
        <v>50</v>
      </c>
      <c r="F4541" s="62">
        <v>2040</v>
      </c>
      <c r="G4541" s="50">
        <v>12039.55</v>
      </c>
      <c r="H4541" s="50">
        <v>12698.565000000001</v>
      </c>
      <c r="I4541" s="50">
        <v>13412.294</v>
      </c>
      <c r="J4541" s="50">
        <v>13921.079</v>
      </c>
      <c r="K4541" s="50">
        <v>14223.117</v>
      </c>
      <c r="L4541" s="50">
        <v>14402.102000000001</v>
      </c>
      <c r="M4541" s="50">
        <v>14688.338</v>
      </c>
      <c r="N4541" s="50">
        <v>15174.1</v>
      </c>
      <c r="O4541" s="50">
        <v>14782.555</v>
      </c>
      <c r="P4541" s="50">
        <v>13905.13</v>
      </c>
      <c r="Q4541" s="50">
        <v>13064.644</v>
      </c>
      <c r="R4541" s="50">
        <v>11924.945</v>
      </c>
      <c r="S4541" s="50">
        <v>10005.061</v>
      </c>
      <c r="T4541" s="50">
        <v>7688.1689999999999</v>
      </c>
      <c r="U4541" s="50">
        <v>6115.5649999999996</v>
      </c>
      <c r="V4541" s="50">
        <v>4121.5919999999996</v>
      </c>
      <c r="W4541" s="50" t="s">
        <v>311</v>
      </c>
      <c r="X4541" s="50">
        <v>2218.4760000000001</v>
      </c>
      <c r="Y4541" s="50">
        <v>1001.7859999999999</v>
      </c>
      <c r="Z4541" s="50">
        <v>567.154</v>
      </c>
      <c r="AA4541" s="50">
        <v>247.315</v>
      </c>
      <c r="AB4541" s="50">
        <v>92.775000000000006</v>
      </c>
      <c r="AC4541" s="50" t="str">
        <f t="shared" si="289"/>
        <v>Bangladesh-2040</v>
      </c>
      <c r="AD4541" s="51">
        <f t="shared" si="290"/>
        <v>136091.071</v>
      </c>
      <c r="AE4541" s="15">
        <f t="shared" si="291"/>
        <v>0.44237465806996268</v>
      </c>
      <c r="AF4541">
        <f t="shared" si="292"/>
        <v>0.12656476517531876</v>
      </c>
    </row>
    <row r="4542" spans="1:32" x14ac:dyDescent="0.25">
      <c r="A4542" s="59">
        <v>4525</v>
      </c>
      <c r="B4542" s="60" t="s">
        <v>309</v>
      </c>
      <c r="C4542" s="61" t="s">
        <v>361</v>
      </c>
      <c r="D4542" s="62"/>
      <c r="E4542" s="62">
        <v>52</v>
      </c>
      <c r="F4542" s="62">
        <v>2040</v>
      </c>
      <c r="G4542" s="50">
        <v>15.744</v>
      </c>
      <c r="H4542" s="50">
        <v>16.699000000000002</v>
      </c>
      <c r="I4542" s="50">
        <v>17.07</v>
      </c>
      <c r="J4542" s="50">
        <v>16.992999999999999</v>
      </c>
      <c r="K4542" s="50">
        <v>16.699000000000002</v>
      </c>
      <c r="L4542" s="50">
        <v>16.748000000000001</v>
      </c>
      <c r="M4542" s="50">
        <v>16.891999999999999</v>
      </c>
      <c r="N4542" s="50">
        <v>17.042999999999999</v>
      </c>
      <c r="O4542" s="50">
        <v>16.526</v>
      </c>
      <c r="P4542" s="50">
        <v>16.654</v>
      </c>
      <c r="Q4542" s="50">
        <v>16.274999999999999</v>
      </c>
      <c r="R4542" s="50">
        <v>17.052</v>
      </c>
      <c r="S4542" s="50">
        <v>16.456</v>
      </c>
      <c r="T4542" s="50">
        <v>17.657</v>
      </c>
      <c r="U4542" s="50">
        <v>16.488</v>
      </c>
      <c r="V4542" s="50">
        <v>15.474</v>
      </c>
      <c r="W4542" s="50" t="s">
        <v>311</v>
      </c>
      <c r="X4542" s="50">
        <v>11.823</v>
      </c>
      <c r="Y4542" s="50">
        <v>5.9980000000000002</v>
      </c>
      <c r="Z4542" s="50">
        <v>2.093</v>
      </c>
      <c r="AA4542" s="50">
        <v>0.41199999999999998</v>
      </c>
      <c r="AB4542" s="50">
        <v>4.7E-2</v>
      </c>
      <c r="AC4542" s="50" t="str">
        <f t="shared" si="289"/>
        <v>Barbados-2040</v>
      </c>
      <c r="AD4542" s="51">
        <f t="shared" si="290"/>
        <v>167.33799999999997</v>
      </c>
      <c r="AE4542" s="15">
        <f t="shared" si="291"/>
        <v>0.7141533901444983</v>
      </c>
      <c r="AF4542">
        <f t="shared" si="292"/>
        <v>0.32276540112796348</v>
      </c>
    </row>
    <row r="4543" spans="1:32" x14ac:dyDescent="0.25">
      <c r="A4543" s="59">
        <v>4526</v>
      </c>
      <c r="B4543" s="60" t="s">
        <v>309</v>
      </c>
      <c r="C4543" s="61" t="s">
        <v>402</v>
      </c>
      <c r="D4543" s="62"/>
      <c r="E4543" s="62">
        <v>56</v>
      </c>
      <c r="F4543" s="62">
        <v>2040</v>
      </c>
      <c r="G4543" s="50">
        <v>643.57899999999995</v>
      </c>
      <c r="H4543" s="50">
        <v>646.23099999999999</v>
      </c>
      <c r="I4543" s="50">
        <v>661.17499999999995</v>
      </c>
      <c r="J4543" s="50">
        <v>683.25300000000004</v>
      </c>
      <c r="K4543" s="50">
        <v>708.40499999999997</v>
      </c>
      <c r="L4543" s="50">
        <v>718.33299999999997</v>
      </c>
      <c r="M4543" s="50">
        <v>725.78</v>
      </c>
      <c r="N4543" s="50">
        <v>695.14499999999998</v>
      </c>
      <c r="O4543" s="50">
        <v>702.84100000000001</v>
      </c>
      <c r="P4543" s="50">
        <v>756.70500000000004</v>
      </c>
      <c r="Q4543" s="50">
        <v>756.06700000000001</v>
      </c>
      <c r="R4543" s="50">
        <v>748.06600000000003</v>
      </c>
      <c r="S4543" s="50">
        <v>720.11599999999999</v>
      </c>
      <c r="T4543" s="50">
        <v>707.40200000000004</v>
      </c>
      <c r="U4543" s="50">
        <v>698.08500000000004</v>
      </c>
      <c r="V4543" s="50">
        <v>655.23599999999999</v>
      </c>
      <c r="W4543" s="50" t="s">
        <v>311</v>
      </c>
      <c r="X4543" s="50">
        <v>524.41300000000001</v>
      </c>
      <c r="Y4543" s="50">
        <v>336.98099999999999</v>
      </c>
      <c r="Z4543" s="50">
        <v>162.55799999999999</v>
      </c>
      <c r="AA4543" s="50">
        <v>37.887999999999998</v>
      </c>
      <c r="AB4543" s="50">
        <v>5.6210000000000004</v>
      </c>
      <c r="AC4543" s="50" t="str">
        <f t="shared" si="289"/>
        <v>Belgium-2040</v>
      </c>
      <c r="AD4543" s="51">
        <f t="shared" si="290"/>
        <v>7214.7109999999993</v>
      </c>
      <c r="AE4543" s="15">
        <f t="shared" si="291"/>
        <v>0.70400172647248094</v>
      </c>
      <c r="AF4543">
        <f t="shared" si="292"/>
        <v>0.34129257614479036</v>
      </c>
    </row>
    <row r="4544" spans="1:32" x14ac:dyDescent="0.25">
      <c r="A4544" s="59">
        <v>4527</v>
      </c>
      <c r="B4544" s="60" t="s">
        <v>309</v>
      </c>
      <c r="C4544" s="61" t="s">
        <v>362</v>
      </c>
      <c r="D4544" s="62"/>
      <c r="E4544" s="62">
        <v>84</v>
      </c>
      <c r="F4544" s="62">
        <v>2040</v>
      </c>
      <c r="G4544" s="50">
        <v>41.685000000000002</v>
      </c>
      <c r="H4544" s="50">
        <v>42.427999999999997</v>
      </c>
      <c r="I4544" s="50">
        <v>43.244</v>
      </c>
      <c r="J4544" s="50">
        <v>43.850999999999999</v>
      </c>
      <c r="K4544" s="50">
        <v>43.424999999999997</v>
      </c>
      <c r="L4544" s="50">
        <v>41.731000000000002</v>
      </c>
      <c r="M4544" s="50">
        <v>40.643999999999998</v>
      </c>
      <c r="N4544" s="50">
        <v>42.296999999999997</v>
      </c>
      <c r="O4544" s="50">
        <v>40.896000000000001</v>
      </c>
      <c r="P4544" s="50">
        <v>36.975999999999999</v>
      </c>
      <c r="Q4544" s="50">
        <v>31.623000000000001</v>
      </c>
      <c r="R4544" s="50">
        <v>26.100999999999999</v>
      </c>
      <c r="S4544" s="50">
        <v>20.494</v>
      </c>
      <c r="T4544" s="50">
        <v>16.866</v>
      </c>
      <c r="U4544" s="50">
        <v>12.113</v>
      </c>
      <c r="V4544" s="50">
        <v>7.7670000000000003</v>
      </c>
      <c r="W4544" s="50" t="s">
        <v>311</v>
      </c>
      <c r="X4544" s="50">
        <v>3.7810000000000001</v>
      </c>
      <c r="Y4544" s="50">
        <v>1.3420000000000001</v>
      </c>
      <c r="Z4544" s="50">
        <v>0.31</v>
      </c>
      <c r="AA4544" s="50">
        <v>4.2999999999999997E-2</v>
      </c>
      <c r="AB4544" s="50">
        <v>4.0000000000000001E-3</v>
      </c>
      <c r="AC4544" s="50" t="str">
        <f t="shared" si="289"/>
        <v>Belize-2040</v>
      </c>
      <c r="AD4544" s="51">
        <f t="shared" si="290"/>
        <v>368.03800000000001</v>
      </c>
      <c r="AE4544" s="15">
        <f t="shared" si="291"/>
        <v>0.46077578945652359</v>
      </c>
      <c r="AF4544">
        <f t="shared" si="292"/>
        <v>8.5237033074617233E-2</v>
      </c>
    </row>
    <row r="4545" spans="1:32" x14ac:dyDescent="0.25">
      <c r="A4545" s="59">
        <v>4528</v>
      </c>
      <c r="B4545" s="60" t="s">
        <v>309</v>
      </c>
      <c r="C4545" s="61" t="s">
        <v>403</v>
      </c>
      <c r="D4545" s="62"/>
      <c r="E4545" s="62">
        <v>204</v>
      </c>
      <c r="F4545" s="62">
        <v>2040</v>
      </c>
      <c r="G4545" s="50">
        <v>2594.3539999999998</v>
      </c>
      <c r="H4545" s="50">
        <v>2381.069</v>
      </c>
      <c r="I4545" s="50">
        <v>2190.7190000000001</v>
      </c>
      <c r="J4545" s="50">
        <v>1998.7950000000001</v>
      </c>
      <c r="K4545" s="50">
        <v>1801.76</v>
      </c>
      <c r="L4545" s="50">
        <v>1610.0889999999999</v>
      </c>
      <c r="M4545" s="50">
        <v>1408.54</v>
      </c>
      <c r="N4545" s="50">
        <v>1208.652</v>
      </c>
      <c r="O4545" s="50">
        <v>1033.2460000000001</v>
      </c>
      <c r="P4545" s="50">
        <v>864.87099999999998</v>
      </c>
      <c r="Q4545" s="50">
        <v>703.39499999999998</v>
      </c>
      <c r="R4545" s="50">
        <v>564.13</v>
      </c>
      <c r="S4545" s="50">
        <v>442.47500000000002</v>
      </c>
      <c r="T4545" s="50">
        <v>332.005</v>
      </c>
      <c r="U4545" s="50">
        <v>233.01400000000001</v>
      </c>
      <c r="V4545" s="50">
        <v>142.30699999999999</v>
      </c>
      <c r="W4545" s="50" t="s">
        <v>311</v>
      </c>
      <c r="X4545" s="50">
        <v>70.506</v>
      </c>
      <c r="Y4545" s="50">
        <v>26.248000000000001</v>
      </c>
      <c r="Z4545" s="50">
        <v>6.6219999999999999</v>
      </c>
      <c r="AA4545" s="50">
        <v>1.0609999999999999</v>
      </c>
      <c r="AB4545" s="50">
        <v>8.5999999999999993E-2</v>
      </c>
      <c r="AC4545" s="50" t="str">
        <f t="shared" si="289"/>
        <v>Benin-2040</v>
      </c>
      <c r="AD4545" s="51">
        <f t="shared" si="290"/>
        <v>11635.953</v>
      </c>
      <c r="AE4545" s="15">
        <f t="shared" si="291"/>
        <v>0.68563279690112189</v>
      </c>
      <c r="AF4545">
        <f t="shared" si="292"/>
        <v>4.317864578388738E-2</v>
      </c>
    </row>
    <row r="4546" spans="1:32" x14ac:dyDescent="0.25">
      <c r="A4546" s="59">
        <v>4529</v>
      </c>
      <c r="B4546" s="60" t="s">
        <v>309</v>
      </c>
      <c r="C4546" s="61" t="s">
        <v>404</v>
      </c>
      <c r="D4546" s="62"/>
      <c r="E4546" s="62">
        <v>70</v>
      </c>
      <c r="F4546" s="62">
        <v>2040</v>
      </c>
      <c r="G4546" s="50">
        <v>133.786</v>
      </c>
      <c r="H4546" s="50">
        <v>143.91399999999999</v>
      </c>
      <c r="I4546" s="50">
        <v>155.994</v>
      </c>
      <c r="J4546" s="50">
        <v>161.67599999999999</v>
      </c>
      <c r="K4546" s="50">
        <v>159.9</v>
      </c>
      <c r="L4546" s="50">
        <v>160.20500000000001</v>
      </c>
      <c r="M4546" s="50">
        <v>169.89099999999999</v>
      </c>
      <c r="N4546" s="50">
        <v>173.41</v>
      </c>
      <c r="O4546" s="50">
        <v>228.35900000000001</v>
      </c>
      <c r="P4546" s="50">
        <v>230.554</v>
      </c>
      <c r="Q4546" s="50">
        <v>237.33699999999999</v>
      </c>
      <c r="R4546" s="50">
        <v>231.52500000000001</v>
      </c>
      <c r="S4546" s="50">
        <v>223.73699999999999</v>
      </c>
      <c r="T4546" s="50">
        <v>215.24100000000001</v>
      </c>
      <c r="U4546" s="50">
        <v>190.38800000000001</v>
      </c>
      <c r="V4546" s="50">
        <v>187.24199999999999</v>
      </c>
      <c r="W4546" s="50" t="s">
        <v>311</v>
      </c>
      <c r="X4546" s="50">
        <v>132.779</v>
      </c>
      <c r="Y4546" s="50">
        <v>78.141999999999996</v>
      </c>
      <c r="Z4546" s="50">
        <v>29.103000000000002</v>
      </c>
      <c r="AA4546" s="50">
        <v>6.3490000000000002</v>
      </c>
      <c r="AB4546" s="50">
        <v>1.6379999999999999</v>
      </c>
      <c r="AC4546" s="50" t="str">
        <f t="shared" si="289"/>
        <v>Bosnia and Herzegovina-2040</v>
      </c>
      <c r="AD4546" s="51">
        <f t="shared" si="290"/>
        <v>1976.5940000000003</v>
      </c>
      <c r="AE4546" s="15">
        <f t="shared" si="291"/>
        <v>0.6448344981316344</v>
      </c>
      <c r="AF4546">
        <f t="shared" si="292"/>
        <v>0.3488720020180161</v>
      </c>
    </row>
    <row r="4547" spans="1:32" x14ac:dyDescent="0.25">
      <c r="A4547" s="59">
        <v>4530</v>
      </c>
      <c r="B4547" s="60" t="s">
        <v>309</v>
      </c>
      <c r="C4547" s="61" t="s">
        <v>31</v>
      </c>
      <c r="D4547" s="62"/>
      <c r="E4547" s="62">
        <v>76</v>
      </c>
      <c r="F4547" s="62">
        <v>2040</v>
      </c>
      <c r="G4547" s="50">
        <v>11809.99</v>
      </c>
      <c r="H4547" s="50">
        <v>12302.459000000001</v>
      </c>
      <c r="I4547" s="50">
        <v>12866.885</v>
      </c>
      <c r="J4547" s="50">
        <v>13517.385</v>
      </c>
      <c r="K4547" s="50">
        <v>14161.857</v>
      </c>
      <c r="L4547" s="50">
        <v>14667.071</v>
      </c>
      <c r="M4547" s="50">
        <v>14847.187</v>
      </c>
      <c r="N4547" s="50">
        <v>15926.209000000001</v>
      </c>
      <c r="O4547" s="50">
        <v>16799.517</v>
      </c>
      <c r="P4547" s="50">
        <v>16455.968000000001</v>
      </c>
      <c r="Q4547" s="50">
        <v>16480.173999999999</v>
      </c>
      <c r="R4547" s="50">
        <v>16283.458000000001</v>
      </c>
      <c r="S4547" s="50">
        <v>14297.871999999999</v>
      </c>
      <c r="T4547" s="50">
        <v>11972.726000000001</v>
      </c>
      <c r="U4547" s="50">
        <v>10255.504999999999</v>
      </c>
      <c r="V4547" s="50">
        <v>8234.9869999999992</v>
      </c>
      <c r="W4547" s="50" t="s">
        <v>311</v>
      </c>
      <c r="X4547" s="50">
        <v>5510.7150000000001</v>
      </c>
      <c r="Y4547" s="50">
        <v>3187.9059999999999</v>
      </c>
      <c r="Z4547" s="50">
        <v>1420.1890000000001</v>
      </c>
      <c r="AA4547" s="50">
        <v>470.18900000000002</v>
      </c>
      <c r="AB4547" s="50">
        <v>133.40700000000001</v>
      </c>
      <c r="AC4547" s="50" t="str">
        <f t="shared" si="289"/>
        <v>Brazil-2040</v>
      </c>
      <c r="AD4547" s="51">
        <f t="shared" si="290"/>
        <v>153436.698</v>
      </c>
      <c r="AE4547" s="15">
        <f t="shared" si="291"/>
        <v>0.50942805090865551</v>
      </c>
      <c r="AF4547">
        <f t="shared" si="292"/>
        <v>0.21629283819967429</v>
      </c>
    </row>
    <row r="4548" spans="1:32" x14ac:dyDescent="0.25">
      <c r="A4548" s="59">
        <v>4531</v>
      </c>
      <c r="B4548" s="60" t="s">
        <v>309</v>
      </c>
      <c r="C4548" s="61" t="s">
        <v>405</v>
      </c>
      <c r="D4548" s="62"/>
      <c r="E4548" s="62">
        <v>96</v>
      </c>
      <c r="F4548" s="62">
        <v>2040</v>
      </c>
      <c r="G4548" s="50">
        <v>28.332999999999998</v>
      </c>
      <c r="H4548" s="50">
        <v>29.242000000000001</v>
      </c>
      <c r="I4548" s="50">
        <v>30.484999999999999</v>
      </c>
      <c r="J4548" s="50">
        <v>32.017000000000003</v>
      </c>
      <c r="K4548" s="50">
        <v>33.475000000000001</v>
      </c>
      <c r="L4548" s="50">
        <v>34.125999999999998</v>
      </c>
      <c r="M4548" s="50">
        <v>32.241999999999997</v>
      </c>
      <c r="N4548" s="50">
        <v>34.722000000000001</v>
      </c>
      <c r="O4548" s="50">
        <v>36.265000000000001</v>
      </c>
      <c r="P4548" s="50">
        <v>35.396999999999998</v>
      </c>
      <c r="Q4548" s="50">
        <v>38.287999999999997</v>
      </c>
      <c r="R4548" s="50">
        <v>37.618000000000002</v>
      </c>
      <c r="S4548" s="50">
        <v>33.829000000000001</v>
      </c>
      <c r="T4548" s="50">
        <v>29.334</v>
      </c>
      <c r="U4548" s="50">
        <v>23.49</v>
      </c>
      <c r="V4548" s="50">
        <v>16.238</v>
      </c>
      <c r="W4548" s="50" t="s">
        <v>311</v>
      </c>
      <c r="X4548" s="50">
        <v>9.7539999999999996</v>
      </c>
      <c r="Y4548" s="50">
        <v>4.0940000000000003</v>
      </c>
      <c r="Z4548" s="50">
        <v>1.0589999999999999</v>
      </c>
      <c r="AA4548" s="50">
        <v>0.17199999999999999</v>
      </c>
      <c r="AB4548" s="50">
        <v>2.1999999999999999E-2</v>
      </c>
      <c r="AC4548" s="50" t="str">
        <f t="shared" si="289"/>
        <v>Brunei Darussalam-2040</v>
      </c>
      <c r="AD4548" s="51">
        <f t="shared" si="290"/>
        <v>347.97899999999998</v>
      </c>
      <c r="AE4548" s="15">
        <f t="shared" si="291"/>
        <v>0.49492354423686485</v>
      </c>
      <c r="AF4548">
        <f t="shared" si="292"/>
        <v>0.19301713837523707</v>
      </c>
    </row>
    <row r="4549" spans="1:32" x14ac:dyDescent="0.25">
      <c r="A4549" s="59">
        <v>4532</v>
      </c>
      <c r="B4549" s="60" t="s">
        <v>309</v>
      </c>
      <c r="C4549" s="61" t="s">
        <v>406</v>
      </c>
      <c r="D4549" s="62"/>
      <c r="E4549" s="62">
        <v>100</v>
      </c>
      <c r="F4549" s="62">
        <v>2040</v>
      </c>
      <c r="G4549" s="50">
        <v>261.45400000000001</v>
      </c>
      <c r="H4549" s="50">
        <v>260.27100000000002</v>
      </c>
      <c r="I4549" s="50">
        <v>275.791</v>
      </c>
      <c r="J4549" s="50">
        <v>297.49</v>
      </c>
      <c r="K4549" s="50">
        <v>311.80599999999998</v>
      </c>
      <c r="L4549" s="50">
        <v>319.87799999999999</v>
      </c>
      <c r="M4549" s="50">
        <v>335.286</v>
      </c>
      <c r="N4549" s="50">
        <v>293.887</v>
      </c>
      <c r="O4549" s="50">
        <v>282.83999999999997</v>
      </c>
      <c r="P4549" s="50">
        <v>371.548</v>
      </c>
      <c r="Q4549" s="50">
        <v>453.16</v>
      </c>
      <c r="R4549" s="50">
        <v>437.226</v>
      </c>
      <c r="S4549" s="50">
        <v>469.92899999999997</v>
      </c>
      <c r="T4549" s="50">
        <v>435.24</v>
      </c>
      <c r="U4549" s="50">
        <v>359.09300000000002</v>
      </c>
      <c r="V4549" s="50">
        <v>303.19600000000003</v>
      </c>
      <c r="W4549" s="50" t="s">
        <v>311</v>
      </c>
      <c r="X4549" s="50">
        <v>232.43199999999999</v>
      </c>
      <c r="Y4549" s="50">
        <v>136.828</v>
      </c>
      <c r="Z4549" s="50">
        <v>48.911000000000001</v>
      </c>
      <c r="AA4549" s="50">
        <v>7.1829999999999998</v>
      </c>
      <c r="AB4549" s="50">
        <v>0.68300000000000005</v>
      </c>
      <c r="AC4549" s="50" t="str">
        <f t="shared" si="289"/>
        <v>Bulgaria-2040</v>
      </c>
      <c r="AD4549" s="51">
        <f t="shared" si="290"/>
        <v>3573.0499999999997</v>
      </c>
      <c r="AE4549" s="15">
        <f t="shared" si="291"/>
        <v>0.64960803795077038</v>
      </c>
      <c r="AF4549">
        <f t="shared" si="292"/>
        <v>0.34859695517697253</v>
      </c>
    </row>
    <row r="4550" spans="1:32" x14ac:dyDescent="0.25">
      <c r="A4550" s="59">
        <v>4533</v>
      </c>
      <c r="B4550" s="60" t="s">
        <v>309</v>
      </c>
      <c r="C4550" s="61" t="s">
        <v>363</v>
      </c>
      <c r="D4550" s="62"/>
      <c r="E4550" s="62">
        <v>132</v>
      </c>
      <c r="F4550" s="62">
        <v>2040</v>
      </c>
      <c r="G4550" s="50">
        <v>47.866</v>
      </c>
      <c r="H4550" s="50">
        <v>49.648000000000003</v>
      </c>
      <c r="I4550" s="50">
        <v>51.804000000000002</v>
      </c>
      <c r="J4550" s="50">
        <v>53.55</v>
      </c>
      <c r="K4550" s="50">
        <v>53.786999999999999</v>
      </c>
      <c r="L4550" s="50">
        <v>52.302</v>
      </c>
      <c r="M4550" s="50">
        <v>52.2</v>
      </c>
      <c r="N4550" s="50">
        <v>51.98</v>
      </c>
      <c r="O4550" s="50">
        <v>52.774000000000001</v>
      </c>
      <c r="P4550" s="50">
        <v>51.789000000000001</v>
      </c>
      <c r="Q4550" s="50">
        <v>47.125999999999998</v>
      </c>
      <c r="R4550" s="50">
        <v>38.055</v>
      </c>
      <c r="S4550" s="50">
        <v>27.556000000000001</v>
      </c>
      <c r="T4550" s="50">
        <v>20.963000000000001</v>
      </c>
      <c r="U4550" s="50">
        <v>17.510000000000002</v>
      </c>
      <c r="V4550" s="50">
        <v>13.497</v>
      </c>
      <c r="W4550" s="50" t="s">
        <v>311</v>
      </c>
      <c r="X4550" s="50">
        <v>6.5830000000000002</v>
      </c>
      <c r="Y4550" s="50">
        <v>2.6240000000000001</v>
      </c>
      <c r="Z4550" s="50">
        <v>0.46500000000000002</v>
      </c>
      <c r="AA4550" s="50">
        <v>0.115</v>
      </c>
      <c r="AB4550" s="50">
        <v>1.7999999999999999E-2</v>
      </c>
      <c r="AC4550" s="50" t="str">
        <f t="shared" si="289"/>
        <v>Cabo Verde-2040</v>
      </c>
      <c r="AD4550" s="51">
        <f t="shared" si="290"/>
        <v>481.11899999999997</v>
      </c>
      <c r="AE4550" s="15">
        <f t="shared" si="291"/>
        <v>0.43875423751712161</v>
      </c>
      <c r="AF4550">
        <f t="shared" si="292"/>
        <v>9.7987586388489256E-2</v>
      </c>
    </row>
    <row r="4551" spans="1:32" x14ac:dyDescent="0.25">
      <c r="A4551" s="59">
        <v>4534</v>
      </c>
      <c r="B4551" s="60" t="s">
        <v>309</v>
      </c>
      <c r="C4551" s="61" t="s">
        <v>407</v>
      </c>
      <c r="D4551" s="62"/>
      <c r="E4551" s="62">
        <v>116</v>
      </c>
      <c r="F4551" s="62">
        <v>2040</v>
      </c>
      <c r="G4551" s="50">
        <v>1642.1990000000001</v>
      </c>
      <c r="H4551" s="50">
        <v>1635.923</v>
      </c>
      <c r="I4551" s="50">
        <v>1640.9880000000001</v>
      </c>
      <c r="J4551" s="50">
        <v>1674.25</v>
      </c>
      <c r="K4551" s="50">
        <v>1701.7570000000001</v>
      </c>
      <c r="L4551" s="50">
        <v>1642.499</v>
      </c>
      <c r="M4551" s="50">
        <v>1511.452</v>
      </c>
      <c r="N4551" s="50">
        <v>1329.2629999999999</v>
      </c>
      <c r="O4551" s="50">
        <v>1401.3920000000001</v>
      </c>
      <c r="P4551" s="50">
        <v>1462.7819999999999</v>
      </c>
      <c r="Q4551" s="50">
        <v>1130.8</v>
      </c>
      <c r="R4551" s="50">
        <v>1488.1849999999999</v>
      </c>
      <c r="S4551" s="50">
        <v>536.30100000000004</v>
      </c>
      <c r="T4551" s="50">
        <v>640.99099999999999</v>
      </c>
      <c r="U4551" s="50">
        <v>512.66200000000003</v>
      </c>
      <c r="V4551" s="50">
        <v>363.9</v>
      </c>
      <c r="W4551" s="50" t="s">
        <v>311</v>
      </c>
      <c r="X4551" s="50">
        <v>175.648</v>
      </c>
      <c r="Y4551" s="50">
        <v>78.125</v>
      </c>
      <c r="Z4551" s="50">
        <v>19.718</v>
      </c>
      <c r="AA4551" s="50">
        <v>3.3079999999999998</v>
      </c>
      <c r="AB4551" s="50">
        <v>0.27300000000000002</v>
      </c>
      <c r="AC4551" s="50" t="str">
        <f t="shared" si="289"/>
        <v>Cambodia-2040</v>
      </c>
      <c r="AD4551" s="51">
        <f t="shared" si="290"/>
        <v>13878.680999999999</v>
      </c>
      <c r="AE4551" s="15">
        <f t="shared" si="291"/>
        <v>0.48374445669584892</v>
      </c>
      <c r="AF4551">
        <f t="shared" si="292"/>
        <v>9.5469994320077287E-2</v>
      </c>
    </row>
    <row r="4552" spans="1:32" x14ac:dyDescent="0.25">
      <c r="A4552" s="59">
        <v>4535</v>
      </c>
      <c r="B4552" s="60" t="s">
        <v>309</v>
      </c>
      <c r="C4552" s="61" t="s">
        <v>408</v>
      </c>
      <c r="D4552" s="62"/>
      <c r="E4552" s="62">
        <v>120</v>
      </c>
      <c r="F4552" s="62">
        <v>2040</v>
      </c>
      <c r="G4552" s="50">
        <v>5196.2420000000002</v>
      </c>
      <c r="H4552" s="50">
        <v>4838.777</v>
      </c>
      <c r="I4552" s="50">
        <v>4490.0060000000003</v>
      </c>
      <c r="J4552" s="50">
        <v>4157.1350000000002</v>
      </c>
      <c r="K4552" s="50">
        <v>3818.634</v>
      </c>
      <c r="L4552" s="50">
        <v>3476.1689999999999</v>
      </c>
      <c r="M4552" s="50">
        <v>3061.8989999999999</v>
      </c>
      <c r="N4552" s="50">
        <v>2589.9209999999998</v>
      </c>
      <c r="O4552" s="50">
        <v>2157.9969999999998</v>
      </c>
      <c r="P4552" s="50">
        <v>1863.576</v>
      </c>
      <c r="Q4552" s="50">
        <v>1582.222</v>
      </c>
      <c r="R4552" s="50">
        <v>1257.6959999999999</v>
      </c>
      <c r="S4552" s="50">
        <v>925.24800000000005</v>
      </c>
      <c r="T4552" s="50">
        <v>659.03300000000002</v>
      </c>
      <c r="U4552" s="50">
        <v>446.85899999999998</v>
      </c>
      <c r="V4552" s="50">
        <v>276.85899999999998</v>
      </c>
      <c r="W4552" s="50" t="s">
        <v>311</v>
      </c>
      <c r="X4552" s="50">
        <v>144.88200000000001</v>
      </c>
      <c r="Y4552" s="50">
        <v>59.189</v>
      </c>
      <c r="Z4552" s="50">
        <v>15.805</v>
      </c>
      <c r="AA4552" s="50">
        <v>2.4740000000000002</v>
      </c>
      <c r="AB4552" s="50">
        <v>0.216</v>
      </c>
      <c r="AC4552" s="50" t="str">
        <f t="shared" si="289"/>
        <v>Cameroon-2040</v>
      </c>
      <c r="AD4552" s="51">
        <f t="shared" si="290"/>
        <v>24890.496999999999</v>
      </c>
      <c r="AE4552" s="15">
        <f t="shared" si="291"/>
        <v>0.64805222651841798</v>
      </c>
      <c r="AF4552">
        <f t="shared" si="292"/>
        <v>4.0728041100153385E-2</v>
      </c>
    </row>
    <row r="4553" spans="1:32" x14ac:dyDescent="0.25">
      <c r="A4553" s="59">
        <v>4536</v>
      </c>
      <c r="B4553" s="60" t="s">
        <v>309</v>
      </c>
      <c r="C4553" s="61" t="s">
        <v>261</v>
      </c>
      <c r="D4553" s="62"/>
      <c r="E4553" s="62">
        <v>124</v>
      </c>
      <c r="F4553" s="62">
        <v>2040</v>
      </c>
      <c r="G4553" s="50">
        <v>2072.4749999999999</v>
      </c>
      <c r="H4553" s="50">
        <v>2093.6550000000002</v>
      </c>
      <c r="I4553" s="50">
        <v>2200.6</v>
      </c>
      <c r="J4553" s="50">
        <v>2330.4609999999998</v>
      </c>
      <c r="K4553" s="50">
        <v>2466.4229999999998</v>
      </c>
      <c r="L4553" s="50">
        <v>2557.3009999999999</v>
      </c>
      <c r="M4553" s="50">
        <v>2598.0500000000002</v>
      </c>
      <c r="N4553" s="50">
        <v>2474.6979999999999</v>
      </c>
      <c r="O4553" s="50">
        <v>2658.9119999999998</v>
      </c>
      <c r="P4553" s="50">
        <v>2909.433</v>
      </c>
      <c r="Q4553" s="50">
        <v>2741.2939999999999</v>
      </c>
      <c r="R4553" s="50">
        <v>2701.239</v>
      </c>
      <c r="S4553" s="50">
        <v>2454.4180000000001</v>
      </c>
      <c r="T4553" s="50">
        <v>2294.7429999999999</v>
      </c>
      <c r="U4553" s="50">
        <v>2218.3310000000001</v>
      </c>
      <c r="V4553" s="50">
        <v>2328.42</v>
      </c>
      <c r="W4553" s="50" t="s">
        <v>311</v>
      </c>
      <c r="X4553" s="50">
        <v>1889.5429999999999</v>
      </c>
      <c r="Y4553" s="50">
        <v>1217.662</v>
      </c>
      <c r="Z4553" s="50">
        <v>609.77200000000005</v>
      </c>
      <c r="AA4553" s="50">
        <v>163.11699999999999</v>
      </c>
      <c r="AB4553" s="50">
        <v>24.138000000000002</v>
      </c>
      <c r="AC4553" s="50" t="str">
        <f t="shared" si="289"/>
        <v>Canada-2040</v>
      </c>
      <c r="AD4553" s="51">
        <f t="shared" si="290"/>
        <v>25892.229000000003</v>
      </c>
      <c r="AE4553" s="15">
        <f t="shared" si="291"/>
        <v>0.66091088565607836</v>
      </c>
      <c r="AF4553">
        <f t="shared" si="292"/>
        <v>0.33310826924080228</v>
      </c>
    </row>
    <row r="4554" spans="1:32" x14ac:dyDescent="0.25">
      <c r="A4554" s="59">
        <v>4537</v>
      </c>
      <c r="B4554" s="60" t="s">
        <v>309</v>
      </c>
      <c r="C4554" s="61" t="s">
        <v>409</v>
      </c>
      <c r="D4554" s="62">
        <v>8</v>
      </c>
      <c r="E4554" s="62">
        <v>830</v>
      </c>
      <c r="F4554" s="62">
        <v>2040</v>
      </c>
      <c r="G4554" s="50">
        <v>7.9880000000000004</v>
      </c>
      <c r="H4554" s="50">
        <v>8.0660000000000007</v>
      </c>
      <c r="I4554" s="50">
        <v>8.0969999999999995</v>
      </c>
      <c r="J4554" s="50">
        <v>8.4149999999999991</v>
      </c>
      <c r="K4554" s="50">
        <v>9.0530000000000008</v>
      </c>
      <c r="L4554" s="50">
        <v>9.7509999999999994</v>
      </c>
      <c r="M4554" s="50">
        <v>10.342000000000001</v>
      </c>
      <c r="N4554" s="50">
        <v>10.634</v>
      </c>
      <c r="O4554" s="50">
        <v>11.073</v>
      </c>
      <c r="P4554" s="50">
        <v>11.58</v>
      </c>
      <c r="Q4554" s="50">
        <v>11.43</v>
      </c>
      <c r="R4554" s="50">
        <v>11.699</v>
      </c>
      <c r="S4554" s="50">
        <v>11.637</v>
      </c>
      <c r="T4554" s="50">
        <v>11.554</v>
      </c>
      <c r="U4554" s="50">
        <v>11.593</v>
      </c>
      <c r="V4554" s="50">
        <v>10.351000000000001</v>
      </c>
      <c r="W4554" s="50" t="s">
        <v>311</v>
      </c>
      <c r="X4554" s="50">
        <v>7.5739999999999998</v>
      </c>
      <c r="Y4554" s="50">
        <v>4.8179999999999996</v>
      </c>
      <c r="Z4554" s="50">
        <v>2.1930000000000001</v>
      </c>
      <c r="AA4554" s="50">
        <v>0.67800000000000005</v>
      </c>
      <c r="AB4554" s="50">
        <v>0.128</v>
      </c>
      <c r="AC4554" s="50" t="str">
        <f t="shared" si="289"/>
        <v>Channel Islands-2040</v>
      </c>
      <c r="AD4554" s="51">
        <f t="shared" si="290"/>
        <v>105.61399999999999</v>
      </c>
      <c r="AE4554" s="15">
        <f t="shared" si="291"/>
        <v>0.69157498058969458</v>
      </c>
      <c r="AF4554">
        <f t="shared" si="292"/>
        <v>0.3767502793511347</v>
      </c>
    </row>
    <row r="4555" spans="1:32" x14ac:dyDescent="0.25">
      <c r="A4555" s="59">
        <v>4538</v>
      </c>
      <c r="B4555" s="60" t="s">
        <v>309</v>
      </c>
      <c r="C4555" s="61" t="s">
        <v>410</v>
      </c>
      <c r="D4555" s="62"/>
      <c r="E4555" s="62">
        <v>152</v>
      </c>
      <c r="F4555" s="62">
        <v>2040</v>
      </c>
      <c r="G4555" s="50">
        <v>1059.8330000000001</v>
      </c>
      <c r="H4555" s="50">
        <v>1092.9259999999999</v>
      </c>
      <c r="I4555" s="50">
        <v>1132.4760000000001</v>
      </c>
      <c r="J4555" s="50">
        <v>1170.134</v>
      </c>
      <c r="K4555" s="50">
        <v>1203.7149999999999</v>
      </c>
      <c r="L4555" s="50">
        <v>1233.93</v>
      </c>
      <c r="M4555" s="50">
        <v>1287.586</v>
      </c>
      <c r="N4555" s="50">
        <v>1304.068</v>
      </c>
      <c r="O4555" s="50">
        <v>1365.886</v>
      </c>
      <c r="P4555" s="50">
        <v>1430.877</v>
      </c>
      <c r="Q4555" s="50">
        <v>1433.6420000000001</v>
      </c>
      <c r="R4555" s="50">
        <v>1286.7239999999999</v>
      </c>
      <c r="S4555" s="50">
        <v>1160.1659999999999</v>
      </c>
      <c r="T4555" s="50">
        <v>1103.9929999999999</v>
      </c>
      <c r="U4555" s="50">
        <v>1032.402</v>
      </c>
      <c r="V4555" s="50">
        <v>840.37300000000005</v>
      </c>
      <c r="W4555" s="50" t="s">
        <v>311</v>
      </c>
      <c r="X4555" s="50">
        <v>609.02300000000002</v>
      </c>
      <c r="Y4555" s="50">
        <v>378.91300000000001</v>
      </c>
      <c r="Z4555" s="50">
        <v>171.65899999999999</v>
      </c>
      <c r="AA4555" s="50">
        <v>63.256</v>
      </c>
      <c r="AB4555" s="50">
        <v>17.021999999999998</v>
      </c>
      <c r="AC4555" s="50" t="str">
        <f t="shared" si="289"/>
        <v>Chile-2040</v>
      </c>
      <c r="AD4555" s="51">
        <f t="shared" si="290"/>
        <v>12876.728000000001</v>
      </c>
      <c r="AE4555" s="15">
        <f t="shared" si="291"/>
        <v>0.58259178884573781</v>
      </c>
      <c r="AF4555">
        <f t="shared" si="292"/>
        <v>0.26089906281805003</v>
      </c>
    </row>
    <row r="4556" spans="1:32" x14ac:dyDescent="0.25">
      <c r="A4556" s="59">
        <v>4539</v>
      </c>
      <c r="B4556" s="60" t="s">
        <v>309</v>
      </c>
      <c r="C4556" s="61" t="s">
        <v>10</v>
      </c>
      <c r="D4556" s="62">
        <v>9</v>
      </c>
      <c r="E4556" s="62">
        <v>156</v>
      </c>
      <c r="F4556" s="62">
        <v>2040</v>
      </c>
      <c r="G4556" s="50">
        <v>64496.663</v>
      </c>
      <c r="H4556" s="50">
        <v>65190.678999999996</v>
      </c>
      <c r="I4556" s="50">
        <v>67789.058000000005</v>
      </c>
      <c r="J4556" s="50">
        <v>72791.379000000001</v>
      </c>
      <c r="K4556" s="50">
        <v>79870.551000000007</v>
      </c>
      <c r="L4556" s="50">
        <v>84364.820999999996</v>
      </c>
      <c r="M4556" s="50">
        <v>80566.584000000003</v>
      </c>
      <c r="N4556" s="50">
        <v>76721.282999999996</v>
      </c>
      <c r="O4556" s="50">
        <v>78426.782999999996</v>
      </c>
      <c r="P4556" s="50">
        <v>98240.778000000006</v>
      </c>
      <c r="Q4556" s="50">
        <v>125199.486</v>
      </c>
      <c r="R4556" s="50">
        <v>97093.557000000001</v>
      </c>
      <c r="S4556" s="50">
        <v>88809.790999999997</v>
      </c>
      <c r="T4556" s="50">
        <v>103906.553</v>
      </c>
      <c r="U4556" s="50">
        <v>98139.845000000001</v>
      </c>
      <c r="V4556" s="50">
        <v>66722.808000000005</v>
      </c>
      <c r="W4556" s="50" t="s">
        <v>311</v>
      </c>
      <c r="X4556" s="50">
        <v>38037.707000000002</v>
      </c>
      <c r="Y4556" s="50">
        <v>22650.341</v>
      </c>
      <c r="Z4556" s="50">
        <v>6755.1009999999997</v>
      </c>
      <c r="AA4556" s="50">
        <v>1440.424</v>
      </c>
      <c r="AB4556" s="50">
        <v>258.62200000000001</v>
      </c>
      <c r="AC4556" s="50" t="str">
        <f t="shared" si="289"/>
        <v>China-2040</v>
      </c>
      <c r="AD4556" s="51">
        <f t="shared" si="290"/>
        <v>882085.01300000004</v>
      </c>
      <c r="AE4556" s="15">
        <f t="shared" si="291"/>
        <v>0.60695714484381569</v>
      </c>
      <c r="AF4556">
        <f t="shared" si="292"/>
        <v>0.31300803912671887</v>
      </c>
    </row>
    <row r="4557" spans="1:32" x14ac:dyDescent="0.25">
      <c r="A4557" s="59">
        <v>4540</v>
      </c>
      <c r="B4557" s="60" t="s">
        <v>309</v>
      </c>
      <c r="C4557" s="61" t="s">
        <v>411</v>
      </c>
      <c r="D4557" s="62">
        <v>10</v>
      </c>
      <c r="E4557" s="62">
        <v>344</v>
      </c>
      <c r="F4557" s="62">
        <v>2040</v>
      </c>
      <c r="G4557" s="50">
        <v>316.089</v>
      </c>
      <c r="H4557" s="50">
        <v>345.40800000000002</v>
      </c>
      <c r="I4557" s="50">
        <v>394.06599999999997</v>
      </c>
      <c r="J4557" s="50">
        <v>411.80700000000002</v>
      </c>
      <c r="K4557" s="50">
        <v>415.76299999999998</v>
      </c>
      <c r="L4557" s="50">
        <v>377.62099999999998</v>
      </c>
      <c r="M4557" s="50">
        <v>378.61099999999999</v>
      </c>
      <c r="N4557" s="50">
        <v>345.69299999999998</v>
      </c>
      <c r="O4557" s="50">
        <v>444.23</v>
      </c>
      <c r="P4557" s="50">
        <v>540.62400000000002</v>
      </c>
      <c r="Q4557" s="50">
        <v>562.49099999999999</v>
      </c>
      <c r="R4557" s="50">
        <v>595.68799999999999</v>
      </c>
      <c r="S4557" s="50">
        <v>561.33699999999999</v>
      </c>
      <c r="T4557" s="50">
        <v>540.11400000000003</v>
      </c>
      <c r="U4557" s="50">
        <v>522.84500000000003</v>
      </c>
      <c r="V4557" s="50">
        <v>545.79700000000003</v>
      </c>
      <c r="W4557" s="50" t="s">
        <v>311</v>
      </c>
      <c r="X4557" s="50">
        <v>442.08100000000002</v>
      </c>
      <c r="Y4557" s="50">
        <v>273.86200000000002</v>
      </c>
      <c r="Z4557" s="50">
        <v>136.071</v>
      </c>
      <c r="AA4557" s="50">
        <v>36.07</v>
      </c>
      <c r="AB4557" s="50">
        <v>12.795999999999999</v>
      </c>
      <c r="AC4557" s="50" t="str">
        <f t="shared" si="289"/>
        <v>China, Hong Kong SAR-2040</v>
      </c>
      <c r="AD4557" s="51">
        <f t="shared" si="290"/>
        <v>4633.8649999999998</v>
      </c>
      <c r="AE4557" s="15">
        <f t="shared" si="291"/>
        <v>0.76937912520110108</v>
      </c>
      <c r="AF4557">
        <f t="shared" si="292"/>
        <v>0.44110515151962554</v>
      </c>
    </row>
    <row r="4558" spans="1:32" x14ac:dyDescent="0.25">
      <c r="A4558" s="59">
        <v>4541</v>
      </c>
      <c r="B4558" s="60" t="s">
        <v>309</v>
      </c>
      <c r="C4558" s="61" t="s">
        <v>412</v>
      </c>
      <c r="D4558" s="62">
        <v>11</v>
      </c>
      <c r="E4558" s="62">
        <v>446</v>
      </c>
      <c r="F4558" s="62">
        <v>2040</v>
      </c>
      <c r="G4558" s="50">
        <v>35.997999999999998</v>
      </c>
      <c r="H4558" s="50">
        <v>36.543999999999997</v>
      </c>
      <c r="I4558" s="50">
        <v>39.524000000000001</v>
      </c>
      <c r="J4558" s="50">
        <v>44.133000000000003</v>
      </c>
      <c r="K4558" s="50">
        <v>48.027999999999999</v>
      </c>
      <c r="L4558" s="50">
        <v>45.244</v>
      </c>
      <c r="M4558" s="50">
        <v>38.585000000000001</v>
      </c>
      <c r="N4558" s="50">
        <v>36.814</v>
      </c>
      <c r="O4558" s="50">
        <v>47.676000000000002</v>
      </c>
      <c r="P4558" s="50">
        <v>60.277999999999999</v>
      </c>
      <c r="Q4558" s="50">
        <v>72.418000000000006</v>
      </c>
      <c r="R4558" s="50">
        <v>64.674999999999997</v>
      </c>
      <c r="S4558" s="50">
        <v>45.033000000000001</v>
      </c>
      <c r="T4558" s="50">
        <v>48.6</v>
      </c>
      <c r="U4558" s="50">
        <v>44.215000000000003</v>
      </c>
      <c r="V4558" s="50">
        <v>45.930999999999997</v>
      </c>
      <c r="W4558" s="50" t="s">
        <v>311</v>
      </c>
      <c r="X4558" s="50">
        <v>33.889000000000003</v>
      </c>
      <c r="Y4558" s="50">
        <v>19.882000000000001</v>
      </c>
      <c r="Z4558" s="50">
        <v>7.391</v>
      </c>
      <c r="AA4558" s="50">
        <v>1.4850000000000001</v>
      </c>
      <c r="AB4558" s="50">
        <v>0.33200000000000002</v>
      </c>
      <c r="AC4558" s="50" t="str">
        <f t="shared" si="289"/>
        <v>China, Macao SAR-2040</v>
      </c>
      <c r="AD4558" s="51">
        <f t="shared" si="290"/>
        <v>502.88400000000007</v>
      </c>
      <c r="AE4558" s="15">
        <f t="shared" si="291"/>
        <v>0.62398286682415827</v>
      </c>
      <c r="AF4558">
        <f t="shared" si="292"/>
        <v>0.32803479957720139</v>
      </c>
    </row>
    <row r="4559" spans="1:32" x14ac:dyDescent="0.25">
      <c r="A4559" s="59">
        <v>4542</v>
      </c>
      <c r="B4559" s="60" t="s">
        <v>309</v>
      </c>
      <c r="C4559" s="61" t="s">
        <v>413</v>
      </c>
      <c r="D4559" s="62"/>
      <c r="E4559" s="62">
        <v>170</v>
      </c>
      <c r="F4559" s="62">
        <v>2040</v>
      </c>
      <c r="G4559" s="50">
        <v>2987.9969999999998</v>
      </c>
      <c r="H4559" s="50">
        <v>3098.643</v>
      </c>
      <c r="I4559" s="50">
        <v>3219.8429999999998</v>
      </c>
      <c r="J4559" s="50">
        <v>3344.6469999999999</v>
      </c>
      <c r="K4559" s="50">
        <v>3476.288</v>
      </c>
      <c r="L4559" s="50">
        <v>3574.1970000000001</v>
      </c>
      <c r="M4559" s="50">
        <v>3696.5529999999999</v>
      </c>
      <c r="N4559" s="50">
        <v>3811.3119999999999</v>
      </c>
      <c r="O4559" s="50">
        <v>3780.7629999999999</v>
      </c>
      <c r="P4559" s="50">
        <v>3891.308</v>
      </c>
      <c r="Q4559" s="50">
        <v>3782.6970000000001</v>
      </c>
      <c r="R4559" s="50">
        <v>3592.703</v>
      </c>
      <c r="S4559" s="50">
        <v>3157.36</v>
      </c>
      <c r="T4559" s="50">
        <v>2660.317</v>
      </c>
      <c r="U4559" s="50">
        <v>2467.0859999999998</v>
      </c>
      <c r="V4559" s="50">
        <v>1870.6949999999999</v>
      </c>
      <c r="W4559" s="50" t="s">
        <v>311</v>
      </c>
      <c r="X4559" s="50">
        <v>1201.289</v>
      </c>
      <c r="Y4559" s="50">
        <v>659.09400000000005</v>
      </c>
      <c r="Z4559" s="50">
        <v>261.38499999999999</v>
      </c>
      <c r="AA4559" s="50">
        <v>68.864000000000004</v>
      </c>
      <c r="AB4559" s="50">
        <v>12.058999999999999</v>
      </c>
      <c r="AC4559" s="50" t="str">
        <f t="shared" si="289"/>
        <v>Colombia-2040</v>
      </c>
      <c r="AD4559" s="51">
        <f t="shared" si="290"/>
        <v>36107.828000000001</v>
      </c>
      <c r="AE4559" s="15">
        <f t="shared" si="291"/>
        <v>0.51255567075372133</v>
      </c>
      <c r="AF4559">
        <f t="shared" si="292"/>
        <v>0.20259668807922679</v>
      </c>
    </row>
    <row r="4560" spans="1:32" x14ac:dyDescent="0.25">
      <c r="A4560" s="59">
        <v>4543</v>
      </c>
      <c r="B4560" s="60" t="s">
        <v>309</v>
      </c>
      <c r="C4560" s="61" t="s">
        <v>364</v>
      </c>
      <c r="D4560" s="62"/>
      <c r="E4560" s="62">
        <v>174</v>
      </c>
      <c r="F4560" s="62">
        <v>2040</v>
      </c>
      <c r="G4560" s="50">
        <v>144.55099999999999</v>
      </c>
      <c r="H4560" s="50">
        <v>136.69200000000001</v>
      </c>
      <c r="I4560" s="50">
        <v>129.47900000000001</v>
      </c>
      <c r="J4560" s="50">
        <v>122.637</v>
      </c>
      <c r="K4560" s="50">
        <v>115.39700000000001</v>
      </c>
      <c r="L4560" s="50">
        <v>106.91200000000001</v>
      </c>
      <c r="M4560" s="50">
        <v>94.555000000000007</v>
      </c>
      <c r="N4560" s="50">
        <v>82.603999999999999</v>
      </c>
      <c r="O4560" s="50">
        <v>72.683000000000007</v>
      </c>
      <c r="P4560" s="50">
        <v>64.135999999999996</v>
      </c>
      <c r="Q4560" s="50">
        <v>55.863999999999997</v>
      </c>
      <c r="R4560" s="50">
        <v>45.17</v>
      </c>
      <c r="S4560" s="50">
        <v>33.515999999999998</v>
      </c>
      <c r="T4560" s="50">
        <v>24.248000000000001</v>
      </c>
      <c r="U4560" s="50">
        <v>16.638999999999999</v>
      </c>
      <c r="V4560" s="50">
        <v>10.093</v>
      </c>
      <c r="W4560" s="50" t="s">
        <v>311</v>
      </c>
      <c r="X4560" s="50">
        <v>4.8490000000000002</v>
      </c>
      <c r="Y4560" s="50">
        <v>1.577</v>
      </c>
      <c r="Z4560" s="50">
        <v>0.29799999999999999</v>
      </c>
      <c r="AA4560" s="50">
        <v>3.9E-2</v>
      </c>
      <c r="AB4560" s="50">
        <v>3.0000000000000001E-3</v>
      </c>
      <c r="AC4560" s="50" t="str">
        <f t="shared" si="289"/>
        <v>Comoros-2040</v>
      </c>
      <c r="AD4560" s="51">
        <f t="shared" si="290"/>
        <v>793.47399999999993</v>
      </c>
      <c r="AE4560" s="15">
        <f t="shared" si="291"/>
        <v>0.59040119777081546</v>
      </c>
      <c r="AF4560">
        <f t="shared" si="292"/>
        <v>4.7953987556842909E-2</v>
      </c>
    </row>
    <row r="4561" spans="1:32" x14ac:dyDescent="0.25">
      <c r="A4561" s="59">
        <v>4544</v>
      </c>
      <c r="B4561" s="60" t="s">
        <v>309</v>
      </c>
      <c r="C4561" s="61" t="s">
        <v>414</v>
      </c>
      <c r="D4561" s="62"/>
      <c r="E4561" s="62">
        <v>178</v>
      </c>
      <c r="F4561" s="62">
        <v>2040</v>
      </c>
      <c r="G4561" s="50">
        <v>1237.202</v>
      </c>
      <c r="H4561" s="50">
        <v>1136.5229999999999</v>
      </c>
      <c r="I4561" s="50">
        <v>1023.082</v>
      </c>
      <c r="J4561" s="50">
        <v>916.40800000000002</v>
      </c>
      <c r="K4561" s="50">
        <v>833.36300000000006</v>
      </c>
      <c r="L4561" s="50">
        <v>777.46400000000006</v>
      </c>
      <c r="M4561" s="50">
        <v>680.09500000000003</v>
      </c>
      <c r="N4561" s="50">
        <v>556.09100000000001</v>
      </c>
      <c r="O4561" s="50">
        <v>451.71699999999998</v>
      </c>
      <c r="P4561" s="50">
        <v>368.298</v>
      </c>
      <c r="Q4561" s="50">
        <v>323.44600000000003</v>
      </c>
      <c r="R4561" s="50">
        <v>291.48099999999999</v>
      </c>
      <c r="S4561" s="50">
        <v>248.35599999999999</v>
      </c>
      <c r="T4561" s="50">
        <v>188.54300000000001</v>
      </c>
      <c r="U4561" s="50">
        <v>130.03700000000001</v>
      </c>
      <c r="V4561" s="50">
        <v>80.94</v>
      </c>
      <c r="W4561" s="50" t="s">
        <v>311</v>
      </c>
      <c r="X4561" s="50">
        <v>42.314</v>
      </c>
      <c r="Y4561" s="50">
        <v>17.407</v>
      </c>
      <c r="Z4561" s="50">
        <v>4.9400000000000004</v>
      </c>
      <c r="AA4561" s="50">
        <v>0.84399999999999997</v>
      </c>
      <c r="AB4561" s="50">
        <v>7.6999999999999999E-2</v>
      </c>
      <c r="AC4561" s="50" t="str">
        <f t="shared" si="289"/>
        <v>Congo-2040</v>
      </c>
      <c r="AD4561" s="51">
        <f t="shared" si="290"/>
        <v>5446.7189999999991</v>
      </c>
      <c r="AE4561" s="15">
        <f t="shared" si="291"/>
        <v>0.70903400744558343</v>
      </c>
      <c r="AF4561">
        <f t="shared" si="292"/>
        <v>5.2592370961537294E-2</v>
      </c>
    </row>
    <row r="4562" spans="1:32" x14ac:dyDescent="0.25">
      <c r="A4562" s="59">
        <v>4545</v>
      </c>
      <c r="B4562" s="60" t="s">
        <v>309</v>
      </c>
      <c r="C4562" s="61" t="s">
        <v>415</v>
      </c>
      <c r="D4562" s="62"/>
      <c r="E4562" s="62">
        <v>188</v>
      </c>
      <c r="F4562" s="62">
        <v>2040</v>
      </c>
      <c r="G4562" s="50">
        <v>292.06799999999998</v>
      </c>
      <c r="H4562" s="50">
        <v>301.70100000000002</v>
      </c>
      <c r="I4562" s="50">
        <v>313.608</v>
      </c>
      <c r="J4562" s="50">
        <v>327.22699999999998</v>
      </c>
      <c r="K4562" s="50">
        <v>342.02499999999998</v>
      </c>
      <c r="L4562" s="50">
        <v>352.154</v>
      </c>
      <c r="M4562" s="50">
        <v>363.142</v>
      </c>
      <c r="N4562" s="50">
        <v>363.92099999999999</v>
      </c>
      <c r="O4562" s="50">
        <v>397.15899999999999</v>
      </c>
      <c r="P4562" s="50">
        <v>409.649</v>
      </c>
      <c r="Q4562" s="50">
        <v>406.48899999999998</v>
      </c>
      <c r="R4562" s="50">
        <v>377.16399999999999</v>
      </c>
      <c r="S4562" s="50">
        <v>326.76900000000001</v>
      </c>
      <c r="T4562" s="50">
        <v>277.02800000000002</v>
      </c>
      <c r="U4562" s="50">
        <v>266.30399999999997</v>
      </c>
      <c r="V4562" s="50">
        <v>229.91399999999999</v>
      </c>
      <c r="W4562" s="50" t="s">
        <v>311</v>
      </c>
      <c r="X4562" s="50">
        <v>160.26400000000001</v>
      </c>
      <c r="Y4562" s="50">
        <v>90.025999999999996</v>
      </c>
      <c r="Z4562" s="50">
        <v>45.606000000000002</v>
      </c>
      <c r="AA4562" s="50">
        <v>14.079000000000001</v>
      </c>
      <c r="AB4562" s="50">
        <v>2.6</v>
      </c>
      <c r="AC4562" s="50" t="str">
        <f t="shared" si="289"/>
        <v>Costa Rica-2040</v>
      </c>
      <c r="AD4562" s="51">
        <f t="shared" si="290"/>
        <v>3665.6990000000005</v>
      </c>
      <c r="AE4562" s="15">
        <f t="shared" si="291"/>
        <v>0.54374295325393585</v>
      </c>
      <c r="AF4562">
        <f t="shared" si="292"/>
        <v>0.23743777711107358</v>
      </c>
    </row>
    <row r="4563" spans="1:32" x14ac:dyDescent="0.25">
      <c r="A4563" s="59">
        <v>4546</v>
      </c>
      <c r="B4563" s="60" t="s">
        <v>309</v>
      </c>
      <c r="C4563" s="61" t="s">
        <v>416</v>
      </c>
      <c r="D4563" s="62"/>
      <c r="E4563" s="62">
        <v>384</v>
      </c>
      <c r="F4563" s="62">
        <v>2040</v>
      </c>
      <c r="G4563" s="50">
        <v>5765.7160000000003</v>
      </c>
      <c r="H4563" s="50">
        <v>5262.8760000000002</v>
      </c>
      <c r="I4563" s="50">
        <v>4790.9260000000004</v>
      </c>
      <c r="J4563" s="50">
        <v>4353.6980000000003</v>
      </c>
      <c r="K4563" s="50">
        <v>3889.5509999999999</v>
      </c>
      <c r="L4563" s="50">
        <v>3391.6660000000002</v>
      </c>
      <c r="M4563" s="50">
        <v>2915.6170000000002</v>
      </c>
      <c r="N4563" s="50">
        <v>2553.5839999999998</v>
      </c>
      <c r="O4563" s="50">
        <v>2214.596</v>
      </c>
      <c r="P4563" s="50">
        <v>1800.9190000000001</v>
      </c>
      <c r="Q4563" s="50">
        <v>1426.69</v>
      </c>
      <c r="R4563" s="50">
        <v>1127.7049999999999</v>
      </c>
      <c r="S4563" s="50">
        <v>880.67</v>
      </c>
      <c r="T4563" s="50">
        <v>625.04399999999998</v>
      </c>
      <c r="U4563" s="50">
        <v>410.024</v>
      </c>
      <c r="V4563" s="50">
        <v>237.77699999999999</v>
      </c>
      <c r="W4563" s="50" t="s">
        <v>311</v>
      </c>
      <c r="X4563" s="50">
        <v>108.55500000000001</v>
      </c>
      <c r="Y4563" s="50">
        <v>33.716999999999999</v>
      </c>
      <c r="Z4563" s="50">
        <v>6.0590000000000002</v>
      </c>
      <c r="AA4563" s="50">
        <v>0.60399999999999998</v>
      </c>
      <c r="AB4563" s="50">
        <v>0.03</v>
      </c>
      <c r="AC4563" s="50" t="str">
        <f t="shared" ref="AC4563:AC4626" si="293">C4563&amp;"-"&amp;F4563</f>
        <v>Côte d'Ivoire-2040</v>
      </c>
      <c r="AD4563" s="51">
        <f t="shared" ref="AD4563:AD4626" si="294">SUM(J4563:S4563)</f>
        <v>24554.696000000004</v>
      </c>
      <c r="AE4563" s="15">
        <f t="shared" ref="AE4563:AE4626" si="295">IF(W4563="…",SUM(G4563:I4563,T4563:V4563,X4563:AB4563)/SUM(J4563:S4563),SUM(G4563:I4563,T4563:W4563)/SUM(J4563:S4563))</f>
        <v>0.70216010819274643</v>
      </c>
      <c r="AF4563">
        <f t="shared" ref="AF4563:AF4626" si="296">IF(W4563="…",SUM(T4563:V4563,X4563:AB4563)/SUM(G4563:S4563),SUM(T4563:W4563)/SUM(G4563:S4563))</f>
        <v>3.5215793922328736E-2</v>
      </c>
    </row>
    <row r="4564" spans="1:32" x14ac:dyDescent="0.25">
      <c r="A4564" s="59">
        <v>4547</v>
      </c>
      <c r="B4564" s="60" t="s">
        <v>309</v>
      </c>
      <c r="C4564" s="61" t="s">
        <v>417</v>
      </c>
      <c r="D4564" s="62"/>
      <c r="E4564" s="62">
        <v>191</v>
      </c>
      <c r="F4564" s="62">
        <v>2040</v>
      </c>
      <c r="G4564" s="50">
        <v>156.13200000000001</v>
      </c>
      <c r="H4564" s="50">
        <v>158.535</v>
      </c>
      <c r="I4564" s="50">
        <v>164.077</v>
      </c>
      <c r="J4564" s="50">
        <v>171.84700000000001</v>
      </c>
      <c r="K4564" s="50">
        <v>184.10400000000001</v>
      </c>
      <c r="L4564" s="50">
        <v>200.441</v>
      </c>
      <c r="M4564" s="50">
        <v>211.815</v>
      </c>
      <c r="N4564" s="50">
        <v>195.98099999999999</v>
      </c>
      <c r="O4564" s="50">
        <v>226.708</v>
      </c>
      <c r="P4564" s="50">
        <v>225.202</v>
      </c>
      <c r="Q4564" s="50">
        <v>256.42500000000001</v>
      </c>
      <c r="R4564" s="50">
        <v>268.00599999999997</v>
      </c>
      <c r="S4564" s="50">
        <v>263.47199999999998</v>
      </c>
      <c r="T4564" s="50">
        <v>249.376</v>
      </c>
      <c r="U4564" s="50">
        <v>218.69499999999999</v>
      </c>
      <c r="V4564" s="50">
        <v>208.976</v>
      </c>
      <c r="W4564" s="50" t="s">
        <v>311</v>
      </c>
      <c r="X4564" s="50">
        <v>163.43199999999999</v>
      </c>
      <c r="Y4564" s="50">
        <v>102.125</v>
      </c>
      <c r="Z4564" s="50">
        <v>43.11</v>
      </c>
      <c r="AA4564" s="50">
        <v>10.57</v>
      </c>
      <c r="AB4564" s="50">
        <v>2.5270000000000001</v>
      </c>
      <c r="AC4564" s="50" t="str">
        <f t="shared" si="293"/>
        <v>Croatia-2040</v>
      </c>
      <c r="AD4564" s="51">
        <f t="shared" si="294"/>
        <v>2204.0010000000002</v>
      </c>
      <c r="AE4564" s="15">
        <f t="shared" si="295"/>
        <v>0.67039670127191409</v>
      </c>
      <c r="AF4564">
        <f t="shared" si="296"/>
        <v>0.37230933241884717</v>
      </c>
    </row>
    <row r="4565" spans="1:32" x14ac:dyDescent="0.25">
      <c r="A4565" s="59">
        <v>4548</v>
      </c>
      <c r="B4565" s="60" t="s">
        <v>309</v>
      </c>
      <c r="C4565" s="61" t="s">
        <v>365</v>
      </c>
      <c r="D4565" s="62"/>
      <c r="E4565" s="62">
        <v>192</v>
      </c>
      <c r="F4565" s="62">
        <v>2040</v>
      </c>
      <c r="G4565" s="50">
        <v>498.88600000000002</v>
      </c>
      <c r="H4565" s="50">
        <v>515.44200000000001</v>
      </c>
      <c r="I4565" s="50">
        <v>540.06100000000004</v>
      </c>
      <c r="J4565" s="50">
        <v>566.51199999999994</v>
      </c>
      <c r="K4565" s="50">
        <v>582.57299999999998</v>
      </c>
      <c r="L4565" s="50">
        <v>596.63400000000001</v>
      </c>
      <c r="M4565" s="50">
        <v>559.07799999999997</v>
      </c>
      <c r="N4565" s="50">
        <v>595.01199999999994</v>
      </c>
      <c r="O4565" s="50">
        <v>660.54899999999998</v>
      </c>
      <c r="P4565" s="50">
        <v>700.327</v>
      </c>
      <c r="Q4565" s="50">
        <v>782.13099999999997</v>
      </c>
      <c r="R4565" s="50">
        <v>644.17100000000005</v>
      </c>
      <c r="S4565" s="50">
        <v>626.327</v>
      </c>
      <c r="T4565" s="50">
        <v>874.404</v>
      </c>
      <c r="U4565" s="50">
        <v>862.279</v>
      </c>
      <c r="V4565" s="50">
        <v>749.97500000000002</v>
      </c>
      <c r="W4565" s="50" t="s">
        <v>311</v>
      </c>
      <c r="X4565" s="50">
        <v>410.88400000000001</v>
      </c>
      <c r="Y4565" s="50">
        <v>289.83199999999999</v>
      </c>
      <c r="Z4565" s="50">
        <v>140.53700000000001</v>
      </c>
      <c r="AA4565" s="50">
        <v>57.246000000000002</v>
      </c>
      <c r="AB4565" s="50">
        <v>13.214</v>
      </c>
      <c r="AC4565" s="50" t="str">
        <f t="shared" si="293"/>
        <v>Cuba-2040</v>
      </c>
      <c r="AD4565" s="51">
        <f t="shared" si="294"/>
        <v>6313.3140000000012</v>
      </c>
      <c r="AE4565" s="15">
        <f t="shared" si="295"/>
        <v>0.78449448261246002</v>
      </c>
      <c r="AF4565">
        <f t="shared" si="296"/>
        <v>0.43193941103267364</v>
      </c>
    </row>
    <row r="4566" spans="1:32" x14ac:dyDescent="0.25">
      <c r="A4566" s="59">
        <v>4549</v>
      </c>
      <c r="B4566" s="60" t="s">
        <v>309</v>
      </c>
      <c r="C4566" s="61" t="s">
        <v>366</v>
      </c>
      <c r="D4566" s="62"/>
      <c r="E4566" s="62">
        <v>531</v>
      </c>
      <c r="F4566" s="62">
        <v>2040</v>
      </c>
      <c r="G4566" s="50">
        <v>9.8249999999999993</v>
      </c>
      <c r="H4566" s="50">
        <v>10.058999999999999</v>
      </c>
      <c r="I4566" s="50">
        <v>10.315</v>
      </c>
      <c r="J4566" s="50">
        <v>10.493</v>
      </c>
      <c r="K4566" s="50">
        <v>9.5169999999999995</v>
      </c>
      <c r="L4566" s="50">
        <v>10.113</v>
      </c>
      <c r="M4566" s="50">
        <v>10.221</v>
      </c>
      <c r="N4566" s="50">
        <v>11.27</v>
      </c>
      <c r="O4566" s="50">
        <v>11.615</v>
      </c>
      <c r="P4566" s="50">
        <v>11.436999999999999</v>
      </c>
      <c r="Q4566" s="50">
        <v>10.122999999999999</v>
      </c>
      <c r="R4566" s="50">
        <v>9.6750000000000007</v>
      </c>
      <c r="S4566" s="50">
        <v>9.0449999999999999</v>
      </c>
      <c r="T4566" s="50">
        <v>10.143000000000001</v>
      </c>
      <c r="U4566" s="50">
        <v>9.8840000000000003</v>
      </c>
      <c r="V4566" s="50">
        <v>9.6509999999999998</v>
      </c>
      <c r="W4566" s="50" t="s">
        <v>311</v>
      </c>
      <c r="X4566" s="50">
        <v>7.0179999999999998</v>
      </c>
      <c r="Y4566" s="50">
        <v>4.3220000000000001</v>
      </c>
      <c r="Z4566" s="50">
        <v>2.137</v>
      </c>
      <c r="AA4566" s="50">
        <v>0.66</v>
      </c>
      <c r="AB4566" s="50">
        <v>0.15</v>
      </c>
      <c r="AC4566" s="50" t="str">
        <f t="shared" si="293"/>
        <v>Curaçao-2040</v>
      </c>
      <c r="AD4566" s="51">
        <f t="shared" si="294"/>
        <v>103.509</v>
      </c>
      <c r="AE4566" s="15">
        <f t="shared" si="295"/>
        <v>0.71649808229236112</v>
      </c>
      <c r="AF4566">
        <f t="shared" si="296"/>
        <v>0.32881353396954555</v>
      </c>
    </row>
    <row r="4567" spans="1:32" x14ac:dyDescent="0.25">
      <c r="A4567" s="59">
        <v>4550</v>
      </c>
      <c r="B4567" s="60" t="s">
        <v>309</v>
      </c>
      <c r="C4567" s="61" t="s">
        <v>418</v>
      </c>
      <c r="D4567" s="62">
        <v>12</v>
      </c>
      <c r="E4567" s="62">
        <v>196</v>
      </c>
      <c r="F4567" s="62">
        <v>2040</v>
      </c>
      <c r="G4567" s="50">
        <v>61.328000000000003</v>
      </c>
      <c r="H4567" s="50">
        <v>61.045999999999999</v>
      </c>
      <c r="I4567" s="50">
        <v>61.69</v>
      </c>
      <c r="J4567" s="50">
        <v>66.466999999999999</v>
      </c>
      <c r="K4567" s="50">
        <v>74.710999999999999</v>
      </c>
      <c r="L4567" s="50">
        <v>80.921999999999997</v>
      </c>
      <c r="M4567" s="50">
        <v>84.849000000000004</v>
      </c>
      <c r="N4567" s="50">
        <v>89.527000000000001</v>
      </c>
      <c r="O4567" s="50">
        <v>94.113</v>
      </c>
      <c r="P4567" s="50">
        <v>95.844999999999999</v>
      </c>
      <c r="Q4567" s="50">
        <v>97.093999999999994</v>
      </c>
      <c r="R4567" s="50">
        <v>94.316999999999993</v>
      </c>
      <c r="S4567" s="50">
        <v>88.501999999999995</v>
      </c>
      <c r="T4567" s="50">
        <v>78.048000000000002</v>
      </c>
      <c r="U4567" s="50">
        <v>70.015000000000001</v>
      </c>
      <c r="V4567" s="50">
        <v>59.018000000000001</v>
      </c>
      <c r="W4567" s="50" t="s">
        <v>311</v>
      </c>
      <c r="X4567" s="50">
        <v>44.104999999999997</v>
      </c>
      <c r="Y4567" s="50">
        <v>25.456</v>
      </c>
      <c r="Z4567" s="50">
        <v>11.14</v>
      </c>
      <c r="AA4567" s="50">
        <v>2.8690000000000002</v>
      </c>
      <c r="AB4567" s="50">
        <v>0.40300000000000002</v>
      </c>
      <c r="AC4567" s="50" t="str">
        <f t="shared" si="293"/>
        <v>Cyprus-2040</v>
      </c>
      <c r="AD4567" s="51">
        <f t="shared" si="294"/>
        <v>866.34699999999998</v>
      </c>
      <c r="AE4567" s="15">
        <f t="shared" si="295"/>
        <v>0.54841535781851847</v>
      </c>
      <c r="AF4567">
        <f t="shared" si="296"/>
        <v>0.27708582640509288</v>
      </c>
    </row>
    <row r="4568" spans="1:32" x14ac:dyDescent="0.25">
      <c r="A4568" s="59">
        <v>4551</v>
      </c>
      <c r="B4568" s="60" t="s">
        <v>309</v>
      </c>
      <c r="C4568" s="61" t="s">
        <v>419</v>
      </c>
      <c r="D4568" s="62"/>
      <c r="E4568" s="62">
        <v>408</v>
      </c>
      <c r="F4568" s="62">
        <v>2040</v>
      </c>
      <c r="G4568" s="50">
        <v>1508.817</v>
      </c>
      <c r="H4568" s="50">
        <v>1590.799</v>
      </c>
      <c r="I4568" s="50">
        <v>1676.3579999999999</v>
      </c>
      <c r="J4568" s="50">
        <v>1720.415</v>
      </c>
      <c r="K4568" s="50">
        <v>1710.5820000000001</v>
      </c>
      <c r="L4568" s="50">
        <v>1673.4</v>
      </c>
      <c r="M4568" s="50">
        <v>1688.162</v>
      </c>
      <c r="N4568" s="50">
        <v>1825.8030000000001</v>
      </c>
      <c r="O4568" s="50">
        <v>1879.3879999999999</v>
      </c>
      <c r="P4568" s="50">
        <v>1913.953</v>
      </c>
      <c r="Q4568" s="50">
        <v>1770.329</v>
      </c>
      <c r="R4568" s="50">
        <v>1678.385</v>
      </c>
      <c r="S4568" s="50">
        <v>1390.6980000000001</v>
      </c>
      <c r="T4568" s="50">
        <v>1763.1320000000001</v>
      </c>
      <c r="U4568" s="50">
        <v>1523.453</v>
      </c>
      <c r="V4568" s="50">
        <v>848.23</v>
      </c>
      <c r="W4568" s="50" t="s">
        <v>311</v>
      </c>
      <c r="X4568" s="50">
        <v>602.12400000000002</v>
      </c>
      <c r="Y4568" s="50">
        <v>164.518</v>
      </c>
      <c r="Z4568" s="50">
        <v>83.867999999999995</v>
      </c>
      <c r="AA4568" s="50">
        <v>19.913</v>
      </c>
      <c r="AB4568" s="50">
        <v>2.2010000000000001</v>
      </c>
      <c r="AC4568" s="50" t="str">
        <f t="shared" si="293"/>
        <v>Dem. People's Republic of Korea-2040</v>
      </c>
      <c r="AD4568" s="51">
        <f t="shared" si="294"/>
        <v>17251.114999999998</v>
      </c>
      <c r="AE4568" s="15">
        <f t="shared" si="295"/>
        <v>0.56711771963725244</v>
      </c>
      <c r="AF4568">
        <f t="shared" si="296"/>
        <v>0.2273309469081457</v>
      </c>
    </row>
    <row r="4569" spans="1:32" x14ac:dyDescent="0.25">
      <c r="A4569" s="59">
        <v>4552</v>
      </c>
      <c r="B4569" s="60" t="s">
        <v>309</v>
      </c>
      <c r="C4569" s="61" t="s">
        <v>420</v>
      </c>
      <c r="D4569" s="62"/>
      <c r="E4569" s="62">
        <v>180</v>
      </c>
      <c r="F4569" s="62">
        <v>2040</v>
      </c>
      <c r="G4569" s="50">
        <v>22522.842000000001</v>
      </c>
      <c r="H4569" s="50">
        <v>20677.829000000002</v>
      </c>
      <c r="I4569" s="50">
        <v>18791.934000000001</v>
      </c>
      <c r="J4569" s="50">
        <v>16845.973000000002</v>
      </c>
      <c r="K4569" s="50">
        <v>14946.155000000001</v>
      </c>
      <c r="L4569" s="50">
        <v>13044.844999999999</v>
      </c>
      <c r="M4569" s="50">
        <v>10933.13</v>
      </c>
      <c r="N4569" s="50">
        <v>8897.8649999999998</v>
      </c>
      <c r="O4569" s="50">
        <v>7194.53</v>
      </c>
      <c r="P4569" s="50">
        <v>5924.0339999999997</v>
      </c>
      <c r="Q4569" s="50">
        <v>4816.8190000000004</v>
      </c>
      <c r="R4569" s="50">
        <v>3863.0419999999999</v>
      </c>
      <c r="S4569" s="50">
        <v>3017.3420000000001</v>
      </c>
      <c r="T4569" s="50">
        <v>2272.1770000000001</v>
      </c>
      <c r="U4569" s="50">
        <v>1600.4369999999999</v>
      </c>
      <c r="V4569" s="50">
        <v>997.17200000000003</v>
      </c>
      <c r="W4569" s="50" t="s">
        <v>311</v>
      </c>
      <c r="X4569" s="50">
        <v>511.95400000000001</v>
      </c>
      <c r="Y4569" s="50">
        <v>196.00800000000001</v>
      </c>
      <c r="Z4569" s="50">
        <v>51.728999999999999</v>
      </c>
      <c r="AA4569" s="50">
        <v>7.585</v>
      </c>
      <c r="AB4569" s="50">
        <v>0.59799999999999998</v>
      </c>
      <c r="AC4569" s="50" t="str">
        <f t="shared" si="293"/>
        <v>Democratic Republic of the Congo-2040</v>
      </c>
      <c r="AD4569" s="51">
        <f t="shared" si="294"/>
        <v>89483.735000000015</v>
      </c>
      <c r="AE4569" s="15">
        <f t="shared" si="295"/>
        <v>0.75578276879032835</v>
      </c>
      <c r="AF4569">
        <f t="shared" si="296"/>
        <v>3.7218089636969043E-2</v>
      </c>
    </row>
    <row r="4570" spans="1:32" x14ac:dyDescent="0.25">
      <c r="A4570" s="59">
        <v>4553</v>
      </c>
      <c r="B4570" s="60" t="s">
        <v>309</v>
      </c>
      <c r="C4570" s="61" t="s">
        <v>421</v>
      </c>
      <c r="D4570" s="62"/>
      <c r="E4570" s="62">
        <v>208</v>
      </c>
      <c r="F4570" s="62">
        <v>2040</v>
      </c>
      <c r="G4570" s="50">
        <v>336.79</v>
      </c>
      <c r="H4570" s="50">
        <v>345.60300000000001</v>
      </c>
      <c r="I4570" s="50">
        <v>350.18700000000001</v>
      </c>
      <c r="J4570" s="50">
        <v>346.36399999999998</v>
      </c>
      <c r="K4570" s="50">
        <v>337.87</v>
      </c>
      <c r="L4570" s="50">
        <v>337.827</v>
      </c>
      <c r="M4570" s="50">
        <v>382.6</v>
      </c>
      <c r="N4570" s="50">
        <v>380.846</v>
      </c>
      <c r="O4570" s="50">
        <v>405.28699999999998</v>
      </c>
      <c r="P4570" s="50">
        <v>419.67500000000001</v>
      </c>
      <c r="Q4570" s="50">
        <v>360.92500000000001</v>
      </c>
      <c r="R4570" s="50">
        <v>314.22800000000001</v>
      </c>
      <c r="S4570" s="50">
        <v>346.15899999999999</v>
      </c>
      <c r="T4570" s="50">
        <v>348.26</v>
      </c>
      <c r="U4570" s="50">
        <v>368.387</v>
      </c>
      <c r="V4570" s="50">
        <v>309.89299999999997</v>
      </c>
      <c r="W4570" s="50" t="s">
        <v>311</v>
      </c>
      <c r="X4570" s="50">
        <v>231.16499999999999</v>
      </c>
      <c r="Y4570" s="50">
        <v>149.905</v>
      </c>
      <c r="Z4570" s="50">
        <v>94.512</v>
      </c>
      <c r="AA4570" s="50">
        <v>22.771000000000001</v>
      </c>
      <c r="AB4570" s="50">
        <v>3.0289999999999999</v>
      </c>
      <c r="AC4570" s="50" t="str">
        <f t="shared" si="293"/>
        <v>Denmark-2040</v>
      </c>
      <c r="AD4570" s="51">
        <f t="shared" si="294"/>
        <v>3631.7810000000004</v>
      </c>
      <c r="AE4570" s="15">
        <f t="shared" si="295"/>
        <v>0.70502654207398519</v>
      </c>
      <c r="AF4570">
        <f t="shared" si="296"/>
        <v>0.32757370194974189</v>
      </c>
    </row>
    <row r="4571" spans="1:32" x14ac:dyDescent="0.25">
      <c r="A4571" s="59">
        <v>4554</v>
      </c>
      <c r="B4571" s="60" t="s">
        <v>309</v>
      </c>
      <c r="C4571" s="61" t="s">
        <v>422</v>
      </c>
      <c r="D4571" s="62"/>
      <c r="E4571" s="62">
        <v>262</v>
      </c>
      <c r="F4571" s="62">
        <v>2040</v>
      </c>
      <c r="G4571" s="50">
        <v>94.03</v>
      </c>
      <c r="H4571" s="50">
        <v>96.15</v>
      </c>
      <c r="I4571" s="50">
        <v>98.335999999999999</v>
      </c>
      <c r="J4571" s="50">
        <v>99.343000000000004</v>
      </c>
      <c r="K4571" s="50">
        <v>98.832999999999998</v>
      </c>
      <c r="L4571" s="50">
        <v>97.27</v>
      </c>
      <c r="M4571" s="50">
        <v>94.257000000000005</v>
      </c>
      <c r="N4571" s="50">
        <v>95.021000000000001</v>
      </c>
      <c r="O4571" s="50">
        <v>91.516999999999996</v>
      </c>
      <c r="P4571" s="50">
        <v>85.691000000000003</v>
      </c>
      <c r="Q4571" s="50">
        <v>80.254999999999995</v>
      </c>
      <c r="R4571" s="50">
        <v>60.116999999999997</v>
      </c>
      <c r="S4571" s="50">
        <v>51.518000000000001</v>
      </c>
      <c r="T4571" s="50">
        <v>37.232999999999997</v>
      </c>
      <c r="U4571" s="50">
        <v>27.013999999999999</v>
      </c>
      <c r="V4571" s="50">
        <v>17.681000000000001</v>
      </c>
      <c r="W4571" s="50" t="s">
        <v>311</v>
      </c>
      <c r="X4571" s="50">
        <v>8.5909999999999993</v>
      </c>
      <c r="Y4571" s="50">
        <v>3.0049999999999999</v>
      </c>
      <c r="Z4571" s="50">
        <v>0.85399999999999998</v>
      </c>
      <c r="AA4571" s="50">
        <v>0.124</v>
      </c>
      <c r="AB4571" s="50">
        <v>0.01</v>
      </c>
      <c r="AC4571" s="50" t="str">
        <f t="shared" si="293"/>
        <v>Djibouti-2040</v>
      </c>
      <c r="AD4571" s="51">
        <f t="shared" si="294"/>
        <v>853.822</v>
      </c>
      <c r="AE4571" s="15">
        <f t="shared" si="295"/>
        <v>0.44860404159180722</v>
      </c>
      <c r="AF4571">
        <f t="shared" si="296"/>
        <v>8.2735582638413491E-2</v>
      </c>
    </row>
    <row r="4572" spans="1:32" x14ac:dyDescent="0.25">
      <c r="A4572" s="59">
        <v>4555</v>
      </c>
      <c r="B4572" s="60" t="s">
        <v>309</v>
      </c>
      <c r="C4572" s="61" t="s">
        <v>367</v>
      </c>
      <c r="D4572" s="62"/>
      <c r="E4572" s="62">
        <v>214</v>
      </c>
      <c r="F4572" s="62">
        <v>2040</v>
      </c>
      <c r="G4572" s="50">
        <v>906.65599999999995</v>
      </c>
      <c r="H4572" s="50">
        <v>939.11400000000003</v>
      </c>
      <c r="I4572" s="50">
        <v>961.12</v>
      </c>
      <c r="J4572" s="50">
        <v>972.15300000000002</v>
      </c>
      <c r="K4572" s="50">
        <v>969.80499999999995</v>
      </c>
      <c r="L4572" s="50">
        <v>959.00900000000001</v>
      </c>
      <c r="M4572" s="50">
        <v>928.23800000000006</v>
      </c>
      <c r="N4572" s="50">
        <v>886.61400000000003</v>
      </c>
      <c r="O4572" s="50">
        <v>827.69600000000003</v>
      </c>
      <c r="P4572" s="50">
        <v>808.17100000000005</v>
      </c>
      <c r="Q4572" s="50">
        <v>747.37699999999995</v>
      </c>
      <c r="R4572" s="50">
        <v>679.56700000000001</v>
      </c>
      <c r="S4572" s="50">
        <v>586.25300000000004</v>
      </c>
      <c r="T4572" s="50">
        <v>505.214</v>
      </c>
      <c r="U4572" s="50">
        <v>416.79300000000001</v>
      </c>
      <c r="V4572" s="50">
        <v>319.27699999999999</v>
      </c>
      <c r="W4572" s="50" t="s">
        <v>311</v>
      </c>
      <c r="X4572" s="50">
        <v>213.26</v>
      </c>
      <c r="Y4572" s="50">
        <v>119.08799999999999</v>
      </c>
      <c r="Z4572" s="50">
        <v>54.667999999999999</v>
      </c>
      <c r="AA4572" s="50">
        <v>21.204000000000001</v>
      </c>
      <c r="AB4572" s="50">
        <v>9.4540000000000006</v>
      </c>
      <c r="AC4572" s="50" t="str">
        <f t="shared" si="293"/>
        <v>Dominican Republic-2040</v>
      </c>
      <c r="AD4572" s="51">
        <f t="shared" si="294"/>
        <v>8364.8829999999998</v>
      </c>
      <c r="AE4572" s="15">
        <f t="shared" si="295"/>
        <v>0.53388050974532453</v>
      </c>
      <c r="AF4572">
        <f t="shared" si="296"/>
        <v>0.1484954984316276</v>
      </c>
    </row>
    <row r="4573" spans="1:32" x14ac:dyDescent="0.25">
      <c r="A4573" s="59">
        <v>4556</v>
      </c>
      <c r="B4573" s="60" t="s">
        <v>309</v>
      </c>
      <c r="C4573" s="61" t="s">
        <v>423</v>
      </c>
      <c r="D4573" s="62"/>
      <c r="E4573" s="62">
        <v>218</v>
      </c>
      <c r="F4573" s="62">
        <v>2040</v>
      </c>
      <c r="G4573" s="50">
        <v>1530.4829999999999</v>
      </c>
      <c r="H4573" s="50">
        <v>1555.6120000000001</v>
      </c>
      <c r="I4573" s="50">
        <v>1577.865</v>
      </c>
      <c r="J4573" s="50">
        <v>1594.9480000000001</v>
      </c>
      <c r="K4573" s="50">
        <v>1597.6890000000001</v>
      </c>
      <c r="L4573" s="50">
        <v>1578.13</v>
      </c>
      <c r="M4573" s="50">
        <v>1526.4749999999999</v>
      </c>
      <c r="N4573" s="50">
        <v>1452.386</v>
      </c>
      <c r="O4573" s="50">
        <v>1429.5619999999999</v>
      </c>
      <c r="P4573" s="50">
        <v>1363.578</v>
      </c>
      <c r="Q4573" s="50">
        <v>1270.972</v>
      </c>
      <c r="R4573" s="50">
        <v>1127.674</v>
      </c>
      <c r="S4573" s="50">
        <v>991.95600000000002</v>
      </c>
      <c r="T4573" s="50">
        <v>866.38</v>
      </c>
      <c r="U4573" s="50">
        <v>718.24099999999999</v>
      </c>
      <c r="V4573" s="50">
        <v>548.88099999999997</v>
      </c>
      <c r="W4573" s="50" t="s">
        <v>311</v>
      </c>
      <c r="X4573" s="50">
        <v>384.98399999999998</v>
      </c>
      <c r="Y4573" s="50">
        <v>228.71199999999999</v>
      </c>
      <c r="Z4573" s="50">
        <v>88.638999999999996</v>
      </c>
      <c r="AA4573" s="50">
        <v>24.78</v>
      </c>
      <c r="AB4573" s="50">
        <v>3.7930000000000001</v>
      </c>
      <c r="AC4573" s="50" t="str">
        <f t="shared" si="293"/>
        <v>Ecuador-2040</v>
      </c>
      <c r="AD4573" s="51">
        <f t="shared" si="294"/>
        <v>13933.37</v>
      </c>
      <c r="AE4573" s="15">
        <f t="shared" si="295"/>
        <v>0.54031221448938771</v>
      </c>
      <c r="AF4573">
        <f t="shared" si="296"/>
        <v>0.15402264733701024</v>
      </c>
    </row>
    <row r="4574" spans="1:32" x14ac:dyDescent="0.25">
      <c r="A4574" s="59">
        <v>4557</v>
      </c>
      <c r="B4574" s="60" t="s">
        <v>309</v>
      </c>
      <c r="C4574" s="61" t="s">
        <v>424</v>
      </c>
      <c r="D4574" s="62"/>
      <c r="E4574" s="62">
        <v>818</v>
      </c>
      <c r="F4574" s="62">
        <v>2040</v>
      </c>
      <c r="G4574" s="50">
        <v>13008.482</v>
      </c>
      <c r="H4574" s="50">
        <v>12255.333000000001</v>
      </c>
      <c r="I4574" s="50">
        <v>11605.696</v>
      </c>
      <c r="J4574" s="50">
        <v>11556.12</v>
      </c>
      <c r="K4574" s="50">
        <v>11804.778</v>
      </c>
      <c r="L4574" s="50">
        <v>11867.207</v>
      </c>
      <c r="M4574" s="50">
        <v>9241.1049999999996</v>
      </c>
      <c r="N4574" s="50">
        <v>8369.9889999999996</v>
      </c>
      <c r="O4574" s="50">
        <v>7652.0870000000004</v>
      </c>
      <c r="P4574" s="50">
        <v>7829.3990000000003</v>
      </c>
      <c r="Q4574" s="50">
        <v>8135.7070000000003</v>
      </c>
      <c r="R4574" s="50">
        <v>7009.1229999999996</v>
      </c>
      <c r="S4574" s="50">
        <v>5648.0330000000004</v>
      </c>
      <c r="T4574" s="50">
        <v>4186.9279999999999</v>
      </c>
      <c r="U4574" s="50">
        <v>3078.431</v>
      </c>
      <c r="V4574" s="50">
        <v>2055.7469999999998</v>
      </c>
      <c r="W4574" s="50" t="s">
        <v>311</v>
      </c>
      <c r="X4574" s="50">
        <v>1134.6610000000001</v>
      </c>
      <c r="Y4574" s="50">
        <v>455.72399999999999</v>
      </c>
      <c r="Z4574" s="50">
        <v>146.08099999999999</v>
      </c>
      <c r="AA4574" s="50">
        <v>22.478999999999999</v>
      </c>
      <c r="AB4574" s="50">
        <v>2.403</v>
      </c>
      <c r="AC4574" s="50" t="str">
        <f t="shared" si="293"/>
        <v>Egypt-2040</v>
      </c>
      <c r="AD4574" s="51">
        <f t="shared" si="294"/>
        <v>89113.54800000001</v>
      </c>
      <c r="AE4574" s="15">
        <f t="shared" si="295"/>
        <v>0.53809960523623179</v>
      </c>
      <c r="AF4574">
        <f t="shared" si="296"/>
        <v>8.7967811608702096E-2</v>
      </c>
    </row>
    <row r="4575" spans="1:32" x14ac:dyDescent="0.25">
      <c r="A4575" s="59">
        <v>4558</v>
      </c>
      <c r="B4575" s="60" t="s">
        <v>309</v>
      </c>
      <c r="C4575" s="61" t="s">
        <v>425</v>
      </c>
      <c r="D4575" s="62"/>
      <c r="E4575" s="62">
        <v>222</v>
      </c>
      <c r="F4575" s="62">
        <v>2040</v>
      </c>
      <c r="G4575" s="50">
        <v>443.28100000000001</v>
      </c>
      <c r="H4575" s="50">
        <v>469.596</v>
      </c>
      <c r="I4575" s="50">
        <v>497.68900000000002</v>
      </c>
      <c r="J4575" s="50">
        <v>513.31100000000004</v>
      </c>
      <c r="K4575" s="50">
        <v>509.613</v>
      </c>
      <c r="L4575" s="50">
        <v>485.25599999999997</v>
      </c>
      <c r="M4575" s="50">
        <v>477.58</v>
      </c>
      <c r="N4575" s="50">
        <v>488.46800000000002</v>
      </c>
      <c r="O4575" s="50">
        <v>542.96</v>
      </c>
      <c r="P4575" s="50">
        <v>506.9</v>
      </c>
      <c r="Q4575" s="50">
        <v>410.75200000000001</v>
      </c>
      <c r="R4575" s="50">
        <v>349.06900000000002</v>
      </c>
      <c r="S4575" s="50">
        <v>320.96300000000002</v>
      </c>
      <c r="T4575" s="50">
        <v>279.75200000000001</v>
      </c>
      <c r="U4575" s="50">
        <v>233.80099999999999</v>
      </c>
      <c r="V4575" s="50">
        <v>185.523</v>
      </c>
      <c r="W4575" s="50" t="s">
        <v>311</v>
      </c>
      <c r="X4575" s="50">
        <v>128.791</v>
      </c>
      <c r="Y4575" s="50">
        <v>75.682000000000002</v>
      </c>
      <c r="Z4575" s="50">
        <v>31.521000000000001</v>
      </c>
      <c r="AA4575" s="50">
        <v>9.39</v>
      </c>
      <c r="AB4575" s="50">
        <v>1.6220000000000001</v>
      </c>
      <c r="AC4575" s="50" t="str">
        <f t="shared" si="293"/>
        <v>El Salvador-2040</v>
      </c>
      <c r="AD4575" s="51">
        <f t="shared" si="294"/>
        <v>4604.8719999999994</v>
      </c>
      <c r="AE4575" s="15">
        <f t="shared" si="295"/>
        <v>0.51177274851505106</v>
      </c>
      <c r="AF4575">
        <f t="shared" si="296"/>
        <v>0.15727566305229976</v>
      </c>
    </row>
    <row r="4576" spans="1:32" x14ac:dyDescent="0.25">
      <c r="A4576" s="59">
        <v>4559</v>
      </c>
      <c r="B4576" s="60" t="s">
        <v>309</v>
      </c>
      <c r="C4576" s="61" t="s">
        <v>426</v>
      </c>
      <c r="D4576" s="62"/>
      <c r="E4576" s="62">
        <v>226</v>
      </c>
      <c r="F4576" s="62">
        <v>2040</v>
      </c>
      <c r="G4576" s="50">
        <v>269.10500000000002</v>
      </c>
      <c r="H4576" s="50">
        <v>253.85900000000001</v>
      </c>
      <c r="I4576" s="50">
        <v>237.83</v>
      </c>
      <c r="J4576" s="50">
        <v>223.59399999999999</v>
      </c>
      <c r="K4576" s="50">
        <v>217.19900000000001</v>
      </c>
      <c r="L4576" s="50">
        <v>211.25399999999999</v>
      </c>
      <c r="M4576" s="50">
        <v>204.899</v>
      </c>
      <c r="N4576" s="50">
        <v>182.37100000000001</v>
      </c>
      <c r="O4576" s="50">
        <v>164.322</v>
      </c>
      <c r="P4576" s="50">
        <v>130.90899999999999</v>
      </c>
      <c r="Q4576" s="50">
        <v>94.09</v>
      </c>
      <c r="R4576" s="50">
        <v>55.615000000000002</v>
      </c>
      <c r="S4576" s="50">
        <v>34.255000000000003</v>
      </c>
      <c r="T4576" s="50">
        <v>26.396999999999998</v>
      </c>
      <c r="U4576" s="50">
        <v>21.472000000000001</v>
      </c>
      <c r="V4576" s="50">
        <v>11.801</v>
      </c>
      <c r="W4576" s="50" t="s">
        <v>311</v>
      </c>
      <c r="X4576" s="50">
        <v>6.3070000000000004</v>
      </c>
      <c r="Y4576" s="50">
        <v>2.6880000000000002</v>
      </c>
      <c r="Z4576" s="50">
        <v>0.63600000000000001</v>
      </c>
      <c r="AA4576" s="50">
        <v>0.10199999999999999</v>
      </c>
      <c r="AB4576" s="50">
        <v>8.9999999999999993E-3</v>
      </c>
      <c r="AC4576" s="50" t="str">
        <f t="shared" si="293"/>
        <v>Equatorial Guinea-2040</v>
      </c>
      <c r="AD4576" s="51">
        <f t="shared" si="294"/>
        <v>1518.5080000000003</v>
      </c>
      <c r="AE4576" s="15">
        <f t="shared" si="295"/>
        <v>0.54672481145966967</v>
      </c>
      <c r="AF4576">
        <f t="shared" si="296"/>
        <v>3.0453182597128415E-2</v>
      </c>
    </row>
    <row r="4577" spans="1:32" x14ac:dyDescent="0.25">
      <c r="A4577" s="59">
        <v>4560</v>
      </c>
      <c r="B4577" s="60" t="s">
        <v>309</v>
      </c>
      <c r="C4577" s="61" t="s">
        <v>427</v>
      </c>
      <c r="D4577" s="62"/>
      <c r="E4577" s="62">
        <v>232</v>
      </c>
      <c r="F4577" s="62">
        <v>2040</v>
      </c>
      <c r="G4577" s="50">
        <v>936.66300000000001</v>
      </c>
      <c r="H4577" s="50">
        <v>890.80700000000002</v>
      </c>
      <c r="I4577" s="50">
        <v>836.18</v>
      </c>
      <c r="J4577" s="50">
        <v>787.00300000000004</v>
      </c>
      <c r="K4577" s="50">
        <v>746.37099999999998</v>
      </c>
      <c r="L4577" s="50">
        <v>708.08100000000002</v>
      </c>
      <c r="M4577" s="50">
        <v>663.048</v>
      </c>
      <c r="N4577" s="50">
        <v>554.87699999999995</v>
      </c>
      <c r="O4577" s="50">
        <v>433.64</v>
      </c>
      <c r="P4577" s="50">
        <v>386.27699999999999</v>
      </c>
      <c r="Q4577" s="50">
        <v>375.536</v>
      </c>
      <c r="R4577" s="50">
        <v>309.488</v>
      </c>
      <c r="S4577" s="50">
        <v>206.99700000000001</v>
      </c>
      <c r="T4577" s="50">
        <v>126.608</v>
      </c>
      <c r="U4577" s="50">
        <v>84.245000000000005</v>
      </c>
      <c r="V4577" s="50">
        <v>55.256999999999998</v>
      </c>
      <c r="W4577" s="50" t="s">
        <v>311</v>
      </c>
      <c r="X4577" s="50">
        <v>31.568999999999999</v>
      </c>
      <c r="Y4577" s="50">
        <v>13.536</v>
      </c>
      <c r="Z4577" s="50">
        <v>5.05</v>
      </c>
      <c r="AA4577" s="50">
        <v>1.143</v>
      </c>
      <c r="AB4577" s="50">
        <v>0.16400000000000001</v>
      </c>
      <c r="AC4577" s="50" t="str">
        <f t="shared" si="293"/>
        <v>Eritrea-2040</v>
      </c>
      <c r="AD4577" s="51">
        <f t="shared" si="294"/>
        <v>5171.3180000000002</v>
      </c>
      <c r="AE4577" s="15">
        <f t="shared" si="295"/>
        <v>0.57649171835884017</v>
      </c>
      <c r="AF4577">
        <f t="shared" si="296"/>
        <v>4.0532647995499146E-2</v>
      </c>
    </row>
    <row r="4578" spans="1:32" x14ac:dyDescent="0.25">
      <c r="A4578" s="59">
        <v>4561</v>
      </c>
      <c r="B4578" s="60" t="s">
        <v>309</v>
      </c>
      <c r="C4578" s="61" t="s">
        <v>428</v>
      </c>
      <c r="D4578" s="62"/>
      <c r="E4578" s="62">
        <v>233</v>
      </c>
      <c r="F4578" s="62">
        <v>2040</v>
      </c>
      <c r="G4578" s="50">
        <v>56.822000000000003</v>
      </c>
      <c r="H4578" s="50">
        <v>55.18</v>
      </c>
      <c r="I4578" s="50">
        <v>57.639000000000003</v>
      </c>
      <c r="J4578" s="50">
        <v>63.417999999999999</v>
      </c>
      <c r="K4578" s="50">
        <v>67.225999999999999</v>
      </c>
      <c r="L4578" s="50">
        <v>67.917000000000002</v>
      </c>
      <c r="M4578" s="50">
        <v>72.956999999999994</v>
      </c>
      <c r="N4578" s="50">
        <v>59.5</v>
      </c>
      <c r="O4578" s="50">
        <v>53.567999999999998</v>
      </c>
      <c r="P4578" s="50">
        <v>71.421999999999997</v>
      </c>
      <c r="Q4578" s="50">
        <v>92.707999999999998</v>
      </c>
      <c r="R4578" s="50">
        <v>86.138000000000005</v>
      </c>
      <c r="S4578" s="50">
        <v>80.049000000000007</v>
      </c>
      <c r="T4578" s="50">
        <v>78.528000000000006</v>
      </c>
      <c r="U4578" s="50">
        <v>66.198999999999998</v>
      </c>
      <c r="V4578" s="50">
        <v>63.206000000000003</v>
      </c>
      <c r="W4578" s="50" t="s">
        <v>311</v>
      </c>
      <c r="X4578" s="50">
        <v>51.542000000000002</v>
      </c>
      <c r="Y4578" s="50">
        <v>33.603999999999999</v>
      </c>
      <c r="Z4578" s="50">
        <v>15.260999999999999</v>
      </c>
      <c r="AA4578" s="50">
        <v>4.2350000000000003</v>
      </c>
      <c r="AB4578" s="50">
        <v>0.82499999999999996</v>
      </c>
      <c r="AC4578" s="50" t="str">
        <f t="shared" si="293"/>
        <v>Estonia-2040</v>
      </c>
      <c r="AD4578" s="51">
        <f t="shared" si="294"/>
        <v>714.90300000000002</v>
      </c>
      <c r="AE4578" s="15">
        <f t="shared" si="295"/>
        <v>0.67567348297601226</v>
      </c>
      <c r="AF4578">
        <f t="shared" si="296"/>
        <v>0.35430685189204836</v>
      </c>
    </row>
    <row r="4579" spans="1:32" x14ac:dyDescent="0.25">
      <c r="A4579" s="59">
        <v>4562</v>
      </c>
      <c r="B4579" s="60" t="s">
        <v>309</v>
      </c>
      <c r="C4579" s="61" t="s">
        <v>368</v>
      </c>
      <c r="D4579" s="62"/>
      <c r="E4579" s="62">
        <v>242</v>
      </c>
      <c r="F4579" s="62">
        <v>2040</v>
      </c>
      <c r="G4579" s="50">
        <v>74.111999999999995</v>
      </c>
      <c r="H4579" s="50">
        <v>75.531000000000006</v>
      </c>
      <c r="I4579" s="50">
        <v>76.557000000000002</v>
      </c>
      <c r="J4579" s="50">
        <v>77.194000000000003</v>
      </c>
      <c r="K4579" s="50">
        <v>77.477999999999994</v>
      </c>
      <c r="L4579" s="50">
        <v>77.537000000000006</v>
      </c>
      <c r="M4579" s="50">
        <v>74.915999999999997</v>
      </c>
      <c r="N4579" s="50">
        <v>65.067999999999998</v>
      </c>
      <c r="O4579" s="50">
        <v>60.350999999999999</v>
      </c>
      <c r="P4579" s="50">
        <v>61.39</v>
      </c>
      <c r="Q4579" s="50">
        <v>57.231000000000002</v>
      </c>
      <c r="R4579" s="50">
        <v>57.427999999999997</v>
      </c>
      <c r="S4579" s="50">
        <v>47.847000000000001</v>
      </c>
      <c r="T4579" s="50">
        <v>36.662999999999997</v>
      </c>
      <c r="U4579" s="50">
        <v>30.358000000000001</v>
      </c>
      <c r="V4579" s="50">
        <v>23.902999999999999</v>
      </c>
      <c r="W4579" s="50" t="s">
        <v>311</v>
      </c>
      <c r="X4579" s="50">
        <v>13.811</v>
      </c>
      <c r="Y4579" s="50">
        <v>5.4249999999999998</v>
      </c>
      <c r="Z4579" s="50">
        <v>1.641</v>
      </c>
      <c r="AA4579" s="50">
        <v>0.32500000000000001</v>
      </c>
      <c r="AB4579" s="50">
        <v>3.5000000000000003E-2</v>
      </c>
      <c r="AC4579" s="50" t="str">
        <f t="shared" si="293"/>
        <v>Fiji-2040</v>
      </c>
      <c r="AD4579" s="51">
        <f t="shared" si="294"/>
        <v>656.43999999999994</v>
      </c>
      <c r="AE4579" s="15">
        <f t="shared" si="295"/>
        <v>0.51544847967826468</v>
      </c>
      <c r="AF4579">
        <f t="shared" si="296"/>
        <v>0.12707445844285328</v>
      </c>
    </row>
    <row r="4580" spans="1:32" x14ac:dyDescent="0.25">
      <c r="A4580" s="59">
        <v>4563</v>
      </c>
      <c r="B4580" s="60" t="s">
        <v>309</v>
      </c>
      <c r="C4580" s="61" t="s">
        <v>429</v>
      </c>
      <c r="D4580" s="62">
        <v>13</v>
      </c>
      <c r="E4580" s="62">
        <v>246</v>
      </c>
      <c r="F4580" s="62">
        <v>2040</v>
      </c>
      <c r="G4580" s="50">
        <v>300.40699999999998</v>
      </c>
      <c r="H4580" s="50">
        <v>303.10000000000002</v>
      </c>
      <c r="I4580" s="50">
        <v>310.25700000000001</v>
      </c>
      <c r="J4580" s="50">
        <v>319.57</v>
      </c>
      <c r="K4580" s="50">
        <v>329.73500000000001</v>
      </c>
      <c r="L4580" s="50">
        <v>335.68</v>
      </c>
      <c r="M4580" s="50">
        <v>345.58199999999999</v>
      </c>
      <c r="N4580" s="50">
        <v>331.75599999999997</v>
      </c>
      <c r="O4580" s="50">
        <v>340.85899999999998</v>
      </c>
      <c r="P4580" s="50">
        <v>374.43299999999999</v>
      </c>
      <c r="Q4580" s="50">
        <v>353.64499999999998</v>
      </c>
      <c r="R4580" s="50">
        <v>355.952</v>
      </c>
      <c r="S4580" s="50">
        <v>332.73200000000003</v>
      </c>
      <c r="T4580" s="50">
        <v>292.71499999999997</v>
      </c>
      <c r="U4580" s="50">
        <v>311.95600000000002</v>
      </c>
      <c r="V4580" s="50">
        <v>304.49</v>
      </c>
      <c r="W4580" s="50" t="s">
        <v>311</v>
      </c>
      <c r="X4580" s="50">
        <v>253.73500000000001</v>
      </c>
      <c r="Y4580" s="50">
        <v>187.06700000000001</v>
      </c>
      <c r="Z4580" s="50">
        <v>103.985</v>
      </c>
      <c r="AA4580" s="50">
        <v>22.768999999999998</v>
      </c>
      <c r="AB4580" s="50">
        <v>3.1040000000000001</v>
      </c>
      <c r="AC4580" s="50" t="str">
        <f t="shared" si="293"/>
        <v>Finland-2040</v>
      </c>
      <c r="AD4580" s="51">
        <f t="shared" si="294"/>
        <v>3419.9439999999995</v>
      </c>
      <c r="AE4580" s="15">
        <f t="shared" si="295"/>
        <v>0.69989011515978039</v>
      </c>
      <c r="AF4580">
        <f t="shared" si="296"/>
        <v>0.34146763002952674</v>
      </c>
    </row>
    <row r="4581" spans="1:32" x14ac:dyDescent="0.25">
      <c r="A4581" s="59">
        <v>4564</v>
      </c>
      <c r="B4581" s="60" t="s">
        <v>309</v>
      </c>
      <c r="C4581" s="61" t="s">
        <v>430</v>
      </c>
      <c r="D4581" s="62"/>
      <c r="E4581" s="62">
        <v>250</v>
      </c>
      <c r="F4581" s="62">
        <v>2040</v>
      </c>
      <c r="G4581" s="50">
        <v>3916.8139999999999</v>
      </c>
      <c r="H4581" s="50">
        <v>3894.6010000000001</v>
      </c>
      <c r="I4581" s="50">
        <v>3835.0880000000002</v>
      </c>
      <c r="J4581" s="50">
        <v>3826.9850000000001</v>
      </c>
      <c r="K4581" s="50">
        <v>3906.0949999999998</v>
      </c>
      <c r="L4581" s="50">
        <v>4047.0810000000001</v>
      </c>
      <c r="M4581" s="50">
        <v>4190.3869999999997</v>
      </c>
      <c r="N4581" s="50">
        <v>4160.3249999999998</v>
      </c>
      <c r="O4581" s="50">
        <v>4029.5619999999999</v>
      </c>
      <c r="P4581" s="50">
        <v>3878.69</v>
      </c>
      <c r="Q4581" s="50">
        <v>3965.48</v>
      </c>
      <c r="R4581" s="50">
        <v>3976.6320000000001</v>
      </c>
      <c r="S4581" s="50">
        <v>3750.2359999999999</v>
      </c>
      <c r="T4581" s="50">
        <v>3993.0250000000001</v>
      </c>
      <c r="U4581" s="50">
        <v>3821.779</v>
      </c>
      <c r="V4581" s="50">
        <v>3549.9169999999999</v>
      </c>
      <c r="W4581" s="50" t="s">
        <v>311</v>
      </c>
      <c r="X4581" s="50">
        <v>2972.0059999999999</v>
      </c>
      <c r="Y4581" s="50">
        <v>2249.8449999999998</v>
      </c>
      <c r="Z4581" s="50">
        <v>1302.2449999999999</v>
      </c>
      <c r="AA4581" s="50">
        <v>319.52800000000002</v>
      </c>
      <c r="AB4581" s="50">
        <v>61.99</v>
      </c>
      <c r="AC4581" s="50" t="str">
        <f t="shared" si="293"/>
        <v>France-2040</v>
      </c>
      <c r="AD4581" s="51">
        <f t="shared" si="294"/>
        <v>39731.472999999991</v>
      </c>
      <c r="AE4581" s="15">
        <f t="shared" si="295"/>
        <v>0.75297580837237044</v>
      </c>
      <c r="AF4581">
        <f t="shared" si="296"/>
        <v>0.35560635942529145</v>
      </c>
    </row>
    <row r="4582" spans="1:32" x14ac:dyDescent="0.25">
      <c r="A4582" s="59">
        <v>4565</v>
      </c>
      <c r="B4582" s="60" t="s">
        <v>309</v>
      </c>
      <c r="C4582" s="61" t="s">
        <v>431</v>
      </c>
      <c r="D4582" s="62"/>
      <c r="E4582" s="62">
        <v>254</v>
      </c>
      <c r="F4582" s="62">
        <v>2040</v>
      </c>
      <c r="G4582" s="50">
        <v>43.639000000000003</v>
      </c>
      <c r="H4582" s="50">
        <v>41.594999999999999</v>
      </c>
      <c r="I4582" s="50">
        <v>38.89</v>
      </c>
      <c r="J4582" s="50">
        <v>36.371000000000002</v>
      </c>
      <c r="K4582" s="50">
        <v>35.110999999999997</v>
      </c>
      <c r="L4582" s="50">
        <v>34.966000000000001</v>
      </c>
      <c r="M4582" s="50">
        <v>34.395000000000003</v>
      </c>
      <c r="N4582" s="50">
        <v>31.798999999999999</v>
      </c>
      <c r="O4582" s="50">
        <v>28.390999999999998</v>
      </c>
      <c r="P4582" s="50">
        <v>24.19</v>
      </c>
      <c r="Q4582" s="50">
        <v>19.907</v>
      </c>
      <c r="R4582" s="50">
        <v>19.242999999999999</v>
      </c>
      <c r="S4582" s="50">
        <v>19.135000000000002</v>
      </c>
      <c r="T4582" s="50">
        <v>17.338999999999999</v>
      </c>
      <c r="U4582" s="50">
        <v>14.01</v>
      </c>
      <c r="V4582" s="50">
        <v>9.923</v>
      </c>
      <c r="W4582" s="50" t="s">
        <v>311</v>
      </c>
      <c r="X4582" s="50">
        <v>6.74</v>
      </c>
      <c r="Y4582" s="50">
        <v>3.6880000000000002</v>
      </c>
      <c r="Z4582" s="50">
        <v>1.232</v>
      </c>
      <c r="AA4582" s="50">
        <v>0.36399999999999999</v>
      </c>
      <c r="AB4582" s="50">
        <v>4.5999999999999999E-2</v>
      </c>
      <c r="AC4582" s="50" t="str">
        <f t="shared" si="293"/>
        <v>French Guiana-2040</v>
      </c>
      <c r="AD4582" s="51">
        <f t="shared" si="294"/>
        <v>283.50800000000004</v>
      </c>
      <c r="AE4582" s="15">
        <f t="shared" si="295"/>
        <v>0.62596469940883492</v>
      </c>
      <c r="AF4582">
        <f t="shared" si="296"/>
        <v>0.1308582250657456</v>
      </c>
    </row>
    <row r="4583" spans="1:32" x14ac:dyDescent="0.25">
      <c r="A4583" s="59">
        <v>4566</v>
      </c>
      <c r="B4583" s="60" t="s">
        <v>309</v>
      </c>
      <c r="C4583" s="61" t="s">
        <v>369</v>
      </c>
      <c r="D4583" s="62"/>
      <c r="E4583" s="62">
        <v>258</v>
      </c>
      <c r="F4583" s="62">
        <v>2040</v>
      </c>
      <c r="G4583" s="50">
        <v>18.440000000000001</v>
      </c>
      <c r="H4583" s="50">
        <v>19.018999999999998</v>
      </c>
      <c r="I4583" s="50">
        <v>19.617999999999999</v>
      </c>
      <c r="J4583" s="50">
        <v>20.129000000000001</v>
      </c>
      <c r="K4583" s="50">
        <v>20.914999999999999</v>
      </c>
      <c r="L4583" s="50">
        <v>21.481000000000002</v>
      </c>
      <c r="M4583" s="50">
        <v>20.555</v>
      </c>
      <c r="N4583" s="50">
        <v>21.414000000000001</v>
      </c>
      <c r="O4583" s="50">
        <v>21.905000000000001</v>
      </c>
      <c r="P4583" s="50">
        <v>21.6</v>
      </c>
      <c r="Q4583" s="50">
        <v>20.661999999999999</v>
      </c>
      <c r="R4583" s="50">
        <v>19.146000000000001</v>
      </c>
      <c r="S4583" s="50">
        <v>18.263000000000002</v>
      </c>
      <c r="T4583" s="50">
        <v>16.873999999999999</v>
      </c>
      <c r="U4583" s="50">
        <v>15.736000000000001</v>
      </c>
      <c r="V4583" s="50">
        <v>11.475</v>
      </c>
      <c r="W4583" s="50" t="s">
        <v>311</v>
      </c>
      <c r="X4583" s="50">
        <v>7.2469999999999999</v>
      </c>
      <c r="Y4583" s="50">
        <v>3.69</v>
      </c>
      <c r="Z4583" s="50">
        <v>1.256</v>
      </c>
      <c r="AA4583" s="50">
        <v>0.35899999999999999</v>
      </c>
      <c r="AB4583" s="50">
        <v>5.1999999999999998E-2</v>
      </c>
      <c r="AC4583" s="50" t="str">
        <f t="shared" si="293"/>
        <v>French Polynesia-2040</v>
      </c>
      <c r="AD4583" s="51">
        <f t="shared" si="294"/>
        <v>206.07000000000002</v>
      </c>
      <c r="AE4583" s="15">
        <f t="shared" si="295"/>
        <v>0.55207453777842475</v>
      </c>
      <c r="AF4583">
        <f t="shared" si="296"/>
        <v>0.21542711868271347</v>
      </c>
    </row>
    <row r="4584" spans="1:32" x14ac:dyDescent="0.25">
      <c r="A4584" s="59">
        <v>4567</v>
      </c>
      <c r="B4584" s="60" t="s">
        <v>309</v>
      </c>
      <c r="C4584" s="61" t="s">
        <v>432</v>
      </c>
      <c r="D4584" s="62"/>
      <c r="E4584" s="62">
        <v>266</v>
      </c>
      <c r="F4584" s="62">
        <v>2040</v>
      </c>
      <c r="G4584" s="50">
        <v>307.02800000000002</v>
      </c>
      <c r="H4584" s="50">
        <v>293.56200000000001</v>
      </c>
      <c r="I4584" s="50">
        <v>283.46699999999998</v>
      </c>
      <c r="J4584" s="50">
        <v>277.35500000000002</v>
      </c>
      <c r="K4584" s="50">
        <v>274.08999999999997</v>
      </c>
      <c r="L4584" s="50">
        <v>259.48200000000003</v>
      </c>
      <c r="M4584" s="50">
        <v>221.50299999999999</v>
      </c>
      <c r="N4584" s="50">
        <v>189.779</v>
      </c>
      <c r="O4584" s="50">
        <v>174.77199999999999</v>
      </c>
      <c r="P4584" s="50">
        <v>166.285</v>
      </c>
      <c r="Q4584" s="50">
        <v>156.47300000000001</v>
      </c>
      <c r="R4584" s="50">
        <v>136.62200000000001</v>
      </c>
      <c r="S4584" s="50">
        <v>109.6</v>
      </c>
      <c r="T4584" s="50">
        <v>82.692999999999998</v>
      </c>
      <c r="U4584" s="50">
        <v>57.47</v>
      </c>
      <c r="V4584" s="50">
        <v>34.462000000000003</v>
      </c>
      <c r="W4584" s="50" t="s">
        <v>311</v>
      </c>
      <c r="X4584" s="50">
        <v>17.907</v>
      </c>
      <c r="Y4584" s="50">
        <v>7.7889999999999997</v>
      </c>
      <c r="Z4584" s="50">
        <v>2.411</v>
      </c>
      <c r="AA4584" s="50">
        <v>0.46500000000000002</v>
      </c>
      <c r="AB4584" s="50">
        <v>4.9000000000000002E-2</v>
      </c>
      <c r="AC4584" s="50" t="str">
        <f t="shared" si="293"/>
        <v>Gabon-2040</v>
      </c>
      <c r="AD4584" s="51">
        <f t="shared" si="294"/>
        <v>1965.9609999999998</v>
      </c>
      <c r="AE4584" s="15">
        <f t="shared" si="295"/>
        <v>0.5530643792018255</v>
      </c>
      <c r="AF4584">
        <f t="shared" si="296"/>
        <v>7.1313935561108766E-2</v>
      </c>
    </row>
    <row r="4585" spans="1:32" x14ac:dyDescent="0.25">
      <c r="A4585" s="59">
        <v>4568</v>
      </c>
      <c r="B4585" s="60" t="s">
        <v>309</v>
      </c>
      <c r="C4585" s="61" t="s">
        <v>433</v>
      </c>
      <c r="D4585" s="62"/>
      <c r="E4585" s="62">
        <v>270</v>
      </c>
      <c r="F4585" s="62">
        <v>2040</v>
      </c>
      <c r="G4585" s="50">
        <v>501.09500000000003</v>
      </c>
      <c r="H4585" s="50">
        <v>466.774</v>
      </c>
      <c r="I4585" s="50">
        <v>433.726</v>
      </c>
      <c r="J4585" s="50">
        <v>401.85399999999998</v>
      </c>
      <c r="K4585" s="50">
        <v>368.01299999999998</v>
      </c>
      <c r="L4585" s="50">
        <v>328.91199999999998</v>
      </c>
      <c r="M4585" s="50">
        <v>280.87200000000001</v>
      </c>
      <c r="N4585" s="50">
        <v>234.56100000000001</v>
      </c>
      <c r="O4585" s="50">
        <v>190.066</v>
      </c>
      <c r="P4585" s="50">
        <v>150.834</v>
      </c>
      <c r="Q4585" s="50">
        <v>121.408</v>
      </c>
      <c r="R4585" s="50">
        <v>99.736999999999995</v>
      </c>
      <c r="S4585" s="50">
        <v>77.438999999999993</v>
      </c>
      <c r="T4585" s="50">
        <v>51.546999999999997</v>
      </c>
      <c r="U4585" s="50">
        <v>37.72</v>
      </c>
      <c r="V4585" s="50">
        <v>20.844000000000001</v>
      </c>
      <c r="W4585" s="50" t="s">
        <v>311</v>
      </c>
      <c r="X4585" s="50">
        <v>8.8699999999999992</v>
      </c>
      <c r="Y4585" s="50">
        <v>2.4529999999999998</v>
      </c>
      <c r="Z4585" s="50">
        <v>0.34300000000000003</v>
      </c>
      <c r="AA4585" s="50">
        <v>3.3000000000000002E-2</v>
      </c>
      <c r="AB4585" s="50">
        <v>1E-3</v>
      </c>
      <c r="AC4585" s="50" t="str">
        <f t="shared" si="293"/>
        <v>Gambia-2040</v>
      </c>
      <c r="AD4585" s="51">
        <f t="shared" si="294"/>
        <v>2253.6959999999999</v>
      </c>
      <c r="AE4585" s="15">
        <f t="shared" si="295"/>
        <v>0.67595895808485262</v>
      </c>
      <c r="AF4585">
        <f t="shared" si="296"/>
        <v>3.3324569781174748E-2</v>
      </c>
    </row>
    <row r="4586" spans="1:32" x14ac:dyDescent="0.25">
      <c r="A4586" s="59">
        <v>4569</v>
      </c>
      <c r="B4586" s="60" t="s">
        <v>309</v>
      </c>
      <c r="C4586" s="61" t="s">
        <v>434</v>
      </c>
      <c r="D4586" s="62">
        <v>14</v>
      </c>
      <c r="E4586" s="62">
        <v>268</v>
      </c>
      <c r="F4586" s="62">
        <v>2040</v>
      </c>
      <c r="G4586" s="50">
        <v>201.28899999999999</v>
      </c>
      <c r="H4586" s="50">
        <v>197.29900000000001</v>
      </c>
      <c r="I4586" s="50">
        <v>201.672</v>
      </c>
      <c r="J4586" s="50">
        <v>216.274</v>
      </c>
      <c r="K4586" s="50">
        <v>234.40899999999999</v>
      </c>
      <c r="L4586" s="50">
        <v>249.12899999999999</v>
      </c>
      <c r="M4586" s="50">
        <v>217.17599999999999</v>
      </c>
      <c r="N4586" s="50">
        <v>176.096</v>
      </c>
      <c r="O4586" s="50">
        <v>194.95400000000001</v>
      </c>
      <c r="P4586" s="50">
        <v>238.36600000000001</v>
      </c>
      <c r="Q4586" s="50">
        <v>248.923</v>
      </c>
      <c r="R4586" s="50">
        <v>232.529</v>
      </c>
      <c r="S4586" s="50">
        <v>224.756</v>
      </c>
      <c r="T4586" s="50">
        <v>206.41300000000001</v>
      </c>
      <c r="U4586" s="50">
        <v>180.12700000000001</v>
      </c>
      <c r="V4586" s="50">
        <v>169.28299999999999</v>
      </c>
      <c r="W4586" s="50" t="s">
        <v>311</v>
      </c>
      <c r="X4586" s="50">
        <v>114.625</v>
      </c>
      <c r="Y4586" s="50">
        <v>54.335000000000001</v>
      </c>
      <c r="Z4586" s="50">
        <v>16.148</v>
      </c>
      <c r="AA4586" s="50">
        <v>2.7389999999999999</v>
      </c>
      <c r="AB4586" s="50">
        <v>0.38800000000000001</v>
      </c>
      <c r="AC4586" s="50" t="str">
        <f t="shared" si="293"/>
        <v>Georgia-2040</v>
      </c>
      <c r="AD4586" s="51">
        <f t="shared" si="294"/>
        <v>2232.6120000000001</v>
      </c>
      <c r="AE4586" s="15">
        <f t="shared" si="295"/>
        <v>0.60212791116414299</v>
      </c>
      <c r="AF4586">
        <f t="shared" si="296"/>
        <v>0.262651471721984</v>
      </c>
    </row>
    <row r="4587" spans="1:32" x14ac:dyDescent="0.25">
      <c r="A4587" s="59">
        <v>4570</v>
      </c>
      <c r="B4587" s="60" t="s">
        <v>309</v>
      </c>
      <c r="C4587" s="61" t="s">
        <v>258</v>
      </c>
      <c r="D4587" s="62"/>
      <c r="E4587" s="62">
        <v>276</v>
      </c>
      <c r="F4587" s="62">
        <v>2040</v>
      </c>
      <c r="G4587" s="50">
        <v>3365.989</v>
      </c>
      <c r="H4587" s="50">
        <v>3523.482</v>
      </c>
      <c r="I4587" s="50">
        <v>3709.2979999999998</v>
      </c>
      <c r="J4587" s="50">
        <v>3874.5639999999999</v>
      </c>
      <c r="K4587" s="50">
        <v>3967.08</v>
      </c>
      <c r="L4587" s="50">
        <v>4017.971</v>
      </c>
      <c r="M4587" s="50">
        <v>4102.1239999999998</v>
      </c>
      <c r="N4587" s="50">
        <v>4404.2659999999996</v>
      </c>
      <c r="O4587" s="50">
        <v>4880.2430000000004</v>
      </c>
      <c r="P4587" s="50">
        <v>5249.201</v>
      </c>
      <c r="Q4587" s="50">
        <v>5652.2479999999996</v>
      </c>
      <c r="R4587" s="50">
        <v>5248.23</v>
      </c>
      <c r="S4587" s="50">
        <v>4743.3450000000003</v>
      </c>
      <c r="T4587" s="50">
        <v>4870.8440000000001</v>
      </c>
      <c r="U4587" s="50">
        <v>5965.0709999999999</v>
      </c>
      <c r="V4587" s="50">
        <v>5535.9970000000003</v>
      </c>
      <c r="W4587" s="50" t="s">
        <v>311</v>
      </c>
      <c r="X4587" s="50">
        <v>4066.6579999999999</v>
      </c>
      <c r="Y4587" s="50">
        <v>2478.21</v>
      </c>
      <c r="Z4587" s="50">
        <v>1067.5740000000001</v>
      </c>
      <c r="AA4587" s="50">
        <v>328.50599999999997</v>
      </c>
      <c r="AB4587" s="50">
        <v>48.655999999999999</v>
      </c>
      <c r="AC4587" s="50" t="str">
        <f t="shared" si="293"/>
        <v>Germany-2040</v>
      </c>
      <c r="AD4587" s="51">
        <f t="shared" si="294"/>
        <v>46139.271999999997</v>
      </c>
      <c r="AE4587" s="15">
        <f t="shared" si="295"/>
        <v>0.75771210694438362</v>
      </c>
      <c r="AF4587">
        <f t="shared" si="296"/>
        <v>0.42936829630758666</v>
      </c>
    </row>
    <row r="4588" spans="1:32" x14ac:dyDescent="0.25">
      <c r="A4588" s="59">
        <v>4571</v>
      </c>
      <c r="B4588" s="60" t="s">
        <v>309</v>
      </c>
      <c r="C4588" s="61" t="s">
        <v>435</v>
      </c>
      <c r="D4588" s="62"/>
      <c r="E4588" s="62">
        <v>288</v>
      </c>
      <c r="F4588" s="62">
        <v>2040</v>
      </c>
      <c r="G4588" s="50">
        <v>4910.3329999999996</v>
      </c>
      <c r="H4588" s="50">
        <v>4649.18</v>
      </c>
      <c r="I4588" s="50">
        <v>4409.0249999999996</v>
      </c>
      <c r="J4588" s="50">
        <v>4205.7240000000002</v>
      </c>
      <c r="K4588" s="50">
        <v>4009.2130000000002</v>
      </c>
      <c r="L4588" s="50">
        <v>3771.4079999999999</v>
      </c>
      <c r="M4588" s="50">
        <v>3311.819</v>
      </c>
      <c r="N4588" s="50">
        <v>2878.395</v>
      </c>
      <c r="O4588" s="50">
        <v>2601.674</v>
      </c>
      <c r="P4588" s="50">
        <v>2280.3870000000002</v>
      </c>
      <c r="Q4588" s="50">
        <v>1966.03</v>
      </c>
      <c r="R4588" s="50">
        <v>1664.5340000000001</v>
      </c>
      <c r="S4588" s="50">
        <v>1319.721</v>
      </c>
      <c r="T4588" s="50">
        <v>978.07100000000003</v>
      </c>
      <c r="U4588" s="50">
        <v>666.30799999999999</v>
      </c>
      <c r="V4588" s="50">
        <v>373.346</v>
      </c>
      <c r="W4588" s="50" t="s">
        <v>311</v>
      </c>
      <c r="X4588" s="50">
        <v>166.67400000000001</v>
      </c>
      <c r="Y4588" s="50">
        <v>48.969000000000001</v>
      </c>
      <c r="Z4588" s="50">
        <v>9.9499999999999993</v>
      </c>
      <c r="AA4588" s="50">
        <v>0.98899999999999999</v>
      </c>
      <c r="AB4588" s="50">
        <v>7.3999999999999996E-2</v>
      </c>
      <c r="AC4588" s="50" t="str">
        <f t="shared" si="293"/>
        <v>Ghana-2040</v>
      </c>
      <c r="AD4588" s="51">
        <f t="shared" si="294"/>
        <v>28008.904999999995</v>
      </c>
      <c r="AE4588" s="15">
        <f t="shared" si="295"/>
        <v>0.57884872686026112</v>
      </c>
      <c r="AF4588">
        <f t="shared" si="296"/>
        <v>5.3466358110473761E-2</v>
      </c>
    </row>
    <row r="4589" spans="1:32" x14ac:dyDescent="0.25">
      <c r="A4589" s="59">
        <v>4572</v>
      </c>
      <c r="B4589" s="60" t="s">
        <v>309</v>
      </c>
      <c r="C4589" s="61" t="s">
        <v>436</v>
      </c>
      <c r="D4589" s="62"/>
      <c r="E4589" s="62">
        <v>300</v>
      </c>
      <c r="F4589" s="62">
        <v>2040</v>
      </c>
      <c r="G4589" s="50">
        <v>413.31400000000002</v>
      </c>
      <c r="H4589" s="50">
        <v>407.93299999999999</v>
      </c>
      <c r="I4589" s="50">
        <v>402.09399999999999</v>
      </c>
      <c r="J4589" s="50">
        <v>409.89699999999999</v>
      </c>
      <c r="K4589" s="50">
        <v>453.27600000000001</v>
      </c>
      <c r="L4589" s="50">
        <v>524.91999999999996</v>
      </c>
      <c r="M4589" s="50">
        <v>605.15599999999995</v>
      </c>
      <c r="N4589" s="50">
        <v>578.93899999999996</v>
      </c>
      <c r="O4589" s="50">
        <v>587.553</v>
      </c>
      <c r="P4589" s="50">
        <v>587.428</v>
      </c>
      <c r="Q4589" s="50">
        <v>628.58199999999999</v>
      </c>
      <c r="R4589" s="50">
        <v>773.36500000000001</v>
      </c>
      <c r="S4589" s="50">
        <v>833.29600000000005</v>
      </c>
      <c r="T4589" s="50">
        <v>807.70100000000002</v>
      </c>
      <c r="U4589" s="50">
        <v>774.73599999999999</v>
      </c>
      <c r="V4589" s="50">
        <v>639.21699999999998</v>
      </c>
      <c r="W4589" s="50" t="s">
        <v>311</v>
      </c>
      <c r="X4589" s="50">
        <v>511.69099999999997</v>
      </c>
      <c r="Y4589" s="50">
        <v>306.29199999999997</v>
      </c>
      <c r="Z4589" s="50">
        <v>154.65600000000001</v>
      </c>
      <c r="AA4589" s="50">
        <v>42.131</v>
      </c>
      <c r="AB4589" s="50">
        <v>9.6920000000000002</v>
      </c>
      <c r="AC4589" s="50" t="str">
        <f t="shared" si="293"/>
        <v>Greece-2040</v>
      </c>
      <c r="AD4589" s="51">
        <f t="shared" si="294"/>
        <v>5982.4119999999994</v>
      </c>
      <c r="AE4589" s="15">
        <f t="shared" si="295"/>
        <v>0.74709949766080985</v>
      </c>
      <c r="AF4589">
        <f t="shared" si="296"/>
        <v>0.45048949082767609</v>
      </c>
    </row>
    <row r="4590" spans="1:32" x14ac:dyDescent="0.25">
      <c r="A4590" s="59">
        <v>4573</v>
      </c>
      <c r="B4590" s="60" t="s">
        <v>309</v>
      </c>
      <c r="C4590" s="61" t="s">
        <v>370</v>
      </c>
      <c r="D4590" s="62"/>
      <c r="E4590" s="62">
        <v>308</v>
      </c>
      <c r="F4590" s="62">
        <v>2040</v>
      </c>
      <c r="G4590" s="50">
        <v>6.7779999999999996</v>
      </c>
      <c r="H4590" s="50">
        <v>6.8280000000000003</v>
      </c>
      <c r="I4590" s="50">
        <v>7.3460000000000001</v>
      </c>
      <c r="J4590" s="50">
        <v>8.1630000000000003</v>
      </c>
      <c r="K4590" s="50">
        <v>8.6479999999999997</v>
      </c>
      <c r="L4590" s="50">
        <v>8.3780000000000001</v>
      </c>
      <c r="M4590" s="50">
        <v>7.524</v>
      </c>
      <c r="N4590" s="50">
        <v>6.5750000000000002</v>
      </c>
      <c r="O4590" s="50">
        <v>7.2039999999999997</v>
      </c>
      <c r="P4590" s="50">
        <v>7.984</v>
      </c>
      <c r="Q4590" s="50">
        <v>9.3919999999999995</v>
      </c>
      <c r="R4590" s="50">
        <v>7.6520000000000001</v>
      </c>
      <c r="S4590" s="50">
        <v>5.5229999999999997</v>
      </c>
      <c r="T4590" s="50">
        <v>4.234</v>
      </c>
      <c r="U4590" s="50">
        <v>3.2269999999999999</v>
      </c>
      <c r="V4590" s="50">
        <v>3.395</v>
      </c>
      <c r="W4590" s="50" t="s">
        <v>311</v>
      </c>
      <c r="X4590" s="50">
        <v>1.911</v>
      </c>
      <c r="Y4590" s="50">
        <v>0.85599999999999998</v>
      </c>
      <c r="Z4590" s="50">
        <v>0.27600000000000002</v>
      </c>
      <c r="AA4590" s="50">
        <v>6.7000000000000004E-2</v>
      </c>
      <c r="AB4590" s="50">
        <v>1.0999999999999999E-2</v>
      </c>
      <c r="AC4590" s="50" t="str">
        <f t="shared" si="293"/>
        <v>Grenada-2040</v>
      </c>
      <c r="AD4590" s="51">
        <f t="shared" si="294"/>
        <v>77.043000000000006</v>
      </c>
      <c r="AE4590" s="15">
        <f t="shared" si="295"/>
        <v>0.45337019586464711</v>
      </c>
      <c r="AF4590">
        <f t="shared" si="296"/>
        <v>0.1426297260064289</v>
      </c>
    </row>
    <row r="4591" spans="1:32" x14ac:dyDescent="0.25">
      <c r="A4591" s="59">
        <v>4574</v>
      </c>
      <c r="B4591" s="60" t="s">
        <v>309</v>
      </c>
      <c r="C4591" s="61" t="s">
        <v>371</v>
      </c>
      <c r="D4591" s="62">
        <v>5</v>
      </c>
      <c r="E4591" s="62">
        <v>312</v>
      </c>
      <c r="F4591" s="62">
        <v>2040</v>
      </c>
      <c r="G4591" s="50">
        <v>23.442</v>
      </c>
      <c r="H4591" s="50">
        <v>24.913</v>
      </c>
      <c r="I4591" s="50">
        <v>24.914000000000001</v>
      </c>
      <c r="J4591" s="50">
        <v>23.224</v>
      </c>
      <c r="K4591" s="50">
        <v>22.181999999999999</v>
      </c>
      <c r="L4591" s="50">
        <v>24.187999999999999</v>
      </c>
      <c r="M4591" s="50">
        <v>25.504999999999999</v>
      </c>
      <c r="N4591" s="50">
        <v>28.29</v>
      </c>
      <c r="O4591" s="50">
        <v>29.864000000000001</v>
      </c>
      <c r="P4591" s="50">
        <v>25.902000000000001</v>
      </c>
      <c r="Q4591" s="50">
        <v>16.620999999999999</v>
      </c>
      <c r="R4591" s="50">
        <v>18.044</v>
      </c>
      <c r="S4591" s="50">
        <v>21.861000000000001</v>
      </c>
      <c r="T4591" s="50">
        <v>29.388999999999999</v>
      </c>
      <c r="U4591" s="50">
        <v>29.091999999999999</v>
      </c>
      <c r="V4591" s="50">
        <v>28.314</v>
      </c>
      <c r="W4591" s="50" t="s">
        <v>311</v>
      </c>
      <c r="X4591" s="50">
        <v>20.561</v>
      </c>
      <c r="Y4591" s="50">
        <v>14.292</v>
      </c>
      <c r="Z4591" s="50">
        <v>8.0939999999999994</v>
      </c>
      <c r="AA4591" s="50">
        <v>3.097</v>
      </c>
      <c r="AB4591" s="50">
        <v>0.88500000000000001</v>
      </c>
      <c r="AC4591" s="50" t="str">
        <f t="shared" si="293"/>
        <v>Guadeloupe-2040</v>
      </c>
      <c r="AD4591" s="51">
        <f t="shared" si="294"/>
        <v>235.68099999999998</v>
      </c>
      <c r="AE4591" s="15">
        <f t="shared" si="295"/>
        <v>0.87827614444948898</v>
      </c>
      <c r="AF4591">
        <f t="shared" si="296"/>
        <v>0.43283379187570808</v>
      </c>
    </row>
    <row r="4592" spans="1:32" x14ac:dyDescent="0.25">
      <c r="A4592" s="59">
        <v>4575</v>
      </c>
      <c r="B4592" s="60" t="s">
        <v>309</v>
      </c>
      <c r="C4592" s="61" t="s">
        <v>372</v>
      </c>
      <c r="D4592" s="62"/>
      <c r="E4592" s="62">
        <v>316</v>
      </c>
      <c r="F4592" s="62">
        <v>2040</v>
      </c>
      <c r="G4592" s="50">
        <v>12.314</v>
      </c>
      <c r="H4592" s="50">
        <v>12.67</v>
      </c>
      <c r="I4592" s="50">
        <v>12.914</v>
      </c>
      <c r="J4592" s="50">
        <v>12.888</v>
      </c>
      <c r="K4592" s="50">
        <v>12.584</v>
      </c>
      <c r="L4592" s="50">
        <v>12.336</v>
      </c>
      <c r="M4592" s="50">
        <v>12.391</v>
      </c>
      <c r="N4592" s="50">
        <v>13.018000000000001</v>
      </c>
      <c r="O4592" s="50">
        <v>12.994999999999999</v>
      </c>
      <c r="P4592" s="50">
        <v>12.353999999999999</v>
      </c>
      <c r="Q4592" s="50">
        <v>10.805999999999999</v>
      </c>
      <c r="R4592" s="50">
        <v>9.1440000000000001</v>
      </c>
      <c r="S4592" s="50">
        <v>8.5749999999999993</v>
      </c>
      <c r="T4592" s="50">
        <v>8.9329999999999998</v>
      </c>
      <c r="U4592" s="50">
        <v>8.4719999999999995</v>
      </c>
      <c r="V4592" s="50">
        <v>7.4560000000000004</v>
      </c>
      <c r="W4592" s="50" t="s">
        <v>311</v>
      </c>
      <c r="X4592" s="50">
        <v>4.9169999999999998</v>
      </c>
      <c r="Y4592" s="50">
        <v>2.843</v>
      </c>
      <c r="Z4592" s="50">
        <v>1.2130000000000001</v>
      </c>
      <c r="AA4592" s="50">
        <v>0.27700000000000002</v>
      </c>
      <c r="AB4592" s="50">
        <v>5.6000000000000001E-2</v>
      </c>
      <c r="AC4592" s="50" t="str">
        <f t="shared" si="293"/>
        <v>Guam-2040</v>
      </c>
      <c r="AD4592" s="51">
        <f t="shared" si="294"/>
        <v>117.09100000000001</v>
      </c>
      <c r="AE4592" s="15">
        <f t="shared" si="295"/>
        <v>0.61546147867897616</v>
      </c>
      <c r="AF4592">
        <f t="shared" si="296"/>
        <v>0.22044790275438897</v>
      </c>
    </row>
    <row r="4593" spans="1:32" x14ac:dyDescent="0.25">
      <c r="A4593" s="59">
        <v>4576</v>
      </c>
      <c r="B4593" s="60" t="s">
        <v>309</v>
      </c>
      <c r="C4593" s="61" t="s">
        <v>437</v>
      </c>
      <c r="D4593" s="62"/>
      <c r="E4593" s="62">
        <v>320</v>
      </c>
      <c r="F4593" s="62">
        <v>2040</v>
      </c>
      <c r="G4593" s="50">
        <v>2062.828</v>
      </c>
      <c r="H4593" s="50">
        <v>2084.8290000000002</v>
      </c>
      <c r="I4593" s="50">
        <v>2098.0349999999999</v>
      </c>
      <c r="J4593" s="50">
        <v>2081.3380000000002</v>
      </c>
      <c r="K4593" s="50">
        <v>2023.3050000000001</v>
      </c>
      <c r="L4593" s="50">
        <v>1927.9659999999999</v>
      </c>
      <c r="M4593" s="50">
        <v>1848.9369999999999</v>
      </c>
      <c r="N4593" s="50">
        <v>1849.982</v>
      </c>
      <c r="O4593" s="50">
        <v>1701.479</v>
      </c>
      <c r="P4593" s="50">
        <v>1511.037</v>
      </c>
      <c r="Q4593" s="50">
        <v>1259.3630000000001</v>
      </c>
      <c r="R4593" s="50">
        <v>1079.8969999999999</v>
      </c>
      <c r="S4593" s="50">
        <v>854.84400000000005</v>
      </c>
      <c r="T4593" s="50">
        <v>640.03599999999994</v>
      </c>
      <c r="U4593" s="50">
        <v>471.21499999999997</v>
      </c>
      <c r="V4593" s="50">
        <v>340.76299999999998</v>
      </c>
      <c r="W4593" s="50" t="s">
        <v>311</v>
      </c>
      <c r="X4593" s="50">
        <v>232.46</v>
      </c>
      <c r="Y4593" s="50">
        <v>133.73599999999999</v>
      </c>
      <c r="Z4593" s="50">
        <v>47.866</v>
      </c>
      <c r="AA4593" s="50">
        <v>12.904999999999999</v>
      </c>
      <c r="AB4593" s="50">
        <v>1.651</v>
      </c>
      <c r="AC4593" s="50" t="str">
        <f t="shared" si="293"/>
        <v>Guatemala-2040</v>
      </c>
      <c r="AD4593" s="51">
        <f t="shared" si="294"/>
        <v>16138.148000000001</v>
      </c>
      <c r="AE4593" s="15">
        <f t="shared" si="295"/>
        <v>0.50354749504094265</v>
      </c>
      <c r="AF4593">
        <f t="shared" si="296"/>
        <v>8.4017398265891816E-2</v>
      </c>
    </row>
    <row r="4594" spans="1:32" x14ac:dyDescent="0.25">
      <c r="A4594" s="59">
        <v>4577</v>
      </c>
      <c r="B4594" s="60" t="s">
        <v>309</v>
      </c>
      <c r="C4594" s="61" t="s">
        <v>438</v>
      </c>
      <c r="D4594" s="62"/>
      <c r="E4594" s="62">
        <v>324</v>
      </c>
      <c r="F4594" s="62">
        <v>2040</v>
      </c>
      <c r="G4594" s="50">
        <v>2795.4780000000001</v>
      </c>
      <c r="H4594" s="50">
        <v>2623.6439999999998</v>
      </c>
      <c r="I4594" s="50">
        <v>2443.027</v>
      </c>
      <c r="J4594" s="50">
        <v>2247.2170000000001</v>
      </c>
      <c r="K4594" s="50">
        <v>2040.8689999999999</v>
      </c>
      <c r="L4594" s="50">
        <v>1829.623</v>
      </c>
      <c r="M4594" s="50">
        <v>1620.6279999999999</v>
      </c>
      <c r="N4594" s="50">
        <v>1401.364</v>
      </c>
      <c r="O4594" s="50">
        <v>1193.5630000000001</v>
      </c>
      <c r="P4594" s="50">
        <v>1005.186</v>
      </c>
      <c r="Q4594" s="50">
        <v>824.93600000000004</v>
      </c>
      <c r="R4594" s="50">
        <v>658.20699999999999</v>
      </c>
      <c r="S4594" s="50">
        <v>504.93400000000003</v>
      </c>
      <c r="T4594" s="50">
        <v>367.25700000000001</v>
      </c>
      <c r="U4594" s="50">
        <v>250.999</v>
      </c>
      <c r="V4594" s="50">
        <v>153.583</v>
      </c>
      <c r="W4594" s="50" t="s">
        <v>311</v>
      </c>
      <c r="X4594" s="50">
        <v>72.747</v>
      </c>
      <c r="Y4594" s="50">
        <v>22.867000000000001</v>
      </c>
      <c r="Z4594" s="50">
        <v>3.4849999999999999</v>
      </c>
      <c r="AA4594" s="50">
        <v>0.30099999999999999</v>
      </c>
      <c r="AB4594" s="50">
        <v>1.2999999999999999E-2</v>
      </c>
      <c r="AC4594" s="50" t="str">
        <f t="shared" si="293"/>
        <v>Guinea-2040</v>
      </c>
      <c r="AD4594" s="51">
        <f t="shared" si="294"/>
        <v>13326.527</v>
      </c>
      <c r="AE4594" s="15">
        <f t="shared" si="295"/>
        <v>0.65533960948715297</v>
      </c>
      <c r="AF4594">
        <f t="shared" si="296"/>
        <v>4.1118756075179015E-2</v>
      </c>
    </row>
    <row r="4595" spans="1:32" x14ac:dyDescent="0.25">
      <c r="A4595" s="59">
        <v>4578</v>
      </c>
      <c r="B4595" s="60" t="s">
        <v>309</v>
      </c>
      <c r="C4595" s="61" t="s">
        <v>373</v>
      </c>
      <c r="D4595" s="62"/>
      <c r="E4595" s="62">
        <v>624</v>
      </c>
      <c r="F4595" s="62">
        <v>2040</v>
      </c>
      <c r="G4595" s="50">
        <v>370.15899999999999</v>
      </c>
      <c r="H4595" s="50">
        <v>343.01799999999997</v>
      </c>
      <c r="I4595" s="50">
        <v>321.54599999999999</v>
      </c>
      <c r="J4595" s="50">
        <v>303.41199999999998</v>
      </c>
      <c r="K4595" s="50">
        <v>283.38099999999997</v>
      </c>
      <c r="L4595" s="50">
        <v>258.65300000000002</v>
      </c>
      <c r="M4595" s="50">
        <v>224.75800000000001</v>
      </c>
      <c r="N4595" s="50">
        <v>190.489</v>
      </c>
      <c r="O4595" s="50">
        <v>167.16800000000001</v>
      </c>
      <c r="P4595" s="50">
        <v>149.14599999999999</v>
      </c>
      <c r="Q4595" s="50">
        <v>126.657</v>
      </c>
      <c r="R4595" s="50">
        <v>101.95699999999999</v>
      </c>
      <c r="S4595" s="50">
        <v>73.835999999999999</v>
      </c>
      <c r="T4595" s="50">
        <v>53.11</v>
      </c>
      <c r="U4595" s="50">
        <v>33.048999999999999</v>
      </c>
      <c r="V4595" s="50">
        <v>19.006</v>
      </c>
      <c r="W4595" s="50" t="s">
        <v>311</v>
      </c>
      <c r="X4595" s="50">
        <v>8.5579999999999998</v>
      </c>
      <c r="Y4595" s="50">
        <v>2.83</v>
      </c>
      <c r="Z4595" s="50">
        <v>0.42499999999999999</v>
      </c>
      <c r="AA4595" s="50">
        <v>3.6999999999999998E-2</v>
      </c>
      <c r="AB4595" s="50">
        <v>1E-3</v>
      </c>
      <c r="AC4595" s="50" t="str">
        <f t="shared" si="293"/>
        <v>Guinea-Bissau-2040</v>
      </c>
      <c r="AD4595" s="51">
        <f t="shared" si="294"/>
        <v>1879.4569999999997</v>
      </c>
      <c r="AE4595" s="15">
        <f t="shared" si="295"/>
        <v>0.61280412374425164</v>
      </c>
      <c r="AF4595">
        <f t="shared" si="296"/>
        <v>4.0154005586477151E-2</v>
      </c>
    </row>
    <row r="4596" spans="1:32" x14ac:dyDescent="0.25">
      <c r="A4596" s="59">
        <v>4579</v>
      </c>
      <c r="B4596" s="60" t="s">
        <v>309</v>
      </c>
      <c r="C4596" s="61" t="s">
        <v>374</v>
      </c>
      <c r="D4596" s="62"/>
      <c r="E4596" s="62">
        <v>328</v>
      </c>
      <c r="F4596" s="62">
        <v>2040</v>
      </c>
      <c r="G4596" s="50">
        <v>61.279000000000003</v>
      </c>
      <c r="H4596" s="50">
        <v>64.141000000000005</v>
      </c>
      <c r="I4596" s="50">
        <v>67.361999999999995</v>
      </c>
      <c r="J4596" s="50">
        <v>68.355000000000004</v>
      </c>
      <c r="K4596" s="50">
        <v>66.266000000000005</v>
      </c>
      <c r="L4596" s="50">
        <v>62.014000000000003</v>
      </c>
      <c r="M4596" s="50">
        <v>57.7</v>
      </c>
      <c r="N4596" s="50">
        <v>62.107999999999997</v>
      </c>
      <c r="O4596" s="50">
        <v>65.197999999999993</v>
      </c>
      <c r="P4596" s="50">
        <v>60.781999999999996</v>
      </c>
      <c r="Q4596" s="50">
        <v>36.142000000000003</v>
      </c>
      <c r="R4596" s="50">
        <v>39.145000000000003</v>
      </c>
      <c r="S4596" s="50">
        <v>38.808999999999997</v>
      </c>
      <c r="T4596" s="50">
        <v>33.112000000000002</v>
      </c>
      <c r="U4596" s="50">
        <v>25.042999999999999</v>
      </c>
      <c r="V4596" s="50">
        <v>16.14</v>
      </c>
      <c r="W4596" s="50" t="s">
        <v>311</v>
      </c>
      <c r="X4596" s="50">
        <v>8.1850000000000005</v>
      </c>
      <c r="Y4596" s="50">
        <v>2.7050000000000001</v>
      </c>
      <c r="Z4596" s="50">
        <v>0.57399999999999995</v>
      </c>
      <c r="AA4596" s="50">
        <v>5.3999999999999999E-2</v>
      </c>
      <c r="AB4596" s="50">
        <v>5.0000000000000001E-3</v>
      </c>
      <c r="AC4596" s="50" t="str">
        <f t="shared" si="293"/>
        <v>Guyana-2040</v>
      </c>
      <c r="AD4596" s="51">
        <f t="shared" si="294"/>
        <v>556.51900000000001</v>
      </c>
      <c r="AE4596" s="15">
        <f t="shared" si="295"/>
        <v>0.50061183894889472</v>
      </c>
      <c r="AF4596">
        <f t="shared" si="296"/>
        <v>0.1145307426521518</v>
      </c>
    </row>
    <row r="4597" spans="1:32" x14ac:dyDescent="0.25">
      <c r="A4597" s="59">
        <v>4580</v>
      </c>
      <c r="B4597" s="60" t="s">
        <v>309</v>
      </c>
      <c r="C4597" s="61" t="s">
        <v>375</v>
      </c>
      <c r="D4597" s="62"/>
      <c r="E4597" s="62">
        <v>332</v>
      </c>
      <c r="F4597" s="62">
        <v>2040</v>
      </c>
      <c r="G4597" s="50">
        <v>1112.6949999999999</v>
      </c>
      <c r="H4597" s="50">
        <v>1127.8869999999999</v>
      </c>
      <c r="I4597" s="50">
        <v>1139.538</v>
      </c>
      <c r="J4597" s="50">
        <v>1136.086</v>
      </c>
      <c r="K4597" s="50">
        <v>1111.5150000000001</v>
      </c>
      <c r="L4597" s="50">
        <v>1065.739</v>
      </c>
      <c r="M4597" s="50">
        <v>1027.452</v>
      </c>
      <c r="N4597" s="50">
        <v>962.67</v>
      </c>
      <c r="O4597" s="50">
        <v>916.70399999999995</v>
      </c>
      <c r="P4597" s="50">
        <v>850.80700000000002</v>
      </c>
      <c r="Q4597" s="50">
        <v>787.47199999999998</v>
      </c>
      <c r="R4597" s="50">
        <v>698.08699999999999</v>
      </c>
      <c r="S4597" s="50">
        <v>506.72899999999998</v>
      </c>
      <c r="T4597" s="50">
        <v>364.76799999999997</v>
      </c>
      <c r="U4597" s="50">
        <v>284.548</v>
      </c>
      <c r="V4597" s="50">
        <v>192.95599999999999</v>
      </c>
      <c r="W4597" s="50" t="s">
        <v>311</v>
      </c>
      <c r="X4597" s="50">
        <v>103.542</v>
      </c>
      <c r="Y4597" s="50">
        <v>46.454999999999998</v>
      </c>
      <c r="Z4597" s="50">
        <v>14.013999999999999</v>
      </c>
      <c r="AA4597" s="50">
        <v>3.734</v>
      </c>
      <c r="AB4597" s="50">
        <v>0.68700000000000006</v>
      </c>
      <c r="AC4597" s="50" t="str">
        <f t="shared" si="293"/>
        <v>Haiti-2040</v>
      </c>
      <c r="AD4597" s="51">
        <f t="shared" si="294"/>
        <v>9063.2609999999986</v>
      </c>
      <c r="AE4597" s="15">
        <f t="shared" si="295"/>
        <v>0.48446403562691193</v>
      </c>
      <c r="AF4597">
        <f t="shared" si="296"/>
        <v>8.1224226759592122E-2</v>
      </c>
    </row>
    <row r="4598" spans="1:32" x14ac:dyDescent="0.25">
      <c r="A4598" s="59">
        <v>4581</v>
      </c>
      <c r="B4598" s="60" t="s">
        <v>309</v>
      </c>
      <c r="C4598" s="61" t="s">
        <v>439</v>
      </c>
      <c r="D4598" s="62"/>
      <c r="E4598" s="62">
        <v>340</v>
      </c>
      <c r="F4598" s="62">
        <v>2040</v>
      </c>
      <c r="G4598" s="50">
        <v>887.053</v>
      </c>
      <c r="H4598" s="50">
        <v>917.24699999999996</v>
      </c>
      <c r="I4598" s="50">
        <v>945.02099999999996</v>
      </c>
      <c r="J4598" s="50">
        <v>956.17399999999998</v>
      </c>
      <c r="K4598" s="50">
        <v>947.24599999999998</v>
      </c>
      <c r="L4598" s="50">
        <v>924.45399999999995</v>
      </c>
      <c r="M4598" s="50">
        <v>955.36599999999999</v>
      </c>
      <c r="N4598" s="50">
        <v>968.81299999999999</v>
      </c>
      <c r="O4598" s="50">
        <v>925.19899999999996</v>
      </c>
      <c r="P4598" s="50">
        <v>849.58900000000006</v>
      </c>
      <c r="Q4598" s="50">
        <v>739.14800000000002</v>
      </c>
      <c r="R4598" s="50">
        <v>635.93600000000004</v>
      </c>
      <c r="S4598" s="50">
        <v>520.95600000000002</v>
      </c>
      <c r="T4598" s="50">
        <v>401.93099999999998</v>
      </c>
      <c r="U4598" s="50">
        <v>304.44499999999999</v>
      </c>
      <c r="V4598" s="50">
        <v>211.18799999999999</v>
      </c>
      <c r="W4598" s="50" t="s">
        <v>311</v>
      </c>
      <c r="X4598" s="50">
        <v>136.483</v>
      </c>
      <c r="Y4598" s="50">
        <v>74.733000000000004</v>
      </c>
      <c r="Z4598" s="50">
        <v>28.86</v>
      </c>
      <c r="AA4598" s="50">
        <v>8.0679999999999996</v>
      </c>
      <c r="AB4598" s="50">
        <v>1.5069999999999999</v>
      </c>
      <c r="AC4598" s="50" t="str">
        <f t="shared" si="293"/>
        <v>Honduras-2040</v>
      </c>
      <c r="AD4598" s="51">
        <f t="shared" si="294"/>
        <v>8422.8809999999994</v>
      </c>
      <c r="AE4598" s="15">
        <f t="shared" si="295"/>
        <v>0.46498769245344929</v>
      </c>
      <c r="AF4598">
        <f t="shared" si="296"/>
        <v>0.10447492804014821</v>
      </c>
    </row>
    <row r="4599" spans="1:32" x14ac:dyDescent="0.25">
      <c r="A4599" s="59">
        <v>4582</v>
      </c>
      <c r="B4599" s="60" t="s">
        <v>309</v>
      </c>
      <c r="C4599" s="61" t="s">
        <v>440</v>
      </c>
      <c r="D4599" s="62"/>
      <c r="E4599" s="62">
        <v>352</v>
      </c>
      <c r="F4599" s="62">
        <v>2040</v>
      </c>
      <c r="G4599" s="50">
        <v>20.687000000000001</v>
      </c>
      <c r="H4599" s="50">
        <v>20.896000000000001</v>
      </c>
      <c r="I4599" s="50">
        <v>21.402999999999999</v>
      </c>
      <c r="J4599" s="50">
        <v>22.152000000000001</v>
      </c>
      <c r="K4599" s="50">
        <v>22.788</v>
      </c>
      <c r="L4599" s="50">
        <v>23.523</v>
      </c>
      <c r="M4599" s="50">
        <v>24.300999999999998</v>
      </c>
      <c r="N4599" s="50">
        <v>22.53</v>
      </c>
      <c r="O4599" s="50">
        <v>22.986999999999998</v>
      </c>
      <c r="P4599" s="50">
        <v>25.963000000000001</v>
      </c>
      <c r="Q4599" s="50">
        <v>23.420999999999999</v>
      </c>
      <c r="R4599" s="50">
        <v>23.327999999999999</v>
      </c>
      <c r="S4599" s="50">
        <v>21.195</v>
      </c>
      <c r="T4599" s="50">
        <v>19.966000000000001</v>
      </c>
      <c r="U4599" s="50">
        <v>18.687999999999999</v>
      </c>
      <c r="V4599" s="50">
        <v>17.794</v>
      </c>
      <c r="W4599" s="50" t="s">
        <v>311</v>
      </c>
      <c r="X4599" s="50">
        <v>14.701000000000001</v>
      </c>
      <c r="Y4599" s="50">
        <v>9.3209999999999997</v>
      </c>
      <c r="Z4599" s="50">
        <v>4.3010000000000002</v>
      </c>
      <c r="AA4599" s="50">
        <v>1.0640000000000001</v>
      </c>
      <c r="AB4599" s="50">
        <v>0.14199999999999999</v>
      </c>
      <c r="AC4599" s="50" t="str">
        <f t="shared" si="293"/>
        <v>Iceland-2040</v>
      </c>
      <c r="AD4599" s="51">
        <f t="shared" si="294"/>
        <v>232.18799999999999</v>
      </c>
      <c r="AE4599" s="15">
        <f t="shared" si="295"/>
        <v>0.64156201009526748</v>
      </c>
      <c r="AF4599">
        <f t="shared" si="296"/>
        <v>0.29127565435980135</v>
      </c>
    </row>
    <row r="4600" spans="1:32" x14ac:dyDescent="0.25">
      <c r="A4600" s="59">
        <v>4583</v>
      </c>
      <c r="B4600" s="60" t="s">
        <v>309</v>
      </c>
      <c r="C4600" s="61" t="s">
        <v>34</v>
      </c>
      <c r="D4600" s="62"/>
      <c r="E4600" s="62">
        <v>356</v>
      </c>
      <c r="F4600" s="62">
        <v>2040</v>
      </c>
      <c r="G4600" s="50">
        <v>108510.02499999999</v>
      </c>
      <c r="H4600" s="50">
        <v>112826.819</v>
      </c>
      <c r="I4600" s="50">
        <v>116382.754</v>
      </c>
      <c r="J4600" s="50">
        <v>117982.421</v>
      </c>
      <c r="K4600" s="50">
        <v>118289.178</v>
      </c>
      <c r="L4600" s="50">
        <v>117215.534</v>
      </c>
      <c r="M4600" s="50">
        <v>122528.655</v>
      </c>
      <c r="N4600" s="50">
        <v>121433.758</v>
      </c>
      <c r="O4600" s="50">
        <v>116941.246</v>
      </c>
      <c r="P4600" s="50">
        <v>110677.09600000001</v>
      </c>
      <c r="Q4600" s="50">
        <v>103639.054</v>
      </c>
      <c r="R4600" s="50">
        <v>92554.373999999996</v>
      </c>
      <c r="S4600" s="50">
        <v>76543.745999999999</v>
      </c>
      <c r="T4600" s="50">
        <v>61609.601999999999</v>
      </c>
      <c r="U4600" s="50">
        <v>46081.7</v>
      </c>
      <c r="V4600" s="50">
        <v>31510.431</v>
      </c>
      <c r="W4600" s="50" t="s">
        <v>311</v>
      </c>
      <c r="X4600" s="50">
        <v>18429.597000000002</v>
      </c>
      <c r="Y4600" s="50">
        <v>8708.8389999999999</v>
      </c>
      <c r="Z4600" s="50">
        <v>2723.1729999999998</v>
      </c>
      <c r="AA4600" s="50">
        <v>653.41999999999996</v>
      </c>
      <c r="AB4600" s="50">
        <v>114.152</v>
      </c>
      <c r="AC4600" s="50" t="str">
        <f t="shared" si="293"/>
        <v>India-2040</v>
      </c>
      <c r="AD4600" s="51">
        <f t="shared" si="294"/>
        <v>1097805.0619999999</v>
      </c>
      <c r="AE4600" s="15">
        <f t="shared" si="295"/>
        <v>0.46233209298136763</v>
      </c>
      <c r="AF4600">
        <f t="shared" si="296"/>
        <v>0.11830581440516671</v>
      </c>
    </row>
    <row r="4601" spans="1:32" x14ac:dyDescent="0.25">
      <c r="A4601" s="59">
        <v>4584</v>
      </c>
      <c r="B4601" s="60" t="s">
        <v>309</v>
      </c>
      <c r="C4601" s="61" t="s">
        <v>256</v>
      </c>
      <c r="D4601" s="62"/>
      <c r="E4601" s="62">
        <v>360</v>
      </c>
      <c r="F4601" s="62">
        <v>2040</v>
      </c>
      <c r="G4601" s="50">
        <v>21948.991000000002</v>
      </c>
      <c r="H4601" s="50">
        <v>22211.054</v>
      </c>
      <c r="I4601" s="50">
        <v>22469.39</v>
      </c>
      <c r="J4601" s="50">
        <v>22823.919000000002</v>
      </c>
      <c r="K4601" s="50">
        <v>23248.541000000001</v>
      </c>
      <c r="L4601" s="50">
        <v>23739.166000000001</v>
      </c>
      <c r="M4601" s="50">
        <v>22663.341</v>
      </c>
      <c r="N4601" s="50">
        <v>22463.947</v>
      </c>
      <c r="O4601" s="50">
        <v>21141.398000000001</v>
      </c>
      <c r="P4601" s="50">
        <v>20342.306</v>
      </c>
      <c r="Q4601" s="50">
        <v>19423.955000000002</v>
      </c>
      <c r="R4601" s="50">
        <v>18620.142</v>
      </c>
      <c r="S4601" s="50">
        <v>16248.4</v>
      </c>
      <c r="T4601" s="50">
        <v>13591.632</v>
      </c>
      <c r="U4601" s="50">
        <v>10149.418</v>
      </c>
      <c r="V4601" s="50">
        <v>6424.0659999999998</v>
      </c>
      <c r="W4601" s="50" t="s">
        <v>311</v>
      </c>
      <c r="X4601" s="50">
        <v>3264.4090000000001</v>
      </c>
      <c r="Y4601" s="50">
        <v>1085.5329999999999</v>
      </c>
      <c r="Z4601" s="50">
        <v>239.77799999999999</v>
      </c>
      <c r="AA4601" s="50">
        <v>32.49</v>
      </c>
      <c r="AB4601" s="50">
        <v>2.3119999999999998</v>
      </c>
      <c r="AC4601" s="50" t="str">
        <f t="shared" si="293"/>
        <v>Indonesia-2040</v>
      </c>
      <c r="AD4601" s="51">
        <f t="shared" si="294"/>
        <v>210715.11500000002</v>
      </c>
      <c r="AE4601" s="15">
        <f t="shared" si="295"/>
        <v>0.48130896067897172</v>
      </c>
      <c r="AF4601">
        <f t="shared" si="296"/>
        <v>0.12543833293280868</v>
      </c>
    </row>
    <row r="4602" spans="1:32" x14ac:dyDescent="0.25">
      <c r="A4602" s="59">
        <v>4585</v>
      </c>
      <c r="B4602" s="60" t="s">
        <v>309</v>
      </c>
      <c r="C4602" s="61" t="s">
        <v>441</v>
      </c>
      <c r="D4602" s="62"/>
      <c r="E4602" s="62">
        <v>364</v>
      </c>
      <c r="F4602" s="62">
        <v>2040</v>
      </c>
      <c r="G4602" s="50">
        <v>4559.1989999999996</v>
      </c>
      <c r="H4602" s="50">
        <v>4313.75</v>
      </c>
      <c r="I4602" s="50">
        <v>4468.3540000000003</v>
      </c>
      <c r="J4602" s="50">
        <v>5197.674</v>
      </c>
      <c r="K4602" s="50">
        <v>6154.3649999999998</v>
      </c>
      <c r="L4602" s="50">
        <v>6736.9390000000003</v>
      </c>
      <c r="M4602" s="50">
        <v>6223.5889999999999</v>
      </c>
      <c r="N4602" s="50">
        <v>5213.1450000000004</v>
      </c>
      <c r="O4602" s="50">
        <v>5236.6480000000001</v>
      </c>
      <c r="P4602" s="50">
        <v>6832.58</v>
      </c>
      <c r="Q4602" s="50">
        <v>8842.83</v>
      </c>
      <c r="R4602" s="50">
        <v>8641.8819999999996</v>
      </c>
      <c r="S4602" s="50">
        <v>6299.3</v>
      </c>
      <c r="T4602" s="50">
        <v>4489.92</v>
      </c>
      <c r="U4602" s="50">
        <v>3632.4490000000001</v>
      </c>
      <c r="V4602" s="50">
        <v>2607.9499999999998</v>
      </c>
      <c r="W4602" s="50" t="s">
        <v>311</v>
      </c>
      <c r="X4602" s="50">
        <v>1541.2550000000001</v>
      </c>
      <c r="Y4602" s="50">
        <v>708.65200000000004</v>
      </c>
      <c r="Z4602" s="50">
        <v>168.17400000000001</v>
      </c>
      <c r="AA4602" s="50">
        <v>27.856000000000002</v>
      </c>
      <c r="AB4602" s="50">
        <v>2.952</v>
      </c>
      <c r="AC4602" s="50" t="str">
        <f t="shared" si="293"/>
        <v>Iran (Islamic Republic of)-2040</v>
      </c>
      <c r="AD4602" s="51">
        <f t="shared" si="294"/>
        <v>65378.952000000005</v>
      </c>
      <c r="AE4602" s="15">
        <f t="shared" si="295"/>
        <v>0.40564295065482237</v>
      </c>
      <c r="AF4602">
        <f t="shared" si="296"/>
        <v>0.16741825849014336</v>
      </c>
    </row>
    <row r="4603" spans="1:32" x14ac:dyDescent="0.25">
      <c r="A4603" s="59">
        <v>4586</v>
      </c>
      <c r="B4603" s="60" t="s">
        <v>309</v>
      </c>
      <c r="C4603" s="61" t="s">
        <v>442</v>
      </c>
      <c r="D4603" s="62"/>
      <c r="E4603" s="62">
        <v>368</v>
      </c>
      <c r="F4603" s="62">
        <v>2040</v>
      </c>
      <c r="G4603" s="50">
        <v>8291.9779999999992</v>
      </c>
      <c r="H4603" s="50">
        <v>7694.875</v>
      </c>
      <c r="I4603" s="50">
        <v>7110.0150000000003</v>
      </c>
      <c r="J4603" s="50">
        <v>6551.9219999999996</v>
      </c>
      <c r="K4603" s="50">
        <v>6017.8940000000002</v>
      </c>
      <c r="L4603" s="50">
        <v>5463.8339999999998</v>
      </c>
      <c r="M4603" s="50">
        <v>4732.2420000000002</v>
      </c>
      <c r="N4603" s="50">
        <v>4081.6680000000001</v>
      </c>
      <c r="O4603" s="50">
        <v>3659.8429999999998</v>
      </c>
      <c r="P4603" s="50">
        <v>3136.2170000000001</v>
      </c>
      <c r="Q4603" s="50">
        <v>2678.17</v>
      </c>
      <c r="R4603" s="50">
        <v>2229.0949999999998</v>
      </c>
      <c r="S4603" s="50">
        <v>1838.9690000000001</v>
      </c>
      <c r="T4603" s="50">
        <v>1405.172</v>
      </c>
      <c r="U4603" s="50">
        <v>967.73599999999999</v>
      </c>
      <c r="V4603" s="50">
        <v>502.096</v>
      </c>
      <c r="W4603" s="50" t="s">
        <v>311</v>
      </c>
      <c r="X4603" s="50">
        <v>244.47800000000001</v>
      </c>
      <c r="Y4603" s="50">
        <v>118.575</v>
      </c>
      <c r="Z4603" s="50">
        <v>22.922000000000001</v>
      </c>
      <c r="AA4603" s="50">
        <v>3.9350000000000001</v>
      </c>
      <c r="AB4603" s="50">
        <v>0.34799999999999998</v>
      </c>
      <c r="AC4603" s="50" t="str">
        <f t="shared" si="293"/>
        <v>Iraq-2040</v>
      </c>
      <c r="AD4603" s="51">
        <f t="shared" si="294"/>
        <v>40389.853999999999</v>
      </c>
      <c r="AE4603" s="15">
        <f t="shared" si="295"/>
        <v>0.65269188643266696</v>
      </c>
      <c r="AF4603">
        <f t="shared" si="296"/>
        <v>5.1432203414124932E-2</v>
      </c>
    </row>
    <row r="4604" spans="1:32" x14ac:dyDescent="0.25">
      <c r="A4604" s="59">
        <v>4587</v>
      </c>
      <c r="B4604" s="60" t="s">
        <v>309</v>
      </c>
      <c r="C4604" s="61" t="s">
        <v>259</v>
      </c>
      <c r="D4604" s="62"/>
      <c r="E4604" s="62">
        <v>372</v>
      </c>
      <c r="F4604" s="62">
        <v>2040</v>
      </c>
      <c r="G4604" s="50">
        <v>332.26499999999999</v>
      </c>
      <c r="H4604" s="50">
        <v>311.78699999999998</v>
      </c>
      <c r="I4604" s="50">
        <v>295.702</v>
      </c>
      <c r="J4604" s="50">
        <v>303.452</v>
      </c>
      <c r="K4604" s="50">
        <v>336.20600000000002</v>
      </c>
      <c r="L4604" s="50">
        <v>374.06799999999998</v>
      </c>
      <c r="M4604" s="50">
        <v>382.67700000000002</v>
      </c>
      <c r="N4604" s="50">
        <v>343.05200000000002</v>
      </c>
      <c r="O4604" s="50">
        <v>298.08100000000002</v>
      </c>
      <c r="P4604" s="50">
        <v>275.59199999999998</v>
      </c>
      <c r="Q4604" s="50">
        <v>307.42200000000003</v>
      </c>
      <c r="R4604" s="50">
        <v>366.20400000000001</v>
      </c>
      <c r="S4604" s="50">
        <v>374.18099999999998</v>
      </c>
      <c r="T4604" s="50">
        <v>347.68700000000001</v>
      </c>
      <c r="U4604" s="50">
        <v>276.911</v>
      </c>
      <c r="V4604" s="50">
        <v>246.50299999999999</v>
      </c>
      <c r="W4604" s="50" t="s">
        <v>311</v>
      </c>
      <c r="X4604" s="50">
        <v>176.233</v>
      </c>
      <c r="Y4604" s="50">
        <v>116.318</v>
      </c>
      <c r="Z4604" s="50">
        <v>52.625999999999998</v>
      </c>
      <c r="AA4604" s="50">
        <v>12.109</v>
      </c>
      <c r="AB4604" s="50">
        <v>1.4850000000000001</v>
      </c>
      <c r="AC4604" s="50" t="str">
        <f t="shared" si="293"/>
        <v>Ireland-2040</v>
      </c>
      <c r="AD4604" s="51">
        <f t="shared" si="294"/>
        <v>3360.9350000000004</v>
      </c>
      <c r="AE4604" s="15">
        <f t="shared" si="295"/>
        <v>0.64554238627048721</v>
      </c>
      <c r="AF4604">
        <f t="shared" si="296"/>
        <v>0.28597092233360738</v>
      </c>
    </row>
    <row r="4605" spans="1:32" x14ac:dyDescent="0.25">
      <c r="A4605" s="59">
        <v>4588</v>
      </c>
      <c r="B4605" s="60" t="s">
        <v>309</v>
      </c>
      <c r="C4605" s="61" t="s">
        <v>443</v>
      </c>
      <c r="D4605" s="62"/>
      <c r="E4605" s="62">
        <v>376</v>
      </c>
      <c r="F4605" s="62">
        <v>2040</v>
      </c>
      <c r="G4605" s="50">
        <v>920.61599999999999</v>
      </c>
      <c r="H4605" s="50">
        <v>880.99599999999998</v>
      </c>
      <c r="I4605" s="50">
        <v>845.39</v>
      </c>
      <c r="J4605" s="50">
        <v>829.92399999999998</v>
      </c>
      <c r="K4605" s="50">
        <v>834.49300000000005</v>
      </c>
      <c r="L4605" s="50">
        <v>850.83600000000001</v>
      </c>
      <c r="M4605" s="50">
        <v>770.69500000000005</v>
      </c>
      <c r="N4605" s="50">
        <v>701.90599999999995</v>
      </c>
      <c r="O4605" s="50">
        <v>653.53300000000002</v>
      </c>
      <c r="P4605" s="50">
        <v>593.52700000000004</v>
      </c>
      <c r="Q4605" s="50">
        <v>575.44100000000003</v>
      </c>
      <c r="R4605" s="50">
        <v>558.15499999999997</v>
      </c>
      <c r="S4605" s="50">
        <v>532.77599999999995</v>
      </c>
      <c r="T4605" s="50">
        <v>472.95299999999997</v>
      </c>
      <c r="U4605" s="50">
        <v>380.46699999999998</v>
      </c>
      <c r="V4605" s="50">
        <v>317.88900000000001</v>
      </c>
      <c r="W4605" s="50" t="s">
        <v>311</v>
      </c>
      <c r="X4605" s="50">
        <v>252.81899999999999</v>
      </c>
      <c r="Y4605" s="50">
        <v>189.61799999999999</v>
      </c>
      <c r="Z4605" s="50">
        <v>91.986000000000004</v>
      </c>
      <c r="AA4605" s="50">
        <v>23.056999999999999</v>
      </c>
      <c r="AB4605" s="50">
        <v>4.4770000000000003</v>
      </c>
      <c r="AC4605" s="50" t="str">
        <f t="shared" si="293"/>
        <v>Israel-2040</v>
      </c>
      <c r="AD4605" s="51">
        <f t="shared" si="294"/>
        <v>6901.2859999999991</v>
      </c>
      <c r="AE4605" s="15">
        <f t="shared" si="295"/>
        <v>0.63470315532496413</v>
      </c>
      <c r="AF4605">
        <f t="shared" si="296"/>
        <v>0.18152636367901764</v>
      </c>
    </row>
    <row r="4606" spans="1:32" x14ac:dyDescent="0.25">
      <c r="A4606" s="59">
        <v>4589</v>
      </c>
      <c r="B4606" s="60" t="s">
        <v>309</v>
      </c>
      <c r="C4606" s="61" t="s">
        <v>444</v>
      </c>
      <c r="D4606" s="62"/>
      <c r="E4606" s="62">
        <v>380</v>
      </c>
      <c r="F4606" s="62">
        <v>2040</v>
      </c>
      <c r="G4606" s="50">
        <v>2417.2530000000002</v>
      </c>
      <c r="H4606" s="50">
        <v>2418.5279999999998</v>
      </c>
      <c r="I4606" s="50">
        <v>2395.8969999999999</v>
      </c>
      <c r="J4606" s="50">
        <v>2423.2719999999999</v>
      </c>
      <c r="K4606" s="50">
        <v>2559.6849999999999</v>
      </c>
      <c r="L4606" s="50">
        <v>2773.5010000000002</v>
      </c>
      <c r="M4606" s="50">
        <v>3081.7330000000002</v>
      </c>
      <c r="N4606" s="50">
        <v>3100.3339999999998</v>
      </c>
      <c r="O4606" s="50">
        <v>3067.2310000000002</v>
      </c>
      <c r="P4606" s="50">
        <v>3123.3440000000001</v>
      </c>
      <c r="Q4606" s="50">
        <v>3179.2280000000001</v>
      </c>
      <c r="R4606" s="50">
        <v>3374.7429999999999</v>
      </c>
      <c r="S4606" s="50">
        <v>3855.0650000000001</v>
      </c>
      <c r="T4606" s="50">
        <v>4393.2969999999996</v>
      </c>
      <c r="U4606" s="50">
        <v>4350.9870000000001</v>
      </c>
      <c r="V4606" s="50">
        <v>3900.2020000000002</v>
      </c>
      <c r="W4606" s="50" t="s">
        <v>311</v>
      </c>
      <c r="X4606" s="50">
        <v>2936.0070000000001</v>
      </c>
      <c r="Y4606" s="50">
        <v>2000.42</v>
      </c>
      <c r="Z4606" s="50">
        <v>1126.1669999999999</v>
      </c>
      <c r="AA4606" s="50">
        <v>332.84</v>
      </c>
      <c r="AB4606" s="50">
        <v>62.44</v>
      </c>
      <c r="AC4606" s="50" t="str">
        <f t="shared" si="293"/>
        <v>Italy-2040</v>
      </c>
      <c r="AD4606" s="51">
        <f t="shared" si="294"/>
        <v>30538.135999999999</v>
      </c>
      <c r="AE4606" s="15">
        <f t="shared" si="295"/>
        <v>0.86233285489330458</v>
      </c>
      <c r="AF4606">
        <f t="shared" si="296"/>
        <v>0.50575732250097927</v>
      </c>
    </row>
    <row r="4607" spans="1:32" x14ac:dyDescent="0.25">
      <c r="A4607" s="59">
        <v>4590</v>
      </c>
      <c r="B4607" s="60" t="s">
        <v>309</v>
      </c>
      <c r="C4607" s="61" t="s">
        <v>376</v>
      </c>
      <c r="D4607" s="62"/>
      <c r="E4607" s="62">
        <v>388</v>
      </c>
      <c r="F4607" s="62">
        <v>2040</v>
      </c>
      <c r="G4607" s="50">
        <v>152.40100000000001</v>
      </c>
      <c r="H4607" s="50">
        <v>166.53299999999999</v>
      </c>
      <c r="I4607" s="50">
        <v>184.84</v>
      </c>
      <c r="J4607" s="50">
        <v>196.40100000000001</v>
      </c>
      <c r="K4607" s="50">
        <v>197.22</v>
      </c>
      <c r="L4607" s="50">
        <v>159.84700000000001</v>
      </c>
      <c r="M4607" s="50">
        <v>165.744</v>
      </c>
      <c r="N4607" s="50">
        <v>175.072</v>
      </c>
      <c r="O4607" s="50">
        <v>208.21700000000001</v>
      </c>
      <c r="P4607" s="50">
        <v>209.965</v>
      </c>
      <c r="Q4607" s="50">
        <v>199.88200000000001</v>
      </c>
      <c r="R4607" s="50">
        <v>176.63</v>
      </c>
      <c r="S4607" s="50">
        <v>153.69300000000001</v>
      </c>
      <c r="T4607" s="50">
        <v>145.12100000000001</v>
      </c>
      <c r="U4607" s="50">
        <v>129.30600000000001</v>
      </c>
      <c r="V4607" s="50">
        <v>105.105</v>
      </c>
      <c r="W4607" s="50" t="s">
        <v>311</v>
      </c>
      <c r="X4607" s="50">
        <v>71.14</v>
      </c>
      <c r="Y4607" s="50">
        <v>38.661999999999999</v>
      </c>
      <c r="Z4607" s="50">
        <v>16.658999999999999</v>
      </c>
      <c r="AA4607" s="50">
        <v>4.91</v>
      </c>
      <c r="AB4607" s="50">
        <v>1.0329999999999999</v>
      </c>
      <c r="AC4607" s="50" t="str">
        <f t="shared" si="293"/>
        <v>Jamaica-2040</v>
      </c>
      <c r="AD4607" s="51">
        <f t="shared" si="294"/>
        <v>1842.671</v>
      </c>
      <c r="AE4607" s="15">
        <f t="shared" si="295"/>
        <v>0.55121614221963666</v>
      </c>
      <c r="AF4607">
        <f t="shared" si="296"/>
        <v>0.21817515432920864</v>
      </c>
    </row>
    <row r="4608" spans="1:32" x14ac:dyDescent="0.25">
      <c r="A4608" s="59">
        <v>4591</v>
      </c>
      <c r="B4608" s="60" t="s">
        <v>309</v>
      </c>
      <c r="C4608" s="61" t="s">
        <v>35</v>
      </c>
      <c r="D4608" s="62"/>
      <c r="E4608" s="62">
        <v>392</v>
      </c>
      <c r="F4608" s="62">
        <v>2040</v>
      </c>
      <c r="G4608" s="50">
        <v>4629.7969999999996</v>
      </c>
      <c r="H4608" s="50">
        <v>4693.6509999999998</v>
      </c>
      <c r="I4608" s="50">
        <v>4778.174</v>
      </c>
      <c r="J4608" s="50">
        <v>4948.4570000000003</v>
      </c>
      <c r="K4608" s="50">
        <v>5215.4579999999996</v>
      </c>
      <c r="L4608" s="50">
        <v>5502.78</v>
      </c>
      <c r="M4608" s="50">
        <v>5686.549</v>
      </c>
      <c r="N4608" s="50">
        <v>5802.165</v>
      </c>
      <c r="O4608" s="50">
        <v>6081.2820000000002</v>
      </c>
      <c r="P4608" s="50">
        <v>6177.5630000000001</v>
      </c>
      <c r="Q4608" s="50">
        <v>6703.683</v>
      </c>
      <c r="R4608" s="50">
        <v>7427.7780000000002</v>
      </c>
      <c r="S4608" s="50">
        <v>8108.4189999999999</v>
      </c>
      <c r="T4608" s="50">
        <v>9329.6049999999996</v>
      </c>
      <c r="U4608" s="50">
        <v>7779.2250000000004</v>
      </c>
      <c r="V4608" s="50">
        <v>6665.72</v>
      </c>
      <c r="W4608" s="50" t="s">
        <v>311</v>
      </c>
      <c r="X4608" s="50">
        <v>5644.1220000000003</v>
      </c>
      <c r="Y4608" s="50">
        <v>5018.49</v>
      </c>
      <c r="Z4608" s="50">
        <v>3522.6329999999998</v>
      </c>
      <c r="AA4608" s="50">
        <v>1228.8420000000001</v>
      </c>
      <c r="AB4608" s="50">
        <v>267.67399999999998</v>
      </c>
      <c r="AC4608" s="50" t="str">
        <f t="shared" si="293"/>
        <v>Japan-2040</v>
      </c>
      <c r="AD4608" s="51">
        <f t="shared" si="294"/>
        <v>61654.133999999998</v>
      </c>
      <c r="AE4608" s="15">
        <f t="shared" si="295"/>
        <v>0.868683566295814</v>
      </c>
      <c r="AF4608">
        <f t="shared" si="296"/>
        <v>0.52083581609297125</v>
      </c>
    </row>
    <row r="4609" spans="1:32" x14ac:dyDescent="0.25">
      <c r="A4609" s="59">
        <v>4592</v>
      </c>
      <c r="B4609" s="60" t="s">
        <v>309</v>
      </c>
      <c r="C4609" s="61" t="s">
        <v>260</v>
      </c>
      <c r="D4609" s="62"/>
      <c r="E4609" s="62">
        <v>400</v>
      </c>
      <c r="F4609" s="62">
        <v>2040</v>
      </c>
      <c r="G4609" s="50">
        <v>1135.5450000000001</v>
      </c>
      <c r="H4609" s="50">
        <v>1114.271</v>
      </c>
      <c r="I4609" s="50">
        <v>1094.8910000000001</v>
      </c>
      <c r="J4609" s="50">
        <v>1083.0540000000001</v>
      </c>
      <c r="K4609" s="50">
        <v>1069.259</v>
      </c>
      <c r="L4609" s="50">
        <v>1051.8789999999999</v>
      </c>
      <c r="M4609" s="50">
        <v>958.11</v>
      </c>
      <c r="N4609" s="50">
        <v>860.63599999999997</v>
      </c>
      <c r="O4609" s="50">
        <v>794.01400000000001</v>
      </c>
      <c r="P4609" s="50">
        <v>721.18299999999999</v>
      </c>
      <c r="Q4609" s="50">
        <v>659.73699999999997</v>
      </c>
      <c r="R4609" s="50">
        <v>602.06899999999996</v>
      </c>
      <c r="S4609" s="50">
        <v>494.92399999999998</v>
      </c>
      <c r="T4609" s="50">
        <v>412.92500000000001</v>
      </c>
      <c r="U4609" s="50">
        <v>301.8</v>
      </c>
      <c r="V4609" s="50">
        <v>186.92500000000001</v>
      </c>
      <c r="W4609" s="50" t="s">
        <v>311</v>
      </c>
      <c r="X4609" s="50">
        <v>90.501000000000005</v>
      </c>
      <c r="Y4609" s="50">
        <v>35.01</v>
      </c>
      <c r="Z4609" s="50">
        <v>10.782</v>
      </c>
      <c r="AA4609" s="50">
        <v>2.0950000000000002</v>
      </c>
      <c r="AB4609" s="50">
        <v>0.20499999999999999</v>
      </c>
      <c r="AC4609" s="50" t="str">
        <f t="shared" si="293"/>
        <v>Jordan-2040</v>
      </c>
      <c r="AD4609" s="51">
        <f t="shared" si="294"/>
        <v>8294.8650000000016</v>
      </c>
      <c r="AE4609" s="15">
        <f t="shared" si="295"/>
        <v>0.52863428157058612</v>
      </c>
      <c r="AF4609">
        <f t="shared" si="296"/>
        <v>8.9371241485511663E-2</v>
      </c>
    </row>
    <row r="4610" spans="1:32" x14ac:dyDescent="0.25">
      <c r="A4610" s="59">
        <v>4593</v>
      </c>
      <c r="B4610" s="60" t="s">
        <v>309</v>
      </c>
      <c r="C4610" s="61" t="s">
        <v>445</v>
      </c>
      <c r="D4610" s="62"/>
      <c r="E4610" s="62">
        <v>404</v>
      </c>
      <c r="F4610" s="62">
        <v>2040</v>
      </c>
      <c r="G4610" s="50">
        <v>8959.6530000000002</v>
      </c>
      <c r="H4610" s="50">
        <v>8640.7579999999998</v>
      </c>
      <c r="I4610" s="50">
        <v>8231.7129999999997</v>
      </c>
      <c r="J4610" s="50">
        <v>7741.9470000000001</v>
      </c>
      <c r="K4610" s="50">
        <v>7233.8459999999995</v>
      </c>
      <c r="L4610" s="50">
        <v>6724.45</v>
      </c>
      <c r="M4610" s="50">
        <v>6354.6260000000002</v>
      </c>
      <c r="N4610" s="50">
        <v>5585.4920000000002</v>
      </c>
      <c r="O4610" s="50">
        <v>4811.1229999999996</v>
      </c>
      <c r="P4610" s="50">
        <v>3979.2280000000001</v>
      </c>
      <c r="Q4610" s="50">
        <v>3641.8040000000001</v>
      </c>
      <c r="R4610" s="50">
        <v>3068.9810000000002</v>
      </c>
      <c r="S4610" s="50">
        <v>2355.0120000000002</v>
      </c>
      <c r="T4610" s="50">
        <v>1650.876</v>
      </c>
      <c r="U4610" s="50">
        <v>1069.7460000000001</v>
      </c>
      <c r="V4610" s="50">
        <v>667.197</v>
      </c>
      <c r="W4610" s="50" t="s">
        <v>311</v>
      </c>
      <c r="X4610" s="50">
        <v>366.78199999999998</v>
      </c>
      <c r="Y4610" s="50">
        <v>155.84399999999999</v>
      </c>
      <c r="Z4610" s="50">
        <v>41.034999999999997</v>
      </c>
      <c r="AA4610" s="50">
        <v>6.12</v>
      </c>
      <c r="AB4610" s="50">
        <v>0.63200000000000001</v>
      </c>
      <c r="AC4610" s="50" t="str">
        <f t="shared" si="293"/>
        <v>Kenya-2040</v>
      </c>
      <c r="AD4610" s="51">
        <f t="shared" si="294"/>
        <v>51496.509000000005</v>
      </c>
      <c r="AE4610" s="15">
        <f t="shared" si="295"/>
        <v>0.57849272850709155</v>
      </c>
      <c r="AF4610">
        <f t="shared" si="296"/>
        <v>5.1187145646296388E-2</v>
      </c>
    </row>
    <row r="4611" spans="1:32" x14ac:dyDescent="0.25">
      <c r="A4611" s="59">
        <v>4594</v>
      </c>
      <c r="B4611" s="60" t="s">
        <v>309</v>
      </c>
      <c r="C4611" s="61" t="s">
        <v>377</v>
      </c>
      <c r="D4611" s="62"/>
      <c r="E4611" s="62">
        <v>296</v>
      </c>
      <c r="F4611" s="62">
        <v>2040</v>
      </c>
      <c r="G4611" s="50">
        <v>16.122</v>
      </c>
      <c r="H4611" s="50">
        <v>15.273</v>
      </c>
      <c r="I4611" s="50">
        <v>15.154</v>
      </c>
      <c r="J4611" s="50">
        <v>14.981999999999999</v>
      </c>
      <c r="K4611" s="50">
        <v>14.28</v>
      </c>
      <c r="L4611" s="50">
        <v>13.192</v>
      </c>
      <c r="M4611" s="50">
        <v>11.98</v>
      </c>
      <c r="N4611" s="50">
        <v>8.9169999999999998</v>
      </c>
      <c r="O4611" s="50">
        <v>9.91</v>
      </c>
      <c r="P4611" s="50">
        <v>8.6950000000000003</v>
      </c>
      <c r="Q4611" s="50">
        <v>8.25</v>
      </c>
      <c r="R4611" s="50">
        <v>6.5439999999999996</v>
      </c>
      <c r="S4611" s="50">
        <v>4.9640000000000004</v>
      </c>
      <c r="T4611" s="50">
        <v>3.8130000000000002</v>
      </c>
      <c r="U4611" s="50">
        <v>3.5150000000000001</v>
      </c>
      <c r="V4611" s="50">
        <v>2.2599999999999998</v>
      </c>
      <c r="W4611" s="50" t="s">
        <v>311</v>
      </c>
      <c r="X4611" s="50">
        <v>1.016</v>
      </c>
      <c r="Y4611" s="50">
        <v>0.35</v>
      </c>
      <c r="Z4611" s="50">
        <v>6.8000000000000005E-2</v>
      </c>
      <c r="AA4611" s="50">
        <v>8.9999999999999993E-3</v>
      </c>
      <c r="AB4611" s="50">
        <v>1E-3</v>
      </c>
      <c r="AC4611" s="50" t="str">
        <f t="shared" si="293"/>
        <v>Kiribati-2040</v>
      </c>
      <c r="AD4611" s="51">
        <f t="shared" si="294"/>
        <v>101.71399999999998</v>
      </c>
      <c r="AE4611" s="15">
        <f t="shared" si="295"/>
        <v>0.56610692726664968</v>
      </c>
      <c r="AF4611">
        <f t="shared" si="296"/>
        <v>7.4408314953832044E-2</v>
      </c>
    </row>
    <row r="4612" spans="1:32" x14ac:dyDescent="0.25">
      <c r="A4612" s="59">
        <v>4595</v>
      </c>
      <c r="B4612" s="60" t="s">
        <v>309</v>
      </c>
      <c r="C4612" s="61" t="s">
        <v>446</v>
      </c>
      <c r="D4612" s="62"/>
      <c r="E4612" s="62">
        <v>414</v>
      </c>
      <c r="F4612" s="62">
        <v>2040</v>
      </c>
      <c r="G4612" s="50">
        <v>312.39600000000002</v>
      </c>
      <c r="H4612" s="50">
        <v>303.15199999999999</v>
      </c>
      <c r="I4612" s="50">
        <v>298.14699999999999</v>
      </c>
      <c r="J4612" s="50">
        <v>308.32799999999997</v>
      </c>
      <c r="K4612" s="50">
        <v>369.34899999999999</v>
      </c>
      <c r="L4612" s="50">
        <v>431.91300000000001</v>
      </c>
      <c r="M4612" s="50">
        <v>461.46699999999998</v>
      </c>
      <c r="N4612" s="50">
        <v>448.065</v>
      </c>
      <c r="O4612" s="50">
        <v>438.815</v>
      </c>
      <c r="P4612" s="50">
        <v>356.68</v>
      </c>
      <c r="Q4612" s="50">
        <v>313.38299999999998</v>
      </c>
      <c r="R4612" s="50">
        <v>314.69900000000001</v>
      </c>
      <c r="S4612" s="50">
        <v>299.29500000000002</v>
      </c>
      <c r="T4612" s="50">
        <v>284.96300000000002</v>
      </c>
      <c r="U4612" s="50">
        <v>213.048</v>
      </c>
      <c r="V4612" s="50">
        <v>105.375</v>
      </c>
      <c r="W4612" s="50" t="s">
        <v>311</v>
      </c>
      <c r="X4612" s="50">
        <v>50.853999999999999</v>
      </c>
      <c r="Y4612" s="50">
        <v>12.14</v>
      </c>
      <c r="Z4612" s="50">
        <v>1.6160000000000001</v>
      </c>
      <c r="AA4612" s="50">
        <v>0.129</v>
      </c>
      <c r="AB4612" s="50">
        <v>7.0000000000000001E-3</v>
      </c>
      <c r="AC4612" s="50" t="str">
        <f t="shared" si="293"/>
        <v>Kuwait-2040</v>
      </c>
      <c r="AD4612" s="51">
        <f t="shared" si="294"/>
        <v>3741.9939999999997</v>
      </c>
      <c r="AE4612" s="15">
        <f t="shared" si="295"/>
        <v>0.42272301879693025</v>
      </c>
      <c r="AF4612">
        <f t="shared" si="296"/>
        <v>0.14350872663530576</v>
      </c>
    </row>
    <row r="4613" spans="1:32" x14ac:dyDescent="0.25">
      <c r="A4613" s="59">
        <v>4596</v>
      </c>
      <c r="B4613" s="60" t="s">
        <v>309</v>
      </c>
      <c r="C4613" s="61" t="s">
        <v>447</v>
      </c>
      <c r="D4613" s="62"/>
      <c r="E4613" s="62">
        <v>428</v>
      </c>
      <c r="F4613" s="62">
        <v>2040</v>
      </c>
      <c r="G4613" s="50">
        <v>74.804000000000002</v>
      </c>
      <c r="H4613" s="50">
        <v>72.277000000000001</v>
      </c>
      <c r="I4613" s="50">
        <v>76.567999999999998</v>
      </c>
      <c r="J4613" s="50">
        <v>84.832999999999998</v>
      </c>
      <c r="K4613" s="50">
        <v>90.813999999999993</v>
      </c>
      <c r="L4613" s="50">
        <v>95.742999999999995</v>
      </c>
      <c r="M4613" s="50">
        <v>99.191000000000003</v>
      </c>
      <c r="N4613" s="50">
        <v>79.86</v>
      </c>
      <c r="O4613" s="50">
        <v>69.272999999999996</v>
      </c>
      <c r="P4613" s="50">
        <v>106.03100000000001</v>
      </c>
      <c r="Q4613" s="50">
        <v>127.173</v>
      </c>
      <c r="R4613" s="50">
        <v>117.883</v>
      </c>
      <c r="S4613" s="50">
        <v>107.913</v>
      </c>
      <c r="T4613" s="50">
        <v>107.91200000000001</v>
      </c>
      <c r="U4613" s="50">
        <v>94.796999999999997</v>
      </c>
      <c r="V4613" s="50">
        <v>90.116</v>
      </c>
      <c r="W4613" s="50" t="s">
        <v>311</v>
      </c>
      <c r="X4613" s="50">
        <v>68.64</v>
      </c>
      <c r="Y4613" s="50">
        <v>38.518999999999998</v>
      </c>
      <c r="Z4613" s="50">
        <v>15.56</v>
      </c>
      <c r="AA4613" s="50">
        <v>4.2460000000000004</v>
      </c>
      <c r="AB4613" s="50">
        <v>0.60099999999999998</v>
      </c>
      <c r="AC4613" s="50" t="str">
        <f t="shared" si="293"/>
        <v>Latvia-2040</v>
      </c>
      <c r="AD4613" s="51">
        <f t="shared" si="294"/>
        <v>978.71400000000017</v>
      </c>
      <c r="AE4613" s="15">
        <f t="shared" si="295"/>
        <v>0.6580471925404151</v>
      </c>
      <c r="AF4613">
        <f t="shared" si="296"/>
        <v>0.34963733913967743</v>
      </c>
    </row>
    <row r="4614" spans="1:32" x14ac:dyDescent="0.25">
      <c r="A4614" s="59">
        <v>4597</v>
      </c>
      <c r="B4614" s="60" t="s">
        <v>309</v>
      </c>
      <c r="C4614" s="61" t="s">
        <v>448</v>
      </c>
      <c r="D4614" s="62"/>
      <c r="E4614" s="62">
        <v>422</v>
      </c>
      <c r="F4614" s="62">
        <v>2040</v>
      </c>
      <c r="G4614" s="50">
        <v>261.31200000000001</v>
      </c>
      <c r="H4614" s="50">
        <v>297.71800000000002</v>
      </c>
      <c r="I4614" s="50">
        <v>331.529</v>
      </c>
      <c r="J4614" s="50">
        <v>331.74200000000002</v>
      </c>
      <c r="K4614" s="50">
        <v>295.613</v>
      </c>
      <c r="L4614" s="50">
        <v>288.01900000000001</v>
      </c>
      <c r="M4614" s="50">
        <v>273.36399999999998</v>
      </c>
      <c r="N4614" s="50">
        <v>348.94799999999998</v>
      </c>
      <c r="O4614" s="50">
        <v>409.685</v>
      </c>
      <c r="P4614" s="50">
        <v>453.41</v>
      </c>
      <c r="Q4614" s="50">
        <v>437.91800000000001</v>
      </c>
      <c r="R4614" s="50">
        <v>391.512</v>
      </c>
      <c r="S4614" s="50">
        <v>311.08</v>
      </c>
      <c r="T4614" s="50">
        <v>258.245</v>
      </c>
      <c r="U4614" s="50">
        <v>246.03700000000001</v>
      </c>
      <c r="V4614" s="50">
        <v>209.16300000000001</v>
      </c>
      <c r="W4614" s="50" t="s">
        <v>311</v>
      </c>
      <c r="X4614" s="50">
        <v>133.86799999999999</v>
      </c>
      <c r="Y4614" s="50">
        <v>72.466999999999999</v>
      </c>
      <c r="Z4614" s="50">
        <v>30.181999999999999</v>
      </c>
      <c r="AA4614" s="50">
        <v>8.9320000000000004</v>
      </c>
      <c r="AB4614" s="50">
        <v>1.675</v>
      </c>
      <c r="AC4614" s="50" t="str">
        <f t="shared" si="293"/>
        <v>Lebanon-2040</v>
      </c>
      <c r="AD4614" s="51">
        <f t="shared" si="294"/>
        <v>3541.2910000000002</v>
      </c>
      <c r="AE4614" s="15">
        <f t="shared" si="295"/>
        <v>0.52272688124189737</v>
      </c>
      <c r="AF4614">
        <f t="shared" si="296"/>
        <v>0.21674221826099715</v>
      </c>
    </row>
    <row r="4615" spans="1:32" x14ac:dyDescent="0.25">
      <c r="A4615" s="59">
        <v>4598</v>
      </c>
      <c r="B4615" s="60" t="s">
        <v>309</v>
      </c>
      <c r="C4615" s="61" t="s">
        <v>449</v>
      </c>
      <c r="D4615" s="62"/>
      <c r="E4615" s="62">
        <v>430</v>
      </c>
      <c r="F4615" s="62">
        <v>2040</v>
      </c>
      <c r="G4615" s="50">
        <v>1017.39</v>
      </c>
      <c r="H4615" s="50">
        <v>952.92</v>
      </c>
      <c r="I4615" s="50">
        <v>883.79100000000005</v>
      </c>
      <c r="J4615" s="50">
        <v>809.18299999999999</v>
      </c>
      <c r="K4615" s="50">
        <v>733.10900000000004</v>
      </c>
      <c r="L4615" s="50">
        <v>661.476</v>
      </c>
      <c r="M4615" s="50">
        <v>599.19899999999996</v>
      </c>
      <c r="N4615" s="50">
        <v>527.71699999999998</v>
      </c>
      <c r="O4615" s="50">
        <v>437.971</v>
      </c>
      <c r="P4615" s="50">
        <v>353.5</v>
      </c>
      <c r="Q4615" s="50">
        <v>305.45499999999998</v>
      </c>
      <c r="R4615" s="50">
        <v>258.255</v>
      </c>
      <c r="S4615" s="50">
        <v>202.291</v>
      </c>
      <c r="T4615" s="50">
        <v>149.16399999999999</v>
      </c>
      <c r="U4615" s="50">
        <v>100.264</v>
      </c>
      <c r="V4615" s="50">
        <v>58.954999999999998</v>
      </c>
      <c r="W4615" s="50" t="s">
        <v>311</v>
      </c>
      <c r="X4615" s="50">
        <v>27.094999999999999</v>
      </c>
      <c r="Y4615" s="50">
        <v>8.3179999999999996</v>
      </c>
      <c r="Z4615" s="50">
        <v>1.415</v>
      </c>
      <c r="AA4615" s="50">
        <v>0.13700000000000001</v>
      </c>
      <c r="AB4615" s="50">
        <v>6.0000000000000001E-3</v>
      </c>
      <c r="AC4615" s="50" t="str">
        <f t="shared" si="293"/>
        <v>Liberia-2040</v>
      </c>
      <c r="AD4615" s="51">
        <f t="shared" si="294"/>
        <v>4888.1560000000009</v>
      </c>
      <c r="AE4615" s="15">
        <f t="shared" si="295"/>
        <v>0.65453209758444697</v>
      </c>
      <c r="AF4615">
        <f t="shared" si="296"/>
        <v>4.4606372534520614E-2</v>
      </c>
    </row>
    <row r="4616" spans="1:32" x14ac:dyDescent="0.25">
      <c r="A4616" s="59">
        <v>4599</v>
      </c>
      <c r="B4616" s="60" t="s">
        <v>309</v>
      </c>
      <c r="C4616" s="61" t="s">
        <v>450</v>
      </c>
      <c r="D4616" s="62"/>
      <c r="E4616" s="62">
        <v>434</v>
      </c>
      <c r="F4616" s="62">
        <v>2040</v>
      </c>
      <c r="G4616" s="50">
        <v>493.97500000000002</v>
      </c>
      <c r="H4616" s="50">
        <v>494.19299999999998</v>
      </c>
      <c r="I4616" s="50">
        <v>512.08500000000004</v>
      </c>
      <c r="J4616" s="50">
        <v>546.04300000000001</v>
      </c>
      <c r="K4616" s="50">
        <v>581.83000000000004</v>
      </c>
      <c r="L4616" s="50">
        <v>614.75300000000004</v>
      </c>
      <c r="M4616" s="50">
        <v>578.90499999999997</v>
      </c>
      <c r="N4616" s="50">
        <v>536.05899999999997</v>
      </c>
      <c r="O4616" s="50">
        <v>512.23199999999997</v>
      </c>
      <c r="P4616" s="50">
        <v>516.06600000000003</v>
      </c>
      <c r="Q4616" s="50">
        <v>538.125</v>
      </c>
      <c r="R4616" s="50">
        <v>519.4</v>
      </c>
      <c r="S4616" s="50">
        <v>486.24200000000002</v>
      </c>
      <c r="T4616" s="50">
        <v>387.09399999999999</v>
      </c>
      <c r="U4616" s="50">
        <v>263.28199999999998</v>
      </c>
      <c r="V4616" s="50">
        <v>141.99600000000001</v>
      </c>
      <c r="W4616" s="50" t="s">
        <v>311</v>
      </c>
      <c r="X4616" s="50">
        <v>67.144000000000005</v>
      </c>
      <c r="Y4616" s="50">
        <v>27.385000000000002</v>
      </c>
      <c r="Z4616" s="50">
        <v>7.0460000000000003</v>
      </c>
      <c r="AA4616" s="50">
        <v>1.2769999999999999</v>
      </c>
      <c r="AB4616" s="50">
        <v>0.11899999999999999</v>
      </c>
      <c r="AC4616" s="50" t="str">
        <f t="shared" si="293"/>
        <v>Libya-2040</v>
      </c>
      <c r="AD4616" s="51">
        <f t="shared" si="294"/>
        <v>5429.6549999999997</v>
      </c>
      <c r="AE4616" s="15">
        <f t="shared" si="295"/>
        <v>0.44120593297364208</v>
      </c>
      <c r="AF4616">
        <f t="shared" si="296"/>
        <v>0.12919983930522599</v>
      </c>
    </row>
    <row r="4617" spans="1:32" x14ac:dyDescent="0.25">
      <c r="A4617" s="59">
        <v>4600</v>
      </c>
      <c r="B4617" s="60" t="s">
        <v>309</v>
      </c>
      <c r="C4617" s="61" t="s">
        <v>451</v>
      </c>
      <c r="D4617" s="62"/>
      <c r="E4617" s="62">
        <v>440</v>
      </c>
      <c r="F4617" s="62">
        <v>2040</v>
      </c>
      <c r="G4617" s="50">
        <v>119.60599999999999</v>
      </c>
      <c r="H4617" s="50">
        <v>124.827</v>
      </c>
      <c r="I4617" s="50">
        <v>138.21100000000001</v>
      </c>
      <c r="J4617" s="50">
        <v>147.95699999999999</v>
      </c>
      <c r="K4617" s="50">
        <v>146.51</v>
      </c>
      <c r="L4617" s="50">
        <v>144.191</v>
      </c>
      <c r="M4617" s="50">
        <v>130</v>
      </c>
      <c r="N4617" s="50">
        <v>125.791</v>
      </c>
      <c r="O4617" s="50">
        <v>154.26900000000001</v>
      </c>
      <c r="P4617" s="50">
        <v>188.678</v>
      </c>
      <c r="Q4617" s="50">
        <v>175.93600000000001</v>
      </c>
      <c r="R4617" s="50">
        <v>156.684</v>
      </c>
      <c r="S4617" s="50">
        <v>151.16200000000001</v>
      </c>
      <c r="T4617" s="50">
        <v>158.833</v>
      </c>
      <c r="U4617" s="50">
        <v>150.37100000000001</v>
      </c>
      <c r="V4617" s="50">
        <v>146.50399999999999</v>
      </c>
      <c r="W4617" s="50" t="s">
        <v>311</v>
      </c>
      <c r="X4617" s="50">
        <v>107.61799999999999</v>
      </c>
      <c r="Y4617" s="50">
        <v>58.164000000000001</v>
      </c>
      <c r="Z4617" s="50">
        <v>24.58</v>
      </c>
      <c r="AA4617" s="50">
        <v>6.9530000000000003</v>
      </c>
      <c r="AB4617" s="50">
        <v>1.0549999999999999</v>
      </c>
      <c r="AC4617" s="50" t="str">
        <f t="shared" si="293"/>
        <v>Lithuania-2040</v>
      </c>
      <c r="AD4617" s="51">
        <f t="shared" si="294"/>
        <v>1521.1780000000001</v>
      </c>
      <c r="AE4617" s="15">
        <f t="shared" si="295"/>
        <v>0.681525764900623</v>
      </c>
      <c r="AF4617">
        <f t="shared" si="296"/>
        <v>0.34356047991881594</v>
      </c>
    </row>
    <row r="4618" spans="1:32" x14ac:dyDescent="0.25">
      <c r="A4618" s="59">
        <v>4601</v>
      </c>
      <c r="B4618" s="60" t="s">
        <v>309</v>
      </c>
      <c r="C4618" s="61" t="s">
        <v>452</v>
      </c>
      <c r="D4618" s="62"/>
      <c r="E4618" s="62">
        <v>450</v>
      </c>
      <c r="F4618" s="62">
        <v>2040</v>
      </c>
      <c r="G4618" s="50">
        <v>5432.6080000000002</v>
      </c>
      <c r="H4618" s="50">
        <v>5126.6549999999997</v>
      </c>
      <c r="I4618" s="50">
        <v>4813.7889999999998</v>
      </c>
      <c r="J4618" s="50">
        <v>4441.0349999999999</v>
      </c>
      <c r="K4618" s="50">
        <v>4009.0059999999999</v>
      </c>
      <c r="L4618" s="50">
        <v>3568.3969999999999</v>
      </c>
      <c r="M4618" s="50">
        <v>3238.413</v>
      </c>
      <c r="N4618" s="50">
        <v>2907.2370000000001</v>
      </c>
      <c r="O4618" s="50">
        <v>2558.2159999999999</v>
      </c>
      <c r="P4618" s="50">
        <v>2093.6089999999999</v>
      </c>
      <c r="Q4618" s="50">
        <v>1684.403</v>
      </c>
      <c r="R4618" s="50">
        <v>1371.758</v>
      </c>
      <c r="S4618" s="50">
        <v>1108.8019999999999</v>
      </c>
      <c r="T4618" s="50">
        <v>827.23800000000006</v>
      </c>
      <c r="U4618" s="50">
        <v>565.846</v>
      </c>
      <c r="V4618" s="50">
        <v>347.88299999999998</v>
      </c>
      <c r="W4618" s="50" t="s">
        <v>311</v>
      </c>
      <c r="X4618" s="50">
        <v>180.58</v>
      </c>
      <c r="Y4618" s="50">
        <v>71.53</v>
      </c>
      <c r="Z4618" s="50">
        <v>17.248999999999999</v>
      </c>
      <c r="AA4618" s="50">
        <v>3.0430000000000001</v>
      </c>
      <c r="AB4618" s="50">
        <v>0.35899999999999999</v>
      </c>
      <c r="AC4618" s="50" t="str">
        <f t="shared" si="293"/>
        <v>Madagascar-2040</v>
      </c>
      <c r="AD4618" s="51">
        <f t="shared" si="294"/>
        <v>26980.876</v>
      </c>
      <c r="AE4618" s="15">
        <f t="shared" si="295"/>
        <v>0.64441124891571355</v>
      </c>
      <c r="AF4618">
        <f t="shared" si="296"/>
        <v>4.7545247751282944E-2</v>
      </c>
    </row>
    <row r="4619" spans="1:32" x14ac:dyDescent="0.25">
      <c r="A4619" s="59">
        <v>4602</v>
      </c>
      <c r="B4619" s="60" t="s">
        <v>309</v>
      </c>
      <c r="C4619" s="61" t="s">
        <v>453</v>
      </c>
      <c r="D4619" s="62">
        <v>15</v>
      </c>
      <c r="E4619" s="62">
        <v>458</v>
      </c>
      <c r="F4619" s="62">
        <v>2040</v>
      </c>
      <c r="G4619" s="50">
        <v>2373.8539999999998</v>
      </c>
      <c r="H4619" s="50">
        <v>2506.7579999999998</v>
      </c>
      <c r="I4619" s="50">
        <v>2669.5880000000002</v>
      </c>
      <c r="J4619" s="50">
        <v>2777.9349999999999</v>
      </c>
      <c r="K4619" s="50">
        <v>2765.9209999999998</v>
      </c>
      <c r="L4619" s="50">
        <v>2674.386</v>
      </c>
      <c r="M4619" s="50">
        <v>2611.4279999999999</v>
      </c>
      <c r="N4619" s="50">
        <v>2744.0149999999999</v>
      </c>
      <c r="O4619" s="50">
        <v>2992.944</v>
      </c>
      <c r="P4619" s="50">
        <v>3170.7020000000002</v>
      </c>
      <c r="Q4619" s="50">
        <v>3016.8420000000001</v>
      </c>
      <c r="R4619" s="50">
        <v>2526.8609999999999</v>
      </c>
      <c r="S4619" s="50">
        <v>1919.835</v>
      </c>
      <c r="T4619" s="50">
        <v>1611.3530000000001</v>
      </c>
      <c r="U4619" s="50">
        <v>1292.883</v>
      </c>
      <c r="V4619" s="50">
        <v>980.01599999999996</v>
      </c>
      <c r="W4619" s="50" t="s">
        <v>311</v>
      </c>
      <c r="X4619" s="50">
        <v>625.91300000000001</v>
      </c>
      <c r="Y4619" s="50">
        <v>295.92</v>
      </c>
      <c r="Z4619" s="50">
        <v>94.350999999999999</v>
      </c>
      <c r="AA4619" s="50">
        <v>15.263</v>
      </c>
      <c r="AB4619" s="50">
        <v>1.494</v>
      </c>
      <c r="AC4619" s="50" t="str">
        <f t="shared" si="293"/>
        <v>Malaysia-2040</v>
      </c>
      <c r="AD4619" s="51">
        <f t="shared" si="294"/>
        <v>27200.869000000002</v>
      </c>
      <c r="AE4619" s="15">
        <f t="shared" si="295"/>
        <v>0.45834539330342722</v>
      </c>
      <c r="AF4619">
        <f t="shared" si="296"/>
        <v>0.14149760400176467</v>
      </c>
    </row>
    <row r="4620" spans="1:32" x14ac:dyDescent="0.25">
      <c r="A4620" s="59">
        <v>4603</v>
      </c>
      <c r="B4620" s="60" t="s">
        <v>309</v>
      </c>
      <c r="C4620" s="61" t="s">
        <v>378</v>
      </c>
      <c r="D4620" s="62"/>
      <c r="E4620" s="62">
        <v>462</v>
      </c>
      <c r="F4620" s="62">
        <v>2040</v>
      </c>
      <c r="G4620" s="50">
        <v>27.234999999999999</v>
      </c>
      <c r="H4620" s="50">
        <v>26.308</v>
      </c>
      <c r="I4620" s="50">
        <v>28.033000000000001</v>
      </c>
      <c r="J4620" s="50">
        <v>32.692999999999998</v>
      </c>
      <c r="K4620" s="50">
        <v>38.051000000000002</v>
      </c>
      <c r="L4620" s="50">
        <v>40.555</v>
      </c>
      <c r="M4620" s="50">
        <v>36.201999999999998</v>
      </c>
      <c r="N4620" s="50">
        <v>33.607999999999997</v>
      </c>
      <c r="O4620" s="50">
        <v>39.189</v>
      </c>
      <c r="P4620" s="50">
        <v>52.073</v>
      </c>
      <c r="Q4620" s="50">
        <v>57.707999999999998</v>
      </c>
      <c r="R4620" s="50">
        <v>45.04</v>
      </c>
      <c r="S4620" s="50">
        <v>28.012</v>
      </c>
      <c r="T4620" s="50">
        <v>22.007999999999999</v>
      </c>
      <c r="U4620" s="50">
        <v>17.074999999999999</v>
      </c>
      <c r="V4620" s="50">
        <v>12.032999999999999</v>
      </c>
      <c r="W4620" s="50" t="s">
        <v>311</v>
      </c>
      <c r="X4620" s="50">
        <v>6.9720000000000004</v>
      </c>
      <c r="Y4620" s="50">
        <v>2.7389999999999999</v>
      </c>
      <c r="Z4620" s="50">
        <v>0.95599999999999996</v>
      </c>
      <c r="AA4620" s="50">
        <v>0.38200000000000001</v>
      </c>
      <c r="AB4620" s="50">
        <v>8.8999999999999996E-2</v>
      </c>
      <c r="AC4620" s="50" t="str">
        <f t="shared" si="293"/>
        <v>Maldives-2040</v>
      </c>
      <c r="AD4620" s="51">
        <f t="shared" si="294"/>
        <v>403.13099999999997</v>
      </c>
      <c r="AE4620" s="15">
        <f t="shared" si="295"/>
        <v>0.3567822866512374</v>
      </c>
      <c r="AF4620">
        <f t="shared" si="296"/>
        <v>0.12843635433364897</v>
      </c>
    </row>
    <row r="4621" spans="1:32" x14ac:dyDescent="0.25">
      <c r="A4621" s="59">
        <v>4604</v>
      </c>
      <c r="B4621" s="60" t="s">
        <v>309</v>
      </c>
      <c r="C4621" s="61" t="s">
        <v>454</v>
      </c>
      <c r="D4621" s="62"/>
      <c r="E4621" s="62">
        <v>470</v>
      </c>
      <c r="F4621" s="62">
        <v>2040</v>
      </c>
      <c r="G4621" s="50">
        <v>18.21</v>
      </c>
      <c r="H4621" s="50">
        <v>19.221</v>
      </c>
      <c r="I4621" s="50">
        <v>20.722999999999999</v>
      </c>
      <c r="J4621" s="50">
        <v>21.931000000000001</v>
      </c>
      <c r="K4621" s="50">
        <v>22.388999999999999</v>
      </c>
      <c r="L4621" s="50">
        <v>22.536000000000001</v>
      </c>
      <c r="M4621" s="50">
        <v>21.811</v>
      </c>
      <c r="N4621" s="50">
        <v>22.332000000000001</v>
      </c>
      <c r="O4621" s="50">
        <v>26.169</v>
      </c>
      <c r="P4621" s="50">
        <v>30.611999999999998</v>
      </c>
      <c r="Q4621" s="50">
        <v>32.026000000000003</v>
      </c>
      <c r="R4621" s="50">
        <v>31.492000000000001</v>
      </c>
      <c r="S4621" s="50">
        <v>29.940999999999999</v>
      </c>
      <c r="T4621" s="50">
        <v>26.004000000000001</v>
      </c>
      <c r="U4621" s="50">
        <v>21.992999999999999</v>
      </c>
      <c r="V4621" s="50">
        <v>22.722999999999999</v>
      </c>
      <c r="W4621" s="50" t="s">
        <v>311</v>
      </c>
      <c r="X4621" s="50">
        <v>19.826000000000001</v>
      </c>
      <c r="Y4621" s="50">
        <v>12.791</v>
      </c>
      <c r="Z4621" s="50">
        <v>6.8419999999999996</v>
      </c>
      <c r="AA4621" s="50">
        <v>1.359</v>
      </c>
      <c r="AB4621" s="50">
        <v>0.218</v>
      </c>
      <c r="AC4621" s="50" t="str">
        <f t="shared" si="293"/>
        <v>Malta-2040</v>
      </c>
      <c r="AD4621" s="51">
        <f t="shared" si="294"/>
        <v>261.23899999999998</v>
      </c>
      <c r="AE4621" s="15">
        <f t="shared" si="295"/>
        <v>0.65040059102967018</v>
      </c>
      <c r="AF4621">
        <f t="shared" si="296"/>
        <v>0.34990121887455267</v>
      </c>
    </row>
    <row r="4622" spans="1:32" x14ac:dyDescent="0.25">
      <c r="A4622" s="59">
        <v>4605</v>
      </c>
      <c r="B4622" s="60" t="s">
        <v>309</v>
      </c>
      <c r="C4622" s="61" t="s">
        <v>379</v>
      </c>
      <c r="D4622" s="62"/>
      <c r="E4622" s="62">
        <v>474</v>
      </c>
      <c r="F4622" s="62">
        <v>2040</v>
      </c>
      <c r="G4622" s="50">
        <v>19.283000000000001</v>
      </c>
      <c r="H4622" s="50">
        <v>19.5</v>
      </c>
      <c r="I4622" s="50">
        <v>19.218</v>
      </c>
      <c r="J4622" s="50">
        <v>19.018000000000001</v>
      </c>
      <c r="K4622" s="50">
        <v>19.518999999999998</v>
      </c>
      <c r="L4622" s="50">
        <v>18.018000000000001</v>
      </c>
      <c r="M4622" s="50">
        <v>23.212</v>
      </c>
      <c r="N4622" s="50">
        <v>22.509</v>
      </c>
      <c r="O4622" s="50">
        <v>20.765000000000001</v>
      </c>
      <c r="P4622" s="50">
        <v>15.333</v>
      </c>
      <c r="Q4622" s="50">
        <v>18.997</v>
      </c>
      <c r="R4622" s="50">
        <v>17.539000000000001</v>
      </c>
      <c r="S4622" s="50">
        <v>18.907</v>
      </c>
      <c r="T4622" s="50">
        <v>24.963000000000001</v>
      </c>
      <c r="U4622" s="50">
        <v>27.126000000000001</v>
      </c>
      <c r="V4622" s="50">
        <v>26.035</v>
      </c>
      <c r="W4622" s="50" t="s">
        <v>311</v>
      </c>
      <c r="X4622" s="50">
        <v>20.187999999999999</v>
      </c>
      <c r="Y4622" s="50">
        <v>13.268000000000001</v>
      </c>
      <c r="Z4622" s="50">
        <v>6.7690000000000001</v>
      </c>
      <c r="AA4622" s="50">
        <v>2.4700000000000002</v>
      </c>
      <c r="AB4622" s="50">
        <v>0.68200000000000005</v>
      </c>
      <c r="AC4622" s="50" t="str">
        <f t="shared" si="293"/>
        <v>Martinique-2040</v>
      </c>
      <c r="AD4622" s="51">
        <f t="shared" si="294"/>
        <v>193.81699999999998</v>
      </c>
      <c r="AE4622" s="15">
        <f t="shared" si="295"/>
        <v>0.92614166971937451</v>
      </c>
      <c r="AF4622">
        <f t="shared" si="296"/>
        <v>0.48249529422042914</v>
      </c>
    </row>
    <row r="4623" spans="1:32" x14ac:dyDescent="0.25">
      <c r="A4623" s="59">
        <v>4606</v>
      </c>
      <c r="B4623" s="60" t="s">
        <v>309</v>
      </c>
      <c r="C4623" s="61" t="s">
        <v>455</v>
      </c>
      <c r="D4623" s="62"/>
      <c r="E4623" s="62">
        <v>478</v>
      </c>
      <c r="F4623" s="62">
        <v>2040</v>
      </c>
      <c r="G4623" s="50">
        <v>908.62599999999998</v>
      </c>
      <c r="H4623" s="50">
        <v>842.81899999999996</v>
      </c>
      <c r="I4623" s="50">
        <v>785.74699999999996</v>
      </c>
      <c r="J4623" s="50">
        <v>731.17700000000002</v>
      </c>
      <c r="K4623" s="50">
        <v>675.46900000000005</v>
      </c>
      <c r="L4623" s="50">
        <v>616.25099999999998</v>
      </c>
      <c r="M4623" s="50">
        <v>541.24</v>
      </c>
      <c r="N4623" s="50">
        <v>473.81900000000002</v>
      </c>
      <c r="O4623" s="50">
        <v>416.1</v>
      </c>
      <c r="P4623" s="50">
        <v>362.84800000000001</v>
      </c>
      <c r="Q4623" s="50">
        <v>311.33600000000001</v>
      </c>
      <c r="R4623" s="50">
        <v>258.13</v>
      </c>
      <c r="S4623" s="50">
        <v>205.53299999999999</v>
      </c>
      <c r="T4623" s="50">
        <v>153.49</v>
      </c>
      <c r="U4623" s="50">
        <v>103.468</v>
      </c>
      <c r="V4623" s="50">
        <v>60.125999999999998</v>
      </c>
      <c r="W4623" s="50" t="s">
        <v>311</v>
      </c>
      <c r="X4623" s="50">
        <v>26.983000000000001</v>
      </c>
      <c r="Y4623" s="50">
        <v>7.7839999999999998</v>
      </c>
      <c r="Z4623" s="50">
        <v>1.3380000000000001</v>
      </c>
      <c r="AA4623" s="50">
        <v>0.11899999999999999</v>
      </c>
      <c r="AB4623" s="50">
        <v>5.0000000000000001E-3</v>
      </c>
      <c r="AC4623" s="50" t="str">
        <f t="shared" si="293"/>
        <v>Mauritania-2040</v>
      </c>
      <c r="AD4623" s="51">
        <f t="shared" si="294"/>
        <v>4591.9030000000002</v>
      </c>
      <c r="AE4623" s="15">
        <f t="shared" si="295"/>
        <v>0.62947867147890546</v>
      </c>
      <c r="AF4623">
        <f t="shared" si="296"/>
        <v>4.9559305914705865E-2</v>
      </c>
    </row>
    <row r="4624" spans="1:32" x14ac:dyDescent="0.25">
      <c r="A4624" s="59">
        <v>4607</v>
      </c>
      <c r="B4624" s="60" t="s">
        <v>309</v>
      </c>
      <c r="C4624" s="61" t="s">
        <v>380</v>
      </c>
      <c r="D4624" s="62">
        <v>6</v>
      </c>
      <c r="E4624" s="62">
        <v>480</v>
      </c>
      <c r="F4624" s="62">
        <v>2040</v>
      </c>
      <c r="G4624" s="50">
        <v>60.426000000000002</v>
      </c>
      <c r="H4624" s="50">
        <v>64.421000000000006</v>
      </c>
      <c r="I4624" s="50">
        <v>66.495999999999995</v>
      </c>
      <c r="J4624" s="50">
        <v>66.081000000000003</v>
      </c>
      <c r="K4624" s="50">
        <v>65.787000000000006</v>
      </c>
      <c r="L4624" s="50">
        <v>68.242999999999995</v>
      </c>
      <c r="M4624" s="50">
        <v>79.498999999999995</v>
      </c>
      <c r="N4624" s="50">
        <v>92.745000000000005</v>
      </c>
      <c r="O4624" s="50">
        <v>91.57</v>
      </c>
      <c r="P4624" s="50">
        <v>98.817999999999998</v>
      </c>
      <c r="Q4624" s="50">
        <v>83.614000000000004</v>
      </c>
      <c r="R4624" s="50">
        <v>79.823999999999998</v>
      </c>
      <c r="S4624" s="50">
        <v>87.983999999999995</v>
      </c>
      <c r="T4624" s="50">
        <v>68.918000000000006</v>
      </c>
      <c r="U4624" s="50">
        <v>64.430000000000007</v>
      </c>
      <c r="V4624" s="50">
        <v>58.905000000000001</v>
      </c>
      <c r="W4624" s="50" t="s">
        <v>311</v>
      </c>
      <c r="X4624" s="50">
        <v>38.645000000000003</v>
      </c>
      <c r="Y4624" s="50">
        <v>21.844000000000001</v>
      </c>
      <c r="Z4624" s="50">
        <v>8.5399999999999991</v>
      </c>
      <c r="AA4624" s="50">
        <v>1.9970000000000001</v>
      </c>
      <c r="AB4624" s="50">
        <v>0.41299999999999998</v>
      </c>
      <c r="AC4624" s="50" t="str">
        <f t="shared" si="293"/>
        <v>Mauritius-2040</v>
      </c>
      <c r="AD4624" s="51">
        <f t="shared" si="294"/>
        <v>814.16500000000008</v>
      </c>
      <c r="AE4624" s="15">
        <f t="shared" si="295"/>
        <v>0.55889776642326794</v>
      </c>
      <c r="AF4624">
        <f t="shared" si="296"/>
        <v>0.26224754054666899</v>
      </c>
    </row>
    <row r="4625" spans="1:32" x14ac:dyDescent="0.25">
      <c r="A4625" s="59">
        <v>4608</v>
      </c>
      <c r="B4625" s="60" t="s">
        <v>309</v>
      </c>
      <c r="C4625" s="61" t="s">
        <v>456</v>
      </c>
      <c r="D4625" s="62"/>
      <c r="E4625" s="62">
        <v>175</v>
      </c>
      <c r="F4625" s="62">
        <v>2040</v>
      </c>
      <c r="G4625" s="50">
        <v>44.046999999999997</v>
      </c>
      <c r="H4625" s="50">
        <v>42.545000000000002</v>
      </c>
      <c r="I4625" s="50">
        <v>40.238</v>
      </c>
      <c r="J4625" s="50">
        <v>37.811</v>
      </c>
      <c r="K4625" s="50">
        <v>36.003</v>
      </c>
      <c r="L4625" s="50">
        <v>35.241</v>
      </c>
      <c r="M4625" s="50">
        <v>34.704000000000001</v>
      </c>
      <c r="N4625" s="50">
        <v>29.353999999999999</v>
      </c>
      <c r="O4625" s="50">
        <v>24.555</v>
      </c>
      <c r="P4625" s="50">
        <v>18.376999999999999</v>
      </c>
      <c r="Q4625" s="50">
        <v>16.646000000000001</v>
      </c>
      <c r="R4625" s="50">
        <v>15.169</v>
      </c>
      <c r="S4625" s="50">
        <v>14.026</v>
      </c>
      <c r="T4625" s="50">
        <v>11.176</v>
      </c>
      <c r="U4625" s="50">
        <v>7.8970000000000002</v>
      </c>
      <c r="V4625" s="50">
        <v>5.49</v>
      </c>
      <c r="W4625" s="50" t="s">
        <v>311</v>
      </c>
      <c r="X4625" s="50">
        <v>3.5640000000000001</v>
      </c>
      <c r="Y4625" s="50">
        <v>2.1179999999999999</v>
      </c>
      <c r="Z4625" s="50">
        <v>0.97199999999999998</v>
      </c>
      <c r="AA4625" s="50">
        <v>0.32800000000000001</v>
      </c>
      <c r="AB4625" s="50">
        <v>6.9000000000000006E-2</v>
      </c>
      <c r="AC4625" s="50" t="str">
        <f t="shared" si="293"/>
        <v>Mayotte-2040</v>
      </c>
      <c r="AD4625" s="51">
        <f t="shared" si="294"/>
        <v>261.88600000000002</v>
      </c>
      <c r="AE4625" s="15">
        <f t="shared" si="295"/>
        <v>0.60501134081241448</v>
      </c>
      <c r="AF4625">
        <f t="shared" si="296"/>
        <v>8.1329299540024075E-2</v>
      </c>
    </row>
    <row r="4626" spans="1:32" x14ac:dyDescent="0.25">
      <c r="A4626" s="59">
        <v>4609</v>
      </c>
      <c r="B4626" s="60" t="s">
        <v>309</v>
      </c>
      <c r="C4626" s="61" t="s">
        <v>457</v>
      </c>
      <c r="D4626" s="62"/>
      <c r="E4626" s="62">
        <v>484</v>
      </c>
      <c r="F4626" s="62">
        <v>2040</v>
      </c>
      <c r="G4626" s="50">
        <v>9566.4959999999992</v>
      </c>
      <c r="H4626" s="50">
        <v>9913.4969999999994</v>
      </c>
      <c r="I4626" s="50">
        <v>10327.034</v>
      </c>
      <c r="J4626" s="50">
        <v>10756.199000000001</v>
      </c>
      <c r="K4626" s="50">
        <v>11083.843000000001</v>
      </c>
      <c r="L4626" s="50">
        <v>11262.465</v>
      </c>
      <c r="M4626" s="50">
        <v>11059.505999999999</v>
      </c>
      <c r="N4626" s="50">
        <v>11235.594999999999</v>
      </c>
      <c r="O4626" s="50">
        <v>11286.592000000001</v>
      </c>
      <c r="P4626" s="50">
        <v>10749.45</v>
      </c>
      <c r="Q4626" s="50">
        <v>9975.116</v>
      </c>
      <c r="R4626" s="50">
        <v>9089.5740000000005</v>
      </c>
      <c r="S4626" s="50">
        <v>8513.1820000000007</v>
      </c>
      <c r="T4626" s="50">
        <v>7784.92</v>
      </c>
      <c r="U4626" s="50">
        <v>5623.6790000000001</v>
      </c>
      <c r="V4626" s="50">
        <v>4054.3040000000001</v>
      </c>
      <c r="W4626" s="50" t="s">
        <v>311</v>
      </c>
      <c r="X4626" s="50">
        <v>2777.4749999999999</v>
      </c>
      <c r="Y4626" s="50">
        <v>1650.2260000000001</v>
      </c>
      <c r="Z4626" s="50">
        <v>689.85699999999997</v>
      </c>
      <c r="AA4626" s="50">
        <v>242.548</v>
      </c>
      <c r="AB4626" s="50">
        <v>48.106999999999999</v>
      </c>
      <c r="AC4626" s="50" t="str">
        <f t="shared" si="293"/>
        <v>Mexico-2040</v>
      </c>
      <c r="AD4626" s="51">
        <f t="shared" si="294"/>
        <v>105011.522</v>
      </c>
      <c r="AE4626" s="15">
        <f t="shared" si="295"/>
        <v>0.50164155320022896</v>
      </c>
      <c r="AF4626">
        <f t="shared" si="296"/>
        <v>0.16964368901492921</v>
      </c>
    </row>
    <row r="4627" spans="1:32" x14ac:dyDescent="0.25">
      <c r="A4627" s="59">
        <v>4610</v>
      </c>
      <c r="B4627" s="60" t="s">
        <v>309</v>
      </c>
      <c r="C4627" s="61" t="s">
        <v>381</v>
      </c>
      <c r="D4627" s="62"/>
      <c r="E4627" s="62">
        <v>583</v>
      </c>
      <c r="F4627" s="62">
        <v>2040</v>
      </c>
      <c r="G4627" s="50">
        <v>10.71</v>
      </c>
      <c r="H4627" s="50">
        <v>11.476000000000001</v>
      </c>
      <c r="I4627" s="50">
        <v>12.044</v>
      </c>
      <c r="J4627" s="50">
        <v>11.791</v>
      </c>
      <c r="K4627" s="50">
        <v>10.711</v>
      </c>
      <c r="L4627" s="50">
        <v>9.3699999999999992</v>
      </c>
      <c r="M4627" s="50">
        <v>8.8979999999999997</v>
      </c>
      <c r="N4627" s="50">
        <v>9.2010000000000005</v>
      </c>
      <c r="O4627" s="50">
        <v>9.3480000000000008</v>
      </c>
      <c r="P4627" s="50">
        <v>8.4779999999999998</v>
      </c>
      <c r="Q4627" s="50">
        <v>6.9550000000000001</v>
      </c>
      <c r="R4627" s="50">
        <v>5.5220000000000002</v>
      </c>
      <c r="S4627" s="50">
        <v>2.7759999999999998</v>
      </c>
      <c r="T4627" s="50">
        <v>1.867</v>
      </c>
      <c r="U4627" s="50">
        <v>2.0459999999999998</v>
      </c>
      <c r="V4627" s="50">
        <v>1.7030000000000001</v>
      </c>
      <c r="W4627" s="50" t="s">
        <v>311</v>
      </c>
      <c r="X4627" s="50">
        <v>1.0589999999999999</v>
      </c>
      <c r="Y4627" s="50">
        <v>0.44400000000000001</v>
      </c>
      <c r="Z4627" s="50">
        <v>8.5000000000000006E-2</v>
      </c>
      <c r="AA4627" s="50">
        <v>8.9999999999999993E-3</v>
      </c>
      <c r="AB4627" s="50">
        <v>1E-3</v>
      </c>
      <c r="AC4627" s="50" t="str">
        <f t="shared" ref="AC4627:AC4690" si="297">C4627&amp;"-"&amp;F4627</f>
        <v>Micronesia (Fed. States of)-2040</v>
      </c>
      <c r="AD4627" s="51">
        <f t="shared" ref="AD4627:AD4690" si="298">SUM(J4627:S4627)</f>
        <v>83.05</v>
      </c>
      <c r="AE4627" s="15">
        <f t="shared" ref="AE4627:AE4690" si="299">IF(W4627="…",SUM(G4627:I4627,T4627:V4627,X4627:AB4627)/SUM(J4627:S4627),SUM(G4627:I4627,T4627:W4627)/SUM(J4627:S4627))</f>
        <v>0.49902468392534621</v>
      </c>
      <c r="AF4627">
        <f t="shared" ref="AF4627:AF4690" si="300">IF(W4627="…",SUM(T4627:V4627,X4627:AB4627)/SUM(G4627:S4627),SUM(T4627:W4627)/SUM(G4627:S4627))</f>
        <v>6.151091405184176E-2</v>
      </c>
    </row>
    <row r="4628" spans="1:32" x14ac:dyDescent="0.25">
      <c r="A4628" s="59">
        <v>4611</v>
      </c>
      <c r="B4628" s="60" t="s">
        <v>309</v>
      </c>
      <c r="C4628" s="61" t="s">
        <v>458</v>
      </c>
      <c r="D4628" s="62"/>
      <c r="E4628" s="62">
        <v>499</v>
      </c>
      <c r="F4628" s="62">
        <v>2040</v>
      </c>
      <c r="G4628" s="50">
        <v>29.64</v>
      </c>
      <c r="H4628" s="50">
        <v>30.477</v>
      </c>
      <c r="I4628" s="50">
        <v>31.582000000000001</v>
      </c>
      <c r="J4628" s="50">
        <v>32.75</v>
      </c>
      <c r="K4628" s="50">
        <v>34.067999999999998</v>
      </c>
      <c r="L4628" s="50">
        <v>35.807000000000002</v>
      </c>
      <c r="M4628" s="50">
        <v>37.743000000000002</v>
      </c>
      <c r="N4628" s="50">
        <v>37.326999999999998</v>
      </c>
      <c r="O4628" s="50">
        <v>39.457000000000001</v>
      </c>
      <c r="P4628" s="50">
        <v>41.183</v>
      </c>
      <c r="Q4628" s="50">
        <v>40.707000000000001</v>
      </c>
      <c r="R4628" s="50">
        <v>43.228000000000002</v>
      </c>
      <c r="S4628" s="50">
        <v>39.36</v>
      </c>
      <c r="T4628" s="50">
        <v>35.963999999999999</v>
      </c>
      <c r="U4628" s="50">
        <v>30.931000000000001</v>
      </c>
      <c r="V4628" s="50">
        <v>29.984999999999999</v>
      </c>
      <c r="W4628" s="50" t="s">
        <v>311</v>
      </c>
      <c r="X4628" s="50">
        <v>22.242999999999999</v>
      </c>
      <c r="Y4628" s="50">
        <v>13.298</v>
      </c>
      <c r="Z4628" s="50">
        <v>3.9</v>
      </c>
      <c r="AA4628" s="50">
        <v>0.71399999999999997</v>
      </c>
      <c r="AB4628" s="50">
        <v>0.10100000000000001</v>
      </c>
      <c r="AC4628" s="50" t="str">
        <f t="shared" si="297"/>
        <v>Montenegro-2040</v>
      </c>
      <c r="AD4628" s="51">
        <f t="shared" si="298"/>
        <v>381.63</v>
      </c>
      <c r="AE4628" s="15">
        <f t="shared" si="299"/>
        <v>0.59962529151272181</v>
      </c>
      <c r="AF4628">
        <f t="shared" si="300"/>
        <v>0.28972659608855572</v>
      </c>
    </row>
    <row r="4629" spans="1:32" x14ac:dyDescent="0.25">
      <c r="A4629" s="59">
        <v>4612</v>
      </c>
      <c r="B4629" s="60" t="s">
        <v>309</v>
      </c>
      <c r="C4629" s="61" t="s">
        <v>459</v>
      </c>
      <c r="D4629" s="62"/>
      <c r="E4629" s="62">
        <v>504</v>
      </c>
      <c r="F4629" s="62">
        <v>2040</v>
      </c>
      <c r="G4629" s="50">
        <v>2900.7449999999999</v>
      </c>
      <c r="H4629" s="50">
        <v>2933.3670000000002</v>
      </c>
      <c r="I4629" s="50">
        <v>3020.0070000000001</v>
      </c>
      <c r="J4629" s="50">
        <v>3121.6469999999999</v>
      </c>
      <c r="K4629" s="50">
        <v>3188.34</v>
      </c>
      <c r="L4629" s="50">
        <v>3221.1030000000001</v>
      </c>
      <c r="M4629" s="50">
        <v>2902.9340000000002</v>
      </c>
      <c r="N4629" s="50">
        <v>2772.009</v>
      </c>
      <c r="O4629" s="50">
        <v>2732.4989999999998</v>
      </c>
      <c r="P4629" s="50">
        <v>2918.6819999999998</v>
      </c>
      <c r="Q4629" s="50">
        <v>2815.4569999999999</v>
      </c>
      <c r="R4629" s="50">
        <v>2680.0650000000001</v>
      </c>
      <c r="S4629" s="50">
        <v>2249.415</v>
      </c>
      <c r="T4629" s="50">
        <v>1919.778</v>
      </c>
      <c r="U4629" s="50">
        <v>1649.3340000000001</v>
      </c>
      <c r="V4629" s="50">
        <v>1360.8789999999999</v>
      </c>
      <c r="W4629" s="50" t="s">
        <v>311</v>
      </c>
      <c r="X4629" s="50">
        <v>883.01199999999994</v>
      </c>
      <c r="Y4629" s="50">
        <v>362.07400000000001</v>
      </c>
      <c r="Z4629" s="50">
        <v>71.143000000000001</v>
      </c>
      <c r="AA4629" s="50">
        <v>10.858000000000001</v>
      </c>
      <c r="AB4629" s="50">
        <v>0.35699999999999998</v>
      </c>
      <c r="AC4629" s="50" t="str">
        <f t="shared" si="297"/>
        <v>Morocco-2040</v>
      </c>
      <c r="AD4629" s="51">
        <f t="shared" si="298"/>
        <v>28602.150999999998</v>
      </c>
      <c r="AE4629" s="15">
        <f t="shared" si="299"/>
        <v>0.52833627792539106</v>
      </c>
      <c r="AF4629">
        <f t="shared" si="300"/>
        <v>0.16705974727328693</v>
      </c>
    </row>
    <row r="4630" spans="1:32" x14ac:dyDescent="0.25">
      <c r="A4630" s="59">
        <v>4613</v>
      </c>
      <c r="B4630" s="60" t="s">
        <v>309</v>
      </c>
      <c r="C4630" s="61" t="s">
        <v>460</v>
      </c>
      <c r="D4630" s="62"/>
      <c r="E4630" s="62">
        <v>508</v>
      </c>
      <c r="F4630" s="62">
        <v>2040</v>
      </c>
      <c r="G4630" s="50">
        <v>7559.5709999999999</v>
      </c>
      <c r="H4630" s="50">
        <v>6973.4269999999997</v>
      </c>
      <c r="I4630" s="50">
        <v>6361.5349999999999</v>
      </c>
      <c r="J4630" s="50">
        <v>5711.6319999999996</v>
      </c>
      <c r="K4630" s="50">
        <v>5062.6530000000002</v>
      </c>
      <c r="L4630" s="50">
        <v>4499.3370000000004</v>
      </c>
      <c r="M4630" s="50">
        <v>3919.7539999999999</v>
      </c>
      <c r="N4630" s="50">
        <v>3329.953</v>
      </c>
      <c r="O4630" s="50">
        <v>2726.9630000000002</v>
      </c>
      <c r="P4630" s="50">
        <v>2188.4639999999999</v>
      </c>
      <c r="Q4630" s="50">
        <v>1730.932</v>
      </c>
      <c r="R4630" s="50">
        <v>1386.905</v>
      </c>
      <c r="S4630" s="50">
        <v>1058.278</v>
      </c>
      <c r="T4630" s="50">
        <v>776.39</v>
      </c>
      <c r="U4630" s="50">
        <v>526.54300000000001</v>
      </c>
      <c r="V4630" s="50">
        <v>340.745</v>
      </c>
      <c r="W4630" s="50" t="s">
        <v>311</v>
      </c>
      <c r="X4630" s="50">
        <v>188.27600000000001</v>
      </c>
      <c r="Y4630" s="50">
        <v>77.869</v>
      </c>
      <c r="Z4630" s="50">
        <v>20.399999999999999</v>
      </c>
      <c r="AA4630" s="50">
        <v>3.2170000000000001</v>
      </c>
      <c r="AB4630" s="50">
        <v>0.26900000000000002</v>
      </c>
      <c r="AC4630" s="50" t="str">
        <f t="shared" si="297"/>
        <v>Mozambique-2040</v>
      </c>
      <c r="AD4630" s="51">
        <f t="shared" si="298"/>
        <v>31614.870999999999</v>
      </c>
      <c r="AE4630" s="15">
        <f t="shared" si="299"/>
        <v>0.72207291309207</v>
      </c>
      <c r="AF4630">
        <f t="shared" si="300"/>
        <v>3.6825955975428704E-2</v>
      </c>
    </row>
    <row r="4631" spans="1:32" x14ac:dyDescent="0.25">
      <c r="A4631" s="59">
        <v>4614</v>
      </c>
      <c r="B4631" s="60" t="s">
        <v>309</v>
      </c>
      <c r="C4631" s="61" t="s">
        <v>461</v>
      </c>
      <c r="D4631" s="62"/>
      <c r="E4631" s="62">
        <v>104</v>
      </c>
      <c r="F4631" s="62">
        <v>2040</v>
      </c>
      <c r="G4631" s="50">
        <v>4159.3209999999999</v>
      </c>
      <c r="H4631" s="50">
        <v>4307.3670000000002</v>
      </c>
      <c r="I4631" s="50">
        <v>4408.1729999999998</v>
      </c>
      <c r="J4631" s="50">
        <v>4405.6859999999997</v>
      </c>
      <c r="K4631" s="50">
        <v>4357.8959999999997</v>
      </c>
      <c r="L4631" s="50">
        <v>4357.82</v>
      </c>
      <c r="M4631" s="50">
        <v>4642.8580000000002</v>
      </c>
      <c r="N4631" s="50">
        <v>4924.54</v>
      </c>
      <c r="O4631" s="50">
        <v>4540.2020000000002</v>
      </c>
      <c r="P4631" s="50">
        <v>4165.6260000000002</v>
      </c>
      <c r="Q4631" s="50">
        <v>3818.6889999999999</v>
      </c>
      <c r="R4631" s="50">
        <v>3543.3449999999998</v>
      </c>
      <c r="S4631" s="50">
        <v>3151.29</v>
      </c>
      <c r="T4631" s="50">
        <v>2599.94</v>
      </c>
      <c r="U4631" s="50">
        <v>1933.3209999999999</v>
      </c>
      <c r="V4631" s="50">
        <v>1228.316</v>
      </c>
      <c r="W4631" s="50" t="s">
        <v>311</v>
      </c>
      <c r="X4631" s="50">
        <v>650.053</v>
      </c>
      <c r="Y4631" s="50">
        <v>243.42099999999999</v>
      </c>
      <c r="Z4631" s="50">
        <v>45.386000000000003</v>
      </c>
      <c r="AA4631" s="50">
        <v>5.4160000000000004</v>
      </c>
      <c r="AB4631" s="50">
        <v>0.42099999999999999</v>
      </c>
      <c r="AC4631" s="50" t="str">
        <f t="shared" si="297"/>
        <v>Myanmar-2040</v>
      </c>
      <c r="AD4631" s="51">
        <f t="shared" si="298"/>
        <v>41907.952000000005</v>
      </c>
      <c r="AE4631" s="15">
        <f t="shared" si="299"/>
        <v>0.46724151540499992</v>
      </c>
      <c r="AF4631">
        <f t="shared" si="300"/>
        <v>0.12241565616573945</v>
      </c>
    </row>
    <row r="4632" spans="1:32" x14ac:dyDescent="0.25">
      <c r="A4632" s="59">
        <v>4615</v>
      </c>
      <c r="B4632" s="60" t="s">
        <v>309</v>
      </c>
      <c r="C4632" s="61" t="s">
        <v>462</v>
      </c>
      <c r="D4632" s="62"/>
      <c r="E4632" s="62">
        <v>516</v>
      </c>
      <c r="F4632" s="62">
        <v>2040</v>
      </c>
      <c r="G4632" s="50">
        <v>380.322</v>
      </c>
      <c r="H4632" s="50">
        <v>371.63200000000001</v>
      </c>
      <c r="I4632" s="50">
        <v>364.92</v>
      </c>
      <c r="J4632" s="50">
        <v>358.09199999999998</v>
      </c>
      <c r="K4632" s="50">
        <v>346.12799999999999</v>
      </c>
      <c r="L4632" s="50">
        <v>326.71699999999998</v>
      </c>
      <c r="M4632" s="50">
        <v>280.78300000000002</v>
      </c>
      <c r="N4632" s="50">
        <v>257.41000000000003</v>
      </c>
      <c r="O4632" s="50">
        <v>244.916</v>
      </c>
      <c r="P4632" s="50">
        <v>224.65199999999999</v>
      </c>
      <c r="Q4632" s="50">
        <v>181.857</v>
      </c>
      <c r="R4632" s="50">
        <v>139.262</v>
      </c>
      <c r="S4632" s="50">
        <v>110.221</v>
      </c>
      <c r="T4632" s="50">
        <v>82.629000000000005</v>
      </c>
      <c r="U4632" s="50">
        <v>58.268000000000001</v>
      </c>
      <c r="V4632" s="50">
        <v>38.113</v>
      </c>
      <c r="W4632" s="50" t="s">
        <v>311</v>
      </c>
      <c r="X4632" s="50">
        <v>20.100999999999999</v>
      </c>
      <c r="Y4632" s="50">
        <v>7.9489999999999998</v>
      </c>
      <c r="Z4632" s="50">
        <v>2.0209999999999999</v>
      </c>
      <c r="AA4632" s="50">
        <v>0.30299999999999999</v>
      </c>
      <c r="AB4632" s="50">
        <v>2.3E-2</v>
      </c>
      <c r="AC4632" s="50" t="str">
        <f t="shared" si="297"/>
        <v>Namibia-2040</v>
      </c>
      <c r="AD4632" s="51">
        <f t="shared" si="298"/>
        <v>2470.038</v>
      </c>
      <c r="AE4632" s="15">
        <f t="shared" si="299"/>
        <v>0.53694760971288713</v>
      </c>
      <c r="AF4632">
        <f t="shared" si="300"/>
        <v>5.8380857963618846E-2</v>
      </c>
    </row>
    <row r="4633" spans="1:32" x14ac:dyDescent="0.25">
      <c r="A4633" s="59">
        <v>4616</v>
      </c>
      <c r="B4633" s="60" t="s">
        <v>309</v>
      </c>
      <c r="C4633" s="61" t="s">
        <v>463</v>
      </c>
      <c r="D4633" s="62"/>
      <c r="E4633" s="62">
        <v>528</v>
      </c>
      <c r="F4633" s="62">
        <v>2040</v>
      </c>
      <c r="G4633" s="50">
        <v>881.35500000000002</v>
      </c>
      <c r="H4633" s="50">
        <v>910.52099999999996</v>
      </c>
      <c r="I4633" s="50">
        <v>927.96400000000006</v>
      </c>
      <c r="J4633" s="50">
        <v>934.45799999999997</v>
      </c>
      <c r="K4633" s="50">
        <v>932.29499999999996</v>
      </c>
      <c r="L4633" s="50">
        <v>934.74300000000005</v>
      </c>
      <c r="M4633" s="50">
        <v>991.029</v>
      </c>
      <c r="N4633" s="50">
        <v>1072.527</v>
      </c>
      <c r="O4633" s="50">
        <v>1067.729</v>
      </c>
      <c r="P4633" s="50">
        <v>1105.5029999999999</v>
      </c>
      <c r="Q4633" s="50">
        <v>1085.9259999999999</v>
      </c>
      <c r="R4633" s="50">
        <v>1009.611</v>
      </c>
      <c r="S4633" s="50">
        <v>971.029</v>
      </c>
      <c r="T4633" s="50">
        <v>1072.2529999999999</v>
      </c>
      <c r="U4633" s="50">
        <v>1135.7650000000001</v>
      </c>
      <c r="V4633" s="50">
        <v>1027.451</v>
      </c>
      <c r="W4633" s="50" t="s">
        <v>311</v>
      </c>
      <c r="X4633" s="50">
        <v>790.62300000000005</v>
      </c>
      <c r="Y4633" s="50">
        <v>516.495</v>
      </c>
      <c r="Z4633" s="50">
        <v>264.97899999999998</v>
      </c>
      <c r="AA4633" s="50">
        <v>60.133000000000003</v>
      </c>
      <c r="AB4633" s="50">
        <v>7.8970000000000002</v>
      </c>
      <c r="AC4633" s="50" t="str">
        <f t="shared" si="297"/>
        <v>Netherlands-2040</v>
      </c>
      <c r="AD4633" s="51">
        <f t="shared" si="298"/>
        <v>10104.85</v>
      </c>
      <c r="AE4633" s="15">
        <f t="shared" si="299"/>
        <v>0.75166241953121526</v>
      </c>
      <c r="AF4633">
        <f t="shared" si="300"/>
        <v>0.38017262015690051</v>
      </c>
    </row>
    <row r="4634" spans="1:32" x14ac:dyDescent="0.25">
      <c r="A4634" s="59">
        <v>4617</v>
      </c>
      <c r="B4634" s="60" t="s">
        <v>309</v>
      </c>
      <c r="C4634" s="61" t="s">
        <v>382</v>
      </c>
      <c r="D4634" s="62"/>
      <c r="E4634" s="62">
        <v>540</v>
      </c>
      <c r="F4634" s="62">
        <v>2040</v>
      </c>
      <c r="G4634" s="50">
        <v>22.030999999999999</v>
      </c>
      <c r="H4634" s="50">
        <v>22.228000000000002</v>
      </c>
      <c r="I4634" s="50">
        <v>22.303000000000001</v>
      </c>
      <c r="J4634" s="50">
        <v>22.696999999999999</v>
      </c>
      <c r="K4634" s="50">
        <v>23.483000000000001</v>
      </c>
      <c r="L4634" s="50">
        <v>24.027000000000001</v>
      </c>
      <c r="M4634" s="50">
        <v>23.431000000000001</v>
      </c>
      <c r="N4634" s="50">
        <v>23.984000000000002</v>
      </c>
      <c r="O4634" s="50">
        <v>24.555</v>
      </c>
      <c r="P4634" s="50">
        <v>24.975999999999999</v>
      </c>
      <c r="Q4634" s="50">
        <v>21.568000000000001</v>
      </c>
      <c r="R4634" s="50">
        <v>17.992999999999999</v>
      </c>
      <c r="S4634" s="50">
        <v>17.866</v>
      </c>
      <c r="T4634" s="50">
        <v>19.172999999999998</v>
      </c>
      <c r="U4634" s="50">
        <v>15.933</v>
      </c>
      <c r="V4634" s="50">
        <v>12.282999999999999</v>
      </c>
      <c r="W4634" s="50" t="s">
        <v>311</v>
      </c>
      <c r="X4634" s="50">
        <v>7.6289999999999996</v>
      </c>
      <c r="Y4634" s="50">
        <v>3.6890000000000001</v>
      </c>
      <c r="Z4634" s="50">
        <v>1.3959999999999999</v>
      </c>
      <c r="AA4634" s="50">
        <v>0.36599999999999999</v>
      </c>
      <c r="AB4634" s="50">
        <v>5.2999999999999999E-2</v>
      </c>
      <c r="AC4634" s="50" t="str">
        <f t="shared" si="297"/>
        <v>New Caledonia-2040</v>
      </c>
      <c r="AD4634" s="51">
        <f t="shared" si="298"/>
        <v>224.57999999999998</v>
      </c>
      <c r="AE4634" s="15">
        <f t="shared" si="299"/>
        <v>0.56587407605307694</v>
      </c>
      <c r="AF4634">
        <f t="shared" si="300"/>
        <v>0.20787794272210805</v>
      </c>
    </row>
    <row r="4635" spans="1:32" x14ac:dyDescent="0.25">
      <c r="A4635" s="59">
        <v>4618</v>
      </c>
      <c r="B4635" s="60" t="s">
        <v>309</v>
      </c>
      <c r="C4635" s="61" t="s">
        <v>464</v>
      </c>
      <c r="D4635" s="62"/>
      <c r="E4635" s="62">
        <v>554</v>
      </c>
      <c r="F4635" s="62">
        <v>2040</v>
      </c>
      <c r="G4635" s="50">
        <v>307.92899999999997</v>
      </c>
      <c r="H4635" s="50">
        <v>313.74099999999999</v>
      </c>
      <c r="I4635" s="50">
        <v>322.83</v>
      </c>
      <c r="J4635" s="50">
        <v>329.58600000000001</v>
      </c>
      <c r="K4635" s="50">
        <v>332.24599999999998</v>
      </c>
      <c r="L4635" s="50">
        <v>335.24900000000002</v>
      </c>
      <c r="M4635" s="50">
        <v>344.89400000000001</v>
      </c>
      <c r="N4635" s="50">
        <v>327.387</v>
      </c>
      <c r="O4635" s="50">
        <v>347.59100000000001</v>
      </c>
      <c r="P4635" s="50">
        <v>364.17700000000002</v>
      </c>
      <c r="Q4635" s="50">
        <v>334.23700000000002</v>
      </c>
      <c r="R4635" s="50">
        <v>297.24599999999998</v>
      </c>
      <c r="S4635" s="50">
        <v>273.70600000000002</v>
      </c>
      <c r="T4635" s="50">
        <v>298.77199999999999</v>
      </c>
      <c r="U4635" s="50">
        <v>284.82499999999999</v>
      </c>
      <c r="V4635" s="50">
        <v>267.97899999999998</v>
      </c>
      <c r="W4635" s="50" t="s">
        <v>311</v>
      </c>
      <c r="X4635" s="50">
        <v>206.63900000000001</v>
      </c>
      <c r="Y4635" s="50">
        <v>131.297</v>
      </c>
      <c r="Z4635" s="50">
        <v>65.174999999999997</v>
      </c>
      <c r="AA4635" s="50">
        <v>15.052</v>
      </c>
      <c r="AB4635" s="50">
        <v>1.6140000000000001</v>
      </c>
      <c r="AC4635" s="50" t="str">
        <f t="shared" si="297"/>
        <v>New Zealand-2040</v>
      </c>
      <c r="AD4635" s="51">
        <f t="shared" si="298"/>
        <v>3286.3190000000004</v>
      </c>
      <c r="AE4635" s="15">
        <f t="shared" si="299"/>
        <v>0.67426594922769223</v>
      </c>
      <c r="AF4635">
        <f t="shared" si="300"/>
        <v>0.30049808323163907</v>
      </c>
    </row>
    <row r="4636" spans="1:32" x14ac:dyDescent="0.25">
      <c r="A4636" s="59">
        <v>4619</v>
      </c>
      <c r="B4636" s="60" t="s">
        <v>309</v>
      </c>
      <c r="C4636" s="61" t="s">
        <v>465</v>
      </c>
      <c r="D4636" s="62"/>
      <c r="E4636" s="62">
        <v>558</v>
      </c>
      <c r="F4636" s="62">
        <v>2040</v>
      </c>
      <c r="G4636" s="50">
        <v>479.048</v>
      </c>
      <c r="H4636" s="50">
        <v>495.21199999999999</v>
      </c>
      <c r="I4636" s="50">
        <v>513.14400000000001</v>
      </c>
      <c r="J4636" s="50">
        <v>531.01300000000003</v>
      </c>
      <c r="K4636" s="50">
        <v>548.66200000000003</v>
      </c>
      <c r="L4636" s="50">
        <v>557.17499999999995</v>
      </c>
      <c r="M4636" s="50">
        <v>559.91700000000003</v>
      </c>
      <c r="N4636" s="50">
        <v>541.548</v>
      </c>
      <c r="O4636" s="50">
        <v>540.48599999999999</v>
      </c>
      <c r="P4636" s="50">
        <v>531.83000000000004</v>
      </c>
      <c r="Q4636" s="50">
        <v>508.34500000000003</v>
      </c>
      <c r="R4636" s="50">
        <v>456.73</v>
      </c>
      <c r="S4636" s="50">
        <v>373.02800000000002</v>
      </c>
      <c r="T4636" s="50">
        <v>293.97000000000003</v>
      </c>
      <c r="U4636" s="50">
        <v>220.803</v>
      </c>
      <c r="V4636" s="50">
        <v>167.77799999999999</v>
      </c>
      <c r="W4636" s="50" t="s">
        <v>311</v>
      </c>
      <c r="X4636" s="50">
        <v>123.908</v>
      </c>
      <c r="Y4636" s="50">
        <v>68.751000000000005</v>
      </c>
      <c r="Z4636" s="50">
        <v>24.196000000000002</v>
      </c>
      <c r="AA4636" s="50">
        <v>9.9860000000000007</v>
      </c>
      <c r="AB4636" s="50">
        <v>3.0339999999999998</v>
      </c>
      <c r="AC4636" s="50" t="str">
        <f t="shared" si="297"/>
        <v>Nicaragua-2040</v>
      </c>
      <c r="AD4636" s="51">
        <f t="shared" si="298"/>
        <v>5148.7340000000004</v>
      </c>
      <c r="AE4636" s="15">
        <f t="shared" si="299"/>
        <v>0.46610098715528903</v>
      </c>
      <c r="AF4636">
        <f t="shared" si="300"/>
        <v>0.13749352409488771</v>
      </c>
    </row>
    <row r="4637" spans="1:32" x14ac:dyDescent="0.25">
      <c r="A4637" s="59">
        <v>4620</v>
      </c>
      <c r="B4637" s="60" t="s">
        <v>309</v>
      </c>
      <c r="C4637" s="61" t="s">
        <v>466</v>
      </c>
      <c r="D4637" s="62"/>
      <c r="E4637" s="62">
        <v>566</v>
      </c>
      <c r="F4637" s="62">
        <v>2040</v>
      </c>
      <c r="G4637" s="50">
        <v>46444.781000000003</v>
      </c>
      <c r="H4637" s="50">
        <v>42427.589</v>
      </c>
      <c r="I4637" s="50">
        <v>38579.372000000003</v>
      </c>
      <c r="J4637" s="50">
        <v>34850.962</v>
      </c>
      <c r="K4637" s="50">
        <v>31243.165000000001</v>
      </c>
      <c r="L4637" s="50">
        <v>27699.957999999999</v>
      </c>
      <c r="M4637" s="50">
        <v>23647.217000000001</v>
      </c>
      <c r="N4637" s="50">
        <v>19773.101999999999</v>
      </c>
      <c r="O4637" s="50">
        <v>16107.725</v>
      </c>
      <c r="P4637" s="50">
        <v>13294.004999999999</v>
      </c>
      <c r="Q4637" s="50">
        <v>11242.380999999999</v>
      </c>
      <c r="R4637" s="50">
        <v>9399.9050000000007</v>
      </c>
      <c r="S4637" s="50">
        <v>7328.768</v>
      </c>
      <c r="T4637" s="50">
        <v>5181.1379999999999</v>
      </c>
      <c r="U4637" s="50">
        <v>3260.06</v>
      </c>
      <c r="V4637" s="50">
        <v>1773.7439999999999</v>
      </c>
      <c r="W4637" s="50" t="s">
        <v>311</v>
      </c>
      <c r="X4637" s="50">
        <v>711.428</v>
      </c>
      <c r="Y4637" s="50">
        <v>179.45400000000001</v>
      </c>
      <c r="Z4637" s="50">
        <v>25.41</v>
      </c>
      <c r="AA4637" s="50">
        <v>1.8440000000000001</v>
      </c>
      <c r="AB4637" s="50">
        <v>8.4000000000000005E-2</v>
      </c>
      <c r="AC4637" s="50" t="str">
        <f t="shared" si="297"/>
        <v>Nigeria-2040</v>
      </c>
      <c r="AD4637" s="51">
        <f t="shared" si="298"/>
        <v>194587.18800000002</v>
      </c>
      <c r="AE4637" s="15">
        <f t="shared" si="299"/>
        <v>0.71219953083447618</v>
      </c>
      <c r="AF4637">
        <f t="shared" si="300"/>
        <v>3.4570857628920829E-2</v>
      </c>
    </row>
    <row r="4638" spans="1:32" x14ac:dyDescent="0.25">
      <c r="A4638" s="59">
        <v>4621</v>
      </c>
      <c r="B4638" s="60" t="s">
        <v>309</v>
      </c>
      <c r="C4638" s="61" t="s">
        <v>467</v>
      </c>
      <c r="D4638" s="62">
        <v>16</v>
      </c>
      <c r="E4638" s="62">
        <v>578</v>
      </c>
      <c r="F4638" s="62">
        <v>2040</v>
      </c>
      <c r="G4638" s="50">
        <v>357.78399999999999</v>
      </c>
      <c r="H4638" s="50">
        <v>356.93599999999998</v>
      </c>
      <c r="I4638" s="50">
        <v>355.05</v>
      </c>
      <c r="J4638" s="50">
        <v>362.49099999999999</v>
      </c>
      <c r="K4638" s="50">
        <v>376.041</v>
      </c>
      <c r="L4638" s="50">
        <v>382.52</v>
      </c>
      <c r="M4638" s="50">
        <v>406.68</v>
      </c>
      <c r="N4638" s="50">
        <v>404.322</v>
      </c>
      <c r="O4638" s="50">
        <v>416.43299999999999</v>
      </c>
      <c r="P4638" s="50">
        <v>415.09199999999998</v>
      </c>
      <c r="Q4638" s="50">
        <v>401.25</v>
      </c>
      <c r="R4638" s="50">
        <v>372.31</v>
      </c>
      <c r="S4638" s="50">
        <v>345.49</v>
      </c>
      <c r="T4638" s="50">
        <v>360.06799999999998</v>
      </c>
      <c r="U4638" s="50">
        <v>342.64600000000002</v>
      </c>
      <c r="V4638" s="50">
        <v>282.13299999999998</v>
      </c>
      <c r="W4638" s="50" t="s">
        <v>311</v>
      </c>
      <c r="X4638" s="50">
        <v>226.17</v>
      </c>
      <c r="Y4638" s="50">
        <v>147.697</v>
      </c>
      <c r="Z4638" s="50">
        <v>77.268000000000001</v>
      </c>
      <c r="AA4638" s="50">
        <v>16.724</v>
      </c>
      <c r="AB4638" s="50">
        <v>1.8540000000000001</v>
      </c>
      <c r="AC4638" s="50" t="str">
        <f t="shared" si="297"/>
        <v>Norway-2040</v>
      </c>
      <c r="AD4638" s="51">
        <f t="shared" si="298"/>
        <v>3882.6289999999999</v>
      </c>
      <c r="AE4638" s="15">
        <f t="shared" si="299"/>
        <v>0.65015998180614221</v>
      </c>
      <c r="AF4638">
        <f t="shared" si="300"/>
        <v>0.29370816042891534</v>
      </c>
    </row>
    <row r="4639" spans="1:32" x14ac:dyDescent="0.25">
      <c r="A4639" s="59">
        <v>4622</v>
      </c>
      <c r="B4639" s="60" t="s">
        <v>309</v>
      </c>
      <c r="C4639" s="61" t="s">
        <v>468</v>
      </c>
      <c r="D4639" s="62"/>
      <c r="E4639" s="62">
        <v>512</v>
      </c>
      <c r="F4639" s="62">
        <v>2040</v>
      </c>
      <c r="G4639" s="50">
        <v>321.09399999999999</v>
      </c>
      <c r="H4639" s="50">
        <v>320.31799999999998</v>
      </c>
      <c r="I4639" s="50">
        <v>341.68700000000001</v>
      </c>
      <c r="J4639" s="50">
        <v>380.375</v>
      </c>
      <c r="K4639" s="50">
        <v>467.60300000000001</v>
      </c>
      <c r="L4639" s="50">
        <v>568.423</v>
      </c>
      <c r="M4639" s="50">
        <v>572.27099999999996</v>
      </c>
      <c r="N4639" s="50">
        <v>544.25099999999998</v>
      </c>
      <c r="O4639" s="50">
        <v>572.81500000000005</v>
      </c>
      <c r="P4639" s="50">
        <v>567.86400000000003</v>
      </c>
      <c r="Q4639" s="50">
        <v>506.19400000000002</v>
      </c>
      <c r="R4639" s="50">
        <v>381.25400000000002</v>
      </c>
      <c r="S4639" s="50">
        <v>286.51600000000002</v>
      </c>
      <c r="T4639" s="50">
        <v>209.309</v>
      </c>
      <c r="U4639" s="50">
        <v>133.642</v>
      </c>
      <c r="V4639" s="50">
        <v>89.174000000000007</v>
      </c>
      <c r="W4639" s="50" t="s">
        <v>311</v>
      </c>
      <c r="X4639" s="50">
        <v>48.526000000000003</v>
      </c>
      <c r="Y4639" s="50">
        <v>21.381</v>
      </c>
      <c r="Z4639" s="50">
        <v>7.2039999999999997</v>
      </c>
      <c r="AA4639" s="50">
        <v>2.988</v>
      </c>
      <c r="AB4639" s="50">
        <v>0.63100000000000001</v>
      </c>
      <c r="AC4639" s="50" t="str">
        <f t="shared" si="297"/>
        <v>Oman-2040</v>
      </c>
      <c r="AD4639" s="51">
        <f t="shared" si="298"/>
        <v>4847.5659999999998</v>
      </c>
      <c r="AE4639" s="15">
        <f t="shared" si="299"/>
        <v>0.30859899586720441</v>
      </c>
      <c r="AF4639">
        <f t="shared" si="300"/>
        <v>8.7958234609602851E-2</v>
      </c>
    </row>
    <row r="4640" spans="1:32" x14ac:dyDescent="0.25">
      <c r="A4640" s="59">
        <v>4623</v>
      </c>
      <c r="B4640" s="60" t="s">
        <v>309</v>
      </c>
      <c r="C4640" s="61" t="s">
        <v>469</v>
      </c>
      <c r="D4640" s="62"/>
      <c r="E4640" s="62">
        <v>586</v>
      </c>
      <c r="F4640" s="62">
        <v>2040</v>
      </c>
      <c r="G4640" s="50">
        <v>25592.9</v>
      </c>
      <c r="H4640" s="50">
        <v>24796.114000000001</v>
      </c>
      <c r="I4640" s="50">
        <v>24476.399000000001</v>
      </c>
      <c r="J4640" s="50">
        <v>24560.448</v>
      </c>
      <c r="K4640" s="50">
        <v>24405.326000000001</v>
      </c>
      <c r="L4640" s="50">
        <v>23486.156999999999</v>
      </c>
      <c r="M4640" s="50">
        <v>20996.84</v>
      </c>
      <c r="N4640" s="50">
        <v>18399.458999999999</v>
      </c>
      <c r="O4640" s="50">
        <v>18040.823</v>
      </c>
      <c r="P4640" s="50">
        <v>16934.707999999999</v>
      </c>
      <c r="Q4640" s="50">
        <v>15273.039000000001</v>
      </c>
      <c r="R4640" s="50">
        <v>12246.815000000001</v>
      </c>
      <c r="S4640" s="50">
        <v>9577.9869999999992</v>
      </c>
      <c r="T4640" s="50">
        <v>7253.9939999999997</v>
      </c>
      <c r="U4640" s="50">
        <v>5360.9809999999998</v>
      </c>
      <c r="V4640" s="50">
        <v>3506.0329999999999</v>
      </c>
      <c r="W4640" s="50" t="s">
        <v>311</v>
      </c>
      <c r="X4640" s="50">
        <v>1779.88</v>
      </c>
      <c r="Y4640" s="50">
        <v>619.63699999999994</v>
      </c>
      <c r="Z4640" s="50">
        <v>161.58500000000001</v>
      </c>
      <c r="AA4640" s="50">
        <v>23.626000000000001</v>
      </c>
      <c r="AB4640" s="50">
        <v>1.839</v>
      </c>
      <c r="AC4640" s="50" t="str">
        <f t="shared" si="297"/>
        <v>Pakistan-2040</v>
      </c>
      <c r="AD4640" s="51">
        <f t="shared" si="298"/>
        <v>183921.60199999998</v>
      </c>
      <c r="AE4640" s="15">
        <f t="shared" si="299"/>
        <v>0.50876562069092912</v>
      </c>
      <c r="AF4640">
        <f t="shared" si="300"/>
        <v>7.2289465528245292E-2</v>
      </c>
    </row>
    <row r="4641" spans="1:32" x14ac:dyDescent="0.25">
      <c r="A4641" s="59">
        <v>4624</v>
      </c>
      <c r="B4641" s="60" t="s">
        <v>309</v>
      </c>
      <c r="C4641" s="61" t="s">
        <v>470</v>
      </c>
      <c r="D4641" s="62"/>
      <c r="E4641" s="62">
        <v>591</v>
      </c>
      <c r="F4641" s="62">
        <v>2040</v>
      </c>
      <c r="G4641" s="50">
        <v>385.95600000000002</v>
      </c>
      <c r="H4641" s="50">
        <v>388.27300000000002</v>
      </c>
      <c r="I4641" s="50">
        <v>389.572</v>
      </c>
      <c r="J4641" s="50">
        <v>389.49</v>
      </c>
      <c r="K4641" s="50">
        <v>388.99099999999999</v>
      </c>
      <c r="L4641" s="50">
        <v>388.69600000000003</v>
      </c>
      <c r="M4641" s="50">
        <v>373.286</v>
      </c>
      <c r="N4641" s="50">
        <v>358.964</v>
      </c>
      <c r="O4641" s="50">
        <v>348.66300000000001</v>
      </c>
      <c r="P4641" s="50">
        <v>326.31900000000002</v>
      </c>
      <c r="Q4641" s="50">
        <v>309.72399999999999</v>
      </c>
      <c r="R4641" s="50">
        <v>287.93400000000003</v>
      </c>
      <c r="S4641" s="50">
        <v>266.46300000000002</v>
      </c>
      <c r="T4641" s="50">
        <v>238.14599999999999</v>
      </c>
      <c r="U4641" s="50">
        <v>196.387</v>
      </c>
      <c r="V4641" s="50">
        <v>150.91900000000001</v>
      </c>
      <c r="W4641" s="50" t="s">
        <v>311</v>
      </c>
      <c r="X4641" s="50">
        <v>103.85</v>
      </c>
      <c r="Y4641" s="50">
        <v>62.064999999999998</v>
      </c>
      <c r="Z4641" s="50">
        <v>30.885000000000002</v>
      </c>
      <c r="AA4641" s="50">
        <v>11.9</v>
      </c>
      <c r="AB4641" s="50">
        <v>2.5990000000000002</v>
      </c>
      <c r="AC4641" s="50" t="str">
        <f t="shared" si="297"/>
        <v>Panama-2040</v>
      </c>
      <c r="AD4641" s="51">
        <f t="shared" si="298"/>
        <v>3438.5300000000007</v>
      </c>
      <c r="AE4641" s="15">
        <f t="shared" si="299"/>
        <v>0.57017155586835055</v>
      </c>
      <c r="AF4641">
        <f t="shared" si="300"/>
        <v>0.17311901295234958</v>
      </c>
    </row>
    <row r="4642" spans="1:32" x14ac:dyDescent="0.25">
      <c r="A4642" s="59">
        <v>4625</v>
      </c>
      <c r="B4642" s="60" t="s">
        <v>309</v>
      </c>
      <c r="C4642" s="61" t="s">
        <v>383</v>
      </c>
      <c r="D4642" s="62"/>
      <c r="E4642" s="62">
        <v>598</v>
      </c>
      <c r="F4642" s="62">
        <v>2040</v>
      </c>
      <c r="G4642" s="50">
        <v>1254.2270000000001</v>
      </c>
      <c r="H4642" s="50">
        <v>1212.8499999999999</v>
      </c>
      <c r="I4642" s="50">
        <v>1166.018</v>
      </c>
      <c r="J4642" s="50">
        <v>1111.8800000000001</v>
      </c>
      <c r="K4642" s="50">
        <v>1051.854</v>
      </c>
      <c r="L4642" s="50">
        <v>992.79200000000003</v>
      </c>
      <c r="M4642" s="50">
        <v>941.65499999999997</v>
      </c>
      <c r="N4642" s="50">
        <v>869.27599999999995</v>
      </c>
      <c r="O4642" s="50">
        <v>780.71600000000001</v>
      </c>
      <c r="P4642" s="50">
        <v>658.39499999999998</v>
      </c>
      <c r="Q4642" s="50">
        <v>565.41399999999999</v>
      </c>
      <c r="R4642" s="50">
        <v>492.60899999999998</v>
      </c>
      <c r="S4642" s="50">
        <v>397.86200000000002</v>
      </c>
      <c r="T4642" s="50">
        <v>294.88</v>
      </c>
      <c r="U4642" s="50">
        <v>200.74100000000001</v>
      </c>
      <c r="V4642" s="50">
        <v>124.759</v>
      </c>
      <c r="W4642" s="50" t="s">
        <v>311</v>
      </c>
      <c r="X4642" s="50">
        <v>67.393000000000001</v>
      </c>
      <c r="Y4642" s="50">
        <v>29.597999999999999</v>
      </c>
      <c r="Z4642" s="50">
        <v>9.0329999999999995</v>
      </c>
      <c r="AA4642" s="50">
        <v>2.069</v>
      </c>
      <c r="AB4642" s="50">
        <v>0.28100000000000003</v>
      </c>
      <c r="AC4642" s="50" t="str">
        <f t="shared" si="297"/>
        <v>Papua New Guinea-2040</v>
      </c>
      <c r="AD4642" s="51">
        <f t="shared" si="298"/>
        <v>7862.4530000000013</v>
      </c>
      <c r="AE4642" s="15">
        <f t="shared" si="299"/>
        <v>0.55476948479056098</v>
      </c>
      <c r="AF4642">
        <f t="shared" si="300"/>
        <v>6.3394454966392191E-2</v>
      </c>
    </row>
    <row r="4643" spans="1:32" x14ac:dyDescent="0.25">
      <c r="A4643" s="59">
        <v>4626</v>
      </c>
      <c r="B4643" s="60" t="s">
        <v>309</v>
      </c>
      <c r="C4643" s="61" t="s">
        <v>471</v>
      </c>
      <c r="D4643" s="62"/>
      <c r="E4643" s="62">
        <v>604</v>
      </c>
      <c r="F4643" s="62">
        <v>2040</v>
      </c>
      <c r="G4643" s="50">
        <v>2649.8049999999998</v>
      </c>
      <c r="H4643" s="50">
        <v>2700.7939999999999</v>
      </c>
      <c r="I4643" s="50">
        <v>2766.1419999999998</v>
      </c>
      <c r="J4643" s="50">
        <v>2837.8629999999998</v>
      </c>
      <c r="K4643" s="50">
        <v>2893.9859999999999</v>
      </c>
      <c r="L4643" s="50">
        <v>2909.002</v>
      </c>
      <c r="M4643" s="50">
        <v>2785.6869999999999</v>
      </c>
      <c r="N4643" s="50">
        <v>2693.3850000000002</v>
      </c>
      <c r="O4643" s="50">
        <v>2624.183</v>
      </c>
      <c r="P4643" s="50">
        <v>2638.2809999999999</v>
      </c>
      <c r="Q4643" s="50">
        <v>2520.8449999999998</v>
      </c>
      <c r="R4643" s="50">
        <v>2234.616</v>
      </c>
      <c r="S4643" s="50">
        <v>2017.6849999999999</v>
      </c>
      <c r="T4643" s="50">
        <v>1676.616</v>
      </c>
      <c r="U4643" s="50">
        <v>1384.6849999999999</v>
      </c>
      <c r="V4643" s="50">
        <v>1039.164</v>
      </c>
      <c r="W4643" s="50" t="s">
        <v>311</v>
      </c>
      <c r="X4643" s="50">
        <v>666.596</v>
      </c>
      <c r="Y4643" s="50">
        <v>363.274</v>
      </c>
      <c r="Z4643" s="50">
        <v>147.935</v>
      </c>
      <c r="AA4643" s="50">
        <v>44.773000000000003</v>
      </c>
      <c r="AB4643" s="50">
        <v>10.771000000000001</v>
      </c>
      <c r="AC4643" s="50" t="str">
        <f t="shared" si="297"/>
        <v>Peru-2040</v>
      </c>
      <c r="AD4643" s="51">
        <f t="shared" si="298"/>
        <v>26155.532999999999</v>
      </c>
      <c r="AE4643" s="15">
        <f t="shared" si="299"/>
        <v>0.5142527586801614</v>
      </c>
      <c r="AF4643">
        <f t="shared" si="300"/>
        <v>0.1556305834856479</v>
      </c>
    </row>
    <row r="4644" spans="1:32" x14ac:dyDescent="0.25">
      <c r="A4644" s="59">
        <v>4627</v>
      </c>
      <c r="B4644" s="60" t="s">
        <v>309</v>
      </c>
      <c r="C4644" s="61" t="s">
        <v>472</v>
      </c>
      <c r="D4644" s="62"/>
      <c r="E4644" s="62">
        <v>608</v>
      </c>
      <c r="F4644" s="62">
        <v>2040</v>
      </c>
      <c r="G4644" s="50">
        <v>12157.709000000001</v>
      </c>
      <c r="H4644" s="50">
        <v>12132.272999999999</v>
      </c>
      <c r="I4644" s="50">
        <v>12043.313</v>
      </c>
      <c r="J4644" s="50">
        <v>11842.053</v>
      </c>
      <c r="K4644" s="50">
        <v>11487.507</v>
      </c>
      <c r="L4644" s="50">
        <v>10971.596</v>
      </c>
      <c r="M4644" s="50">
        <v>10343.549999999999</v>
      </c>
      <c r="N4644" s="50">
        <v>9775.3119999999999</v>
      </c>
      <c r="O4644" s="50">
        <v>9409.1569999999992</v>
      </c>
      <c r="P4644" s="50">
        <v>8741.9320000000007</v>
      </c>
      <c r="Q4644" s="50">
        <v>7383.9480000000003</v>
      </c>
      <c r="R4644" s="50">
        <v>6257.5349999999999</v>
      </c>
      <c r="S4644" s="50">
        <v>5340.1719999999996</v>
      </c>
      <c r="T4644" s="50">
        <v>4267.1909999999998</v>
      </c>
      <c r="U4644" s="50">
        <v>3291.502</v>
      </c>
      <c r="V4644" s="50">
        <v>2196.3330000000001</v>
      </c>
      <c r="W4644" s="50" t="s">
        <v>311</v>
      </c>
      <c r="X4644" s="50">
        <v>1209.9059999999999</v>
      </c>
      <c r="Y4644" s="50">
        <v>464.58100000000002</v>
      </c>
      <c r="Z4644" s="50">
        <v>114.374</v>
      </c>
      <c r="AA4644" s="50">
        <v>16.175000000000001</v>
      </c>
      <c r="AB4644" s="50">
        <v>1.57</v>
      </c>
      <c r="AC4644" s="50" t="str">
        <f t="shared" si="297"/>
        <v>Philippines-2040</v>
      </c>
      <c r="AD4644" s="51">
        <f t="shared" si="298"/>
        <v>91552.762000000002</v>
      </c>
      <c r="AE4644" s="15">
        <f t="shared" si="299"/>
        <v>0.5231401647937175</v>
      </c>
      <c r="AF4644">
        <f t="shared" si="300"/>
        <v>9.0405727342113593E-2</v>
      </c>
    </row>
    <row r="4645" spans="1:32" x14ac:dyDescent="0.25">
      <c r="A4645" s="59">
        <v>4628</v>
      </c>
      <c r="B4645" s="60" t="s">
        <v>309</v>
      </c>
      <c r="C4645" s="61" t="s">
        <v>473</v>
      </c>
      <c r="D4645" s="62"/>
      <c r="E4645" s="62">
        <v>616</v>
      </c>
      <c r="F4645" s="62">
        <v>2040</v>
      </c>
      <c r="G4645" s="50">
        <v>1334.9780000000001</v>
      </c>
      <c r="H4645" s="50">
        <v>1341.018</v>
      </c>
      <c r="I4645" s="50">
        <v>1416.133</v>
      </c>
      <c r="J4645" s="50">
        <v>1532.55</v>
      </c>
      <c r="K4645" s="50">
        <v>1695.873</v>
      </c>
      <c r="L4645" s="50">
        <v>1867.5719999999999</v>
      </c>
      <c r="M4645" s="50">
        <v>1956.4169999999999</v>
      </c>
      <c r="N4645" s="50">
        <v>1734.7439999999999</v>
      </c>
      <c r="O4645" s="50">
        <v>1953.6990000000001</v>
      </c>
      <c r="P4645" s="50">
        <v>2399.3150000000001</v>
      </c>
      <c r="Q4645" s="50">
        <v>2703.4259999999999</v>
      </c>
      <c r="R4645" s="50">
        <v>3005.6210000000001</v>
      </c>
      <c r="S4645" s="50">
        <v>2724.9479999999999</v>
      </c>
      <c r="T4645" s="50">
        <v>2253.431</v>
      </c>
      <c r="U4645" s="50">
        <v>1819.135</v>
      </c>
      <c r="V4645" s="50">
        <v>1690.4590000000001</v>
      </c>
      <c r="W4645" s="50" t="s">
        <v>311</v>
      </c>
      <c r="X4645" s="50">
        <v>1640.498</v>
      </c>
      <c r="Y4645" s="50">
        <v>1049.405</v>
      </c>
      <c r="Z4645" s="50">
        <v>431.73500000000001</v>
      </c>
      <c r="AA4645" s="50">
        <v>87.863</v>
      </c>
      <c r="AB4645" s="50">
        <v>15.759</v>
      </c>
      <c r="AC4645" s="50" t="str">
        <f t="shared" si="297"/>
        <v>Poland-2040</v>
      </c>
      <c r="AD4645" s="51">
        <f t="shared" si="298"/>
        <v>21574.165000000001</v>
      </c>
      <c r="AE4645" s="15">
        <f t="shared" si="299"/>
        <v>0.60629989619528724</v>
      </c>
      <c r="AF4645">
        <f t="shared" si="300"/>
        <v>0.35019800677105939</v>
      </c>
    </row>
    <row r="4646" spans="1:32" x14ac:dyDescent="0.25">
      <c r="A4646" s="59">
        <v>4629</v>
      </c>
      <c r="B4646" s="60" t="s">
        <v>309</v>
      </c>
      <c r="C4646" s="61" t="s">
        <v>474</v>
      </c>
      <c r="D4646" s="62"/>
      <c r="E4646" s="62">
        <v>620</v>
      </c>
      <c r="F4646" s="62">
        <v>2040</v>
      </c>
      <c r="G4646" s="50">
        <v>363.51499999999999</v>
      </c>
      <c r="H4646" s="50">
        <v>367.08699999999999</v>
      </c>
      <c r="I4646" s="50">
        <v>363.42399999999998</v>
      </c>
      <c r="J4646" s="50">
        <v>367.74099999999999</v>
      </c>
      <c r="K4646" s="50">
        <v>403.48399999999998</v>
      </c>
      <c r="L4646" s="50">
        <v>465.52699999999999</v>
      </c>
      <c r="M4646" s="50">
        <v>519.95000000000005</v>
      </c>
      <c r="N4646" s="50">
        <v>551.87599999999998</v>
      </c>
      <c r="O4646" s="50">
        <v>558.14</v>
      </c>
      <c r="P4646" s="50">
        <v>543.05100000000004</v>
      </c>
      <c r="Q4646" s="50">
        <v>560.61</v>
      </c>
      <c r="R4646" s="50">
        <v>641.09500000000003</v>
      </c>
      <c r="S4646" s="50">
        <v>733.00800000000004</v>
      </c>
      <c r="T4646" s="50">
        <v>755.01099999999997</v>
      </c>
      <c r="U4646" s="50">
        <v>667.01900000000001</v>
      </c>
      <c r="V4646" s="50">
        <v>617.90099999999995</v>
      </c>
      <c r="W4646" s="50" t="s">
        <v>311</v>
      </c>
      <c r="X4646" s="50">
        <v>483.30700000000002</v>
      </c>
      <c r="Y4646" s="50">
        <v>322.26</v>
      </c>
      <c r="Z4646" s="50">
        <v>159.572</v>
      </c>
      <c r="AA4646" s="50">
        <v>44.575000000000003</v>
      </c>
      <c r="AB4646" s="50">
        <v>7.016</v>
      </c>
      <c r="AC4646" s="50" t="str">
        <f t="shared" si="297"/>
        <v>Portugal-2040</v>
      </c>
      <c r="AD4646" s="51">
        <f t="shared" si="298"/>
        <v>5344.482</v>
      </c>
      <c r="AE4646" s="15">
        <f t="shared" si="299"/>
        <v>0.77663036380326456</v>
      </c>
      <c r="AF4646">
        <f t="shared" si="300"/>
        <v>0.47474678916295526</v>
      </c>
    </row>
    <row r="4647" spans="1:32" x14ac:dyDescent="0.25">
      <c r="A4647" s="59">
        <v>4630</v>
      </c>
      <c r="B4647" s="60" t="s">
        <v>309</v>
      </c>
      <c r="C4647" s="61" t="s">
        <v>384</v>
      </c>
      <c r="D4647" s="62"/>
      <c r="E4647" s="62">
        <v>630</v>
      </c>
      <c r="F4647" s="62">
        <v>2040</v>
      </c>
      <c r="G4647" s="50">
        <v>152.29499999999999</v>
      </c>
      <c r="H4647" s="50">
        <v>160.94499999999999</v>
      </c>
      <c r="I4647" s="50">
        <v>169.87299999999999</v>
      </c>
      <c r="J4647" s="50">
        <v>177.136</v>
      </c>
      <c r="K4647" s="50">
        <v>179.20699999999999</v>
      </c>
      <c r="L4647" s="50">
        <v>182.25899999999999</v>
      </c>
      <c r="M4647" s="50">
        <v>207.86699999999999</v>
      </c>
      <c r="N4647" s="50">
        <v>225.45599999999999</v>
      </c>
      <c r="O4647" s="50">
        <v>243.881</v>
      </c>
      <c r="P4647" s="50">
        <v>250.49</v>
      </c>
      <c r="Q4647" s="50">
        <v>242.79</v>
      </c>
      <c r="R4647" s="50">
        <v>231.69800000000001</v>
      </c>
      <c r="S4647" s="50">
        <v>226.779</v>
      </c>
      <c r="T4647" s="50">
        <v>204.19800000000001</v>
      </c>
      <c r="U4647" s="50">
        <v>185.84899999999999</v>
      </c>
      <c r="V4647" s="50">
        <v>159.18700000000001</v>
      </c>
      <c r="W4647" s="50" t="s">
        <v>311</v>
      </c>
      <c r="X4647" s="50">
        <v>123.136</v>
      </c>
      <c r="Y4647" s="50">
        <v>83.016999999999996</v>
      </c>
      <c r="Z4647" s="50">
        <v>47.27</v>
      </c>
      <c r="AA4647" s="50">
        <v>16.721</v>
      </c>
      <c r="AB4647" s="50">
        <v>4.38</v>
      </c>
      <c r="AC4647" s="50" t="str">
        <f t="shared" si="297"/>
        <v>Puerto Rico-2040</v>
      </c>
      <c r="AD4647" s="51">
        <f t="shared" si="298"/>
        <v>2167.5630000000001</v>
      </c>
      <c r="AE4647" s="15">
        <f t="shared" si="299"/>
        <v>0.60292180665567752</v>
      </c>
      <c r="AF4647">
        <f t="shared" si="300"/>
        <v>0.31077279908974159</v>
      </c>
    </row>
    <row r="4648" spans="1:32" x14ac:dyDescent="0.25">
      <c r="A4648" s="59">
        <v>4631</v>
      </c>
      <c r="B4648" s="60" t="s">
        <v>309</v>
      </c>
      <c r="C4648" s="61" t="s">
        <v>475</v>
      </c>
      <c r="D4648" s="62"/>
      <c r="E4648" s="62">
        <v>634</v>
      </c>
      <c r="F4648" s="62">
        <v>2040</v>
      </c>
      <c r="G4648" s="50">
        <v>134.79599999999999</v>
      </c>
      <c r="H4648" s="50">
        <v>139.53100000000001</v>
      </c>
      <c r="I4648" s="50">
        <v>146.51599999999999</v>
      </c>
      <c r="J4648" s="50">
        <v>153.40100000000001</v>
      </c>
      <c r="K4648" s="50">
        <v>220.309</v>
      </c>
      <c r="L4648" s="50">
        <v>332.30599999999998</v>
      </c>
      <c r="M4648" s="50">
        <v>399.887</v>
      </c>
      <c r="N4648" s="50">
        <v>401.38200000000001</v>
      </c>
      <c r="O4648" s="50">
        <v>357.64600000000002</v>
      </c>
      <c r="P4648" s="50">
        <v>329.36</v>
      </c>
      <c r="Q4648" s="50">
        <v>256.96199999999999</v>
      </c>
      <c r="R4648" s="50">
        <v>183.74</v>
      </c>
      <c r="S4648" s="50">
        <v>146.68100000000001</v>
      </c>
      <c r="T4648" s="50">
        <v>129.714</v>
      </c>
      <c r="U4648" s="50">
        <v>105.295</v>
      </c>
      <c r="V4648" s="50">
        <v>59.249000000000002</v>
      </c>
      <c r="W4648" s="50" t="s">
        <v>311</v>
      </c>
      <c r="X4648" s="50">
        <v>26.896999999999998</v>
      </c>
      <c r="Y4648" s="50">
        <v>10.029</v>
      </c>
      <c r="Z4648" s="50">
        <v>2.3119999999999998</v>
      </c>
      <c r="AA4648" s="50">
        <v>0.5</v>
      </c>
      <c r="AB4648" s="50">
        <v>0.104</v>
      </c>
      <c r="AC4648" s="50" t="str">
        <f t="shared" si="297"/>
        <v>Qatar-2040</v>
      </c>
      <c r="AD4648" s="51">
        <f t="shared" si="298"/>
        <v>2781.6740000000004</v>
      </c>
      <c r="AE4648" s="15">
        <f t="shared" si="299"/>
        <v>0.27139880517990245</v>
      </c>
      <c r="AF4648">
        <f t="shared" si="300"/>
        <v>0.10432419250233488</v>
      </c>
    </row>
    <row r="4649" spans="1:32" x14ac:dyDescent="0.25">
      <c r="A4649" s="59">
        <v>4632</v>
      </c>
      <c r="B4649" s="60" t="s">
        <v>309</v>
      </c>
      <c r="C4649" s="61" t="s">
        <v>345</v>
      </c>
      <c r="D4649" s="62"/>
      <c r="E4649" s="62">
        <v>410</v>
      </c>
      <c r="F4649" s="62">
        <v>2040</v>
      </c>
      <c r="G4649" s="50">
        <v>2012.14</v>
      </c>
      <c r="H4649" s="50">
        <v>2220.0659999999998</v>
      </c>
      <c r="I4649" s="50">
        <v>2328.5340000000001</v>
      </c>
      <c r="J4649" s="50">
        <v>2322.777</v>
      </c>
      <c r="K4649" s="50">
        <v>2332.54</v>
      </c>
      <c r="L4649" s="50">
        <v>2328.404</v>
      </c>
      <c r="M4649" s="50">
        <v>2401.7280000000001</v>
      </c>
      <c r="N4649" s="50">
        <v>2637.4360000000001</v>
      </c>
      <c r="O4649" s="50">
        <v>3269.4630000000002</v>
      </c>
      <c r="P4649" s="50">
        <v>3620.5239999999999</v>
      </c>
      <c r="Q4649" s="50">
        <v>3246.2640000000001</v>
      </c>
      <c r="R4649" s="50">
        <v>3719.1930000000002</v>
      </c>
      <c r="S4649" s="50">
        <v>3647.2440000000001</v>
      </c>
      <c r="T4649" s="50">
        <v>3985.5920000000001</v>
      </c>
      <c r="U4649" s="50">
        <v>3870.201</v>
      </c>
      <c r="V4649" s="50">
        <v>3406.8490000000002</v>
      </c>
      <c r="W4649" s="50" t="s">
        <v>311</v>
      </c>
      <c r="X4649" s="50">
        <v>2716.7269999999999</v>
      </c>
      <c r="Y4649" s="50">
        <v>1435.3969999999999</v>
      </c>
      <c r="Z4649" s="50">
        <v>660.91600000000005</v>
      </c>
      <c r="AA4649" s="50">
        <v>208.405</v>
      </c>
      <c r="AB4649" s="50">
        <v>39.008000000000003</v>
      </c>
      <c r="AC4649" s="50" t="str">
        <f t="shared" si="297"/>
        <v>Republic of Korea-2040</v>
      </c>
      <c r="AD4649" s="51">
        <f t="shared" si="298"/>
        <v>29525.572999999997</v>
      </c>
      <c r="AE4649" s="15">
        <f t="shared" si="299"/>
        <v>0.77505134278003684</v>
      </c>
      <c r="AF4649">
        <f t="shared" si="300"/>
        <v>0.45233479518952235</v>
      </c>
    </row>
    <row r="4650" spans="1:32" x14ac:dyDescent="0.25">
      <c r="A4650" s="59">
        <v>4633</v>
      </c>
      <c r="B4650" s="60" t="s">
        <v>309</v>
      </c>
      <c r="C4650" s="61" t="s">
        <v>476</v>
      </c>
      <c r="D4650" s="62"/>
      <c r="E4650" s="62">
        <v>638</v>
      </c>
      <c r="F4650" s="62">
        <v>2040</v>
      </c>
      <c r="G4650" s="50">
        <v>60.750999999999998</v>
      </c>
      <c r="H4650" s="50">
        <v>61.823</v>
      </c>
      <c r="I4650" s="50">
        <v>62.081000000000003</v>
      </c>
      <c r="J4650" s="50">
        <v>61.915999999999997</v>
      </c>
      <c r="K4650" s="50">
        <v>61.332000000000001</v>
      </c>
      <c r="L4650" s="50">
        <v>62.271000000000001</v>
      </c>
      <c r="M4650" s="50">
        <v>62.195999999999998</v>
      </c>
      <c r="N4650" s="50">
        <v>66.063999999999993</v>
      </c>
      <c r="O4650" s="50">
        <v>61.575000000000003</v>
      </c>
      <c r="P4650" s="50">
        <v>54.585000000000001</v>
      </c>
      <c r="Q4650" s="50">
        <v>49.701999999999998</v>
      </c>
      <c r="R4650" s="50">
        <v>49.689</v>
      </c>
      <c r="S4650" s="50">
        <v>54.863</v>
      </c>
      <c r="T4650" s="50">
        <v>55.304000000000002</v>
      </c>
      <c r="U4650" s="50">
        <v>57.210999999999999</v>
      </c>
      <c r="V4650" s="50">
        <v>48.313000000000002</v>
      </c>
      <c r="W4650" s="50" t="s">
        <v>311</v>
      </c>
      <c r="X4650" s="50">
        <v>34.156999999999996</v>
      </c>
      <c r="Y4650" s="50">
        <v>21.463999999999999</v>
      </c>
      <c r="Z4650" s="50">
        <v>9.3879999999999999</v>
      </c>
      <c r="AA4650" s="50">
        <v>3.1850000000000001</v>
      </c>
      <c r="AB4650" s="50">
        <v>0.81200000000000006</v>
      </c>
      <c r="AC4650" s="50" t="str">
        <f t="shared" si="297"/>
        <v>Réunion-2040</v>
      </c>
      <c r="AD4650" s="51">
        <f t="shared" si="298"/>
        <v>584.19299999999998</v>
      </c>
      <c r="AE4650" s="15">
        <f t="shared" si="299"/>
        <v>0.70950696088450216</v>
      </c>
      <c r="AF4650">
        <f t="shared" si="300"/>
        <v>0.2989329490354401</v>
      </c>
    </row>
    <row r="4651" spans="1:32" x14ac:dyDescent="0.25">
      <c r="A4651" s="59">
        <v>4634</v>
      </c>
      <c r="B4651" s="60" t="s">
        <v>309</v>
      </c>
      <c r="C4651" s="61" t="s">
        <v>477</v>
      </c>
      <c r="D4651" s="62"/>
      <c r="E4651" s="62">
        <v>642</v>
      </c>
      <c r="F4651" s="62">
        <v>2040</v>
      </c>
      <c r="G4651" s="50">
        <v>799.78700000000003</v>
      </c>
      <c r="H4651" s="50">
        <v>811.86099999999999</v>
      </c>
      <c r="I4651" s="50">
        <v>837.07600000000002</v>
      </c>
      <c r="J4651" s="50">
        <v>874.048</v>
      </c>
      <c r="K4651" s="50">
        <v>907.75300000000004</v>
      </c>
      <c r="L4651" s="50">
        <v>939.36699999999996</v>
      </c>
      <c r="M4651" s="50">
        <v>1009.9690000000001</v>
      </c>
      <c r="N4651" s="50">
        <v>990.67899999999997</v>
      </c>
      <c r="O4651" s="50">
        <v>1015.569</v>
      </c>
      <c r="P4651" s="50">
        <v>1064.3510000000001</v>
      </c>
      <c r="Q4651" s="50">
        <v>1320.0039999999999</v>
      </c>
      <c r="R4651" s="50">
        <v>1145.184</v>
      </c>
      <c r="S4651" s="50">
        <v>1349.963</v>
      </c>
      <c r="T4651" s="50">
        <v>1249.5440000000001</v>
      </c>
      <c r="U4651" s="50">
        <v>1162.067</v>
      </c>
      <c r="V4651" s="50">
        <v>693.697</v>
      </c>
      <c r="W4651" s="50" t="s">
        <v>311</v>
      </c>
      <c r="X4651" s="50">
        <v>676.73</v>
      </c>
      <c r="Y4651" s="50">
        <v>425.32600000000002</v>
      </c>
      <c r="Z4651" s="50">
        <v>153.05600000000001</v>
      </c>
      <c r="AA4651" s="50">
        <v>31.53</v>
      </c>
      <c r="AB4651" s="50">
        <v>5.5490000000000004</v>
      </c>
      <c r="AC4651" s="50" t="str">
        <f t="shared" si="297"/>
        <v>Romania-2040</v>
      </c>
      <c r="AD4651" s="51">
        <f t="shared" si="298"/>
        <v>10616.887000000001</v>
      </c>
      <c r="AE4651" s="15">
        <f t="shared" si="299"/>
        <v>0.64484278677921314</v>
      </c>
      <c r="AF4651">
        <f t="shared" si="300"/>
        <v>0.33657048262036876</v>
      </c>
    </row>
    <row r="4652" spans="1:32" x14ac:dyDescent="0.25">
      <c r="A4652" s="59">
        <v>4635</v>
      </c>
      <c r="B4652" s="60" t="s">
        <v>309</v>
      </c>
      <c r="C4652" s="61" t="s">
        <v>478</v>
      </c>
      <c r="D4652" s="62"/>
      <c r="E4652" s="62">
        <v>643</v>
      </c>
      <c r="F4652" s="62">
        <v>2040</v>
      </c>
      <c r="G4652" s="50">
        <v>7289.2669999999998</v>
      </c>
      <c r="H4652" s="50">
        <v>6902.991</v>
      </c>
      <c r="I4652" s="50">
        <v>7229.3559999999998</v>
      </c>
      <c r="J4652" s="50">
        <v>8166.549</v>
      </c>
      <c r="K4652" s="50">
        <v>8985.2199999999993</v>
      </c>
      <c r="L4652" s="50">
        <v>9478.5159999999996</v>
      </c>
      <c r="M4652" s="50">
        <v>8059.4470000000001</v>
      </c>
      <c r="N4652" s="50">
        <v>7038.5519999999997</v>
      </c>
      <c r="O4652" s="50">
        <v>6340.8429999999998</v>
      </c>
      <c r="P4652" s="50">
        <v>8544.2000000000007</v>
      </c>
      <c r="Q4652" s="50">
        <v>11504.834000000001</v>
      </c>
      <c r="R4652" s="50">
        <v>10433.496999999999</v>
      </c>
      <c r="S4652" s="50">
        <v>8776.143</v>
      </c>
      <c r="T4652" s="50">
        <v>7486.0050000000001</v>
      </c>
      <c r="U4652" s="50">
        <v>5689.7330000000002</v>
      </c>
      <c r="V4652" s="50">
        <v>6075.0479999999998</v>
      </c>
      <c r="W4652" s="50" t="s">
        <v>311</v>
      </c>
      <c r="X4652" s="50">
        <v>4477.3040000000001</v>
      </c>
      <c r="Y4652" s="50">
        <v>2488.2399999999998</v>
      </c>
      <c r="Z4652" s="50">
        <v>699.51300000000003</v>
      </c>
      <c r="AA4652" s="50">
        <v>141.53299999999999</v>
      </c>
      <c r="AB4652" s="50">
        <v>29.71</v>
      </c>
      <c r="AC4652" s="50" t="str">
        <f t="shared" si="297"/>
        <v>Russian Federation-2040</v>
      </c>
      <c r="AD4652" s="51">
        <f t="shared" si="298"/>
        <v>87327.801000000007</v>
      </c>
      <c r="AE4652" s="15">
        <f t="shared" si="299"/>
        <v>0.55547831783832502</v>
      </c>
      <c r="AF4652">
        <f t="shared" si="300"/>
        <v>0.24907799274138626</v>
      </c>
    </row>
    <row r="4653" spans="1:32" x14ac:dyDescent="0.25">
      <c r="A4653" s="59">
        <v>4636</v>
      </c>
      <c r="B4653" s="60" t="s">
        <v>309</v>
      </c>
      <c r="C4653" s="61" t="s">
        <v>385</v>
      </c>
      <c r="D4653" s="62"/>
      <c r="E4653" s="62">
        <v>662</v>
      </c>
      <c r="F4653" s="62">
        <v>2040</v>
      </c>
      <c r="G4653" s="50">
        <v>8.1219999999999999</v>
      </c>
      <c r="H4653" s="50">
        <v>8.6519999999999992</v>
      </c>
      <c r="I4653" s="50">
        <v>9.5039999999999996</v>
      </c>
      <c r="J4653" s="50">
        <v>10.239000000000001</v>
      </c>
      <c r="K4653" s="50">
        <v>10.28</v>
      </c>
      <c r="L4653" s="50">
        <v>10.227</v>
      </c>
      <c r="M4653" s="50">
        <v>10.244999999999999</v>
      </c>
      <c r="N4653" s="50">
        <v>12.574999999999999</v>
      </c>
      <c r="O4653" s="50">
        <v>14.997999999999999</v>
      </c>
      <c r="P4653" s="50">
        <v>15.755000000000001</v>
      </c>
      <c r="Q4653" s="50">
        <v>13.446999999999999</v>
      </c>
      <c r="R4653" s="50">
        <v>13.329000000000001</v>
      </c>
      <c r="S4653" s="50">
        <v>11.943</v>
      </c>
      <c r="T4653" s="50">
        <v>10.88</v>
      </c>
      <c r="U4653" s="50">
        <v>9.7390000000000008</v>
      </c>
      <c r="V4653" s="50">
        <v>7.6459999999999999</v>
      </c>
      <c r="W4653" s="50" t="s">
        <v>311</v>
      </c>
      <c r="X4653" s="50">
        <v>4.7919999999999998</v>
      </c>
      <c r="Y4653" s="50">
        <v>2.4889999999999999</v>
      </c>
      <c r="Z4653" s="50">
        <v>1.206</v>
      </c>
      <c r="AA4653" s="50">
        <v>0.433</v>
      </c>
      <c r="AB4653" s="50">
        <v>0.13500000000000001</v>
      </c>
      <c r="AC4653" s="50" t="str">
        <f t="shared" si="297"/>
        <v>Saint Lucia-2040</v>
      </c>
      <c r="AD4653" s="51">
        <f t="shared" si="298"/>
        <v>123.038</v>
      </c>
      <c r="AE4653" s="15">
        <f t="shared" si="299"/>
        <v>0.51689721874542827</v>
      </c>
      <c r="AF4653">
        <f t="shared" si="300"/>
        <v>0.24993972514666876</v>
      </c>
    </row>
    <row r="4654" spans="1:32" x14ac:dyDescent="0.25">
      <c r="A4654" s="59">
        <v>4637</v>
      </c>
      <c r="B4654" s="60" t="s">
        <v>309</v>
      </c>
      <c r="C4654" s="61" t="s">
        <v>386</v>
      </c>
      <c r="D4654" s="62"/>
      <c r="E4654" s="62">
        <v>670</v>
      </c>
      <c r="F4654" s="62">
        <v>2040</v>
      </c>
      <c r="G4654" s="50">
        <v>6.2880000000000003</v>
      </c>
      <c r="H4654" s="50">
        <v>6.5439999999999996</v>
      </c>
      <c r="I4654" s="50">
        <v>6.8769999999999998</v>
      </c>
      <c r="J4654" s="50">
        <v>7.1660000000000004</v>
      </c>
      <c r="K4654" s="50">
        <v>7.3949999999999996</v>
      </c>
      <c r="L4654" s="50">
        <v>7.5179999999999998</v>
      </c>
      <c r="M4654" s="50">
        <v>7.7850000000000001</v>
      </c>
      <c r="N4654" s="50">
        <v>7.5579999999999998</v>
      </c>
      <c r="O4654" s="50">
        <v>7.9290000000000003</v>
      </c>
      <c r="P4654" s="50">
        <v>7.8339999999999996</v>
      </c>
      <c r="Q4654" s="50">
        <v>7.3959999999999999</v>
      </c>
      <c r="R4654" s="50">
        <v>7.1020000000000003</v>
      </c>
      <c r="S4654" s="50">
        <v>6.3529999999999998</v>
      </c>
      <c r="T4654" s="50">
        <v>5.4530000000000003</v>
      </c>
      <c r="U4654" s="50">
        <v>4.6500000000000004</v>
      </c>
      <c r="V4654" s="50">
        <v>4.1630000000000003</v>
      </c>
      <c r="W4654" s="50" t="s">
        <v>311</v>
      </c>
      <c r="X4654" s="50">
        <v>2.4119999999999999</v>
      </c>
      <c r="Y4654" s="50">
        <v>1.0900000000000001</v>
      </c>
      <c r="Z4654" s="50">
        <v>0.38</v>
      </c>
      <c r="AA4654" s="50">
        <v>9.4E-2</v>
      </c>
      <c r="AB4654" s="50">
        <v>2.5000000000000001E-2</v>
      </c>
      <c r="AC4654" s="50" t="str">
        <f t="shared" si="297"/>
        <v>Saint Vincent and the Grenadines-2040</v>
      </c>
      <c r="AD4654" s="51">
        <f t="shared" si="298"/>
        <v>74.036000000000001</v>
      </c>
      <c r="AE4654" s="15">
        <f t="shared" si="299"/>
        <v>0.51293965098060401</v>
      </c>
      <c r="AF4654">
        <f t="shared" si="300"/>
        <v>0.19485839244759723</v>
      </c>
    </row>
    <row r="4655" spans="1:32" x14ac:dyDescent="0.25">
      <c r="A4655" s="59">
        <v>4638</v>
      </c>
      <c r="B4655" s="60" t="s">
        <v>309</v>
      </c>
      <c r="C4655" s="61" t="s">
        <v>387</v>
      </c>
      <c r="D4655" s="62"/>
      <c r="E4655" s="62">
        <v>882</v>
      </c>
      <c r="F4655" s="62">
        <v>2040</v>
      </c>
      <c r="G4655" s="50">
        <v>24.038</v>
      </c>
      <c r="H4655" s="50">
        <v>23.457999999999998</v>
      </c>
      <c r="I4655" s="50">
        <v>22.305</v>
      </c>
      <c r="J4655" s="50">
        <v>20.640999999999998</v>
      </c>
      <c r="K4655" s="50">
        <v>18.882000000000001</v>
      </c>
      <c r="L4655" s="50">
        <v>18.324999999999999</v>
      </c>
      <c r="M4655" s="50">
        <v>17.847000000000001</v>
      </c>
      <c r="N4655" s="50">
        <v>14.093</v>
      </c>
      <c r="O4655" s="50">
        <v>12.395</v>
      </c>
      <c r="P4655" s="50">
        <v>10.459</v>
      </c>
      <c r="Q4655" s="50">
        <v>7.6689999999999996</v>
      </c>
      <c r="R4655" s="50">
        <v>7.5339999999999998</v>
      </c>
      <c r="S4655" s="50">
        <v>7.6609999999999996</v>
      </c>
      <c r="T4655" s="50">
        <v>7.4370000000000003</v>
      </c>
      <c r="U4655" s="50">
        <v>6.6059999999999999</v>
      </c>
      <c r="V4655" s="50">
        <v>4.8899999999999997</v>
      </c>
      <c r="W4655" s="50" t="s">
        <v>311</v>
      </c>
      <c r="X4655" s="50">
        <v>3.1930000000000001</v>
      </c>
      <c r="Y4655" s="50">
        <v>1.635</v>
      </c>
      <c r="Z4655" s="50">
        <v>0.60499999999999998</v>
      </c>
      <c r="AA4655" s="50">
        <v>0.20899999999999999</v>
      </c>
      <c r="AB4655" s="50">
        <v>4.3999999999999997E-2</v>
      </c>
      <c r="AC4655" s="50" t="str">
        <f t="shared" si="297"/>
        <v>Samoa-2040</v>
      </c>
      <c r="AD4655" s="51">
        <f t="shared" si="298"/>
        <v>135.506</v>
      </c>
      <c r="AE4655" s="15">
        <f t="shared" si="299"/>
        <v>0.69679571384292938</v>
      </c>
      <c r="AF4655">
        <f t="shared" si="300"/>
        <v>0.11991310573921009</v>
      </c>
    </row>
    <row r="4656" spans="1:32" x14ac:dyDescent="0.25">
      <c r="A4656" s="59">
        <v>4639</v>
      </c>
      <c r="B4656" s="60" t="s">
        <v>309</v>
      </c>
      <c r="C4656" s="61" t="s">
        <v>388</v>
      </c>
      <c r="D4656" s="62"/>
      <c r="E4656" s="62">
        <v>678</v>
      </c>
      <c r="F4656" s="62">
        <v>2040</v>
      </c>
      <c r="G4656" s="50">
        <v>39.735999999999997</v>
      </c>
      <c r="H4656" s="50">
        <v>37.658999999999999</v>
      </c>
      <c r="I4656" s="50">
        <v>35.442999999999998</v>
      </c>
      <c r="J4656" s="50">
        <v>32.576999999999998</v>
      </c>
      <c r="K4656" s="50">
        <v>29.544</v>
      </c>
      <c r="L4656" s="50">
        <v>27.061</v>
      </c>
      <c r="M4656" s="50">
        <v>24.245999999999999</v>
      </c>
      <c r="N4656" s="50">
        <v>20.946999999999999</v>
      </c>
      <c r="O4656" s="50">
        <v>16.492999999999999</v>
      </c>
      <c r="P4656" s="50">
        <v>13.554</v>
      </c>
      <c r="Q4656" s="50">
        <v>12.97</v>
      </c>
      <c r="R4656" s="50">
        <v>9.4039999999999999</v>
      </c>
      <c r="S4656" s="50">
        <v>9.7289999999999992</v>
      </c>
      <c r="T4656" s="50">
        <v>5.7460000000000004</v>
      </c>
      <c r="U4656" s="50">
        <v>4.133</v>
      </c>
      <c r="V4656" s="50">
        <v>2.6829999999999998</v>
      </c>
      <c r="W4656" s="50" t="s">
        <v>311</v>
      </c>
      <c r="X4656" s="50">
        <v>1.3169999999999999</v>
      </c>
      <c r="Y4656" s="50">
        <v>0.44600000000000001</v>
      </c>
      <c r="Z4656" s="50">
        <v>0.10299999999999999</v>
      </c>
      <c r="AA4656" s="50">
        <v>0.02</v>
      </c>
      <c r="AB4656" s="50">
        <v>3.0000000000000001E-3</v>
      </c>
      <c r="AC4656" s="50" t="str">
        <f t="shared" si="297"/>
        <v>Sao Tome and Principe-2040</v>
      </c>
      <c r="AD4656" s="51">
        <f t="shared" si="298"/>
        <v>196.52499999999998</v>
      </c>
      <c r="AE4656" s="15">
        <f t="shared" si="299"/>
        <v>0.64769876606029753</v>
      </c>
      <c r="AF4656">
        <f t="shared" si="300"/>
        <v>4.6712114894153473E-2</v>
      </c>
    </row>
    <row r="4657" spans="1:32" x14ac:dyDescent="0.25">
      <c r="A4657" s="59">
        <v>4640</v>
      </c>
      <c r="B4657" s="60" t="s">
        <v>309</v>
      </c>
      <c r="C4657" s="61" t="s">
        <v>479</v>
      </c>
      <c r="D4657" s="62"/>
      <c r="E4657" s="62">
        <v>682</v>
      </c>
      <c r="F4657" s="62">
        <v>2040</v>
      </c>
      <c r="G4657" s="50">
        <v>2485.6219999999998</v>
      </c>
      <c r="H4657" s="50">
        <v>2541.9879999999998</v>
      </c>
      <c r="I4657" s="50">
        <v>2698.3470000000002</v>
      </c>
      <c r="J4657" s="50">
        <v>2912.1819999999998</v>
      </c>
      <c r="K4657" s="50">
        <v>3098.7840000000001</v>
      </c>
      <c r="L4657" s="50">
        <v>3096.7330000000002</v>
      </c>
      <c r="M4657" s="50">
        <v>3187.5509999999999</v>
      </c>
      <c r="N4657" s="50">
        <v>3058.1759999999999</v>
      </c>
      <c r="O4657" s="50">
        <v>3038.011</v>
      </c>
      <c r="P4657" s="50">
        <v>3275.9180000000001</v>
      </c>
      <c r="Q4657" s="50">
        <v>3045.8429999999998</v>
      </c>
      <c r="R4657" s="50">
        <v>2692.1129999999998</v>
      </c>
      <c r="S4657" s="50">
        <v>2647.1619999999998</v>
      </c>
      <c r="T4657" s="50">
        <v>2139.4430000000002</v>
      </c>
      <c r="U4657" s="50">
        <v>1406.8440000000001</v>
      </c>
      <c r="V4657" s="50">
        <v>851.54899999999998</v>
      </c>
      <c r="W4657" s="50" t="s">
        <v>311</v>
      </c>
      <c r="X4657" s="50">
        <v>396.04</v>
      </c>
      <c r="Y4657" s="50">
        <v>158.04400000000001</v>
      </c>
      <c r="Z4657" s="50">
        <v>38.215000000000003</v>
      </c>
      <c r="AA4657" s="50">
        <v>8.1129999999999995</v>
      </c>
      <c r="AB4657" s="50">
        <v>0.93300000000000005</v>
      </c>
      <c r="AC4657" s="50" t="str">
        <f t="shared" si="297"/>
        <v>Saudi Arabia-2040</v>
      </c>
      <c r="AD4657" s="51">
        <f t="shared" si="298"/>
        <v>30052.473000000002</v>
      </c>
      <c r="AE4657" s="15">
        <f t="shared" si="299"/>
        <v>0.42343064412702414</v>
      </c>
      <c r="AF4657">
        <f t="shared" si="300"/>
        <v>0.13232897714383582</v>
      </c>
    </row>
    <row r="4658" spans="1:32" x14ac:dyDescent="0.25">
      <c r="A4658" s="59">
        <v>4641</v>
      </c>
      <c r="B4658" s="60" t="s">
        <v>309</v>
      </c>
      <c r="C4658" s="61" t="s">
        <v>480</v>
      </c>
      <c r="D4658" s="62"/>
      <c r="E4658" s="62">
        <v>686</v>
      </c>
      <c r="F4658" s="62">
        <v>2040</v>
      </c>
      <c r="G4658" s="50">
        <v>3547.663</v>
      </c>
      <c r="H4658" s="50">
        <v>3284.4430000000002</v>
      </c>
      <c r="I4658" s="50">
        <v>3034.3380000000002</v>
      </c>
      <c r="J4658" s="50">
        <v>2811.2869999999998</v>
      </c>
      <c r="K4658" s="50">
        <v>2599.8829999999998</v>
      </c>
      <c r="L4658" s="50">
        <v>2377.366</v>
      </c>
      <c r="M4658" s="50">
        <v>2024.8320000000001</v>
      </c>
      <c r="N4658" s="50">
        <v>1675.498</v>
      </c>
      <c r="O4658" s="50">
        <v>1428.0630000000001</v>
      </c>
      <c r="P4658" s="50">
        <v>1244.329</v>
      </c>
      <c r="Q4658" s="50">
        <v>1065.5730000000001</v>
      </c>
      <c r="R4658" s="50">
        <v>883.24599999999998</v>
      </c>
      <c r="S4658" s="50">
        <v>667.87400000000002</v>
      </c>
      <c r="T4658" s="50">
        <v>485.84</v>
      </c>
      <c r="U4658" s="50">
        <v>324.21199999999999</v>
      </c>
      <c r="V4658" s="50">
        <v>194.94499999999999</v>
      </c>
      <c r="W4658" s="50" t="s">
        <v>311</v>
      </c>
      <c r="X4658" s="50">
        <v>95.274000000000001</v>
      </c>
      <c r="Y4658" s="50">
        <v>33.353999999999999</v>
      </c>
      <c r="Z4658" s="50">
        <v>6.4249999999999998</v>
      </c>
      <c r="AA4658" s="50">
        <v>0.68</v>
      </c>
      <c r="AB4658" s="50">
        <v>3.4000000000000002E-2</v>
      </c>
      <c r="AC4658" s="50" t="str">
        <f t="shared" si="297"/>
        <v>Senegal-2040</v>
      </c>
      <c r="AD4658" s="51">
        <f t="shared" si="298"/>
        <v>16777.951000000001</v>
      </c>
      <c r="AE4658" s="15">
        <f t="shared" si="299"/>
        <v>0.65605198155603128</v>
      </c>
      <c r="AF4658">
        <f t="shared" si="300"/>
        <v>4.2814408058430294E-2</v>
      </c>
    </row>
    <row r="4659" spans="1:32" x14ac:dyDescent="0.25">
      <c r="A4659" s="59">
        <v>4642</v>
      </c>
      <c r="B4659" s="60" t="s">
        <v>309</v>
      </c>
      <c r="C4659" s="61" t="s">
        <v>389</v>
      </c>
      <c r="D4659" s="62"/>
      <c r="E4659" s="62">
        <v>690</v>
      </c>
      <c r="F4659" s="62">
        <v>2040</v>
      </c>
      <c r="G4659" s="50">
        <v>6.0010000000000003</v>
      </c>
      <c r="H4659" s="50">
        <v>5.8579999999999997</v>
      </c>
      <c r="I4659" s="50">
        <v>5.8710000000000004</v>
      </c>
      <c r="J4659" s="50">
        <v>6.2240000000000002</v>
      </c>
      <c r="K4659" s="50">
        <v>6.899</v>
      </c>
      <c r="L4659" s="50">
        <v>7.2439999999999998</v>
      </c>
      <c r="M4659" s="50">
        <v>6.1020000000000003</v>
      </c>
      <c r="N4659" s="50">
        <v>5.0279999999999996</v>
      </c>
      <c r="O4659" s="50">
        <v>4.9550000000000001</v>
      </c>
      <c r="P4659" s="50">
        <v>5.6669999999999998</v>
      </c>
      <c r="Q4659" s="50">
        <v>6.1459999999999999</v>
      </c>
      <c r="R4659" s="50">
        <v>6.6909999999999998</v>
      </c>
      <c r="S4659" s="50">
        <v>6.3630000000000004</v>
      </c>
      <c r="T4659" s="50">
        <v>5.8289999999999997</v>
      </c>
      <c r="U4659" s="50">
        <v>5.0140000000000002</v>
      </c>
      <c r="V4659" s="50">
        <v>4.0629999999999997</v>
      </c>
      <c r="W4659" s="50" t="s">
        <v>311</v>
      </c>
      <c r="X4659" s="50">
        <v>2.5459999999999998</v>
      </c>
      <c r="Y4659" s="50">
        <v>1.1830000000000001</v>
      </c>
      <c r="Z4659" s="50">
        <v>0.37</v>
      </c>
      <c r="AA4659" s="50">
        <v>0.114</v>
      </c>
      <c r="AB4659" s="50">
        <v>1.7000000000000001E-2</v>
      </c>
      <c r="AC4659" s="50" t="str">
        <f t="shared" si="297"/>
        <v>Seychelles-2040</v>
      </c>
      <c r="AD4659" s="51">
        <f t="shared" si="298"/>
        <v>61.319000000000003</v>
      </c>
      <c r="AE4659" s="15">
        <f t="shared" si="299"/>
        <v>0.60121658865930627</v>
      </c>
      <c r="AF4659">
        <f t="shared" si="300"/>
        <v>0.24207769864261408</v>
      </c>
    </row>
    <row r="4660" spans="1:32" x14ac:dyDescent="0.25">
      <c r="A4660" s="59">
        <v>4643</v>
      </c>
      <c r="B4660" s="60" t="s">
        <v>309</v>
      </c>
      <c r="C4660" s="61" t="s">
        <v>481</v>
      </c>
      <c r="D4660" s="62"/>
      <c r="E4660" s="62">
        <v>694</v>
      </c>
      <c r="F4660" s="62">
        <v>2040</v>
      </c>
      <c r="G4660" s="50">
        <v>1294.2049999999999</v>
      </c>
      <c r="H4660" s="50">
        <v>1251.8140000000001</v>
      </c>
      <c r="I4660" s="50">
        <v>1208.539</v>
      </c>
      <c r="J4660" s="50">
        <v>1152.6949999999999</v>
      </c>
      <c r="K4660" s="50">
        <v>1080.6669999999999</v>
      </c>
      <c r="L4660" s="50">
        <v>997.85500000000002</v>
      </c>
      <c r="M4660" s="50">
        <v>917.995</v>
      </c>
      <c r="N4660" s="50">
        <v>792.23099999999999</v>
      </c>
      <c r="O4660" s="50">
        <v>664.50199999999995</v>
      </c>
      <c r="P4660" s="50">
        <v>546.18799999999999</v>
      </c>
      <c r="Q4660" s="50">
        <v>452.51600000000002</v>
      </c>
      <c r="R4660" s="50">
        <v>369.56900000000002</v>
      </c>
      <c r="S4660" s="50">
        <v>277.85700000000003</v>
      </c>
      <c r="T4660" s="50">
        <v>193.11</v>
      </c>
      <c r="U4660" s="50">
        <v>116.072</v>
      </c>
      <c r="V4660" s="50">
        <v>58.847000000000001</v>
      </c>
      <c r="W4660" s="50" t="s">
        <v>311</v>
      </c>
      <c r="X4660" s="50">
        <v>22.184000000000001</v>
      </c>
      <c r="Y4660" s="50">
        <v>5.4640000000000004</v>
      </c>
      <c r="Z4660" s="50">
        <v>0.72699999999999998</v>
      </c>
      <c r="AA4660" s="50">
        <v>4.8000000000000001E-2</v>
      </c>
      <c r="AB4660" s="50">
        <v>2E-3</v>
      </c>
      <c r="AC4660" s="50" t="str">
        <f t="shared" si="297"/>
        <v>Sierra Leone-2040</v>
      </c>
      <c r="AD4660" s="51">
        <f t="shared" si="298"/>
        <v>7252.0749999999998</v>
      </c>
      <c r="AE4660" s="15">
        <f t="shared" si="299"/>
        <v>0.57238955747148235</v>
      </c>
      <c r="AF4660">
        <f t="shared" si="300"/>
        <v>3.6019552936851808E-2</v>
      </c>
    </row>
    <row r="4661" spans="1:32" x14ac:dyDescent="0.25">
      <c r="A4661" s="59">
        <v>4644</v>
      </c>
      <c r="B4661" s="60" t="s">
        <v>309</v>
      </c>
      <c r="C4661" s="61" t="s">
        <v>244</v>
      </c>
      <c r="D4661" s="62"/>
      <c r="E4661" s="62">
        <v>702</v>
      </c>
      <c r="F4661" s="62">
        <v>2040</v>
      </c>
      <c r="G4661" s="50">
        <v>238.761</v>
      </c>
      <c r="H4661" s="50">
        <v>257.18400000000003</v>
      </c>
      <c r="I4661" s="50">
        <v>274.55700000000002</v>
      </c>
      <c r="J4661" s="50">
        <v>287.38799999999998</v>
      </c>
      <c r="K4661" s="50">
        <v>303.62400000000002</v>
      </c>
      <c r="L4661" s="50">
        <v>322.24700000000001</v>
      </c>
      <c r="M4661" s="50">
        <v>343.3</v>
      </c>
      <c r="N4661" s="50">
        <v>377.14100000000002</v>
      </c>
      <c r="O4661" s="50">
        <v>416.702</v>
      </c>
      <c r="P4661" s="50">
        <v>442.92200000000003</v>
      </c>
      <c r="Q4661" s="50">
        <v>422.41899999999998</v>
      </c>
      <c r="R4661" s="50">
        <v>453.14499999999998</v>
      </c>
      <c r="S4661" s="50">
        <v>476.202</v>
      </c>
      <c r="T4661" s="50">
        <v>481.286</v>
      </c>
      <c r="U4661" s="50">
        <v>438.36900000000003</v>
      </c>
      <c r="V4661" s="50">
        <v>403.62299999999999</v>
      </c>
      <c r="W4661" s="50" t="s">
        <v>311</v>
      </c>
      <c r="X4661" s="50">
        <v>315.471</v>
      </c>
      <c r="Y4661" s="50">
        <v>191.68600000000001</v>
      </c>
      <c r="Z4661" s="50">
        <v>89.245000000000005</v>
      </c>
      <c r="AA4661" s="50">
        <v>22.896000000000001</v>
      </c>
      <c r="AB4661" s="50">
        <v>4.8869999999999996</v>
      </c>
      <c r="AC4661" s="50" t="str">
        <f t="shared" si="297"/>
        <v>Singapore-2040</v>
      </c>
      <c r="AD4661" s="51">
        <f t="shared" si="298"/>
        <v>3845.09</v>
      </c>
      <c r="AE4661" s="15">
        <f t="shared" si="299"/>
        <v>0.70686641925156513</v>
      </c>
      <c r="AF4661">
        <f t="shared" si="300"/>
        <v>0.42193135788431896</v>
      </c>
    </row>
    <row r="4662" spans="1:32" x14ac:dyDescent="0.25">
      <c r="A4662" s="59">
        <v>4645</v>
      </c>
      <c r="B4662" s="60" t="s">
        <v>309</v>
      </c>
      <c r="C4662" s="61" t="s">
        <v>482</v>
      </c>
      <c r="D4662" s="62"/>
      <c r="E4662" s="62">
        <v>705</v>
      </c>
      <c r="F4662" s="62">
        <v>2040</v>
      </c>
      <c r="G4662" s="50">
        <v>89.488</v>
      </c>
      <c r="H4662" s="50">
        <v>86.51</v>
      </c>
      <c r="I4662" s="50">
        <v>88.775999999999996</v>
      </c>
      <c r="J4662" s="50">
        <v>96.599000000000004</v>
      </c>
      <c r="K4662" s="50">
        <v>105.8</v>
      </c>
      <c r="L4662" s="50">
        <v>111.807</v>
      </c>
      <c r="M4662" s="50">
        <v>108.253</v>
      </c>
      <c r="N4662" s="50">
        <v>95.05</v>
      </c>
      <c r="O4662" s="50">
        <v>98.072999999999993</v>
      </c>
      <c r="P4662" s="50">
        <v>109.443</v>
      </c>
      <c r="Q4662" s="50">
        <v>132.15700000000001</v>
      </c>
      <c r="R4662" s="50">
        <v>145.256</v>
      </c>
      <c r="S4662" s="50">
        <v>149.631</v>
      </c>
      <c r="T4662" s="50">
        <v>133.99299999999999</v>
      </c>
      <c r="U4662" s="50">
        <v>131.351</v>
      </c>
      <c r="V4662" s="50">
        <v>120.128</v>
      </c>
      <c r="W4662" s="50" t="s">
        <v>311</v>
      </c>
      <c r="X4662" s="50">
        <v>100.071</v>
      </c>
      <c r="Y4662" s="50">
        <v>70.099000000000004</v>
      </c>
      <c r="Z4662" s="50">
        <v>26.523</v>
      </c>
      <c r="AA4662" s="50">
        <v>7.3040000000000003</v>
      </c>
      <c r="AB4662" s="50">
        <v>1.028</v>
      </c>
      <c r="AC4662" s="50" t="str">
        <f t="shared" si="297"/>
        <v>Slovenia-2040</v>
      </c>
      <c r="AD4662" s="51">
        <f t="shared" si="298"/>
        <v>1152.069</v>
      </c>
      <c r="AE4662" s="15">
        <f t="shared" si="299"/>
        <v>0.74237827768996489</v>
      </c>
      <c r="AF4662">
        <f t="shared" si="300"/>
        <v>0.41676953621537466</v>
      </c>
    </row>
    <row r="4663" spans="1:32" x14ac:dyDescent="0.25">
      <c r="A4663" s="59">
        <v>4646</v>
      </c>
      <c r="B4663" s="60" t="s">
        <v>309</v>
      </c>
      <c r="C4663" s="61" t="s">
        <v>390</v>
      </c>
      <c r="D4663" s="62"/>
      <c r="E4663" s="62">
        <v>90</v>
      </c>
      <c r="F4663" s="62">
        <v>2040</v>
      </c>
      <c r="G4663" s="50">
        <v>96.373999999999995</v>
      </c>
      <c r="H4663" s="50">
        <v>93.016999999999996</v>
      </c>
      <c r="I4663" s="50">
        <v>88.789000000000001</v>
      </c>
      <c r="J4663" s="50">
        <v>84.055000000000007</v>
      </c>
      <c r="K4663" s="50">
        <v>79.489000000000004</v>
      </c>
      <c r="L4663" s="50">
        <v>75.978999999999999</v>
      </c>
      <c r="M4663" s="50">
        <v>70.605999999999995</v>
      </c>
      <c r="N4663" s="50">
        <v>61.713000000000001</v>
      </c>
      <c r="O4663" s="50">
        <v>53.362000000000002</v>
      </c>
      <c r="P4663" s="50">
        <v>43.774000000000001</v>
      </c>
      <c r="Q4663" s="50">
        <v>36.061999999999998</v>
      </c>
      <c r="R4663" s="50">
        <v>33.292000000000002</v>
      </c>
      <c r="S4663" s="50">
        <v>30.725000000000001</v>
      </c>
      <c r="T4663" s="50">
        <v>24.606000000000002</v>
      </c>
      <c r="U4663" s="50">
        <v>15.664999999999999</v>
      </c>
      <c r="V4663" s="50">
        <v>9.9320000000000004</v>
      </c>
      <c r="W4663" s="50" t="s">
        <v>311</v>
      </c>
      <c r="X4663" s="50">
        <v>5.1079999999999997</v>
      </c>
      <c r="Y4663" s="50">
        <v>1.9119999999999999</v>
      </c>
      <c r="Z4663" s="50">
        <v>0.52700000000000002</v>
      </c>
      <c r="AA4663" s="50">
        <v>8.1000000000000003E-2</v>
      </c>
      <c r="AB4663" s="50">
        <v>5.0000000000000001E-3</v>
      </c>
      <c r="AC4663" s="50" t="str">
        <f t="shared" si="297"/>
        <v>Solomon Islands-2040</v>
      </c>
      <c r="AD4663" s="51">
        <f t="shared" si="298"/>
        <v>569.05700000000013</v>
      </c>
      <c r="AE4663" s="15">
        <f t="shared" si="299"/>
        <v>0.59047863395055322</v>
      </c>
      <c r="AF4663">
        <f t="shared" si="300"/>
        <v>6.8264251915343646E-2</v>
      </c>
    </row>
    <row r="4664" spans="1:32" x14ac:dyDescent="0.25">
      <c r="A4664" s="59">
        <v>4647</v>
      </c>
      <c r="B4664" s="60" t="s">
        <v>309</v>
      </c>
      <c r="C4664" s="61" t="s">
        <v>483</v>
      </c>
      <c r="D4664" s="62"/>
      <c r="E4664" s="62">
        <v>706</v>
      </c>
      <c r="F4664" s="62">
        <v>2040</v>
      </c>
      <c r="G4664" s="50">
        <v>4293.3549999999996</v>
      </c>
      <c r="H4664" s="50">
        <v>3856.5390000000002</v>
      </c>
      <c r="I4664" s="50">
        <v>3457.721</v>
      </c>
      <c r="J4664" s="50">
        <v>3057.36</v>
      </c>
      <c r="K4664" s="50">
        <v>2654.1619999999998</v>
      </c>
      <c r="L4664" s="50">
        <v>2238.2600000000002</v>
      </c>
      <c r="M4664" s="50">
        <v>1902.5709999999999</v>
      </c>
      <c r="N4664" s="50">
        <v>1579.6880000000001</v>
      </c>
      <c r="O4664" s="50">
        <v>1327.538</v>
      </c>
      <c r="P4664" s="50">
        <v>1035.4960000000001</v>
      </c>
      <c r="Q4664" s="50">
        <v>810.61900000000003</v>
      </c>
      <c r="R4664" s="50">
        <v>614.80700000000002</v>
      </c>
      <c r="S4664" s="50">
        <v>468.49400000000003</v>
      </c>
      <c r="T4664" s="50">
        <v>355.44099999999997</v>
      </c>
      <c r="U4664" s="50">
        <v>244.751</v>
      </c>
      <c r="V4664" s="50">
        <v>144.56200000000001</v>
      </c>
      <c r="W4664" s="50" t="s">
        <v>311</v>
      </c>
      <c r="X4664" s="50">
        <v>71.430000000000007</v>
      </c>
      <c r="Y4664" s="50">
        <v>26.109000000000002</v>
      </c>
      <c r="Z4664" s="50">
        <v>6.1109999999999998</v>
      </c>
      <c r="AA4664" s="50">
        <v>0.81499999999999995</v>
      </c>
      <c r="AB4664" s="50">
        <v>7.0000000000000007E-2</v>
      </c>
      <c r="AC4664" s="50" t="str">
        <f t="shared" si="297"/>
        <v>Somalia-2040</v>
      </c>
      <c r="AD4664" s="51">
        <f t="shared" si="298"/>
        <v>15688.995000000003</v>
      </c>
      <c r="AE4664" s="15">
        <f t="shared" si="299"/>
        <v>0.79398992733441498</v>
      </c>
      <c r="AF4664">
        <f t="shared" si="300"/>
        <v>3.1113350705453912E-2</v>
      </c>
    </row>
    <row r="4665" spans="1:32" x14ac:dyDescent="0.25">
      <c r="A4665" s="59">
        <v>4648</v>
      </c>
      <c r="B4665" s="60" t="s">
        <v>309</v>
      </c>
      <c r="C4665" s="61" t="s">
        <v>263</v>
      </c>
      <c r="D4665" s="62"/>
      <c r="E4665" s="62">
        <v>710</v>
      </c>
      <c r="F4665" s="62">
        <v>2040</v>
      </c>
      <c r="G4665" s="50">
        <v>5278.2389999999996</v>
      </c>
      <c r="H4665" s="50">
        <v>5321.2349999999997</v>
      </c>
      <c r="I4665" s="50">
        <v>5405.0969999999998</v>
      </c>
      <c r="J4665" s="50">
        <v>5518.7889999999998</v>
      </c>
      <c r="K4665" s="50">
        <v>5602.2219999999998</v>
      </c>
      <c r="L4665" s="50">
        <v>5576.9849999999997</v>
      </c>
      <c r="M4665" s="50">
        <v>5240.0749999999998</v>
      </c>
      <c r="N4665" s="50">
        <v>4961.6660000000002</v>
      </c>
      <c r="O4665" s="50">
        <v>4804.2259999999997</v>
      </c>
      <c r="P4665" s="50">
        <v>4639.1880000000001</v>
      </c>
      <c r="Q4665" s="50">
        <v>4352.1220000000003</v>
      </c>
      <c r="R4665" s="50">
        <v>3676.5880000000002</v>
      </c>
      <c r="S4665" s="50">
        <v>2794.8710000000001</v>
      </c>
      <c r="T4665" s="50">
        <v>2132.5430000000001</v>
      </c>
      <c r="U4665" s="50">
        <v>1572.002</v>
      </c>
      <c r="V4665" s="50">
        <v>1087.502</v>
      </c>
      <c r="W4665" s="50" t="s">
        <v>311</v>
      </c>
      <c r="X4665" s="50">
        <v>661.61199999999997</v>
      </c>
      <c r="Y4665" s="50">
        <v>320.286</v>
      </c>
      <c r="Z4665" s="50">
        <v>103.069</v>
      </c>
      <c r="AA4665" s="50">
        <v>24.495999999999999</v>
      </c>
      <c r="AB4665" s="50">
        <v>3.577</v>
      </c>
      <c r="AC4665" s="50" t="str">
        <f t="shared" si="297"/>
        <v>South Africa-2040</v>
      </c>
      <c r="AD4665" s="51">
        <f t="shared" si="298"/>
        <v>47166.732000000004</v>
      </c>
      <c r="AE4665" s="15">
        <f t="shared" si="299"/>
        <v>0.46451507388724744</v>
      </c>
      <c r="AF4665">
        <f t="shared" si="300"/>
        <v>9.3477365822262709E-2</v>
      </c>
    </row>
    <row r="4666" spans="1:32" x14ac:dyDescent="0.25">
      <c r="A4666" s="59">
        <v>4649</v>
      </c>
      <c r="B4666" s="60" t="s">
        <v>309</v>
      </c>
      <c r="C4666" s="61" t="s">
        <v>484</v>
      </c>
      <c r="D4666" s="62">
        <v>17</v>
      </c>
      <c r="E4666" s="62">
        <v>724</v>
      </c>
      <c r="F4666" s="62">
        <v>2040</v>
      </c>
      <c r="G4666" s="50">
        <v>1859.9349999999999</v>
      </c>
      <c r="H4666" s="50">
        <v>1810.3019999999999</v>
      </c>
      <c r="I4666" s="50">
        <v>1789.232</v>
      </c>
      <c r="J4666" s="50">
        <v>1871.895</v>
      </c>
      <c r="K4666" s="50">
        <v>2076.1309999999999</v>
      </c>
      <c r="L4666" s="50">
        <v>2321.989</v>
      </c>
      <c r="M4666" s="50">
        <v>2646.172</v>
      </c>
      <c r="N4666" s="50">
        <v>2492.1849999999999</v>
      </c>
      <c r="O4666" s="50">
        <v>2280.7660000000001</v>
      </c>
      <c r="P4666" s="50">
        <v>2373.6410000000001</v>
      </c>
      <c r="Q4666" s="50">
        <v>2541.4009999999998</v>
      </c>
      <c r="R4666" s="50">
        <v>3048.3180000000002</v>
      </c>
      <c r="S4666" s="50">
        <v>3744.7829999999999</v>
      </c>
      <c r="T4666" s="50">
        <v>3699.2020000000002</v>
      </c>
      <c r="U4666" s="50">
        <v>3317.5659999999998</v>
      </c>
      <c r="V4666" s="50">
        <v>2942.7660000000001</v>
      </c>
      <c r="W4666" s="50" t="s">
        <v>311</v>
      </c>
      <c r="X4666" s="50">
        <v>2280.1370000000002</v>
      </c>
      <c r="Y4666" s="50">
        <v>1434.42</v>
      </c>
      <c r="Z4666" s="50">
        <v>749.21600000000001</v>
      </c>
      <c r="AA4666" s="50">
        <v>223.77099999999999</v>
      </c>
      <c r="AB4666" s="50">
        <v>34.673999999999999</v>
      </c>
      <c r="AC4666" s="50" t="str">
        <f t="shared" si="297"/>
        <v>Spain-2040</v>
      </c>
      <c r="AD4666" s="51">
        <f t="shared" si="298"/>
        <v>25397.280999999999</v>
      </c>
      <c r="AE4666" s="15">
        <f t="shared" si="299"/>
        <v>0.79304635011913283</v>
      </c>
      <c r="AF4666">
        <f t="shared" si="300"/>
        <v>0.47580357620293789</v>
      </c>
    </row>
    <row r="4667" spans="1:32" x14ac:dyDescent="0.25">
      <c r="A4667" s="59">
        <v>4650</v>
      </c>
      <c r="B4667" s="60" t="s">
        <v>309</v>
      </c>
      <c r="C4667" s="61" t="s">
        <v>485</v>
      </c>
      <c r="D4667" s="62"/>
      <c r="E4667" s="62">
        <v>144</v>
      </c>
      <c r="F4667" s="62">
        <v>2040</v>
      </c>
      <c r="G4667" s="50">
        <v>1303.1310000000001</v>
      </c>
      <c r="H4667" s="50">
        <v>1309.46</v>
      </c>
      <c r="I4667" s="50">
        <v>1312.19</v>
      </c>
      <c r="J4667" s="50">
        <v>1343.5550000000001</v>
      </c>
      <c r="K4667" s="50">
        <v>1375.146</v>
      </c>
      <c r="L4667" s="50">
        <v>1381.2860000000001</v>
      </c>
      <c r="M4667" s="50">
        <v>1433.8040000000001</v>
      </c>
      <c r="N4667" s="50">
        <v>1356.9549999999999</v>
      </c>
      <c r="O4667" s="50">
        <v>1239.087</v>
      </c>
      <c r="P4667" s="50">
        <v>1241.8489999999999</v>
      </c>
      <c r="Q4667" s="50">
        <v>1252.559</v>
      </c>
      <c r="R4667" s="50">
        <v>1369.3019999999999</v>
      </c>
      <c r="S4667" s="50">
        <v>1387.981</v>
      </c>
      <c r="T4667" s="50">
        <v>1165.9269999999999</v>
      </c>
      <c r="U4667" s="50">
        <v>1023.819</v>
      </c>
      <c r="V4667" s="50">
        <v>827.67</v>
      </c>
      <c r="W4667" s="50" t="s">
        <v>311</v>
      </c>
      <c r="X4667" s="50">
        <v>584.43499999999995</v>
      </c>
      <c r="Y4667" s="50">
        <v>315.72699999999998</v>
      </c>
      <c r="Z4667" s="50">
        <v>138.33000000000001</v>
      </c>
      <c r="AA4667" s="50">
        <v>31.317</v>
      </c>
      <c r="AB4667" s="50">
        <v>4.1859999999999999</v>
      </c>
      <c r="AC4667" s="50" t="str">
        <f t="shared" si="297"/>
        <v>Sri Lanka-2040</v>
      </c>
      <c r="AD4667" s="51">
        <f t="shared" si="298"/>
        <v>13381.523999999999</v>
      </c>
      <c r="AE4667" s="15">
        <f t="shared" si="299"/>
        <v>0.59904925627305228</v>
      </c>
      <c r="AF4667">
        <f t="shared" si="300"/>
        <v>0.23641158525751163</v>
      </c>
    </row>
    <row r="4668" spans="1:32" x14ac:dyDescent="0.25">
      <c r="A4668" s="59">
        <v>4651</v>
      </c>
      <c r="B4668" s="60" t="s">
        <v>309</v>
      </c>
      <c r="C4668" s="61" t="s">
        <v>486</v>
      </c>
      <c r="D4668" s="62">
        <v>18</v>
      </c>
      <c r="E4668" s="62">
        <v>275</v>
      </c>
      <c r="F4668" s="62">
        <v>2040</v>
      </c>
      <c r="G4668" s="50">
        <v>895.18200000000002</v>
      </c>
      <c r="H4668" s="50">
        <v>859.93200000000002</v>
      </c>
      <c r="I4668" s="50">
        <v>828.40800000000002</v>
      </c>
      <c r="J4668" s="50">
        <v>793.88300000000004</v>
      </c>
      <c r="K4668" s="50">
        <v>745.21799999999996</v>
      </c>
      <c r="L4668" s="50">
        <v>676.471</v>
      </c>
      <c r="M4668" s="50">
        <v>598.98900000000003</v>
      </c>
      <c r="N4668" s="50">
        <v>532.673</v>
      </c>
      <c r="O4668" s="50">
        <v>508.923</v>
      </c>
      <c r="P4668" s="50">
        <v>460.94900000000001</v>
      </c>
      <c r="Q4668" s="50">
        <v>360.30700000000002</v>
      </c>
      <c r="R4668" s="50">
        <v>280.73899999999998</v>
      </c>
      <c r="S4668" s="50">
        <v>226.44800000000001</v>
      </c>
      <c r="T4668" s="50">
        <v>171.56800000000001</v>
      </c>
      <c r="U4668" s="50">
        <v>126.328</v>
      </c>
      <c r="V4668" s="50">
        <v>81.052999999999997</v>
      </c>
      <c r="W4668" s="50" t="s">
        <v>311</v>
      </c>
      <c r="X4668" s="50">
        <v>39.076999999999998</v>
      </c>
      <c r="Y4668" s="50">
        <v>16.202000000000002</v>
      </c>
      <c r="Z4668" s="50">
        <v>4.843</v>
      </c>
      <c r="AA4668" s="50">
        <v>0.80800000000000005</v>
      </c>
      <c r="AB4668" s="50">
        <v>7.2999999999999995E-2</v>
      </c>
      <c r="AC4668" s="50" t="str">
        <f t="shared" si="297"/>
        <v>State of Palestine-2040</v>
      </c>
      <c r="AD4668" s="51">
        <f t="shared" si="298"/>
        <v>5184.5999999999995</v>
      </c>
      <c r="AE4668" s="15">
        <f t="shared" si="299"/>
        <v>0.58316437140763033</v>
      </c>
      <c r="AF4668">
        <f t="shared" si="300"/>
        <v>5.6635567773008731E-2</v>
      </c>
    </row>
    <row r="4669" spans="1:32" x14ac:dyDescent="0.25">
      <c r="A4669" s="59">
        <v>4652</v>
      </c>
      <c r="B4669" s="60" t="s">
        <v>309</v>
      </c>
      <c r="C4669" s="61" t="s">
        <v>487</v>
      </c>
      <c r="D4669" s="62"/>
      <c r="E4669" s="62">
        <v>729</v>
      </c>
      <c r="F4669" s="62">
        <v>2040</v>
      </c>
      <c r="G4669" s="50">
        <v>8171.8389999999999</v>
      </c>
      <c r="H4669" s="50">
        <v>7698.9380000000001</v>
      </c>
      <c r="I4669" s="50">
        <v>7174.8419999999996</v>
      </c>
      <c r="J4669" s="50">
        <v>6600.3950000000004</v>
      </c>
      <c r="K4669" s="50">
        <v>6042.2269999999999</v>
      </c>
      <c r="L4669" s="50">
        <v>5531.8</v>
      </c>
      <c r="M4669" s="50">
        <v>5059.299</v>
      </c>
      <c r="N4669" s="50">
        <v>4523.9139999999998</v>
      </c>
      <c r="O4669" s="50">
        <v>3876.1410000000001</v>
      </c>
      <c r="P4669" s="50">
        <v>3180.4549999999999</v>
      </c>
      <c r="Q4669" s="50">
        <v>2504.3980000000001</v>
      </c>
      <c r="R4669" s="50">
        <v>2081.3589999999999</v>
      </c>
      <c r="S4669" s="50">
        <v>1667.4570000000001</v>
      </c>
      <c r="T4669" s="50">
        <v>1285.854</v>
      </c>
      <c r="U4669" s="50">
        <v>931.54499999999996</v>
      </c>
      <c r="V4669" s="50">
        <v>575.44100000000003</v>
      </c>
      <c r="W4669" s="50" t="s">
        <v>311</v>
      </c>
      <c r="X4669" s="50">
        <v>296.233</v>
      </c>
      <c r="Y4669" s="50">
        <v>117.64</v>
      </c>
      <c r="Z4669" s="50">
        <v>31.68</v>
      </c>
      <c r="AA4669" s="50">
        <v>5.4210000000000003</v>
      </c>
      <c r="AB4669" s="50">
        <v>0.58599999999999997</v>
      </c>
      <c r="AC4669" s="50" t="str">
        <f t="shared" si="297"/>
        <v>Sudan-2040</v>
      </c>
      <c r="AD4669" s="51">
        <f t="shared" si="298"/>
        <v>41067.445</v>
      </c>
      <c r="AE4669" s="15">
        <f t="shared" si="299"/>
        <v>0.64016690105751628</v>
      </c>
      <c r="AF4669">
        <f t="shared" si="300"/>
        <v>5.0604351088258698E-2</v>
      </c>
    </row>
    <row r="4670" spans="1:32" x14ac:dyDescent="0.25">
      <c r="A4670" s="59">
        <v>4653</v>
      </c>
      <c r="B4670" s="60" t="s">
        <v>309</v>
      </c>
      <c r="C4670" s="61" t="s">
        <v>391</v>
      </c>
      <c r="D4670" s="62"/>
      <c r="E4670" s="62">
        <v>740</v>
      </c>
      <c r="F4670" s="62">
        <v>2040</v>
      </c>
      <c r="G4670" s="50">
        <v>43.274000000000001</v>
      </c>
      <c r="H4670" s="50">
        <v>44.680999999999997</v>
      </c>
      <c r="I4670" s="50">
        <v>46.171999999999997</v>
      </c>
      <c r="J4670" s="50">
        <v>47.006999999999998</v>
      </c>
      <c r="K4670" s="50">
        <v>47.054000000000002</v>
      </c>
      <c r="L4670" s="50">
        <v>46.683</v>
      </c>
      <c r="M4670" s="50">
        <v>45.149000000000001</v>
      </c>
      <c r="N4670" s="50">
        <v>44.353000000000002</v>
      </c>
      <c r="O4670" s="50">
        <v>44.140999999999998</v>
      </c>
      <c r="P4670" s="50">
        <v>42.640999999999998</v>
      </c>
      <c r="Q4670" s="50">
        <v>38.497999999999998</v>
      </c>
      <c r="R4670" s="50">
        <v>35.000999999999998</v>
      </c>
      <c r="S4670" s="50">
        <v>29.77</v>
      </c>
      <c r="T4670" s="50">
        <v>29.456</v>
      </c>
      <c r="U4670" s="50">
        <v>22.800999999999998</v>
      </c>
      <c r="V4670" s="50">
        <v>18.213999999999999</v>
      </c>
      <c r="W4670" s="50" t="s">
        <v>311</v>
      </c>
      <c r="X4670" s="50">
        <v>9.1159999999999997</v>
      </c>
      <c r="Y4670" s="50">
        <v>4.12</v>
      </c>
      <c r="Z4670" s="50">
        <v>1.462</v>
      </c>
      <c r="AA4670" s="50">
        <v>0.36</v>
      </c>
      <c r="AB4670" s="50">
        <v>6.5000000000000002E-2</v>
      </c>
      <c r="AC4670" s="50" t="str">
        <f t="shared" si="297"/>
        <v>Suriname-2040</v>
      </c>
      <c r="AD4670" s="51">
        <f t="shared" si="298"/>
        <v>420.29699999999997</v>
      </c>
      <c r="AE4670" s="15">
        <f t="shared" si="299"/>
        <v>0.52277556109132362</v>
      </c>
      <c r="AF4670">
        <f t="shared" si="300"/>
        <v>0.15438364861550005</v>
      </c>
    </row>
    <row r="4671" spans="1:32" x14ac:dyDescent="0.25">
      <c r="A4671" s="59">
        <v>4654</v>
      </c>
      <c r="B4671" s="60" t="s">
        <v>309</v>
      </c>
      <c r="C4671" s="61" t="s">
        <v>488</v>
      </c>
      <c r="D4671" s="62"/>
      <c r="E4671" s="62">
        <v>752</v>
      </c>
      <c r="F4671" s="62">
        <v>2040</v>
      </c>
      <c r="G4671" s="50">
        <v>619.36400000000003</v>
      </c>
      <c r="H4671" s="50">
        <v>609.27099999999996</v>
      </c>
      <c r="I4671" s="50">
        <v>624.178</v>
      </c>
      <c r="J4671" s="50">
        <v>654.99400000000003</v>
      </c>
      <c r="K4671" s="50">
        <v>672.15</v>
      </c>
      <c r="L4671" s="50">
        <v>667.12699999999995</v>
      </c>
      <c r="M4671" s="50">
        <v>676.95299999999997</v>
      </c>
      <c r="N4671" s="50">
        <v>629.05600000000004</v>
      </c>
      <c r="O4671" s="50">
        <v>610.74800000000005</v>
      </c>
      <c r="P4671" s="50">
        <v>775.25900000000001</v>
      </c>
      <c r="Q4671" s="50">
        <v>715.04899999999998</v>
      </c>
      <c r="R4671" s="50">
        <v>632.80200000000002</v>
      </c>
      <c r="S4671" s="50">
        <v>597.82000000000005</v>
      </c>
      <c r="T4671" s="50">
        <v>620.41300000000001</v>
      </c>
      <c r="U4671" s="50">
        <v>614.31700000000001</v>
      </c>
      <c r="V4671" s="50">
        <v>518.97799999999995</v>
      </c>
      <c r="W4671" s="50" t="s">
        <v>311</v>
      </c>
      <c r="X4671" s="50">
        <v>415.09500000000003</v>
      </c>
      <c r="Y4671" s="50">
        <v>288.255</v>
      </c>
      <c r="Z4671" s="50">
        <v>169.35</v>
      </c>
      <c r="AA4671" s="50">
        <v>42.268000000000001</v>
      </c>
      <c r="AB4671" s="50">
        <v>4.4450000000000003</v>
      </c>
      <c r="AC4671" s="50" t="str">
        <f t="shared" si="297"/>
        <v>Sweden-2040</v>
      </c>
      <c r="AD4671" s="51">
        <f t="shared" si="298"/>
        <v>6631.9579999999996</v>
      </c>
      <c r="AE4671" s="15">
        <f t="shared" si="299"/>
        <v>0.68244310352990778</v>
      </c>
      <c r="AF4671">
        <f t="shared" si="300"/>
        <v>0.31504928064646648</v>
      </c>
    </row>
    <row r="4672" spans="1:32" x14ac:dyDescent="0.25">
      <c r="A4672" s="59">
        <v>4655</v>
      </c>
      <c r="B4672" s="60" t="s">
        <v>309</v>
      </c>
      <c r="C4672" s="61" t="s">
        <v>489</v>
      </c>
      <c r="D4672" s="62"/>
      <c r="E4672" s="62">
        <v>760</v>
      </c>
      <c r="F4672" s="62">
        <v>2040</v>
      </c>
      <c r="G4672" s="50">
        <v>2582.5770000000002</v>
      </c>
      <c r="H4672" s="50">
        <v>2575.8409999999999</v>
      </c>
      <c r="I4672" s="50">
        <v>2530.84</v>
      </c>
      <c r="J4672" s="50">
        <v>2491.4270000000001</v>
      </c>
      <c r="K4672" s="50">
        <v>2470.33</v>
      </c>
      <c r="L4672" s="50">
        <v>2577.306</v>
      </c>
      <c r="M4672" s="50">
        <v>2563.328</v>
      </c>
      <c r="N4672" s="50">
        <v>2388.319</v>
      </c>
      <c r="O4672" s="50">
        <v>2092.259</v>
      </c>
      <c r="P4672" s="50">
        <v>1663.6849999999999</v>
      </c>
      <c r="Q4672" s="50">
        <v>1587.4079999999999</v>
      </c>
      <c r="R4672" s="50">
        <v>1493.175</v>
      </c>
      <c r="S4672" s="50">
        <v>1212.6469999999999</v>
      </c>
      <c r="T4672" s="50">
        <v>905.55799999999999</v>
      </c>
      <c r="U4672" s="50">
        <v>692.59299999999996</v>
      </c>
      <c r="V4672" s="50">
        <v>505.24299999999999</v>
      </c>
      <c r="W4672" s="50" t="s">
        <v>311</v>
      </c>
      <c r="X4672" s="50">
        <v>291.036</v>
      </c>
      <c r="Y4672" s="50">
        <v>132.422</v>
      </c>
      <c r="Z4672" s="50">
        <v>34.893999999999998</v>
      </c>
      <c r="AA4672" s="50">
        <v>7.2690000000000001</v>
      </c>
      <c r="AB4672" s="50">
        <v>0.78700000000000003</v>
      </c>
      <c r="AC4672" s="50" t="str">
        <f t="shared" si="297"/>
        <v>Syrian Arab Republic-2040</v>
      </c>
      <c r="AD4672" s="51">
        <f t="shared" si="298"/>
        <v>20539.883999999998</v>
      </c>
      <c r="AE4672" s="15">
        <f t="shared" si="299"/>
        <v>0.49947020148701921</v>
      </c>
      <c r="AF4672">
        <f t="shared" si="300"/>
        <v>9.1033655929039545E-2</v>
      </c>
    </row>
    <row r="4673" spans="1:32" x14ac:dyDescent="0.25">
      <c r="A4673" s="59">
        <v>4656</v>
      </c>
      <c r="B4673" s="60" t="s">
        <v>309</v>
      </c>
      <c r="C4673" s="61" t="s">
        <v>157</v>
      </c>
      <c r="D4673" s="62"/>
      <c r="E4673" s="62">
        <v>764</v>
      </c>
      <c r="F4673" s="62">
        <v>2040</v>
      </c>
      <c r="G4673" s="50">
        <v>2958.52</v>
      </c>
      <c r="H4673" s="50">
        <v>3077.67</v>
      </c>
      <c r="I4673" s="50">
        <v>3141.2190000000001</v>
      </c>
      <c r="J4673" s="50">
        <v>3190.9580000000001</v>
      </c>
      <c r="K4673" s="50">
        <v>3402.8139999999999</v>
      </c>
      <c r="L4673" s="50">
        <v>3823.2310000000002</v>
      </c>
      <c r="M4673" s="50">
        <v>4080.0509999999999</v>
      </c>
      <c r="N4673" s="50">
        <v>4313.2060000000001</v>
      </c>
      <c r="O4673" s="50">
        <v>4685.1880000000001</v>
      </c>
      <c r="P4673" s="50">
        <v>4631.3580000000002</v>
      </c>
      <c r="Q4673" s="50">
        <v>4218.3429999999998</v>
      </c>
      <c r="R4673" s="50">
        <v>4412.33</v>
      </c>
      <c r="S4673" s="50">
        <v>4802.1679999999997</v>
      </c>
      <c r="T4673" s="50">
        <v>4860.652</v>
      </c>
      <c r="U4673" s="50">
        <v>4505.0010000000002</v>
      </c>
      <c r="V4673" s="50">
        <v>3618.7930000000001</v>
      </c>
      <c r="W4673" s="50" t="s">
        <v>311</v>
      </c>
      <c r="X4673" s="50">
        <v>2532.0610000000001</v>
      </c>
      <c r="Y4673" s="50">
        <v>1338.4929999999999</v>
      </c>
      <c r="Z4673" s="50">
        <v>544.41700000000003</v>
      </c>
      <c r="AA4673" s="50">
        <v>165.52099999999999</v>
      </c>
      <c r="AB4673" s="50">
        <v>36.479999999999997</v>
      </c>
      <c r="AC4673" s="50" t="str">
        <f t="shared" si="297"/>
        <v>Thailand-2040</v>
      </c>
      <c r="AD4673" s="51">
        <f t="shared" si="298"/>
        <v>41559.647000000004</v>
      </c>
      <c r="AE4673" s="15">
        <f t="shared" si="299"/>
        <v>0.64434683480348132</v>
      </c>
      <c r="AF4673">
        <f t="shared" si="300"/>
        <v>0.34691445242703872</v>
      </c>
    </row>
    <row r="4674" spans="1:32" x14ac:dyDescent="0.25">
      <c r="A4674" s="59">
        <v>4657</v>
      </c>
      <c r="B4674" s="60" t="s">
        <v>309</v>
      </c>
      <c r="C4674" s="61" t="s">
        <v>392</v>
      </c>
      <c r="D4674" s="62"/>
      <c r="E4674" s="62">
        <v>626</v>
      </c>
      <c r="F4674" s="62">
        <v>2040</v>
      </c>
      <c r="G4674" s="50">
        <v>265.71100000000001</v>
      </c>
      <c r="H4674" s="50">
        <v>255.88200000000001</v>
      </c>
      <c r="I4674" s="50">
        <v>243.47800000000001</v>
      </c>
      <c r="J4674" s="50">
        <v>224.15799999999999</v>
      </c>
      <c r="K4674" s="50">
        <v>198.72300000000001</v>
      </c>
      <c r="L4674" s="50">
        <v>176.92</v>
      </c>
      <c r="M4674" s="50">
        <v>150.119</v>
      </c>
      <c r="N4674" s="50">
        <v>121.438</v>
      </c>
      <c r="O4674" s="50">
        <v>115.899</v>
      </c>
      <c r="P4674" s="50">
        <v>74.525000000000006</v>
      </c>
      <c r="Q4674" s="50">
        <v>54.997</v>
      </c>
      <c r="R4674" s="50">
        <v>48.938000000000002</v>
      </c>
      <c r="S4674" s="50">
        <v>27.768999999999998</v>
      </c>
      <c r="T4674" s="50">
        <v>40.514000000000003</v>
      </c>
      <c r="U4674" s="50">
        <v>29.091999999999999</v>
      </c>
      <c r="V4674" s="50">
        <v>17.373999999999999</v>
      </c>
      <c r="W4674" s="50" t="s">
        <v>311</v>
      </c>
      <c r="X4674" s="50">
        <v>9.1059999999999999</v>
      </c>
      <c r="Y4674" s="50">
        <v>3.6819999999999999</v>
      </c>
      <c r="Z4674" s="50">
        <v>1.0640000000000001</v>
      </c>
      <c r="AA4674" s="50">
        <v>0.151</v>
      </c>
      <c r="AB4674" s="50">
        <v>1.0999999999999999E-2</v>
      </c>
      <c r="AC4674" s="50" t="str">
        <f t="shared" si="297"/>
        <v>Timor-Leste-2040</v>
      </c>
      <c r="AD4674" s="51">
        <f t="shared" si="298"/>
        <v>1193.4860000000001</v>
      </c>
      <c r="AE4674" s="15">
        <f t="shared" si="299"/>
        <v>0.72565995746912826</v>
      </c>
      <c r="AF4674">
        <f t="shared" si="300"/>
        <v>5.1565514815244053E-2</v>
      </c>
    </row>
    <row r="4675" spans="1:32" x14ac:dyDescent="0.25">
      <c r="A4675" s="59">
        <v>4658</v>
      </c>
      <c r="B4675" s="60" t="s">
        <v>309</v>
      </c>
      <c r="C4675" s="61" t="s">
        <v>490</v>
      </c>
      <c r="D4675" s="62"/>
      <c r="E4675" s="62">
        <v>768</v>
      </c>
      <c r="F4675" s="62">
        <v>2040</v>
      </c>
      <c r="G4675" s="50">
        <v>1594.7049999999999</v>
      </c>
      <c r="H4675" s="50">
        <v>1486.943</v>
      </c>
      <c r="I4675" s="50">
        <v>1379.357</v>
      </c>
      <c r="J4675" s="50">
        <v>1270.3389999999999</v>
      </c>
      <c r="K4675" s="50">
        <v>1170.6030000000001</v>
      </c>
      <c r="L4675" s="50">
        <v>1078.0889999999999</v>
      </c>
      <c r="M4675" s="50">
        <v>974.02</v>
      </c>
      <c r="N4675" s="50">
        <v>831.80700000000002</v>
      </c>
      <c r="O4675" s="50">
        <v>683.56600000000003</v>
      </c>
      <c r="P4675" s="50">
        <v>585.24400000000003</v>
      </c>
      <c r="Q4675" s="50">
        <v>515.55799999999999</v>
      </c>
      <c r="R4675" s="50">
        <v>429.24799999999999</v>
      </c>
      <c r="S4675" s="50">
        <v>337.47399999999999</v>
      </c>
      <c r="T4675" s="50">
        <v>240.74700000000001</v>
      </c>
      <c r="U4675" s="50">
        <v>152.833</v>
      </c>
      <c r="V4675" s="50">
        <v>83.424000000000007</v>
      </c>
      <c r="W4675" s="50" t="s">
        <v>311</v>
      </c>
      <c r="X4675" s="50">
        <v>35.097999999999999</v>
      </c>
      <c r="Y4675" s="50">
        <v>9.9109999999999996</v>
      </c>
      <c r="Z4675" s="50">
        <v>1.593</v>
      </c>
      <c r="AA4675" s="50">
        <v>0.127</v>
      </c>
      <c r="AB4675" s="50">
        <v>2E-3</v>
      </c>
      <c r="AC4675" s="50" t="str">
        <f t="shared" si="297"/>
        <v>Togo-2040</v>
      </c>
      <c r="AD4675" s="51">
        <f t="shared" si="298"/>
        <v>7875.9479999999985</v>
      </c>
      <c r="AE4675" s="15">
        <f t="shared" si="299"/>
        <v>0.63290666723548727</v>
      </c>
      <c r="AF4675">
        <f t="shared" si="300"/>
        <v>4.245254075297196E-2</v>
      </c>
    </row>
    <row r="4676" spans="1:32" x14ac:dyDescent="0.25">
      <c r="A4676" s="59">
        <v>4659</v>
      </c>
      <c r="B4676" s="60" t="s">
        <v>309</v>
      </c>
      <c r="C4676" s="61" t="s">
        <v>393</v>
      </c>
      <c r="D4676" s="62"/>
      <c r="E4676" s="62">
        <v>776</v>
      </c>
      <c r="F4676" s="62">
        <v>2040</v>
      </c>
      <c r="G4676" s="50">
        <v>13.656000000000001</v>
      </c>
      <c r="H4676" s="50">
        <v>13.41</v>
      </c>
      <c r="I4676" s="50">
        <v>12.808</v>
      </c>
      <c r="J4676" s="50">
        <v>11.837</v>
      </c>
      <c r="K4676" s="50">
        <v>10.805999999999999</v>
      </c>
      <c r="L4676" s="50">
        <v>10.436999999999999</v>
      </c>
      <c r="M4676" s="50">
        <v>10.222</v>
      </c>
      <c r="N4676" s="50">
        <v>9.2439999999999998</v>
      </c>
      <c r="O4676" s="50">
        <v>7.8259999999999996</v>
      </c>
      <c r="P4676" s="50">
        <v>6.577</v>
      </c>
      <c r="Q4676" s="50">
        <v>4.3949999999999996</v>
      </c>
      <c r="R4676" s="50">
        <v>4.6020000000000003</v>
      </c>
      <c r="S4676" s="50">
        <v>4.3040000000000003</v>
      </c>
      <c r="T4676" s="50">
        <v>4.16</v>
      </c>
      <c r="U4676" s="50">
        <v>3.0310000000000001</v>
      </c>
      <c r="V4676" s="50">
        <v>2.0979999999999999</v>
      </c>
      <c r="W4676" s="50" t="s">
        <v>311</v>
      </c>
      <c r="X4676" s="50">
        <v>1.536</v>
      </c>
      <c r="Y4676" s="50">
        <v>0.61899999999999999</v>
      </c>
      <c r="Z4676" s="50">
        <v>0.251</v>
      </c>
      <c r="AA4676" s="50">
        <v>7.1999999999999995E-2</v>
      </c>
      <c r="AB4676" s="50">
        <v>1.4999999999999999E-2</v>
      </c>
      <c r="AC4676" s="50" t="str">
        <f t="shared" si="297"/>
        <v>Tonga-2040</v>
      </c>
      <c r="AD4676" s="51">
        <f t="shared" si="298"/>
        <v>80.25</v>
      </c>
      <c r="AE4676" s="15">
        <f t="shared" si="299"/>
        <v>0.64368847352024927</v>
      </c>
      <c r="AF4676">
        <f t="shared" si="300"/>
        <v>9.8081981951982963E-2</v>
      </c>
    </row>
    <row r="4677" spans="1:32" x14ac:dyDescent="0.25">
      <c r="A4677" s="59">
        <v>4660</v>
      </c>
      <c r="B4677" s="60" t="s">
        <v>309</v>
      </c>
      <c r="C4677" s="61" t="s">
        <v>394</v>
      </c>
      <c r="D4677" s="62"/>
      <c r="E4677" s="62">
        <v>780</v>
      </c>
      <c r="F4677" s="62">
        <v>2040</v>
      </c>
      <c r="G4677" s="50">
        <v>72.212999999999994</v>
      </c>
      <c r="H4677" s="50">
        <v>71.47</v>
      </c>
      <c r="I4677" s="50">
        <v>72.429000000000002</v>
      </c>
      <c r="J4677" s="50">
        <v>76.924000000000007</v>
      </c>
      <c r="K4677" s="50">
        <v>84.027000000000001</v>
      </c>
      <c r="L4677" s="50">
        <v>91.566000000000003</v>
      </c>
      <c r="M4677" s="50">
        <v>91.287000000000006</v>
      </c>
      <c r="N4677" s="50">
        <v>84.063999999999993</v>
      </c>
      <c r="O4677" s="50">
        <v>78.447999999999993</v>
      </c>
      <c r="P4677" s="50">
        <v>88.563000000000002</v>
      </c>
      <c r="Q4677" s="50">
        <v>107.242</v>
      </c>
      <c r="R4677" s="50">
        <v>113.408</v>
      </c>
      <c r="S4677" s="50">
        <v>86.162000000000006</v>
      </c>
      <c r="T4677" s="50">
        <v>70.084000000000003</v>
      </c>
      <c r="U4677" s="50">
        <v>55.673999999999999</v>
      </c>
      <c r="V4677" s="50">
        <v>49.883000000000003</v>
      </c>
      <c r="W4677" s="50" t="s">
        <v>311</v>
      </c>
      <c r="X4677" s="50">
        <v>29.306999999999999</v>
      </c>
      <c r="Y4677" s="50">
        <v>14.172000000000001</v>
      </c>
      <c r="Z4677" s="50">
        <v>5.0540000000000003</v>
      </c>
      <c r="AA4677" s="50">
        <v>1.2829999999999999</v>
      </c>
      <c r="AB4677" s="50">
        <v>0.20899999999999999</v>
      </c>
      <c r="AC4677" s="50" t="str">
        <f t="shared" si="297"/>
        <v>Trinidad and Tobago-2040</v>
      </c>
      <c r="AD4677" s="51">
        <f t="shared" si="298"/>
        <v>901.69100000000003</v>
      </c>
      <c r="AE4677" s="15">
        <f t="shared" si="299"/>
        <v>0.48994389430525537</v>
      </c>
      <c r="AF4677">
        <f t="shared" si="300"/>
        <v>0.20188351614729969</v>
      </c>
    </row>
    <row r="4678" spans="1:32" x14ac:dyDescent="0.25">
      <c r="A4678" s="59">
        <v>4661</v>
      </c>
      <c r="B4678" s="60" t="s">
        <v>309</v>
      </c>
      <c r="C4678" s="61" t="s">
        <v>491</v>
      </c>
      <c r="D4678" s="62"/>
      <c r="E4678" s="62">
        <v>788</v>
      </c>
      <c r="F4678" s="62">
        <v>2040</v>
      </c>
      <c r="G4678" s="50">
        <v>802.62199999999996</v>
      </c>
      <c r="H4678" s="50">
        <v>792.01</v>
      </c>
      <c r="I4678" s="50">
        <v>836.51</v>
      </c>
      <c r="J4678" s="50">
        <v>916.16600000000005</v>
      </c>
      <c r="K4678" s="50">
        <v>984.827</v>
      </c>
      <c r="L4678" s="50">
        <v>1005.102</v>
      </c>
      <c r="M4678" s="50">
        <v>836.11699999999996</v>
      </c>
      <c r="N4678" s="50">
        <v>767.70299999999997</v>
      </c>
      <c r="O4678" s="50">
        <v>801.78700000000003</v>
      </c>
      <c r="P4678" s="50">
        <v>896.28399999999999</v>
      </c>
      <c r="Q4678" s="50">
        <v>971.73699999999997</v>
      </c>
      <c r="R4678" s="50">
        <v>913.97799999999995</v>
      </c>
      <c r="S4678" s="50">
        <v>775.20600000000002</v>
      </c>
      <c r="T4678" s="50">
        <v>640.327</v>
      </c>
      <c r="U4678" s="50">
        <v>583.13400000000001</v>
      </c>
      <c r="V4678" s="50">
        <v>448.56099999999998</v>
      </c>
      <c r="W4678" s="50" t="s">
        <v>311</v>
      </c>
      <c r="X4678" s="50">
        <v>280.72199999999998</v>
      </c>
      <c r="Y4678" s="50">
        <v>135.65600000000001</v>
      </c>
      <c r="Z4678" s="50">
        <v>36.997</v>
      </c>
      <c r="AA4678" s="50">
        <v>7.984</v>
      </c>
      <c r="AB4678" s="50">
        <v>1.111</v>
      </c>
      <c r="AC4678" s="50" t="str">
        <f t="shared" si="297"/>
        <v>Tunisia-2040</v>
      </c>
      <c r="AD4678" s="51">
        <f t="shared" si="298"/>
        <v>8868.9069999999992</v>
      </c>
      <c r="AE4678" s="15">
        <f t="shared" si="299"/>
        <v>0.51479105598919916</v>
      </c>
      <c r="AF4678">
        <f t="shared" si="300"/>
        <v>0.1888922782547226</v>
      </c>
    </row>
    <row r="4679" spans="1:32" x14ac:dyDescent="0.25">
      <c r="A4679" s="59">
        <v>4662</v>
      </c>
      <c r="B4679" s="60" t="s">
        <v>309</v>
      </c>
      <c r="C4679" s="61" t="s">
        <v>492</v>
      </c>
      <c r="D4679" s="62"/>
      <c r="E4679" s="62">
        <v>792</v>
      </c>
      <c r="F4679" s="62">
        <v>2040</v>
      </c>
      <c r="G4679" s="50">
        <v>5532.6859999999997</v>
      </c>
      <c r="H4679" s="50">
        <v>5688.0590000000002</v>
      </c>
      <c r="I4679" s="50">
        <v>5845.1660000000002</v>
      </c>
      <c r="J4679" s="50">
        <v>6023.8450000000003</v>
      </c>
      <c r="K4679" s="50">
        <v>6193.18</v>
      </c>
      <c r="L4679" s="50">
        <v>6334.1360000000004</v>
      </c>
      <c r="M4679" s="50">
        <v>6308.4979999999996</v>
      </c>
      <c r="N4679" s="50">
        <v>6359.9560000000001</v>
      </c>
      <c r="O4679" s="50">
        <v>6375.33</v>
      </c>
      <c r="P4679" s="50">
        <v>6046.5959999999995</v>
      </c>
      <c r="Q4679" s="50">
        <v>5992.192</v>
      </c>
      <c r="R4679" s="50">
        <v>5905.0789999999997</v>
      </c>
      <c r="S4679" s="50">
        <v>5437.942</v>
      </c>
      <c r="T4679" s="50">
        <v>4735.66</v>
      </c>
      <c r="U4679" s="50">
        <v>3856.5239999999999</v>
      </c>
      <c r="V4679" s="50">
        <v>2948.0549999999998</v>
      </c>
      <c r="W4679" s="50" t="s">
        <v>311</v>
      </c>
      <c r="X4679" s="50">
        <v>1956.4960000000001</v>
      </c>
      <c r="Y4679" s="50">
        <v>1022.105</v>
      </c>
      <c r="Z4679" s="50">
        <v>340.66500000000002</v>
      </c>
      <c r="AA4679" s="50">
        <v>71.013999999999996</v>
      </c>
      <c r="AB4679" s="50">
        <v>7.6340000000000003</v>
      </c>
      <c r="AC4679" s="50" t="str">
        <f t="shared" si="297"/>
        <v>Turkey-2040</v>
      </c>
      <c r="AD4679" s="51">
        <f t="shared" si="298"/>
        <v>60976.754000000001</v>
      </c>
      <c r="AE4679" s="15">
        <f t="shared" si="299"/>
        <v>0.52485680034722737</v>
      </c>
      <c r="AF4679">
        <f t="shared" si="300"/>
        <v>0.19141008318975269</v>
      </c>
    </row>
    <row r="4680" spans="1:32" x14ac:dyDescent="0.25">
      <c r="A4680" s="59">
        <v>4663</v>
      </c>
      <c r="B4680" s="60" t="s">
        <v>309</v>
      </c>
      <c r="C4680" s="61" t="s">
        <v>493</v>
      </c>
      <c r="D4680" s="62">
        <v>19</v>
      </c>
      <c r="E4680" s="62">
        <v>804</v>
      </c>
      <c r="F4680" s="62">
        <v>2040</v>
      </c>
      <c r="G4680" s="50">
        <v>1817.954</v>
      </c>
      <c r="H4680" s="50">
        <v>1787.569</v>
      </c>
      <c r="I4680" s="50">
        <v>1887.6389999999999</v>
      </c>
      <c r="J4680" s="50">
        <v>2078.6320000000001</v>
      </c>
      <c r="K4680" s="50">
        <v>2258.2910000000002</v>
      </c>
      <c r="L4680" s="50">
        <v>2362.1979999999999</v>
      </c>
      <c r="M4680" s="50">
        <v>2302.598</v>
      </c>
      <c r="N4680" s="50">
        <v>1866.4079999999999</v>
      </c>
      <c r="O4680" s="50">
        <v>2003.2380000000001</v>
      </c>
      <c r="P4680" s="50">
        <v>2542.5329999999999</v>
      </c>
      <c r="Q4680" s="50">
        <v>3257.3620000000001</v>
      </c>
      <c r="R4680" s="50">
        <v>3195.4459999999999</v>
      </c>
      <c r="S4680" s="50">
        <v>2805.9780000000001</v>
      </c>
      <c r="T4680" s="50">
        <v>2390.4189999999999</v>
      </c>
      <c r="U4680" s="50">
        <v>1947.0329999999999</v>
      </c>
      <c r="V4680" s="50">
        <v>1815.27</v>
      </c>
      <c r="W4680" s="50" t="s">
        <v>311</v>
      </c>
      <c r="X4680" s="50">
        <v>1304.17</v>
      </c>
      <c r="Y4680" s="50">
        <v>743.14</v>
      </c>
      <c r="Z4680" s="50">
        <v>234.1</v>
      </c>
      <c r="AA4680" s="50">
        <v>49.305</v>
      </c>
      <c r="AB4680" s="50">
        <v>8.73</v>
      </c>
      <c r="AC4680" s="50" t="str">
        <f t="shared" si="297"/>
        <v>Ukraine-2040</v>
      </c>
      <c r="AD4680" s="51">
        <f t="shared" si="298"/>
        <v>24672.683999999997</v>
      </c>
      <c r="AE4680" s="15">
        <f t="shared" si="299"/>
        <v>0.56683452031404447</v>
      </c>
      <c r="AF4680">
        <f t="shared" si="300"/>
        <v>0.28151595682083641</v>
      </c>
    </row>
    <row r="4681" spans="1:32" x14ac:dyDescent="0.25">
      <c r="A4681" s="59">
        <v>4664</v>
      </c>
      <c r="B4681" s="60" t="s">
        <v>309</v>
      </c>
      <c r="C4681" s="61" t="s">
        <v>494</v>
      </c>
      <c r="D4681" s="62"/>
      <c r="E4681" s="62">
        <v>784</v>
      </c>
      <c r="F4681" s="62">
        <v>2040</v>
      </c>
      <c r="G4681" s="50">
        <v>518.96299999999997</v>
      </c>
      <c r="H4681" s="50">
        <v>496.87200000000001</v>
      </c>
      <c r="I4681" s="50">
        <v>462.27499999999998</v>
      </c>
      <c r="J4681" s="50">
        <v>452.53300000000002</v>
      </c>
      <c r="K4681" s="50">
        <v>696.822</v>
      </c>
      <c r="L4681" s="50">
        <v>1192.423</v>
      </c>
      <c r="M4681" s="50">
        <v>1448.088</v>
      </c>
      <c r="N4681" s="50">
        <v>1411.7760000000001</v>
      </c>
      <c r="O4681" s="50">
        <v>1267.2370000000001</v>
      </c>
      <c r="P4681" s="50">
        <v>1014.1849999999999</v>
      </c>
      <c r="Q4681" s="50">
        <v>837.29600000000005</v>
      </c>
      <c r="R4681" s="50">
        <v>656.47699999999998</v>
      </c>
      <c r="S4681" s="50">
        <v>585.81600000000003</v>
      </c>
      <c r="T4681" s="50">
        <v>509.53300000000002</v>
      </c>
      <c r="U4681" s="50">
        <v>331.33800000000002</v>
      </c>
      <c r="V4681" s="50">
        <v>212.80199999999999</v>
      </c>
      <c r="W4681" s="50" t="s">
        <v>311</v>
      </c>
      <c r="X4681" s="50">
        <v>83.756</v>
      </c>
      <c r="Y4681" s="50">
        <v>21.119</v>
      </c>
      <c r="Z4681" s="50">
        <v>6.6790000000000003</v>
      </c>
      <c r="AA4681" s="50">
        <v>1.214</v>
      </c>
      <c r="AB4681" s="50">
        <v>0.129</v>
      </c>
      <c r="AC4681" s="50" t="str">
        <f t="shared" si="297"/>
        <v>United Arab Emirates-2040</v>
      </c>
      <c r="AD4681" s="51">
        <f t="shared" si="298"/>
        <v>9562.6530000000021</v>
      </c>
      <c r="AE4681" s="15">
        <f t="shared" si="299"/>
        <v>0.27656341812256491</v>
      </c>
      <c r="AF4681">
        <f t="shared" si="300"/>
        <v>0.10566027003749649</v>
      </c>
    </row>
    <row r="4682" spans="1:32" x14ac:dyDescent="0.25">
      <c r="A4682" s="59">
        <v>4665</v>
      </c>
      <c r="B4682" s="60" t="s">
        <v>309</v>
      </c>
      <c r="C4682" s="61" t="s">
        <v>33</v>
      </c>
      <c r="D4682" s="62"/>
      <c r="E4682" s="62">
        <v>826</v>
      </c>
      <c r="F4682" s="62">
        <v>2040</v>
      </c>
      <c r="G4682" s="50">
        <v>3958.8519999999999</v>
      </c>
      <c r="H4682" s="50">
        <v>3890.5590000000002</v>
      </c>
      <c r="I4682" s="50">
        <v>3943.7689999999998</v>
      </c>
      <c r="J4682" s="50">
        <v>4146.1059999999998</v>
      </c>
      <c r="K4682" s="50">
        <v>4347.9840000000004</v>
      </c>
      <c r="L4682" s="50">
        <v>4471.0870000000004</v>
      </c>
      <c r="M4682" s="50">
        <v>4443.2259999999997</v>
      </c>
      <c r="N4682" s="50">
        <v>4102.8860000000004</v>
      </c>
      <c r="O4682" s="50">
        <v>4304.3310000000001</v>
      </c>
      <c r="P4682" s="50">
        <v>4547.59</v>
      </c>
      <c r="Q4682" s="50">
        <v>4656.8440000000001</v>
      </c>
      <c r="R4682" s="50">
        <v>4457.5630000000001</v>
      </c>
      <c r="S4682" s="50">
        <v>4100.5060000000003</v>
      </c>
      <c r="T4682" s="50">
        <v>3994.6750000000002</v>
      </c>
      <c r="U4682" s="50">
        <v>4120.6419999999998</v>
      </c>
      <c r="V4682" s="50">
        <v>3724.6289999999999</v>
      </c>
      <c r="W4682" s="50" t="s">
        <v>311</v>
      </c>
      <c r="X4682" s="50">
        <v>2757.7939999999999</v>
      </c>
      <c r="Y4682" s="50">
        <v>1787.53</v>
      </c>
      <c r="Z4682" s="50">
        <v>1044.6859999999999</v>
      </c>
      <c r="AA4682" s="50">
        <v>281.38400000000001</v>
      </c>
      <c r="AB4682" s="50">
        <v>42.59</v>
      </c>
      <c r="AC4682" s="50" t="str">
        <f t="shared" si="297"/>
        <v>United Kingdom-2040</v>
      </c>
      <c r="AD4682" s="51">
        <f t="shared" si="298"/>
        <v>43578.123</v>
      </c>
      <c r="AE4682" s="15">
        <f t="shared" si="299"/>
        <v>0.67802621971579635</v>
      </c>
      <c r="AF4682">
        <f t="shared" si="300"/>
        <v>0.32063413786740769</v>
      </c>
    </row>
    <row r="4683" spans="1:32" x14ac:dyDescent="0.25">
      <c r="A4683" s="59">
        <v>4666</v>
      </c>
      <c r="B4683" s="60" t="s">
        <v>309</v>
      </c>
      <c r="C4683" s="61" t="s">
        <v>495</v>
      </c>
      <c r="D4683" s="62">
        <v>20</v>
      </c>
      <c r="E4683" s="62">
        <v>834</v>
      </c>
      <c r="F4683" s="62">
        <v>2040</v>
      </c>
      <c r="G4683" s="50">
        <v>15396.665000000001</v>
      </c>
      <c r="H4683" s="50">
        <v>14047.516</v>
      </c>
      <c r="I4683" s="50">
        <v>12688.404</v>
      </c>
      <c r="J4683" s="50">
        <v>11347.267</v>
      </c>
      <c r="K4683" s="50">
        <v>10090.403</v>
      </c>
      <c r="L4683" s="50">
        <v>8939.634</v>
      </c>
      <c r="M4683" s="50">
        <v>7626.7560000000003</v>
      </c>
      <c r="N4683" s="50">
        <v>6373.8770000000004</v>
      </c>
      <c r="O4683" s="50">
        <v>5172.75</v>
      </c>
      <c r="P4683" s="50">
        <v>4330.7740000000003</v>
      </c>
      <c r="Q4683" s="50">
        <v>3580.3809999999999</v>
      </c>
      <c r="R4683" s="50">
        <v>2933.058</v>
      </c>
      <c r="S4683" s="50">
        <v>2314.7959999999998</v>
      </c>
      <c r="T4683" s="50">
        <v>1695.6880000000001</v>
      </c>
      <c r="U4683" s="50">
        <v>1156.653</v>
      </c>
      <c r="V4683" s="50">
        <v>729.17700000000002</v>
      </c>
      <c r="W4683" s="50" t="s">
        <v>311</v>
      </c>
      <c r="X4683" s="50">
        <v>405.613</v>
      </c>
      <c r="Y4683" s="50">
        <v>169.702</v>
      </c>
      <c r="Z4683" s="50">
        <v>51.179000000000002</v>
      </c>
      <c r="AA4683" s="50">
        <v>8.4640000000000004</v>
      </c>
      <c r="AB4683" s="50">
        <v>0.76100000000000001</v>
      </c>
      <c r="AC4683" s="50" t="str">
        <f t="shared" si="297"/>
        <v>United Republic of Tanzania-2040</v>
      </c>
      <c r="AD4683" s="51">
        <f t="shared" si="298"/>
        <v>62709.695999999996</v>
      </c>
      <c r="AE4683" s="15">
        <f t="shared" si="299"/>
        <v>0.73911731289528171</v>
      </c>
      <c r="AF4683">
        <f t="shared" si="300"/>
        <v>4.0224582675762281E-2</v>
      </c>
    </row>
    <row r="4684" spans="1:32" x14ac:dyDescent="0.25">
      <c r="A4684" s="59">
        <v>4667</v>
      </c>
      <c r="B4684" s="60" t="s">
        <v>309</v>
      </c>
      <c r="C4684" s="61" t="s">
        <v>344</v>
      </c>
      <c r="D4684" s="62"/>
      <c r="E4684" s="62">
        <v>840</v>
      </c>
      <c r="F4684" s="62">
        <v>2040</v>
      </c>
      <c r="G4684" s="50">
        <v>22049.535</v>
      </c>
      <c r="H4684" s="50">
        <v>22158.06</v>
      </c>
      <c r="I4684" s="50">
        <v>22184.489000000001</v>
      </c>
      <c r="J4684" s="50">
        <v>22358.906999999999</v>
      </c>
      <c r="K4684" s="50">
        <v>22436.519</v>
      </c>
      <c r="L4684" s="50">
        <v>22347.859</v>
      </c>
      <c r="M4684" s="50">
        <v>23831.425999999999</v>
      </c>
      <c r="N4684" s="50">
        <v>23819.787</v>
      </c>
      <c r="O4684" s="50">
        <v>23978.316999999999</v>
      </c>
      <c r="P4684" s="50">
        <v>24675.281999999999</v>
      </c>
      <c r="Q4684" s="50">
        <v>23168.931</v>
      </c>
      <c r="R4684" s="50">
        <v>21087.16</v>
      </c>
      <c r="S4684" s="50">
        <v>19125.767</v>
      </c>
      <c r="T4684" s="50">
        <v>18094.949000000001</v>
      </c>
      <c r="U4684" s="50">
        <v>17549.288</v>
      </c>
      <c r="V4684" s="50">
        <v>16845.683000000001</v>
      </c>
      <c r="W4684" s="50" t="s">
        <v>311</v>
      </c>
      <c r="X4684" s="50">
        <v>13926.173000000001</v>
      </c>
      <c r="Y4684" s="50">
        <v>9053.1610000000001</v>
      </c>
      <c r="Z4684" s="50">
        <v>4191.4229999999998</v>
      </c>
      <c r="AA4684" s="50">
        <v>1041.9390000000001</v>
      </c>
      <c r="AB4684" s="50">
        <v>144.09700000000001</v>
      </c>
      <c r="AC4684" s="50" t="str">
        <f t="shared" si="297"/>
        <v>United States of America-2040</v>
      </c>
      <c r="AD4684" s="51">
        <f t="shared" si="298"/>
        <v>226829.95500000002</v>
      </c>
      <c r="AE4684" s="15">
        <f t="shared" si="299"/>
        <v>0.64911531195251526</v>
      </c>
      <c r="AF4684">
        <f t="shared" si="300"/>
        <v>0.27571840532764308</v>
      </c>
    </row>
    <row r="4685" spans="1:32" x14ac:dyDescent="0.25">
      <c r="A4685" s="59">
        <v>4668</v>
      </c>
      <c r="B4685" s="60" t="s">
        <v>309</v>
      </c>
      <c r="C4685" s="61" t="s">
        <v>395</v>
      </c>
      <c r="D4685" s="62"/>
      <c r="E4685" s="62">
        <v>850</v>
      </c>
      <c r="F4685" s="62">
        <v>2040</v>
      </c>
      <c r="G4685" s="50">
        <v>5.2229999999999999</v>
      </c>
      <c r="H4685" s="50">
        <v>5.5060000000000002</v>
      </c>
      <c r="I4685" s="50">
        <v>5.6950000000000003</v>
      </c>
      <c r="J4685" s="50">
        <v>5.6820000000000004</v>
      </c>
      <c r="K4685" s="50">
        <v>5.6420000000000003</v>
      </c>
      <c r="L4685" s="50">
        <v>5.7789999999999999</v>
      </c>
      <c r="M4685" s="50">
        <v>5.8609999999999998</v>
      </c>
      <c r="N4685" s="50">
        <v>5.3659999999999997</v>
      </c>
      <c r="O4685" s="50">
        <v>5.3710000000000004</v>
      </c>
      <c r="P4685" s="50">
        <v>5.4420000000000002</v>
      </c>
      <c r="Q4685" s="50">
        <v>4.12</v>
      </c>
      <c r="R4685" s="50">
        <v>4.5890000000000004</v>
      </c>
      <c r="S4685" s="50">
        <v>5.0830000000000002</v>
      </c>
      <c r="T4685" s="50">
        <v>5.6180000000000003</v>
      </c>
      <c r="U4685" s="50">
        <v>6.07</v>
      </c>
      <c r="V4685" s="50">
        <v>5.6680000000000001</v>
      </c>
      <c r="W4685" s="50" t="s">
        <v>311</v>
      </c>
      <c r="X4685" s="50">
        <v>4.6929999999999996</v>
      </c>
      <c r="Y4685" s="50">
        <v>2.8919999999999999</v>
      </c>
      <c r="Z4685" s="50">
        <v>1.524</v>
      </c>
      <c r="AA4685" s="50">
        <v>0.42399999999999999</v>
      </c>
      <c r="AB4685" s="50">
        <v>5.8999999999999997E-2</v>
      </c>
      <c r="AC4685" s="50" t="str">
        <f t="shared" si="297"/>
        <v>United States Virgin Islands-2040</v>
      </c>
      <c r="AD4685" s="51">
        <f t="shared" si="298"/>
        <v>52.934999999999995</v>
      </c>
      <c r="AE4685" s="15">
        <f t="shared" si="299"/>
        <v>0.8193444790781147</v>
      </c>
      <c r="AF4685">
        <f t="shared" si="300"/>
        <v>0.38852924638475184</v>
      </c>
    </row>
    <row r="4686" spans="1:32" x14ac:dyDescent="0.25">
      <c r="A4686" s="59">
        <v>4669</v>
      </c>
      <c r="B4686" s="60" t="s">
        <v>309</v>
      </c>
      <c r="C4686" s="61" t="s">
        <v>496</v>
      </c>
      <c r="D4686" s="62"/>
      <c r="E4686" s="62">
        <v>858</v>
      </c>
      <c r="F4686" s="62">
        <v>2040</v>
      </c>
      <c r="G4686" s="50">
        <v>210.34399999999999</v>
      </c>
      <c r="H4686" s="50">
        <v>216.80699999999999</v>
      </c>
      <c r="I4686" s="50">
        <v>223.483</v>
      </c>
      <c r="J4686" s="50">
        <v>228.374</v>
      </c>
      <c r="K4686" s="50">
        <v>230.328</v>
      </c>
      <c r="L4686" s="50">
        <v>230.82499999999999</v>
      </c>
      <c r="M4686" s="50">
        <v>233.012</v>
      </c>
      <c r="N4686" s="50">
        <v>236.41499999999999</v>
      </c>
      <c r="O4686" s="50">
        <v>243.70599999999999</v>
      </c>
      <c r="P4686" s="50">
        <v>246.92099999999999</v>
      </c>
      <c r="Q4686" s="50">
        <v>228.27799999999999</v>
      </c>
      <c r="R4686" s="50">
        <v>207.81800000000001</v>
      </c>
      <c r="S4686" s="50">
        <v>214.00200000000001</v>
      </c>
      <c r="T4686" s="50">
        <v>191.35499999999999</v>
      </c>
      <c r="U4686" s="50">
        <v>157.28</v>
      </c>
      <c r="V4686" s="50">
        <v>137.4</v>
      </c>
      <c r="W4686" s="50" t="s">
        <v>311</v>
      </c>
      <c r="X4686" s="50">
        <v>103.23</v>
      </c>
      <c r="Y4686" s="50">
        <v>62.776000000000003</v>
      </c>
      <c r="Z4686" s="50">
        <v>32.539000000000001</v>
      </c>
      <c r="AA4686" s="50">
        <v>12.741</v>
      </c>
      <c r="AB4686" s="50">
        <v>3.3279999999999998</v>
      </c>
      <c r="AC4686" s="50" t="str">
        <f t="shared" si="297"/>
        <v>Uruguay-2040</v>
      </c>
      <c r="AD4686" s="51">
        <f t="shared" si="298"/>
        <v>2299.6790000000001</v>
      </c>
      <c r="AE4686" s="15">
        <f t="shared" si="299"/>
        <v>0.58759635583922798</v>
      </c>
      <c r="AF4686">
        <f t="shared" si="300"/>
        <v>0.23748293825095845</v>
      </c>
    </row>
    <row r="4687" spans="1:32" x14ac:dyDescent="0.25">
      <c r="A4687" s="59">
        <v>4670</v>
      </c>
      <c r="B4687" s="60" t="s">
        <v>309</v>
      </c>
      <c r="C4687" s="61" t="s">
        <v>396</v>
      </c>
      <c r="D4687" s="62"/>
      <c r="E4687" s="62">
        <v>548</v>
      </c>
      <c r="F4687" s="62">
        <v>2040</v>
      </c>
      <c r="G4687" s="50">
        <v>41.66</v>
      </c>
      <c r="H4687" s="50">
        <v>40.024999999999999</v>
      </c>
      <c r="I4687" s="50">
        <v>38.363</v>
      </c>
      <c r="J4687" s="50">
        <v>35.408000000000001</v>
      </c>
      <c r="K4687" s="50">
        <v>34.392000000000003</v>
      </c>
      <c r="L4687" s="50">
        <v>32.570999999999998</v>
      </c>
      <c r="M4687" s="50">
        <v>31.702999999999999</v>
      </c>
      <c r="N4687" s="50">
        <v>27.082000000000001</v>
      </c>
      <c r="O4687" s="50">
        <v>25.646000000000001</v>
      </c>
      <c r="P4687" s="50">
        <v>22.242999999999999</v>
      </c>
      <c r="Q4687" s="50">
        <v>21.908000000000001</v>
      </c>
      <c r="R4687" s="50">
        <v>18.619</v>
      </c>
      <c r="S4687" s="50">
        <v>14.032999999999999</v>
      </c>
      <c r="T4687" s="50">
        <v>11.36</v>
      </c>
      <c r="U4687" s="50">
        <v>8.766</v>
      </c>
      <c r="V4687" s="50">
        <v>6.4180000000000001</v>
      </c>
      <c r="W4687" s="50" t="s">
        <v>311</v>
      </c>
      <c r="X4687" s="50">
        <v>3.097</v>
      </c>
      <c r="Y4687" s="50">
        <v>1.3859999999999999</v>
      </c>
      <c r="Z4687" s="50">
        <v>0.33400000000000002</v>
      </c>
      <c r="AA4687" s="50">
        <v>6.2E-2</v>
      </c>
      <c r="AB4687" s="50">
        <v>5.0000000000000001E-3</v>
      </c>
      <c r="AC4687" s="50" t="str">
        <f t="shared" si="297"/>
        <v>Vanuatu-2040</v>
      </c>
      <c r="AD4687" s="51">
        <f t="shared" si="298"/>
        <v>263.60500000000002</v>
      </c>
      <c r="AE4687" s="15">
        <f t="shared" si="299"/>
        <v>0.57463249938354743</v>
      </c>
      <c r="AF4687">
        <f t="shared" si="300"/>
        <v>8.1917774655743597E-2</v>
      </c>
    </row>
    <row r="4688" spans="1:32" x14ac:dyDescent="0.25">
      <c r="A4688" s="59">
        <v>4671</v>
      </c>
      <c r="B4688" s="60" t="s">
        <v>309</v>
      </c>
      <c r="C4688" s="61" t="s">
        <v>497</v>
      </c>
      <c r="D4688" s="62"/>
      <c r="E4688" s="62">
        <v>862</v>
      </c>
      <c r="F4688" s="62">
        <v>2040</v>
      </c>
      <c r="G4688" s="50">
        <v>2708.297</v>
      </c>
      <c r="H4688" s="50">
        <v>2770.7420000000002</v>
      </c>
      <c r="I4688" s="50">
        <v>2831.1460000000002</v>
      </c>
      <c r="J4688" s="50">
        <v>2876.703</v>
      </c>
      <c r="K4688" s="50">
        <v>2904.5619999999999</v>
      </c>
      <c r="L4688" s="50">
        <v>2896.221</v>
      </c>
      <c r="M4688" s="50">
        <v>2835.549</v>
      </c>
      <c r="N4688" s="50">
        <v>2739.6979999999999</v>
      </c>
      <c r="O4688" s="50">
        <v>2641.4090000000001</v>
      </c>
      <c r="P4688" s="50">
        <v>2582.2310000000002</v>
      </c>
      <c r="Q4688" s="50">
        <v>2495.1170000000002</v>
      </c>
      <c r="R4688" s="50">
        <v>2197.614</v>
      </c>
      <c r="S4688" s="50">
        <v>1905.0129999999999</v>
      </c>
      <c r="T4688" s="50">
        <v>1577.511</v>
      </c>
      <c r="U4688" s="50">
        <v>1375.019</v>
      </c>
      <c r="V4688" s="50">
        <v>1061.652</v>
      </c>
      <c r="W4688" s="50" t="s">
        <v>311</v>
      </c>
      <c r="X4688" s="50">
        <v>633.79200000000003</v>
      </c>
      <c r="Y4688" s="50">
        <v>329.33800000000002</v>
      </c>
      <c r="Z4688" s="50">
        <v>148.179</v>
      </c>
      <c r="AA4688" s="50">
        <v>54.034999999999997</v>
      </c>
      <c r="AB4688" s="50">
        <v>14.933999999999999</v>
      </c>
      <c r="AC4688" s="50" t="str">
        <f t="shared" si="297"/>
        <v>Venezuela (Bolivarian Republic of)-2040</v>
      </c>
      <c r="AD4688" s="51">
        <f t="shared" si="298"/>
        <v>26074.116999999998</v>
      </c>
      <c r="AE4688" s="15">
        <f t="shared" si="299"/>
        <v>0.51793297544841121</v>
      </c>
      <c r="AF4688">
        <f t="shared" si="300"/>
        <v>0.15107068336009843</v>
      </c>
    </row>
    <row r="4689" spans="1:32" x14ac:dyDescent="0.25">
      <c r="A4689" s="59">
        <v>4672</v>
      </c>
      <c r="B4689" s="60" t="s">
        <v>309</v>
      </c>
      <c r="C4689" s="61" t="s">
        <v>498</v>
      </c>
      <c r="D4689" s="62"/>
      <c r="E4689" s="62">
        <v>704</v>
      </c>
      <c r="F4689" s="62">
        <v>2040</v>
      </c>
      <c r="G4689" s="50">
        <v>6365.9049999999997</v>
      </c>
      <c r="H4689" s="50">
        <v>6388.8410000000003</v>
      </c>
      <c r="I4689" s="50">
        <v>6829.1509999999998</v>
      </c>
      <c r="J4689" s="50">
        <v>7403.5339999999997</v>
      </c>
      <c r="K4689" s="50">
        <v>7492.183</v>
      </c>
      <c r="L4689" s="50">
        <v>7510.4970000000003</v>
      </c>
      <c r="M4689" s="50">
        <v>6963.2860000000001</v>
      </c>
      <c r="N4689" s="50">
        <v>6331.5309999999999</v>
      </c>
      <c r="O4689" s="50">
        <v>6645.1880000000001</v>
      </c>
      <c r="P4689" s="50">
        <v>8389.8160000000007</v>
      </c>
      <c r="Q4689" s="50">
        <v>8197.0709999999999</v>
      </c>
      <c r="R4689" s="50">
        <v>7375.1490000000003</v>
      </c>
      <c r="S4689" s="50">
        <v>6442.0990000000002</v>
      </c>
      <c r="T4689" s="50">
        <v>5674.2179999999998</v>
      </c>
      <c r="U4689" s="50">
        <v>4707.7560000000003</v>
      </c>
      <c r="V4689" s="50">
        <v>3762.8989999999999</v>
      </c>
      <c r="W4689" s="50" t="s">
        <v>311</v>
      </c>
      <c r="X4689" s="50">
        <v>2615.556</v>
      </c>
      <c r="Y4689" s="50">
        <v>1382.152</v>
      </c>
      <c r="Z4689" s="50">
        <v>502.34899999999999</v>
      </c>
      <c r="AA4689" s="50">
        <v>183.054</v>
      </c>
      <c r="AB4689" s="50">
        <v>66.876999999999995</v>
      </c>
      <c r="AC4689" s="50" t="str">
        <f t="shared" si="297"/>
        <v>Viet Nam-2040</v>
      </c>
      <c r="AD4689" s="51">
        <f t="shared" si="298"/>
        <v>72750.354000000007</v>
      </c>
      <c r="AE4689" s="15">
        <f t="shared" si="299"/>
        <v>0.52891506204904504</v>
      </c>
      <c r="AF4689">
        <f t="shared" si="300"/>
        <v>0.20463544995886734</v>
      </c>
    </row>
    <row r="4690" spans="1:32" x14ac:dyDescent="0.25">
      <c r="A4690" s="59">
        <v>4673</v>
      </c>
      <c r="B4690" s="60" t="s">
        <v>309</v>
      </c>
      <c r="C4690" s="61" t="s">
        <v>499</v>
      </c>
      <c r="D4690" s="62"/>
      <c r="E4690" s="62">
        <v>732</v>
      </c>
      <c r="F4690" s="62">
        <v>2040</v>
      </c>
      <c r="G4690" s="50">
        <v>61.155000000000001</v>
      </c>
      <c r="H4690" s="50">
        <v>61.673999999999999</v>
      </c>
      <c r="I4690" s="50">
        <v>61.820999999999998</v>
      </c>
      <c r="J4690" s="50">
        <v>62.872999999999998</v>
      </c>
      <c r="K4690" s="50">
        <v>65.617000000000004</v>
      </c>
      <c r="L4690" s="50">
        <v>69.251999999999995</v>
      </c>
      <c r="M4690" s="50">
        <v>66.813999999999993</v>
      </c>
      <c r="N4690" s="50">
        <v>66.057000000000002</v>
      </c>
      <c r="O4690" s="50">
        <v>63.646000000000001</v>
      </c>
      <c r="P4690" s="50">
        <v>62.542000000000002</v>
      </c>
      <c r="Q4690" s="50">
        <v>58.313000000000002</v>
      </c>
      <c r="R4690" s="50">
        <v>50.731000000000002</v>
      </c>
      <c r="S4690" s="50">
        <v>41.404000000000003</v>
      </c>
      <c r="T4690" s="50">
        <v>30.651</v>
      </c>
      <c r="U4690" s="50">
        <v>20.835000000000001</v>
      </c>
      <c r="V4690" s="50">
        <v>12.678000000000001</v>
      </c>
      <c r="W4690" s="50" t="s">
        <v>311</v>
      </c>
      <c r="X4690" s="50">
        <v>6.5709999999999997</v>
      </c>
      <c r="Y4690" s="50">
        <v>2.0499999999999998</v>
      </c>
      <c r="Z4690" s="50">
        <v>0.34799999999999998</v>
      </c>
      <c r="AA4690" s="50">
        <v>4.1000000000000002E-2</v>
      </c>
      <c r="AB4690" s="50">
        <v>3.0000000000000001E-3</v>
      </c>
      <c r="AC4690" s="50" t="str">
        <f t="shared" si="297"/>
        <v>Western Sahara-2040</v>
      </c>
      <c r="AD4690" s="51">
        <f t="shared" si="298"/>
        <v>607.24900000000002</v>
      </c>
      <c r="AE4690" s="15">
        <f t="shared" si="299"/>
        <v>0.42458200836888982</v>
      </c>
      <c r="AF4690">
        <f t="shared" si="300"/>
        <v>9.2406986244457937E-2</v>
      </c>
    </row>
    <row r="4691" spans="1:32" x14ac:dyDescent="0.25">
      <c r="A4691" s="59">
        <v>4674</v>
      </c>
      <c r="B4691" s="60" t="s">
        <v>309</v>
      </c>
      <c r="C4691" s="61" t="s">
        <v>500</v>
      </c>
      <c r="D4691" s="62"/>
      <c r="E4691" s="62">
        <v>887</v>
      </c>
      <c r="F4691" s="62">
        <v>2040</v>
      </c>
      <c r="G4691" s="50">
        <v>4224.5569999999998</v>
      </c>
      <c r="H4691" s="50">
        <v>4221.6989999999996</v>
      </c>
      <c r="I4691" s="50">
        <v>4195.1580000000004</v>
      </c>
      <c r="J4691" s="50">
        <v>4136.7979999999998</v>
      </c>
      <c r="K4691" s="50">
        <v>4014.877</v>
      </c>
      <c r="L4691" s="50">
        <v>3790.3490000000002</v>
      </c>
      <c r="M4691" s="50">
        <v>3394.7220000000002</v>
      </c>
      <c r="N4691" s="50">
        <v>3023.596</v>
      </c>
      <c r="O4691" s="50">
        <v>2754.2739999999999</v>
      </c>
      <c r="P4691" s="50">
        <v>2616.2089999999998</v>
      </c>
      <c r="Q4691" s="50">
        <v>2136.047</v>
      </c>
      <c r="R4691" s="50">
        <v>1614.5150000000001</v>
      </c>
      <c r="S4691" s="50">
        <v>1154.45</v>
      </c>
      <c r="T4691" s="50">
        <v>712.89700000000005</v>
      </c>
      <c r="U4691" s="50">
        <v>479.733</v>
      </c>
      <c r="V4691" s="50">
        <v>301.21699999999998</v>
      </c>
      <c r="W4691" s="50" t="s">
        <v>311</v>
      </c>
      <c r="X4691" s="50">
        <v>147.83500000000001</v>
      </c>
      <c r="Y4691" s="50">
        <v>53.11</v>
      </c>
      <c r="Z4691" s="50">
        <v>12.628</v>
      </c>
      <c r="AA4691" s="50">
        <v>1.5409999999999999</v>
      </c>
      <c r="AB4691" s="50">
        <v>0.122</v>
      </c>
      <c r="AC4691" s="50" t="str">
        <f t="shared" ref="AC4691:AC4754" si="301">C4691&amp;"-"&amp;F4691</f>
        <v>Yemen-2040</v>
      </c>
      <c r="AD4691" s="51">
        <f t="shared" ref="AD4691:AD4754" si="302">SUM(J4691:S4691)</f>
        <v>28635.837</v>
      </c>
      <c r="AE4691" s="15">
        <f t="shared" ref="AE4691:AE4754" si="303">IF(W4691="…",SUM(G4691:I4691,T4691:V4691,X4691:AB4691)/SUM(J4691:S4691),SUM(G4691:I4691,T4691:W4691)/SUM(J4691:S4691))</f>
        <v>0.50113768282729088</v>
      </c>
      <c r="AF4691">
        <f t="shared" ref="AF4691:AF4754" si="304">IF(W4691="…",SUM(T4691:V4691,X4691:AB4691)/SUM(G4691:S4691),SUM(T4691:W4691)/SUM(G4691:S4691))</f>
        <v>4.1404961779068085E-2</v>
      </c>
    </row>
    <row r="4692" spans="1:32" x14ac:dyDescent="0.25">
      <c r="A4692" s="45">
        <v>4675</v>
      </c>
      <c r="B4692" s="46" t="s">
        <v>309</v>
      </c>
      <c r="C4692" s="47" t="s">
        <v>310</v>
      </c>
      <c r="D4692" s="48"/>
      <c r="E4692" s="48">
        <v>1607</v>
      </c>
      <c r="F4692" s="48">
        <v>2045</v>
      </c>
      <c r="G4692" s="49">
        <v>97259.159</v>
      </c>
      <c r="H4692" s="49">
        <v>92955.934999999998</v>
      </c>
      <c r="I4692" s="49">
        <v>88627.199999999997</v>
      </c>
      <c r="J4692" s="49">
        <v>84114.854999999996</v>
      </c>
      <c r="K4692" s="49">
        <v>79493.191999999995</v>
      </c>
      <c r="L4692" s="49">
        <v>74606.557000000001</v>
      </c>
      <c r="M4692" s="49">
        <v>69049.361000000004</v>
      </c>
      <c r="N4692" s="49">
        <v>62175.758999999998</v>
      </c>
      <c r="O4692" s="49">
        <v>54657.777999999998</v>
      </c>
      <c r="P4692" s="49">
        <v>48712.290999999997</v>
      </c>
      <c r="Q4692" s="49">
        <v>43250.91</v>
      </c>
      <c r="R4692" s="49">
        <v>37298.368000000002</v>
      </c>
      <c r="S4692" s="49">
        <v>30335.172999999999</v>
      </c>
      <c r="T4692" s="49">
        <v>23509.546999999999</v>
      </c>
      <c r="U4692" s="49">
        <v>17473.899000000001</v>
      </c>
      <c r="V4692" s="49">
        <v>12073.428</v>
      </c>
      <c r="W4692" s="49" t="s">
        <v>311</v>
      </c>
      <c r="X4692" s="49">
        <v>7730.357</v>
      </c>
      <c r="Y4692" s="49">
        <v>3889.3220000000001</v>
      </c>
      <c r="Z4692" s="49">
        <v>1443.6279999999999</v>
      </c>
      <c r="AA4692" s="49">
        <v>320.98099999999999</v>
      </c>
      <c r="AB4692" s="49">
        <v>40.076000000000001</v>
      </c>
      <c r="AC4692" s="50" t="str">
        <f t="shared" si="301"/>
        <v>LAND-LOCKED COUNTRIES-2045</v>
      </c>
      <c r="AD4692" s="51">
        <f t="shared" si="302"/>
        <v>583694.24399999995</v>
      </c>
      <c r="AE4692" s="15">
        <f t="shared" si="303"/>
        <v>0.5916171618098055</v>
      </c>
      <c r="AF4692">
        <f t="shared" si="304"/>
        <v>7.7076431050854807E-2</v>
      </c>
    </row>
    <row r="4693" spans="1:32" x14ac:dyDescent="0.25">
      <c r="A4693" s="54">
        <v>4676</v>
      </c>
      <c r="B4693" s="55" t="s">
        <v>309</v>
      </c>
      <c r="C4693" s="56" t="s">
        <v>312</v>
      </c>
      <c r="D4693" s="57"/>
      <c r="E4693" s="57">
        <v>1636</v>
      </c>
      <c r="F4693" s="57">
        <v>2045</v>
      </c>
      <c r="G4693" s="58">
        <v>94426.638000000006</v>
      </c>
      <c r="H4693" s="58">
        <v>90157.981</v>
      </c>
      <c r="I4693" s="58">
        <v>85812.664000000004</v>
      </c>
      <c r="J4693" s="58">
        <v>81143.058000000005</v>
      </c>
      <c r="K4693" s="58">
        <v>76294.770999999993</v>
      </c>
      <c r="L4693" s="58">
        <v>71235.614000000001</v>
      </c>
      <c r="M4693" s="58">
        <v>65618.823000000004</v>
      </c>
      <c r="N4693" s="58">
        <v>58753.857000000004</v>
      </c>
      <c r="O4693" s="58">
        <v>51360.860999999997</v>
      </c>
      <c r="P4693" s="58">
        <v>45316.324999999997</v>
      </c>
      <c r="Q4693" s="58">
        <v>39275.760999999999</v>
      </c>
      <c r="R4693" s="58">
        <v>33112.281000000003</v>
      </c>
      <c r="S4693" s="58">
        <v>26220.613000000001</v>
      </c>
      <c r="T4693" s="58">
        <v>19443.453000000001</v>
      </c>
      <c r="U4693" s="58">
        <v>13810.867</v>
      </c>
      <c r="V4693" s="58">
        <v>8958.6029999999992</v>
      </c>
      <c r="W4693" s="58" t="s">
        <v>311</v>
      </c>
      <c r="X4693" s="58">
        <v>5250.73</v>
      </c>
      <c r="Y4693" s="58">
        <v>2270.4810000000002</v>
      </c>
      <c r="Z4693" s="58">
        <v>693.65499999999997</v>
      </c>
      <c r="AA4693" s="58">
        <v>124.431</v>
      </c>
      <c r="AB4693" s="58">
        <v>16.571999999999999</v>
      </c>
      <c r="AC4693" s="50" t="str">
        <f t="shared" si="301"/>
        <v>Land-locked Developing Countries (LLDC)-2045</v>
      </c>
      <c r="AD4693" s="51">
        <f t="shared" si="302"/>
        <v>548331.96400000004</v>
      </c>
      <c r="AE4693" s="15">
        <f t="shared" si="303"/>
        <v>0.58534992681914855</v>
      </c>
      <c r="AF4693">
        <f t="shared" si="304"/>
        <v>6.1764975644017756E-2</v>
      </c>
    </row>
    <row r="4694" spans="1:32" x14ac:dyDescent="0.25">
      <c r="A4694" s="59">
        <v>4677</v>
      </c>
      <c r="B4694" s="60" t="s">
        <v>309</v>
      </c>
      <c r="C4694" s="61" t="s">
        <v>313</v>
      </c>
      <c r="D4694" s="62"/>
      <c r="E4694" s="62">
        <v>4</v>
      </c>
      <c r="F4694" s="62">
        <v>2045</v>
      </c>
      <c r="G4694" s="50">
        <v>5421.4870000000001</v>
      </c>
      <c r="H4694" s="50">
        <v>5522.9440000000004</v>
      </c>
      <c r="I4694" s="50">
        <v>5558.6030000000001</v>
      </c>
      <c r="J4694" s="50">
        <v>5468.2079999999996</v>
      </c>
      <c r="K4694" s="50">
        <v>5265.71</v>
      </c>
      <c r="L4694" s="50">
        <v>5062.1790000000001</v>
      </c>
      <c r="M4694" s="50">
        <v>4763.6049999999996</v>
      </c>
      <c r="N4694" s="50">
        <v>4668.9139999999998</v>
      </c>
      <c r="O4694" s="50">
        <v>4139.5039999999999</v>
      </c>
      <c r="P4694" s="50">
        <v>3459.663</v>
      </c>
      <c r="Q4694" s="50">
        <v>2698.1819999999998</v>
      </c>
      <c r="R4694" s="50">
        <v>2111.8760000000002</v>
      </c>
      <c r="S4694" s="50">
        <v>1675.2339999999999</v>
      </c>
      <c r="T4694" s="50">
        <v>1219.4090000000001</v>
      </c>
      <c r="U4694" s="50">
        <v>794.78200000000004</v>
      </c>
      <c r="V4694" s="50">
        <v>464.661</v>
      </c>
      <c r="W4694" s="50" t="s">
        <v>311</v>
      </c>
      <c r="X4694" s="50">
        <v>222.49</v>
      </c>
      <c r="Y4694" s="50">
        <v>77.381</v>
      </c>
      <c r="Z4694" s="50">
        <v>17.12</v>
      </c>
      <c r="AA4694" s="50">
        <v>2.2290000000000001</v>
      </c>
      <c r="AB4694" s="50">
        <v>0.13400000000000001</v>
      </c>
      <c r="AC4694" s="50" t="str">
        <f t="shared" si="301"/>
        <v>Afghanistan-2045</v>
      </c>
      <c r="AD4694" s="51">
        <f t="shared" si="302"/>
        <v>39313.074999999997</v>
      </c>
      <c r="AE4694" s="15">
        <f t="shared" si="303"/>
        <v>0.49096235794325421</v>
      </c>
      <c r="AF4694">
        <f t="shared" si="304"/>
        <v>5.0132588067004102E-2</v>
      </c>
    </row>
    <row r="4695" spans="1:32" x14ac:dyDescent="0.25">
      <c r="A4695" s="59">
        <v>4678</v>
      </c>
      <c r="B4695" s="60" t="s">
        <v>309</v>
      </c>
      <c r="C4695" s="61" t="s">
        <v>314</v>
      </c>
      <c r="D4695" s="62"/>
      <c r="E4695" s="62">
        <v>51</v>
      </c>
      <c r="F4695" s="62">
        <v>2045</v>
      </c>
      <c r="G4695" s="50">
        <v>135.958</v>
      </c>
      <c r="H4695" s="50">
        <v>135.029</v>
      </c>
      <c r="I4695" s="50">
        <v>133.773</v>
      </c>
      <c r="J4695" s="50">
        <v>139.04</v>
      </c>
      <c r="K4695" s="50">
        <v>152.06399999999999</v>
      </c>
      <c r="L4695" s="50">
        <v>170.35499999999999</v>
      </c>
      <c r="M4695" s="50">
        <v>186.95599999999999</v>
      </c>
      <c r="N4695" s="50">
        <v>177.512</v>
      </c>
      <c r="O4695" s="50">
        <v>150.108</v>
      </c>
      <c r="P4695" s="50">
        <v>158.34</v>
      </c>
      <c r="Q4695" s="50">
        <v>213.24199999999999</v>
      </c>
      <c r="R4695" s="50">
        <v>243.06100000000001</v>
      </c>
      <c r="S4695" s="50">
        <v>207.88300000000001</v>
      </c>
      <c r="T4695" s="50">
        <v>157.029</v>
      </c>
      <c r="U4695" s="50">
        <v>120.498</v>
      </c>
      <c r="V4695" s="50">
        <v>102.203</v>
      </c>
      <c r="W4695" s="50" t="s">
        <v>311</v>
      </c>
      <c r="X4695" s="50">
        <v>93.649000000000001</v>
      </c>
      <c r="Y4695" s="50">
        <v>60.009</v>
      </c>
      <c r="Z4695" s="50">
        <v>21.376999999999999</v>
      </c>
      <c r="AA4695" s="50">
        <v>5.492</v>
      </c>
      <c r="AB4695" s="50">
        <v>1.04</v>
      </c>
      <c r="AC4695" s="50" t="str">
        <f t="shared" si="301"/>
        <v>Armenia-2045</v>
      </c>
      <c r="AD4695" s="51">
        <f t="shared" si="302"/>
        <v>1798.5609999999997</v>
      </c>
      <c r="AE4695" s="15">
        <f t="shared" si="303"/>
        <v>0.53712773711872996</v>
      </c>
      <c r="AF4695">
        <f t="shared" si="304"/>
        <v>0.25475044262728858</v>
      </c>
    </row>
    <row r="4696" spans="1:32" x14ac:dyDescent="0.25">
      <c r="A4696" s="59">
        <v>4679</v>
      </c>
      <c r="B4696" s="60" t="s">
        <v>309</v>
      </c>
      <c r="C4696" s="61" t="s">
        <v>315</v>
      </c>
      <c r="D4696" s="62">
        <v>1</v>
      </c>
      <c r="E4696" s="62">
        <v>31</v>
      </c>
      <c r="F4696" s="62">
        <v>2045</v>
      </c>
      <c r="G4696" s="50">
        <v>645.02099999999996</v>
      </c>
      <c r="H4696" s="50">
        <v>652.73699999999997</v>
      </c>
      <c r="I4696" s="50">
        <v>640.86400000000003</v>
      </c>
      <c r="J4696" s="50">
        <v>639.50800000000004</v>
      </c>
      <c r="K4696" s="50">
        <v>694.202</v>
      </c>
      <c r="L4696" s="50">
        <v>790.471</v>
      </c>
      <c r="M4696" s="50">
        <v>851.59</v>
      </c>
      <c r="N4696" s="50">
        <v>685.524</v>
      </c>
      <c r="O4696" s="50">
        <v>621.16700000000003</v>
      </c>
      <c r="P4696" s="50">
        <v>693.02300000000002</v>
      </c>
      <c r="Q4696" s="50">
        <v>842.274</v>
      </c>
      <c r="R4696" s="50">
        <v>863.76</v>
      </c>
      <c r="S4696" s="50">
        <v>719.36500000000001</v>
      </c>
      <c r="T4696" s="50">
        <v>532.87099999999998</v>
      </c>
      <c r="U4696" s="50">
        <v>431.21199999999999</v>
      </c>
      <c r="V4696" s="50">
        <v>350.30900000000003</v>
      </c>
      <c r="W4696" s="50" t="s">
        <v>311</v>
      </c>
      <c r="X4696" s="50">
        <v>252.99299999999999</v>
      </c>
      <c r="Y4696" s="50">
        <v>109.34</v>
      </c>
      <c r="Z4696" s="50">
        <v>28.738</v>
      </c>
      <c r="AA4696" s="50">
        <v>3.9940000000000002</v>
      </c>
      <c r="AB4696" s="50">
        <v>0.41699999999999998</v>
      </c>
      <c r="AC4696" s="50" t="str">
        <f t="shared" si="301"/>
        <v>Azerbaijan-2045</v>
      </c>
      <c r="AD4696" s="51">
        <f t="shared" si="302"/>
        <v>7400.8840000000009</v>
      </c>
      <c r="AE4696" s="15">
        <f t="shared" si="303"/>
        <v>0.49298110874322576</v>
      </c>
      <c r="AF4696">
        <f t="shared" si="304"/>
        <v>0.18307970464390724</v>
      </c>
    </row>
    <row r="4697" spans="1:32" x14ac:dyDescent="0.25">
      <c r="A4697" s="59">
        <v>4680</v>
      </c>
      <c r="B4697" s="60" t="s">
        <v>309</v>
      </c>
      <c r="C4697" s="61" t="s">
        <v>316</v>
      </c>
      <c r="D4697" s="62"/>
      <c r="E4697" s="62">
        <v>64</v>
      </c>
      <c r="F4697" s="62">
        <v>2045</v>
      </c>
      <c r="G4697" s="50">
        <v>54.371000000000002</v>
      </c>
      <c r="H4697" s="50">
        <v>55.850999999999999</v>
      </c>
      <c r="I4697" s="50">
        <v>58.375</v>
      </c>
      <c r="J4697" s="50">
        <v>62.094999999999999</v>
      </c>
      <c r="K4697" s="50">
        <v>66.001999999999995</v>
      </c>
      <c r="L4697" s="50">
        <v>68.602999999999994</v>
      </c>
      <c r="M4697" s="50">
        <v>68.156000000000006</v>
      </c>
      <c r="N4697" s="50">
        <v>69.843999999999994</v>
      </c>
      <c r="O4697" s="50">
        <v>68.355000000000004</v>
      </c>
      <c r="P4697" s="50">
        <v>70.676000000000002</v>
      </c>
      <c r="Q4697" s="50">
        <v>72.834000000000003</v>
      </c>
      <c r="R4697" s="50">
        <v>71.875</v>
      </c>
      <c r="S4697" s="50">
        <v>62.716000000000001</v>
      </c>
      <c r="T4697" s="50">
        <v>47.051000000000002</v>
      </c>
      <c r="U4697" s="50">
        <v>32.981999999999999</v>
      </c>
      <c r="V4697" s="50">
        <v>24.95</v>
      </c>
      <c r="W4697" s="50" t="s">
        <v>311</v>
      </c>
      <c r="X4697" s="50">
        <v>14.305</v>
      </c>
      <c r="Y4697" s="50">
        <v>8.3759999999999994</v>
      </c>
      <c r="Z4697" s="50">
        <v>3.4209999999999998</v>
      </c>
      <c r="AA4697" s="50">
        <v>1.256</v>
      </c>
      <c r="AB4697" s="50">
        <v>0.374</v>
      </c>
      <c r="AC4697" s="50" t="str">
        <f t="shared" si="301"/>
        <v>Bhutan-2045</v>
      </c>
      <c r="AD4697" s="51">
        <f t="shared" si="302"/>
        <v>681.15600000000006</v>
      </c>
      <c r="AE4697" s="15">
        <f t="shared" si="303"/>
        <v>0.44235388075565651</v>
      </c>
      <c r="AF4697">
        <f t="shared" si="304"/>
        <v>0.15618067838536609</v>
      </c>
    </row>
    <row r="4698" spans="1:32" x14ac:dyDescent="0.25">
      <c r="A4698" s="59">
        <v>4681</v>
      </c>
      <c r="B4698" s="60" t="s">
        <v>309</v>
      </c>
      <c r="C4698" s="61" t="s">
        <v>317</v>
      </c>
      <c r="D4698" s="62"/>
      <c r="E4698" s="62">
        <v>68</v>
      </c>
      <c r="F4698" s="62">
        <v>2045</v>
      </c>
      <c r="G4698" s="50">
        <v>1191.1099999999999</v>
      </c>
      <c r="H4698" s="50">
        <v>1200.6320000000001</v>
      </c>
      <c r="I4698" s="50">
        <v>1207.538</v>
      </c>
      <c r="J4698" s="50">
        <v>1204.6389999999999</v>
      </c>
      <c r="K4698" s="50">
        <v>1183.9770000000001</v>
      </c>
      <c r="L4698" s="50">
        <v>1147.556</v>
      </c>
      <c r="M4698" s="50">
        <v>1097.085</v>
      </c>
      <c r="N4698" s="50">
        <v>1072.8879999999999</v>
      </c>
      <c r="O4698" s="50">
        <v>1034.7190000000001</v>
      </c>
      <c r="P4698" s="50">
        <v>971.86699999999996</v>
      </c>
      <c r="Q4698" s="50">
        <v>872.36199999999997</v>
      </c>
      <c r="R4698" s="50">
        <v>771.005</v>
      </c>
      <c r="S4698" s="50">
        <v>670.81399999999996</v>
      </c>
      <c r="T4698" s="50">
        <v>550.63800000000003</v>
      </c>
      <c r="U4698" s="50">
        <v>418.464</v>
      </c>
      <c r="V4698" s="50">
        <v>302.64699999999999</v>
      </c>
      <c r="W4698" s="50" t="s">
        <v>311</v>
      </c>
      <c r="X4698" s="50">
        <v>203.43899999999999</v>
      </c>
      <c r="Y4698" s="50">
        <v>120.437</v>
      </c>
      <c r="Z4698" s="50">
        <v>59.462000000000003</v>
      </c>
      <c r="AA4698" s="50">
        <v>19.571000000000002</v>
      </c>
      <c r="AB4698" s="50">
        <v>3.552</v>
      </c>
      <c r="AC4698" s="50" t="str">
        <f t="shared" si="301"/>
        <v>Bolivia (Plurinational State of)-2045</v>
      </c>
      <c r="AD4698" s="51">
        <f t="shared" si="302"/>
        <v>10026.911999999998</v>
      </c>
      <c r="AE4698" s="15">
        <f t="shared" si="303"/>
        <v>0.52633253388480938</v>
      </c>
      <c r="AF4698">
        <f t="shared" si="304"/>
        <v>0.12316060128904685</v>
      </c>
    </row>
    <row r="4699" spans="1:32" x14ac:dyDescent="0.25">
      <c r="A4699" s="59">
        <v>4682</v>
      </c>
      <c r="B4699" s="60" t="s">
        <v>309</v>
      </c>
      <c r="C4699" s="61" t="s">
        <v>318</v>
      </c>
      <c r="D4699" s="62"/>
      <c r="E4699" s="62">
        <v>72</v>
      </c>
      <c r="F4699" s="62">
        <v>2045</v>
      </c>
      <c r="G4699" s="50">
        <v>242.578</v>
      </c>
      <c r="H4699" s="50">
        <v>242.87100000000001</v>
      </c>
      <c r="I4699" s="50">
        <v>243.24</v>
      </c>
      <c r="J4699" s="50">
        <v>246.60599999999999</v>
      </c>
      <c r="K4699" s="50">
        <v>253.255</v>
      </c>
      <c r="L4699" s="50">
        <v>258.59899999999999</v>
      </c>
      <c r="M4699" s="50">
        <v>257.52</v>
      </c>
      <c r="N4699" s="50">
        <v>232.84299999999999</v>
      </c>
      <c r="O4699" s="50">
        <v>216.24</v>
      </c>
      <c r="P4699" s="50">
        <v>211.70099999999999</v>
      </c>
      <c r="Q4699" s="50">
        <v>206.029</v>
      </c>
      <c r="R4699" s="50">
        <v>194.85400000000001</v>
      </c>
      <c r="S4699" s="50">
        <v>176.62100000000001</v>
      </c>
      <c r="T4699" s="50">
        <v>129.21</v>
      </c>
      <c r="U4699" s="50">
        <v>82.878</v>
      </c>
      <c r="V4699" s="50">
        <v>50.381999999999998</v>
      </c>
      <c r="W4699" s="50" t="s">
        <v>311</v>
      </c>
      <c r="X4699" s="50">
        <v>27.331</v>
      </c>
      <c r="Y4699" s="50">
        <v>11.553000000000001</v>
      </c>
      <c r="Z4699" s="50">
        <v>3.1280000000000001</v>
      </c>
      <c r="AA4699" s="50">
        <v>0.39600000000000002</v>
      </c>
      <c r="AB4699" s="50">
        <v>3.3000000000000002E-2</v>
      </c>
      <c r="AC4699" s="50" t="str">
        <f t="shared" si="301"/>
        <v>Botswana-2045</v>
      </c>
      <c r="AD4699" s="51">
        <f t="shared" si="302"/>
        <v>2254.268</v>
      </c>
      <c r="AE4699" s="15">
        <f t="shared" si="303"/>
        <v>0.45850803897318326</v>
      </c>
      <c r="AF4699">
        <f t="shared" si="304"/>
        <v>0.10221769874657932</v>
      </c>
    </row>
    <row r="4700" spans="1:32" x14ac:dyDescent="0.25">
      <c r="A4700" s="59">
        <v>4683</v>
      </c>
      <c r="B4700" s="60" t="s">
        <v>309</v>
      </c>
      <c r="C4700" s="61" t="s">
        <v>319</v>
      </c>
      <c r="D4700" s="62"/>
      <c r="E4700" s="62">
        <v>854</v>
      </c>
      <c r="F4700" s="62">
        <v>2045</v>
      </c>
      <c r="G4700" s="50">
        <v>5061.4399999999996</v>
      </c>
      <c r="H4700" s="50">
        <v>4742.1840000000002</v>
      </c>
      <c r="I4700" s="50">
        <v>4403.2969999999996</v>
      </c>
      <c r="J4700" s="50">
        <v>4032.1060000000002</v>
      </c>
      <c r="K4700" s="50">
        <v>3631.7130000000002</v>
      </c>
      <c r="L4700" s="50">
        <v>3241.3130000000001</v>
      </c>
      <c r="M4700" s="50">
        <v>2869.212</v>
      </c>
      <c r="N4700" s="50">
        <v>2494.8960000000002</v>
      </c>
      <c r="O4700" s="50">
        <v>2070.2130000000002</v>
      </c>
      <c r="P4700" s="50">
        <v>1694.42</v>
      </c>
      <c r="Q4700" s="50">
        <v>1376.405</v>
      </c>
      <c r="R4700" s="50">
        <v>1108.9680000000001</v>
      </c>
      <c r="S4700" s="50">
        <v>878.09900000000005</v>
      </c>
      <c r="T4700" s="50">
        <v>637.13800000000003</v>
      </c>
      <c r="U4700" s="50">
        <v>410.62599999999998</v>
      </c>
      <c r="V4700" s="50">
        <v>235.321</v>
      </c>
      <c r="W4700" s="50" t="s">
        <v>311</v>
      </c>
      <c r="X4700" s="50">
        <v>101.773</v>
      </c>
      <c r="Y4700" s="50">
        <v>29.771999999999998</v>
      </c>
      <c r="Z4700" s="50">
        <v>4.9710000000000001</v>
      </c>
      <c r="AA4700" s="50">
        <v>0.434</v>
      </c>
      <c r="AB4700" s="50">
        <v>7.0000000000000001E-3</v>
      </c>
      <c r="AC4700" s="50" t="str">
        <f t="shared" si="301"/>
        <v>Burkina Faso-2045</v>
      </c>
      <c r="AD4700" s="51">
        <f t="shared" si="302"/>
        <v>23397.344999999998</v>
      </c>
      <c r="AE4700" s="15">
        <f t="shared" si="303"/>
        <v>0.66789471198548378</v>
      </c>
      <c r="AF4700">
        <f t="shared" si="304"/>
        <v>3.7762789998347521E-2</v>
      </c>
    </row>
    <row r="4701" spans="1:32" x14ac:dyDescent="0.25">
      <c r="A4701" s="59">
        <v>4684</v>
      </c>
      <c r="B4701" s="60" t="s">
        <v>309</v>
      </c>
      <c r="C4701" s="61" t="s">
        <v>320</v>
      </c>
      <c r="D4701" s="62"/>
      <c r="E4701" s="62">
        <v>108</v>
      </c>
      <c r="F4701" s="62">
        <v>2045</v>
      </c>
      <c r="G4701" s="50">
        <v>3188.7660000000001</v>
      </c>
      <c r="H4701" s="50">
        <v>2874.6149999999998</v>
      </c>
      <c r="I4701" s="50">
        <v>2571.7049999999999</v>
      </c>
      <c r="J4701" s="50">
        <v>2331.3429999999998</v>
      </c>
      <c r="K4701" s="50">
        <v>2153.5100000000002</v>
      </c>
      <c r="L4701" s="50">
        <v>1954.057</v>
      </c>
      <c r="M4701" s="50">
        <v>1684.3330000000001</v>
      </c>
      <c r="N4701" s="50">
        <v>1387.31</v>
      </c>
      <c r="O4701" s="50">
        <v>1085.3789999999999</v>
      </c>
      <c r="P4701" s="50">
        <v>922.471</v>
      </c>
      <c r="Q4701" s="50">
        <v>838.928</v>
      </c>
      <c r="R4701" s="50">
        <v>699.56600000000003</v>
      </c>
      <c r="S4701" s="50">
        <v>507.23899999999998</v>
      </c>
      <c r="T4701" s="50">
        <v>333.59100000000001</v>
      </c>
      <c r="U4701" s="50">
        <v>205.559</v>
      </c>
      <c r="V4701" s="50">
        <v>143.66999999999999</v>
      </c>
      <c r="W4701" s="50" t="s">
        <v>311</v>
      </c>
      <c r="X4701" s="50">
        <v>77.503</v>
      </c>
      <c r="Y4701" s="50">
        <v>31.202000000000002</v>
      </c>
      <c r="Z4701" s="50">
        <v>6.9420000000000002</v>
      </c>
      <c r="AA4701" s="50">
        <v>0.78500000000000003</v>
      </c>
      <c r="AB4701" s="50">
        <v>6.5000000000000002E-2</v>
      </c>
      <c r="AC4701" s="50" t="str">
        <f t="shared" si="301"/>
        <v>Burundi-2045</v>
      </c>
      <c r="AD4701" s="51">
        <f t="shared" si="302"/>
        <v>13564.136</v>
      </c>
      <c r="AE4701" s="15">
        <f t="shared" si="303"/>
        <v>0.69554028358311937</v>
      </c>
      <c r="AF4701">
        <f t="shared" si="304"/>
        <v>3.6006532120810349E-2</v>
      </c>
    </row>
    <row r="4702" spans="1:32" x14ac:dyDescent="0.25">
      <c r="A4702" s="59">
        <v>4685</v>
      </c>
      <c r="B4702" s="60" t="s">
        <v>309</v>
      </c>
      <c r="C4702" s="61" t="s">
        <v>321</v>
      </c>
      <c r="D4702" s="62"/>
      <c r="E4702" s="62">
        <v>140</v>
      </c>
      <c r="F4702" s="62">
        <v>2045</v>
      </c>
      <c r="G4702" s="50">
        <v>946.42100000000005</v>
      </c>
      <c r="H4702" s="50">
        <v>919.01599999999996</v>
      </c>
      <c r="I4702" s="50">
        <v>891.66200000000003</v>
      </c>
      <c r="J4702" s="50">
        <v>836.16700000000003</v>
      </c>
      <c r="K4702" s="50">
        <v>750.95600000000002</v>
      </c>
      <c r="L4702" s="50">
        <v>665.00599999999997</v>
      </c>
      <c r="M4702" s="50">
        <v>623.673</v>
      </c>
      <c r="N4702" s="50">
        <v>570.58600000000001</v>
      </c>
      <c r="O4702" s="50">
        <v>503.12599999999998</v>
      </c>
      <c r="P4702" s="50">
        <v>405.96199999999999</v>
      </c>
      <c r="Q4702" s="50">
        <v>302.54899999999998</v>
      </c>
      <c r="R4702" s="50">
        <v>233.005</v>
      </c>
      <c r="S4702" s="50">
        <v>182.571</v>
      </c>
      <c r="T4702" s="50">
        <v>135.411</v>
      </c>
      <c r="U4702" s="50">
        <v>93.298000000000002</v>
      </c>
      <c r="V4702" s="50">
        <v>58.183999999999997</v>
      </c>
      <c r="W4702" s="50" t="s">
        <v>311</v>
      </c>
      <c r="X4702" s="50">
        <v>31.442</v>
      </c>
      <c r="Y4702" s="50">
        <v>12.848000000000001</v>
      </c>
      <c r="Z4702" s="50">
        <v>3.351</v>
      </c>
      <c r="AA4702" s="50">
        <v>0.50800000000000001</v>
      </c>
      <c r="AB4702" s="50">
        <v>4.5999999999999999E-2</v>
      </c>
      <c r="AC4702" s="50" t="str">
        <f t="shared" si="301"/>
        <v>Central African Republic-2045</v>
      </c>
      <c r="AD4702" s="51">
        <f t="shared" si="302"/>
        <v>5073.6010000000006</v>
      </c>
      <c r="AE4702" s="15">
        <f t="shared" si="303"/>
        <v>0.60946593947770022</v>
      </c>
      <c r="AF4702">
        <f t="shared" si="304"/>
        <v>4.2791576742819928E-2</v>
      </c>
    </row>
    <row r="4703" spans="1:32" x14ac:dyDescent="0.25">
      <c r="A4703" s="59">
        <v>4686</v>
      </c>
      <c r="B4703" s="60" t="s">
        <v>309</v>
      </c>
      <c r="C4703" s="61" t="s">
        <v>322</v>
      </c>
      <c r="D4703" s="62"/>
      <c r="E4703" s="62">
        <v>148</v>
      </c>
      <c r="F4703" s="62">
        <v>2045</v>
      </c>
      <c r="G4703" s="50">
        <v>4064.5</v>
      </c>
      <c r="H4703" s="50">
        <v>3778.9989999999998</v>
      </c>
      <c r="I4703" s="50">
        <v>3516.692</v>
      </c>
      <c r="J4703" s="50">
        <v>3239.7190000000001</v>
      </c>
      <c r="K4703" s="50">
        <v>2930.2370000000001</v>
      </c>
      <c r="L4703" s="50">
        <v>2595.89</v>
      </c>
      <c r="M4703" s="50">
        <v>2251.8939999999998</v>
      </c>
      <c r="N4703" s="50">
        <v>1909.481</v>
      </c>
      <c r="O4703" s="50">
        <v>1583.251</v>
      </c>
      <c r="P4703" s="50">
        <v>1277.8510000000001</v>
      </c>
      <c r="Q4703" s="50">
        <v>1005.673</v>
      </c>
      <c r="R4703" s="50">
        <v>769.99</v>
      </c>
      <c r="S4703" s="50">
        <v>575.13300000000004</v>
      </c>
      <c r="T4703" s="50">
        <v>409.89499999999998</v>
      </c>
      <c r="U4703" s="50">
        <v>267.53699999999998</v>
      </c>
      <c r="V4703" s="50">
        <v>152.21799999999999</v>
      </c>
      <c r="W4703" s="50" t="s">
        <v>311</v>
      </c>
      <c r="X4703" s="50">
        <v>75.096000000000004</v>
      </c>
      <c r="Y4703" s="50">
        <v>27.724</v>
      </c>
      <c r="Z4703" s="50">
        <v>6.6059999999999999</v>
      </c>
      <c r="AA4703" s="50">
        <v>0.80200000000000005</v>
      </c>
      <c r="AB4703" s="50">
        <v>6.5000000000000002E-2</v>
      </c>
      <c r="AC4703" s="50" t="str">
        <f t="shared" si="301"/>
        <v>Chad-2045</v>
      </c>
      <c r="AD4703" s="51">
        <f t="shared" si="302"/>
        <v>18139.119000000002</v>
      </c>
      <c r="AE4703" s="15">
        <f t="shared" si="303"/>
        <v>0.67809985699967013</v>
      </c>
      <c r="AF4703">
        <f t="shared" si="304"/>
        <v>3.1863219851582969E-2</v>
      </c>
    </row>
    <row r="4704" spans="1:32" x14ac:dyDescent="0.25">
      <c r="A4704" s="59">
        <v>4687</v>
      </c>
      <c r="B4704" s="60" t="s">
        <v>309</v>
      </c>
      <c r="C4704" s="61" t="s">
        <v>323</v>
      </c>
      <c r="D4704" s="62"/>
      <c r="E4704" s="62">
        <v>231</v>
      </c>
      <c r="F4704" s="62">
        <v>2045</v>
      </c>
      <c r="G4704" s="50">
        <v>16926.535</v>
      </c>
      <c r="H4704" s="50">
        <v>16847.905999999999</v>
      </c>
      <c r="I4704" s="50">
        <v>16748.079000000002</v>
      </c>
      <c r="J4704" s="50">
        <v>16462.771000000001</v>
      </c>
      <c r="K4704" s="50">
        <v>15973.361999999999</v>
      </c>
      <c r="L4704" s="50">
        <v>15160.92</v>
      </c>
      <c r="M4704" s="50">
        <v>14129.735000000001</v>
      </c>
      <c r="N4704" s="50">
        <v>12931.769</v>
      </c>
      <c r="O4704" s="50">
        <v>12144.887000000001</v>
      </c>
      <c r="P4704" s="50">
        <v>10803.344999999999</v>
      </c>
      <c r="Q4704" s="50">
        <v>8691.14</v>
      </c>
      <c r="R4704" s="50">
        <v>6660.3090000000002</v>
      </c>
      <c r="S4704" s="50">
        <v>5357.7089999999998</v>
      </c>
      <c r="T4704" s="50">
        <v>3864.0790000000002</v>
      </c>
      <c r="U4704" s="50">
        <v>2801.4540000000002</v>
      </c>
      <c r="V4704" s="50">
        <v>1778.443</v>
      </c>
      <c r="W4704" s="50" t="s">
        <v>311</v>
      </c>
      <c r="X4704" s="50">
        <v>953.36099999999999</v>
      </c>
      <c r="Y4704" s="50">
        <v>429.78899999999999</v>
      </c>
      <c r="Z4704" s="50">
        <v>125.81399999999999</v>
      </c>
      <c r="AA4704" s="50">
        <v>23.942</v>
      </c>
      <c r="AB4704" s="50">
        <v>2.29</v>
      </c>
      <c r="AC4704" s="50" t="str">
        <f t="shared" si="301"/>
        <v>Ethiopia-2045</v>
      </c>
      <c r="AD4704" s="51">
        <f t="shared" si="302"/>
        <v>118315.947</v>
      </c>
      <c r="AE4704" s="15">
        <f t="shared" si="303"/>
        <v>0.51135703625818074</v>
      </c>
      <c r="AF4704">
        <f t="shared" si="304"/>
        <v>5.9104848422960411E-2</v>
      </c>
    </row>
    <row r="4705" spans="1:32" x14ac:dyDescent="0.25">
      <c r="A4705" s="59">
        <v>4688</v>
      </c>
      <c r="B4705" s="60" t="s">
        <v>309</v>
      </c>
      <c r="C4705" s="61" t="s">
        <v>324</v>
      </c>
      <c r="D4705" s="62"/>
      <c r="E4705" s="62">
        <v>398</v>
      </c>
      <c r="F4705" s="62">
        <v>2045</v>
      </c>
      <c r="G4705" s="50">
        <v>1732.739</v>
      </c>
      <c r="H4705" s="50">
        <v>1651.336</v>
      </c>
      <c r="I4705" s="50">
        <v>1559.299</v>
      </c>
      <c r="J4705" s="50">
        <v>1538.9390000000001</v>
      </c>
      <c r="K4705" s="50">
        <v>1633.432</v>
      </c>
      <c r="L4705" s="50">
        <v>1791.47</v>
      </c>
      <c r="M4705" s="50">
        <v>1952.211</v>
      </c>
      <c r="N4705" s="50">
        <v>1576.452</v>
      </c>
      <c r="O4705" s="50">
        <v>1090.2370000000001</v>
      </c>
      <c r="P4705" s="50">
        <v>1059.2560000000001</v>
      </c>
      <c r="Q4705" s="50">
        <v>1379.634</v>
      </c>
      <c r="R4705" s="50">
        <v>1481.5650000000001</v>
      </c>
      <c r="S4705" s="50">
        <v>1117.3599999999999</v>
      </c>
      <c r="T4705" s="50">
        <v>899.75800000000004</v>
      </c>
      <c r="U4705" s="50">
        <v>729.44899999999996</v>
      </c>
      <c r="V4705" s="50">
        <v>514.72400000000005</v>
      </c>
      <c r="W4705" s="50" t="s">
        <v>311</v>
      </c>
      <c r="X4705" s="50">
        <v>382.25900000000001</v>
      </c>
      <c r="Y4705" s="50">
        <v>161.25299999999999</v>
      </c>
      <c r="Z4705" s="50">
        <v>50.969000000000001</v>
      </c>
      <c r="AA4705" s="50">
        <v>6.8250000000000002</v>
      </c>
      <c r="AB4705" s="50">
        <v>0.81</v>
      </c>
      <c r="AC4705" s="50" t="str">
        <f t="shared" si="301"/>
        <v>Kazakhstan-2045</v>
      </c>
      <c r="AD4705" s="51">
        <f t="shared" si="302"/>
        <v>14620.556000000002</v>
      </c>
      <c r="AE4705" s="15">
        <f t="shared" si="303"/>
        <v>0.52593218753103499</v>
      </c>
      <c r="AF4705">
        <f t="shared" si="304"/>
        <v>0.14036274920223085</v>
      </c>
    </row>
    <row r="4706" spans="1:32" x14ac:dyDescent="0.25">
      <c r="A4706" s="59">
        <v>4689</v>
      </c>
      <c r="B4706" s="60" t="s">
        <v>309</v>
      </c>
      <c r="C4706" s="61" t="s">
        <v>325</v>
      </c>
      <c r="D4706" s="62"/>
      <c r="E4706" s="62">
        <v>417</v>
      </c>
      <c r="F4706" s="62">
        <v>2045</v>
      </c>
      <c r="G4706" s="50">
        <v>662.29300000000001</v>
      </c>
      <c r="H4706" s="50">
        <v>649.04399999999998</v>
      </c>
      <c r="I4706" s="50">
        <v>622.84699999999998</v>
      </c>
      <c r="J4706" s="50">
        <v>603.73299999999995</v>
      </c>
      <c r="K4706" s="50">
        <v>616.43600000000004</v>
      </c>
      <c r="L4706" s="50">
        <v>647.66099999999994</v>
      </c>
      <c r="M4706" s="50">
        <v>667.827</v>
      </c>
      <c r="N4706" s="50">
        <v>510.94200000000001</v>
      </c>
      <c r="O4706" s="50">
        <v>384.33499999999998</v>
      </c>
      <c r="P4706" s="50">
        <v>416.988</v>
      </c>
      <c r="Q4706" s="50">
        <v>469.93200000000002</v>
      </c>
      <c r="R4706" s="50">
        <v>486.37099999999998</v>
      </c>
      <c r="S4706" s="50">
        <v>341.02499999999998</v>
      </c>
      <c r="T4706" s="50">
        <v>256.62</v>
      </c>
      <c r="U4706" s="50">
        <v>208.81399999999999</v>
      </c>
      <c r="V4706" s="50">
        <v>162.298</v>
      </c>
      <c r="W4706" s="50" t="s">
        <v>311</v>
      </c>
      <c r="X4706" s="50">
        <v>111.41200000000001</v>
      </c>
      <c r="Y4706" s="50">
        <v>42.506999999999998</v>
      </c>
      <c r="Z4706" s="50">
        <v>10.371</v>
      </c>
      <c r="AA4706" s="50">
        <v>1.018</v>
      </c>
      <c r="AB4706" s="50">
        <v>6.9000000000000006E-2</v>
      </c>
      <c r="AC4706" s="50" t="str">
        <f t="shared" si="301"/>
        <v>Kyrgyzstan-2045</v>
      </c>
      <c r="AD4706" s="51">
        <f t="shared" si="302"/>
        <v>5145.25</v>
      </c>
      <c r="AE4706" s="15">
        <f t="shared" si="303"/>
        <v>0.53006034692191828</v>
      </c>
      <c r="AF4706">
        <f t="shared" si="304"/>
        <v>0.11203000126846298</v>
      </c>
    </row>
    <row r="4707" spans="1:32" x14ac:dyDescent="0.25">
      <c r="A4707" s="59">
        <v>4690</v>
      </c>
      <c r="B4707" s="60" t="s">
        <v>309</v>
      </c>
      <c r="C4707" s="61" t="s">
        <v>326</v>
      </c>
      <c r="D4707" s="62"/>
      <c r="E4707" s="62">
        <v>418</v>
      </c>
      <c r="F4707" s="62">
        <v>2045</v>
      </c>
      <c r="G4707" s="50">
        <v>620.97</v>
      </c>
      <c r="H4707" s="50">
        <v>644.27800000000002</v>
      </c>
      <c r="I4707" s="50">
        <v>668.68499999999995</v>
      </c>
      <c r="J4707" s="50">
        <v>686.80700000000002</v>
      </c>
      <c r="K4707" s="50">
        <v>694.35799999999995</v>
      </c>
      <c r="L4707" s="50">
        <v>694.73800000000006</v>
      </c>
      <c r="M4707" s="50">
        <v>684.35599999999999</v>
      </c>
      <c r="N4707" s="50">
        <v>670.40099999999995</v>
      </c>
      <c r="O4707" s="50">
        <v>628.24400000000003</v>
      </c>
      <c r="P4707" s="50">
        <v>625.59199999999998</v>
      </c>
      <c r="Q4707" s="50">
        <v>613.649</v>
      </c>
      <c r="R4707" s="50">
        <v>527.29300000000001</v>
      </c>
      <c r="S4707" s="50">
        <v>420.226</v>
      </c>
      <c r="T4707" s="50">
        <v>316.32100000000003</v>
      </c>
      <c r="U4707" s="50">
        <v>227.964</v>
      </c>
      <c r="V4707" s="50">
        <v>143.625</v>
      </c>
      <c r="W4707" s="50" t="s">
        <v>311</v>
      </c>
      <c r="X4707" s="50">
        <v>75.221999999999994</v>
      </c>
      <c r="Y4707" s="50">
        <v>27.866</v>
      </c>
      <c r="Z4707" s="50">
        <v>6.6349999999999998</v>
      </c>
      <c r="AA4707" s="50">
        <v>0.85499999999999998</v>
      </c>
      <c r="AB4707" s="50">
        <v>6.0999999999999999E-2</v>
      </c>
      <c r="AC4707" s="50" t="str">
        <f t="shared" si="301"/>
        <v>Lao People's Democratic Republic-2045</v>
      </c>
      <c r="AD4707" s="51">
        <f t="shared" si="302"/>
        <v>6245.6639999999998</v>
      </c>
      <c r="AE4707" s="15">
        <f t="shared" si="303"/>
        <v>0.43750064044431475</v>
      </c>
      <c r="AF4707">
        <f t="shared" si="304"/>
        <v>9.762693687720804E-2</v>
      </c>
    </row>
    <row r="4708" spans="1:32" x14ac:dyDescent="0.25">
      <c r="A4708" s="59">
        <v>4691</v>
      </c>
      <c r="B4708" s="60" t="s">
        <v>309</v>
      </c>
      <c r="C4708" s="61" t="s">
        <v>327</v>
      </c>
      <c r="D4708" s="62"/>
      <c r="E4708" s="62">
        <v>426</v>
      </c>
      <c r="F4708" s="62">
        <v>2045</v>
      </c>
      <c r="G4708" s="50">
        <v>285.84500000000003</v>
      </c>
      <c r="H4708" s="50">
        <v>283.76799999999997</v>
      </c>
      <c r="I4708" s="50">
        <v>281.13499999999999</v>
      </c>
      <c r="J4708" s="50">
        <v>278.80500000000001</v>
      </c>
      <c r="K4708" s="50">
        <v>277.39999999999998</v>
      </c>
      <c r="L4708" s="50">
        <v>269.94600000000003</v>
      </c>
      <c r="M4708" s="50">
        <v>250.22</v>
      </c>
      <c r="N4708" s="50">
        <v>214.631</v>
      </c>
      <c r="O4708" s="50">
        <v>196.46799999999999</v>
      </c>
      <c r="P4708" s="50">
        <v>187.506</v>
      </c>
      <c r="Q4708" s="50">
        <v>160.51400000000001</v>
      </c>
      <c r="R4708" s="50">
        <v>131.94499999999999</v>
      </c>
      <c r="S4708" s="50">
        <v>97.222999999999999</v>
      </c>
      <c r="T4708" s="50">
        <v>60.045999999999999</v>
      </c>
      <c r="U4708" s="50">
        <v>35.369999999999997</v>
      </c>
      <c r="V4708" s="50">
        <v>22.039000000000001</v>
      </c>
      <c r="W4708" s="50" t="s">
        <v>311</v>
      </c>
      <c r="X4708" s="50">
        <v>13.157999999999999</v>
      </c>
      <c r="Y4708" s="50">
        <v>6.3719999999999999</v>
      </c>
      <c r="Z4708" s="50">
        <v>1.841</v>
      </c>
      <c r="AA4708" s="50">
        <v>0.254</v>
      </c>
      <c r="AB4708" s="50">
        <v>1.6E-2</v>
      </c>
      <c r="AC4708" s="50" t="str">
        <f t="shared" si="301"/>
        <v>Lesotho-2045</v>
      </c>
      <c r="AD4708" s="51">
        <f t="shared" si="302"/>
        <v>2064.6580000000004</v>
      </c>
      <c r="AE4708" s="15">
        <f t="shared" si="303"/>
        <v>0.47942274216843656</v>
      </c>
      <c r="AF4708">
        <f t="shared" si="304"/>
        <v>4.7710679061509789E-2</v>
      </c>
    </row>
    <row r="4709" spans="1:32" x14ac:dyDescent="0.25">
      <c r="A4709" s="59">
        <v>4692</v>
      </c>
      <c r="B4709" s="60" t="s">
        <v>309</v>
      </c>
      <c r="C4709" s="61" t="s">
        <v>328</v>
      </c>
      <c r="D4709" s="62"/>
      <c r="E4709" s="62">
        <v>454</v>
      </c>
      <c r="F4709" s="62">
        <v>2045</v>
      </c>
      <c r="G4709" s="50">
        <v>4511.4030000000002</v>
      </c>
      <c r="H4709" s="50">
        <v>4272.6909999999998</v>
      </c>
      <c r="I4709" s="50">
        <v>4035.3310000000001</v>
      </c>
      <c r="J4709" s="50">
        <v>3776.8890000000001</v>
      </c>
      <c r="K4709" s="50">
        <v>3470.4780000000001</v>
      </c>
      <c r="L4709" s="50">
        <v>3132.431</v>
      </c>
      <c r="M4709" s="50">
        <v>2776.5630000000001</v>
      </c>
      <c r="N4709" s="50">
        <v>2565.5300000000002</v>
      </c>
      <c r="O4709" s="50">
        <v>2145.886</v>
      </c>
      <c r="P4709" s="50">
        <v>1823.1310000000001</v>
      </c>
      <c r="Q4709" s="50">
        <v>1524.9670000000001</v>
      </c>
      <c r="R4709" s="50">
        <v>1239.143</v>
      </c>
      <c r="S4709" s="50">
        <v>899.24400000000003</v>
      </c>
      <c r="T4709" s="50">
        <v>656.15599999999995</v>
      </c>
      <c r="U4709" s="50">
        <v>432.154</v>
      </c>
      <c r="V4709" s="50">
        <v>258.16699999999997</v>
      </c>
      <c r="W4709" s="50" t="s">
        <v>311</v>
      </c>
      <c r="X4709" s="50">
        <v>132.87299999999999</v>
      </c>
      <c r="Y4709" s="50">
        <v>51.732999999999997</v>
      </c>
      <c r="Z4709" s="50">
        <v>12.499000000000001</v>
      </c>
      <c r="AA4709" s="50">
        <v>1.7869999999999999</v>
      </c>
      <c r="AB4709" s="50">
        <v>9.9000000000000005E-2</v>
      </c>
      <c r="AC4709" s="50" t="str">
        <f t="shared" si="301"/>
        <v>Malawi-2045</v>
      </c>
      <c r="AD4709" s="51">
        <f t="shared" si="302"/>
        <v>23354.262000000002</v>
      </c>
      <c r="AE4709" s="15">
        <f t="shared" si="303"/>
        <v>0.61508657391956978</v>
      </c>
      <c r="AF4709">
        <f t="shared" si="304"/>
        <v>4.2723541009242437E-2</v>
      </c>
    </row>
    <row r="4710" spans="1:32" x14ac:dyDescent="0.25">
      <c r="A4710" s="59">
        <v>4693</v>
      </c>
      <c r="B4710" s="60" t="s">
        <v>309</v>
      </c>
      <c r="C4710" s="61" t="s">
        <v>329</v>
      </c>
      <c r="D4710" s="62"/>
      <c r="E4710" s="62">
        <v>466</v>
      </c>
      <c r="F4710" s="62">
        <v>2045</v>
      </c>
      <c r="G4710" s="50">
        <v>5424.2780000000002</v>
      </c>
      <c r="H4710" s="50">
        <v>5076.9930000000004</v>
      </c>
      <c r="I4710" s="50">
        <v>4705.3940000000002</v>
      </c>
      <c r="J4710" s="50">
        <v>4266.7389999999996</v>
      </c>
      <c r="K4710" s="50">
        <v>3770.605</v>
      </c>
      <c r="L4710" s="50">
        <v>3291.152</v>
      </c>
      <c r="M4710" s="50">
        <v>2874.4810000000002</v>
      </c>
      <c r="N4710" s="50">
        <v>2459.6669999999999</v>
      </c>
      <c r="O4710" s="50">
        <v>1951.201</v>
      </c>
      <c r="P4710" s="50">
        <v>1509.3579999999999</v>
      </c>
      <c r="Q4710" s="50">
        <v>1196.962</v>
      </c>
      <c r="R4710" s="50">
        <v>954.45100000000002</v>
      </c>
      <c r="S4710" s="50">
        <v>771.57100000000003</v>
      </c>
      <c r="T4710" s="50">
        <v>582.13800000000003</v>
      </c>
      <c r="U4710" s="50">
        <v>385.86099999999999</v>
      </c>
      <c r="V4710" s="50">
        <v>205.648</v>
      </c>
      <c r="W4710" s="50" t="s">
        <v>311</v>
      </c>
      <c r="X4710" s="50">
        <v>84.96</v>
      </c>
      <c r="Y4710" s="50">
        <v>25.555</v>
      </c>
      <c r="Z4710" s="50">
        <v>4.7119999999999997</v>
      </c>
      <c r="AA4710" s="50">
        <v>0.374</v>
      </c>
      <c r="AB4710" s="50">
        <v>1.7999999999999999E-2</v>
      </c>
      <c r="AC4710" s="50" t="str">
        <f t="shared" si="301"/>
        <v>Mali-2045</v>
      </c>
      <c r="AD4710" s="51">
        <f t="shared" si="302"/>
        <v>23046.187000000002</v>
      </c>
      <c r="AE4710" s="15">
        <f t="shared" si="303"/>
        <v>0.71577701769060531</v>
      </c>
      <c r="AF4710">
        <f t="shared" si="304"/>
        <v>3.3703787628697593E-2</v>
      </c>
    </row>
    <row r="4711" spans="1:32" x14ac:dyDescent="0.25">
      <c r="A4711" s="59">
        <v>4694</v>
      </c>
      <c r="B4711" s="60" t="s">
        <v>309</v>
      </c>
      <c r="C4711" s="61" t="s">
        <v>330</v>
      </c>
      <c r="D4711" s="62"/>
      <c r="E4711" s="62">
        <v>496</v>
      </c>
      <c r="F4711" s="62">
        <v>2045</v>
      </c>
      <c r="G4711" s="50">
        <v>305.79300000000001</v>
      </c>
      <c r="H4711" s="50">
        <v>290.029</v>
      </c>
      <c r="I4711" s="50">
        <v>280.524</v>
      </c>
      <c r="J4711" s="50">
        <v>284.55700000000002</v>
      </c>
      <c r="K4711" s="50">
        <v>301.85500000000002</v>
      </c>
      <c r="L4711" s="50">
        <v>325.97199999999998</v>
      </c>
      <c r="M4711" s="50">
        <v>342.70299999999997</v>
      </c>
      <c r="N4711" s="50">
        <v>261.40800000000002</v>
      </c>
      <c r="O4711" s="50">
        <v>200.35900000000001</v>
      </c>
      <c r="P4711" s="50">
        <v>206.31399999999999</v>
      </c>
      <c r="Q4711" s="50">
        <v>240.29900000000001</v>
      </c>
      <c r="R4711" s="50">
        <v>263.69099999999997</v>
      </c>
      <c r="S4711" s="50">
        <v>202.649</v>
      </c>
      <c r="T4711" s="50">
        <v>161.285</v>
      </c>
      <c r="U4711" s="50">
        <v>125.23399999999999</v>
      </c>
      <c r="V4711" s="50">
        <v>83.81</v>
      </c>
      <c r="W4711" s="50" t="s">
        <v>311</v>
      </c>
      <c r="X4711" s="50">
        <v>51.116999999999997</v>
      </c>
      <c r="Y4711" s="50">
        <v>19.911999999999999</v>
      </c>
      <c r="Z4711" s="50">
        <v>5.3760000000000003</v>
      </c>
      <c r="AA4711" s="50">
        <v>0.97099999999999997</v>
      </c>
      <c r="AB4711" s="50">
        <v>0.13500000000000001</v>
      </c>
      <c r="AC4711" s="50" t="str">
        <f t="shared" si="301"/>
        <v>Mongolia-2045</v>
      </c>
      <c r="AD4711" s="51">
        <f t="shared" si="302"/>
        <v>2629.8069999999998</v>
      </c>
      <c r="AE4711" s="15">
        <f t="shared" si="303"/>
        <v>0.50352972670618035</v>
      </c>
      <c r="AF4711">
        <f t="shared" si="304"/>
        <v>0.12772973683692643</v>
      </c>
    </row>
    <row r="4712" spans="1:32" x14ac:dyDescent="0.25">
      <c r="A4712" s="59">
        <v>4695</v>
      </c>
      <c r="B4712" s="60" t="s">
        <v>309</v>
      </c>
      <c r="C4712" s="61" t="s">
        <v>331</v>
      </c>
      <c r="D4712" s="62"/>
      <c r="E4712" s="62">
        <v>524</v>
      </c>
      <c r="F4712" s="62">
        <v>2045</v>
      </c>
      <c r="G4712" s="50">
        <v>2091.1410000000001</v>
      </c>
      <c r="H4712" s="50">
        <v>2201.85</v>
      </c>
      <c r="I4712" s="50">
        <v>2375.4870000000001</v>
      </c>
      <c r="J4712" s="50">
        <v>2520.181</v>
      </c>
      <c r="K4712" s="50">
        <v>2567.09</v>
      </c>
      <c r="L4712" s="50">
        <v>2555.683</v>
      </c>
      <c r="M4712" s="50">
        <v>2523.8180000000002</v>
      </c>
      <c r="N4712" s="50">
        <v>2842.2570000000001</v>
      </c>
      <c r="O4712" s="50">
        <v>3026.759</v>
      </c>
      <c r="P4712" s="50">
        <v>2918.6959999999999</v>
      </c>
      <c r="Q4712" s="50">
        <v>2440.7649999999999</v>
      </c>
      <c r="R4712" s="50">
        <v>2045.8209999999999</v>
      </c>
      <c r="S4712" s="50">
        <v>1702.6990000000001</v>
      </c>
      <c r="T4712" s="50">
        <v>1396.7470000000001</v>
      </c>
      <c r="U4712" s="50">
        <v>1074.3389999999999</v>
      </c>
      <c r="V4712" s="50">
        <v>731.74199999999996</v>
      </c>
      <c r="W4712" s="50" t="s">
        <v>311</v>
      </c>
      <c r="X4712" s="50">
        <v>421.565</v>
      </c>
      <c r="Y4712" s="50">
        <v>177.96799999999999</v>
      </c>
      <c r="Z4712" s="50">
        <v>60.848999999999997</v>
      </c>
      <c r="AA4712" s="50">
        <v>9.6519999999999992</v>
      </c>
      <c r="AB4712" s="50">
        <v>0.76900000000000002</v>
      </c>
      <c r="AC4712" s="50" t="str">
        <f t="shared" si="301"/>
        <v>Nepal-2045</v>
      </c>
      <c r="AD4712" s="51">
        <f t="shared" si="302"/>
        <v>25143.769</v>
      </c>
      <c r="AE4712" s="15">
        <f t="shared" si="303"/>
        <v>0.41927322033542397</v>
      </c>
      <c r="AF4712">
        <f t="shared" si="304"/>
        <v>0.12176540060184997</v>
      </c>
    </row>
    <row r="4713" spans="1:32" x14ac:dyDescent="0.25">
      <c r="A4713" s="59">
        <v>4696</v>
      </c>
      <c r="B4713" s="60" t="s">
        <v>309</v>
      </c>
      <c r="C4713" s="61" t="s">
        <v>332</v>
      </c>
      <c r="D4713" s="62"/>
      <c r="E4713" s="62">
        <v>562</v>
      </c>
      <c r="F4713" s="62">
        <v>2045</v>
      </c>
      <c r="G4713" s="50">
        <v>9953.6020000000008</v>
      </c>
      <c r="H4713" s="50">
        <v>8724.3449999999993</v>
      </c>
      <c r="I4713" s="50">
        <v>7593.3</v>
      </c>
      <c r="J4713" s="50">
        <v>6509.4470000000001</v>
      </c>
      <c r="K4713" s="50">
        <v>5483.3909999999996</v>
      </c>
      <c r="L4713" s="50">
        <v>4549.643</v>
      </c>
      <c r="M4713" s="50">
        <v>3748.2109999999998</v>
      </c>
      <c r="N4713" s="50">
        <v>3058.3</v>
      </c>
      <c r="O4713" s="50">
        <v>2437.8270000000002</v>
      </c>
      <c r="P4713" s="50">
        <v>1847.136</v>
      </c>
      <c r="Q4713" s="50">
        <v>1336.424</v>
      </c>
      <c r="R4713" s="50">
        <v>1037.153</v>
      </c>
      <c r="S4713" s="50">
        <v>832.404</v>
      </c>
      <c r="T4713" s="50">
        <v>635.41600000000005</v>
      </c>
      <c r="U4713" s="50">
        <v>430.88799999999998</v>
      </c>
      <c r="V4713" s="50">
        <v>260.95400000000001</v>
      </c>
      <c r="W4713" s="50" t="s">
        <v>311</v>
      </c>
      <c r="X4713" s="50">
        <v>139.51499999999999</v>
      </c>
      <c r="Y4713" s="50">
        <v>42.475999999999999</v>
      </c>
      <c r="Z4713" s="50">
        <v>7.1609999999999996</v>
      </c>
      <c r="AA4713" s="50">
        <v>0.68100000000000005</v>
      </c>
      <c r="AB4713" s="50">
        <v>3.2000000000000001E-2</v>
      </c>
      <c r="AC4713" s="50" t="str">
        <f t="shared" si="301"/>
        <v>Niger-2045</v>
      </c>
      <c r="AD4713" s="51">
        <f t="shared" si="302"/>
        <v>30839.935999999994</v>
      </c>
      <c r="AE4713" s="15">
        <f t="shared" si="303"/>
        <v>0.90105148078128317</v>
      </c>
      <c r="AF4713">
        <f t="shared" si="304"/>
        <v>2.656437706779774E-2</v>
      </c>
    </row>
    <row r="4714" spans="1:32" x14ac:dyDescent="0.25">
      <c r="A4714" s="59">
        <v>4697</v>
      </c>
      <c r="B4714" s="60" t="s">
        <v>309</v>
      </c>
      <c r="C4714" s="61" t="s">
        <v>333</v>
      </c>
      <c r="D4714" s="62"/>
      <c r="E4714" s="62">
        <v>600</v>
      </c>
      <c r="F4714" s="62">
        <v>2045</v>
      </c>
      <c r="G4714" s="50">
        <v>609.101</v>
      </c>
      <c r="H4714" s="50">
        <v>622.4</v>
      </c>
      <c r="I4714" s="50">
        <v>636.95399999999995</v>
      </c>
      <c r="J4714" s="50">
        <v>652.62300000000005</v>
      </c>
      <c r="K4714" s="50">
        <v>659.59699999999998</v>
      </c>
      <c r="L4714" s="50">
        <v>649.76</v>
      </c>
      <c r="M4714" s="50">
        <v>621.24900000000002</v>
      </c>
      <c r="N4714" s="50">
        <v>605.03700000000003</v>
      </c>
      <c r="O4714" s="50">
        <v>581.851</v>
      </c>
      <c r="P4714" s="50">
        <v>596.89400000000001</v>
      </c>
      <c r="Q4714" s="50">
        <v>556.05799999999999</v>
      </c>
      <c r="R4714" s="50">
        <v>505.63</v>
      </c>
      <c r="S4714" s="50">
        <v>427.31099999999998</v>
      </c>
      <c r="T4714" s="50">
        <v>320.73099999999999</v>
      </c>
      <c r="U4714" s="50">
        <v>232.649</v>
      </c>
      <c r="V4714" s="50">
        <v>186.828</v>
      </c>
      <c r="W4714" s="50" t="s">
        <v>311</v>
      </c>
      <c r="X4714" s="50">
        <v>129.03100000000001</v>
      </c>
      <c r="Y4714" s="50">
        <v>69.978999999999999</v>
      </c>
      <c r="Z4714" s="50">
        <v>28.177</v>
      </c>
      <c r="AA4714" s="50">
        <v>7.0030000000000001</v>
      </c>
      <c r="AB4714" s="50">
        <v>1.264</v>
      </c>
      <c r="AC4714" s="50" t="str">
        <f t="shared" si="301"/>
        <v>Paraguay-2045</v>
      </c>
      <c r="AD4714" s="51">
        <f t="shared" si="302"/>
        <v>5856.01</v>
      </c>
      <c r="AE4714" s="15">
        <f t="shared" si="303"/>
        <v>0.48567488785025975</v>
      </c>
      <c r="AF4714">
        <f t="shared" si="304"/>
        <v>0.12630803557269016</v>
      </c>
    </row>
    <row r="4715" spans="1:32" x14ac:dyDescent="0.25">
      <c r="A4715" s="59">
        <v>4698</v>
      </c>
      <c r="B4715" s="60" t="s">
        <v>309</v>
      </c>
      <c r="C4715" s="61" t="s">
        <v>334</v>
      </c>
      <c r="D4715" s="62">
        <v>2</v>
      </c>
      <c r="E4715" s="62">
        <v>498</v>
      </c>
      <c r="F4715" s="62">
        <v>2045</v>
      </c>
      <c r="G4715" s="50">
        <v>140.179</v>
      </c>
      <c r="H4715" s="50">
        <v>140.571</v>
      </c>
      <c r="I4715" s="50">
        <v>143.304</v>
      </c>
      <c r="J4715" s="50">
        <v>152.93700000000001</v>
      </c>
      <c r="K4715" s="50">
        <v>167.089</v>
      </c>
      <c r="L4715" s="50">
        <v>187.863</v>
      </c>
      <c r="M4715" s="50">
        <v>209.75200000000001</v>
      </c>
      <c r="N4715" s="50">
        <v>202.273</v>
      </c>
      <c r="O4715" s="50">
        <v>186.17500000000001</v>
      </c>
      <c r="P4715" s="50">
        <v>224.309</v>
      </c>
      <c r="Q4715" s="50">
        <v>303.87299999999999</v>
      </c>
      <c r="R4715" s="50">
        <v>376.86900000000003</v>
      </c>
      <c r="S4715" s="50">
        <v>296.661</v>
      </c>
      <c r="T4715" s="50">
        <v>228.23599999999999</v>
      </c>
      <c r="U4715" s="50">
        <v>171.33799999999999</v>
      </c>
      <c r="V4715" s="50">
        <v>123.553</v>
      </c>
      <c r="W4715" s="50" t="s">
        <v>311</v>
      </c>
      <c r="X4715" s="50">
        <v>107.82</v>
      </c>
      <c r="Y4715" s="50">
        <v>54.043999999999997</v>
      </c>
      <c r="Z4715" s="50">
        <v>21.013999999999999</v>
      </c>
      <c r="AA4715" s="50">
        <v>2.427</v>
      </c>
      <c r="AB4715" s="50">
        <v>0.314</v>
      </c>
      <c r="AC4715" s="50" t="str">
        <f t="shared" si="301"/>
        <v>Republic of Moldova-2045</v>
      </c>
      <c r="AD4715" s="51">
        <f t="shared" si="302"/>
        <v>2307.8010000000004</v>
      </c>
      <c r="AE4715" s="15">
        <f t="shared" si="303"/>
        <v>0.4908568806409217</v>
      </c>
      <c r="AF4715">
        <f t="shared" si="304"/>
        <v>0.25943763486715066</v>
      </c>
    </row>
    <row r="4716" spans="1:32" x14ac:dyDescent="0.25">
      <c r="A4716" s="59">
        <v>4699</v>
      </c>
      <c r="B4716" s="60" t="s">
        <v>309</v>
      </c>
      <c r="C4716" s="61" t="s">
        <v>335</v>
      </c>
      <c r="D4716" s="62"/>
      <c r="E4716" s="62">
        <v>646</v>
      </c>
      <c r="F4716" s="62">
        <v>2045</v>
      </c>
      <c r="G4716" s="50">
        <v>2001.615</v>
      </c>
      <c r="H4716" s="50">
        <v>1991.931</v>
      </c>
      <c r="I4716" s="50">
        <v>1929.8620000000001</v>
      </c>
      <c r="J4716" s="50">
        <v>1834.412</v>
      </c>
      <c r="K4716" s="50">
        <v>1750.876</v>
      </c>
      <c r="L4716" s="50">
        <v>1695.9459999999999</v>
      </c>
      <c r="M4716" s="50">
        <v>1624.3130000000001</v>
      </c>
      <c r="N4716" s="50">
        <v>1502.2850000000001</v>
      </c>
      <c r="O4716" s="50">
        <v>1283.9949999999999</v>
      </c>
      <c r="P4716" s="50">
        <v>1089.4739999999999</v>
      </c>
      <c r="Q4716" s="50">
        <v>892.61900000000003</v>
      </c>
      <c r="R4716" s="50">
        <v>928.36300000000006</v>
      </c>
      <c r="S4716" s="50">
        <v>759.29399999999998</v>
      </c>
      <c r="T4716" s="50">
        <v>497.04300000000001</v>
      </c>
      <c r="U4716" s="50">
        <v>323.44499999999999</v>
      </c>
      <c r="V4716" s="50">
        <v>199.96199999999999</v>
      </c>
      <c r="W4716" s="50" t="s">
        <v>311</v>
      </c>
      <c r="X4716" s="50">
        <v>147.25700000000001</v>
      </c>
      <c r="Y4716" s="50">
        <v>57.588999999999999</v>
      </c>
      <c r="Z4716" s="50">
        <v>16.417000000000002</v>
      </c>
      <c r="AA4716" s="50">
        <v>2.4609999999999999</v>
      </c>
      <c r="AB4716" s="50">
        <v>0.221</v>
      </c>
      <c r="AC4716" s="50" t="str">
        <f t="shared" si="301"/>
        <v>Rwanda-2045</v>
      </c>
      <c r="AD4716" s="51">
        <f t="shared" si="302"/>
        <v>13361.577000000001</v>
      </c>
      <c r="AE4716" s="15">
        <f t="shared" si="303"/>
        <v>0.53644887875136293</v>
      </c>
      <c r="AF4716">
        <f t="shared" si="304"/>
        <v>6.4526625247569538E-2</v>
      </c>
    </row>
    <row r="4717" spans="1:32" x14ac:dyDescent="0.25">
      <c r="A4717" s="59">
        <v>4700</v>
      </c>
      <c r="B4717" s="60" t="s">
        <v>309</v>
      </c>
      <c r="C4717" s="61" t="s">
        <v>336</v>
      </c>
      <c r="D4717" s="62"/>
      <c r="E4717" s="62">
        <v>728</v>
      </c>
      <c r="F4717" s="62">
        <v>2045</v>
      </c>
      <c r="G4717" s="50">
        <v>2747.239</v>
      </c>
      <c r="H4717" s="50">
        <v>2598.2890000000002</v>
      </c>
      <c r="I4717" s="50">
        <v>2461.0790000000002</v>
      </c>
      <c r="J4717" s="50">
        <v>2315.5419999999999</v>
      </c>
      <c r="K4717" s="50">
        <v>2145.4609999999998</v>
      </c>
      <c r="L4717" s="50">
        <v>1948.155</v>
      </c>
      <c r="M4717" s="50">
        <v>1737.671</v>
      </c>
      <c r="N4717" s="50">
        <v>1535.921</v>
      </c>
      <c r="O4717" s="50">
        <v>1330.223</v>
      </c>
      <c r="P4717" s="50">
        <v>1149.0540000000001</v>
      </c>
      <c r="Q4717" s="50">
        <v>943.65599999999995</v>
      </c>
      <c r="R4717" s="50">
        <v>746.70699999999999</v>
      </c>
      <c r="S4717" s="50">
        <v>559.49699999999996</v>
      </c>
      <c r="T4717" s="50">
        <v>423.35599999999999</v>
      </c>
      <c r="U4717" s="50">
        <v>296.94900000000001</v>
      </c>
      <c r="V4717" s="50">
        <v>184.666</v>
      </c>
      <c r="W4717" s="50" t="s">
        <v>311</v>
      </c>
      <c r="X4717" s="50">
        <v>91.564999999999998</v>
      </c>
      <c r="Y4717" s="50">
        <v>32.917999999999999</v>
      </c>
      <c r="Z4717" s="50">
        <v>7.673</v>
      </c>
      <c r="AA4717" s="50">
        <v>1.2849999999999999</v>
      </c>
      <c r="AB4717" s="50">
        <v>0.109</v>
      </c>
      <c r="AC4717" s="50" t="str">
        <f t="shared" si="301"/>
        <v>South Sudan-2045</v>
      </c>
      <c r="AD4717" s="51">
        <f t="shared" si="302"/>
        <v>14411.887000000001</v>
      </c>
      <c r="AE4717" s="15">
        <f t="shared" si="303"/>
        <v>0.61373836750177124</v>
      </c>
      <c r="AF4717">
        <f t="shared" si="304"/>
        <v>4.6741286785684032E-2</v>
      </c>
    </row>
    <row r="4718" spans="1:32" x14ac:dyDescent="0.25">
      <c r="A4718" s="59">
        <v>4701</v>
      </c>
      <c r="B4718" s="60" t="s">
        <v>309</v>
      </c>
      <c r="C4718" s="61" t="s">
        <v>337</v>
      </c>
      <c r="D4718" s="62"/>
      <c r="E4718" s="62">
        <v>748</v>
      </c>
      <c r="F4718" s="62">
        <v>2045</v>
      </c>
      <c r="G4718" s="50">
        <v>181.184</v>
      </c>
      <c r="H4718" s="50">
        <v>181.06700000000001</v>
      </c>
      <c r="I4718" s="50">
        <v>179.917</v>
      </c>
      <c r="J4718" s="50">
        <v>179.36</v>
      </c>
      <c r="K4718" s="50">
        <v>178.37899999999999</v>
      </c>
      <c r="L4718" s="50">
        <v>173.82</v>
      </c>
      <c r="M4718" s="50">
        <v>161.25899999999999</v>
      </c>
      <c r="N4718" s="50">
        <v>144.54400000000001</v>
      </c>
      <c r="O4718" s="50">
        <v>126.548</v>
      </c>
      <c r="P4718" s="50">
        <v>118.916</v>
      </c>
      <c r="Q4718" s="50">
        <v>112.244</v>
      </c>
      <c r="R4718" s="50">
        <v>93.831999999999994</v>
      </c>
      <c r="S4718" s="50">
        <v>63.344000000000001</v>
      </c>
      <c r="T4718" s="50">
        <v>37.619999999999997</v>
      </c>
      <c r="U4718" s="50">
        <v>23.420999999999999</v>
      </c>
      <c r="V4718" s="50">
        <v>15.67</v>
      </c>
      <c r="W4718" s="50" t="s">
        <v>311</v>
      </c>
      <c r="X4718" s="50">
        <v>8.8510000000000009</v>
      </c>
      <c r="Y4718" s="50">
        <v>3.5920000000000001</v>
      </c>
      <c r="Z4718" s="50">
        <v>0.90400000000000003</v>
      </c>
      <c r="AA4718" s="50">
        <v>0.126</v>
      </c>
      <c r="AB4718" s="50">
        <v>0.01</v>
      </c>
      <c r="AC4718" s="50" t="str">
        <f t="shared" si="301"/>
        <v>Swaziland-2045</v>
      </c>
      <c r="AD4718" s="51">
        <f t="shared" si="302"/>
        <v>1352.2460000000001</v>
      </c>
      <c r="AE4718" s="15">
        <f t="shared" si="303"/>
        <v>0.46763828474996405</v>
      </c>
      <c r="AF4718">
        <f t="shared" si="304"/>
        <v>4.7610501189285968E-2</v>
      </c>
    </row>
    <row r="4719" spans="1:32" x14ac:dyDescent="0.25">
      <c r="A4719" s="59">
        <v>4702</v>
      </c>
      <c r="B4719" s="60" t="s">
        <v>309</v>
      </c>
      <c r="C4719" s="61" t="s">
        <v>338</v>
      </c>
      <c r="D4719" s="62"/>
      <c r="E4719" s="62">
        <v>762</v>
      </c>
      <c r="F4719" s="62">
        <v>2045</v>
      </c>
      <c r="G4719" s="50">
        <v>1312.2750000000001</v>
      </c>
      <c r="H4719" s="50">
        <v>1260.296</v>
      </c>
      <c r="I4719" s="50">
        <v>1189.4069999999999</v>
      </c>
      <c r="J4719" s="50">
        <v>1145.0989999999999</v>
      </c>
      <c r="K4719" s="50">
        <v>1142.24</v>
      </c>
      <c r="L4719" s="50">
        <v>1134.893</v>
      </c>
      <c r="M4719" s="50">
        <v>1074.739</v>
      </c>
      <c r="N4719" s="50">
        <v>900.63599999999997</v>
      </c>
      <c r="O4719" s="50">
        <v>740.68799999999999</v>
      </c>
      <c r="P4719" s="50">
        <v>763.375</v>
      </c>
      <c r="Q4719" s="50">
        <v>744.71</v>
      </c>
      <c r="R4719" s="50">
        <v>707.44100000000003</v>
      </c>
      <c r="S4719" s="50">
        <v>522.45899999999995</v>
      </c>
      <c r="T4719" s="50">
        <v>375.60500000000002</v>
      </c>
      <c r="U4719" s="50">
        <v>288.44299999999998</v>
      </c>
      <c r="V4719" s="50">
        <v>207.01499999999999</v>
      </c>
      <c r="W4719" s="50" t="s">
        <v>311</v>
      </c>
      <c r="X4719" s="50">
        <v>130.28800000000001</v>
      </c>
      <c r="Y4719" s="50">
        <v>63.015000000000001</v>
      </c>
      <c r="Z4719" s="50">
        <v>20.413</v>
      </c>
      <c r="AA4719" s="50">
        <v>4.0330000000000004</v>
      </c>
      <c r="AB4719" s="50">
        <v>0.73499999999999999</v>
      </c>
      <c r="AC4719" s="50" t="str">
        <f t="shared" si="301"/>
        <v>Tajikistan-2045</v>
      </c>
      <c r="AD4719" s="51">
        <f t="shared" si="302"/>
        <v>8876.2800000000007</v>
      </c>
      <c r="AE4719" s="15">
        <f t="shared" si="303"/>
        <v>0.54657187470426816</v>
      </c>
      <c r="AF4719">
        <f t="shared" si="304"/>
        <v>8.6210219794531778E-2</v>
      </c>
    </row>
    <row r="4720" spans="1:32" x14ac:dyDescent="0.25">
      <c r="A4720" s="59">
        <v>4703</v>
      </c>
      <c r="B4720" s="60" t="s">
        <v>309</v>
      </c>
      <c r="C4720" s="61" t="s">
        <v>339</v>
      </c>
      <c r="D4720" s="62">
        <v>3</v>
      </c>
      <c r="E4720" s="62">
        <v>807</v>
      </c>
      <c r="F4720" s="62">
        <v>2045</v>
      </c>
      <c r="G4720" s="50">
        <v>91.203999999999994</v>
      </c>
      <c r="H4720" s="50">
        <v>92.325000000000003</v>
      </c>
      <c r="I4720" s="50">
        <v>96.573999999999998</v>
      </c>
      <c r="J4720" s="50">
        <v>103.402</v>
      </c>
      <c r="K4720" s="50">
        <v>109.655</v>
      </c>
      <c r="L4720" s="50">
        <v>112.711</v>
      </c>
      <c r="M4720" s="50">
        <v>112.07</v>
      </c>
      <c r="N4720" s="50">
        <v>107.98399999999999</v>
      </c>
      <c r="O4720" s="50">
        <v>116.373</v>
      </c>
      <c r="P4720" s="50">
        <v>125.009</v>
      </c>
      <c r="Q4720" s="50">
        <v>145.958</v>
      </c>
      <c r="R4720" s="50">
        <v>152.38499999999999</v>
      </c>
      <c r="S4720" s="50">
        <v>149.334</v>
      </c>
      <c r="T4720" s="50">
        <v>133.27099999999999</v>
      </c>
      <c r="U4720" s="50">
        <v>114.1</v>
      </c>
      <c r="V4720" s="50">
        <v>96.363</v>
      </c>
      <c r="W4720" s="50" t="s">
        <v>311</v>
      </c>
      <c r="X4720" s="50">
        <v>67.015000000000001</v>
      </c>
      <c r="Y4720" s="50">
        <v>35.146999999999998</v>
      </c>
      <c r="Z4720" s="50">
        <v>11.734</v>
      </c>
      <c r="AA4720" s="50">
        <v>1.681</v>
      </c>
      <c r="AB4720" s="50">
        <v>0.127</v>
      </c>
      <c r="AC4720" s="50" t="str">
        <f t="shared" si="301"/>
        <v>TFYR Macedonia-2045</v>
      </c>
      <c r="AD4720" s="51">
        <f t="shared" si="302"/>
        <v>1234.8810000000001</v>
      </c>
      <c r="AE4720" s="15">
        <f t="shared" si="303"/>
        <v>0.59887632897420884</v>
      </c>
      <c r="AF4720">
        <f t="shared" si="304"/>
        <v>0.30326260871401933</v>
      </c>
    </row>
    <row r="4721" spans="1:32" x14ac:dyDescent="0.25">
      <c r="A4721" s="59">
        <v>4704</v>
      </c>
      <c r="B4721" s="60" t="s">
        <v>309</v>
      </c>
      <c r="C4721" s="61" t="s">
        <v>340</v>
      </c>
      <c r="D4721" s="62"/>
      <c r="E4721" s="62">
        <v>795</v>
      </c>
      <c r="F4721" s="62">
        <v>2045</v>
      </c>
      <c r="G4721" s="50">
        <v>621.04600000000005</v>
      </c>
      <c r="H4721" s="50">
        <v>600.25300000000004</v>
      </c>
      <c r="I4721" s="50">
        <v>571.16700000000003</v>
      </c>
      <c r="J4721" s="50">
        <v>567.68399999999997</v>
      </c>
      <c r="K4721" s="50">
        <v>599.33799999999997</v>
      </c>
      <c r="L4721" s="50">
        <v>637.101</v>
      </c>
      <c r="M4721" s="50">
        <v>646.86</v>
      </c>
      <c r="N4721" s="50">
        <v>498.10399999999998</v>
      </c>
      <c r="O4721" s="50">
        <v>454.34899999999999</v>
      </c>
      <c r="P4721" s="50">
        <v>425.68599999999998</v>
      </c>
      <c r="Q4721" s="50">
        <v>494.70100000000002</v>
      </c>
      <c r="R4721" s="50">
        <v>454.279</v>
      </c>
      <c r="S4721" s="50">
        <v>348.16699999999997</v>
      </c>
      <c r="T4721" s="50">
        <v>273.98500000000001</v>
      </c>
      <c r="U4721" s="50">
        <v>194.10599999999999</v>
      </c>
      <c r="V4721" s="50">
        <v>133.80000000000001</v>
      </c>
      <c r="W4721" s="50" t="s">
        <v>311</v>
      </c>
      <c r="X4721" s="50">
        <v>83.372</v>
      </c>
      <c r="Y4721" s="50">
        <v>36</v>
      </c>
      <c r="Z4721" s="50">
        <v>9.4960000000000004</v>
      </c>
      <c r="AA4721" s="50">
        <v>1.294</v>
      </c>
      <c r="AB4721" s="50">
        <v>0.11799999999999999</v>
      </c>
      <c r="AC4721" s="50" t="str">
        <f t="shared" si="301"/>
        <v>Turkmenistan-2045</v>
      </c>
      <c r="AD4721" s="51">
        <f t="shared" si="302"/>
        <v>5126.2690000000011</v>
      </c>
      <c r="AE4721" s="15">
        <f t="shared" si="303"/>
        <v>0.49249015219451009</v>
      </c>
      <c r="AF4721">
        <f t="shared" si="304"/>
        <v>0.10582440287133416</v>
      </c>
    </row>
    <row r="4722" spans="1:32" x14ac:dyDescent="0.25">
      <c r="A4722" s="59">
        <v>4705</v>
      </c>
      <c r="B4722" s="60" t="s">
        <v>309</v>
      </c>
      <c r="C4722" s="61" t="s">
        <v>341</v>
      </c>
      <c r="D4722" s="62"/>
      <c r="E4722" s="62">
        <v>800</v>
      </c>
      <c r="F4722" s="62">
        <v>2045</v>
      </c>
      <c r="G4722" s="50">
        <v>12829.288</v>
      </c>
      <c r="H4722" s="50">
        <v>11939.602000000001</v>
      </c>
      <c r="I4722" s="50">
        <v>11041.314</v>
      </c>
      <c r="J4722" s="50">
        <v>10053.037</v>
      </c>
      <c r="K4722" s="50">
        <v>8975.7739999999994</v>
      </c>
      <c r="L4722" s="50">
        <v>7887.509</v>
      </c>
      <c r="M4722" s="50">
        <v>6834.1689999999999</v>
      </c>
      <c r="N4722" s="50">
        <v>5831.3320000000003</v>
      </c>
      <c r="O4722" s="50">
        <v>4832.3950000000004</v>
      </c>
      <c r="P4722" s="50">
        <v>3869.165</v>
      </c>
      <c r="Q4722" s="50">
        <v>3069.605</v>
      </c>
      <c r="R4722" s="50">
        <v>2361.7069999999999</v>
      </c>
      <c r="S4722" s="50">
        <v>1802.537</v>
      </c>
      <c r="T4722" s="50">
        <v>1318.922</v>
      </c>
      <c r="U4722" s="50">
        <v>881.36300000000006</v>
      </c>
      <c r="V4722" s="50">
        <v>509.00400000000002</v>
      </c>
      <c r="W4722" s="50" t="s">
        <v>311</v>
      </c>
      <c r="X4722" s="50">
        <v>244.4</v>
      </c>
      <c r="Y4722" s="50">
        <v>95.081000000000003</v>
      </c>
      <c r="Z4722" s="50">
        <v>26.097000000000001</v>
      </c>
      <c r="AA4722" s="50">
        <v>4.0069999999999997</v>
      </c>
      <c r="AB4722" s="50">
        <v>0.34699999999999998</v>
      </c>
      <c r="AC4722" s="50" t="str">
        <f t="shared" si="301"/>
        <v>Uganda-2045</v>
      </c>
      <c r="AD4722" s="51">
        <f t="shared" si="302"/>
        <v>55517.23</v>
      </c>
      <c r="AE4722" s="15">
        <f t="shared" si="303"/>
        <v>0.70049289202649323</v>
      </c>
      <c r="AF4722">
        <f t="shared" si="304"/>
        <v>3.3716276316270985E-2</v>
      </c>
    </row>
    <row r="4723" spans="1:32" x14ac:dyDescent="0.25">
      <c r="A4723" s="59">
        <v>4706</v>
      </c>
      <c r="B4723" s="60" t="s">
        <v>309</v>
      </c>
      <c r="C4723" s="61" t="s">
        <v>342</v>
      </c>
      <c r="D4723" s="62"/>
      <c r="E4723" s="62">
        <v>860</v>
      </c>
      <c r="F4723" s="62">
        <v>2045</v>
      </c>
      <c r="G4723" s="50">
        <v>2662.442</v>
      </c>
      <c r="H4723" s="50">
        <v>2666.9229999999998</v>
      </c>
      <c r="I4723" s="50">
        <v>2641.25</v>
      </c>
      <c r="J4723" s="50">
        <v>2687.069</v>
      </c>
      <c r="K4723" s="50">
        <v>2875.2190000000001</v>
      </c>
      <c r="L4723" s="50">
        <v>3090.0929999999998</v>
      </c>
      <c r="M4723" s="50">
        <v>3112.3850000000002</v>
      </c>
      <c r="N4723" s="50">
        <v>2848.509</v>
      </c>
      <c r="O4723" s="50">
        <v>2446.6129999999998</v>
      </c>
      <c r="P4723" s="50">
        <v>2659.8539999999998</v>
      </c>
      <c r="Q4723" s="50">
        <v>2974.7420000000002</v>
      </c>
      <c r="R4723" s="50">
        <v>2761.2779999999998</v>
      </c>
      <c r="S4723" s="50">
        <v>2196.7289999999998</v>
      </c>
      <c r="T4723" s="50">
        <v>1646.962</v>
      </c>
      <c r="U4723" s="50">
        <v>1223.8219999999999</v>
      </c>
      <c r="V4723" s="50">
        <v>833.42899999999997</v>
      </c>
      <c r="W4723" s="50" t="s">
        <v>311</v>
      </c>
      <c r="X4723" s="50">
        <v>554.52</v>
      </c>
      <c r="Y4723" s="50">
        <v>256.495</v>
      </c>
      <c r="Z4723" s="50">
        <v>83.207999999999998</v>
      </c>
      <c r="AA4723" s="50">
        <v>13.946</v>
      </c>
      <c r="AB4723" s="50">
        <v>2.8490000000000002</v>
      </c>
      <c r="AC4723" s="50" t="str">
        <f t="shared" si="301"/>
        <v>Uzbekistan-2045</v>
      </c>
      <c r="AD4723" s="51">
        <f t="shared" si="302"/>
        <v>27652.491000000002</v>
      </c>
      <c r="AE4723" s="15">
        <f t="shared" si="303"/>
        <v>0.45514329974829393</v>
      </c>
      <c r="AF4723">
        <f t="shared" si="304"/>
        <v>0.12955723175851089</v>
      </c>
    </row>
    <row r="4724" spans="1:32" x14ac:dyDescent="0.25">
      <c r="A4724" s="59">
        <v>4707</v>
      </c>
      <c r="B4724" s="60" t="s">
        <v>309</v>
      </c>
      <c r="C4724" s="61" t="s">
        <v>343</v>
      </c>
      <c r="D4724" s="62"/>
      <c r="E4724" s="62">
        <v>894</v>
      </c>
      <c r="F4724" s="62">
        <v>2045</v>
      </c>
      <c r="G4724" s="50">
        <v>4946.6530000000002</v>
      </c>
      <c r="H4724" s="50">
        <v>4536.424</v>
      </c>
      <c r="I4724" s="50">
        <v>4157.7969999999996</v>
      </c>
      <c r="J4724" s="50">
        <v>3773.0790000000002</v>
      </c>
      <c r="K4724" s="50">
        <v>3364.25</v>
      </c>
      <c r="L4724" s="50">
        <v>2949.2629999999999</v>
      </c>
      <c r="M4724" s="50">
        <v>2558.9699999999998</v>
      </c>
      <c r="N4724" s="50">
        <v>2229.96</v>
      </c>
      <c r="O4724" s="50">
        <v>1931.9269999999999</v>
      </c>
      <c r="P4724" s="50">
        <v>1588.15</v>
      </c>
      <c r="Q4724" s="50">
        <v>1266.9870000000001</v>
      </c>
      <c r="R4724" s="50">
        <v>1017.273</v>
      </c>
      <c r="S4724" s="50">
        <v>799.97500000000002</v>
      </c>
      <c r="T4724" s="50">
        <v>598.23400000000004</v>
      </c>
      <c r="U4724" s="50">
        <v>397.15600000000001</v>
      </c>
      <c r="V4724" s="50">
        <v>226.072</v>
      </c>
      <c r="W4724" s="50" t="s">
        <v>311</v>
      </c>
      <c r="X4724" s="50">
        <v>114.22</v>
      </c>
      <c r="Y4724" s="50">
        <v>45.167000000000002</v>
      </c>
      <c r="Z4724" s="50">
        <v>12.696999999999999</v>
      </c>
      <c r="AA4724" s="50">
        <v>2.1970000000000001</v>
      </c>
      <c r="AB4724" s="50">
        <v>0.20599999999999999</v>
      </c>
      <c r="AC4724" s="50" t="str">
        <f t="shared" si="301"/>
        <v>Zambia-2045</v>
      </c>
      <c r="AD4724" s="51">
        <f t="shared" si="302"/>
        <v>21479.834000000003</v>
      </c>
      <c r="AE4724" s="15">
        <f t="shared" si="303"/>
        <v>0.70004372473269572</v>
      </c>
      <c r="AF4724">
        <f t="shared" si="304"/>
        <v>3.9747177078548634E-2</v>
      </c>
    </row>
    <row r="4725" spans="1:32" x14ac:dyDescent="0.25">
      <c r="A4725" s="59">
        <v>4708</v>
      </c>
      <c r="B4725" s="60" t="s">
        <v>309</v>
      </c>
      <c r="C4725" s="61" t="s">
        <v>346</v>
      </c>
      <c r="D4725" s="62"/>
      <c r="E4725" s="62">
        <v>716</v>
      </c>
      <c r="F4725" s="62">
        <v>2045</v>
      </c>
      <c r="G4725" s="50">
        <v>2818.1610000000001</v>
      </c>
      <c r="H4725" s="50">
        <v>2760.7820000000002</v>
      </c>
      <c r="I4725" s="50">
        <v>2668.2089999999998</v>
      </c>
      <c r="J4725" s="50">
        <v>2550.5149999999999</v>
      </c>
      <c r="K4725" s="50">
        <v>2456.86</v>
      </c>
      <c r="L4725" s="50">
        <v>2394.855</v>
      </c>
      <c r="M4725" s="50">
        <v>2321.2370000000001</v>
      </c>
      <c r="N4725" s="50">
        <v>1986.117</v>
      </c>
      <c r="O4725" s="50">
        <v>1651.4590000000001</v>
      </c>
      <c r="P4725" s="50">
        <v>1443.143</v>
      </c>
      <c r="Q4725" s="50">
        <v>1287.8440000000001</v>
      </c>
      <c r="R4725" s="50">
        <v>1110.8150000000001</v>
      </c>
      <c r="S4725" s="50">
        <v>897.52</v>
      </c>
      <c r="T4725" s="50">
        <v>608.67899999999997</v>
      </c>
      <c r="U4725" s="50">
        <v>354.71199999999999</v>
      </c>
      <c r="V4725" s="50">
        <v>196.24600000000001</v>
      </c>
      <c r="W4725" s="50" t="s">
        <v>311</v>
      </c>
      <c r="X4725" s="50">
        <v>106.928</v>
      </c>
      <c r="Y4725" s="50">
        <v>47.381</v>
      </c>
      <c r="Z4725" s="50">
        <v>14.481999999999999</v>
      </c>
      <c r="AA4725" s="50">
        <v>2.145</v>
      </c>
      <c r="AB4725" s="50">
        <v>0.24</v>
      </c>
      <c r="AC4725" s="50" t="str">
        <f t="shared" si="301"/>
        <v>Zimbabwe-2045</v>
      </c>
      <c r="AD4725" s="51">
        <f t="shared" si="302"/>
        <v>18100.365000000002</v>
      </c>
      <c r="AE4725" s="15">
        <f t="shared" si="303"/>
        <v>0.52915866613739548</v>
      </c>
      <c r="AF4725">
        <f t="shared" si="304"/>
        <v>5.05099968243687E-2</v>
      </c>
    </row>
    <row r="4726" spans="1:32" x14ac:dyDescent="0.25">
      <c r="A4726" s="54">
        <v>4709</v>
      </c>
      <c r="B4726" s="55" t="s">
        <v>309</v>
      </c>
      <c r="C4726" s="56" t="s">
        <v>347</v>
      </c>
      <c r="D4726" s="57"/>
      <c r="E4726" s="57">
        <v>1674</v>
      </c>
      <c r="F4726" s="57">
        <v>2045</v>
      </c>
      <c r="G4726" s="58">
        <v>2832.5210000000002</v>
      </c>
      <c r="H4726" s="58">
        <v>2797.9540000000002</v>
      </c>
      <c r="I4726" s="58">
        <v>2814.5360000000001</v>
      </c>
      <c r="J4726" s="58">
        <v>2971.797</v>
      </c>
      <c r="K4726" s="58">
        <v>3198.4209999999998</v>
      </c>
      <c r="L4726" s="58">
        <v>3370.9430000000002</v>
      </c>
      <c r="M4726" s="58">
        <v>3430.538</v>
      </c>
      <c r="N4726" s="58">
        <v>3421.902</v>
      </c>
      <c r="O4726" s="58">
        <v>3296.9169999999999</v>
      </c>
      <c r="P4726" s="58">
        <v>3395.9659999999999</v>
      </c>
      <c r="Q4726" s="58">
        <v>3975.1489999999999</v>
      </c>
      <c r="R4726" s="58">
        <v>4186.0870000000004</v>
      </c>
      <c r="S4726" s="58">
        <v>4114.5600000000004</v>
      </c>
      <c r="T4726" s="58">
        <v>4066.0940000000001</v>
      </c>
      <c r="U4726" s="58">
        <v>3663.0320000000002</v>
      </c>
      <c r="V4726" s="58">
        <v>3114.8249999999998</v>
      </c>
      <c r="W4726" s="58" t="s">
        <v>311</v>
      </c>
      <c r="X4726" s="58">
        <v>2479.627</v>
      </c>
      <c r="Y4726" s="58">
        <v>1618.8409999999999</v>
      </c>
      <c r="Z4726" s="58">
        <v>749.97299999999996</v>
      </c>
      <c r="AA4726" s="58">
        <v>196.55</v>
      </c>
      <c r="AB4726" s="58">
        <v>23.504000000000001</v>
      </c>
      <c r="AC4726" s="50" t="str">
        <f t="shared" si="301"/>
        <v>Land-locked Countries (Others)-2045</v>
      </c>
      <c r="AD4726" s="51">
        <f t="shared" si="302"/>
        <v>35362.280000000006</v>
      </c>
      <c r="AE4726" s="15">
        <f t="shared" si="303"/>
        <v>0.68879769630238763</v>
      </c>
      <c r="AF4726">
        <f t="shared" si="304"/>
        <v>0.36323738895427254</v>
      </c>
    </row>
    <row r="4727" spans="1:32" x14ac:dyDescent="0.25">
      <c r="A4727" s="59">
        <v>4710</v>
      </c>
      <c r="B4727" s="60" t="s">
        <v>309</v>
      </c>
      <c r="C4727" s="61" t="s">
        <v>348</v>
      </c>
      <c r="D4727" s="62"/>
      <c r="E4727" s="62">
        <v>40</v>
      </c>
      <c r="F4727" s="62">
        <v>2045</v>
      </c>
      <c r="G4727" s="50">
        <v>388.83600000000001</v>
      </c>
      <c r="H4727" s="50">
        <v>390.92</v>
      </c>
      <c r="I4727" s="50">
        <v>403.88600000000002</v>
      </c>
      <c r="J4727" s="50">
        <v>429.54500000000002</v>
      </c>
      <c r="K4727" s="50">
        <v>457.88900000000001</v>
      </c>
      <c r="L4727" s="50">
        <v>473.3</v>
      </c>
      <c r="M4727" s="50">
        <v>468.23</v>
      </c>
      <c r="N4727" s="50">
        <v>469.55900000000003</v>
      </c>
      <c r="O4727" s="50">
        <v>487.685</v>
      </c>
      <c r="P4727" s="50">
        <v>523.86400000000003</v>
      </c>
      <c r="Q4727" s="50">
        <v>601.28700000000003</v>
      </c>
      <c r="R4727" s="50">
        <v>601.87099999999998</v>
      </c>
      <c r="S4727" s="50">
        <v>592.54100000000005</v>
      </c>
      <c r="T4727" s="50">
        <v>522.30799999999999</v>
      </c>
      <c r="U4727" s="50">
        <v>541.69799999999998</v>
      </c>
      <c r="V4727" s="50">
        <v>588.12900000000002</v>
      </c>
      <c r="W4727" s="50" t="s">
        <v>311</v>
      </c>
      <c r="X4727" s="50">
        <v>498.74</v>
      </c>
      <c r="Y4727" s="50">
        <v>312.952</v>
      </c>
      <c r="Z4727" s="50">
        <v>133.245</v>
      </c>
      <c r="AA4727" s="50">
        <v>39.018000000000001</v>
      </c>
      <c r="AB4727" s="50">
        <v>5.5670000000000002</v>
      </c>
      <c r="AC4727" s="50" t="str">
        <f t="shared" si="301"/>
        <v>Austria-2045</v>
      </c>
      <c r="AD4727" s="51">
        <f t="shared" si="302"/>
        <v>5105.7710000000006</v>
      </c>
      <c r="AE4727" s="15">
        <f t="shared" si="303"/>
        <v>0.74921084396460391</v>
      </c>
      <c r="AF4727">
        <f t="shared" si="304"/>
        <v>0.42001646258561809</v>
      </c>
    </row>
    <row r="4728" spans="1:32" x14ac:dyDescent="0.25">
      <c r="A4728" s="59">
        <v>4711</v>
      </c>
      <c r="B4728" s="60" t="s">
        <v>309</v>
      </c>
      <c r="C4728" s="61" t="s">
        <v>349</v>
      </c>
      <c r="D4728" s="62"/>
      <c r="E4728" s="62">
        <v>112</v>
      </c>
      <c r="F4728" s="62">
        <v>2045</v>
      </c>
      <c r="G4728" s="50">
        <v>479.685</v>
      </c>
      <c r="H4728" s="50">
        <v>453.32400000000001</v>
      </c>
      <c r="I4728" s="50">
        <v>437.536</v>
      </c>
      <c r="J4728" s="50">
        <v>461.25200000000001</v>
      </c>
      <c r="K4728" s="50">
        <v>512.93600000000004</v>
      </c>
      <c r="L4728" s="50">
        <v>555.28</v>
      </c>
      <c r="M4728" s="50">
        <v>575.09299999999996</v>
      </c>
      <c r="N4728" s="50">
        <v>508.33699999999999</v>
      </c>
      <c r="O4728" s="50">
        <v>435.59800000000001</v>
      </c>
      <c r="P4728" s="50">
        <v>444.40899999999999</v>
      </c>
      <c r="Q4728" s="50">
        <v>570.83900000000006</v>
      </c>
      <c r="R4728" s="50">
        <v>685.79399999999998</v>
      </c>
      <c r="S4728" s="50">
        <v>630.11400000000003</v>
      </c>
      <c r="T4728" s="50">
        <v>522.32799999999997</v>
      </c>
      <c r="U4728" s="50">
        <v>448.96699999999998</v>
      </c>
      <c r="V4728" s="50">
        <v>368.01600000000002</v>
      </c>
      <c r="W4728" s="50" t="s">
        <v>311</v>
      </c>
      <c r="X4728" s="50">
        <v>316.53500000000003</v>
      </c>
      <c r="Y4728" s="50">
        <v>198.97800000000001</v>
      </c>
      <c r="Z4728" s="50">
        <v>75.293000000000006</v>
      </c>
      <c r="AA4728" s="50">
        <v>17.126999999999999</v>
      </c>
      <c r="AB4728" s="50">
        <v>1.966</v>
      </c>
      <c r="AC4728" s="50" t="str">
        <f t="shared" si="301"/>
        <v>Belarus-2045</v>
      </c>
      <c r="AD4728" s="51">
        <f t="shared" si="302"/>
        <v>5379.652</v>
      </c>
      <c r="AE4728" s="15">
        <f t="shared" si="303"/>
        <v>0.61709474887966731</v>
      </c>
      <c r="AF4728">
        <f t="shared" si="304"/>
        <v>0.28876342423784074</v>
      </c>
    </row>
    <row r="4729" spans="1:32" x14ac:dyDescent="0.25">
      <c r="A4729" s="59">
        <v>4712</v>
      </c>
      <c r="B4729" s="60" t="s">
        <v>309</v>
      </c>
      <c r="C4729" s="61" t="s">
        <v>350</v>
      </c>
      <c r="D4729" s="62"/>
      <c r="E4729" s="62">
        <v>203</v>
      </c>
      <c r="F4729" s="62">
        <v>2045</v>
      </c>
      <c r="G4729" s="50">
        <v>496.36</v>
      </c>
      <c r="H4729" s="50">
        <v>475.45299999999997</v>
      </c>
      <c r="I4729" s="50">
        <v>456.55599999999998</v>
      </c>
      <c r="J4729" s="50">
        <v>476.57400000000001</v>
      </c>
      <c r="K4729" s="50">
        <v>522.18200000000002</v>
      </c>
      <c r="L4729" s="50">
        <v>563.18499999999995</v>
      </c>
      <c r="M4729" s="50">
        <v>587.02800000000002</v>
      </c>
      <c r="N4729" s="50">
        <v>608.62599999999998</v>
      </c>
      <c r="O4729" s="50">
        <v>520.29700000000003</v>
      </c>
      <c r="P4729" s="50">
        <v>491.35</v>
      </c>
      <c r="Q4729" s="50">
        <v>634.303</v>
      </c>
      <c r="R4729" s="50">
        <v>696.79700000000003</v>
      </c>
      <c r="S4729" s="50">
        <v>715.24400000000003</v>
      </c>
      <c r="T4729" s="50">
        <v>831.76300000000003</v>
      </c>
      <c r="U4729" s="50">
        <v>721.49699999999996</v>
      </c>
      <c r="V4729" s="50">
        <v>513.69500000000005</v>
      </c>
      <c r="W4729" s="50" t="s">
        <v>311</v>
      </c>
      <c r="X4729" s="50">
        <v>396.35500000000002</v>
      </c>
      <c r="Y4729" s="50">
        <v>265.20100000000002</v>
      </c>
      <c r="Z4729" s="50">
        <v>140.233</v>
      </c>
      <c r="AA4729" s="50">
        <v>38.527000000000001</v>
      </c>
      <c r="AB4729" s="50">
        <v>3.891</v>
      </c>
      <c r="AC4729" s="50" t="str">
        <f t="shared" si="301"/>
        <v>Czechia-2045</v>
      </c>
      <c r="AD4729" s="51">
        <f t="shared" si="302"/>
        <v>5815.5860000000002</v>
      </c>
      <c r="AE4729" s="15">
        <f t="shared" si="303"/>
        <v>0.74618980787146816</v>
      </c>
      <c r="AF4729">
        <f t="shared" si="304"/>
        <v>0.40187466653230175</v>
      </c>
    </row>
    <row r="4730" spans="1:32" x14ac:dyDescent="0.25">
      <c r="A4730" s="59">
        <v>4713</v>
      </c>
      <c r="B4730" s="60" t="s">
        <v>309</v>
      </c>
      <c r="C4730" s="61" t="s">
        <v>351</v>
      </c>
      <c r="D4730" s="62"/>
      <c r="E4730" s="62">
        <v>348</v>
      </c>
      <c r="F4730" s="62">
        <v>2045</v>
      </c>
      <c r="G4730" s="50">
        <v>372.38099999999997</v>
      </c>
      <c r="H4730" s="50">
        <v>380.54700000000003</v>
      </c>
      <c r="I4730" s="50">
        <v>394.15499999999997</v>
      </c>
      <c r="J4730" s="50">
        <v>415.73099999999999</v>
      </c>
      <c r="K4730" s="50">
        <v>433.99</v>
      </c>
      <c r="L4730" s="50">
        <v>450.34500000000003</v>
      </c>
      <c r="M4730" s="50">
        <v>463.96899999999999</v>
      </c>
      <c r="N4730" s="50">
        <v>500.34100000000001</v>
      </c>
      <c r="O4730" s="50">
        <v>498.85899999999998</v>
      </c>
      <c r="P4730" s="50">
        <v>520.78099999999995</v>
      </c>
      <c r="Q4730" s="50">
        <v>617.30700000000002</v>
      </c>
      <c r="R4730" s="50">
        <v>574.15800000000002</v>
      </c>
      <c r="S4730" s="50">
        <v>573.61900000000003</v>
      </c>
      <c r="T4730" s="50">
        <v>673.63499999999999</v>
      </c>
      <c r="U4730" s="50">
        <v>579.89800000000002</v>
      </c>
      <c r="V4730" s="50">
        <v>421.226</v>
      </c>
      <c r="W4730" s="50" t="s">
        <v>311</v>
      </c>
      <c r="X4730" s="50">
        <v>284.51900000000001</v>
      </c>
      <c r="Y4730" s="50">
        <v>216.596</v>
      </c>
      <c r="Z4730" s="50">
        <v>112.09</v>
      </c>
      <c r="AA4730" s="50">
        <v>25.195</v>
      </c>
      <c r="AB4730" s="50">
        <v>3.4430000000000001</v>
      </c>
      <c r="AC4730" s="50" t="str">
        <f t="shared" si="301"/>
        <v>Hungary-2045</v>
      </c>
      <c r="AD4730" s="51">
        <f t="shared" si="302"/>
        <v>5049.1000000000004</v>
      </c>
      <c r="AE4730" s="15">
        <f t="shared" si="303"/>
        <v>0.68600047533223751</v>
      </c>
      <c r="AF4730">
        <f t="shared" si="304"/>
        <v>0.37387565861111594</v>
      </c>
    </row>
    <row r="4731" spans="1:32" x14ac:dyDescent="0.25">
      <c r="A4731" s="59">
        <v>4714</v>
      </c>
      <c r="B4731" s="60" t="s">
        <v>309</v>
      </c>
      <c r="C4731" s="61" t="s">
        <v>352</v>
      </c>
      <c r="D4731" s="62"/>
      <c r="E4731" s="62">
        <v>442</v>
      </c>
      <c r="F4731" s="62">
        <v>2045</v>
      </c>
      <c r="G4731" s="50">
        <v>41.155999999999999</v>
      </c>
      <c r="H4731" s="50">
        <v>40.978000000000002</v>
      </c>
      <c r="I4731" s="50">
        <v>41.491</v>
      </c>
      <c r="J4731" s="50">
        <v>42.999000000000002</v>
      </c>
      <c r="K4731" s="50">
        <v>45.767000000000003</v>
      </c>
      <c r="L4731" s="50">
        <v>48.451999999999998</v>
      </c>
      <c r="M4731" s="50">
        <v>48.555</v>
      </c>
      <c r="N4731" s="50">
        <v>48.427</v>
      </c>
      <c r="O4731" s="50">
        <v>49.555</v>
      </c>
      <c r="P4731" s="50">
        <v>50.100999999999999</v>
      </c>
      <c r="Q4731" s="50">
        <v>47.835000000000001</v>
      </c>
      <c r="R4731" s="50">
        <v>45.939</v>
      </c>
      <c r="S4731" s="50">
        <v>45.551000000000002</v>
      </c>
      <c r="T4731" s="50">
        <v>39.279000000000003</v>
      </c>
      <c r="U4731" s="50">
        <v>37.844000000000001</v>
      </c>
      <c r="V4731" s="50">
        <v>36.872</v>
      </c>
      <c r="W4731" s="50" t="s">
        <v>311</v>
      </c>
      <c r="X4731" s="50">
        <v>28.885000000000002</v>
      </c>
      <c r="Y4731" s="50">
        <v>18.097000000000001</v>
      </c>
      <c r="Z4731" s="50">
        <v>7.9560000000000004</v>
      </c>
      <c r="AA4731" s="50">
        <v>1.88</v>
      </c>
      <c r="AB4731" s="50">
        <v>0.188</v>
      </c>
      <c r="AC4731" s="50" t="str">
        <f t="shared" si="301"/>
        <v>Luxembourg-2045</v>
      </c>
      <c r="AD4731" s="51">
        <f t="shared" si="302"/>
        <v>473.18099999999998</v>
      </c>
      <c r="AE4731" s="15">
        <f t="shared" si="303"/>
        <v>0.62264968373624463</v>
      </c>
      <c r="AF4731">
        <f t="shared" si="304"/>
        <v>0.28652694510443921</v>
      </c>
    </row>
    <row r="4732" spans="1:32" x14ac:dyDescent="0.25">
      <c r="A4732" s="59">
        <v>4715</v>
      </c>
      <c r="B4732" s="60" t="s">
        <v>309</v>
      </c>
      <c r="C4732" s="61" t="s">
        <v>353</v>
      </c>
      <c r="D4732" s="62">
        <v>4</v>
      </c>
      <c r="E4732" s="62">
        <v>688</v>
      </c>
      <c r="F4732" s="62">
        <v>2045</v>
      </c>
      <c r="G4732" s="50">
        <v>367.37700000000001</v>
      </c>
      <c r="H4732" s="50">
        <v>380.18099999999998</v>
      </c>
      <c r="I4732" s="50">
        <v>396.66899999999998</v>
      </c>
      <c r="J4732" s="50">
        <v>413.327</v>
      </c>
      <c r="K4732" s="50">
        <v>425.1</v>
      </c>
      <c r="L4732" s="50">
        <v>430.17</v>
      </c>
      <c r="M4732" s="50">
        <v>431.97399999999999</v>
      </c>
      <c r="N4732" s="50">
        <v>442.33300000000003</v>
      </c>
      <c r="O4732" s="50">
        <v>477.49400000000003</v>
      </c>
      <c r="P4732" s="50">
        <v>488.53500000000003</v>
      </c>
      <c r="Q4732" s="50">
        <v>523.29499999999996</v>
      </c>
      <c r="R4732" s="50">
        <v>553.14599999999996</v>
      </c>
      <c r="S4732" s="50">
        <v>519.33100000000002</v>
      </c>
      <c r="T4732" s="50">
        <v>515.55499999999995</v>
      </c>
      <c r="U4732" s="50">
        <v>451.67599999999999</v>
      </c>
      <c r="V4732" s="50">
        <v>352.83699999999999</v>
      </c>
      <c r="W4732" s="50" t="s">
        <v>311</v>
      </c>
      <c r="X4732" s="50">
        <v>256.63299999999998</v>
      </c>
      <c r="Y4732" s="50">
        <v>159.23500000000001</v>
      </c>
      <c r="Z4732" s="50">
        <v>74.781000000000006</v>
      </c>
      <c r="AA4732" s="50">
        <v>15.452</v>
      </c>
      <c r="AB4732" s="50">
        <v>1.421</v>
      </c>
      <c r="AC4732" s="50" t="str">
        <f t="shared" si="301"/>
        <v>Serbia-2045</v>
      </c>
      <c r="AD4732" s="51">
        <f t="shared" si="302"/>
        <v>4704.7049999999999</v>
      </c>
      <c r="AE4732" s="15">
        <f t="shared" si="303"/>
        <v>0.63166914822502152</v>
      </c>
      <c r="AF4732">
        <f t="shared" si="304"/>
        <v>0.31246559200893426</v>
      </c>
    </row>
    <row r="4733" spans="1:32" x14ac:dyDescent="0.25">
      <c r="A4733" s="59">
        <v>4716</v>
      </c>
      <c r="B4733" s="60" t="s">
        <v>309</v>
      </c>
      <c r="C4733" s="61" t="s">
        <v>354</v>
      </c>
      <c r="D4733" s="62"/>
      <c r="E4733" s="62">
        <v>703</v>
      </c>
      <c r="F4733" s="62">
        <v>2045</v>
      </c>
      <c r="G4733" s="50">
        <v>227.96299999999999</v>
      </c>
      <c r="H4733" s="50">
        <v>224.333</v>
      </c>
      <c r="I4733" s="50">
        <v>228.785</v>
      </c>
      <c r="J4733" s="50">
        <v>246.47200000000001</v>
      </c>
      <c r="K4733" s="50">
        <v>267.48500000000001</v>
      </c>
      <c r="L4733" s="50">
        <v>281.041</v>
      </c>
      <c r="M4733" s="50">
        <v>286.23</v>
      </c>
      <c r="N4733" s="50">
        <v>283.39299999999997</v>
      </c>
      <c r="O4733" s="50">
        <v>262.86700000000002</v>
      </c>
      <c r="P4733" s="50">
        <v>286.81700000000001</v>
      </c>
      <c r="Q4733" s="50">
        <v>353.73899999999998</v>
      </c>
      <c r="R4733" s="50">
        <v>389.05900000000003</v>
      </c>
      <c r="S4733" s="50">
        <v>399.46199999999999</v>
      </c>
      <c r="T4733" s="50">
        <v>394.35500000000002</v>
      </c>
      <c r="U4733" s="50">
        <v>318.07299999999998</v>
      </c>
      <c r="V4733" s="50">
        <v>237.696</v>
      </c>
      <c r="W4733" s="50" t="s">
        <v>311</v>
      </c>
      <c r="X4733" s="50">
        <v>194.55799999999999</v>
      </c>
      <c r="Y4733" s="50">
        <v>126.373</v>
      </c>
      <c r="Z4733" s="50">
        <v>56.320999999999998</v>
      </c>
      <c r="AA4733" s="50">
        <v>12.368</v>
      </c>
      <c r="AB4733" s="50">
        <v>1.4450000000000001</v>
      </c>
      <c r="AC4733" s="50" t="str">
        <f t="shared" si="301"/>
        <v>Slovakia-2045</v>
      </c>
      <c r="AD4733" s="51">
        <f t="shared" si="302"/>
        <v>3056.5650000000001</v>
      </c>
      <c r="AE4733" s="15">
        <f t="shared" si="303"/>
        <v>0.66161524456375043</v>
      </c>
      <c r="AF4733">
        <f t="shared" si="304"/>
        <v>0.35883253791290021</v>
      </c>
    </row>
    <row r="4734" spans="1:32" x14ac:dyDescent="0.25">
      <c r="A4734" s="59">
        <v>4717</v>
      </c>
      <c r="B4734" s="60" t="s">
        <v>309</v>
      </c>
      <c r="C4734" s="61" t="s">
        <v>355</v>
      </c>
      <c r="D4734" s="62"/>
      <c r="E4734" s="62">
        <v>756</v>
      </c>
      <c r="F4734" s="62">
        <v>2045</v>
      </c>
      <c r="G4734" s="50">
        <v>452.21100000000001</v>
      </c>
      <c r="H4734" s="50">
        <v>445.65199999999999</v>
      </c>
      <c r="I4734" s="50">
        <v>449.02499999999998</v>
      </c>
      <c r="J4734" s="50">
        <v>479.41899999999998</v>
      </c>
      <c r="K4734" s="50">
        <v>526.22699999999998</v>
      </c>
      <c r="L4734" s="50">
        <v>561.72</v>
      </c>
      <c r="M4734" s="50">
        <v>561.44100000000003</v>
      </c>
      <c r="N4734" s="50">
        <v>551.64800000000002</v>
      </c>
      <c r="O4734" s="50">
        <v>555.48099999999999</v>
      </c>
      <c r="P4734" s="50">
        <v>581.02800000000002</v>
      </c>
      <c r="Q4734" s="50">
        <v>617.673</v>
      </c>
      <c r="R4734" s="50">
        <v>630.21799999999996</v>
      </c>
      <c r="S4734" s="50">
        <v>628.23199999999997</v>
      </c>
      <c r="T4734" s="50">
        <v>555.322</v>
      </c>
      <c r="U4734" s="50">
        <v>551.71400000000006</v>
      </c>
      <c r="V4734" s="50">
        <v>585.64599999999996</v>
      </c>
      <c r="W4734" s="50" t="s">
        <v>311</v>
      </c>
      <c r="X4734" s="50">
        <v>494.505</v>
      </c>
      <c r="Y4734" s="50">
        <v>315.649</v>
      </c>
      <c r="Z4734" s="50">
        <v>147.27000000000001</v>
      </c>
      <c r="AA4734" s="50">
        <v>46.042999999999999</v>
      </c>
      <c r="AB4734" s="50">
        <v>5.3769999999999998</v>
      </c>
      <c r="AC4734" s="50" t="str">
        <f t="shared" si="301"/>
        <v>Switzerland-2045</v>
      </c>
      <c r="AD4734" s="51">
        <f t="shared" si="302"/>
        <v>5693.0869999999995</v>
      </c>
      <c r="AE4734" s="15">
        <f t="shared" si="303"/>
        <v>0.71111050999220637</v>
      </c>
      <c r="AF4734">
        <f t="shared" si="304"/>
        <v>0.38374085135245511</v>
      </c>
    </row>
    <row r="4735" spans="1:32" x14ac:dyDescent="0.25">
      <c r="A4735" s="45">
        <v>4718</v>
      </c>
      <c r="B4735" s="46" t="s">
        <v>309</v>
      </c>
      <c r="C4735" s="47" t="s">
        <v>356</v>
      </c>
      <c r="D4735" s="48"/>
      <c r="E4735" s="48">
        <v>1637</v>
      </c>
      <c r="F4735" s="48">
        <v>2045</v>
      </c>
      <c r="G4735" s="49">
        <v>6021.6090000000004</v>
      </c>
      <c r="H4735" s="49">
        <v>6059.4790000000003</v>
      </c>
      <c r="I4735" s="49">
        <v>6101.8940000000002</v>
      </c>
      <c r="J4735" s="49">
        <v>6091.0249999999996</v>
      </c>
      <c r="K4735" s="49">
        <v>6036.7349999999997</v>
      </c>
      <c r="L4735" s="49">
        <v>5975.1729999999998</v>
      </c>
      <c r="M4735" s="49">
        <v>5850.0789999999997</v>
      </c>
      <c r="N4735" s="49">
        <v>5678.8540000000003</v>
      </c>
      <c r="O4735" s="49">
        <v>5508.5690000000004</v>
      </c>
      <c r="P4735" s="49">
        <v>5394.0209999999997</v>
      </c>
      <c r="Q4735" s="49">
        <v>5113.2610000000004</v>
      </c>
      <c r="R4735" s="49">
        <v>4734.8890000000001</v>
      </c>
      <c r="S4735" s="49">
        <v>4221.5950000000003</v>
      </c>
      <c r="T4735" s="49">
        <v>3594.2289999999998</v>
      </c>
      <c r="U4735" s="49">
        <v>3307.0210000000002</v>
      </c>
      <c r="V4735" s="49">
        <v>2719.6489999999999</v>
      </c>
      <c r="W4735" s="49" t="s">
        <v>311</v>
      </c>
      <c r="X4735" s="49">
        <v>2035.569</v>
      </c>
      <c r="Y4735" s="49">
        <v>1131.5329999999999</v>
      </c>
      <c r="Z4735" s="49">
        <v>557.47799999999995</v>
      </c>
      <c r="AA4735" s="49">
        <v>193.18799999999999</v>
      </c>
      <c r="AB4735" s="49">
        <v>46.231000000000002</v>
      </c>
      <c r="AC4735" s="50" t="str">
        <f t="shared" si="301"/>
        <v>SMALL ISLAND DEVELOPING STATES (SIDS)-2045</v>
      </c>
      <c r="AD4735" s="51">
        <f t="shared" si="302"/>
        <v>54604.201000000001</v>
      </c>
      <c r="AE4735" s="15">
        <f t="shared" si="303"/>
        <v>0.5817845407169312</v>
      </c>
      <c r="AF4735">
        <f t="shared" si="304"/>
        <v>0.18663860091961515</v>
      </c>
    </row>
    <row r="4736" spans="1:32" x14ac:dyDescent="0.25">
      <c r="A4736" s="59">
        <v>4719</v>
      </c>
      <c r="B4736" s="60" t="s">
        <v>309</v>
      </c>
      <c r="C4736" s="61" t="s">
        <v>357</v>
      </c>
      <c r="D4736" s="62"/>
      <c r="E4736" s="62">
        <v>28</v>
      </c>
      <c r="F4736" s="62">
        <v>2045</v>
      </c>
      <c r="G4736" s="50">
        <v>7.3410000000000002</v>
      </c>
      <c r="H4736" s="50">
        <v>7.4889999999999999</v>
      </c>
      <c r="I4736" s="50">
        <v>7.7190000000000003</v>
      </c>
      <c r="J4736" s="50">
        <v>7.9630000000000001</v>
      </c>
      <c r="K4736" s="50">
        <v>8.0939999999999994</v>
      </c>
      <c r="L4736" s="50">
        <v>8.0570000000000004</v>
      </c>
      <c r="M4736" s="50">
        <v>7.9589999999999996</v>
      </c>
      <c r="N4736" s="50">
        <v>8.0009999999999994</v>
      </c>
      <c r="O4736" s="50">
        <v>8.2669999999999995</v>
      </c>
      <c r="P4736" s="50">
        <v>8.3970000000000002</v>
      </c>
      <c r="Q4736" s="50">
        <v>7.9210000000000003</v>
      </c>
      <c r="R4736" s="50">
        <v>7.093</v>
      </c>
      <c r="S4736" s="50">
        <v>6.5220000000000002</v>
      </c>
      <c r="T4736" s="50">
        <v>5.19</v>
      </c>
      <c r="U4736" s="50">
        <v>5.9260000000000002</v>
      </c>
      <c r="V4736" s="50">
        <v>6.0060000000000002</v>
      </c>
      <c r="W4736" s="50" t="s">
        <v>311</v>
      </c>
      <c r="X4736" s="50">
        <v>3.41</v>
      </c>
      <c r="Y4736" s="50">
        <v>1.6859999999999999</v>
      </c>
      <c r="Z4736" s="50">
        <v>0.57299999999999995</v>
      </c>
      <c r="AA4736" s="50">
        <v>9.7000000000000003E-2</v>
      </c>
      <c r="AB4736" s="50">
        <v>1.7999999999999999E-2</v>
      </c>
      <c r="AC4736" s="50" t="str">
        <f t="shared" si="301"/>
        <v>Antigua and Barbuda-2045</v>
      </c>
      <c r="AD4736" s="51">
        <f t="shared" si="302"/>
        <v>78.274000000000001</v>
      </c>
      <c r="AE4736" s="15">
        <f t="shared" si="303"/>
        <v>0.58071645757211854</v>
      </c>
      <c r="AF4736">
        <f t="shared" si="304"/>
        <v>0.2271902244527538</v>
      </c>
    </row>
    <row r="4737" spans="1:32" x14ac:dyDescent="0.25">
      <c r="A4737" s="59">
        <v>4720</v>
      </c>
      <c r="B4737" s="60" t="s">
        <v>309</v>
      </c>
      <c r="C4737" s="61" t="s">
        <v>358</v>
      </c>
      <c r="D4737" s="62"/>
      <c r="E4737" s="62">
        <v>533</v>
      </c>
      <c r="F4737" s="62">
        <v>2045</v>
      </c>
      <c r="G4737" s="50">
        <v>5.569</v>
      </c>
      <c r="H4737" s="50">
        <v>5.96</v>
      </c>
      <c r="I4737" s="50">
        <v>6.3410000000000002</v>
      </c>
      <c r="J4737" s="50">
        <v>6.4269999999999996</v>
      </c>
      <c r="K4737" s="50">
        <v>6.1449999999999996</v>
      </c>
      <c r="L4737" s="50">
        <v>5.8840000000000003</v>
      </c>
      <c r="M4737" s="50">
        <v>5.8440000000000003</v>
      </c>
      <c r="N4737" s="50">
        <v>6.9560000000000004</v>
      </c>
      <c r="O4737" s="50">
        <v>7.38</v>
      </c>
      <c r="P4737" s="50">
        <v>7.7460000000000004</v>
      </c>
      <c r="Q4737" s="50">
        <v>7.508</v>
      </c>
      <c r="R4737" s="50">
        <v>5.4029999999999996</v>
      </c>
      <c r="S4737" s="50">
        <v>5.5439999999999996</v>
      </c>
      <c r="T4737" s="50">
        <v>5.9989999999999997</v>
      </c>
      <c r="U4737" s="50">
        <v>6.03</v>
      </c>
      <c r="V4737" s="50">
        <v>5.5069999999999997</v>
      </c>
      <c r="W4737" s="50" t="s">
        <v>311</v>
      </c>
      <c r="X4737" s="50">
        <v>4.577</v>
      </c>
      <c r="Y4737" s="50">
        <v>2.355</v>
      </c>
      <c r="Z4737" s="50">
        <v>0.82399999999999995</v>
      </c>
      <c r="AA4737" s="50">
        <v>0.17199999999999999</v>
      </c>
      <c r="AB4737" s="50">
        <v>0.02</v>
      </c>
      <c r="AC4737" s="50" t="str">
        <f t="shared" si="301"/>
        <v>Aruba-2045</v>
      </c>
      <c r="AD4737" s="51">
        <f t="shared" si="302"/>
        <v>64.837000000000003</v>
      </c>
      <c r="AE4737" s="15">
        <f t="shared" si="303"/>
        <v>0.66866141246510469</v>
      </c>
      <c r="AF4737">
        <f t="shared" si="304"/>
        <v>0.30812385892367028</v>
      </c>
    </row>
    <row r="4738" spans="1:32" x14ac:dyDescent="0.25">
      <c r="A4738" s="59">
        <v>4721</v>
      </c>
      <c r="B4738" s="60" t="s">
        <v>309</v>
      </c>
      <c r="C4738" s="61" t="s">
        <v>359</v>
      </c>
      <c r="D4738" s="62"/>
      <c r="E4738" s="62">
        <v>44</v>
      </c>
      <c r="F4738" s="62">
        <v>2045</v>
      </c>
      <c r="G4738" s="50">
        <v>25.004999999999999</v>
      </c>
      <c r="H4738" s="50">
        <v>24.966000000000001</v>
      </c>
      <c r="I4738" s="50">
        <v>25.7</v>
      </c>
      <c r="J4738" s="50">
        <v>27.303000000000001</v>
      </c>
      <c r="K4738" s="50">
        <v>29.047999999999998</v>
      </c>
      <c r="L4738" s="50">
        <v>30.172000000000001</v>
      </c>
      <c r="M4738" s="50">
        <v>30.594000000000001</v>
      </c>
      <c r="N4738" s="50">
        <v>29.9</v>
      </c>
      <c r="O4738" s="50">
        <v>27.596</v>
      </c>
      <c r="P4738" s="50">
        <v>32.131</v>
      </c>
      <c r="Q4738" s="50">
        <v>34.195</v>
      </c>
      <c r="R4738" s="50">
        <v>31.108000000000001</v>
      </c>
      <c r="S4738" s="50">
        <v>28.721</v>
      </c>
      <c r="T4738" s="50">
        <v>23.032</v>
      </c>
      <c r="U4738" s="50">
        <v>22.564</v>
      </c>
      <c r="V4738" s="50">
        <v>18.353999999999999</v>
      </c>
      <c r="W4738" s="50" t="s">
        <v>311</v>
      </c>
      <c r="X4738" s="50">
        <v>15.077999999999999</v>
      </c>
      <c r="Y4738" s="50">
        <v>8.6050000000000004</v>
      </c>
      <c r="Z4738" s="50">
        <v>3.6629999999999998</v>
      </c>
      <c r="AA4738" s="50">
        <v>0.98599999999999999</v>
      </c>
      <c r="AB4738" s="50">
        <v>0.15</v>
      </c>
      <c r="AC4738" s="50" t="str">
        <f t="shared" si="301"/>
        <v>Bahamas-2045</v>
      </c>
      <c r="AD4738" s="51">
        <f t="shared" si="302"/>
        <v>300.76799999999997</v>
      </c>
      <c r="AE4738" s="15">
        <f t="shared" si="303"/>
        <v>0.55891251728907332</v>
      </c>
      <c r="AF4738">
        <f t="shared" si="304"/>
        <v>0.24554310260095269</v>
      </c>
    </row>
    <row r="4739" spans="1:32" x14ac:dyDescent="0.25">
      <c r="A4739" s="59">
        <v>4722</v>
      </c>
      <c r="B4739" s="60" t="s">
        <v>309</v>
      </c>
      <c r="C4739" s="61" t="s">
        <v>360</v>
      </c>
      <c r="D4739" s="62"/>
      <c r="E4739" s="62">
        <v>48</v>
      </c>
      <c r="F4739" s="62">
        <v>2045</v>
      </c>
      <c r="G4739" s="50">
        <v>102.91</v>
      </c>
      <c r="H4739" s="50">
        <v>109.271</v>
      </c>
      <c r="I4739" s="50">
        <v>115.544</v>
      </c>
      <c r="J4739" s="50">
        <v>114.76</v>
      </c>
      <c r="K4739" s="50">
        <v>142.226</v>
      </c>
      <c r="L4739" s="50">
        <v>194.49299999999999</v>
      </c>
      <c r="M4739" s="50">
        <v>225.63</v>
      </c>
      <c r="N4739" s="50">
        <v>224.46299999999999</v>
      </c>
      <c r="O4739" s="50">
        <v>224.30199999999999</v>
      </c>
      <c r="P4739" s="50">
        <v>201.97399999999999</v>
      </c>
      <c r="Q4739" s="50">
        <v>146.14099999999999</v>
      </c>
      <c r="R4739" s="50">
        <v>109.268</v>
      </c>
      <c r="S4739" s="50">
        <v>103.251</v>
      </c>
      <c r="T4739" s="50">
        <v>88.570999999999998</v>
      </c>
      <c r="U4739" s="50">
        <v>74.635999999999996</v>
      </c>
      <c r="V4739" s="50">
        <v>50.305</v>
      </c>
      <c r="W4739" s="50" t="s">
        <v>311</v>
      </c>
      <c r="X4739" s="50">
        <v>28.565000000000001</v>
      </c>
      <c r="Y4739" s="50">
        <v>13.03</v>
      </c>
      <c r="Z4739" s="50">
        <v>2.694</v>
      </c>
      <c r="AA4739" s="50">
        <v>0.40799999999999997</v>
      </c>
      <c r="AB4739" s="50">
        <v>4.8000000000000001E-2</v>
      </c>
      <c r="AC4739" s="50" t="str">
        <f t="shared" si="301"/>
        <v>Bahrain-2045</v>
      </c>
      <c r="AD4739" s="51">
        <f t="shared" si="302"/>
        <v>1686.5079999999998</v>
      </c>
      <c r="AE4739" s="15">
        <f t="shared" si="303"/>
        <v>0.34745284339001054</v>
      </c>
      <c r="AF4739">
        <f t="shared" si="304"/>
        <v>0.12821605047678197</v>
      </c>
    </row>
    <row r="4740" spans="1:32" x14ac:dyDescent="0.25">
      <c r="A4740" s="59">
        <v>4723</v>
      </c>
      <c r="B4740" s="60" t="s">
        <v>309</v>
      </c>
      <c r="C4740" s="61" t="s">
        <v>361</v>
      </c>
      <c r="D4740" s="62"/>
      <c r="E4740" s="62">
        <v>52</v>
      </c>
      <c r="F4740" s="62">
        <v>2045</v>
      </c>
      <c r="G4740" s="50">
        <v>15.526</v>
      </c>
      <c r="H4740" s="50">
        <v>16.437000000000001</v>
      </c>
      <c r="I4740" s="50">
        <v>16.745999999999999</v>
      </c>
      <c r="J4740" s="50">
        <v>16.629000000000001</v>
      </c>
      <c r="K4740" s="50">
        <v>16.353000000000002</v>
      </c>
      <c r="L4740" s="50">
        <v>16.393999999999998</v>
      </c>
      <c r="M4740" s="50">
        <v>16.658000000000001</v>
      </c>
      <c r="N4740" s="50">
        <v>16.684999999999999</v>
      </c>
      <c r="O4740" s="50">
        <v>16.757000000000001</v>
      </c>
      <c r="P4740" s="50">
        <v>16.084</v>
      </c>
      <c r="Q4740" s="50">
        <v>16.234000000000002</v>
      </c>
      <c r="R4740" s="50">
        <v>15.901999999999999</v>
      </c>
      <c r="S4740" s="50">
        <v>16.658999999999999</v>
      </c>
      <c r="T4740" s="50">
        <v>16.206</v>
      </c>
      <c r="U4740" s="50">
        <v>16.739000000000001</v>
      </c>
      <c r="V4740" s="50">
        <v>14.657999999999999</v>
      </c>
      <c r="W4740" s="50" t="s">
        <v>311</v>
      </c>
      <c r="X4740" s="50">
        <v>12.602</v>
      </c>
      <c r="Y4740" s="50">
        <v>7.2329999999999997</v>
      </c>
      <c r="Z4740" s="50">
        <v>2.649</v>
      </c>
      <c r="AA4740" s="50">
        <v>0.58399999999999996</v>
      </c>
      <c r="AB4740" s="50">
        <v>6.4000000000000001E-2</v>
      </c>
      <c r="AC4740" s="50" t="str">
        <f t="shared" si="301"/>
        <v>Barbados-2045</v>
      </c>
      <c r="AD4740" s="51">
        <f t="shared" si="302"/>
        <v>164.35499999999999</v>
      </c>
      <c r="AE4740" s="15">
        <f t="shared" si="303"/>
        <v>0.72674393842596829</v>
      </c>
      <c r="AF4740">
        <f t="shared" si="304"/>
        <v>0.33198944917958922</v>
      </c>
    </row>
    <row r="4741" spans="1:32" x14ac:dyDescent="0.25">
      <c r="A4741" s="59">
        <v>4724</v>
      </c>
      <c r="B4741" s="60" t="s">
        <v>309</v>
      </c>
      <c r="C4741" s="61" t="s">
        <v>362</v>
      </c>
      <c r="D4741" s="62"/>
      <c r="E4741" s="62">
        <v>84</v>
      </c>
      <c r="F4741" s="62">
        <v>2045</v>
      </c>
      <c r="G4741" s="50">
        <v>41.423999999999999</v>
      </c>
      <c r="H4741" s="50">
        <v>41.773000000000003</v>
      </c>
      <c r="I4741" s="50">
        <v>42.472999999999999</v>
      </c>
      <c r="J4741" s="50">
        <v>43.759</v>
      </c>
      <c r="K4741" s="50">
        <v>44.759</v>
      </c>
      <c r="L4741" s="50">
        <v>44.225000000000001</v>
      </c>
      <c r="M4741" s="50">
        <v>42.25</v>
      </c>
      <c r="N4741" s="50">
        <v>40.866</v>
      </c>
      <c r="O4741" s="50">
        <v>42.215000000000003</v>
      </c>
      <c r="P4741" s="50">
        <v>40.505000000000003</v>
      </c>
      <c r="Q4741" s="50">
        <v>36.265999999999998</v>
      </c>
      <c r="R4741" s="50">
        <v>30.585000000000001</v>
      </c>
      <c r="S4741" s="50">
        <v>24.715</v>
      </c>
      <c r="T4741" s="50">
        <v>18.75</v>
      </c>
      <c r="U4741" s="50">
        <v>14.566000000000001</v>
      </c>
      <c r="V4741" s="50">
        <v>9.4909999999999997</v>
      </c>
      <c r="W4741" s="50" t="s">
        <v>311</v>
      </c>
      <c r="X4741" s="50">
        <v>5.16</v>
      </c>
      <c r="Y4741" s="50">
        <v>1.9259999999999999</v>
      </c>
      <c r="Z4741" s="50">
        <v>0.46200000000000002</v>
      </c>
      <c r="AA4741" s="50">
        <v>6.3E-2</v>
      </c>
      <c r="AB4741" s="50">
        <v>5.0000000000000001E-3</v>
      </c>
      <c r="AC4741" s="50" t="str">
        <f t="shared" si="301"/>
        <v>Belize-2045</v>
      </c>
      <c r="AD4741" s="51">
        <f t="shared" si="302"/>
        <v>390.14499999999992</v>
      </c>
      <c r="AE4741" s="15">
        <f t="shared" si="303"/>
        <v>0.45135270220046397</v>
      </c>
      <c r="AF4741">
        <f t="shared" si="304"/>
        <v>9.7754039723544295E-2</v>
      </c>
    </row>
    <row r="4742" spans="1:32" x14ac:dyDescent="0.25">
      <c r="A4742" s="59">
        <v>4725</v>
      </c>
      <c r="B4742" s="60" t="s">
        <v>309</v>
      </c>
      <c r="C4742" s="61" t="s">
        <v>363</v>
      </c>
      <c r="D4742" s="62"/>
      <c r="E4742" s="62">
        <v>132</v>
      </c>
      <c r="F4742" s="62">
        <v>2045</v>
      </c>
      <c r="G4742" s="50">
        <v>46.290999999999997</v>
      </c>
      <c r="H4742" s="50">
        <v>47.697000000000003</v>
      </c>
      <c r="I4742" s="50">
        <v>49.552999999999997</v>
      </c>
      <c r="J4742" s="50">
        <v>51.606999999999999</v>
      </c>
      <c r="K4742" s="50">
        <v>53.134999999999998</v>
      </c>
      <c r="L4742" s="50">
        <v>53.276000000000003</v>
      </c>
      <c r="M4742" s="50">
        <v>51.84</v>
      </c>
      <c r="N4742" s="50">
        <v>51.787999999999997</v>
      </c>
      <c r="O4742" s="50">
        <v>51.56</v>
      </c>
      <c r="P4742" s="50">
        <v>52.225000000000001</v>
      </c>
      <c r="Q4742" s="50">
        <v>50.972999999999999</v>
      </c>
      <c r="R4742" s="50">
        <v>45.923000000000002</v>
      </c>
      <c r="S4742" s="50">
        <v>36.457000000000001</v>
      </c>
      <c r="T4742" s="50">
        <v>25.661999999999999</v>
      </c>
      <c r="U4742" s="50">
        <v>18.555</v>
      </c>
      <c r="V4742" s="50">
        <v>14.262</v>
      </c>
      <c r="W4742" s="50" t="s">
        <v>311</v>
      </c>
      <c r="X4742" s="50">
        <v>9.4969999999999999</v>
      </c>
      <c r="Y4742" s="50">
        <v>3.633</v>
      </c>
      <c r="Z4742" s="50">
        <v>1.0169999999999999</v>
      </c>
      <c r="AA4742" s="50">
        <v>0.114</v>
      </c>
      <c r="AB4742" s="50">
        <v>1.7000000000000001E-2</v>
      </c>
      <c r="AC4742" s="50" t="str">
        <f t="shared" si="301"/>
        <v>Cabo Verde-2045</v>
      </c>
      <c r="AD4742" s="51">
        <f t="shared" si="302"/>
        <v>498.78400000000005</v>
      </c>
      <c r="AE4742" s="15">
        <f t="shared" si="303"/>
        <v>0.43365063835247319</v>
      </c>
      <c r="AF4742">
        <f t="shared" si="304"/>
        <v>0.11327131903631336</v>
      </c>
    </row>
    <row r="4743" spans="1:32" x14ac:dyDescent="0.25">
      <c r="A4743" s="59">
        <v>4726</v>
      </c>
      <c r="B4743" s="60" t="s">
        <v>309</v>
      </c>
      <c r="C4743" s="61" t="s">
        <v>364</v>
      </c>
      <c r="D4743" s="62"/>
      <c r="E4743" s="62">
        <v>174</v>
      </c>
      <c r="F4743" s="62">
        <v>2045</v>
      </c>
      <c r="G4743" s="50">
        <v>149.18700000000001</v>
      </c>
      <c r="H4743" s="50">
        <v>142.345</v>
      </c>
      <c r="I4743" s="50">
        <v>135.18899999999999</v>
      </c>
      <c r="J4743" s="50">
        <v>127.94799999999999</v>
      </c>
      <c r="K4743" s="50">
        <v>120.877</v>
      </c>
      <c r="L4743" s="50">
        <v>113.57599999999999</v>
      </c>
      <c r="M4743" s="50">
        <v>105.14</v>
      </c>
      <c r="N4743" s="50">
        <v>92.792000000000002</v>
      </c>
      <c r="O4743" s="50">
        <v>80.744</v>
      </c>
      <c r="P4743" s="50">
        <v>70.555000000000007</v>
      </c>
      <c r="Q4743" s="50">
        <v>61.552999999999997</v>
      </c>
      <c r="R4743" s="50">
        <v>52.67</v>
      </c>
      <c r="S4743" s="50">
        <v>41.393999999999998</v>
      </c>
      <c r="T4743" s="50">
        <v>29.321999999999999</v>
      </c>
      <c r="U4743" s="50">
        <v>19.632999999999999</v>
      </c>
      <c r="V4743" s="50">
        <v>11.855</v>
      </c>
      <c r="W4743" s="50" t="s">
        <v>311</v>
      </c>
      <c r="X4743" s="50">
        <v>5.83</v>
      </c>
      <c r="Y4743" s="50">
        <v>2.0209999999999999</v>
      </c>
      <c r="Z4743" s="50">
        <v>0.41899999999999998</v>
      </c>
      <c r="AA4743" s="50">
        <v>4.4999999999999998E-2</v>
      </c>
      <c r="AB4743" s="50">
        <v>3.0000000000000001E-3</v>
      </c>
      <c r="AC4743" s="50" t="str">
        <f t="shared" si="301"/>
        <v>Comoros-2045</v>
      </c>
      <c r="AD4743" s="51">
        <f t="shared" si="302"/>
        <v>867.24900000000002</v>
      </c>
      <c r="AE4743" s="15">
        <f t="shared" si="303"/>
        <v>0.57174928999629859</v>
      </c>
      <c r="AF4743">
        <f t="shared" si="304"/>
        <v>5.34231860089492E-2</v>
      </c>
    </row>
    <row r="4744" spans="1:32" x14ac:dyDescent="0.25">
      <c r="A4744" s="59">
        <v>4727</v>
      </c>
      <c r="B4744" s="60" t="s">
        <v>309</v>
      </c>
      <c r="C4744" s="61" t="s">
        <v>365</v>
      </c>
      <c r="D4744" s="62"/>
      <c r="E4744" s="62">
        <v>192</v>
      </c>
      <c r="F4744" s="62">
        <v>2045</v>
      </c>
      <c r="G4744" s="50">
        <v>491.05399999999997</v>
      </c>
      <c r="H4744" s="50">
        <v>496.786</v>
      </c>
      <c r="I4744" s="50">
        <v>510.77600000000001</v>
      </c>
      <c r="J4744" s="50">
        <v>535.34799999999996</v>
      </c>
      <c r="K4744" s="50">
        <v>561.971</v>
      </c>
      <c r="L4744" s="50">
        <v>578.00800000000004</v>
      </c>
      <c r="M4744" s="50">
        <v>592.43899999999996</v>
      </c>
      <c r="N4744" s="50">
        <v>555.13300000000004</v>
      </c>
      <c r="O4744" s="50">
        <v>590.548</v>
      </c>
      <c r="P4744" s="50">
        <v>654.55600000000004</v>
      </c>
      <c r="Q4744" s="50">
        <v>691.70299999999997</v>
      </c>
      <c r="R4744" s="50">
        <v>768.29100000000005</v>
      </c>
      <c r="S4744" s="50">
        <v>627.06200000000001</v>
      </c>
      <c r="T4744" s="50">
        <v>601.05499999999995</v>
      </c>
      <c r="U4744" s="50">
        <v>819.91399999999999</v>
      </c>
      <c r="V4744" s="50">
        <v>778.10799999999995</v>
      </c>
      <c r="W4744" s="50" t="s">
        <v>311</v>
      </c>
      <c r="X4744" s="50">
        <v>634.69500000000005</v>
      </c>
      <c r="Y4744" s="50">
        <v>312.536</v>
      </c>
      <c r="Z4744" s="50">
        <v>185.41300000000001</v>
      </c>
      <c r="AA4744" s="50">
        <v>68.548000000000002</v>
      </c>
      <c r="AB4744" s="50">
        <v>16.66</v>
      </c>
      <c r="AC4744" s="50" t="str">
        <f t="shared" si="301"/>
        <v>Cuba-2045</v>
      </c>
      <c r="AD4744" s="51">
        <f t="shared" si="302"/>
        <v>6155.0590000000002</v>
      </c>
      <c r="AE4744" s="15">
        <f t="shared" si="303"/>
        <v>0.79861866474391208</v>
      </c>
      <c r="AF4744">
        <f t="shared" si="304"/>
        <v>0.44644291794464752</v>
      </c>
    </row>
    <row r="4745" spans="1:32" x14ac:dyDescent="0.25">
      <c r="A4745" s="59">
        <v>4728</v>
      </c>
      <c r="B4745" s="60" t="s">
        <v>309</v>
      </c>
      <c r="C4745" s="61" t="s">
        <v>366</v>
      </c>
      <c r="D4745" s="62"/>
      <c r="E4745" s="62">
        <v>531</v>
      </c>
      <c r="F4745" s="62">
        <v>2045</v>
      </c>
      <c r="G4745" s="50">
        <v>9.8350000000000009</v>
      </c>
      <c r="H4745" s="50">
        <v>9.9529999999999994</v>
      </c>
      <c r="I4745" s="50">
        <v>10.16</v>
      </c>
      <c r="J4745" s="50">
        <v>10.404999999999999</v>
      </c>
      <c r="K4745" s="50">
        <v>9.4700000000000006</v>
      </c>
      <c r="L4745" s="50">
        <v>10.403</v>
      </c>
      <c r="M4745" s="50">
        <v>10.757999999999999</v>
      </c>
      <c r="N4745" s="50">
        <v>10.648</v>
      </c>
      <c r="O4745" s="50">
        <v>11.525</v>
      </c>
      <c r="P4745" s="50">
        <v>11.739000000000001</v>
      </c>
      <c r="Q4745" s="50">
        <v>11.444000000000001</v>
      </c>
      <c r="R4745" s="50">
        <v>10.036</v>
      </c>
      <c r="S4745" s="50">
        <v>9.4779999999999998</v>
      </c>
      <c r="T4745" s="50">
        <v>8.7140000000000004</v>
      </c>
      <c r="U4745" s="50">
        <v>9.4969999999999999</v>
      </c>
      <c r="V4745" s="50">
        <v>8.8360000000000003</v>
      </c>
      <c r="W4745" s="50" t="s">
        <v>311</v>
      </c>
      <c r="X4745" s="50">
        <v>7.9809999999999999</v>
      </c>
      <c r="Y4745" s="50">
        <v>5.0860000000000003</v>
      </c>
      <c r="Z4745" s="50">
        <v>2.5379999999999998</v>
      </c>
      <c r="AA4745" s="50">
        <v>0.91100000000000003</v>
      </c>
      <c r="AB4745" s="50">
        <v>0.19400000000000001</v>
      </c>
      <c r="AC4745" s="50" t="str">
        <f t="shared" si="301"/>
        <v>Curaçao-2045</v>
      </c>
      <c r="AD4745" s="51">
        <f t="shared" si="302"/>
        <v>105.90599999999999</v>
      </c>
      <c r="AE4745" s="15">
        <f t="shared" si="303"/>
        <v>0.69594734953638138</v>
      </c>
      <c r="AF4745">
        <f t="shared" si="304"/>
        <v>0.32208841844921748</v>
      </c>
    </row>
    <row r="4746" spans="1:32" x14ac:dyDescent="0.25">
      <c r="A4746" s="59">
        <v>4729</v>
      </c>
      <c r="B4746" s="60" t="s">
        <v>309</v>
      </c>
      <c r="C4746" s="61" t="s">
        <v>367</v>
      </c>
      <c r="D4746" s="62"/>
      <c r="E4746" s="62">
        <v>214</v>
      </c>
      <c r="F4746" s="62">
        <v>2045</v>
      </c>
      <c r="G4746" s="50">
        <v>868.06200000000001</v>
      </c>
      <c r="H4746" s="50">
        <v>902.56799999999998</v>
      </c>
      <c r="I4746" s="50">
        <v>927.88499999999999</v>
      </c>
      <c r="J4746" s="50">
        <v>942.26599999999996</v>
      </c>
      <c r="K4746" s="50">
        <v>943.70699999999999</v>
      </c>
      <c r="L4746" s="50">
        <v>939.9</v>
      </c>
      <c r="M4746" s="50">
        <v>930.99199999999996</v>
      </c>
      <c r="N4746" s="50">
        <v>905.79200000000003</v>
      </c>
      <c r="O4746" s="50">
        <v>868</v>
      </c>
      <c r="P4746" s="50">
        <v>811.29899999999998</v>
      </c>
      <c r="Q4746" s="50">
        <v>791.37699999999995</v>
      </c>
      <c r="R4746" s="50">
        <v>726.28599999999994</v>
      </c>
      <c r="S4746" s="50">
        <v>651.31399999999996</v>
      </c>
      <c r="T4746" s="50">
        <v>549.81899999999996</v>
      </c>
      <c r="U4746" s="50">
        <v>457.91899999999998</v>
      </c>
      <c r="V4746" s="50">
        <v>357.77800000000002</v>
      </c>
      <c r="W4746" s="50" t="s">
        <v>311</v>
      </c>
      <c r="X4746" s="50">
        <v>252.56899999999999</v>
      </c>
      <c r="Y4746" s="50">
        <v>150.256</v>
      </c>
      <c r="Z4746" s="50">
        <v>71.566999999999993</v>
      </c>
      <c r="AA4746" s="50">
        <v>26.82</v>
      </c>
      <c r="AB4746" s="50">
        <v>10.586</v>
      </c>
      <c r="AC4746" s="50" t="str">
        <f t="shared" si="301"/>
        <v>Dominican Republic-2045</v>
      </c>
      <c r="AD4746" s="51">
        <f t="shared" si="302"/>
        <v>8510.9330000000009</v>
      </c>
      <c r="AE4746" s="15">
        <f t="shared" si="303"/>
        <v>0.53764129032621921</v>
      </c>
      <c r="AF4746">
        <f t="shared" si="304"/>
        <v>0.16747604342336928</v>
      </c>
    </row>
    <row r="4747" spans="1:32" x14ac:dyDescent="0.25">
      <c r="A4747" s="59">
        <v>4730</v>
      </c>
      <c r="B4747" s="60" t="s">
        <v>309</v>
      </c>
      <c r="C4747" s="61" t="s">
        <v>368</v>
      </c>
      <c r="D4747" s="62"/>
      <c r="E4747" s="62">
        <v>242</v>
      </c>
      <c r="F4747" s="62">
        <v>2045</v>
      </c>
      <c r="G4747" s="50">
        <v>71.061000000000007</v>
      </c>
      <c r="H4747" s="50">
        <v>73.093000000000004</v>
      </c>
      <c r="I4747" s="50">
        <v>74.959999999999994</v>
      </c>
      <c r="J4747" s="50">
        <v>75.161000000000001</v>
      </c>
      <c r="K4747" s="50">
        <v>73.997</v>
      </c>
      <c r="L4747" s="50">
        <v>73.44</v>
      </c>
      <c r="M4747" s="50">
        <v>73.927999999999997</v>
      </c>
      <c r="N4747" s="50">
        <v>72.027000000000001</v>
      </c>
      <c r="O4747" s="50">
        <v>62.747</v>
      </c>
      <c r="P4747" s="50">
        <v>58.225000000000001</v>
      </c>
      <c r="Q4747" s="50">
        <v>58.973999999999997</v>
      </c>
      <c r="R4747" s="50">
        <v>54.307000000000002</v>
      </c>
      <c r="S4747" s="50">
        <v>53.381</v>
      </c>
      <c r="T4747" s="50">
        <v>42.92</v>
      </c>
      <c r="U4747" s="50">
        <v>31.088999999999999</v>
      </c>
      <c r="V4747" s="50">
        <v>23.596</v>
      </c>
      <c r="W4747" s="50" t="s">
        <v>311</v>
      </c>
      <c r="X4747" s="50">
        <v>16.128</v>
      </c>
      <c r="Y4747" s="50">
        <v>7.431</v>
      </c>
      <c r="Z4747" s="50">
        <v>2.1269999999999998</v>
      </c>
      <c r="AA4747" s="50">
        <v>0.441</v>
      </c>
      <c r="AB4747" s="50">
        <v>5.3999999999999999E-2</v>
      </c>
      <c r="AC4747" s="50" t="str">
        <f t="shared" si="301"/>
        <v>Fiji-2045</v>
      </c>
      <c r="AD4747" s="51">
        <f t="shared" si="302"/>
        <v>656.18700000000001</v>
      </c>
      <c r="AE4747" s="15">
        <f t="shared" si="303"/>
        <v>0.52256445190166811</v>
      </c>
      <c r="AF4747">
        <f t="shared" si="304"/>
        <v>0.14142106543920319</v>
      </c>
    </row>
    <row r="4748" spans="1:32" x14ac:dyDescent="0.25">
      <c r="A4748" s="59">
        <v>4731</v>
      </c>
      <c r="B4748" s="60" t="s">
        <v>309</v>
      </c>
      <c r="C4748" s="61" t="s">
        <v>369</v>
      </c>
      <c r="D4748" s="62"/>
      <c r="E4748" s="62">
        <v>258</v>
      </c>
      <c r="F4748" s="62">
        <v>2045</v>
      </c>
      <c r="G4748" s="50">
        <v>17.922999999999998</v>
      </c>
      <c r="H4748" s="50">
        <v>18.419</v>
      </c>
      <c r="I4748" s="50">
        <v>19.001000000000001</v>
      </c>
      <c r="J4748" s="50">
        <v>19.55</v>
      </c>
      <c r="K4748" s="50">
        <v>20.007000000000001</v>
      </c>
      <c r="L4748" s="50">
        <v>20.783000000000001</v>
      </c>
      <c r="M4748" s="50">
        <v>21.36</v>
      </c>
      <c r="N4748" s="50">
        <v>20.443999999999999</v>
      </c>
      <c r="O4748" s="50">
        <v>21.285</v>
      </c>
      <c r="P4748" s="50">
        <v>21.73</v>
      </c>
      <c r="Q4748" s="50">
        <v>21.337</v>
      </c>
      <c r="R4748" s="50">
        <v>20.260999999999999</v>
      </c>
      <c r="S4748" s="50">
        <v>18.556999999999999</v>
      </c>
      <c r="T4748" s="50">
        <v>17.363</v>
      </c>
      <c r="U4748" s="50">
        <v>15.538</v>
      </c>
      <c r="V4748" s="50">
        <v>13.73</v>
      </c>
      <c r="W4748" s="50" t="s">
        <v>311</v>
      </c>
      <c r="X4748" s="50">
        <v>9.0760000000000005</v>
      </c>
      <c r="Y4748" s="50">
        <v>4.8330000000000002</v>
      </c>
      <c r="Z4748" s="50">
        <v>1.9039999999999999</v>
      </c>
      <c r="AA4748" s="50">
        <v>0.45</v>
      </c>
      <c r="AB4748" s="50">
        <v>8.1000000000000003E-2</v>
      </c>
      <c r="AC4748" s="50" t="str">
        <f t="shared" si="301"/>
        <v>French Polynesia-2045</v>
      </c>
      <c r="AD4748" s="51">
        <f t="shared" si="302"/>
        <v>205.31399999999996</v>
      </c>
      <c r="AE4748" s="15">
        <f t="shared" si="303"/>
        <v>0.57627828594250774</v>
      </c>
      <c r="AF4748">
        <f t="shared" si="304"/>
        <v>0.241601031240289</v>
      </c>
    </row>
    <row r="4749" spans="1:32" x14ac:dyDescent="0.25">
      <c r="A4749" s="59">
        <v>4732</v>
      </c>
      <c r="B4749" s="60" t="s">
        <v>309</v>
      </c>
      <c r="C4749" s="61" t="s">
        <v>370</v>
      </c>
      <c r="D4749" s="62"/>
      <c r="E4749" s="62">
        <v>308</v>
      </c>
      <c r="F4749" s="62">
        <v>2045</v>
      </c>
      <c r="G4749" s="50">
        <v>6.6109999999999998</v>
      </c>
      <c r="H4749" s="50">
        <v>6.6459999999999999</v>
      </c>
      <c r="I4749" s="50">
        <v>6.7519999999999998</v>
      </c>
      <c r="J4749" s="50">
        <v>7.1449999999999996</v>
      </c>
      <c r="K4749" s="50">
        <v>7.7039999999999997</v>
      </c>
      <c r="L4749" s="50">
        <v>8.0739999999999998</v>
      </c>
      <c r="M4749" s="50">
        <v>7.8890000000000002</v>
      </c>
      <c r="N4749" s="50">
        <v>7.1609999999999996</v>
      </c>
      <c r="O4749" s="50">
        <v>6.3170000000000002</v>
      </c>
      <c r="P4749" s="50">
        <v>6.9989999999999997</v>
      </c>
      <c r="Q4749" s="50">
        <v>7.7690000000000001</v>
      </c>
      <c r="R4749" s="50">
        <v>9.0860000000000003</v>
      </c>
      <c r="S4749" s="50">
        <v>7.298</v>
      </c>
      <c r="T4749" s="50">
        <v>5.141</v>
      </c>
      <c r="U4749" s="50">
        <v>3.782</v>
      </c>
      <c r="V4749" s="50">
        <v>2.681</v>
      </c>
      <c r="W4749" s="50" t="s">
        <v>311</v>
      </c>
      <c r="X4749" s="50">
        <v>2.4980000000000002</v>
      </c>
      <c r="Y4749" s="50">
        <v>1.1299999999999999</v>
      </c>
      <c r="Z4749" s="50">
        <v>0.372</v>
      </c>
      <c r="AA4749" s="50">
        <v>7.8E-2</v>
      </c>
      <c r="AB4749" s="50">
        <v>1.2E-2</v>
      </c>
      <c r="AC4749" s="50" t="str">
        <f t="shared" si="301"/>
        <v>Grenada-2045</v>
      </c>
      <c r="AD4749" s="51">
        <f t="shared" si="302"/>
        <v>75.442000000000007</v>
      </c>
      <c r="AE4749" s="15">
        <f t="shared" si="303"/>
        <v>0.47325097425837065</v>
      </c>
      <c r="AF4749">
        <f t="shared" si="304"/>
        <v>0.16441944034111741</v>
      </c>
    </row>
    <row r="4750" spans="1:32" x14ac:dyDescent="0.25">
      <c r="A4750" s="59">
        <v>4733</v>
      </c>
      <c r="B4750" s="60" t="s">
        <v>309</v>
      </c>
      <c r="C4750" s="61" t="s">
        <v>371</v>
      </c>
      <c r="D4750" s="62">
        <v>5</v>
      </c>
      <c r="E4750" s="62">
        <v>312</v>
      </c>
      <c r="F4750" s="62">
        <v>2045</v>
      </c>
      <c r="G4750" s="50">
        <v>21.527000000000001</v>
      </c>
      <c r="H4750" s="50">
        <v>23.33</v>
      </c>
      <c r="I4750" s="50">
        <v>24.821000000000002</v>
      </c>
      <c r="J4750" s="50">
        <v>24.478999999999999</v>
      </c>
      <c r="K4750" s="50">
        <v>22.457000000000001</v>
      </c>
      <c r="L4750" s="50">
        <v>21.440999999999999</v>
      </c>
      <c r="M4750" s="50">
        <v>23.605</v>
      </c>
      <c r="N4750" s="50">
        <v>25.07</v>
      </c>
      <c r="O4750" s="50">
        <v>27.939</v>
      </c>
      <c r="P4750" s="50">
        <v>29.536000000000001</v>
      </c>
      <c r="Q4750" s="50">
        <v>25.577000000000002</v>
      </c>
      <c r="R4750" s="50">
        <v>16.337</v>
      </c>
      <c r="S4750" s="50">
        <v>17.635000000000002</v>
      </c>
      <c r="T4750" s="50">
        <v>21.161000000000001</v>
      </c>
      <c r="U4750" s="50">
        <v>27.966000000000001</v>
      </c>
      <c r="V4750" s="50">
        <v>26.789000000000001</v>
      </c>
      <c r="W4750" s="50" t="s">
        <v>311</v>
      </c>
      <c r="X4750" s="50">
        <v>24.526</v>
      </c>
      <c r="Y4750" s="50">
        <v>16.07</v>
      </c>
      <c r="Z4750" s="50">
        <v>9.4849999999999994</v>
      </c>
      <c r="AA4750" s="50">
        <v>4.1319999999999997</v>
      </c>
      <c r="AB4750" s="50">
        <v>1.17</v>
      </c>
      <c r="AC4750" s="50" t="str">
        <f t="shared" si="301"/>
        <v>Guadeloupe-2045</v>
      </c>
      <c r="AD4750" s="51">
        <f t="shared" si="302"/>
        <v>234.07599999999996</v>
      </c>
      <c r="AE4750" s="15">
        <f t="shared" si="303"/>
        <v>0.85859720774449344</v>
      </c>
      <c r="AF4750">
        <f t="shared" si="304"/>
        <v>0.4322543900656452</v>
      </c>
    </row>
    <row r="4751" spans="1:32" x14ac:dyDescent="0.25">
      <c r="A4751" s="59">
        <v>4734</v>
      </c>
      <c r="B4751" s="60" t="s">
        <v>309</v>
      </c>
      <c r="C4751" s="61" t="s">
        <v>372</v>
      </c>
      <c r="D4751" s="62"/>
      <c r="E4751" s="62">
        <v>316</v>
      </c>
      <c r="F4751" s="62">
        <v>2045</v>
      </c>
      <c r="G4751" s="50">
        <v>11.784000000000001</v>
      </c>
      <c r="H4751" s="50">
        <v>12.085000000000001</v>
      </c>
      <c r="I4751" s="50">
        <v>12.432</v>
      </c>
      <c r="J4751" s="50">
        <v>12.670999999999999</v>
      </c>
      <c r="K4751" s="50">
        <v>12.648999999999999</v>
      </c>
      <c r="L4751" s="50">
        <v>12.369</v>
      </c>
      <c r="M4751" s="50">
        <v>12.145</v>
      </c>
      <c r="N4751" s="50">
        <v>12.202999999999999</v>
      </c>
      <c r="O4751" s="50">
        <v>12.805</v>
      </c>
      <c r="P4751" s="50">
        <v>12.759</v>
      </c>
      <c r="Q4751" s="50">
        <v>12.093</v>
      </c>
      <c r="R4751" s="50">
        <v>10.542999999999999</v>
      </c>
      <c r="S4751" s="50">
        <v>8.85</v>
      </c>
      <c r="T4751" s="50">
        <v>8.2149999999999999</v>
      </c>
      <c r="U4751" s="50">
        <v>8.3970000000000002</v>
      </c>
      <c r="V4751" s="50">
        <v>7.609</v>
      </c>
      <c r="W4751" s="50" t="s">
        <v>311</v>
      </c>
      <c r="X4751" s="50">
        <v>6.1849999999999996</v>
      </c>
      <c r="Y4751" s="50">
        <v>3.484</v>
      </c>
      <c r="Z4751" s="50">
        <v>1.5820000000000001</v>
      </c>
      <c r="AA4751" s="50">
        <v>0.47799999999999998</v>
      </c>
      <c r="AB4751" s="50">
        <v>7.1999999999999995E-2</v>
      </c>
      <c r="AC4751" s="50" t="str">
        <f t="shared" si="301"/>
        <v>Guam-2045</v>
      </c>
      <c r="AD4751" s="51">
        <f t="shared" si="302"/>
        <v>119.08700000000002</v>
      </c>
      <c r="AE4751" s="15">
        <f t="shared" si="303"/>
        <v>0.60731230109079903</v>
      </c>
      <c r="AF4751">
        <f t="shared" si="304"/>
        <v>0.23181970293716378</v>
      </c>
    </row>
    <row r="4752" spans="1:32" x14ac:dyDescent="0.25">
      <c r="A4752" s="59">
        <v>4735</v>
      </c>
      <c r="B4752" s="60" t="s">
        <v>309</v>
      </c>
      <c r="C4752" s="61" t="s">
        <v>373</v>
      </c>
      <c r="D4752" s="62"/>
      <c r="E4752" s="62">
        <v>624</v>
      </c>
      <c r="F4752" s="62">
        <v>2045</v>
      </c>
      <c r="G4752" s="50">
        <v>386.762</v>
      </c>
      <c r="H4752" s="50">
        <v>362.79899999999998</v>
      </c>
      <c r="I4752" s="50">
        <v>340.02600000000001</v>
      </c>
      <c r="J4752" s="50">
        <v>318.84100000000001</v>
      </c>
      <c r="K4752" s="50">
        <v>299.96100000000001</v>
      </c>
      <c r="L4752" s="50">
        <v>279.56099999999998</v>
      </c>
      <c r="M4752" s="50">
        <v>254.87799999999999</v>
      </c>
      <c r="N4752" s="50">
        <v>221.01499999999999</v>
      </c>
      <c r="O4752" s="50">
        <v>186.619</v>
      </c>
      <c r="P4752" s="50">
        <v>162.86000000000001</v>
      </c>
      <c r="Q4752" s="50">
        <v>143.917</v>
      </c>
      <c r="R4752" s="50">
        <v>120.261</v>
      </c>
      <c r="S4752" s="50">
        <v>94.1</v>
      </c>
      <c r="T4752" s="50">
        <v>64.8</v>
      </c>
      <c r="U4752" s="50">
        <v>42.688000000000002</v>
      </c>
      <c r="V4752" s="50">
        <v>22.736999999999998</v>
      </c>
      <c r="W4752" s="50" t="s">
        <v>311</v>
      </c>
      <c r="X4752" s="50">
        <v>10.093999999999999</v>
      </c>
      <c r="Y4752" s="50">
        <v>3.0910000000000002</v>
      </c>
      <c r="Z4752" s="50">
        <v>0.61699999999999999</v>
      </c>
      <c r="AA4752" s="50">
        <v>5.0999999999999997E-2</v>
      </c>
      <c r="AB4752" s="50">
        <v>2E-3</v>
      </c>
      <c r="AC4752" s="50" t="str">
        <f t="shared" si="301"/>
        <v>Guinea-Bissau-2045</v>
      </c>
      <c r="AD4752" s="51">
        <f t="shared" si="302"/>
        <v>2082.0129999999995</v>
      </c>
      <c r="AE4752" s="15">
        <f t="shared" si="303"/>
        <v>0.59253568541598933</v>
      </c>
      <c r="AF4752">
        <f t="shared" si="304"/>
        <v>4.5428175053600701E-2</v>
      </c>
    </row>
    <row r="4753" spans="1:32" x14ac:dyDescent="0.25">
      <c r="A4753" s="59">
        <v>4736</v>
      </c>
      <c r="B4753" s="60" t="s">
        <v>309</v>
      </c>
      <c r="C4753" s="61" t="s">
        <v>374</v>
      </c>
      <c r="D4753" s="62"/>
      <c r="E4753" s="62">
        <v>328</v>
      </c>
      <c r="F4753" s="62">
        <v>2045</v>
      </c>
      <c r="G4753" s="50">
        <v>58.066000000000003</v>
      </c>
      <c r="H4753" s="50">
        <v>60.439</v>
      </c>
      <c r="I4753" s="50">
        <v>63.509</v>
      </c>
      <c r="J4753" s="50">
        <v>64.923000000000002</v>
      </c>
      <c r="K4753" s="50">
        <v>64.073999999999998</v>
      </c>
      <c r="L4753" s="50">
        <v>62.127000000000002</v>
      </c>
      <c r="M4753" s="50">
        <v>58.792999999999999</v>
      </c>
      <c r="N4753" s="50">
        <v>55.262</v>
      </c>
      <c r="O4753" s="50">
        <v>60.003</v>
      </c>
      <c r="P4753" s="50">
        <v>63.018999999999998</v>
      </c>
      <c r="Q4753" s="50">
        <v>58.277000000000001</v>
      </c>
      <c r="R4753" s="50">
        <v>33.984000000000002</v>
      </c>
      <c r="S4753" s="50">
        <v>35.881999999999998</v>
      </c>
      <c r="T4753" s="50">
        <v>33.99</v>
      </c>
      <c r="U4753" s="50">
        <v>26.875</v>
      </c>
      <c r="V4753" s="50">
        <v>17.956</v>
      </c>
      <c r="W4753" s="50" t="s">
        <v>311</v>
      </c>
      <c r="X4753" s="50">
        <v>9.4740000000000002</v>
      </c>
      <c r="Y4753" s="50">
        <v>3.524</v>
      </c>
      <c r="Z4753" s="50">
        <v>0.74199999999999999</v>
      </c>
      <c r="AA4753" s="50">
        <v>8.6999999999999994E-2</v>
      </c>
      <c r="AB4753" s="50">
        <v>5.0000000000000001E-3</v>
      </c>
      <c r="AC4753" s="50" t="str">
        <f t="shared" si="301"/>
        <v>Guyana-2045</v>
      </c>
      <c r="AD4753" s="51">
        <f t="shared" si="302"/>
        <v>556.34399999999994</v>
      </c>
      <c r="AE4753" s="15">
        <f t="shared" si="303"/>
        <v>0.49369994104367093</v>
      </c>
      <c r="AF4753">
        <f t="shared" si="304"/>
        <v>0.1254851982371695</v>
      </c>
    </row>
    <row r="4754" spans="1:32" x14ac:dyDescent="0.25">
      <c r="A4754" s="59">
        <v>4737</v>
      </c>
      <c r="B4754" s="60" t="s">
        <v>309</v>
      </c>
      <c r="C4754" s="61" t="s">
        <v>375</v>
      </c>
      <c r="D4754" s="62"/>
      <c r="E4754" s="62">
        <v>332</v>
      </c>
      <c r="F4754" s="62">
        <v>2045</v>
      </c>
      <c r="G4754" s="50">
        <v>1076.4770000000001</v>
      </c>
      <c r="H4754" s="50">
        <v>1093.8219999999999</v>
      </c>
      <c r="I4754" s="50">
        <v>1110.056</v>
      </c>
      <c r="J4754" s="50">
        <v>1111.4939999999999</v>
      </c>
      <c r="K4754" s="50">
        <v>1096.087</v>
      </c>
      <c r="L4754" s="50">
        <v>1067.9690000000001</v>
      </c>
      <c r="M4754" s="50">
        <v>1026.748</v>
      </c>
      <c r="N4754" s="50">
        <v>991.57600000000002</v>
      </c>
      <c r="O4754" s="50">
        <v>932.76300000000003</v>
      </c>
      <c r="P4754" s="50">
        <v>886.89300000000003</v>
      </c>
      <c r="Q4754" s="50">
        <v>819.59400000000005</v>
      </c>
      <c r="R4754" s="50">
        <v>749.524</v>
      </c>
      <c r="S4754" s="50">
        <v>650.42499999999995</v>
      </c>
      <c r="T4754" s="50">
        <v>454.63200000000001</v>
      </c>
      <c r="U4754" s="50">
        <v>307.54199999999997</v>
      </c>
      <c r="V4754" s="50">
        <v>215.61</v>
      </c>
      <c r="W4754" s="50" t="s">
        <v>311</v>
      </c>
      <c r="X4754" s="50">
        <v>124.642</v>
      </c>
      <c r="Y4754" s="50">
        <v>53.889000000000003</v>
      </c>
      <c r="Z4754" s="50">
        <v>18.294</v>
      </c>
      <c r="AA4754" s="50">
        <v>3.9409999999999998</v>
      </c>
      <c r="AB4754" s="50">
        <v>0.78200000000000003</v>
      </c>
      <c r="AC4754" s="50" t="str">
        <f t="shared" si="301"/>
        <v>Haiti-2045</v>
      </c>
      <c r="AD4754" s="51">
        <f t="shared" si="302"/>
        <v>9333.0730000000003</v>
      </c>
      <c r="AE4754" s="15">
        <f t="shared" si="303"/>
        <v>0.47783693538023325</v>
      </c>
      <c r="AF4754">
        <f t="shared" si="304"/>
        <v>9.3498135479110039E-2</v>
      </c>
    </row>
    <row r="4755" spans="1:32" x14ac:dyDescent="0.25">
      <c r="A4755" s="59">
        <v>4738</v>
      </c>
      <c r="B4755" s="60" t="s">
        <v>309</v>
      </c>
      <c r="C4755" s="61" t="s">
        <v>376</v>
      </c>
      <c r="D4755" s="62"/>
      <c r="E4755" s="62">
        <v>388</v>
      </c>
      <c r="F4755" s="62">
        <v>2045</v>
      </c>
      <c r="G4755" s="50">
        <v>141.75700000000001</v>
      </c>
      <c r="H4755" s="50">
        <v>150.03399999999999</v>
      </c>
      <c r="I4755" s="50">
        <v>164.667</v>
      </c>
      <c r="J4755" s="50">
        <v>175.76400000000001</v>
      </c>
      <c r="K4755" s="50">
        <v>180.28</v>
      </c>
      <c r="L4755" s="50">
        <v>181.59200000000001</v>
      </c>
      <c r="M4755" s="50">
        <v>147.80799999999999</v>
      </c>
      <c r="N4755" s="50">
        <v>156.82</v>
      </c>
      <c r="O4755" s="50">
        <v>168.29599999999999</v>
      </c>
      <c r="P4755" s="50">
        <v>202.363</v>
      </c>
      <c r="Q4755" s="50">
        <v>204.60499999999999</v>
      </c>
      <c r="R4755" s="50">
        <v>194.43799999999999</v>
      </c>
      <c r="S4755" s="50">
        <v>170.46299999999999</v>
      </c>
      <c r="T4755" s="50">
        <v>145.71899999999999</v>
      </c>
      <c r="U4755" s="50">
        <v>133.29499999999999</v>
      </c>
      <c r="V4755" s="50">
        <v>112.163</v>
      </c>
      <c r="W4755" s="50" t="s">
        <v>311</v>
      </c>
      <c r="X4755" s="50">
        <v>82.866</v>
      </c>
      <c r="Y4755" s="50">
        <v>48.33</v>
      </c>
      <c r="Z4755" s="50">
        <v>20.507999999999999</v>
      </c>
      <c r="AA4755" s="50">
        <v>6.1219999999999999</v>
      </c>
      <c r="AB4755" s="50">
        <v>1.1719999999999999</v>
      </c>
      <c r="AC4755" s="50" t="str">
        <f t="shared" ref="AC4755:AC4818" si="305">C4755&amp;"-"&amp;F4755</f>
        <v>Jamaica-2045</v>
      </c>
      <c r="AD4755" s="51">
        <f t="shared" ref="AD4755:AD4818" si="306">SUM(J4755:S4755)</f>
        <v>1782.4289999999999</v>
      </c>
      <c r="AE4755" s="15">
        <f t="shared" ref="AE4755:AE4818" si="307">IF(W4755="…",SUM(G4755:I4755,T4755:V4755,X4755:AB4755)/SUM(J4755:S4755),SUM(G4755:I4755,T4755:W4755)/SUM(J4755:S4755))</f>
        <v>0.5647534908823858</v>
      </c>
      <c r="AF4755">
        <f t="shared" ref="AF4755:AF4818" si="308">IF(W4755="…",SUM(T4755:V4755,X4755:AB4755)/SUM(G4755:S4755),SUM(T4755:W4755)/SUM(G4755:S4755))</f>
        <v>0.24573593933056917</v>
      </c>
    </row>
    <row r="4756" spans="1:32" x14ac:dyDescent="0.25">
      <c r="A4756" s="59">
        <v>4739</v>
      </c>
      <c r="B4756" s="60" t="s">
        <v>309</v>
      </c>
      <c r="C4756" s="61" t="s">
        <v>377</v>
      </c>
      <c r="D4756" s="62"/>
      <c r="E4756" s="62">
        <v>296</v>
      </c>
      <c r="F4756" s="62">
        <v>2045</v>
      </c>
      <c r="G4756" s="50">
        <v>17.113</v>
      </c>
      <c r="H4756" s="50">
        <v>15.973000000000001</v>
      </c>
      <c r="I4756" s="50">
        <v>15.193</v>
      </c>
      <c r="J4756" s="50">
        <v>14.882999999999999</v>
      </c>
      <c r="K4756" s="50">
        <v>14.503</v>
      </c>
      <c r="L4756" s="50">
        <v>13.803000000000001</v>
      </c>
      <c r="M4756" s="50">
        <v>12.807</v>
      </c>
      <c r="N4756" s="50">
        <v>11.672000000000001</v>
      </c>
      <c r="O4756" s="50">
        <v>8.6690000000000005</v>
      </c>
      <c r="P4756" s="50">
        <v>9.6349999999999998</v>
      </c>
      <c r="Q4756" s="50">
        <v>8.3879999999999999</v>
      </c>
      <c r="R4756" s="50">
        <v>7.85</v>
      </c>
      <c r="S4756" s="50">
        <v>6.0739999999999998</v>
      </c>
      <c r="T4756" s="50">
        <v>4.4219999999999997</v>
      </c>
      <c r="U4756" s="50">
        <v>3.169</v>
      </c>
      <c r="V4756" s="50">
        <v>2.601</v>
      </c>
      <c r="W4756" s="50" t="s">
        <v>311</v>
      </c>
      <c r="X4756" s="50">
        <v>1.3720000000000001</v>
      </c>
      <c r="Y4756" s="50">
        <v>0.45600000000000002</v>
      </c>
      <c r="Z4756" s="50">
        <v>0.10100000000000001</v>
      </c>
      <c r="AA4756" s="50">
        <v>1.2E-2</v>
      </c>
      <c r="AB4756" s="50">
        <v>1E-3</v>
      </c>
      <c r="AC4756" s="50" t="str">
        <f t="shared" si="305"/>
        <v>Kiribati-2045</v>
      </c>
      <c r="AD4756" s="51">
        <f t="shared" si="306"/>
        <v>108.28400000000001</v>
      </c>
      <c r="AE4756" s="15">
        <f t="shared" si="307"/>
        <v>0.5579125263196778</v>
      </c>
      <c r="AF4756">
        <f t="shared" si="308"/>
        <v>7.7502347297892862E-2</v>
      </c>
    </row>
    <row r="4757" spans="1:32" x14ac:dyDescent="0.25">
      <c r="A4757" s="59">
        <v>4740</v>
      </c>
      <c r="B4757" s="60" t="s">
        <v>309</v>
      </c>
      <c r="C4757" s="61" t="s">
        <v>378</v>
      </c>
      <c r="D4757" s="62"/>
      <c r="E4757" s="62">
        <v>462</v>
      </c>
      <c r="F4757" s="62">
        <v>2045</v>
      </c>
      <c r="G4757" s="50">
        <v>28.728000000000002</v>
      </c>
      <c r="H4757" s="50">
        <v>27.04</v>
      </c>
      <c r="I4757" s="50">
        <v>25.92</v>
      </c>
      <c r="J4757" s="50">
        <v>28.106000000000002</v>
      </c>
      <c r="K4757" s="50">
        <v>34.012</v>
      </c>
      <c r="L4757" s="50">
        <v>40.195</v>
      </c>
      <c r="M4757" s="50">
        <v>41.805999999999997</v>
      </c>
      <c r="N4757" s="50">
        <v>35.661999999999999</v>
      </c>
      <c r="O4757" s="50">
        <v>32.454999999999998</v>
      </c>
      <c r="P4757" s="50">
        <v>38.395000000000003</v>
      </c>
      <c r="Q4757" s="50">
        <v>51.338999999999999</v>
      </c>
      <c r="R4757" s="50">
        <v>56.834000000000003</v>
      </c>
      <c r="S4757" s="50">
        <v>43.994999999999997</v>
      </c>
      <c r="T4757" s="50">
        <v>26.881</v>
      </c>
      <c r="U4757" s="50">
        <v>20.411000000000001</v>
      </c>
      <c r="V4757" s="50">
        <v>14.84</v>
      </c>
      <c r="W4757" s="50" t="s">
        <v>311</v>
      </c>
      <c r="X4757" s="50">
        <v>9.5739999999999998</v>
      </c>
      <c r="Y4757" s="50">
        <v>4.8639999999999999</v>
      </c>
      <c r="Z4757" s="50">
        <v>1.544</v>
      </c>
      <c r="AA4757" s="50">
        <v>0.40100000000000002</v>
      </c>
      <c r="AB4757" s="50">
        <v>0.11700000000000001</v>
      </c>
      <c r="AC4757" s="50" t="str">
        <f t="shared" si="305"/>
        <v>Maldives-2045</v>
      </c>
      <c r="AD4757" s="51">
        <f t="shared" si="306"/>
        <v>402.79900000000004</v>
      </c>
      <c r="AE4757" s="15">
        <f t="shared" si="307"/>
        <v>0.39801489080161578</v>
      </c>
      <c r="AF4757">
        <f t="shared" si="308"/>
        <v>0.16229950442426733</v>
      </c>
    </row>
    <row r="4758" spans="1:32" x14ac:dyDescent="0.25">
      <c r="A4758" s="59">
        <v>4741</v>
      </c>
      <c r="B4758" s="60" t="s">
        <v>309</v>
      </c>
      <c r="C4758" s="61" t="s">
        <v>379</v>
      </c>
      <c r="D4758" s="62"/>
      <c r="E4758" s="62">
        <v>474</v>
      </c>
      <c r="F4758" s="62">
        <v>2045</v>
      </c>
      <c r="G4758" s="50">
        <v>18.059000000000001</v>
      </c>
      <c r="H4758" s="50">
        <v>19.213000000000001</v>
      </c>
      <c r="I4758" s="50">
        <v>19.433</v>
      </c>
      <c r="J4758" s="50">
        <v>18.847000000000001</v>
      </c>
      <c r="K4758" s="50">
        <v>18.353000000000002</v>
      </c>
      <c r="L4758" s="50">
        <v>18.873999999999999</v>
      </c>
      <c r="M4758" s="50">
        <v>17.518999999999998</v>
      </c>
      <c r="N4758" s="50">
        <v>22.832000000000001</v>
      </c>
      <c r="O4758" s="50">
        <v>22.221</v>
      </c>
      <c r="P4758" s="50">
        <v>20.532</v>
      </c>
      <c r="Q4758" s="50">
        <v>15.138</v>
      </c>
      <c r="R4758" s="50">
        <v>18.757000000000001</v>
      </c>
      <c r="S4758" s="50">
        <v>17.242000000000001</v>
      </c>
      <c r="T4758" s="50">
        <v>18.425999999999998</v>
      </c>
      <c r="U4758" s="50">
        <v>23.902999999999999</v>
      </c>
      <c r="V4758" s="50">
        <v>25.102</v>
      </c>
      <c r="W4758" s="50" t="s">
        <v>311</v>
      </c>
      <c r="X4758" s="50">
        <v>22.609000000000002</v>
      </c>
      <c r="Y4758" s="50">
        <v>15.672000000000001</v>
      </c>
      <c r="Z4758" s="50">
        <v>8.5679999999999996</v>
      </c>
      <c r="AA4758" s="50">
        <v>3.2639999999999998</v>
      </c>
      <c r="AB4758" s="50">
        <v>0.83699999999999997</v>
      </c>
      <c r="AC4758" s="50" t="str">
        <f t="shared" si="305"/>
        <v>Martinique-2045</v>
      </c>
      <c r="AD4758" s="51">
        <f t="shared" si="306"/>
        <v>190.315</v>
      </c>
      <c r="AE4758" s="15">
        <f t="shared" si="307"/>
        <v>0.91998003310301346</v>
      </c>
      <c r="AF4758">
        <f t="shared" si="308"/>
        <v>0.4792364990689012</v>
      </c>
    </row>
    <row r="4759" spans="1:32" x14ac:dyDescent="0.25">
      <c r="A4759" s="59">
        <v>4742</v>
      </c>
      <c r="B4759" s="60" t="s">
        <v>309</v>
      </c>
      <c r="C4759" s="61" t="s">
        <v>380</v>
      </c>
      <c r="D4759" s="62">
        <v>6</v>
      </c>
      <c r="E4759" s="62">
        <v>480</v>
      </c>
      <c r="F4759" s="62">
        <v>2045</v>
      </c>
      <c r="G4759" s="50">
        <v>56.204000000000001</v>
      </c>
      <c r="H4759" s="50">
        <v>60.363999999999997</v>
      </c>
      <c r="I4759" s="50">
        <v>64.384</v>
      </c>
      <c r="J4759" s="50">
        <v>66.424000000000007</v>
      </c>
      <c r="K4759" s="50">
        <v>65.930999999999997</v>
      </c>
      <c r="L4759" s="50">
        <v>65.563999999999993</v>
      </c>
      <c r="M4759" s="50">
        <v>67.941999999999993</v>
      </c>
      <c r="N4759" s="50">
        <v>79.016000000000005</v>
      </c>
      <c r="O4759" s="50">
        <v>91.93</v>
      </c>
      <c r="P4759" s="50">
        <v>90.403999999999996</v>
      </c>
      <c r="Q4759" s="50">
        <v>96.917000000000002</v>
      </c>
      <c r="R4759" s="50">
        <v>81.287999999999997</v>
      </c>
      <c r="S4759" s="50">
        <v>76.481999999999999</v>
      </c>
      <c r="T4759" s="50">
        <v>82.340999999999994</v>
      </c>
      <c r="U4759" s="50">
        <v>62.125999999999998</v>
      </c>
      <c r="V4759" s="50">
        <v>54.893000000000001</v>
      </c>
      <c r="W4759" s="50" t="s">
        <v>311</v>
      </c>
      <c r="X4759" s="50">
        <v>45.42</v>
      </c>
      <c r="Y4759" s="50">
        <v>25.113</v>
      </c>
      <c r="Z4759" s="50">
        <v>11.167999999999999</v>
      </c>
      <c r="AA4759" s="50">
        <v>3.1629999999999998</v>
      </c>
      <c r="AB4759" s="50">
        <v>0.52400000000000002</v>
      </c>
      <c r="AC4759" s="50" t="str">
        <f t="shared" si="305"/>
        <v>Mauritius-2045</v>
      </c>
      <c r="AD4759" s="51">
        <f t="shared" si="306"/>
        <v>781.89800000000002</v>
      </c>
      <c r="AE4759" s="15">
        <f t="shared" si="307"/>
        <v>0.59560198389048191</v>
      </c>
      <c r="AF4759">
        <f t="shared" si="308"/>
        <v>0.29573453809004518</v>
      </c>
    </row>
    <row r="4760" spans="1:32" x14ac:dyDescent="0.25">
      <c r="A4760" s="59">
        <v>4743</v>
      </c>
      <c r="B4760" s="60" t="s">
        <v>309</v>
      </c>
      <c r="C4760" s="61" t="s">
        <v>381</v>
      </c>
      <c r="D4760" s="62"/>
      <c r="E4760" s="62">
        <v>583</v>
      </c>
      <c r="F4760" s="62">
        <v>2045</v>
      </c>
      <c r="G4760" s="50">
        <v>10.015000000000001</v>
      </c>
      <c r="H4760" s="50">
        <v>10.492000000000001</v>
      </c>
      <c r="I4760" s="50">
        <v>11.356999999999999</v>
      </c>
      <c r="J4760" s="50">
        <v>11.760999999999999</v>
      </c>
      <c r="K4760" s="50">
        <v>11.156000000000001</v>
      </c>
      <c r="L4760" s="50">
        <v>9.9209999999999994</v>
      </c>
      <c r="M4760" s="50">
        <v>8.6820000000000004</v>
      </c>
      <c r="N4760" s="50">
        <v>8.3719999999999999</v>
      </c>
      <c r="O4760" s="50">
        <v>8.7919999999999998</v>
      </c>
      <c r="P4760" s="50">
        <v>8.9920000000000009</v>
      </c>
      <c r="Q4760" s="50">
        <v>8.1280000000000001</v>
      </c>
      <c r="R4760" s="50">
        <v>6.5860000000000003</v>
      </c>
      <c r="S4760" s="50">
        <v>5.1139999999999999</v>
      </c>
      <c r="T4760" s="50">
        <v>2.4569999999999999</v>
      </c>
      <c r="U4760" s="50">
        <v>1.5469999999999999</v>
      </c>
      <c r="V4760" s="50">
        <v>1.5209999999999999</v>
      </c>
      <c r="W4760" s="50" t="s">
        <v>311</v>
      </c>
      <c r="X4760" s="50">
        <v>1.0349999999999999</v>
      </c>
      <c r="Y4760" s="50">
        <v>0.47499999999999998</v>
      </c>
      <c r="Z4760" s="50">
        <v>0.127</v>
      </c>
      <c r="AA4760" s="50">
        <v>1.4999999999999999E-2</v>
      </c>
      <c r="AB4760" s="50">
        <v>1E-3</v>
      </c>
      <c r="AC4760" s="50" t="str">
        <f t="shared" si="305"/>
        <v>Micronesia (Fed. States of)-2045</v>
      </c>
      <c r="AD4760" s="51">
        <f t="shared" si="306"/>
        <v>87.504000000000005</v>
      </c>
      <c r="AE4760" s="15">
        <f t="shared" si="307"/>
        <v>0.44617388919363676</v>
      </c>
      <c r="AF4760">
        <f t="shared" si="308"/>
        <v>6.0133369077139592E-2</v>
      </c>
    </row>
    <row r="4761" spans="1:32" x14ac:dyDescent="0.25">
      <c r="A4761" s="59">
        <v>4744</v>
      </c>
      <c r="B4761" s="60" t="s">
        <v>309</v>
      </c>
      <c r="C4761" s="61" t="s">
        <v>382</v>
      </c>
      <c r="D4761" s="62"/>
      <c r="E4761" s="62">
        <v>540</v>
      </c>
      <c r="F4761" s="62">
        <v>2045</v>
      </c>
      <c r="G4761" s="50">
        <v>22.065000000000001</v>
      </c>
      <c r="H4761" s="50">
        <v>22.161000000000001</v>
      </c>
      <c r="I4761" s="50">
        <v>22.335000000000001</v>
      </c>
      <c r="J4761" s="50">
        <v>22.879000000000001</v>
      </c>
      <c r="K4761" s="50">
        <v>23.731999999999999</v>
      </c>
      <c r="L4761" s="50">
        <v>24.472999999999999</v>
      </c>
      <c r="M4761" s="50">
        <v>24.765999999999998</v>
      </c>
      <c r="N4761" s="50">
        <v>23.922999999999998</v>
      </c>
      <c r="O4761" s="50">
        <v>24.276</v>
      </c>
      <c r="P4761" s="50">
        <v>24.675000000000001</v>
      </c>
      <c r="Q4761" s="50">
        <v>24.922999999999998</v>
      </c>
      <c r="R4761" s="50">
        <v>21.363</v>
      </c>
      <c r="S4761" s="50">
        <v>17.628</v>
      </c>
      <c r="T4761" s="50">
        <v>17.172000000000001</v>
      </c>
      <c r="U4761" s="50">
        <v>17.802</v>
      </c>
      <c r="V4761" s="50">
        <v>13.938000000000001</v>
      </c>
      <c r="W4761" s="50" t="s">
        <v>311</v>
      </c>
      <c r="X4761" s="50">
        <v>9.657</v>
      </c>
      <c r="Y4761" s="50">
        <v>4.99</v>
      </c>
      <c r="Z4761" s="50">
        <v>1.829</v>
      </c>
      <c r="AA4761" s="50">
        <v>0.47299999999999998</v>
      </c>
      <c r="AB4761" s="50">
        <v>7.6999999999999999E-2</v>
      </c>
      <c r="AC4761" s="50" t="str">
        <f t="shared" si="305"/>
        <v>New Caledonia-2045</v>
      </c>
      <c r="AD4761" s="51">
        <f t="shared" si="306"/>
        <v>232.63800000000003</v>
      </c>
      <c r="AE4761" s="15">
        <f t="shared" si="307"/>
        <v>0.56955011648999732</v>
      </c>
      <c r="AF4761">
        <f t="shared" si="308"/>
        <v>0.22038175261280954</v>
      </c>
    </row>
    <row r="4762" spans="1:32" x14ac:dyDescent="0.25">
      <c r="A4762" s="59">
        <v>4745</v>
      </c>
      <c r="B4762" s="60" t="s">
        <v>309</v>
      </c>
      <c r="C4762" s="61" t="s">
        <v>383</v>
      </c>
      <c r="D4762" s="62"/>
      <c r="E4762" s="62">
        <v>598</v>
      </c>
      <c r="F4762" s="62">
        <v>2045</v>
      </c>
      <c r="G4762" s="50">
        <v>1279.518</v>
      </c>
      <c r="H4762" s="50">
        <v>1245.789</v>
      </c>
      <c r="I4762" s="50">
        <v>1209.202</v>
      </c>
      <c r="J4762" s="50">
        <v>1162.0619999999999</v>
      </c>
      <c r="K4762" s="50">
        <v>1106.5160000000001</v>
      </c>
      <c r="L4762" s="50">
        <v>1045.057</v>
      </c>
      <c r="M4762" s="50">
        <v>984.55899999999997</v>
      </c>
      <c r="N4762" s="50">
        <v>931.49800000000005</v>
      </c>
      <c r="O4762" s="50">
        <v>855.75800000000004</v>
      </c>
      <c r="P4762" s="50">
        <v>762.428</v>
      </c>
      <c r="Q4762" s="50">
        <v>634.29999999999995</v>
      </c>
      <c r="R4762" s="50">
        <v>533.60900000000004</v>
      </c>
      <c r="S4762" s="50">
        <v>450.24599999999998</v>
      </c>
      <c r="T4762" s="50">
        <v>346.185</v>
      </c>
      <c r="U4762" s="50">
        <v>239.49100000000001</v>
      </c>
      <c r="V4762" s="50">
        <v>148.21700000000001</v>
      </c>
      <c r="W4762" s="50" t="s">
        <v>311</v>
      </c>
      <c r="X4762" s="50">
        <v>80.091999999999999</v>
      </c>
      <c r="Y4762" s="50">
        <v>35.231000000000002</v>
      </c>
      <c r="Z4762" s="50">
        <v>11.747</v>
      </c>
      <c r="AA4762" s="50">
        <v>2.4990000000000001</v>
      </c>
      <c r="AB4762" s="50">
        <v>0.32600000000000001</v>
      </c>
      <c r="AC4762" s="50" t="str">
        <f t="shared" si="305"/>
        <v>Papua New Guinea-2045</v>
      </c>
      <c r="AD4762" s="51">
        <f t="shared" si="306"/>
        <v>8466.0330000000013</v>
      </c>
      <c r="AE4762" s="15">
        <f t="shared" si="307"/>
        <v>0.54314659534164333</v>
      </c>
      <c r="AF4762">
        <f t="shared" si="308"/>
        <v>7.0799149742691775E-2</v>
      </c>
    </row>
    <row r="4763" spans="1:32" x14ac:dyDescent="0.25">
      <c r="A4763" s="59">
        <v>4746</v>
      </c>
      <c r="B4763" s="60" t="s">
        <v>309</v>
      </c>
      <c r="C4763" s="61" t="s">
        <v>384</v>
      </c>
      <c r="D4763" s="62"/>
      <c r="E4763" s="62">
        <v>630</v>
      </c>
      <c r="F4763" s="62">
        <v>2045</v>
      </c>
      <c r="G4763" s="50">
        <v>141.80799999999999</v>
      </c>
      <c r="H4763" s="50">
        <v>149.61600000000001</v>
      </c>
      <c r="I4763" s="50">
        <v>159.791</v>
      </c>
      <c r="J4763" s="50">
        <v>169.25700000000001</v>
      </c>
      <c r="K4763" s="50">
        <v>169.762</v>
      </c>
      <c r="L4763" s="50">
        <v>170.68199999999999</v>
      </c>
      <c r="M4763" s="50">
        <v>178.38200000000001</v>
      </c>
      <c r="N4763" s="50">
        <v>205.886</v>
      </c>
      <c r="O4763" s="50">
        <v>222.357</v>
      </c>
      <c r="P4763" s="50">
        <v>238.53399999999999</v>
      </c>
      <c r="Q4763" s="50">
        <v>248</v>
      </c>
      <c r="R4763" s="50">
        <v>231.34100000000001</v>
      </c>
      <c r="S4763" s="50">
        <v>226.46700000000001</v>
      </c>
      <c r="T4763" s="50">
        <v>214.42699999999999</v>
      </c>
      <c r="U4763" s="50">
        <v>188.49199999999999</v>
      </c>
      <c r="V4763" s="50">
        <v>166.11699999999999</v>
      </c>
      <c r="W4763" s="50" t="s">
        <v>311</v>
      </c>
      <c r="X4763" s="50">
        <v>133.08099999999999</v>
      </c>
      <c r="Y4763" s="50">
        <v>92.626999999999995</v>
      </c>
      <c r="Z4763" s="50">
        <v>51.801000000000002</v>
      </c>
      <c r="AA4763" s="50">
        <v>22.094000000000001</v>
      </c>
      <c r="AB4763" s="50">
        <v>5.5170000000000003</v>
      </c>
      <c r="AC4763" s="50" t="str">
        <f t="shared" si="305"/>
        <v>Puerto Rico-2045</v>
      </c>
      <c r="AD4763" s="51">
        <f t="shared" si="306"/>
        <v>2060.6680000000001</v>
      </c>
      <c r="AE4763" s="15">
        <f t="shared" si="307"/>
        <v>0.64317541690364477</v>
      </c>
      <c r="AF4763">
        <f t="shared" si="308"/>
        <v>0.34800824719941181</v>
      </c>
    </row>
    <row r="4764" spans="1:32" x14ac:dyDescent="0.25">
      <c r="A4764" s="59">
        <v>4747</v>
      </c>
      <c r="B4764" s="60" t="s">
        <v>309</v>
      </c>
      <c r="C4764" s="61" t="s">
        <v>385</v>
      </c>
      <c r="D4764" s="62"/>
      <c r="E4764" s="62">
        <v>662</v>
      </c>
      <c r="F4764" s="62">
        <v>2045</v>
      </c>
      <c r="G4764" s="50">
        <v>7.6970000000000001</v>
      </c>
      <c r="H4764" s="50">
        <v>8.0079999999999991</v>
      </c>
      <c r="I4764" s="50">
        <v>8.8420000000000005</v>
      </c>
      <c r="J4764" s="50">
        <v>9.6880000000000006</v>
      </c>
      <c r="K4764" s="50">
        <v>9.81</v>
      </c>
      <c r="L4764" s="50">
        <v>9.9429999999999996</v>
      </c>
      <c r="M4764" s="50">
        <v>9.9849999999999994</v>
      </c>
      <c r="N4764" s="50">
        <v>10.492000000000001</v>
      </c>
      <c r="O4764" s="50">
        <v>12.584</v>
      </c>
      <c r="P4764" s="50">
        <v>14.893000000000001</v>
      </c>
      <c r="Q4764" s="50">
        <v>15.539</v>
      </c>
      <c r="R4764" s="50">
        <v>13.164</v>
      </c>
      <c r="S4764" s="50">
        <v>12.871</v>
      </c>
      <c r="T4764" s="50">
        <v>11.298999999999999</v>
      </c>
      <c r="U4764" s="50">
        <v>9.9819999999999993</v>
      </c>
      <c r="V4764" s="50">
        <v>8.4909999999999997</v>
      </c>
      <c r="W4764" s="50" t="s">
        <v>311</v>
      </c>
      <c r="X4764" s="50">
        <v>6.1479999999999997</v>
      </c>
      <c r="Y4764" s="50">
        <v>3.371</v>
      </c>
      <c r="Z4764" s="50">
        <v>1.446</v>
      </c>
      <c r="AA4764" s="50">
        <v>0.54100000000000004</v>
      </c>
      <c r="AB4764" s="50">
        <v>0.158</v>
      </c>
      <c r="AC4764" s="50" t="str">
        <f t="shared" si="305"/>
        <v>Saint Lucia-2045</v>
      </c>
      <c r="AD4764" s="51">
        <f t="shared" si="306"/>
        <v>118.96900000000001</v>
      </c>
      <c r="AE4764" s="15">
        <f t="shared" si="307"/>
        <v>0.55462347334179496</v>
      </c>
      <c r="AF4764">
        <f t="shared" si="308"/>
        <v>0.2887204214164274</v>
      </c>
    </row>
    <row r="4765" spans="1:32" x14ac:dyDescent="0.25">
      <c r="A4765" s="59">
        <v>4748</v>
      </c>
      <c r="B4765" s="60" t="s">
        <v>309</v>
      </c>
      <c r="C4765" s="61" t="s">
        <v>386</v>
      </c>
      <c r="D4765" s="62"/>
      <c r="E4765" s="62">
        <v>670</v>
      </c>
      <c r="F4765" s="62">
        <v>2045</v>
      </c>
      <c r="G4765" s="50">
        <v>5.9980000000000002</v>
      </c>
      <c r="H4765" s="50">
        <v>6.2489999999999997</v>
      </c>
      <c r="I4765" s="50">
        <v>6.508</v>
      </c>
      <c r="J4765" s="50">
        <v>6.6909999999999998</v>
      </c>
      <c r="K4765" s="50">
        <v>6.9</v>
      </c>
      <c r="L4765" s="50">
        <v>7.1470000000000002</v>
      </c>
      <c r="M4765" s="50">
        <v>7.3390000000000004</v>
      </c>
      <c r="N4765" s="50">
        <v>7.6390000000000002</v>
      </c>
      <c r="O4765" s="50">
        <v>7.4219999999999997</v>
      </c>
      <c r="P4765" s="50">
        <v>7.77</v>
      </c>
      <c r="Q4765" s="50">
        <v>7.65</v>
      </c>
      <c r="R4765" s="50">
        <v>7.1820000000000004</v>
      </c>
      <c r="S4765" s="50">
        <v>6.8040000000000003</v>
      </c>
      <c r="T4765" s="50">
        <v>5.9020000000000001</v>
      </c>
      <c r="U4765" s="50">
        <v>4.8120000000000003</v>
      </c>
      <c r="V4765" s="50">
        <v>3.82</v>
      </c>
      <c r="W4765" s="50" t="s">
        <v>311</v>
      </c>
      <c r="X4765" s="50">
        <v>3.0550000000000002</v>
      </c>
      <c r="Y4765" s="50">
        <v>1.4930000000000001</v>
      </c>
      <c r="Z4765" s="50">
        <v>0.52400000000000002</v>
      </c>
      <c r="AA4765" s="50">
        <v>0.126</v>
      </c>
      <c r="AB4765" s="50">
        <v>2.1999999999999999E-2</v>
      </c>
      <c r="AC4765" s="50" t="str">
        <f t="shared" si="305"/>
        <v>Saint Vincent and the Grenadines-2045</v>
      </c>
      <c r="AD4765" s="51">
        <f t="shared" si="306"/>
        <v>72.543999999999997</v>
      </c>
      <c r="AE4765" s="15">
        <f t="shared" si="307"/>
        <v>0.53083645787384215</v>
      </c>
      <c r="AF4765">
        <f t="shared" si="308"/>
        <v>0.21636600619941074</v>
      </c>
    </row>
    <row r="4766" spans="1:32" x14ac:dyDescent="0.25">
      <c r="A4766" s="59">
        <v>4749</v>
      </c>
      <c r="B4766" s="60" t="s">
        <v>309</v>
      </c>
      <c r="C4766" s="61" t="s">
        <v>387</v>
      </c>
      <c r="D4766" s="62"/>
      <c r="E4766" s="62">
        <v>882</v>
      </c>
      <c r="F4766" s="62">
        <v>2045</v>
      </c>
      <c r="G4766" s="50">
        <v>23.245999999999999</v>
      </c>
      <c r="H4766" s="50">
        <v>23.702999999999999</v>
      </c>
      <c r="I4766" s="50">
        <v>23.247</v>
      </c>
      <c r="J4766" s="50">
        <v>21.190999999999999</v>
      </c>
      <c r="K4766" s="50">
        <v>18.72</v>
      </c>
      <c r="L4766" s="50">
        <v>17.004999999999999</v>
      </c>
      <c r="M4766" s="50">
        <v>16.893999999999998</v>
      </c>
      <c r="N4766" s="50">
        <v>16.850999999999999</v>
      </c>
      <c r="O4766" s="50">
        <v>13.438000000000001</v>
      </c>
      <c r="P4766" s="50">
        <v>11.913</v>
      </c>
      <c r="Q4766" s="50">
        <v>10.087</v>
      </c>
      <c r="R4766" s="50">
        <v>7.3159999999999998</v>
      </c>
      <c r="S4766" s="50">
        <v>7.181</v>
      </c>
      <c r="T4766" s="50">
        <v>7.125</v>
      </c>
      <c r="U4766" s="50">
        <v>6.7050000000000001</v>
      </c>
      <c r="V4766" s="50">
        <v>5.6760000000000002</v>
      </c>
      <c r="W4766" s="50" t="s">
        <v>311</v>
      </c>
      <c r="X4766" s="50">
        <v>3.847</v>
      </c>
      <c r="Y4766" s="50">
        <v>2.1709999999999998</v>
      </c>
      <c r="Z4766" s="50">
        <v>0.90400000000000003</v>
      </c>
      <c r="AA4766" s="50">
        <v>0.249</v>
      </c>
      <c r="AB4766" s="50">
        <v>6.0999999999999999E-2</v>
      </c>
      <c r="AC4766" s="50" t="str">
        <f t="shared" si="305"/>
        <v>Samoa-2045</v>
      </c>
      <c r="AD4766" s="51">
        <f t="shared" si="306"/>
        <v>140.596</v>
      </c>
      <c r="AE4766" s="15">
        <f t="shared" si="307"/>
        <v>0.68945062448433803</v>
      </c>
      <c r="AF4766">
        <f t="shared" si="308"/>
        <v>0.12684542107859881</v>
      </c>
    </row>
    <row r="4767" spans="1:32" x14ac:dyDescent="0.25">
      <c r="A4767" s="59">
        <v>4750</v>
      </c>
      <c r="B4767" s="60" t="s">
        <v>309</v>
      </c>
      <c r="C4767" s="61" t="s">
        <v>388</v>
      </c>
      <c r="D4767" s="62"/>
      <c r="E4767" s="62">
        <v>678</v>
      </c>
      <c r="F4767" s="62">
        <v>2045</v>
      </c>
      <c r="G4767" s="50">
        <v>41.043999999999997</v>
      </c>
      <c r="H4767" s="50">
        <v>39.213000000000001</v>
      </c>
      <c r="I4767" s="50">
        <v>37.395000000000003</v>
      </c>
      <c r="J4767" s="50">
        <v>34.759</v>
      </c>
      <c r="K4767" s="50">
        <v>31.420999999999999</v>
      </c>
      <c r="L4767" s="50">
        <v>28.404</v>
      </c>
      <c r="M4767" s="50">
        <v>26.140999999999998</v>
      </c>
      <c r="N4767" s="50">
        <v>23.527000000000001</v>
      </c>
      <c r="O4767" s="50">
        <v>20.349</v>
      </c>
      <c r="P4767" s="50">
        <v>15.987</v>
      </c>
      <c r="Q4767" s="50">
        <v>13.057</v>
      </c>
      <c r="R4767" s="50">
        <v>12.378</v>
      </c>
      <c r="S4767" s="50">
        <v>8.8109999999999999</v>
      </c>
      <c r="T4767" s="50">
        <v>8.8030000000000008</v>
      </c>
      <c r="U4767" s="50">
        <v>4.8860000000000001</v>
      </c>
      <c r="V4767" s="50">
        <v>3.169</v>
      </c>
      <c r="W4767" s="50" t="s">
        <v>311</v>
      </c>
      <c r="X4767" s="50">
        <v>1.7330000000000001</v>
      </c>
      <c r="Y4767" s="50">
        <v>0.65200000000000002</v>
      </c>
      <c r="Z4767" s="50">
        <v>0.14899999999999999</v>
      </c>
      <c r="AA4767" s="50">
        <v>2.1000000000000001E-2</v>
      </c>
      <c r="AB4767" s="50">
        <v>3.0000000000000001E-3</v>
      </c>
      <c r="AC4767" s="50" t="str">
        <f t="shared" si="305"/>
        <v>Sao Tome and Principe-2045</v>
      </c>
      <c r="AD4767" s="51">
        <f t="shared" si="306"/>
        <v>214.83399999999997</v>
      </c>
      <c r="AE4767" s="15">
        <f t="shared" si="307"/>
        <v>0.63801819078916744</v>
      </c>
      <c r="AF4767">
        <f t="shared" si="308"/>
        <v>5.8396443760038032E-2</v>
      </c>
    </row>
    <row r="4768" spans="1:32" x14ac:dyDescent="0.25">
      <c r="A4768" s="59">
        <v>4751</v>
      </c>
      <c r="B4768" s="60" t="s">
        <v>309</v>
      </c>
      <c r="C4768" s="61" t="s">
        <v>389</v>
      </c>
      <c r="D4768" s="62"/>
      <c r="E4768" s="62">
        <v>690</v>
      </c>
      <c r="F4768" s="62">
        <v>2045</v>
      </c>
      <c r="G4768" s="50">
        <v>5.9640000000000004</v>
      </c>
      <c r="H4768" s="50">
        <v>5.952</v>
      </c>
      <c r="I4768" s="50">
        <v>5.8319999999999999</v>
      </c>
      <c r="J4768" s="50">
        <v>5.8</v>
      </c>
      <c r="K4768" s="50">
        <v>6.06</v>
      </c>
      <c r="L4768" s="50">
        <v>6.6870000000000003</v>
      </c>
      <c r="M4768" s="50">
        <v>7.0529999999999999</v>
      </c>
      <c r="N4768" s="50">
        <v>5.952</v>
      </c>
      <c r="O4768" s="50">
        <v>4.9039999999999999</v>
      </c>
      <c r="P4768" s="50">
        <v>4.8289999999999997</v>
      </c>
      <c r="Q4768" s="50">
        <v>5.508</v>
      </c>
      <c r="R4768" s="50">
        <v>5.923</v>
      </c>
      <c r="S4768" s="50">
        <v>6.3550000000000004</v>
      </c>
      <c r="T4768" s="50">
        <v>5.9130000000000003</v>
      </c>
      <c r="U4768" s="50">
        <v>5.2210000000000001</v>
      </c>
      <c r="V4768" s="50">
        <v>4.2450000000000001</v>
      </c>
      <c r="W4768" s="50" t="s">
        <v>311</v>
      </c>
      <c r="X4768" s="50">
        <v>3.1320000000000001</v>
      </c>
      <c r="Y4768" s="50">
        <v>1.659</v>
      </c>
      <c r="Z4768" s="50">
        <v>0.58599999999999997</v>
      </c>
      <c r="AA4768" s="50">
        <v>0.123</v>
      </c>
      <c r="AB4768" s="50">
        <v>2.3E-2</v>
      </c>
      <c r="AC4768" s="50" t="str">
        <f t="shared" si="305"/>
        <v>Seychelles-2045</v>
      </c>
      <c r="AD4768" s="51">
        <f t="shared" si="306"/>
        <v>59.071000000000012</v>
      </c>
      <c r="AE4768" s="15">
        <f t="shared" si="307"/>
        <v>0.65429737096036955</v>
      </c>
      <c r="AF4768">
        <f t="shared" si="308"/>
        <v>0.2720941433759877</v>
      </c>
    </row>
    <row r="4769" spans="1:32" x14ac:dyDescent="0.25">
      <c r="A4769" s="59">
        <v>4752</v>
      </c>
      <c r="B4769" s="60" t="s">
        <v>309</v>
      </c>
      <c r="C4769" s="61" t="s">
        <v>244</v>
      </c>
      <c r="D4769" s="62"/>
      <c r="E4769" s="62">
        <v>702</v>
      </c>
      <c r="F4769" s="62">
        <v>2045</v>
      </c>
      <c r="G4769" s="50">
        <v>230.553</v>
      </c>
      <c r="H4769" s="50">
        <v>247.57499999999999</v>
      </c>
      <c r="I4769" s="50">
        <v>267.21899999999999</v>
      </c>
      <c r="J4769" s="50">
        <v>285.24200000000002</v>
      </c>
      <c r="K4769" s="50">
        <v>297.161</v>
      </c>
      <c r="L4769" s="50">
        <v>313.928</v>
      </c>
      <c r="M4769" s="50">
        <v>333.42700000000002</v>
      </c>
      <c r="N4769" s="50">
        <v>355.38</v>
      </c>
      <c r="O4769" s="50">
        <v>388.596</v>
      </c>
      <c r="P4769" s="50">
        <v>428.27100000000002</v>
      </c>
      <c r="Q4769" s="50">
        <v>452.46899999999999</v>
      </c>
      <c r="R4769" s="50">
        <v>428.19799999999998</v>
      </c>
      <c r="S4769" s="50">
        <v>453.64100000000002</v>
      </c>
      <c r="T4769" s="50">
        <v>468.58600000000001</v>
      </c>
      <c r="U4769" s="50">
        <v>464.23599999999999</v>
      </c>
      <c r="V4769" s="50">
        <v>407.827</v>
      </c>
      <c r="W4769" s="50" t="s">
        <v>311</v>
      </c>
      <c r="X4769" s="50">
        <v>352.59399999999999</v>
      </c>
      <c r="Y4769" s="50">
        <v>246.08500000000001</v>
      </c>
      <c r="Z4769" s="50">
        <v>122.977</v>
      </c>
      <c r="AA4769" s="50">
        <v>41.43</v>
      </c>
      <c r="AB4769" s="50">
        <v>6.7229999999999999</v>
      </c>
      <c r="AC4769" s="50" t="str">
        <f t="shared" si="305"/>
        <v>Singapore-2045</v>
      </c>
      <c r="AD4769" s="51">
        <f t="shared" si="306"/>
        <v>3736.3130000000001</v>
      </c>
      <c r="AE4769" s="15">
        <f t="shared" si="307"/>
        <v>0.76433773080574341</v>
      </c>
      <c r="AF4769">
        <f t="shared" si="308"/>
        <v>0.47090988606900114</v>
      </c>
    </row>
    <row r="4770" spans="1:32" x14ac:dyDescent="0.25">
      <c r="A4770" s="59">
        <v>4753</v>
      </c>
      <c r="B4770" s="60" t="s">
        <v>309</v>
      </c>
      <c r="C4770" s="61" t="s">
        <v>390</v>
      </c>
      <c r="D4770" s="62"/>
      <c r="E4770" s="62">
        <v>90</v>
      </c>
      <c r="F4770" s="62">
        <v>2045</v>
      </c>
      <c r="G4770" s="50">
        <v>97.593999999999994</v>
      </c>
      <c r="H4770" s="50">
        <v>95.662999999999997</v>
      </c>
      <c r="I4770" s="50">
        <v>92.634</v>
      </c>
      <c r="J4770" s="50">
        <v>87.909000000000006</v>
      </c>
      <c r="K4770" s="50">
        <v>82.102000000000004</v>
      </c>
      <c r="L4770" s="50">
        <v>77.054000000000002</v>
      </c>
      <c r="M4770" s="50">
        <v>73.837000000000003</v>
      </c>
      <c r="N4770" s="50">
        <v>68.936000000000007</v>
      </c>
      <c r="O4770" s="50">
        <v>60.41</v>
      </c>
      <c r="P4770" s="50">
        <v>52.226999999999997</v>
      </c>
      <c r="Q4770" s="50">
        <v>42.662999999999997</v>
      </c>
      <c r="R4770" s="50">
        <v>34.838000000000001</v>
      </c>
      <c r="S4770" s="50">
        <v>31.681000000000001</v>
      </c>
      <c r="T4770" s="50">
        <v>28.419</v>
      </c>
      <c r="U4770" s="50">
        <v>21.568000000000001</v>
      </c>
      <c r="V4770" s="50">
        <v>12.523999999999999</v>
      </c>
      <c r="W4770" s="50" t="s">
        <v>311</v>
      </c>
      <c r="X4770" s="50">
        <v>6.7709999999999999</v>
      </c>
      <c r="Y4770" s="50">
        <v>2.6829999999999998</v>
      </c>
      <c r="Z4770" s="50">
        <v>0.69</v>
      </c>
      <c r="AA4770" s="50">
        <v>0.11600000000000001</v>
      </c>
      <c r="AB4770" s="50">
        <v>0.01</v>
      </c>
      <c r="AC4770" s="50" t="str">
        <f t="shared" si="305"/>
        <v>Solomon Islands-2045</v>
      </c>
      <c r="AD4770" s="51">
        <f t="shared" si="306"/>
        <v>611.65700000000004</v>
      </c>
      <c r="AE4770" s="15">
        <f t="shared" si="307"/>
        <v>0.58639400840667233</v>
      </c>
      <c r="AF4770">
        <f t="shared" si="308"/>
        <v>8.1088699434459219E-2</v>
      </c>
    </row>
    <row r="4771" spans="1:32" x14ac:dyDescent="0.25">
      <c r="A4771" s="59">
        <v>4754</v>
      </c>
      <c r="B4771" s="60" t="s">
        <v>309</v>
      </c>
      <c r="C4771" s="61" t="s">
        <v>391</v>
      </c>
      <c r="D4771" s="62"/>
      <c r="E4771" s="62">
        <v>740</v>
      </c>
      <c r="F4771" s="62">
        <v>2045</v>
      </c>
      <c r="G4771" s="50">
        <v>41.798999999999999</v>
      </c>
      <c r="H4771" s="50">
        <v>43.027999999999999</v>
      </c>
      <c r="I4771" s="50">
        <v>44.512999999999998</v>
      </c>
      <c r="J4771" s="50">
        <v>45.552999999999997</v>
      </c>
      <c r="K4771" s="50">
        <v>45.886000000000003</v>
      </c>
      <c r="L4771" s="50">
        <v>45.884</v>
      </c>
      <c r="M4771" s="50">
        <v>45.649000000000001</v>
      </c>
      <c r="N4771" s="50">
        <v>44.244999999999997</v>
      </c>
      <c r="O4771" s="50">
        <v>43.491999999999997</v>
      </c>
      <c r="P4771" s="50">
        <v>43.204999999999998</v>
      </c>
      <c r="Q4771" s="50">
        <v>41.499000000000002</v>
      </c>
      <c r="R4771" s="50">
        <v>37.006999999999998</v>
      </c>
      <c r="S4771" s="50">
        <v>32.959000000000003</v>
      </c>
      <c r="T4771" s="50">
        <v>27.103000000000002</v>
      </c>
      <c r="U4771" s="50">
        <v>25.460999999999999</v>
      </c>
      <c r="V4771" s="50">
        <v>18.149999999999999</v>
      </c>
      <c r="W4771" s="50" t="s">
        <v>311</v>
      </c>
      <c r="X4771" s="50">
        <v>12.804</v>
      </c>
      <c r="Y4771" s="50">
        <v>5.3090000000000002</v>
      </c>
      <c r="Z4771" s="50">
        <v>1.8380000000000001</v>
      </c>
      <c r="AA4771" s="50">
        <v>0.44900000000000001</v>
      </c>
      <c r="AB4771" s="50">
        <v>7.4999999999999997E-2</v>
      </c>
      <c r="AC4771" s="50" t="str">
        <f t="shared" si="305"/>
        <v>Suriname-2045</v>
      </c>
      <c r="AD4771" s="51">
        <f t="shared" si="306"/>
        <v>425.37900000000002</v>
      </c>
      <c r="AE4771" s="15">
        <f t="shared" si="307"/>
        <v>0.51842944762200294</v>
      </c>
      <c r="AF4771">
        <f t="shared" si="308"/>
        <v>0.16438773505144044</v>
      </c>
    </row>
    <row r="4772" spans="1:32" x14ac:dyDescent="0.25">
      <c r="A4772" s="59">
        <v>4755</v>
      </c>
      <c r="B4772" s="60" t="s">
        <v>309</v>
      </c>
      <c r="C4772" s="61" t="s">
        <v>392</v>
      </c>
      <c r="D4772" s="62"/>
      <c r="E4772" s="62">
        <v>626</v>
      </c>
      <c r="F4772" s="62">
        <v>2045</v>
      </c>
      <c r="G4772" s="50">
        <v>270.46699999999998</v>
      </c>
      <c r="H4772" s="50">
        <v>262.78500000000003</v>
      </c>
      <c r="I4772" s="50">
        <v>254.36</v>
      </c>
      <c r="J4772" s="50">
        <v>239.81100000000001</v>
      </c>
      <c r="K4772" s="50">
        <v>215.87799999999999</v>
      </c>
      <c r="L4772" s="50">
        <v>188.46799999999999</v>
      </c>
      <c r="M4772" s="50">
        <v>168.023</v>
      </c>
      <c r="N4772" s="50">
        <v>143.38999999999999</v>
      </c>
      <c r="O4772" s="50">
        <v>116.488</v>
      </c>
      <c r="P4772" s="50">
        <v>111.871</v>
      </c>
      <c r="Q4772" s="50">
        <v>71.356999999999999</v>
      </c>
      <c r="R4772" s="50">
        <v>52.118000000000002</v>
      </c>
      <c r="S4772" s="50">
        <v>45.655000000000001</v>
      </c>
      <c r="T4772" s="50">
        <v>24.975000000000001</v>
      </c>
      <c r="U4772" s="50">
        <v>34.680999999999997</v>
      </c>
      <c r="V4772" s="50">
        <v>22.523</v>
      </c>
      <c r="W4772" s="50" t="s">
        <v>311</v>
      </c>
      <c r="X4772" s="50">
        <v>11.401999999999999</v>
      </c>
      <c r="Y4772" s="50">
        <v>4.6310000000000002</v>
      </c>
      <c r="Z4772" s="50">
        <v>1.2969999999999999</v>
      </c>
      <c r="AA4772" s="50">
        <v>0.22700000000000001</v>
      </c>
      <c r="AB4772" s="50">
        <v>1.7000000000000001E-2</v>
      </c>
      <c r="AC4772" s="50" t="str">
        <f t="shared" si="305"/>
        <v>Timor-Leste-2045</v>
      </c>
      <c r="AD4772" s="51">
        <f t="shared" si="306"/>
        <v>1353.059</v>
      </c>
      <c r="AE4772" s="15">
        <f t="shared" si="307"/>
        <v>0.65582136477418951</v>
      </c>
      <c r="AF4772">
        <f t="shared" si="308"/>
        <v>4.6598940238831647E-2</v>
      </c>
    </row>
    <row r="4773" spans="1:32" x14ac:dyDescent="0.25">
      <c r="A4773" s="59">
        <v>4756</v>
      </c>
      <c r="B4773" s="60" t="s">
        <v>309</v>
      </c>
      <c r="C4773" s="61" t="s">
        <v>393</v>
      </c>
      <c r="D4773" s="62"/>
      <c r="E4773" s="62">
        <v>776</v>
      </c>
      <c r="F4773" s="62">
        <v>2045</v>
      </c>
      <c r="G4773" s="50">
        <v>13.118</v>
      </c>
      <c r="H4773" s="50">
        <v>13.409000000000001</v>
      </c>
      <c r="I4773" s="50">
        <v>13.28</v>
      </c>
      <c r="J4773" s="50">
        <v>12.465999999999999</v>
      </c>
      <c r="K4773" s="50">
        <v>11.055</v>
      </c>
      <c r="L4773" s="50">
        <v>9.8350000000000009</v>
      </c>
      <c r="M4773" s="50">
        <v>9.6069999999999993</v>
      </c>
      <c r="N4773" s="50">
        <v>9.609</v>
      </c>
      <c r="O4773" s="50">
        <v>8.8010000000000002</v>
      </c>
      <c r="P4773" s="50">
        <v>7.4909999999999997</v>
      </c>
      <c r="Q4773" s="50">
        <v>6.2960000000000003</v>
      </c>
      <c r="R4773" s="50">
        <v>4.1559999999999997</v>
      </c>
      <c r="S4773" s="50">
        <v>4.3280000000000003</v>
      </c>
      <c r="T4773" s="50">
        <v>3.952</v>
      </c>
      <c r="U4773" s="50">
        <v>3.6349999999999998</v>
      </c>
      <c r="V4773" s="50">
        <v>2.4729999999999999</v>
      </c>
      <c r="W4773" s="50" t="s">
        <v>311</v>
      </c>
      <c r="X4773" s="50">
        <v>1.5309999999999999</v>
      </c>
      <c r="Y4773" s="50">
        <v>0.94099999999999995</v>
      </c>
      <c r="Z4773" s="50">
        <v>0.30099999999999999</v>
      </c>
      <c r="AA4773" s="50">
        <v>8.5999999999999993E-2</v>
      </c>
      <c r="AB4773" s="50">
        <v>1.7000000000000001E-2</v>
      </c>
      <c r="AC4773" s="50" t="str">
        <f t="shared" si="305"/>
        <v>Tonga-2045</v>
      </c>
      <c r="AD4773" s="51">
        <f t="shared" si="306"/>
        <v>83.64400000000002</v>
      </c>
      <c r="AE4773" s="15">
        <f t="shared" si="307"/>
        <v>0.6305652527377934</v>
      </c>
      <c r="AF4773">
        <f t="shared" si="308"/>
        <v>0.10478651448752944</v>
      </c>
    </row>
    <row r="4774" spans="1:32" x14ac:dyDescent="0.25">
      <c r="A4774" s="59">
        <v>4757</v>
      </c>
      <c r="B4774" s="60" t="s">
        <v>309</v>
      </c>
      <c r="C4774" s="61" t="s">
        <v>394</v>
      </c>
      <c r="D4774" s="62"/>
      <c r="E4774" s="62">
        <v>780</v>
      </c>
      <c r="F4774" s="62">
        <v>2045</v>
      </c>
      <c r="G4774" s="50">
        <v>71.025999999999996</v>
      </c>
      <c r="H4774" s="50">
        <v>71.816000000000003</v>
      </c>
      <c r="I4774" s="50">
        <v>71.34</v>
      </c>
      <c r="J4774" s="50">
        <v>71.921999999999997</v>
      </c>
      <c r="K4774" s="50">
        <v>75.570999999999998</v>
      </c>
      <c r="L4774" s="50">
        <v>82.688000000000002</v>
      </c>
      <c r="M4774" s="50">
        <v>90.86</v>
      </c>
      <c r="N4774" s="50">
        <v>90.472999999999999</v>
      </c>
      <c r="O4774" s="50">
        <v>83.105000000000004</v>
      </c>
      <c r="P4774" s="50">
        <v>77.141000000000005</v>
      </c>
      <c r="Q4774" s="50">
        <v>86.295000000000002</v>
      </c>
      <c r="R4774" s="50">
        <v>102.956</v>
      </c>
      <c r="S4774" s="50">
        <v>106.325</v>
      </c>
      <c r="T4774" s="50">
        <v>77.754999999999995</v>
      </c>
      <c r="U4774" s="50">
        <v>59.741</v>
      </c>
      <c r="V4774" s="50">
        <v>43.651000000000003</v>
      </c>
      <c r="W4774" s="50" t="s">
        <v>311</v>
      </c>
      <c r="X4774" s="50">
        <v>34.5</v>
      </c>
      <c r="Y4774" s="50">
        <v>16.823</v>
      </c>
      <c r="Z4774" s="50">
        <v>6.2480000000000002</v>
      </c>
      <c r="AA4774" s="50">
        <v>1.554</v>
      </c>
      <c r="AB4774" s="50">
        <v>0.26100000000000001</v>
      </c>
      <c r="AC4774" s="50" t="str">
        <f t="shared" si="305"/>
        <v>Trinidad and Tobago-2045</v>
      </c>
      <c r="AD4774" s="51">
        <f t="shared" si="306"/>
        <v>867.33600000000001</v>
      </c>
      <c r="AE4774" s="15">
        <f t="shared" si="307"/>
        <v>0.52426625898152501</v>
      </c>
      <c r="AF4774">
        <f t="shared" si="308"/>
        <v>0.22240314077065756</v>
      </c>
    </row>
    <row r="4775" spans="1:32" x14ac:dyDescent="0.25">
      <c r="A4775" s="59">
        <v>4758</v>
      </c>
      <c r="B4775" s="60" t="s">
        <v>309</v>
      </c>
      <c r="C4775" s="61" t="s">
        <v>395</v>
      </c>
      <c r="D4775" s="62"/>
      <c r="E4775" s="62">
        <v>850</v>
      </c>
      <c r="F4775" s="62">
        <v>2045</v>
      </c>
      <c r="G4775" s="50">
        <v>4.8360000000000003</v>
      </c>
      <c r="H4775" s="50">
        <v>5.16</v>
      </c>
      <c r="I4775" s="50">
        <v>5.4560000000000004</v>
      </c>
      <c r="J4775" s="50">
        <v>5.444</v>
      </c>
      <c r="K4775" s="50">
        <v>5.2380000000000004</v>
      </c>
      <c r="L4775" s="50">
        <v>5.2229999999999999</v>
      </c>
      <c r="M4775" s="50">
        <v>5.4660000000000002</v>
      </c>
      <c r="N4775" s="50">
        <v>5.6440000000000001</v>
      </c>
      <c r="O4775" s="50">
        <v>5.2149999999999999</v>
      </c>
      <c r="P4775" s="50">
        <v>5.26</v>
      </c>
      <c r="Q4775" s="50">
        <v>5.3490000000000002</v>
      </c>
      <c r="R4775" s="50">
        <v>4.0389999999999997</v>
      </c>
      <c r="S4775" s="50">
        <v>4.4850000000000003</v>
      </c>
      <c r="T4775" s="50">
        <v>4.915</v>
      </c>
      <c r="U4775" s="50">
        <v>5.2960000000000003</v>
      </c>
      <c r="V4775" s="50">
        <v>5.4619999999999997</v>
      </c>
      <c r="W4775" s="50" t="s">
        <v>311</v>
      </c>
      <c r="X4775" s="50">
        <v>4.673</v>
      </c>
      <c r="Y4775" s="50">
        <v>3.3130000000000002</v>
      </c>
      <c r="Z4775" s="50">
        <v>1.6</v>
      </c>
      <c r="AA4775" s="50">
        <v>0.59299999999999997</v>
      </c>
      <c r="AB4775" s="50">
        <v>0.10100000000000001</v>
      </c>
      <c r="AC4775" s="50" t="str">
        <f t="shared" si="305"/>
        <v>United States Virgin Islands-2045</v>
      </c>
      <c r="AD4775" s="51">
        <f t="shared" si="306"/>
        <v>51.363</v>
      </c>
      <c r="AE4775" s="15">
        <f t="shared" si="307"/>
        <v>0.80612503163756011</v>
      </c>
      <c r="AF4775">
        <f t="shared" si="308"/>
        <v>0.38843074159994012</v>
      </c>
    </row>
    <row r="4776" spans="1:32" x14ac:dyDescent="0.25">
      <c r="A4776" s="59">
        <v>4759</v>
      </c>
      <c r="B4776" s="60" t="s">
        <v>309</v>
      </c>
      <c r="C4776" s="61" t="s">
        <v>396</v>
      </c>
      <c r="D4776" s="62"/>
      <c r="E4776" s="62">
        <v>548</v>
      </c>
      <c r="F4776" s="62">
        <v>2045</v>
      </c>
      <c r="G4776" s="50">
        <v>42.573999999999998</v>
      </c>
      <c r="H4776" s="50">
        <v>41.183</v>
      </c>
      <c r="I4776" s="50">
        <v>39.75</v>
      </c>
      <c r="J4776" s="50">
        <v>36.747</v>
      </c>
      <c r="K4776" s="50">
        <v>35.747999999999998</v>
      </c>
      <c r="L4776" s="50">
        <v>34.334000000000003</v>
      </c>
      <c r="M4776" s="50">
        <v>32.497999999999998</v>
      </c>
      <c r="N4776" s="50">
        <v>31.788</v>
      </c>
      <c r="O4776" s="50">
        <v>26.625</v>
      </c>
      <c r="P4776" s="50">
        <v>25.777999999999999</v>
      </c>
      <c r="Q4776" s="50">
        <v>21.521000000000001</v>
      </c>
      <c r="R4776" s="50">
        <v>21.632000000000001</v>
      </c>
      <c r="S4776" s="50">
        <v>17.545999999999999</v>
      </c>
      <c r="T4776" s="50">
        <v>13.409000000000001</v>
      </c>
      <c r="U4776" s="50">
        <v>10.244</v>
      </c>
      <c r="V4776" s="50">
        <v>7.1</v>
      </c>
      <c r="W4776" s="50" t="s">
        <v>311</v>
      </c>
      <c r="X4776" s="50">
        <v>4.476</v>
      </c>
      <c r="Y4776" s="50">
        <v>1.6779999999999999</v>
      </c>
      <c r="Z4776" s="50">
        <v>0.52400000000000002</v>
      </c>
      <c r="AA4776" s="50">
        <v>7.9000000000000001E-2</v>
      </c>
      <c r="AB4776" s="50">
        <v>8.0000000000000002E-3</v>
      </c>
      <c r="AC4776" s="50" t="str">
        <f t="shared" si="305"/>
        <v>Vanuatu-2045</v>
      </c>
      <c r="AD4776" s="51">
        <f t="shared" si="306"/>
        <v>284.21699999999998</v>
      </c>
      <c r="AE4776" s="15">
        <f t="shared" si="307"/>
        <v>0.56655653954548824</v>
      </c>
      <c r="AF4776">
        <f t="shared" si="308"/>
        <v>9.2018129911410645E-2</v>
      </c>
    </row>
    <row r="4777" spans="1:32" x14ac:dyDescent="0.25">
      <c r="A4777" s="45">
        <v>4760</v>
      </c>
      <c r="B4777" s="46" t="s">
        <v>309</v>
      </c>
      <c r="C4777" s="47" t="s">
        <v>397</v>
      </c>
      <c r="D4777" s="48"/>
      <c r="E4777" s="48">
        <v>1638</v>
      </c>
      <c r="F4777" s="48">
        <v>2045</v>
      </c>
      <c r="G4777" s="49">
        <v>600627.83799999999</v>
      </c>
      <c r="H4777" s="49">
        <v>593898.23800000001</v>
      </c>
      <c r="I4777" s="49">
        <v>588294.16799999995</v>
      </c>
      <c r="J4777" s="49">
        <v>585643.11100000003</v>
      </c>
      <c r="K4777" s="49">
        <v>585935.41099999996</v>
      </c>
      <c r="L4777" s="49">
        <v>587155.08900000004</v>
      </c>
      <c r="M4777" s="49">
        <v>581295.74600000004</v>
      </c>
      <c r="N4777" s="49">
        <v>560112.00399999996</v>
      </c>
      <c r="O4777" s="49">
        <v>531625.81799999997</v>
      </c>
      <c r="P4777" s="49">
        <v>512731.05099999998</v>
      </c>
      <c r="Q4777" s="49">
        <v>516190.42</v>
      </c>
      <c r="R4777" s="49">
        <v>518488.41600000003</v>
      </c>
      <c r="S4777" s="49">
        <v>449403.70799999998</v>
      </c>
      <c r="T4777" s="49">
        <v>382820.48499999999</v>
      </c>
      <c r="U4777" s="49">
        <v>339644.049</v>
      </c>
      <c r="V4777" s="49">
        <v>271587.88299999997</v>
      </c>
      <c r="W4777" s="49" t="s">
        <v>311</v>
      </c>
      <c r="X4777" s="49">
        <v>183827.89</v>
      </c>
      <c r="Y4777" s="49">
        <v>101855.2</v>
      </c>
      <c r="Z4777" s="49">
        <v>45624.623</v>
      </c>
      <c r="AA4777" s="49">
        <v>12833.896000000001</v>
      </c>
      <c r="AB4777" s="49">
        <v>2238.2669999999998</v>
      </c>
      <c r="AC4777" s="50" t="str">
        <f t="shared" si="305"/>
        <v>COUNTRIES WITH ACCESS TO THE SEA-2045</v>
      </c>
      <c r="AD4777" s="51">
        <f t="shared" si="306"/>
        <v>5428580.7739999993</v>
      </c>
      <c r="AE4777" s="15">
        <f t="shared" si="307"/>
        <v>0.57533500320354647</v>
      </c>
      <c r="AF4777">
        <f t="shared" si="308"/>
        <v>0.18587682055875374</v>
      </c>
    </row>
    <row r="4778" spans="1:32" x14ac:dyDescent="0.25">
      <c r="A4778" s="59">
        <v>4761</v>
      </c>
      <c r="B4778" s="60" t="s">
        <v>309</v>
      </c>
      <c r="C4778" s="61" t="s">
        <v>398</v>
      </c>
      <c r="D4778" s="62"/>
      <c r="E4778" s="62">
        <v>8</v>
      </c>
      <c r="F4778" s="62">
        <v>2045</v>
      </c>
      <c r="G4778" s="50">
        <v>118.825</v>
      </c>
      <c r="H4778" s="50">
        <v>124.744</v>
      </c>
      <c r="I4778" s="50">
        <v>138.38300000000001</v>
      </c>
      <c r="J4778" s="50">
        <v>150.608</v>
      </c>
      <c r="K4778" s="50">
        <v>152.79</v>
      </c>
      <c r="L4778" s="50">
        <v>147.578</v>
      </c>
      <c r="M4778" s="50">
        <v>144.923</v>
      </c>
      <c r="N4778" s="50">
        <v>129.49600000000001</v>
      </c>
      <c r="O4778" s="50">
        <v>163.19200000000001</v>
      </c>
      <c r="P4778" s="50">
        <v>216.096</v>
      </c>
      <c r="Q4778" s="50">
        <v>194.92400000000001</v>
      </c>
      <c r="R4778" s="50">
        <v>180.191</v>
      </c>
      <c r="S4778" s="50">
        <v>185.352</v>
      </c>
      <c r="T4778" s="50">
        <v>165.86600000000001</v>
      </c>
      <c r="U4778" s="50">
        <v>155.965</v>
      </c>
      <c r="V4778" s="50">
        <v>143.899</v>
      </c>
      <c r="W4778" s="50" t="s">
        <v>311</v>
      </c>
      <c r="X4778" s="50">
        <v>126.709</v>
      </c>
      <c r="Y4778" s="50">
        <v>77.959000000000003</v>
      </c>
      <c r="Z4778" s="50">
        <v>28.657</v>
      </c>
      <c r="AA4778" s="50">
        <v>6.2160000000000002</v>
      </c>
      <c r="AB4778" s="50">
        <v>0.90200000000000002</v>
      </c>
      <c r="AC4778" s="50" t="str">
        <f t="shared" si="305"/>
        <v>Albania-2045</v>
      </c>
      <c r="AD4778" s="51">
        <f t="shared" si="306"/>
        <v>1665.15</v>
      </c>
      <c r="AE4778" s="15">
        <f t="shared" si="307"/>
        <v>0.65346965738822327</v>
      </c>
      <c r="AF4778">
        <f t="shared" si="308"/>
        <v>0.34496229303669296</v>
      </c>
    </row>
    <row r="4779" spans="1:32" x14ac:dyDescent="0.25">
      <c r="A4779" s="59">
        <v>4762</v>
      </c>
      <c r="B4779" s="60" t="s">
        <v>309</v>
      </c>
      <c r="C4779" s="61" t="s">
        <v>399</v>
      </c>
      <c r="D4779" s="62"/>
      <c r="E4779" s="62">
        <v>12</v>
      </c>
      <c r="F4779" s="62">
        <v>2045</v>
      </c>
      <c r="G4779" s="50">
        <v>3858.788</v>
      </c>
      <c r="H4779" s="50">
        <v>3667.7109999999998</v>
      </c>
      <c r="I4779" s="50">
        <v>3554.79</v>
      </c>
      <c r="J4779" s="50">
        <v>3660.7220000000002</v>
      </c>
      <c r="K4779" s="50">
        <v>3972.4670000000001</v>
      </c>
      <c r="L4779" s="50">
        <v>4317.42</v>
      </c>
      <c r="M4779" s="50">
        <v>4563.8050000000003</v>
      </c>
      <c r="N4779" s="50">
        <v>3741.2020000000002</v>
      </c>
      <c r="O4779" s="50">
        <v>2826.721</v>
      </c>
      <c r="P4779" s="50">
        <v>2900.2020000000002</v>
      </c>
      <c r="Q4779" s="50">
        <v>3432.4520000000002</v>
      </c>
      <c r="R4779" s="50">
        <v>3551.6390000000001</v>
      </c>
      <c r="S4779" s="50">
        <v>3302.7730000000001</v>
      </c>
      <c r="T4779" s="50">
        <v>2691.9389999999999</v>
      </c>
      <c r="U4779" s="50">
        <v>2027.502</v>
      </c>
      <c r="V4779" s="50">
        <v>1517.249</v>
      </c>
      <c r="W4779" s="50" t="s">
        <v>311</v>
      </c>
      <c r="X4779" s="50">
        <v>1019.159</v>
      </c>
      <c r="Y4779" s="50">
        <v>537.67700000000002</v>
      </c>
      <c r="Z4779" s="50">
        <v>217.083</v>
      </c>
      <c r="AA4779" s="50">
        <v>44.432000000000002</v>
      </c>
      <c r="AB4779" s="50">
        <v>6.0359999999999996</v>
      </c>
      <c r="AC4779" s="50" t="str">
        <f t="shared" si="305"/>
        <v>Algeria-2045</v>
      </c>
      <c r="AD4779" s="51">
        <f t="shared" si="306"/>
        <v>36269.403000000006</v>
      </c>
      <c r="AE4779" s="15">
        <f t="shared" si="307"/>
        <v>0.52778277050769207</v>
      </c>
      <c r="AF4779">
        <f t="shared" si="308"/>
        <v>0.17024201040187539</v>
      </c>
    </row>
    <row r="4780" spans="1:32" x14ac:dyDescent="0.25">
      <c r="A4780" s="59">
        <v>4763</v>
      </c>
      <c r="B4780" s="60" t="s">
        <v>309</v>
      </c>
      <c r="C4780" s="61" t="s">
        <v>400</v>
      </c>
      <c r="D4780" s="62"/>
      <c r="E4780" s="62">
        <v>24</v>
      </c>
      <c r="F4780" s="62">
        <v>2045</v>
      </c>
      <c r="G4780" s="50">
        <v>9632.6370000000006</v>
      </c>
      <c r="H4780" s="50">
        <v>8767.2549999999992</v>
      </c>
      <c r="I4780" s="50">
        <v>7931.7129999999997</v>
      </c>
      <c r="J4780" s="50">
        <v>7078.7030000000004</v>
      </c>
      <c r="K4780" s="50">
        <v>6221.3209999999999</v>
      </c>
      <c r="L4780" s="50">
        <v>5429.7209999999995</v>
      </c>
      <c r="M4780" s="50">
        <v>4733.7910000000002</v>
      </c>
      <c r="N4780" s="50">
        <v>4055.549</v>
      </c>
      <c r="O4780" s="50">
        <v>3279.4630000000002</v>
      </c>
      <c r="P4780" s="50">
        <v>2612.0259999999998</v>
      </c>
      <c r="Q4780" s="50">
        <v>2128.9070000000002</v>
      </c>
      <c r="R4780" s="50">
        <v>1725.2809999999999</v>
      </c>
      <c r="S4780" s="50">
        <v>1342.9010000000001</v>
      </c>
      <c r="T4780" s="50">
        <v>1018.962</v>
      </c>
      <c r="U4780" s="50">
        <v>690.64499999999998</v>
      </c>
      <c r="V4780" s="50">
        <v>418.69</v>
      </c>
      <c r="W4780" s="50" t="s">
        <v>311</v>
      </c>
      <c r="X4780" s="50">
        <v>219.69800000000001</v>
      </c>
      <c r="Y4780" s="50">
        <v>86.036000000000001</v>
      </c>
      <c r="Z4780" s="50">
        <v>22.893000000000001</v>
      </c>
      <c r="AA4780" s="50">
        <v>2.7240000000000002</v>
      </c>
      <c r="AB4780" s="50">
        <v>0.23200000000000001</v>
      </c>
      <c r="AC4780" s="50" t="str">
        <f t="shared" si="305"/>
        <v>Angola-2045</v>
      </c>
      <c r="AD4780" s="51">
        <f t="shared" si="306"/>
        <v>38607.663</v>
      </c>
      <c r="AE4780" s="15">
        <f t="shared" si="307"/>
        <v>0.74574534594336872</v>
      </c>
      <c r="AF4780">
        <f t="shared" si="308"/>
        <v>3.7879700153072259E-2</v>
      </c>
    </row>
    <row r="4781" spans="1:32" x14ac:dyDescent="0.25">
      <c r="A4781" s="59">
        <v>4764</v>
      </c>
      <c r="B4781" s="60" t="s">
        <v>309</v>
      </c>
      <c r="C4781" s="61" t="s">
        <v>357</v>
      </c>
      <c r="D4781" s="62"/>
      <c r="E4781" s="62">
        <v>28</v>
      </c>
      <c r="F4781" s="62">
        <v>2045</v>
      </c>
      <c r="G4781" s="50">
        <v>7.3410000000000002</v>
      </c>
      <c r="H4781" s="50">
        <v>7.4889999999999999</v>
      </c>
      <c r="I4781" s="50">
        <v>7.7190000000000003</v>
      </c>
      <c r="J4781" s="50">
        <v>7.9630000000000001</v>
      </c>
      <c r="K4781" s="50">
        <v>8.0939999999999994</v>
      </c>
      <c r="L4781" s="50">
        <v>8.0570000000000004</v>
      </c>
      <c r="M4781" s="50">
        <v>7.9589999999999996</v>
      </c>
      <c r="N4781" s="50">
        <v>8.0009999999999994</v>
      </c>
      <c r="O4781" s="50">
        <v>8.2669999999999995</v>
      </c>
      <c r="P4781" s="50">
        <v>8.3970000000000002</v>
      </c>
      <c r="Q4781" s="50">
        <v>7.9210000000000003</v>
      </c>
      <c r="R4781" s="50">
        <v>7.093</v>
      </c>
      <c r="S4781" s="50">
        <v>6.5220000000000002</v>
      </c>
      <c r="T4781" s="50">
        <v>5.19</v>
      </c>
      <c r="U4781" s="50">
        <v>5.9260000000000002</v>
      </c>
      <c r="V4781" s="50">
        <v>6.0060000000000002</v>
      </c>
      <c r="W4781" s="50" t="s">
        <v>311</v>
      </c>
      <c r="X4781" s="50">
        <v>3.41</v>
      </c>
      <c r="Y4781" s="50">
        <v>1.6859999999999999</v>
      </c>
      <c r="Z4781" s="50">
        <v>0.57299999999999995</v>
      </c>
      <c r="AA4781" s="50">
        <v>9.7000000000000003E-2</v>
      </c>
      <c r="AB4781" s="50">
        <v>1.7999999999999999E-2</v>
      </c>
      <c r="AC4781" s="50" t="str">
        <f t="shared" si="305"/>
        <v>Antigua and Barbuda-2045</v>
      </c>
      <c r="AD4781" s="51">
        <f t="shared" si="306"/>
        <v>78.274000000000001</v>
      </c>
      <c r="AE4781" s="15">
        <f t="shared" si="307"/>
        <v>0.58071645757211854</v>
      </c>
      <c r="AF4781">
        <f t="shared" si="308"/>
        <v>0.2271902244527538</v>
      </c>
    </row>
    <row r="4782" spans="1:32" x14ac:dyDescent="0.25">
      <c r="A4782" s="59">
        <v>4765</v>
      </c>
      <c r="B4782" s="60" t="s">
        <v>309</v>
      </c>
      <c r="C4782" s="61" t="s">
        <v>155</v>
      </c>
      <c r="D4782" s="62"/>
      <c r="E4782" s="62">
        <v>32</v>
      </c>
      <c r="F4782" s="62">
        <v>2045</v>
      </c>
      <c r="G4782" s="50">
        <v>3500.7730000000001</v>
      </c>
      <c r="H4782" s="50">
        <v>3546.3620000000001</v>
      </c>
      <c r="I4782" s="50">
        <v>3588.2489999999998</v>
      </c>
      <c r="J4782" s="50">
        <v>3625.7370000000001</v>
      </c>
      <c r="K4782" s="50">
        <v>3655.4360000000001</v>
      </c>
      <c r="L4782" s="50">
        <v>3681.0450000000001</v>
      </c>
      <c r="M4782" s="50">
        <v>3681.62</v>
      </c>
      <c r="N4782" s="50">
        <v>3591.346</v>
      </c>
      <c r="O4782" s="50">
        <v>3510.1170000000002</v>
      </c>
      <c r="P4782" s="50">
        <v>3335.0880000000002</v>
      </c>
      <c r="Q4782" s="50">
        <v>3306.0680000000002</v>
      </c>
      <c r="R4782" s="50">
        <v>3123.7260000000001</v>
      </c>
      <c r="S4782" s="50">
        <v>2886.6689999999999</v>
      </c>
      <c r="T4782" s="50">
        <v>2763.058</v>
      </c>
      <c r="U4782" s="50">
        <v>2116.4870000000001</v>
      </c>
      <c r="V4782" s="50">
        <v>1608.751</v>
      </c>
      <c r="W4782" s="50" t="s">
        <v>311</v>
      </c>
      <c r="X4782" s="50">
        <v>1187.194</v>
      </c>
      <c r="Y4782" s="50">
        <v>757.39400000000001</v>
      </c>
      <c r="Z4782" s="50">
        <v>374.81200000000001</v>
      </c>
      <c r="AA4782" s="50">
        <v>123.771</v>
      </c>
      <c r="AB4782" s="50">
        <v>24.85</v>
      </c>
      <c r="AC4782" s="50" t="str">
        <f t="shared" si="305"/>
        <v>Argentina-2045</v>
      </c>
      <c r="AD4782" s="51">
        <f t="shared" si="306"/>
        <v>34396.851999999999</v>
      </c>
      <c r="AE4782" s="15">
        <f t="shared" si="307"/>
        <v>0.56957831489928212</v>
      </c>
      <c r="AF4782">
        <f t="shared" si="308"/>
        <v>0.19888679300756906</v>
      </c>
    </row>
    <row r="4783" spans="1:32" x14ac:dyDescent="0.25">
      <c r="A4783" s="59">
        <v>4766</v>
      </c>
      <c r="B4783" s="60" t="s">
        <v>309</v>
      </c>
      <c r="C4783" s="61" t="s">
        <v>358</v>
      </c>
      <c r="D4783" s="62"/>
      <c r="E4783" s="62">
        <v>533</v>
      </c>
      <c r="F4783" s="62">
        <v>2045</v>
      </c>
      <c r="G4783" s="50">
        <v>5.569</v>
      </c>
      <c r="H4783" s="50">
        <v>5.96</v>
      </c>
      <c r="I4783" s="50">
        <v>6.3410000000000002</v>
      </c>
      <c r="J4783" s="50">
        <v>6.4269999999999996</v>
      </c>
      <c r="K4783" s="50">
        <v>6.1449999999999996</v>
      </c>
      <c r="L4783" s="50">
        <v>5.8840000000000003</v>
      </c>
      <c r="M4783" s="50">
        <v>5.8440000000000003</v>
      </c>
      <c r="N4783" s="50">
        <v>6.9560000000000004</v>
      </c>
      <c r="O4783" s="50">
        <v>7.38</v>
      </c>
      <c r="P4783" s="50">
        <v>7.7460000000000004</v>
      </c>
      <c r="Q4783" s="50">
        <v>7.508</v>
      </c>
      <c r="R4783" s="50">
        <v>5.4029999999999996</v>
      </c>
      <c r="S4783" s="50">
        <v>5.5439999999999996</v>
      </c>
      <c r="T4783" s="50">
        <v>5.9989999999999997</v>
      </c>
      <c r="U4783" s="50">
        <v>6.03</v>
      </c>
      <c r="V4783" s="50">
        <v>5.5069999999999997</v>
      </c>
      <c r="W4783" s="50" t="s">
        <v>311</v>
      </c>
      <c r="X4783" s="50">
        <v>4.577</v>
      </c>
      <c r="Y4783" s="50">
        <v>2.355</v>
      </c>
      <c r="Z4783" s="50">
        <v>0.82399999999999995</v>
      </c>
      <c r="AA4783" s="50">
        <v>0.17199999999999999</v>
      </c>
      <c r="AB4783" s="50">
        <v>0.02</v>
      </c>
      <c r="AC4783" s="50" t="str">
        <f t="shared" si="305"/>
        <v>Aruba-2045</v>
      </c>
      <c r="AD4783" s="51">
        <f t="shared" si="306"/>
        <v>64.837000000000003</v>
      </c>
      <c r="AE4783" s="15">
        <f t="shared" si="307"/>
        <v>0.66866141246510469</v>
      </c>
      <c r="AF4783">
        <f t="shared" si="308"/>
        <v>0.30812385892367028</v>
      </c>
    </row>
    <row r="4784" spans="1:32" x14ac:dyDescent="0.25">
      <c r="A4784" s="59">
        <v>4767</v>
      </c>
      <c r="B4784" s="60" t="s">
        <v>309</v>
      </c>
      <c r="C4784" s="61" t="s">
        <v>262</v>
      </c>
      <c r="D4784" s="62">
        <v>7</v>
      </c>
      <c r="E4784" s="62">
        <v>36</v>
      </c>
      <c r="F4784" s="62">
        <v>2045</v>
      </c>
      <c r="G4784" s="50">
        <v>1820.0160000000001</v>
      </c>
      <c r="H4784" s="50">
        <v>1807.779</v>
      </c>
      <c r="I4784" s="50">
        <v>1823.9190000000001</v>
      </c>
      <c r="J4784" s="50">
        <v>1899.0160000000001</v>
      </c>
      <c r="K4784" s="50">
        <v>1999.9780000000001</v>
      </c>
      <c r="L4784" s="50">
        <v>2086.8330000000001</v>
      </c>
      <c r="M4784" s="50">
        <v>2065.3690000000001</v>
      </c>
      <c r="N4784" s="50">
        <v>2033.9549999999999</v>
      </c>
      <c r="O4784" s="50">
        <v>1894.2270000000001</v>
      </c>
      <c r="P4784" s="50">
        <v>1885.0260000000001</v>
      </c>
      <c r="Q4784" s="50">
        <v>1962.482</v>
      </c>
      <c r="R4784" s="50">
        <v>1951.355</v>
      </c>
      <c r="S4784" s="50">
        <v>1832.7470000000001</v>
      </c>
      <c r="T4784" s="50">
        <v>1558.127</v>
      </c>
      <c r="U4784" s="50">
        <v>1529.877</v>
      </c>
      <c r="V4784" s="50">
        <v>1324.5260000000001</v>
      </c>
      <c r="W4784" s="50" t="s">
        <v>311</v>
      </c>
      <c r="X4784" s="50">
        <v>1153.269</v>
      </c>
      <c r="Y4784" s="50">
        <v>802.40300000000002</v>
      </c>
      <c r="Z4784" s="50">
        <v>403.096</v>
      </c>
      <c r="AA4784" s="50">
        <v>129.874</v>
      </c>
      <c r="AB4784" s="50">
        <v>18.181999999999999</v>
      </c>
      <c r="AC4784" s="50" t="str">
        <f t="shared" si="305"/>
        <v>Australia-2045</v>
      </c>
      <c r="AD4784" s="51">
        <f t="shared" si="306"/>
        <v>19610.988000000001</v>
      </c>
      <c r="AE4784" s="15">
        <f t="shared" si="307"/>
        <v>0.63082329151392069</v>
      </c>
      <c r="AF4784">
        <f t="shared" si="308"/>
        <v>0.27608172494729422</v>
      </c>
    </row>
    <row r="4785" spans="1:32" x14ac:dyDescent="0.25">
      <c r="A4785" s="59">
        <v>4768</v>
      </c>
      <c r="B4785" s="60" t="s">
        <v>309</v>
      </c>
      <c r="C4785" s="61" t="s">
        <v>359</v>
      </c>
      <c r="D4785" s="62"/>
      <c r="E4785" s="62">
        <v>44</v>
      </c>
      <c r="F4785" s="62">
        <v>2045</v>
      </c>
      <c r="G4785" s="50">
        <v>25.004999999999999</v>
      </c>
      <c r="H4785" s="50">
        <v>24.966000000000001</v>
      </c>
      <c r="I4785" s="50">
        <v>25.7</v>
      </c>
      <c r="J4785" s="50">
        <v>27.303000000000001</v>
      </c>
      <c r="K4785" s="50">
        <v>29.047999999999998</v>
      </c>
      <c r="L4785" s="50">
        <v>30.172000000000001</v>
      </c>
      <c r="M4785" s="50">
        <v>30.594000000000001</v>
      </c>
      <c r="N4785" s="50">
        <v>29.9</v>
      </c>
      <c r="O4785" s="50">
        <v>27.596</v>
      </c>
      <c r="P4785" s="50">
        <v>32.131</v>
      </c>
      <c r="Q4785" s="50">
        <v>34.195</v>
      </c>
      <c r="R4785" s="50">
        <v>31.108000000000001</v>
      </c>
      <c r="S4785" s="50">
        <v>28.721</v>
      </c>
      <c r="T4785" s="50">
        <v>23.032</v>
      </c>
      <c r="U4785" s="50">
        <v>22.564</v>
      </c>
      <c r="V4785" s="50">
        <v>18.353999999999999</v>
      </c>
      <c r="W4785" s="50" t="s">
        <v>311</v>
      </c>
      <c r="X4785" s="50">
        <v>15.077999999999999</v>
      </c>
      <c r="Y4785" s="50">
        <v>8.6050000000000004</v>
      </c>
      <c r="Z4785" s="50">
        <v>3.6629999999999998</v>
      </c>
      <c r="AA4785" s="50">
        <v>0.98599999999999999</v>
      </c>
      <c r="AB4785" s="50">
        <v>0.15</v>
      </c>
      <c r="AC4785" s="50" t="str">
        <f t="shared" si="305"/>
        <v>Bahamas-2045</v>
      </c>
      <c r="AD4785" s="51">
        <f t="shared" si="306"/>
        <v>300.76799999999997</v>
      </c>
      <c r="AE4785" s="15">
        <f t="shared" si="307"/>
        <v>0.55891251728907332</v>
      </c>
      <c r="AF4785">
        <f t="shared" si="308"/>
        <v>0.24554310260095269</v>
      </c>
    </row>
    <row r="4786" spans="1:32" x14ac:dyDescent="0.25">
      <c r="A4786" s="59">
        <v>4769</v>
      </c>
      <c r="B4786" s="60" t="s">
        <v>309</v>
      </c>
      <c r="C4786" s="61" t="s">
        <v>360</v>
      </c>
      <c r="D4786" s="62"/>
      <c r="E4786" s="62">
        <v>48</v>
      </c>
      <c r="F4786" s="62">
        <v>2045</v>
      </c>
      <c r="G4786" s="50">
        <v>102.91</v>
      </c>
      <c r="H4786" s="50">
        <v>109.271</v>
      </c>
      <c r="I4786" s="50">
        <v>115.544</v>
      </c>
      <c r="J4786" s="50">
        <v>114.76</v>
      </c>
      <c r="K4786" s="50">
        <v>142.226</v>
      </c>
      <c r="L4786" s="50">
        <v>194.49299999999999</v>
      </c>
      <c r="M4786" s="50">
        <v>225.63</v>
      </c>
      <c r="N4786" s="50">
        <v>224.46299999999999</v>
      </c>
      <c r="O4786" s="50">
        <v>224.30199999999999</v>
      </c>
      <c r="P4786" s="50">
        <v>201.97399999999999</v>
      </c>
      <c r="Q4786" s="50">
        <v>146.14099999999999</v>
      </c>
      <c r="R4786" s="50">
        <v>109.268</v>
      </c>
      <c r="S4786" s="50">
        <v>103.251</v>
      </c>
      <c r="T4786" s="50">
        <v>88.570999999999998</v>
      </c>
      <c r="U4786" s="50">
        <v>74.635999999999996</v>
      </c>
      <c r="V4786" s="50">
        <v>50.305</v>
      </c>
      <c r="W4786" s="50" t="s">
        <v>311</v>
      </c>
      <c r="X4786" s="50">
        <v>28.565000000000001</v>
      </c>
      <c r="Y4786" s="50">
        <v>13.03</v>
      </c>
      <c r="Z4786" s="50">
        <v>2.694</v>
      </c>
      <c r="AA4786" s="50">
        <v>0.40799999999999997</v>
      </c>
      <c r="AB4786" s="50">
        <v>4.8000000000000001E-2</v>
      </c>
      <c r="AC4786" s="50" t="str">
        <f t="shared" si="305"/>
        <v>Bahrain-2045</v>
      </c>
      <c r="AD4786" s="51">
        <f t="shared" si="306"/>
        <v>1686.5079999999998</v>
      </c>
      <c r="AE4786" s="15">
        <f t="shared" si="307"/>
        <v>0.34745284339001054</v>
      </c>
      <c r="AF4786">
        <f t="shared" si="308"/>
        <v>0.12821605047678197</v>
      </c>
    </row>
    <row r="4787" spans="1:32" x14ac:dyDescent="0.25">
      <c r="A4787" s="59">
        <v>4770</v>
      </c>
      <c r="B4787" s="60" t="s">
        <v>309</v>
      </c>
      <c r="C4787" s="61" t="s">
        <v>401</v>
      </c>
      <c r="D4787" s="62"/>
      <c r="E4787" s="62">
        <v>50</v>
      </c>
      <c r="F4787" s="62">
        <v>2045</v>
      </c>
      <c r="G4787" s="50">
        <v>11487.036</v>
      </c>
      <c r="H4787" s="50">
        <v>12006.234</v>
      </c>
      <c r="I4787" s="50">
        <v>12654.005999999999</v>
      </c>
      <c r="J4787" s="50">
        <v>13219.036</v>
      </c>
      <c r="K4787" s="50">
        <v>13642.157999999999</v>
      </c>
      <c r="L4787" s="50">
        <v>14029.272999999999</v>
      </c>
      <c r="M4787" s="50">
        <v>14194.815000000001</v>
      </c>
      <c r="N4787" s="50">
        <v>14458.767</v>
      </c>
      <c r="O4787" s="50">
        <v>14960.315000000001</v>
      </c>
      <c r="P4787" s="50">
        <v>14508.859</v>
      </c>
      <c r="Q4787" s="50">
        <v>13584.487999999999</v>
      </c>
      <c r="R4787" s="50">
        <v>12674.409</v>
      </c>
      <c r="S4787" s="50">
        <v>11317.221</v>
      </c>
      <c r="T4787" s="50">
        <v>9237.5529999999999</v>
      </c>
      <c r="U4787" s="50">
        <v>6769.2730000000001</v>
      </c>
      <c r="V4787" s="50">
        <v>5133.143</v>
      </c>
      <c r="W4787" s="50" t="s">
        <v>311</v>
      </c>
      <c r="X4787" s="50">
        <v>3277.2469999999998</v>
      </c>
      <c r="Y4787" s="50">
        <v>1562.98</v>
      </c>
      <c r="Z4787" s="50">
        <v>613.02099999999996</v>
      </c>
      <c r="AA4787" s="50">
        <v>290.57100000000003</v>
      </c>
      <c r="AB4787" s="50">
        <v>123.11499999999999</v>
      </c>
      <c r="AC4787" s="50" t="str">
        <f t="shared" si="305"/>
        <v>Bangladesh-2045</v>
      </c>
      <c r="AD4787" s="51">
        <f t="shared" si="306"/>
        <v>136589.34099999999</v>
      </c>
      <c r="AE4787" s="15">
        <f t="shared" si="307"/>
        <v>0.46236535397004375</v>
      </c>
      <c r="AF4787">
        <f t="shared" si="308"/>
        <v>0.15634729606867317</v>
      </c>
    </row>
    <row r="4788" spans="1:32" x14ac:dyDescent="0.25">
      <c r="A4788" s="59">
        <v>4771</v>
      </c>
      <c r="B4788" s="60" t="s">
        <v>309</v>
      </c>
      <c r="C4788" s="61" t="s">
        <v>361</v>
      </c>
      <c r="D4788" s="62"/>
      <c r="E4788" s="62">
        <v>52</v>
      </c>
      <c r="F4788" s="62">
        <v>2045</v>
      </c>
      <c r="G4788" s="50">
        <v>15.526</v>
      </c>
      <c r="H4788" s="50">
        <v>16.437000000000001</v>
      </c>
      <c r="I4788" s="50">
        <v>16.745999999999999</v>
      </c>
      <c r="J4788" s="50">
        <v>16.629000000000001</v>
      </c>
      <c r="K4788" s="50">
        <v>16.353000000000002</v>
      </c>
      <c r="L4788" s="50">
        <v>16.393999999999998</v>
      </c>
      <c r="M4788" s="50">
        <v>16.658000000000001</v>
      </c>
      <c r="N4788" s="50">
        <v>16.684999999999999</v>
      </c>
      <c r="O4788" s="50">
        <v>16.757000000000001</v>
      </c>
      <c r="P4788" s="50">
        <v>16.084</v>
      </c>
      <c r="Q4788" s="50">
        <v>16.234000000000002</v>
      </c>
      <c r="R4788" s="50">
        <v>15.901999999999999</v>
      </c>
      <c r="S4788" s="50">
        <v>16.658999999999999</v>
      </c>
      <c r="T4788" s="50">
        <v>16.206</v>
      </c>
      <c r="U4788" s="50">
        <v>16.739000000000001</v>
      </c>
      <c r="V4788" s="50">
        <v>14.657999999999999</v>
      </c>
      <c r="W4788" s="50" t="s">
        <v>311</v>
      </c>
      <c r="X4788" s="50">
        <v>12.602</v>
      </c>
      <c r="Y4788" s="50">
        <v>7.2329999999999997</v>
      </c>
      <c r="Z4788" s="50">
        <v>2.649</v>
      </c>
      <c r="AA4788" s="50">
        <v>0.58399999999999996</v>
      </c>
      <c r="AB4788" s="50">
        <v>6.4000000000000001E-2</v>
      </c>
      <c r="AC4788" s="50" t="str">
        <f t="shared" si="305"/>
        <v>Barbados-2045</v>
      </c>
      <c r="AD4788" s="51">
        <f t="shared" si="306"/>
        <v>164.35499999999999</v>
      </c>
      <c r="AE4788" s="15">
        <f t="shared" si="307"/>
        <v>0.72674393842596829</v>
      </c>
      <c r="AF4788">
        <f t="shared" si="308"/>
        <v>0.33198944917958922</v>
      </c>
    </row>
    <row r="4789" spans="1:32" x14ac:dyDescent="0.25">
      <c r="A4789" s="59">
        <v>4772</v>
      </c>
      <c r="B4789" s="60" t="s">
        <v>309</v>
      </c>
      <c r="C4789" s="61" t="s">
        <v>402</v>
      </c>
      <c r="D4789" s="62"/>
      <c r="E4789" s="62">
        <v>56</v>
      </c>
      <c r="F4789" s="62">
        <v>2045</v>
      </c>
      <c r="G4789" s="50">
        <v>657.29700000000003</v>
      </c>
      <c r="H4789" s="50">
        <v>655.49699999999996</v>
      </c>
      <c r="I4789" s="50">
        <v>655.63599999999997</v>
      </c>
      <c r="J4789" s="50">
        <v>670.74900000000002</v>
      </c>
      <c r="K4789" s="50">
        <v>697.11500000000001</v>
      </c>
      <c r="L4789" s="50">
        <v>725.29499999999996</v>
      </c>
      <c r="M4789" s="50">
        <v>732.96400000000006</v>
      </c>
      <c r="N4789" s="50">
        <v>735.40899999999999</v>
      </c>
      <c r="O4789" s="50">
        <v>700.14599999999996</v>
      </c>
      <c r="P4789" s="50">
        <v>704.17600000000004</v>
      </c>
      <c r="Q4789" s="50">
        <v>753.73800000000006</v>
      </c>
      <c r="R4789" s="50">
        <v>747.60699999999997</v>
      </c>
      <c r="S4789" s="50">
        <v>733.10900000000004</v>
      </c>
      <c r="T4789" s="50">
        <v>698.21799999999996</v>
      </c>
      <c r="U4789" s="50">
        <v>675.76499999999999</v>
      </c>
      <c r="V4789" s="50">
        <v>649.47900000000004</v>
      </c>
      <c r="W4789" s="50" t="s">
        <v>311</v>
      </c>
      <c r="X4789" s="50">
        <v>571.80700000000002</v>
      </c>
      <c r="Y4789" s="50">
        <v>391.87400000000002</v>
      </c>
      <c r="Z4789" s="50">
        <v>186.56</v>
      </c>
      <c r="AA4789" s="50">
        <v>54.546999999999997</v>
      </c>
      <c r="AB4789" s="50">
        <v>6.2549999999999999</v>
      </c>
      <c r="AC4789" s="50" t="str">
        <f t="shared" si="305"/>
        <v>Belgium-2045</v>
      </c>
      <c r="AD4789" s="51">
        <f t="shared" si="306"/>
        <v>7200.3080000000009</v>
      </c>
      <c r="AE4789" s="15">
        <f t="shared" si="307"/>
        <v>0.72259894993380824</v>
      </c>
      <c r="AF4789">
        <f t="shared" si="308"/>
        <v>0.35277537650219687</v>
      </c>
    </row>
    <row r="4790" spans="1:32" x14ac:dyDescent="0.25">
      <c r="A4790" s="59">
        <v>4773</v>
      </c>
      <c r="B4790" s="60" t="s">
        <v>309</v>
      </c>
      <c r="C4790" s="61" t="s">
        <v>362</v>
      </c>
      <c r="D4790" s="62"/>
      <c r="E4790" s="62">
        <v>84</v>
      </c>
      <c r="F4790" s="62">
        <v>2045</v>
      </c>
      <c r="G4790" s="50">
        <v>41.423999999999999</v>
      </c>
      <c r="H4790" s="50">
        <v>41.773000000000003</v>
      </c>
      <c r="I4790" s="50">
        <v>42.472999999999999</v>
      </c>
      <c r="J4790" s="50">
        <v>43.759</v>
      </c>
      <c r="K4790" s="50">
        <v>44.759</v>
      </c>
      <c r="L4790" s="50">
        <v>44.225000000000001</v>
      </c>
      <c r="M4790" s="50">
        <v>42.25</v>
      </c>
      <c r="N4790" s="50">
        <v>40.866</v>
      </c>
      <c r="O4790" s="50">
        <v>42.215000000000003</v>
      </c>
      <c r="P4790" s="50">
        <v>40.505000000000003</v>
      </c>
      <c r="Q4790" s="50">
        <v>36.265999999999998</v>
      </c>
      <c r="R4790" s="50">
        <v>30.585000000000001</v>
      </c>
      <c r="S4790" s="50">
        <v>24.715</v>
      </c>
      <c r="T4790" s="50">
        <v>18.75</v>
      </c>
      <c r="U4790" s="50">
        <v>14.566000000000001</v>
      </c>
      <c r="V4790" s="50">
        <v>9.4909999999999997</v>
      </c>
      <c r="W4790" s="50" t="s">
        <v>311</v>
      </c>
      <c r="X4790" s="50">
        <v>5.16</v>
      </c>
      <c r="Y4790" s="50">
        <v>1.9259999999999999</v>
      </c>
      <c r="Z4790" s="50">
        <v>0.46200000000000002</v>
      </c>
      <c r="AA4790" s="50">
        <v>6.3E-2</v>
      </c>
      <c r="AB4790" s="50">
        <v>5.0000000000000001E-3</v>
      </c>
      <c r="AC4790" s="50" t="str">
        <f t="shared" si="305"/>
        <v>Belize-2045</v>
      </c>
      <c r="AD4790" s="51">
        <f t="shared" si="306"/>
        <v>390.14499999999992</v>
      </c>
      <c r="AE4790" s="15">
        <f t="shared" si="307"/>
        <v>0.45135270220046397</v>
      </c>
      <c r="AF4790">
        <f t="shared" si="308"/>
        <v>9.7754039723544295E-2</v>
      </c>
    </row>
    <row r="4791" spans="1:32" x14ac:dyDescent="0.25">
      <c r="A4791" s="59">
        <v>4774</v>
      </c>
      <c r="B4791" s="60" t="s">
        <v>309</v>
      </c>
      <c r="C4791" s="61" t="s">
        <v>403</v>
      </c>
      <c r="D4791" s="62"/>
      <c r="E4791" s="62">
        <v>204</v>
      </c>
      <c r="F4791" s="62">
        <v>2045</v>
      </c>
      <c r="G4791" s="50">
        <v>2743.6990000000001</v>
      </c>
      <c r="H4791" s="50">
        <v>2545.62</v>
      </c>
      <c r="I4791" s="50">
        <v>2361.799</v>
      </c>
      <c r="J4791" s="50">
        <v>2174.7130000000002</v>
      </c>
      <c r="K4791" s="50">
        <v>1977.1590000000001</v>
      </c>
      <c r="L4791" s="50">
        <v>1777.5139999999999</v>
      </c>
      <c r="M4791" s="50">
        <v>1586.3050000000001</v>
      </c>
      <c r="N4791" s="50">
        <v>1385.114</v>
      </c>
      <c r="O4791" s="50">
        <v>1184.2550000000001</v>
      </c>
      <c r="P4791" s="50">
        <v>1007.01</v>
      </c>
      <c r="Q4791" s="50">
        <v>835.10900000000004</v>
      </c>
      <c r="R4791" s="50">
        <v>669.43899999999996</v>
      </c>
      <c r="S4791" s="50">
        <v>524.40300000000002</v>
      </c>
      <c r="T4791" s="50">
        <v>394.036</v>
      </c>
      <c r="U4791" s="50">
        <v>275.31700000000001</v>
      </c>
      <c r="V4791" s="50">
        <v>171.86799999999999</v>
      </c>
      <c r="W4791" s="50" t="s">
        <v>311</v>
      </c>
      <c r="X4791" s="50">
        <v>86.832999999999998</v>
      </c>
      <c r="Y4791" s="50">
        <v>32.131</v>
      </c>
      <c r="Z4791" s="50">
        <v>7.9450000000000003</v>
      </c>
      <c r="AA4791" s="50">
        <v>1.196</v>
      </c>
      <c r="AB4791" s="50">
        <v>0.109</v>
      </c>
      <c r="AC4791" s="50" t="str">
        <f t="shared" si="305"/>
        <v>Benin-2045</v>
      </c>
      <c r="AD4791" s="51">
        <f t="shared" si="306"/>
        <v>13121.021000000002</v>
      </c>
      <c r="AE4791" s="15">
        <f t="shared" si="307"/>
        <v>0.65700321644176918</v>
      </c>
      <c r="AF4791">
        <f t="shared" si="308"/>
        <v>4.6669964994938667E-2</v>
      </c>
    </row>
    <row r="4792" spans="1:32" x14ac:dyDescent="0.25">
      <c r="A4792" s="59">
        <v>4775</v>
      </c>
      <c r="B4792" s="60" t="s">
        <v>309</v>
      </c>
      <c r="C4792" s="61" t="s">
        <v>404</v>
      </c>
      <c r="D4792" s="62"/>
      <c r="E4792" s="62">
        <v>70</v>
      </c>
      <c r="F4792" s="62">
        <v>2045</v>
      </c>
      <c r="G4792" s="50">
        <v>128.953</v>
      </c>
      <c r="H4792" s="50">
        <v>133.58799999999999</v>
      </c>
      <c r="I4792" s="50">
        <v>143.77500000000001</v>
      </c>
      <c r="J4792" s="50">
        <v>155.72200000000001</v>
      </c>
      <c r="K4792" s="50">
        <v>161.11099999999999</v>
      </c>
      <c r="L4792" s="50">
        <v>159.18299999999999</v>
      </c>
      <c r="M4792" s="50">
        <v>159.501</v>
      </c>
      <c r="N4792" s="50">
        <v>169.16</v>
      </c>
      <c r="O4792" s="50">
        <v>172.51</v>
      </c>
      <c r="P4792" s="50">
        <v>226.684</v>
      </c>
      <c r="Q4792" s="50">
        <v>227.84700000000001</v>
      </c>
      <c r="R4792" s="50">
        <v>232.839</v>
      </c>
      <c r="S4792" s="50">
        <v>224.52</v>
      </c>
      <c r="T4792" s="50">
        <v>212.81700000000001</v>
      </c>
      <c r="U4792" s="50">
        <v>197.91800000000001</v>
      </c>
      <c r="V4792" s="50">
        <v>165.03899999999999</v>
      </c>
      <c r="W4792" s="50" t="s">
        <v>311</v>
      </c>
      <c r="X4792" s="50">
        <v>146.459</v>
      </c>
      <c r="Y4792" s="50">
        <v>87.367000000000004</v>
      </c>
      <c r="Z4792" s="50">
        <v>39.237000000000002</v>
      </c>
      <c r="AA4792" s="50">
        <v>10.028</v>
      </c>
      <c r="AB4792" s="50">
        <v>1.454</v>
      </c>
      <c r="AC4792" s="50" t="str">
        <f t="shared" si="305"/>
        <v>Bosnia and Herzegovina-2045</v>
      </c>
      <c r="AD4792" s="51">
        <f t="shared" si="306"/>
        <v>1889.0769999999998</v>
      </c>
      <c r="AE4792" s="15">
        <f t="shared" si="307"/>
        <v>0.6705046962087835</v>
      </c>
      <c r="AF4792">
        <f t="shared" si="308"/>
        <v>0.37480248480325584</v>
      </c>
    </row>
    <row r="4793" spans="1:32" x14ac:dyDescent="0.25">
      <c r="A4793" s="59">
        <v>4776</v>
      </c>
      <c r="B4793" s="60" t="s">
        <v>309</v>
      </c>
      <c r="C4793" s="61" t="s">
        <v>31</v>
      </c>
      <c r="D4793" s="62"/>
      <c r="E4793" s="62">
        <v>76</v>
      </c>
      <c r="F4793" s="62">
        <v>2045</v>
      </c>
      <c r="G4793" s="50">
        <v>11375.995999999999</v>
      </c>
      <c r="H4793" s="50">
        <v>11797.763999999999</v>
      </c>
      <c r="I4793" s="50">
        <v>12293.912</v>
      </c>
      <c r="J4793" s="50">
        <v>12848.401</v>
      </c>
      <c r="K4793" s="50">
        <v>13473.982</v>
      </c>
      <c r="L4793" s="50">
        <v>14104.502</v>
      </c>
      <c r="M4793" s="50">
        <v>14599.724</v>
      </c>
      <c r="N4793" s="50">
        <v>14762.71</v>
      </c>
      <c r="O4793" s="50">
        <v>15805.905000000001</v>
      </c>
      <c r="P4793" s="50">
        <v>16616.240000000002</v>
      </c>
      <c r="Q4793" s="50">
        <v>16190.675999999999</v>
      </c>
      <c r="R4793" s="50">
        <v>16095.594999999999</v>
      </c>
      <c r="S4793" s="50">
        <v>15737.029</v>
      </c>
      <c r="T4793" s="50">
        <v>13588.499</v>
      </c>
      <c r="U4793" s="50">
        <v>11057.165999999999</v>
      </c>
      <c r="V4793" s="50">
        <v>9026.2109999999993</v>
      </c>
      <c r="W4793" s="50" t="s">
        <v>311</v>
      </c>
      <c r="X4793" s="50">
        <v>6693.7979999999998</v>
      </c>
      <c r="Y4793" s="50">
        <v>3947.1640000000002</v>
      </c>
      <c r="Z4793" s="50">
        <v>1890.8240000000001</v>
      </c>
      <c r="AA4793" s="50">
        <v>648.74800000000005</v>
      </c>
      <c r="AB4793" s="50">
        <v>169.43299999999999</v>
      </c>
      <c r="AC4793" s="50" t="str">
        <f t="shared" si="305"/>
        <v>Brazil-2045</v>
      </c>
      <c r="AD4793" s="51">
        <f t="shared" si="306"/>
        <v>150234.76400000002</v>
      </c>
      <c r="AE4793" s="15">
        <f t="shared" si="307"/>
        <v>0.54907075302491226</v>
      </c>
      <c r="AF4793">
        <f t="shared" si="308"/>
        <v>0.25321069563137016</v>
      </c>
    </row>
    <row r="4794" spans="1:32" x14ac:dyDescent="0.25">
      <c r="A4794" s="59">
        <v>4777</v>
      </c>
      <c r="B4794" s="60" t="s">
        <v>309</v>
      </c>
      <c r="C4794" s="61" t="s">
        <v>405</v>
      </c>
      <c r="D4794" s="62"/>
      <c r="E4794" s="62">
        <v>96</v>
      </c>
      <c r="F4794" s="62">
        <v>2045</v>
      </c>
      <c r="G4794" s="50">
        <v>28.015000000000001</v>
      </c>
      <c r="H4794" s="50">
        <v>28.356000000000002</v>
      </c>
      <c r="I4794" s="50">
        <v>29.259</v>
      </c>
      <c r="J4794" s="50">
        <v>30.640999999999998</v>
      </c>
      <c r="K4794" s="50">
        <v>32.295999999999999</v>
      </c>
      <c r="L4794" s="50">
        <v>33.722999999999999</v>
      </c>
      <c r="M4794" s="50">
        <v>34.280999999999999</v>
      </c>
      <c r="N4794" s="50">
        <v>32.305999999999997</v>
      </c>
      <c r="O4794" s="50">
        <v>34.674999999999997</v>
      </c>
      <c r="P4794" s="50">
        <v>36.085999999999999</v>
      </c>
      <c r="Q4794" s="50">
        <v>35.06</v>
      </c>
      <c r="R4794" s="50">
        <v>37.671999999999997</v>
      </c>
      <c r="S4794" s="50">
        <v>36.643999999999998</v>
      </c>
      <c r="T4794" s="50">
        <v>32.360999999999997</v>
      </c>
      <c r="U4794" s="50">
        <v>27.143000000000001</v>
      </c>
      <c r="V4794" s="50">
        <v>20.454000000000001</v>
      </c>
      <c r="W4794" s="50" t="s">
        <v>311</v>
      </c>
      <c r="X4794" s="50">
        <v>12.621</v>
      </c>
      <c r="Y4794" s="50">
        <v>6.2320000000000002</v>
      </c>
      <c r="Z4794" s="50">
        <v>1.923</v>
      </c>
      <c r="AA4794" s="50">
        <v>0.31900000000000001</v>
      </c>
      <c r="AB4794" s="50">
        <v>2.9000000000000001E-2</v>
      </c>
      <c r="AC4794" s="50" t="str">
        <f t="shared" si="305"/>
        <v>Brunei Darussalam-2045</v>
      </c>
      <c r="AD4794" s="51">
        <f t="shared" si="306"/>
        <v>343.38400000000001</v>
      </c>
      <c r="AE4794" s="15">
        <f t="shared" si="307"/>
        <v>0.54374111781562329</v>
      </c>
      <c r="AF4794">
        <f t="shared" si="308"/>
        <v>0.23561468856494192</v>
      </c>
    </row>
    <row r="4795" spans="1:32" x14ac:dyDescent="0.25">
      <c r="A4795" s="59">
        <v>4778</v>
      </c>
      <c r="B4795" s="60" t="s">
        <v>309</v>
      </c>
      <c r="C4795" s="61" t="s">
        <v>406</v>
      </c>
      <c r="D4795" s="62"/>
      <c r="E4795" s="62">
        <v>100</v>
      </c>
      <c r="F4795" s="62">
        <v>2045</v>
      </c>
      <c r="G4795" s="50">
        <v>263.61700000000002</v>
      </c>
      <c r="H4795" s="50">
        <v>260.41699999999997</v>
      </c>
      <c r="I4795" s="50">
        <v>259.52999999999997</v>
      </c>
      <c r="J4795" s="50">
        <v>272.86900000000003</v>
      </c>
      <c r="K4795" s="50">
        <v>292.32</v>
      </c>
      <c r="L4795" s="50">
        <v>306.77199999999999</v>
      </c>
      <c r="M4795" s="50">
        <v>315.74299999999999</v>
      </c>
      <c r="N4795" s="50">
        <v>331.685</v>
      </c>
      <c r="O4795" s="50">
        <v>290.50900000000001</v>
      </c>
      <c r="P4795" s="50">
        <v>278.69900000000001</v>
      </c>
      <c r="Q4795" s="50">
        <v>363.82400000000001</v>
      </c>
      <c r="R4795" s="50">
        <v>439.07900000000001</v>
      </c>
      <c r="S4795" s="50">
        <v>417.13799999999998</v>
      </c>
      <c r="T4795" s="50">
        <v>439.34100000000001</v>
      </c>
      <c r="U4795" s="50">
        <v>393.214</v>
      </c>
      <c r="V4795" s="50">
        <v>302.98599999999999</v>
      </c>
      <c r="W4795" s="50" t="s">
        <v>311</v>
      </c>
      <c r="X4795" s="50">
        <v>226.32499999999999</v>
      </c>
      <c r="Y4795" s="50">
        <v>135.65799999999999</v>
      </c>
      <c r="Z4795" s="50">
        <v>51.061999999999998</v>
      </c>
      <c r="AA4795" s="50">
        <v>10.262</v>
      </c>
      <c r="AB4795" s="50">
        <v>0.875</v>
      </c>
      <c r="AC4795" s="50" t="str">
        <f t="shared" si="305"/>
        <v>Bulgaria-2045</v>
      </c>
      <c r="AD4795" s="51">
        <f t="shared" si="306"/>
        <v>3308.6379999999999</v>
      </c>
      <c r="AE4795" s="15">
        <f t="shared" si="307"/>
        <v>0.70823311586217652</v>
      </c>
      <c r="AF4795">
        <f t="shared" si="308"/>
        <v>0.38114516341079935</v>
      </c>
    </row>
    <row r="4796" spans="1:32" x14ac:dyDescent="0.25">
      <c r="A4796" s="59">
        <v>4779</v>
      </c>
      <c r="B4796" s="60" t="s">
        <v>309</v>
      </c>
      <c r="C4796" s="61" t="s">
        <v>363</v>
      </c>
      <c r="D4796" s="62"/>
      <c r="E4796" s="62">
        <v>132</v>
      </c>
      <c r="F4796" s="62">
        <v>2045</v>
      </c>
      <c r="G4796" s="50">
        <v>46.290999999999997</v>
      </c>
      <c r="H4796" s="50">
        <v>47.697000000000003</v>
      </c>
      <c r="I4796" s="50">
        <v>49.552999999999997</v>
      </c>
      <c r="J4796" s="50">
        <v>51.606999999999999</v>
      </c>
      <c r="K4796" s="50">
        <v>53.134999999999998</v>
      </c>
      <c r="L4796" s="50">
        <v>53.276000000000003</v>
      </c>
      <c r="M4796" s="50">
        <v>51.84</v>
      </c>
      <c r="N4796" s="50">
        <v>51.787999999999997</v>
      </c>
      <c r="O4796" s="50">
        <v>51.56</v>
      </c>
      <c r="P4796" s="50">
        <v>52.225000000000001</v>
      </c>
      <c r="Q4796" s="50">
        <v>50.972999999999999</v>
      </c>
      <c r="R4796" s="50">
        <v>45.923000000000002</v>
      </c>
      <c r="S4796" s="50">
        <v>36.457000000000001</v>
      </c>
      <c r="T4796" s="50">
        <v>25.661999999999999</v>
      </c>
      <c r="U4796" s="50">
        <v>18.555</v>
      </c>
      <c r="V4796" s="50">
        <v>14.262</v>
      </c>
      <c r="W4796" s="50" t="s">
        <v>311</v>
      </c>
      <c r="X4796" s="50">
        <v>9.4969999999999999</v>
      </c>
      <c r="Y4796" s="50">
        <v>3.633</v>
      </c>
      <c r="Z4796" s="50">
        <v>1.0169999999999999</v>
      </c>
      <c r="AA4796" s="50">
        <v>0.114</v>
      </c>
      <c r="AB4796" s="50">
        <v>1.7000000000000001E-2</v>
      </c>
      <c r="AC4796" s="50" t="str">
        <f t="shared" si="305"/>
        <v>Cabo Verde-2045</v>
      </c>
      <c r="AD4796" s="51">
        <f t="shared" si="306"/>
        <v>498.78400000000005</v>
      </c>
      <c r="AE4796" s="15">
        <f t="shared" si="307"/>
        <v>0.43365063835247319</v>
      </c>
      <c r="AF4796">
        <f t="shared" si="308"/>
        <v>0.11327131903631336</v>
      </c>
    </row>
    <row r="4797" spans="1:32" x14ac:dyDescent="0.25">
      <c r="A4797" s="59">
        <v>4780</v>
      </c>
      <c r="B4797" s="60" t="s">
        <v>309</v>
      </c>
      <c r="C4797" s="61" t="s">
        <v>407</v>
      </c>
      <c r="D4797" s="62"/>
      <c r="E4797" s="62">
        <v>116</v>
      </c>
      <c r="F4797" s="62">
        <v>2045</v>
      </c>
      <c r="G4797" s="50">
        <v>1614.614</v>
      </c>
      <c r="H4797" s="50">
        <v>1635.7570000000001</v>
      </c>
      <c r="I4797" s="50">
        <v>1628.7339999999999</v>
      </c>
      <c r="J4797" s="50">
        <v>1620.2470000000001</v>
      </c>
      <c r="K4797" s="50">
        <v>1639.34</v>
      </c>
      <c r="L4797" s="50">
        <v>1666.0630000000001</v>
      </c>
      <c r="M4797" s="50">
        <v>1611.1890000000001</v>
      </c>
      <c r="N4797" s="50">
        <v>1484.1289999999999</v>
      </c>
      <c r="O4797" s="50">
        <v>1304.625</v>
      </c>
      <c r="P4797" s="50">
        <v>1374.4739999999999</v>
      </c>
      <c r="Q4797" s="50">
        <v>1430.7809999999999</v>
      </c>
      <c r="R4797" s="50">
        <v>1097.079</v>
      </c>
      <c r="S4797" s="50">
        <v>1415.789</v>
      </c>
      <c r="T4797" s="50">
        <v>493</v>
      </c>
      <c r="U4797" s="50">
        <v>559.52099999999996</v>
      </c>
      <c r="V4797" s="50">
        <v>408.74299999999999</v>
      </c>
      <c r="W4797" s="50" t="s">
        <v>311</v>
      </c>
      <c r="X4797" s="50">
        <v>251.01400000000001</v>
      </c>
      <c r="Y4797" s="50">
        <v>97.602999999999994</v>
      </c>
      <c r="Z4797" s="50">
        <v>31.460999999999999</v>
      </c>
      <c r="AA4797" s="50">
        <v>4.9930000000000003</v>
      </c>
      <c r="AB4797" s="50">
        <v>0.41199999999999998</v>
      </c>
      <c r="AC4797" s="50" t="str">
        <f t="shared" si="305"/>
        <v>Cambodia-2045</v>
      </c>
      <c r="AD4797" s="51">
        <f t="shared" si="306"/>
        <v>14643.716000000002</v>
      </c>
      <c r="AE4797" s="15">
        <f t="shared" si="307"/>
        <v>0.45929953845048621</v>
      </c>
      <c r="AF4797">
        <f t="shared" si="308"/>
        <v>9.4594269957195193E-2</v>
      </c>
    </row>
    <row r="4798" spans="1:32" x14ac:dyDescent="0.25">
      <c r="A4798" s="59">
        <v>4781</v>
      </c>
      <c r="B4798" s="60" t="s">
        <v>309</v>
      </c>
      <c r="C4798" s="61" t="s">
        <v>408</v>
      </c>
      <c r="D4798" s="62"/>
      <c r="E4798" s="62">
        <v>120</v>
      </c>
      <c r="F4798" s="62">
        <v>2045</v>
      </c>
      <c r="G4798" s="50">
        <v>5472.2209999999995</v>
      </c>
      <c r="H4798" s="50">
        <v>5139.1689999999999</v>
      </c>
      <c r="I4798" s="50">
        <v>4812.7039999999997</v>
      </c>
      <c r="J4798" s="50">
        <v>4462.8599999999997</v>
      </c>
      <c r="K4798" s="50">
        <v>4117.6450000000004</v>
      </c>
      <c r="L4798" s="50">
        <v>3773.2860000000001</v>
      </c>
      <c r="M4798" s="50">
        <v>3428.7559999999999</v>
      </c>
      <c r="N4798" s="50">
        <v>3012.4830000000002</v>
      </c>
      <c r="O4798" s="50">
        <v>2537.223</v>
      </c>
      <c r="P4798" s="50">
        <v>2102.38</v>
      </c>
      <c r="Q4798" s="50">
        <v>1798.586</v>
      </c>
      <c r="R4798" s="50">
        <v>1508.38</v>
      </c>
      <c r="S4798" s="50">
        <v>1176.501</v>
      </c>
      <c r="T4798" s="50">
        <v>834.48599999999999</v>
      </c>
      <c r="U4798" s="50">
        <v>559.74400000000003</v>
      </c>
      <c r="V4798" s="50">
        <v>342.62900000000002</v>
      </c>
      <c r="W4798" s="50" t="s">
        <v>311</v>
      </c>
      <c r="X4798" s="50">
        <v>178.54400000000001</v>
      </c>
      <c r="Y4798" s="50">
        <v>70.751999999999995</v>
      </c>
      <c r="Z4798" s="50">
        <v>19.376000000000001</v>
      </c>
      <c r="AA4798" s="50">
        <v>3.0470000000000002</v>
      </c>
      <c r="AB4798" s="50">
        <v>0.26600000000000001</v>
      </c>
      <c r="AC4798" s="50" t="str">
        <f t="shared" si="305"/>
        <v>Cameroon-2045</v>
      </c>
      <c r="AD4798" s="51">
        <f t="shared" si="306"/>
        <v>27918.1</v>
      </c>
      <c r="AE4798" s="15">
        <f t="shared" si="307"/>
        <v>0.62443139038831452</v>
      </c>
      <c r="AF4798">
        <f t="shared" si="308"/>
        <v>4.6348461270788475E-2</v>
      </c>
    </row>
    <row r="4799" spans="1:32" x14ac:dyDescent="0.25">
      <c r="A4799" s="59">
        <v>4782</v>
      </c>
      <c r="B4799" s="60" t="s">
        <v>309</v>
      </c>
      <c r="C4799" s="61" t="s">
        <v>261</v>
      </c>
      <c r="D4799" s="62"/>
      <c r="E4799" s="62">
        <v>124</v>
      </c>
      <c r="F4799" s="62">
        <v>2045</v>
      </c>
      <c r="G4799" s="50">
        <v>2155.6930000000002</v>
      </c>
      <c r="H4799" s="50">
        <v>2143.1370000000002</v>
      </c>
      <c r="I4799" s="50">
        <v>2202.3919999999998</v>
      </c>
      <c r="J4799" s="50">
        <v>2337.703</v>
      </c>
      <c r="K4799" s="50">
        <v>2488.567</v>
      </c>
      <c r="L4799" s="50">
        <v>2607.2330000000002</v>
      </c>
      <c r="M4799" s="50">
        <v>2663.9490000000001</v>
      </c>
      <c r="N4799" s="50">
        <v>2680.1950000000002</v>
      </c>
      <c r="O4799" s="50">
        <v>2534.2570000000001</v>
      </c>
      <c r="P4799" s="50">
        <v>2695.7489999999998</v>
      </c>
      <c r="Q4799" s="50">
        <v>2923.538</v>
      </c>
      <c r="R4799" s="50">
        <v>2735.973</v>
      </c>
      <c r="S4799" s="50">
        <v>2674.2840000000001</v>
      </c>
      <c r="T4799" s="50">
        <v>2401.69</v>
      </c>
      <c r="U4799" s="50">
        <v>2204.3649999999998</v>
      </c>
      <c r="V4799" s="50">
        <v>2067.91</v>
      </c>
      <c r="W4799" s="50" t="s">
        <v>311</v>
      </c>
      <c r="X4799" s="50">
        <v>2043.5450000000001</v>
      </c>
      <c r="Y4799" s="50">
        <v>1456.664</v>
      </c>
      <c r="Z4799" s="50">
        <v>729.86</v>
      </c>
      <c r="AA4799" s="50">
        <v>232.179</v>
      </c>
      <c r="AB4799" s="50">
        <v>32.427</v>
      </c>
      <c r="AC4799" s="50" t="str">
        <f t="shared" si="305"/>
        <v>Canada-2045</v>
      </c>
      <c r="AD4799" s="51">
        <f t="shared" si="306"/>
        <v>26341.447999999997</v>
      </c>
      <c r="AE4799" s="15">
        <f t="shared" si="307"/>
        <v>0.67080070920930401</v>
      </c>
      <c r="AF4799">
        <f t="shared" si="308"/>
        <v>0.34006492164004942</v>
      </c>
    </row>
    <row r="4800" spans="1:32" x14ac:dyDescent="0.25">
      <c r="A4800" s="59">
        <v>4783</v>
      </c>
      <c r="B4800" s="60" t="s">
        <v>309</v>
      </c>
      <c r="C4800" s="61" t="s">
        <v>409</v>
      </c>
      <c r="D4800" s="62">
        <v>8</v>
      </c>
      <c r="E4800" s="62">
        <v>830</v>
      </c>
      <c r="F4800" s="62">
        <v>2045</v>
      </c>
      <c r="G4800" s="50">
        <v>8.0030000000000001</v>
      </c>
      <c r="H4800" s="50">
        <v>8.0809999999999995</v>
      </c>
      <c r="I4800" s="50">
        <v>8.1370000000000005</v>
      </c>
      <c r="J4800" s="50">
        <v>8.4749999999999996</v>
      </c>
      <c r="K4800" s="50">
        <v>9.093</v>
      </c>
      <c r="L4800" s="50">
        <v>9.7059999999999995</v>
      </c>
      <c r="M4800" s="50">
        <v>10.241</v>
      </c>
      <c r="N4800" s="50">
        <v>10.677</v>
      </c>
      <c r="O4800" s="50">
        <v>10.849</v>
      </c>
      <c r="P4800" s="50">
        <v>11.194000000000001</v>
      </c>
      <c r="Q4800" s="50">
        <v>11.618</v>
      </c>
      <c r="R4800" s="50">
        <v>11.391999999999999</v>
      </c>
      <c r="S4800" s="50">
        <v>11.561999999999999</v>
      </c>
      <c r="T4800" s="50">
        <v>11.353</v>
      </c>
      <c r="U4800" s="50">
        <v>11</v>
      </c>
      <c r="V4800" s="50">
        <v>10.55</v>
      </c>
      <c r="W4800" s="50" t="s">
        <v>311</v>
      </c>
      <c r="X4800" s="50">
        <v>8.6809999999999992</v>
      </c>
      <c r="Y4800" s="50">
        <v>5.4770000000000003</v>
      </c>
      <c r="Z4800" s="50">
        <v>2.758</v>
      </c>
      <c r="AA4800" s="50">
        <v>0.88200000000000001</v>
      </c>
      <c r="AB4800" s="50">
        <v>0.17699999999999999</v>
      </c>
      <c r="AC4800" s="50" t="str">
        <f t="shared" si="305"/>
        <v>Channel Islands-2045</v>
      </c>
      <c r="AD4800" s="51">
        <f t="shared" si="306"/>
        <v>104.80699999999999</v>
      </c>
      <c r="AE4800" s="15">
        <f t="shared" si="307"/>
        <v>0.71654565057677455</v>
      </c>
      <c r="AF4800">
        <f t="shared" si="308"/>
        <v>0.39431751247791175</v>
      </c>
    </row>
    <row r="4801" spans="1:32" x14ac:dyDescent="0.25">
      <c r="A4801" s="59">
        <v>4784</v>
      </c>
      <c r="B4801" s="60" t="s">
        <v>309</v>
      </c>
      <c r="C4801" s="61" t="s">
        <v>410</v>
      </c>
      <c r="D4801" s="62"/>
      <c r="E4801" s="62">
        <v>152</v>
      </c>
      <c r="F4801" s="62">
        <v>2045</v>
      </c>
      <c r="G4801" s="50">
        <v>1037.7729999999999</v>
      </c>
      <c r="H4801" s="50">
        <v>1062.335</v>
      </c>
      <c r="I4801" s="50">
        <v>1097.432</v>
      </c>
      <c r="J4801" s="50">
        <v>1139.8699999999999</v>
      </c>
      <c r="K4801" s="50">
        <v>1179.9269999999999</v>
      </c>
      <c r="L4801" s="50">
        <v>1213.3119999999999</v>
      </c>
      <c r="M4801" s="50">
        <v>1241.0519999999999</v>
      </c>
      <c r="N4801" s="50">
        <v>1291.2909999999999</v>
      </c>
      <c r="O4801" s="50">
        <v>1304.3969999999999</v>
      </c>
      <c r="P4801" s="50">
        <v>1361.6130000000001</v>
      </c>
      <c r="Q4801" s="50">
        <v>1419.5709999999999</v>
      </c>
      <c r="R4801" s="50">
        <v>1412.097</v>
      </c>
      <c r="S4801" s="50">
        <v>1254.499</v>
      </c>
      <c r="T4801" s="50">
        <v>1114.0170000000001</v>
      </c>
      <c r="U4801" s="50">
        <v>1035.1780000000001</v>
      </c>
      <c r="V4801" s="50">
        <v>930.66399999999999</v>
      </c>
      <c r="W4801" s="50" t="s">
        <v>311</v>
      </c>
      <c r="X4801" s="50">
        <v>706.83900000000006</v>
      </c>
      <c r="Y4801" s="50">
        <v>457.18599999999998</v>
      </c>
      <c r="Z4801" s="50">
        <v>235.577</v>
      </c>
      <c r="AA4801" s="50">
        <v>80.403999999999996</v>
      </c>
      <c r="AB4801" s="50">
        <v>23.024999999999999</v>
      </c>
      <c r="AC4801" s="50" t="str">
        <f t="shared" si="305"/>
        <v>Chile-2045</v>
      </c>
      <c r="AD4801" s="51">
        <f t="shared" si="306"/>
        <v>12817.628999999999</v>
      </c>
      <c r="AE4801" s="15">
        <f t="shared" si="307"/>
        <v>0.60701007963329245</v>
      </c>
      <c r="AF4801">
        <f t="shared" si="308"/>
        <v>0.28615932807202971</v>
      </c>
    </row>
    <row r="4802" spans="1:32" x14ac:dyDescent="0.25">
      <c r="A4802" s="59">
        <v>4785</v>
      </c>
      <c r="B4802" s="60" t="s">
        <v>309</v>
      </c>
      <c r="C4802" s="61" t="s">
        <v>10</v>
      </c>
      <c r="D4802" s="62">
        <v>9</v>
      </c>
      <c r="E4802" s="62">
        <v>156</v>
      </c>
      <c r="F4802" s="62">
        <v>2045</v>
      </c>
      <c r="G4802" s="50">
        <v>64070.574000000001</v>
      </c>
      <c r="H4802" s="50">
        <v>64390.385000000002</v>
      </c>
      <c r="I4802" s="50">
        <v>65108.315000000002</v>
      </c>
      <c r="J4802" s="50">
        <v>67565.301000000007</v>
      </c>
      <c r="K4802" s="50">
        <v>72383.577999999994</v>
      </c>
      <c r="L4802" s="50">
        <v>79417.649999999994</v>
      </c>
      <c r="M4802" s="50">
        <v>83925.888000000006</v>
      </c>
      <c r="N4802" s="50">
        <v>80159.576000000001</v>
      </c>
      <c r="O4802" s="50">
        <v>76287.631999999998</v>
      </c>
      <c r="P4802" s="50">
        <v>77864.240999999995</v>
      </c>
      <c r="Q4802" s="50">
        <v>97226.240000000005</v>
      </c>
      <c r="R4802" s="50">
        <v>123159.41800000001</v>
      </c>
      <c r="S4802" s="50">
        <v>94357.864000000001</v>
      </c>
      <c r="T4802" s="50">
        <v>84311.339000000007</v>
      </c>
      <c r="U4802" s="50">
        <v>94458.31</v>
      </c>
      <c r="V4802" s="50">
        <v>82737.135999999999</v>
      </c>
      <c r="W4802" s="50" t="s">
        <v>311</v>
      </c>
      <c r="X4802" s="50">
        <v>50078.017</v>
      </c>
      <c r="Y4802" s="50">
        <v>23678.405999999999</v>
      </c>
      <c r="Z4802" s="50">
        <v>10646.688</v>
      </c>
      <c r="AA4802" s="50">
        <v>2201.8470000000002</v>
      </c>
      <c r="AB4802" s="50">
        <v>332.62</v>
      </c>
      <c r="AC4802" s="50" t="str">
        <f t="shared" si="305"/>
        <v>China-2045</v>
      </c>
      <c r="AD4802" s="51">
        <f t="shared" si="306"/>
        <v>852347.38800000004</v>
      </c>
      <c r="AE4802" s="15">
        <f t="shared" si="307"/>
        <v>0.63590696074263076</v>
      </c>
      <c r="AF4802">
        <f t="shared" si="308"/>
        <v>0.3331473487894393</v>
      </c>
    </row>
    <row r="4803" spans="1:32" x14ac:dyDescent="0.25">
      <c r="A4803" s="59">
        <v>4786</v>
      </c>
      <c r="B4803" s="60" t="s">
        <v>309</v>
      </c>
      <c r="C4803" s="61" t="s">
        <v>411</v>
      </c>
      <c r="D4803" s="62">
        <v>10</v>
      </c>
      <c r="E4803" s="62">
        <v>344</v>
      </c>
      <c r="F4803" s="62">
        <v>2045</v>
      </c>
      <c r="G4803" s="50">
        <v>325.41300000000001</v>
      </c>
      <c r="H4803" s="50">
        <v>319.95400000000001</v>
      </c>
      <c r="I4803" s="50">
        <v>348.41500000000002</v>
      </c>
      <c r="J4803" s="50">
        <v>409.62</v>
      </c>
      <c r="K4803" s="50">
        <v>439.721</v>
      </c>
      <c r="L4803" s="50">
        <v>442.46</v>
      </c>
      <c r="M4803" s="50">
        <v>397.73700000000002</v>
      </c>
      <c r="N4803" s="50">
        <v>392.21699999999998</v>
      </c>
      <c r="O4803" s="50">
        <v>354.36599999999999</v>
      </c>
      <c r="P4803" s="50">
        <v>448.82900000000001</v>
      </c>
      <c r="Q4803" s="50">
        <v>541.44600000000003</v>
      </c>
      <c r="R4803" s="50">
        <v>559.99</v>
      </c>
      <c r="S4803" s="50">
        <v>589.17399999999998</v>
      </c>
      <c r="T4803" s="50">
        <v>550.298</v>
      </c>
      <c r="U4803" s="50">
        <v>521.54100000000005</v>
      </c>
      <c r="V4803" s="50">
        <v>490.55700000000002</v>
      </c>
      <c r="W4803" s="50" t="s">
        <v>311</v>
      </c>
      <c r="X4803" s="50">
        <v>483.464</v>
      </c>
      <c r="Y4803" s="50">
        <v>352.12400000000002</v>
      </c>
      <c r="Z4803" s="50">
        <v>184.09700000000001</v>
      </c>
      <c r="AA4803" s="50">
        <v>69.058000000000007</v>
      </c>
      <c r="AB4803" s="50">
        <v>13.311</v>
      </c>
      <c r="AC4803" s="50" t="str">
        <f t="shared" si="305"/>
        <v>China, Hong Kong SAR-2045</v>
      </c>
      <c r="AD4803" s="51">
        <f t="shared" si="306"/>
        <v>4575.5600000000004</v>
      </c>
      <c r="AE4803" s="15">
        <f t="shared" si="307"/>
        <v>0.79951568769724357</v>
      </c>
      <c r="AF4803">
        <f t="shared" si="308"/>
        <v>0.47841378748153734</v>
      </c>
    </row>
    <row r="4804" spans="1:32" x14ac:dyDescent="0.25">
      <c r="A4804" s="59">
        <v>4787</v>
      </c>
      <c r="B4804" s="60" t="s">
        <v>309</v>
      </c>
      <c r="C4804" s="61" t="s">
        <v>412</v>
      </c>
      <c r="D4804" s="62">
        <v>11</v>
      </c>
      <c r="E4804" s="62">
        <v>446</v>
      </c>
      <c r="F4804" s="62">
        <v>2045</v>
      </c>
      <c r="G4804" s="50">
        <v>39.088999999999999</v>
      </c>
      <c r="H4804" s="50">
        <v>36.65</v>
      </c>
      <c r="I4804" s="50">
        <v>37.052999999999997</v>
      </c>
      <c r="J4804" s="50">
        <v>42.128</v>
      </c>
      <c r="K4804" s="50">
        <v>48.804000000000002</v>
      </c>
      <c r="L4804" s="50">
        <v>52.494</v>
      </c>
      <c r="M4804" s="50">
        <v>48.622</v>
      </c>
      <c r="N4804" s="50">
        <v>40.905999999999999</v>
      </c>
      <c r="O4804" s="50">
        <v>38.332000000000001</v>
      </c>
      <c r="P4804" s="50">
        <v>48.584000000000003</v>
      </c>
      <c r="Q4804" s="50">
        <v>60.664999999999999</v>
      </c>
      <c r="R4804" s="50">
        <v>72.334999999999994</v>
      </c>
      <c r="S4804" s="50">
        <v>64.206000000000003</v>
      </c>
      <c r="T4804" s="50">
        <v>44.344000000000001</v>
      </c>
      <c r="U4804" s="50">
        <v>47.128</v>
      </c>
      <c r="V4804" s="50">
        <v>41.677</v>
      </c>
      <c r="W4804" s="50" t="s">
        <v>311</v>
      </c>
      <c r="X4804" s="50">
        <v>40.674999999999997</v>
      </c>
      <c r="Y4804" s="50">
        <v>26.532</v>
      </c>
      <c r="Z4804" s="50">
        <v>12.691000000000001</v>
      </c>
      <c r="AA4804" s="50">
        <v>3.3420000000000001</v>
      </c>
      <c r="AB4804" s="50">
        <v>0.45400000000000001</v>
      </c>
      <c r="AC4804" s="50" t="str">
        <f t="shared" si="305"/>
        <v>China, Macao SAR-2045</v>
      </c>
      <c r="AD4804" s="51">
        <f t="shared" si="306"/>
        <v>517.07600000000002</v>
      </c>
      <c r="AE4804" s="15">
        <f t="shared" si="307"/>
        <v>0.63749816274590176</v>
      </c>
      <c r="AF4804">
        <f t="shared" si="308"/>
        <v>0.34426737030615945</v>
      </c>
    </row>
    <row r="4805" spans="1:32" x14ac:dyDescent="0.25">
      <c r="A4805" s="59">
        <v>4788</v>
      </c>
      <c r="B4805" s="60" t="s">
        <v>309</v>
      </c>
      <c r="C4805" s="61" t="s">
        <v>413</v>
      </c>
      <c r="D4805" s="62"/>
      <c r="E4805" s="62">
        <v>170</v>
      </c>
      <c r="F4805" s="62">
        <v>2045</v>
      </c>
      <c r="G4805" s="50">
        <v>2878.1770000000001</v>
      </c>
      <c r="H4805" s="50">
        <v>2976.58</v>
      </c>
      <c r="I4805" s="50">
        <v>3084.7910000000002</v>
      </c>
      <c r="J4805" s="50">
        <v>3196.3029999999999</v>
      </c>
      <c r="K4805" s="50">
        <v>3306.1759999999999</v>
      </c>
      <c r="L4805" s="50">
        <v>3427.6039999999998</v>
      </c>
      <c r="M4805" s="50">
        <v>3525.0610000000001</v>
      </c>
      <c r="N4805" s="50">
        <v>3651.1320000000001</v>
      </c>
      <c r="O4805" s="50">
        <v>3767.8780000000002</v>
      </c>
      <c r="P4805" s="50">
        <v>3733.288</v>
      </c>
      <c r="Q4805" s="50">
        <v>3827.616</v>
      </c>
      <c r="R4805" s="50">
        <v>3692.8490000000002</v>
      </c>
      <c r="S4805" s="50">
        <v>3463.47</v>
      </c>
      <c r="T4805" s="50">
        <v>2981.5830000000001</v>
      </c>
      <c r="U4805" s="50">
        <v>2428.1060000000002</v>
      </c>
      <c r="V4805" s="50">
        <v>2129.9459999999999</v>
      </c>
      <c r="W4805" s="50" t="s">
        <v>311</v>
      </c>
      <c r="X4805" s="50">
        <v>1474.096</v>
      </c>
      <c r="Y4805" s="50">
        <v>816.875</v>
      </c>
      <c r="Z4805" s="50">
        <v>356.21300000000002</v>
      </c>
      <c r="AA4805" s="50">
        <v>99.89</v>
      </c>
      <c r="AB4805" s="50">
        <v>16.13</v>
      </c>
      <c r="AC4805" s="50" t="str">
        <f t="shared" si="305"/>
        <v>Colombia-2045</v>
      </c>
      <c r="AD4805" s="51">
        <f t="shared" si="306"/>
        <v>35591.377</v>
      </c>
      <c r="AE4805" s="15">
        <f t="shared" si="307"/>
        <v>0.54064744390193165</v>
      </c>
      <c r="AF4805">
        <f t="shared" si="308"/>
        <v>0.23136368714550612</v>
      </c>
    </row>
    <row r="4806" spans="1:32" x14ac:dyDescent="0.25">
      <c r="A4806" s="59">
        <v>4789</v>
      </c>
      <c r="B4806" s="60" t="s">
        <v>309</v>
      </c>
      <c r="C4806" s="61" t="s">
        <v>364</v>
      </c>
      <c r="D4806" s="62"/>
      <c r="E4806" s="62">
        <v>174</v>
      </c>
      <c r="F4806" s="62">
        <v>2045</v>
      </c>
      <c r="G4806" s="50">
        <v>149.18700000000001</v>
      </c>
      <c r="H4806" s="50">
        <v>142.345</v>
      </c>
      <c r="I4806" s="50">
        <v>135.18899999999999</v>
      </c>
      <c r="J4806" s="50">
        <v>127.94799999999999</v>
      </c>
      <c r="K4806" s="50">
        <v>120.877</v>
      </c>
      <c r="L4806" s="50">
        <v>113.57599999999999</v>
      </c>
      <c r="M4806" s="50">
        <v>105.14</v>
      </c>
      <c r="N4806" s="50">
        <v>92.792000000000002</v>
      </c>
      <c r="O4806" s="50">
        <v>80.744</v>
      </c>
      <c r="P4806" s="50">
        <v>70.555000000000007</v>
      </c>
      <c r="Q4806" s="50">
        <v>61.552999999999997</v>
      </c>
      <c r="R4806" s="50">
        <v>52.67</v>
      </c>
      <c r="S4806" s="50">
        <v>41.393999999999998</v>
      </c>
      <c r="T4806" s="50">
        <v>29.321999999999999</v>
      </c>
      <c r="U4806" s="50">
        <v>19.632999999999999</v>
      </c>
      <c r="V4806" s="50">
        <v>11.855</v>
      </c>
      <c r="W4806" s="50" t="s">
        <v>311</v>
      </c>
      <c r="X4806" s="50">
        <v>5.83</v>
      </c>
      <c r="Y4806" s="50">
        <v>2.0209999999999999</v>
      </c>
      <c r="Z4806" s="50">
        <v>0.41899999999999998</v>
      </c>
      <c r="AA4806" s="50">
        <v>4.4999999999999998E-2</v>
      </c>
      <c r="AB4806" s="50">
        <v>3.0000000000000001E-3</v>
      </c>
      <c r="AC4806" s="50" t="str">
        <f t="shared" si="305"/>
        <v>Comoros-2045</v>
      </c>
      <c r="AD4806" s="51">
        <f t="shared" si="306"/>
        <v>867.24900000000002</v>
      </c>
      <c r="AE4806" s="15">
        <f t="shared" si="307"/>
        <v>0.57174928999629859</v>
      </c>
      <c r="AF4806">
        <f t="shared" si="308"/>
        <v>5.34231860089492E-2</v>
      </c>
    </row>
    <row r="4807" spans="1:32" x14ac:dyDescent="0.25">
      <c r="A4807" s="59">
        <v>4790</v>
      </c>
      <c r="B4807" s="60" t="s">
        <v>309</v>
      </c>
      <c r="C4807" s="61" t="s">
        <v>414</v>
      </c>
      <c r="D4807" s="62"/>
      <c r="E4807" s="62">
        <v>178</v>
      </c>
      <c r="F4807" s="62">
        <v>2045</v>
      </c>
      <c r="G4807" s="50">
        <v>1309.9090000000001</v>
      </c>
      <c r="H4807" s="50">
        <v>1229.7729999999999</v>
      </c>
      <c r="I4807" s="50">
        <v>1132.9480000000001</v>
      </c>
      <c r="J4807" s="50">
        <v>1018.832</v>
      </c>
      <c r="K4807" s="50">
        <v>909.654</v>
      </c>
      <c r="L4807" s="50">
        <v>825.59299999999996</v>
      </c>
      <c r="M4807" s="50">
        <v>769.43600000000004</v>
      </c>
      <c r="N4807" s="50">
        <v>672.00699999999995</v>
      </c>
      <c r="O4807" s="50">
        <v>547.91399999999999</v>
      </c>
      <c r="P4807" s="50">
        <v>443.245</v>
      </c>
      <c r="Q4807" s="50">
        <v>358.67</v>
      </c>
      <c r="R4807" s="50">
        <v>311.95100000000002</v>
      </c>
      <c r="S4807" s="50">
        <v>276.73</v>
      </c>
      <c r="T4807" s="50">
        <v>228.42099999999999</v>
      </c>
      <c r="U4807" s="50">
        <v>164.55199999999999</v>
      </c>
      <c r="V4807" s="50">
        <v>103.73699999999999</v>
      </c>
      <c r="W4807" s="50" t="s">
        <v>311</v>
      </c>
      <c r="X4807" s="50">
        <v>55.381999999999998</v>
      </c>
      <c r="Y4807" s="50">
        <v>22.55</v>
      </c>
      <c r="Z4807" s="50">
        <v>6.4249999999999998</v>
      </c>
      <c r="AA4807" s="50">
        <v>1.1100000000000001</v>
      </c>
      <c r="AB4807" s="50">
        <v>0.106</v>
      </c>
      <c r="AC4807" s="50" t="str">
        <f t="shared" si="305"/>
        <v>Congo-2045</v>
      </c>
      <c r="AD4807" s="51">
        <f t="shared" si="306"/>
        <v>6134.0319999999992</v>
      </c>
      <c r="AE4807" s="15">
        <f t="shared" si="307"/>
        <v>0.69365679866032648</v>
      </c>
      <c r="AF4807">
        <f t="shared" si="308"/>
        <v>5.9376268907809789E-2</v>
      </c>
    </row>
    <row r="4808" spans="1:32" x14ac:dyDescent="0.25">
      <c r="A4808" s="59">
        <v>4791</v>
      </c>
      <c r="B4808" s="60" t="s">
        <v>309</v>
      </c>
      <c r="C4808" s="61" t="s">
        <v>415</v>
      </c>
      <c r="D4808" s="62"/>
      <c r="E4808" s="62">
        <v>188</v>
      </c>
      <c r="F4808" s="62">
        <v>2045</v>
      </c>
      <c r="G4808" s="50">
        <v>285.08999999999997</v>
      </c>
      <c r="H4808" s="50">
        <v>291.94900000000001</v>
      </c>
      <c r="I4808" s="50">
        <v>302.13900000000001</v>
      </c>
      <c r="J4808" s="50">
        <v>314.255</v>
      </c>
      <c r="K4808" s="50">
        <v>327.81299999999999</v>
      </c>
      <c r="L4808" s="50">
        <v>342.54</v>
      </c>
      <c r="M4808" s="50">
        <v>352.47300000000001</v>
      </c>
      <c r="N4808" s="50">
        <v>363.04300000000001</v>
      </c>
      <c r="O4808" s="50">
        <v>363.22500000000002</v>
      </c>
      <c r="P4808" s="50">
        <v>395.37</v>
      </c>
      <c r="Q4808" s="50">
        <v>406.36099999999999</v>
      </c>
      <c r="R4808" s="50">
        <v>401.16699999999997</v>
      </c>
      <c r="S4808" s="50">
        <v>369.33300000000003</v>
      </c>
      <c r="T4808" s="50">
        <v>315.94</v>
      </c>
      <c r="U4808" s="50">
        <v>262.18700000000001</v>
      </c>
      <c r="V4808" s="50">
        <v>242.79900000000001</v>
      </c>
      <c r="W4808" s="50" t="s">
        <v>311</v>
      </c>
      <c r="X4808" s="50">
        <v>195.93600000000001</v>
      </c>
      <c r="Y4808" s="50">
        <v>121.361</v>
      </c>
      <c r="Z4808" s="50">
        <v>55.771999999999998</v>
      </c>
      <c r="AA4808" s="50">
        <v>20.231000000000002</v>
      </c>
      <c r="AB4808" s="50">
        <v>3.657</v>
      </c>
      <c r="AC4808" s="50" t="str">
        <f t="shared" si="305"/>
        <v>Costa Rica-2045</v>
      </c>
      <c r="AD4808" s="51">
        <f t="shared" si="306"/>
        <v>3635.5799999999995</v>
      </c>
      <c r="AE4808" s="15">
        <f t="shared" si="307"/>
        <v>0.57681607886499553</v>
      </c>
      <c r="AF4808">
        <f t="shared" si="308"/>
        <v>0.26975598692111513</v>
      </c>
    </row>
    <row r="4809" spans="1:32" x14ac:dyDescent="0.25">
      <c r="A4809" s="59">
        <v>4792</v>
      </c>
      <c r="B4809" s="60" t="s">
        <v>309</v>
      </c>
      <c r="C4809" s="61" t="s">
        <v>416</v>
      </c>
      <c r="D4809" s="62"/>
      <c r="E4809" s="62">
        <v>384</v>
      </c>
      <c r="F4809" s="62">
        <v>2045</v>
      </c>
      <c r="G4809" s="50">
        <v>6166.0839999999998</v>
      </c>
      <c r="H4809" s="50">
        <v>5670.8370000000004</v>
      </c>
      <c r="I4809" s="50">
        <v>5196.3130000000001</v>
      </c>
      <c r="J4809" s="50">
        <v>4743.4139999999998</v>
      </c>
      <c r="K4809" s="50">
        <v>4294.4939999999997</v>
      </c>
      <c r="L4809" s="50">
        <v>3821.6060000000002</v>
      </c>
      <c r="M4809" s="50">
        <v>3326.0770000000002</v>
      </c>
      <c r="N4809" s="50">
        <v>2850.41</v>
      </c>
      <c r="O4809" s="50">
        <v>2482.6039999999998</v>
      </c>
      <c r="P4809" s="50">
        <v>2135.7809999999999</v>
      </c>
      <c r="Q4809" s="50">
        <v>1715.665</v>
      </c>
      <c r="R4809" s="50">
        <v>1333.816</v>
      </c>
      <c r="S4809" s="50">
        <v>1022.4589999999999</v>
      </c>
      <c r="T4809" s="50">
        <v>757.39499999999998</v>
      </c>
      <c r="U4809" s="50">
        <v>491.42</v>
      </c>
      <c r="V4809" s="50">
        <v>278.16199999999998</v>
      </c>
      <c r="W4809" s="50" t="s">
        <v>311</v>
      </c>
      <c r="X4809" s="50">
        <v>127.904</v>
      </c>
      <c r="Y4809" s="50">
        <v>40.960999999999999</v>
      </c>
      <c r="Z4809" s="50">
        <v>7.7770000000000001</v>
      </c>
      <c r="AA4809" s="50">
        <v>0.749</v>
      </c>
      <c r="AB4809" s="50">
        <v>0.04</v>
      </c>
      <c r="AC4809" s="50" t="str">
        <f t="shared" si="305"/>
        <v>Côte d'Ivoire-2045</v>
      </c>
      <c r="AD4809" s="51">
        <f t="shared" si="306"/>
        <v>27726.325999999997</v>
      </c>
      <c r="AE4809" s="15">
        <f t="shared" si="307"/>
        <v>0.67580688476359974</v>
      </c>
      <c r="AF4809">
        <f t="shared" si="308"/>
        <v>3.8079194701645856E-2</v>
      </c>
    </row>
    <row r="4810" spans="1:32" x14ac:dyDescent="0.25">
      <c r="A4810" s="59">
        <v>4793</v>
      </c>
      <c r="B4810" s="60" t="s">
        <v>309</v>
      </c>
      <c r="C4810" s="61" t="s">
        <v>417</v>
      </c>
      <c r="D4810" s="62"/>
      <c r="E4810" s="62">
        <v>191</v>
      </c>
      <c r="F4810" s="62">
        <v>2045</v>
      </c>
      <c r="G4810" s="50">
        <v>154.041</v>
      </c>
      <c r="H4810" s="50">
        <v>155.96600000000001</v>
      </c>
      <c r="I4810" s="50">
        <v>158.42699999999999</v>
      </c>
      <c r="J4810" s="50">
        <v>163.84800000000001</v>
      </c>
      <c r="K4810" s="50">
        <v>171.345</v>
      </c>
      <c r="L4810" s="50">
        <v>183.45099999999999</v>
      </c>
      <c r="M4810" s="50">
        <v>199.78</v>
      </c>
      <c r="N4810" s="50">
        <v>211.095</v>
      </c>
      <c r="O4810" s="50">
        <v>195.078</v>
      </c>
      <c r="P4810" s="50">
        <v>225.09800000000001</v>
      </c>
      <c r="Q4810" s="50">
        <v>222.64</v>
      </c>
      <c r="R4810" s="50">
        <v>251.84700000000001</v>
      </c>
      <c r="S4810" s="50">
        <v>260.505</v>
      </c>
      <c r="T4810" s="50">
        <v>251.59200000000001</v>
      </c>
      <c r="U4810" s="50">
        <v>230.67099999999999</v>
      </c>
      <c r="V4810" s="50">
        <v>191.22300000000001</v>
      </c>
      <c r="W4810" s="50" t="s">
        <v>311</v>
      </c>
      <c r="X4810" s="50">
        <v>165.39599999999999</v>
      </c>
      <c r="Y4810" s="50">
        <v>109.30500000000001</v>
      </c>
      <c r="Z4810" s="50">
        <v>52.64</v>
      </c>
      <c r="AA4810" s="50">
        <v>15.425000000000001</v>
      </c>
      <c r="AB4810" s="50">
        <v>2.4870000000000001</v>
      </c>
      <c r="AC4810" s="50" t="str">
        <f t="shared" si="305"/>
        <v>Croatia-2045</v>
      </c>
      <c r="AD4810" s="51">
        <f t="shared" si="306"/>
        <v>2084.6869999999999</v>
      </c>
      <c r="AE4810" s="15">
        <f t="shared" si="307"/>
        <v>0.71337951452664117</v>
      </c>
      <c r="AF4810">
        <f t="shared" si="308"/>
        <v>0.3990171245311131</v>
      </c>
    </row>
    <row r="4811" spans="1:32" x14ac:dyDescent="0.25">
      <c r="A4811" s="59">
        <v>4794</v>
      </c>
      <c r="B4811" s="60" t="s">
        <v>309</v>
      </c>
      <c r="C4811" s="61" t="s">
        <v>365</v>
      </c>
      <c r="D4811" s="62"/>
      <c r="E4811" s="62">
        <v>192</v>
      </c>
      <c r="F4811" s="62">
        <v>2045</v>
      </c>
      <c r="G4811" s="50">
        <v>491.05399999999997</v>
      </c>
      <c r="H4811" s="50">
        <v>496.786</v>
      </c>
      <c r="I4811" s="50">
        <v>510.77600000000001</v>
      </c>
      <c r="J4811" s="50">
        <v>535.34799999999996</v>
      </c>
      <c r="K4811" s="50">
        <v>561.971</v>
      </c>
      <c r="L4811" s="50">
        <v>578.00800000000004</v>
      </c>
      <c r="M4811" s="50">
        <v>592.43899999999996</v>
      </c>
      <c r="N4811" s="50">
        <v>555.13300000000004</v>
      </c>
      <c r="O4811" s="50">
        <v>590.548</v>
      </c>
      <c r="P4811" s="50">
        <v>654.55600000000004</v>
      </c>
      <c r="Q4811" s="50">
        <v>691.70299999999997</v>
      </c>
      <c r="R4811" s="50">
        <v>768.29100000000005</v>
      </c>
      <c r="S4811" s="50">
        <v>627.06200000000001</v>
      </c>
      <c r="T4811" s="50">
        <v>601.05499999999995</v>
      </c>
      <c r="U4811" s="50">
        <v>819.91399999999999</v>
      </c>
      <c r="V4811" s="50">
        <v>778.10799999999995</v>
      </c>
      <c r="W4811" s="50" t="s">
        <v>311</v>
      </c>
      <c r="X4811" s="50">
        <v>634.69500000000005</v>
      </c>
      <c r="Y4811" s="50">
        <v>312.536</v>
      </c>
      <c r="Z4811" s="50">
        <v>185.41300000000001</v>
      </c>
      <c r="AA4811" s="50">
        <v>68.548000000000002</v>
      </c>
      <c r="AB4811" s="50">
        <v>16.66</v>
      </c>
      <c r="AC4811" s="50" t="str">
        <f t="shared" si="305"/>
        <v>Cuba-2045</v>
      </c>
      <c r="AD4811" s="51">
        <f t="shared" si="306"/>
        <v>6155.0590000000002</v>
      </c>
      <c r="AE4811" s="15">
        <f t="shared" si="307"/>
        <v>0.79861866474391208</v>
      </c>
      <c r="AF4811">
        <f t="shared" si="308"/>
        <v>0.44644291794464752</v>
      </c>
    </row>
    <row r="4812" spans="1:32" x14ac:dyDescent="0.25">
      <c r="A4812" s="59">
        <v>4795</v>
      </c>
      <c r="B4812" s="60" t="s">
        <v>309</v>
      </c>
      <c r="C4812" s="61" t="s">
        <v>366</v>
      </c>
      <c r="D4812" s="62"/>
      <c r="E4812" s="62">
        <v>531</v>
      </c>
      <c r="F4812" s="62">
        <v>2045</v>
      </c>
      <c r="G4812" s="50">
        <v>9.8350000000000009</v>
      </c>
      <c r="H4812" s="50">
        <v>9.9529999999999994</v>
      </c>
      <c r="I4812" s="50">
        <v>10.16</v>
      </c>
      <c r="J4812" s="50">
        <v>10.404999999999999</v>
      </c>
      <c r="K4812" s="50">
        <v>9.4700000000000006</v>
      </c>
      <c r="L4812" s="50">
        <v>10.403</v>
      </c>
      <c r="M4812" s="50">
        <v>10.757999999999999</v>
      </c>
      <c r="N4812" s="50">
        <v>10.648</v>
      </c>
      <c r="O4812" s="50">
        <v>11.525</v>
      </c>
      <c r="P4812" s="50">
        <v>11.739000000000001</v>
      </c>
      <c r="Q4812" s="50">
        <v>11.444000000000001</v>
      </c>
      <c r="R4812" s="50">
        <v>10.036</v>
      </c>
      <c r="S4812" s="50">
        <v>9.4779999999999998</v>
      </c>
      <c r="T4812" s="50">
        <v>8.7140000000000004</v>
      </c>
      <c r="U4812" s="50">
        <v>9.4969999999999999</v>
      </c>
      <c r="V4812" s="50">
        <v>8.8360000000000003</v>
      </c>
      <c r="W4812" s="50" t="s">
        <v>311</v>
      </c>
      <c r="X4812" s="50">
        <v>7.9809999999999999</v>
      </c>
      <c r="Y4812" s="50">
        <v>5.0860000000000003</v>
      </c>
      <c r="Z4812" s="50">
        <v>2.5379999999999998</v>
      </c>
      <c r="AA4812" s="50">
        <v>0.91100000000000003</v>
      </c>
      <c r="AB4812" s="50">
        <v>0.19400000000000001</v>
      </c>
      <c r="AC4812" s="50" t="str">
        <f t="shared" si="305"/>
        <v>Curaçao-2045</v>
      </c>
      <c r="AD4812" s="51">
        <f t="shared" si="306"/>
        <v>105.90599999999999</v>
      </c>
      <c r="AE4812" s="15">
        <f t="shared" si="307"/>
        <v>0.69594734953638138</v>
      </c>
      <c r="AF4812">
        <f t="shared" si="308"/>
        <v>0.32208841844921748</v>
      </c>
    </row>
    <row r="4813" spans="1:32" x14ac:dyDescent="0.25">
      <c r="A4813" s="59">
        <v>4796</v>
      </c>
      <c r="B4813" s="60" t="s">
        <v>309</v>
      </c>
      <c r="C4813" s="61" t="s">
        <v>418</v>
      </c>
      <c r="D4813" s="62">
        <v>12</v>
      </c>
      <c r="E4813" s="62">
        <v>196</v>
      </c>
      <c r="F4813" s="62">
        <v>2045</v>
      </c>
      <c r="G4813" s="50">
        <v>61.609000000000002</v>
      </c>
      <c r="H4813" s="50">
        <v>61.945999999999998</v>
      </c>
      <c r="I4813" s="50">
        <v>61.942</v>
      </c>
      <c r="J4813" s="50">
        <v>65.120999999999995</v>
      </c>
      <c r="K4813" s="50">
        <v>70.656000000000006</v>
      </c>
      <c r="L4813" s="50">
        <v>77.861000000000004</v>
      </c>
      <c r="M4813" s="50">
        <v>83.257999999999996</v>
      </c>
      <c r="N4813" s="50">
        <v>86.748999999999995</v>
      </c>
      <c r="O4813" s="50">
        <v>90.603999999999999</v>
      </c>
      <c r="P4813" s="50">
        <v>94.71</v>
      </c>
      <c r="Q4813" s="50">
        <v>96.302999999999997</v>
      </c>
      <c r="R4813" s="50">
        <v>97.150999999999996</v>
      </c>
      <c r="S4813" s="50">
        <v>93.484999999999999</v>
      </c>
      <c r="T4813" s="50">
        <v>86.605000000000004</v>
      </c>
      <c r="U4813" s="50">
        <v>74.442999999999998</v>
      </c>
      <c r="V4813" s="50">
        <v>63.712000000000003</v>
      </c>
      <c r="W4813" s="50" t="s">
        <v>311</v>
      </c>
      <c r="X4813" s="50">
        <v>49.512999999999998</v>
      </c>
      <c r="Y4813" s="50">
        <v>31.081</v>
      </c>
      <c r="Z4813" s="50">
        <v>13.66</v>
      </c>
      <c r="AA4813" s="50">
        <v>3.9489999999999998</v>
      </c>
      <c r="AB4813" s="50">
        <v>0.56599999999999995</v>
      </c>
      <c r="AC4813" s="50" t="str">
        <f t="shared" si="305"/>
        <v>Cyprus-2045</v>
      </c>
      <c r="AD4813" s="51">
        <f t="shared" si="306"/>
        <v>855.89799999999991</v>
      </c>
      <c r="AE4813" s="15">
        <f t="shared" si="307"/>
        <v>0.59472740910716004</v>
      </c>
      <c r="AF4813">
        <f t="shared" si="308"/>
        <v>0.31066886243932418</v>
      </c>
    </row>
    <row r="4814" spans="1:32" x14ac:dyDescent="0.25">
      <c r="A4814" s="59">
        <v>4797</v>
      </c>
      <c r="B4814" s="60" t="s">
        <v>309</v>
      </c>
      <c r="C4814" s="61" t="s">
        <v>419</v>
      </c>
      <c r="D4814" s="62"/>
      <c r="E4814" s="62">
        <v>408</v>
      </c>
      <c r="F4814" s="62">
        <v>2045</v>
      </c>
      <c r="G4814" s="50">
        <v>1463.566</v>
      </c>
      <c r="H4814" s="50">
        <v>1505.636</v>
      </c>
      <c r="I4814" s="50">
        <v>1588.126</v>
      </c>
      <c r="J4814" s="50">
        <v>1672.277</v>
      </c>
      <c r="K4814" s="50">
        <v>1713.876</v>
      </c>
      <c r="L4814" s="50">
        <v>1699.5160000000001</v>
      </c>
      <c r="M4814" s="50">
        <v>1660.7629999999999</v>
      </c>
      <c r="N4814" s="50">
        <v>1676.106</v>
      </c>
      <c r="O4814" s="50">
        <v>1810.7829999999999</v>
      </c>
      <c r="P4814" s="50">
        <v>1859.81</v>
      </c>
      <c r="Q4814" s="50">
        <v>1886.441</v>
      </c>
      <c r="R4814" s="50">
        <v>1727.616</v>
      </c>
      <c r="S4814" s="50">
        <v>1597.5450000000001</v>
      </c>
      <c r="T4814" s="50">
        <v>1275.6569999999999</v>
      </c>
      <c r="U4814" s="50">
        <v>1548.529</v>
      </c>
      <c r="V4814" s="50">
        <v>1235.0319999999999</v>
      </c>
      <c r="W4814" s="50" t="s">
        <v>311</v>
      </c>
      <c r="X4814" s="50">
        <v>600.51400000000001</v>
      </c>
      <c r="Y4814" s="50">
        <v>348.50799999999998</v>
      </c>
      <c r="Z4814" s="50">
        <v>70.254000000000005</v>
      </c>
      <c r="AA4814" s="50">
        <v>23.577000000000002</v>
      </c>
      <c r="AB4814" s="50">
        <v>3.133</v>
      </c>
      <c r="AC4814" s="50" t="str">
        <f t="shared" si="305"/>
        <v>Dem. People's Republic of Korea-2045</v>
      </c>
      <c r="AD4814" s="51">
        <f t="shared" si="306"/>
        <v>17304.733</v>
      </c>
      <c r="AE4814" s="15">
        <f t="shared" si="307"/>
        <v>0.55837509888190695</v>
      </c>
      <c r="AF4814">
        <f t="shared" si="308"/>
        <v>0.23351888003605878</v>
      </c>
    </row>
    <row r="4815" spans="1:32" x14ac:dyDescent="0.25">
      <c r="A4815" s="59">
        <v>4798</v>
      </c>
      <c r="B4815" s="60" t="s">
        <v>309</v>
      </c>
      <c r="C4815" s="61" t="s">
        <v>420</v>
      </c>
      <c r="D4815" s="62"/>
      <c r="E4815" s="62">
        <v>180</v>
      </c>
      <c r="F4815" s="62">
        <v>2045</v>
      </c>
      <c r="G4815" s="50">
        <v>23741.367999999999</v>
      </c>
      <c r="H4815" s="50">
        <v>22247.94</v>
      </c>
      <c r="I4815" s="50">
        <v>20562.694</v>
      </c>
      <c r="J4815" s="50">
        <v>18674.683000000001</v>
      </c>
      <c r="K4815" s="50">
        <v>16682.544000000002</v>
      </c>
      <c r="L4815" s="50">
        <v>14770.378000000001</v>
      </c>
      <c r="M4815" s="50">
        <v>12880.601000000001</v>
      </c>
      <c r="N4815" s="50">
        <v>10782.037</v>
      </c>
      <c r="O4815" s="50">
        <v>8748.5830000000005</v>
      </c>
      <c r="P4815" s="50">
        <v>7040.5640000000003</v>
      </c>
      <c r="Q4815" s="50">
        <v>5747.6719999999996</v>
      </c>
      <c r="R4815" s="50">
        <v>4614.884</v>
      </c>
      <c r="S4815" s="50">
        <v>3628.3789999999999</v>
      </c>
      <c r="T4815" s="50">
        <v>2728.328</v>
      </c>
      <c r="U4815" s="50">
        <v>1928.9680000000001</v>
      </c>
      <c r="V4815" s="50">
        <v>1222.0070000000001</v>
      </c>
      <c r="W4815" s="50" t="s">
        <v>311</v>
      </c>
      <c r="X4815" s="50">
        <v>637.87400000000002</v>
      </c>
      <c r="Y4815" s="50">
        <v>247.36500000000001</v>
      </c>
      <c r="Z4815" s="50">
        <v>63.353000000000002</v>
      </c>
      <c r="AA4815" s="50">
        <v>9.8409999999999993</v>
      </c>
      <c r="AB4815" s="50">
        <v>0.80200000000000005</v>
      </c>
      <c r="AC4815" s="50" t="str">
        <f t="shared" si="305"/>
        <v>Democratic Republic of the Congo-2045</v>
      </c>
      <c r="AD4815" s="51">
        <f t="shared" si="306"/>
        <v>103570.32500000001</v>
      </c>
      <c r="AE4815" s="15">
        <f t="shared" si="307"/>
        <v>0.70860586755907129</v>
      </c>
      <c r="AF4815">
        <f t="shared" si="308"/>
        <v>4.0197768985372508E-2</v>
      </c>
    </row>
    <row r="4816" spans="1:32" x14ac:dyDescent="0.25">
      <c r="A4816" s="59">
        <v>4799</v>
      </c>
      <c r="B4816" s="60" t="s">
        <v>309</v>
      </c>
      <c r="C4816" s="61" t="s">
        <v>421</v>
      </c>
      <c r="D4816" s="62"/>
      <c r="E4816" s="62">
        <v>208</v>
      </c>
      <c r="F4816" s="62">
        <v>2045</v>
      </c>
      <c r="G4816" s="50">
        <v>330.85199999999998</v>
      </c>
      <c r="H4816" s="50">
        <v>339.21199999999999</v>
      </c>
      <c r="I4816" s="50">
        <v>349.72500000000002</v>
      </c>
      <c r="J4816" s="50">
        <v>359.084</v>
      </c>
      <c r="K4816" s="50">
        <v>360.221</v>
      </c>
      <c r="L4816" s="50">
        <v>351.48099999999999</v>
      </c>
      <c r="M4816" s="50">
        <v>347.33499999999998</v>
      </c>
      <c r="N4816" s="50">
        <v>387.99900000000002</v>
      </c>
      <c r="O4816" s="50">
        <v>384.41</v>
      </c>
      <c r="P4816" s="50">
        <v>405.64600000000002</v>
      </c>
      <c r="Q4816" s="50">
        <v>416.798</v>
      </c>
      <c r="R4816" s="50">
        <v>356.69400000000002</v>
      </c>
      <c r="S4816" s="50">
        <v>309.75099999999998</v>
      </c>
      <c r="T4816" s="50">
        <v>335.95499999999998</v>
      </c>
      <c r="U4816" s="50">
        <v>331.06099999999998</v>
      </c>
      <c r="V4816" s="50">
        <v>336.74700000000001</v>
      </c>
      <c r="W4816" s="50" t="s">
        <v>311</v>
      </c>
      <c r="X4816" s="50">
        <v>261.35700000000003</v>
      </c>
      <c r="Y4816" s="50">
        <v>168.83799999999999</v>
      </c>
      <c r="Z4816" s="50">
        <v>83.733999999999995</v>
      </c>
      <c r="AA4816" s="50">
        <v>33.161999999999999</v>
      </c>
      <c r="AB4816" s="50">
        <v>4.3159999999999998</v>
      </c>
      <c r="AC4816" s="50" t="str">
        <f t="shared" si="305"/>
        <v>Denmark-2045</v>
      </c>
      <c r="AD4816" s="51">
        <f t="shared" si="306"/>
        <v>3679.4189999999999</v>
      </c>
      <c r="AE4816" s="15">
        <f t="shared" si="307"/>
        <v>0.69982760865234428</v>
      </c>
      <c r="AF4816">
        <f t="shared" si="308"/>
        <v>0.33094300145896921</v>
      </c>
    </row>
    <row r="4817" spans="1:32" x14ac:dyDescent="0.25">
      <c r="A4817" s="59">
        <v>4800</v>
      </c>
      <c r="B4817" s="60" t="s">
        <v>309</v>
      </c>
      <c r="C4817" s="61" t="s">
        <v>422</v>
      </c>
      <c r="D4817" s="62"/>
      <c r="E4817" s="62">
        <v>262</v>
      </c>
      <c r="F4817" s="62">
        <v>2045</v>
      </c>
      <c r="G4817" s="50">
        <v>90.974999999999994</v>
      </c>
      <c r="H4817" s="50">
        <v>92.78</v>
      </c>
      <c r="I4817" s="50">
        <v>95.563999999999993</v>
      </c>
      <c r="J4817" s="50">
        <v>98.188999999999993</v>
      </c>
      <c r="K4817" s="50">
        <v>99.317999999999998</v>
      </c>
      <c r="L4817" s="50">
        <v>98.534999999999997</v>
      </c>
      <c r="M4817" s="50">
        <v>96.545000000000002</v>
      </c>
      <c r="N4817" s="50">
        <v>93.004000000000005</v>
      </c>
      <c r="O4817" s="50">
        <v>93.128</v>
      </c>
      <c r="P4817" s="50">
        <v>89.147000000000006</v>
      </c>
      <c r="Q4817" s="50">
        <v>82.748999999999995</v>
      </c>
      <c r="R4817" s="50">
        <v>76.531999999999996</v>
      </c>
      <c r="S4817" s="50">
        <v>56.106999999999999</v>
      </c>
      <c r="T4817" s="50">
        <v>46.170999999999999</v>
      </c>
      <c r="U4817" s="50">
        <v>31.19</v>
      </c>
      <c r="V4817" s="50">
        <v>20.218</v>
      </c>
      <c r="W4817" s="50" t="s">
        <v>311</v>
      </c>
      <c r="X4817" s="50">
        <v>11</v>
      </c>
      <c r="Y4817" s="50">
        <v>4.008</v>
      </c>
      <c r="Z4817" s="50">
        <v>0.93799999999999994</v>
      </c>
      <c r="AA4817" s="50">
        <v>0.157</v>
      </c>
      <c r="AB4817" s="50">
        <v>1.2999999999999999E-2</v>
      </c>
      <c r="AC4817" s="50" t="str">
        <f t="shared" si="305"/>
        <v>Djibouti-2045</v>
      </c>
      <c r="AD4817" s="51">
        <f t="shared" si="306"/>
        <v>883.25400000000013</v>
      </c>
      <c r="AE4817" s="15">
        <f t="shared" si="307"/>
        <v>0.44496147201144837</v>
      </c>
      <c r="AF4817">
        <f t="shared" si="308"/>
        <v>9.7796009368874059E-2</v>
      </c>
    </row>
    <row r="4818" spans="1:32" x14ac:dyDescent="0.25">
      <c r="A4818" s="59">
        <v>4801</v>
      </c>
      <c r="B4818" s="60" t="s">
        <v>309</v>
      </c>
      <c r="C4818" s="61" t="s">
        <v>367</v>
      </c>
      <c r="D4818" s="62"/>
      <c r="E4818" s="62">
        <v>214</v>
      </c>
      <c r="F4818" s="62">
        <v>2045</v>
      </c>
      <c r="G4818" s="50">
        <v>868.06200000000001</v>
      </c>
      <c r="H4818" s="50">
        <v>902.56799999999998</v>
      </c>
      <c r="I4818" s="50">
        <v>927.88499999999999</v>
      </c>
      <c r="J4818" s="50">
        <v>942.26599999999996</v>
      </c>
      <c r="K4818" s="50">
        <v>943.70699999999999</v>
      </c>
      <c r="L4818" s="50">
        <v>939.9</v>
      </c>
      <c r="M4818" s="50">
        <v>930.99199999999996</v>
      </c>
      <c r="N4818" s="50">
        <v>905.79200000000003</v>
      </c>
      <c r="O4818" s="50">
        <v>868</v>
      </c>
      <c r="P4818" s="50">
        <v>811.29899999999998</v>
      </c>
      <c r="Q4818" s="50">
        <v>791.37699999999995</v>
      </c>
      <c r="R4818" s="50">
        <v>726.28599999999994</v>
      </c>
      <c r="S4818" s="50">
        <v>651.31399999999996</v>
      </c>
      <c r="T4818" s="50">
        <v>549.81899999999996</v>
      </c>
      <c r="U4818" s="50">
        <v>457.91899999999998</v>
      </c>
      <c r="V4818" s="50">
        <v>357.77800000000002</v>
      </c>
      <c r="W4818" s="50" t="s">
        <v>311</v>
      </c>
      <c r="X4818" s="50">
        <v>252.56899999999999</v>
      </c>
      <c r="Y4818" s="50">
        <v>150.256</v>
      </c>
      <c r="Z4818" s="50">
        <v>71.566999999999993</v>
      </c>
      <c r="AA4818" s="50">
        <v>26.82</v>
      </c>
      <c r="AB4818" s="50">
        <v>10.586</v>
      </c>
      <c r="AC4818" s="50" t="str">
        <f t="shared" si="305"/>
        <v>Dominican Republic-2045</v>
      </c>
      <c r="AD4818" s="51">
        <f t="shared" si="306"/>
        <v>8510.9330000000009</v>
      </c>
      <c r="AE4818" s="15">
        <f t="shared" si="307"/>
        <v>0.53764129032621921</v>
      </c>
      <c r="AF4818">
        <f t="shared" si="308"/>
        <v>0.16747604342336928</v>
      </c>
    </row>
    <row r="4819" spans="1:32" x14ac:dyDescent="0.25">
      <c r="A4819" s="59">
        <v>4802</v>
      </c>
      <c r="B4819" s="60" t="s">
        <v>309</v>
      </c>
      <c r="C4819" s="61" t="s">
        <v>423</v>
      </c>
      <c r="D4819" s="62"/>
      <c r="E4819" s="62">
        <v>218</v>
      </c>
      <c r="F4819" s="62">
        <v>2045</v>
      </c>
      <c r="G4819" s="50">
        <v>1497.7840000000001</v>
      </c>
      <c r="H4819" s="50">
        <v>1527.7840000000001</v>
      </c>
      <c r="I4819" s="50">
        <v>1553.857</v>
      </c>
      <c r="J4819" s="50">
        <v>1574.962</v>
      </c>
      <c r="K4819" s="50">
        <v>1588.239</v>
      </c>
      <c r="L4819" s="50">
        <v>1588.133</v>
      </c>
      <c r="M4819" s="50">
        <v>1567.259</v>
      </c>
      <c r="N4819" s="50">
        <v>1515.2940000000001</v>
      </c>
      <c r="O4819" s="50">
        <v>1440.604</v>
      </c>
      <c r="P4819" s="50">
        <v>1415.5150000000001</v>
      </c>
      <c r="Q4819" s="50">
        <v>1345.4770000000001</v>
      </c>
      <c r="R4819" s="50">
        <v>1247.08</v>
      </c>
      <c r="S4819" s="50">
        <v>1097.2950000000001</v>
      </c>
      <c r="T4819" s="50">
        <v>953.31600000000003</v>
      </c>
      <c r="U4819" s="50">
        <v>813.43</v>
      </c>
      <c r="V4819" s="50">
        <v>644.14099999999996</v>
      </c>
      <c r="W4819" s="50" t="s">
        <v>311</v>
      </c>
      <c r="X4819" s="50">
        <v>455.64699999999999</v>
      </c>
      <c r="Y4819" s="50">
        <v>278.08</v>
      </c>
      <c r="Z4819" s="50">
        <v>127.971</v>
      </c>
      <c r="AA4819" s="50">
        <v>31.515999999999998</v>
      </c>
      <c r="AB4819" s="50">
        <v>5.2960000000000003</v>
      </c>
      <c r="AC4819" s="50" t="str">
        <f t="shared" ref="AC4819:AC4882" si="309">C4819&amp;"-"&amp;F4819</f>
        <v>Ecuador-2045</v>
      </c>
      <c r="AD4819" s="51">
        <f t="shared" ref="AD4819:AD4882" si="310">SUM(J4819:S4819)</f>
        <v>14379.858</v>
      </c>
      <c r="AE4819" s="15">
        <f t="shared" ref="AE4819:AE4882" si="311">IF(W4819="…",SUM(G4819:I4819,T4819:V4819,X4819:AB4819)/SUM(J4819:S4819),SUM(G4819:I4819,T4819:W4819)/SUM(J4819:S4819))</f>
        <v>0.54860221846418789</v>
      </c>
      <c r="AF4819">
        <f t="shared" ref="AF4819:AF4882" si="312">IF(W4819="…",SUM(T4819:V4819,X4819:AB4819)/SUM(G4819:S4819),SUM(T4819:W4819)/SUM(G4819:S4819))</f>
        <v>0.17455285624461647</v>
      </c>
    </row>
    <row r="4820" spans="1:32" x14ac:dyDescent="0.25">
      <c r="A4820" s="59">
        <v>4803</v>
      </c>
      <c r="B4820" s="60" t="s">
        <v>309</v>
      </c>
      <c r="C4820" s="61" t="s">
        <v>424</v>
      </c>
      <c r="D4820" s="62"/>
      <c r="E4820" s="62">
        <v>818</v>
      </c>
      <c r="F4820" s="62">
        <v>2045</v>
      </c>
      <c r="G4820" s="50">
        <v>13165.727000000001</v>
      </c>
      <c r="H4820" s="50">
        <v>12960.316999999999</v>
      </c>
      <c r="I4820" s="50">
        <v>12227.422</v>
      </c>
      <c r="J4820" s="50">
        <v>11570.037</v>
      </c>
      <c r="K4820" s="50">
        <v>11429.303</v>
      </c>
      <c r="L4820" s="50">
        <v>11584.103999999999</v>
      </c>
      <c r="M4820" s="50">
        <v>11725.741</v>
      </c>
      <c r="N4820" s="50">
        <v>9245.14</v>
      </c>
      <c r="O4820" s="50">
        <v>8410.5910000000003</v>
      </c>
      <c r="P4820" s="50">
        <v>7657.2</v>
      </c>
      <c r="Q4820" s="50">
        <v>7696.9780000000001</v>
      </c>
      <c r="R4820" s="50">
        <v>7843.6009999999997</v>
      </c>
      <c r="S4820" s="50">
        <v>6631.7920000000004</v>
      </c>
      <c r="T4820" s="50">
        <v>5169.7299999999996</v>
      </c>
      <c r="U4820" s="50">
        <v>3628.0509999999999</v>
      </c>
      <c r="V4820" s="50">
        <v>2425.2449999999999</v>
      </c>
      <c r="W4820" s="50" t="s">
        <v>311</v>
      </c>
      <c r="X4820" s="50">
        <v>1387.5619999999999</v>
      </c>
      <c r="Y4820" s="50">
        <v>604.18100000000004</v>
      </c>
      <c r="Z4820" s="50">
        <v>173.83</v>
      </c>
      <c r="AA4820" s="50">
        <v>35.962000000000003</v>
      </c>
      <c r="AB4820" s="50">
        <v>3.0329999999999999</v>
      </c>
      <c r="AC4820" s="50" t="str">
        <f t="shared" si="309"/>
        <v>Egypt-2045</v>
      </c>
      <c r="AD4820" s="51">
        <f t="shared" si="310"/>
        <v>93794.487000000008</v>
      </c>
      <c r="AE4820" s="15">
        <f t="shared" si="311"/>
        <v>0.55206933430959537</v>
      </c>
      <c r="AF4820">
        <f t="shared" si="312"/>
        <v>0.10161030644190153</v>
      </c>
    </row>
    <row r="4821" spans="1:32" x14ac:dyDescent="0.25">
      <c r="A4821" s="59">
        <v>4804</v>
      </c>
      <c r="B4821" s="60" t="s">
        <v>309</v>
      </c>
      <c r="C4821" s="61" t="s">
        <v>425</v>
      </c>
      <c r="D4821" s="62"/>
      <c r="E4821" s="62">
        <v>222</v>
      </c>
      <c r="F4821" s="62">
        <v>2045</v>
      </c>
      <c r="G4821" s="50">
        <v>418.59300000000002</v>
      </c>
      <c r="H4821" s="50">
        <v>436.74299999999999</v>
      </c>
      <c r="I4821" s="50">
        <v>460.69600000000003</v>
      </c>
      <c r="J4821" s="50">
        <v>480.13200000000001</v>
      </c>
      <c r="K4821" s="50">
        <v>490.73700000000002</v>
      </c>
      <c r="L4821" s="50">
        <v>488.3</v>
      </c>
      <c r="M4821" s="50">
        <v>468.35700000000003</v>
      </c>
      <c r="N4821" s="50">
        <v>464.291</v>
      </c>
      <c r="O4821" s="50">
        <v>475.86599999999999</v>
      </c>
      <c r="P4821" s="50">
        <v>529.50699999999995</v>
      </c>
      <c r="Q4821" s="50">
        <v>493.10300000000001</v>
      </c>
      <c r="R4821" s="50">
        <v>397.13099999999997</v>
      </c>
      <c r="S4821" s="50">
        <v>334.45100000000002</v>
      </c>
      <c r="T4821" s="50">
        <v>303.12599999999998</v>
      </c>
      <c r="U4821" s="50">
        <v>258.11399999999998</v>
      </c>
      <c r="V4821" s="50">
        <v>206.62299999999999</v>
      </c>
      <c r="W4821" s="50" t="s">
        <v>311</v>
      </c>
      <c r="X4821" s="50">
        <v>149.935</v>
      </c>
      <c r="Y4821" s="50">
        <v>88.18</v>
      </c>
      <c r="Z4821" s="50">
        <v>39.74</v>
      </c>
      <c r="AA4821" s="50">
        <v>11.260999999999999</v>
      </c>
      <c r="AB4821" s="50">
        <v>2.0760000000000001</v>
      </c>
      <c r="AC4821" s="50" t="str">
        <f t="shared" si="309"/>
        <v>El Salvador-2045</v>
      </c>
      <c r="AD4821" s="51">
        <f t="shared" si="310"/>
        <v>4621.875</v>
      </c>
      <c r="AE4821" s="15">
        <f t="shared" si="311"/>
        <v>0.51387954022988491</v>
      </c>
      <c r="AF4821">
        <f t="shared" si="312"/>
        <v>0.17835493213349418</v>
      </c>
    </row>
    <row r="4822" spans="1:32" x14ac:dyDescent="0.25">
      <c r="A4822" s="59">
        <v>4805</v>
      </c>
      <c r="B4822" s="60" t="s">
        <v>309</v>
      </c>
      <c r="C4822" s="61" t="s">
        <v>426</v>
      </c>
      <c r="D4822" s="62"/>
      <c r="E4822" s="62">
        <v>226</v>
      </c>
      <c r="F4822" s="62">
        <v>2045</v>
      </c>
      <c r="G4822" s="50">
        <v>281.18599999999998</v>
      </c>
      <c r="H4822" s="50">
        <v>266.62799999999999</v>
      </c>
      <c r="I4822" s="50">
        <v>252.91200000000001</v>
      </c>
      <c r="J4822" s="50">
        <v>241.92</v>
      </c>
      <c r="K4822" s="50">
        <v>237.44</v>
      </c>
      <c r="L4822" s="50">
        <v>229.87100000000001</v>
      </c>
      <c r="M4822" s="50">
        <v>217.23</v>
      </c>
      <c r="N4822" s="50">
        <v>198.857</v>
      </c>
      <c r="O4822" s="50">
        <v>171.6</v>
      </c>
      <c r="P4822" s="50">
        <v>153.84200000000001</v>
      </c>
      <c r="Q4822" s="50">
        <v>123.795</v>
      </c>
      <c r="R4822" s="50">
        <v>89.006</v>
      </c>
      <c r="S4822" s="50">
        <v>51.706000000000003</v>
      </c>
      <c r="T4822" s="50">
        <v>30.558</v>
      </c>
      <c r="U4822" s="50">
        <v>22.193000000000001</v>
      </c>
      <c r="V4822" s="50">
        <v>16.297999999999998</v>
      </c>
      <c r="W4822" s="50" t="s">
        <v>311</v>
      </c>
      <c r="X4822" s="50">
        <v>7.5060000000000002</v>
      </c>
      <c r="Y4822" s="50">
        <v>3.0880000000000001</v>
      </c>
      <c r="Z4822" s="50">
        <v>0.88200000000000001</v>
      </c>
      <c r="AA4822" s="50">
        <v>0.123</v>
      </c>
      <c r="AB4822" s="50">
        <v>1.0999999999999999E-2</v>
      </c>
      <c r="AC4822" s="50" t="str">
        <f t="shared" si="309"/>
        <v>Equatorial Guinea-2045</v>
      </c>
      <c r="AD4822" s="51">
        <f t="shared" si="310"/>
        <v>1715.2670000000001</v>
      </c>
      <c r="AE4822" s="15">
        <f t="shared" si="311"/>
        <v>0.51384711534705663</v>
      </c>
      <c r="AF4822">
        <f t="shared" si="312"/>
        <v>3.2058515266139453E-2</v>
      </c>
    </row>
    <row r="4823" spans="1:32" x14ac:dyDescent="0.25">
      <c r="A4823" s="59">
        <v>4806</v>
      </c>
      <c r="B4823" s="60" t="s">
        <v>309</v>
      </c>
      <c r="C4823" s="61" t="s">
        <v>427</v>
      </c>
      <c r="D4823" s="62"/>
      <c r="E4823" s="62">
        <v>232</v>
      </c>
      <c r="F4823" s="62">
        <v>2045</v>
      </c>
      <c r="G4823" s="50">
        <v>959.048</v>
      </c>
      <c r="H4823" s="50">
        <v>933.47</v>
      </c>
      <c r="I4823" s="50">
        <v>888.89</v>
      </c>
      <c r="J4823" s="50">
        <v>830.77800000000002</v>
      </c>
      <c r="K4823" s="50">
        <v>777.45100000000002</v>
      </c>
      <c r="L4823" s="50">
        <v>736.30399999999997</v>
      </c>
      <c r="M4823" s="50">
        <v>698.649</v>
      </c>
      <c r="N4823" s="50">
        <v>653.93399999999997</v>
      </c>
      <c r="O4823" s="50">
        <v>545.55799999999999</v>
      </c>
      <c r="P4823" s="50">
        <v>423.863</v>
      </c>
      <c r="Q4823" s="50">
        <v>374.03899999999999</v>
      </c>
      <c r="R4823" s="50">
        <v>357.983</v>
      </c>
      <c r="S4823" s="50">
        <v>288.09699999999998</v>
      </c>
      <c r="T4823" s="50">
        <v>185.91300000000001</v>
      </c>
      <c r="U4823" s="50">
        <v>107.242</v>
      </c>
      <c r="V4823" s="50">
        <v>65.248999999999995</v>
      </c>
      <c r="W4823" s="50" t="s">
        <v>311</v>
      </c>
      <c r="X4823" s="50">
        <v>37.148000000000003</v>
      </c>
      <c r="Y4823" s="50">
        <v>17.137</v>
      </c>
      <c r="Z4823" s="50">
        <v>5.5540000000000003</v>
      </c>
      <c r="AA4823" s="50">
        <v>1.4590000000000001</v>
      </c>
      <c r="AB4823" s="50">
        <v>0.222</v>
      </c>
      <c r="AC4823" s="50" t="str">
        <f t="shared" si="309"/>
        <v>Eritrea-2045</v>
      </c>
      <c r="AD4823" s="51">
        <f t="shared" si="310"/>
        <v>5686.6559999999999</v>
      </c>
      <c r="AE4823" s="15">
        <f t="shared" si="311"/>
        <v>0.56295510050194708</v>
      </c>
      <c r="AF4823">
        <f t="shared" si="312"/>
        <v>4.9589138674436088E-2</v>
      </c>
    </row>
    <row r="4824" spans="1:32" x14ac:dyDescent="0.25">
      <c r="A4824" s="59">
        <v>4807</v>
      </c>
      <c r="B4824" s="60" t="s">
        <v>309</v>
      </c>
      <c r="C4824" s="61" t="s">
        <v>428</v>
      </c>
      <c r="D4824" s="62"/>
      <c r="E4824" s="62">
        <v>233</v>
      </c>
      <c r="F4824" s="62">
        <v>2045</v>
      </c>
      <c r="G4824" s="50">
        <v>58.195999999999998</v>
      </c>
      <c r="H4824" s="50">
        <v>56.658999999999999</v>
      </c>
      <c r="I4824" s="50">
        <v>55.052</v>
      </c>
      <c r="J4824" s="50">
        <v>57.048000000000002</v>
      </c>
      <c r="K4824" s="50">
        <v>62.351999999999997</v>
      </c>
      <c r="L4824" s="50">
        <v>66.149000000000001</v>
      </c>
      <c r="M4824" s="50">
        <v>67.001999999999995</v>
      </c>
      <c r="N4824" s="50">
        <v>72.186000000000007</v>
      </c>
      <c r="O4824" s="50">
        <v>58.87</v>
      </c>
      <c r="P4824" s="50">
        <v>52.917999999999999</v>
      </c>
      <c r="Q4824" s="50">
        <v>70.349999999999994</v>
      </c>
      <c r="R4824" s="50">
        <v>90.718000000000004</v>
      </c>
      <c r="S4824" s="50">
        <v>83.332999999999998</v>
      </c>
      <c r="T4824" s="50">
        <v>76.186000000000007</v>
      </c>
      <c r="U4824" s="50">
        <v>72.980999999999995</v>
      </c>
      <c r="V4824" s="50">
        <v>59.064999999999998</v>
      </c>
      <c r="W4824" s="50" t="s">
        <v>311</v>
      </c>
      <c r="X4824" s="50">
        <v>52.051000000000002</v>
      </c>
      <c r="Y4824" s="50">
        <v>36.460999999999999</v>
      </c>
      <c r="Z4824" s="50">
        <v>18.100999999999999</v>
      </c>
      <c r="AA4824" s="50">
        <v>5.3860000000000001</v>
      </c>
      <c r="AB4824" s="50">
        <v>0.88500000000000001</v>
      </c>
      <c r="AC4824" s="50" t="str">
        <f t="shared" si="309"/>
        <v>Estonia-2045</v>
      </c>
      <c r="AD4824" s="51">
        <f t="shared" si="310"/>
        <v>680.92599999999993</v>
      </c>
      <c r="AE4824" s="15">
        <f t="shared" si="311"/>
        <v>0.72111066400754265</v>
      </c>
      <c r="AF4824">
        <f t="shared" si="312"/>
        <v>0.37741366402102416</v>
      </c>
    </row>
    <row r="4825" spans="1:32" x14ac:dyDescent="0.25">
      <c r="A4825" s="59">
        <v>4808</v>
      </c>
      <c r="B4825" s="60" t="s">
        <v>309</v>
      </c>
      <c r="C4825" s="61" t="s">
        <v>368</v>
      </c>
      <c r="D4825" s="62"/>
      <c r="E4825" s="62">
        <v>242</v>
      </c>
      <c r="F4825" s="62">
        <v>2045</v>
      </c>
      <c r="G4825" s="50">
        <v>71.061000000000007</v>
      </c>
      <c r="H4825" s="50">
        <v>73.093000000000004</v>
      </c>
      <c r="I4825" s="50">
        <v>74.959999999999994</v>
      </c>
      <c r="J4825" s="50">
        <v>75.161000000000001</v>
      </c>
      <c r="K4825" s="50">
        <v>73.997</v>
      </c>
      <c r="L4825" s="50">
        <v>73.44</v>
      </c>
      <c r="M4825" s="50">
        <v>73.927999999999997</v>
      </c>
      <c r="N4825" s="50">
        <v>72.027000000000001</v>
      </c>
      <c r="O4825" s="50">
        <v>62.747</v>
      </c>
      <c r="P4825" s="50">
        <v>58.225000000000001</v>
      </c>
      <c r="Q4825" s="50">
        <v>58.973999999999997</v>
      </c>
      <c r="R4825" s="50">
        <v>54.307000000000002</v>
      </c>
      <c r="S4825" s="50">
        <v>53.381</v>
      </c>
      <c r="T4825" s="50">
        <v>42.92</v>
      </c>
      <c r="U4825" s="50">
        <v>31.088999999999999</v>
      </c>
      <c r="V4825" s="50">
        <v>23.596</v>
      </c>
      <c r="W4825" s="50" t="s">
        <v>311</v>
      </c>
      <c r="X4825" s="50">
        <v>16.128</v>
      </c>
      <c r="Y4825" s="50">
        <v>7.431</v>
      </c>
      <c r="Z4825" s="50">
        <v>2.1269999999999998</v>
      </c>
      <c r="AA4825" s="50">
        <v>0.441</v>
      </c>
      <c r="AB4825" s="50">
        <v>5.3999999999999999E-2</v>
      </c>
      <c r="AC4825" s="50" t="str">
        <f t="shared" si="309"/>
        <v>Fiji-2045</v>
      </c>
      <c r="AD4825" s="51">
        <f t="shared" si="310"/>
        <v>656.18700000000001</v>
      </c>
      <c r="AE4825" s="15">
        <f t="shared" si="311"/>
        <v>0.52256445190166811</v>
      </c>
      <c r="AF4825">
        <f t="shared" si="312"/>
        <v>0.14142106543920319</v>
      </c>
    </row>
    <row r="4826" spans="1:32" x14ac:dyDescent="0.25">
      <c r="A4826" s="59">
        <v>4809</v>
      </c>
      <c r="B4826" s="60" t="s">
        <v>309</v>
      </c>
      <c r="C4826" s="61" t="s">
        <v>429</v>
      </c>
      <c r="D4826" s="62">
        <v>13</v>
      </c>
      <c r="E4826" s="62">
        <v>246</v>
      </c>
      <c r="F4826" s="62">
        <v>2045</v>
      </c>
      <c r="G4826" s="50">
        <v>304.87599999999998</v>
      </c>
      <c r="H4826" s="50">
        <v>304.79399999999998</v>
      </c>
      <c r="I4826" s="50">
        <v>306.77800000000002</v>
      </c>
      <c r="J4826" s="50">
        <v>314.97800000000001</v>
      </c>
      <c r="K4826" s="50">
        <v>330.18099999999998</v>
      </c>
      <c r="L4826" s="50">
        <v>342.084</v>
      </c>
      <c r="M4826" s="50">
        <v>343.56099999999998</v>
      </c>
      <c r="N4826" s="50">
        <v>350.57600000000002</v>
      </c>
      <c r="O4826" s="50">
        <v>334.74099999999999</v>
      </c>
      <c r="P4826" s="50">
        <v>341.60300000000001</v>
      </c>
      <c r="Q4826" s="50">
        <v>373.13</v>
      </c>
      <c r="R4826" s="50">
        <v>350.26600000000002</v>
      </c>
      <c r="S4826" s="50">
        <v>349.7</v>
      </c>
      <c r="T4826" s="50">
        <v>323.83800000000002</v>
      </c>
      <c r="U4826" s="50">
        <v>280.47399999999999</v>
      </c>
      <c r="V4826" s="50">
        <v>289.49200000000002</v>
      </c>
      <c r="W4826" s="50" t="s">
        <v>311</v>
      </c>
      <c r="X4826" s="50">
        <v>262.79199999999997</v>
      </c>
      <c r="Y4826" s="50">
        <v>188.37</v>
      </c>
      <c r="Z4826" s="50">
        <v>104.61499999999999</v>
      </c>
      <c r="AA4826" s="50">
        <v>36.098999999999997</v>
      </c>
      <c r="AB4826" s="50">
        <v>4.08</v>
      </c>
      <c r="AC4826" s="50" t="str">
        <f t="shared" si="309"/>
        <v>Finland-2045</v>
      </c>
      <c r="AD4826" s="51">
        <f t="shared" si="310"/>
        <v>3430.8199999999997</v>
      </c>
      <c r="AE4826" s="15">
        <f t="shared" si="311"/>
        <v>0.70135069750088896</v>
      </c>
      <c r="AF4826">
        <f t="shared" si="312"/>
        <v>0.34268878753276766</v>
      </c>
    </row>
    <row r="4827" spans="1:32" x14ac:dyDescent="0.25">
      <c r="A4827" s="59">
        <v>4810</v>
      </c>
      <c r="B4827" s="60" t="s">
        <v>309</v>
      </c>
      <c r="C4827" s="61" t="s">
        <v>430</v>
      </c>
      <c r="D4827" s="62"/>
      <c r="E4827" s="62">
        <v>250</v>
      </c>
      <c r="F4827" s="62">
        <v>2045</v>
      </c>
      <c r="G4827" s="50">
        <v>3900.6329999999998</v>
      </c>
      <c r="H4827" s="50">
        <v>3933.3919999999998</v>
      </c>
      <c r="I4827" s="50">
        <v>3903.42</v>
      </c>
      <c r="J4827" s="50">
        <v>3859.5459999999998</v>
      </c>
      <c r="K4827" s="50">
        <v>3883.8719999999998</v>
      </c>
      <c r="L4827" s="50">
        <v>3976.0439999999999</v>
      </c>
      <c r="M4827" s="50">
        <v>4104.2579999999998</v>
      </c>
      <c r="N4827" s="50">
        <v>4226.6750000000002</v>
      </c>
      <c r="O4827" s="50">
        <v>4175.8459999999995</v>
      </c>
      <c r="P4827" s="50">
        <v>4024.5210000000002</v>
      </c>
      <c r="Q4827" s="50">
        <v>3849.9479999999999</v>
      </c>
      <c r="R4827" s="50">
        <v>3907.4650000000001</v>
      </c>
      <c r="S4827" s="50">
        <v>3892.7130000000002</v>
      </c>
      <c r="T4827" s="50">
        <v>3645.299</v>
      </c>
      <c r="U4827" s="50">
        <v>3838.1849999999999</v>
      </c>
      <c r="V4827" s="50">
        <v>3590.576</v>
      </c>
      <c r="W4827" s="50" t="s">
        <v>311</v>
      </c>
      <c r="X4827" s="50">
        <v>3165.5940000000001</v>
      </c>
      <c r="Y4827" s="50">
        <v>2350.8589999999999</v>
      </c>
      <c r="Z4827" s="50">
        <v>1389.4839999999999</v>
      </c>
      <c r="AA4827" s="50">
        <v>523.25</v>
      </c>
      <c r="AB4827" s="50">
        <v>70.055999999999997</v>
      </c>
      <c r="AC4827" s="50" t="str">
        <f t="shared" si="309"/>
        <v>France-2045</v>
      </c>
      <c r="AD4827" s="51">
        <f t="shared" si="310"/>
        <v>39900.888000000006</v>
      </c>
      <c r="AE4827" s="15">
        <f t="shared" si="311"/>
        <v>0.75965096315650915</v>
      </c>
      <c r="AF4827">
        <f t="shared" si="312"/>
        <v>0.359680530353294</v>
      </c>
    </row>
    <row r="4828" spans="1:32" x14ac:dyDescent="0.25">
      <c r="A4828" s="59">
        <v>4811</v>
      </c>
      <c r="B4828" s="60" t="s">
        <v>309</v>
      </c>
      <c r="C4828" s="61" t="s">
        <v>431</v>
      </c>
      <c r="D4828" s="62"/>
      <c r="E4828" s="62">
        <v>254</v>
      </c>
      <c r="F4828" s="62">
        <v>2045</v>
      </c>
      <c r="G4828" s="50">
        <v>45.133000000000003</v>
      </c>
      <c r="H4828" s="50">
        <v>43.865000000000002</v>
      </c>
      <c r="I4828" s="50">
        <v>41.720999999999997</v>
      </c>
      <c r="J4828" s="50">
        <v>39.265000000000001</v>
      </c>
      <c r="K4828" s="50">
        <v>37.256</v>
      </c>
      <c r="L4828" s="50">
        <v>36.210999999999999</v>
      </c>
      <c r="M4828" s="50">
        <v>35.887</v>
      </c>
      <c r="N4828" s="50">
        <v>35.034999999999997</v>
      </c>
      <c r="O4828" s="50">
        <v>32.197000000000003</v>
      </c>
      <c r="P4828" s="50">
        <v>28.600999999999999</v>
      </c>
      <c r="Q4828" s="50">
        <v>24.247</v>
      </c>
      <c r="R4828" s="50">
        <v>19.838000000000001</v>
      </c>
      <c r="S4828" s="50">
        <v>19.010999999999999</v>
      </c>
      <c r="T4828" s="50">
        <v>18.637</v>
      </c>
      <c r="U4828" s="50">
        <v>16.460999999999999</v>
      </c>
      <c r="V4828" s="50">
        <v>12.715999999999999</v>
      </c>
      <c r="W4828" s="50" t="s">
        <v>311</v>
      </c>
      <c r="X4828" s="50">
        <v>8.2780000000000005</v>
      </c>
      <c r="Y4828" s="50">
        <v>4.8650000000000002</v>
      </c>
      <c r="Z4828" s="50">
        <v>2.1139999999999999</v>
      </c>
      <c r="AA4828" s="50">
        <v>0.50700000000000001</v>
      </c>
      <c r="AB4828" s="50">
        <v>9.5000000000000001E-2</v>
      </c>
      <c r="AC4828" s="50" t="str">
        <f t="shared" si="309"/>
        <v>French Guiana-2045</v>
      </c>
      <c r="AD4828" s="51">
        <f t="shared" si="310"/>
        <v>307.54800000000006</v>
      </c>
      <c r="AE4828" s="15">
        <f t="shared" si="311"/>
        <v>0.63207044103684629</v>
      </c>
      <c r="AF4828">
        <f t="shared" si="312"/>
        <v>0.1452835828387718</v>
      </c>
    </row>
    <row r="4829" spans="1:32" x14ac:dyDescent="0.25">
      <c r="A4829" s="59">
        <v>4812</v>
      </c>
      <c r="B4829" s="60" t="s">
        <v>309</v>
      </c>
      <c r="C4829" s="61" t="s">
        <v>369</v>
      </c>
      <c r="D4829" s="62"/>
      <c r="E4829" s="62">
        <v>258</v>
      </c>
      <c r="F4829" s="62">
        <v>2045</v>
      </c>
      <c r="G4829" s="50">
        <v>17.922999999999998</v>
      </c>
      <c r="H4829" s="50">
        <v>18.419</v>
      </c>
      <c r="I4829" s="50">
        <v>19.001000000000001</v>
      </c>
      <c r="J4829" s="50">
        <v>19.55</v>
      </c>
      <c r="K4829" s="50">
        <v>20.007000000000001</v>
      </c>
      <c r="L4829" s="50">
        <v>20.783000000000001</v>
      </c>
      <c r="M4829" s="50">
        <v>21.36</v>
      </c>
      <c r="N4829" s="50">
        <v>20.443999999999999</v>
      </c>
      <c r="O4829" s="50">
        <v>21.285</v>
      </c>
      <c r="P4829" s="50">
        <v>21.73</v>
      </c>
      <c r="Q4829" s="50">
        <v>21.337</v>
      </c>
      <c r="R4829" s="50">
        <v>20.260999999999999</v>
      </c>
      <c r="S4829" s="50">
        <v>18.556999999999999</v>
      </c>
      <c r="T4829" s="50">
        <v>17.363</v>
      </c>
      <c r="U4829" s="50">
        <v>15.538</v>
      </c>
      <c r="V4829" s="50">
        <v>13.73</v>
      </c>
      <c r="W4829" s="50" t="s">
        <v>311</v>
      </c>
      <c r="X4829" s="50">
        <v>9.0760000000000005</v>
      </c>
      <c r="Y4829" s="50">
        <v>4.8330000000000002</v>
      </c>
      <c r="Z4829" s="50">
        <v>1.9039999999999999</v>
      </c>
      <c r="AA4829" s="50">
        <v>0.45</v>
      </c>
      <c r="AB4829" s="50">
        <v>8.1000000000000003E-2</v>
      </c>
      <c r="AC4829" s="50" t="str">
        <f t="shared" si="309"/>
        <v>French Polynesia-2045</v>
      </c>
      <c r="AD4829" s="51">
        <f t="shared" si="310"/>
        <v>205.31399999999996</v>
      </c>
      <c r="AE4829" s="15">
        <f t="shared" si="311"/>
        <v>0.57627828594250774</v>
      </c>
      <c r="AF4829">
        <f t="shared" si="312"/>
        <v>0.241601031240289</v>
      </c>
    </row>
    <row r="4830" spans="1:32" x14ac:dyDescent="0.25">
      <c r="A4830" s="59">
        <v>4813</v>
      </c>
      <c r="B4830" s="60" t="s">
        <v>309</v>
      </c>
      <c r="C4830" s="61" t="s">
        <v>432</v>
      </c>
      <c r="D4830" s="62"/>
      <c r="E4830" s="62">
        <v>266</v>
      </c>
      <c r="F4830" s="62">
        <v>2045</v>
      </c>
      <c r="G4830" s="50">
        <v>317.81200000000001</v>
      </c>
      <c r="H4830" s="50">
        <v>305.54300000000001</v>
      </c>
      <c r="I4830" s="50">
        <v>292.84199999999998</v>
      </c>
      <c r="J4830" s="50">
        <v>282.78699999999998</v>
      </c>
      <c r="K4830" s="50">
        <v>276.42700000000002</v>
      </c>
      <c r="L4830" s="50">
        <v>272.93400000000003</v>
      </c>
      <c r="M4830" s="50">
        <v>257.99900000000002</v>
      </c>
      <c r="N4830" s="50">
        <v>219.76599999999999</v>
      </c>
      <c r="O4830" s="50">
        <v>187.68199999999999</v>
      </c>
      <c r="P4830" s="50">
        <v>172.149</v>
      </c>
      <c r="Q4830" s="50">
        <v>162.57900000000001</v>
      </c>
      <c r="R4830" s="50">
        <v>151.47200000000001</v>
      </c>
      <c r="S4830" s="50">
        <v>130.16900000000001</v>
      </c>
      <c r="T4830" s="50">
        <v>101.185</v>
      </c>
      <c r="U4830" s="50">
        <v>72.521000000000001</v>
      </c>
      <c r="V4830" s="50">
        <v>46.176000000000002</v>
      </c>
      <c r="W4830" s="50" t="s">
        <v>311</v>
      </c>
      <c r="X4830" s="50">
        <v>23.838999999999999</v>
      </c>
      <c r="Y4830" s="50">
        <v>9.6959999999999997</v>
      </c>
      <c r="Z4830" s="50">
        <v>2.9409999999999998</v>
      </c>
      <c r="AA4830" s="50">
        <v>0.55600000000000005</v>
      </c>
      <c r="AB4830" s="50">
        <v>6.2E-2</v>
      </c>
      <c r="AC4830" s="50" t="str">
        <f t="shared" si="309"/>
        <v>Gabon-2045</v>
      </c>
      <c r="AD4830" s="51">
        <f t="shared" si="310"/>
        <v>2113.9639999999999</v>
      </c>
      <c r="AE4830" s="15">
        <f t="shared" si="311"/>
        <v>0.5549635660777571</v>
      </c>
      <c r="AF4830">
        <f t="shared" si="312"/>
        <v>8.4806054859791272E-2</v>
      </c>
    </row>
    <row r="4831" spans="1:32" x14ac:dyDescent="0.25">
      <c r="A4831" s="59">
        <v>4814</v>
      </c>
      <c r="B4831" s="60" t="s">
        <v>309</v>
      </c>
      <c r="C4831" s="61" t="s">
        <v>433</v>
      </c>
      <c r="D4831" s="62"/>
      <c r="E4831" s="62">
        <v>270</v>
      </c>
      <c r="F4831" s="62">
        <v>2045</v>
      </c>
      <c r="G4831" s="50">
        <v>515.84900000000005</v>
      </c>
      <c r="H4831" s="50">
        <v>489.13</v>
      </c>
      <c r="I4831" s="50">
        <v>461.52800000000002</v>
      </c>
      <c r="J4831" s="50">
        <v>432.726</v>
      </c>
      <c r="K4831" s="50">
        <v>401.02499999999998</v>
      </c>
      <c r="L4831" s="50">
        <v>364.12599999999998</v>
      </c>
      <c r="M4831" s="50">
        <v>321.48500000000001</v>
      </c>
      <c r="N4831" s="50">
        <v>272.92</v>
      </c>
      <c r="O4831" s="50">
        <v>226.90899999999999</v>
      </c>
      <c r="P4831" s="50">
        <v>183.601</v>
      </c>
      <c r="Q4831" s="50">
        <v>144.84100000000001</v>
      </c>
      <c r="R4831" s="50">
        <v>114.938</v>
      </c>
      <c r="S4831" s="50">
        <v>92.2</v>
      </c>
      <c r="T4831" s="50">
        <v>68.366</v>
      </c>
      <c r="U4831" s="50">
        <v>42.064999999999998</v>
      </c>
      <c r="V4831" s="50">
        <v>26.152999999999999</v>
      </c>
      <c r="W4831" s="50" t="s">
        <v>311</v>
      </c>
      <c r="X4831" s="50">
        <v>11.039</v>
      </c>
      <c r="Y4831" s="50">
        <v>3.1560000000000001</v>
      </c>
      <c r="Z4831" s="50">
        <v>0.50700000000000001</v>
      </c>
      <c r="AA4831" s="50">
        <v>3.5000000000000003E-2</v>
      </c>
      <c r="AB4831" s="50">
        <v>2E-3</v>
      </c>
      <c r="AC4831" s="50" t="str">
        <f t="shared" si="309"/>
        <v>Gambia-2045</v>
      </c>
      <c r="AD4831" s="51">
        <f t="shared" si="310"/>
        <v>2554.7710000000002</v>
      </c>
      <c r="AE4831" s="15">
        <f t="shared" si="311"/>
        <v>0.63325832334874632</v>
      </c>
      <c r="AF4831">
        <f t="shared" si="312"/>
        <v>3.7630574160751877E-2</v>
      </c>
    </row>
    <row r="4832" spans="1:32" x14ac:dyDescent="0.25">
      <c r="A4832" s="59">
        <v>4815</v>
      </c>
      <c r="B4832" s="60" t="s">
        <v>309</v>
      </c>
      <c r="C4832" s="61" t="s">
        <v>434</v>
      </c>
      <c r="D4832" s="62">
        <v>14</v>
      </c>
      <c r="E4832" s="62">
        <v>268</v>
      </c>
      <c r="F4832" s="62">
        <v>2045</v>
      </c>
      <c r="G4832" s="50">
        <v>200.71100000000001</v>
      </c>
      <c r="H4832" s="50">
        <v>199.077</v>
      </c>
      <c r="I4832" s="50">
        <v>196.03800000000001</v>
      </c>
      <c r="J4832" s="50">
        <v>198.191</v>
      </c>
      <c r="K4832" s="50">
        <v>208.18600000000001</v>
      </c>
      <c r="L4832" s="50">
        <v>224.18799999999999</v>
      </c>
      <c r="M4832" s="50">
        <v>240.04300000000001</v>
      </c>
      <c r="N4832" s="50">
        <v>210.114</v>
      </c>
      <c r="O4832" s="50">
        <v>170.631</v>
      </c>
      <c r="P4832" s="50">
        <v>189.69900000000001</v>
      </c>
      <c r="Q4832" s="50">
        <v>231.72300000000001</v>
      </c>
      <c r="R4832" s="50">
        <v>240.12200000000001</v>
      </c>
      <c r="S4832" s="50">
        <v>221.548</v>
      </c>
      <c r="T4832" s="50">
        <v>209.511</v>
      </c>
      <c r="U4832" s="50">
        <v>184.88</v>
      </c>
      <c r="V4832" s="50">
        <v>150.136</v>
      </c>
      <c r="W4832" s="50" t="s">
        <v>311</v>
      </c>
      <c r="X4832" s="50">
        <v>122.80500000000001</v>
      </c>
      <c r="Y4832" s="50">
        <v>65.501000000000005</v>
      </c>
      <c r="Z4832" s="50">
        <v>21.579000000000001</v>
      </c>
      <c r="AA4832" s="50">
        <v>3.754</v>
      </c>
      <c r="AB4832" s="50">
        <v>0.36199999999999999</v>
      </c>
      <c r="AC4832" s="50" t="str">
        <f t="shared" si="309"/>
        <v>Georgia-2045</v>
      </c>
      <c r="AD4832" s="51">
        <f t="shared" si="310"/>
        <v>2134.4450000000002</v>
      </c>
      <c r="AE4832" s="15">
        <f t="shared" si="311"/>
        <v>0.63452279163904435</v>
      </c>
      <c r="AF4832">
        <f t="shared" si="312"/>
        <v>0.27782150563075958</v>
      </c>
    </row>
    <row r="4833" spans="1:32" x14ac:dyDescent="0.25">
      <c r="A4833" s="59">
        <v>4816</v>
      </c>
      <c r="B4833" s="60" t="s">
        <v>309</v>
      </c>
      <c r="C4833" s="61" t="s">
        <v>258</v>
      </c>
      <c r="D4833" s="62"/>
      <c r="E4833" s="62">
        <v>276</v>
      </c>
      <c r="F4833" s="62">
        <v>2045</v>
      </c>
      <c r="G4833" s="50">
        <v>3341.6709999999998</v>
      </c>
      <c r="H4833" s="50">
        <v>3409.3820000000001</v>
      </c>
      <c r="I4833" s="50">
        <v>3546.828</v>
      </c>
      <c r="J4833" s="50">
        <v>3773.3330000000001</v>
      </c>
      <c r="K4833" s="50">
        <v>4023.5239999999999</v>
      </c>
      <c r="L4833" s="50">
        <v>4152.3109999999997</v>
      </c>
      <c r="M4833" s="50">
        <v>4173.3670000000002</v>
      </c>
      <c r="N4833" s="50">
        <v>4209.857</v>
      </c>
      <c r="O4833" s="50">
        <v>4468.8379999999997</v>
      </c>
      <c r="P4833" s="50">
        <v>4906.1980000000003</v>
      </c>
      <c r="Q4833" s="50">
        <v>5236.9059999999999</v>
      </c>
      <c r="R4833" s="50">
        <v>5597.0609999999997</v>
      </c>
      <c r="S4833" s="50">
        <v>5155.3069999999998</v>
      </c>
      <c r="T4833" s="50">
        <v>4608.3779999999997</v>
      </c>
      <c r="U4833" s="50">
        <v>4654.7179999999998</v>
      </c>
      <c r="V4833" s="50">
        <v>5520.6109999999999</v>
      </c>
      <c r="W4833" s="50" t="s">
        <v>311</v>
      </c>
      <c r="X4833" s="50">
        <v>4762.348</v>
      </c>
      <c r="Y4833" s="50">
        <v>2988.9119999999998</v>
      </c>
      <c r="Z4833" s="50">
        <v>1343.35</v>
      </c>
      <c r="AA4833" s="50">
        <v>344.07499999999999</v>
      </c>
      <c r="AB4833" s="50">
        <v>52.216000000000001</v>
      </c>
      <c r="AC4833" s="50" t="str">
        <f t="shared" si="309"/>
        <v>Germany-2045</v>
      </c>
      <c r="AD4833" s="51">
        <f t="shared" si="310"/>
        <v>45696.702000000005</v>
      </c>
      <c r="AE4833" s="15">
        <f t="shared" si="311"/>
        <v>0.75656420456776052</v>
      </c>
      <c r="AF4833">
        <f t="shared" si="312"/>
        <v>0.4335170778930526</v>
      </c>
    </row>
    <row r="4834" spans="1:32" x14ac:dyDescent="0.25">
      <c r="A4834" s="59">
        <v>4817</v>
      </c>
      <c r="B4834" s="60" t="s">
        <v>309</v>
      </c>
      <c r="C4834" s="61" t="s">
        <v>435</v>
      </c>
      <c r="D4834" s="62"/>
      <c r="E4834" s="62">
        <v>288</v>
      </c>
      <c r="F4834" s="62">
        <v>2045</v>
      </c>
      <c r="G4834" s="50">
        <v>5103.9440000000004</v>
      </c>
      <c r="H4834" s="50">
        <v>4864.9949999999999</v>
      </c>
      <c r="I4834" s="50">
        <v>4624.8959999999997</v>
      </c>
      <c r="J4834" s="50">
        <v>4381.6350000000002</v>
      </c>
      <c r="K4834" s="50">
        <v>4158.3599999999997</v>
      </c>
      <c r="L4834" s="50">
        <v>3951.7460000000001</v>
      </c>
      <c r="M4834" s="50">
        <v>3714.7849999999999</v>
      </c>
      <c r="N4834" s="50">
        <v>3258.01</v>
      </c>
      <c r="O4834" s="50">
        <v>2823.6779999999999</v>
      </c>
      <c r="P4834" s="50">
        <v>2539.7550000000001</v>
      </c>
      <c r="Q4834" s="50">
        <v>2205.7559999999999</v>
      </c>
      <c r="R4834" s="50">
        <v>1872.6690000000001</v>
      </c>
      <c r="S4834" s="50">
        <v>1544.43</v>
      </c>
      <c r="T4834" s="50">
        <v>1168.6289999999999</v>
      </c>
      <c r="U4834" s="50">
        <v>797.61500000000001</v>
      </c>
      <c r="V4834" s="50">
        <v>468.95400000000001</v>
      </c>
      <c r="W4834" s="50" t="s">
        <v>311</v>
      </c>
      <c r="X4834" s="50">
        <v>207.32900000000001</v>
      </c>
      <c r="Y4834" s="50">
        <v>65.753</v>
      </c>
      <c r="Z4834" s="50">
        <v>12.3</v>
      </c>
      <c r="AA4834" s="50">
        <v>1.385</v>
      </c>
      <c r="AB4834" s="50">
        <v>8.4000000000000005E-2</v>
      </c>
      <c r="AC4834" s="50" t="str">
        <f t="shared" si="309"/>
        <v>Ghana-2045</v>
      </c>
      <c r="AD4834" s="51">
        <f t="shared" si="310"/>
        <v>30450.824000000004</v>
      </c>
      <c r="AE4834" s="15">
        <f t="shared" si="311"/>
        <v>0.56865075309620516</v>
      </c>
      <c r="AF4834">
        <f t="shared" si="312"/>
        <v>6.0430005697234834E-2</v>
      </c>
    </row>
    <row r="4835" spans="1:32" x14ac:dyDescent="0.25">
      <c r="A4835" s="59">
        <v>4818</v>
      </c>
      <c r="B4835" s="60" t="s">
        <v>309</v>
      </c>
      <c r="C4835" s="61" t="s">
        <v>436</v>
      </c>
      <c r="D4835" s="62"/>
      <c r="E4835" s="62">
        <v>300</v>
      </c>
      <c r="F4835" s="62">
        <v>2045</v>
      </c>
      <c r="G4835" s="50">
        <v>407.33699999999999</v>
      </c>
      <c r="H4835" s="50">
        <v>415.25700000000001</v>
      </c>
      <c r="I4835" s="50">
        <v>408.97300000000001</v>
      </c>
      <c r="J4835" s="50">
        <v>405.16</v>
      </c>
      <c r="K4835" s="50">
        <v>417.096</v>
      </c>
      <c r="L4835" s="50">
        <v>462.18400000000003</v>
      </c>
      <c r="M4835" s="50">
        <v>532.23299999999995</v>
      </c>
      <c r="N4835" s="50">
        <v>609.86300000000006</v>
      </c>
      <c r="O4835" s="50">
        <v>581.30200000000002</v>
      </c>
      <c r="P4835" s="50">
        <v>587.55499999999995</v>
      </c>
      <c r="Q4835" s="50">
        <v>584.96500000000003</v>
      </c>
      <c r="R4835" s="50">
        <v>622.73699999999997</v>
      </c>
      <c r="S4835" s="50">
        <v>761.12400000000002</v>
      </c>
      <c r="T4835" s="50">
        <v>812.46299999999997</v>
      </c>
      <c r="U4835" s="50">
        <v>773.61599999999999</v>
      </c>
      <c r="V4835" s="50">
        <v>713.274</v>
      </c>
      <c r="W4835" s="50" t="s">
        <v>311</v>
      </c>
      <c r="X4835" s="50">
        <v>539.98299999999995</v>
      </c>
      <c r="Y4835" s="50">
        <v>369.46499999999997</v>
      </c>
      <c r="Z4835" s="50">
        <v>170.971</v>
      </c>
      <c r="AA4835" s="50">
        <v>58.158000000000001</v>
      </c>
      <c r="AB4835" s="50">
        <v>9.8480000000000008</v>
      </c>
      <c r="AC4835" s="50" t="str">
        <f t="shared" si="309"/>
        <v>Greece-2045</v>
      </c>
      <c r="AD4835" s="51">
        <f t="shared" si="310"/>
        <v>5564.2190000000001</v>
      </c>
      <c r="AE4835" s="15">
        <f t="shared" si="311"/>
        <v>0.84097067351231147</v>
      </c>
      <c r="AF4835">
        <f t="shared" si="312"/>
        <v>0.50734057841138613</v>
      </c>
    </row>
    <row r="4836" spans="1:32" x14ac:dyDescent="0.25">
      <c r="A4836" s="59">
        <v>4819</v>
      </c>
      <c r="B4836" s="60" t="s">
        <v>309</v>
      </c>
      <c r="C4836" s="61" t="s">
        <v>370</v>
      </c>
      <c r="D4836" s="62"/>
      <c r="E4836" s="62">
        <v>308</v>
      </c>
      <c r="F4836" s="62">
        <v>2045</v>
      </c>
      <c r="G4836" s="50">
        <v>6.6109999999999998</v>
      </c>
      <c r="H4836" s="50">
        <v>6.6459999999999999</v>
      </c>
      <c r="I4836" s="50">
        <v>6.7519999999999998</v>
      </c>
      <c r="J4836" s="50">
        <v>7.1449999999999996</v>
      </c>
      <c r="K4836" s="50">
        <v>7.7039999999999997</v>
      </c>
      <c r="L4836" s="50">
        <v>8.0739999999999998</v>
      </c>
      <c r="M4836" s="50">
        <v>7.8890000000000002</v>
      </c>
      <c r="N4836" s="50">
        <v>7.1609999999999996</v>
      </c>
      <c r="O4836" s="50">
        <v>6.3170000000000002</v>
      </c>
      <c r="P4836" s="50">
        <v>6.9989999999999997</v>
      </c>
      <c r="Q4836" s="50">
        <v>7.7690000000000001</v>
      </c>
      <c r="R4836" s="50">
        <v>9.0860000000000003</v>
      </c>
      <c r="S4836" s="50">
        <v>7.298</v>
      </c>
      <c r="T4836" s="50">
        <v>5.141</v>
      </c>
      <c r="U4836" s="50">
        <v>3.782</v>
      </c>
      <c r="V4836" s="50">
        <v>2.681</v>
      </c>
      <c r="W4836" s="50" t="s">
        <v>311</v>
      </c>
      <c r="X4836" s="50">
        <v>2.4980000000000002</v>
      </c>
      <c r="Y4836" s="50">
        <v>1.1299999999999999</v>
      </c>
      <c r="Z4836" s="50">
        <v>0.372</v>
      </c>
      <c r="AA4836" s="50">
        <v>7.8E-2</v>
      </c>
      <c r="AB4836" s="50">
        <v>1.2E-2</v>
      </c>
      <c r="AC4836" s="50" t="str">
        <f t="shared" si="309"/>
        <v>Grenada-2045</v>
      </c>
      <c r="AD4836" s="51">
        <f t="shared" si="310"/>
        <v>75.442000000000007</v>
      </c>
      <c r="AE4836" s="15">
        <f t="shared" si="311"/>
        <v>0.47325097425837065</v>
      </c>
      <c r="AF4836">
        <f t="shared" si="312"/>
        <v>0.16441944034111741</v>
      </c>
    </row>
    <row r="4837" spans="1:32" x14ac:dyDescent="0.25">
      <c r="A4837" s="59">
        <v>4820</v>
      </c>
      <c r="B4837" s="60" t="s">
        <v>309</v>
      </c>
      <c r="C4837" s="61" t="s">
        <v>371</v>
      </c>
      <c r="D4837" s="62">
        <v>5</v>
      </c>
      <c r="E4837" s="62">
        <v>312</v>
      </c>
      <c r="F4837" s="62">
        <v>2045</v>
      </c>
      <c r="G4837" s="50">
        <v>21.527000000000001</v>
      </c>
      <c r="H4837" s="50">
        <v>23.33</v>
      </c>
      <c r="I4837" s="50">
        <v>24.821000000000002</v>
      </c>
      <c r="J4837" s="50">
        <v>24.478999999999999</v>
      </c>
      <c r="K4837" s="50">
        <v>22.457000000000001</v>
      </c>
      <c r="L4837" s="50">
        <v>21.440999999999999</v>
      </c>
      <c r="M4837" s="50">
        <v>23.605</v>
      </c>
      <c r="N4837" s="50">
        <v>25.07</v>
      </c>
      <c r="O4837" s="50">
        <v>27.939</v>
      </c>
      <c r="P4837" s="50">
        <v>29.536000000000001</v>
      </c>
      <c r="Q4837" s="50">
        <v>25.577000000000002</v>
      </c>
      <c r="R4837" s="50">
        <v>16.337</v>
      </c>
      <c r="S4837" s="50">
        <v>17.635000000000002</v>
      </c>
      <c r="T4837" s="50">
        <v>21.161000000000001</v>
      </c>
      <c r="U4837" s="50">
        <v>27.966000000000001</v>
      </c>
      <c r="V4837" s="50">
        <v>26.789000000000001</v>
      </c>
      <c r="W4837" s="50" t="s">
        <v>311</v>
      </c>
      <c r="X4837" s="50">
        <v>24.526</v>
      </c>
      <c r="Y4837" s="50">
        <v>16.07</v>
      </c>
      <c r="Z4837" s="50">
        <v>9.4849999999999994</v>
      </c>
      <c r="AA4837" s="50">
        <v>4.1319999999999997</v>
      </c>
      <c r="AB4837" s="50">
        <v>1.17</v>
      </c>
      <c r="AC4837" s="50" t="str">
        <f t="shared" si="309"/>
        <v>Guadeloupe-2045</v>
      </c>
      <c r="AD4837" s="51">
        <f t="shared" si="310"/>
        <v>234.07599999999996</v>
      </c>
      <c r="AE4837" s="15">
        <f t="shared" si="311"/>
        <v>0.85859720774449344</v>
      </c>
      <c r="AF4837">
        <f t="shared" si="312"/>
        <v>0.4322543900656452</v>
      </c>
    </row>
    <row r="4838" spans="1:32" x14ac:dyDescent="0.25">
      <c r="A4838" s="59">
        <v>4821</v>
      </c>
      <c r="B4838" s="60" t="s">
        <v>309</v>
      </c>
      <c r="C4838" s="61" t="s">
        <v>372</v>
      </c>
      <c r="D4838" s="62"/>
      <c r="E4838" s="62">
        <v>316</v>
      </c>
      <c r="F4838" s="62">
        <v>2045</v>
      </c>
      <c r="G4838" s="50">
        <v>11.784000000000001</v>
      </c>
      <c r="H4838" s="50">
        <v>12.085000000000001</v>
      </c>
      <c r="I4838" s="50">
        <v>12.432</v>
      </c>
      <c r="J4838" s="50">
        <v>12.670999999999999</v>
      </c>
      <c r="K4838" s="50">
        <v>12.648999999999999</v>
      </c>
      <c r="L4838" s="50">
        <v>12.369</v>
      </c>
      <c r="M4838" s="50">
        <v>12.145</v>
      </c>
      <c r="N4838" s="50">
        <v>12.202999999999999</v>
      </c>
      <c r="O4838" s="50">
        <v>12.805</v>
      </c>
      <c r="P4838" s="50">
        <v>12.759</v>
      </c>
      <c r="Q4838" s="50">
        <v>12.093</v>
      </c>
      <c r="R4838" s="50">
        <v>10.542999999999999</v>
      </c>
      <c r="S4838" s="50">
        <v>8.85</v>
      </c>
      <c r="T4838" s="50">
        <v>8.2149999999999999</v>
      </c>
      <c r="U4838" s="50">
        <v>8.3970000000000002</v>
      </c>
      <c r="V4838" s="50">
        <v>7.609</v>
      </c>
      <c r="W4838" s="50" t="s">
        <v>311</v>
      </c>
      <c r="X4838" s="50">
        <v>6.1849999999999996</v>
      </c>
      <c r="Y4838" s="50">
        <v>3.484</v>
      </c>
      <c r="Z4838" s="50">
        <v>1.5820000000000001</v>
      </c>
      <c r="AA4838" s="50">
        <v>0.47799999999999998</v>
      </c>
      <c r="AB4838" s="50">
        <v>7.1999999999999995E-2</v>
      </c>
      <c r="AC4838" s="50" t="str">
        <f t="shared" si="309"/>
        <v>Guam-2045</v>
      </c>
      <c r="AD4838" s="51">
        <f t="shared" si="310"/>
        <v>119.08700000000002</v>
      </c>
      <c r="AE4838" s="15">
        <f t="shared" si="311"/>
        <v>0.60731230109079903</v>
      </c>
      <c r="AF4838">
        <f t="shared" si="312"/>
        <v>0.23181970293716378</v>
      </c>
    </row>
    <row r="4839" spans="1:32" x14ac:dyDescent="0.25">
      <c r="A4839" s="59">
        <v>4822</v>
      </c>
      <c r="B4839" s="60" t="s">
        <v>309</v>
      </c>
      <c r="C4839" s="61" t="s">
        <v>437</v>
      </c>
      <c r="D4839" s="62"/>
      <c r="E4839" s="62">
        <v>320</v>
      </c>
      <c r="F4839" s="62">
        <v>2045</v>
      </c>
      <c r="G4839" s="50">
        <v>2029.9</v>
      </c>
      <c r="H4839" s="50">
        <v>2058.0770000000002</v>
      </c>
      <c r="I4839" s="50">
        <v>2081.578</v>
      </c>
      <c r="J4839" s="50">
        <v>2089.846</v>
      </c>
      <c r="K4839" s="50">
        <v>2065.5309999999999</v>
      </c>
      <c r="L4839" s="50">
        <v>2003.6420000000001</v>
      </c>
      <c r="M4839" s="50">
        <v>1907.509</v>
      </c>
      <c r="N4839" s="50">
        <v>1828.26</v>
      </c>
      <c r="O4839" s="50">
        <v>1827.53</v>
      </c>
      <c r="P4839" s="50">
        <v>1677.1369999999999</v>
      </c>
      <c r="Q4839" s="50">
        <v>1483.5730000000001</v>
      </c>
      <c r="R4839" s="50">
        <v>1228.4290000000001</v>
      </c>
      <c r="S4839" s="50">
        <v>1042.123</v>
      </c>
      <c r="T4839" s="50">
        <v>812.601</v>
      </c>
      <c r="U4839" s="50">
        <v>594.76</v>
      </c>
      <c r="V4839" s="50">
        <v>417.41399999999999</v>
      </c>
      <c r="W4839" s="50" t="s">
        <v>311</v>
      </c>
      <c r="X4839" s="50">
        <v>273.54300000000001</v>
      </c>
      <c r="Y4839" s="50">
        <v>157.078</v>
      </c>
      <c r="Z4839" s="50">
        <v>68.786000000000001</v>
      </c>
      <c r="AA4839" s="50">
        <v>16.753</v>
      </c>
      <c r="AB4839" s="50">
        <v>2.1309999999999998</v>
      </c>
      <c r="AC4839" s="50" t="str">
        <f t="shared" si="309"/>
        <v>Guatemala-2045</v>
      </c>
      <c r="AD4839" s="51">
        <f t="shared" si="310"/>
        <v>17153.580000000002</v>
      </c>
      <c r="AE4839" s="15">
        <f t="shared" si="311"/>
        <v>0.49625914823611156</v>
      </c>
      <c r="AF4839">
        <f t="shared" si="312"/>
        <v>0.1004610229285214</v>
      </c>
    </row>
    <row r="4840" spans="1:32" x14ac:dyDescent="0.25">
      <c r="A4840" s="59">
        <v>4823</v>
      </c>
      <c r="B4840" s="60" t="s">
        <v>309</v>
      </c>
      <c r="C4840" s="61" t="s">
        <v>438</v>
      </c>
      <c r="D4840" s="62"/>
      <c r="E4840" s="62">
        <v>324</v>
      </c>
      <c r="F4840" s="62">
        <v>2045</v>
      </c>
      <c r="G4840" s="50">
        <v>2932.8330000000001</v>
      </c>
      <c r="H4840" s="50">
        <v>2775.6990000000001</v>
      </c>
      <c r="I4840" s="50">
        <v>2613.2550000000001</v>
      </c>
      <c r="J4840" s="50">
        <v>2433.1750000000002</v>
      </c>
      <c r="K4840" s="50">
        <v>2233.37</v>
      </c>
      <c r="L4840" s="50">
        <v>2025.1</v>
      </c>
      <c r="M4840" s="50">
        <v>1813.6120000000001</v>
      </c>
      <c r="N4840" s="50">
        <v>1603.5820000000001</v>
      </c>
      <c r="O4840" s="50">
        <v>1382.2049999999999</v>
      </c>
      <c r="P4840" s="50">
        <v>1171.271</v>
      </c>
      <c r="Q4840" s="50">
        <v>977.60900000000004</v>
      </c>
      <c r="R4840" s="50">
        <v>790.404</v>
      </c>
      <c r="S4840" s="50">
        <v>614.63</v>
      </c>
      <c r="T4840" s="50">
        <v>450.80500000000001</v>
      </c>
      <c r="U4840" s="50">
        <v>303.3</v>
      </c>
      <c r="V4840" s="50">
        <v>180.48400000000001</v>
      </c>
      <c r="W4840" s="50" t="s">
        <v>311</v>
      </c>
      <c r="X4840" s="50">
        <v>87.519000000000005</v>
      </c>
      <c r="Y4840" s="50">
        <v>28.847999999999999</v>
      </c>
      <c r="Z4840" s="50">
        <v>5.4530000000000003</v>
      </c>
      <c r="AA4840" s="50">
        <v>0.42199999999999999</v>
      </c>
      <c r="AB4840" s="50">
        <v>1.7999999999999999E-2</v>
      </c>
      <c r="AC4840" s="50" t="str">
        <f t="shared" si="309"/>
        <v>Guinea-2045</v>
      </c>
      <c r="AD4840" s="51">
        <f t="shared" si="310"/>
        <v>15044.958000000002</v>
      </c>
      <c r="AE4840" s="15">
        <f t="shared" si="311"/>
        <v>0.62337402337713399</v>
      </c>
      <c r="AF4840">
        <f t="shared" si="312"/>
        <v>4.5228764211703437E-2</v>
      </c>
    </row>
    <row r="4841" spans="1:32" x14ac:dyDescent="0.25">
      <c r="A4841" s="59">
        <v>4824</v>
      </c>
      <c r="B4841" s="60" t="s">
        <v>309</v>
      </c>
      <c r="C4841" s="61" t="s">
        <v>373</v>
      </c>
      <c r="D4841" s="62"/>
      <c r="E4841" s="62">
        <v>624</v>
      </c>
      <c r="F4841" s="62">
        <v>2045</v>
      </c>
      <c r="G4841" s="50">
        <v>386.762</v>
      </c>
      <c r="H4841" s="50">
        <v>362.79899999999998</v>
      </c>
      <c r="I4841" s="50">
        <v>340.02600000000001</v>
      </c>
      <c r="J4841" s="50">
        <v>318.84100000000001</v>
      </c>
      <c r="K4841" s="50">
        <v>299.96100000000001</v>
      </c>
      <c r="L4841" s="50">
        <v>279.56099999999998</v>
      </c>
      <c r="M4841" s="50">
        <v>254.87799999999999</v>
      </c>
      <c r="N4841" s="50">
        <v>221.01499999999999</v>
      </c>
      <c r="O4841" s="50">
        <v>186.619</v>
      </c>
      <c r="P4841" s="50">
        <v>162.86000000000001</v>
      </c>
      <c r="Q4841" s="50">
        <v>143.917</v>
      </c>
      <c r="R4841" s="50">
        <v>120.261</v>
      </c>
      <c r="S4841" s="50">
        <v>94.1</v>
      </c>
      <c r="T4841" s="50">
        <v>64.8</v>
      </c>
      <c r="U4841" s="50">
        <v>42.688000000000002</v>
      </c>
      <c r="V4841" s="50">
        <v>22.736999999999998</v>
      </c>
      <c r="W4841" s="50" t="s">
        <v>311</v>
      </c>
      <c r="X4841" s="50">
        <v>10.093999999999999</v>
      </c>
      <c r="Y4841" s="50">
        <v>3.0910000000000002</v>
      </c>
      <c r="Z4841" s="50">
        <v>0.61699999999999999</v>
      </c>
      <c r="AA4841" s="50">
        <v>5.0999999999999997E-2</v>
      </c>
      <c r="AB4841" s="50">
        <v>2E-3</v>
      </c>
      <c r="AC4841" s="50" t="str">
        <f t="shared" si="309"/>
        <v>Guinea-Bissau-2045</v>
      </c>
      <c r="AD4841" s="51">
        <f t="shared" si="310"/>
        <v>2082.0129999999995</v>
      </c>
      <c r="AE4841" s="15">
        <f t="shared" si="311"/>
        <v>0.59253568541598933</v>
      </c>
      <c r="AF4841">
        <f t="shared" si="312"/>
        <v>4.5428175053600701E-2</v>
      </c>
    </row>
    <row r="4842" spans="1:32" x14ac:dyDescent="0.25">
      <c r="A4842" s="59">
        <v>4825</v>
      </c>
      <c r="B4842" s="60" t="s">
        <v>309</v>
      </c>
      <c r="C4842" s="61" t="s">
        <v>374</v>
      </c>
      <c r="D4842" s="62"/>
      <c r="E4842" s="62">
        <v>328</v>
      </c>
      <c r="F4842" s="62">
        <v>2045</v>
      </c>
      <c r="G4842" s="50">
        <v>58.066000000000003</v>
      </c>
      <c r="H4842" s="50">
        <v>60.439</v>
      </c>
      <c r="I4842" s="50">
        <v>63.509</v>
      </c>
      <c r="J4842" s="50">
        <v>64.923000000000002</v>
      </c>
      <c r="K4842" s="50">
        <v>64.073999999999998</v>
      </c>
      <c r="L4842" s="50">
        <v>62.127000000000002</v>
      </c>
      <c r="M4842" s="50">
        <v>58.792999999999999</v>
      </c>
      <c r="N4842" s="50">
        <v>55.262</v>
      </c>
      <c r="O4842" s="50">
        <v>60.003</v>
      </c>
      <c r="P4842" s="50">
        <v>63.018999999999998</v>
      </c>
      <c r="Q4842" s="50">
        <v>58.277000000000001</v>
      </c>
      <c r="R4842" s="50">
        <v>33.984000000000002</v>
      </c>
      <c r="S4842" s="50">
        <v>35.881999999999998</v>
      </c>
      <c r="T4842" s="50">
        <v>33.99</v>
      </c>
      <c r="U4842" s="50">
        <v>26.875</v>
      </c>
      <c r="V4842" s="50">
        <v>17.956</v>
      </c>
      <c r="W4842" s="50" t="s">
        <v>311</v>
      </c>
      <c r="X4842" s="50">
        <v>9.4740000000000002</v>
      </c>
      <c r="Y4842" s="50">
        <v>3.524</v>
      </c>
      <c r="Z4842" s="50">
        <v>0.74199999999999999</v>
      </c>
      <c r="AA4842" s="50">
        <v>8.6999999999999994E-2</v>
      </c>
      <c r="AB4842" s="50">
        <v>5.0000000000000001E-3</v>
      </c>
      <c r="AC4842" s="50" t="str">
        <f t="shared" si="309"/>
        <v>Guyana-2045</v>
      </c>
      <c r="AD4842" s="51">
        <f t="shared" si="310"/>
        <v>556.34399999999994</v>
      </c>
      <c r="AE4842" s="15">
        <f t="shared" si="311"/>
        <v>0.49369994104367093</v>
      </c>
      <c r="AF4842">
        <f t="shared" si="312"/>
        <v>0.1254851982371695</v>
      </c>
    </row>
    <row r="4843" spans="1:32" x14ac:dyDescent="0.25">
      <c r="A4843" s="59">
        <v>4826</v>
      </c>
      <c r="B4843" s="60" t="s">
        <v>309</v>
      </c>
      <c r="C4843" s="61" t="s">
        <v>375</v>
      </c>
      <c r="D4843" s="62"/>
      <c r="E4843" s="62">
        <v>332</v>
      </c>
      <c r="F4843" s="62">
        <v>2045</v>
      </c>
      <c r="G4843" s="50">
        <v>1076.4770000000001</v>
      </c>
      <c r="H4843" s="50">
        <v>1093.8219999999999</v>
      </c>
      <c r="I4843" s="50">
        <v>1110.056</v>
      </c>
      <c r="J4843" s="50">
        <v>1111.4939999999999</v>
      </c>
      <c r="K4843" s="50">
        <v>1096.087</v>
      </c>
      <c r="L4843" s="50">
        <v>1067.9690000000001</v>
      </c>
      <c r="M4843" s="50">
        <v>1026.748</v>
      </c>
      <c r="N4843" s="50">
        <v>991.57600000000002</v>
      </c>
      <c r="O4843" s="50">
        <v>932.76300000000003</v>
      </c>
      <c r="P4843" s="50">
        <v>886.89300000000003</v>
      </c>
      <c r="Q4843" s="50">
        <v>819.59400000000005</v>
      </c>
      <c r="R4843" s="50">
        <v>749.524</v>
      </c>
      <c r="S4843" s="50">
        <v>650.42499999999995</v>
      </c>
      <c r="T4843" s="50">
        <v>454.63200000000001</v>
      </c>
      <c r="U4843" s="50">
        <v>307.54199999999997</v>
      </c>
      <c r="V4843" s="50">
        <v>215.61</v>
      </c>
      <c r="W4843" s="50" t="s">
        <v>311</v>
      </c>
      <c r="X4843" s="50">
        <v>124.642</v>
      </c>
      <c r="Y4843" s="50">
        <v>53.889000000000003</v>
      </c>
      <c r="Z4843" s="50">
        <v>18.294</v>
      </c>
      <c r="AA4843" s="50">
        <v>3.9409999999999998</v>
      </c>
      <c r="AB4843" s="50">
        <v>0.78200000000000003</v>
      </c>
      <c r="AC4843" s="50" t="str">
        <f t="shared" si="309"/>
        <v>Haiti-2045</v>
      </c>
      <c r="AD4843" s="51">
        <f t="shared" si="310"/>
        <v>9333.0730000000003</v>
      </c>
      <c r="AE4843" s="15">
        <f t="shared" si="311"/>
        <v>0.47783693538023325</v>
      </c>
      <c r="AF4843">
        <f t="shared" si="312"/>
        <v>9.3498135479110039E-2</v>
      </c>
    </row>
    <row r="4844" spans="1:32" x14ac:dyDescent="0.25">
      <c r="A4844" s="59">
        <v>4827</v>
      </c>
      <c r="B4844" s="60" t="s">
        <v>309</v>
      </c>
      <c r="C4844" s="61" t="s">
        <v>439</v>
      </c>
      <c r="D4844" s="62"/>
      <c r="E4844" s="62">
        <v>340</v>
      </c>
      <c r="F4844" s="62">
        <v>2045</v>
      </c>
      <c r="G4844" s="50">
        <v>856.12199999999996</v>
      </c>
      <c r="H4844" s="50">
        <v>883.34400000000005</v>
      </c>
      <c r="I4844" s="50">
        <v>915.12300000000005</v>
      </c>
      <c r="J4844" s="50">
        <v>942.40200000000004</v>
      </c>
      <c r="K4844" s="50">
        <v>951.93700000000001</v>
      </c>
      <c r="L4844" s="50">
        <v>941.38499999999999</v>
      </c>
      <c r="M4844" s="50">
        <v>917.27300000000002</v>
      </c>
      <c r="N4844" s="50">
        <v>946.51599999999996</v>
      </c>
      <c r="O4844" s="50">
        <v>958.05399999999997</v>
      </c>
      <c r="P4844" s="50">
        <v>912.25300000000004</v>
      </c>
      <c r="Q4844" s="50">
        <v>833.97699999999998</v>
      </c>
      <c r="R4844" s="50">
        <v>720.54499999999996</v>
      </c>
      <c r="S4844" s="50">
        <v>612.94600000000003</v>
      </c>
      <c r="T4844" s="50">
        <v>492.75200000000001</v>
      </c>
      <c r="U4844" s="50">
        <v>368.28</v>
      </c>
      <c r="V4844" s="50">
        <v>264.46199999999999</v>
      </c>
      <c r="W4844" s="50" t="s">
        <v>311</v>
      </c>
      <c r="X4844" s="50">
        <v>167.67400000000001</v>
      </c>
      <c r="Y4844" s="50">
        <v>93.287000000000006</v>
      </c>
      <c r="Z4844" s="50">
        <v>40.167999999999999</v>
      </c>
      <c r="AA4844" s="50">
        <v>10.644</v>
      </c>
      <c r="AB4844" s="50">
        <v>1.819</v>
      </c>
      <c r="AC4844" s="50" t="str">
        <f t="shared" si="309"/>
        <v>Honduras-2045</v>
      </c>
      <c r="AD4844" s="51">
        <f t="shared" si="310"/>
        <v>8737.2880000000005</v>
      </c>
      <c r="AE4844" s="15">
        <f t="shared" si="311"/>
        <v>0.46852925072402324</v>
      </c>
      <c r="AF4844">
        <f t="shared" si="312"/>
        <v>0.1263256265846269</v>
      </c>
    </row>
    <row r="4845" spans="1:32" x14ac:dyDescent="0.25">
      <c r="A4845" s="59">
        <v>4828</v>
      </c>
      <c r="B4845" s="60" t="s">
        <v>309</v>
      </c>
      <c r="C4845" s="61" t="s">
        <v>440</v>
      </c>
      <c r="D4845" s="62"/>
      <c r="E4845" s="62">
        <v>352</v>
      </c>
      <c r="F4845" s="62">
        <v>2045</v>
      </c>
      <c r="G4845" s="50">
        <v>20.64</v>
      </c>
      <c r="H4845" s="50">
        <v>20.733000000000001</v>
      </c>
      <c r="I4845" s="50">
        <v>20.933</v>
      </c>
      <c r="J4845" s="50">
        <v>21.603000000000002</v>
      </c>
      <c r="K4845" s="50">
        <v>22.498999999999999</v>
      </c>
      <c r="L4845" s="50">
        <v>23.113</v>
      </c>
      <c r="M4845" s="50">
        <v>23.757999999999999</v>
      </c>
      <c r="N4845" s="50">
        <v>24.446999999999999</v>
      </c>
      <c r="O4845" s="50">
        <v>22.603000000000002</v>
      </c>
      <c r="P4845" s="50">
        <v>22.992000000000001</v>
      </c>
      <c r="Q4845" s="50">
        <v>25.884</v>
      </c>
      <c r="R4845" s="50">
        <v>23.251999999999999</v>
      </c>
      <c r="S4845" s="50">
        <v>23.001000000000001</v>
      </c>
      <c r="T4845" s="50">
        <v>20.687999999999999</v>
      </c>
      <c r="U4845" s="50">
        <v>19.16</v>
      </c>
      <c r="V4845" s="50">
        <v>17.327999999999999</v>
      </c>
      <c r="W4845" s="50" t="s">
        <v>311</v>
      </c>
      <c r="X4845" s="50">
        <v>15.484999999999999</v>
      </c>
      <c r="Y4845" s="50">
        <v>11.164999999999999</v>
      </c>
      <c r="Z4845" s="50">
        <v>5.3330000000000002</v>
      </c>
      <c r="AA4845" s="50">
        <v>1.5389999999999999</v>
      </c>
      <c r="AB4845" s="50">
        <v>0.193</v>
      </c>
      <c r="AC4845" s="50" t="str">
        <f t="shared" si="309"/>
        <v>Iceland-2045</v>
      </c>
      <c r="AD4845" s="51">
        <f t="shared" si="310"/>
        <v>233.15200000000002</v>
      </c>
      <c r="AE4845" s="15">
        <f t="shared" si="311"/>
        <v>0.65706920807027158</v>
      </c>
      <c r="AF4845">
        <f t="shared" si="312"/>
        <v>0.30762748004792556</v>
      </c>
    </row>
    <row r="4846" spans="1:32" x14ac:dyDescent="0.25">
      <c r="A4846" s="59">
        <v>4829</v>
      </c>
      <c r="B4846" s="60" t="s">
        <v>309</v>
      </c>
      <c r="C4846" s="61" t="s">
        <v>34</v>
      </c>
      <c r="D4846" s="62"/>
      <c r="E4846" s="62">
        <v>356</v>
      </c>
      <c r="F4846" s="62">
        <v>2045</v>
      </c>
      <c r="G4846" s="50">
        <v>104423.054</v>
      </c>
      <c r="H4846" s="50">
        <v>107941.602</v>
      </c>
      <c r="I4846" s="50">
        <v>112421.936</v>
      </c>
      <c r="J4846" s="50">
        <v>115891.861</v>
      </c>
      <c r="K4846" s="50">
        <v>117199.269</v>
      </c>
      <c r="L4846" s="50">
        <v>117344.375</v>
      </c>
      <c r="M4846" s="50">
        <v>116249.86</v>
      </c>
      <c r="N4846" s="50">
        <v>121365.067</v>
      </c>
      <c r="O4846" s="50">
        <v>119955.75199999999</v>
      </c>
      <c r="P4846" s="50">
        <v>114964.63800000001</v>
      </c>
      <c r="Q4846" s="50">
        <v>107927.758</v>
      </c>
      <c r="R4846" s="50">
        <v>99733.243000000002</v>
      </c>
      <c r="S4846" s="50">
        <v>87030.888999999996</v>
      </c>
      <c r="T4846" s="50">
        <v>69211.040999999997</v>
      </c>
      <c r="U4846" s="50">
        <v>52383.555999999997</v>
      </c>
      <c r="V4846" s="50">
        <v>35856.864000000001</v>
      </c>
      <c r="W4846" s="50" t="s">
        <v>311</v>
      </c>
      <c r="X4846" s="50">
        <v>21537.399000000001</v>
      </c>
      <c r="Y4846" s="50">
        <v>10387.893</v>
      </c>
      <c r="Z4846" s="50">
        <v>3725.5970000000002</v>
      </c>
      <c r="AA4846" s="50">
        <v>810.76700000000005</v>
      </c>
      <c r="AB4846" s="50">
        <v>133.887</v>
      </c>
      <c r="AC4846" s="50" t="str">
        <f t="shared" si="309"/>
        <v>India-2045</v>
      </c>
      <c r="AD4846" s="51">
        <f t="shared" si="310"/>
        <v>1117662.7120000001</v>
      </c>
      <c r="AE4846" s="15">
        <f t="shared" si="311"/>
        <v>0.46421303173975792</v>
      </c>
      <c r="AF4846">
        <f t="shared" si="312"/>
        <v>0.13452604778684135</v>
      </c>
    </row>
    <row r="4847" spans="1:32" x14ac:dyDescent="0.25">
      <c r="A4847" s="59">
        <v>4830</v>
      </c>
      <c r="B4847" s="60" t="s">
        <v>309</v>
      </c>
      <c r="C4847" s="61" t="s">
        <v>256</v>
      </c>
      <c r="D4847" s="62"/>
      <c r="E4847" s="62">
        <v>360</v>
      </c>
      <c r="F4847" s="62">
        <v>2045</v>
      </c>
      <c r="G4847" s="50">
        <v>21444.23</v>
      </c>
      <c r="H4847" s="50">
        <v>21875.5</v>
      </c>
      <c r="I4847" s="50">
        <v>22159.805</v>
      </c>
      <c r="J4847" s="50">
        <v>22343.016</v>
      </c>
      <c r="K4847" s="50">
        <v>22594.824000000001</v>
      </c>
      <c r="L4847" s="50">
        <v>22999.566999999999</v>
      </c>
      <c r="M4847" s="50">
        <v>23499.786</v>
      </c>
      <c r="N4847" s="50">
        <v>22421.892</v>
      </c>
      <c r="O4847" s="50">
        <v>22175.81</v>
      </c>
      <c r="P4847" s="50">
        <v>20768.780999999999</v>
      </c>
      <c r="Q4847" s="50">
        <v>19807.976999999999</v>
      </c>
      <c r="R4847" s="50">
        <v>18650.05</v>
      </c>
      <c r="S4847" s="50">
        <v>17428.636999999999</v>
      </c>
      <c r="T4847" s="50">
        <v>14563.03</v>
      </c>
      <c r="U4847" s="50">
        <v>11406.772000000001</v>
      </c>
      <c r="V4847" s="50">
        <v>7632.7370000000001</v>
      </c>
      <c r="W4847" s="50" t="s">
        <v>311</v>
      </c>
      <c r="X4847" s="50">
        <v>4035.5790000000002</v>
      </c>
      <c r="Y4847" s="50">
        <v>1541.8320000000001</v>
      </c>
      <c r="Z4847" s="50">
        <v>336.74299999999999</v>
      </c>
      <c r="AA4847" s="50">
        <v>42.456000000000003</v>
      </c>
      <c r="AB4847" s="50">
        <v>2.9609999999999999</v>
      </c>
      <c r="AC4847" s="50" t="str">
        <f t="shared" si="309"/>
        <v>Indonesia-2045</v>
      </c>
      <c r="AD4847" s="51">
        <f t="shared" si="310"/>
        <v>212690.33999999997</v>
      </c>
      <c r="AE4847" s="15">
        <f t="shared" si="311"/>
        <v>0.49387125433153195</v>
      </c>
      <c r="AF4847">
        <f t="shared" si="312"/>
        <v>0.14222284134829488</v>
      </c>
    </row>
    <row r="4848" spans="1:32" x14ac:dyDescent="0.25">
      <c r="A4848" s="59">
        <v>4831</v>
      </c>
      <c r="B4848" s="60" t="s">
        <v>309</v>
      </c>
      <c r="C4848" s="61" t="s">
        <v>441</v>
      </c>
      <c r="D4848" s="62"/>
      <c r="E4848" s="62">
        <v>364</v>
      </c>
      <c r="F4848" s="62">
        <v>2045</v>
      </c>
      <c r="G4848" s="50">
        <v>4751.8509999999997</v>
      </c>
      <c r="H4848" s="50">
        <v>4548.0360000000001</v>
      </c>
      <c r="I4848" s="50">
        <v>4307.0209999999997</v>
      </c>
      <c r="J4848" s="50">
        <v>4451.1369999999997</v>
      </c>
      <c r="K4848" s="50">
        <v>5156.1390000000001</v>
      </c>
      <c r="L4848" s="50">
        <v>6100.2389999999996</v>
      </c>
      <c r="M4848" s="50">
        <v>6687.9210000000003</v>
      </c>
      <c r="N4848" s="50">
        <v>6183.0379999999996</v>
      </c>
      <c r="O4848" s="50">
        <v>5179.0749999999998</v>
      </c>
      <c r="P4848" s="50">
        <v>5198.9229999999998</v>
      </c>
      <c r="Q4848" s="50">
        <v>6765.1570000000002</v>
      </c>
      <c r="R4848" s="50">
        <v>8714.8709999999992</v>
      </c>
      <c r="S4848" s="50">
        <v>8446.732</v>
      </c>
      <c r="T4848" s="50">
        <v>6051.1120000000001</v>
      </c>
      <c r="U4848" s="50">
        <v>4153.9610000000002</v>
      </c>
      <c r="V4848" s="50">
        <v>3092.712</v>
      </c>
      <c r="W4848" s="50" t="s">
        <v>311</v>
      </c>
      <c r="X4848" s="50">
        <v>1947.317</v>
      </c>
      <c r="Y4848" s="50">
        <v>946.48199999999997</v>
      </c>
      <c r="Z4848" s="50">
        <v>313.66300000000001</v>
      </c>
      <c r="AA4848" s="50">
        <v>45.798999999999999</v>
      </c>
      <c r="AB4848" s="50">
        <v>3.9</v>
      </c>
      <c r="AC4848" s="50" t="str">
        <f t="shared" si="309"/>
        <v>Iran (Islamic Republic of)-2045</v>
      </c>
      <c r="AD4848" s="51">
        <f t="shared" si="310"/>
        <v>62883.232000000004</v>
      </c>
      <c r="AE4848" s="15">
        <f t="shared" si="311"/>
        <v>0.47964859694234541</v>
      </c>
      <c r="AF4848">
        <f t="shared" si="312"/>
        <v>0.21643241860977114</v>
      </c>
    </row>
    <row r="4849" spans="1:32" x14ac:dyDescent="0.25">
      <c r="A4849" s="59">
        <v>4832</v>
      </c>
      <c r="B4849" s="60" t="s">
        <v>309</v>
      </c>
      <c r="C4849" s="61" t="s">
        <v>442</v>
      </c>
      <c r="D4849" s="62"/>
      <c r="E4849" s="62">
        <v>368</v>
      </c>
      <c r="F4849" s="62">
        <v>2045</v>
      </c>
      <c r="G4849" s="50">
        <v>8834.2340000000004</v>
      </c>
      <c r="H4849" s="50">
        <v>8269.9459999999999</v>
      </c>
      <c r="I4849" s="50">
        <v>7680.6090000000004</v>
      </c>
      <c r="J4849" s="50">
        <v>7091.8429999999998</v>
      </c>
      <c r="K4849" s="50">
        <v>6521.8059999999996</v>
      </c>
      <c r="L4849" s="50">
        <v>5982.53</v>
      </c>
      <c r="M4849" s="50">
        <v>5428.348</v>
      </c>
      <c r="N4849" s="50">
        <v>4695.3450000000003</v>
      </c>
      <c r="O4849" s="50">
        <v>4039.2069999999999</v>
      </c>
      <c r="P4849" s="50">
        <v>3603.7579999999998</v>
      </c>
      <c r="Q4849" s="50">
        <v>3061.9160000000002</v>
      </c>
      <c r="R4849" s="50">
        <v>2578.8389999999999</v>
      </c>
      <c r="S4849" s="50">
        <v>2099.4780000000001</v>
      </c>
      <c r="T4849" s="50">
        <v>1671.0930000000001</v>
      </c>
      <c r="U4849" s="50">
        <v>1202.52</v>
      </c>
      <c r="V4849" s="50">
        <v>749.59699999999998</v>
      </c>
      <c r="W4849" s="50" t="s">
        <v>311</v>
      </c>
      <c r="X4849" s="50">
        <v>328.94499999999999</v>
      </c>
      <c r="Y4849" s="50">
        <v>122.18600000000001</v>
      </c>
      <c r="Z4849" s="50">
        <v>39.884999999999998</v>
      </c>
      <c r="AA4849" s="50">
        <v>4.5069999999999997</v>
      </c>
      <c r="AB4849" s="50">
        <v>0.45800000000000002</v>
      </c>
      <c r="AC4849" s="50" t="str">
        <f t="shared" si="309"/>
        <v>Iraq-2045</v>
      </c>
      <c r="AD4849" s="51">
        <f t="shared" si="310"/>
        <v>45103.070000000007</v>
      </c>
      <c r="AE4849" s="15">
        <f t="shared" si="311"/>
        <v>0.64084285171718902</v>
      </c>
      <c r="AF4849">
        <f t="shared" si="312"/>
        <v>5.8940008449822452E-2</v>
      </c>
    </row>
    <row r="4850" spans="1:32" x14ac:dyDescent="0.25">
      <c r="A4850" s="59">
        <v>4833</v>
      </c>
      <c r="B4850" s="60" t="s">
        <v>309</v>
      </c>
      <c r="C4850" s="61" t="s">
        <v>259</v>
      </c>
      <c r="D4850" s="62"/>
      <c r="E4850" s="62">
        <v>372</v>
      </c>
      <c r="F4850" s="62">
        <v>2045</v>
      </c>
      <c r="G4850" s="50">
        <v>342.81200000000001</v>
      </c>
      <c r="H4850" s="50">
        <v>334.41300000000001</v>
      </c>
      <c r="I4850" s="50">
        <v>312.93700000000001</v>
      </c>
      <c r="J4850" s="50">
        <v>298.84399999999999</v>
      </c>
      <c r="K4850" s="50">
        <v>310.75099999999998</v>
      </c>
      <c r="L4850" s="50">
        <v>345.26799999999997</v>
      </c>
      <c r="M4850" s="50">
        <v>381.62700000000001</v>
      </c>
      <c r="N4850" s="50">
        <v>387.86099999999999</v>
      </c>
      <c r="O4850" s="50">
        <v>346.197</v>
      </c>
      <c r="P4850" s="50">
        <v>299.59800000000001</v>
      </c>
      <c r="Q4850" s="50">
        <v>275.714</v>
      </c>
      <c r="R4850" s="50">
        <v>305.68299999999999</v>
      </c>
      <c r="S4850" s="50">
        <v>361.34399999999999</v>
      </c>
      <c r="T4850" s="50">
        <v>365.08699999999999</v>
      </c>
      <c r="U4850" s="50">
        <v>333.27600000000001</v>
      </c>
      <c r="V4850" s="50">
        <v>255.98400000000001</v>
      </c>
      <c r="W4850" s="50" t="s">
        <v>311</v>
      </c>
      <c r="X4850" s="50">
        <v>209.94499999999999</v>
      </c>
      <c r="Y4850" s="50">
        <v>127.842</v>
      </c>
      <c r="Z4850" s="50">
        <v>63.048000000000002</v>
      </c>
      <c r="AA4850" s="50">
        <v>17.431999999999999</v>
      </c>
      <c r="AB4850" s="50">
        <v>2.0059999999999998</v>
      </c>
      <c r="AC4850" s="50" t="str">
        <f t="shared" si="309"/>
        <v>Ireland-2045</v>
      </c>
      <c r="AD4850" s="51">
        <f t="shared" si="310"/>
        <v>3312.8870000000002</v>
      </c>
      <c r="AE4850" s="15">
        <f t="shared" si="311"/>
        <v>0.71381305791595051</v>
      </c>
      <c r="AF4850">
        <f t="shared" si="312"/>
        <v>0.31945255561812108</v>
      </c>
    </row>
    <row r="4851" spans="1:32" x14ac:dyDescent="0.25">
      <c r="A4851" s="59">
        <v>4834</v>
      </c>
      <c r="B4851" s="60" t="s">
        <v>309</v>
      </c>
      <c r="C4851" s="61" t="s">
        <v>443</v>
      </c>
      <c r="D4851" s="62"/>
      <c r="E4851" s="62">
        <v>376</v>
      </c>
      <c r="F4851" s="62">
        <v>2045</v>
      </c>
      <c r="G4851" s="50">
        <v>953.08600000000001</v>
      </c>
      <c r="H4851" s="50">
        <v>922.52700000000004</v>
      </c>
      <c r="I4851" s="50">
        <v>881.99199999999996</v>
      </c>
      <c r="J4851" s="50">
        <v>848.31500000000005</v>
      </c>
      <c r="K4851" s="50">
        <v>836.84400000000005</v>
      </c>
      <c r="L4851" s="50">
        <v>843.12699999999995</v>
      </c>
      <c r="M4851" s="50">
        <v>857.90200000000004</v>
      </c>
      <c r="N4851" s="50">
        <v>775.28700000000003</v>
      </c>
      <c r="O4851" s="50">
        <v>704.21100000000001</v>
      </c>
      <c r="P4851" s="50">
        <v>653.72799999999995</v>
      </c>
      <c r="Q4851" s="50">
        <v>591.73</v>
      </c>
      <c r="R4851" s="50">
        <v>571.05999999999995</v>
      </c>
      <c r="S4851" s="50">
        <v>550.32600000000002</v>
      </c>
      <c r="T4851" s="50">
        <v>520.14</v>
      </c>
      <c r="U4851" s="50">
        <v>453.68400000000003</v>
      </c>
      <c r="V4851" s="50">
        <v>352.553</v>
      </c>
      <c r="W4851" s="50" t="s">
        <v>311</v>
      </c>
      <c r="X4851" s="50">
        <v>274.58</v>
      </c>
      <c r="Y4851" s="50">
        <v>189.09100000000001</v>
      </c>
      <c r="Z4851" s="50">
        <v>113.05</v>
      </c>
      <c r="AA4851" s="50">
        <v>38.155000000000001</v>
      </c>
      <c r="AB4851" s="50">
        <v>5.625</v>
      </c>
      <c r="AC4851" s="50" t="str">
        <f t="shared" si="309"/>
        <v>Israel-2045</v>
      </c>
      <c r="AD4851" s="51">
        <f t="shared" si="310"/>
        <v>7232.53</v>
      </c>
      <c r="AE4851" s="15">
        <f t="shared" si="311"/>
        <v>0.65046159504350487</v>
      </c>
      <c r="AF4851">
        <f t="shared" si="312"/>
        <v>0.19488004916850474</v>
      </c>
    </row>
    <row r="4852" spans="1:32" x14ac:dyDescent="0.25">
      <c r="A4852" s="59">
        <v>4835</v>
      </c>
      <c r="B4852" s="60" t="s">
        <v>309</v>
      </c>
      <c r="C4852" s="61" t="s">
        <v>444</v>
      </c>
      <c r="D4852" s="62"/>
      <c r="E4852" s="62">
        <v>380</v>
      </c>
      <c r="F4852" s="62">
        <v>2045</v>
      </c>
      <c r="G4852" s="50">
        <v>2395.8620000000001</v>
      </c>
      <c r="H4852" s="50">
        <v>2439.5720000000001</v>
      </c>
      <c r="I4852" s="50">
        <v>2430.357</v>
      </c>
      <c r="J4852" s="50">
        <v>2427.712</v>
      </c>
      <c r="K4852" s="50">
        <v>2497.1979999999999</v>
      </c>
      <c r="L4852" s="50">
        <v>2651.386</v>
      </c>
      <c r="M4852" s="50">
        <v>2850.04</v>
      </c>
      <c r="N4852" s="50">
        <v>3134.2260000000001</v>
      </c>
      <c r="O4852" s="50">
        <v>3131.915</v>
      </c>
      <c r="P4852" s="50">
        <v>3081.5369999999998</v>
      </c>
      <c r="Q4852" s="50">
        <v>3121.53</v>
      </c>
      <c r="R4852" s="50">
        <v>3159.7190000000001</v>
      </c>
      <c r="S4852" s="50">
        <v>3330.2849999999999</v>
      </c>
      <c r="T4852" s="50">
        <v>3766.317</v>
      </c>
      <c r="U4852" s="50">
        <v>4226.6270000000004</v>
      </c>
      <c r="V4852" s="50">
        <v>4064.6529999999998</v>
      </c>
      <c r="W4852" s="50" t="s">
        <v>311</v>
      </c>
      <c r="X4852" s="50">
        <v>3418.9119999999998</v>
      </c>
      <c r="Y4852" s="50">
        <v>2251.6799999999998</v>
      </c>
      <c r="Z4852" s="50">
        <v>1188.1669999999999</v>
      </c>
      <c r="AA4852" s="50">
        <v>433.26100000000002</v>
      </c>
      <c r="AB4852" s="50">
        <v>70.438000000000002</v>
      </c>
      <c r="AC4852" s="50" t="str">
        <f t="shared" si="309"/>
        <v>Italy-2045</v>
      </c>
      <c r="AD4852" s="51">
        <f t="shared" si="310"/>
        <v>29385.547999999999</v>
      </c>
      <c r="AE4852" s="15">
        <f t="shared" si="311"/>
        <v>0.90812824045343643</v>
      </c>
      <c r="AF4852">
        <f t="shared" si="312"/>
        <v>0.52985935929926054</v>
      </c>
    </row>
    <row r="4853" spans="1:32" x14ac:dyDescent="0.25">
      <c r="A4853" s="59">
        <v>4836</v>
      </c>
      <c r="B4853" s="60" t="s">
        <v>309</v>
      </c>
      <c r="C4853" s="61" t="s">
        <v>376</v>
      </c>
      <c r="D4853" s="62"/>
      <c r="E4853" s="62">
        <v>388</v>
      </c>
      <c r="F4853" s="62">
        <v>2045</v>
      </c>
      <c r="G4853" s="50">
        <v>141.75700000000001</v>
      </c>
      <c r="H4853" s="50">
        <v>150.03399999999999</v>
      </c>
      <c r="I4853" s="50">
        <v>164.667</v>
      </c>
      <c r="J4853" s="50">
        <v>175.76400000000001</v>
      </c>
      <c r="K4853" s="50">
        <v>180.28</v>
      </c>
      <c r="L4853" s="50">
        <v>181.59200000000001</v>
      </c>
      <c r="M4853" s="50">
        <v>147.80799999999999</v>
      </c>
      <c r="N4853" s="50">
        <v>156.82</v>
      </c>
      <c r="O4853" s="50">
        <v>168.29599999999999</v>
      </c>
      <c r="P4853" s="50">
        <v>202.363</v>
      </c>
      <c r="Q4853" s="50">
        <v>204.60499999999999</v>
      </c>
      <c r="R4853" s="50">
        <v>194.43799999999999</v>
      </c>
      <c r="S4853" s="50">
        <v>170.46299999999999</v>
      </c>
      <c r="T4853" s="50">
        <v>145.71899999999999</v>
      </c>
      <c r="U4853" s="50">
        <v>133.29499999999999</v>
      </c>
      <c r="V4853" s="50">
        <v>112.163</v>
      </c>
      <c r="W4853" s="50" t="s">
        <v>311</v>
      </c>
      <c r="X4853" s="50">
        <v>82.866</v>
      </c>
      <c r="Y4853" s="50">
        <v>48.33</v>
      </c>
      <c r="Z4853" s="50">
        <v>20.507999999999999</v>
      </c>
      <c r="AA4853" s="50">
        <v>6.1219999999999999</v>
      </c>
      <c r="AB4853" s="50">
        <v>1.1719999999999999</v>
      </c>
      <c r="AC4853" s="50" t="str">
        <f t="shared" si="309"/>
        <v>Jamaica-2045</v>
      </c>
      <c r="AD4853" s="51">
        <f t="shared" si="310"/>
        <v>1782.4289999999999</v>
      </c>
      <c r="AE4853" s="15">
        <f t="shared" si="311"/>
        <v>0.5647534908823858</v>
      </c>
      <c r="AF4853">
        <f t="shared" si="312"/>
        <v>0.24573593933056917</v>
      </c>
    </row>
    <row r="4854" spans="1:32" x14ac:dyDescent="0.25">
      <c r="A4854" s="59">
        <v>4837</v>
      </c>
      <c r="B4854" s="60" t="s">
        <v>309</v>
      </c>
      <c r="C4854" s="61" t="s">
        <v>35</v>
      </c>
      <c r="D4854" s="62"/>
      <c r="E4854" s="62">
        <v>392</v>
      </c>
      <c r="F4854" s="62">
        <v>2045</v>
      </c>
      <c r="G4854" s="50">
        <v>4556.6279999999997</v>
      </c>
      <c r="H4854" s="50">
        <v>4634.7889999999998</v>
      </c>
      <c r="I4854" s="50">
        <v>4697.683</v>
      </c>
      <c r="J4854" s="50">
        <v>4802.2179999999998</v>
      </c>
      <c r="K4854" s="50">
        <v>4990.6009999999997</v>
      </c>
      <c r="L4854" s="50">
        <v>5253.5309999999999</v>
      </c>
      <c r="M4854" s="50">
        <v>5528.7290000000003</v>
      </c>
      <c r="N4854" s="50">
        <v>5699.4080000000004</v>
      </c>
      <c r="O4854" s="50">
        <v>5801.7650000000003</v>
      </c>
      <c r="P4854" s="50">
        <v>6065.085</v>
      </c>
      <c r="Q4854" s="50">
        <v>6141.4449999999997</v>
      </c>
      <c r="R4854" s="50">
        <v>6636.3969999999999</v>
      </c>
      <c r="S4854" s="50">
        <v>7308.1220000000003</v>
      </c>
      <c r="T4854" s="50">
        <v>7908.06</v>
      </c>
      <c r="U4854" s="50">
        <v>8986.7759999999998</v>
      </c>
      <c r="V4854" s="50">
        <v>7314.0050000000001</v>
      </c>
      <c r="W4854" s="50" t="s">
        <v>311</v>
      </c>
      <c r="X4854" s="50">
        <v>5933.3950000000004</v>
      </c>
      <c r="Y4854" s="50">
        <v>4495.4719999999998</v>
      </c>
      <c r="Z4854" s="50">
        <v>3244.377</v>
      </c>
      <c r="AA4854" s="50">
        <v>1585.6980000000001</v>
      </c>
      <c r="AB4854" s="50">
        <v>339.05399999999997</v>
      </c>
      <c r="AC4854" s="50" t="str">
        <f t="shared" si="309"/>
        <v>Japan-2045</v>
      </c>
      <c r="AD4854" s="51">
        <f t="shared" si="310"/>
        <v>58227.300999999999</v>
      </c>
      <c r="AE4854" s="15">
        <f t="shared" si="311"/>
        <v>0.92217801749045503</v>
      </c>
      <c r="AF4854">
        <f t="shared" si="312"/>
        <v>0.55198036019573404</v>
      </c>
    </row>
    <row r="4855" spans="1:32" x14ac:dyDescent="0.25">
      <c r="A4855" s="59">
        <v>4838</v>
      </c>
      <c r="B4855" s="60" t="s">
        <v>309</v>
      </c>
      <c r="C4855" s="61" t="s">
        <v>260</v>
      </c>
      <c r="D4855" s="62"/>
      <c r="E4855" s="62">
        <v>400</v>
      </c>
      <c r="F4855" s="62">
        <v>2045</v>
      </c>
      <c r="G4855" s="50">
        <v>1137.4829999999999</v>
      </c>
      <c r="H4855" s="50">
        <v>1133.2270000000001</v>
      </c>
      <c r="I4855" s="50">
        <v>1112.8030000000001</v>
      </c>
      <c r="J4855" s="50">
        <v>1092.2339999999999</v>
      </c>
      <c r="K4855" s="50">
        <v>1077.623</v>
      </c>
      <c r="L4855" s="50">
        <v>1062.499</v>
      </c>
      <c r="M4855" s="50">
        <v>1045.3389999999999</v>
      </c>
      <c r="N4855" s="50">
        <v>951.96100000000001</v>
      </c>
      <c r="O4855" s="50">
        <v>854.18600000000004</v>
      </c>
      <c r="P4855" s="50">
        <v>785.82399999999996</v>
      </c>
      <c r="Q4855" s="50">
        <v>709.93499999999995</v>
      </c>
      <c r="R4855" s="50">
        <v>643.61400000000003</v>
      </c>
      <c r="S4855" s="50">
        <v>578.68700000000001</v>
      </c>
      <c r="T4855" s="50">
        <v>463.74599999999998</v>
      </c>
      <c r="U4855" s="50">
        <v>369.654</v>
      </c>
      <c r="V4855" s="50">
        <v>249.56700000000001</v>
      </c>
      <c r="W4855" s="50" t="s">
        <v>311</v>
      </c>
      <c r="X4855" s="50">
        <v>134.37700000000001</v>
      </c>
      <c r="Y4855" s="50">
        <v>51.323999999999998</v>
      </c>
      <c r="Z4855" s="50">
        <v>13.792999999999999</v>
      </c>
      <c r="AA4855" s="50">
        <v>2.573</v>
      </c>
      <c r="AB4855" s="50">
        <v>0.28399999999999997</v>
      </c>
      <c r="AC4855" s="50" t="str">
        <f t="shared" si="309"/>
        <v>Jordan-2045</v>
      </c>
      <c r="AD4855" s="51">
        <f t="shared" si="310"/>
        <v>8801.9019999999982</v>
      </c>
      <c r="AE4855" s="15">
        <f t="shared" si="311"/>
        <v>0.53043433112525007</v>
      </c>
      <c r="AF4855">
        <f t="shared" si="312"/>
        <v>0.10548003494341394</v>
      </c>
    </row>
    <row r="4856" spans="1:32" x14ac:dyDescent="0.25">
      <c r="A4856" s="59">
        <v>4839</v>
      </c>
      <c r="B4856" s="60" t="s">
        <v>309</v>
      </c>
      <c r="C4856" s="61" t="s">
        <v>445</v>
      </c>
      <c r="D4856" s="62"/>
      <c r="E4856" s="62">
        <v>404</v>
      </c>
      <c r="F4856" s="62">
        <v>2045</v>
      </c>
      <c r="G4856" s="50">
        <v>9140.8289999999997</v>
      </c>
      <c r="H4856" s="50">
        <v>8909.3979999999992</v>
      </c>
      <c r="I4856" s="50">
        <v>8615.9719999999998</v>
      </c>
      <c r="J4856" s="50">
        <v>8199.4740000000002</v>
      </c>
      <c r="K4856" s="50">
        <v>7686.8469999999998</v>
      </c>
      <c r="L4856" s="50">
        <v>7168.4650000000001</v>
      </c>
      <c r="M4856" s="50">
        <v>6657.0209999999997</v>
      </c>
      <c r="N4856" s="50">
        <v>6282.6379999999999</v>
      </c>
      <c r="O4856" s="50">
        <v>5508.3</v>
      </c>
      <c r="P4856" s="50">
        <v>4727.7610000000004</v>
      </c>
      <c r="Q4856" s="50">
        <v>3882.384</v>
      </c>
      <c r="R4856" s="50">
        <v>3519.1419999999998</v>
      </c>
      <c r="S4856" s="50">
        <v>2920.6219999999998</v>
      </c>
      <c r="T4856" s="50">
        <v>2173.0419999999999</v>
      </c>
      <c r="U4856" s="50">
        <v>1447.6389999999999</v>
      </c>
      <c r="V4856" s="50">
        <v>860.72400000000005</v>
      </c>
      <c r="W4856" s="50" t="s">
        <v>311</v>
      </c>
      <c r="X4856" s="50">
        <v>463.65499999999997</v>
      </c>
      <c r="Y4856" s="50">
        <v>200.28200000000001</v>
      </c>
      <c r="Z4856" s="50">
        <v>59.518999999999998</v>
      </c>
      <c r="AA4856" s="50">
        <v>9.6259999999999994</v>
      </c>
      <c r="AB4856" s="50">
        <v>0.81399999999999995</v>
      </c>
      <c r="AC4856" s="50" t="str">
        <f t="shared" si="309"/>
        <v>Kenya-2045</v>
      </c>
      <c r="AD4856" s="51">
        <f t="shared" si="310"/>
        <v>56552.654000000002</v>
      </c>
      <c r="AE4856" s="15">
        <f t="shared" si="311"/>
        <v>0.56374896216188186</v>
      </c>
      <c r="AF4856">
        <f t="shared" si="312"/>
        <v>6.2669705385148725E-2</v>
      </c>
    </row>
    <row r="4857" spans="1:32" x14ac:dyDescent="0.25">
      <c r="A4857" s="59">
        <v>4840</v>
      </c>
      <c r="B4857" s="60" t="s">
        <v>309</v>
      </c>
      <c r="C4857" s="61" t="s">
        <v>377</v>
      </c>
      <c r="D4857" s="62"/>
      <c r="E4857" s="62">
        <v>296</v>
      </c>
      <c r="F4857" s="62">
        <v>2045</v>
      </c>
      <c r="G4857" s="50">
        <v>17.113</v>
      </c>
      <c r="H4857" s="50">
        <v>15.973000000000001</v>
      </c>
      <c r="I4857" s="50">
        <v>15.193</v>
      </c>
      <c r="J4857" s="50">
        <v>14.882999999999999</v>
      </c>
      <c r="K4857" s="50">
        <v>14.503</v>
      </c>
      <c r="L4857" s="50">
        <v>13.803000000000001</v>
      </c>
      <c r="M4857" s="50">
        <v>12.807</v>
      </c>
      <c r="N4857" s="50">
        <v>11.672000000000001</v>
      </c>
      <c r="O4857" s="50">
        <v>8.6690000000000005</v>
      </c>
      <c r="P4857" s="50">
        <v>9.6349999999999998</v>
      </c>
      <c r="Q4857" s="50">
        <v>8.3879999999999999</v>
      </c>
      <c r="R4857" s="50">
        <v>7.85</v>
      </c>
      <c r="S4857" s="50">
        <v>6.0739999999999998</v>
      </c>
      <c r="T4857" s="50">
        <v>4.4219999999999997</v>
      </c>
      <c r="U4857" s="50">
        <v>3.169</v>
      </c>
      <c r="V4857" s="50">
        <v>2.601</v>
      </c>
      <c r="W4857" s="50" t="s">
        <v>311</v>
      </c>
      <c r="X4857" s="50">
        <v>1.3720000000000001</v>
      </c>
      <c r="Y4857" s="50">
        <v>0.45600000000000002</v>
      </c>
      <c r="Z4857" s="50">
        <v>0.10100000000000001</v>
      </c>
      <c r="AA4857" s="50">
        <v>1.2E-2</v>
      </c>
      <c r="AB4857" s="50">
        <v>1E-3</v>
      </c>
      <c r="AC4857" s="50" t="str">
        <f t="shared" si="309"/>
        <v>Kiribati-2045</v>
      </c>
      <c r="AD4857" s="51">
        <f t="shared" si="310"/>
        <v>108.28400000000001</v>
      </c>
      <c r="AE4857" s="15">
        <f t="shared" si="311"/>
        <v>0.5579125263196778</v>
      </c>
      <c r="AF4857">
        <f t="shared" si="312"/>
        <v>7.7502347297892862E-2</v>
      </c>
    </row>
    <row r="4858" spans="1:32" x14ac:dyDescent="0.25">
      <c r="A4858" s="59">
        <v>4841</v>
      </c>
      <c r="B4858" s="60" t="s">
        <v>309</v>
      </c>
      <c r="C4858" s="61" t="s">
        <v>446</v>
      </c>
      <c r="D4858" s="62"/>
      <c r="E4858" s="62">
        <v>414</v>
      </c>
      <c r="F4858" s="62">
        <v>2045</v>
      </c>
      <c r="G4858" s="50">
        <v>322.65899999999999</v>
      </c>
      <c r="H4858" s="50">
        <v>313.09699999999998</v>
      </c>
      <c r="I4858" s="50">
        <v>303.95</v>
      </c>
      <c r="J4858" s="50">
        <v>300.56599999999997</v>
      </c>
      <c r="K4858" s="50">
        <v>347.49599999999998</v>
      </c>
      <c r="L4858" s="50">
        <v>443.488</v>
      </c>
      <c r="M4858" s="50">
        <v>484.339</v>
      </c>
      <c r="N4858" s="50">
        <v>461.358</v>
      </c>
      <c r="O4858" s="50">
        <v>417.04899999999998</v>
      </c>
      <c r="P4858" s="50">
        <v>404.65</v>
      </c>
      <c r="Q4858" s="50">
        <v>323.12</v>
      </c>
      <c r="R4858" s="50">
        <v>289.548</v>
      </c>
      <c r="S4858" s="50">
        <v>296.798</v>
      </c>
      <c r="T4858" s="50">
        <v>278.84300000000002</v>
      </c>
      <c r="U4858" s="50">
        <v>252.43100000000001</v>
      </c>
      <c r="V4858" s="50">
        <v>169.09100000000001</v>
      </c>
      <c r="W4858" s="50" t="s">
        <v>311</v>
      </c>
      <c r="X4858" s="50">
        <v>68.72</v>
      </c>
      <c r="Y4858" s="50">
        <v>23.648</v>
      </c>
      <c r="Z4858" s="50">
        <v>3.3820000000000001</v>
      </c>
      <c r="AA4858" s="50">
        <v>0.23400000000000001</v>
      </c>
      <c r="AB4858" s="50">
        <v>0.01</v>
      </c>
      <c r="AC4858" s="50" t="str">
        <f t="shared" si="309"/>
        <v>Kuwait-2045</v>
      </c>
      <c r="AD4858" s="51">
        <f t="shared" si="310"/>
        <v>3768.4119999999994</v>
      </c>
      <c r="AE4858" s="15">
        <f t="shared" si="311"/>
        <v>0.46068874634726781</v>
      </c>
      <c r="AF4858">
        <f t="shared" si="312"/>
        <v>0.16914593049706911</v>
      </c>
    </row>
    <row r="4859" spans="1:32" x14ac:dyDescent="0.25">
      <c r="A4859" s="59">
        <v>4842</v>
      </c>
      <c r="B4859" s="60" t="s">
        <v>309</v>
      </c>
      <c r="C4859" s="61" t="s">
        <v>447</v>
      </c>
      <c r="D4859" s="62"/>
      <c r="E4859" s="62">
        <v>428</v>
      </c>
      <c r="F4859" s="62">
        <v>2045</v>
      </c>
      <c r="G4859" s="50">
        <v>77.67</v>
      </c>
      <c r="H4859" s="50">
        <v>74.622</v>
      </c>
      <c r="I4859" s="50">
        <v>72.144999999999996</v>
      </c>
      <c r="J4859" s="50">
        <v>75.960999999999999</v>
      </c>
      <c r="K4859" s="50">
        <v>83.703999999999994</v>
      </c>
      <c r="L4859" s="50">
        <v>89.64</v>
      </c>
      <c r="M4859" s="50">
        <v>94.66</v>
      </c>
      <c r="N4859" s="50">
        <v>98.114000000000004</v>
      </c>
      <c r="O4859" s="50">
        <v>78.820999999999998</v>
      </c>
      <c r="P4859" s="50">
        <v>68.102999999999994</v>
      </c>
      <c r="Q4859" s="50">
        <v>103.63500000000001</v>
      </c>
      <c r="R4859" s="50">
        <v>123.10299999999999</v>
      </c>
      <c r="S4859" s="50">
        <v>112.239</v>
      </c>
      <c r="T4859" s="50">
        <v>100.47799999999999</v>
      </c>
      <c r="U4859" s="50">
        <v>97.584999999999994</v>
      </c>
      <c r="V4859" s="50">
        <v>81.366</v>
      </c>
      <c r="W4859" s="50" t="s">
        <v>311</v>
      </c>
      <c r="X4859" s="50">
        <v>69.841999999999999</v>
      </c>
      <c r="Y4859" s="50">
        <v>44.223999999999997</v>
      </c>
      <c r="Z4859" s="50">
        <v>18.161000000000001</v>
      </c>
      <c r="AA4859" s="50">
        <v>4.4409999999999998</v>
      </c>
      <c r="AB4859" s="50">
        <v>0.66400000000000003</v>
      </c>
      <c r="AC4859" s="50" t="str">
        <f t="shared" si="309"/>
        <v>Latvia-2045</v>
      </c>
      <c r="AD4859" s="51">
        <f t="shared" si="310"/>
        <v>927.98</v>
      </c>
      <c r="AE4859" s="15">
        <f t="shared" si="311"/>
        <v>0.69096101209077787</v>
      </c>
      <c r="AF4859">
        <f t="shared" si="312"/>
        <v>0.36164079495529816</v>
      </c>
    </row>
    <row r="4860" spans="1:32" x14ac:dyDescent="0.25">
      <c r="A4860" s="59">
        <v>4843</v>
      </c>
      <c r="B4860" s="60" t="s">
        <v>309</v>
      </c>
      <c r="C4860" s="61" t="s">
        <v>448</v>
      </c>
      <c r="D4860" s="62"/>
      <c r="E4860" s="62">
        <v>422</v>
      </c>
      <c r="F4860" s="62">
        <v>2045</v>
      </c>
      <c r="G4860" s="50">
        <v>242.80799999999999</v>
      </c>
      <c r="H4860" s="50">
        <v>260.31200000000001</v>
      </c>
      <c r="I4860" s="50">
        <v>297.149</v>
      </c>
      <c r="J4860" s="50">
        <v>330.041</v>
      </c>
      <c r="K4860" s="50">
        <v>328.23200000000003</v>
      </c>
      <c r="L4860" s="50">
        <v>291.19099999999997</v>
      </c>
      <c r="M4860" s="50">
        <v>284.29199999999997</v>
      </c>
      <c r="N4860" s="50">
        <v>270.62400000000002</v>
      </c>
      <c r="O4860" s="50">
        <v>346.61700000000002</v>
      </c>
      <c r="P4860" s="50">
        <v>407.18599999999998</v>
      </c>
      <c r="Q4860" s="50">
        <v>449.99700000000001</v>
      </c>
      <c r="R4860" s="50">
        <v>433.00900000000001</v>
      </c>
      <c r="S4860" s="50">
        <v>384.65600000000001</v>
      </c>
      <c r="T4860" s="50">
        <v>301.709</v>
      </c>
      <c r="U4860" s="50">
        <v>243.83799999999999</v>
      </c>
      <c r="V4860" s="50">
        <v>221.15700000000001</v>
      </c>
      <c r="W4860" s="50" t="s">
        <v>311</v>
      </c>
      <c r="X4860" s="50">
        <v>171.792</v>
      </c>
      <c r="Y4860" s="50">
        <v>94.010999999999996</v>
      </c>
      <c r="Z4860" s="50">
        <v>39.776000000000003</v>
      </c>
      <c r="AA4860" s="50">
        <v>11.473000000000001</v>
      </c>
      <c r="AB4860" s="50">
        <v>2.1619999999999999</v>
      </c>
      <c r="AC4860" s="50" t="str">
        <f t="shared" si="309"/>
        <v>Lebanon-2045</v>
      </c>
      <c r="AD4860" s="51">
        <f t="shared" si="310"/>
        <v>3525.8449999999998</v>
      </c>
      <c r="AE4860" s="15">
        <f t="shared" si="311"/>
        <v>0.53496027193481277</v>
      </c>
      <c r="AF4860">
        <f t="shared" si="312"/>
        <v>0.25101465194860789</v>
      </c>
    </row>
    <row r="4861" spans="1:32" x14ac:dyDescent="0.25">
      <c r="A4861" s="59">
        <v>4844</v>
      </c>
      <c r="B4861" s="60" t="s">
        <v>309</v>
      </c>
      <c r="C4861" s="61" t="s">
        <v>449</v>
      </c>
      <c r="D4861" s="62"/>
      <c r="E4861" s="62">
        <v>430</v>
      </c>
      <c r="F4861" s="62">
        <v>2045</v>
      </c>
      <c r="G4861" s="50">
        <v>1066.4649999999999</v>
      </c>
      <c r="H4861" s="50">
        <v>1009.826</v>
      </c>
      <c r="I4861" s="50">
        <v>947.49</v>
      </c>
      <c r="J4861" s="50">
        <v>878.63900000000001</v>
      </c>
      <c r="K4861" s="50">
        <v>802.86300000000006</v>
      </c>
      <c r="L4861" s="50">
        <v>726.322</v>
      </c>
      <c r="M4861" s="50">
        <v>654.71699999999998</v>
      </c>
      <c r="N4861" s="50">
        <v>592.08199999999999</v>
      </c>
      <c r="O4861" s="50">
        <v>519.89300000000003</v>
      </c>
      <c r="P4861" s="50">
        <v>429.39299999999997</v>
      </c>
      <c r="Q4861" s="50">
        <v>343.66699999999997</v>
      </c>
      <c r="R4861" s="50">
        <v>292.92</v>
      </c>
      <c r="S4861" s="50">
        <v>241.93199999999999</v>
      </c>
      <c r="T4861" s="50">
        <v>181.89</v>
      </c>
      <c r="U4861" s="50">
        <v>124.797</v>
      </c>
      <c r="V4861" s="50">
        <v>73.679000000000002</v>
      </c>
      <c r="W4861" s="50" t="s">
        <v>311</v>
      </c>
      <c r="X4861" s="50">
        <v>34.713999999999999</v>
      </c>
      <c r="Y4861" s="50">
        <v>11.236000000000001</v>
      </c>
      <c r="Z4861" s="50">
        <v>2.0939999999999999</v>
      </c>
      <c r="AA4861" s="50">
        <v>0.18099999999999999</v>
      </c>
      <c r="AB4861" s="50">
        <v>8.9999999999999993E-3</v>
      </c>
      <c r="AC4861" s="50" t="str">
        <f t="shared" si="309"/>
        <v>Liberia-2045</v>
      </c>
      <c r="AD4861" s="51">
        <f t="shared" si="310"/>
        <v>5482.4279999999999</v>
      </c>
      <c r="AE4861" s="15">
        <f t="shared" si="311"/>
        <v>0.62971752661412062</v>
      </c>
      <c r="AF4861">
        <f t="shared" si="312"/>
        <v>5.0386723392289084E-2</v>
      </c>
    </row>
    <row r="4862" spans="1:32" x14ac:dyDescent="0.25">
      <c r="A4862" s="59">
        <v>4845</v>
      </c>
      <c r="B4862" s="60" t="s">
        <v>309</v>
      </c>
      <c r="C4862" s="61" t="s">
        <v>450</v>
      </c>
      <c r="D4862" s="62"/>
      <c r="E4862" s="62">
        <v>434</v>
      </c>
      <c r="F4862" s="62">
        <v>2045</v>
      </c>
      <c r="G4862" s="50">
        <v>496.44400000000002</v>
      </c>
      <c r="H4862" s="50">
        <v>492.68200000000002</v>
      </c>
      <c r="I4862" s="50">
        <v>493.42200000000003</v>
      </c>
      <c r="J4862" s="50">
        <v>510.45</v>
      </c>
      <c r="K4862" s="50">
        <v>542.48599999999999</v>
      </c>
      <c r="L4862" s="50">
        <v>577.37199999999996</v>
      </c>
      <c r="M4862" s="50">
        <v>610.19799999999998</v>
      </c>
      <c r="N4862" s="50">
        <v>574.40700000000004</v>
      </c>
      <c r="O4862" s="50">
        <v>531.06799999999998</v>
      </c>
      <c r="P4862" s="50">
        <v>505.80500000000001</v>
      </c>
      <c r="Q4862" s="50">
        <v>506.42899999999997</v>
      </c>
      <c r="R4862" s="50">
        <v>522.26700000000005</v>
      </c>
      <c r="S4862" s="50">
        <v>495.15600000000001</v>
      </c>
      <c r="T4862" s="50">
        <v>449.77199999999999</v>
      </c>
      <c r="U4862" s="50">
        <v>339.60899999999998</v>
      </c>
      <c r="V4862" s="50">
        <v>211.06899999999999</v>
      </c>
      <c r="W4862" s="50" t="s">
        <v>311</v>
      </c>
      <c r="X4862" s="50">
        <v>97.602999999999994</v>
      </c>
      <c r="Y4862" s="50">
        <v>35.764000000000003</v>
      </c>
      <c r="Z4862" s="50">
        <v>9.9849999999999994</v>
      </c>
      <c r="AA4862" s="50">
        <v>1.5349999999999999</v>
      </c>
      <c r="AB4862" s="50">
        <v>0.157</v>
      </c>
      <c r="AC4862" s="50" t="str">
        <f t="shared" si="309"/>
        <v>Libya-2045</v>
      </c>
      <c r="AD4862" s="51">
        <f t="shared" si="310"/>
        <v>5375.637999999999</v>
      </c>
      <c r="AE4862" s="15">
        <f t="shared" si="311"/>
        <v>0.48888001759047034</v>
      </c>
      <c r="AF4862">
        <f t="shared" si="312"/>
        <v>0.16702579953357924</v>
      </c>
    </row>
    <row r="4863" spans="1:32" x14ac:dyDescent="0.25">
      <c r="A4863" s="59">
        <v>4846</v>
      </c>
      <c r="B4863" s="60" t="s">
        <v>309</v>
      </c>
      <c r="C4863" s="61" t="s">
        <v>451</v>
      </c>
      <c r="D4863" s="62"/>
      <c r="E4863" s="62">
        <v>440</v>
      </c>
      <c r="F4863" s="62">
        <v>2045</v>
      </c>
      <c r="G4863" s="50">
        <v>121.84399999999999</v>
      </c>
      <c r="H4863" s="50">
        <v>119.242</v>
      </c>
      <c r="I4863" s="50">
        <v>124.535</v>
      </c>
      <c r="J4863" s="50">
        <v>136.97499999999999</v>
      </c>
      <c r="K4863" s="50">
        <v>145.66499999999999</v>
      </c>
      <c r="L4863" s="50">
        <v>144.15299999999999</v>
      </c>
      <c r="M4863" s="50">
        <v>142.10300000000001</v>
      </c>
      <c r="N4863" s="50">
        <v>128.12700000000001</v>
      </c>
      <c r="O4863" s="50">
        <v>123.84</v>
      </c>
      <c r="P4863" s="50">
        <v>151.452</v>
      </c>
      <c r="Q4863" s="50">
        <v>184.083</v>
      </c>
      <c r="R4863" s="50">
        <v>169.95699999999999</v>
      </c>
      <c r="S4863" s="50">
        <v>149.08699999999999</v>
      </c>
      <c r="T4863" s="50">
        <v>141</v>
      </c>
      <c r="U4863" s="50">
        <v>144.43700000000001</v>
      </c>
      <c r="V4863" s="50">
        <v>130.64400000000001</v>
      </c>
      <c r="W4863" s="50" t="s">
        <v>311</v>
      </c>
      <c r="X4863" s="50">
        <v>115.41800000000001</v>
      </c>
      <c r="Y4863" s="50">
        <v>70.597999999999999</v>
      </c>
      <c r="Z4863" s="50">
        <v>28.439</v>
      </c>
      <c r="AA4863" s="50">
        <v>7.4109999999999996</v>
      </c>
      <c r="AB4863" s="50">
        <v>1.1339999999999999</v>
      </c>
      <c r="AC4863" s="50" t="str">
        <f t="shared" si="309"/>
        <v>Lithuania-2045</v>
      </c>
      <c r="AD4863" s="51">
        <f t="shared" si="310"/>
        <v>1475.442</v>
      </c>
      <c r="AE4863" s="15">
        <f t="shared" si="311"/>
        <v>0.68094984418228566</v>
      </c>
      <c r="AF4863">
        <f t="shared" si="312"/>
        <v>0.34712608965581288</v>
      </c>
    </row>
    <row r="4864" spans="1:32" x14ac:dyDescent="0.25">
      <c r="A4864" s="59">
        <v>4847</v>
      </c>
      <c r="B4864" s="60" t="s">
        <v>309</v>
      </c>
      <c r="C4864" s="61" t="s">
        <v>452</v>
      </c>
      <c r="D4864" s="62"/>
      <c r="E4864" s="62">
        <v>450</v>
      </c>
      <c r="F4864" s="62">
        <v>2045</v>
      </c>
      <c r="G4864" s="50">
        <v>5720.92</v>
      </c>
      <c r="H4864" s="50">
        <v>5409.71</v>
      </c>
      <c r="I4864" s="50">
        <v>5112.4369999999999</v>
      </c>
      <c r="J4864" s="50">
        <v>4798.1289999999999</v>
      </c>
      <c r="K4864" s="50">
        <v>4419.9409999999998</v>
      </c>
      <c r="L4864" s="50">
        <v>3986.2220000000002</v>
      </c>
      <c r="M4864" s="50">
        <v>3543.549</v>
      </c>
      <c r="N4864" s="50">
        <v>3208.3420000000001</v>
      </c>
      <c r="O4864" s="50">
        <v>2870.172</v>
      </c>
      <c r="P4864" s="50">
        <v>2511.8380000000002</v>
      </c>
      <c r="Q4864" s="50">
        <v>2038.848</v>
      </c>
      <c r="R4864" s="50">
        <v>1619.664</v>
      </c>
      <c r="S4864" s="50">
        <v>1290.405</v>
      </c>
      <c r="T4864" s="50">
        <v>1001.96</v>
      </c>
      <c r="U4864" s="50">
        <v>699.15700000000004</v>
      </c>
      <c r="V4864" s="50">
        <v>431.56700000000001</v>
      </c>
      <c r="W4864" s="50" t="s">
        <v>311</v>
      </c>
      <c r="X4864" s="50">
        <v>226.61500000000001</v>
      </c>
      <c r="Y4864" s="50">
        <v>92.787000000000006</v>
      </c>
      <c r="Z4864" s="50">
        <v>26.238</v>
      </c>
      <c r="AA4864" s="50">
        <v>4.0410000000000004</v>
      </c>
      <c r="AB4864" s="50">
        <v>0.44600000000000001</v>
      </c>
      <c r="AC4864" s="50" t="str">
        <f t="shared" si="309"/>
        <v>Madagascar-2045</v>
      </c>
      <c r="AD4864" s="51">
        <f t="shared" si="310"/>
        <v>30287.109999999997</v>
      </c>
      <c r="AE4864" s="15">
        <f t="shared" si="311"/>
        <v>0.61827879913270056</v>
      </c>
      <c r="AF4864">
        <f t="shared" si="312"/>
        <v>5.3359156574882577E-2</v>
      </c>
    </row>
    <row r="4865" spans="1:32" x14ac:dyDescent="0.25">
      <c r="A4865" s="59">
        <v>4848</v>
      </c>
      <c r="B4865" s="60" t="s">
        <v>309</v>
      </c>
      <c r="C4865" s="61" t="s">
        <v>453</v>
      </c>
      <c r="D4865" s="62">
        <v>15</v>
      </c>
      <c r="E4865" s="62">
        <v>458</v>
      </c>
      <c r="F4865" s="62">
        <v>2045</v>
      </c>
      <c r="G4865" s="50">
        <v>2330.5990000000002</v>
      </c>
      <c r="H4865" s="50">
        <v>2378.567</v>
      </c>
      <c r="I4865" s="50">
        <v>2510.0839999999998</v>
      </c>
      <c r="J4865" s="50">
        <v>2692.1080000000002</v>
      </c>
      <c r="K4865" s="50">
        <v>2818.2910000000002</v>
      </c>
      <c r="L4865" s="50">
        <v>2803.7339999999999</v>
      </c>
      <c r="M4865" s="50">
        <v>2699.7710000000002</v>
      </c>
      <c r="N4865" s="50">
        <v>2622.585</v>
      </c>
      <c r="O4865" s="50">
        <v>2740.84</v>
      </c>
      <c r="P4865" s="50">
        <v>2973.0520000000001</v>
      </c>
      <c r="Q4865" s="50">
        <v>3127.2489999999998</v>
      </c>
      <c r="R4865" s="50">
        <v>2947.598</v>
      </c>
      <c r="S4865" s="50">
        <v>2436.4639999999999</v>
      </c>
      <c r="T4865" s="50">
        <v>1814.2560000000001</v>
      </c>
      <c r="U4865" s="50">
        <v>1466.4960000000001</v>
      </c>
      <c r="V4865" s="50">
        <v>1106.241</v>
      </c>
      <c r="W4865" s="50" t="s">
        <v>311</v>
      </c>
      <c r="X4865" s="50">
        <v>749.91499999999996</v>
      </c>
      <c r="Y4865" s="50">
        <v>385.76900000000001</v>
      </c>
      <c r="Z4865" s="50">
        <v>129.58799999999999</v>
      </c>
      <c r="AA4865" s="50">
        <v>25.584</v>
      </c>
      <c r="AB4865" s="50">
        <v>2.137</v>
      </c>
      <c r="AC4865" s="50" t="str">
        <f t="shared" si="309"/>
        <v>Malaysia-2045</v>
      </c>
      <c r="AD4865" s="51">
        <f t="shared" si="310"/>
        <v>27861.692000000003</v>
      </c>
      <c r="AE4865" s="15">
        <f t="shared" si="311"/>
        <v>0.4629738926121213</v>
      </c>
      <c r="AF4865">
        <f t="shared" si="312"/>
        <v>0.16191087457115602</v>
      </c>
    </row>
    <row r="4866" spans="1:32" x14ac:dyDescent="0.25">
      <c r="A4866" s="59">
        <v>4849</v>
      </c>
      <c r="B4866" s="60" t="s">
        <v>309</v>
      </c>
      <c r="C4866" s="61" t="s">
        <v>378</v>
      </c>
      <c r="D4866" s="62"/>
      <c r="E4866" s="62">
        <v>462</v>
      </c>
      <c r="F4866" s="62">
        <v>2045</v>
      </c>
      <c r="G4866" s="50">
        <v>28.728000000000002</v>
      </c>
      <c r="H4866" s="50">
        <v>27.04</v>
      </c>
      <c r="I4866" s="50">
        <v>25.92</v>
      </c>
      <c r="J4866" s="50">
        <v>28.106000000000002</v>
      </c>
      <c r="K4866" s="50">
        <v>34.012</v>
      </c>
      <c r="L4866" s="50">
        <v>40.195</v>
      </c>
      <c r="M4866" s="50">
        <v>41.805999999999997</v>
      </c>
      <c r="N4866" s="50">
        <v>35.661999999999999</v>
      </c>
      <c r="O4866" s="50">
        <v>32.454999999999998</v>
      </c>
      <c r="P4866" s="50">
        <v>38.395000000000003</v>
      </c>
      <c r="Q4866" s="50">
        <v>51.338999999999999</v>
      </c>
      <c r="R4866" s="50">
        <v>56.834000000000003</v>
      </c>
      <c r="S4866" s="50">
        <v>43.994999999999997</v>
      </c>
      <c r="T4866" s="50">
        <v>26.881</v>
      </c>
      <c r="U4866" s="50">
        <v>20.411000000000001</v>
      </c>
      <c r="V4866" s="50">
        <v>14.84</v>
      </c>
      <c r="W4866" s="50" t="s">
        <v>311</v>
      </c>
      <c r="X4866" s="50">
        <v>9.5739999999999998</v>
      </c>
      <c r="Y4866" s="50">
        <v>4.8639999999999999</v>
      </c>
      <c r="Z4866" s="50">
        <v>1.544</v>
      </c>
      <c r="AA4866" s="50">
        <v>0.40100000000000002</v>
      </c>
      <c r="AB4866" s="50">
        <v>0.11700000000000001</v>
      </c>
      <c r="AC4866" s="50" t="str">
        <f t="shared" si="309"/>
        <v>Maldives-2045</v>
      </c>
      <c r="AD4866" s="51">
        <f t="shared" si="310"/>
        <v>402.79900000000004</v>
      </c>
      <c r="AE4866" s="15">
        <f t="shared" si="311"/>
        <v>0.39801489080161578</v>
      </c>
      <c r="AF4866">
        <f t="shared" si="312"/>
        <v>0.16229950442426733</v>
      </c>
    </row>
    <row r="4867" spans="1:32" x14ac:dyDescent="0.25">
      <c r="A4867" s="59">
        <v>4850</v>
      </c>
      <c r="B4867" s="60" t="s">
        <v>309</v>
      </c>
      <c r="C4867" s="61" t="s">
        <v>454</v>
      </c>
      <c r="D4867" s="62"/>
      <c r="E4867" s="62">
        <v>470</v>
      </c>
      <c r="F4867" s="62">
        <v>2045</v>
      </c>
      <c r="G4867" s="50">
        <v>18.148</v>
      </c>
      <c r="H4867" s="50">
        <v>18.257000000000001</v>
      </c>
      <c r="I4867" s="50">
        <v>19.260999999999999</v>
      </c>
      <c r="J4867" s="50">
        <v>20.937000000000001</v>
      </c>
      <c r="K4867" s="50">
        <v>22.303999999999998</v>
      </c>
      <c r="L4867" s="50">
        <v>22.731000000000002</v>
      </c>
      <c r="M4867" s="50">
        <v>22.777999999999999</v>
      </c>
      <c r="N4867" s="50">
        <v>21.962</v>
      </c>
      <c r="O4867" s="50">
        <v>22.401</v>
      </c>
      <c r="P4867" s="50">
        <v>26.148</v>
      </c>
      <c r="Q4867" s="50">
        <v>30.462</v>
      </c>
      <c r="R4867" s="50">
        <v>31.727</v>
      </c>
      <c r="S4867" s="50">
        <v>30.998000000000001</v>
      </c>
      <c r="T4867" s="50">
        <v>29.123999999999999</v>
      </c>
      <c r="U4867" s="50">
        <v>24.765999999999998</v>
      </c>
      <c r="V4867" s="50">
        <v>20.085000000000001</v>
      </c>
      <c r="W4867" s="50" t="s">
        <v>311</v>
      </c>
      <c r="X4867" s="50">
        <v>19.064</v>
      </c>
      <c r="Y4867" s="50">
        <v>14.196</v>
      </c>
      <c r="Z4867" s="50">
        <v>6.9219999999999997</v>
      </c>
      <c r="AA4867" s="50">
        <v>2.3940000000000001</v>
      </c>
      <c r="AB4867" s="50">
        <v>0.30099999999999999</v>
      </c>
      <c r="AC4867" s="50" t="str">
        <f t="shared" si="309"/>
        <v>Malta-2045</v>
      </c>
      <c r="AD4867" s="51">
        <f t="shared" si="310"/>
        <v>252.44799999999998</v>
      </c>
      <c r="AE4867" s="15">
        <f t="shared" si="311"/>
        <v>0.68338033971352508</v>
      </c>
      <c r="AF4867">
        <f t="shared" si="312"/>
        <v>0.37924923891806278</v>
      </c>
    </row>
    <row r="4868" spans="1:32" x14ac:dyDescent="0.25">
      <c r="A4868" s="59">
        <v>4851</v>
      </c>
      <c r="B4868" s="60" t="s">
        <v>309</v>
      </c>
      <c r="C4868" s="61" t="s">
        <v>379</v>
      </c>
      <c r="D4868" s="62"/>
      <c r="E4868" s="62">
        <v>474</v>
      </c>
      <c r="F4868" s="62">
        <v>2045</v>
      </c>
      <c r="G4868" s="50">
        <v>18.059000000000001</v>
      </c>
      <c r="H4868" s="50">
        <v>19.213000000000001</v>
      </c>
      <c r="I4868" s="50">
        <v>19.433</v>
      </c>
      <c r="J4868" s="50">
        <v>18.847000000000001</v>
      </c>
      <c r="K4868" s="50">
        <v>18.353000000000002</v>
      </c>
      <c r="L4868" s="50">
        <v>18.873999999999999</v>
      </c>
      <c r="M4868" s="50">
        <v>17.518999999999998</v>
      </c>
      <c r="N4868" s="50">
        <v>22.832000000000001</v>
      </c>
      <c r="O4868" s="50">
        <v>22.221</v>
      </c>
      <c r="P4868" s="50">
        <v>20.532</v>
      </c>
      <c r="Q4868" s="50">
        <v>15.138</v>
      </c>
      <c r="R4868" s="50">
        <v>18.757000000000001</v>
      </c>
      <c r="S4868" s="50">
        <v>17.242000000000001</v>
      </c>
      <c r="T4868" s="50">
        <v>18.425999999999998</v>
      </c>
      <c r="U4868" s="50">
        <v>23.902999999999999</v>
      </c>
      <c r="V4868" s="50">
        <v>25.102</v>
      </c>
      <c r="W4868" s="50" t="s">
        <v>311</v>
      </c>
      <c r="X4868" s="50">
        <v>22.609000000000002</v>
      </c>
      <c r="Y4868" s="50">
        <v>15.672000000000001</v>
      </c>
      <c r="Z4868" s="50">
        <v>8.5679999999999996</v>
      </c>
      <c r="AA4868" s="50">
        <v>3.2639999999999998</v>
      </c>
      <c r="AB4868" s="50">
        <v>0.83699999999999997</v>
      </c>
      <c r="AC4868" s="50" t="str">
        <f t="shared" si="309"/>
        <v>Martinique-2045</v>
      </c>
      <c r="AD4868" s="51">
        <f t="shared" si="310"/>
        <v>190.315</v>
      </c>
      <c r="AE4868" s="15">
        <f t="shared" si="311"/>
        <v>0.91998003310301346</v>
      </c>
      <c r="AF4868">
        <f t="shared" si="312"/>
        <v>0.4792364990689012</v>
      </c>
    </row>
    <row r="4869" spans="1:32" x14ac:dyDescent="0.25">
      <c r="A4869" s="59">
        <v>4852</v>
      </c>
      <c r="B4869" s="60" t="s">
        <v>309</v>
      </c>
      <c r="C4869" s="61" t="s">
        <v>455</v>
      </c>
      <c r="D4869" s="62"/>
      <c r="E4869" s="62">
        <v>478</v>
      </c>
      <c r="F4869" s="62">
        <v>2045</v>
      </c>
      <c r="G4869" s="50">
        <v>958.98699999999997</v>
      </c>
      <c r="H4869" s="50">
        <v>896.56299999999999</v>
      </c>
      <c r="I4869" s="50">
        <v>838.81700000000001</v>
      </c>
      <c r="J4869" s="50">
        <v>782.798</v>
      </c>
      <c r="K4869" s="50">
        <v>727.89400000000001</v>
      </c>
      <c r="L4869" s="50">
        <v>671.91</v>
      </c>
      <c r="M4869" s="50">
        <v>612.101</v>
      </c>
      <c r="N4869" s="50">
        <v>536.11500000000001</v>
      </c>
      <c r="O4869" s="50">
        <v>467.35</v>
      </c>
      <c r="P4869" s="50">
        <v>407.88299999999998</v>
      </c>
      <c r="Q4869" s="50">
        <v>352.11200000000002</v>
      </c>
      <c r="R4869" s="50">
        <v>297.41399999999999</v>
      </c>
      <c r="S4869" s="50">
        <v>240.27600000000001</v>
      </c>
      <c r="T4869" s="50">
        <v>182.87700000000001</v>
      </c>
      <c r="U4869" s="50">
        <v>126.071</v>
      </c>
      <c r="V4869" s="50">
        <v>73.551000000000002</v>
      </c>
      <c r="W4869" s="50" t="s">
        <v>311</v>
      </c>
      <c r="X4869" s="50">
        <v>33.423999999999999</v>
      </c>
      <c r="Y4869" s="50">
        <v>10.205</v>
      </c>
      <c r="Z4869" s="50">
        <v>1.722</v>
      </c>
      <c r="AA4869" s="50">
        <v>0.15</v>
      </c>
      <c r="AB4869" s="50">
        <v>8.0000000000000002E-3</v>
      </c>
      <c r="AC4869" s="50" t="str">
        <f t="shared" si="309"/>
        <v>Mauritania-2045</v>
      </c>
      <c r="AD4869" s="51">
        <f t="shared" si="310"/>
        <v>5095.8530000000001</v>
      </c>
      <c r="AE4869" s="15">
        <f t="shared" si="311"/>
        <v>0.61272862462869315</v>
      </c>
      <c r="AF4869">
        <f t="shared" si="312"/>
        <v>5.4941708963289856E-2</v>
      </c>
    </row>
    <row r="4870" spans="1:32" x14ac:dyDescent="0.25">
      <c r="A4870" s="59">
        <v>4853</v>
      </c>
      <c r="B4870" s="60" t="s">
        <v>309</v>
      </c>
      <c r="C4870" s="61" t="s">
        <v>380</v>
      </c>
      <c r="D4870" s="62">
        <v>6</v>
      </c>
      <c r="E4870" s="62">
        <v>480</v>
      </c>
      <c r="F4870" s="62">
        <v>2045</v>
      </c>
      <c r="G4870" s="50">
        <v>56.204000000000001</v>
      </c>
      <c r="H4870" s="50">
        <v>60.363999999999997</v>
      </c>
      <c r="I4870" s="50">
        <v>64.384</v>
      </c>
      <c r="J4870" s="50">
        <v>66.424000000000007</v>
      </c>
      <c r="K4870" s="50">
        <v>65.930999999999997</v>
      </c>
      <c r="L4870" s="50">
        <v>65.563999999999993</v>
      </c>
      <c r="M4870" s="50">
        <v>67.941999999999993</v>
      </c>
      <c r="N4870" s="50">
        <v>79.016000000000005</v>
      </c>
      <c r="O4870" s="50">
        <v>91.93</v>
      </c>
      <c r="P4870" s="50">
        <v>90.403999999999996</v>
      </c>
      <c r="Q4870" s="50">
        <v>96.917000000000002</v>
      </c>
      <c r="R4870" s="50">
        <v>81.287999999999997</v>
      </c>
      <c r="S4870" s="50">
        <v>76.481999999999999</v>
      </c>
      <c r="T4870" s="50">
        <v>82.340999999999994</v>
      </c>
      <c r="U4870" s="50">
        <v>62.125999999999998</v>
      </c>
      <c r="V4870" s="50">
        <v>54.893000000000001</v>
      </c>
      <c r="W4870" s="50" t="s">
        <v>311</v>
      </c>
      <c r="X4870" s="50">
        <v>45.42</v>
      </c>
      <c r="Y4870" s="50">
        <v>25.113</v>
      </c>
      <c r="Z4870" s="50">
        <v>11.167999999999999</v>
      </c>
      <c r="AA4870" s="50">
        <v>3.1629999999999998</v>
      </c>
      <c r="AB4870" s="50">
        <v>0.52400000000000002</v>
      </c>
      <c r="AC4870" s="50" t="str">
        <f t="shared" si="309"/>
        <v>Mauritius-2045</v>
      </c>
      <c r="AD4870" s="51">
        <f t="shared" si="310"/>
        <v>781.89800000000002</v>
      </c>
      <c r="AE4870" s="15">
        <f t="shared" si="311"/>
        <v>0.59560198389048191</v>
      </c>
      <c r="AF4870">
        <f t="shared" si="312"/>
        <v>0.29573453809004518</v>
      </c>
    </row>
    <row r="4871" spans="1:32" x14ac:dyDescent="0.25">
      <c r="A4871" s="59">
        <v>4854</v>
      </c>
      <c r="B4871" s="60" t="s">
        <v>309</v>
      </c>
      <c r="C4871" s="61" t="s">
        <v>456</v>
      </c>
      <c r="D4871" s="62"/>
      <c r="E4871" s="62">
        <v>175</v>
      </c>
      <c r="F4871" s="62">
        <v>2045</v>
      </c>
      <c r="G4871" s="50">
        <v>44.637999999999998</v>
      </c>
      <c r="H4871" s="50">
        <v>44.031999999999996</v>
      </c>
      <c r="I4871" s="50">
        <v>42.533999999999999</v>
      </c>
      <c r="J4871" s="50">
        <v>40.216000000000001</v>
      </c>
      <c r="K4871" s="50">
        <v>37.762</v>
      </c>
      <c r="L4871" s="50">
        <v>35.945999999999998</v>
      </c>
      <c r="M4871" s="50">
        <v>35.176000000000002</v>
      </c>
      <c r="N4871" s="50">
        <v>34.606000000000002</v>
      </c>
      <c r="O4871" s="50">
        <v>29.221</v>
      </c>
      <c r="P4871" s="50">
        <v>24.373000000000001</v>
      </c>
      <c r="Q4871" s="50">
        <v>18.186</v>
      </c>
      <c r="R4871" s="50">
        <v>16.411000000000001</v>
      </c>
      <c r="S4871" s="50">
        <v>14.842000000000001</v>
      </c>
      <c r="T4871" s="50">
        <v>13.542</v>
      </c>
      <c r="U4871" s="50">
        <v>10.563000000000001</v>
      </c>
      <c r="V4871" s="50">
        <v>7.2190000000000003</v>
      </c>
      <c r="W4871" s="50" t="s">
        <v>311</v>
      </c>
      <c r="X4871" s="50">
        <v>4.6890000000000001</v>
      </c>
      <c r="Y4871" s="50">
        <v>2.7040000000000002</v>
      </c>
      <c r="Z4871" s="50">
        <v>1.3380000000000001</v>
      </c>
      <c r="AA4871" s="50">
        <v>0.441</v>
      </c>
      <c r="AB4871" s="50">
        <v>0.104</v>
      </c>
      <c r="AC4871" s="50" t="str">
        <f t="shared" si="309"/>
        <v>Mayotte-2045</v>
      </c>
      <c r="AD4871" s="51">
        <f t="shared" si="310"/>
        <v>286.73900000000003</v>
      </c>
      <c r="AE4871" s="15">
        <f t="shared" si="311"/>
        <v>0.59916509438897381</v>
      </c>
      <c r="AF4871">
        <f t="shared" si="312"/>
        <v>9.7142433298320618E-2</v>
      </c>
    </row>
    <row r="4872" spans="1:32" x14ac:dyDescent="0.25">
      <c r="A4872" s="59">
        <v>4855</v>
      </c>
      <c r="B4872" s="60" t="s">
        <v>309</v>
      </c>
      <c r="C4872" s="61" t="s">
        <v>457</v>
      </c>
      <c r="D4872" s="62"/>
      <c r="E4872" s="62">
        <v>484</v>
      </c>
      <c r="F4872" s="62">
        <v>2045</v>
      </c>
      <c r="G4872" s="50">
        <v>9263.3619999999992</v>
      </c>
      <c r="H4872" s="50">
        <v>9545.7049999999999</v>
      </c>
      <c r="I4872" s="50">
        <v>9900.0519999999997</v>
      </c>
      <c r="J4872" s="50">
        <v>10287.039000000001</v>
      </c>
      <c r="K4872" s="50">
        <v>10684.494000000001</v>
      </c>
      <c r="L4872" s="50">
        <v>11004.68</v>
      </c>
      <c r="M4872" s="50">
        <v>11185.867</v>
      </c>
      <c r="N4872" s="50">
        <v>10983.623</v>
      </c>
      <c r="O4872" s="50">
        <v>11149.499</v>
      </c>
      <c r="P4872" s="50">
        <v>11176.966</v>
      </c>
      <c r="Q4872" s="50">
        <v>10604.14</v>
      </c>
      <c r="R4872" s="50">
        <v>9777.9459999999999</v>
      </c>
      <c r="S4872" s="50">
        <v>8820.0079999999998</v>
      </c>
      <c r="T4872" s="50">
        <v>8125.52</v>
      </c>
      <c r="U4872" s="50">
        <v>7229.576</v>
      </c>
      <c r="V4872" s="50">
        <v>4991.8490000000002</v>
      </c>
      <c r="W4872" s="50" t="s">
        <v>311</v>
      </c>
      <c r="X4872" s="50">
        <v>3337.306</v>
      </c>
      <c r="Y4872" s="50">
        <v>2018.537</v>
      </c>
      <c r="Z4872" s="50">
        <v>983.56500000000005</v>
      </c>
      <c r="AA4872" s="50">
        <v>303.18299999999999</v>
      </c>
      <c r="AB4872" s="50">
        <v>63.32</v>
      </c>
      <c r="AC4872" s="50" t="str">
        <f t="shared" si="309"/>
        <v>Mexico-2045</v>
      </c>
      <c r="AD4872" s="51">
        <f t="shared" si="310"/>
        <v>105674.262</v>
      </c>
      <c r="AE4872" s="15">
        <f t="shared" si="311"/>
        <v>0.52767792217938547</v>
      </c>
      <c r="AF4872">
        <f t="shared" si="312"/>
        <v>0.20131102371951787</v>
      </c>
    </row>
    <row r="4873" spans="1:32" x14ac:dyDescent="0.25">
      <c r="A4873" s="59">
        <v>4856</v>
      </c>
      <c r="B4873" s="60" t="s">
        <v>309</v>
      </c>
      <c r="C4873" s="61" t="s">
        <v>381</v>
      </c>
      <c r="D4873" s="62"/>
      <c r="E4873" s="62">
        <v>583</v>
      </c>
      <c r="F4873" s="62">
        <v>2045</v>
      </c>
      <c r="G4873" s="50">
        <v>10.015000000000001</v>
      </c>
      <c r="H4873" s="50">
        <v>10.492000000000001</v>
      </c>
      <c r="I4873" s="50">
        <v>11.356999999999999</v>
      </c>
      <c r="J4873" s="50">
        <v>11.760999999999999</v>
      </c>
      <c r="K4873" s="50">
        <v>11.156000000000001</v>
      </c>
      <c r="L4873" s="50">
        <v>9.9209999999999994</v>
      </c>
      <c r="M4873" s="50">
        <v>8.6820000000000004</v>
      </c>
      <c r="N4873" s="50">
        <v>8.3719999999999999</v>
      </c>
      <c r="O4873" s="50">
        <v>8.7919999999999998</v>
      </c>
      <c r="P4873" s="50">
        <v>8.9920000000000009</v>
      </c>
      <c r="Q4873" s="50">
        <v>8.1280000000000001</v>
      </c>
      <c r="R4873" s="50">
        <v>6.5860000000000003</v>
      </c>
      <c r="S4873" s="50">
        <v>5.1139999999999999</v>
      </c>
      <c r="T4873" s="50">
        <v>2.4569999999999999</v>
      </c>
      <c r="U4873" s="50">
        <v>1.5469999999999999</v>
      </c>
      <c r="V4873" s="50">
        <v>1.5209999999999999</v>
      </c>
      <c r="W4873" s="50" t="s">
        <v>311</v>
      </c>
      <c r="X4873" s="50">
        <v>1.0349999999999999</v>
      </c>
      <c r="Y4873" s="50">
        <v>0.47499999999999998</v>
      </c>
      <c r="Z4873" s="50">
        <v>0.127</v>
      </c>
      <c r="AA4873" s="50">
        <v>1.4999999999999999E-2</v>
      </c>
      <c r="AB4873" s="50">
        <v>1E-3</v>
      </c>
      <c r="AC4873" s="50" t="str">
        <f t="shared" si="309"/>
        <v>Micronesia (Fed. States of)-2045</v>
      </c>
      <c r="AD4873" s="51">
        <f t="shared" si="310"/>
        <v>87.504000000000005</v>
      </c>
      <c r="AE4873" s="15">
        <f t="shared" si="311"/>
        <v>0.44617388919363676</v>
      </c>
      <c r="AF4873">
        <f t="shared" si="312"/>
        <v>6.0133369077139592E-2</v>
      </c>
    </row>
    <row r="4874" spans="1:32" x14ac:dyDescent="0.25">
      <c r="A4874" s="59">
        <v>4857</v>
      </c>
      <c r="B4874" s="60" t="s">
        <v>309</v>
      </c>
      <c r="C4874" s="61" t="s">
        <v>458</v>
      </c>
      <c r="D4874" s="62"/>
      <c r="E4874" s="62">
        <v>499</v>
      </c>
      <c r="F4874" s="62">
        <v>2045</v>
      </c>
      <c r="G4874" s="50">
        <v>28.608000000000001</v>
      </c>
      <c r="H4874" s="50">
        <v>29.507000000000001</v>
      </c>
      <c r="I4874" s="50">
        <v>30.411000000000001</v>
      </c>
      <c r="J4874" s="50">
        <v>31.407</v>
      </c>
      <c r="K4874" s="50">
        <v>32.343000000000004</v>
      </c>
      <c r="L4874" s="50">
        <v>33.558999999999997</v>
      </c>
      <c r="M4874" s="50">
        <v>35.363999999999997</v>
      </c>
      <c r="N4874" s="50">
        <v>37.380000000000003</v>
      </c>
      <c r="O4874" s="50">
        <v>36.999000000000002</v>
      </c>
      <c r="P4874" s="50">
        <v>39.088000000000001</v>
      </c>
      <c r="Q4874" s="50">
        <v>40.662999999999997</v>
      </c>
      <c r="R4874" s="50">
        <v>39.923000000000002</v>
      </c>
      <c r="S4874" s="50">
        <v>41.953000000000003</v>
      </c>
      <c r="T4874" s="50">
        <v>37.555999999999997</v>
      </c>
      <c r="U4874" s="50">
        <v>33.305</v>
      </c>
      <c r="V4874" s="50">
        <v>27.007000000000001</v>
      </c>
      <c r="W4874" s="50" t="s">
        <v>311</v>
      </c>
      <c r="X4874" s="50">
        <v>23.501000000000001</v>
      </c>
      <c r="Y4874" s="50">
        <v>14.169</v>
      </c>
      <c r="Z4874" s="50">
        <v>5.8890000000000002</v>
      </c>
      <c r="AA4874" s="50">
        <v>1.085</v>
      </c>
      <c r="AB4874" s="50">
        <v>0.115</v>
      </c>
      <c r="AC4874" s="50" t="str">
        <f t="shared" si="309"/>
        <v>Montenegro-2045</v>
      </c>
      <c r="AD4874" s="51">
        <f t="shared" si="310"/>
        <v>368.67899999999997</v>
      </c>
      <c r="AE4874" s="15">
        <f t="shared" si="311"/>
        <v>0.62697631272733212</v>
      </c>
      <c r="AF4874">
        <f t="shared" si="312"/>
        <v>0.31195415623188727</v>
      </c>
    </row>
    <row r="4875" spans="1:32" x14ac:dyDescent="0.25">
      <c r="A4875" s="59">
        <v>4858</v>
      </c>
      <c r="B4875" s="60" t="s">
        <v>309</v>
      </c>
      <c r="C4875" s="61" t="s">
        <v>459</v>
      </c>
      <c r="D4875" s="62"/>
      <c r="E4875" s="62">
        <v>504</v>
      </c>
      <c r="F4875" s="62">
        <v>2045</v>
      </c>
      <c r="G4875" s="50">
        <v>2861.2640000000001</v>
      </c>
      <c r="H4875" s="50">
        <v>2881.3939999999998</v>
      </c>
      <c r="I4875" s="50">
        <v>2919.201</v>
      </c>
      <c r="J4875" s="50">
        <v>2976.5709999999999</v>
      </c>
      <c r="K4875" s="50">
        <v>3042.5929999999998</v>
      </c>
      <c r="L4875" s="50">
        <v>3123.6390000000001</v>
      </c>
      <c r="M4875" s="50">
        <v>3187.3870000000002</v>
      </c>
      <c r="N4875" s="50">
        <v>2880.3629999999998</v>
      </c>
      <c r="O4875" s="50">
        <v>2755.7669999999998</v>
      </c>
      <c r="P4875" s="50">
        <v>2716.6410000000001</v>
      </c>
      <c r="Q4875" s="50">
        <v>2897.1350000000002</v>
      </c>
      <c r="R4875" s="50">
        <v>2783.78</v>
      </c>
      <c r="S4875" s="50">
        <v>2629.6</v>
      </c>
      <c r="T4875" s="50">
        <v>2174.9279999999999</v>
      </c>
      <c r="U4875" s="50">
        <v>1797.681</v>
      </c>
      <c r="V4875" s="50">
        <v>1454.0239999999999</v>
      </c>
      <c r="W4875" s="50" t="s">
        <v>311</v>
      </c>
      <c r="X4875" s="50">
        <v>1048.252</v>
      </c>
      <c r="Y4875" s="50">
        <v>515.84900000000005</v>
      </c>
      <c r="Z4875" s="50">
        <v>135.708</v>
      </c>
      <c r="AA4875" s="50">
        <v>15.962999999999999</v>
      </c>
      <c r="AB4875" s="50">
        <v>0.68799999999999994</v>
      </c>
      <c r="AC4875" s="50" t="str">
        <f t="shared" si="309"/>
        <v>Morocco-2045</v>
      </c>
      <c r="AD4875" s="51">
        <f t="shared" si="310"/>
        <v>28993.475999999995</v>
      </c>
      <c r="AE4875" s="15">
        <f t="shared" si="311"/>
        <v>0.54512097825041761</v>
      </c>
      <c r="AF4875">
        <f t="shared" si="312"/>
        <v>0.18969670565937072</v>
      </c>
    </row>
    <row r="4876" spans="1:32" x14ac:dyDescent="0.25">
      <c r="A4876" s="59">
        <v>4859</v>
      </c>
      <c r="B4876" s="60" t="s">
        <v>309</v>
      </c>
      <c r="C4876" s="61" t="s">
        <v>460</v>
      </c>
      <c r="D4876" s="62"/>
      <c r="E4876" s="62">
        <v>508</v>
      </c>
      <c r="F4876" s="62">
        <v>2045</v>
      </c>
      <c r="G4876" s="50">
        <v>8000.5169999999998</v>
      </c>
      <c r="H4876" s="50">
        <v>7475.8249999999998</v>
      </c>
      <c r="I4876" s="50">
        <v>6936.2190000000001</v>
      </c>
      <c r="J4876" s="50">
        <v>6321.2039999999997</v>
      </c>
      <c r="K4876" s="50">
        <v>5651.5720000000001</v>
      </c>
      <c r="L4876" s="50">
        <v>4995.0680000000002</v>
      </c>
      <c r="M4876" s="50">
        <v>4432.3469999999998</v>
      </c>
      <c r="N4876" s="50">
        <v>3851.9659999999999</v>
      </c>
      <c r="O4876" s="50">
        <v>3258.6529999999998</v>
      </c>
      <c r="P4876" s="50">
        <v>2653.125</v>
      </c>
      <c r="Q4876" s="50">
        <v>2108.645</v>
      </c>
      <c r="R4876" s="50">
        <v>1645.386</v>
      </c>
      <c r="S4876" s="50">
        <v>1290.864</v>
      </c>
      <c r="T4876" s="50">
        <v>948.75199999999995</v>
      </c>
      <c r="U4876" s="50">
        <v>656.49699999999996</v>
      </c>
      <c r="V4876" s="50">
        <v>403.834</v>
      </c>
      <c r="W4876" s="50" t="s">
        <v>311</v>
      </c>
      <c r="X4876" s="50">
        <v>221.19800000000001</v>
      </c>
      <c r="Y4876" s="50">
        <v>92.775000000000006</v>
      </c>
      <c r="Z4876" s="50">
        <v>25.791</v>
      </c>
      <c r="AA4876" s="50">
        <v>3.9980000000000002</v>
      </c>
      <c r="AB4876" s="50">
        <v>0.35099999999999998</v>
      </c>
      <c r="AC4876" s="50" t="str">
        <f t="shared" si="309"/>
        <v>Mozambique-2045</v>
      </c>
      <c r="AD4876" s="51">
        <f t="shared" si="310"/>
        <v>36208.829999999994</v>
      </c>
      <c r="AE4876" s="15">
        <f t="shared" si="311"/>
        <v>0.68397009790153407</v>
      </c>
      <c r="AF4876">
        <f t="shared" si="312"/>
        <v>4.0142275027216609E-2</v>
      </c>
    </row>
    <row r="4877" spans="1:32" x14ac:dyDescent="0.25">
      <c r="A4877" s="59">
        <v>4860</v>
      </c>
      <c r="B4877" s="60" t="s">
        <v>309</v>
      </c>
      <c r="C4877" s="61" t="s">
        <v>461</v>
      </c>
      <c r="D4877" s="62"/>
      <c r="E4877" s="62">
        <v>104</v>
      </c>
      <c r="F4877" s="62">
        <v>2045</v>
      </c>
      <c r="G4877" s="50">
        <v>3964.19</v>
      </c>
      <c r="H4877" s="50">
        <v>4133.2340000000004</v>
      </c>
      <c r="I4877" s="50">
        <v>4293.8609999999999</v>
      </c>
      <c r="J4877" s="50">
        <v>4381.9059999999999</v>
      </c>
      <c r="K4877" s="50">
        <v>4361.3469999999998</v>
      </c>
      <c r="L4877" s="50">
        <v>4309.7299999999996</v>
      </c>
      <c r="M4877" s="50">
        <v>4311.2820000000002</v>
      </c>
      <c r="N4877" s="50">
        <v>4590.5749999999998</v>
      </c>
      <c r="O4877" s="50">
        <v>4856.1469999999999</v>
      </c>
      <c r="P4877" s="50">
        <v>4450.3410000000003</v>
      </c>
      <c r="Q4877" s="50">
        <v>4041.4520000000002</v>
      </c>
      <c r="R4877" s="50">
        <v>3644.6909999999998</v>
      </c>
      <c r="S4877" s="50">
        <v>3293.991</v>
      </c>
      <c r="T4877" s="50">
        <v>2806.6260000000002</v>
      </c>
      <c r="U4877" s="50">
        <v>2152.8049999999998</v>
      </c>
      <c r="V4877" s="50">
        <v>1417.623</v>
      </c>
      <c r="W4877" s="50" t="s">
        <v>311</v>
      </c>
      <c r="X4877" s="50">
        <v>735.99800000000005</v>
      </c>
      <c r="Y4877" s="50">
        <v>283.47300000000001</v>
      </c>
      <c r="Z4877" s="50">
        <v>67.995999999999995</v>
      </c>
      <c r="AA4877" s="50">
        <v>7.181</v>
      </c>
      <c r="AB4877" s="50">
        <v>0.47699999999999998</v>
      </c>
      <c r="AC4877" s="50" t="str">
        <f t="shared" si="309"/>
        <v>Myanmar-2045</v>
      </c>
      <c r="AD4877" s="51">
        <f t="shared" si="310"/>
        <v>42241.462</v>
      </c>
      <c r="AE4877" s="15">
        <f t="shared" si="311"/>
        <v>0.47023618642744897</v>
      </c>
      <c r="AF4877">
        <f t="shared" si="312"/>
        <v>0.13677106516353643</v>
      </c>
    </row>
    <row r="4878" spans="1:32" x14ac:dyDescent="0.25">
      <c r="A4878" s="59">
        <v>4861</v>
      </c>
      <c r="B4878" s="60" t="s">
        <v>309</v>
      </c>
      <c r="C4878" s="61" t="s">
        <v>462</v>
      </c>
      <c r="D4878" s="62"/>
      <c r="E4878" s="62">
        <v>516</v>
      </c>
      <c r="F4878" s="62">
        <v>2045</v>
      </c>
      <c r="G4878" s="50">
        <v>387.78100000000001</v>
      </c>
      <c r="H4878" s="50">
        <v>379.221</v>
      </c>
      <c r="I4878" s="50">
        <v>371.05799999999999</v>
      </c>
      <c r="J4878" s="50">
        <v>364.17200000000003</v>
      </c>
      <c r="K4878" s="50">
        <v>356.70100000000002</v>
      </c>
      <c r="L4878" s="50">
        <v>343.95600000000002</v>
      </c>
      <c r="M4878" s="50">
        <v>323.62900000000002</v>
      </c>
      <c r="N4878" s="50">
        <v>276.77699999999999</v>
      </c>
      <c r="O4878" s="50">
        <v>252.459</v>
      </c>
      <c r="P4878" s="50">
        <v>239.04599999999999</v>
      </c>
      <c r="Q4878" s="50">
        <v>217.59399999999999</v>
      </c>
      <c r="R4878" s="50">
        <v>174.035</v>
      </c>
      <c r="S4878" s="50">
        <v>130.58799999999999</v>
      </c>
      <c r="T4878" s="50">
        <v>99.846999999999994</v>
      </c>
      <c r="U4878" s="50">
        <v>70.590999999999994</v>
      </c>
      <c r="V4878" s="50">
        <v>45.223999999999997</v>
      </c>
      <c r="W4878" s="50" t="s">
        <v>311</v>
      </c>
      <c r="X4878" s="50">
        <v>25.175000000000001</v>
      </c>
      <c r="Y4878" s="50">
        <v>10.129</v>
      </c>
      <c r="Z4878" s="50">
        <v>2.71</v>
      </c>
      <c r="AA4878" s="50">
        <v>0.41</v>
      </c>
      <c r="AB4878" s="50">
        <v>3.4000000000000002E-2</v>
      </c>
      <c r="AC4878" s="50" t="str">
        <f t="shared" si="309"/>
        <v>Namibia-2045</v>
      </c>
      <c r="AD4878" s="51">
        <f t="shared" si="310"/>
        <v>2678.9570000000003</v>
      </c>
      <c r="AE4878" s="15">
        <f t="shared" si="311"/>
        <v>0.51967239489099659</v>
      </c>
      <c r="AF4878">
        <f t="shared" si="312"/>
        <v>6.6575548392894243E-2</v>
      </c>
    </row>
    <row r="4879" spans="1:32" x14ac:dyDescent="0.25">
      <c r="A4879" s="59">
        <v>4862</v>
      </c>
      <c r="B4879" s="60" t="s">
        <v>309</v>
      </c>
      <c r="C4879" s="61" t="s">
        <v>463</v>
      </c>
      <c r="D4879" s="62"/>
      <c r="E4879" s="62">
        <v>528</v>
      </c>
      <c r="F4879" s="62">
        <v>2045</v>
      </c>
      <c r="G4879" s="50">
        <v>859.36099999999999</v>
      </c>
      <c r="H4879" s="50">
        <v>885.59</v>
      </c>
      <c r="I4879" s="50">
        <v>912.77</v>
      </c>
      <c r="J4879" s="50">
        <v>934.19399999999996</v>
      </c>
      <c r="K4879" s="50">
        <v>949.06299999999999</v>
      </c>
      <c r="L4879" s="50">
        <v>950.45100000000002</v>
      </c>
      <c r="M4879" s="50">
        <v>949.82500000000005</v>
      </c>
      <c r="N4879" s="50">
        <v>1001.082</v>
      </c>
      <c r="O4879" s="50">
        <v>1077.7670000000001</v>
      </c>
      <c r="P4879" s="50">
        <v>1068.5509999999999</v>
      </c>
      <c r="Q4879" s="50">
        <v>1101.3610000000001</v>
      </c>
      <c r="R4879" s="50">
        <v>1076.3789999999999</v>
      </c>
      <c r="S4879" s="50">
        <v>993.87199999999996</v>
      </c>
      <c r="T4879" s="50">
        <v>946.13900000000001</v>
      </c>
      <c r="U4879" s="50">
        <v>1026.6579999999999</v>
      </c>
      <c r="V4879" s="50">
        <v>1050.306</v>
      </c>
      <c r="W4879" s="50" t="s">
        <v>311</v>
      </c>
      <c r="X4879" s="50">
        <v>882.66</v>
      </c>
      <c r="Y4879" s="50">
        <v>582.76499999999999</v>
      </c>
      <c r="Z4879" s="50">
        <v>281.86</v>
      </c>
      <c r="AA4879" s="50">
        <v>88.47</v>
      </c>
      <c r="AB4879" s="50">
        <v>10.433999999999999</v>
      </c>
      <c r="AC4879" s="50" t="str">
        <f t="shared" si="309"/>
        <v>Netherlands-2045</v>
      </c>
      <c r="AD4879" s="51">
        <f t="shared" si="310"/>
        <v>10102.545</v>
      </c>
      <c r="AE4879" s="15">
        <f t="shared" si="311"/>
        <v>0.74506107124491905</v>
      </c>
      <c r="AF4879">
        <f t="shared" si="312"/>
        <v>0.3815980011701951</v>
      </c>
    </row>
    <row r="4880" spans="1:32" x14ac:dyDescent="0.25">
      <c r="A4880" s="59">
        <v>4863</v>
      </c>
      <c r="B4880" s="60" t="s">
        <v>309</v>
      </c>
      <c r="C4880" s="61" t="s">
        <v>382</v>
      </c>
      <c r="D4880" s="62"/>
      <c r="E4880" s="62">
        <v>540</v>
      </c>
      <c r="F4880" s="62">
        <v>2045</v>
      </c>
      <c r="G4880" s="50">
        <v>22.065000000000001</v>
      </c>
      <c r="H4880" s="50">
        <v>22.161000000000001</v>
      </c>
      <c r="I4880" s="50">
        <v>22.335000000000001</v>
      </c>
      <c r="J4880" s="50">
        <v>22.879000000000001</v>
      </c>
      <c r="K4880" s="50">
        <v>23.731999999999999</v>
      </c>
      <c r="L4880" s="50">
        <v>24.472999999999999</v>
      </c>
      <c r="M4880" s="50">
        <v>24.765999999999998</v>
      </c>
      <c r="N4880" s="50">
        <v>23.922999999999998</v>
      </c>
      <c r="O4880" s="50">
        <v>24.276</v>
      </c>
      <c r="P4880" s="50">
        <v>24.675000000000001</v>
      </c>
      <c r="Q4880" s="50">
        <v>24.922999999999998</v>
      </c>
      <c r="R4880" s="50">
        <v>21.363</v>
      </c>
      <c r="S4880" s="50">
        <v>17.628</v>
      </c>
      <c r="T4880" s="50">
        <v>17.172000000000001</v>
      </c>
      <c r="U4880" s="50">
        <v>17.802</v>
      </c>
      <c r="V4880" s="50">
        <v>13.938000000000001</v>
      </c>
      <c r="W4880" s="50" t="s">
        <v>311</v>
      </c>
      <c r="X4880" s="50">
        <v>9.657</v>
      </c>
      <c r="Y4880" s="50">
        <v>4.99</v>
      </c>
      <c r="Z4880" s="50">
        <v>1.829</v>
      </c>
      <c r="AA4880" s="50">
        <v>0.47299999999999998</v>
      </c>
      <c r="AB4880" s="50">
        <v>7.6999999999999999E-2</v>
      </c>
      <c r="AC4880" s="50" t="str">
        <f t="shared" si="309"/>
        <v>New Caledonia-2045</v>
      </c>
      <c r="AD4880" s="51">
        <f t="shared" si="310"/>
        <v>232.63800000000003</v>
      </c>
      <c r="AE4880" s="15">
        <f t="shared" si="311"/>
        <v>0.56955011648999732</v>
      </c>
      <c r="AF4880">
        <f t="shared" si="312"/>
        <v>0.22038175261280954</v>
      </c>
    </row>
    <row r="4881" spans="1:32" x14ac:dyDescent="0.25">
      <c r="A4881" s="59">
        <v>4864</v>
      </c>
      <c r="B4881" s="60" t="s">
        <v>309</v>
      </c>
      <c r="C4881" s="61" t="s">
        <v>464</v>
      </c>
      <c r="D4881" s="62"/>
      <c r="E4881" s="62">
        <v>554</v>
      </c>
      <c r="F4881" s="62">
        <v>2045</v>
      </c>
      <c r="G4881" s="50">
        <v>309.24</v>
      </c>
      <c r="H4881" s="50">
        <v>312.39699999999999</v>
      </c>
      <c r="I4881" s="50">
        <v>318.83800000000002</v>
      </c>
      <c r="J4881" s="50">
        <v>327.971</v>
      </c>
      <c r="K4881" s="50">
        <v>334.54599999999999</v>
      </c>
      <c r="L4881" s="50">
        <v>338.59199999999998</v>
      </c>
      <c r="M4881" s="50">
        <v>342.423</v>
      </c>
      <c r="N4881" s="50">
        <v>350.82400000000001</v>
      </c>
      <c r="O4881" s="50">
        <v>331.52499999999998</v>
      </c>
      <c r="P4881" s="50">
        <v>348.92200000000003</v>
      </c>
      <c r="Q4881" s="50">
        <v>363.48399999999998</v>
      </c>
      <c r="R4881" s="50">
        <v>332.47500000000002</v>
      </c>
      <c r="S4881" s="50">
        <v>294.06099999999998</v>
      </c>
      <c r="T4881" s="50">
        <v>268.69200000000001</v>
      </c>
      <c r="U4881" s="50">
        <v>287.887</v>
      </c>
      <c r="V4881" s="50">
        <v>265.95400000000001</v>
      </c>
      <c r="W4881" s="50" t="s">
        <v>311</v>
      </c>
      <c r="X4881" s="50">
        <v>233.88499999999999</v>
      </c>
      <c r="Y4881" s="50">
        <v>155.56299999999999</v>
      </c>
      <c r="Z4881" s="50">
        <v>74.055000000000007</v>
      </c>
      <c r="AA4881" s="50">
        <v>21.327000000000002</v>
      </c>
      <c r="AB4881" s="50">
        <v>2.2040000000000002</v>
      </c>
      <c r="AC4881" s="50" t="str">
        <f t="shared" si="309"/>
        <v>New Zealand-2045</v>
      </c>
      <c r="AD4881" s="51">
        <f t="shared" si="310"/>
        <v>3364.8230000000003</v>
      </c>
      <c r="AE4881" s="15">
        <f t="shared" si="311"/>
        <v>0.66869550047654802</v>
      </c>
      <c r="AF4881">
        <f t="shared" si="312"/>
        <v>0.30417569236786857</v>
      </c>
    </row>
    <row r="4882" spans="1:32" x14ac:dyDescent="0.25">
      <c r="A4882" s="59">
        <v>4865</v>
      </c>
      <c r="B4882" s="60" t="s">
        <v>309</v>
      </c>
      <c r="C4882" s="61" t="s">
        <v>465</v>
      </c>
      <c r="D4882" s="62"/>
      <c r="E4882" s="62">
        <v>558</v>
      </c>
      <c r="F4882" s="62">
        <v>2045</v>
      </c>
      <c r="G4882" s="50">
        <v>459.78199999999998</v>
      </c>
      <c r="H4882" s="50">
        <v>475.17</v>
      </c>
      <c r="I4882" s="50">
        <v>489.54599999999999</v>
      </c>
      <c r="J4882" s="50">
        <v>505.59699999999998</v>
      </c>
      <c r="K4882" s="50">
        <v>522.15599999999995</v>
      </c>
      <c r="L4882" s="50">
        <v>540.20399999999995</v>
      </c>
      <c r="M4882" s="50">
        <v>549.84799999999996</v>
      </c>
      <c r="N4882" s="50">
        <v>553.28499999999997</v>
      </c>
      <c r="O4882" s="50">
        <v>534.87900000000002</v>
      </c>
      <c r="P4882" s="50">
        <v>532.95600000000002</v>
      </c>
      <c r="Q4882" s="50">
        <v>522.73900000000003</v>
      </c>
      <c r="R4882" s="50">
        <v>496.73</v>
      </c>
      <c r="S4882" s="50">
        <v>442.04199999999997</v>
      </c>
      <c r="T4882" s="50">
        <v>355.41</v>
      </c>
      <c r="U4882" s="50">
        <v>273.20699999999999</v>
      </c>
      <c r="V4882" s="50">
        <v>197.15100000000001</v>
      </c>
      <c r="W4882" s="50" t="s">
        <v>311</v>
      </c>
      <c r="X4882" s="50">
        <v>138.43700000000001</v>
      </c>
      <c r="Y4882" s="50">
        <v>89.402000000000001</v>
      </c>
      <c r="Z4882" s="50">
        <v>41.207000000000001</v>
      </c>
      <c r="AA4882" s="50">
        <v>11.298999999999999</v>
      </c>
      <c r="AB4882" s="50">
        <v>3.8580000000000001</v>
      </c>
      <c r="AC4882" s="50" t="str">
        <f t="shared" si="309"/>
        <v>Nicaragua-2045</v>
      </c>
      <c r="AD4882" s="51">
        <f t="shared" si="310"/>
        <v>5200.4360000000006</v>
      </c>
      <c r="AE4882" s="15">
        <f t="shared" si="311"/>
        <v>0.48735702160357319</v>
      </c>
      <c r="AF4882">
        <f t="shared" si="312"/>
        <v>0.16754446157501343</v>
      </c>
    </row>
    <row r="4883" spans="1:32" x14ac:dyDescent="0.25">
      <c r="A4883" s="59">
        <v>4866</v>
      </c>
      <c r="B4883" s="60" t="s">
        <v>309</v>
      </c>
      <c r="C4883" s="61" t="s">
        <v>466</v>
      </c>
      <c r="D4883" s="62"/>
      <c r="E4883" s="62">
        <v>566</v>
      </c>
      <c r="F4883" s="62">
        <v>2045</v>
      </c>
      <c r="G4883" s="50">
        <v>49208.370999999999</v>
      </c>
      <c r="H4883" s="50">
        <v>45641.995999999999</v>
      </c>
      <c r="I4883" s="50">
        <v>41999.444000000003</v>
      </c>
      <c r="J4883" s="50">
        <v>38210.205999999998</v>
      </c>
      <c r="K4883" s="50">
        <v>34357.284</v>
      </c>
      <c r="L4883" s="50">
        <v>30716.148000000001</v>
      </c>
      <c r="M4883" s="50">
        <v>27184.245999999999</v>
      </c>
      <c r="N4883" s="50">
        <v>23165.001</v>
      </c>
      <c r="O4883" s="50">
        <v>19305.981</v>
      </c>
      <c r="P4883" s="50">
        <v>15641.861000000001</v>
      </c>
      <c r="Q4883" s="50">
        <v>12780.282999999999</v>
      </c>
      <c r="R4883" s="50">
        <v>10621.446</v>
      </c>
      <c r="S4883" s="50">
        <v>8600.6319999999996</v>
      </c>
      <c r="T4883" s="50">
        <v>6332.1319999999996</v>
      </c>
      <c r="U4883" s="50">
        <v>4056.1790000000001</v>
      </c>
      <c r="V4883" s="50">
        <v>2148.9430000000002</v>
      </c>
      <c r="W4883" s="50" t="s">
        <v>311</v>
      </c>
      <c r="X4883" s="50">
        <v>882.23199999999997</v>
      </c>
      <c r="Y4883" s="50">
        <v>231.52600000000001</v>
      </c>
      <c r="Z4883" s="50">
        <v>32.816000000000003</v>
      </c>
      <c r="AA4883" s="50">
        <v>2.5139999999999998</v>
      </c>
      <c r="AB4883" s="50">
        <v>0.11799999999999999</v>
      </c>
      <c r="AC4883" s="50" t="str">
        <f t="shared" ref="AC4883:AC4946" si="313">C4883&amp;"-"&amp;F4883</f>
        <v>Nigeria-2045</v>
      </c>
      <c r="AD4883" s="51">
        <f t="shared" ref="AD4883:AD4946" si="314">SUM(J4883:S4883)</f>
        <v>220583.08799999999</v>
      </c>
      <c r="AE4883" s="15">
        <f t="shared" ref="AE4883:AE4946" si="315">IF(W4883="…",SUM(G4883:I4883,T4883:V4883,X4883:AB4883)/SUM(J4883:S4883),SUM(G4883:I4883,T4883:W4883)/SUM(J4883:S4883))</f>
        <v>0.68244701969173627</v>
      </c>
      <c r="AF4883">
        <f t="shared" ref="AF4883:AF4946" si="316">IF(W4883="…",SUM(T4883:V4883,X4883:AB4883)/SUM(G4883:S4883),SUM(T4883:W4883)/SUM(G4883:S4883))</f>
        <v>3.8290991227419184E-2</v>
      </c>
    </row>
    <row r="4884" spans="1:32" x14ac:dyDescent="0.25">
      <c r="A4884" s="59">
        <v>4867</v>
      </c>
      <c r="B4884" s="60" t="s">
        <v>309</v>
      </c>
      <c r="C4884" s="61" t="s">
        <v>467</v>
      </c>
      <c r="D4884" s="62">
        <v>16</v>
      </c>
      <c r="E4884" s="62">
        <v>578</v>
      </c>
      <c r="F4884" s="62">
        <v>2045</v>
      </c>
      <c r="G4884" s="50">
        <v>363.83699999999999</v>
      </c>
      <c r="H4884" s="50">
        <v>361.46499999999997</v>
      </c>
      <c r="I4884" s="50">
        <v>359.84100000000001</v>
      </c>
      <c r="J4884" s="50">
        <v>370.233</v>
      </c>
      <c r="K4884" s="50">
        <v>389.26400000000001</v>
      </c>
      <c r="L4884" s="50">
        <v>401.21899999999999</v>
      </c>
      <c r="M4884" s="50">
        <v>401.10399999999998</v>
      </c>
      <c r="N4884" s="50">
        <v>419.02699999999999</v>
      </c>
      <c r="O4884" s="50">
        <v>411.98700000000002</v>
      </c>
      <c r="P4884" s="50">
        <v>420.51900000000001</v>
      </c>
      <c r="Q4884" s="50">
        <v>416.154</v>
      </c>
      <c r="R4884" s="50">
        <v>399.57</v>
      </c>
      <c r="S4884" s="50">
        <v>367.82600000000002</v>
      </c>
      <c r="T4884" s="50">
        <v>337.54199999999997</v>
      </c>
      <c r="U4884" s="50">
        <v>346.291</v>
      </c>
      <c r="V4884" s="50">
        <v>319.67200000000003</v>
      </c>
      <c r="W4884" s="50" t="s">
        <v>311</v>
      </c>
      <c r="X4884" s="50">
        <v>245.29300000000001</v>
      </c>
      <c r="Y4884" s="50">
        <v>168.60300000000001</v>
      </c>
      <c r="Z4884" s="50">
        <v>80.498999999999995</v>
      </c>
      <c r="AA4884" s="50">
        <v>24.588000000000001</v>
      </c>
      <c r="AB4884" s="50">
        <v>2.6320000000000001</v>
      </c>
      <c r="AC4884" s="50" t="str">
        <f t="shared" si="313"/>
        <v>Norway-2045</v>
      </c>
      <c r="AD4884" s="51">
        <f t="shared" si="314"/>
        <v>3996.9030000000002</v>
      </c>
      <c r="AE4884" s="15">
        <f t="shared" si="315"/>
        <v>0.65307139052411334</v>
      </c>
      <c r="AF4884">
        <f t="shared" si="316"/>
        <v>0.30009960555256687</v>
      </c>
    </row>
    <row r="4885" spans="1:32" x14ac:dyDescent="0.25">
      <c r="A4885" s="59">
        <v>4868</v>
      </c>
      <c r="B4885" s="60" t="s">
        <v>309</v>
      </c>
      <c r="C4885" s="61" t="s">
        <v>468</v>
      </c>
      <c r="D4885" s="62"/>
      <c r="E4885" s="62">
        <v>512</v>
      </c>
      <c r="F4885" s="62">
        <v>2045</v>
      </c>
      <c r="G4885" s="50">
        <v>333.71699999999998</v>
      </c>
      <c r="H4885" s="50">
        <v>321.87</v>
      </c>
      <c r="I4885" s="50">
        <v>321.375</v>
      </c>
      <c r="J4885" s="50">
        <v>344.05799999999999</v>
      </c>
      <c r="K4885" s="50">
        <v>434.18900000000002</v>
      </c>
      <c r="L4885" s="50">
        <v>559.03899999999999</v>
      </c>
      <c r="M4885" s="50">
        <v>612.08699999999999</v>
      </c>
      <c r="N4885" s="50">
        <v>575.79499999999996</v>
      </c>
      <c r="O4885" s="50">
        <v>514.84699999999998</v>
      </c>
      <c r="P4885" s="50">
        <v>509.02199999999999</v>
      </c>
      <c r="Q4885" s="50">
        <v>509.392</v>
      </c>
      <c r="R4885" s="50">
        <v>460.387</v>
      </c>
      <c r="S4885" s="50">
        <v>351.70499999999998</v>
      </c>
      <c r="T4885" s="50">
        <v>270.17200000000003</v>
      </c>
      <c r="U4885" s="50">
        <v>192.804</v>
      </c>
      <c r="V4885" s="50">
        <v>117.541</v>
      </c>
      <c r="W4885" s="50" t="s">
        <v>311</v>
      </c>
      <c r="X4885" s="50">
        <v>71.165999999999997</v>
      </c>
      <c r="Y4885" s="50">
        <v>33.832999999999998</v>
      </c>
      <c r="Z4885" s="50">
        <v>12.468</v>
      </c>
      <c r="AA4885" s="50">
        <v>3.3639999999999999</v>
      </c>
      <c r="AB4885" s="50">
        <v>1.0569999999999999</v>
      </c>
      <c r="AC4885" s="50" t="str">
        <f t="shared" si="313"/>
        <v>Oman-2045</v>
      </c>
      <c r="AD4885" s="51">
        <f t="shared" si="314"/>
        <v>4870.5209999999997</v>
      </c>
      <c r="AE4885" s="15">
        <f t="shared" si="315"/>
        <v>0.3448023322350936</v>
      </c>
      <c r="AF4885">
        <f t="shared" si="316"/>
        <v>0.12012091356229682</v>
      </c>
    </row>
    <row r="4886" spans="1:32" x14ac:dyDescent="0.25">
      <c r="A4886" s="59">
        <v>4869</v>
      </c>
      <c r="B4886" s="60" t="s">
        <v>309</v>
      </c>
      <c r="C4886" s="61" t="s">
        <v>469</v>
      </c>
      <c r="D4886" s="62"/>
      <c r="E4886" s="62">
        <v>586</v>
      </c>
      <c r="F4886" s="62">
        <v>2045</v>
      </c>
      <c r="G4886" s="50">
        <v>25820.436000000002</v>
      </c>
      <c r="H4886" s="50">
        <v>25343.357</v>
      </c>
      <c r="I4886" s="50">
        <v>24689.22</v>
      </c>
      <c r="J4886" s="50">
        <v>24324.428</v>
      </c>
      <c r="K4886" s="50">
        <v>24318.169000000002</v>
      </c>
      <c r="L4886" s="50">
        <v>24143.045999999998</v>
      </c>
      <c r="M4886" s="50">
        <v>23241.524000000001</v>
      </c>
      <c r="N4886" s="50">
        <v>20759.460999999999</v>
      </c>
      <c r="O4886" s="50">
        <v>18144.314999999999</v>
      </c>
      <c r="P4886" s="50">
        <v>17706.382000000001</v>
      </c>
      <c r="Q4886" s="50">
        <v>16478.411</v>
      </c>
      <c r="R4886" s="50">
        <v>14645.054</v>
      </c>
      <c r="S4886" s="50">
        <v>11451.564</v>
      </c>
      <c r="T4886" s="50">
        <v>8595.92</v>
      </c>
      <c r="U4886" s="50">
        <v>6087.3909999999996</v>
      </c>
      <c r="V4886" s="50">
        <v>4026.8870000000002</v>
      </c>
      <c r="W4886" s="50" t="s">
        <v>311</v>
      </c>
      <c r="X4886" s="50">
        <v>2192.2130000000002</v>
      </c>
      <c r="Y4886" s="50">
        <v>824.32600000000002</v>
      </c>
      <c r="Z4886" s="50">
        <v>182.71799999999999</v>
      </c>
      <c r="AA4886" s="50">
        <v>26.225000000000001</v>
      </c>
      <c r="AB4886" s="50">
        <v>2.2170000000000001</v>
      </c>
      <c r="AC4886" s="50" t="str">
        <f t="shared" si="313"/>
        <v>Pakistan-2045</v>
      </c>
      <c r="AD4886" s="51">
        <f t="shared" si="314"/>
        <v>195212.35400000002</v>
      </c>
      <c r="AE4886" s="15">
        <f t="shared" si="315"/>
        <v>0.50094631818230118</v>
      </c>
      <c r="AF4886">
        <f t="shared" si="316"/>
        <v>8.0932128079645074E-2</v>
      </c>
    </row>
    <row r="4887" spans="1:32" x14ac:dyDescent="0.25">
      <c r="A4887" s="59">
        <v>4870</v>
      </c>
      <c r="B4887" s="60" t="s">
        <v>309</v>
      </c>
      <c r="C4887" s="61" t="s">
        <v>470</v>
      </c>
      <c r="D4887" s="62"/>
      <c r="E4887" s="62">
        <v>591</v>
      </c>
      <c r="F4887" s="62">
        <v>2045</v>
      </c>
      <c r="G4887" s="50">
        <v>382.142</v>
      </c>
      <c r="H4887" s="50">
        <v>385.35500000000002</v>
      </c>
      <c r="I4887" s="50">
        <v>388.78500000000003</v>
      </c>
      <c r="J4887" s="50">
        <v>390.86900000000003</v>
      </c>
      <c r="K4887" s="50">
        <v>390.64699999999999</v>
      </c>
      <c r="L4887" s="50">
        <v>389.93099999999998</v>
      </c>
      <c r="M4887" s="50">
        <v>389.483</v>
      </c>
      <c r="N4887" s="50">
        <v>373.83199999999999</v>
      </c>
      <c r="O4887" s="50">
        <v>358.91500000000002</v>
      </c>
      <c r="P4887" s="50">
        <v>347.13099999999997</v>
      </c>
      <c r="Q4887" s="50">
        <v>322.79399999999998</v>
      </c>
      <c r="R4887" s="50">
        <v>304.358</v>
      </c>
      <c r="S4887" s="50">
        <v>280.41399999999999</v>
      </c>
      <c r="T4887" s="50">
        <v>255.79400000000001</v>
      </c>
      <c r="U4887" s="50">
        <v>223.261</v>
      </c>
      <c r="V4887" s="50">
        <v>177.11500000000001</v>
      </c>
      <c r="W4887" s="50" t="s">
        <v>311</v>
      </c>
      <c r="X4887" s="50">
        <v>127.571</v>
      </c>
      <c r="Y4887" s="50">
        <v>78.887</v>
      </c>
      <c r="Z4887" s="50">
        <v>39.704000000000001</v>
      </c>
      <c r="AA4887" s="50">
        <v>15.182</v>
      </c>
      <c r="AB4887" s="50">
        <v>3.3860000000000001</v>
      </c>
      <c r="AC4887" s="50" t="str">
        <f t="shared" si="313"/>
        <v>Panama-2045</v>
      </c>
      <c r="AD4887" s="51">
        <f t="shared" si="314"/>
        <v>3548.3739999999998</v>
      </c>
      <c r="AE4887" s="15">
        <f t="shared" si="315"/>
        <v>0.58538981516604505</v>
      </c>
      <c r="AF4887">
        <f t="shared" si="316"/>
        <v>0.19574226043306889</v>
      </c>
    </row>
    <row r="4888" spans="1:32" x14ac:dyDescent="0.25">
      <c r="A4888" s="59">
        <v>4871</v>
      </c>
      <c r="B4888" s="60" t="s">
        <v>309</v>
      </c>
      <c r="C4888" s="61" t="s">
        <v>383</v>
      </c>
      <c r="D4888" s="62"/>
      <c r="E4888" s="62">
        <v>598</v>
      </c>
      <c r="F4888" s="62">
        <v>2045</v>
      </c>
      <c r="G4888" s="50">
        <v>1279.518</v>
      </c>
      <c r="H4888" s="50">
        <v>1245.789</v>
      </c>
      <c r="I4888" s="50">
        <v>1209.202</v>
      </c>
      <c r="J4888" s="50">
        <v>1162.0619999999999</v>
      </c>
      <c r="K4888" s="50">
        <v>1106.5160000000001</v>
      </c>
      <c r="L4888" s="50">
        <v>1045.057</v>
      </c>
      <c r="M4888" s="50">
        <v>984.55899999999997</v>
      </c>
      <c r="N4888" s="50">
        <v>931.49800000000005</v>
      </c>
      <c r="O4888" s="50">
        <v>855.75800000000004</v>
      </c>
      <c r="P4888" s="50">
        <v>762.428</v>
      </c>
      <c r="Q4888" s="50">
        <v>634.29999999999995</v>
      </c>
      <c r="R4888" s="50">
        <v>533.60900000000004</v>
      </c>
      <c r="S4888" s="50">
        <v>450.24599999999998</v>
      </c>
      <c r="T4888" s="50">
        <v>346.185</v>
      </c>
      <c r="U4888" s="50">
        <v>239.49100000000001</v>
      </c>
      <c r="V4888" s="50">
        <v>148.21700000000001</v>
      </c>
      <c r="W4888" s="50" t="s">
        <v>311</v>
      </c>
      <c r="X4888" s="50">
        <v>80.091999999999999</v>
      </c>
      <c r="Y4888" s="50">
        <v>35.231000000000002</v>
      </c>
      <c r="Z4888" s="50">
        <v>11.747</v>
      </c>
      <c r="AA4888" s="50">
        <v>2.4990000000000001</v>
      </c>
      <c r="AB4888" s="50">
        <v>0.32600000000000001</v>
      </c>
      <c r="AC4888" s="50" t="str">
        <f t="shared" si="313"/>
        <v>Papua New Guinea-2045</v>
      </c>
      <c r="AD4888" s="51">
        <f t="shared" si="314"/>
        <v>8466.0330000000013</v>
      </c>
      <c r="AE4888" s="15">
        <f t="shared" si="315"/>
        <v>0.54314659534164333</v>
      </c>
      <c r="AF4888">
        <f t="shared" si="316"/>
        <v>7.0799149742691775E-2</v>
      </c>
    </row>
    <row r="4889" spans="1:32" x14ac:dyDescent="0.25">
      <c r="A4889" s="59">
        <v>4872</v>
      </c>
      <c r="B4889" s="60" t="s">
        <v>309</v>
      </c>
      <c r="C4889" s="61" t="s">
        <v>471</v>
      </c>
      <c r="D4889" s="62"/>
      <c r="E4889" s="62">
        <v>604</v>
      </c>
      <c r="F4889" s="62">
        <v>2045</v>
      </c>
      <c r="G4889" s="50">
        <v>2588.8820000000001</v>
      </c>
      <c r="H4889" s="50">
        <v>2637.1570000000002</v>
      </c>
      <c r="I4889" s="50">
        <v>2689.2240000000002</v>
      </c>
      <c r="J4889" s="50">
        <v>2751.8240000000001</v>
      </c>
      <c r="K4889" s="50">
        <v>2818.5940000000001</v>
      </c>
      <c r="L4889" s="50">
        <v>2870.9009999999998</v>
      </c>
      <c r="M4889" s="50">
        <v>2884.761</v>
      </c>
      <c r="N4889" s="50">
        <v>2761.3539999999998</v>
      </c>
      <c r="O4889" s="50">
        <v>2667.5540000000001</v>
      </c>
      <c r="P4889" s="50">
        <v>2593.4580000000001</v>
      </c>
      <c r="Q4889" s="50">
        <v>2597.2469999999998</v>
      </c>
      <c r="R4889" s="50">
        <v>2465.2660000000001</v>
      </c>
      <c r="S4889" s="50">
        <v>2161.7910000000002</v>
      </c>
      <c r="T4889" s="50">
        <v>1916.9</v>
      </c>
      <c r="U4889" s="50">
        <v>1544.818</v>
      </c>
      <c r="V4889" s="50">
        <v>1215.808</v>
      </c>
      <c r="W4889" s="50" t="s">
        <v>311</v>
      </c>
      <c r="X4889" s="50">
        <v>830.32100000000003</v>
      </c>
      <c r="Y4889" s="50">
        <v>453.07900000000001</v>
      </c>
      <c r="Z4889" s="50">
        <v>197.38900000000001</v>
      </c>
      <c r="AA4889" s="50">
        <v>59.536999999999999</v>
      </c>
      <c r="AB4889" s="50">
        <v>13.683</v>
      </c>
      <c r="AC4889" s="50" t="str">
        <f t="shared" si="313"/>
        <v>Peru-2045</v>
      </c>
      <c r="AD4889" s="51">
        <f t="shared" si="314"/>
        <v>26572.749999999996</v>
      </c>
      <c r="AE4889" s="15">
        <f t="shared" si="315"/>
        <v>0.5323799004619395</v>
      </c>
      <c r="AF4889">
        <f t="shared" si="316"/>
        <v>0.18068698245967374</v>
      </c>
    </row>
    <row r="4890" spans="1:32" x14ac:dyDescent="0.25">
      <c r="A4890" s="59">
        <v>4873</v>
      </c>
      <c r="B4890" s="60" t="s">
        <v>309</v>
      </c>
      <c r="C4890" s="61" t="s">
        <v>472</v>
      </c>
      <c r="D4890" s="62"/>
      <c r="E4890" s="62">
        <v>608</v>
      </c>
      <c r="F4890" s="62">
        <v>2045</v>
      </c>
      <c r="G4890" s="50">
        <v>12089.486000000001</v>
      </c>
      <c r="H4890" s="50">
        <v>12110.467000000001</v>
      </c>
      <c r="I4890" s="50">
        <v>12103.844999999999</v>
      </c>
      <c r="J4890" s="50">
        <v>11970.915000000001</v>
      </c>
      <c r="K4890" s="50">
        <v>11711.714</v>
      </c>
      <c r="L4890" s="50">
        <v>11340.512000000001</v>
      </c>
      <c r="M4890" s="50">
        <v>10828.643</v>
      </c>
      <c r="N4890" s="50">
        <v>10199.138000000001</v>
      </c>
      <c r="O4890" s="50">
        <v>9613.1659999999993</v>
      </c>
      <c r="P4890" s="50">
        <v>9200.4249999999993</v>
      </c>
      <c r="Q4890" s="50">
        <v>8455.4609999999993</v>
      </c>
      <c r="R4890" s="50">
        <v>7031.3389999999999</v>
      </c>
      <c r="S4890" s="50">
        <v>5820.3209999999999</v>
      </c>
      <c r="T4890" s="50">
        <v>4777.9089999999997</v>
      </c>
      <c r="U4890" s="50">
        <v>3615.143</v>
      </c>
      <c r="V4890" s="50">
        <v>2560.2080000000001</v>
      </c>
      <c r="W4890" s="50" t="s">
        <v>311</v>
      </c>
      <c r="X4890" s="50">
        <v>1451.0170000000001</v>
      </c>
      <c r="Y4890" s="50">
        <v>604.12900000000002</v>
      </c>
      <c r="Z4890" s="50">
        <v>155.28899999999999</v>
      </c>
      <c r="AA4890" s="50">
        <v>23.629000000000001</v>
      </c>
      <c r="AB4890" s="50">
        <v>1.966</v>
      </c>
      <c r="AC4890" s="50" t="str">
        <f t="shared" si="313"/>
        <v>Philippines-2045</v>
      </c>
      <c r="AD4890" s="51">
        <f t="shared" si="314"/>
        <v>96171.633999999991</v>
      </c>
      <c r="AE4890" s="15">
        <f t="shared" si="315"/>
        <v>0.51463291140504075</v>
      </c>
      <c r="AF4890">
        <f t="shared" si="316"/>
        <v>9.9560271673618722E-2</v>
      </c>
    </row>
    <row r="4891" spans="1:32" x14ac:dyDescent="0.25">
      <c r="A4891" s="59">
        <v>4874</v>
      </c>
      <c r="B4891" s="60" t="s">
        <v>309</v>
      </c>
      <c r="C4891" s="61" t="s">
        <v>473</v>
      </c>
      <c r="D4891" s="62"/>
      <c r="E4891" s="62">
        <v>616</v>
      </c>
      <c r="F4891" s="62">
        <v>2045</v>
      </c>
      <c r="G4891" s="50">
        <v>1335.047</v>
      </c>
      <c r="H4891" s="50">
        <v>1332.165</v>
      </c>
      <c r="I4891" s="50">
        <v>1339.2940000000001</v>
      </c>
      <c r="J4891" s="50">
        <v>1411.854</v>
      </c>
      <c r="K4891" s="50">
        <v>1522.779</v>
      </c>
      <c r="L4891" s="50">
        <v>1683.4</v>
      </c>
      <c r="M4891" s="50">
        <v>1855.579</v>
      </c>
      <c r="N4891" s="50">
        <v>1944.585</v>
      </c>
      <c r="O4891" s="50">
        <v>1722.114</v>
      </c>
      <c r="P4891" s="50">
        <v>1934.8789999999999</v>
      </c>
      <c r="Q4891" s="50">
        <v>2364.4989999999998</v>
      </c>
      <c r="R4891" s="50">
        <v>2642.6480000000001</v>
      </c>
      <c r="S4891" s="50">
        <v>2904.8449999999998</v>
      </c>
      <c r="T4891" s="50">
        <v>2591.373</v>
      </c>
      <c r="U4891" s="50">
        <v>2091.884</v>
      </c>
      <c r="V4891" s="50">
        <v>1618.3779999999999</v>
      </c>
      <c r="W4891" s="50" t="s">
        <v>311</v>
      </c>
      <c r="X4891" s="50">
        <v>1383.296</v>
      </c>
      <c r="Y4891" s="50">
        <v>1144.7360000000001</v>
      </c>
      <c r="Z4891" s="50">
        <v>555.69299999999998</v>
      </c>
      <c r="AA4891" s="50">
        <v>148.82499999999999</v>
      </c>
      <c r="AB4891" s="50">
        <v>17.018000000000001</v>
      </c>
      <c r="AC4891" s="50" t="str">
        <f t="shared" si="313"/>
        <v>Poland-2045</v>
      </c>
      <c r="AD4891" s="51">
        <f t="shared" si="314"/>
        <v>19987.182000000001</v>
      </c>
      <c r="AE4891" s="15">
        <f t="shared" si="315"/>
        <v>0.67832018540682737</v>
      </c>
      <c r="AF4891">
        <f t="shared" si="316"/>
        <v>0.39807148446708146</v>
      </c>
    </row>
    <row r="4892" spans="1:32" x14ac:dyDescent="0.25">
      <c r="A4892" s="59">
        <v>4875</v>
      </c>
      <c r="B4892" s="60" t="s">
        <v>309</v>
      </c>
      <c r="C4892" s="61" t="s">
        <v>474</v>
      </c>
      <c r="D4892" s="62"/>
      <c r="E4892" s="62">
        <v>620</v>
      </c>
      <c r="F4892" s="62">
        <v>2045</v>
      </c>
      <c r="G4892" s="50">
        <v>350.63200000000001</v>
      </c>
      <c r="H4892" s="50">
        <v>364.51600000000002</v>
      </c>
      <c r="I4892" s="50">
        <v>367.94499999999999</v>
      </c>
      <c r="J4892" s="50">
        <v>368.74700000000001</v>
      </c>
      <c r="K4892" s="50">
        <v>377.20400000000001</v>
      </c>
      <c r="L4892" s="50">
        <v>412.28300000000002</v>
      </c>
      <c r="M4892" s="50">
        <v>471.714</v>
      </c>
      <c r="N4892" s="50">
        <v>523.44299999999998</v>
      </c>
      <c r="O4892" s="50">
        <v>552.96500000000003</v>
      </c>
      <c r="P4892" s="50">
        <v>556.99599999999998</v>
      </c>
      <c r="Q4892" s="50">
        <v>539.80700000000002</v>
      </c>
      <c r="R4892" s="50">
        <v>554.81200000000001</v>
      </c>
      <c r="S4892" s="50">
        <v>630.93100000000004</v>
      </c>
      <c r="T4892" s="50">
        <v>715.02300000000002</v>
      </c>
      <c r="U4892" s="50">
        <v>725.11699999999996</v>
      </c>
      <c r="V4892" s="50">
        <v>620.68299999999999</v>
      </c>
      <c r="W4892" s="50" t="s">
        <v>311</v>
      </c>
      <c r="X4892" s="50">
        <v>531.51499999999999</v>
      </c>
      <c r="Y4892" s="50">
        <v>354.14</v>
      </c>
      <c r="Z4892" s="50">
        <v>179.20099999999999</v>
      </c>
      <c r="AA4892" s="50">
        <v>55.994999999999997</v>
      </c>
      <c r="AB4892" s="50">
        <v>8.3369999999999997</v>
      </c>
      <c r="AC4892" s="50" t="str">
        <f t="shared" si="313"/>
        <v>Portugal-2045</v>
      </c>
      <c r="AD4892" s="51">
        <f t="shared" si="314"/>
        <v>4988.902</v>
      </c>
      <c r="AE4892" s="15">
        <f t="shared" si="315"/>
        <v>0.8565219360893439</v>
      </c>
      <c r="AF4892">
        <f t="shared" si="316"/>
        <v>0.52536456304723556</v>
      </c>
    </row>
    <row r="4893" spans="1:32" x14ac:dyDescent="0.25">
      <c r="A4893" s="59">
        <v>4876</v>
      </c>
      <c r="B4893" s="60" t="s">
        <v>309</v>
      </c>
      <c r="C4893" s="61" t="s">
        <v>384</v>
      </c>
      <c r="D4893" s="62"/>
      <c r="E4893" s="62">
        <v>630</v>
      </c>
      <c r="F4893" s="62">
        <v>2045</v>
      </c>
      <c r="G4893" s="50">
        <v>141.80799999999999</v>
      </c>
      <c r="H4893" s="50">
        <v>149.61600000000001</v>
      </c>
      <c r="I4893" s="50">
        <v>159.791</v>
      </c>
      <c r="J4893" s="50">
        <v>169.25700000000001</v>
      </c>
      <c r="K4893" s="50">
        <v>169.762</v>
      </c>
      <c r="L4893" s="50">
        <v>170.68199999999999</v>
      </c>
      <c r="M4893" s="50">
        <v>178.38200000000001</v>
      </c>
      <c r="N4893" s="50">
        <v>205.886</v>
      </c>
      <c r="O4893" s="50">
        <v>222.357</v>
      </c>
      <c r="P4893" s="50">
        <v>238.53399999999999</v>
      </c>
      <c r="Q4893" s="50">
        <v>248</v>
      </c>
      <c r="R4893" s="50">
        <v>231.34100000000001</v>
      </c>
      <c r="S4893" s="50">
        <v>226.46700000000001</v>
      </c>
      <c r="T4893" s="50">
        <v>214.42699999999999</v>
      </c>
      <c r="U4893" s="50">
        <v>188.49199999999999</v>
      </c>
      <c r="V4893" s="50">
        <v>166.11699999999999</v>
      </c>
      <c r="W4893" s="50" t="s">
        <v>311</v>
      </c>
      <c r="X4893" s="50">
        <v>133.08099999999999</v>
      </c>
      <c r="Y4893" s="50">
        <v>92.626999999999995</v>
      </c>
      <c r="Z4893" s="50">
        <v>51.801000000000002</v>
      </c>
      <c r="AA4893" s="50">
        <v>22.094000000000001</v>
      </c>
      <c r="AB4893" s="50">
        <v>5.5170000000000003</v>
      </c>
      <c r="AC4893" s="50" t="str">
        <f t="shared" si="313"/>
        <v>Puerto Rico-2045</v>
      </c>
      <c r="AD4893" s="51">
        <f t="shared" si="314"/>
        <v>2060.6680000000001</v>
      </c>
      <c r="AE4893" s="15">
        <f t="shared" si="315"/>
        <v>0.64317541690364477</v>
      </c>
      <c r="AF4893">
        <f t="shared" si="316"/>
        <v>0.34800824719941181</v>
      </c>
    </row>
    <row r="4894" spans="1:32" x14ac:dyDescent="0.25">
      <c r="A4894" s="59">
        <v>4877</v>
      </c>
      <c r="B4894" s="60" t="s">
        <v>309</v>
      </c>
      <c r="C4894" s="61" t="s">
        <v>475</v>
      </c>
      <c r="D4894" s="62"/>
      <c r="E4894" s="62">
        <v>634</v>
      </c>
      <c r="F4894" s="62">
        <v>2045</v>
      </c>
      <c r="G4894" s="50">
        <v>139.07900000000001</v>
      </c>
      <c r="H4894" s="50">
        <v>138.94800000000001</v>
      </c>
      <c r="I4894" s="50">
        <v>141.94800000000001</v>
      </c>
      <c r="J4894" s="50">
        <v>152.126</v>
      </c>
      <c r="K4894" s="50">
        <v>214.15899999999999</v>
      </c>
      <c r="L4894" s="50">
        <v>321.57299999999998</v>
      </c>
      <c r="M4894" s="50">
        <v>385.40499999999997</v>
      </c>
      <c r="N4894" s="50">
        <v>387.12400000000002</v>
      </c>
      <c r="O4894" s="50">
        <v>360.44600000000003</v>
      </c>
      <c r="P4894" s="50">
        <v>321.40300000000002</v>
      </c>
      <c r="Q4894" s="50">
        <v>297.90199999999999</v>
      </c>
      <c r="R4894" s="50">
        <v>229.453</v>
      </c>
      <c r="S4894" s="50">
        <v>164.3</v>
      </c>
      <c r="T4894" s="50">
        <v>130.702</v>
      </c>
      <c r="U4894" s="50">
        <v>113.95099999999999</v>
      </c>
      <c r="V4894" s="50">
        <v>90.519000000000005</v>
      </c>
      <c r="W4894" s="50" t="s">
        <v>311</v>
      </c>
      <c r="X4894" s="50">
        <v>47.014000000000003</v>
      </c>
      <c r="Y4894" s="50">
        <v>18.242999999999999</v>
      </c>
      <c r="Z4894" s="50">
        <v>5.3179999999999996</v>
      </c>
      <c r="AA4894" s="50">
        <v>0.88500000000000001</v>
      </c>
      <c r="AB4894" s="50">
        <v>0.127</v>
      </c>
      <c r="AC4894" s="50" t="str">
        <f t="shared" si="313"/>
        <v>Qatar-2045</v>
      </c>
      <c r="AD4894" s="51">
        <f t="shared" si="314"/>
        <v>2833.8910000000001</v>
      </c>
      <c r="AE4894" s="15">
        <f t="shared" si="315"/>
        <v>0.29173105105312802</v>
      </c>
      <c r="AF4894">
        <f t="shared" si="316"/>
        <v>0.12500791366331618</v>
      </c>
    </row>
    <row r="4895" spans="1:32" x14ac:dyDescent="0.25">
      <c r="A4895" s="59">
        <v>4878</v>
      </c>
      <c r="B4895" s="60" t="s">
        <v>309</v>
      </c>
      <c r="C4895" s="61" t="s">
        <v>345</v>
      </c>
      <c r="D4895" s="62"/>
      <c r="E4895" s="62">
        <v>410</v>
      </c>
      <c r="F4895" s="62">
        <v>2045</v>
      </c>
      <c r="G4895" s="50">
        <v>1901.76</v>
      </c>
      <c r="H4895" s="50">
        <v>2016.8869999999999</v>
      </c>
      <c r="I4895" s="50">
        <v>2223.6860000000001</v>
      </c>
      <c r="J4895" s="50">
        <v>2348.5880000000002</v>
      </c>
      <c r="K4895" s="50">
        <v>2358.6179999999999</v>
      </c>
      <c r="L4895" s="50">
        <v>2366.1460000000002</v>
      </c>
      <c r="M4895" s="50">
        <v>2352.5059999999999</v>
      </c>
      <c r="N4895" s="50">
        <v>2416.14</v>
      </c>
      <c r="O4895" s="50">
        <v>2642.7049999999999</v>
      </c>
      <c r="P4895" s="50">
        <v>3263.1170000000002</v>
      </c>
      <c r="Q4895" s="50">
        <v>3600.2890000000002</v>
      </c>
      <c r="R4895" s="50">
        <v>3216.0279999999998</v>
      </c>
      <c r="S4895" s="50">
        <v>3665.6840000000002</v>
      </c>
      <c r="T4895" s="50">
        <v>3565.3110000000001</v>
      </c>
      <c r="U4895" s="50">
        <v>3828.665</v>
      </c>
      <c r="V4895" s="50">
        <v>3588.34</v>
      </c>
      <c r="W4895" s="50" t="s">
        <v>311</v>
      </c>
      <c r="X4895" s="50">
        <v>2948.663</v>
      </c>
      <c r="Y4895" s="50">
        <v>2066.27</v>
      </c>
      <c r="Z4895" s="50">
        <v>876.38300000000004</v>
      </c>
      <c r="AA4895" s="50">
        <v>285.74700000000001</v>
      </c>
      <c r="AB4895" s="50">
        <v>54.651000000000003</v>
      </c>
      <c r="AC4895" s="50" t="str">
        <f t="shared" si="313"/>
        <v>Republic of Korea-2045</v>
      </c>
      <c r="AD4895" s="51">
        <f t="shared" si="314"/>
        <v>28229.821</v>
      </c>
      <c r="AE4895" s="15">
        <f t="shared" si="315"/>
        <v>0.82736489898395049</v>
      </c>
      <c r="AF4895">
        <f t="shared" si="316"/>
        <v>0.50081324551263229</v>
      </c>
    </row>
    <row r="4896" spans="1:32" x14ac:dyDescent="0.25">
      <c r="A4896" s="59">
        <v>4879</v>
      </c>
      <c r="B4896" s="60" t="s">
        <v>309</v>
      </c>
      <c r="C4896" s="61" t="s">
        <v>476</v>
      </c>
      <c r="D4896" s="62"/>
      <c r="E4896" s="62">
        <v>638</v>
      </c>
      <c r="F4896" s="62">
        <v>2045</v>
      </c>
      <c r="G4896" s="50">
        <v>58.286999999999999</v>
      </c>
      <c r="H4896" s="50">
        <v>60.029000000000003</v>
      </c>
      <c r="I4896" s="50">
        <v>61.362000000000002</v>
      </c>
      <c r="J4896" s="50">
        <v>61.692</v>
      </c>
      <c r="K4896" s="50">
        <v>60.073</v>
      </c>
      <c r="L4896" s="50">
        <v>58.817999999999998</v>
      </c>
      <c r="M4896" s="50">
        <v>61.332000000000001</v>
      </c>
      <c r="N4896" s="50">
        <v>62.825000000000003</v>
      </c>
      <c r="O4896" s="50">
        <v>66.739000000000004</v>
      </c>
      <c r="P4896" s="50">
        <v>61.444000000000003</v>
      </c>
      <c r="Q4896" s="50">
        <v>54.021999999999998</v>
      </c>
      <c r="R4896" s="50">
        <v>49.249000000000002</v>
      </c>
      <c r="S4896" s="50">
        <v>49.069000000000003</v>
      </c>
      <c r="T4896" s="50">
        <v>53.332999999999998</v>
      </c>
      <c r="U4896" s="50">
        <v>52.475999999999999</v>
      </c>
      <c r="V4896" s="50">
        <v>52.453000000000003</v>
      </c>
      <c r="W4896" s="50" t="s">
        <v>311</v>
      </c>
      <c r="X4896" s="50">
        <v>41.343000000000004</v>
      </c>
      <c r="Y4896" s="50">
        <v>25.914000000000001</v>
      </c>
      <c r="Z4896" s="50">
        <v>13.583</v>
      </c>
      <c r="AA4896" s="50">
        <v>4.3090000000000002</v>
      </c>
      <c r="AB4896" s="50">
        <v>1.0669999999999999</v>
      </c>
      <c r="AC4896" s="50" t="str">
        <f t="shared" si="313"/>
        <v>Réunion-2045</v>
      </c>
      <c r="AD4896" s="51">
        <f t="shared" si="314"/>
        <v>585.26300000000003</v>
      </c>
      <c r="AE4896" s="15">
        <f t="shared" si="315"/>
        <v>0.72472717393718722</v>
      </c>
      <c r="AF4896">
        <f t="shared" si="316"/>
        <v>0.31960373414420201</v>
      </c>
    </row>
    <row r="4897" spans="1:32" x14ac:dyDescent="0.25">
      <c r="A4897" s="59">
        <v>4880</v>
      </c>
      <c r="B4897" s="60" t="s">
        <v>309</v>
      </c>
      <c r="C4897" s="61" t="s">
        <v>477</v>
      </c>
      <c r="D4897" s="62"/>
      <c r="E4897" s="62">
        <v>642</v>
      </c>
      <c r="F4897" s="62">
        <v>2045</v>
      </c>
      <c r="G4897" s="50">
        <v>778.48</v>
      </c>
      <c r="H4897" s="50">
        <v>797.40300000000002</v>
      </c>
      <c r="I4897" s="50">
        <v>810.45600000000002</v>
      </c>
      <c r="J4897" s="50">
        <v>833.72799999999995</v>
      </c>
      <c r="K4897" s="50">
        <v>866.572</v>
      </c>
      <c r="L4897" s="50">
        <v>898.21600000000001</v>
      </c>
      <c r="M4897" s="50">
        <v>930.42499999999995</v>
      </c>
      <c r="N4897" s="50">
        <v>1001.58</v>
      </c>
      <c r="O4897" s="50">
        <v>981.49699999999996</v>
      </c>
      <c r="P4897" s="50">
        <v>1002.692</v>
      </c>
      <c r="Q4897" s="50">
        <v>1043.7739999999999</v>
      </c>
      <c r="R4897" s="50">
        <v>1280.787</v>
      </c>
      <c r="S4897" s="50">
        <v>1095.9639999999999</v>
      </c>
      <c r="T4897" s="50">
        <v>1269.077</v>
      </c>
      <c r="U4897" s="50">
        <v>1137.674</v>
      </c>
      <c r="V4897" s="50">
        <v>996.21900000000005</v>
      </c>
      <c r="W4897" s="50" t="s">
        <v>311</v>
      </c>
      <c r="X4897" s="50">
        <v>532.44200000000001</v>
      </c>
      <c r="Y4897" s="50">
        <v>428.839</v>
      </c>
      <c r="Z4897" s="50">
        <v>199.04900000000001</v>
      </c>
      <c r="AA4897" s="50">
        <v>45.055999999999997</v>
      </c>
      <c r="AB4897" s="50">
        <v>5.3840000000000003</v>
      </c>
      <c r="AC4897" s="50" t="str">
        <f t="shared" si="313"/>
        <v>Romania-2045</v>
      </c>
      <c r="AD4897" s="51">
        <f t="shared" si="314"/>
        <v>9935.2350000000006</v>
      </c>
      <c r="AE4897" s="15">
        <f t="shared" si="315"/>
        <v>0.704571054434042</v>
      </c>
      <c r="AF4897">
        <f t="shared" si="316"/>
        <v>0.37444404424304878</v>
      </c>
    </row>
    <row r="4898" spans="1:32" x14ac:dyDescent="0.25">
      <c r="A4898" s="59">
        <v>4881</v>
      </c>
      <c r="B4898" s="60" t="s">
        <v>309</v>
      </c>
      <c r="C4898" s="61" t="s">
        <v>478</v>
      </c>
      <c r="D4898" s="62"/>
      <c r="E4898" s="62">
        <v>643</v>
      </c>
      <c r="F4898" s="62">
        <v>2045</v>
      </c>
      <c r="G4898" s="50">
        <v>7834.5910000000003</v>
      </c>
      <c r="H4898" s="50">
        <v>7294.4030000000002</v>
      </c>
      <c r="I4898" s="50">
        <v>6907.8230000000003</v>
      </c>
      <c r="J4898" s="50">
        <v>7280.2550000000001</v>
      </c>
      <c r="K4898" s="50">
        <v>8223.1270000000004</v>
      </c>
      <c r="L4898" s="50">
        <v>9019.6959999999999</v>
      </c>
      <c r="M4898" s="50">
        <v>9465.0010000000002</v>
      </c>
      <c r="N4898" s="50">
        <v>8013.9620000000004</v>
      </c>
      <c r="O4898" s="50">
        <v>6973.0069999999996</v>
      </c>
      <c r="P4898" s="50">
        <v>6240.4930000000004</v>
      </c>
      <c r="Q4898" s="50">
        <v>8316.8029999999999</v>
      </c>
      <c r="R4898" s="50">
        <v>11026.054</v>
      </c>
      <c r="S4898" s="50">
        <v>9778.5419999999995</v>
      </c>
      <c r="T4898" s="50">
        <v>8015.8860000000004</v>
      </c>
      <c r="U4898" s="50">
        <v>6575.1909999999998</v>
      </c>
      <c r="V4898" s="50">
        <v>4673.3919999999998</v>
      </c>
      <c r="W4898" s="50" t="s">
        <v>311</v>
      </c>
      <c r="X4898" s="50">
        <v>4456.3239999999996</v>
      </c>
      <c r="Y4898" s="50">
        <v>2714.558</v>
      </c>
      <c r="Z4898" s="50">
        <v>1099.989</v>
      </c>
      <c r="AA4898" s="50">
        <v>194.62700000000001</v>
      </c>
      <c r="AB4898" s="50">
        <v>23.693999999999999</v>
      </c>
      <c r="AC4898" s="50" t="str">
        <f t="shared" si="313"/>
        <v>Russian Federation-2045</v>
      </c>
      <c r="AD4898" s="51">
        <f t="shared" si="314"/>
        <v>84336.94</v>
      </c>
      <c r="AE4898" s="15">
        <f t="shared" si="315"/>
        <v>0.59037567642364075</v>
      </c>
      <c r="AF4898">
        <f t="shared" si="316"/>
        <v>0.26090702991716275</v>
      </c>
    </row>
    <row r="4899" spans="1:32" x14ac:dyDescent="0.25">
      <c r="A4899" s="59">
        <v>4882</v>
      </c>
      <c r="B4899" s="60" t="s">
        <v>309</v>
      </c>
      <c r="C4899" s="61" t="s">
        <v>385</v>
      </c>
      <c r="D4899" s="62"/>
      <c r="E4899" s="62">
        <v>662</v>
      </c>
      <c r="F4899" s="62">
        <v>2045</v>
      </c>
      <c r="G4899" s="50">
        <v>7.6970000000000001</v>
      </c>
      <c r="H4899" s="50">
        <v>8.0079999999999991</v>
      </c>
      <c r="I4899" s="50">
        <v>8.8420000000000005</v>
      </c>
      <c r="J4899" s="50">
        <v>9.6880000000000006</v>
      </c>
      <c r="K4899" s="50">
        <v>9.81</v>
      </c>
      <c r="L4899" s="50">
        <v>9.9429999999999996</v>
      </c>
      <c r="M4899" s="50">
        <v>9.9849999999999994</v>
      </c>
      <c r="N4899" s="50">
        <v>10.492000000000001</v>
      </c>
      <c r="O4899" s="50">
        <v>12.584</v>
      </c>
      <c r="P4899" s="50">
        <v>14.893000000000001</v>
      </c>
      <c r="Q4899" s="50">
        <v>15.539</v>
      </c>
      <c r="R4899" s="50">
        <v>13.164</v>
      </c>
      <c r="S4899" s="50">
        <v>12.871</v>
      </c>
      <c r="T4899" s="50">
        <v>11.298999999999999</v>
      </c>
      <c r="U4899" s="50">
        <v>9.9819999999999993</v>
      </c>
      <c r="V4899" s="50">
        <v>8.4909999999999997</v>
      </c>
      <c r="W4899" s="50" t="s">
        <v>311</v>
      </c>
      <c r="X4899" s="50">
        <v>6.1479999999999997</v>
      </c>
      <c r="Y4899" s="50">
        <v>3.371</v>
      </c>
      <c r="Z4899" s="50">
        <v>1.446</v>
      </c>
      <c r="AA4899" s="50">
        <v>0.54100000000000004</v>
      </c>
      <c r="AB4899" s="50">
        <v>0.158</v>
      </c>
      <c r="AC4899" s="50" t="str">
        <f t="shared" si="313"/>
        <v>Saint Lucia-2045</v>
      </c>
      <c r="AD4899" s="51">
        <f t="shared" si="314"/>
        <v>118.96900000000001</v>
      </c>
      <c r="AE4899" s="15">
        <f t="shared" si="315"/>
        <v>0.55462347334179496</v>
      </c>
      <c r="AF4899">
        <f t="shared" si="316"/>
        <v>0.2887204214164274</v>
      </c>
    </row>
    <row r="4900" spans="1:32" x14ac:dyDescent="0.25">
      <c r="A4900" s="59">
        <v>4883</v>
      </c>
      <c r="B4900" s="60" t="s">
        <v>309</v>
      </c>
      <c r="C4900" s="61" t="s">
        <v>386</v>
      </c>
      <c r="D4900" s="62"/>
      <c r="E4900" s="62">
        <v>670</v>
      </c>
      <c r="F4900" s="62">
        <v>2045</v>
      </c>
      <c r="G4900" s="50">
        <v>5.9980000000000002</v>
      </c>
      <c r="H4900" s="50">
        <v>6.2489999999999997</v>
      </c>
      <c r="I4900" s="50">
        <v>6.508</v>
      </c>
      <c r="J4900" s="50">
        <v>6.6909999999999998</v>
      </c>
      <c r="K4900" s="50">
        <v>6.9</v>
      </c>
      <c r="L4900" s="50">
        <v>7.1470000000000002</v>
      </c>
      <c r="M4900" s="50">
        <v>7.3390000000000004</v>
      </c>
      <c r="N4900" s="50">
        <v>7.6390000000000002</v>
      </c>
      <c r="O4900" s="50">
        <v>7.4219999999999997</v>
      </c>
      <c r="P4900" s="50">
        <v>7.77</v>
      </c>
      <c r="Q4900" s="50">
        <v>7.65</v>
      </c>
      <c r="R4900" s="50">
        <v>7.1820000000000004</v>
      </c>
      <c r="S4900" s="50">
        <v>6.8040000000000003</v>
      </c>
      <c r="T4900" s="50">
        <v>5.9020000000000001</v>
      </c>
      <c r="U4900" s="50">
        <v>4.8120000000000003</v>
      </c>
      <c r="V4900" s="50">
        <v>3.82</v>
      </c>
      <c r="W4900" s="50" t="s">
        <v>311</v>
      </c>
      <c r="X4900" s="50">
        <v>3.0550000000000002</v>
      </c>
      <c r="Y4900" s="50">
        <v>1.4930000000000001</v>
      </c>
      <c r="Z4900" s="50">
        <v>0.52400000000000002</v>
      </c>
      <c r="AA4900" s="50">
        <v>0.126</v>
      </c>
      <c r="AB4900" s="50">
        <v>2.1999999999999999E-2</v>
      </c>
      <c r="AC4900" s="50" t="str">
        <f t="shared" si="313"/>
        <v>Saint Vincent and the Grenadines-2045</v>
      </c>
      <c r="AD4900" s="51">
        <f t="shared" si="314"/>
        <v>72.543999999999997</v>
      </c>
      <c r="AE4900" s="15">
        <f t="shared" si="315"/>
        <v>0.53083645787384215</v>
      </c>
      <c r="AF4900">
        <f t="shared" si="316"/>
        <v>0.21636600619941074</v>
      </c>
    </row>
    <row r="4901" spans="1:32" x14ac:dyDescent="0.25">
      <c r="A4901" s="59">
        <v>4884</v>
      </c>
      <c r="B4901" s="60" t="s">
        <v>309</v>
      </c>
      <c r="C4901" s="61" t="s">
        <v>387</v>
      </c>
      <c r="D4901" s="62"/>
      <c r="E4901" s="62">
        <v>882</v>
      </c>
      <c r="F4901" s="62">
        <v>2045</v>
      </c>
      <c r="G4901" s="50">
        <v>23.245999999999999</v>
      </c>
      <c r="H4901" s="50">
        <v>23.702999999999999</v>
      </c>
      <c r="I4901" s="50">
        <v>23.247</v>
      </c>
      <c r="J4901" s="50">
        <v>21.190999999999999</v>
      </c>
      <c r="K4901" s="50">
        <v>18.72</v>
      </c>
      <c r="L4901" s="50">
        <v>17.004999999999999</v>
      </c>
      <c r="M4901" s="50">
        <v>16.893999999999998</v>
      </c>
      <c r="N4901" s="50">
        <v>16.850999999999999</v>
      </c>
      <c r="O4901" s="50">
        <v>13.438000000000001</v>
      </c>
      <c r="P4901" s="50">
        <v>11.913</v>
      </c>
      <c r="Q4901" s="50">
        <v>10.087</v>
      </c>
      <c r="R4901" s="50">
        <v>7.3159999999999998</v>
      </c>
      <c r="S4901" s="50">
        <v>7.181</v>
      </c>
      <c r="T4901" s="50">
        <v>7.125</v>
      </c>
      <c r="U4901" s="50">
        <v>6.7050000000000001</v>
      </c>
      <c r="V4901" s="50">
        <v>5.6760000000000002</v>
      </c>
      <c r="W4901" s="50" t="s">
        <v>311</v>
      </c>
      <c r="X4901" s="50">
        <v>3.847</v>
      </c>
      <c r="Y4901" s="50">
        <v>2.1709999999999998</v>
      </c>
      <c r="Z4901" s="50">
        <v>0.90400000000000003</v>
      </c>
      <c r="AA4901" s="50">
        <v>0.249</v>
      </c>
      <c r="AB4901" s="50">
        <v>6.0999999999999999E-2</v>
      </c>
      <c r="AC4901" s="50" t="str">
        <f t="shared" si="313"/>
        <v>Samoa-2045</v>
      </c>
      <c r="AD4901" s="51">
        <f t="shared" si="314"/>
        <v>140.596</v>
      </c>
      <c r="AE4901" s="15">
        <f t="shared" si="315"/>
        <v>0.68945062448433803</v>
      </c>
      <c r="AF4901">
        <f t="shared" si="316"/>
        <v>0.12684542107859881</v>
      </c>
    </row>
    <row r="4902" spans="1:32" x14ac:dyDescent="0.25">
      <c r="A4902" s="59">
        <v>4885</v>
      </c>
      <c r="B4902" s="60" t="s">
        <v>309</v>
      </c>
      <c r="C4902" s="61" t="s">
        <v>388</v>
      </c>
      <c r="D4902" s="62"/>
      <c r="E4902" s="62">
        <v>678</v>
      </c>
      <c r="F4902" s="62">
        <v>2045</v>
      </c>
      <c r="G4902" s="50">
        <v>41.043999999999997</v>
      </c>
      <c r="H4902" s="50">
        <v>39.213000000000001</v>
      </c>
      <c r="I4902" s="50">
        <v>37.395000000000003</v>
      </c>
      <c r="J4902" s="50">
        <v>34.759</v>
      </c>
      <c r="K4902" s="50">
        <v>31.420999999999999</v>
      </c>
      <c r="L4902" s="50">
        <v>28.404</v>
      </c>
      <c r="M4902" s="50">
        <v>26.140999999999998</v>
      </c>
      <c r="N4902" s="50">
        <v>23.527000000000001</v>
      </c>
      <c r="O4902" s="50">
        <v>20.349</v>
      </c>
      <c r="P4902" s="50">
        <v>15.987</v>
      </c>
      <c r="Q4902" s="50">
        <v>13.057</v>
      </c>
      <c r="R4902" s="50">
        <v>12.378</v>
      </c>
      <c r="S4902" s="50">
        <v>8.8109999999999999</v>
      </c>
      <c r="T4902" s="50">
        <v>8.8030000000000008</v>
      </c>
      <c r="U4902" s="50">
        <v>4.8860000000000001</v>
      </c>
      <c r="V4902" s="50">
        <v>3.169</v>
      </c>
      <c r="W4902" s="50" t="s">
        <v>311</v>
      </c>
      <c r="X4902" s="50">
        <v>1.7330000000000001</v>
      </c>
      <c r="Y4902" s="50">
        <v>0.65200000000000002</v>
      </c>
      <c r="Z4902" s="50">
        <v>0.14899999999999999</v>
      </c>
      <c r="AA4902" s="50">
        <v>2.1000000000000001E-2</v>
      </c>
      <c r="AB4902" s="50">
        <v>3.0000000000000001E-3</v>
      </c>
      <c r="AC4902" s="50" t="str">
        <f t="shared" si="313"/>
        <v>Sao Tome and Principe-2045</v>
      </c>
      <c r="AD4902" s="51">
        <f t="shared" si="314"/>
        <v>214.83399999999997</v>
      </c>
      <c r="AE4902" s="15">
        <f t="shared" si="315"/>
        <v>0.63801819078916744</v>
      </c>
      <c r="AF4902">
        <f t="shared" si="316"/>
        <v>5.8396443760038032E-2</v>
      </c>
    </row>
    <row r="4903" spans="1:32" x14ac:dyDescent="0.25">
      <c r="A4903" s="59">
        <v>4886</v>
      </c>
      <c r="B4903" s="60" t="s">
        <v>309</v>
      </c>
      <c r="C4903" s="61" t="s">
        <v>479</v>
      </c>
      <c r="D4903" s="62"/>
      <c r="E4903" s="62">
        <v>682</v>
      </c>
      <c r="F4903" s="62">
        <v>2045</v>
      </c>
      <c r="G4903" s="50">
        <v>2520.4989999999998</v>
      </c>
      <c r="H4903" s="50">
        <v>2487.4349999999999</v>
      </c>
      <c r="I4903" s="50">
        <v>2538.5880000000002</v>
      </c>
      <c r="J4903" s="50">
        <v>2687.1849999999999</v>
      </c>
      <c r="K4903" s="50">
        <v>2950.2759999999998</v>
      </c>
      <c r="L4903" s="50">
        <v>3245.5709999999999</v>
      </c>
      <c r="M4903" s="50">
        <v>3312.442</v>
      </c>
      <c r="N4903" s="50">
        <v>3265.9</v>
      </c>
      <c r="O4903" s="50">
        <v>2983.9839999999999</v>
      </c>
      <c r="P4903" s="50">
        <v>2944.529</v>
      </c>
      <c r="Q4903" s="50">
        <v>3157.828</v>
      </c>
      <c r="R4903" s="50">
        <v>2930.9319999999998</v>
      </c>
      <c r="S4903" s="50">
        <v>2568.4</v>
      </c>
      <c r="T4903" s="50">
        <v>2470.2150000000001</v>
      </c>
      <c r="U4903" s="50">
        <v>1896.6010000000001</v>
      </c>
      <c r="V4903" s="50">
        <v>1146.2670000000001</v>
      </c>
      <c r="W4903" s="50" t="s">
        <v>311</v>
      </c>
      <c r="X4903" s="50">
        <v>612.48</v>
      </c>
      <c r="Y4903" s="50">
        <v>227.55099999999999</v>
      </c>
      <c r="Z4903" s="50">
        <v>67.661000000000001</v>
      </c>
      <c r="AA4903" s="50">
        <v>10.837</v>
      </c>
      <c r="AB4903" s="50">
        <v>1.335</v>
      </c>
      <c r="AC4903" s="50" t="str">
        <f t="shared" si="313"/>
        <v>Saudi Arabia-2045</v>
      </c>
      <c r="AD4903" s="51">
        <f t="shared" si="314"/>
        <v>30047.046999999999</v>
      </c>
      <c r="AE4903" s="15">
        <f t="shared" si="315"/>
        <v>0.46525267524625624</v>
      </c>
      <c r="AF4903">
        <f t="shared" si="316"/>
        <v>0.17111828355536027</v>
      </c>
    </row>
    <row r="4904" spans="1:32" x14ac:dyDescent="0.25">
      <c r="A4904" s="59">
        <v>4887</v>
      </c>
      <c r="B4904" s="60" t="s">
        <v>309</v>
      </c>
      <c r="C4904" s="61" t="s">
        <v>480</v>
      </c>
      <c r="D4904" s="62"/>
      <c r="E4904" s="62">
        <v>686</v>
      </c>
      <c r="F4904" s="62">
        <v>2045</v>
      </c>
      <c r="G4904" s="50">
        <v>3769.0250000000001</v>
      </c>
      <c r="H4904" s="50">
        <v>3532.55</v>
      </c>
      <c r="I4904" s="50">
        <v>3275.22</v>
      </c>
      <c r="J4904" s="50">
        <v>3020.0650000000001</v>
      </c>
      <c r="K4904" s="50">
        <v>2783.3690000000001</v>
      </c>
      <c r="L4904" s="50">
        <v>2565.5569999999998</v>
      </c>
      <c r="M4904" s="50">
        <v>2345.029</v>
      </c>
      <c r="N4904" s="50">
        <v>1996.287</v>
      </c>
      <c r="O4904" s="50">
        <v>1649.1020000000001</v>
      </c>
      <c r="P4904" s="50">
        <v>1400.758</v>
      </c>
      <c r="Q4904" s="50">
        <v>1212.3109999999999</v>
      </c>
      <c r="R4904" s="50">
        <v>1026.2180000000001</v>
      </c>
      <c r="S4904" s="50">
        <v>834.24599999999998</v>
      </c>
      <c r="T4904" s="50">
        <v>609.51400000000001</v>
      </c>
      <c r="U4904" s="50">
        <v>416.70600000000002</v>
      </c>
      <c r="V4904" s="50">
        <v>247.92099999999999</v>
      </c>
      <c r="W4904" s="50" t="s">
        <v>311</v>
      </c>
      <c r="X4904" s="50">
        <v>121.907</v>
      </c>
      <c r="Y4904" s="50">
        <v>43.037999999999997</v>
      </c>
      <c r="Z4904" s="50">
        <v>9.3640000000000008</v>
      </c>
      <c r="AA4904" s="50">
        <v>0.94699999999999995</v>
      </c>
      <c r="AB4904" s="50">
        <v>5.0999999999999997E-2</v>
      </c>
      <c r="AC4904" s="50" t="str">
        <f t="shared" si="313"/>
        <v>Senegal-2045</v>
      </c>
      <c r="AD4904" s="51">
        <f t="shared" si="314"/>
        <v>18832.942000000003</v>
      </c>
      <c r="AE4904" s="15">
        <f t="shared" si="315"/>
        <v>0.6385748440153427</v>
      </c>
      <c r="AF4904">
        <f t="shared" si="316"/>
        <v>4.9284629780946353E-2</v>
      </c>
    </row>
    <row r="4905" spans="1:32" x14ac:dyDescent="0.25">
      <c r="A4905" s="59">
        <v>4888</v>
      </c>
      <c r="B4905" s="60" t="s">
        <v>309</v>
      </c>
      <c r="C4905" s="61" t="s">
        <v>389</v>
      </c>
      <c r="D4905" s="62"/>
      <c r="E4905" s="62">
        <v>690</v>
      </c>
      <c r="F4905" s="62">
        <v>2045</v>
      </c>
      <c r="G4905" s="50">
        <v>5.9640000000000004</v>
      </c>
      <c r="H4905" s="50">
        <v>5.952</v>
      </c>
      <c r="I4905" s="50">
        <v>5.8319999999999999</v>
      </c>
      <c r="J4905" s="50">
        <v>5.8</v>
      </c>
      <c r="K4905" s="50">
        <v>6.06</v>
      </c>
      <c r="L4905" s="50">
        <v>6.6870000000000003</v>
      </c>
      <c r="M4905" s="50">
        <v>7.0529999999999999</v>
      </c>
      <c r="N4905" s="50">
        <v>5.952</v>
      </c>
      <c r="O4905" s="50">
        <v>4.9039999999999999</v>
      </c>
      <c r="P4905" s="50">
        <v>4.8289999999999997</v>
      </c>
      <c r="Q4905" s="50">
        <v>5.508</v>
      </c>
      <c r="R4905" s="50">
        <v>5.923</v>
      </c>
      <c r="S4905" s="50">
        <v>6.3550000000000004</v>
      </c>
      <c r="T4905" s="50">
        <v>5.9130000000000003</v>
      </c>
      <c r="U4905" s="50">
        <v>5.2210000000000001</v>
      </c>
      <c r="V4905" s="50">
        <v>4.2450000000000001</v>
      </c>
      <c r="W4905" s="50" t="s">
        <v>311</v>
      </c>
      <c r="X4905" s="50">
        <v>3.1320000000000001</v>
      </c>
      <c r="Y4905" s="50">
        <v>1.659</v>
      </c>
      <c r="Z4905" s="50">
        <v>0.58599999999999997</v>
      </c>
      <c r="AA4905" s="50">
        <v>0.123</v>
      </c>
      <c r="AB4905" s="50">
        <v>2.3E-2</v>
      </c>
      <c r="AC4905" s="50" t="str">
        <f t="shared" si="313"/>
        <v>Seychelles-2045</v>
      </c>
      <c r="AD4905" s="51">
        <f t="shared" si="314"/>
        <v>59.071000000000012</v>
      </c>
      <c r="AE4905" s="15">
        <f t="shared" si="315"/>
        <v>0.65429737096036955</v>
      </c>
      <c r="AF4905">
        <f t="shared" si="316"/>
        <v>0.2720941433759877</v>
      </c>
    </row>
    <row r="4906" spans="1:32" x14ac:dyDescent="0.25">
      <c r="A4906" s="59">
        <v>4889</v>
      </c>
      <c r="B4906" s="60" t="s">
        <v>309</v>
      </c>
      <c r="C4906" s="61" t="s">
        <v>481</v>
      </c>
      <c r="D4906" s="62"/>
      <c r="E4906" s="62">
        <v>694</v>
      </c>
      <c r="F4906" s="62">
        <v>2045</v>
      </c>
      <c r="G4906" s="50">
        <v>1295.2629999999999</v>
      </c>
      <c r="H4906" s="50">
        <v>1266.3699999999999</v>
      </c>
      <c r="I4906" s="50">
        <v>1235.1199999999999</v>
      </c>
      <c r="J4906" s="50">
        <v>1193.365</v>
      </c>
      <c r="K4906" s="50">
        <v>1130.7950000000001</v>
      </c>
      <c r="L4906" s="50">
        <v>1055.5340000000001</v>
      </c>
      <c r="M4906" s="50">
        <v>973.79</v>
      </c>
      <c r="N4906" s="50">
        <v>893.62300000000005</v>
      </c>
      <c r="O4906" s="50">
        <v>767.12800000000004</v>
      </c>
      <c r="P4906" s="50">
        <v>638.36699999999996</v>
      </c>
      <c r="Q4906" s="50">
        <v>518.12</v>
      </c>
      <c r="R4906" s="50">
        <v>420.40600000000001</v>
      </c>
      <c r="S4906" s="50">
        <v>331.21600000000001</v>
      </c>
      <c r="T4906" s="50">
        <v>234.22399999999999</v>
      </c>
      <c r="U4906" s="50">
        <v>146.63900000000001</v>
      </c>
      <c r="V4906" s="50">
        <v>73.492999999999995</v>
      </c>
      <c r="W4906" s="50" t="s">
        <v>311</v>
      </c>
      <c r="X4906" s="50">
        <v>27.79</v>
      </c>
      <c r="Y4906" s="50">
        <v>6.7389999999999999</v>
      </c>
      <c r="Z4906" s="50">
        <v>0.90300000000000002</v>
      </c>
      <c r="AA4906" s="50">
        <v>6.4000000000000001E-2</v>
      </c>
      <c r="AB4906" s="50">
        <v>3.0000000000000001E-3</v>
      </c>
      <c r="AC4906" s="50" t="str">
        <f t="shared" si="313"/>
        <v>Sierra Leone-2045</v>
      </c>
      <c r="AD4906" s="51">
        <f t="shared" si="314"/>
        <v>7922.3440000000001</v>
      </c>
      <c r="AE4906" s="15">
        <f t="shared" si="315"/>
        <v>0.54107824653915559</v>
      </c>
      <c r="AF4906">
        <f t="shared" si="316"/>
        <v>4.1799722282356726E-2</v>
      </c>
    </row>
    <row r="4907" spans="1:32" x14ac:dyDescent="0.25">
      <c r="A4907" s="59">
        <v>4890</v>
      </c>
      <c r="B4907" s="60" t="s">
        <v>309</v>
      </c>
      <c r="C4907" s="61" t="s">
        <v>244</v>
      </c>
      <c r="D4907" s="62"/>
      <c r="E4907" s="62">
        <v>702</v>
      </c>
      <c r="F4907" s="62">
        <v>2045</v>
      </c>
      <c r="G4907" s="50">
        <v>230.553</v>
      </c>
      <c r="H4907" s="50">
        <v>247.57499999999999</v>
      </c>
      <c r="I4907" s="50">
        <v>267.21899999999999</v>
      </c>
      <c r="J4907" s="50">
        <v>285.24200000000002</v>
      </c>
      <c r="K4907" s="50">
        <v>297.161</v>
      </c>
      <c r="L4907" s="50">
        <v>313.928</v>
      </c>
      <c r="M4907" s="50">
        <v>333.42700000000002</v>
      </c>
      <c r="N4907" s="50">
        <v>355.38</v>
      </c>
      <c r="O4907" s="50">
        <v>388.596</v>
      </c>
      <c r="P4907" s="50">
        <v>428.27100000000002</v>
      </c>
      <c r="Q4907" s="50">
        <v>452.46899999999999</v>
      </c>
      <c r="R4907" s="50">
        <v>428.19799999999998</v>
      </c>
      <c r="S4907" s="50">
        <v>453.64100000000002</v>
      </c>
      <c r="T4907" s="50">
        <v>468.58600000000001</v>
      </c>
      <c r="U4907" s="50">
        <v>464.23599999999999</v>
      </c>
      <c r="V4907" s="50">
        <v>407.827</v>
      </c>
      <c r="W4907" s="50" t="s">
        <v>311</v>
      </c>
      <c r="X4907" s="50">
        <v>352.59399999999999</v>
      </c>
      <c r="Y4907" s="50">
        <v>246.08500000000001</v>
      </c>
      <c r="Z4907" s="50">
        <v>122.977</v>
      </c>
      <c r="AA4907" s="50">
        <v>41.43</v>
      </c>
      <c r="AB4907" s="50">
        <v>6.7229999999999999</v>
      </c>
      <c r="AC4907" s="50" t="str">
        <f t="shared" si="313"/>
        <v>Singapore-2045</v>
      </c>
      <c r="AD4907" s="51">
        <f t="shared" si="314"/>
        <v>3736.3130000000001</v>
      </c>
      <c r="AE4907" s="15">
        <f t="shared" si="315"/>
        <v>0.76433773080574341</v>
      </c>
      <c r="AF4907">
        <f t="shared" si="316"/>
        <v>0.47090988606900114</v>
      </c>
    </row>
    <row r="4908" spans="1:32" x14ac:dyDescent="0.25">
      <c r="A4908" s="59">
        <v>4891</v>
      </c>
      <c r="B4908" s="60" t="s">
        <v>309</v>
      </c>
      <c r="C4908" s="61" t="s">
        <v>482</v>
      </c>
      <c r="D4908" s="62"/>
      <c r="E4908" s="62">
        <v>705</v>
      </c>
      <c r="F4908" s="62">
        <v>2045</v>
      </c>
      <c r="G4908" s="50">
        <v>93.426000000000002</v>
      </c>
      <c r="H4908" s="50">
        <v>89.625</v>
      </c>
      <c r="I4908" s="50">
        <v>86.620999999999995</v>
      </c>
      <c r="J4908" s="50">
        <v>89.403000000000006</v>
      </c>
      <c r="K4908" s="50">
        <v>97.683999999999997</v>
      </c>
      <c r="L4908" s="50">
        <v>106.79300000000001</v>
      </c>
      <c r="M4908" s="50">
        <v>112.503</v>
      </c>
      <c r="N4908" s="50">
        <v>108.63200000000001</v>
      </c>
      <c r="O4908" s="50">
        <v>95.179000000000002</v>
      </c>
      <c r="P4908" s="50">
        <v>97.894000000000005</v>
      </c>
      <c r="Q4908" s="50">
        <v>108.773</v>
      </c>
      <c r="R4908" s="50">
        <v>130.43899999999999</v>
      </c>
      <c r="S4908" s="50">
        <v>142.00700000000001</v>
      </c>
      <c r="T4908" s="50">
        <v>144.749</v>
      </c>
      <c r="U4908" s="50">
        <v>127.57599999999999</v>
      </c>
      <c r="V4908" s="50">
        <v>121.108</v>
      </c>
      <c r="W4908" s="50" t="s">
        <v>311</v>
      </c>
      <c r="X4908" s="50">
        <v>102.815</v>
      </c>
      <c r="Y4908" s="50">
        <v>73.287999999999997</v>
      </c>
      <c r="Z4908" s="50">
        <v>37.923000000000002</v>
      </c>
      <c r="AA4908" s="50">
        <v>8.8219999999999992</v>
      </c>
      <c r="AB4908" s="50">
        <v>1.28</v>
      </c>
      <c r="AC4908" s="50" t="str">
        <f t="shared" si="313"/>
        <v>Slovenia-2045</v>
      </c>
      <c r="AD4908" s="51">
        <f t="shared" si="314"/>
        <v>1089.307</v>
      </c>
      <c r="AE4908" s="15">
        <f t="shared" si="315"/>
        <v>0.81449306761087559</v>
      </c>
      <c r="AF4908">
        <f t="shared" si="316"/>
        <v>0.45443012732352728</v>
      </c>
    </row>
    <row r="4909" spans="1:32" x14ac:dyDescent="0.25">
      <c r="A4909" s="59">
        <v>4892</v>
      </c>
      <c r="B4909" s="60" t="s">
        <v>309</v>
      </c>
      <c r="C4909" s="61" t="s">
        <v>390</v>
      </c>
      <c r="D4909" s="62"/>
      <c r="E4909" s="62">
        <v>90</v>
      </c>
      <c r="F4909" s="62">
        <v>2045</v>
      </c>
      <c r="G4909" s="50">
        <v>97.593999999999994</v>
      </c>
      <c r="H4909" s="50">
        <v>95.662999999999997</v>
      </c>
      <c r="I4909" s="50">
        <v>92.634</v>
      </c>
      <c r="J4909" s="50">
        <v>87.909000000000006</v>
      </c>
      <c r="K4909" s="50">
        <v>82.102000000000004</v>
      </c>
      <c r="L4909" s="50">
        <v>77.054000000000002</v>
      </c>
      <c r="M4909" s="50">
        <v>73.837000000000003</v>
      </c>
      <c r="N4909" s="50">
        <v>68.936000000000007</v>
      </c>
      <c r="O4909" s="50">
        <v>60.41</v>
      </c>
      <c r="P4909" s="50">
        <v>52.226999999999997</v>
      </c>
      <c r="Q4909" s="50">
        <v>42.662999999999997</v>
      </c>
      <c r="R4909" s="50">
        <v>34.838000000000001</v>
      </c>
      <c r="S4909" s="50">
        <v>31.681000000000001</v>
      </c>
      <c r="T4909" s="50">
        <v>28.419</v>
      </c>
      <c r="U4909" s="50">
        <v>21.568000000000001</v>
      </c>
      <c r="V4909" s="50">
        <v>12.523999999999999</v>
      </c>
      <c r="W4909" s="50" t="s">
        <v>311</v>
      </c>
      <c r="X4909" s="50">
        <v>6.7709999999999999</v>
      </c>
      <c r="Y4909" s="50">
        <v>2.6829999999999998</v>
      </c>
      <c r="Z4909" s="50">
        <v>0.69</v>
      </c>
      <c r="AA4909" s="50">
        <v>0.11600000000000001</v>
      </c>
      <c r="AB4909" s="50">
        <v>0.01</v>
      </c>
      <c r="AC4909" s="50" t="str">
        <f t="shared" si="313"/>
        <v>Solomon Islands-2045</v>
      </c>
      <c r="AD4909" s="51">
        <f t="shared" si="314"/>
        <v>611.65700000000004</v>
      </c>
      <c r="AE4909" s="15">
        <f t="shared" si="315"/>
        <v>0.58639400840667233</v>
      </c>
      <c r="AF4909">
        <f t="shared" si="316"/>
        <v>8.1088699434459219E-2</v>
      </c>
    </row>
    <row r="4910" spans="1:32" x14ac:dyDescent="0.25">
      <c r="A4910" s="59">
        <v>4893</v>
      </c>
      <c r="B4910" s="60" t="s">
        <v>309</v>
      </c>
      <c r="C4910" s="61" t="s">
        <v>483</v>
      </c>
      <c r="D4910" s="62"/>
      <c r="E4910" s="62">
        <v>706</v>
      </c>
      <c r="F4910" s="62">
        <v>2045</v>
      </c>
      <c r="G4910" s="50">
        <v>4633.6090000000004</v>
      </c>
      <c r="H4910" s="50">
        <v>4198.0829999999996</v>
      </c>
      <c r="I4910" s="50">
        <v>3807.5650000000001</v>
      </c>
      <c r="J4910" s="50">
        <v>3415.453</v>
      </c>
      <c r="K4910" s="50">
        <v>3013.1559999999999</v>
      </c>
      <c r="L4910" s="50">
        <v>2609.3910000000001</v>
      </c>
      <c r="M4910" s="50">
        <v>2196.0509999999999</v>
      </c>
      <c r="N4910" s="50">
        <v>1860.6949999999999</v>
      </c>
      <c r="O4910" s="50">
        <v>1537.682</v>
      </c>
      <c r="P4910" s="50">
        <v>1284.3620000000001</v>
      </c>
      <c r="Q4910" s="50">
        <v>991.83299999999997</v>
      </c>
      <c r="R4910" s="50">
        <v>763.86300000000006</v>
      </c>
      <c r="S4910" s="50">
        <v>563.51300000000003</v>
      </c>
      <c r="T4910" s="50">
        <v>409.66899999999998</v>
      </c>
      <c r="U4910" s="50">
        <v>287.35399999999998</v>
      </c>
      <c r="V4910" s="50">
        <v>174.01900000000001</v>
      </c>
      <c r="W4910" s="50" t="s">
        <v>311</v>
      </c>
      <c r="X4910" s="50">
        <v>83.834999999999994</v>
      </c>
      <c r="Y4910" s="50">
        <v>30.634</v>
      </c>
      <c r="Z4910" s="50">
        <v>7.4050000000000002</v>
      </c>
      <c r="AA4910" s="50">
        <v>1.0209999999999999</v>
      </c>
      <c r="AB4910" s="50">
        <v>8.2000000000000003E-2</v>
      </c>
      <c r="AC4910" s="50" t="str">
        <f t="shared" si="313"/>
        <v>Somalia-2045</v>
      </c>
      <c r="AD4910" s="51">
        <f t="shared" si="314"/>
        <v>18235.999</v>
      </c>
      <c r="AE4910" s="15">
        <f t="shared" si="315"/>
        <v>0.74760236606724972</v>
      </c>
      <c r="AF4910">
        <f t="shared" si="316"/>
        <v>3.2194680426293469E-2</v>
      </c>
    </row>
    <row r="4911" spans="1:32" x14ac:dyDescent="0.25">
      <c r="A4911" s="59">
        <v>4894</v>
      </c>
      <c r="B4911" s="60" t="s">
        <v>309</v>
      </c>
      <c r="C4911" s="61" t="s">
        <v>263</v>
      </c>
      <c r="D4911" s="62"/>
      <c r="E4911" s="62">
        <v>710</v>
      </c>
      <c r="F4911" s="62">
        <v>2045</v>
      </c>
      <c r="G4911" s="50">
        <v>5213.5110000000004</v>
      </c>
      <c r="H4911" s="50">
        <v>5267.3540000000003</v>
      </c>
      <c r="I4911" s="50">
        <v>5316.9309999999996</v>
      </c>
      <c r="J4911" s="50">
        <v>5401.9189999999999</v>
      </c>
      <c r="K4911" s="50">
        <v>5511.5879999999997</v>
      </c>
      <c r="L4911" s="50">
        <v>5579.5339999999997</v>
      </c>
      <c r="M4911" s="50">
        <v>5529.1</v>
      </c>
      <c r="N4911" s="50">
        <v>5159.2719999999999</v>
      </c>
      <c r="O4911" s="50">
        <v>4845.3639999999996</v>
      </c>
      <c r="P4911" s="50">
        <v>4648.6040000000003</v>
      </c>
      <c r="Q4911" s="50">
        <v>4428.3810000000003</v>
      </c>
      <c r="R4911" s="50">
        <v>4077</v>
      </c>
      <c r="S4911" s="50">
        <v>3344.33</v>
      </c>
      <c r="T4911" s="50">
        <v>2436.8870000000002</v>
      </c>
      <c r="U4911" s="50">
        <v>1764.028</v>
      </c>
      <c r="V4911" s="50">
        <v>1213.1300000000001</v>
      </c>
      <c r="W4911" s="50" t="s">
        <v>311</v>
      </c>
      <c r="X4911" s="50">
        <v>751.85</v>
      </c>
      <c r="Y4911" s="50">
        <v>379.51299999999998</v>
      </c>
      <c r="Z4911" s="50">
        <v>141.328</v>
      </c>
      <c r="AA4911" s="50">
        <v>31.38</v>
      </c>
      <c r="AB4911" s="50">
        <v>4.8860000000000001</v>
      </c>
      <c r="AC4911" s="50" t="str">
        <f t="shared" si="313"/>
        <v>South Africa-2045</v>
      </c>
      <c r="AD4911" s="51">
        <f t="shared" si="314"/>
        <v>48525.091999999997</v>
      </c>
      <c r="AE4911" s="15">
        <f t="shared" si="315"/>
        <v>0.46410624012830309</v>
      </c>
      <c r="AF4911">
        <f t="shared" si="316"/>
        <v>0.10451959184419705</v>
      </c>
    </row>
    <row r="4912" spans="1:32" x14ac:dyDescent="0.25">
      <c r="A4912" s="59">
        <v>4895</v>
      </c>
      <c r="B4912" s="60" t="s">
        <v>309</v>
      </c>
      <c r="C4912" s="61" t="s">
        <v>484</v>
      </c>
      <c r="D4912" s="62">
        <v>17</v>
      </c>
      <c r="E4912" s="62">
        <v>724</v>
      </c>
      <c r="F4912" s="62">
        <v>2045</v>
      </c>
      <c r="G4912" s="50">
        <v>1888.8879999999999</v>
      </c>
      <c r="H4912" s="50">
        <v>1875.4280000000001</v>
      </c>
      <c r="I4912" s="50">
        <v>1818.569</v>
      </c>
      <c r="J4912" s="50">
        <v>1811.8889999999999</v>
      </c>
      <c r="K4912" s="50">
        <v>1924.489</v>
      </c>
      <c r="L4912" s="50">
        <v>2141.0329999999999</v>
      </c>
      <c r="M4912" s="50">
        <v>2375.9180000000001</v>
      </c>
      <c r="N4912" s="50">
        <v>2682.752</v>
      </c>
      <c r="O4912" s="50">
        <v>2513.4180000000001</v>
      </c>
      <c r="P4912" s="50">
        <v>2288.5990000000002</v>
      </c>
      <c r="Q4912" s="50">
        <v>2367.2979999999998</v>
      </c>
      <c r="R4912" s="50">
        <v>2518.7860000000001</v>
      </c>
      <c r="S4912" s="50">
        <v>3000.3609999999999</v>
      </c>
      <c r="T4912" s="50">
        <v>3655.279</v>
      </c>
      <c r="U4912" s="50">
        <v>3565.4630000000002</v>
      </c>
      <c r="V4912" s="50">
        <v>3116.8560000000002</v>
      </c>
      <c r="W4912" s="50" t="s">
        <v>311</v>
      </c>
      <c r="X4912" s="50">
        <v>2604.1779999999999</v>
      </c>
      <c r="Y4912" s="50">
        <v>1766.527</v>
      </c>
      <c r="Z4912" s="50">
        <v>846.22799999999995</v>
      </c>
      <c r="AA4912" s="50">
        <v>275.66300000000001</v>
      </c>
      <c r="AB4912" s="50">
        <v>42.061</v>
      </c>
      <c r="AC4912" s="50" t="str">
        <f t="shared" si="313"/>
        <v>Spain-2045</v>
      </c>
      <c r="AD4912" s="51">
        <f t="shared" si="314"/>
        <v>23624.543000000001</v>
      </c>
      <c r="AE4912" s="15">
        <f t="shared" si="315"/>
        <v>0.90817164166942832</v>
      </c>
      <c r="AF4912">
        <f t="shared" si="316"/>
        <v>0.54343213650993161</v>
      </c>
    </row>
    <row r="4913" spans="1:32" x14ac:dyDescent="0.25">
      <c r="A4913" s="59">
        <v>4896</v>
      </c>
      <c r="B4913" s="60" t="s">
        <v>309</v>
      </c>
      <c r="C4913" s="61" t="s">
        <v>485</v>
      </c>
      <c r="D4913" s="62"/>
      <c r="E4913" s="62">
        <v>144</v>
      </c>
      <c r="F4913" s="62">
        <v>2045</v>
      </c>
      <c r="G4913" s="50">
        <v>1225.6469999999999</v>
      </c>
      <c r="H4913" s="50">
        <v>1274.329</v>
      </c>
      <c r="I4913" s="50">
        <v>1289.384</v>
      </c>
      <c r="J4913" s="50">
        <v>1284.3009999999999</v>
      </c>
      <c r="K4913" s="50">
        <v>1273.367</v>
      </c>
      <c r="L4913" s="50">
        <v>1272.8330000000001</v>
      </c>
      <c r="M4913" s="50">
        <v>1301.721</v>
      </c>
      <c r="N4913" s="50">
        <v>1390.4179999999999</v>
      </c>
      <c r="O4913" s="50">
        <v>1332.499</v>
      </c>
      <c r="P4913" s="50">
        <v>1228.8330000000001</v>
      </c>
      <c r="Q4913" s="50">
        <v>1232.741</v>
      </c>
      <c r="R4913" s="50">
        <v>1230.6669999999999</v>
      </c>
      <c r="S4913" s="50">
        <v>1324.674</v>
      </c>
      <c r="T4913" s="50">
        <v>1310.5340000000001</v>
      </c>
      <c r="U4913" s="50">
        <v>1059.4549999999999</v>
      </c>
      <c r="V4913" s="50">
        <v>881.31299999999999</v>
      </c>
      <c r="W4913" s="50" t="s">
        <v>311</v>
      </c>
      <c r="X4913" s="50">
        <v>646.96799999999996</v>
      </c>
      <c r="Y4913" s="50">
        <v>386.55900000000003</v>
      </c>
      <c r="Z4913" s="50">
        <v>162.626</v>
      </c>
      <c r="AA4913" s="50">
        <v>49.436999999999998</v>
      </c>
      <c r="AB4913" s="50">
        <v>6.774</v>
      </c>
      <c r="AC4913" s="50" t="str">
        <f t="shared" si="313"/>
        <v>Sri Lanka-2045</v>
      </c>
      <c r="AD4913" s="51">
        <f t="shared" si="314"/>
        <v>12872.054</v>
      </c>
      <c r="AE4913" s="15">
        <f t="shared" si="315"/>
        <v>0.64426594232746381</v>
      </c>
      <c r="AF4913">
        <f t="shared" si="316"/>
        <v>0.27030514937087574</v>
      </c>
    </row>
    <row r="4914" spans="1:32" x14ac:dyDescent="0.25">
      <c r="A4914" s="59">
        <v>4897</v>
      </c>
      <c r="B4914" s="60" t="s">
        <v>309</v>
      </c>
      <c r="C4914" s="61" t="s">
        <v>486</v>
      </c>
      <c r="D4914" s="62">
        <v>18</v>
      </c>
      <c r="E4914" s="62">
        <v>275</v>
      </c>
      <c r="F4914" s="62">
        <v>2045</v>
      </c>
      <c r="G4914" s="50">
        <v>926.87199999999996</v>
      </c>
      <c r="H4914" s="50">
        <v>891.08199999999999</v>
      </c>
      <c r="I4914" s="50">
        <v>856.61300000000006</v>
      </c>
      <c r="J4914" s="50">
        <v>824.96</v>
      </c>
      <c r="K4914" s="50">
        <v>789.94899999999996</v>
      </c>
      <c r="L4914" s="50">
        <v>741.23900000000003</v>
      </c>
      <c r="M4914" s="50">
        <v>672.69500000000005</v>
      </c>
      <c r="N4914" s="50">
        <v>595.21699999999998</v>
      </c>
      <c r="O4914" s="50">
        <v>528.49300000000005</v>
      </c>
      <c r="P4914" s="50">
        <v>503.34800000000001</v>
      </c>
      <c r="Q4914" s="50">
        <v>453.31599999999997</v>
      </c>
      <c r="R4914" s="50">
        <v>350.85399999999998</v>
      </c>
      <c r="S4914" s="50">
        <v>269.04500000000002</v>
      </c>
      <c r="T4914" s="50">
        <v>211.19900000000001</v>
      </c>
      <c r="U4914" s="50">
        <v>152.34899999999999</v>
      </c>
      <c r="V4914" s="50">
        <v>103.208</v>
      </c>
      <c r="W4914" s="50" t="s">
        <v>311</v>
      </c>
      <c r="X4914" s="50">
        <v>57.253</v>
      </c>
      <c r="Y4914" s="50">
        <v>21.702999999999999</v>
      </c>
      <c r="Z4914" s="50">
        <v>6.359</v>
      </c>
      <c r="AA4914" s="50">
        <v>1.179</v>
      </c>
      <c r="AB4914" s="50">
        <v>0.113</v>
      </c>
      <c r="AC4914" s="50" t="str">
        <f t="shared" si="313"/>
        <v>State of Palestine-2045</v>
      </c>
      <c r="AD4914" s="51">
        <f t="shared" si="314"/>
        <v>5729.1160000000009</v>
      </c>
      <c r="AE4914" s="15">
        <f t="shared" si="315"/>
        <v>0.56342549182107671</v>
      </c>
      <c r="AF4914">
        <f t="shared" si="316"/>
        <v>6.5847676548484765E-2</v>
      </c>
    </row>
    <row r="4915" spans="1:32" x14ac:dyDescent="0.25">
      <c r="A4915" s="59">
        <v>4898</v>
      </c>
      <c r="B4915" s="60" t="s">
        <v>309</v>
      </c>
      <c r="C4915" s="61" t="s">
        <v>487</v>
      </c>
      <c r="D4915" s="62"/>
      <c r="E4915" s="62">
        <v>729</v>
      </c>
      <c r="F4915" s="62">
        <v>2045</v>
      </c>
      <c r="G4915" s="50">
        <v>8494.6</v>
      </c>
      <c r="H4915" s="50">
        <v>8095.6670000000004</v>
      </c>
      <c r="I4915" s="50">
        <v>7662.3530000000001</v>
      </c>
      <c r="J4915" s="50">
        <v>7137.5469999999996</v>
      </c>
      <c r="K4915" s="50">
        <v>6548.4549999999999</v>
      </c>
      <c r="L4915" s="50">
        <v>5981.2020000000002</v>
      </c>
      <c r="M4915" s="50">
        <v>5468.4859999999999</v>
      </c>
      <c r="N4915" s="50">
        <v>4989.9669999999996</v>
      </c>
      <c r="O4915" s="50">
        <v>4444.9260000000004</v>
      </c>
      <c r="P4915" s="50">
        <v>3787.5210000000002</v>
      </c>
      <c r="Q4915" s="50">
        <v>3079.98</v>
      </c>
      <c r="R4915" s="50">
        <v>2391.5059999999999</v>
      </c>
      <c r="S4915" s="50">
        <v>1943.0619999999999</v>
      </c>
      <c r="T4915" s="50">
        <v>1495.17</v>
      </c>
      <c r="U4915" s="50">
        <v>1075.2550000000001</v>
      </c>
      <c r="V4915" s="50">
        <v>695.54100000000005</v>
      </c>
      <c r="W4915" s="50" t="s">
        <v>311</v>
      </c>
      <c r="X4915" s="50">
        <v>358.19600000000003</v>
      </c>
      <c r="Y4915" s="50">
        <v>140.03800000000001</v>
      </c>
      <c r="Z4915" s="50">
        <v>38.289000000000001</v>
      </c>
      <c r="AA4915" s="50">
        <v>6.4790000000000001</v>
      </c>
      <c r="AB4915" s="50">
        <v>0.67700000000000005</v>
      </c>
      <c r="AC4915" s="50" t="str">
        <f t="shared" si="313"/>
        <v>Sudan-2045</v>
      </c>
      <c r="AD4915" s="51">
        <f t="shared" si="314"/>
        <v>45772.652000000009</v>
      </c>
      <c r="AE4915" s="15">
        <f t="shared" si="315"/>
        <v>0.61307929022771057</v>
      </c>
      <c r="AF4915">
        <f t="shared" si="316"/>
        <v>5.4403858652630456E-2</v>
      </c>
    </row>
    <row r="4916" spans="1:32" x14ac:dyDescent="0.25">
      <c r="A4916" s="59">
        <v>4899</v>
      </c>
      <c r="B4916" s="60" t="s">
        <v>309</v>
      </c>
      <c r="C4916" s="61" t="s">
        <v>391</v>
      </c>
      <c r="D4916" s="62"/>
      <c r="E4916" s="62">
        <v>740</v>
      </c>
      <c r="F4916" s="62">
        <v>2045</v>
      </c>
      <c r="G4916" s="50">
        <v>41.798999999999999</v>
      </c>
      <c r="H4916" s="50">
        <v>43.027999999999999</v>
      </c>
      <c r="I4916" s="50">
        <v>44.512999999999998</v>
      </c>
      <c r="J4916" s="50">
        <v>45.552999999999997</v>
      </c>
      <c r="K4916" s="50">
        <v>45.886000000000003</v>
      </c>
      <c r="L4916" s="50">
        <v>45.884</v>
      </c>
      <c r="M4916" s="50">
        <v>45.649000000000001</v>
      </c>
      <c r="N4916" s="50">
        <v>44.244999999999997</v>
      </c>
      <c r="O4916" s="50">
        <v>43.491999999999997</v>
      </c>
      <c r="P4916" s="50">
        <v>43.204999999999998</v>
      </c>
      <c r="Q4916" s="50">
        <v>41.499000000000002</v>
      </c>
      <c r="R4916" s="50">
        <v>37.006999999999998</v>
      </c>
      <c r="S4916" s="50">
        <v>32.959000000000003</v>
      </c>
      <c r="T4916" s="50">
        <v>27.103000000000002</v>
      </c>
      <c r="U4916" s="50">
        <v>25.460999999999999</v>
      </c>
      <c r="V4916" s="50">
        <v>18.149999999999999</v>
      </c>
      <c r="W4916" s="50" t="s">
        <v>311</v>
      </c>
      <c r="X4916" s="50">
        <v>12.804</v>
      </c>
      <c r="Y4916" s="50">
        <v>5.3090000000000002</v>
      </c>
      <c r="Z4916" s="50">
        <v>1.8380000000000001</v>
      </c>
      <c r="AA4916" s="50">
        <v>0.44900000000000001</v>
      </c>
      <c r="AB4916" s="50">
        <v>7.4999999999999997E-2</v>
      </c>
      <c r="AC4916" s="50" t="str">
        <f t="shared" si="313"/>
        <v>Suriname-2045</v>
      </c>
      <c r="AD4916" s="51">
        <f t="shared" si="314"/>
        <v>425.37900000000002</v>
      </c>
      <c r="AE4916" s="15">
        <f t="shared" si="315"/>
        <v>0.51842944762200294</v>
      </c>
      <c r="AF4916">
        <f t="shared" si="316"/>
        <v>0.16438773505144044</v>
      </c>
    </row>
    <row r="4917" spans="1:32" x14ac:dyDescent="0.25">
      <c r="A4917" s="59">
        <v>4900</v>
      </c>
      <c r="B4917" s="60" t="s">
        <v>309</v>
      </c>
      <c r="C4917" s="61" t="s">
        <v>488</v>
      </c>
      <c r="D4917" s="62"/>
      <c r="E4917" s="62">
        <v>752</v>
      </c>
      <c r="F4917" s="62">
        <v>2045</v>
      </c>
      <c r="G4917" s="50">
        <v>644.803</v>
      </c>
      <c r="H4917" s="50">
        <v>623.25400000000002</v>
      </c>
      <c r="I4917" s="50">
        <v>612.35199999999998</v>
      </c>
      <c r="J4917" s="50">
        <v>640.45500000000004</v>
      </c>
      <c r="K4917" s="50">
        <v>683.63699999999994</v>
      </c>
      <c r="L4917" s="50">
        <v>698.94799999999998</v>
      </c>
      <c r="M4917" s="50">
        <v>686.80499999999995</v>
      </c>
      <c r="N4917" s="50">
        <v>689.88599999999997</v>
      </c>
      <c r="O4917" s="50">
        <v>636.87199999999996</v>
      </c>
      <c r="P4917" s="50">
        <v>614.55999999999995</v>
      </c>
      <c r="Q4917" s="50">
        <v>774.50199999999995</v>
      </c>
      <c r="R4917" s="50">
        <v>710.59100000000001</v>
      </c>
      <c r="S4917" s="50">
        <v>624.51300000000003</v>
      </c>
      <c r="T4917" s="50">
        <v>583.76800000000003</v>
      </c>
      <c r="U4917" s="50">
        <v>596.37800000000004</v>
      </c>
      <c r="V4917" s="50">
        <v>573.82399999999996</v>
      </c>
      <c r="W4917" s="50" t="s">
        <v>311</v>
      </c>
      <c r="X4917" s="50">
        <v>454.22500000000002</v>
      </c>
      <c r="Y4917" s="50">
        <v>313.17500000000001</v>
      </c>
      <c r="Z4917" s="50">
        <v>160.25899999999999</v>
      </c>
      <c r="AA4917" s="50">
        <v>55.529000000000003</v>
      </c>
      <c r="AB4917" s="50">
        <v>6.4450000000000003</v>
      </c>
      <c r="AC4917" s="50" t="str">
        <f t="shared" si="313"/>
        <v>Sweden-2045</v>
      </c>
      <c r="AD4917" s="51">
        <f t="shared" si="314"/>
        <v>6760.7689999999993</v>
      </c>
      <c r="AE4917" s="15">
        <f t="shared" si="315"/>
        <v>0.68394763968418404</v>
      </c>
      <c r="AF4917">
        <f t="shared" si="316"/>
        <v>0.31750335428803805</v>
      </c>
    </row>
    <row r="4918" spans="1:32" x14ac:dyDescent="0.25">
      <c r="A4918" s="59">
        <v>4901</v>
      </c>
      <c r="B4918" s="60" t="s">
        <v>309</v>
      </c>
      <c r="C4918" s="61" t="s">
        <v>489</v>
      </c>
      <c r="D4918" s="62"/>
      <c r="E4918" s="62">
        <v>760</v>
      </c>
      <c r="F4918" s="62">
        <v>2045</v>
      </c>
      <c r="G4918" s="50">
        <v>2498.5059999999999</v>
      </c>
      <c r="H4918" s="50">
        <v>2577.587</v>
      </c>
      <c r="I4918" s="50">
        <v>2573.0680000000002</v>
      </c>
      <c r="J4918" s="50">
        <v>2525.7269999999999</v>
      </c>
      <c r="K4918" s="50">
        <v>2480.9810000000002</v>
      </c>
      <c r="L4918" s="50">
        <v>2456.828</v>
      </c>
      <c r="M4918" s="50">
        <v>2563.6550000000002</v>
      </c>
      <c r="N4918" s="50">
        <v>2550.5129999999999</v>
      </c>
      <c r="O4918" s="50">
        <v>2374.6260000000002</v>
      </c>
      <c r="P4918" s="50">
        <v>2075.277</v>
      </c>
      <c r="Q4918" s="50">
        <v>1642.076</v>
      </c>
      <c r="R4918" s="50">
        <v>1557.3140000000001</v>
      </c>
      <c r="S4918" s="50">
        <v>1450.0170000000001</v>
      </c>
      <c r="T4918" s="50">
        <v>1152.5719999999999</v>
      </c>
      <c r="U4918" s="50">
        <v>827.86099999999999</v>
      </c>
      <c r="V4918" s="50">
        <v>591.54200000000003</v>
      </c>
      <c r="W4918" s="50" t="s">
        <v>311</v>
      </c>
      <c r="X4918" s="50">
        <v>380.392</v>
      </c>
      <c r="Y4918" s="50">
        <v>176.607</v>
      </c>
      <c r="Z4918" s="50">
        <v>58.451999999999998</v>
      </c>
      <c r="AA4918" s="50">
        <v>10.052</v>
      </c>
      <c r="AB4918" s="50">
        <v>1.2170000000000001</v>
      </c>
      <c r="AC4918" s="50" t="str">
        <f t="shared" si="313"/>
        <v>Syrian Arab Republic-2045</v>
      </c>
      <c r="AD4918" s="51">
        <f t="shared" si="314"/>
        <v>21677.014000000003</v>
      </c>
      <c r="AE4918" s="15">
        <f t="shared" si="315"/>
        <v>0.50043128633860723</v>
      </c>
      <c r="AF4918">
        <f t="shared" si="316"/>
        <v>0.10907303799421507</v>
      </c>
    </row>
    <row r="4919" spans="1:32" x14ac:dyDescent="0.25">
      <c r="A4919" s="59">
        <v>4902</v>
      </c>
      <c r="B4919" s="60" t="s">
        <v>309</v>
      </c>
      <c r="C4919" s="61" t="s">
        <v>157</v>
      </c>
      <c r="D4919" s="62"/>
      <c r="E4919" s="62">
        <v>764</v>
      </c>
      <c r="F4919" s="62">
        <v>2045</v>
      </c>
      <c r="G4919" s="50">
        <v>2830.6970000000001</v>
      </c>
      <c r="H4919" s="50">
        <v>2959.058</v>
      </c>
      <c r="I4919" s="50">
        <v>3075.5920000000001</v>
      </c>
      <c r="J4919" s="50">
        <v>3140.9</v>
      </c>
      <c r="K4919" s="50">
        <v>3194.741</v>
      </c>
      <c r="L4919" s="50">
        <v>3405.6190000000001</v>
      </c>
      <c r="M4919" s="50">
        <v>3815.5189999999998</v>
      </c>
      <c r="N4919" s="50">
        <v>4059.884</v>
      </c>
      <c r="O4919" s="50">
        <v>4279.6180000000004</v>
      </c>
      <c r="P4919" s="50">
        <v>4632.7139999999999</v>
      </c>
      <c r="Q4919" s="50">
        <v>4558.2690000000002</v>
      </c>
      <c r="R4919" s="50">
        <v>4121.9960000000001</v>
      </c>
      <c r="S4919" s="50">
        <v>4269.5749999999998</v>
      </c>
      <c r="T4919" s="50">
        <v>4573.0150000000003</v>
      </c>
      <c r="U4919" s="50">
        <v>4488.8680000000004</v>
      </c>
      <c r="V4919" s="50">
        <v>3958.49</v>
      </c>
      <c r="W4919" s="50" t="s">
        <v>311</v>
      </c>
      <c r="X4919" s="50">
        <v>2909.538</v>
      </c>
      <c r="Y4919" s="50">
        <v>1758.7239999999999</v>
      </c>
      <c r="Z4919" s="50">
        <v>747.30100000000004</v>
      </c>
      <c r="AA4919" s="50">
        <v>219.679</v>
      </c>
      <c r="AB4919" s="50">
        <v>45.747999999999998</v>
      </c>
      <c r="AC4919" s="50" t="str">
        <f t="shared" si="313"/>
        <v>Thailand-2045</v>
      </c>
      <c r="AD4919" s="51">
        <f t="shared" si="314"/>
        <v>39478.834999999999</v>
      </c>
      <c r="AE4919" s="15">
        <f t="shared" si="315"/>
        <v>0.69826553899070221</v>
      </c>
      <c r="AF4919">
        <f t="shared" si="316"/>
        <v>0.3868379239512213</v>
      </c>
    </row>
    <row r="4920" spans="1:32" x14ac:dyDescent="0.25">
      <c r="A4920" s="59">
        <v>4903</v>
      </c>
      <c r="B4920" s="60" t="s">
        <v>309</v>
      </c>
      <c r="C4920" s="61" t="s">
        <v>392</v>
      </c>
      <c r="D4920" s="62"/>
      <c r="E4920" s="62">
        <v>626</v>
      </c>
      <c r="F4920" s="62">
        <v>2045</v>
      </c>
      <c r="G4920" s="50">
        <v>270.46699999999998</v>
      </c>
      <c r="H4920" s="50">
        <v>262.78500000000003</v>
      </c>
      <c r="I4920" s="50">
        <v>254.36</v>
      </c>
      <c r="J4920" s="50">
        <v>239.81100000000001</v>
      </c>
      <c r="K4920" s="50">
        <v>215.87799999999999</v>
      </c>
      <c r="L4920" s="50">
        <v>188.46799999999999</v>
      </c>
      <c r="M4920" s="50">
        <v>168.023</v>
      </c>
      <c r="N4920" s="50">
        <v>143.38999999999999</v>
      </c>
      <c r="O4920" s="50">
        <v>116.488</v>
      </c>
      <c r="P4920" s="50">
        <v>111.871</v>
      </c>
      <c r="Q4920" s="50">
        <v>71.356999999999999</v>
      </c>
      <c r="R4920" s="50">
        <v>52.118000000000002</v>
      </c>
      <c r="S4920" s="50">
        <v>45.655000000000001</v>
      </c>
      <c r="T4920" s="50">
        <v>24.975000000000001</v>
      </c>
      <c r="U4920" s="50">
        <v>34.680999999999997</v>
      </c>
      <c r="V4920" s="50">
        <v>22.523</v>
      </c>
      <c r="W4920" s="50" t="s">
        <v>311</v>
      </c>
      <c r="X4920" s="50">
        <v>11.401999999999999</v>
      </c>
      <c r="Y4920" s="50">
        <v>4.6310000000000002</v>
      </c>
      <c r="Z4920" s="50">
        <v>1.2969999999999999</v>
      </c>
      <c r="AA4920" s="50">
        <v>0.22700000000000001</v>
      </c>
      <c r="AB4920" s="50">
        <v>1.7000000000000001E-2</v>
      </c>
      <c r="AC4920" s="50" t="str">
        <f t="shared" si="313"/>
        <v>Timor-Leste-2045</v>
      </c>
      <c r="AD4920" s="51">
        <f t="shared" si="314"/>
        <v>1353.059</v>
      </c>
      <c r="AE4920" s="15">
        <f t="shared" si="315"/>
        <v>0.65582136477418951</v>
      </c>
      <c r="AF4920">
        <f t="shared" si="316"/>
        <v>4.6598940238831647E-2</v>
      </c>
    </row>
    <row r="4921" spans="1:32" x14ac:dyDescent="0.25">
      <c r="A4921" s="59">
        <v>4904</v>
      </c>
      <c r="B4921" s="60" t="s">
        <v>309</v>
      </c>
      <c r="C4921" s="61" t="s">
        <v>490</v>
      </c>
      <c r="D4921" s="62"/>
      <c r="E4921" s="62">
        <v>768</v>
      </c>
      <c r="F4921" s="62">
        <v>2045</v>
      </c>
      <c r="G4921" s="50">
        <v>1663.6759999999999</v>
      </c>
      <c r="H4921" s="50">
        <v>1570.5239999999999</v>
      </c>
      <c r="I4921" s="50">
        <v>1475.3520000000001</v>
      </c>
      <c r="J4921" s="50">
        <v>1368.9739999999999</v>
      </c>
      <c r="K4921" s="50">
        <v>1255.047</v>
      </c>
      <c r="L4921" s="50">
        <v>1153.1220000000001</v>
      </c>
      <c r="M4921" s="50">
        <v>1060.797</v>
      </c>
      <c r="N4921" s="50">
        <v>956.58399999999995</v>
      </c>
      <c r="O4921" s="50">
        <v>813.95</v>
      </c>
      <c r="P4921" s="50">
        <v>665.07500000000005</v>
      </c>
      <c r="Q4921" s="50">
        <v>563.66700000000003</v>
      </c>
      <c r="R4921" s="50">
        <v>488.14299999999997</v>
      </c>
      <c r="S4921" s="50">
        <v>394.58699999999999</v>
      </c>
      <c r="T4921" s="50">
        <v>294.62400000000002</v>
      </c>
      <c r="U4921" s="50">
        <v>192.16399999999999</v>
      </c>
      <c r="V4921" s="50">
        <v>104.151</v>
      </c>
      <c r="W4921" s="50" t="s">
        <v>311</v>
      </c>
      <c r="X4921" s="50">
        <v>43.747999999999998</v>
      </c>
      <c r="Y4921" s="50">
        <v>12.34</v>
      </c>
      <c r="Z4921" s="50">
        <v>2.02</v>
      </c>
      <c r="AA4921" s="50">
        <v>0.16600000000000001</v>
      </c>
      <c r="AB4921" s="50">
        <v>3.0000000000000001E-3</v>
      </c>
      <c r="AC4921" s="50" t="str">
        <f t="shared" si="313"/>
        <v>Togo-2045</v>
      </c>
      <c r="AD4921" s="51">
        <f t="shared" si="314"/>
        <v>8719.9459999999999</v>
      </c>
      <c r="AE4921" s="15">
        <f t="shared" si="315"/>
        <v>0.61454142032530923</v>
      </c>
      <c r="AF4921">
        <f t="shared" si="316"/>
        <v>4.8342536705392861E-2</v>
      </c>
    </row>
    <row r="4922" spans="1:32" x14ac:dyDescent="0.25">
      <c r="A4922" s="59">
        <v>4905</v>
      </c>
      <c r="B4922" s="60" t="s">
        <v>309</v>
      </c>
      <c r="C4922" s="61" t="s">
        <v>393</v>
      </c>
      <c r="D4922" s="62"/>
      <c r="E4922" s="62">
        <v>776</v>
      </c>
      <c r="F4922" s="62">
        <v>2045</v>
      </c>
      <c r="G4922" s="50">
        <v>13.118</v>
      </c>
      <c r="H4922" s="50">
        <v>13.409000000000001</v>
      </c>
      <c r="I4922" s="50">
        <v>13.28</v>
      </c>
      <c r="J4922" s="50">
        <v>12.465999999999999</v>
      </c>
      <c r="K4922" s="50">
        <v>11.055</v>
      </c>
      <c r="L4922" s="50">
        <v>9.8350000000000009</v>
      </c>
      <c r="M4922" s="50">
        <v>9.6069999999999993</v>
      </c>
      <c r="N4922" s="50">
        <v>9.609</v>
      </c>
      <c r="O4922" s="50">
        <v>8.8010000000000002</v>
      </c>
      <c r="P4922" s="50">
        <v>7.4909999999999997</v>
      </c>
      <c r="Q4922" s="50">
        <v>6.2960000000000003</v>
      </c>
      <c r="R4922" s="50">
        <v>4.1559999999999997</v>
      </c>
      <c r="S4922" s="50">
        <v>4.3280000000000003</v>
      </c>
      <c r="T4922" s="50">
        <v>3.952</v>
      </c>
      <c r="U4922" s="50">
        <v>3.6349999999999998</v>
      </c>
      <c r="V4922" s="50">
        <v>2.4729999999999999</v>
      </c>
      <c r="W4922" s="50" t="s">
        <v>311</v>
      </c>
      <c r="X4922" s="50">
        <v>1.5309999999999999</v>
      </c>
      <c r="Y4922" s="50">
        <v>0.94099999999999995</v>
      </c>
      <c r="Z4922" s="50">
        <v>0.30099999999999999</v>
      </c>
      <c r="AA4922" s="50">
        <v>8.5999999999999993E-2</v>
      </c>
      <c r="AB4922" s="50">
        <v>1.7000000000000001E-2</v>
      </c>
      <c r="AC4922" s="50" t="str">
        <f t="shared" si="313"/>
        <v>Tonga-2045</v>
      </c>
      <c r="AD4922" s="51">
        <f t="shared" si="314"/>
        <v>83.64400000000002</v>
      </c>
      <c r="AE4922" s="15">
        <f t="shared" si="315"/>
        <v>0.6305652527377934</v>
      </c>
      <c r="AF4922">
        <f t="shared" si="316"/>
        <v>0.10478651448752944</v>
      </c>
    </row>
    <row r="4923" spans="1:32" x14ac:dyDescent="0.25">
      <c r="A4923" s="59">
        <v>4906</v>
      </c>
      <c r="B4923" s="60" t="s">
        <v>309</v>
      </c>
      <c r="C4923" s="61" t="s">
        <v>394</v>
      </c>
      <c r="D4923" s="62"/>
      <c r="E4923" s="62">
        <v>780</v>
      </c>
      <c r="F4923" s="62">
        <v>2045</v>
      </c>
      <c r="G4923" s="50">
        <v>71.025999999999996</v>
      </c>
      <c r="H4923" s="50">
        <v>71.816000000000003</v>
      </c>
      <c r="I4923" s="50">
        <v>71.34</v>
      </c>
      <c r="J4923" s="50">
        <v>71.921999999999997</v>
      </c>
      <c r="K4923" s="50">
        <v>75.570999999999998</v>
      </c>
      <c r="L4923" s="50">
        <v>82.688000000000002</v>
      </c>
      <c r="M4923" s="50">
        <v>90.86</v>
      </c>
      <c r="N4923" s="50">
        <v>90.472999999999999</v>
      </c>
      <c r="O4923" s="50">
        <v>83.105000000000004</v>
      </c>
      <c r="P4923" s="50">
        <v>77.141000000000005</v>
      </c>
      <c r="Q4923" s="50">
        <v>86.295000000000002</v>
      </c>
      <c r="R4923" s="50">
        <v>102.956</v>
      </c>
      <c r="S4923" s="50">
        <v>106.325</v>
      </c>
      <c r="T4923" s="50">
        <v>77.754999999999995</v>
      </c>
      <c r="U4923" s="50">
        <v>59.741</v>
      </c>
      <c r="V4923" s="50">
        <v>43.651000000000003</v>
      </c>
      <c r="W4923" s="50" t="s">
        <v>311</v>
      </c>
      <c r="X4923" s="50">
        <v>34.5</v>
      </c>
      <c r="Y4923" s="50">
        <v>16.823</v>
      </c>
      <c r="Z4923" s="50">
        <v>6.2480000000000002</v>
      </c>
      <c r="AA4923" s="50">
        <v>1.554</v>
      </c>
      <c r="AB4923" s="50">
        <v>0.26100000000000001</v>
      </c>
      <c r="AC4923" s="50" t="str">
        <f t="shared" si="313"/>
        <v>Trinidad and Tobago-2045</v>
      </c>
      <c r="AD4923" s="51">
        <f t="shared" si="314"/>
        <v>867.33600000000001</v>
      </c>
      <c r="AE4923" s="15">
        <f t="shared" si="315"/>
        <v>0.52426625898152501</v>
      </c>
      <c r="AF4923">
        <f t="shared" si="316"/>
        <v>0.22240314077065756</v>
      </c>
    </row>
    <row r="4924" spans="1:32" x14ac:dyDescent="0.25">
      <c r="A4924" s="59">
        <v>4907</v>
      </c>
      <c r="B4924" s="60" t="s">
        <v>309</v>
      </c>
      <c r="C4924" s="61" t="s">
        <v>491</v>
      </c>
      <c r="D4924" s="62"/>
      <c r="E4924" s="62">
        <v>788</v>
      </c>
      <c r="F4924" s="62">
        <v>2045</v>
      </c>
      <c r="G4924" s="50">
        <v>832.32899999999995</v>
      </c>
      <c r="H4924" s="50">
        <v>801.26199999999994</v>
      </c>
      <c r="I4924" s="50">
        <v>791.00199999999995</v>
      </c>
      <c r="J4924" s="50">
        <v>833.57399999999996</v>
      </c>
      <c r="K4924" s="50">
        <v>911.01</v>
      </c>
      <c r="L4924" s="50">
        <v>979.447</v>
      </c>
      <c r="M4924" s="50">
        <v>1000.361</v>
      </c>
      <c r="N4924" s="50">
        <v>832.09100000000001</v>
      </c>
      <c r="O4924" s="50">
        <v>763.48599999999999</v>
      </c>
      <c r="P4924" s="50">
        <v>795.87400000000002</v>
      </c>
      <c r="Q4924" s="50">
        <v>886.154</v>
      </c>
      <c r="R4924" s="50">
        <v>953.93700000000001</v>
      </c>
      <c r="S4924" s="50">
        <v>886.90300000000002</v>
      </c>
      <c r="T4924" s="50">
        <v>738.11599999999999</v>
      </c>
      <c r="U4924" s="50">
        <v>587.93100000000004</v>
      </c>
      <c r="V4924" s="50">
        <v>500.108</v>
      </c>
      <c r="W4924" s="50" t="s">
        <v>311</v>
      </c>
      <c r="X4924" s="50">
        <v>340.11399999999998</v>
      </c>
      <c r="Y4924" s="50">
        <v>173.465</v>
      </c>
      <c r="Z4924" s="50">
        <v>61.55</v>
      </c>
      <c r="AA4924" s="50">
        <v>11.032</v>
      </c>
      <c r="AB4924" s="50">
        <v>1.3580000000000001</v>
      </c>
      <c r="AC4924" s="50" t="str">
        <f t="shared" si="313"/>
        <v>Tunisia-2045</v>
      </c>
      <c r="AD4924" s="51">
        <f t="shared" si="314"/>
        <v>8842.8369999999995</v>
      </c>
      <c r="AE4924" s="15">
        <f t="shared" si="315"/>
        <v>0.54713967926809015</v>
      </c>
      <c r="AF4924">
        <f t="shared" si="316"/>
        <v>0.21421690660603177</v>
      </c>
    </row>
    <row r="4925" spans="1:32" x14ac:dyDescent="0.25">
      <c r="A4925" s="59">
        <v>4908</v>
      </c>
      <c r="B4925" s="60" t="s">
        <v>309</v>
      </c>
      <c r="C4925" s="61" t="s">
        <v>492</v>
      </c>
      <c r="D4925" s="62"/>
      <c r="E4925" s="62">
        <v>792</v>
      </c>
      <c r="F4925" s="62">
        <v>2045</v>
      </c>
      <c r="G4925" s="50">
        <v>5378.07</v>
      </c>
      <c r="H4925" s="50">
        <v>5516.1130000000003</v>
      </c>
      <c r="I4925" s="50">
        <v>5671.5950000000003</v>
      </c>
      <c r="J4925" s="50">
        <v>5776.1030000000001</v>
      </c>
      <c r="K4925" s="50">
        <v>5936.8890000000001</v>
      </c>
      <c r="L4925" s="50">
        <v>6133.4939999999997</v>
      </c>
      <c r="M4925" s="50">
        <v>6286.8469999999998</v>
      </c>
      <c r="N4925" s="50">
        <v>6262.4089999999997</v>
      </c>
      <c r="O4925" s="50">
        <v>6310.5820000000003</v>
      </c>
      <c r="P4925" s="50">
        <v>6318.0190000000002</v>
      </c>
      <c r="Q4925" s="50">
        <v>5977.8919999999998</v>
      </c>
      <c r="R4925" s="50">
        <v>5898.8890000000001</v>
      </c>
      <c r="S4925" s="50">
        <v>5767.6819999999998</v>
      </c>
      <c r="T4925" s="50">
        <v>5237.8530000000001</v>
      </c>
      <c r="U4925" s="50">
        <v>4435.5050000000001</v>
      </c>
      <c r="V4925" s="50">
        <v>3412.712</v>
      </c>
      <c r="W4925" s="50" t="s">
        <v>311</v>
      </c>
      <c r="X4925" s="50">
        <v>2344.1039999999998</v>
      </c>
      <c r="Y4925" s="50">
        <v>1288.893</v>
      </c>
      <c r="Z4925" s="50">
        <v>493.84199999999998</v>
      </c>
      <c r="AA4925" s="50">
        <v>102.57899999999999</v>
      </c>
      <c r="AB4925" s="50">
        <v>11.352</v>
      </c>
      <c r="AC4925" s="50" t="str">
        <f t="shared" si="313"/>
        <v>Turkey-2045</v>
      </c>
      <c r="AD4925" s="51">
        <f t="shared" si="314"/>
        <v>60668.806000000004</v>
      </c>
      <c r="AE4925" s="15">
        <f t="shared" si="315"/>
        <v>0.55864982739235036</v>
      </c>
      <c r="AF4925">
        <f t="shared" si="316"/>
        <v>0.22434043277814508</v>
      </c>
    </row>
    <row r="4926" spans="1:32" x14ac:dyDescent="0.25">
      <c r="A4926" s="59">
        <v>4909</v>
      </c>
      <c r="B4926" s="60" t="s">
        <v>309</v>
      </c>
      <c r="C4926" s="61" t="s">
        <v>493</v>
      </c>
      <c r="D4926" s="62">
        <v>19</v>
      </c>
      <c r="E4926" s="62">
        <v>804</v>
      </c>
      <c r="F4926" s="62">
        <v>2045</v>
      </c>
      <c r="G4926" s="50">
        <v>1876.779</v>
      </c>
      <c r="H4926" s="50">
        <v>1815.4570000000001</v>
      </c>
      <c r="I4926" s="50">
        <v>1785.47</v>
      </c>
      <c r="J4926" s="50">
        <v>1881.307</v>
      </c>
      <c r="K4926" s="50">
        <v>2066.6030000000001</v>
      </c>
      <c r="L4926" s="50">
        <v>2243.06</v>
      </c>
      <c r="M4926" s="50">
        <v>2343.165</v>
      </c>
      <c r="N4926" s="50">
        <v>2278.538</v>
      </c>
      <c r="O4926" s="50">
        <v>1841.173</v>
      </c>
      <c r="P4926" s="50">
        <v>1967.3710000000001</v>
      </c>
      <c r="Q4926" s="50">
        <v>2477.4670000000001</v>
      </c>
      <c r="R4926" s="50">
        <v>3133.4789999999998</v>
      </c>
      <c r="S4926" s="50">
        <v>3012.181</v>
      </c>
      <c r="T4926" s="50">
        <v>2575.6570000000002</v>
      </c>
      <c r="U4926" s="50">
        <v>2106.0659999999998</v>
      </c>
      <c r="V4926" s="50">
        <v>1601.3679999999999</v>
      </c>
      <c r="W4926" s="50" t="s">
        <v>311</v>
      </c>
      <c r="X4926" s="50">
        <v>1330.316</v>
      </c>
      <c r="Y4926" s="50">
        <v>784.07399999999996</v>
      </c>
      <c r="Z4926" s="50">
        <v>322.65300000000002</v>
      </c>
      <c r="AA4926" s="50">
        <v>63.06</v>
      </c>
      <c r="AB4926" s="50">
        <v>7.6070000000000002</v>
      </c>
      <c r="AC4926" s="50" t="str">
        <f t="shared" si="313"/>
        <v>Ukraine-2045</v>
      </c>
      <c r="AD4926" s="51">
        <f t="shared" si="314"/>
        <v>23244.344000000001</v>
      </c>
      <c r="AE4926" s="15">
        <f t="shared" si="315"/>
        <v>0.61384855601861688</v>
      </c>
      <c r="AF4926">
        <f t="shared" si="316"/>
        <v>0.30606453926512905</v>
      </c>
    </row>
    <row r="4927" spans="1:32" x14ac:dyDescent="0.25">
      <c r="A4927" s="59">
        <v>4910</v>
      </c>
      <c r="B4927" s="60" t="s">
        <v>309</v>
      </c>
      <c r="C4927" s="61" t="s">
        <v>494</v>
      </c>
      <c r="D4927" s="62"/>
      <c r="E4927" s="62">
        <v>784</v>
      </c>
      <c r="F4927" s="62">
        <v>2045</v>
      </c>
      <c r="G4927" s="50">
        <v>526.37400000000002</v>
      </c>
      <c r="H4927" s="50">
        <v>522.17600000000004</v>
      </c>
      <c r="I4927" s="50">
        <v>498.88799999999998</v>
      </c>
      <c r="J4927" s="50">
        <v>478.072</v>
      </c>
      <c r="K4927" s="50">
        <v>664.25800000000004</v>
      </c>
      <c r="L4927" s="50">
        <v>1060.454</v>
      </c>
      <c r="M4927" s="50">
        <v>1392.856</v>
      </c>
      <c r="N4927" s="50">
        <v>1442.912</v>
      </c>
      <c r="O4927" s="50">
        <v>1300.6300000000001</v>
      </c>
      <c r="P4927" s="50">
        <v>1121.6079999999999</v>
      </c>
      <c r="Q4927" s="50">
        <v>868.82299999999998</v>
      </c>
      <c r="R4927" s="50">
        <v>732.49699999999996</v>
      </c>
      <c r="S4927" s="50">
        <v>592.40300000000002</v>
      </c>
      <c r="T4927" s="50">
        <v>536.95399999999995</v>
      </c>
      <c r="U4927" s="50">
        <v>467.46600000000001</v>
      </c>
      <c r="V4927" s="50">
        <v>285.28699999999998</v>
      </c>
      <c r="W4927" s="50" t="s">
        <v>311</v>
      </c>
      <c r="X4927" s="50">
        <v>163.977</v>
      </c>
      <c r="Y4927" s="50">
        <v>53.595999999999997</v>
      </c>
      <c r="Z4927" s="50">
        <v>10.183999999999999</v>
      </c>
      <c r="AA4927" s="50">
        <v>2.2000000000000002</v>
      </c>
      <c r="AB4927" s="50">
        <v>0.246</v>
      </c>
      <c r="AC4927" s="50" t="str">
        <f t="shared" si="313"/>
        <v>United Arab Emirates-2045</v>
      </c>
      <c r="AD4927" s="51">
        <f t="shared" si="314"/>
        <v>9654.512999999999</v>
      </c>
      <c r="AE4927" s="15">
        <f t="shared" si="315"/>
        <v>0.31771131283369752</v>
      </c>
      <c r="AF4927">
        <f t="shared" si="316"/>
        <v>0.13568261457312214</v>
      </c>
    </row>
    <row r="4928" spans="1:32" x14ac:dyDescent="0.25">
      <c r="A4928" s="59">
        <v>4911</v>
      </c>
      <c r="B4928" s="60" t="s">
        <v>309</v>
      </c>
      <c r="C4928" s="61" t="s">
        <v>33</v>
      </c>
      <c r="D4928" s="62"/>
      <c r="E4928" s="62">
        <v>826</v>
      </c>
      <c r="F4928" s="62">
        <v>2045</v>
      </c>
      <c r="G4928" s="50">
        <v>4078.4589999999998</v>
      </c>
      <c r="H4928" s="50">
        <v>3979.7550000000001</v>
      </c>
      <c r="I4928" s="50">
        <v>3907.2860000000001</v>
      </c>
      <c r="J4928" s="50">
        <v>4031.3890000000001</v>
      </c>
      <c r="K4928" s="50">
        <v>4303.0259999999998</v>
      </c>
      <c r="L4928" s="50">
        <v>4496.1189999999997</v>
      </c>
      <c r="M4928" s="50">
        <v>4579.5640000000003</v>
      </c>
      <c r="N4928" s="50">
        <v>4512.7870000000003</v>
      </c>
      <c r="O4928" s="50">
        <v>4142.2510000000002</v>
      </c>
      <c r="P4928" s="50">
        <v>4318.0839999999998</v>
      </c>
      <c r="Q4928" s="50">
        <v>4536.5780000000004</v>
      </c>
      <c r="R4928" s="50">
        <v>4618.6390000000001</v>
      </c>
      <c r="S4928" s="50">
        <v>4388.585</v>
      </c>
      <c r="T4928" s="50">
        <v>3994.5830000000001</v>
      </c>
      <c r="U4928" s="50">
        <v>3822.54</v>
      </c>
      <c r="V4928" s="50">
        <v>3812.5740000000001</v>
      </c>
      <c r="W4928" s="50" t="s">
        <v>311</v>
      </c>
      <c r="X4928" s="50">
        <v>3219.692</v>
      </c>
      <c r="Y4928" s="50">
        <v>2077.8609999999999</v>
      </c>
      <c r="Z4928" s="50">
        <v>1042.462</v>
      </c>
      <c r="AA4928" s="50">
        <v>384.404</v>
      </c>
      <c r="AB4928" s="50">
        <v>54.390999999999998</v>
      </c>
      <c r="AC4928" s="50" t="str">
        <f t="shared" si="313"/>
        <v>United Kingdom-2045</v>
      </c>
      <c r="AD4928" s="51">
        <f t="shared" si="314"/>
        <v>43927.021999999997</v>
      </c>
      <c r="AE4928" s="15">
        <f t="shared" si="315"/>
        <v>0.69146519880177626</v>
      </c>
      <c r="AF4928">
        <f t="shared" si="316"/>
        <v>0.32935545474222822</v>
      </c>
    </row>
    <row r="4929" spans="1:32" x14ac:dyDescent="0.25">
      <c r="A4929" s="59">
        <v>4912</v>
      </c>
      <c r="B4929" s="60" t="s">
        <v>309</v>
      </c>
      <c r="C4929" s="61" t="s">
        <v>495</v>
      </c>
      <c r="D4929" s="62">
        <v>20</v>
      </c>
      <c r="E4929" s="62">
        <v>834</v>
      </c>
      <c r="F4929" s="62">
        <v>2045</v>
      </c>
      <c r="G4929" s="50">
        <v>16570.079000000002</v>
      </c>
      <c r="H4929" s="50">
        <v>15303.453</v>
      </c>
      <c r="I4929" s="50">
        <v>14003.022999999999</v>
      </c>
      <c r="J4929" s="50">
        <v>12619.546</v>
      </c>
      <c r="K4929" s="50">
        <v>11235.346</v>
      </c>
      <c r="L4929" s="50">
        <v>9972.2690000000002</v>
      </c>
      <c r="M4929" s="50">
        <v>8830.4259999999995</v>
      </c>
      <c r="N4929" s="50">
        <v>7526.0290000000005</v>
      </c>
      <c r="O4929" s="50">
        <v>6274.8580000000002</v>
      </c>
      <c r="P4929" s="50">
        <v>5073.7870000000003</v>
      </c>
      <c r="Q4929" s="50">
        <v>4217.1890000000003</v>
      </c>
      <c r="R4929" s="50">
        <v>3451.2779999999998</v>
      </c>
      <c r="S4929" s="50">
        <v>2781.5360000000001</v>
      </c>
      <c r="T4929" s="50">
        <v>2125.7840000000001</v>
      </c>
      <c r="U4929" s="50">
        <v>1477.442</v>
      </c>
      <c r="V4929" s="50">
        <v>921.88499999999999</v>
      </c>
      <c r="W4929" s="50" t="s">
        <v>311</v>
      </c>
      <c r="X4929" s="50">
        <v>498.65100000000001</v>
      </c>
      <c r="Y4929" s="50">
        <v>216.137</v>
      </c>
      <c r="Z4929" s="50">
        <v>62.65</v>
      </c>
      <c r="AA4929" s="50">
        <v>11.435</v>
      </c>
      <c r="AB4929" s="50">
        <v>1.0529999999999999</v>
      </c>
      <c r="AC4929" s="50" t="str">
        <f t="shared" si="313"/>
        <v>United Republic of Tanzania-2045</v>
      </c>
      <c r="AD4929" s="51">
        <f t="shared" si="314"/>
        <v>71982.263999999996</v>
      </c>
      <c r="AE4929" s="15">
        <f t="shared" si="315"/>
        <v>0.71116951809128992</v>
      </c>
      <c r="AF4929">
        <f t="shared" si="316"/>
        <v>4.509664228011652E-2</v>
      </c>
    </row>
    <row r="4930" spans="1:32" x14ac:dyDescent="0.25">
      <c r="A4930" s="59">
        <v>4913</v>
      </c>
      <c r="B4930" s="60" t="s">
        <v>309</v>
      </c>
      <c r="C4930" s="61" t="s">
        <v>344</v>
      </c>
      <c r="D4930" s="62"/>
      <c r="E4930" s="62">
        <v>840</v>
      </c>
      <c r="F4930" s="62">
        <v>2045</v>
      </c>
      <c r="G4930" s="50">
        <v>22157.417000000001</v>
      </c>
      <c r="H4930" s="50">
        <v>22174.856</v>
      </c>
      <c r="I4930" s="50">
        <v>22258.175999999999</v>
      </c>
      <c r="J4930" s="50">
        <v>22719.73</v>
      </c>
      <c r="K4930" s="50">
        <v>23287.911</v>
      </c>
      <c r="L4930" s="50">
        <v>23282.983</v>
      </c>
      <c r="M4930" s="50">
        <v>22946.321</v>
      </c>
      <c r="N4930" s="50">
        <v>24192.534</v>
      </c>
      <c r="O4930" s="50">
        <v>23995.505000000001</v>
      </c>
      <c r="P4930" s="50">
        <v>23981.557000000001</v>
      </c>
      <c r="Q4930" s="50">
        <v>24483.474999999999</v>
      </c>
      <c r="R4930" s="50">
        <v>22800.973999999998</v>
      </c>
      <c r="S4930" s="50">
        <v>20575.256000000001</v>
      </c>
      <c r="T4930" s="50">
        <v>18449.258999999998</v>
      </c>
      <c r="U4930" s="50">
        <v>17111.798999999999</v>
      </c>
      <c r="V4930" s="50">
        <v>16021.772000000001</v>
      </c>
      <c r="W4930" s="50" t="s">
        <v>311</v>
      </c>
      <c r="X4930" s="50">
        <v>14413.419</v>
      </c>
      <c r="Y4930" s="50">
        <v>10430.329</v>
      </c>
      <c r="Z4930" s="50">
        <v>5124.4759999999997</v>
      </c>
      <c r="AA4930" s="50">
        <v>1462.7819999999999</v>
      </c>
      <c r="AB4930" s="50">
        <v>188.322</v>
      </c>
      <c r="AC4930" s="50" t="str">
        <f t="shared" si="313"/>
        <v>United States of America-2045</v>
      </c>
      <c r="AD4930" s="51">
        <f t="shared" si="314"/>
        <v>232266.24599999998</v>
      </c>
      <c r="AE4930" s="15">
        <f t="shared" si="315"/>
        <v>0.64491767348751983</v>
      </c>
      <c r="AF4930">
        <f t="shared" si="316"/>
        <v>0.27840151949749692</v>
      </c>
    </row>
    <row r="4931" spans="1:32" x14ac:dyDescent="0.25">
      <c r="A4931" s="59">
        <v>4914</v>
      </c>
      <c r="B4931" s="60" t="s">
        <v>309</v>
      </c>
      <c r="C4931" s="61" t="s">
        <v>395</v>
      </c>
      <c r="D4931" s="62"/>
      <c r="E4931" s="62">
        <v>850</v>
      </c>
      <c r="F4931" s="62">
        <v>2045</v>
      </c>
      <c r="G4931" s="50">
        <v>4.8360000000000003</v>
      </c>
      <c r="H4931" s="50">
        <v>5.16</v>
      </c>
      <c r="I4931" s="50">
        <v>5.4560000000000004</v>
      </c>
      <c r="J4931" s="50">
        <v>5.444</v>
      </c>
      <c r="K4931" s="50">
        <v>5.2380000000000004</v>
      </c>
      <c r="L4931" s="50">
        <v>5.2229999999999999</v>
      </c>
      <c r="M4931" s="50">
        <v>5.4660000000000002</v>
      </c>
      <c r="N4931" s="50">
        <v>5.6440000000000001</v>
      </c>
      <c r="O4931" s="50">
        <v>5.2149999999999999</v>
      </c>
      <c r="P4931" s="50">
        <v>5.26</v>
      </c>
      <c r="Q4931" s="50">
        <v>5.3490000000000002</v>
      </c>
      <c r="R4931" s="50">
        <v>4.0389999999999997</v>
      </c>
      <c r="S4931" s="50">
        <v>4.4850000000000003</v>
      </c>
      <c r="T4931" s="50">
        <v>4.915</v>
      </c>
      <c r="U4931" s="50">
        <v>5.2960000000000003</v>
      </c>
      <c r="V4931" s="50">
        <v>5.4619999999999997</v>
      </c>
      <c r="W4931" s="50" t="s">
        <v>311</v>
      </c>
      <c r="X4931" s="50">
        <v>4.673</v>
      </c>
      <c r="Y4931" s="50">
        <v>3.3130000000000002</v>
      </c>
      <c r="Z4931" s="50">
        <v>1.6</v>
      </c>
      <c r="AA4931" s="50">
        <v>0.59299999999999997</v>
      </c>
      <c r="AB4931" s="50">
        <v>0.10100000000000001</v>
      </c>
      <c r="AC4931" s="50" t="str">
        <f t="shared" si="313"/>
        <v>United States Virgin Islands-2045</v>
      </c>
      <c r="AD4931" s="51">
        <f t="shared" si="314"/>
        <v>51.363</v>
      </c>
      <c r="AE4931" s="15">
        <f t="shared" si="315"/>
        <v>0.80612503163756011</v>
      </c>
      <c r="AF4931">
        <f t="shared" si="316"/>
        <v>0.38843074159994012</v>
      </c>
    </row>
    <row r="4932" spans="1:32" x14ac:dyDescent="0.25">
      <c r="A4932" s="59">
        <v>4915</v>
      </c>
      <c r="B4932" s="60" t="s">
        <v>309</v>
      </c>
      <c r="C4932" s="61" t="s">
        <v>496</v>
      </c>
      <c r="D4932" s="62"/>
      <c r="E4932" s="62">
        <v>858</v>
      </c>
      <c r="F4932" s="62">
        <v>2045</v>
      </c>
      <c r="G4932" s="50">
        <v>203.92400000000001</v>
      </c>
      <c r="H4932" s="50">
        <v>209.137</v>
      </c>
      <c r="I4932" s="50">
        <v>215.67099999999999</v>
      </c>
      <c r="J4932" s="50">
        <v>222.25800000000001</v>
      </c>
      <c r="K4932" s="50">
        <v>225.94</v>
      </c>
      <c r="L4932" s="50">
        <v>227.01900000000001</v>
      </c>
      <c r="M4932" s="50">
        <v>228.07</v>
      </c>
      <c r="N4932" s="50">
        <v>230.69399999999999</v>
      </c>
      <c r="O4932" s="50">
        <v>234.447</v>
      </c>
      <c r="P4932" s="50">
        <v>241.244</v>
      </c>
      <c r="Q4932" s="50">
        <v>243.27099999999999</v>
      </c>
      <c r="R4932" s="50">
        <v>223.31200000000001</v>
      </c>
      <c r="S4932" s="50">
        <v>201.01900000000001</v>
      </c>
      <c r="T4932" s="50">
        <v>203.13800000000001</v>
      </c>
      <c r="U4932" s="50">
        <v>176.173</v>
      </c>
      <c r="V4932" s="50">
        <v>137.70099999999999</v>
      </c>
      <c r="W4932" s="50" t="s">
        <v>311</v>
      </c>
      <c r="X4932" s="50">
        <v>110.923</v>
      </c>
      <c r="Y4932" s="50">
        <v>73.225999999999999</v>
      </c>
      <c r="Z4932" s="50">
        <v>36.698999999999998</v>
      </c>
      <c r="AA4932" s="50">
        <v>14.53</v>
      </c>
      <c r="AB4932" s="50">
        <v>3.64</v>
      </c>
      <c r="AC4932" s="50" t="str">
        <f t="shared" si="313"/>
        <v>Uruguay-2045</v>
      </c>
      <c r="AD4932" s="51">
        <f t="shared" si="314"/>
        <v>2277.2739999999994</v>
      </c>
      <c r="AE4932" s="15">
        <f t="shared" si="315"/>
        <v>0.60807878191205822</v>
      </c>
      <c r="AF4932">
        <f t="shared" si="316"/>
        <v>0.26016119718954467</v>
      </c>
    </row>
    <row r="4933" spans="1:32" x14ac:dyDescent="0.25">
      <c r="A4933" s="59">
        <v>4916</v>
      </c>
      <c r="B4933" s="60" t="s">
        <v>309</v>
      </c>
      <c r="C4933" s="61" t="s">
        <v>396</v>
      </c>
      <c r="D4933" s="62"/>
      <c r="E4933" s="62">
        <v>548</v>
      </c>
      <c r="F4933" s="62">
        <v>2045</v>
      </c>
      <c r="G4933" s="50">
        <v>42.573999999999998</v>
      </c>
      <c r="H4933" s="50">
        <v>41.183</v>
      </c>
      <c r="I4933" s="50">
        <v>39.75</v>
      </c>
      <c r="J4933" s="50">
        <v>36.747</v>
      </c>
      <c r="K4933" s="50">
        <v>35.747999999999998</v>
      </c>
      <c r="L4933" s="50">
        <v>34.334000000000003</v>
      </c>
      <c r="M4933" s="50">
        <v>32.497999999999998</v>
      </c>
      <c r="N4933" s="50">
        <v>31.788</v>
      </c>
      <c r="O4933" s="50">
        <v>26.625</v>
      </c>
      <c r="P4933" s="50">
        <v>25.777999999999999</v>
      </c>
      <c r="Q4933" s="50">
        <v>21.521000000000001</v>
      </c>
      <c r="R4933" s="50">
        <v>21.632000000000001</v>
      </c>
      <c r="S4933" s="50">
        <v>17.545999999999999</v>
      </c>
      <c r="T4933" s="50">
        <v>13.409000000000001</v>
      </c>
      <c r="U4933" s="50">
        <v>10.244</v>
      </c>
      <c r="V4933" s="50">
        <v>7.1</v>
      </c>
      <c r="W4933" s="50" t="s">
        <v>311</v>
      </c>
      <c r="X4933" s="50">
        <v>4.476</v>
      </c>
      <c r="Y4933" s="50">
        <v>1.6779999999999999</v>
      </c>
      <c r="Z4933" s="50">
        <v>0.52400000000000002</v>
      </c>
      <c r="AA4933" s="50">
        <v>7.9000000000000001E-2</v>
      </c>
      <c r="AB4933" s="50">
        <v>8.0000000000000002E-3</v>
      </c>
      <c r="AC4933" s="50" t="str">
        <f t="shared" si="313"/>
        <v>Vanuatu-2045</v>
      </c>
      <c r="AD4933" s="51">
        <f t="shared" si="314"/>
        <v>284.21699999999998</v>
      </c>
      <c r="AE4933" s="15">
        <f t="shared" si="315"/>
        <v>0.56655653954548824</v>
      </c>
      <c r="AF4933">
        <f t="shared" si="316"/>
        <v>9.2018129911410645E-2</v>
      </c>
    </row>
    <row r="4934" spans="1:32" x14ac:dyDescent="0.25">
      <c r="A4934" s="59">
        <v>4917</v>
      </c>
      <c r="B4934" s="60" t="s">
        <v>309</v>
      </c>
      <c r="C4934" s="61" t="s">
        <v>497</v>
      </c>
      <c r="D4934" s="62"/>
      <c r="E4934" s="62">
        <v>862</v>
      </c>
      <c r="F4934" s="62">
        <v>2045</v>
      </c>
      <c r="G4934" s="50">
        <v>2641.4520000000002</v>
      </c>
      <c r="H4934" s="50">
        <v>2704.3850000000002</v>
      </c>
      <c r="I4934" s="50">
        <v>2765.5990000000002</v>
      </c>
      <c r="J4934" s="50">
        <v>2821.1950000000002</v>
      </c>
      <c r="K4934" s="50">
        <v>2857.277</v>
      </c>
      <c r="L4934" s="50">
        <v>2881.5050000000001</v>
      </c>
      <c r="M4934" s="50">
        <v>2873.7849999999999</v>
      </c>
      <c r="N4934" s="50">
        <v>2813.692</v>
      </c>
      <c r="O4934" s="50">
        <v>2716.7930000000001</v>
      </c>
      <c r="P4934" s="50">
        <v>2613.3240000000001</v>
      </c>
      <c r="Q4934" s="50">
        <v>2541.7359999999999</v>
      </c>
      <c r="R4934" s="50">
        <v>2432.0500000000002</v>
      </c>
      <c r="S4934" s="50">
        <v>2107.5659999999998</v>
      </c>
      <c r="T4934" s="50">
        <v>1785.18</v>
      </c>
      <c r="U4934" s="50">
        <v>1423.097</v>
      </c>
      <c r="V4934" s="50">
        <v>1167.521</v>
      </c>
      <c r="W4934" s="50" t="s">
        <v>311</v>
      </c>
      <c r="X4934" s="50">
        <v>825.28099999999995</v>
      </c>
      <c r="Y4934" s="50">
        <v>434.02800000000002</v>
      </c>
      <c r="Z4934" s="50">
        <v>191.02199999999999</v>
      </c>
      <c r="AA4934" s="50">
        <v>70.094999999999999</v>
      </c>
      <c r="AB4934" s="50">
        <v>19.231000000000002</v>
      </c>
      <c r="AC4934" s="50" t="str">
        <f t="shared" si="313"/>
        <v>Venezuela (Bolivarian Republic of)-2045</v>
      </c>
      <c r="AD4934" s="51">
        <f t="shared" si="314"/>
        <v>26658.922999999999</v>
      </c>
      <c r="AE4934" s="15">
        <f t="shared" si="315"/>
        <v>0.52616120313637582</v>
      </c>
      <c r="AF4934">
        <f t="shared" si="316"/>
        <v>0.17012924715560168</v>
      </c>
    </row>
    <row r="4935" spans="1:32" x14ac:dyDescent="0.25">
      <c r="A4935" s="59">
        <v>4918</v>
      </c>
      <c r="B4935" s="60" t="s">
        <v>309</v>
      </c>
      <c r="C4935" s="61" t="s">
        <v>498</v>
      </c>
      <c r="D4935" s="62"/>
      <c r="E4935" s="62">
        <v>704</v>
      </c>
      <c r="F4935" s="62">
        <v>2045</v>
      </c>
      <c r="G4935" s="50">
        <v>6519.2030000000004</v>
      </c>
      <c r="H4935" s="50">
        <v>6338.86</v>
      </c>
      <c r="I4935" s="50">
        <v>6362.9210000000003</v>
      </c>
      <c r="J4935" s="50">
        <v>6804.91</v>
      </c>
      <c r="K4935" s="50">
        <v>7349.2520000000004</v>
      </c>
      <c r="L4935" s="50">
        <v>7416.66</v>
      </c>
      <c r="M4935" s="50">
        <v>7444.4750000000004</v>
      </c>
      <c r="N4935" s="50">
        <v>6908.6559999999999</v>
      </c>
      <c r="O4935" s="50">
        <v>6283.0619999999999</v>
      </c>
      <c r="P4935" s="50">
        <v>6583.3410000000003</v>
      </c>
      <c r="Q4935" s="50">
        <v>8273.6869999999999</v>
      </c>
      <c r="R4935" s="50">
        <v>8012.6180000000004</v>
      </c>
      <c r="S4935" s="50">
        <v>7133.5330000000004</v>
      </c>
      <c r="T4935" s="50">
        <v>6123.7539999999999</v>
      </c>
      <c r="U4935" s="50">
        <v>5237.9009999999998</v>
      </c>
      <c r="V4935" s="50">
        <v>4159.4059999999999</v>
      </c>
      <c r="W4935" s="50" t="s">
        <v>311</v>
      </c>
      <c r="X4935" s="50">
        <v>3097.13</v>
      </c>
      <c r="Y4935" s="50">
        <v>1925.0160000000001</v>
      </c>
      <c r="Z4935" s="50">
        <v>856.40800000000002</v>
      </c>
      <c r="AA4935" s="50">
        <v>241.93899999999999</v>
      </c>
      <c r="AB4935" s="50">
        <v>72.177000000000007</v>
      </c>
      <c r="AC4935" s="50" t="str">
        <f t="shared" si="313"/>
        <v>Viet Nam-2045</v>
      </c>
      <c r="AD4935" s="51">
        <f t="shared" si="314"/>
        <v>72210.194000000003</v>
      </c>
      <c r="AE4935" s="15">
        <f t="shared" si="315"/>
        <v>0.56688277281182775</v>
      </c>
      <c r="AF4935">
        <f t="shared" si="316"/>
        <v>0.23748716220193505</v>
      </c>
    </row>
    <row r="4936" spans="1:32" x14ac:dyDescent="0.25">
      <c r="A4936" s="59">
        <v>4919</v>
      </c>
      <c r="B4936" s="60" t="s">
        <v>309</v>
      </c>
      <c r="C4936" s="61" t="s">
        <v>499</v>
      </c>
      <c r="D4936" s="62"/>
      <c r="E4936" s="62">
        <v>732</v>
      </c>
      <c r="F4936" s="62">
        <v>2045</v>
      </c>
      <c r="G4936" s="50">
        <v>62.783999999999999</v>
      </c>
      <c r="H4936" s="50">
        <v>62.832999999999998</v>
      </c>
      <c r="I4936" s="50">
        <v>62.643999999999998</v>
      </c>
      <c r="J4936" s="50">
        <v>63.878</v>
      </c>
      <c r="K4936" s="50">
        <v>67.495000000000005</v>
      </c>
      <c r="L4936" s="50">
        <v>71.227000000000004</v>
      </c>
      <c r="M4936" s="50">
        <v>74.037000000000006</v>
      </c>
      <c r="N4936" s="50">
        <v>69.444000000000003</v>
      </c>
      <c r="O4936" s="50">
        <v>66.694000000000003</v>
      </c>
      <c r="P4936" s="50">
        <v>63.63</v>
      </c>
      <c r="Q4936" s="50">
        <v>61.816000000000003</v>
      </c>
      <c r="R4936" s="50">
        <v>56.779000000000003</v>
      </c>
      <c r="S4936" s="50">
        <v>48.311</v>
      </c>
      <c r="T4936" s="50">
        <v>38.072000000000003</v>
      </c>
      <c r="U4936" s="50">
        <v>26.548999999999999</v>
      </c>
      <c r="V4936" s="50">
        <v>16.303000000000001</v>
      </c>
      <c r="W4936" s="50" t="s">
        <v>311</v>
      </c>
      <c r="X4936" s="50">
        <v>8.3420000000000005</v>
      </c>
      <c r="Y4936" s="50">
        <v>3.2629999999999999</v>
      </c>
      <c r="Z4936" s="50">
        <v>0.67700000000000005</v>
      </c>
      <c r="AA4936" s="50">
        <v>6.8000000000000005E-2</v>
      </c>
      <c r="AB4936" s="50">
        <v>5.0000000000000001E-3</v>
      </c>
      <c r="AC4936" s="50" t="str">
        <f t="shared" si="313"/>
        <v>Western Sahara-2045</v>
      </c>
      <c r="AD4936" s="51">
        <f t="shared" si="314"/>
        <v>643.31100000000004</v>
      </c>
      <c r="AE4936" s="15">
        <f t="shared" si="315"/>
        <v>0.43764213576326216</v>
      </c>
      <c r="AF4936">
        <f t="shared" si="316"/>
        <v>0.11217188649930494</v>
      </c>
    </row>
    <row r="4937" spans="1:32" x14ac:dyDescent="0.25">
      <c r="A4937" s="59">
        <v>4920</v>
      </c>
      <c r="B4937" s="60" t="s">
        <v>309</v>
      </c>
      <c r="C4937" s="61" t="s">
        <v>500</v>
      </c>
      <c r="D4937" s="62"/>
      <c r="E4937" s="62">
        <v>887</v>
      </c>
      <c r="F4937" s="62">
        <v>2045</v>
      </c>
      <c r="G4937" s="50">
        <v>4159.8810000000003</v>
      </c>
      <c r="H4937" s="50">
        <v>4195.9650000000001</v>
      </c>
      <c r="I4937" s="50">
        <v>4201.6549999999997</v>
      </c>
      <c r="J4937" s="50">
        <v>4163.4059999999999</v>
      </c>
      <c r="K4937" s="50">
        <v>4091.2719999999999</v>
      </c>
      <c r="L4937" s="50">
        <v>3966.58</v>
      </c>
      <c r="M4937" s="50">
        <v>3743.616</v>
      </c>
      <c r="N4937" s="50">
        <v>3348.7040000000002</v>
      </c>
      <c r="O4937" s="50">
        <v>2973.8270000000002</v>
      </c>
      <c r="P4937" s="50">
        <v>2692.6219999999998</v>
      </c>
      <c r="Q4937" s="50">
        <v>2530.297</v>
      </c>
      <c r="R4937" s="50">
        <v>2029.442</v>
      </c>
      <c r="S4937" s="50">
        <v>1490.3389999999999</v>
      </c>
      <c r="T4937" s="50">
        <v>1016.809</v>
      </c>
      <c r="U4937" s="50">
        <v>581.755</v>
      </c>
      <c r="V4937" s="50">
        <v>346.22</v>
      </c>
      <c r="W4937" s="50" t="s">
        <v>311</v>
      </c>
      <c r="X4937" s="50">
        <v>177.69300000000001</v>
      </c>
      <c r="Y4937" s="50">
        <v>63.857999999999997</v>
      </c>
      <c r="Z4937" s="50">
        <v>14.887</v>
      </c>
      <c r="AA4937" s="50">
        <v>2.105</v>
      </c>
      <c r="AB4937" s="50">
        <v>0.153</v>
      </c>
      <c r="AC4937" s="50" t="str">
        <f t="shared" si="313"/>
        <v>Yemen-2045</v>
      </c>
      <c r="AD4937" s="51">
        <f t="shared" si="314"/>
        <v>31030.105</v>
      </c>
      <c r="AE4937" s="15">
        <f t="shared" si="315"/>
        <v>0.47569871258895186</v>
      </c>
      <c r="AF4937">
        <f t="shared" si="316"/>
        <v>5.0552902584280489E-2</v>
      </c>
    </row>
    <row r="4938" spans="1:32" x14ac:dyDescent="0.25">
      <c r="A4938" s="45">
        <v>4921</v>
      </c>
      <c r="B4938" s="46" t="s">
        <v>309</v>
      </c>
      <c r="C4938" s="47" t="s">
        <v>310</v>
      </c>
      <c r="D4938" s="48"/>
      <c r="E4938" s="48">
        <v>1607</v>
      </c>
      <c r="F4938" s="48">
        <v>2050</v>
      </c>
      <c r="G4938" s="49">
        <v>99838.21</v>
      </c>
      <c r="H4938" s="49">
        <v>96461.467999999993</v>
      </c>
      <c r="I4938" s="49">
        <v>92581.377999999997</v>
      </c>
      <c r="J4938" s="49">
        <v>88115.502999999997</v>
      </c>
      <c r="K4938" s="49">
        <v>83327.945000000007</v>
      </c>
      <c r="L4938" s="49">
        <v>78655.534</v>
      </c>
      <c r="M4938" s="49">
        <v>73784.831000000006</v>
      </c>
      <c r="N4938" s="49">
        <v>68187.070999999996</v>
      </c>
      <c r="O4938" s="49">
        <v>61236.453000000001</v>
      </c>
      <c r="P4938" s="49">
        <v>53621.364999999998</v>
      </c>
      <c r="Q4938" s="49">
        <v>47461.161</v>
      </c>
      <c r="R4938" s="49">
        <v>41694.328000000001</v>
      </c>
      <c r="S4938" s="49">
        <v>35318.122000000003</v>
      </c>
      <c r="T4938" s="49">
        <v>27864.255000000001</v>
      </c>
      <c r="U4938" s="49">
        <v>20568.956999999999</v>
      </c>
      <c r="V4938" s="49">
        <v>14141.79</v>
      </c>
      <c r="W4938" s="49" t="s">
        <v>311</v>
      </c>
      <c r="X4938" s="49">
        <v>8641.1129999999994</v>
      </c>
      <c r="Y4938" s="49">
        <v>4576.9530000000004</v>
      </c>
      <c r="Z4938" s="49">
        <v>1748.462</v>
      </c>
      <c r="AA4938" s="49">
        <v>429.88400000000001</v>
      </c>
      <c r="AB4938" s="49">
        <v>53.048000000000002</v>
      </c>
      <c r="AC4938" s="50" t="str">
        <f t="shared" si="313"/>
        <v>LAND-LOCKED COUNTRIES-2050</v>
      </c>
      <c r="AD4938" s="51">
        <f t="shared" si="314"/>
        <v>631402.31299999997</v>
      </c>
      <c r="AE4938" s="15">
        <f t="shared" si="315"/>
        <v>0.5810962526518334</v>
      </c>
      <c r="AF4938">
        <f t="shared" si="316"/>
        <v>8.4783083806874715E-2</v>
      </c>
    </row>
    <row r="4939" spans="1:32" x14ac:dyDescent="0.25">
      <c r="A4939" s="54">
        <v>4922</v>
      </c>
      <c r="B4939" s="55" t="s">
        <v>309</v>
      </c>
      <c r="C4939" s="56" t="s">
        <v>312</v>
      </c>
      <c r="D4939" s="57"/>
      <c r="E4939" s="57">
        <v>1636</v>
      </c>
      <c r="F4939" s="57">
        <v>2050</v>
      </c>
      <c r="G4939" s="58">
        <v>96988.510999999999</v>
      </c>
      <c r="H4939" s="58">
        <v>93617.479000000007</v>
      </c>
      <c r="I4939" s="58">
        <v>89774.928</v>
      </c>
      <c r="J4939" s="58">
        <v>85265.650999999998</v>
      </c>
      <c r="K4939" s="58">
        <v>80290.774999999994</v>
      </c>
      <c r="L4939" s="58">
        <v>75391.362999999998</v>
      </c>
      <c r="M4939" s="58">
        <v>70365.832999999999</v>
      </c>
      <c r="N4939" s="58">
        <v>64729.078000000001</v>
      </c>
      <c r="O4939" s="58">
        <v>57805.33</v>
      </c>
      <c r="P4939" s="58">
        <v>50332.498</v>
      </c>
      <c r="Q4939" s="58">
        <v>44095.794000000002</v>
      </c>
      <c r="R4939" s="58">
        <v>37790.559000000001</v>
      </c>
      <c r="S4939" s="58">
        <v>31256.473000000002</v>
      </c>
      <c r="T4939" s="58">
        <v>23933.280999999999</v>
      </c>
      <c r="U4939" s="58">
        <v>16777.64</v>
      </c>
      <c r="V4939" s="58">
        <v>10865.272000000001</v>
      </c>
      <c r="W4939" s="58" t="s">
        <v>311</v>
      </c>
      <c r="X4939" s="58">
        <v>6062.723</v>
      </c>
      <c r="Y4939" s="58">
        <v>2829.4479999999999</v>
      </c>
      <c r="Z4939" s="58">
        <v>901.44100000000003</v>
      </c>
      <c r="AA4939" s="58">
        <v>187.55600000000001</v>
      </c>
      <c r="AB4939" s="58">
        <v>21.265999999999998</v>
      </c>
      <c r="AC4939" s="50" t="str">
        <f t="shared" si="313"/>
        <v>Land-locked Developing Countries (LLDC)-2050</v>
      </c>
      <c r="AD4939" s="51">
        <f t="shared" si="314"/>
        <v>597323.35400000005</v>
      </c>
      <c r="AE4939" s="15">
        <f t="shared" si="315"/>
        <v>0.57248648108274025</v>
      </c>
      <c r="AF4939">
        <f t="shared" si="316"/>
        <v>7.0158741348817305E-2</v>
      </c>
    </row>
    <row r="4940" spans="1:32" x14ac:dyDescent="0.25">
      <c r="A4940" s="59">
        <v>4923</v>
      </c>
      <c r="B4940" s="60" t="s">
        <v>309</v>
      </c>
      <c r="C4940" s="61" t="s">
        <v>313</v>
      </c>
      <c r="D4940" s="62"/>
      <c r="E4940" s="62">
        <v>4</v>
      </c>
      <c r="F4940" s="62">
        <v>2050</v>
      </c>
      <c r="G4940" s="50">
        <v>5238.3130000000001</v>
      </c>
      <c r="H4940" s="50">
        <v>5389.7839999999997</v>
      </c>
      <c r="I4940" s="50">
        <v>5502.7460000000001</v>
      </c>
      <c r="J4940" s="50">
        <v>5490.4470000000001</v>
      </c>
      <c r="K4940" s="50">
        <v>5350.982</v>
      </c>
      <c r="L4940" s="50">
        <v>5171.66</v>
      </c>
      <c r="M4940" s="50">
        <v>4999.7569999999996</v>
      </c>
      <c r="N4940" s="50">
        <v>4709.7809999999999</v>
      </c>
      <c r="O4940" s="50">
        <v>4607.7479999999996</v>
      </c>
      <c r="P4940" s="50">
        <v>4062.5540000000001</v>
      </c>
      <c r="Q4940" s="50">
        <v>3359.694</v>
      </c>
      <c r="R4940" s="50">
        <v>2578.6660000000002</v>
      </c>
      <c r="S4940" s="50">
        <v>1968.319</v>
      </c>
      <c r="T4940" s="50">
        <v>1496.2650000000001</v>
      </c>
      <c r="U4940" s="50">
        <v>1013.201</v>
      </c>
      <c r="V4940" s="50">
        <v>585.77700000000004</v>
      </c>
      <c r="W4940" s="50" t="s">
        <v>311</v>
      </c>
      <c r="X4940" s="50">
        <v>280.245</v>
      </c>
      <c r="Y4940" s="50">
        <v>97.587999999999994</v>
      </c>
      <c r="Z4940" s="50">
        <v>21.687000000000001</v>
      </c>
      <c r="AA4940" s="50">
        <v>2.7109999999999999</v>
      </c>
      <c r="AB4940" s="50">
        <v>0.193</v>
      </c>
      <c r="AC4940" s="50" t="str">
        <f t="shared" si="313"/>
        <v>Afghanistan-2050</v>
      </c>
      <c r="AD4940" s="51">
        <f t="shared" si="314"/>
        <v>42299.608</v>
      </c>
      <c r="AE4940" s="15">
        <f t="shared" si="315"/>
        <v>0.46403526954670599</v>
      </c>
      <c r="AF4940">
        <f t="shared" si="316"/>
        <v>5.9860345763889454E-2</v>
      </c>
    </row>
    <row r="4941" spans="1:32" x14ac:dyDescent="0.25">
      <c r="A4941" s="59">
        <v>4924</v>
      </c>
      <c r="B4941" s="60" t="s">
        <v>309</v>
      </c>
      <c r="C4941" s="61" t="s">
        <v>314</v>
      </c>
      <c r="D4941" s="62"/>
      <c r="E4941" s="62">
        <v>51</v>
      </c>
      <c r="F4941" s="62">
        <v>2050</v>
      </c>
      <c r="G4941" s="50">
        <v>129.44999999999999</v>
      </c>
      <c r="H4941" s="50">
        <v>135.35499999999999</v>
      </c>
      <c r="I4941" s="50">
        <v>134.506</v>
      </c>
      <c r="J4941" s="50">
        <v>130.88200000000001</v>
      </c>
      <c r="K4941" s="50">
        <v>133.84200000000001</v>
      </c>
      <c r="L4941" s="50">
        <v>147.03399999999999</v>
      </c>
      <c r="M4941" s="50">
        <v>166.38900000000001</v>
      </c>
      <c r="N4941" s="50">
        <v>183.822</v>
      </c>
      <c r="O4941" s="50">
        <v>174.78700000000001</v>
      </c>
      <c r="P4941" s="50">
        <v>147.54900000000001</v>
      </c>
      <c r="Q4941" s="50">
        <v>155.209</v>
      </c>
      <c r="R4941" s="50">
        <v>207.81700000000001</v>
      </c>
      <c r="S4941" s="50">
        <v>233.53299999999999</v>
      </c>
      <c r="T4941" s="50">
        <v>195.09899999999999</v>
      </c>
      <c r="U4941" s="50">
        <v>141.86199999999999</v>
      </c>
      <c r="V4941" s="50">
        <v>101.764</v>
      </c>
      <c r="W4941" s="50" t="s">
        <v>311</v>
      </c>
      <c r="X4941" s="50">
        <v>77.600999999999999</v>
      </c>
      <c r="Y4941" s="50">
        <v>61.814999999999998</v>
      </c>
      <c r="Z4941" s="50">
        <v>32.165999999999997</v>
      </c>
      <c r="AA4941" s="50">
        <v>8.25</v>
      </c>
      <c r="AB4941" s="50">
        <v>1.452</v>
      </c>
      <c r="AC4941" s="50" t="str">
        <f t="shared" si="313"/>
        <v>Armenia-2050</v>
      </c>
      <c r="AD4941" s="51">
        <f t="shared" si="314"/>
        <v>1680.864</v>
      </c>
      <c r="AE4941" s="15">
        <f t="shared" si="315"/>
        <v>0.60642621889694803</v>
      </c>
      <c r="AF4941">
        <f t="shared" si="316"/>
        <v>0.2980561731585083</v>
      </c>
    </row>
    <row r="4942" spans="1:32" x14ac:dyDescent="0.25">
      <c r="A4942" s="59">
        <v>4925</v>
      </c>
      <c r="B4942" s="60" t="s">
        <v>309</v>
      </c>
      <c r="C4942" s="61" t="s">
        <v>315</v>
      </c>
      <c r="D4942" s="62">
        <v>1</v>
      </c>
      <c r="E4942" s="62">
        <v>31</v>
      </c>
      <c r="F4942" s="62">
        <v>2050</v>
      </c>
      <c r="G4942" s="50">
        <v>617.92200000000003</v>
      </c>
      <c r="H4942" s="50">
        <v>643.60500000000002</v>
      </c>
      <c r="I4942" s="50">
        <v>651.94100000000003</v>
      </c>
      <c r="J4942" s="50">
        <v>640.04999999999995</v>
      </c>
      <c r="K4942" s="50">
        <v>638.17999999999995</v>
      </c>
      <c r="L4942" s="50">
        <v>692.19500000000005</v>
      </c>
      <c r="M4942" s="50">
        <v>787.29399999999998</v>
      </c>
      <c r="N4942" s="50">
        <v>846.93299999999999</v>
      </c>
      <c r="O4942" s="50">
        <v>680.28300000000002</v>
      </c>
      <c r="P4942" s="50">
        <v>613.95100000000002</v>
      </c>
      <c r="Q4942" s="50">
        <v>679.91600000000005</v>
      </c>
      <c r="R4942" s="50">
        <v>815.61099999999999</v>
      </c>
      <c r="S4942" s="50">
        <v>820.44899999999996</v>
      </c>
      <c r="T4942" s="50">
        <v>662.14300000000003</v>
      </c>
      <c r="U4942" s="50">
        <v>464.17599999999999</v>
      </c>
      <c r="V4942" s="50">
        <v>344.29899999999998</v>
      </c>
      <c r="W4942" s="50" t="s">
        <v>311</v>
      </c>
      <c r="X4942" s="50">
        <v>244.52199999999999</v>
      </c>
      <c r="Y4942" s="50">
        <v>142.68799999999999</v>
      </c>
      <c r="Z4942" s="50">
        <v>45.027000000000001</v>
      </c>
      <c r="AA4942" s="50">
        <v>7.4630000000000001</v>
      </c>
      <c r="AB4942" s="50">
        <v>0.55000000000000004</v>
      </c>
      <c r="AC4942" s="50" t="str">
        <f t="shared" si="313"/>
        <v>Azerbaijan-2050</v>
      </c>
      <c r="AD4942" s="51">
        <f t="shared" si="314"/>
        <v>7214.8620000000001</v>
      </c>
      <c r="AE4942" s="15">
        <f t="shared" si="315"/>
        <v>0.53006363808483103</v>
      </c>
      <c r="AF4942">
        <f t="shared" si="316"/>
        <v>0.2093337992820154</v>
      </c>
    </row>
    <row r="4943" spans="1:32" x14ac:dyDescent="0.25">
      <c r="A4943" s="59">
        <v>4926</v>
      </c>
      <c r="B4943" s="60" t="s">
        <v>309</v>
      </c>
      <c r="C4943" s="61" t="s">
        <v>316</v>
      </c>
      <c r="D4943" s="62"/>
      <c r="E4943" s="62">
        <v>64</v>
      </c>
      <c r="F4943" s="62">
        <v>2050</v>
      </c>
      <c r="G4943" s="50">
        <v>53.075000000000003</v>
      </c>
      <c r="H4943" s="50">
        <v>54.179000000000002</v>
      </c>
      <c r="I4943" s="50">
        <v>55.652000000000001</v>
      </c>
      <c r="J4943" s="50">
        <v>58.207000000000001</v>
      </c>
      <c r="K4943" s="50">
        <v>61.878</v>
      </c>
      <c r="L4943" s="50">
        <v>65.662000000000006</v>
      </c>
      <c r="M4943" s="50">
        <v>68.069999999999993</v>
      </c>
      <c r="N4943" s="50">
        <v>67.394000000000005</v>
      </c>
      <c r="O4943" s="50">
        <v>68.790999999999997</v>
      </c>
      <c r="P4943" s="50">
        <v>67.003</v>
      </c>
      <c r="Q4943" s="50">
        <v>68.846999999999994</v>
      </c>
      <c r="R4943" s="50">
        <v>70.305000000000007</v>
      </c>
      <c r="S4943" s="50">
        <v>68.501000000000005</v>
      </c>
      <c r="T4943" s="50">
        <v>58.643000000000001</v>
      </c>
      <c r="U4943" s="50">
        <v>42.643999999999998</v>
      </c>
      <c r="V4943" s="50">
        <v>28.43</v>
      </c>
      <c r="W4943" s="50" t="s">
        <v>311</v>
      </c>
      <c r="X4943" s="50">
        <v>19.806000000000001</v>
      </c>
      <c r="Y4943" s="50">
        <v>10.066000000000001</v>
      </c>
      <c r="Z4943" s="50">
        <v>4.96</v>
      </c>
      <c r="AA4943" s="50">
        <v>1.599</v>
      </c>
      <c r="AB4943" s="50">
        <v>0.49099999999999999</v>
      </c>
      <c r="AC4943" s="50" t="str">
        <f t="shared" si="313"/>
        <v>Bhutan-2050</v>
      </c>
      <c r="AD4943" s="51">
        <f t="shared" si="314"/>
        <v>664.6579999999999</v>
      </c>
      <c r="AE4943" s="15">
        <f t="shared" si="315"/>
        <v>0.49581137968699684</v>
      </c>
      <c r="AF4943">
        <f t="shared" si="316"/>
        <v>0.20136086151645072</v>
      </c>
    </row>
    <row r="4944" spans="1:32" x14ac:dyDescent="0.25">
      <c r="A4944" s="59">
        <v>4927</v>
      </c>
      <c r="B4944" s="60" t="s">
        <v>309</v>
      </c>
      <c r="C4944" s="61" t="s">
        <v>317</v>
      </c>
      <c r="D4944" s="62"/>
      <c r="E4944" s="62">
        <v>68</v>
      </c>
      <c r="F4944" s="62">
        <v>2050</v>
      </c>
      <c r="G4944" s="50">
        <v>1170.9159999999999</v>
      </c>
      <c r="H4944" s="50">
        <v>1182.9259999999999</v>
      </c>
      <c r="I4944" s="50">
        <v>1194.7080000000001</v>
      </c>
      <c r="J4944" s="50">
        <v>1199.134</v>
      </c>
      <c r="K4944" s="50">
        <v>1192.2719999999999</v>
      </c>
      <c r="L4944" s="50">
        <v>1170.174</v>
      </c>
      <c r="M4944" s="50">
        <v>1134.374</v>
      </c>
      <c r="N4944" s="50">
        <v>1083.867</v>
      </c>
      <c r="O4944" s="50">
        <v>1058.0409999999999</v>
      </c>
      <c r="P4944" s="50">
        <v>1016.872</v>
      </c>
      <c r="Q4944" s="50">
        <v>950.327</v>
      </c>
      <c r="R4944" s="50">
        <v>846.91899999999998</v>
      </c>
      <c r="S4944" s="50">
        <v>738.56500000000005</v>
      </c>
      <c r="T4944" s="50">
        <v>629.02599999999995</v>
      </c>
      <c r="U4944" s="50">
        <v>500.12</v>
      </c>
      <c r="V4944" s="50">
        <v>360.46100000000001</v>
      </c>
      <c r="W4944" s="50" t="s">
        <v>311</v>
      </c>
      <c r="X4944" s="50">
        <v>239.54400000000001</v>
      </c>
      <c r="Y4944" s="50">
        <v>138.93799999999999</v>
      </c>
      <c r="Z4944" s="50">
        <v>67.323999999999998</v>
      </c>
      <c r="AA4944" s="50">
        <v>24.864999999999998</v>
      </c>
      <c r="AB4944" s="50">
        <v>4.0869999999999997</v>
      </c>
      <c r="AC4944" s="50" t="str">
        <f t="shared" si="313"/>
        <v>Bolivia (Plurinational State of)-2050</v>
      </c>
      <c r="AD4944" s="51">
        <f t="shared" si="314"/>
        <v>10390.545</v>
      </c>
      <c r="AE4944" s="15">
        <f t="shared" si="315"/>
        <v>0.53057034063179553</v>
      </c>
      <c r="AF4944">
        <f t="shared" si="316"/>
        <v>0.14092485918203443</v>
      </c>
    </row>
    <row r="4945" spans="1:32" x14ac:dyDescent="0.25">
      <c r="A4945" s="59">
        <v>4928</v>
      </c>
      <c r="B4945" s="60" t="s">
        <v>309</v>
      </c>
      <c r="C4945" s="61" t="s">
        <v>318</v>
      </c>
      <c r="D4945" s="62"/>
      <c r="E4945" s="62">
        <v>72</v>
      </c>
      <c r="F4945" s="62">
        <v>2050</v>
      </c>
      <c r="G4945" s="50">
        <v>239.87100000000001</v>
      </c>
      <c r="H4945" s="50">
        <v>242.648</v>
      </c>
      <c r="I4945" s="50">
        <v>242.90799999999999</v>
      </c>
      <c r="J4945" s="50">
        <v>243.78800000000001</v>
      </c>
      <c r="K4945" s="50">
        <v>248.005</v>
      </c>
      <c r="L4945" s="50">
        <v>254.84899999999999</v>
      </c>
      <c r="M4945" s="50">
        <v>259.44200000000001</v>
      </c>
      <c r="N4945" s="50">
        <v>257.24400000000003</v>
      </c>
      <c r="O4945" s="50">
        <v>231.578</v>
      </c>
      <c r="P4945" s="50">
        <v>214.09299999999999</v>
      </c>
      <c r="Q4945" s="50">
        <v>208.08500000000001</v>
      </c>
      <c r="R4945" s="50">
        <v>199.99100000000001</v>
      </c>
      <c r="S4945" s="50">
        <v>185.49100000000001</v>
      </c>
      <c r="T4945" s="50">
        <v>162.68899999999999</v>
      </c>
      <c r="U4945" s="50">
        <v>112.32599999999999</v>
      </c>
      <c r="V4945" s="50">
        <v>65.536000000000001</v>
      </c>
      <c r="W4945" s="50" t="s">
        <v>311</v>
      </c>
      <c r="X4945" s="50">
        <v>33.963999999999999</v>
      </c>
      <c r="Y4945" s="50">
        <v>14.13</v>
      </c>
      <c r="Z4945" s="50">
        <v>4.0590000000000002</v>
      </c>
      <c r="AA4945" s="50">
        <v>0.66200000000000003</v>
      </c>
      <c r="AB4945" s="50">
        <v>4.4999999999999998E-2</v>
      </c>
      <c r="AC4945" s="50" t="str">
        <f t="shared" si="313"/>
        <v>Botswana-2050</v>
      </c>
      <c r="AD4945" s="51">
        <f t="shared" si="314"/>
        <v>2302.5660000000003</v>
      </c>
      <c r="AE4945" s="15">
        <f t="shared" si="315"/>
        <v>0.48590919869397886</v>
      </c>
      <c r="AF4945">
        <f t="shared" si="316"/>
        <v>0.12992467287738116</v>
      </c>
    </row>
    <row r="4946" spans="1:32" x14ac:dyDescent="0.25">
      <c r="A4946" s="59">
        <v>4929</v>
      </c>
      <c r="B4946" s="60" t="s">
        <v>309</v>
      </c>
      <c r="C4946" s="61" t="s">
        <v>319</v>
      </c>
      <c r="D4946" s="62"/>
      <c r="E4946" s="62">
        <v>854</v>
      </c>
      <c r="F4946" s="62">
        <v>2050</v>
      </c>
      <c r="G4946" s="50">
        <v>5289.424</v>
      </c>
      <c r="H4946" s="50">
        <v>5012.8710000000001</v>
      </c>
      <c r="I4946" s="50">
        <v>4720.6080000000002</v>
      </c>
      <c r="J4946" s="50">
        <v>4377.6009999999997</v>
      </c>
      <c r="K4946" s="50">
        <v>3986.752</v>
      </c>
      <c r="L4946" s="50">
        <v>3577.8449999999998</v>
      </c>
      <c r="M4946" s="50">
        <v>3190.799</v>
      </c>
      <c r="N4946" s="50">
        <v>2822.5410000000002</v>
      </c>
      <c r="O4946" s="50">
        <v>2448.8670000000002</v>
      </c>
      <c r="P4946" s="50">
        <v>2022.885</v>
      </c>
      <c r="Q4946" s="50">
        <v>1641.367</v>
      </c>
      <c r="R4946" s="50">
        <v>1313.51</v>
      </c>
      <c r="S4946" s="50">
        <v>1031.0429999999999</v>
      </c>
      <c r="T4946" s="50">
        <v>779.61599999999999</v>
      </c>
      <c r="U4946" s="50">
        <v>521.88300000000004</v>
      </c>
      <c r="V4946" s="50">
        <v>291.47000000000003</v>
      </c>
      <c r="W4946" s="50" t="s">
        <v>311</v>
      </c>
      <c r="X4946" s="50">
        <v>131.33500000000001</v>
      </c>
      <c r="Y4946" s="50">
        <v>39.177999999999997</v>
      </c>
      <c r="Z4946" s="50">
        <v>6.8490000000000002</v>
      </c>
      <c r="AA4946" s="50">
        <v>0.59799999999999998</v>
      </c>
      <c r="AB4946" s="50">
        <v>1.0999999999999999E-2</v>
      </c>
      <c r="AC4946" s="50" t="str">
        <f t="shared" si="313"/>
        <v>Burkina Faso-2050</v>
      </c>
      <c r="AD4946" s="51">
        <f t="shared" si="314"/>
        <v>26413.209999999995</v>
      </c>
      <c r="AE4946" s="15">
        <f t="shared" si="315"/>
        <v>0.63581226969383875</v>
      </c>
      <c r="AF4946">
        <f t="shared" si="316"/>
        <v>4.2739047458433176E-2</v>
      </c>
    </row>
    <row r="4947" spans="1:32" x14ac:dyDescent="0.25">
      <c r="A4947" s="59">
        <v>4930</v>
      </c>
      <c r="B4947" s="60" t="s">
        <v>309</v>
      </c>
      <c r="C4947" s="61" t="s">
        <v>320</v>
      </c>
      <c r="D4947" s="62"/>
      <c r="E4947" s="62">
        <v>108</v>
      </c>
      <c r="F4947" s="62">
        <v>2050</v>
      </c>
      <c r="G4947" s="50">
        <v>3388.7530000000002</v>
      </c>
      <c r="H4947" s="50">
        <v>3142.067</v>
      </c>
      <c r="I4947" s="50">
        <v>2855.0970000000002</v>
      </c>
      <c r="J4947" s="50">
        <v>2556.9969999999998</v>
      </c>
      <c r="K4947" s="50">
        <v>2313.9969999999998</v>
      </c>
      <c r="L4947" s="50">
        <v>2133.1410000000001</v>
      </c>
      <c r="M4947" s="50">
        <v>1930.9459999999999</v>
      </c>
      <c r="N4947" s="50">
        <v>1658.021</v>
      </c>
      <c r="O4947" s="50">
        <v>1359.3920000000001</v>
      </c>
      <c r="P4947" s="50">
        <v>1058.7840000000001</v>
      </c>
      <c r="Q4947" s="50">
        <v>892.85</v>
      </c>
      <c r="R4947" s="50">
        <v>801.34900000000005</v>
      </c>
      <c r="S4947" s="50">
        <v>653.07799999999997</v>
      </c>
      <c r="T4947" s="50">
        <v>453.70400000000001</v>
      </c>
      <c r="U4947" s="50">
        <v>277.56799999999998</v>
      </c>
      <c r="V4947" s="50">
        <v>152.16200000000001</v>
      </c>
      <c r="W4947" s="50" t="s">
        <v>311</v>
      </c>
      <c r="X4947" s="50">
        <v>88.025000000000006</v>
      </c>
      <c r="Y4947" s="50">
        <v>35.353000000000002</v>
      </c>
      <c r="Z4947" s="50">
        <v>9.4309999999999992</v>
      </c>
      <c r="AA4947" s="50">
        <v>1.2490000000000001</v>
      </c>
      <c r="AB4947" s="50">
        <v>0.08</v>
      </c>
      <c r="AC4947" s="50" t="str">
        <f t="shared" ref="AC4947:AC5010" si="317">C4947&amp;"-"&amp;F4947</f>
        <v>Burundi-2050</v>
      </c>
      <c r="AD4947" s="51">
        <f t="shared" ref="AD4947:AD5010" si="318">SUM(J4947:S4947)</f>
        <v>15358.555</v>
      </c>
      <c r="AE4947" s="15">
        <f t="shared" ref="AE4947:AE5010" si="319">IF(W4947="…",SUM(G4947:I4947,T4947:V4947,X4947:AB4947)/SUM(J4947:S4947),SUM(G4947:I4947,T4947:W4947)/SUM(J4947:S4947))</f>
        <v>0.67737420610207133</v>
      </c>
      <c r="AF4947">
        <f t="shared" ref="AF4947:AF5010" si="320">IF(W4947="…",SUM(T4947:V4947,X4947:AB4947)/SUM(G4947:S4947),SUM(T4947:W4947)/SUM(G4947:S4947))</f>
        <v>4.1123205215290108E-2</v>
      </c>
    </row>
    <row r="4948" spans="1:32" x14ac:dyDescent="0.25">
      <c r="A4948" s="59">
        <v>4931</v>
      </c>
      <c r="B4948" s="60" t="s">
        <v>309</v>
      </c>
      <c r="C4948" s="61" t="s">
        <v>321</v>
      </c>
      <c r="D4948" s="62"/>
      <c r="E4948" s="62">
        <v>140</v>
      </c>
      <c r="F4948" s="62">
        <v>2050</v>
      </c>
      <c r="G4948" s="50">
        <v>959.072</v>
      </c>
      <c r="H4948" s="50">
        <v>930.31799999999998</v>
      </c>
      <c r="I4948" s="50">
        <v>912.38599999999997</v>
      </c>
      <c r="J4948" s="50">
        <v>883.87199999999996</v>
      </c>
      <c r="K4948" s="50">
        <v>823.38499999999999</v>
      </c>
      <c r="L4948" s="50">
        <v>736.21600000000001</v>
      </c>
      <c r="M4948" s="50">
        <v>651.08900000000006</v>
      </c>
      <c r="N4948" s="50">
        <v>610.17399999999998</v>
      </c>
      <c r="O4948" s="50">
        <v>556.73500000000001</v>
      </c>
      <c r="P4948" s="50">
        <v>488.71199999999999</v>
      </c>
      <c r="Q4948" s="50">
        <v>390.85199999999998</v>
      </c>
      <c r="R4948" s="50">
        <v>287.58999999999997</v>
      </c>
      <c r="S4948" s="50">
        <v>217.02600000000001</v>
      </c>
      <c r="T4948" s="50">
        <v>163.50399999999999</v>
      </c>
      <c r="U4948" s="50">
        <v>113.589</v>
      </c>
      <c r="V4948" s="50">
        <v>70.147999999999996</v>
      </c>
      <c r="W4948" s="50" t="s">
        <v>311</v>
      </c>
      <c r="X4948" s="50">
        <v>36.531999999999996</v>
      </c>
      <c r="Y4948" s="50">
        <v>14.849</v>
      </c>
      <c r="Z4948" s="50">
        <v>4.0529999999999999</v>
      </c>
      <c r="AA4948" s="50">
        <v>0.624</v>
      </c>
      <c r="AB4948" s="50">
        <v>5.3999999999999999E-2</v>
      </c>
      <c r="AC4948" s="50" t="str">
        <f t="shared" si="317"/>
        <v>Central African Republic-2050</v>
      </c>
      <c r="AD4948" s="51">
        <f t="shared" si="318"/>
        <v>5645.6509999999989</v>
      </c>
      <c r="AE4948" s="15">
        <f t="shared" si="319"/>
        <v>0.567716459979549</v>
      </c>
      <c r="AF4948">
        <f t="shared" si="320"/>
        <v>4.7748622154414597E-2</v>
      </c>
    </row>
    <row r="4949" spans="1:32" x14ac:dyDescent="0.25">
      <c r="A4949" s="59">
        <v>4932</v>
      </c>
      <c r="B4949" s="60" t="s">
        <v>309</v>
      </c>
      <c r="C4949" s="61" t="s">
        <v>322</v>
      </c>
      <c r="D4949" s="62"/>
      <c r="E4949" s="62">
        <v>148</v>
      </c>
      <c r="F4949" s="62">
        <v>2050</v>
      </c>
      <c r="G4949" s="50">
        <v>4224.8819999999996</v>
      </c>
      <c r="H4949" s="50">
        <v>3969.6909999999998</v>
      </c>
      <c r="I4949" s="50">
        <v>3736.114</v>
      </c>
      <c r="J4949" s="50">
        <v>3481.7420000000002</v>
      </c>
      <c r="K4949" s="50">
        <v>3197.2469999999998</v>
      </c>
      <c r="L4949" s="50">
        <v>2879.2289999999998</v>
      </c>
      <c r="M4949" s="50">
        <v>2538.4229999999998</v>
      </c>
      <c r="N4949" s="50">
        <v>2188.54</v>
      </c>
      <c r="O4949" s="50">
        <v>1846.1859999999999</v>
      </c>
      <c r="P4949" s="50">
        <v>1526.145</v>
      </c>
      <c r="Q4949" s="50">
        <v>1223.6790000000001</v>
      </c>
      <c r="R4949" s="50">
        <v>950.53</v>
      </c>
      <c r="S4949" s="50">
        <v>709.95399999999995</v>
      </c>
      <c r="T4949" s="50">
        <v>506.61799999999999</v>
      </c>
      <c r="U4949" s="50">
        <v>334.17500000000001</v>
      </c>
      <c r="V4949" s="50">
        <v>192.136</v>
      </c>
      <c r="W4949" s="50" t="s">
        <v>311</v>
      </c>
      <c r="X4949" s="50">
        <v>89.247</v>
      </c>
      <c r="Y4949" s="50">
        <v>32.296999999999997</v>
      </c>
      <c r="Z4949" s="50">
        <v>7.7850000000000001</v>
      </c>
      <c r="AA4949" s="50">
        <v>1.0980000000000001</v>
      </c>
      <c r="AB4949" s="50">
        <v>7.6999999999999999E-2</v>
      </c>
      <c r="AC4949" s="50" t="str">
        <f t="shared" si="317"/>
        <v>Chad-2050</v>
      </c>
      <c r="AD4949" s="51">
        <f t="shared" si="318"/>
        <v>20541.674999999999</v>
      </c>
      <c r="AE4949" s="15">
        <f t="shared" si="319"/>
        <v>0.63744168866462936</v>
      </c>
      <c r="AF4949">
        <f t="shared" si="320"/>
        <v>3.5828406938799219E-2</v>
      </c>
    </row>
    <row r="4950" spans="1:32" x14ac:dyDescent="0.25">
      <c r="A4950" s="59">
        <v>4933</v>
      </c>
      <c r="B4950" s="60" t="s">
        <v>309</v>
      </c>
      <c r="C4950" s="61" t="s">
        <v>323</v>
      </c>
      <c r="D4950" s="62"/>
      <c r="E4950" s="62">
        <v>231</v>
      </c>
      <c r="F4950" s="62">
        <v>2050</v>
      </c>
      <c r="G4950" s="50">
        <v>16800.183000000001</v>
      </c>
      <c r="H4950" s="50">
        <v>16844.795999999998</v>
      </c>
      <c r="I4950" s="50">
        <v>16795.921999999999</v>
      </c>
      <c r="J4950" s="50">
        <v>16684.706999999999</v>
      </c>
      <c r="K4950" s="50">
        <v>16368.67</v>
      </c>
      <c r="L4950" s="50">
        <v>15861.341</v>
      </c>
      <c r="M4950" s="50">
        <v>15035.306</v>
      </c>
      <c r="N4950" s="50">
        <v>13975.968000000001</v>
      </c>
      <c r="O4950" s="50">
        <v>12744.210999999999</v>
      </c>
      <c r="P4950" s="50">
        <v>11922.449000000001</v>
      </c>
      <c r="Q4950" s="50">
        <v>10540.196</v>
      </c>
      <c r="R4950" s="50">
        <v>8402.4560000000001</v>
      </c>
      <c r="S4950" s="50">
        <v>6338.3019999999997</v>
      </c>
      <c r="T4950" s="50">
        <v>4947.4719999999998</v>
      </c>
      <c r="U4950" s="50">
        <v>3390.7080000000001</v>
      </c>
      <c r="V4950" s="50">
        <v>2253.34</v>
      </c>
      <c r="W4950" s="50" t="s">
        <v>311</v>
      </c>
      <c r="X4950" s="50">
        <v>1237.6859999999999</v>
      </c>
      <c r="Y4950" s="50">
        <v>524.79</v>
      </c>
      <c r="Z4950" s="50">
        <v>167.16399999999999</v>
      </c>
      <c r="AA4950" s="50">
        <v>30.661999999999999</v>
      </c>
      <c r="AB4950" s="50">
        <v>3.3029999999999999</v>
      </c>
      <c r="AC4950" s="50" t="str">
        <f t="shared" si="317"/>
        <v>Ethiopia-2050</v>
      </c>
      <c r="AD4950" s="51">
        <f t="shared" si="318"/>
        <v>127873.606</v>
      </c>
      <c r="AE4950" s="15">
        <f t="shared" si="319"/>
        <v>0.49264291491083778</v>
      </c>
      <c r="AF4950">
        <f t="shared" si="320"/>
        <v>7.0410003152463652E-2</v>
      </c>
    </row>
    <row r="4951" spans="1:32" x14ac:dyDescent="0.25">
      <c r="A4951" s="59">
        <v>4934</v>
      </c>
      <c r="B4951" s="60" t="s">
        <v>309</v>
      </c>
      <c r="C4951" s="61" t="s">
        <v>324</v>
      </c>
      <c r="D4951" s="62"/>
      <c r="E4951" s="62">
        <v>398</v>
      </c>
      <c r="F4951" s="62">
        <v>2050</v>
      </c>
      <c r="G4951" s="50">
        <v>1734.021</v>
      </c>
      <c r="H4951" s="50">
        <v>1730.798</v>
      </c>
      <c r="I4951" s="50">
        <v>1650.134</v>
      </c>
      <c r="J4951" s="50">
        <v>1557.6</v>
      </c>
      <c r="K4951" s="50">
        <v>1535.3119999999999</v>
      </c>
      <c r="L4951" s="50">
        <v>1627.2170000000001</v>
      </c>
      <c r="M4951" s="50">
        <v>1781.21</v>
      </c>
      <c r="N4951" s="50">
        <v>1935.76</v>
      </c>
      <c r="O4951" s="50">
        <v>1558.1420000000001</v>
      </c>
      <c r="P4951" s="50">
        <v>1072.2750000000001</v>
      </c>
      <c r="Q4951" s="50">
        <v>1032.5530000000001</v>
      </c>
      <c r="R4951" s="50">
        <v>1326.0050000000001</v>
      </c>
      <c r="S4951" s="50">
        <v>1393.4880000000001</v>
      </c>
      <c r="T4951" s="50">
        <v>1019.342</v>
      </c>
      <c r="U4951" s="50">
        <v>782.56</v>
      </c>
      <c r="V4951" s="50">
        <v>579.08500000000004</v>
      </c>
      <c r="W4951" s="50" t="s">
        <v>311</v>
      </c>
      <c r="X4951" s="50">
        <v>353.07299999999998</v>
      </c>
      <c r="Y4951" s="50">
        <v>211.22499999999999</v>
      </c>
      <c r="Z4951" s="50">
        <v>65.260000000000005</v>
      </c>
      <c r="AA4951" s="50">
        <v>13.377000000000001</v>
      </c>
      <c r="AB4951" s="50">
        <v>0.995</v>
      </c>
      <c r="AC4951" s="50" t="str">
        <f t="shared" si="317"/>
        <v>Kazakhstan-2050</v>
      </c>
      <c r="AD4951" s="51">
        <f t="shared" si="318"/>
        <v>14819.562</v>
      </c>
      <c r="AE4951" s="15">
        <f t="shared" si="319"/>
        <v>0.54926522119884524</v>
      </c>
      <c r="AF4951">
        <f t="shared" si="320"/>
        <v>0.15174269351423897</v>
      </c>
    </row>
    <row r="4952" spans="1:32" x14ac:dyDescent="0.25">
      <c r="A4952" s="59">
        <v>4935</v>
      </c>
      <c r="B4952" s="60" t="s">
        <v>309</v>
      </c>
      <c r="C4952" s="61" t="s">
        <v>325</v>
      </c>
      <c r="D4952" s="62"/>
      <c r="E4952" s="62">
        <v>417</v>
      </c>
      <c r="F4952" s="62">
        <v>2050</v>
      </c>
      <c r="G4952" s="50">
        <v>649.00900000000001</v>
      </c>
      <c r="H4952" s="50">
        <v>658.80700000000002</v>
      </c>
      <c r="I4952" s="50">
        <v>646.39099999999996</v>
      </c>
      <c r="J4952" s="50">
        <v>611.04600000000005</v>
      </c>
      <c r="K4952" s="50">
        <v>582.88099999999997</v>
      </c>
      <c r="L4952" s="50">
        <v>595.97500000000002</v>
      </c>
      <c r="M4952" s="50">
        <v>630.78899999999999</v>
      </c>
      <c r="N4952" s="50">
        <v>653.33299999999997</v>
      </c>
      <c r="O4952" s="50">
        <v>499.04199999999997</v>
      </c>
      <c r="P4952" s="50">
        <v>374.24799999999999</v>
      </c>
      <c r="Q4952" s="50">
        <v>404.40499999999997</v>
      </c>
      <c r="R4952" s="50">
        <v>451.52</v>
      </c>
      <c r="S4952" s="50">
        <v>459.41800000000001</v>
      </c>
      <c r="T4952" s="50">
        <v>313.476</v>
      </c>
      <c r="U4952" s="50">
        <v>225.12299999999999</v>
      </c>
      <c r="V4952" s="50">
        <v>169.79900000000001</v>
      </c>
      <c r="W4952" s="50" t="s">
        <v>311</v>
      </c>
      <c r="X4952" s="50">
        <v>112.557</v>
      </c>
      <c r="Y4952" s="50">
        <v>57.67</v>
      </c>
      <c r="Z4952" s="50">
        <v>14.884</v>
      </c>
      <c r="AA4952" s="50">
        <v>2.1709999999999998</v>
      </c>
      <c r="AB4952" s="50">
        <v>0.109</v>
      </c>
      <c r="AC4952" s="50" t="str">
        <f t="shared" si="317"/>
        <v>Kyrgyzstan-2050</v>
      </c>
      <c r="AD4952" s="51">
        <f t="shared" si="318"/>
        <v>5262.6569999999992</v>
      </c>
      <c r="AE4952" s="15">
        <f t="shared" si="319"/>
        <v>0.54155077938767437</v>
      </c>
      <c r="AF4952">
        <f t="shared" si="320"/>
        <v>0.12412441193293933</v>
      </c>
    </row>
    <row r="4953" spans="1:32" x14ac:dyDescent="0.25">
      <c r="A4953" s="59">
        <v>4936</v>
      </c>
      <c r="B4953" s="60" t="s">
        <v>309</v>
      </c>
      <c r="C4953" s="61" t="s">
        <v>326</v>
      </c>
      <c r="D4953" s="62"/>
      <c r="E4953" s="62">
        <v>418</v>
      </c>
      <c r="F4953" s="62">
        <v>2050</v>
      </c>
      <c r="G4953" s="50">
        <v>590.82399999999996</v>
      </c>
      <c r="H4953" s="50">
        <v>614.88499999999999</v>
      </c>
      <c r="I4953" s="50">
        <v>640.01099999999997</v>
      </c>
      <c r="J4953" s="50">
        <v>658.39400000000001</v>
      </c>
      <c r="K4953" s="50">
        <v>666.82</v>
      </c>
      <c r="L4953" s="50">
        <v>673.20600000000002</v>
      </c>
      <c r="M4953" s="50">
        <v>679.75199999999995</v>
      </c>
      <c r="N4953" s="50">
        <v>675.88099999999997</v>
      </c>
      <c r="O4953" s="50">
        <v>664.47299999999996</v>
      </c>
      <c r="P4953" s="50">
        <v>620.55200000000002</v>
      </c>
      <c r="Q4953" s="50">
        <v>612.96299999999997</v>
      </c>
      <c r="R4953" s="50">
        <v>593.346</v>
      </c>
      <c r="S4953" s="50">
        <v>499.09300000000002</v>
      </c>
      <c r="T4953" s="50">
        <v>383.96</v>
      </c>
      <c r="U4953" s="50">
        <v>271.83999999999997</v>
      </c>
      <c r="V4953" s="50">
        <v>176.65600000000001</v>
      </c>
      <c r="W4953" s="50" t="s">
        <v>311</v>
      </c>
      <c r="X4953" s="50">
        <v>93.25</v>
      </c>
      <c r="Y4953" s="50">
        <v>36.642000000000003</v>
      </c>
      <c r="Z4953" s="50">
        <v>8.9990000000000006</v>
      </c>
      <c r="AA4953" s="50">
        <v>1.256</v>
      </c>
      <c r="AB4953" s="50">
        <v>8.8999999999999996E-2</v>
      </c>
      <c r="AC4953" s="50" t="str">
        <f t="shared" si="317"/>
        <v>Lao People's Democratic Republic-2050</v>
      </c>
      <c r="AD4953" s="51">
        <f t="shared" si="318"/>
        <v>6344.4799999999987</v>
      </c>
      <c r="AE4953" s="15">
        <f t="shared" si="319"/>
        <v>0.44423057524020881</v>
      </c>
      <c r="AF4953">
        <f t="shared" si="320"/>
        <v>0.11876291177260628</v>
      </c>
    </row>
    <row r="4954" spans="1:32" x14ac:dyDescent="0.25">
      <c r="A4954" s="59">
        <v>4937</v>
      </c>
      <c r="B4954" s="60" t="s">
        <v>309</v>
      </c>
      <c r="C4954" s="61" t="s">
        <v>327</v>
      </c>
      <c r="D4954" s="62"/>
      <c r="E4954" s="62">
        <v>426</v>
      </c>
      <c r="F4954" s="62">
        <v>2050</v>
      </c>
      <c r="G4954" s="50">
        <v>282.60599999999999</v>
      </c>
      <c r="H4954" s="50">
        <v>284.01799999999997</v>
      </c>
      <c r="I4954" s="50">
        <v>282.79199999999997</v>
      </c>
      <c r="J4954" s="50">
        <v>279.11900000000003</v>
      </c>
      <c r="K4954" s="50">
        <v>274.322</v>
      </c>
      <c r="L4954" s="50">
        <v>271.14600000000002</v>
      </c>
      <c r="M4954" s="50">
        <v>262.95400000000001</v>
      </c>
      <c r="N4954" s="50">
        <v>242.54400000000001</v>
      </c>
      <c r="O4954" s="50">
        <v>206.74</v>
      </c>
      <c r="P4954" s="50">
        <v>187.846</v>
      </c>
      <c r="Q4954" s="50">
        <v>177.39099999999999</v>
      </c>
      <c r="R4954" s="50">
        <v>149.619</v>
      </c>
      <c r="S4954" s="50">
        <v>120.071</v>
      </c>
      <c r="T4954" s="50">
        <v>85.022999999999996</v>
      </c>
      <c r="U4954" s="50">
        <v>49.055999999999997</v>
      </c>
      <c r="V4954" s="50">
        <v>25.933</v>
      </c>
      <c r="W4954" s="50" t="s">
        <v>311</v>
      </c>
      <c r="X4954" s="50">
        <v>13.744999999999999</v>
      </c>
      <c r="Y4954" s="50">
        <v>6.2210000000000001</v>
      </c>
      <c r="Z4954" s="50">
        <v>1.9730000000000001</v>
      </c>
      <c r="AA4954" s="50">
        <v>0.32700000000000001</v>
      </c>
      <c r="AB4954" s="50">
        <v>2.4E-2</v>
      </c>
      <c r="AC4954" s="50" t="str">
        <f t="shared" si="317"/>
        <v>Lesotho-2050</v>
      </c>
      <c r="AD4954" s="51">
        <f t="shared" si="318"/>
        <v>2171.752</v>
      </c>
      <c r="AE4954" s="15">
        <f t="shared" si="319"/>
        <v>0.4750625301599814</v>
      </c>
      <c r="AF4954">
        <f t="shared" si="320"/>
        <v>6.0341563262949961E-2</v>
      </c>
    </row>
    <row r="4955" spans="1:32" x14ac:dyDescent="0.25">
      <c r="A4955" s="59">
        <v>4938</v>
      </c>
      <c r="B4955" s="60" t="s">
        <v>309</v>
      </c>
      <c r="C4955" s="61" t="s">
        <v>328</v>
      </c>
      <c r="D4955" s="62"/>
      <c r="E4955" s="62">
        <v>454</v>
      </c>
      <c r="F4955" s="62">
        <v>2050</v>
      </c>
      <c r="G4955" s="50">
        <v>4698.0129999999999</v>
      </c>
      <c r="H4955" s="50">
        <v>4487.2</v>
      </c>
      <c r="I4955" s="50">
        <v>4266.585</v>
      </c>
      <c r="J4955" s="50">
        <v>4026.94</v>
      </c>
      <c r="K4955" s="50">
        <v>3762.5720000000001</v>
      </c>
      <c r="L4955" s="50">
        <v>3452.1779999999999</v>
      </c>
      <c r="M4955" s="50">
        <v>3111.8780000000002</v>
      </c>
      <c r="N4955" s="50">
        <v>2753.1950000000002</v>
      </c>
      <c r="O4955" s="50">
        <v>2537.2739999999999</v>
      </c>
      <c r="P4955" s="50">
        <v>2116.6309999999999</v>
      </c>
      <c r="Q4955" s="50">
        <v>1788.91</v>
      </c>
      <c r="R4955" s="50">
        <v>1482.425</v>
      </c>
      <c r="S4955" s="50">
        <v>1187.451</v>
      </c>
      <c r="T4955" s="50">
        <v>840.52099999999996</v>
      </c>
      <c r="U4955" s="50">
        <v>584.05200000000002</v>
      </c>
      <c r="V4955" s="50">
        <v>349.18700000000001</v>
      </c>
      <c r="W4955" s="50" t="s">
        <v>311</v>
      </c>
      <c r="X4955" s="50">
        <v>175.25899999999999</v>
      </c>
      <c r="Y4955" s="50">
        <v>66.34</v>
      </c>
      <c r="Z4955" s="50">
        <v>16.141999999999999</v>
      </c>
      <c r="AA4955" s="50">
        <v>2.0990000000000002</v>
      </c>
      <c r="AB4955" s="50">
        <v>0.15</v>
      </c>
      <c r="AC4955" s="50" t="str">
        <f t="shared" si="317"/>
        <v>Malawi-2050</v>
      </c>
      <c r="AD4955" s="51">
        <f t="shared" si="318"/>
        <v>26219.454000000005</v>
      </c>
      <c r="AE4955" s="15">
        <f t="shared" si="319"/>
        <v>0.59061290902548913</v>
      </c>
      <c r="AF4955">
        <f t="shared" si="320"/>
        <v>5.1265082332163335E-2</v>
      </c>
    </row>
    <row r="4956" spans="1:32" x14ac:dyDescent="0.25">
      <c r="A4956" s="59">
        <v>4939</v>
      </c>
      <c r="B4956" s="60" t="s">
        <v>309</v>
      </c>
      <c r="C4956" s="61" t="s">
        <v>329</v>
      </c>
      <c r="D4956" s="62"/>
      <c r="E4956" s="62">
        <v>466</v>
      </c>
      <c r="F4956" s="62">
        <v>2050</v>
      </c>
      <c r="G4956" s="50">
        <v>5642.866</v>
      </c>
      <c r="H4956" s="50">
        <v>5349.82</v>
      </c>
      <c r="I4956" s="50">
        <v>5045.643</v>
      </c>
      <c r="J4956" s="50">
        <v>4668.6030000000001</v>
      </c>
      <c r="K4956" s="50">
        <v>4203.4560000000001</v>
      </c>
      <c r="L4956" s="50">
        <v>3696.518</v>
      </c>
      <c r="M4956" s="50">
        <v>3223.221</v>
      </c>
      <c r="N4956" s="50">
        <v>2815.3009999999999</v>
      </c>
      <c r="O4956" s="50">
        <v>2405.2629999999999</v>
      </c>
      <c r="P4956" s="50">
        <v>1901.3530000000001</v>
      </c>
      <c r="Q4956" s="50">
        <v>1459.4259999999999</v>
      </c>
      <c r="R4956" s="50">
        <v>1140.471</v>
      </c>
      <c r="S4956" s="50">
        <v>886.00199999999995</v>
      </c>
      <c r="T4956" s="50">
        <v>683.66899999999998</v>
      </c>
      <c r="U4956" s="50">
        <v>475.12599999999998</v>
      </c>
      <c r="V4956" s="50">
        <v>271.93200000000002</v>
      </c>
      <c r="W4956" s="50" t="s">
        <v>311</v>
      </c>
      <c r="X4956" s="50">
        <v>113.236</v>
      </c>
      <c r="Y4956" s="50">
        <v>32.011000000000003</v>
      </c>
      <c r="Z4956" s="50">
        <v>5.7009999999999996</v>
      </c>
      <c r="AA4956" s="50">
        <v>0.53</v>
      </c>
      <c r="AB4956" s="50">
        <v>2.3E-2</v>
      </c>
      <c r="AC4956" s="50" t="str">
        <f t="shared" si="317"/>
        <v>Mali-2050</v>
      </c>
      <c r="AD4956" s="51">
        <f t="shared" si="318"/>
        <v>26399.614000000001</v>
      </c>
      <c r="AE4956" s="15">
        <f t="shared" si="319"/>
        <v>0.66745509991168805</v>
      </c>
      <c r="AF4956">
        <f t="shared" si="320"/>
        <v>3.7283333925963377E-2</v>
      </c>
    </row>
    <row r="4957" spans="1:32" x14ac:dyDescent="0.25">
      <c r="A4957" s="59">
        <v>4940</v>
      </c>
      <c r="B4957" s="60" t="s">
        <v>309</v>
      </c>
      <c r="C4957" s="61" t="s">
        <v>330</v>
      </c>
      <c r="D4957" s="62"/>
      <c r="E4957" s="62">
        <v>496</v>
      </c>
      <c r="F4957" s="62">
        <v>2050</v>
      </c>
      <c r="G4957" s="50">
        <v>314.50099999999998</v>
      </c>
      <c r="H4957" s="50">
        <v>304.86399999999998</v>
      </c>
      <c r="I4957" s="50">
        <v>289.43</v>
      </c>
      <c r="J4957" s="50">
        <v>278.57499999999999</v>
      </c>
      <c r="K4957" s="50">
        <v>281.12400000000002</v>
      </c>
      <c r="L4957" s="50">
        <v>298.22800000000001</v>
      </c>
      <c r="M4957" s="50">
        <v>322.50599999999997</v>
      </c>
      <c r="N4957" s="50">
        <v>339.03100000000001</v>
      </c>
      <c r="O4957" s="50">
        <v>257.78500000000003</v>
      </c>
      <c r="P4957" s="50">
        <v>196.173</v>
      </c>
      <c r="Q4957" s="50">
        <v>199.70599999999999</v>
      </c>
      <c r="R4957" s="50">
        <v>229.179</v>
      </c>
      <c r="S4957" s="50">
        <v>246.34200000000001</v>
      </c>
      <c r="T4957" s="50">
        <v>183.69800000000001</v>
      </c>
      <c r="U4957" s="50">
        <v>138.648</v>
      </c>
      <c r="V4957" s="50">
        <v>98.353999999999999</v>
      </c>
      <c r="W4957" s="50" t="s">
        <v>311</v>
      </c>
      <c r="X4957" s="50">
        <v>57.926000000000002</v>
      </c>
      <c r="Y4957" s="50">
        <v>29.068999999999999</v>
      </c>
      <c r="Z4957" s="50">
        <v>8.5190000000000001</v>
      </c>
      <c r="AA4957" s="50">
        <v>1.554</v>
      </c>
      <c r="AB4957" s="50">
        <v>0.17</v>
      </c>
      <c r="AC4957" s="50" t="str">
        <f t="shared" si="317"/>
        <v>Mongolia-2050</v>
      </c>
      <c r="AD4957" s="51">
        <f t="shared" si="318"/>
        <v>2648.6490000000003</v>
      </c>
      <c r="AE4957" s="15">
        <f t="shared" si="319"/>
        <v>0.53866442854451457</v>
      </c>
      <c r="AF4957">
        <f t="shared" si="320"/>
        <v>0.14559273455885741</v>
      </c>
    </row>
    <row r="4958" spans="1:32" x14ac:dyDescent="0.25">
      <c r="A4958" s="59">
        <v>4941</v>
      </c>
      <c r="B4958" s="60" t="s">
        <v>309</v>
      </c>
      <c r="C4958" s="61" t="s">
        <v>331</v>
      </c>
      <c r="D4958" s="62"/>
      <c r="E4958" s="62">
        <v>524</v>
      </c>
      <c r="F4958" s="62">
        <v>2050</v>
      </c>
      <c r="G4958" s="50">
        <v>1996.55</v>
      </c>
      <c r="H4958" s="50">
        <v>2083.116</v>
      </c>
      <c r="I4958" s="50">
        <v>2193.8389999999999</v>
      </c>
      <c r="J4958" s="50">
        <v>2317.6060000000002</v>
      </c>
      <c r="K4958" s="50">
        <v>2433.6109999999999</v>
      </c>
      <c r="L4958" s="50">
        <v>2509.3560000000002</v>
      </c>
      <c r="M4958" s="50">
        <v>2514.9160000000002</v>
      </c>
      <c r="N4958" s="50">
        <v>2492.953</v>
      </c>
      <c r="O4958" s="50">
        <v>2813.3380000000002</v>
      </c>
      <c r="P4958" s="50">
        <v>2991.6660000000002</v>
      </c>
      <c r="Q4958" s="50">
        <v>2870.701</v>
      </c>
      <c r="R4958" s="50">
        <v>2378.9169999999999</v>
      </c>
      <c r="S4958" s="50">
        <v>1964.548</v>
      </c>
      <c r="T4958" s="50">
        <v>1592.4639999999999</v>
      </c>
      <c r="U4958" s="50">
        <v>1243.857</v>
      </c>
      <c r="V4958" s="50">
        <v>878.00800000000004</v>
      </c>
      <c r="W4958" s="50" t="s">
        <v>311</v>
      </c>
      <c r="X4958" s="50">
        <v>515.35500000000002</v>
      </c>
      <c r="Y4958" s="50">
        <v>231.62899999999999</v>
      </c>
      <c r="Z4958" s="50">
        <v>68.251999999999995</v>
      </c>
      <c r="AA4958" s="50">
        <v>14.596</v>
      </c>
      <c r="AB4958" s="50">
        <v>1.3</v>
      </c>
      <c r="AC4958" s="50" t="str">
        <f t="shared" si="317"/>
        <v>Nepal-2050</v>
      </c>
      <c r="AD4958" s="51">
        <f t="shared" si="318"/>
        <v>25287.612000000001</v>
      </c>
      <c r="AE4958" s="15">
        <f t="shared" si="319"/>
        <v>0.4278366023648259</v>
      </c>
      <c r="AF4958">
        <f t="shared" si="320"/>
        <v>0.14402091662345151</v>
      </c>
    </row>
    <row r="4959" spans="1:32" x14ac:dyDescent="0.25">
      <c r="A4959" s="59">
        <v>4942</v>
      </c>
      <c r="B4959" s="60" t="s">
        <v>309</v>
      </c>
      <c r="C4959" s="61" t="s">
        <v>332</v>
      </c>
      <c r="D4959" s="62"/>
      <c r="E4959" s="62">
        <v>562</v>
      </c>
      <c r="F4959" s="62">
        <v>2050</v>
      </c>
      <c r="G4959" s="50">
        <v>11030.040999999999</v>
      </c>
      <c r="H4959" s="50">
        <v>9829.9169999999995</v>
      </c>
      <c r="I4959" s="50">
        <v>8690.3970000000008</v>
      </c>
      <c r="J4959" s="50">
        <v>7561.6019999999999</v>
      </c>
      <c r="K4959" s="50">
        <v>6464.4660000000003</v>
      </c>
      <c r="L4959" s="50">
        <v>5432.9290000000001</v>
      </c>
      <c r="M4959" s="50">
        <v>4500.5870000000004</v>
      </c>
      <c r="N4959" s="50">
        <v>3702.1</v>
      </c>
      <c r="O4959" s="50">
        <v>3011.5160000000001</v>
      </c>
      <c r="P4959" s="50">
        <v>2388.2399999999998</v>
      </c>
      <c r="Q4959" s="50">
        <v>1792.356</v>
      </c>
      <c r="R4959" s="50">
        <v>1276.7339999999999</v>
      </c>
      <c r="S4959" s="50">
        <v>968.09400000000005</v>
      </c>
      <c r="T4959" s="50">
        <v>747.11500000000001</v>
      </c>
      <c r="U4959" s="50">
        <v>528.875</v>
      </c>
      <c r="V4959" s="50">
        <v>312.745</v>
      </c>
      <c r="W4959" s="50" t="s">
        <v>311</v>
      </c>
      <c r="X4959" s="50">
        <v>149.97300000000001</v>
      </c>
      <c r="Y4959" s="50">
        <v>55.127000000000002</v>
      </c>
      <c r="Z4959" s="50">
        <v>9.9580000000000002</v>
      </c>
      <c r="AA4959" s="50">
        <v>0.91</v>
      </c>
      <c r="AB4959" s="50">
        <v>4.4999999999999998E-2</v>
      </c>
      <c r="AC4959" s="50" t="str">
        <f t="shared" si="317"/>
        <v>Niger-2050</v>
      </c>
      <c r="AD4959" s="51">
        <f t="shared" si="318"/>
        <v>37098.623999999989</v>
      </c>
      <c r="AE4959" s="15">
        <f t="shared" si="319"/>
        <v>0.84518237118444095</v>
      </c>
      <c r="AF4959">
        <f t="shared" si="320"/>
        <v>2.7078404306838676E-2</v>
      </c>
    </row>
    <row r="4960" spans="1:32" x14ac:dyDescent="0.25">
      <c r="A4960" s="59">
        <v>4943</v>
      </c>
      <c r="B4960" s="60" t="s">
        <v>309</v>
      </c>
      <c r="C4960" s="61" t="s">
        <v>333</v>
      </c>
      <c r="D4960" s="62"/>
      <c r="E4960" s="62">
        <v>600</v>
      </c>
      <c r="F4960" s="62">
        <v>2050</v>
      </c>
      <c r="G4960" s="50">
        <v>593.69799999999998</v>
      </c>
      <c r="H4960" s="50">
        <v>605.95699999999999</v>
      </c>
      <c r="I4960" s="50">
        <v>618.86</v>
      </c>
      <c r="J4960" s="50">
        <v>631.45000000000005</v>
      </c>
      <c r="K4960" s="50">
        <v>643.39200000000005</v>
      </c>
      <c r="L4960" s="50">
        <v>647.62800000000004</v>
      </c>
      <c r="M4960" s="50">
        <v>636.41200000000003</v>
      </c>
      <c r="N4960" s="50">
        <v>606.79300000000001</v>
      </c>
      <c r="O4960" s="50">
        <v>592.48400000000004</v>
      </c>
      <c r="P4960" s="50">
        <v>568.00400000000002</v>
      </c>
      <c r="Q4960" s="50">
        <v>579.59100000000001</v>
      </c>
      <c r="R4960" s="50">
        <v>537.87400000000002</v>
      </c>
      <c r="S4960" s="50">
        <v>482.93200000000002</v>
      </c>
      <c r="T4960" s="50">
        <v>398.94600000000003</v>
      </c>
      <c r="U4960" s="50">
        <v>289.16300000000001</v>
      </c>
      <c r="V4960" s="50">
        <v>199.24600000000001</v>
      </c>
      <c r="W4960" s="50" t="s">
        <v>311</v>
      </c>
      <c r="X4960" s="50">
        <v>142.30099999999999</v>
      </c>
      <c r="Y4960" s="50">
        <v>79.213999999999999</v>
      </c>
      <c r="Z4960" s="50">
        <v>32.509</v>
      </c>
      <c r="AA4960" s="50">
        <v>9.1270000000000007</v>
      </c>
      <c r="AB4960" s="50">
        <v>1.601</v>
      </c>
      <c r="AC4960" s="50" t="str">
        <f t="shared" si="317"/>
        <v>Paraguay-2050</v>
      </c>
      <c r="AD4960" s="51">
        <f t="shared" si="318"/>
        <v>5926.56</v>
      </c>
      <c r="AE4960" s="15">
        <f t="shared" si="319"/>
        <v>0.50123882994519575</v>
      </c>
      <c r="AF4960">
        <f t="shared" si="320"/>
        <v>0.14875349819078576</v>
      </c>
    </row>
    <row r="4961" spans="1:32" x14ac:dyDescent="0.25">
      <c r="A4961" s="59">
        <v>4944</v>
      </c>
      <c r="B4961" s="60" t="s">
        <v>309</v>
      </c>
      <c r="C4961" s="61" t="s">
        <v>334</v>
      </c>
      <c r="D4961" s="62">
        <v>2</v>
      </c>
      <c r="E4961" s="62">
        <v>498</v>
      </c>
      <c r="F4961" s="62">
        <v>2050</v>
      </c>
      <c r="G4961" s="50">
        <v>135.5</v>
      </c>
      <c r="H4961" s="50">
        <v>139.363</v>
      </c>
      <c r="I4961" s="50">
        <v>139.35400000000001</v>
      </c>
      <c r="J4961" s="50">
        <v>141.06</v>
      </c>
      <c r="K4961" s="50">
        <v>150.21899999999999</v>
      </c>
      <c r="L4961" s="50">
        <v>164.65</v>
      </c>
      <c r="M4961" s="50">
        <v>185.815</v>
      </c>
      <c r="N4961" s="50">
        <v>207.50899999999999</v>
      </c>
      <c r="O4961" s="50">
        <v>199.69900000000001</v>
      </c>
      <c r="P4961" s="50">
        <v>182.90199999999999</v>
      </c>
      <c r="Q4961" s="50">
        <v>218.58600000000001</v>
      </c>
      <c r="R4961" s="50">
        <v>292.54599999999999</v>
      </c>
      <c r="S4961" s="50">
        <v>354.41199999999998</v>
      </c>
      <c r="T4961" s="50">
        <v>270.52</v>
      </c>
      <c r="U4961" s="50">
        <v>199.06</v>
      </c>
      <c r="V4961" s="50">
        <v>137.13499999999999</v>
      </c>
      <c r="W4961" s="50" t="s">
        <v>311</v>
      </c>
      <c r="X4961" s="50">
        <v>86.218999999999994</v>
      </c>
      <c r="Y4961" s="50">
        <v>60.511000000000003</v>
      </c>
      <c r="Z4961" s="50">
        <v>22.173999999999999</v>
      </c>
      <c r="AA4961" s="50">
        <v>5.5750000000000002</v>
      </c>
      <c r="AB4961" s="50">
        <v>0.34799999999999998</v>
      </c>
      <c r="AC4961" s="50" t="str">
        <f t="shared" si="317"/>
        <v>Republic of Moldova-2050</v>
      </c>
      <c r="AD4961" s="51">
        <f t="shared" si="318"/>
        <v>2097.3980000000001</v>
      </c>
      <c r="AE4961" s="15">
        <f t="shared" si="319"/>
        <v>0.57011544780723544</v>
      </c>
      <c r="AF4961">
        <f t="shared" si="320"/>
        <v>0.31117109907370355</v>
      </c>
    </row>
    <row r="4962" spans="1:32" x14ac:dyDescent="0.25">
      <c r="A4962" s="59">
        <v>4945</v>
      </c>
      <c r="B4962" s="60" t="s">
        <v>309</v>
      </c>
      <c r="C4962" s="61" t="s">
        <v>335</v>
      </c>
      <c r="D4962" s="62"/>
      <c r="E4962" s="62">
        <v>646</v>
      </c>
      <c r="F4962" s="62">
        <v>2050</v>
      </c>
      <c r="G4962" s="50">
        <v>1957.345</v>
      </c>
      <c r="H4962" s="50">
        <v>1990.3679999999999</v>
      </c>
      <c r="I4962" s="50">
        <v>1985.7650000000001</v>
      </c>
      <c r="J4962" s="50">
        <v>1918.2149999999999</v>
      </c>
      <c r="K4962" s="50">
        <v>1814.5229999999999</v>
      </c>
      <c r="L4962" s="50">
        <v>1729.6379999999999</v>
      </c>
      <c r="M4962" s="50">
        <v>1676.145</v>
      </c>
      <c r="N4962" s="50">
        <v>1605.431</v>
      </c>
      <c r="O4962" s="50">
        <v>1482.4780000000001</v>
      </c>
      <c r="P4962" s="50">
        <v>1263.0350000000001</v>
      </c>
      <c r="Q4962" s="50">
        <v>1064.4880000000001</v>
      </c>
      <c r="R4962" s="50">
        <v>864.09199999999998</v>
      </c>
      <c r="S4962" s="50">
        <v>885.30399999999997</v>
      </c>
      <c r="T4962" s="50">
        <v>703.29499999999996</v>
      </c>
      <c r="U4962" s="50">
        <v>437.75400000000002</v>
      </c>
      <c r="V4962" s="50">
        <v>261.57499999999999</v>
      </c>
      <c r="W4962" s="50" t="s">
        <v>311</v>
      </c>
      <c r="X4962" s="50">
        <v>139.38</v>
      </c>
      <c r="Y4962" s="50">
        <v>80.739000000000004</v>
      </c>
      <c r="Z4962" s="50">
        <v>22.23</v>
      </c>
      <c r="AA4962" s="50">
        <v>3.9409999999999998</v>
      </c>
      <c r="AB4962" s="50">
        <v>0.33600000000000002</v>
      </c>
      <c r="AC4962" s="50" t="str">
        <f t="shared" si="317"/>
        <v>Rwanda-2050</v>
      </c>
      <c r="AD4962" s="51">
        <f t="shared" si="318"/>
        <v>14303.349</v>
      </c>
      <c r="AE4962" s="15">
        <f t="shared" si="319"/>
        <v>0.53013654354654982</v>
      </c>
      <c r="AF4962">
        <f t="shared" si="320"/>
        <v>8.1497460051420112E-2</v>
      </c>
    </row>
    <row r="4963" spans="1:32" x14ac:dyDescent="0.25">
      <c r="A4963" s="59">
        <v>4946</v>
      </c>
      <c r="B4963" s="60" t="s">
        <v>309</v>
      </c>
      <c r="C4963" s="61" t="s">
        <v>336</v>
      </c>
      <c r="D4963" s="62"/>
      <c r="E4963" s="62">
        <v>728</v>
      </c>
      <c r="F4963" s="62">
        <v>2050</v>
      </c>
      <c r="G4963" s="50">
        <v>2851.0839999999998</v>
      </c>
      <c r="H4963" s="50">
        <v>2716.7489999999998</v>
      </c>
      <c r="I4963" s="50">
        <v>2583.2649999999999</v>
      </c>
      <c r="J4963" s="50">
        <v>2447.0329999999999</v>
      </c>
      <c r="K4963" s="50">
        <v>2297.1869999999999</v>
      </c>
      <c r="L4963" s="50">
        <v>2123.3159999999998</v>
      </c>
      <c r="M4963" s="50">
        <v>1923.1420000000001</v>
      </c>
      <c r="N4963" s="50">
        <v>1708.758</v>
      </c>
      <c r="O4963" s="50">
        <v>1502.9770000000001</v>
      </c>
      <c r="P4963" s="50">
        <v>1293.7570000000001</v>
      </c>
      <c r="Q4963" s="50">
        <v>1107.0129999999999</v>
      </c>
      <c r="R4963" s="50">
        <v>896.13900000000001</v>
      </c>
      <c r="S4963" s="50">
        <v>691.798</v>
      </c>
      <c r="T4963" s="50">
        <v>496.21100000000001</v>
      </c>
      <c r="U4963" s="50">
        <v>348.80799999999999</v>
      </c>
      <c r="V4963" s="50">
        <v>216.68100000000001</v>
      </c>
      <c r="W4963" s="50" t="s">
        <v>311</v>
      </c>
      <c r="X4963" s="50">
        <v>110.621</v>
      </c>
      <c r="Y4963" s="50">
        <v>40.563000000000002</v>
      </c>
      <c r="Z4963" s="50">
        <v>9.6560000000000006</v>
      </c>
      <c r="AA4963" s="50">
        <v>1.3380000000000001</v>
      </c>
      <c r="AB4963" s="50">
        <v>0.125</v>
      </c>
      <c r="AC4963" s="50" t="str">
        <f t="shared" si="317"/>
        <v>South Sudan-2050</v>
      </c>
      <c r="AD4963" s="51">
        <f t="shared" si="318"/>
        <v>15991.12</v>
      </c>
      <c r="AE4963" s="15">
        <f t="shared" si="319"/>
        <v>0.58626919190150528</v>
      </c>
      <c r="AF4963">
        <f t="shared" si="320"/>
        <v>5.0699691304253829E-2</v>
      </c>
    </row>
    <row r="4964" spans="1:32" x14ac:dyDescent="0.25">
      <c r="A4964" s="59">
        <v>4947</v>
      </c>
      <c r="B4964" s="60" t="s">
        <v>309</v>
      </c>
      <c r="C4964" s="61" t="s">
        <v>337</v>
      </c>
      <c r="D4964" s="62"/>
      <c r="E4964" s="62">
        <v>748</v>
      </c>
      <c r="F4964" s="62">
        <v>2050</v>
      </c>
      <c r="G4964" s="50">
        <v>177.971</v>
      </c>
      <c r="H4964" s="50">
        <v>180.37700000000001</v>
      </c>
      <c r="I4964" s="50">
        <v>180.60900000000001</v>
      </c>
      <c r="J4964" s="50">
        <v>178.84800000000001</v>
      </c>
      <c r="K4964" s="50">
        <v>176.62700000000001</v>
      </c>
      <c r="L4964" s="50">
        <v>174.28</v>
      </c>
      <c r="M4964" s="50">
        <v>169.459</v>
      </c>
      <c r="N4964" s="50">
        <v>156.78100000000001</v>
      </c>
      <c r="O4964" s="50">
        <v>139.88399999999999</v>
      </c>
      <c r="P4964" s="50">
        <v>121.82599999999999</v>
      </c>
      <c r="Q4964" s="50">
        <v>113.45099999999999</v>
      </c>
      <c r="R4964" s="50">
        <v>105.47799999999999</v>
      </c>
      <c r="S4964" s="50">
        <v>85.930999999999997</v>
      </c>
      <c r="T4964" s="50">
        <v>55.64</v>
      </c>
      <c r="U4964" s="50">
        <v>30.919</v>
      </c>
      <c r="V4964" s="50">
        <v>17.373999999999999</v>
      </c>
      <c r="W4964" s="50" t="s">
        <v>311</v>
      </c>
      <c r="X4964" s="50">
        <v>9.9629999999999992</v>
      </c>
      <c r="Y4964" s="50">
        <v>4.2889999999999997</v>
      </c>
      <c r="Z4964" s="50">
        <v>1.1479999999999999</v>
      </c>
      <c r="AA4964" s="50">
        <v>0.16800000000000001</v>
      </c>
      <c r="AB4964" s="50">
        <v>1.2999999999999999E-2</v>
      </c>
      <c r="AC4964" s="50" t="str">
        <f t="shared" si="317"/>
        <v>Swaziland-2050</v>
      </c>
      <c r="AD4964" s="51">
        <f t="shared" si="318"/>
        <v>1422.5650000000001</v>
      </c>
      <c r="AE4964" s="15">
        <f t="shared" si="319"/>
        <v>0.46287586155992871</v>
      </c>
      <c r="AF4964">
        <f t="shared" si="320"/>
        <v>6.0929217209901285E-2</v>
      </c>
    </row>
    <row r="4965" spans="1:32" x14ac:dyDescent="0.25">
      <c r="A4965" s="59">
        <v>4948</v>
      </c>
      <c r="B4965" s="60" t="s">
        <v>309</v>
      </c>
      <c r="C4965" s="61" t="s">
        <v>338</v>
      </c>
      <c r="D4965" s="62"/>
      <c r="E4965" s="62">
        <v>762</v>
      </c>
      <c r="F4965" s="62">
        <v>2050</v>
      </c>
      <c r="G4965" s="50">
        <v>1302.5329999999999</v>
      </c>
      <c r="H4965" s="50">
        <v>1306.3820000000001</v>
      </c>
      <c r="I4965" s="50">
        <v>1257.0619999999999</v>
      </c>
      <c r="J4965" s="50">
        <v>1176.8030000000001</v>
      </c>
      <c r="K4965" s="50">
        <v>1122.9449999999999</v>
      </c>
      <c r="L4965" s="50">
        <v>1120.0550000000001</v>
      </c>
      <c r="M4965" s="50">
        <v>1116.2460000000001</v>
      </c>
      <c r="N4965" s="50">
        <v>1058.9079999999999</v>
      </c>
      <c r="O4965" s="50">
        <v>887.18399999999997</v>
      </c>
      <c r="P4965" s="50">
        <v>728.50699999999995</v>
      </c>
      <c r="Q4965" s="50">
        <v>747.29300000000001</v>
      </c>
      <c r="R4965" s="50">
        <v>720.44</v>
      </c>
      <c r="S4965" s="50">
        <v>669.54399999999998</v>
      </c>
      <c r="T4965" s="50">
        <v>478.33199999999999</v>
      </c>
      <c r="U4965" s="50">
        <v>327.45299999999997</v>
      </c>
      <c r="V4965" s="50">
        <v>233.292</v>
      </c>
      <c r="W4965" s="50" t="s">
        <v>311</v>
      </c>
      <c r="X4965" s="50">
        <v>149.66499999999999</v>
      </c>
      <c r="Y4965" s="50">
        <v>79.876999999999995</v>
      </c>
      <c r="Z4965" s="50">
        <v>30.54</v>
      </c>
      <c r="AA4965" s="50">
        <v>7.2229999999999999</v>
      </c>
      <c r="AB4965" s="50">
        <v>1.0069999999999999</v>
      </c>
      <c r="AC4965" s="50" t="str">
        <f t="shared" si="317"/>
        <v>Tajikistan-2050</v>
      </c>
      <c r="AD4965" s="51">
        <f t="shared" si="318"/>
        <v>9347.9249999999993</v>
      </c>
      <c r="AE4965" s="15">
        <f t="shared" si="319"/>
        <v>0.55342399516470242</v>
      </c>
      <c r="AF4965">
        <f t="shared" si="320"/>
        <v>9.8940418961787374E-2</v>
      </c>
    </row>
    <row r="4966" spans="1:32" x14ac:dyDescent="0.25">
      <c r="A4966" s="59">
        <v>4949</v>
      </c>
      <c r="B4966" s="60" t="s">
        <v>309</v>
      </c>
      <c r="C4966" s="61" t="s">
        <v>339</v>
      </c>
      <c r="D4966" s="62">
        <v>3</v>
      </c>
      <c r="E4966" s="62">
        <v>807</v>
      </c>
      <c r="F4966" s="62">
        <v>2050</v>
      </c>
      <c r="G4966" s="50">
        <v>90.838999999999999</v>
      </c>
      <c r="H4966" s="50">
        <v>90.938999999999993</v>
      </c>
      <c r="I4966" s="50">
        <v>92.173000000000002</v>
      </c>
      <c r="J4966" s="50">
        <v>96.19</v>
      </c>
      <c r="K4966" s="50">
        <v>102.54</v>
      </c>
      <c r="L4966" s="50">
        <v>108.578</v>
      </c>
      <c r="M4966" s="50">
        <v>111.739</v>
      </c>
      <c r="N4966" s="50">
        <v>111.252</v>
      </c>
      <c r="O4966" s="50">
        <v>107.205</v>
      </c>
      <c r="P4966" s="50">
        <v>115.364</v>
      </c>
      <c r="Q4966" s="50">
        <v>123.4</v>
      </c>
      <c r="R4966" s="50">
        <v>143.05199999999999</v>
      </c>
      <c r="S4966" s="50">
        <v>147.63800000000001</v>
      </c>
      <c r="T4966" s="50">
        <v>141.946</v>
      </c>
      <c r="U4966" s="50">
        <v>122.316</v>
      </c>
      <c r="V4966" s="50">
        <v>97.888999999999996</v>
      </c>
      <c r="W4966" s="50" t="s">
        <v>311</v>
      </c>
      <c r="X4966" s="50">
        <v>72.066000000000003</v>
      </c>
      <c r="Y4966" s="50">
        <v>39.058999999999997</v>
      </c>
      <c r="Z4966" s="50">
        <v>13.956</v>
      </c>
      <c r="AA4966" s="50">
        <v>2.6669999999999998</v>
      </c>
      <c r="AB4966" s="50">
        <v>0.193</v>
      </c>
      <c r="AC4966" s="50" t="str">
        <f t="shared" si="317"/>
        <v>TFYR Macedonia-2050</v>
      </c>
      <c r="AD4966" s="51">
        <f t="shared" si="318"/>
        <v>1166.9580000000001</v>
      </c>
      <c r="AE4966" s="15">
        <f t="shared" si="319"/>
        <v>0.65473050443974856</v>
      </c>
      <c r="AF4966">
        <f t="shared" si="320"/>
        <v>0.34012696152220573</v>
      </c>
    </row>
    <row r="4967" spans="1:32" x14ac:dyDescent="0.25">
      <c r="A4967" s="59">
        <v>4950</v>
      </c>
      <c r="B4967" s="60" t="s">
        <v>309</v>
      </c>
      <c r="C4967" s="61" t="s">
        <v>340</v>
      </c>
      <c r="D4967" s="62"/>
      <c r="E4967" s="62">
        <v>795</v>
      </c>
      <c r="F4967" s="62">
        <v>2050</v>
      </c>
      <c r="G4967" s="50">
        <v>608.375</v>
      </c>
      <c r="H4967" s="50">
        <v>616.46100000000001</v>
      </c>
      <c r="I4967" s="50">
        <v>597.23099999999999</v>
      </c>
      <c r="J4967" s="50">
        <v>567.86900000000003</v>
      </c>
      <c r="K4967" s="50">
        <v>563.33500000000004</v>
      </c>
      <c r="L4967" s="50">
        <v>594.00199999999995</v>
      </c>
      <c r="M4967" s="50">
        <v>630.822</v>
      </c>
      <c r="N4967" s="50">
        <v>639.16499999999996</v>
      </c>
      <c r="O4967" s="50">
        <v>489.98</v>
      </c>
      <c r="P4967" s="50">
        <v>444.30599999999998</v>
      </c>
      <c r="Q4967" s="50">
        <v>411.86500000000001</v>
      </c>
      <c r="R4967" s="50">
        <v>470.78</v>
      </c>
      <c r="S4967" s="50">
        <v>419.93400000000003</v>
      </c>
      <c r="T4967" s="50">
        <v>310.41300000000001</v>
      </c>
      <c r="U4967" s="50">
        <v>227.27199999999999</v>
      </c>
      <c r="V4967" s="50">
        <v>148.04499999999999</v>
      </c>
      <c r="W4967" s="50" t="s">
        <v>311</v>
      </c>
      <c r="X4967" s="50">
        <v>89.587000000000003</v>
      </c>
      <c r="Y4967" s="50">
        <v>42.716999999999999</v>
      </c>
      <c r="Z4967" s="50">
        <v>13.105</v>
      </c>
      <c r="AA4967" s="50">
        <v>2.1850000000000001</v>
      </c>
      <c r="AB4967" s="50">
        <v>0.16800000000000001</v>
      </c>
      <c r="AC4967" s="50" t="str">
        <f t="shared" si="317"/>
        <v>Turkmenistan-2050</v>
      </c>
      <c r="AD4967" s="51">
        <f t="shared" si="318"/>
        <v>5232.058</v>
      </c>
      <c r="AE4967" s="15">
        <f t="shared" si="319"/>
        <v>0.50755534437882766</v>
      </c>
      <c r="AF4967">
        <f t="shared" si="320"/>
        <v>0.11815668137437314</v>
      </c>
    </row>
    <row r="4968" spans="1:32" x14ac:dyDescent="0.25">
      <c r="A4968" s="59">
        <v>4951</v>
      </c>
      <c r="B4968" s="60" t="s">
        <v>309</v>
      </c>
      <c r="C4968" s="61" t="s">
        <v>341</v>
      </c>
      <c r="D4968" s="62"/>
      <c r="E4968" s="62">
        <v>800</v>
      </c>
      <c r="F4968" s="62">
        <v>2050</v>
      </c>
      <c r="G4968" s="50">
        <v>13516.876</v>
      </c>
      <c r="H4968" s="50">
        <v>12708.359</v>
      </c>
      <c r="I4968" s="50">
        <v>11876.677</v>
      </c>
      <c r="J4968" s="50">
        <v>10974.302</v>
      </c>
      <c r="K4968" s="50">
        <v>9959.9590000000007</v>
      </c>
      <c r="L4968" s="50">
        <v>8871.8610000000008</v>
      </c>
      <c r="M4968" s="50">
        <v>7782.2920000000004</v>
      </c>
      <c r="N4968" s="50">
        <v>6725.5640000000003</v>
      </c>
      <c r="O4968" s="50">
        <v>5716.2330000000002</v>
      </c>
      <c r="P4968" s="50">
        <v>4714.9639999999999</v>
      </c>
      <c r="Q4968" s="50">
        <v>3743.221</v>
      </c>
      <c r="R4968" s="50">
        <v>2935.924</v>
      </c>
      <c r="S4968" s="50">
        <v>2218.777</v>
      </c>
      <c r="T4968" s="50">
        <v>1635.9929999999999</v>
      </c>
      <c r="U4968" s="50">
        <v>1131.1189999999999</v>
      </c>
      <c r="V4968" s="50">
        <v>686.40099999999995</v>
      </c>
      <c r="W4968" s="50" t="s">
        <v>311</v>
      </c>
      <c r="X4968" s="50">
        <v>336.745</v>
      </c>
      <c r="Y4968" s="50">
        <v>124.16200000000001</v>
      </c>
      <c r="Z4968" s="50">
        <v>32.908000000000001</v>
      </c>
      <c r="AA4968" s="50">
        <v>5.4029999999999996</v>
      </c>
      <c r="AB4968" s="50">
        <v>0.46100000000000002</v>
      </c>
      <c r="AC4968" s="50" t="str">
        <f t="shared" si="317"/>
        <v>Uganda-2050</v>
      </c>
      <c r="AD4968" s="51">
        <f t="shared" si="318"/>
        <v>63643.096999999994</v>
      </c>
      <c r="AE4968" s="15">
        <f t="shared" si="319"/>
        <v>0.66079600117511572</v>
      </c>
      <c r="AF4968">
        <f t="shared" si="320"/>
        <v>3.8853915674625365E-2</v>
      </c>
    </row>
    <row r="4969" spans="1:32" x14ac:dyDescent="0.25">
      <c r="A4969" s="59">
        <v>4952</v>
      </c>
      <c r="B4969" s="60" t="s">
        <v>309</v>
      </c>
      <c r="C4969" s="61" t="s">
        <v>342</v>
      </c>
      <c r="D4969" s="62"/>
      <c r="E4969" s="62">
        <v>860</v>
      </c>
      <c r="F4969" s="62">
        <v>2050</v>
      </c>
      <c r="G4969" s="50">
        <v>2561.002</v>
      </c>
      <c r="H4969" s="50">
        <v>2656.1219999999998</v>
      </c>
      <c r="I4969" s="50">
        <v>2663.3119999999999</v>
      </c>
      <c r="J4969" s="50">
        <v>2632.8139999999999</v>
      </c>
      <c r="K4969" s="50">
        <v>2672.5729999999999</v>
      </c>
      <c r="L4969" s="50">
        <v>2858.32</v>
      </c>
      <c r="M4969" s="50">
        <v>3071.1469999999999</v>
      </c>
      <c r="N4969" s="50">
        <v>3090.0030000000002</v>
      </c>
      <c r="O4969" s="50">
        <v>2821.627</v>
      </c>
      <c r="P4969" s="50">
        <v>2411.0830000000001</v>
      </c>
      <c r="Q4969" s="50">
        <v>2602.1799999999998</v>
      </c>
      <c r="R4969" s="50">
        <v>2874.76</v>
      </c>
      <c r="S4969" s="50">
        <v>2608.6239999999998</v>
      </c>
      <c r="T4969" s="50">
        <v>1993.2370000000001</v>
      </c>
      <c r="U4969" s="50">
        <v>1412.7909999999999</v>
      </c>
      <c r="V4969" s="50">
        <v>969.63199999999995</v>
      </c>
      <c r="W4969" s="50" t="s">
        <v>311</v>
      </c>
      <c r="X4969" s="50">
        <v>577.57600000000002</v>
      </c>
      <c r="Y4969" s="50">
        <v>323.85300000000001</v>
      </c>
      <c r="Z4969" s="50">
        <v>119.191</v>
      </c>
      <c r="AA4969" s="50">
        <v>27.295000000000002</v>
      </c>
      <c r="AB4969" s="50">
        <v>3.2240000000000002</v>
      </c>
      <c r="AC4969" s="50" t="str">
        <f t="shared" si="317"/>
        <v>Uzbekistan-2050</v>
      </c>
      <c r="AD4969" s="51">
        <f t="shared" si="318"/>
        <v>27643.130999999998</v>
      </c>
      <c r="AE4969" s="15">
        <f t="shared" si="319"/>
        <v>0.4813939130122416</v>
      </c>
      <c r="AF4969">
        <f t="shared" si="320"/>
        <v>0.15276616224941603</v>
      </c>
    </row>
    <row r="4970" spans="1:32" x14ac:dyDescent="0.25">
      <c r="A4970" s="59">
        <v>4953</v>
      </c>
      <c r="B4970" s="60" t="s">
        <v>309</v>
      </c>
      <c r="C4970" s="61" t="s">
        <v>343</v>
      </c>
      <c r="D4970" s="62"/>
      <c r="E4970" s="62">
        <v>894</v>
      </c>
      <c r="F4970" s="62">
        <v>2050</v>
      </c>
      <c r="G4970" s="50">
        <v>5333.15</v>
      </c>
      <c r="H4970" s="50">
        <v>4915.9870000000001</v>
      </c>
      <c r="I4970" s="50">
        <v>4521.9110000000001</v>
      </c>
      <c r="J4970" s="50">
        <v>4139.9380000000001</v>
      </c>
      <c r="K4970" s="50">
        <v>3743.029</v>
      </c>
      <c r="L4970" s="50">
        <v>3328.5509999999999</v>
      </c>
      <c r="M4970" s="50">
        <v>2912.6419999999998</v>
      </c>
      <c r="N4970" s="50">
        <v>2520.9789999999998</v>
      </c>
      <c r="O4970" s="50">
        <v>2188.8200000000002</v>
      </c>
      <c r="P4970" s="50">
        <v>1887.98</v>
      </c>
      <c r="Q4970" s="50">
        <v>1539.7449999999999</v>
      </c>
      <c r="R4970" s="50">
        <v>1215.3589999999999</v>
      </c>
      <c r="S4970" s="50">
        <v>959.42100000000005</v>
      </c>
      <c r="T4970" s="50">
        <v>729.75400000000002</v>
      </c>
      <c r="U4970" s="50">
        <v>516.84900000000005</v>
      </c>
      <c r="V4970" s="50">
        <v>313.24599999999998</v>
      </c>
      <c r="W4970" s="50" t="s">
        <v>311</v>
      </c>
      <c r="X4970" s="50">
        <v>153.392</v>
      </c>
      <c r="Y4970" s="50">
        <v>60.433</v>
      </c>
      <c r="Z4970" s="50">
        <v>16.536999999999999</v>
      </c>
      <c r="AA4970" s="50">
        <v>2.8260000000000001</v>
      </c>
      <c r="AB4970" s="50">
        <v>0.27300000000000002</v>
      </c>
      <c r="AC4970" s="50" t="str">
        <f t="shared" si="317"/>
        <v>Zambia-2050</v>
      </c>
      <c r="AD4970" s="51">
        <f t="shared" si="318"/>
        <v>24436.463999999996</v>
      </c>
      <c r="AE4970" s="15">
        <f t="shared" si="319"/>
        <v>0.67785412815864055</v>
      </c>
      <c r="AF4970">
        <f t="shared" si="320"/>
        <v>4.573893900740246E-2</v>
      </c>
    </row>
    <row r="4971" spans="1:32" x14ac:dyDescent="0.25">
      <c r="A4971" s="59">
        <v>4954</v>
      </c>
      <c r="B4971" s="60" t="s">
        <v>309</v>
      </c>
      <c r="C4971" s="61" t="s">
        <v>346</v>
      </c>
      <c r="D4971" s="62"/>
      <c r="E4971" s="62">
        <v>716</v>
      </c>
      <c r="F4971" s="62">
        <v>2050</v>
      </c>
      <c r="G4971" s="50">
        <v>2809.846</v>
      </c>
      <c r="H4971" s="50">
        <v>2798.75</v>
      </c>
      <c r="I4971" s="50">
        <v>2750.8989999999999</v>
      </c>
      <c r="J4971" s="50">
        <v>2654.2170000000001</v>
      </c>
      <c r="K4971" s="50">
        <v>2524.672</v>
      </c>
      <c r="L4971" s="50">
        <v>2424.3850000000002</v>
      </c>
      <c r="M4971" s="50">
        <v>2360.27</v>
      </c>
      <c r="N4971" s="50">
        <v>2283.5520000000001</v>
      </c>
      <c r="O4971" s="50">
        <v>1946.567</v>
      </c>
      <c r="P4971" s="50">
        <v>1610.789</v>
      </c>
      <c r="Q4971" s="50">
        <v>1395.528</v>
      </c>
      <c r="R4971" s="50">
        <v>1231.155</v>
      </c>
      <c r="S4971" s="50">
        <v>1043.3900000000001</v>
      </c>
      <c r="T4971" s="50">
        <v>814.947</v>
      </c>
      <c r="U4971" s="50">
        <v>522.74699999999996</v>
      </c>
      <c r="V4971" s="50">
        <v>277.53399999999999</v>
      </c>
      <c r="W4971" s="50" t="s">
        <v>311</v>
      </c>
      <c r="X4971" s="50">
        <v>132.327</v>
      </c>
      <c r="Y4971" s="50">
        <v>56.405000000000001</v>
      </c>
      <c r="Z4971" s="50">
        <v>17.294</v>
      </c>
      <c r="AA4971" s="50">
        <v>3.2069999999999999</v>
      </c>
      <c r="AB4971" s="50">
        <v>0.26900000000000002</v>
      </c>
      <c r="AC4971" s="50" t="str">
        <f t="shared" si="317"/>
        <v>Zimbabwe-2050</v>
      </c>
      <c r="AD4971" s="51">
        <f t="shared" si="318"/>
        <v>19474.524999999998</v>
      </c>
      <c r="AE4971" s="15">
        <f t="shared" si="319"/>
        <v>0.52295113744751154</v>
      </c>
      <c r="AF4971">
        <f t="shared" si="320"/>
        <v>6.5557544328846515E-2</v>
      </c>
    </row>
    <row r="4972" spans="1:32" x14ac:dyDescent="0.25">
      <c r="A4972" s="54">
        <v>4955</v>
      </c>
      <c r="B4972" s="55" t="s">
        <v>309</v>
      </c>
      <c r="C4972" s="56" t="s">
        <v>347</v>
      </c>
      <c r="D4972" s="57"/>
      <c r="E4972" s="57">
        <v>1674</v>
      </c>
      <c r="F4972" s="57">
        <v>2050</v>
      </c>
      <c r="G4972" s="58">
        <v>2849.6990000000001</v>
      </c>
      <c r="H4972" s="58">
        <v>2843.989</v>
      </c>
      <c r="I4972" s="58">
        <v>2806.45</v>
      </c>
      <c r="J4972" s="58">
        <v>2849.8519999999999</v>
      </c>
      <c r="K4972" s="58">
        <v>3037.17</v>
      </c>
      <c r="L4972" s="58">
        <v>3264.1709999999998</v>
      </c>
      <c r="M4972" s="58">
        <v>3418.998</v>
      </c>
      <c r="N4972" s="58">
        <v>3457.9929999999999</v>
      </c>
      <c r="O4972" s="58">
        <v>3431.123</v>
      </c>
      <c r="P4972" s="58">
        <v>3288.8670000000002</v>
      </c>
      <c r="Q4972" s="58">
        <v>3365.3670000000002</v>
      </c>
      <c r="R4972" s="58">
        <v>3903.7689999999998</v>
      </c>
      <c r="S4972" s="58">
        <v>4061.6489999999999</v>
      </c>
      <c r="T4972" s="58">
        <v>3930.9740000000002</v>
      </c>
      <c r="U4972" s="58">
        <v>3791.317</v>
      </c>
      <c r="V4972" s="58">
        <v>3276.518</v>
      </c>
      <c r="W4972" s="58" t="s">
        <v>311</v>
      </c>
      <c r="X4972" s="58">
        <v>2578.39</v>
      </c>
      <c r="Y4972" s="58">
        <v>1747.5050000000001</v>
      </c>
      <c r="Z4972" s="58">
        <v>847.02099999999996</v>
      </c>
      <c r="AA4972" s="58">
        <v>242.328</v>
      </c>
      <c r="AB4972" s="58">
        <v>31.782</v>
      </c>
      <c r="AC4972" s="50" t="str">
        <f t="shared" si="317"/>
        <v>Land-locked Countries (Others)-2050</v>
      </c>
      <c r="AD4972" s="51">
        <f t="shared" si="318"/>
        <v>34078.958999999995</v>
      </c>
      <c r="AE4972" s="15">
        <f t="shared" si="319"/>
        <v>0.73200513548550605</v>
      </c>
      <c r="AF4972">
        <f t="shared" si="320"/>
        <v>0.38624198629670342</v>
      </c>
    </row>
    <row r="4973" spans="1:32" x14ac:dyDescent="0.25">
      <c r="A4973" s="59">
        <v>4956</v>
      </c>
      <c r="B4973" s="60" t="s">
        <v>309</v>
      </c>
      <c r="C4973" s="61" t="s">
        <v>348</v>
      </c>
      <c r="D4973" s="62"/>
      <c r="E4973" s="62">
        <v>40</v>
      </c>
      <c r="F4973" s="62">
        <v>2050</v>
      </c>
      <c r="G4973" s="50">
        <v>398.34</v>
      </c>
      <c r="H4973" s="50">
        <v>393.16899999999998</v>
      </c>
      <c r="I4973" s="50">
        <v>393.25200000000001</v>
      </c>
      <c r="J4973" s="50">
        <v>410.24200000000002</v>
      </c>
      <c r="K4973" s="50">
        <v>444.31099999999998</v>
      </c>
      <c r="L4973" s="50">
        <v>476.30799999999999</v>
      </c>
      <c r="M4973" s="50">
        <v>488.78100000000001</v>
      </c>
      <c r="N4973" s="50">
        <v>479</v>
      </c>
      <c r="O4973" s="50">
        <v>476.14699999999999</v>
      </c>
      <c r="P4973" s="50">
        <v>490.745</v>
      </c>
      <c r="Q4973" s="50">
        <v>523.51300000000003</v>
      </c>
      <c r="R4973" s="50">
        <v>596.76900000000001</v>
      </c>
      <c r="S4973" s="50">
        <v>593.03800000000001</v>
      </c>
      <c r="T4973" s="50">
        <v>578.31799999999998</v>
      </c>
      <c r="U4973" s="50">
        <v>503.23899999999998</v>
      </c>
      <c r="V4973" s="50">
        <v>508.58100000000002</v>
      </c>
      <c r="W4973" s="50" t="s">
        <v>311</v>
      </c>
      <c r="X4973" s="50">
        <v>517.58000000000004</v>
      </c>
      <c r="Y4973" s="50">
        <v>378.16699999999997</v>
      </c>
      <c r="Z4973" s="50">
        <v>176.797</v>
      </c>
      <c r="AA4973" s="50">
        <v>45.203000000000003</v>
      </c>
      <c r="AB4973" s="50">
        <v>6.3570000000000002</v>
      </c>
      <c r="AC4973" s="50" t="str">
        <f t="shared" si="317"/>
        <v>Austria-2050</v>
      </c>
      <c r="AD4973" s="51">
        <f t="shared" si="318"/>
        <v>4978.8539999999994</v>
      </c>
      <c r="AE4973" s="15">
        <f t="shared" si="319"/>
        <v>0.78311253955227456</v>
      </c>
      <c r="AF4973">
        <f t="shared" si="320"/>
        <v>0.4403652726524937</v>
      </c>
    </row>
    <row r="4974" spans="1:32" x14ac:dyDescent="0.25">
      <c r="A4974" s="59">
        <v>4957</v>
      </c>
      <c r="B4974" s="60" t="s">
        <v>309</v>
      </c>
      <c r="C4974" s="61" t="s">
        <v>349</v>
      </c>
      <c r="D4974" s="62"/>
      <c r="E4974" s="62">
        <v>112</v>
      </c>
      <c r="F4974" s="62">
        <v>2050</v>
      </c>
      <c r="G4974" s="50">
        <v>485.85599999999999</v>
      </c>
      <c r="H4974" s="50">
        <v>479.73099999999999</v>
      </c>
      <c r="I4974" s="50">
        <v>453.31900000000002</v>
      </c>
      <c r="J4974" s="50">
        <v>438.33600000000001</v>
      </c>
      <c r="K4974" s="50">
        <v>462.50700000000001</v>
      </c>
      <c r="L4974" s="50">
        <v>513.37099999999998</v>
      </c>
      <c r="M4974" s="50">
        <v>554.024</v>
      </c>
      <c r="N4974" s="50">
        <v>571.64200000000005</v>
      </c>
      <c r="O4974" s="50">
        <v>503.27</v>
      </c>
      <c r="P4974" s="50">
        <v>429.05099999999999</v>
      </c>
      <c r="Q4974" s="50">
        <v>434.30200000000002</v>
      </c>
      <c r="R4974" s="50">
        <v>551.01</v>
      </c>
      <c r="S4974" s="50">
        <v>649.52300000000002</v>
      </c>
      <c r="T4974" s="50">
        <v>583.26700000000005</v>
      </c>
      <c r="U4974" s="50">
        <v>469.13099999999997</v>
      </c>
      <c r="V4974" s="50">
        <v>381.39</v>
      </c>
      <c r="W4974" s="50" t="s">
        <v>311</v>
      </c>
      <c r="X4974" s="50">
        <v>282.96499999999997</v>
      </c>
      <c r="Y4974" s="50">
        <v>204.8</v>
      </c>
      <c r="Z4974" s="50">
        <v>96.703999999999994</v>
      </c>
      <c r="AA4974" s="50">
        <v>23.783999999999999</v>
      </c>
      <c r="AB4974" s="50">
        <v>2.915</v>
      </c>
      <c r="AC4974" s="50" t="str">
        <f t="shared" si="317"/>
        <v>Belarus-2050</v>
      </c>
      <c r="AD4974" s="51">
        <f t="shared" si="318"/>
        <v>5107.0360000000001</v>
      </c>
      <c r="AE4974" s="15">
        <f t="shared" si="319"/>
        <v>0.678252904424406</v>
      </c>
      <c r="AF4974">
        <f t="shared" si="320"/>
        <v>0.31335797958363704</v>
      </c>
    </row>
    <row r="4975" spans="1:32" x14ac:dyDescent="0.25">
      <c r="A4975" s="59">
        <v>4958</v>
      </c>
      <c r="B4975" s="60" t="s">
        <v>309</v>
      </c>
      <c r="C4975" s="61" t="s">
        <v>350</v>
      </c>
      <c r="D4975" s="62"/>
      <c r="E4975" s="62">
        <v>203</v>
      </c>
      <c r="F4975" s="62">
        <v>2050</v>
      </c>
      <c r="G4975" s="50">
        <v>497.65499999999997</v>
      </c>
      <c r="H4975" s="50">
        <v>498.839</v>
      </c>
      <c r="I4975" s="50">
        <v>476.76799999999997</v>
      </c>
      <c r="J4975" s="50">
        <v>460.286</v>
      </c>
      <c r="K4975" s="50">
        <v>485.25200000000001</v>
      </c>
      <c r="L4975" s="50">
        <v>532.904</v>
      </c>
      <c r="M4975" s="50">
        <v>571.99400000000003</v>
      </c>
      <c r="N4975" s="50">
        <v>592.77200000000005</v>
      </c>
      <c r="O4975" s="50">
        <v>611.37900000000002</v>
      </c>
      <c r="P4975" s="50">
        <v>520.58799999999997</v>
      </c>
      <c r="Q4975" s="50">
        <v>488.952</v>
      </c>
      <c r="R4975" s="50">
        <v>626.15899999999999</v>
      </c>
      <c r="S4975" s="50">
        <v>680.68399999999997</v>
      </c>
      <c r="T4975" s="50">
        <v>687.98</v>
      </c>
      <c r="U4975" s="50">
        <v>781.68299999999999</v>
      </c>
      <c r="V4975" s="50">
        <v>650.74199999999996</v>
      </c>
      <c r="W4975" s="50" t="s">
        <v>311</v>
      </c>
      <c r="X4975" s="50">
        <v>425.51299999999998</v>
      </c>
      <c r="Y4975" s="50">
        <v>276.50900000000001</v>
      </c>
      <c r="Z4975" s="50">
        <v>136.65199999999999</v>
      </c>
      <c r="AA4975" s="50">
        <v>44.930999999999997</v>
      </c>
      <c r="AB4975" s="50">
        <v>6.06</v>
      </c>
      <c r="AC4975" s="50" t="str">
        <f t="shared" si="317"/>
        <v>Czechia-2050</v>
      </c>
      <c r="AD4975" s="51">
        <f t="shared" si="318"/>
        <v>5570.97</v>
      </c>
      <c r="AE4975" s="15">
        <f t="shared" si="319"/>
        <v>0.80476685388720459</v>
      </c>
      <c r="AF4975">
        <f t="shared" si="320"/>
        <v>0.42730988985030588</v>
      </c>
    </row>
    <row r="4976" spans="1:32" x14ac:dyDescent="0.25">
      <c r="A4976" s="59">
        <v>4959</v>
      </c>
      <c r="B4976" s="60" t="s">
        <v>309</v>
      </c>
      <c r="C4976" s="61" t="s">
        <v>351</v>
      </c>
      <c r="D4976" s="62"/>
      <c r="E4976" s="62">
        <v>348</v>
      </c>
      <c r="F4976" s="62">
        <v>2050</v>
      </c>
      <c r="G4976" s="50">
        <v>364.30500000000001</v>
      </c>
      <c r="H4976" s="50">
        <v>373.01</v>
      </c>
      <c r="I4976" s="50">
        <v>381.053</v>
      </c>
      <c r="J4976" s="50">
        <v>397.24200000000002</v>
      </c>
      <c r="K4976" s="50">
        <v>421.14100000000002</v>
      </c>
      <c r="L4976" s="50">
        <v>438.88499999999999</v>
      </c>
      <c r="M4976" s="50">
        <v>453.62200000000001</v>
      </c>
      <c r="N4976" s="50">
        <v>465.505</v>
      </c>
      <c r="O4976" s="50">
        <v>499.79199999999997</v>
      </c>
      <c r="P4976" s="50">
        <v>495.42700000000002</v>
      </c>
      <c r="Q4976" s="50">
        <v>512.6</v>
      </c>
      <c r="R4976" s="50">
        <v>600.52</v>
      </c>
      <c r="S4976" s="50">
        <v>550.755</v>
      </c>
      <c r="T4976" s="50">
        <v>540.65599999999995</v>
      </c>
      <c r="U4976" s="50">
        <v>617.173</v>
      </c>
      <c r="V4976" s="50">
        <v>503.90300000000002</v>
      </c>
      <c r="W4976" s="50" t="s">
        <v>311</v>
      </c>
      <c r="X4976" s="50">
        <v>331.08</v>
      </c>
      <c r="Y4976" s="50">
        <v>186.37899999999999</v>
      </c>
      <c r="Z4976" s="50">
        <v>106.02</v>
      </c>
      <c r="AA4976" s="50">
        <v>35.320999999999998</v>
      </c>
      <c r="AB4976" s="50">
        <v>4.3109999999999999</v>
      </c>
      <c r="AC4976" s="50" t="str">
        <f t="shared" si="317"/>
        <v>Hungary-2050</v>
      </c>
      <c r="AD4976" s="51">
        <f t="shared" si="318"/>
        <v>4835.4890000000005</v>
      </c>
      <c r="AE4976" s="15">
        <f t="shared" si="319"/>
        <v>0.71207089913760535</v>
      </c>
      <c r="AF4976">
        <f t="shared" si="320"/>
        <v>0.39047679512625166</v>
      </c>
    </row>
    <row r="4977" spans="1:32" x14ac:dyDescent="0.25">
      <c r="A4977" s="59">
        <v>4960</v>
      </c>
      <c r="B4977" s="60" t="s">
        <v>309</v>
      </c>
      <c r="C4977" s="61" t="s">
        <v>352</v>
      </c>
      <c r="D4977" s="62"/>
      <c r="E4977" s="62">
        <v>442</v>
      </c>
      <c r="F4977" s="62">
        <v>2050</v>
      </c>
      <c r="G4977" s="50">
        <v>42.970999999999997</v>
      </c>
      <c r="H4977" s="50">
        <v>42.253</v>
      </c>
      <c r="I4977" s="50">
        <v>42.468000000000004</v>
      </c>
      <c r="J4977" s="50">
        <v>44.101999999999997</v>
      </c>
      <c r="K4977" s="50">
        <v>46.875</v>
      </c>
      <c r="L4977" s="50">
        <v>49.95</v>
      </c>
      <c r="M4977" s="50">
        <v>51.716999999999999</v>
      </c>
      <c r="N4977" s="50">
        <v>50.459000000000003</v>
      </c>
      <c r="O4977" s="50">
        <v>49.268999999999998</v>
      </c>
      <c r="P4977" s="50">
        <v>49.734999999999999</v>
      </c>
      <c r="Q4977" s="50">
        <v>49.765000000000001</v>
      </c>
      <c r="R4977" s="50">
        <v>47.01</v>
      </c>
      <c r="S4977" s="50">
        <v>44.728999999999999</v>
      </c>
      <c r="T4977" s="50">
        <v>44.072000000000003</v>
      </c>
      <c r="U4977" s="50">
        <v>37.642000000000003</v>
      </c>
      <c r="V4977" s="50">
        <v>35.503</v>
      </c>
      <c r="W4977" s="50" t="s">
        <v>311</v>
      </c>
      <c r="X4977" s="50">
        <v>32.567999999999998</v>
      </c>
      <c r="Y4977" s="50">
        <v>22.016999999999999</v>
      </c>
      <c r="Z4977" s="50">
        <v>10.138</v>
      </c>
      <c r="AA4977" s="50">
        <v>2.4329999999999998</v>
      </c>
      <c r="AB4977" s="50">
        <v>0.24</v>
      </c>
      <c r="AC4977" s="50" t="str">
        <f t="shared" si="317"/>
        <v>Luxembourg-2050</v>
      </c>
      <c r="AD4977" s="51">
        <f t="shared" si="318"/>
        <v>483.61099999999999</v>
      </c>
      <c r="AE4977" s="15">
        <f t="shared" si="319"/>
        <v>0.64577728794423606</v>
      </c>
      <c r="AF4977">
        <f t="shared" si="320"/>
        <v>0.30199917225991041</v>
      </c>
    </row>
    <row r="4978" spans="1:32" x14ac:dyDescent="0.25">
      <c r="A4978" s="59">
        <v>4961</v>
      </c>
      <c r="B4978" s="60" t="s">
        <v>309</v>
      </c>
      <c r="C4978" s="61" t="s">
        <v>353</v>
      </c>
      <c r="D4978" s="62">
        <v>4</v>
      </c>
      <c r="E4978" s="62">
        <v>688</v>
      </c>
      <c r="F4978" s="62">
        <v>2050</v>
      </c>
      <c r="G4978" s="50">
        <v>355.82799999999997</v>
      </c>
      <c r="H4978" s="50">
        <v>364.851</v>
      </c>
      <c r="I4978" s="50">
        <v>378.78899999999999</v>
      </c>
      <c r="J4978" s="50">
        <v>393.084</v>
      </c>
      <c r="K4978" s="50">
        <v>405.13099999999997</v>
      </c>
      <c r="L4978" s="50">
        <v>414.87099999999998</v>
      </c>
      <c r="M4978" s="50">
        <v>421.226</v>
      </c>
      <c r="N4978" s="50">
        <v>424.94400000000002</v>
      </c>
      <c r="O4978" s="50">
        <v>436.37900000000002</v>
      </c>
      <c r="P4978" s="50">
        <v>471.096</v>
      </c>
      <c r="Q4978" s="50">
        <v>480.31299999999999</v>
      </c>
      <c r="R4978" s="50">
        <v>510.76900000000001</v>
      </c>
      <c r="S4978" s="50">
        <v>532.99900000000002</v>
      </c>
      <c r="T4978" s="50">
        <v>489.76100000000002</v>
      </c>
      <c r="U4978" s="50">
        <v>468.29199999999997</v>
      </c>
      <c r="V4978" s="50">
        <v>383.077</v>
      </c>
      <c r="W4978" s="50" t="s">
        <v>311</v>
      </c>
      <c r="X4978" s="50">
        <v>264.88499999999999</v>
      </c>
      <c r="Y4978" s="50">
        <v>156.86199999999999</v>
      </c>
      <c r="Z4978" s="50">
        <v>70.638000000000005</v>
      </c>
      <c r="AA4978" s="50">
        <v>20.824999999999999</v>
      </c>
      <c r="AB4978" s="50">
        <v>2.403</v>
      </c>
      <c r="AC4978" s="50" t="str">
        <f t="shared" si="317"/>
        <v>Serbia-2050</v>
      </c>
      <c r="AD4978" s="51">
        <f t="shared" si="318"/>
        <v>4490.8119999999999</v>
      </c>
      <c r="AE4978" s="15">
        <f t="shared" si="319"/>
        <v>0.65827983892445285</v>
      </c>
      <c r="AF4978">
        <f t="shared" si="320"/>
        <v>0.33213774623095804</v>
      </c>
    </row>
    <row r="4979" spans="1:32" x14ac:dyDescent="0.25">
      <c r="A4979" s="59">
        <v>4962</v>
      </c>
      <c r="B4979" s="60" t="s">
        <v>309</v>
      </c>
      <c r="C4979" s="61" t="s">
        <v>354</v>
      </c>
      <c r="D4979" s="62"/>
      <c r="E4979" s="62">
        <v>703</v>
      </c>
      <c r="F4979" s="62">
        <v>2050</v>
      </c>
      <c r="G4979" s="50">
        <v>229.1</v>
      </c>
      <c r="H4979" s="50">
        <v>228.03</v>
      </c>
      <c r="I4979" s="50">
        <v>224.352</v>
      </c>
      <c r="J4979" s="50">
        <v>228.96</v>
      </c>
      <c r="K4979" s="50">
        <v>246.935</v>
      </c>
      <c r="L4979" s="50">
        <v>268.02300000000002</v>
      </c>
      <c r="M4979" s="50">
        <v>281.33499999999998</v>
      </c>
      <c r="N4979" s="50">
        <v>286.065</v>
      </c>
      <c r="O4979" s="50">
        <v>282.613</v>
      </c>
      <c r="P4979" s="50">
        <v>261.286</v>
      </c>
      <c r="Q4979" s="50">
        <v>283.55</v>
      </c>
      <c r="R4979" s="50">
        <v>346.93200000000002</v>
      </c>
      <c r="S4979" s="50">
        <v>377.10599999999999</v>
      </c>
      <c r="T4979" s="50">
        <v>380.31299999999999</v>
      </c>
      <c r="U4979" s="50">
        <v>364.50099999999998</v>
      </c>
      <c r="V4979" s="50">
        <v>278.55099999999999</v>
      </c>
      <c r="W4979" s="50" t="s">
        <v>311</v>
      </c>
      <c r="X4979" s="50">
        <v>187.49799999999999</v>
      </c>
      <c r="Y4979" s="50">
        <v>127.595</v>
      </c>
      <c r="Z4979" s="50">
        <v>61.92</v>
      </c>
      <c r="AA4979" s="50">
        <v>17.760999999999999</v>
      </c>
      <c r="AB4979" s="50">
        <v>2.1160000000000001</v>
      </c>
      <c r="AC4979" s="50" t="str">
        <f t="shared" si="317"/>
        <v>Slovakia-2050</v>
      </c>
      <c r="AD4979" s="51">
        <f t="shared" si="318"/>
        <v>2862.8050000000003</v>
      </c>
      <c r="AE4979" s="15">
        <f t="shared" si="319"/>
        <v>0.734153042208603</v>
      </c>
      <c r="AF4979">
        <f t="shared" si="320"/>
        <v>0.40071670268237308</v>
      </c>
    </row>
    <row r="4980" spans="1:32" x14ac:dyDescent="0.25">
      <c r="A4980" s="59">
        <v>4963</v>
      </c>
      <c r="B4980" s="60" t="s">
        <v>309</v>
      </c>
      <c r="C4980" s="61" t="s">
        <v>355</v>
      </c>
      <c r="D4980" s="62"/>
      <c r="E4980" s="62">
        <v>756</v>
      </c>
      <c r="F4980" s="62">
        <v>2050</v>
      </c>
      <c r="G4980" s="50">
        <v>469.17399999999998</v>
      </c>
      <c r="H4980" s="50">
        <v>457.48399999999998</v>
      </c>
      <c r="I4980" s="50">
        <v>449.83</v>
      </c>
      <c r="J4980" s="50">
        <v>470.93700000000001</v>
      </c>
      <c r="K4980" s="50">
        <v>518.11800000000005</v>
      </c>
      <c r="L4980" s="50">
        <v>562.59500000000003</v>
      </c>
      <c r="M4980" s="50">
        <v>588.524</v>
      </c>
      <c r="N4980" s="50">
        <v>579.37</v>
      </c>
      <c r="O4980" s="50">
        <v>562.899</v>
      </c>
      <c r="P4980" s="50">
        <v>561.78700000000003</v>
      </c>
      <c r="Q4980" s="50">
        <v>583.274</v>
      </c>
      <c r="R4980" s="50">
        <v>615.76800000000003</v>
      </c>
      <c r="S4980" s="50">
        <v>623.81700000000001</v>
      </c>
      <c r="T4980" s="50">
        <v>616.36900000000003</v>
      </c>
      <c r="U4980" s="50">
        <v>538.53399999999999</v>
      </c>
      <c r="V4980" s="50">
        <v>523.85799999999995</v>
      </c>
      <c r="W4980" s="50" t="s">
        <v>311</v>
      </c>
      <c r="X4980" s="50">
        <v>526.88199999999995</v>
      </c>
      <c r="Y4980" s="50">
        <v>388.25900000000001</v>
      </c>
      <c r="Z4980" s="50">
        <v>184.517</v>
      </c>
      <c r="AA4980" s="50">
        <v>50.8</v>
      </c>
      <c r="AB4980" s="50">
        <v>7.1050000000000004</v>
      </c>
      <c r="AC4980" s="50" t="str">
        <f t="shared" si="317"/>
        <v>Switzerland-2050</v>
      </c>
      <c r="AD4980" s="51">
        <f t="shared" si="318"/>
        <v>5667.0889999999999</v>
      </c>
      <c r="AE4980" s="15">
        <f t="shared" si="319"/>
        <v>0.74338200794093756</v>
      </c>
      <c r="AF4980">
        <f t="shared" si="320"/>
        <v>0.40268233029893752</v>
      </c>
    </row>
    <row r="4981" spans="1:32" x14ac:dyDescent="0.25">
      <c r="A4981" s="45">
        <v>4964</v>
      </c>
      <c r="B4981" s="46" t="s">
        <v>309</v>
      </c>
      <c r="C4981" s="47" t="s">
        <v>356</v>
      </c>
      <c r="D4981" s="48"/>
      <c r="E4981" s="48">
        <v>1637</v>
      </c>
      <c r="F4981" s="48">
        <v>2050</v>
      </c>
      <c r="G4981" s="49">
        <v>5925.348</v>
      </c>
      <c r="H4981" s="49">
        <v>5977.8130000000001</v>
      </c>
      <c r="I4981" s="49">
        <v>6021.15</v>
      </c>
      <c r="J4981" s="49">
        <v>6030.2</v>
      </c>
      <c r="K4981" s="49">
        <v>5985.7479999999996</v>
      </c>
      <c r="L4981" s="49">
        <v>5937.81</v>
      </c>
      <c r="M4981" s="49">
        <v>5882.2309999999998</v>
      </c>
      <c r="N4981" s="49">
        <v>5756.3440000000001</v>
      </c>
      <c r="O4981" s="49">
        <v>5581.3379999999997</v>
      </c>
      <c r="P4981" s="49">
        <v>5401.8149999999996</v>
      </c>
      <c r="Q4981" s="49">
        <v>5270.9409999999998</v>
      </c>
      <c r="R4981" s="49">
        <v>4947.7299999999996</v>
      </c>
      <c r="S4981" s="49">
        <v>4525.1760000000004</v>
      </c>
      <c r="T4981" s="49">
        <v>3937.623</v>
      </c>
      <c r="U4981" s="49">
        <v>3243.4470000000001</v>
      </c>
      <c r="V4981" s="49">
        <v>2851.259</v>
      </c>
      <c r="W4981" s="49" t="s">
        <v>311</v>
      </c>
      <c r="X4981" s="49">
        <v>2175.886</v>
      </c>
      <c r="Y4981" s="49">
        <v>1453.3309999999999</v>
      </c>
      <c r="Z4981" s="49">
        <v>675.04100000000005</v>
      </c>
      <c r="AA4981" s="49">
        <v>257.01100000000002</v>
      </c>
      <c r="AB4981" s="49">
        <v>61.869</v>
      </c>
      <c r="AC4981" s="50" t="str">
        <f t="shared" si="317"/>
        <v>SMALL ISLAND DEVELOPING STATES (SIDS)-2050</v>
      </c>
      <c r="AD4981" s="51">
        <f t="shared" si="318"/>
        <v>55319.333000000006</v>
      </c>
      <c r="AE4981" s="15">
        <f t="shared" si="319"/>
        <v>0.58894018118403546</v>
      </c>
      <c r="AF4981">
        <f t="shared" si="320"/>
        <v>0.20009199706120573</v>
      </c>
    </row>
    <row r="4982" spans="1:32" x14ac:dyDescent="0.25">
      <c r="A4982" s="59">
        <v>4965</v>
      </c>
      <c r="B4982" s="60" t="s">
        <v>309</v>
      </c>
      <c r="C4982" s="61" t="s">
        <v>357</v>
      </c>
      <c r="D4982" s="62"/>
      <c r="E4982" s="62">
        <v>28</v>
      </c>
      <c r="F4982" s="62">
        <v>2050</v>
      </c>
      <c r="G4982" s="50">
        <v>7.2460000000000004</v>
      </c>
      <c r="H4982" s="50">
        <v>7.3280000000000003</v>
      </c>
      <c r="I4982" s="50">
        <v>7.4859999999999998</v>
      </c>
      <c r="J4982" s="50">
        <v>7.7160000000000002</v>
      </c>
      <c r="K4982" s="50">
        <v>7.96</v>
      </c>
      <c r="L4982" s="50">
        <v>8.0860000000000003</v>
      </c>
      <c r="M4982" s="50">
        <v>8.0380000000000003</v>
      </c>
      <c r="N4982" s="50">
        <v>7.9390000000000001</v>
      </c>
      <c r="O4982" s="50">
        <v>7.976</v>
      </c>
      <c r="P4982" s="50">
        <v>8.2089999999999996</v>
      </c>
      <c r="Q4982" s="50">
        <v>8.2870000000000008</v>
      </c>
      <c r="R4982" s="50">
        <v>7.7519999999999998</v>
      </c>
      <c r="S4982" s="50">
        <v>6.8719999999999999</v>
      </c>
      <c r="T4982" s="50">
        <v>6.2119999999999997</v>
      </c>
      <c r="U4982" s="50">
        <v>4.8010000000000002</v>
      </c>
      <c r="V4982" s="50">
        <v>5.2119999999999997</v>
      </c>
      <c r="W4982" s="50" t="s">
        <v>311</v>
      </c>
      <c r="X4982" s="50">
        <v>4.7930000000000001</v>
      </c>
      <c r="Y4982" s="50">
        <v>2.2690000000000001</v>
      </c>
      <c r="Z4982" s="50">
        <v>0.83599999999999997</v>
      </c>
      <c r="AA4982" s="50">
        <v>0.186</v>
      </c>
      <c r="AB4982" s="50">
        <v>1.9E-2</v>
      </c>
      <c r="AC4982" s="50" t="str">
        <f t="shared" si="317"/>
        <v>Antigua and Barbuda-2050</v>
      </c>
      <c r="AD4982" s="51">
        <f t="shared" si="318"/>
        <v>78.835000000000008</v>
      </c>
      <c r="AE4982" s="15">
        <f t="shared" si="319"/>
        <v>0.58841884949578216</v>
      </c>
      <c r="AF4982">
        <f t="shared" si="320"/>
        <v>0.24112195847167842</v>
      </c>
    </row>
    <row r="4983" spans="1:32" x14ac:dyDescent="0.25">
      <c r="A4983" s="59">
        <v>4966</v>
      </c>
      <c r="B4983" s="60" t="s">
        <v>309</v>
      </c>
      <c r="C4983" s="61" t="s">
        <v>358</v>
      </c>
      <c r="D4983" s="62"/>
      <c r="E4983" s="62">
        <v>533</v>
      </c>
      <c r="F4983" s="62">
        <v>2050</v>
      </c>
      <c r="G4983" s="50">
        <v>5.3940000000000001</v>
      </c>
      <c r="H4983" s="50">
        <v>5.577</v>
      </c>
      <c r="I4983" s="50">
        <v>5.9770000000000003</v>
      </c>
      <c r="J4983" s="50">
        <v>6.351</v>
      </c>
      <c r="K4983" s="50">
        <v>6.4260000000000002</v>
      </c>
      <c r="L4983" s="50">
        <v>6.165</v>
      </c>
      <c r="M4983" s="50">
        <v>5.915</v>
      </c>
      <c r="N4983" s="50">
        <v>5.8639999999999999</v>
      </c>
      <c r="O4983" s="50">
        <v>6.9630000000000001</v>
      </c>
      <c r="P4983" s="50">
        <v>7.3559999999999999</v>
      </c>
      <c r="Q4983" s="50">
        <v>7.6769999999999996</v>
      </c>
      <c r="R4983" s="50">
        <v>7.38</v>
      </c>
      <c r="S4983" s="50">
        <v>5.2489999999999997</v>
      </c>
      <c r="T4983" s="50">
        <v>5.2789999999999999</v>
      </c>
      <c r="U4983" s="50">
        <v>5.4960000000000004</v>
      </c>
      <c r="V4983" s="50">
        <v>5.1589999999999998</v>
      </c>
      <c r="W4983" s="50" t="s">
        <v>311</v>
      </c>
      <c r="X4983" s="50">
        <v>4.1820000000000004</v>
      </c>
      <c r="Y4983" s="50">
        <v>2.831</v>
      </c>
      <c r="Z4983" s="50">
        <v>1.073</v>
      </c>
      <c r="AA4983" s="50">
        <v>0.25</v>
      </c>
      <c r="AB4983" s="50">
        <v>3.1E-2</v>
      </c>
      <c r="AC4983" s="50" t="str">
        <f t="shared" si="317"/>
        <v>Aruba-2050</v>
      </c>
      <c r="AD4983" s="51">
        <f t="shared" si="318"/>
        <v>65.346000000000004</v>
      </c>
      <c r="AE4983" s="15">
        <f t="shared" si="319"/>
        <v>0.63123986165947421</v>
      </c>
      <c r="AF4983">
        <f t="shared" si="320"/>
        <v>0.29529491822004039</v>
      </c>
    </row>
    <row r="4984" spans="1:32" x14ac:dyDescent="0.25">
      <c r="A4984" s="59">
        <v>4967</v>
      </c>
      <c r="B4984" s="60" t="s">
        <v>309</v>
      </c>
      <c r="C4984" s="61" t="s">
        <v>359</v>
      </c>
      <c r="D4984" s="62"/>
      <c r="E4984" s="62">
        <v>44</v>
      </c>
      <c r="F4984" s="62">
        <v>2050</v>
      </c>
      <c r="G4984" s="50">
        <v>25.312999999999999</v>
      </c>
      <c r="H4984" s="50">
        <v>25.097000000000001</v>
      </c>
      <c r="I4984" s="50">
        <v>25.05</v>
      </c>
      <c r="J4984" s="50">
        <v>26.193000000000001</v>
      </c>
      <c r="K4984" s="50">
        <v>28.169</v>
      </c>
      <c r="L4984" s="50">
        <v>29.818999999999999</v>
      </c>
      <c r="M4984" s="50">
        <v>30.658999999999999</v>
      </c>
      <c r="N4984" s="50">
        <v>30.798999999999999</v>
      </c>
      <c r="O4984" s="50">
        <v>29.882000000000001</v>
      </c>
      <c r="P4984" s="50">
        <v>27.422000000000001</v>
      </c>
      <c r="Q4984" s="50">
        <v>31.672000000000001</v>
      </c>
      <c r="R4984" s="50">
        <v>33.459000000000003</v>
      </c>
      <c r="S4984" s="50">
        <v>30.186</v>
      </c>
      <c r="T4984" s="50">
        <v>27.434999999999999</v>
      </c>
      <c r="U4984" s="50">
        <v>21.41</v>
      </c>
      <c r="V4984" s="50">
        <v>20.126000000000001</v>
      </c>
      <c r="W4984" s="50" t="s">
        <v>311</v>
      </c>
      <c r="X4984" s="50">
        <v>15.132999999999999</v>
      </c>
      <c r="Y4984" s="50">
        <v>10.685</v>
      </c>
      <c r="Z4984" s="50">
        <v>4.7809999999999997</v>
      </c>
      <c r="AA4984" s="50">
        <v>1.3859999999999999</v>
      </c>
      <c r="AB4984" s="50">
        <v>0.218</v>
      </c>
      <c r="AC4984" s="50" t="str">
        <f t="shared" si="317"/>
        <v>Bahamas-2050</v>
      </c>
      <c r="AD4984" s="51">
        <f t="shared" si="318"/>
        <v>298.26</v>
      </c>
      <c r="AE4984" s="15">
        <f t="shared" si="319"/>
        <v>0.59221484610742303</v>
      </c>
      <c r="AF4984">
        <f t="shared" si="320"/>
        <v>0.27072139569731352</v>
      </c>
    </row>
    <row r="4985" spans="1:32" x14ac:dyDescent="0.25">
      <c r="A4985" s="59">
        <v>4968</v>
      </c>
      <c r="B4985" s="60" t="s">
        <v>309</v>
      </c>
      <c r="C4985" s="61" t="s">
        <v>360</v>
      </c>
      <c r="D4985" s="62"/>
      <c r="E4985" s="62">
        <v>48</v>
      </c>
      <c r="F4985" s="62">
        <v>2050</v>
      </c>
      <c r="G4985" s="50">
        <v>100.4</v>
      </c>
      <c r="H4985" s="50">
        <v>103.286</v>
      </c>
      <c r="I4985" s="50">
        <v>109.444</v>
      </c>
      <c r="J4985" s="50">
        <v>115.758</v>
      </c>
      <c r="K4985" s="50">
        <v>131.65799999999999</v>
      </c>
      <c r="L4985" s="50">
        <v>172.983</v>
      </c>
      <c r="M4985" s="50">
        <v>212.89699999999999</v>
      </c>
      <c r="N4985" s="50">
        <v>226.91499999999999</v>
      </c>
      <c r="O4985" s="50">
        <v>215.34</v>
      </c>
      <c r="P4985" s="50">
        <v>210.63200000000001</v>
      </c>
      <c r="Q4985" s="50">
        <v>188.386</v>
      </c>
      <c r="R4985" s="50">
        <v>134.74299999999999</v>
      </c>
      <c r="S4985" s="50">
        <v>100.979</v>
      </c>
      <c r="T4985" s="50">
        <v>97.043000000000006</v>
      </c>
      <c r="U4985" s="50">
        <v>81.012</v>
      </c>
      <c r="V4985" s="50">
        <v>63.502000000000002</v>
      </c>
      <c r="W4985" s="50" t="s">
        <v>311</v>
      </c>
      <c r="X4985" s="50">
        <v>37.771999999999998</v>
      </c>
      <c r="Y4985" s="50">
        <v>17.582000000000001</v>
      </c>
      <c r="Z4985" s="50">
        <v>5.9020000000000001</v>
      </c>
      <c r="AA4985" s="50">
        <v>0.80500000000000005</v>
      </c>
      <c r="AB4985" s="50">
        <v>6.9000000000000006E-2</v>
      </c>
      <c r="AC4985" s="50" t="str">
        <f t="shared" si="317"/>
        <v>Bahrain-2050</v>
      </c>
      <c r="AD4985" s="51">
        <f t="shared" si="318"/>
        <v>1710.2909999999999</v>
      </c>
      <c r="AE4985" s="15">
        <f t="shared" si="319"/>
        <v>0.36065032207969289</v>
      </c>
      <c r="AF4985">
        <f t="shared" si="320"/>
        <v>0.15008591884733827</v>
      </c>
    </row>
    <row r="4986" spans="1:32" x14ac:dyDescent="0.25">
      <c r="A4986" s="59">
        <v>4969</v>
      </c>
      <c r="B4986" s="60" t="s">
        <v>309</v>
      </c>
      <c r="C4986" s="61" t="s">
        <v>361</v>
      </c>
      <c r="D4986" s="62"/>
      <c r="E4986" s="62">
        <v>52</v>
      </c>
      <c r="F4986" s="62">
        <v>2050</v>
      </c>
      <c r="G4986" s="50">
        <v>15.27</v>
      </c>
      <c r="H4986" s="50">
        <v>16.186</v>
      </c>
      <c r="I4986" s="50">
        <v>16.481000000000002</v>
      </c>
      <c r="J4986" s="50">
        <v>16.327000000000002</v>
      </c>
      <c r="K4986" s="50">
        <v>16.024000000000001</v>
      </c>
      <c r="L4986" s="50">
        <v>16.064</v>
      </c>
      <c r="M4986" s="50">
        <v>16.312000000000001</v>
      </c>
      <c r="N4986" s="50">
        <v>16.463000000000001</v>
      </c>
      <c r="O4986" s="50">
        <v>16.417000000000002</v>
      </c>
      <c r="P4986" s="50">
        <v>16.337</v>
      </c>
      <c r="Q4986" s="50">
        <v>15.696</v>
      </c>
      <c r="R4986" s="50">
        <v>15.891</v>
      </c>
      <c r="S4986" s="50">
        <v>15.58</v>
      </c>
      <c r="T4986" s="50">
        <v>16.442</v>
      </c>
      <c r="U4986" s="50">
        <v>15.493</v>
      </c>
      <c r="V4986" s="50">
        <v>15.018000000000001</v>
      </c>
      <c r="W4986" s="50" t="s">
        <v>311</v>
      </c>
      <c r="X4986" s="50">
        <v>12.151</v>
      </c>
      <c r="Y4986" s="50">
        <v>7.9480000000000004</v>
      </c>
      <c r="Z4986" s="50">
        <v>3.335</v>
      </c>
      <c r="AA4986" s="50">
        <v>0.78</v>
      </c>
      <c r="AB4986" s="50">
        <v>9.5000000000000001E-2</v>
      </c>
      <c r="AC4986" s="50" t="str">
        <f t="shared" si="317"/>
        <v>Barbados-2050</v>
      </c>
      <c r="AD4986" s="51">
        <f t="shared" si="318"/>
        <v>161.11100000000002</v>
      </c>
      <c r="AE4986" s="15">
        <f t="shared" si="319"/>
        <v>0.73985637231473922</v>
      </c>
      <c r="AF4986">
        <f t="shared" si="320"/>
        <v>0.34088821706019662</v>
      </c>
    </row>
    <row r="4987" spans="1:32" x14ac:dyDescent="0.25">
      <c r="A4987" s="59">
        <v>4970</v>
      </c>
      <c r="B4987" s="60" t="s">
        <v>309</v>
      </c>
      <c r="C4987" s="61" t="s">
        <v>362</v>
      </c>
      <c r="D4987" s="62"/>
      <c r="E4987" s="62">
        <v>84</v>
      </c>
      <c r="F4987" s="62">
        <v>2050</v>
      </c>
      <c r="G4987" s="50">
        <v>41.359000000000002</v>
      </c>
      <c r="H4987" s="50">
        <v>41.517000000000003</v>
      </c>
      <c r="I4987" s="50">
        <v>41.828000000000003</v>
      </c>
      <c r="J4987" s="50">
        <v>42.997</v>
      </c>
      <c r="K4987" s="50">
        <v>44.682000000000002</v>
      </c>
      <c r="L4987" s="50">
        <v>45.57</v>
      </c>
      <c r="M4987" s="50">
        <v>44.749000000000002</v>
      </c>
      <c r="N4987" s="50">
        <v>42.481000000000002</v>
      </c>
      <c r="O4987" s="50">
        <v>40.823</v>
      </c>
      <c r="P4987" s="50">
        <v>41.845999999999997</v>
      </c>
      <c r="Q4987" s="50">
        <v>39.774000000000001</v>
      </c>
      <c r="R4987" s="50">
        <v>35.14</v>
      </c>
      <c r="S4987" s="50">
        <v>29.05</v>
      </c>
      <c r="T4987" s="50">
        <v>22.731999999999999</v>
      </c>
      <c r="U4987" s="50">
        <v>16.335999999999999</v>
      </c>
      <c r="V4987" s="50">
        <v>11.577</v>
      </c>
      <c r="W4987" s="50" t="s">
        <v>311</v>
      </c>
      <c r="X4987" s="50">
        <v>6.4470000000000001</v>
      </c>
      <c r="Y4987" s="50">
        <v>2.7109999999999999</v>
      </c>
      <c r="Z4987" s="50">
        <v>0.69399999999999995</v>
      </c>
      <c r="AA4987" s="50">
        <v>0.1</v>
      </c>
      <c r="AB4987" s="50">
        <v>7.0000000000000001E-3</v>
      </c>
      <c r="AC4987" s="50" t="str">
        <f t="shared" si="317"/>
        <v>Belize-2050</v>
      </c>
      <c r="AD4987" s="51">
        <f t="shared" si="318"/>
        <v>407.11199999999997</v>
      </c>
      <c r="AE4987" s="15">
        <f t="shared" si="319"/>
        <v>0.4551769537621097</v>
      </c>
      <c r="AF4987">
        <f t="shared" si="320"/>
        <v>0.11395670683093399</v>
      </c>
    </row>
    <row r="4988" spans="1:32" x14ac:dyDescent="0.25">
      <c r="A4988" s="59">
        <v>4971</v>
      </c>
      <c r="B4988" s="60" t="s">
        <v>309</v>
      </c>
      <c r="C4988" s="61" t="s">
        <v>363</v>
      </c>
      <c r="D4988" s="62"/>
      <c r="E4988" s="62">
        <v>132</v>
      </c>
      <c r="F4988" s="62">
        <v>2050</v>
      </c>
      <c r="G4988" s="50">
        <v>44.972999999999999</v>
      </c>
      <c r="H4988" s="50">
        <v>46.152999999999999</v>
      </c>
      <c r="I4988" s="50">
        <v>47.618000000000002</v>
      </c>
      <c r="J4988" s="50">
        <v>49.398000000000003</v>
      </c>
      <c r="K4988" s="50">
        <v>51.280999999999999</v>
      </c>
      <c r="L4988" s="50">
        <v>52.73</v>
      </c>
      <c r="M4988" s="50">
        <v>52.901000000000003</v>
      </c>
      <c r="N4988" s="50">
        <v>51.500999999999998</v>
      </c>
      <c r="O4988" s="50">
        <v>51.43</v>
      </c>
      <c r="P4988" s="50">
        <v>51.082999999999998</v>
      </c>
      <c r="Q4988" s="50">
        <v>51.481999999999999</v>
      </c>
      <c r="R4988" s="50">
        <v>49.796999999999997</v>
      </c>
      <c r="S4988" s="50">
        <v>44.17</v>
      </c>
      <c r="T4988" s="50">
        <v>34.128999999999998</v>
      </c>
      <c r="U4988" s="50">
        <v>22.9</v>
      </c>
      <c r="V4988" s="50">
        <v>15.269</v>
      </c>
      <c r="W4988" s="50" t="s">
        <v>311</v>
      </c>
      <c r="X4988" s="50">
        <v>10.23</v>
      </c>
      <c r="Y4988" s="50">
        <v>5.4020000000000001</v>
      </c>
      <c r="Z4988" s="50">
        <v>1.472</v>
      </c>
      <c r="AA4988" s="50">
        <v>0.26200000000000001</v>
      </c>
      <c r="AB4988" s="50">
        <v>1.7999999999999999E-2</v>
      </c>
      <c r="AC4988" s="50" t="str">
        <f t="shared" si="317"/>
        <v>Cabo Verde-2050</v>
      </c>
      <c r="AD4988" s="51">
        <f t="shared" si="318"/>
        <v>505.77299999999997</v>
      </c>
      <c r="AE4988" s="15">
        <f t="shared" si="319"/>
        <v>0.45163739464146957</v>
      </c>
      <c r="AF4988">
        <f t="shared" si="320"/>
        <v>0.13914605821103246</v>
      </c>
    </row>
    <row r="4989" spans="1:32" x14ac:dyDescent="0.25">
      <c r="A4989" s="59">
        <v>4972</v>
      </c>
      <c r="B4989" s="60" t="s">
        <v>309</v>
      </c>
      <c r="C4989" s="61" t="s">
        <v>364</v>
      </c>
      <c r="D4989" s="62"/>
      <c r="E4989" s="62">
        <v>174</v>
      </c>
      <c r="F4989" s="62">
        <v>2050</v>
      </c>
      <c r="G4989" s="50">
        <v>152.49</v>
      </c>
      <c r="H4989" s="50">
        <v>147.108</v>
      </c>
      <c r="I4989" s="50">
        <v>140.898</v>
      </c>
      <c r="J4989" s="50">
        <v>133.70400000000001</v>
      </c>
      <c r="K4989" s="50">
        <v>126.242</v>
      </c>
      <c r="L4989" s="50">
        <v>119.107</v>
      </c>
      <c r="M4989" s="50">
        <v>111.82299999999999</v>
      </c>
      <c r="N4989" s="50">
        <v>103.322</v>
      </c>
      <c r="O4989" s="50">
        <v>90.84</v>
      </c>
      <c r="P4989" s="50">
        <v>78.510000000000005</v>
      </c>
      <c r="Q4989" s="50">
        <v>67.843000000000004</v>
      </c>
      <c r="R4989" s="50">
        <v>58.162999999999997</v>
      </c>
      <c r="S4989" s="50">
        <v>48.408000000000001</v>
      </c>
      <c r="T4989" s="50">
        <v>36.356000000000002</v>
      </c>
      <c r="U4989" s="50">
        <v>23.864000000000001</v>
      </c>
      <c r="V4989" s="50">
        <v>14.082000000000001</v>
      </c>
      <c r="W4989" s="50" t="s">
        <v>311</v>
      </c>
      <c r="X4989" s="50">
        <v>6.9089999999999998</v>
      </c>
      <c r="Y4989" s="50">
        <v>2.456</v>
      </c>
      <c r="Z4989" s="50">
        <v>0.54200000000000004</v>
      </c>
      <c r="AA4989" s="50">
        <v>6.4000000000000001E-2</v>
      </c>
      <c r="AB4989" s="50">
        <v>4.0000000000000001E-3</v>
      </c>
      <c r="AC4989" s="50" t="str">
        <f t="shared" si="317"/>
        <v>Comoros-2050</v>
      </c>
      <c r="AD4989" s="51">
        <f t="shared" si="318"/>
        <v>937.96199999999999</v>
      </c>
      <c r="AE4989" s="15">
        <f t="shared" si="319"/>
        <v>0.55948215386124389</v>
      </c>
      <c r="AF4989">
        <f t="shared" si="320"/>
        <v>6.1138605601331351E-2</v>
      </c>
    </row>
    <row r="4990" spans="1:32" x14ac:dyDescent="0.25">
      <c r="A4990" s="59">
        <v>4973</v>
      </c>
      <c r="B4990" s="60" t="s">
        <v>309</v>
      </c>
      <c r="C4990" s="61" t="s">
        <v>365</v>
      </c>
      <c r="D4990" s="62"/>
      <c r="E4990" s="62">
        <v>192</v>
      </c>
      <c r="F4990" s="62">
        <v>2050</v>
      </c>
      <c r="G4990" s="50">
        <v>483.88400000000001</v>
      </c>
      <c r="H4990" s="50">
        <v>488.99099999999999</v>
      </c>
      <c r="I4990" s="50">
        <v>492.24</v>
      </c>
      <c r="J4990" s="50">
        <v>506.17399999999998</v>
      </c>
      <c r="K4990" s="50">
        <v>530.94500000000005</v>
      </c>
      <c r="L4990" s="50">
        <v>557.54100000000005</v>
      </c>
      <c r="M4990" s="50">
        <v>573.94299999999998</v>
      </c>
      <c r="N4990" s="50">
        <v>588.48500000000001</v>
      </c>
      <c r="O4990" s="50">
        <v>550.98199999999997</v>
      </c>
      <c r="P4990" s="50">
        <v>585.28099999999995</v>
      </c>
      <c r="Q4990" s="50">
        <v>646.87199999999996</v>
      </c>
      <c r="R4990" s="50">
        <v>680.14</v>
      </c>
      <c r="S4990" s="50">
        <v>749.33699999999999</v>
      </c>
      <c r="T4990" s="50">
        <v>603.54700000000003</v>
      </c>
      <c r="U4990" s="50">
        <v>566.20000000000005</v>
      </c>
      <c r="V4990" s="50">
        <v>745.21</v>
      </c>
      <c r="W4990" s="50" t="s">
        <v>311</v>
      </c>
      <c r="X4990" s="50">
        <v>665.61599999999999</v>
      </c>
      <c r="Y4990" s="50">
        <v>490.19799999999998</v>
      </c>
      <c r="Z4990" s="50">
        <v>204.08199999999999</v>
      </c>
      <c r="AA4990" s="50">
        <v>92.822000000000003</v>
      </c>
      <c r="AB4990" s="50">
        <v>20.652000000000001</v>
      </c>
      <c r="AC4990" s="50" t="str">
        <f t="shared" si="317"/>
        <v>Cuba-2050</v>
      </c>
      <c r="AD4990" s="51">
        <f t="shared" si="318"/>
        <v>5969.7000000000007</v>
      </c>
      <c r="AE4990" s="15">
        <f t="shared" si="319"/>
        <v>0.81301271420674415</v>
      </c>
      <c r="AF4990">
        <f t="shared" si="320"/>
        <v>0.45573790336410525</v>
      </c>
    </row>
    <row r="4991" spans="1:32" x14ac:dyDescent="0.25">
      <c r="A4991" s="59">
        <v>4974</v>
      </c>
      <c r="B4991" s="60" t="s">
        <v>309</v>
      </c>
      <c r="C4991" s="61" t="s">
        <v>366</v>
      </c>
      <c r="D4991" s="62"/>
      <c r="E4991" s="62">
        <v>531</v>
      </c>
      <c r="F4991" s="62">
        <v>2050</v>
      </c>
      <c r="G4991" s="50">
        <v>9.8930000000000007</v>
      </c>
      <c r="H4991" s="50">
        <v>9.9610000000000003</v>
      </c>
      <c r="I4991" s="50">
        <v>10.054</v>
      </c>
      <c r="J4991" s="50">
        <v>10.250999999999999</v>
      </c>
      <c r="K4991" s="50">
        <v>9.3829999999999991</v>
      </c>
      <c r="L4991" s="50">
        <v>10.358000000000001</v>
      </c>
      <c r="M4991" s="50">
        <v>11.054</v>
      </c>
      <c r="N4991" s="50">
        <v>11.188000000000001</v>
      </c>
      <c r="O4991" s="50">
        <v>10.91</v>
      </c>
      <c r="P4991" s="50">
        <v>11.654999999999999</v>
      </c>
      <c r="Q4991" s="50">
        <v>11.753</v>
      </c>
      <c r="R4991" s="50">
        <v>11.349</v>
      </c>
      <c r="S4991" s="50">
        <v>9.8520000000000003</v>
      </c>
      <c r="T4991" s="50">
        <v>9.16</v>
      </c>
      <c r="U4991" s="50">
        <v>8.2050000000000001</v>
      </c>
      <c r="V4991" s="50">
        <v>8.5570000000000004</v>
      </c>
      <c r="W4991" s="50" t="s">
        <v>311</v>
      </c>
      <c r="X4991" s="50">
        <v>7.391</v>
      </c>
      <c r="Y4991" s="50">
        <v>5.8780000000000001</v>
      </c>
      <c r="Z4991" s="50">
        <v>3.052</v>
      </c>
      <c r="AA4991" s="50">
        <v>1.115</v>
      </c>
      <c r="AB4991" s="50">
        <v>0.27</v>
      </c>
      <c r="AC4991" s="50" t="str">
        <f t="shared" si="317"/>
        <v>Curaçao-2050</v>
      </c>
      <c r="AD4991" s="51">
        <f t="shared" si="318"/>
        <v>107.75300000000001</v>
      </c>
      <c r="AE4991" s="15">
        <f t="shared" si="319"/>
        <v>0.68244967657513</v>
      </c>
      <c r="AF4991">
        <f t="shared" si="320"/>
        <v>0.3169234568977416</v>
      </c>
    </row>
    <row r="4992" spans="1:32" x14ac:dyDescent="0.25">
      <c r="A4992" s="59">
        <v>4975</v>
      </c>
      <c r="B4992" s="60" t="s">
        <v>309</v>
      </c>
      <c r="C4992" s="61" t="s">
        <v>367</v>
      </c>
      <c r="D4992" s="62"/>
      <c r="E4992" s="62">
        <v>214</v>
      </c>
      <c r="F4992" s="62">
        <v>2050</v>
      </c>
      <c r="G4992" s="50">
        <v>829.63400000000001</v>
      </c>
      <c r="H4992" s="50">
        <v>864.15800000000002</v>
      </c>
      <c r="I4992" s="50">
        <v>891.47400000000005</v>
      </c>
      <c r="J4992" s="50">
        <v>909.25900000000001</v>
      </c>
      <c r="K4992" s="50">
        <v>914.35</v>
      </c>
      <c r="L4992" s="50">
        <v>914.58199999999999</v>
      </c>
      <c r="M4992" s="50">
        <v>912.80600000000004</v>
      </c>
      <c r="N4992" s="50">
        <v>909.38699999999994</v>
      </c>
      <c r="O4992" s="50">
        <v>887.90099999999995</v>
      </c>
      <c r="P4992" s="50">
        <v>852.09100000000001</v>
      </c>
      <c r="Q4992" s="50">
        <v>795.66200000000003</v>
      </c>
      <c r="R4992" s="50">
        <v>770.57399999999996</v>
      </c>
      <c r="S4992" s="50">
        <v>698.02</v>
      </c>
      <c r="T4992" s="50">
        <v>613.26</v>
      </c>
      <c r="U4992" s="50">
        <v>501.08</v>
      </c>
      <c r="V4992" s="50">
        <v>396.024</v>
      </c>
      <c r="W4992" s="50" t="s">
        <v>311</v>
      </c>
      <c r="X4992" s="50">
        <v>285.65199999999999</v>
      </c>
      <c r="Y4992" s="50">
        <v>179.68100000000001</v>
      </c>
      <c r="Z4992" s="50">
        <v>91.036000000000001</v>
      </c>
      <c r="AA4992" s="50">
        <v>35.244999999999997</v>
      </c>
      <c r="AB4992" s="50">
        <v>12.865</v>
      </c>
      <c r="AC4992" s="50" t="str">
        <f t="shared" si="317"/>
        <v>Dominican Republic-2050</v>
      </c>
      <c r="AD4992" s="51">
        <f t="shared" si="318"/>
        <v>8564.6319999999996</v>
      </c>
      <c r="AE4992" s="15">
        <f t="shared" si="319"/>
        <v>0.54878119690373139</v>
      </c>
      <c r="AF4992">
        <f t="shared" si="320"/>
        <v>0.18967375306931056</v>
      </c>
    </row>
    <row r="4993" spans="1:32" x14ac:dyDescent="0.25">
      <c r="A4993" s="59">
        <v>4976</v>
      </c>
      <c r="B4993" s="60" t="s">
        <v>309</v>
      </c>
      <c r="C4993" s="61" t="s">
        <v>368</v>
      </c>
      <c r="D4993" s="62"/>
      <c r="E4993" s="62">
        <v>242</v>
      </c>
      <c r="F4993" s="62">
        <v>2050</v>
      </c>
      <c r="G4993" s="50">
        <v>67.731999999999999</v>
      </c>
      <c r="H4993" s="50">
        <v>70.057000000000002</v>
      </c>
      <c r="I4993" s="50">
        <v>72.53</v>
      </c>
      <c r="J4993" s="50">
        <v>73.570999999999998</v>
      </c>
      <c r="K4993" s="50">
        <v>71.983000000000004</v>
      </c>
      <c r="L4993" s="50">
        <v>69.984999999999999</v>
      </c>
      <c r="M4993" s="50">
        <v>69.867000000000004</v>
      </c>
      <c r="N4993" s="50">
        <v>71.070999999999998</v>
      </c>
      <c r="O4993" s="50">
        <v>69.665000000000006</v>
      </c>
      <c r="P4993" s="50">
        <v>60.637</v>
      </c>
      <c r="Q4993" s="50">
        <v>55.991999999999997</v>
      </c>
      <c r="R4993" s="50">
        <v>56.134999999999998</v>
      </c>
      <c r="S4993" s="50">
        <v>50.685000000000002</v>
      </c>
      <c r="T4993" s="50">
        <v>48.222999999999999</v>
      </c>
      <c r="U4993" s="50">
        <v>36.773000000000003</v>
      </c>
      <c r="V4993" s="50">
        <v>24.475999999999999</v>
      </c>
      <c r="W4993" s="50" t="s">
        <v>311</v>
      </c>
      <c r="X4993" s="50">
        <v>16.219000000000001</v>
      </c>
      <c r="Y4993" s="50">
        <v>8.9109999999999996</v>
      </c>
      <c r="Z4993" s="50">
        <v>3.0110000000000001</v>
      </c>
      <c r="AA4993" s="50">
        <v>0.59099999999999997</v>
      </c>
      <c r="AB4993" s="50">
        <v>7.5999999999999998E-2</v>
      </c>
      <c r="AC4993" s="50" t="str">
        <f t="shared" si="317"/>
        <v>Fiji-2050</v>
      </c>
      <c r="AD4993" s="51">
        <f t="shared" si="318"/>
        <v>649.59099999999989</v>
      </c>
      <c r="AE4993" s="15">
        <f t="shared" si="319"/>
        <v>0.53664382665400245</v>
      </c>
      <c r="AF4993">
        <f t="shared" si="320"/>
        <v>0.16080752636903864</v>
      </c>
    </row>
    <row r="4994" spans="1:32" x14ac:dyDescent="0.25">
      <c r="A4994" s="59">
        <v>4977</v>
      </c>
      <c r="B4994" s="60" t="s">
        <v>309</v>
      </c>
      <c r="C4994" s="61" t="s">
        <v>369</v>
      </c>
      <c r="D4994" s="62"/>
      <c r="E4994" s="62">
        <v>258</v>
      </c>
      <c r="F4994" s="62">
        <v>2050</v>
      </c>
      <c r="G4994" s="50">
        <v>17.414000000000001</v>
      </c>
      <c r="H4994" s="50">
        <v>17.904</v>
      </c>
      <c r="I4994" s="50">
        <v>18.402000000000001</v>
      </c>
      <c r="J4994" s="50">
        <v>18.934999999999999</v>
      </c>
      <c r="K4994" s="50">
        <v>19.428000000000001</v>
      </c>
      <c r="L4994" s="50">
        <v>19.881</v>
      </c>
      <c r="M4994" s="50">
        <v>20.672000000000001</v>
      </c>
      <c r="N4994" s="50">
        <v>21.256</v>
      </c>
      <c r="O4994" s="50">
        <v>20.332000000000001</v>
      </c>
      <c r="P4994" s="50">
        <v>21.129000000000001</v>
      </c>
      <c r="Q4994" s="50">
        <v>21.49</v>
      </c>
      <c r="R4994" s="50">
        <v>20.962</v>
      </c>
      <c r="S4994" s="50">
        <v>19.695</v>
      </c>
      <c r="T4994" s="50">
        <v>17.731000000000002</v>
      </c>
      <c r="U4994" s="50">
        <v>16.109000000000002</v>
      </c>
      <c r="V4994" s="50">
        <v>13.72</v>
      </c>
      <c r="W4994" s="50" t="s">
        <v>311</v>
      </c>
      <c r="X4994" s="50">
        <v>11.047000000000001</v>
      </c>
      <c r="Y4994" s="50">
        <v>6.2119999999999997</v>
      </c>
      <c r="Z4994" s="50">
        <v>2.5760000000000001</v>
      </c>
      <c r="AA4994" s="50">
        <v>0.71</v>
      </c>
      <c r="AB4994" s="50">
        <v>0.108</v>
      </c>
      <c r="AC4994" s="50" t="str">
        <f t="shared" si="317"/>
        <v>French Polynesia-2050</v>
      </c>
      <c r="AD4994" s="51">
        <f t="shared" si="318"/>
        <v>203.77999999999997</v>
      </c>
      <c r="AE4994" s="15">
        <f t="shared" si="319"/>
        <v>0.59835607027186188</v>
      </c>
      <c r="AF4994">
        <f t="shared" si="320"/>
        <v>0.26490485436893202</v>
      </c>
    </row>
    <row r="4995" spans="1:32" x14ac:dyDescent="0.25">
      <c r="A4995" s="59">
        <v>4978</v>
      </c>
      <c r="B4995" s="60" t="s">
        <v>309</v>
      </c>
      <c r="C4995" s="61" t="s">
        <v>370</v>
      </c>
      <c r="D4995" s="62"/>
      <c r="E4995" s="62">
        <v>308</v>
      </c>
      <c r="F4995" s="62">
        <v>2050</v>
      </c>
      <c r="G4995" s="50">
        <v>6.2110000000000003</v>
      </c>
      <c r="H4995" s="50">
        <v>6.4790000000000001</v>
      </c>
      <c r="I4995" s="50">
        <v>6.5720000000000001</v>
      </c>
      <c r="J4995" s="50">
        <v>6.5519999999999996</v>
      </c>
      <c r="K4995" s="50">
        <v>6.6879999999999997</v>
      </c>
      <c r="L4995" s="50">
        <v>7.1340000000000003</v>
      </c>
      <c r="M4995" s="50">
        <v>7.5890000000000004</v>
      </c>
      <c r="N4995" s="50">
        <v>7.5279999999999996</v>
      </c>
      <c r="O4995" s="50">
        <v>6.9020000000000001</v>
      </c>
      <c r="P4995" s="50">
        <v>6.1310000000000002</v>
      </c>
      <c r="Q4995" s="50">
        <v>6.8129999999999997</v>
      </c>
      <c r="R4995" s="50">
        <v>7.53</v>
      </c>
      <c r="S4995" s="50">
        <v>8.6989999999999998</v>
      </c>
      <c r="T4995" s="50">
        <v>6.8209999999999997</v>
      </c>
      <c r="U4995" s="50">
        <v>4.625</v>
      </c>
      <c r="V4995" s="50">
        <v>3.1629999999999998</v>
      </c>
      <c r="W4995" s="50" t="s">
        <v>311</v>
      </c>
      <c r="X4995" s="50">
        <v>2.0089999999999999</v>
      </c>
      <c r="Y4995" s="50">
        <v>1.508</v>
      </c>
      <c r="Z4995" s="50">
        <v>0.50600000000000001</v>
      </c>
      <c r="AA4995" s="50">
        <v>0.108</v>
      </c>
      <c r="AB4995" s="50">
        <v>1.2999999999999999E-2</v>
      </c>
      <c r="AC4995" s="50" t="str">
        <f t="shared" si="317"/>
        <v>Grenada-2050</v>
      </c>
      <c r="AD4995" s="51">
        <f t="shared" si="318"/>
        <v>71.566000000000003</v>
      </c>
      <c r="AE4995" s="15">
        <f t="shared" si="319"/>
        <v>0.53118799429896868</v>
      </c>
      <c r="AF4995">
        <f t="shared" si="320"/>
        <v>0.20646716871449333</v>
      </c>
    </row>
    <row r="4996" spans="1:32" x14ac:dyDescent="0.25">
      <c r="A4996" s="59">
        <v>4979</v>
      </c>
      <c r="B4996" s="60" t="s">
        <v>309</v>
      </c>
      <c r="C4996" s="61" t="s">
        <v>371</v>
      </c>
      <c r="D4996" s="62">
        <v>5</v>
      </c>
      <c r="E4996" s="62">
        <v>312</v>
      </c>
      <c r="F4996" s="62">
        <v>2050</v>
      </c>
      <c r="G4996" s="50">
        <v>20.096</v>
      </c>
      <c r="H4996" s="50">
        <v>21.419</v>
      </c>
      <c r="I4996" s="50">
        <v>23.241</v>
      </c>
      <c r="J4996" s="50">
        <v>24.39</v>
      </c>
      <c r="K4996" s="50">
        <v>23.715</v>
      </c>
      <c r="L4996" s="50">
        <v>21.718</v>
      </c>
      <c r="M4996" s="50">
        <v>20.873999999999999</v>
      </c>
      <c r="N4996" s="50">
        <v>23.183</v>
      </c>
      <c r="O4996" s="50">
        <v>24.744</v>
      </c>
      <c r="P4996" s="50">
        <v>27.635000000000002</v>
      </c>
      <c r="Q4996" s="50">
        <v>29.201000000000001</v>
      </c>
      <c r="R4996" s="50">
        <v>25.195</v>
      </c>
      <c r="S4996" s="50">
        <v>15.974</v>
      </c>
      <c r="T4996" s="50">
        <v>17.11</v>
      </c>
      <c r="U4996" s="50">
        <v>20.225000000000001</v>
      </c>
      <c r="V4996" s="50">
        <v>25.917999999999999</v>
      </c>
      <c r="W4996" s="50" t="s">
        <v>311</v>
      </c>
      <c r="X4996" s="50">
        <v>23.460999999999999</v>
      </c>
      <c r="Y4996" s="50">
        <v>19.433</v>
      </c>
      <c r="Z4996" s="50">
        <v>10.802</v>
      </c>
      <c r="AA4996" s="50">
        <v>4.9690000000000003</v>
      </c>
      <c r="AB4996" s="50">
        <v>1.597</v>
      </c>
      <c r="AC4996" s="50" t="str">
        <f t="shared" si="317"/>
        <v>Guadeloupe-2050</v>
      </c>
      <c r="AD4996" s="51">
        <f t="shared" si="318"/>
        <v>236.62899999999996</v>
      </c>
      <c r="AE4996" s="15">
        <f t="shared" si="319"/>
        <v>0.7956378972991478</v>
      </c>
      <c r="AF4996">
        <f t="shared" si="320"/>
        <v>0.40982464289861797</v>
      </c>
    </row>
    <row r="4997" spans="1:32" x14ac:dyDescent="0.25">
      <c r="A4997" s="59">
        <v>4980</v>
      </c>
      <c r="B4997" s="60" t="s">
        <v>309</v>
      </c>
      <c r="C4997" s="61" t="s">
        <v>372</v>
      </c>
      <c r="D4997" s="62"/>
      <c r="E4997" s="62">
        <v>316</v>
      </c>
      <c r="F4997" s="62">
        <v>2050</v>
      </c>
      <c r="G4997" s="50">
        <v>11.397</v>
      </c>
      <c r="H4997" s="50">
        <v>11.555</v>
      </c>
      <c r="I4997" s="50">
        <v>11.848000000000001</v>
      </c>
      <c r="J4997" s="50">
        <v>12.19</v>
      </c>
      <c r="K4997" s="50">
        <v>12.435</v>
      </c>
      <c r="L4997" s="50">
        <v>12.433999999999999</v>
      </c>
      <c r="M4997" s="50">
        <v>12.179</v>
      </c>
      <c r="N4997" s="50">
        <v>11.962</v>
      </c>
      <c r="O4997" s="50">
        <v>11.994999999999999</v>
      </c>
      <c r="P4997" s="50">
        <v>12.574</v>
      </c>
      <c r="Q4997" s="50">
        <v>12.503</v>
      </c>
      <c r="R4997" s="50">
        <v>11.829000000000001</v>
      </c>
      <c r="S4997" s="50">
        <v>10.243</v>
      </c>
      <c r="T4997" s="50">
        <v>8.5039999999999996</v>
      </c>
      <c r="U4997" s="50">
        <v>7.7519999999999998</v>
      </c>
      <c r="V4997" s="50">
        <v>7.6059999999999999</v>
      </c>
      <c r="W4997" s="50" t="s">
        <v>311</v>
      </c>
      <c r="X4997" s="50">
        <v>6.3970000000000002</v>
      </c>
      <c r="Y4997" s="50">
        <v>4.4729999999999999</v>
      </c>
      <c r="Z4997" s="50">
        <v>1.9970000000000001</v>
      </c>
      <c r="AA4997" s="50">
        <v>0.64900000000000002</v>
      </c>
      <c r="AB4997" s="50">
        <v>0.125</v>
      </c>
      <c r="AC4997" s="50" t="str">
        <f t="shared" si="317"/>
        <v>Guam-2050</v>
      </c>
      <c r="AD4997" s="51">
        <f t="shared" si="318"/>
        <v>120.34399999999999</v>
      </c>
      <c r="AE4997" s="15">
        <f t="shared" si="319"/>
        <v>0.60080269892973481</v>
      </c>
      <c r="AF4997">
        <f t="shared" si="320"/>
        <v>0.24173026349713814</v>
      </c>
    </row>
    <row r="4998" spans="1:32" x14ac:dyDescent="0.25">
      <c r="A4998" s="59">
        <v>4981</v>
      </c>
      <c r="B4998" s="60" t="s">
        <v>309</v>
      </c>
      <c r="C4998" s="61" t="s">
        <v>373</v>
      </c>
      <c r="D4998" s="62"/>
      <c r="E4998" s="62">
        <v>624</v>
      </c>
      <c r="F4998" s="62">
        <v>2050</v>
      </c>
      <c r="G4998" s="50">
        <v>399.62599999999998</v>
      </c>
      <c r="H4998" s="50">
        <v>380.17</v>
      </c>
      <c r="I4998" s="50">
        <v>360.005</v>
      </c>
      <c r="J4998" s="50">
        <v>337.46600000000001</v>
      </c>
      <c r="K4998" s="50">
        <v>315.56200000000001</v>
      </c>
      <c r="L4998" s="50">
        <v>296.29199999999997</v>
      </c>
      <c r="M4998" s="50">
        <v>275.84199999999998</v>
      </c>
      <c r="N4998" s="50">
        <v>251.00200000000001</v>
      </c>
      <c r="O4998" s="50">
        <v>216.87899999999999</v>
      </c>
      <c r="P4998" s="50">
        <v>182.113</v>
      </c>
      <c r="Q4998" s="50">
        <v>157.43100000000001</v>
      </c>
      <c r="R4998" s="50">
        <v>136.96600000000001</v>
      </c>
      <c r="S4998" s="50">
        <v>111.358</v>
      </c>
      <c r="T4998" s="50">
        <v>82.991</v>
      </c>
      <c r="U4998" s="50">
        <v>52.478000000000002</v>
      </c>
      <c r="V4998" s="50">
        <v>29.73</v>
      </c>
      <c r="W4998" s="50" t="s">
        <v>311</v>
      </c>
      <c r="X4998" s="50">
        <v>12.304</v>
      </c>
      <c r="Y4998" s="50">
        <v>3.746</v>
      </c>
      <c r="Z4998" s="50">
        <v>0.69699999999999995</v>
      </c>
      <c r="AA4998" s="50">
        <v>7.5999999999999998E-2</v>
      </c>
      <c r="AB4998" s="50">
        <v>2E-3</v>
      </c>
      <c r="AC4998" s="50" t="str">
        <f t="shared" si="317"/>
        <v>Guinea-Bissau-2050</v>
      </c>
      <c r="AD4998" s="51">
        <f t="shared" si="318"/>
        <v>2280.9110000000001</v>
      </c>
      <c r="AE4998" s="15">
        <f t="shared" si="319"/>
        <v>0.57951625468946399</v>
      </c>
      <c r="AF4998">
        <f t="shared" si="320"/>
        <v>5.3212313693757333E-2</v>
      </c>
    </row>
    <row r="4999" spans="1:32" x14ac:dyDescent="0.25">
      <c r="A4999" s="59">
        <v>4982</v>
      </c>
      <c r="B4999" s="60" t="s">
        <v>309</v>
      </c>
      <c r="C4999" s="61" t="s">
        <v>374</v>
      </c>
      <c r="D4999" s="62"/>
      <c r="E4999" s="62">
        <v>328</v>
      </c>
      <c r="F4999" s="62">
        <v>2050</v>
      </c>
      <c r="G4999" s="50">
        <v>54.96</v>
      </c>
      <c r="H4999" s="50">
        <v>57.26</v>
      </c>
      <c r="I4999" s="50">
        <v>59.83</v>
      </c>
      <c r="J4999" s="50">
        <v>61.100999999999999</v>
      </c>
      <c r="K4999" s="50">
        <v>60.686999999999998</v>
      </c>
      <c r="L4999" s="50">
        <v>59.976999999999997</v>
      </c>
      <c r="M4999" s="50">
        <v>58.927</v>
      </c>
      <c r="N4999" s="50">
        <v>56.369</v>
      </c>
      <c r="O4999" s="50">
        <v>53.29</v>
      </c>
      <c r="P4999" s="50">
        <v>57.984000000000002</v>
      </c>
      <c r="Q4999" s="50">
        <v>60.506999999999998</v>
      </c>
      <c r="R4999" s="50">
        <v>55.073</v>
      </c>
      <c r="S4999" s="50">
        <v>31.196000000000002</v>
      </c>
      <c r="T4999" s="50">
        <v>31.556000000000001</v>
      </c>
      <c r="U4999" s="50">
        <v>27.788</v>
      </c>
      <c r="V4999" s="50">
        <v>19.456</v>
      </c>
      <c r="W4999" s="50" t="s">
        <v>311</v>
      </c>
      <c r="X4999" s="50">
        <v>10.675000000000001</v>
      </c>
      <c r="Y4999" s="50">
        <v>4.157</v>
      </c>
      <c r="Z4999" s="50">
        <v>0.98899999999999999</v>
      </c>
      <c r="AA4999" s="50">
        <v>0.11600000000000001</v>
      </c>
      <c r="AB4999" s="50">
        <v>8.0000000000000002E-3</v>
      </c>
      <c r="AC4999" s="50" t="str">
        <f t="shared" si="317"/>
        <v>Guyana-2050</v>
      </c>
      <c r="AD4999" s="51">
        <f t="shared" si="318"/>
        <v>555.11099999999999</v>
      </c>
      <c r="AE4999" s="15">
        <f t="shared" si="319"/>
        <v>0.48061558859399284</v>
      </c>
      <c r="AF4999">
        <f t="shared" si="320"/>
        <v>0.13029439147589048</v>
      </c>
    </row>
    <row r="5000" spans="1:32" x14ac:dyDescent="0.25">
      <c r="A5000" s="59">
        <v>4983</v>
      </c>
      <c r="B5000" s="60" t="s">
        <v>309</v>
      </c>
      <c r="C5000" s="61" t="s">
        <v>375</v>
      </c>
      <c r="D5000" s="62"/>
      <c r="E5000" s="62">
        <v>332</v>
      </c>
      <c r="F5000" s="62">
        <v>2050</v>
      </c>
      <c r="G5000" s="50">
        <v>1034.7249999999999</v>
      </c>
      <c r="H5000" s="50">
        <v>1059.404</v>
      </c>
      <c r="I5000" s="50">
        <v>1076.8679999999999</v>
      </c>
      <c r="J5000" s="50">
        <v>1082.787</v>
      </c>
      <c r="K5000" s="50">
        <v>1072.354</v>
      </c>
      <c r="L5000" s="50">
        <v>1053.473</v>
      </c>
      <c r="M5000" s="50">
        <v>1029.8230000000001</v>
      </c>
      <c r="N5000" s="50">
        <v>991.84100000000001</v>
      </c>
      <c r="O5000" s="50">
        <v>962.12400000000002</v>
      </c>
      <c r="P5000" s="50">
        <v>903.58900000000006</v>
      </c>
      <c r="Q5000" s="50">
        <v>855.577</v>
      </c>
      <c r="R5000" s="50">
        <v>781.35799999999995</v>
      </c>
      <c r="S5000" s="50">
        <v>699.80399999999997</v>
      </c>
      <c r="T5000" s="50">
        <v>585.18899999999996</v>
      </c>
      <c r="U5000" s="50">
        <v>384.68200000000002</v>
      </c>
      <c r="V5000" s="50">
        <v>234.48</v>
      </c>
      <c r="W5000" s="50" t="s">
        <v>311</v>
      </c>
      <c r="X5000" s="50">
        <v>140.34100000000001</v>
      </c>
      <c r="Y5000" s="50">
        <v>65.412000000000006</v>
      </c>
      <c r="Z5000" s="50">
        <v>21.332000000000001</v>
      </c>
      <c r="AA5000" s="50">
        <v>5.141</v>
      </c>
      <c r="AB5000" s="50">
        <v>0.83099999999999996</v>
      </c>
      <c r="AC5000" s="50" t="str">
        <f t="shared" si="317"/>
        <v>Haiti-2050</v>
      </c>
      <c r="AD5000" s="51">
        <f t="shared" si="318"/>
        <v>9432.73</v>
      </c>
      <c r="AE5000" s="15">
        <f t="shared" si="319"/>
        <v>0.4885547450207946</v>
      </c>
      <c r="AF5000">
        <f t="shared" si="320"/>
        <v>0.11404626583866821</v>
      </c>
    </row>
    <row r="5001" spans="1:32" x14ac:dyDescent="0.25">
      <c r="A5001" s="59">
        <v>4984</v>
      </c>
      <c r="B5001" s="60" t="s">
        <v>309</v>
      </c>
      <c r="C5001" s="61" t="s">
        <v>376</v>
      </c>
      <c r="D5001" s="62"/>
      <c r="E5001" s="62">
        <v>388</v>
      </c>
      <c r="F5001" s="62">
        <v>2050</v>
      </c>
      <c r="G5001" s="50">
        <v>133.97900000000001</v>
      </c>
      <c r="H5001" s="50">
        <v>139.422</v>
      </c>
      <c r="I5001" s="50">
        <v>148.196</v>
      </c>
      <c r="J5001" s="50">
        <v>155.63800000000001</v>
      </c>
      <c r="K5001" s="50">
        <v>159.74</v>
      </c>
      <c r="L5001" s="50">
        <v>164.81299999999999</v>
      </c>
      <c r="M5001" s="50">
        <v>169.53700000000001</v>
      </c>
      <c r="N5001" s="50">
        <v>139.18299999999999</v>
      </c>
      <c r="O5001" s="50">
        <v>150.40600000000001</v>
      </c>
      <c r="P5001" s="50">
        <v>163.131</v>
      </c>
      <c r="Q5001" s="50">
        <v>197.34399999999999</v>
      </c>
      <c r="R5001" s="50">
        <v>199.339</v>
      </c>
      <c r="S5001" s="50">
        <v>188.03399999999999</v>
      </c>
      <c r="T5001" s="50">
        <v>162.14699999999999</v>
      </c>
      <c r="U5001" s="50">
        <v>134.548</v>
      </c>
      <c r="V5001" s="50">
        <v>116.542</v>
      </c>
      <c r="W5001" s="50" t="s">
        <v>311</v>
      </c>
      <c r="X5001" s="50">
        <v>89.328000000000003</v>
      </c>
      <c r="Y5001" s="50">
        <v>56.915999999999997</v>
      </c>
      <c r="Z5001" s="50">
        <v>26.202000000000002</v>
      </c>
      <c r="AA5001" s="50">
        <v>7.6849999999999996</v>
      </c>
      <c r="AB5001" s="50">
        <v>1.4610000000000001</v>
      </c>
      <c r="AC5001" s="50" t="str">
        <f t="shared" si="317"/>
        <v>Jamaica-2050</v>
      </c>
      <c r="AD5001" s="51">
        <f t="shared" si="318"/>
        <v>1687.165</v>
      </c>
      <c r="AE5001" s="15">
        <f t="shared" si="319"/>
        <v>0.60244611522880098</v>
      </c>
      <c r="AF5001">
        <f t="shared" si="320"/>
        <v>0.28207498048618096</v>
      </c>
    </row>
    <row r="5002" spans="1:32" x14ac:dyDescent="0.25">
      <c r="A5002" s="59">
        <v>4985</v>
      </c>
      <c r="B5002" s="60" t="s">
        <v>309</v>
      </c>
      <c r="C5002" s="61" t="s">
        <v>377</v>
      </c>
      <c r="D5002" s="62"/>
      <c r="E5002" s="62">
        <v>296</v>
      </c>
      <c r="F5002" s="62">
        <v>2050</v>
      </c>
      <c r="G5002" s="50">
        <v>17.605</v>
      </c>
      <c r="H5002" s="50">
        <v>16.968</v>
      </c>
      <c r="I5002" s="50">
        <v>15.896000000000001</v>
      </c>
      <c r="J5002" s="50">
        <v>14.926</v>
      </c>
      <c r="K5002" s="50">
        <v>14.413</v>
      </c>
      <c r="L5002" s="50">
        <v>14.036</v>
      </c>
      <c r="M5002" s="50">
        <v>13.420999999999999</v>
      </c>
      <c r="N5002" s="50">
        <v>12.499000000000001</v>
      </c>
      <c r="O5002" s="50">
        <v>11.401999999999999</v>
      </c>
      <c r="P5002" s="50">
        <v>8.4239999999999995</v>
      </c>
      <c r="Q5002" s="50">
        <v>9.3160000000000007</v>
      </c>
      <c r="R5002" s="50">
        <v>7.9960000000000004</v>
      </c>
      <c r="S5002" s="50">
        <v>7.3029999999999999</v>
      </c>
      <c r="T5002" s="50">
        <v>5.4329999999999998</v>
      </c>
      <c r="U5002" s="50">
        <v>3.6989999999999998</v>
      </c>
      <c r="V5002" s="50">
        <v>2.3639999999999999</v>
      </c>
      <c r="W5002" s="50" t="s">
        <v>311</v>
      </c>
      <c r="X5002" s="50">
        <v>1.6020000000000001</v>
      </c>
      <c r="Y5002" s="50">
        <v>0.627</v>
      </c>
      <c r="Z5002" s="50">
        <v>0.13600000000000001</v>
      </c>
      <c r="AA5002" s="50">
        <v>1.7999999999999999E-2</v>
      </c>
      <c r="AB5002" s="50">
        <v>1E-3</v>
      </c>
      <c r="AC5002" s="50" t="str">
        <f t="shared" si="317"/>
        <v>Kiribati-2050</v>
      </c>
      <c r="AD5002" s="51">
        <f t="shared" si="318"/>
        <v>113.736</v>
      </c>
      <c r="AE5002" s="15">
        <f t="shared" si="319"/>
        <v>0.56577512836744726</v>
      </c>
      <c r="AF5002">
        <f t="shared" si="320"/>
        <v>8.4528485734295541E-2</v>
      </c>
    </row>
    <row r="5003" spans="1:32" x14ac:dyDescent="0.25">
      <c r="A5003" s="59">
        <v>4986</v>
      </c>
      <c r="B5003" s="60" t="s">
        <v>309</v>
      </c>
      <c r="C5003" s="61" t="s">
        <v>378</v>
      </c>
      <c r="D5003" s="62"/>
      <c r="E5003" s="62">
        <v>462</v>
      </c>
      <c r="F5003" s="62">
        <v>2050</v>
      </c>
      <c r="G5003" s="50">
        <v>28.702999999999999</v>
      </c>
      <c r="H5003" s="50">
        <v>28.533000000000001</v>
      </c>
      <c r="I5003" s="50">
        <v>26.652999999999999</v>
      </c>
      <c r="J5003" s="50">
        <v>25.995000000000001</v>
      </c>
      <c r="K5003" s="50">
        <v>29.431000000000001</v>
      </c>
      <c r="L5003" s="50">
        <v>36.164000000000001</v>
      </c>
      <c r="M5003" s="50">
        <v>41.45</v>
      </c>
      <c r="N5003" s="50">
        <v>41.265000000000001</v>
      </c>
      <c r="O5003" s="50">
        <v>34.512999999999998</v>
      </c>
      <c r="P5003" s="50">
        <v>31.696000000000002</v>
      </c>
      <c r="Q5003" s="50">
        <v>37.784999999999997</v>
      </c>
      <c r="R5003" s="50">
        <v>50.613</v>
      </c>
      <c r="S5003" s="50">
        <v>55.645000000000003</v>
      </c>
      <c r="T5003" s="50">
        <v>42.390999999999998</v>
      </c>
      <c r="U5003" s="50">
        <v>25.119</v>
      </c>
      <c r="V5003" s="50">
        <v>17.977</v>
      </c>
      <c r="W5003" s="50" t="s">
        <v>311</v>
      </c>
      <c r="X5003" s="50">
        <v>12.035</v>
      </c>
      <c r="Y5003" s="50">
        <v>6.84</v>
      </c>
      <c r="Z5003" s="50">
        <v>2.8239999999999998</v>
      </c>
      <c r="AA5003" s="50">
        <v>0.67200000000000004</v>
      </c>
      <c r="AB5003" s="50">
        <v>0.13100000000000001</v>
      </c>
      <c r="AC5003" s="50" t="str">
        <f t="shared" si="317"/>
        <v>Maldives-2050</v>
      </c>
      <c r="AD5003" s="51">
        <f t="shared" si="318"/>
        <v>384.55699999999996</v>
      </c>
      <c r="AE5003" s="15">
        <f t="shared" si="319"/>
        <v>0.4989585419066615</v>
      </c>
      <c r="AF5003">
        <f t="shared" si="320"/>
        <v>0.23052603715262804</v>
      </c>
    </row>
    <row r="5004" spans="1:32" x14ac:dyDescent="0.25">
      <c r="A5004" s="59">
        <v>4987</v>
      </c>
      <c r="B5004" s="60" t="s">
        <v>309</v>
      </c>
      <c r="C5004" s="61" t="s">
        <v>379</v>
      </c>
      <c r="D5004" s="62"/>
      <c r="E5004" s="62">
        <v>474</v>
      </c>
      <c r="F5004" s="62">
        <v>2050</v>
      </c>
      <c r="G5004" s="50">
        <v>16.763999999999999</v>
      </c>
      <c r="H5004" s="50">
        <v>17.992999999999999</v>
      </c>
      <c r="I5004" s="50">
        <v>19.149000000000001</v>
      </c>
      <c r="J5004" s="50">
        <v>19.065000000000001</v>
      </c>
      <c r="K5004" s="50">
        <v>18.186</v>
      </c>
      <c r="L5004" s="50">
        <v>17.713000000000001</v>
      </c>
      <c r="M5004" s="50">
        <v>18.379000000000001</v>
      </c>
      <c r="N5004" s="50">
        <v>17.161999999999999</v>
      </c>
      <c r="O5004" s="50">
        <v>22.550999999999998</v>
      </c>
      <c r="P5004" s="50">
        <v>21.988</v>
      </c>
      <c r="Q5004" s="50">
        <v>20.306999999999999</v>
      </c>
      <c r="R5004" s="50">
        <v>14.94</v>
      </c>
      <c r="S5004" s="50">
        <v>18.466999999999999</v>
      </c>
      <c r="T5004" s="50">
        <v>16.821999999999999</v>
      </c>
      <c r="U5004" s="50">
        <v>17.702000000000002</v>
      </c>
      <c r="V5004" s="50">
        <v>22.279</v>
      </c>
      <c r="W5004" s="50" t="s">
        <v>311</v>
      </c>
      <c r="X5004" s="50">
        <v>22.050999999999998</v>
      </c>
      <c r="Y5004" s="50">
        <v>17.846</v>
      </c>
      <c r="Z5004" s="50">
        <v>10.317</v>
      </c>
      <c r="AA5004" s="50">
        <v>4.266</v>
      </c>
      <c r="AB5004" s="50">
        <v>1.1259999999999999</v>
      </c>
      <c r="AC5004" s="50" t="str">
        <f t="shared" si="317"/>
        <v>Martinique-2050</v>
      </c>
      <c r="AD5004" s="51">
        <f t="shared" si="318"/>
        <v>188.75799999999998</v>
      </c>
      <c r="AE5004" s="15">
        <f t="shared" si="319"/>
        <v>0.88110172813867504</v>
      </c>
      <c r="AF5004">
        <f t="shared" si="320"/>
        <v>0.46322899152737945</v>
      </c>
    </row>
    <row r="5005" spans="1:32" x14ac:dyDescent="0.25">
      <c r="A5005" s="59">
        <v>4988</v>
      </c>
      <c r="B5005" s="60" t="s">
        <v>309</v>
      </c>
      <c r="C5005" s="61" t="s">
        <v>380</v>
      </c>
      <c r="D5005" s="62">
        <v>6</v>
      </c>
      <c r="E5005" s="62">
        <v>480</v>
      </c>
      <c r="F5005" s="62">
        <v>2050</v>
      </c>
      <c r="G5005" s="50">
        <v>53.624000000000002</v>
      </c>
      <c r="H5005" s="50">
        <v>56.149000000000001</v>
      </c>
      <c r="I5005" s="50">
        <v>60.331000000000003</v>
      </c>
      <c r="J5005" s="50">
        <v>64.322000000000003</v>
      </c>
      <c r="K5005" s="50">
        <v>66.287999999999997</v>
      </c>
      <c r="L5005" s="50">
        <v>65.727000000000004</v>
      </c>
      <c r="M5005" s="50">
        <v>65.304000000000002</v>
      </c>
      <c r="N5005" s="50">
        <v>67.570999999999998</v>
      </c>
      <c r="O5005" s="50">
        <v>78.388999999999996</v>
      </c>
      <c r="P5005" s="50">
        <v>90.861999999999995</v>
      </c>
      <c r="Q5005" s="50">
        <v>88.81</v>
      </c>
      <c r="R5005" s="50">
        <v>94.433000000000007</v>
      </c>
      <c r="S5005" s="50">
        <v>78.147999999999996</v>
      </c>
      <c r="T5005" s="50">
        <v>71.926000000000002</v>
      </c>
      <c r="U5005" s="50">
        <v>74.736000000000004</v>
      </c>
      <c r="V5005" s="50">
        <v>53.417000000000002</v>
      </c>
      <c r="W5005" s="50" t="s">
        <v>311</v>
      </c>
      <c r="X5005" s="50">
        <v>42.853000000000002</v>
      </c>
      <c r="Y5005" s="50">
        <v>30.015999999999998</v>
      </c>
      <c r="Z5005" s="50">
        <v>13.093999999999999</v>
      </c>
      <c r="AA5005" s="50">
        <v>4.218</v>
      </c>
      <c r="AB5005" s="50">
        <v>0.81200000000000006</v>
      </c>
      <c r="AC5005" s="50" t="str">
        <f t="shared" si="317"/>
        <v>Mauritius-2050</v>
      </c>
      <c r="AD5005" s="51">
        <f t="shared" si="318"/>
        <v>759.85399999999993</v>
      </c>
      <c r="AE5005" s="15">
        <f t="shared" si="319"/>
        <v>0.60692712020993522</v>
      </c>
      <c r="AF5005">
        <f t="shared" si="320"/>
        <v>0.3129947804094379</v>
      </c>
    </row>
    <row r="5006" spans="1:32" x14ac:dyDescent="0.25">
      <c r="A5006" s="59">
        <v>4989</v>
      </c>
      <c r="B5006" s="60" t="s">
        <v>309</v>
      </c>
      <c r="C5006" s="61" t="s">
        <v>381</v>
      </c>
      <c r="D5006" s="62"/>
      <c r="E5006" s="62">
        <v>583</v>
      </c>
      <c r="F5006" s="62">
        <v>2050</v>
      </c>
      <c r="G5006" s="50">
        <v>9.7919999999999998</v>
      </c>
      <c r="H5006" s="50">
        <v>9.8019999999999996</v>
      </c>
      <c r="I5006" s="50">
        <v>10.378</v>
      </c>
      <c r="J5006" s="50">
        <v>11.08</v>
      </c>
      <c r="K5006" s="50">
        <v>11.132</v>
      </c>
      <c r="L5006" s="50">
        <v>10.368</v>
      </c>
      <c r="M5006" s="50">
        <v>9.234</v>
      </c>
      <c r="N5006" s="50">
        <v>8.1590000000000007</v>
      </c>
      <c r="O5006" s="50">
        <v>7.9749999999999996</v>
      </c>
      <c r="P5006" s="50">
        <v>8.4499999999999993</v>
      </c>
      <c r="Q5006" s="50">
        <v>8.6389999999999993</v>
      </c>
      <c r="R5006" s="50">
        <v>7.7249999999999996</v>
      </c>
      <c r="S5006" s="50">
        <v>6.1159999999999997</v>
      </c>
      <c r="T5006" s="50">
        <v>4.5730000000000004</v>
      </c>
      <c r="U5006" s="50">
        <v>2.0449999999999999</v>
      </c>
      <c r="V5006" s="50">
        <v>1.151</v>
      </c>
      <c r="W5006" s="50" t="s">
        <v>311</v>
      </c>
      <c r="X5006" s="50">
        <v>0.94099999999999995</v>
      </c>
      <c r="Y5006" s="50">
        <v>0.46899999999999997</v>
      </c>
      <c r="Z5006" s="50">
        <v>0.14099999999999999</v>
      </c>
      <c r="AA5006" s="50">
        <v>2.1999999999999999E-2</v>
      </c>
      <c r="AB5006" s="50">
        <v>1E-3</v>
      </c>
      <c r="AC5006" s="50" t="str">
        <f t="shared" si="317"/>
        <v>Micronesia (Fed. States of)-2050</v>
      </c>
      <c r="AD5006" s="51">
        <f t="shared" si="318"/>
        <v>88.877999999999986</v>
      </c>
      <c r="AE5006" s="15">
        <f t="shared" si="319"/>
        <v>0.44234793762235886</v>
      </c>
      <c r="AF5006">
        <f t="shared" si="320"/>
        <v>7.8611695414387894E-2</v>
      </c>
    </row>
    <row r="5007" spans="1:32" x14ac:dyDescent="0.25">
      <c r="A5007" s="59">
        <v>4990</v>
      </c>
      <c r="B5007" s="60" t="s">
        <v>309</v>
      </c>
      <c r="C5007" s="61" t="s">
        <v>382</v>
      </c>
      <c r="D5007" s="62"/>
      <c r="E5007" s="62">
        <v>540</v>
      </c>
      <c r="F5007" s="62">
        <v>2050</v>
      </c>
      <c r="G5007" s="50">
        <v>22.251999999999999</v>
      </c>
      <c r="H5007" s="50">
        <v>22.196999999999999</v>
      </c>
      <c r="I5007" s="50">
        <v>22.268000000000001</v>
      </c>
      <c r="J5007" s="50">
        <v>22.911999999999999</v>
      </c>
      <c r="K5007" s="50">
        <v>23.917000000000002</v>
      </c>
      <c r="L5007" s="50">
        <v>24.725000000000001</v>
      </c>
      <c r="M5007" s="50">
        <v>25.213999999999999</v>
      </c>
      <c r="N5007" s="50">
        <v>25.260999999999999</v>
      </c>
      <c r="O5007" s="50">
        <v>24.22</v>
      </c>
      <c r="P5007" s="50">
        <v>24.41</v>
      </c>
      <c r="Q5007" s="50">
        <v>24.646999999999998</v>
      </c>
      <c r="R5007" s="50">
        <v>24.707000000000001</v>
      </c>
      <c r="S5007" s="50">
        <v>20.969000000000001</v>
      </c>
      <c r="T5007" s="50">
        <v>17.016999999999999</v>
      </c>
      <c r="U5007" s="50">
        <v>16.058</v>
      </c>
      <c r="V5007" s="50">
        <v>15.749000000000001</v>
      </c>
      <c r="W5007" s="50" t="s">
        <v>311</v>
      </c>
      <c r="X5007" s="50">
        <v>11.17</v>
      </c>
      <c r="Y5007" s="50">
        <v>6.484</v>
      </c>
      <c r="Z5007" s="50">
        <v>2.5720000000000001</v>
      </c>
      <c r="AA5007" s="50">
        <v>0.65200000000000002</v>
      </c>
      <c r="AB5007" s="50">
        <v>0.108</v>
      </c>
      <c r="AC5007" s="50" t="str">
        <f t="shared" si="317"/>
        <v>New Caledonia-2050</v>
      </c>
      <c r="AD5007" s="51">
        <f t="shared" si="318"/>
        <v>240.98199999999997</v>
      </c>
      <c r="AE5007" s="15">
        <f t="shared" si="319"/>
        <v>0.56654438920749273</v>
      </c>
      <c r="AF5007">
        <f t="shared" si="320"/>
        <v>0.22687756541295234</v>
      </c>
    </row>
    <row r="5008" spans="1:32" x14ac:dyDescent="0.25">
      <c r="A5008" s="59">
        <v>4991</v>
      </c>
      <c r="B5008" s="60" t="s">
        <v>309</v>
      </c>
      <c r="C5008" s="61" t="s">
        <v>383</v>
      </c>
      <c r="D5008" s="62"/>
      <c r="E5008" s="62">
        <v>598</v>
      </c>
      <c r="F5008" s="62">
        <v>2050</v>
      </c>
      <c r="G5008" s="50">
        <v>1297.653</v>
      </c>
      <c r="H5008" s="50">
        <v>1271.675</v>
      </c>
      <c r="I5008" s="50">
        <v>1242.31</v>
      </c>
      <c r="J5008" s="50">
        <v>1205.354</v>
      </c>
      <c r="K5008" s="50">
        <v>1156.751</v>
      </c>
      <c r="L5008" s="50">
        <v>1099.742</v>
      </c>
      <c r="M5008" s="50">
        <v>1036.8710000000001</v>
      </c>
      <c r="N5008" s="50">
        <v>974.49800000000005</v>
      </c>
      <c r="O5008" s="50">
        <v>917.70899999999995</v>
      </c>
      <c r="P5008" s="50">
        <v>836.54700000000003</v>
      </c>
      <c r="Q5008" s="50">
        <v>735.52</v>
      </c>
      <c r="R5008" s="50">
        <v>599.70399999999995</v>
      </c>
      <c r="S5008" s="50">
        <v>488.93799999999999</v>
      </c>
      <c r="T5008" s="50">
        <v>393.096</v>
      </c>
      <c r="U5008" s="50">
        <v>282.32900000000001</v>
      </c>
      <c r="V5008" s="50">
        <v>177.60300000000001</v>
      </c>
      <c r="W5008" s="50" t="s">
        <v>311</v>
      </c>
      <c r="X5008" s="50">
        <v>95.536000000000001</v>
      </c>
      <c r="Y5008" s="50">
        <v>41.976999999999997</v>
      </c>
      <c r="Z5008" s="50">
        <v>13.967000000000001</v>
      </c>
      <c r="AA5008" s="50">
        <v>3.234</v>
      </c>
      <c r="AB5008" s="50">
        <v>0.38900000000000001</v>
      </c>
      <c r="AC5008" s="50" t="str">
        <f t="shared" si="317"/>
        <v>Papua New Guinea-2050</v>
      </c>
      <c r="AD5008" s="51">
        <f t="shared" si="318"/>
        <v>9051.634</v>
      </c>
      <c r="AE5008" s="15">
        <f t="shared" si="319"/>
        <v>0.53247502053220452</v>
      </c>
      <c r="AF5008">
        <f t="shared" si="320"/>
        <v>7.8372827691119334E-2</v>
      </c>
    </row>
    <row r="5009" spans="1:32" x14ac:dyDescent="0.25">
      <c r="A5009" s="59">
        <v>4992</v>
      </c>
      <c r="B5009" s="60" t="s">
        <v>309</v>
      </c>
      <c r="C5009" s="61" t="s">
        <v>384</v>
      </c>
      <c r="D5009" s="62"/>
      <c r="E5009" s="62">
        <v>630</v>
      </c>
      <c r="F5009" s="62">
        <v>2050</v>
      </c>
      <c r="G5009" s="50">
        <v>133.29900000000001</v>
      </c>
      <c r="H5009" s="50">
        <v>139.13999999999999</v>
      </c>
      <c r="I5009" s="50">
        <v>148.46899999999999</v>
      </c>
      <c r="J5009" s="50">
        <v>159.191</v>
      </c>
      <c r="K5009" s="50">
        <v>161.917</v>
      </c>
      <c r="L5009" s="50">
        <v>161.297</v>
      </c>
      <c r="M5009" s="50">
        <v>166.89</v>
      </c>
      <c r="N5009" s="50">
        <v>176.58099999999999</v>
      </c>
      <c r="O5009" s="50">
        <v>202.98400000000001</v>
      </c>
      <c r="P5009" s="50">
        <v>217.304</v>
      </c>
      <c r="Q5009" s="50">
        <v>236.34700000000001</v>
      </c>
      <c r="R5009" s="50">
        <v>236.75299999999999</v>
      </c>
      <c r="S5009" s="50">
        <v>226.45400000000001</v>
      </c>
      <c r="T5009" s="50">
        <v>214.65100000000001</v>
      </c>
      <c r="U5009" s="50">
        <v>198.82400000000001</v>
      </c>
      <c r="V5009" s="50">
        <v>169.43</v>
      </c>
      <c r="W5009" s="50" t="s">
        <v>311</v>
      </c>
      <c r="X5009" s="50">
        <v>140.13399999999999</v>
      </c>
      <c r="Y5009" s="50">
        <v>101.349</v>
      </c>
      <c r="Z5009" s="50">
        <v>58.667999999999999</v>
      </c>
      <c r="AA5009" s="50">
        <v>24.82</v>
      </c>
      <c r="AB5009" s="50">
        <v>7.4020000000000001</v>
      </c>
      <c r="AC5009" s="50" t="str">
        <f t="shared" si="317"/>
        <v>Puerto Rico-2050</v>
      </c>
      <c r="AD5009" s="51">
        <f t="shared" si="318"/>
        <v>1945.7179999999998</v>
      </c>
      <c r="AE5009" s="15">
        <f t="shared" si="319"/>
        <v>0.68673158186335326</v>
      </c>
      <c r="AF5009">
        <f t="shared" si="320"/>
        <v>0.38674382855592732</v>
      </c>
    </row>
    <row r="5010" spans="1:32" x14ac:dyDescent="0.25">
      <c r="A5010" s="59">
        <v>4993</v>
      </c>
      <c r="B5010" s="60" t="s">
        <v>309</v>
      </c>
      <c r="C5010" s="61" t="s">
        <v>385</v>
      </c>
      <c r="D5010" s="62"/>
      <c r="E5010" s="62">
        <v>662</v>
      </c>
      <c r="F5010" s="62">
        <v>2050</v>
      </c>
      <c r="G5010" s="50">
        <v>7.452</v>
      </c>
      <c r="H5010" s="50">
        <v>7.585</v>
      </c>
      <c r="I5010" s="50">
        <v>8.1999999999999993</v>
      </c>
      <c r="J5010" s="50">
        <v>9.0269999999999992</v>
      </c>
      <c r="K5010" s="50">
        <v>9.2629999999999999</v>
      </c>
      <c r="L5010" s="50">
        <v>9.4789999999999992</v>
      </c>
      <c r="M5010" s="50">
        <v>9.7070000000000007</v>
      </c>
      <c r="N5010" s="50">
        <v>10.238</v>
      </c>
      <c r="O5010" s="50">
        <v>10.522</v>
      </c>
      <c r="P5010" s="50">
        <v>12.516</v>
      </c>
      <c r="Q5010" s="50">
        <v>14.712</v>
      </c>
      <c r="R5010" s="50">
        <v>15.237</v>
      </c>
      <c r="S5010" s="50">
        <v>12.753</v>
      </c>
      <c r="T5010" s="50">
        <v>12.234</v>
      </c>
      <c r="U5010" s="50">
        <v>10.43</v>
      </c>
      <c r="V5010" s="50">
        <v>8.7850000000000001</v>
      </c>
      <c r="W5010" s="50" t="s">
        <v>311</v>
      </c>
      <c r="X5010" s="50">
        <v>6.9059999999999997</v>
      </c>
      <c r="Y5010" s="50">
        <v>4.3860000000000001</v>
      </c>
      <c r="Z5010" s="50">
        <v>1.996</v>
      </c>
      <c r="AA5010" s="50">
        <v>0.65500000000000003</v>
      </c>
      <c r="AB5010" s="50">
        <v>0.19600000000000001</v>
      </c>
      <c r="AC5010" s="50" t="str">
        <f t="shared" si="317"/>
        <v>Saint Lucia-2050</v>
      </c>
      <c r="AD5010" s="51">
        <f t="shared" si="318"/>
        <v>113.45399999999999</v>
      </c>
      <c r="AE5010" s="15">
        <f t="shared" si="319"/>
        <v>0.60663352548169291</v>
      </c>
      <c r="AF5010">
        <f t="shared" si="320"/>
        <v>0.33351135041809632</v>
      </c>
    </row>
    <row r="5011" spans="1:32" x14ac:dyDescent="0.25">
      <c r="A5011" s="59">
        <v>4994</v>
      </c>
      <c r="B5011" s="60" t="s">
        <v>309</v>
      </c>
      <c r="C5011" s="61" t="s">
        <v>386</v>
      </c>
      <c r="D5011" s="62"/>
      <c r="E5011" s="62">
        <v>670</v>
      </c>
      <c r="F5011" s="62">
        <v>2050</v>
      </c>
      <c r="G5011" s="50">
        <v>5.6849999999999996</v>
      </c>
      <c r="H5011" s="50">
        <v>5.9610000000000003</v>
      </c>
      <c r="I5011" s="50">
        <v>6.2130000000000001</v>
      </c>
      <c r="J5011" s="50">
        <v>6.3019999999999996</v>
      </c>
      <c r="K5011" s="50">
        <v>6.4089999999999998</v>
      </c>
      <c r="L5011" s="50">
        <v>6.6420000000000003</v>
      </c>
      <c r="M5011" s="50">
        <v>6.9770000000000003</v>
      </c>
      <c r="N5011" s="50">
        <v>7.2130000000000001</v>
      </c>
      <c r="O5011" s="50">
        <v>7.5209999999999999</v>
      </c>
      <c r="P5011" s="50">
        <v>7.2889999999999997</v>
      </c>
      <c r="Q5011" s="50">
        <v>7.6059999999999999</v>
      </c>
      <c r="R5011" s="50">
        <v>7.4470000000000001</v>
      </c>
      <c r="S5011" s="50">
        <v>6.899</v>
      </c>
      <c r="T5011" s="50">
        <v>6.3470000000000004</v>
      </c>
      <c r="U5011" s="50">
        <v>5.24</v>
      </c>
      <c r="V5011" s="50">
        <v>3.988</v>
      </c>
      <c r="W5011" s="50" t="s">
        <v>311</v>
      </c>
      <c r="X5011" s="50">
        <v>2.8290000000000002</v>
      </c>
      <c r="Y5011" s="50">
        <v>1.91</v>
      </c>
      <c r="Z5011" s="50">
        <v>0.72299999999999998</v>
      </c>
      <c r="AA5011" s="50">
        <v>0.17599999999999999</v>
      </c>
      <c r="AB5011" s="50">
        <v>2.9000000000000001E-2</v>
      </c>
      <c r="AC5011" s="50" t="str">
        <f t="shared" ref="AC5011:AC5074" si="321">C5011&amp;"-"&amp;F5011</f>
        <v>Saint Vincent and the Grenadines-2050</v>
      </c>
      <c r="AD5011" s="51">
        <f t="shared" ref="AD5011:AD5074" si="322">SUM(J5011:S5011)</f>
        <v>70.305000000000007</v>
      </c>
      <c r="AE5011" s="15">
        <f t="shared" ref="AE5011:AE5074" si="323">IF(W5011="…",SUM(G5011:I5011,T5011:V5011,X5011:AB5011)/SUM(J5011:S5011),SUM(G5011:I5011,T5011:W5011)/SUM(J5011:S5011))</f>
        <v>0.55616243510418895</v>
      </c>
      <c r="AF5011">
        <f t="shared" ref="AF5011:AF5074" si="324">IF(W5011="…",SUM(T5011:V5011,X5011:AB5011)/SUM(G5011:S5011),SUM(T5011:W5011)/SUM(G5011:S5011))</f>
        <v>0.24093734404065148</v>
      </c>
    </row>
    <row r="5012" spans="1:32" x14ac:dyDescent="0.25">
      <c r="A5012" s="59">
        <v>4995</v>
      </c>
      <c r="B5012" s="60" t="s">
        <v>309</v>
      </c>
      <c r="C5012" s="61" t="s">
        <v>387</v>
      </c>
      <c r="D5012" s="62"/>
      <c r="E5012" s="62">
        <v>882</v>
      </c>
      <c r="F5012" s="62">
        <v>2050</v>
      </c>
      <c r="G5012" s="50">
        <v>21.885000000000002</v>
      </c>
      <c r="H5012" s="50">
        <v>22.916</v>
      </c>
      <c r="I5012" s="50">
        <v>23.492999999999999</v>
      </c>
      <c r="J5012" s="50">
        <v>22.135999999999999</v>
      </c>
      <c r="K5012" s="50">
        <v>19.271000000000001</v>
      </c>
      <c r="L5012" s="50">
        <v>16.847000000000001</v>
      </c>
      <c r="M5012" s="50">
        <v>15.579000000000001</v>
      </c>
      <c r="N5012" s="50">
        <v>15.904</v>
      </c>
      <c r="O5012" s="50">
        <v>16.192</v>
      </c>
      <c r="P5012" s="50">
        <v>12.959</v>
      </c>
      <c r="Q5012" s="50">
        <v>11.538</v>
      </c>
      <c r="R5012" s="50">
        <v>9.7059999999999995</v>
      </c>
      <c r="S5012" s="50">
        <v>6.9930000000000003</v>
      </c>
      <c r="T5012" s="50">
        <v>6.7119999999999997</v>
      </c>
      <c r="U5012" s="50">
        <v>6.484</v>
      </c>
      <c r="V5012" s="50">
        <v>5.8360000000000003</v>
      </c>
      <c r="W5012" s="50" t="s">
        <v>311</v>
      </c>
      <c r="X5012" s="50">
        <v>4.5359999999999996</v>
      </c>
      <c r="Y5012" s="50">
        <v>2.6829999999999998</v>
      </c>
      <c r="Z5012" s="50">
        <v>1.236</v>
      </c>
      <c r="AA5012" s="50">
        <v>0.38600000000000001</v>
      </c>
      <c r="AB5012" s="50">
        <v>7.9000000000000001E-2</v>
      </c>
      <c r="AC5012" s="50" t="str">
        <f t="shared" si="321"/>
        <v>Samoa-2050</v>
      </c>
      <c r="AD5012" s="51">
        <f t="shared" si="322"/>
        <v>147.125</v>
      </c>
      <c r="AE5012" s="15">
        <f t="shared" si="323"/>
        <v>0.65417841971112989</v>
      </c>
      <c r="AF5012">
        <f t="shared" si="324"/>
        <v>0.1297564281702171</v>
      </c>
    </row>
    <row r="5013" spans="1:32" x14ac:dyDescent="0.25">
      <c r="A5013" s="59">
        <v>4996</v>
      </c>
      <c r="B5013" s="60" t="s">
        <v>309</v>
      </c>
      <c r="C5013" s="61" t="s">
        <v>388</v>
      </c>
      <c r="D5013" s="62"/>
      <c r="E5013" s="62">
        <v>678</v>
      </c>
      <c r="F5013" s="62">
        <v>2050</v>
      </c>
      <c r="G5013" s="50">
        <v>42.076000000000001</v>
      </c>
      <c r="H5013" s="50">
        <v>40.539000000000001</v>
      </c>
      <c r="I5013" s="50">
        <v>38.951999999999998</v>
      </c>
      <c r="J5013" s="50">
        <v>36.712000000000003</v>
      </c>
      <c r="K5013" s="50">
        <v>33.594999999999999</v>
      </c>
      <c r="L5013" s="50">
        <v>30.274999999999999</v>
      </c>
      <c r="M5013" s="50">
        <v>27.481999999999999</v>
      </c>
      <c r="N5013" s="50">
        <v>25.411999999999999</v>
      </c>
      <c r="O5013" s="50">
        <v>22.905999999999999</v>
      </c>
      <c r="P5013" s="50">
        <v>19.783999999999999</v>
      </c>
      <c r="Q5013" s="50">
        <v>15.438000000000001</v>
      </c>
      <c r="R5013" s="50">
        <v>12.478</v>
      </c>
      <c r="S5013" s="50">
        <v>11.634</v>
      </c>
      <c r="T5013" s="50">
        <v>7.9889999999999999</v>
      </c>
      <c r="U5013" s="50">
        <v>7.5259999999999998</v>
      </c>
      <c r="V5013" s="50">
        <v>3.7709999999999999</v>
      </c>
      <c r="W5013" s="50" t="s">
        <v>311</v>
      </c>
      <c r="X5013" s="50">
        <v>2.0609999999999999</v>
      </c>
      <c r="Y5013" s="50">
        <v>0.86599999999999999</v>
      </c>
      <c r="Z5013" s="50">
        <v>0.22</v>
      </c>
      <c r="AA5013" s="50">
        <v>0.03</v>
      </c>
      <c r="AB5013" s="50">
        <v>3.0000000000000001E-3</v>
      </c>
      <c r="AC5013" s="50" t="str">
        <f t="shared" si="321"/>
        <v>Sao Tome and Principe-2050</v>
      </c>
      <c r="AD5013" s="51">
        <f t="shared" si="322"/>
        <v>235.71600000000001</v>
      </c>
      <c r="AE5013" s="15">
        <f t="shared" si="323"/>
        <v>0.61104464694802219</v>
      </c>
      <c r="AF5013">
        <f t="shared" si="324"/>
        <v>6.2880125838620932E-2</v>
      </c>
    </row>
    <row r="5014" spans="1:32" x14ac:dyDescent="0.25">
      <c r="A5014" s="59">
        <v>4997</v>
      </c>
      <c r="B5014" s="60" t="s">
        <v>309</v>
      </c>
      <c r="C5014" s="61" t="s">
        <v>389</v>
      </c>
      <c r="D5014" s="62"/>
      <c r="E5014" s="62">
        <v>690</v>
      </c>
      <c r="F5014" s="62">
        <v>2050</v>
      </c>
      <c r="G5014" s="50">
        <v>5.6829999999999998</v>
      </c>
      <c r="H5014" s="50">
        <v>5.9139999999999997</v>
      </c>
      <c r="I5014" s="50">
        <v>5.9260000000000002</v>
      </c>
      <c r="J5014" s="50">
        <v>5.7619999999999996</v>
      </c>
      <c r="K5014" s="50">
        <v>5.6360000000000001</v>
      </c>
      <c r="L5014" s="50">
        <v>5.8529999999999998</v>
      </c>
      <c r="M5014" s="50">
        <v>6.5010000000000003</v>
      </c>
      <c r="N5014" s="50">
        <v>6.9009999999999998</v>
      </c>
      <c r="O5014" s="50">
        <v>5.8220000000000001</v>
      </c>
      <c r="P5014" s="50">
        <v>4.7880000000000003</v>
      </c>
      <c r="Q5014" s="50">
        <v>4.6980000000000004</v>
      </c>
      <c r="R5014" s="50">
        <v>5.32</v>
      </c>
      <c r="S5014" s="50">
        <v>5.6429999999999998</v>
      </c>
      <c r="T5014" s="50">
        <v>5.9340000000000002</v>
      </c>
      <c r="U5014" s="50">
        <v>5.3369999999999997</v>
      </c>
      <c r="V5014" s="50">
        <v>4.4580000000000002</v>
      </c>
      <c r="W5014" s="50" t="s">
        <v>311</v>
      </c>
      <c r="X5014" s="50">
        <v>3.3159999999999998</v>
      </c>
      <c r="Y5014" s="50">
        <v>2.081</v>
      </c>
      <c r="Z5014" s="50">
        <v>0.84099999999999997</v>
      </c>
      <c r="AA5014" s="50">
        <v>0.20200000000000001</v>
      </c>
      <c r="AB5014" s="50">
        <v>2.7E-2</v>
      </c>
      <c r="AC5014" s="50" t="str">
        <f t="shared" si="321"/>
        <v>Seychelles-2050</v>
      </c>
      <c r="AD5014" s="51">
        <f t="shared" si="322"/>
        <v>56.924000000000007</v>
      </c>
      <c r="AE5014" s="15">
        <f t="shared" si="323"/>
        <v>0.69775490127187134</v>
      </c>
      <c r="AF5014">
        <f t="shared" si="324"/>
        <v>0.29814498905261466</v>
      </c>
    </row>
    <row r="5015" spans="1:32" x14ac:dyDescent="0.25">
      <c r="A5015" s="59">
        <v>4998</v>
      </c>
      <c r="B5015" s="60" t="s">
        <v>309</v>
      </c>
      <c r="C5015" s="61" t="s">
        <v>244</v>
      </c>
      <c r="D5015" s="62"/>
      <c r="E5015" s="62">
        <v>702</v>
      </c>
      <c r="F5015" s="62">
        <v>2050</v>
      </c>
      <c r="G5015" s="50">
        <v>225.25399999999999</v>
      </c>
      <c r="H5015" s="50">
        <v>239.37200000000001</v>
      </c>
      <c r="I5015" s="50">
        <v>257.61500000000001</v>
      </c>
      <c r="J5015" s="50">
        <v>277.916</v>
      </c>
      <c r="K5015" s="50">
        <v>295.03100000000001</v>
      </c>
      <c r="L5015" s="50">
        <v>307.48500000000001</v>
      </c>
      <c r="M5015" s="50">
        <v>325.13299999999998</v>
      </c>
      <c r="N5015" s="50">
        <v>345.54899999999998</v>
      </c>
      <c r="O5015" s="50">
        <v>366.935</v>
      </c>
      <c r="P5015" s="50">
        <v>400.37599999999998</v>
      </c>
      <c r="Q5015" s="50">
        <v>438.1</v>
      </c>
      <c r="R5015" s="50">
        <v>458.29599999999999</v>
      </c>
      <c r="S5015" s="50">
        <v>429.60500000000002</v>
      </c>
      <c r="T5015" s="50">
        <v>447.50799999999998</v>
      </c>
      <c r="U5015" s="50">
        <v>453.738</v>
      </c>
      <c r="V5015" s="50">
        <v>434.46699999999998</v>
      </c>
      <c r="W5015" s="50" t="s">
        <v>311</v>
      </c>
      <c r="X5015" s="50">
        <v>359.988</v>
      </c>
      <c r="Y5015" s="50">
        <v>279.40699999999998</v>
      </c>
      <c r="Z5015" s="50">
        <v>161.75299999999999</v>
      </c>
      <c r="AA5015" s="50">
        <v>59.122</v>
      </c>
      <c r="AB5015" s="50">
        <v>12.109</v>
      </c>
      <c r="AC5015" s="50" t="str">
        <f t="shared" si="321"/>
        <v>Singapore-2050</v>
      </c>
      <c r="AD5015" s="51">
        <f t="shared" si="322"/>
        <v>3644.4259999999999</v>
      </c>
      <c r="AE5015" s="15">
        <f t="shared" si="323"/>
        <v>0.80405885590762449</v>
      </c>
      <c r="AF5015">
        <f t="shared" si="324"/>
        <v>0.50566988506336752</v>
      </c>
    </row>
    <row r="5016" spans="1:32" x14ac:dyDescent="0.25">
      <c r="A5016" s="59">
        <v>4999</v>
      </c>
      <c r="B5016" s="60" t="s">
        <v>309</v>
      </c>
      <c r="C5016" s="61" t="s">
        <v>390</v>
      </c>
      <c r="D5016" s="62"/>
      <c r="E5016" s="62">
        <v>90</v>
      </c>
      <c r="F5016" s="62">
        <v>2050</v>
      </c>
      <c r="G5016" s="50">
        <v>97.683000000000007</v>
      </c>
      <c r="H5016" s="50">
        <v>96.900999999999996</v>
      </c>
      <c r="I5016" s="50">
        <v>95.287000000000006</v>
      </c>
      <c r="J5016" s="50">
        <v>91.763000000000005</v>
      </c>
      <c r="K5016" s="50">
        <v>85.966999999999999</v>
      </c>
      <c r="L5016" s="50">
        <v>79.682000000000002</v>
      </c>
      <c r="M5016" s="50">
        <v>74.933000000000007</v>
      </c>
      <c r="N5016" s="50">
        <v>72.182000000000002</v>
      </c>
      <c r="O5016" s="50">
        <v>67.63</v>
      </c>
      <c r="P5016" s="50">
        <v>59.262</v>
      </c>
      <c r="Q5016" s="50">
        <v>51.055999999999997</v>
      </c>
      <c r="R5016" s="50">
        <v>41.348999999999997</v>
      </c>
      <c r="S5016" s="50">
        <v>33.270000000000003</v>
      </c>
      <c r="T5016" s="50">
        <v>29.481999999999999</v>
      </c>
      <c r="U5016" s="50">
        <v>25.17</v>
      </c>
      <c r="V5016" s="50">
        <v>17.521999999999998</v>
      </c>
      <c r="W5016" s="50" t="s">
        <v>311</v>
      </c>
      <c r="X5016" s="50">
        <v>8.7490000000000006</v>
      </c>
      <c r="Y5016" s="50">
        <v>3.6930000000000001</v>
      </c>
      <c r="Z5016" s="50">
        <v>1.0189999999999999</v>
      </c>
      <c r="AA5016" s="50">
        <v>0.16200000000000001</v>
      </c>
      <c r="AB5016" s="50">
        <v>1.4999999999999999E-2</v>
      </c>
      <c r="AC5016" s="50" t="str">
        <f t="shared" si="321"/>
        <v>Solomon Islands-2050</v>
      </c>
      <c r="AD5016" s="51">
        <f t="shared" si="322"/>
        <v>657.09400000000016</v>
      </c>
      <c r="AE5016" s="15">
        <f t="shared" si="323"/>
        <v>0.57173402892128045</v>
      </c>
      <c r="AF5016">
        <f t="shared" si="324"/>
        <v>9.0617921464890477E-2</v>
      </c>
    </row>
    <row r="5017" spans="1:32" x14ac:dyDescent="0.25">
      <c r="A5017" s="59">
        <v>5000</v>
      </c>
      <c r="B5017" s="60" t="s">
        <v>309</v>
      </c>
      <c r="C5017" s="61" t="s">
        <v>391</v>
      </c>
      <c r="D5017" s="62"/>
      <c r="E5017" s="62">
        <v>740</v>
      </c>
      <c r="F5017" s="62">
        <v>2050</v>
      </c>
      <c r="G5017" s="50">
        <v>40.396000000000001</v>
      </c>
      <c r="H5017" s="50">
        <v>41.569000000000003</v>
      </c>
      <c r="I5017" s="50">
        <v>42.866</v>
      </c>
      <c r="J5017" s="50">
        <v>43.9</v>
      </c>
      <c r="K5017" s="50">
        <v>44.448</v>
      </c>
      <c r="L5017" s="50">
        <v>44.737000000000002</v>
      </c>
      <c r="M5017" s="50">
        <v>44.881</v>
      </c>
      <c r="N5017" s="50">
        <v>44.771000000000001</v>
      </c>
      <c r="O5017" s="50">
        <v>43.420999999999999</v>
      </c>
      <c r="P5017" s="50">
        <v>42.607999999999997</v>
      </c>
      <c r="Q5017" s="50">
        <v>42.101999999999997</v>
      </c>
      <c r="R5017" s="50">
        <v>39.982999999999997</v>
      </c>
      <c r="S5017" s="50">
        <v>34.942999999999998</v>
      </c>
      <c r="T5017" s="50">
        <v>30.164999999999999</v>
      </c>
      <c r="U5017" s="50">
        <v>23.582999999999998</v>
      </c>
      <c r="V5017" s="50">
        <v>20.489000000000001</v>
      </c>
      <c r="W5017" s="50" t="s">
        <v>311</v>
      </c>
      <c r="X5017" s="50">
        <v>12.901</v>
      </c>
      <c r="Y5017" s="50">
        <v>7.5720000000000001</v>
      </c>
      <c r="Z5017" s="50">
        <v>2.3959999999999999</v>
      </c>
      <c r="AA5017" s="50">
        <v>0.57499999999999996</v>
      </c>
      <c r="AB5017" s="50">
        <v>9.2999999999999999E-2</v>
      </c>
      <c r="AC5017" s="50" t="str">
        <f t="shared" si="321"/>
        <v>Suriname-2050</v>
      </c>
      <c r="AD5017" s="51">
        <f t="shared" si="322"/>
        <v>425.79399999999998</v>
      </c>
      <c r="AE5017" s="15">
        <f t="shared" si="323"/>
        <v>0.52279975762927611</v>
      </c>
      <c r="AF5017">
        <f t="shared" si="324"/>
        <v>0.17756912599318955</v>
      </c>
    </row>
    <row r="5018" spans="1:32" x14ac:dyDescent="0.25">
      <c r="A5018" s="59">
        <v>5001</v>
      </c>
      <c r="B5018" s="60" t="s">
        <v>309</v>
      </c>
      <c r="C5018" s="61" t="s">
        <v>392</v>
      </c>
      <c r="D5018" s="62"/>
      <c r="E5018" s="62">
        <v>626</v>
      </c>
      <c r="F5018" s="62">
        <v>2050</v>
      </c>
      <c r="G5018" s="50">
        <v>273.77499999999998</v>
      </c>
      <c r="H5018" s="50">
        <v>267.62700000000001</v>
      </c>
      <c r="I5018" s="50">
        <v>261.28899999999999</v>
      </c>
      <c r="J5018" s="50">
        <v>250.70599999999999</v>
      </c>
      <c r="K5018" s="50">
        <v>231.52199999999999</v>
      </c>
      <c r="L5018" s="50">
        <v>205.59</v>
      </c>
      <c r="M5018" s="50">
        <v>179.55</v>
      </c>
      <c r="N5018" s="50">
        <v>161.22999999999999</v>
      </c>
      <c r="O5018" s="50">
        <v>138.31700000000001</v>
      </c>
      <c r="P5018" s="50">
        <v>112.52</v>
      </c>
      <c r="Q5018" s="50">
        <v>108.10599999999999</v>
      </c>
      <c r="R5018" s="50">
        <v>68.094999999999999</v>
      </c>
      <c r="S5018" s="50">
        <v>48.847000000000001</v>
      </c>
      <c r="T5018" s="50">
        <v>41.579000000000001</v>
      </c>
      <c r="U5018" s="50">
        <v>21.495000000000001</v>
      </c>
      <c r="V5018" s="50">
        <v>27.312999999999999</v>
      </c>
      <c r="W5018" s="50" t="s">
        <v>311</v>
      </c>
      <c r="X5018" s="50">
        <v>15.164999999999999</v>
      </c>
      <c r="Y5018" s="50">
        <v>6.0039999999999996</v>
      </c>
      <c r="Z5018" s="50">
        <v>1.708</v>
      </c>
      <c r="AA5018" s="50">
        <v>0.29499999999999998</v>
      </c>
      <c r="AB5018" s="50">
        <v>2.7E-2</v>
      </c>
      <c r="AC5018" s="50" t="str">
        <f t="shared" si="321"/>
        <v>Timor-Leste-2050</v>
      </c>
      <c r="AD5018" s="51">
        <f t="shared" si="322"/>
        <v>1504.4829999999999</v>
      </c>
      <c r="AE5018" s="15">
        <f t="shared" si="323"/>
        <v>0.60903114225950039</v>
      </c>
      <c r="AF5018">
        <f t="shared" si="324"/>
        <v>4.9231657430258834E-2</v>
      </c>
    </row>
    <row r="5019" spans="1:32" x14ac:dyDescent="0.25">
      <c r="A5019" s="59">
        <v>5002</v>
      </c>
      <c r="B5019" s="60" t="s">
        <v>309</v>
      </c>
      <c r="C5019" s="61" t="s">
        <v>393</v>
      </c>
      <c r="D5019" s="62"/>
      <c r="E5019" s="62">
        <v>776</v>
      </c>
      <c r="F5019" s="62">
        <v>2050</v>
      </c>
      <c r="G5019" s="50">
        <v>12.433</v>
      </c>
      <c r="H5019" s="50">
        <v>12.875999999999999</v>
      </c>
      <c r="I5019" s="50">
        <v>13.28</v>
      </c>
      <c r="J5019" s="50">
        <v>12.94</v>
      </c>
      <c r="K5019" s="50">
        <v>11.685</v>
      </c>
      <c r="L5019" s="50">
        <v>10.085000000000001</v>
      </c>
      <c r="M5019" s="50">
        <v>9.01</v>
      </c>
      <c r="N5019" s="50">
        <v>9.0009999999999994</v>
      </c>
      <c r="O5019" s="50">
        <v>9.1679999999999993</v>
      </c>
      <c r="P5019" s="50">
        <v>8.4649999999999999</v>
      </c>
      <c r="Q5019" s="50">
        <v>7.2030000000000003</v>
      </c>
      <c r="R5019" s="50">
        <v>6.0110000000000001</v>
      </c>
      <c r="S5019" s="50">
        <v>3.915</v>
      </c>
      <c r="T5019" s="50">
        <v>3.9929999999999999</v>
      </c>
      <c r="U5019" s="50">
        <v>3.4830000000000001</v>
      </c>
      <c r="V5019" s="50">
        <v>2.9950000000000001</v>
      </c>
      <c r="W5019" s="50" t="s">
        <v>311</v>
      </c>
      <c r="X5019" s="50">
        <v>1.83</v>
      </c>
      <c r="Y5019" s="50">
        <v>0.95799999999999996</v>
      </c>
      <c r="Z5019" s="50">
        <v>0.46600000000000003</v>
      </c>
      <c r="AA5019" s="50">
        <v>0.107</v>
      </c>
      <c r="AB5019" s="50">
        <v>2.1999999999999999E-2</v>
      </c>
      <c r="AC5019" s="50" t="str">
        <f t="shared" si="321"/>
        <v>Tonga-2050</v>
      </c>
      <c r="AD5019" s="51">
        <f t="shared" si="322"/>
        <v>87.483000000000004</v>
      </c>
      <c r="AE5019" s="15">
        <f t="shared" si="323"/>
        <v>0.59946503892184755</v>
      </c>
      <c r="AF5019">
        <f t="shared" si="324"/>
        <v>0.10988958690272223</v>
      </c>
    </row>
    <row r="5020" spans="1:32" x14ac:dyDescent="0.25">
      <c r="A5020" s="59">
        <v>5003</v>
      </c>
      <c r="B5020" s="60" t="s">
        <v>309</v>
      </c>
      <c r="C5020" s="61" t="s">
        <v>394</v>
      </c>
      <c r="D5020" s="62"/>
      <c r="E5020" s="62">
        <v>780</v>
      </c>
      <c r="F5020" s="62">
        <v>2050</v>
      </c>
      <c r="G5020" s="50">
        <v>67.516000000000005</v>
      </c>
      <c r="H5020" s="50">
        <v>70.614999999999995</v>
      </c>
      <c r="I5020" s="50">
        <v>71.718999999999994</v>
      </c>
      <c r="J5020" s="50">
        <v>70.847999999999999</v>
      </c>
      <c r="K5020" s="50">
        <v>70.613</v>
      </c>
      <c r="L5020" s="50">
        <v>74.308999999999997</v>
      </c>
      <c r="M5020" s="50">
        <v>82.075000000000003</v>
      </c>
      <c r="N5020" s="50">
        <v>90.093000000000004</v>
      </c>
      <c r="O5020" s="50">
        <v>89.495999999999995</v>
      </c>
      <c r="P5020" s="50">
        <v>81.790999999999997</v>
      </c>
      <c r="Q5020" s="50">
        <v>75.257999999999996</v>
      </c>
      <c r="R5020" s="50">
        <v>83.010999999999996</v>
      </c>
      <c r="S5020" s="50">
        <v>96.819000000000003</v>
      </c>
      <c r="T5020" s="50">
        <v>96.441000000000003</v>
      </c>
      <c r="U5020" s="50">
        <v>66.736999999999995</v>
      </c>
      <c r="V5020" s="50">
        <v>47.268999999999998</v>
      </c>
      <c r="W5020" s="50" t="s">
        <v>311</v>
      </c>
      <c r="X5020" s="50">
        <v>30.544</v>
      </c>
      <c r="Y5020" s="50">
        <v>20.116</v>
      </c>
      <c r="Z5020" s="50">
        <v>7.53</v>
      </c>
      <c r="AA5020" s="50">
        <v>1.95</v>
      </c>
      <c r="AB5020" s="50">
        <v>0.31900000000000001</v>
      </c>
      <c r="AC5020" s="50" t="str">
        <f t="shared" si="321"/>
        <v>Trinidad and Tobago-2050</v>
      </c>
      <c r="AD5020" s="51">
        <f t="shared" si="322"/>
        <v>814.31299999999999</v>
      </c>
      <c r="AE5020" s="15">
        <f t="shared" si="323"/>
        <v>0.59038232227656928</v>
      </c>
      <c r="AF5020">
        <f t="shared" si="324"/>
        <v>0.26451453528393432</v>
      </c>
    </row>
    <row r="5021" spans="1:32" x14ac:dyDescent="0.25">
      <c r="A5021" s="59">
        <v>5004</v>
      </c>
      <c r="B5021" s="60" t="s">
        <v>309</v>
      </c>
      <c r="C5021" s="61" t="s">
        <v>395</v>
      </c>
      <c r="D5021" s="62"/>
      <c r="E5021" s="62">
        <v>850</v>
      </c>
      <c r="F5021" s="62">
        <v>2050</v>
      </c>
      <c r="G5021" s="50">
        <v>4.4329999999999998</v>
      </c>
      <c r="H5021" s="50">
        <v>4.7720000000000002</v>
      </c>
      <c r="I5021" s="50">
        <v>5.1079999999999997</v>
      </c>
      <c r="J5021" s="50">
        <v>5.2050000000000001</v>
      </c>
      <c r="K5021" s="50">
        <v>4.9989999999999997</v>
      </c>
      <c r="L5021" s="50">
        <v>4.8179999999999996</v>
      </c>
      <c r="M5021" s="50">
        <v>4.91</v>
      </c>
      <c r="N5021" s="50">
        <v>5.2480000000000002</v>
      </c>
      <c r="O5021" s="50">
        <v>5.4930000000000003</v>
      </c>
      <c r="P5021" s="50">
        <v>5.1079999999999997</v>
      </c>
      <c r="Q5021" s="50">
        <v>5.1740000000000004</v>
      </c>
      <c r="R5021" s="50">
        <v>5.26</v>
      </c>
      <c r="S5021" s="50">
        <v>3.9529999999999998</v>
      </c>
      <c r="T5021" s="50">
        <v>4.3499999999999996</v>
      </c>
      <c r="U5021" s="50">
        <v>4.6550000000000002</v>
      </c>
      <c r="V5021" s="50">
        <v>4.8049999999999997</v>
      </c>
      <c r="W5021" s="50" t="s">
        <v>311</v>
      </c>
      <c r="X5021" s="50">
        <v>4.5620000000000003</v>
      </c>
      <c r="Y5021" s="50">
        <v>3.3679999999999999</v>
      </c>
      <c r="Z5021" s="50">
        <v>1.8859999999999999</v>
      </c>
      <c r="AA5021" s="50">
        <v>0.65100000000000002</v>
      </c>
      <c r="AB5021" s="50">
        <v>0.154</v>
      </c>
      <c r="AC5021" s="50" t="str">
        <f t="shared" si="321"/>
        <v>United States Virgin Islands-2050</v>
      </c>
      <c r="AD5021" s="51">
        <f t="shared" si="322"/>
        <v>50.167999999999999</v>
      </c>
      <c r="AE5021" s="15">
        <f t="shared" si="323"/>
        <v>0.77228512199011334</v>
      </c>
      <c r="AF5021">
        <f t="shared" si="324"/>
        <v>0.3788868038647043</v>
      </c>
    </row>
    <row r="5022" spans="1:32" x14ac:dyDescent="0.25">
      <c r="A5022" s="59">
        <v>5005</v>
      </c>
      <c r="B5022" s="60" t="s">
        <v>309</v>
      </c>
      <c r="C5022" s="61" t="s">
        <v>396</v>
      </c>
      <c r="D5022" s="62"/>
      <c r="E5022" s="62">
        <v>548</v>
      </c>
      <c r="F5022" s="62">
        <v>2050</v>
      </c>
      <c r="G5022" s="50">
        <v>43.18</v>
      </c>
      <c r="H5022" s="50">
        <v>42.103000000000002</v>
      </c>
      <c r="I5022" s="50">
        <v>40.909999999999997</v>
      </c>
      <c r="J5022" s="50">
        <v>38.137</v>
      </c>
      <c r="K5022" s="50">
        <v>37.091000000000001</v>
      </c>
      <c r="L5022" s="50">
        <v>35.695999999999998</v>
      </c>
      <c r="M5022" s="50">
        <v>34.265000000000001</v>
      </c>
      <c r="N5022" s="50">
        <v>32.591000000000001</v>
      </c>
      <c r="O5022" s="50">
        <v>31.321000000000002</v>
      </c>
      <c r="P5022" s="50">
        <v>26.771999999999998</v>
      </c>
      <c r="Q5022" s="50">
        <v>25.033000000000001</v>
      </c>
      <c r="R5022" s="50">
        <v>21.303000000000001</v>
      </c>
      <c r="S5022" s="50">
        <v>20.515999999999998</v>
      </c>
      <c r="T5022" s="50">
        <v>16.760000000000002</v>
      </c>
      <c r="U5022" s="50">
        <v>12.141999999999999</v>
      </c>
      <c r="V5022" s="50">
        <v>8.4030000000000005</v>
      </c>
      <c r="W5022" s="50" t="s">
        <v>311</v>
      </c>
      <c r="X5022" s="50">
        <v>5.0490000000000004</v>
      </c>
      <c r="Y5022" s="50">
        <v>2.5139999999999998</v>
      </c>
      <c r="Z5022" s="50">
        <v>0.66400000000000003</v>
      </c>
      <c r="AA5022" s="50">
        <v>0.13200000000000001</v>
      </c>
      <c r="AB5022" s="50">
        <v>1.0999999999999999E-2</v>
      </c>
      <c r="AC5022" s="50" t="str">
        <f t="shared" si="321"/>
        <v>Vanuatu-2050</v>
      </c>
      <c r="AD5022" s="51">
        <f t="shared" si="322"/>
        <v>302.72500000000002</v>
      </c>
      <c r="AE5022" s="15">
        <f t="shared" si="323"/>
        <v>0.56773639441737545</v>
      </c>
      <c r="AF5022">
        <f t="shared" si="324"/>
        <v>0.10648888598753141</v>
      </c>
    </row>
    <row r="5023" spans="1:32" x14ac:dyDescent="0.25">
      <c r="A5023" s="45">
        <v>5006</v>
      </c>
      <c r="B5023" s="46" t="s">
        <v>309</v>
      </c>
      <c r="C5023" s="47" t="s">
        <v>397</v>
      </c>
      <c r="D5023" s="48"/>
      <c r="E5023" s="48">
        <v>1638</v>
      </c>
      <c r="F5023" s="48">
        <v>2050</v>
      </c>
      <c r="G5023" s="49">
        <v>600972.31000000006</v>
      </c>
      <c r="H5023" s="49">
        <v>597911.84400000004</v>
      </c>
      <c r="I5023" s="49">
        <v>592419.52800000005</v>
      </c>
      <c r="J5023" s="49">
        <v>586845.38300000003</v>
      </c>
      <c r="K5023" s="49">
        <v>583749.48199999996</v>
      </c>
      <c r="L5023" s="49">
        <v>583848.05200000003</v>
      </c>
      <c r="M5023" s="49">
        <v>584508.55200000003</v>
      </c>
      <c r="N5023" s="49">
        <v>577579.80799999996</v>
      </c>
      <c r="O5023" s="49">
        <v>555051.26599999995</v>
      </c>
      <c r="P5023" s="49">
        <v>524801.33200000005</v>
      </c>
      <c r="Q5023" s="49">
        <v>503124.48100000003</v>
      </c>
      <c r="R5023" s="49">
        <v>502226.32400000002</v>
      </c>
      <c r="S5023" s="49">
        <v>497523.60800000001</v>
      </c>
      <c r="T5023" s="49">
        <v>420669.66399999999</v>
      </c>
      <c r="U5023" s="49">
        <v>344783.58</v>
      </c>
      <c r="V5023" s="49">
        <v>288399.34700000001</v>
      </c>
      <c r="W5023" s="49" t="s">
        <v>311</v>
      </c>
      <c r="X5023" s="49">
        <v>210127.20800000001</v>
      </c>
      <c r="Y5023" s="49">
        <v>122592.52499999999</v>
      </c>
      <c r="Z5023" s="49">
        <v>53703.525999999998</v>
      </c>
      <c r="AA5023" s="49">
        <v>16827.706999999999</v>
      </c>
      <c r="AB5023" s="49">
        <v>3079.6640000000002</v>
      </c>
      <c r="AC5023" s="50" t="str">
        <f t="shared" si="321"/>
        <v>COUNTRIES WITH ACCESS TO THE SEA-2050</v>
      </c>
      <c r="AD5023" s="51">
        <f t="shared" si="322"/>
        <v>5499258.2879999997</v>
      </c>
      <c r="AE5023" s="15">
        <f t="shared" si="323"/>
        <v>0.59125917218602186</v>
      </c>
      <c r="AF5023">
        <f t="shared" si="324"/>
        <v>0.20028404216417356</v>
      </c>
    </row>
    <row r="5024" spans="1:32" x14ac:dyDescent="0.25">
      <c r="A5024" s="59">
        <v>5007</v>
      </c>
      <c r="B5024" s="60" t="s">
        <v>309</v>
      </c>
      <c r="C5024" s="61" t="s">
        <v>398</v>
      </c>
      <c r="D5024" s="62"/>
      <c r="E5024" s="62">
        <v>8</v>
      </c>
      <c r="F5024" s="62">
        <v>2050</v>
      </c>
      <c r="G5024" s="50">
        <v>116.011</v>
      </c>
      <c r="H5024" s="50">
        <v>116.95099999999999</v>
      </c>
      <c r="I5024" s="50">
        <v>123.706</v>
      </c>
      <c r="J5024" s="50">
        <v>135.67400000000001</v>
      </c>
      <c r="K5024" s="50">
        <v>144.357</v>
      </c>
      <c r="L5024" s="50">
        <v>145.01</v>
      </c>
      <c r="M5024" s="50">
        <v>140.911</v>
      </c>
      <c r="N5024" s="50">
        <v>140.001</v>
      </c>
      <c r="O5024" s="50">
        <v>126.01</v>
      </c>
      <c r="P5024" s="50">
        <v>160.41200000000001</v>
      </c>
      <c r="Q5024" s="50">
        <v>213.304</v>
      </c>
      <c r="R5024" s="50">
        <v>191.99199999999999</v>
      </c>
      <c r="S5024" s="50">
        <v>176.38499999999999</v>
      </c>
      <c r="T5024" s="50">
        <v>179.309</v>
      </c>
      <c r="U5024" s="50">
        <v>156.56299999999999</v>
      </c>
      <c r="V5024" s="50">
        <v>140.30500000000001</v>
      </c>
      <c r="W5024" s="50" t="s">
        <v>311</v>
      </c>
      <c r="X5024" s="50">
        <v>117.986</v>
      </c>
      <c r="Y5024" s="50">
        <v>87.591999999999999</v>
      </c>
      <c r="Z5024" s="50">
        <v>40.414999999999999</v>
      </c>
      <c r="AA5024" s="50">
        <v>9.5660000000000007</v>
      </c>
      <c r="AB5024" s="50">
        <v>1.131</v>
      </c>
      <c r="AC5024" s="50" t="str">
        <f t="shared" si="321"/>
        <v>Albania-2050</v>
      </c>
      <c r="AD5024" s="51">
        <f t="shared" si="322"/>
        <v>1574.056</v>
      </c>
      <c r="AE5024" s="15">
        <f t="shared" si="323"/>
        <v>0.69218312436152207</v>
      </c>
      <c r="AF5024">
        <f t="shared" si="324"/>
        <v>0.37958144198756527</v>
      </c>
    </row>
    <row r="5025" spans="1:32" x14ac:dyDescent="0.25">
      <c r="A5025" s="59">
        <v>5008</v>
      </c>
      <c r="B5025" s="60" t="s">
        <v>309</v>
      </c>
      <c r="C5025" s="61" t="s">
        <v>399</v>
      </c>
      <c r="D5025" s="62"/>
      <c r="E5025" s="62">
        <v>12</v>
      </c>
      <c r="F5025" s="62">
        <v>2050</v>
      </c>
      <c r="G5025" s="50">
        <v>3929.8389999999999</v>
      </c>
      <c r="H5025" s="50">
        <v>3851.2449999999999</v>
      </c>
      <c r="I5025" s="50">
        <v>3663.2939999999999</v>
      </c>
      <c r="J5025" s="50">
        <v>3547.7759999999998</v>
      </c>
      <c r="K5025" s="50">
        <v>3647.2689999999998</v>
      </c>
      <c r="L5025" s="50">
        <v>3955.069</v>
      </c>
      <c r="M5025" s="50">
        <v>4299.2950000000001</v>
      </c>
      <c r="N5025" s="50">
        <v>4544.2870000000003</v>
      </c>
      <c r="O5025" s="50">
        <v>3721.51</v>
      </c>
      <c r="P5025" s="50">
        <v>2806.26</v>
      </c>
      <c r="Q5025" s="50">
        <v>2870.1260000000002</v>
      </c>
      <c r="R5025" s="50">
        <v>3379.154</v>
      </c>
      <c r="S5025" s="50">
        <v>3465.3429999999998</v>
      </c>
      <c r="T5025" s="50">
        <v>3174.866</v>
      </c>
      <c r="U5025" s="50">
        <v>2518.9589999999998</v>
      </c>
      <c r="V5025" s="50">
        <v>1801.77</v>
      </c>
      <c r="W5025" s="50" t="s">
        <v>311</v>
      </c>
      <c r="X5025" s="50">
        <v>1221.1669999999999</v>
      </c>
      <c r="Y5025" s="50">
        <v>686.54100000000005</v>
      </c>
      <c r="Z5025" s="50">
        <v>272.02999999999997</v>
      </c>
      <c r="AA5025" s="50">
        <v>72.486999999999995</v>
      </c>
      <c r="AB5025" s="50">
        <v>8.4160000000000004</v>
      </c>
      <c r="AC5025" s="50" t="str">
        <f t="shared" si="321"/>
        <v>Algeria-2050</v>
      </c>
      <c r="AD5025" s="51">
        <f t="shared" si="322"/>
        <v>36236.089</v>
      </c>
      <c r="AE5025" s="15">
        <f t="shared" si="323"/>
        <v>0.58506904539284044</v>
      </c>
      <c r="AF5025">
        <f t="shared" si="324"/>
        <v>0.2046170395101205</v>
      </c>
    </row>
    <row r="5026" spans="1:32" x14ac:dyDescent="0.25">
      <c r="A5026" s="59">
        <v>5009</v>
      </c>
      <c r="B5026" s="60" t="s">
        <v>309</v>
      </c>
      <c r="C5026" s="61" t="s">
        <v>400</v>
      </c>
      <c r="D5026" s="62"/>
      <c r="E5026" s="62">
        <v>24</v>
      </c>
      <c r="F5026" s="62">
        <v>2050</v>
      </c>
      <c r="G5026" s="50">
        <v>10327.415999999999</v>
      </c>
      <c r="H5026" s="50">
        <v>9511.4789999999994</v>
      </c>
      <c r="I5026" s="50">
        <v>8719.7900000000009</v>
      </c>
      <c r="J5026" s="50">
        <v>7884.165</v>
      </c>
      <c r="K5026" s="50">
        <v>7011.4639999999999</v>
      </c>
      <c r="L5026" s="50">
        <v>6149.0730000000003</v>
      </c>
      <c r="M5026" s="50">
        <v>5362.3180000000002</v>
      </c>
      <c r="N5026" s="50">
        <v>4669.2510000000002</v>
      </c>
      <c r="O5026" s="50">
        <v>3988.2170000000001</v>
      </c>
      <c r="P5026" s="50">
        <v>3209.683</v>
      </c>
      <c r="Q5026" s="50">
        <v>2534.6309999999999</v>
      </c>
      <c r="R5026" s="50">
        <v>2040.1479999999999</v>
      </c>
      <c r="S5026" s="50">
        <v>1621.049</v>
      </c>
      <c r="T5026" s="50">
        <v>1215.046</v>
      </c>
      <c r="U5026" s="50">
        <v>865.928</v>
      </c>
      <c r="V5026" s="50">
        <v>528.24099999999999</v>
      </c>
      <c r="W5026" s="50" t="s">
        <v>311</v>
      </c>
      <c r="X5026" s="50">
        <v>268.65199999999999</v>
      </c>
      <c r="Y5026" s="50">
        <v>106.717</v>
      </c>
      <c r="Z5026" s="50">
        <v>28.068999999999999</v>
      </c>
      <c r="AA5026" s="50">
        <v>4.4219999999999997</v>
      </c>
      <c r="AB5026" s="50">
        <v>0.29399999999999998</v>
      </c>
      <c r="AC5026" s="50" t="str">
        <f t="shared" si="321"/>
        <v>Angola-2050</v>
      </c>
      <c r="AD5026" s="51">
        <f t="shared" si="322"/>
        <v>44469.998999999996</v>
      </c>
      <c r="AE5026" s="15">
        <f t="shared" si="323"/>
        <v>0.71005295052963679</v>
      </c>
      <c r="AF5026">
        <f t="shared" si="324"/>
        <v>4.1317586936114037E-2</v>
      </c>
    </row>
    <row r="5027" spans="1:32" x14ac:dyDescent="0.25">
      <c r="A5027" s="59">
        <v>5010</v>
      </c>
      <c r="B5027" s="60" t="s">
        <v>309</v>
      </c>
      <c r="C5027" s="61" t="s">
        <v>357</v>
      </c>
      <c r="D5027" s="62"/>
      <c r="E5027" s="62">
        <v>28</v>
      </c>
      <c r="F5027" s="62">
        <v>2050</v>
      </c>
      <c r="G5027" s="50">
        <v>7.2460000000000004</v>
      </c>
      <c r="H5027" s="50">
        <v>7.3280000000000003</v>
      </c>
      <c r="I5027" s="50">
        <v>7.4859999999999998</v>
      </c>
      <c r="J5027" s="50">
        <v>7.7160000000000002</v>
      </c>
      <c r="K5027" s="50">
        <v>7.96</v>
      </c>
      <c r="L5027" s="50">
        <v>8.0860000000000003</v>
      </c>
      <c r="M5027" s="50">
        <v>8.0380000000000003</v>
      </c>
      <c r="N5027" s="50">
        <v>7.9390000000000001</v>
      </c>
      <c r="O5027" s="50">
        <v>7.976</v>
      </c>
      <c r="P5027" s="50">
        <v>8.2089999999999996</v>
      </c>
      <c r="Q5027" s="50">
        <v>8.2870000000000008</v>
      </c>
      <c r="R5027" s="50">
        <v>7.7519999999999998</v>
      </c>
      <c r="S5027" s="50">
        <v>6.8719999999999999</v>
      </c>
      <c r="T5027" s="50">
        <v>6.2119999999999997</v>
      </c>
      <c r="U5027" s="50">
        <v>4.8010000000000002</v>
      </c>
      <c r="V5027" s="50">
        <v>5.2119999999999997</v>
      </c>
      <c r="W5027" s="50" t="s">
        <v>311</v>
      </c>
      <c r="X5027" s="50">
        <v>4.7930000000000001</v>
      </c>
      <c r="Y5027" s="50">
        <v>2.2690000000000001</v>
      </c>
      <c r="Z5027" s="50">
        <v>0.83599999999999997</v>
      </c>
      <c r="AA5027" s="50">
        <v>0.186</v>
      </c>
      <c r="AB5027" s="50">
        <v>1.9E-2</v>
      </c>
      <c r="AC5027" s="50" t="str">
        <f t="shared" si="321"/>
        <v>Antigua and Barbuda-2050</v>
      </c>
      <c r="AD5027" s="51">
        <f t="shared" si="322"/>
        <v>78.835000000000008</v>
      </c>
      <c r="AE5027" s="15">
        <f t="shared" si="323"/>
        <v>0.58841884949578216</v>
      </c>
      <c r="AF5027">
        <f t="shared" si="324"/>
        <v>0.24112195847167842</v>
      </c>
    </row>
    <row r="5028" spans="1:32" x14ac:dyDescent="0.25">
      <c r="A5028" s="59">
        <v>5011</v>
      </c>
      <c r="B5028" s="60" t="s">
        <v>309</v>
      </c>
      <c r="C5028" s="61" t="s">
        <v>155</v>
      </c>
      <c r="D5028" s="62"/>
      <c r="E5028" s="62">
        <v>32</v>
      </c>
      <c r="F5028" s="62">
        <v>2050</v>
      </c>
      <c r="G5028" s="50">
        <v>3445.424</v>
      </c>
      <c r="H5028" s="50">
        <v>3498.223</v>
      </c>
      <c r="I5028" s="50">
        <v>3546.0819999999999</v>
      </c>
      <c r="J5028" s="50">
        <v>3587.1019999999999</v>
      </c>
      <c r="K5028" s="50">
        <v>3621.5819999999999</v>
      </c>
      <c r="L5028" s="50">
        <v>3648.183</v>
      </c>
      <c r="M5028" s="50">
        <v>3671.127</v>
      </c>
      <c r="N5028" s="50">
        <v>3668.2620000000002</v>
      </c>
      <c r="O5028" s="50">
        <v>3572.6129999999998</v>
      </c>
      <c r="P5028" s="50">
        <v>3482.2139999999999</v>
      </c>
      <c r="Q5028" s="50">
        <v>3294.0520000000001</v>
      </c>
      <c r="R5028" s="50">
        <v>3242.8130000000001</v>
      </c>
      <c r="S5028" s="50">
        <v>3030.7440000000001</v>
      </c>
      <c r="T5028" s="50">
        <v>2751.3319999999999</v>
      </c>
      <c r="U5028" s="50">
        <v>2556.2559999999999</v>
      </c>
      <c r="V5028" s="50">
        <v>1863.125</v>
      </c>
      <c r="W5028" s="50" t="s">
        <v>311</v>
      </c>
      <c r="X5028" s="50">
        <v>1302.153</v>
      </c>
      <c r="Y5028" s="50">
        <v>836.51199999999994</v>
      </c>
      <c r="Z5028" s="50">
        <v>428.42399999999998</v>
      </c>
      <c r="AA5028" s="50">
        <v>151.19800000000001</v>
      </c>
      <c r="AB5028" s="50">
        <v>31.481000000000002</v>
      </c>
      <c r="AC5028" s="50" t="str">
        <f t="shared" si="321"/>
        <v>Argentina-2050</v>
      </c>
      <c r="AD5028" s="51">
        <f t="shared" si="322"/>
        <v>34818.691999999995</v>
      </c>
      <c r="AE5028" s="15">
        <f t="shared" si="323"/>
        <v>0.58618543166411874</v>
      </c>
      <c r="AF5028">
        <f t="shared" si="324"/>
        <v>0.21895446323322543</v>
      </c>
    </row>
    <row r="5029" spans="1:32" x14ac:dyDescent="0.25">
      <c r="A5029" s="59">
        <v>5012</v>
      </c>
      <c r="B5029" s="60" t="s">
        <v>309</v>
      </c>
      <c r="C5029" s="61" t="s">
        <v>358</v>
      </c>
      <c r="D5029" s="62"/>
      <c r="E5029" s="62">
        <v>533</v>
      </c>
      <c r="F5029" s="62">
        <v>2050</v>
      </c>
      <c r="G5029" s="50">
        <v>5.3940000000000001</v>
      </c>
      <c r="H5029" s="50">
        <v>5.577</v>
      </c>
      <c r="I5029" s="50">
        <v>5.9770000000000003</v>
      </c>
      <c r="J5029" s="50">
        <v>6.351</v>
      </c>
      <c r="K5029" s="50">
        <v>6.4260000000000002</v>
      </c>
      <c r="L5029" s="50">
        <v>6.165</v>
      </c>
      <c r="M5029" s="50">
        <v>5.915</v>
      </c>
      <c r="N5029" s="50">
        <v>5.8639999999999999</v>
      </c>
      <c r="O5029" s="50">
        <v>6.9630000000000001</v>
      </c>
      <c r="P5029" s="50">
        <v>7.3559999999999999</v>
      </c>
      <c r="Q5029" s="50">
        <v>7.6769999999999996</v>
      </c>
      <c r="R5029" s="50">
        <v>7.38</v>
      </c>
      <c r="S5029" s="50">
        <v>5.2489999999999997</v>
      </c>
      <c r="T5029" s="50">
        <v>5.2789999999999999</v>
      </c>
      <c r="U5029" s="50">
        <v>5.4960000000000004</v>
      </c>
      <c r="V5029" s="50">
        <v>5.1589999999999998</v>
      </c>
      <c r="W5029" s="50" t="s">
        <v>311</v>
      </c>
      <c r="X5029" s="50">
        <v>4.1820000000000004</v>
      </c>
      <c r="Y5029" s="50">
        <v>2.831</v>
      </c>
      <c r="Z5029" s="50">
        <v>1.073</v>
      </c>
      <c r="AA5029" s="50">
        <v>0.25</v>
      </c>
      <c r="AB5029" s="50">
        <v>3.1E-2</v>
      </c>
      <c r="AC5029" s="50" t="str">
        <f t="shared" si="321"/>
        <v>Aruba-2050</v>
      </c>
      <c r="AD5029" s="51">
        <f t="shared" si="322"/>
        <v>65.346000000000004</v>
      </c>
      <c r="AE5029" s="15">
        <f t="shared" si="323"/>
        <v>0.63123986165947421</v>
      </c>
      <c r="AF5029">
        <f t="shared" si="324"/>
        <v>0.29529491822004039</v>
      </c>
    </row>
    <row r="5030" spans="1:32" x14ac:dyDescent="0.25">
      <c r="A5030" s="59">
        <v>5013</v>
      </c>
      <c r="B5030" s="60" t="s">
        <v>309</v>
      </c>
      <c r="C5030" s="61" t="s">
        <v>262</v>
      </c>
      <c r="D5030" s="62">
        <v>7</v>
      </c>
      <c r="E5030" s="62">
        <v>36</v>
      </c>
      <c r="F5030" s="62">
        <v>2050</v>
      </c>
      <c r="G5030" s="50">
        <v>1893.9359999999999</v>
      </c>
      <c r="H5030" s="50">
        <v>1891.297</v>
      </c>
      <c r="I5030" s="50">
        <v>1883.9369999999999</v>
      </c>
      <c r="J5030" s="50">
        <v>1913.6969999999999</v>
      </c>
      <c r="K5030" s="50">
        <v>1998.2629999999999</v>
      </c>
      <c r="L5030" s="50">
        <v>2094.2429999999999</v>
      </c>
      <c r="M5030" s="50">
        <v>2168.6909999999998</v>
      </c>
      <c r="N5030" s="50">
        <v>2128.92</v>
      </c>
      <c r="O5030" s="50">
        <v>2072.7979999999998</v>
      </c>
      <c r="P5030" s="50">
        <v>1911.1369999999999</v>
      </c>
      <c r="Q5030" s="50">
        <v>1883.1769999999999</v>
      </c>
      <c r="R5030" s="50">
        <v>1951.0050000000001</v>
      </c>
      <c r="S5030" s="50">
        <v>1929.1510000000001</v>
      </c>
      <c r="T5030" s="50">
        <v>1797.2370000000001</v>
      </c>
      <c r="U5030" s="50">
        <v>1506.463</v>
      </c>
      <c r="V5030" s="50">
        <v>1440.1990000000001</v>
      </c>
      <c r="W5030" s="50" t="s">
        <v>311</v>
      </c>
      <c r="X5030" s="50">
        <v>1171.7850000000001</v>
      </c>
      <c r="Y5030" s="50">
        <v>893.41800000000001</v>
      </c>
      <c r="Z5030" s="50">
        <v>477.79700000000003</v>
      </c>
      <c r="AA5030" s="50">
        <v>153.43</v>
      </c>
      <c r="AB5030" s="50">
        <v>26.236999999999998</v>
      </c>
      <c r="AC5030" s="50" t="str">
        <f t="shared" si="321"/>
        <v>Australia-2050</v>
      </c>
      <c r="AD5030" s="51">
        <f t="shared" si="322"/>
        <v>20051.081999999999</v>
      </c>
      <c r="AE5030" s="15">
        <f t="shared" si="323"/>
        <v>0.65511357441957507</v>
      </c>
      <c r="AF5030">
        <f t="shared" si="324"/>
        <v>0.2902990997133309</v>
      </c>
    </row>
    <row r="5031" spans="1:32" x14ac:dyDescent="0.25">
      <c r="A5031" s="59">
        <v>5014</v>
      </c>
      <c r="B5031" s="60" t="s">
        <v>309</v>
      </c>
      <c r="C5031" s="61" t="s">
        <v>359</v>
      </c>
      <c r="D5031" s="62"/>
      <c r="E5031" s="62">
        <v>44</v>
      </c>
      <c r="F5031" s="62">
        <v>2050</v>
      </c>
      <c r="G5031" s="50">
        <v>25.312999999999999</v>
      </c>
      <c r="H5031" s="50">
        <v>25.097000000000001</v>
      </c>
      <c r="I5031" s="50">
        <v>25.05</v>
      </c>
      <c r="J5031" s="50">
        <v>26.193000000000001</v>
      </c>
      <c r="K5031" s="50">
        <v>28.169</v>
      </c>
      <c r="L5031" s="50">
        <v>29.818999999999999</v>
      </c>
      <c r="M5031" s="50">
        <v>30.658999999999999</v>
      </c>
      <c r="N5031" s="50">
        <v>30.798999999999999</v>
      </c>
      <c r="O5031" s="50">
        <v>29.882000000000001</v>
      </c>
      <c r="P5031" s="50">
        <v>27.422000000000001</v>
      </c>
      <c r="Q5031" s="50">
        <v>31.672000000000001</v>
      </c>
      <c r="R5031" s="50">
        <v>33.459000000000003</v>
      </c>
      <c r="S5031" s="50">
        <v>30.186</v>
      </c>
      <c r="T5031" s="50">
        <v>27.434999999999999</v>
      </c>
      <c r="U5031" s="50">
        <v>21.41</v>
      </c>
      <c r="V5031" s="50">
        <v>20.126000000000001</v>
      </c>
      <c r="W5031" s="50" t="s">
        <v>311</v>
      </c>
      <c r="X5031" s="50">
        <v>15.132999999999999</v>
      </c>
      <c r="Y5031" s="50">
        <v>10.685</v>
      </c>
      <c r="Z5031" s="50">
        <v>4.7809999999999997</v>
      </c>
      <c r="AA5031" s="50">
        <v>1.3859999999999999</v>
      </c>
      <c r="AB5031" s="50">
        <v>0.218</v>
      </c>
      <c r="AC5031" s="50" t="str">
        <f t="shared" si="321"/>
        <v>Bahamas-2050</v>
      </c>
      <c r="AD5031" s="51">
        <f t="shared" si="322"/>
        <v>298.26</v>
      </c>
      <c r="AE5031" s="15">
        <f t="shared" si="323"/>
        <v>0.59221484610742303</v>
      </c>
      <c r="AF5031">
        <f t="shared" si="324"/>
        <v>0.27072139569731352</v>
      </c>
    </row>
    <row r="5032" spans="1:32" x14ac:dyDescent="0.25">
      <c r="A5032" s="59">
        <v>5015</v>
      </c>
      <c r="B5032" s="60" t="s">
        <v>309</v>
      </c>
      <c r="C5032" s="61" t="s">
        <v>360</v>
      </c>
      <c r="D5032" s="62"/>
      <c r="E5032" s="62">
        <v>48</v>
      </c>
      <c r="F5032" s="62">
        <v>2050</v>
      </c>
      <c r="G5032" s="50">
        <v>100.4</v>
      </c>
      <c r="H5032" s="50">
        <v>103.286</v>
      </c>
      <c r="I5032" s="50">
        <v>109.444</v>
      </c>
      <c r="J5032" s="50">
        <v>115.758</v>
      </c>
      <c r="K5032" s="50">
        <v>131.65799999999999</v>
      </c>
      <c r="L5032" s="50">
        <v>172.983</v>
      </c>
      <c r="M5032" s="50">
        <v>212.89699999999999</v>
      </c>
      <c r="N5032" s="50">
        <v>226.91499999999999</v>
      </c>
      <c r="O5032" s="50">
        <v>215.34</v>
      </c>
      <c r="P5032" s="50">
        <v>210.63200000000001</v>
      </c>
      <c r="Q5032" s="50">
        <v>188.386</v>
      </c>
      <c r="R5032" s="50">
        <v>134.74299999999999</v>
      </c>
      <c r="S5032" s="50">
        <v>100.979</v>
      </c>
      <c r="T5032" s="50">
        <v>97.043000000000006</v>
      </c>
      <c r="U5032" s="50">
        <v>81.012</v>
      </c>
      <c r="V5032" s="50">
        <v>63.502000000000002</v>
      </c>
      <c r="W5032" s="50" t="s">
        <v>311</v>
      </c>
      <c r="X5032" s="50">
        <v>37.771999999999998</v>
      </c>
      <c r="Y5032" s="50">
        <v>17.582000000000001</v>
      </c>
      <c r="Z5032" s="50">
        <v>5.9020000000000001</v>
      </c>
      <c r="AA5032" s="50">
        <v>0.80500000000000005</v>
      </c>
      <c r="AB5032" s="50">
        <v>6.9000000000000006E-2</v>
      </c>
      <c r="AC5032" s="50" t="str">
        <f t="shared" si="321"/>
        <v>Bahrain-2050</v>
      </c>
      <c r="AD5032" s="51">
        <f t="shared" si="322"/>
        <v>1710.2909999999999</v>
      </c>
      <c r="AE5032" s="15">
        <f t="shared" si="323"/>
        <v>0.36065032207969289</v>
      </c>
      <c r="AF5032">
        <f t="shared" si="324"/>
        <v>0.15008591884733827</v>
      </c>
    </row>
    <row r="5033" spans="1:32" x14ac:dyDescent="0.25">
      <c r="A5033" s="59">
        <v>5016</v>
      </c>
      <c r="B5033" s="60" t="s">
        <v>309</v>
      </c>
      <c r="C5033" s="61" t="s">
        <v>401</v>
      </c>
      <c r="D5033" s="62"/>
      <c r="E5033" s="62">
        <v>50</v>
      </c>
      <c r="F5033" s="62">
        <v>2050</v>
      </c>
      <c r="G5033" s="50">
        <v>10989.355</v>
      </c>
      <c r="H5033" s="50">
        <v>11459.05</v>
      </c>
      <c r="I5033" s="50">
        <v>11965.205</v>
      </c>
      <c r="J5033" s="50">
        <v>12464.512000000001</v>
      </c>
      <c r="K5033" s="50">
        <v>12944.763000000001</v>
      </c>
      <c r="L5033" s="50">
        <v>13453.456</v>
      </c>
      <c r="M5033" s="50">
        <v>13827.16</v>
      </c>
      <c r="N5033" s="50">
        <v>13972.326999999999</v>
      </c>
      <c r="O5033" s="50">
        <v>14256.656000000001</v>
      </c>
      <c r="P5033" s="50">
        <v>14695.049000000001</v>
      </c>
      <c r="Q5033" s="50">
        <v>14194.359</v>
      </c>
      <c r="R5033" s="50">
        <v>13204.351000000001</v>
      </c>
      <c r="S5033" s="50">
        <v>12072.956</v>
      </c>
      <c r="T5033" s="50">
        <v>10514.286</v>
      </c>
      <c r="U5033" s="50">
        <v>8213.8150000000005</v>
      </c>
      <c r="V5033" s="50">
        <v>5751.9870000000001</v>
      </c>
      <c r="W5033" s="50" t="s">
        <v>311</v>
      </c>
      <c r="X5033" s="50">
        <v>4141.9570000000003</v>
      </c>
      <c r="Y5033" s="50">
        <v>2354.8339999999998</v>
      </c>
      <c r="Z5033" s="50">
        <v>977.84500000000003</v>
      </c>
      <c r="AA5033" s="50">
        <v>320.54399999999998</v>
      </c>
      <c r="AB5033" s="50">
        <v>152.34899999999999</v>
      </c>
      <c r="AC5033" s="50" t="str">
        <f t="shared" si="321"/>
        <v>Bangladesh-2050</v>
      </c>
      <c r="AD5033" s="51">
        <f t="shared" si="322"/>
        <v>135085.58900000001</v>
      </c>
      <c r="AE5033" s="15">
        <f t="shared" si="323"/>
        <v>0.49480649634654955</v>
      </c>
      <c r="AF5033">
        <f t="shared" si="324"/>
        <v>0.19131427871821388</v>
      </c>
    </row>
    <row r="5034" spans="1:32" x14ac:dyDescent="0.25">
      <c r="A5034" s="59">
        <v>5017</v>
      </c>
      <c r="B5034" s="60" t="s">
        <v>309</v>
      </c>
      <c r="C5034" s="61" t="s">
        <v>361</v>
      </c>
      <c r="D5034" s="62"/>
      <c r="E5034" s="62">
        <v>52</v>
      </c>
      <c r="F5034" s="62">
        <v>2050</v>
      </c>
      <c r="G5034" s="50">
        <v>15.27</v>
      </c>
      <c r="H5034" s="50">
        <v>16.186</v>
      </c>
      <c r="I5034" s="50">
        <v>16.481000000000002</v>
      </c>
      <c r="J5034" s="50">
        <v>16.327000000000002</v>
      </c>
      <c r="K5034" s="50">
        <v>16.024000000000001</v>
      </c>
      <c r="L5034" s="50">
        <v>16.064</v>
      </c>
      <c r="M5034" s="50">
        <v>16.312000000000001</v>
      </c>
      <c r="N5034" s="50">
        <v>16.463000000000001</v>
      </c>
      <c r="O5034" s="50">
        <v>16.417000000000002</v>
      </c>
      <c r="P5034" s="50">
        <v>16.337</v>
      </c>
      <c r="Q5034" s="50">
        <v>15.696</v>
      </c>
      <c r="R5034" s="50">
        <v>15.891</v>
      </c>
      <c r="S5034" s="50">
        <v>15.58</v>
      </c>
      <c r="T5034" s="50">
        <v>16.442</v>
      </c>
      <c r="U5034" s="50">
        <v>15.493</v>
      </c>
      <c r="V5034" s="50">
        <v>15.018000000000001</v>
      </c>
      <c r="W5034" s="50" t="s">
        <v>311</v>
      </c>
      <c r="X5034" s="50">
        <v>12.151</v>
      </c>
      <c r="Y5034" s="50">
        <v>7.9480000000000004</v>
      </c>
      <c r="Z5034" s="50">
        <v>3.335</v>
      </c>
      <c r="AA5034" s="50">
        <v>0.78</v>
      </c>
      <c r="AB5034" s="50">
        <v>9.5000000000000001E-2</v>
      </c>
      <c r="AC5034" s="50" t="str">
        <f t="shared" si="321"/>
        <v>Barbados-2050</v>
      </c>
      <c r="AD5034" s="51">
        <f t="shared" si="322"/>
        <v>161.11100000000002</v>
      </c>
      <c r="AE5034" s="15">
        <f t="shared" si="323"/>
        <v>0.73985637231473922</v>
      </c>
      <c r="AF5034">
        <f t="shared" si="324"/>
        <v>0.34088821706019662</v>
      </c>
    </row>
    <row r="5035" spans="1:32" x14ac:dyDescent="0.25">
      <c r="A5035" s="59">
        <v>5018</v>
      </c>
      <c r="B5035" s="60" t="s">
        <v>309</v>
      </c>
      <c r="C5035" s="61" t="s">
        <v>402</v>
      </c>
      <c r="D5035" s="62"/>
      <c r="E5035" s="62">
        <v>56</v>
      </c>
      <c r="F5035" s="62">
        <v>2050</v>
      </c>
      <c r="G5035" s="50">
        <v>665.57299999999998</v>
      </c>
      <c r="H5035" s="50">
        <v>669.226</v>
      </c>
      <c r="I5035" s="50">
        <v>664.91499999999996</v>
      </c>
      <c r="J5035" s="50">
        <v>665.23900000000003</v>
      </c>
      <c r="K5035" s="50">
        <v>684.67399999999998</v>
      </c>
      <c r="L5035" s="50">
        <v>714.09500000000003</v>
      </c>
      <c r="M5035" s="50">
        <v>740.00800000000004</v>
      </c>
      <c r="N5035" s="50">
        <v>742.69</v>
      </c>
      <c r="O5035" s="50">
        <v>740.45799999999997</v>
      </c>
      <c r="P5035" s="50">
        <v>701.76</v>
      </c>
      <c r="Q5035" s="50">
        <v>702.09799999999996</v>
      </c>
      <c r="R5035" s="50">
        <v>746.06799999999998</v>
      </c>
      <c r="S5035" s="50">
        <v>733.83399999999995</v>
      </c>
      <c r="T5035" s="50">
        <v>712.60299999999995</v>
      </c>
      <c r="U5035" s="50">
        <v>669.54100000000005</v>
      </c>
      <c r="V5035" s="50">
        <v>632.49</v>
      </c>
      <c r="W5035" s="50" t="s">
        <v>311</v>
      </c>
      <c r="X5035" s="50">
        <v>572.58900000000006</v>
      </c>
      <c r="Y5035" s="50">
        <v>434.46800000000002</v>
      </c>
      <c r="Z5035" s="50">
        <v>222.37799999999999</v>
      </c>
      <c r="AA5035" s="50">
        <v>64.572000000000003</v>
      </c>
      <c r="AB5035" s="50">
        <v>8.9540000000000006</v>
      </c>
      <c r="AC5035" s="50" t="str">
        <f t="shared" si="321"/>
        <v>Belgium-2050</v>
      </c>
      <c r="AD5035" s="51">
        <f t="shared" si="322"/>
        <v>7170.924</v>
      </c>
      <c r="AE5035" s="15">
        <f t="shared" si="323"/>
        <v>0.74150960183094949</v>
      </c>
      <c r="AF5035">
        <f t="shared" si="324"/>
        <v>0.36176272577763946</v>
      </c>
    </row>
    <row r="5036" spans="1:32" x14ac:dyDescent="0.25">
      <c r="A5036" s="59">
        <v>5019</v>
      </c>
      <c r="B5036" s="60" t="s">
        <v>309</v>
      </c>
      <c r="C5036" s="61" t="s">
        <v>362</v>
      </c>
      <c r="D5036" s="62"/>
      <c r="E5036" s="62">
        <v>84</v>
      </c>
      <c r="F5036" s="62">
        <v>2050</v>
      </c>
      <c r="G5036" s="50">
        <v>41.359000000000002</v>
      </c>
      <c r="H5036" s="50">
        <v>41.517000000000003</v>
      </c>
      <c r="I5036" s="50">
        <v>41.828000000000003</v>
      </c>
      <c r="J5036" s="50">
        <v>42.997</v>
      </c>
      <c r="K5036" s="50">
        <v>44.682000000000002</v>
      </c>
      <c r="L5036" s="50">
        <v>45.57</v>
      </c>
      <c r="M5036" s="50">
        <v>44.749000000000002</v>
      </c>
      <c r="N5036" s="50">
        <v>42.481000000000002</v>
      </c>
      <c r="O5036" s="50">
        <v>40.823</v>
      </c>
      <c r="P5036" s="50">
        <v>41.845999999999997</v>
      </c>
      <c r="Q5036" s="50">
        <v>39.774000000000001</v>
      </c>
      <c r="R5036" s="50">
        <v>35.14</v>
      </c>
      <c r="S5036" s="50">
        <v>29.05</v>
      </c>
      <c r="T5036" s="50">
        <v>22.731999999999999</v>
      </c>
      <c r="U5036" s="50">
        <v>16.335999999999999</v>
      </c>
      <c r="V5036" s="50">
        <v>11.577</v>
      </c>
      <c r="W5036" s="50" t="s">
        <v>311</v>
      </c>
      <c r="X5036" s="50">
        <v>6.4470000000000001</v>
      </c>
      <c r="Y5036" s="50">
        <v>2.7109999999999999</v>
      </c>
      <c r="Z5036" s="50">
        <v>0.69399999999999995</v>
      </c>
      <c r="AA5036" s="50">
        <v>0.1</v>
      </c>
      <c r="AB5036" s="50">
        <v>7.0000000000000001E-3</v>
      </c>
      <c r="AC5036" s="50" t="str">
        <f t="shared" si="321"/>
        <v>Belize-2050</v>
      </c>
      <c r="AD5036" s="51">
        <f t="shared" si="322"/>
        <v>407.11199999999997</v>
      </c>
      <c r="AE5036" s="15">
        <f t="shared" si="323"/>
        <v>0.4551769537621097</v>
      </c>
      <c r="AF5036">
        <f t="shared" si="324"/>
        <v>0.11395670683093399</v>
      </c>
    </row>
    <row r="5037" spans="1:32" x14ac:dyDescent="0.25">
      <c r="A5037" s="59">
        <v>5020</v>
      </c>
      <c r="B5037" s="60" t="s">
        <v>309</v>
      </c>
      <c r="C5037" s="61" t="s">
        <v>403</v>
      </c>
      <c r="D5037" s="62"/>
      <c r="E5037" s="62">
        <v>204</v>
      </c>
      <c r="F5037" s="62">
        <v>2050</v>
      </c>
      <c r="G5037" s="50">
        <v>2880.01</v>
      </c>
      <c r="H5037" s="50">
        <v>2695.9720000000002</v>
      </c>
      <c r="I5037" s="50">
        <v>2526.5239999999999</v>
      </c>
      <c r="J5037" s="50">
        <v>2345.654</v>
      </c>
      <c r="K5037" s="50">
        <v>2152.6170000000002</v>
      </c>
      <c r="L5037" s="50">
        <v>1952.173</v>
      </c>
      <c r="M5037" s="50">
        <v>1752.8230000000001</v>
      </c>
      <c r="N5037" s="50">
        <v>1561.412</v>
      </c>
      <c r="O5037" s="50">
        <v>1358.539</v>
      </c>
      <c r="P5037" s="50">
        <v>1155.424</v>
      </c>
      <c r="Q5037" s="50">
        <v>973.48199999999997</v>
      </c>
      <c r="R5037" s="50">
        <v>795.83799999999997</v>
      </c>
      <c r="S5037" s="50">
        <v>623.28899999999999</v>
      </c>
      <c r="T5037" s="50">
        <v>467.952</v>
      </c>
      <c r="U5037" s="50">
        <v>327.67399999999998</v>
      </c>
      <c r="V5037" s="50">
        <v>203.863</v>
      </c>
      <c r="W5037" s="50" t="s">
        <v>311</v>
      </c>
      <c r="X5037" s="50">
        <v>105.404</v>
      </c>
      <c r="Y5037" s="50">
        <v>39.83</v>
      </c>
      <c r="Z5037" s="50">
        <v>9.8030000000000008</v>
      </c>
      <c r="AA5037" s="50">
        <v>1.4379999999999999</v>
      </c>
      <c r="AB5037" s="50">
        <v>0.125</v>
      </c>
      <c r="AC5037" s="50" t="str">
        <f t="shared" si="321"/>
        <v>Benin-2050</v>
      </c>
      <c r="AD5037" s="51">
        <f t="shared" si="322"/>
        <v>14671.251</v>
      </c>
      <c r="AE5037" s="15">
        <f t="shared" si="323"/>
        <v>0.6310705883226998</v>
      </c>
      <c r="AF5037">
        <f t="shared" si="324"/>
        <v>5.0764087805099535E-2</v>
      </c>
    </row>
    <row r="5038" spans="1:32" x14ac:dyDescent="0.25">
      <c r="A5038" s="59">
        <v>5021</v>
      </c>
      <c r="B5038" s="60" t="s">
        <v>309</v>
      </c>
      <c r="C5038" s="61" t="s">
        <v>404</v>
      </c>
      <c r="D5038" s="62"/>
      <c r="E5038" s="62">
        <v>70</v>
      </c>
      <c r="F5038" s="62">
        <v>2050</v>
      </c>
      <c r="G5038" s="50">
        <v>128.03399999999999</v>
      </c>
      <c r="H5038" s="50">
        <v>128.76599999999999</v>
      </c>
      <c r="I5038" s="50">
        <v>133.46299999999999</v>
      </c>
      <c r="J5038" s="50">
        <v>143.52000000000001</v>
      </c>
      <c r="K5038" s="50">
        <v>155.179</v>
      </c>
      <c r="L5038" s="50">
        <v>160.41200000000001</v>
      </c>
      <c r="M5038" s="50">
        <v>158.50899999999999</v>
      </c>
      <c r="N5038" s="50">
        <v>158.83600000000001</v>
      </c>
      <c r="O5038" s="50">
        <v>168.34299999999999</v>
      </c>
      <c r="P5038" s="50">
        <v>171.32499999999999</v>
      </c>
      <c r="Q5038" s="50">
        <v>224.26</v>
      </c>
      <c r="R5038" s="50">
        <v>223.929</v>
      </c>
      <c r="S5038" s="50">
        <v>226.44800000000001</v>
      </c>
      <c r="T5038" s="50">
        <v>214.55699999999999</v>
      </c>
      <c r="U5038" s="50">
        <v>197.119</v>
      </c>
      <c r="V5038" s="50">
        <v>173.55</v>
      </c>
      <c r="W5038" s="50" t="s">
        <v>311</v>
      </c>
      <c r="X5038" s="50">
        <v>131.489</v>
      </c>
      <c r="Y5038" s="50">
        <v>98.948999999999998</v>
      </c>
      <c r="Z5038" s="50">
        <v>45.253999999999998</v>
      </c>
      <c r="AA5038" s="50">
        <v>14.032</v>
      </c>
      <c r="AB5038" s="50">
        <v>2.169</v>
      </c>
      <c r="AC5038" s="50" t="str">
        <f t="shared" si="321"/>
        <v>Bosnia and Herzegovina-2050</v>
      </c>
      <c r="AD5038" s="51">
        <f t="shared" si="322"/>
        <v>1790.7610000000002</v>
      </c>
      <c r="AE5038" s="15">
        <f t="shared" si="323"/>
        <v>0.70773375118176007</v>
      </c>
      <c r="AF5038">
        <f t="shared" si="324"/>
        <v>0.40215926097099342</v>
      </c>
    </row>
    <row r="5039" spans="1:32" x14ac:dyDescent="0.25">
      <c r="A5039" s="59">
        <v>5022</v>
      </c>
      <c r="B5039" s="60" t="s">
        <v>309</v>
      </c>
      <c r="C5039" s="61" t="s">
        <v>31</v>
      </c>
      <c r="D5039" s="62"/>
      <c r="E5039" s="62">
        <v>76</v>
      </c>
      <c r="F5039" s="62">
        <v>2050</v>
      </c>
      <c r="G5039" s="50">
        <v>11026.674999999999</v>
      </c>
      <c r="H5039" s="50">
        <v>11365.429</v>
      </c>
      <c r="I5039" s="50">
        <v>11790.588</v>
      </c>
      <c r="J5039" s="50">
        <v>12278.723</v>
      </c>
      <c r="K5039" s="50">
        <v>12813.106</v>
      </c>
      <c r="L5039" s="50">
        <v>13426.929</v>
      </c>
      <c r="M5039" s="50">
        <v>14048.231</v>
      </c>
      <c r="N5039" s="50">
        <v>14526.79</v>
      </c>
      <c r="O5039" s="50">
        <v>14664.096</v>
      </c>
      <c r="P5039" s="50">
        <v>15652.016</v>
      </c>
      <c r="Q5039" s="50">
        <v>16375.511</v>
      </c>
      <c r="R5039" s="50">
        <v>15849.062</v>
      </c>
      <c r="S5039" s="50">
        <v>15604.746999999999</v>
      </c>
      <c r="T5039" s="50">
        <v>15022.424000000001</v>
      </c>
      <c r="U5039" s="50">
        <v>12627.971</v>
      </c>
      <c r="V5039" s="50">
        <v>9819.1489999999994</v>
      </c>
      <c r="W5039" s="50" t="s">
        <v>311</v>
      </c>
      <c r="X5039" s="50">
        <v>7428.5460000000003</v>
      </c>
      <c r="Y5039" s="50">
        <v>4871.1869999999999</v>
      </c>
      <c r="Z5039" s="50">
        <v>2384.4630000000002</v>
      </c>
      <c r="AA5039" s="50">
        <v>880.10799999999995</v>
      </c>
      <c r="AB5039" s="50">
        <v>232.29300000000001</v>
      </c>
      <c r="AC5039" s="50" t="str">
        <f t="shared" si="321"/>
        <v>Brazil-2050</v>
      </c>
      <c r="AD5039" s="51">
        <f t="shared" si="322"/>
        <v>145239.21100000001</v>
      </c>
      <c r="AE5039" s="15">
        <f t="shared" si="323"/>
        <v>0.60210209349044175</v>
      </c>
      <c r="AF5039">
        <f t="shared" si="324"/>
        <v>0.29687646886679164</v>
      </c>
    </row>
    <row r="5040" spans="1:32" x14ac:dyDescent="0.25">
      <c r="A5040" s="59">
        <v>5023</v>
      </c>
      <c r="B5040" s="60" t="s">
        <v>309</v>
      </c>
      <c r="C5040" s="61" t="s">
        <v>405</v>
      </c>
      <c r="D5040" s="62"/>
      <c r="E5040" s="62">
        <v>96</v>
      </c>
      <c r="F5040" s="62">
        <v>2050</v>
      </c>
      <c r="G5040" s="50">
        <v>27.853999999999999</v>
      </c>
      <c r="H5040" s="50">
        <v>28.039000000000001</v>
      </c>
      <c r="I5040" s="50">
        <v>28.373999999999999</v>
      </c>
      <c r="J5040" s="50">
        <v>29.417000000000002</v>
      </c>
      <c r="K5040" s="50">
        <v>30.925999999999998</v>
      </c>
      <c r="L5040" s="50">
        <v>32.549999999999997</v>
      </c>
      <c r="M5040" s="50">
        <v>33.884999999999998</v>
      </c>
      <c r="N5040" s="50">
        <v>34.345999999999997</v>
      </c>
      <c r="O5040" s="50">
        <v>32.28</v>
      </c>
      <c r="P5040" s="50">
        <v>34.524999999999999</v>
      </c>
      <c r="Q5040" s="50">
        <v>35.770000000000003</v>
      </c>
      <c r="R5040" s="50">
        <v>34.546999999999997</v>
      </c>
      <c r="S5040" s="50">
        <v>36.781999999999996</v>
      </c>
      <c r="T5040" s="50">
        <v>35.180999999999997</v>
      </c>
      <c r="U5040" s="50">
        <v>30.132999999999999</v>
      </c>
      <c r="V5040" s="50">
        <v>23.895</v>
      </c>
      <c r="W5040" s="50" t="s">
        <v>311</v>
      </c>
      <c r="X5040" s="50">
        <v>16.213000000000001</v>
      </c>
      <c r="Y5040" s="50">
        <v>8.2989999999999995</v>
      </c>
      <c r="Z5040" s="50">
        <v>3.044</v>
      </c>
      <c r="AA5040" s="50">
        <v>0.60899999999999999</v>
      </c>
      <c r="AB5040" s="50">
        <v>5.3999999999999999E-2</v>
      </c>
      <c r="AC5040" s="50" t="str">
        <f t="shared" si="321"/>
        <v>Brunei Darussalam-2050</v>
      </c>
      <c r="AD5040" s="51">
        <f t="shared" si="322"/>
        <v>335.02799999999996</v>
      </c>
      <c r="AE5040" s="15">
        <f t="shared" si="323"/>
        <v>0.60202430841601307</v>
      </c>
      <c r="AF5040">
        <f t="shared" si="324"/>
        <v>0.28006057787476601</v>
      </c>
    </row>
    <row r="5041" spans="1:32" x14ac:dyDescent="0.25">
      <c r="A5041" s="59">
        <v>5024</v>
      </c>
      <c r="B5041" s="60" t="s">
        <v>309</v>
      </c>
      <c r="C5041" s="61" t="s">
        <v>406</v>
      </c>
      <c r="D5041" s="62"/>
      <c r="E5041" s="62">
        <v>100</v>
      </c>
      <c r="F5041" s="62">
        <v>2050</v>
      </c>
      <c r="G5041" s="50">
        <v>257.06200000000001</v>
      </c>
      <c r="H5041" s="50">
        <v>262.59399999999999</v>
      </c>
      <c r="I5041" s="50">
        <v>259.69</v>
      </c>
      <c r="J5041" s="50">
        <v>256.64600000000002</v>
      </c>
      <c r="K5041" s="50">
        <v>267.791</v>
      </c>
      <c r="L5041" s="50">
        <v>287.38900000000001</v>
      </c>
      <c r="M5041" s="50">
        <v>302.75200000000001</v>
      </c>
      <c r="N5041" s="50">
        <v>312.34300000000002</v>
      </c>
      <c r="O5041" s="50">
        <v>328.24</v>
      </c>
      <c r="P5041" s="50">
        <v>286.548</v>
      </c>
      <c r="Q5041" s="50">
        <v>273.17599999999999</v>
      </c>
      <c r="R5041" s="50">
        <v>353.27199999999999</v>
      </c>
      <c r="S5041" s="50">
        <v>420.44</v>
      </c>
      <c r="T5041" s="50">
        <v>391.64800000000002</v>
      </c>
      <c r="U5041" s="50">
        <v>399.34699999999998</v>
      </c>
      <c r="V5041" s="50">
        <v>334.779</v>
      </c>
      <c r="W5041" s="50" t="s">
        <v>311</v>
      </c>
      <c r="X5041" s="50">
        <v>229.38499999999999</v>
      </c>
      <c r="Y5041" s="50">
        <v>135.28100000000001</v>
      </c>
      <c r="Z5041" s="50">
        <v>52.805</v>
      </c>
      <c r="AA5041" s="50">
        <v>11.372</v>
      </c>
      <c r="AB5041" s="50">
        <v>1.3069999999999999</v>
      </c>
      <c r="AC5041" s="50" t="str">
        <f t="shared" si="321"/>
        <v>Bulgaria-2050</v>
      </c>
      <c r="AD5041" s="51">
        <f t="shared" si="322"/>
        <v>3088.5970000000002</v>
      </c>
      <c r="AE5041" s="15">
        <f t="shared" si="323"/>
        <v>0.75609411004413962</v>
      </c>
      <c r="AF5041">
        <f t="shared" si="324"/>
        <v>0.40226135700551952</v>
      </c>
    </row>
    <row r="5042" spans="1:32" x14ac:dyDescent="0.25">
      <c r="A5042" s="59">
        <v>5025</v>
      </c>
      <c r="B5042" s="60" t="s">
        <v>309</v>
      </c>
      <c r="C5042" s="61" t="s">
        <v>363</v>
      </c>
      <c r="D5042" s="62"/>
      <c r="E5042" s="62">
        <v>132</v>
      </c>
      <c r="F5042" s="62">
        <v>2050</v>
      </c>
      <c r="G5042" s="50">
        <v>44.972999999999999</v>
      </c>
      <c r="H5042" s="50">
        <v>46.152999999999999</v>
      </c>
      <c r="I5042" s="50">
        <v>47.618000000000002</v>
      </c>
      <c r="J5042" s="50">
        <v>49.398000000000003</v>
      </c>
      <c r="K5042" s="50">
        <v>51.280999999999999</v>
      </c>
      <c r="L5042" s="50">
        <v>52.73</v>
      </c>
      <c r="M5042" s="50">
        <v>52.901000000000003</v>
      </c>
      <c r="N5042" s="50">
        <v>51.500999999999998</v>
      </c>
      <c r="O5042" s="50">
        <v>51.43</v>
      </c>
      <c r="P5042" s="50">
        <v>51.082999999999998</v>
      </c>
      <c r="Q5042" s="50">
        <v>51.481999999999999</v>
      </c>
      <c r="R5042" s="50">
        <v>49.796999999999997</v>
      </c>
      <c r="S5042" s="50">
        <v>44.17</v>
      </c>
      <c r="T5042" s="50">
        <v>34.128999999999998</v>
      </c>
      <c r="U5042" s="50">
        <v>22.9</v>
      </c>
      <c r="V5042" s="50">
        <v>15.269</v>
      </c>
      <c r="W5042" s="50" t="s">
        <v>311</v>
      </c>
      <c r="X5042" s="50">
        <v>10.23</v>
      </c>
      <c r="Y5042" s="50">
        <v>5.4020000000000001</v>
      </c>
      <c r="Z5042" s="50">
        <v>1.472</v>
      </c>
      <c r="AA5042" s="50">
        <v>0.26200000000000001</v>
      </c>
      <c r="AB5042" s="50">
        <v>1.7999999999999999E-2</v>
      </c>
      <c r="AC5042" s="50" t="str">
        <f t="shared" si="321"/>
        <v>Cabo Verde-2050</v>
      </c>
      <c r="AD5042" s="51">
        <f t="shared" si="322"/>
        <v>505.77299999999997</v>
      </c>
      <c r="AE5042" s="15">
        <f t="shared" si="323"/>
        <v>0.45163739464146957</v>
      </c>
      <c r="AF5042">
        <f t="shared" si="324"/>
        <v>0.13914605821103246</v>
      </c>
    </row>
    <row r="5043" spans="1:32" x14ac:dyDescent="0.25">
      <c r="A5043" s="59">
        <v>5026</v>
      </c>
      <c r="B5043" s="60" t="s">
        <v>309</v>
      </c>
      <c r="C5043" s="61" t="s">
        <v>407</v>
      </c>
      <c r="D5043" s="62"/>
      <c r="E5043" s="62">
        <v>116</v>
      </c>
      <c r="F5043" s="62">
        <v>2050</v>
      </c>
      <c r="G5043" s="50">
        <v>1555.7539999999999</v>
      </c>
      <c r="H5043" s="50">
        <v>1608.7850000000001</v>
      </c>
      <c r="I5043" s="50">
        <v>1629.1780000000001</v>
      </c>
      <c r="J5043" s="50">
        <v>1608.482</v>
      </c>
      <c r="K5043" s="50">
        <v>1585.934</v>
      </c>
      <c r="L5043" s="50">
        <v>1604.421</v>
      </c>
      <c r="M5043" s="50">
        <v>1635.258</v>
      </c>
      <c r="N5043" s="50">
        <v>1583.902</v>
      </c>
      <c r="O5043" s="50">
        <v>1458.6990000000001</v>
      </c>
      <c r="P5043" s="50">
        <v>1280.5609999999999</v>
      </c>
      <c r="Q5043" s="50">
        <v>1346.18</v>
      </c>
      <c r="R5043" s="50">
        <v>1391.45</v>
      </c>
      <c r="S5043" s="50">
        <v>1047.453</v>
      </c>
      <c r="T5043" s="50">
        <v>1311.2570000000001</v>
      </c>
      <c r="U5043" s="50">
        <v>435.06</v>
      </c>
      <c r="V5043" s="50">
        <v>453.65699999999998</v>
      </c>
      <c r="W5043" s="50" t="s">
        <v>311</v>
      </c>
      <c r="X5043" s="50">
        <v>289.10399999999998</v>
      </c>
      <c r="Y5043" s="50">
        <v>143.50200000000001</v>
      </c>
      <c r="Z5043" s="50">
        <v>41.296999999999997</v>
      </c>
      <c r="AA5043" s="50">
        <v>8.4429999999999996</v>
      </c>
      <c r="AB5043" s="50">
        <v>0.65100000000000002</v>
      </c>
      <c r="AC5043" s="50" t="str">
        <f t="shared" si="321"/>
        <v>Cambodia-2050</v>
      </c>
      <c r="AD5043" s="51">
        <f t="shared" si="322"/>
        <v>14542.34</v>
      </c>
      <c r="AE5043" s="15">
        <f t="shared" si="323"/>
        <v>0.5141323885977086</v>
      </c>
      <c r="AF5043">
        <f t="shared" si="324"/>
        <v>0.13875481438640774</v>
      </c>
    </row>
    <row r="5044" spans="1:32" x14ac:dyDescent="0.25">
      <c r="A5044" s="59">
        <v>5027</v>
      </c>
      <c r="B5044" s="60" t="s">
        <v>309</v>
      </c>
      <c r="C5044" s="61" t="s">
        <v>408</v>
      </c>
      <c r="D5044" s="62"/>
      <c r="E5044" s="62">
        <v>120</v>
      </c>
      <c r="F5044" s="62">
        <v>2050</v>
      </c>
      <c r="G5044" s="50">
        <v>5711.6019999999999</v>
      </c>
      <c r="H5044" s="50">
        <v>5422.1469999999999</v>
      </c>
      <c r="I5044" s="50">
        <v>5115.3109999999997</v>
      </c>
      <c r="J5044" s="50">
        <v>4786.7190000000001</v>
      </c>
      <c r="K5044" s="50">
        <v>4424.5519999999997</v>
      </c>
      <c r="L5044" s="50">
        <v>4074.0070000000001</v>
      </c>
      <c r="M5044" s="50">
        <v>3728.3330000000001</v>
      </c>
      <c r="N5044" s="50">
        <v>3381.404</v>
      </c>
      <c r="O5044" s="50">
        <v>2960.2379999999998</v>
      </c>
      <c r="P5044" s="50">
        <v>2480.357</v>
      </c>
      <c r="Q5044" s="50">
        <v>2036.7729999999999</v>
      </c>
      <c r="R5044" s="50">
        <v>1721.7919999999999</v>
      </c>
      <c r="S5044" s="50">
        <v>1417.7660000000001</v>
      </c>
      <c r="T5044" s="50">
        <v>1067.431</v>
      </c>
      <c r="U5044" s="50">
        <v>714.4</v>
      </c>
      <c r="V5044" s="50">
        <v>433.62200000000001</v>
      </c>
      <c r="W5044" s="50" t="s">
        <v>311</v>
      </c>
      <c r="X5044" s="50">
        <v>224.113</v>
      </c>
      <c r="Y5044" s="50">
        <v>88.903999999999996</v>
      </c>
      <c r="Z5044" s="50">
        <v>23.741</v>
      </c>
      <c r="AA5044" s="50">
        <v>3.843</v>
      </c>
      <c r="AB5044" s="50">
        <v>0.33500000000000002</v>
      </c>
      <c r="AC5044" s="50" t="str">
        <f t="shared" si="321"/>
        <v>Cameroon-2050</v>
      </c>
      <c r="AD5044" s="51">
        <f t="shared" si="322"/>
        <v>31011.941000000003</v>
      </c>
      <c r="AE5044" s="15">
        <f t="shared" si="323"/>
        <v>0.6063938081141067</v>
      </c>
      <c r="AF5044">
        <f t="shared" si="324"/>
        <v>5.4090877169529261E-2</v>
      </c>
    </row>
    <row r="5045" spans="1:32" x14ac:dyDescent="0.25">
      <c r="A5045" s="59">
        <v>5028</v>
      </c>
      <c r="B5045" s="60" t="s">
        <v>309</v>
      </c>
      <c r="C5045" s="61" t="s">
        <v>261</v>
      </c>
      <c r="D5045" s="62"/>
      <c r="E5045" s="62">
        <v>124</v>
      </c>
      <c r="F5045" s="62">
        <v>2050</v>
      </c>
      <c r="G5045" s="50">
        <v>2232.3330000000001</v>
      </c>
      <c r="H5045" s="50">
        <v>2226.4070000000002</v>
      </c>
      <c r="I5045" s="50">
        <v>2251.9070000000002</v>
      </c>
      <c r="J5045" s="50">
        <v>2339.5839999999998</v>
      </c>
      <c r="K5045" s="50">
        <v>2495.991</v>
      </c>
      <c r="L5045" s="50">
        <v>2629.6329999999998</v>
      </c>
      <c r="M5045" s="50">
        <v>2714.1480000000001</v>
      </c>
      <c r="N5045" s="50">
        <v>2746.3890000000001</v>
      </c>
      <c r="O5045" s="50">
        <v>2739.7959999999998</v>
      </c>
      <c r="P5045" s="50">
        <v>2572.549</v>
      </c>
      <c r="Q5045" s="50">
        <v>2712.855</v>
      </c>
      <c r="R5045" s="50">
        <v>2918.82</v>
      </c>
      <c r="S5045" s="50">
        <v>2712.1909999999998</v>
      </c>
      <c r="T5045" s="50">
        <v>2621.596</v>
      </c>
      <c r="U5045" s="50">
        <v>2314.9609999999998</v>
      </c>
      <c r="V5045" s="50">
        <v>2066.7310000000002</v>
      </c>
      <c r="W5045" s="50" t="s">
        <v>311</v>
      </c>
      <c r="X5045" s="50">
        <v>1832.3340000000001</v>
      </c>
      <c r="Y5045" s="50">
        <v>1598.5419999999999</v>
      </c>
      <c r="Z5045" s="50">
        <v>890.625</v>
      </c>
      <c r="AA5045" s="50">
        <v>284.74599999999998</v>
      </c>
      <c r="AB5045" s="50">
        <v>46.463999999999999</v>
      </c>
      <c r="AC5045" s="50" t="str">
        <f t="shared" si="321"/>
        <v>Canada-2050</v>
      </c>
      <c r="AD5045" s="51">
        <f t="shared" si="322"/>
        <v>26581.955999999998</v>
      </c>
      <c r="AE5045" s="15">
        <f t="shared" si="323"/>
        <v>0.69094411261533961</v>
      </c>
      <c r="AF5045">
        <f t="shared" si="324"/>
        <v>0.35010777018546735</v>
      </c>
    </row>
    <row r="5046" spans="1:32" x14ac:dyDescent="0.25">
      <c r="A5046" s="59">
        <v>5029</v>
      </c>
      <c r="B5046" s="60" t="s">
        <v>309</v>
      </c>
      <c r="C5046" s="61" t="s">
        <v>409</v>
      </c>
      <c r="D5046" s="62">
        <v>8</v>
      </c>
      <c r="E5046" s="62">
        <v>830</v>
      </c>
      <c r="F5046" s="62">
        <v>2050</v>
      </c>
      <c r="G5046" s="50">
        <v>8.0429999999999993</v>
      </c>
      <c r="H5046" s="50">
        <v>8.0950000000000006</v>
      </c>
      <c r="I5046" s="50">
        <v>8.1549999999999994</v>
      </c>
      <c r="J5046" s="50">
        <v>8.5169999999999995</v>
      </c>
      <c r="K5046" s="50">
        <v>9.1549999999999994</v>
      </c>
      <c r="L5046" s="50">
        <v>9.7449999999999992</v>
      </c>
      <c r="M5046" s="50">
        <v>10.198</v>
      </c>
      <c r="N5046" s="50">
        <v>10.577999999999999</v>
      </c>
      <c r="O5046" s="50">
        <v>10.891</v>
      </c>
      <c r="P5046" s="50">
        <v>10.973000000000001</v>
      </c>
      <c r="Q5046" s="50">
        <v>11.239000000000001</v>
      </c>
      <c r="R5046" s="50">
        <v>11.587999999999999</v>
      </c>
      <c r="S5046" s="50">
        <v>11.273999999999999</v>
      </c>
      <c r="T5046" s="50">
        <v>11.303000000000001</v>
      </c>
      <c r="U5046" s="50">
        <v>10.847</v>
      </c>
      <c r="V5046" s="50">
        <v>10.085000000000001</v>
      </c>
      <c r="W5046" s="50" t="s">
        <v>311</v>
      </c>
      <c r="X5046" s="50">
        <v>8.9459999999999997</v>
      </c>
      <c r="Y5046" s="50">
        <v>6.3819999999999997</v>
      </c>
      <c r="Z5046" s="50">
        <v>3.2130000000000001</v>
      </c>
      <c r="AA5046" s="50">
        <v>1.1659999999999999</v>
      </c>
      <c r="AB5046" s="50">
        <v>0.24099999999999999</v>
      </c>
      <c r="AC5046" s="50" t="str">
        <f t="shared" si="321"/>
        <v>Channel Islands-2050</v>
      </c>
      <c r="AD5046" s="51">
        <f t="shared" si="322"/>
        <v>104.158</v>
      </c>
      <c r="AE5046" s="15">
        <f t="shared" si="323"/>
        <v>0.73423068799324098</v>
      </c>
      <c r="AF5046">
        <f t="shared" si="324"/>
        <v>0.4062482970159827</v>
      </c>
    </row>
    <row r="5047" spans="1:32" x14ac:dyDescent="0.25">
      <c r="A5047" s="59">
        <v>5030</v>
      </c>
      <c r="B5047" s="60" t="s">
        <v>309</v>
      </c>
      <c r="C5047" s="61" t="s">
        <v>410</v>
      </c>
      <c r="D5047" s="62"/>
      <c r="E5047" s="62">
        <v>152</v>
      </c>
      <c r="F5047" s="62">
        <v>2050</v>
      </c>
      <c r="G5047" s="50">
        <v>1017.519</v>
      </c>
      <c r="H5047" s="50">
        <v>1040.3430000000001</v>
      </c>
      <c r="I5047" s="50">
        <v>1066.8979999999999</v>
      </c>
      <c r="J5047" s="50">
        <v>1104.9290000000001</v>
      </c>
      <c r="K5047" s="50">
        <v>1149.8389999999999</v>
      </c>
      <c r="L5047" s="50">
        <v>1189.7619999999999</v>
      </c>
      <c r="M5047" s="50">
        <v>1220.731</v>
      </c>
      <c r="N5047" s="50">
        <v>1245.213</v>
      </c>
      <c r="O5047" s="50">
        <v>1292.133</v>
      </c>
      <c r="P5047" s="50">
        <v>1301.1869999999999</v>
      </c>
      <c r="Q5047" s="50">
        <v>1352.0519999999999</v>
      </c>
      <c r="R5047" s="50">
        <v>1399.9929999999999</v>
      </c>
      <c r="S5047" s="50">
        <v>1379.66</v>
      </c>
      <c r="T5047" s="50">
        <v>1208.556</v>
      </c>
      <c r="U5047" s="50">
        <v>1049.4939999999999</v>
      </c>
      <c r="V5047" s="50">
        <v>939.70699999999999</v>
      </c>
      <c r="W5047" s="50" t="s">
        <v>311</v>
      </c>
      <c r="X5047" s="50">
        <v>790.86400000000003</v>
      </c>
      <c r="Y5047" s="50">
        <v>537.80499999999995</v>
      </c>
      <c r="Z5047" s="50">
        <v>289.04399999999998</v>
      </c>
      <c r="AA5047" s="50">
        <v>112.4</v>
      </c>
      <c r="AB5047" s="50">
        <v>30.001999999999999</v>
      </c>
      <c r="AC5047" s="50" t="str">
        <f t="shared" si="321"/>
        <v>Chile-2050</v>
      </c>
      <c r="AD5047" s="51">
        <f t="shared" si="322"/>
        <v>12635.498999999998</v>
      </c>
      <c r="AE5047" s="15">
        <f t="shared" si="323"/>
        <v>0.63967651772201495</v>
      </c>
      <c r="AF5047">
        <f t="shared" si="324"/>
        <v>0.31458061698097728</v>
      </c>
    </row>
    <row r="5048" spans="1:32" x14ac:dyDescent="0.25">
      <c r="A5048" s="59">
        <v>5031</v>
      </c>
      <c r="B5048" s="60" t="s">
        <v>309</v>
      </c>
      <c r="C5048" s="61" t="s">
        <v>10</v>
      </c>
      <c r="D5048" s="62">
        <v>9</v>
      </c>
      <c r="E5048" s="62">
        <v>156</v>
      </c>
      <c r="F5048" s="62">
        <v>2050</v>
      </c>
      <c r="G5048" s="50">
        <v>62419.159</v>
      </c>
      <c r="H5048" s="50">
        <v>63970.245999999999</v>
      </c>
      <c r="I5048" s="50">
        <v>64313.218000000001</v>
      </c>
      <c r="J5048" s="50">
        <v>64891.966999999997</v>
      </c>
      <c r="K5048" s="50">
        <v>67171.607000000004</v>
      </c>
      <c r="L5048" s="50">
        <v>71955.017000000007</v>
      </c>
      <c r="M5048" s="50">
        <v>79005.839000000007</v>
      </c>
      <c r="N5048" s="50">
        <v>83527.296000000002</v>
      </c>
      <c r="O5048" s="50">
        <v>79733.756999999998</v>
      </c>
      <c r="P5048" s="50">
        <v>75767.926000000007</v>
      </c>
      <c r="Q5048" s="50">
        <v>77097.206000000006</v>
      </c>
      <c r="R5048" s="50">
        <v>95742.490999999995</v>
      </c>
      <c r="S5048" s="50">
        <v>119969.359</v>
      </c>
      <c r="T5048" s="50">
        <v>89966.11</v>
      </c>
      <c r="U5048" s="50">
        <v>77241.304000000004</v>
      </c>
      <c r="V5048" s="50">
        <v>80674.845000000001</v>
      </c>
      <c r="W5048" s="50" t="s">
        <v>311</v>
      </c>
      <c r="X5048" s="50">
        <v>63340.892999999996</v>
      </c>
      <c r="Y5048" s="50">
        <v>32029.053</v>
      </c>
      <c r="Z5048" s="50">
        <v>11520.929</v>
      </c>
      <c r="AA5048" s="50">
        <v>3607.9969999999998</v>
      </c>
      <c r="AB5048" s="50">
        <v>510.50400000000002</v>
      </c>
      <c r="AC5048" s="50" t="str">
        <f t="shared" si="321"/>
        <v>China-2050</v>
      </c>
      <c r="AD5048" s="51">
        <f t="shared" si="322"/>
        <v>814862.46500000008</v>
      </c>
      <c r="AE5048" s="15">
        <f t="shared" si="323"/>
        <v>0.67446260148944259</v>
      </c>
      <c r="AF5048">
        <f t="shared" si="324"/>
        <v>0.35690542490273885</v>
      </c>
    </row>
    <row r="5049" spans="1:32" x14ac:dyDescent="0.25">
      <c r="A5049" s="59">
        <v>5032</v>
      </c>
      <c r="B5049" s="60" t="s">
        <v>309</v>
      </c>
      <c r="C5049" s="61" t="s">
        <v>411</v>
      </c>
      <c r="D5049" s="62">
        <v>10</v>
      </c>
      <c r="E5049" s="62">
        <v>344</v>
      </c>
      <c r="F5049" s="62">
        <v>2050</v>
      </c>
      <c r="G5049" s="50">
        <v>356.04199999999997</v>
      </c>
      <c r="H5049" s="50">
        <v>329.28199999999998</v>
      </c>
      <c r="I5049" s="50">
        <v>322.97199999999998</v>
      </c>
      <c r="J5049" s="50">
        <v>363.99200000000002</v>
      </c>
      <c r="K5049" s="50">
        <v>437.55500000000001</v>
      </c>
      <c r="L5049" s="50">
        <v>466.42</v>
      </c>
      <c r="M5049" s="50">
        <v>462.52499999999998</v>
      </c>
      <c r="N5049" s="50">
        <v>411.35399999999998</v>
      </c>
      <c r="O5049" s="50">
        <v>400.82799999999997</v>
      </c>
      <c r="P5049" s="50">
        <v>359.43</v>
      </c>
      <c r="Q5049" s="50">
        <v>450.39400000000001</v>
      </c>
      <c r="R5049" s="50">
        <v>539.471</v>
      </c>
      <c r="S5049" s="50">
        <v>554.50099999999998</v>
      </c>
      <c r="T5049" s="50">
        <v>578.63499999999999</v>
      </c>
      <c r="U5049" s="50">
        <v>533.20500000000004</v>
      </c>
      <c r="V5049" s="50">
        <v>492.20499999999998</v>
      </c>
      <c r="W5049" s="50" t="s">
        <v>311</v>
      </c>
      <c r="X5049" s="50">
        <v>439.53500000000003</v>
      </c>
      <c r="Y5049" s="50">
        <v>392.60700000000003</v>
      </c>
      <c r="Z5049" s="50">
        <v>241.785</v>
      </c>
      <c r="AA5049" s="50">
        <v>97.016999999999996</v>
      </c>
      <c r="AB5049" s="50">
        <v>23.385999999999999</v>
      </c>
      <c r="AC5049" s="50" t="str">
        <f t="shared" si="321"/>
        <v>China, Hong Kong SAR-2050</v>
      </c>
      <c r="AD5049" s="51">
        <f t="shared" si="322"/>
        <v>4446.4699999999993</v>
      </c>
      <c r="AE5049" s="15">
        <f t="shared" si="323"/>
        <v>0.85611080250175986</v>
      </c>
      <c r="AF5049">
        <f t="shared" si="324"/>
        <v>0.51301467377335719</v>
      </c>
    </row>
    <row r="5050" spans="1:32" x14ac:dyDescent="0.25">
      <c r="A5050" s="59">
        <v>5033</v>
      </c>
      <c r="B5050" s="60" t="s">
        <v>309</v>
      </c>
      <c r="C5050" s="61" t="s">
        <v>412</v>
      </c>
      <c r="D5050" s="62">
        <v>11</v>
      </c>
      <c r="E5050" s="62">
        <v>446</v>
      </c>
      <c r="F5050" s="62">
        <v>2050</v>
      </c>
      <c r="G5050" s="50">
        <v>43.354999999999997</v>
      </c>
      <c r="H5050" s="50">
        <v>39.74</v>
      </c>
      <c r="I5050" s="50">
        <v>37.159999999999997</v>
      </c>
      <c r="J5050" s="50">
        <v>39.658000000000001</v>
      </c>
      <c r="K5050" s="50">
        <v>46.798999999999999</v>
      </c>
      <c r="L5050" s="50">
        <v>53.27</v>
      </c>
      <c r="M5050" s="50">
        <v>55.865000000000002</v>
      </c>
      <c r="N5050" s="50">
        <v>50.930999999999997</v>
      </c>
      <c r="O5050" s="50">
        <v>42.42</v>
      </c>
      <c r="P5050" s="50">
        <v>39.28</v>
      </c>
      <c r="Q5050" s="50">
        <v>49.048999999999999</v>
      </c>
      <c r="R5050" s="50">
        <v>60.695999999999998</v>
      </c>
      <c r="S5050" s="50">
        <v>71.853999999999999</v>
      </c>
      <c r="T5050" s="50">
        <v>63.253999999999998</v>
      </c>
      <c r="U5050" s="50">
        <v>43.076000000000001</v>
      </c>
      <c r="V5050" s="50">
        <v>44.603000000000002</v>
      </c>
      <c r="W5050" s="50" t="s">
        <v>311</v>
      </c>
      <c r="X5050" s="50">
        <v>37.396000000000001</v>
      </c>
      <c r="Y5050" s="50">
        <v>32.633000000000003</v>
      </c>
      <c r="Z5050" s="50">
        <v>17.457000000000001</v>
      </c>
      <c r="AA5050" s="50">
        <v>6.0570000000000004</v>
      </c>
      <c r="AB5050" s="50">
        <v>0.99</v>
      </c>
      <c r="AC5050" s="50" t="str">
        <f t="shared" si="321"/>
        <v>China, Macao SAR-2050</v>
      </c>
      <c r="AD5050" s="51">
        <f t="shared" si="322"/>
        <v>509.82200000000006</v>
      </c>
      <c r="AE5050" s="15">
        <f t="shared" si="323"/>
        <v>0.71735036934459473</v>
      </c>
      <c r="AF5050">
        <f t="shared" si="324"/>
        <v>0.38958095597839626</v>
      </c>
    </row>
    <row r="5051" spans="1:32" x14ac:dyDescent="0.25">
      <c r="A5051" s="59">
        <v>5034</v>
      </c>
      <c r="B5051" s="60" t="s">
        <v>309</v>
      </c>
      <c r="C5051" s="61" t="s">
        <v>413</v>
      </c>
      <c r="D5051" s="62"/>
      <c r="E5051" s="62">
        <v>170</v>
      </c>
      <c r="F5051" s="62">
        <v>2050</v>
      </c>
      <c r="G5051" s="50">
        <v>2770.9119999999998</v>
      </c>
      <c r="H5051" s="50">
        <v>2867.7350000000001</v>
      </c>
      <c r="I5051" s="50">
        <v>2963.1610000000001</v>
      </c>
      <c r="J5051" s="50">
        <v>3062.2069999999999</v>
      </c>
      <c r="K5051" s="50">
        <v>3160.48</v>
      </c>
      <c r="L5051" s="50">
        <v>3261.6689999999999</v>
      </c>
      <c r="M5051" s="50">
        <v>3382.8020000000001</v>
      </c>
      <c r="N5051" s="50">
        <v>3483.9119999999998</v>
      </c>
      <c r="O5051" s="50">
        <v>3611.9430000000002</v>
      </c>
      <c r="P5051" s="50">
        <v>3723.8490000000002</v>
      </c>
      <c r="Q5051" s="50">
        <v>3676.2449999999999</v>
      </c>
      <c r="R5051" s="50">
        <v>3742.857</v>
      </c>
      <c r="S5051" s="50">
        <v>3568.8180000000002</v>
      </c>
      <c r="T5051" s="50">
        <v>3282.8069999999998</v>
      </c>
      <c r="U5051" s="50">
        <v>2736.212</v>
      </c>
      <c r="V5051" s="50">
        <v>2112.8180000000002</v>
      </c>
      <c r="W5051" s="50" t="s">
        <v>311</v>
      </c>
      <c r="X5051" s="50">
        <v>1696.579</v>
      </c>
      <c r="Y5051" s="50">
        <v>1016.276</v>
      </c>
      <c r="Z5051" s="50">
        <v>448.99799999999999</v>
      </c>
      <c r="AA5051" s="50">
        <v>138.905</v>
      </c>
      <c r="AB5051" s="50">
        <v>23.57</v>
      </c>
      <c r="AC5051" s="50" t="str">
        <f t="shared" si="321"/>
        <v>Colombia-2050</v>
      </c>
      <c r="AD5051" s="51">
        <f t="shared" si="322"/>
        <v>34674.781999999999</v>
      </c>
      <c r="AE5051" s="15">
        <f t="shared" si="323"/>
        <v>0.57845995974826903</v>
      </c>
      <c r="AF5051">
        <f t="shared" si="324"/>
        <v>0.2647196786992691</v>
      </c>
    </row>
    <row r="5052" spans="1:32" x14ac:dyDescent="0.25">
      <c r="A5052" s="59">
        <v>5035</v>
      </c>
      <c r="B5052" s="60" t="s">
        <v>309</v>
      </c>
      <c r="C5052" s="61" t="s">
        <v>364</v>
      </c>
      <c r="D5052" s="62"/>
      <c r="E5052" s="62">
        <v>174</v>
      </c>
      <c r="F5052" s="62">
        <v>2050</v>
      </c>
      <c r="G5052" s="50">
        <v>152.49</v>
      </c>
      <c r="H5052" s="50">
        <v>147.108</v>
      </c>
      <c r="I5052" s="50">
        <v>140.898</v>
      </c>
      <c r="J5052" s="50">
        <v>133.70400000000001</v>
      </c>
      <c r="K5052" s="50">
        <v>126.242</v>
      </c>
      <c r="L5052" s="50">
        <v>119.107</v>
      </c>
      <c r="M5052" s="50">
        <v>111.82299999999999</v>
      </c>
      <c r="N5052" s="50">
        <v>103.322</v>
      </c>
      <c r="O5052" s="50">
        <v>90.84</v>
      </c>
      <c r="P5052" s="50">
        <v>78.510000000000005</v>
      </c>
      <c r="Q5052" s="50">
        <v>67.843000000000004</v>
      </c>
      <c r="R5052" s="50">
        <v>58.162999999999997</v>
      </c>
      <c r="S5052" s="50">
        <v>48.408000000000001</v>
      </c>
      <c r="T5052" s="50">
        <v>36.356000000000002</v>
      </c>
      <c r="U5052" s="50">
        <v>23.864000000000001</v>
      </c>
      <c r="V5052" s="50">
        <v>14.082000000000001</v>
      </c>
      <c r="W5052" s="50" t="s">
        <v>311</v>
      </c>
      <c r="X5052" s="50">
        <v>6.9089999999999998</v>
      </c>
      <c r="Y5052" s="50">
        <v>2.456</v>
      </c>
      <c r="Z5052" s="50">
        <v>0.54200000000000004</v>
      </c>
      <c r="AA5052" s="50">
        <v>6.4000000000000001E-2</v>
      </c>
      <c r="AB5052" s="50">
        <v>4.0000000000000001E-3</v>
      </c>
      <c r="AC5052" s="50" t="str">
        <f t="shared" si="321"/>
        <v>Comoros-2050</v>
      </c>
      <c r="AD5052" s="51">
        <f t="shared" si="322"/>
        <v>937.96199999999999</v>
      </c>
      <c r="AE5052" s="15">
        <f t="shared" si="323"/>
        <v>0.55948215386124389</v>
      </c>
      <c r="AF5052">
        <f t="shared" si="324"/>
        <v>6.1138605601331351E-2</v>
      </c>
    </row>
    <row r="5053" spans="1:32" x14ac:dyDescent="0.25">
      <c r="A5053" s="59">
        <v>5036</v>
      </c>
      <c r="B5053" s="60" t="s">
        <v>309</v>
      </c>
      <c r="C5053" s="61" t="s">
        <v>414</v>
      </c>
      <c r="D5053" s="62"/>
      <c r="E5053" s="62">
        <v>178</v>
      </c>
      <c r="F5053" s="62">
        <v>2050</v>
      </c>
      <c r="G5053" s="50">
        <v>1378.8889999999999</v>
      </c>
      <c r="H5053" s="50">
        <v>1302.704</v>
      </c>
      <c r="I5053" s="50">
        <v>1226.212</v>
      </c>
      <c r="J5053" s="50">
        <v>1128.5889999999999</v>
      </c>
      <c r="K5053" s="50">
        <v>1011.873</v>
      </c>
      <c r="L5053" s="50">
        <v>901.88599999999997</v>
      </c>
      <c r="M5053" s="50">
        <v>817.899</v>
      </c>
      <c r="N5053" s="50">
        <v>761.37900000000002</v>
      </c>
      <c r="O5053" s="50">
        <v>663.33299999999997</v>
      </c>
      <c r="P5053" s="50">
        <v>538.68100000000004</v>
      </c>
      <c r="Q5053" s="50">
        <v>432.58600000000001</v>
      </c>
      <c r="R5053" s="50">
        <v>346.75200000000001</v>
      </c>
      <c r="S5053" s="50">
        <v>297.113</v>
      </c>
      <c r="T5053" s="50">
        <v>255.74299999999999</v>
      </c>
      <c r="U5053" s="50">
        <v>200.755</v>
      </c>
      <c r="V5053" s="50">
        <v>132.619</v>
      </c>
      <c r="W5053" s="50" t="s">
        <v>311</v>
      </c>
      <c r="X5053" s="50">
        <v>72.102000000000004</v>
      </c>
      <c r="Y5053" s="50">
        <v>30.245000000000001</v>
      </c>
      <c r="Z5053" s="50">
        <v>8.6259999999999994</v>
      </c>
      <c r="AA5053" s="50">
        <v>1.516</v>
      </c>
      <c r="AB5053" s="50">
        <v>0.14899999999999999</v>
      </c>
      <c r="AC5053" s="50" t="str">
        <f t="shared" si="321"/>
        <v>Congo-2050</v>
      </c>
      <c r="AD5053" s="51">
        <f t="shared" si="322"/>
        <v>6900.0910000000003</v>
      </c>
      <c r="AE5053" s="15">
        <f t="shared" si="323"/>
        <v>0.66804336348607563</v>
      </c>
      <c r="AF5053">
        <f t="shared" si="324"/>
        <v>6.492984388450812E-2</v>
      </c>
    </row>
    <row r="5054" spans="1:32" x14ac:dyDescent="0.25">
      <c r="A5054" s="59">
        <v>5037</v>
      </c>
      <c r="B5054" s="60" t="s">
        <v>309</v>
      </c>
      <c r="C5054" s="61" t="s">
        <v>415</v>
      </c>
      <c r="D5054" s="62"/>
      <c r="E5054" s="62">
        <v>188</v>
      </c>
      <c r="F5054" s="62">
        <v>2050</v>
      </c>
      <c r="G5054" s="50">
        <v>278.185</v>
      </c>
      <c r="H5054" s="50">
        <v>285.00799999999998</v>
      </c>
      <c r="I5054" s="50">
        <v>292.411</v>
      </c>
      <c r="J5054" s="50">
        <v>302.82299999999998</v>
      </c>
      <c r="K5054" s="50">
        <v>314.92</v>
      </c>
      <c r="L5054" s="50">
        <v>328.42899999999997</v>
      </c>
      <c r="M5054" s="50">
        <v>342.96899999999999</v>
      </c>
      <c r="N5054" s="50">
        <v>352.51799999999997</v>
      </c>
      <c r="O5054" s="50">
        <v>362.48200000000003</v>
      </c>
      <c r="P5054" s="50">
        <v>361.815</v>
      </c>
      <c r="Q5054" s="50">
        <v>392.49700000000001</v>
      </c>
      <c r="R5054" s="50">
        <v>401.47</v>
      </c>
      <c r="S5054" s="50">
        <v>393.48099999999999</v>
      </c>
      <c r="T5054" s="50">
        <v>357.99700000000001</v>
      </c>
      <c r="U5054" s="50">
        <v>300.12900000000002</v>
      </c>
      <c r="V5054" s="50">
        <v>240.44399999999999</v>
      </c>
      <c r="W5054" s="50" t="s">
        <v>311</v>
      </c>
      <c r="X5054" s="50">
        <v>208.79300000000001</v>
      </c>
      <c r="Y5054" s="50">
        <v>150.33000000000001</v>
      </c>
      <c r="Z5054" s="50">
        <v>76.581000000000003</v>
      </c>
      <c r="AA5054" s="50">
        <v>25.395</v>
      </c>
      <c r="AB5054" s="50">
        <v>5.3929999999999998</v>
      </c>
      <c r="AC5054" s="50" t="str">
        <f t="shared" si="321"/>
        <v>Costa Rica-2050</v>
      </c>
      <c r="AD5054" s="51">
        <f t="shared" si="322"/>
        <v>3553.4039999999995</v>
      </c>
      <c r="AE5054" s="15">
        <f t="shared" si="323"/>
        <v>0.6249404796077227</v>
      </c>
      <c r="AF5054">
        <f t="shared" si="324"/>
        <v>0.30960751261961866</v>
      </c>
    </row>
    <row r="5055" spans="1:32" x14ac:dyDescent="0.25">
      <c r="A5055" s="59">
        <v>5038</v>
      </c>
      <c r="B5055" s="60" t="s">
        <v>309</v>
      </c>
      <c r="C5055" s="61" t="s">
        <v>416</v>
      </c>
      <c r="D5055" s="62"/>
      <c r="E5055" s="62">
        <v>384</v>
      </c>
      <c r="F5055" s="62">
        <v>2050</v>
      </c>
      <c r="G5055" s="50">
        <v>6548.259</v>
      </c>
      <c r="H5055" s="50">
        <v>6074.3130000000001</v>
      </c>
      <c r="I5055" s="50">
        <v>5607.2359999999999</v>
      </c>
      <c r="J5055" s="50">
        <v>5150.2640000000001</v>
      </c>
      <c r="K5055" s="50">
        <v>4685.3909999999996</v>
      </c>
      <c r="L5055" s="50">
        <v>4226.7269999999999</v>
      </c>
      <c r="M5055" s="50">
        <v>3754.3249999999998</v>
      </c>
      <c r="N5055" s="50">
        <v>3257.8359999999998</v>
      </c>
      <c r="O5055" s="50">
        <v>2777.1</v>
      </c>
      <c r="P5055" s="50">
        <v>2399.9569999999999</v>
      </c>
      <c r="Q5055" s="50">
        <v>2040.011</v>
      </c>
      <c r="R5055" s="50">
        <v>1608.79</v>
      </c>
      <c r="S5055" s="50">
        <v>1213.789</v>
      </c>
      <c r="T5055" s="50">
        <v>883.56200000000001</v>
      </c>
      <c r="U5055" s="50">
        <v>599.50699999999995</v>
      </c>
      <c r="V5055" s="50">
        <v>336.65300000000002</v>
      </c>
      <c r="W5055" s="50" t="s">
        <v>311</v>
      </c>
      <c r="X5055" s="50">
        <v>151.637</v>
      </c>
      <c r="Y5055" s="50">
        <v>49.125</v>
      </c>
      <c r="Z5055" s="50">
        <v>9.657</v>
      </c>
      <c r="AA5055" s="50">
        <v>0.98799999999999999</v>
      </c>
      <c r="AB5055" s="50">
        <v>5.0999999999999997E-2</v>
      </c>
      <c r="AC5055" s="50" t="str">
        <f t="shared" si="321"/>
        <v>Côte d'Ivoire-2050</v>
      </c>
      <c r="AD5055" s="51">
        <f t="shared" si="322"/>
        <v>31114.189999999995</v>
      </c>
      <c r="AE5055" s="15">
        <f t="shared" si="323"/>
        <v>0.65118159913531426</v>
      </c>
      <c r="AF5055">
        <f t="shared" si="324"/>
        <v>4.1163668983611741E-2</v>
      </c>
    </row>
    <row r="5056" spans="1:32" x14ac:dyDescent="0.25">
      <c r="A5056" s="59">
        <v>5039</v>
      </c>
      <c r="B5056" s="60" t="s">
        <v>309</v>
      </c>
      <c r="C5056" s="61" t="s">
        <v>417</v>
      </c>
      <c r="D5056" s="62"/>
      <c r="E5056" s="62">
        <v>191</v>
      </c>
      <c r="F5056" s="62">
        <v>2050</v>
      </c>
      <c r="G5056" s="50">
        <v>148.749</v>
      </c>
      <c r="H5056" s="50">
        <v>153.881</v>
      </c>
      <c r="I5056" s="50">
        <v>155.863</v>
      </c>
      <c r="J5056" s="50">
        <v>158.209</v>
      </c>
      <c r="K5056" s="50">
        <v>163.376</v>
      </c>
      <c r="L5056" s="50">
        <v>170.73500000000001</v>
      </c>
      <c r="M5056" s="50">
        <v>182.845</v>
      </c>
      <c r="N5056" s="50">
        <v>199.131</v>
      </c>
      <c r="O5056" s="50">
        <v>210.214</v>
      </c>
      <c r="P5056" s="50">
        <v>193.80500000000001</v>
      </c>
      <c r="Q5056" s="50">
        <v>222.77600000000001</v>
      </c>
      <c r="R5056" s="50">
        <v>219.035</v>
      </c>
      <c r="S5056" s="50">
        <v>245.46899999999999</v>
      </c>
      <c r="T5056" s="50">
        <v>249.85</v>
      </c>
      <c r="U5056" s="50">
        <v>234.33699999999999</v>
      </c>
      <c r="V5056" s="50">
        <v>203.887</v>
      </c>
      <c r="W5056" s="50" t="s">
        <v>311</v>
      </c>
      <c r="X5056" s="50">
        <v>153.92699999999999</v>
      </c>
      <c r="Y5056" s="50">
        <v>113.443</v>
      </c>
      <c r="Z5056" s="50">
        <v>58.279000000000003</v>
      </c>
      <c r="AA5056" s="50">
        <v>19.571000000000002</v>
      </c>
      <c r="AB5056" s="50">
        <v>3.5190000000000001</v>
      </c>
      <c r="AC5056" s="50" t="str">
        <f t="shared" si="321"/>
        <v>Croatia-2050</v>
      </c>
      <c r="AD5056" s="51">
        <f t="shared" si="322"/>
        <v>1965.5950000000003</v>
      </c>
      <c r="AE5056" s="15">
        <f t="shared" si="323"/>
        <v>0.76073962337104017</v>
      </c>
      <c r="AF5056">
        <f t="shared" si="324"/>
        <v>0.42771260779311643</v>
      </c>
    </row>
    <row r="5057" spans="1:32" x14ac:dyDescent="0.25">
      <c r="A5057" s="59">
        <v>5040</v>
      </c>
      <c r="B5057" s="60" t="s">
        <v>309</v>
      </c>
      <c r="C5057" s="61" t="s">
        <v>365</v>
      </c>
      <c r="D5057" s="62"/>
      <c r="E5057" s="62">
        <v>192</v>
      </c>
      <c r="F5057" s="62">
        <v>2050</v>
      </c>
      <c r="G5057" s="50">
        <v>483.88400000000001</v>
      </c>
      <c r="H5057" s="50">
        <v>488.99099999999999</v>
      </c>
      <c r="I5057" s="50">
        <v>492.24</v>
      </c>
      <c r="J5057" s="50">
        <v>506.17399999999998</v>
      </c>
      <c r="K5057" s="50">
        <v>530.94500000000005</v>
      </c>
      <c r="L5057" s="50">
        <v>557.54100000000005</v>
      </c>
      <c r="M5057" s="50">
        <v>573.94299999999998</v>
      </c>
      <c r="N5057" s="50">
        <v>588.48500000000001</v>
      </c>
      <c r="O5057" s="50">
        <v>550.98199999999997</v>
      </c>
      <c r="P5057" s="50">
        <v>585.28099999999995</v>
      </c>
      <c r="Q5057" s="50">
        <v>646.87199999999996</v>
      </c>
      <c r="R5057" s="50">
        <v>680.14</v>
      </c>
      <c r="S5057" s="50">
        <v>749.33699999999999</v>
      </c>
      <c r="T5057" s="50">
        <v>603.54700000000003</v>
      </c>
      <c r="U5057" s="50">
        <v>566.20000000000005</v>
      </c>
      <c r="V5057" s="50">
        <v>745.21</v>
      </c>
      <c r="W5057" s="50" t="s">
        <v>311</v>
      </c>
      <c r="X5057" s="50">
        <v>665.61599999999999</v>
      </c>
      <c r="Y5057" s="50">
        <v>490.19799999999998</v>
      </c>
      <c r="Z5057" s="50">
        <v>204.08199999999999</v>
      </c>
      <c r="AA5057" s="50">
        <v>92.822000000000003</v>
      </c>
      <c r="AB5057" s="50">
        <v>20.652000000000001</v>
      </c>
      <c r="AC5057" s="50" t="str">
        <f t="shared" si="321"/>
        <v>Cuba-2050</v>
      </c>
      <c r="AD5057" s="51">
        <f t="shared" si="322"/>
        <v>5969.7000000000007</v>
      </c>
      <c r="AE5057" s="15">
        <f t="shared" si="323"/>
        <v>0.81301271420674415</v>
      </c>
      <c r="AF5057">
        <f t="shared" si="324"/>
        <v>0.45573790336410525</v>
      </c>
    </row>
    <row r="5058" spans="1:32" x14ac:dyDescent="0.25">
      <c r="A5058" s="59">
        <v>5041</v>
      </c>
      <c r="B5058" s="60" t="s">
        <v>309</v>
      </c>
      <c r="C5058" s="61" t="s">
        <v>366</v>
      </c>
      <c r="D5058" s="62"/>
      <c r="E5058" s="62">
        <v>531</v>
      </c>
      <c r="F5058" s="62">
        <v>2050</v>
      </c>
      <c r="G5058" s="50">
        <v>9.8930000000000007</v>
      </c>
      <c r="H5058" s="50">
        <v>9.9610000000000003</v>
      </c>
      <c r="I5058" s="50">
        <v>10.054</v>
      </c>
      <c r="J5058" s="50">
        <v>10.250999999999999</v>
      </c>
      <c r="K5058" s="50">
        <v>9.3829999999999991</v>
      </c>
      <c r="L5058" s="50">
        <v>10.358000000000001</v>
      </c>
      <c r="M5058" s="50">
        <v>11.054</v>
      </c>
      <c r="N5058" s="50">
        <v>11.188000000000001</v>
      </c>
      <c r="O5058" s="50">
        <v>10.91</v>
      </c>
      <c r="P5058" s="50">
        <v>11.654999999999999</v>
      </c>
      <c r="Q5058" s="50">
        <v>11.753</v>
      </c>
      <c r="R5058" s="50">
        <v>11.349</v>
      </c>
      <c r="S5058" s="50">
        <v>9.8520000000000003</v>
      </c>
      <c r="T5058" s="50">
        <v>9.16</v>
      </c>
      <c r="U5058" s="50">
        <v>8.2050000000000001</v>
      </c>
      <c r="V5058" s="50">
        <v>8.5570000000000004</v>
      </c>
      <c r="W5058" s="50" t="s">
        <v>311</v>
      </c>
      <c r="X5058" s="50">
        <v>7.391</v>
      </c>
      <c r="Y5058" s="50">
        <v>5.8780000000000001</v>
      </c>
      <c r="Z5058" s="50">
        <v>3.052</v>
      </c>
      <c r="AA5058" s="50">
        <v>1.115</v>
      </c>
      <c r="AB5058" s="50">
        <v>0.27</v>
      </c>
      <c r="AC5058" s="50" t="str">
        <f t="shared" si="321"/>
        <v>Curaçao-2050</v>
      </c>
      <c r="AD5058" s="51">
        <f t="shared" si="322"/>
        <v>107.75300000000001</v>
      </c>
      <c r="AE5058" s="15">
        <f t="shared" si="323"/>
        <v>0.68244967657513</v>
      </c>
      <c r="AF5058">
        <f t="shared" si="324"/>
        <v>0.3169234568977416</v>
      </c>
    </row>
    <row r="5059" spans="1:32" x14ac:dyDescent="0.25">
      <c r="A5059" s="59">
        <v>5042</v>
      </c>
      <c r="B5059" s="60" t="s">
        <v>309</v>
      </c>
      <c r="C5059" s="61" t="s">
        <v>418</v>
      </c>
      <c r="D5059" s="62">
        <v>12</v>
      </c>
      <c r="E5059" s="62">
        <v>196</v>
      </c>
      <c r="F5059" s="62">
        <v>2050</v>
      </c>
      <c r="G5059" s="50">
        <v>60.954999999999998</v>
      </c>
      <c r="H5059" s="50">
        <v>62.228999999999999</v>
      </c>
      <c r="I5059" s="50">
        <v>62.843000000000004</v>
      </c>
      <c r="J5059" s="50">
        <v>65.372</v>
      </c>
      <c r="K5059" s="50">
        <v>69.311999999999998</v>
      </c>
      <c r="L5059" s="50">
        <v>73.813000000000002</v>
      </c>
      <c r="M5059" s="50">
        <v>80.207999999999998</v>
      </c>
      <c r="N5059" s="50">
        <v>85.173000000000002</v>
      </c>
      <c r="O5059" s="50">
        <v>87.847999999999999</v>
      </c>
      <c r="P5059" s="50">
        <v>91.234999999999999</v>
      </c>
      <c r="Q5059" s="50">
        <v>95.212999999999994</v>
      </c>
      <c r="R5059" s="50">
        <v>96.438999999999993</v>
      </c>
      <c r="S5059" s="50">
        <v>96.39</v>
      </c>
      <c r="T5059" s="50">
        <v>91.665000000000006</v>
      </c>
      <c r="U5059" s="50">
        <v>82.918999999999997</v>
      </c>
      <c r="V5059" s="50">
        <v>68.245999999999995</v>
      </c>
      <c r="W5059" s="50" t="s">
        <v>311</v>
      </c>
      <c r="X5059" s="50">
        <v>54.176000000000002</v>
      </c>
      <c r="Y5059" s="50">
        <v>35.636000000000003</v>
      </c>
      <c r="Z5059" s="50">
        <v>17.277999999999999</v>
      </c>
      <c r="AA5059" s="50">
        <v>5.0679999999999996</v>
      </c>
      <c r="AB5059" s="50">
        <v>0.82099999999999995</v>
      </c>
      <c r="AC5059" s="50" t="str">
        <f t="shared" si="321"/>
        <v>Cyprus-2050</v>
      </c>
      <c r="AD5059" s="51">
        <f t="shared" si="322"/>
        <v>841.00299999999993</v>
      </c>
      <c r="AE5059" s="15">
        <f t="shared" si="323"/>
        <v>0.64427356382795309</v>
      </c>
      <c r="AF5059">
        <f t="shared" si="324"/>
        <v>0.34644460239720365</v>
      </c>
    </row>
    <row r="5060" spans="1:32" x14ac:dyDescent="0.25">
      <c r="A5060" s="59">
        <v>5043</v>
      </c>
      <c r="B5060" s="60" t="s">
        <v>309</v>
      </c>
      <c r="C5060" s="61" t="s">
        <v>419</v>
      </c>
      <c r="D5060" s="62"/>
      <c r="E5060" s="62">
        <v>408</v>
      </c>
      <c r="F5060" s="62">
        <v>2050</v>
      </c>
      <c r="G5060" s="50">
        <v>1455.7080000000001</v>
      </c>
      <c r="H5060" s="50">
        <v>1460.7929999999999</v>
      </c>
      <c r="I5060" s="50">
        <v>1503.354</v>
      </c>
      <c r="J5060" s="50">
        <v>1584.529</v>
      </c>
      <c r="K5060" s="50">
        <v>1666.337</v>
      </c>
      <c r="L5060" s="50">
        <v>1703.377</v>
      </c>
      <c r="M5060" s="50">
        <v>1687.366</v>
      </c>
      <c r="N5060" s="50">
        <v>1649.587</v>
      </c>
      <c r="O5060" s="50">
        <v>1663.087</v>
      </c>
      <c r="P5060" s="50">
        <v>1793.0830000000001</v>
      </c>
      <c r="Q5060" s="50">
        <v>1834.7190000000001</v>
      </c>
      <c r="R5060" s="50">
        <v>1844.16</v>
      </c>
      <c r="S5060" s="50">
        <v>1651.2819999999999</v>
      </c>
      <c r="T5060" s="50">
        <v>1476.25</v>
      </c>
      <c r="U5060" s="50">
        <v>1131.7360000000001</v>
      </c>
      <c r="V5060" s="50">
        <v>1273.752</v>
      </c>
      <c r="W5060" s="50" t="s">
        <v>311</v>
      </c>
      <c r="X5060" s="50">
        <v>892.7</v>
      </c>
      <c r="Y5060" s="50">
        <v>357.67700000000002</v>
      </c>
      <c r="Z5060" s="50">
        <v>154.43600000000001</v>
      </c>
      <c r="AA5060" s="50">
        <v>20.768000000000001</v>
      </c>
      <c r="AB5060" s="50">
        <v>3.9790000000000001</v>
      </c>
      <c r="AC5060" s="50" t="str">
        <f t="shared" si="321"/>
        <v>Dem. People's Republic of Korea-2050</v>
      </c>
      <c r="AD5060" s="51">
        <f t="shared" si="322"/>
        <v>17077.526999999998</v>
      </c>
      <c r="AE5060" s="15">
        <f t="shared" si="323"/>
        <v>0.56982214110977547</v>
      </c>
      <c r="AF5060">
        <f t="shared" si="324"/>
        <v>0.24706720102010563</v>
      </c>
    </row>
    <row r="5061" spans="1:32" x14ac:dyDescent="0.25">
      <c r="A5061" s="59">
        <v>5044</v>
      </c>
      <c r="B5061" s="60" t="s">
        <v>309</v>
      </c>
      <c r="C5061" s="61" t="s">
        <v>420</v>
      </c>
      <c r="D5061" s="62"/>
      <c r="E5061" s="62">
        <v>180</v>
      </c>
      <c r="F5061" s="62">
        <v>2050</v>
      </c>
      <c r="G5061" s="50">
        <v>24735.653999999999</v>
      </c>
      <c r="H5061" s="50">
        <v>23506.356</v>
      </c>
      <c r="I5061" s="50">
        <v>22143.597000000002</v>
      </c>
      <c r="J5061" s="50">
        <v>20449.68</v>
      </c>
      <c r="K5061" s="50">
        <v>18511.52</v>
      </c>
      <c r="L5061" s="50">
        <v>16505.494999999999</v>
      </c>
      <c r="M5061" s="50">
        <v>14602.81</v>
      </c>
      <c r="N5061" s="50">
        <v>12720.085999999999</v>
      </c>
      <c r="O5061" s="50">
        <v>10617.832</v>
      </c>
      <c r="P5061" s="50">
        <v>8576.4150000000009</v>
      </c>
      <c r="Q5061" s="50">
        <v>6844.857</v>
      </c>
      <c r="R5061" s="50">
        <v>5520.7139999999999</v>
      </c>
      <c r="S5061" s="50">
        <v>4349.3670000000002</v>
      </c>
      <c r="T5061" s="50">
        <v>3296.6260000000002</v>
      </c>
      <c r="U5061" s="50">
        <v>2332.6260000000002</v>
      </c>
      <c r="V5061" s="50">
        <v>1488.069</v>
      </c>
      <c r="W5061" s="50" t="s">
        <v>311</v>
      </c>
      <c r="X5061" s="50">
        <v>793.05100000000004</v>
      </c>
      <c r="Y5061" s="50">
        <v>314.18400000000003</v>
      </c>
      <c r="Z5061" s="50">
        <v>81.841999999999999</v>
      </c>
      <c r="AA5061" s="50">
        <v>12.358000000000001</v>
      </c>
      <c r="AB5061" s="50">
        <v>1.0629999999999999</v>
      </c>
      <c r="AC5061" s="50" t="str">
        <f t="shared" si="321"/>
        <v>Democratic Republic of the Congo-2050</v>
      </c>
      <c r="AD5061" s="51">
        <f t="shared" si="322"/>
        <v>118698.77599999998</v>
      </c>
      <c r="AE5061" s="15">
        <f t="shared" si="323"/>
        <v>0.6630685559891536</v>
      </c>
      <c r="AF5061">
        <f t="shared" si="324"/>
        <v>4.4000561378990256E-2</v>
      </c>
    </row>
    <row r="5062" spans="1:32" x14ac:dyDescent="0.25">
      <c r="A5062" s="59">
        <v>5045</v>
      </c>
      <c r="B5062" s="60" t="s">
        <v>309</v>
      </c>
      <c r="C5062" s="61" t="s">
        <v>421</v>
      </c>
      <c r="D5062" s="62"/>
      <c r="E5062" s="62">
        <v>208</v>
      </c>
      <c r="F5062" s="62">
        <v>2050</v>
      </c>
      <c r="G5062" s="50">
        <v>332.23</v>
      </c>
      <c r="H5062" s="50">
        <v>333.28699999999998</v>
      </c>
      <c r="I5062" s="50">
        <v>343.34100000000001</v>
      </c>
      <c r="J5062" s="50">
        <v>358.63200000000001</v>
      </c>
      <c r="K5062" s="50">
        <v>372.95400000000001</v>
      </c>
      <c r="L5062" s="50">
        <v>373.84</v>
      </c>
      <c r="M5062" s="50">
        <v>361.00700000000001</v>
      </c>
      <c r="N5062" s="50">
        <v>352.83499999999998</v>
      </c>
      <c r="O5062" s="50">
        <v>391.62400000000002</v>
      </c>
      <c r="P5062" s="50">
        <v>385.00900000000001</v>
      </c>
      <c r="Q5062" s="50">
        <v>403.15800000000002</v>
      </c>
      <c r="R5062" s="50">
        <v>412.21199999999999</v>
      </c>
      <c r="S5062" s="50">
        <v>351.863</v>
      </c>
      <c r="T5062" s="50">
        <v>301.57299999999998</v>
      </c>
      <c r="U5062" s="50">
        <v>320.733</v>
      </c>
      <c r="V5062" s="50">
        <v>304.84699999999998</v>
      </c>
      <c r="W5062" s="50" t="s">
        <v>311</v>
      </c>
      <c r="X5062" s="50">
        <v>287.21600000000001</v>
      </c>
      <c r="Y5062" s="50">
        <v>194.37100000000001</v>
      </c>
      <c r="Z5062" s="50">
        <v>96.793999999999997</v>
      </c>
      <c r="AA5062" s="50">
        <v>30.431000000000001</v>
      </c>
      <c r="AB5062" s="50">
        <v>6.4450000000000003</v>
      </c>
      <c r="AC5062" s="50" t="str">
        <f t="shared" si="321"/>
        <v>Denmark-2050</v>
      </c>
      <c r="AD5062" s="51">
        <f t="shared" si="322"/>
        <v>3763.1339999999996</v>
      </c>
      <c r="AE5062" s="15">
        <f t="shared" si="323"/>
        <v>0.67796363350335132</v>
      </c>
      <c r="AF5062">
        <f t="shared" si="324"/>
        <v>0.32322141361511086</v>
      </c>
    </row>
    <row r="5063" spans="1:32" x14ac:dyDescent="0.25">
      <c r="A5063" s="59">
        <v>5046</v>
      </c>
      <c r="B5063" s="60" t="s">
        <v>309</v>
      </c>
      <c r="C5063" s="61" t="s">
        <v>422</v>
      </c>
      <c r="D5063" s="62"/>
      <c r="E5063" s="62">
        <v>262</v>
      </c>
      <c r="F5063" s="62">
        <v>2050</v>
      </c>
      <c r="G5063" s="50">
        <v>88.71</v>
      </c>
      <c r="H5063" s="50">
        <v>89.888999999999996</v>
      </c>
      <c r="I5063" s="50">
        <v>92.275000000000006</v>
      </c>
      <c r="J5063" s="50">
        <v>95.48</v>
      </c>
      <c r="K5063" s="50">
        <v>98.228999999999999</v>
      </c>
      <c r="L5063" s="50">
        <v>99.08</v>
      </c>
      <c r="M5063" s="50">
        <v>97.873000000000005</v>
      </c>
      <c r="N5063" s="50">
        <v>95.352000000000004</v>
      </c>
      <c r="O5063" s="50">
        <v>91.274000000000001</v>
      </c>
      <c r="P5063" s="50">
        <v>90.831999999999994</v>
      </c>
      <c r="Q5063" s="50">
        <v>86.192999999999998</v>
      </c>
      <c r="R5063" s="50">
        <v>79.012</v>
      </c>
      <c r="S5063" s="50">
        <v>71.528000000000006</v>
      </c>
      <c r="T5063" s="50">
        <v>50.384999999999998</v>
      </c>
      <c r="U5063" s="50">
        <v>38.78</v>
      </c>
      <c r="V5063" s="50">
        <v>23.443999999999999</v>
      </c>
      <c r="W5063" s="50" t="s">
        <v>311</v>
      </c>
      <c r="X5063" s="50">
        <v>12.657</v>
      </c>
      <c r="Y5063" s="50">
        <v>5.17</v>
      </c>
      <c r="Z5063" s="50">
        <v>1.26</v>
      </c>
      <c r="AA5063" s="50">
        <v>0.17499999999999999</v>
      </c>
      <c r="AB5063" s="50">
        <v>1.7000000000000001E-2</v>
      </c>
      <c r="AC5063" s="50" t="str">
        <f t="shared" si="321"/>
        <v>Djibouti-2050</v>
      </c>
      <c r="AD5063" s="51">
        <f t="shared" si="322"/>
        <v>904.85300000000007</v>
      </c>
      <c r="AE5063" s="15">
        <f t="shared" si="323"/>
        <v>0.44511318413046091</v>
      </c>
      <c r="AF5063">
        <f t="shared" si="324"/>
        <v>0.11217570065159681</v>
      </c>
    </row>
    <row r="5064" spans="1:32" x14ac:dyDescent="0.25">
      <c r="A5064" s="59">
        <v>5047</v>
      </c>
      <c r="B5064" s="60" t="s">
        <v>309</v>
      </c>
      <c r="C5064" s="61" t="s">
        <v>367</v>
      </c>
      <c r="D5064" s="62"/>
      <c r="E5064" s="62">
        <v>214</v>
      </c>
      <c r="F5064" s="62">
        <v>2050</v>
      </c>
      <c r="G5064" s="50">
        <v>829.63400000000001</v>
      </c>
      <c r="H5064" s="50">
        <v>864.15800000000002</v>
      </c>
      <c r="I5064" s="50">
        <v>891.47400000000005</v>
      </c>
      <c r="J5064" s="50">
        <v>909.25900000000001</v>
      </c>
      <c r="K5064" s="50">
        <v>914.35</v>
      </c>
      <c r="L5064" s="50">
        <v>914.58199999999999</v>
      </c>
      <c r="M5064" s="50">
        <v>912.80600000000004</v>
      </c>
      <c r="N5064" s="50">
        <v>909.38699999999994</v>
      </c>
      <c r="O5064" s="50">
        <v>887.90099999999995</v>
      </c>
      <c r="P5064" s="50">
        <v>852.09100000000001</v>
      </c>
      <c r="Q5064" s="50">
        <v>795.66200000000003</v>
      </c>
      <c r="R5064" s="50">
        <v>770.57399999999996</v>
      </c>
      <c r="S5064" s="50">
        <v>698.02</v>
      </c>
      <c r="T5064" s="50">
        <v>613.26</v>
      </c>
      <c r="U5064" s="50">
        <v>501.08</v>
      </c>
      <c r="V5064" s="50">
        <v>396.024</v>
      </c>
      <c r="W5064" s="50" t="s">
        <v>311</v>
      </c>
      <c r="X5064" s="50">
        <v>285.65199999999999</v>
      </c>
      <c r="Y5064" s="50">
        <v>179.68100000000001</v>
      </c>
      <c r="Z5064" s="50">
        <v>91.036000000000001</v>
      </c>
      <c r="AA5064" s="50">
        <v>35.244999999999997</v>
      </c>
      <c r="AB5064" s="50">
        <v>12.865</v>
      </c>
      <c r="AC5064" s="50" t="str">
        <f t="shared" si="321"/>
        <v>Dominican Republic-2050</v>
      </c>
      <c r="AD5064" s="51">
        <f t="shared" si="322"/>
        <v>8564.6319999999996</v>
      </c>
      <c r="AE5064" s="15">
        <f t="shared" si="323"/>
        <v>0.54878119690373139</v>
      </c>
      <c r="AF5064">
        <f t="shared" si="324"/>
        <v>0.18967375306931056</v>
      </c>
    </row>
    <row r="5065" spans="1:32" x14ac:dyDescent="0.25">
      <c r="A5065" s="59">
        <v>5048</v>
      </c>
      <c r="B5065" s="60" t="s">
        <v>309</v>
      </c>
      <c r="C5065" s="61" t="s">
        <v>423</v>
      </c>
      <c r="D5065" s="62"/>
      <c r="E5065" s="62">
        <v>218</v>
      </c>
      <c r="F5065" s="62">
        <v>2050</v>
      </c>
      <c r="G5065" s="50">
        <v>1461.7329999999999</v>
      </c>
      <c r="H5065" s="50">
        <v>1495.4349999999999</v>
      </c>
      <c r="I5065" s="50">
        <v>1526.258</v>
      </c>
      <c r="J5065" s="50">
        <v>1551.33</v>
      </c>
      <c r="K5065" s="50">
        <v>1569.009</v>
      </c>
      <c r="L5065" s="50">
        <v>1579.6479999999999</v>
      </c>
      <c r="M5065" s="50">
        <v>1578.2260000000001</v>
      </c>
      <c r="N5065" s="50">
        <v>1556.876</v>
      </c>
      <c r="O5065" s="50">
        <v>1504.201</v>
      </c>
      <c r="P5065" s="50">
        <v>1427.7539999999999</v>
      </c>
      <c r="Q5065" s="50">
        <v>1398.4169999999999</v>
      </c>
      <c r="R5065" s="50">
        <v>1322.3689999999999</v>
      </c>
      <c r="S5065" s="50">
        <v>1216.289</v>
      </c>
      <c r="T5065" s="50">
        <v>1057.893</v>
      </c>
      <c r="U5065" s="50">
        <v>899.21600000000001</v>
      </c>
      <c r="V5065" s="50">
        <v>734.93899999999996</v>
      </c>
      <c r="W5065" s="50" t="s">
        <v>311</v>
      </c>
      <c r="X5065" s="50">
        <v>540.673</v>
      </c>
      <c r="Y5065" s="50">
        <v>334.47199999999998</v>
      </c>
      <c r="Z5065" s="50">
        <v>159.40100000000001</v>
      </c>
      <c r="AA5065" s="50">
        <v>47.234999999999999</v>
      </c>
      <c r="AB5065" s="50">
        <v>7.077</v>
      </c>
      <c r="AC5065" s="50" t="str">
        <f t="shared" si="321"/>
        <v>Ecuador-2050</v>
      </c>
      <c r="AD5065" s="51">
        <f t="shared" si="322"/>
        <v>14704.119000000002</v>
      </c>
      <c r="AE5065" s="15">
        <f t="shared" si="323"/>
        <v>0.56204196932845818</v>
      </c>
      <c r="AF5065">
        <f t="shared" si="324"/>
        <v>0.1970500134331932</v>
      </c>
    </row>
    <row r="5066" spans="1:32" x14ac:dyDescent="0.25">
      <c r="A5066" s="59">
        <v>5049</v>
      </c>
      <c r="B5066" s="60" t="s">
        <v>309</v>
      </c>
      <c r="C5066" s="61" t="s">
        <v>424</v>
      </c>
      <c r="D5066" s="62"/>
      <c r="E5066" s="62">
        <v>818</v>
      </c>
      <c r="F5066" s="62">
        <v>2050</v>
      </c>
      <c r="G5066" s="50">
        <v>12993.732</v>
      </c>
      <c r="H5066" s="50">
        <v>13119.98</v>
      </c>
      <c r="I5066" s="50">
        <v>12933.05</v>
      </c>
      <c r="J5066" s="50">
        <v>12192.138000000001</v>
      </c>
      <c r="K5066" s="50">
        <v>11444.888999999999</v>
      </c>
      <c r="L5066" s="50">
        <v>11212.156000000001</v>
      </c>
      <c r="M5066" s="50">
        <v>11447.011</v>
      </c>
      <c r="N5066" s="50">
        <v>11721.633</v>
      </c>
      <c r="O5066" s="50">
        <v>9284.0190000000002</v>
      </c>
      <c r="P5066" s="50">
        <v>8413.8490000000002</v>
      </c>
      <c r="Q5066" s="50">
        <v>7542.0420000000004</v>
      </c>
      <c r="R5066" s="50">
        <v>7439.88</v>
      </c>
      <c r="S5066" s="50">
        <v>7451.7749999999996</v>
      </c>
      <c r="T5066" s="50">
        <v>6107.99</v>
      </c>
      <c r="U5066" s="50">
        <v>4517.1610000000001</v>
      </c>
      <c r="V5066" s="50">
        <v>2896.7860000000001</v>
      </c>
      <c r="W5066" s="50" t="s">
        <v>311</v>
      </c>
      <c r="X5066" s="50">
        <v>1670.6759999999999</v>
      </c>
      <c r="Y5066" s="50">
        <v>757.79300000000001</v>
      </c>
      <c r="Z5066" s="50">
        <v>237.869</v>
      </c>
      <c r="AA5066" s="50">
        <v>44.143999999999998</v>
      </c>
      <c r="AB5066" s="50">
        <v>4.9189999999999996</v>
      </c>
      <c r="AC5066" s="50" t="str">
        <f t="shared" si="321"/>
        <v>Egypt-2050</v>
      </c>
      <c r="AD5066" s="51">
        <f t="shared" si="322"/>
        <v>98149.392000000007</v>
      </c>
      <c r="AE5066" s="15">
        <f t="shared" si="323"/>
        <v>0.56326482389213373</v>
      </c>
      <c r="AF5066">
        <f t="shared" si="324"/>
        <v>0.11835126223727815</v>
      </c>
    </row>
    <row r="5067" spans="1:32" x14ac:dyDescent="0.25">
      <c r="A5067" s="59">
        <v>5050</v>
      </c>
      <c r="B5067" s="60" t="s">
        <v>309</v>
      </c>
      <c r="C5067" s="61" t="s">
        <v>425</v>
      </c>
      <c r="D5067" s="62"/>
      <c r="E5067" s="62">
        <v>222</v>
      </c>
      <c r="F5067" s="62">
        <v>2050</v>
      </c>
      <c r="G5067" s="50">
        <v>399.25299999999999</v>
      </c>
      <c r="H5067" s="50">
        <v>412.13099999999997</v>
      </c>
      <c r="I5067" s="50">
        <v>427.786</v>
      </c>
      <c r="J5067" s="50">
        <v>443.30900000000003</v>
      </c>
      <c r="K5067" s="50">
        <v>458.06700000000001</v>
      </c>
      <c r="L5067" s="50">
        <v>470.09800000000001</v>
      </c>
      <c r="M5067" s="50">
        <v>471.97899999999998</v>
      </c>
      <c r="N5067" s="50">
        <v>455.71499999999997</v>
      </c>
      <c r="O5067" s="50">
        <v>452.56200000000001</v>
      </c>
      <c r="P5067" s="50">
        <v>464.09899999999999</v>
      </c>
      <c r="Q5067" s="50">
        <v>516.14499999999998</v>
      </c>
      <c r="R5067" s="50">
        <v>478.28199999999998</v>
      </c>
      <c r="S5067" s="50">
        <v>381.81</v>
      </c>
      <c r="T5067" s="50">
        <v>317.14</v>
      </c>
      <c r="U5067" s="50">
        <v>281.18200000000002</v>
      </c>
      <c r="V5067" s="50">
        <v>229.77</v>
      </c>
      <c r="W5067" s="50" t="s">
        <v>311</v>
      </c>
      <c r="X5067" s="50">
        <v>168.858</v>
      </c>
      <c r="Y5067" s="50">
        <v>104.43600000000001</v>
      </c>
      <c r="Z5067" s="50">
        <v>47.484000000000002</v>
      </c>
      <c r="AA5067" s="50">
        <v>14.696</v>
      </c>
      <c r="AB5067" s="50">
        <v>2.6080000000000001</v>
      </c>
      <c r="AC5067" s="50" t="str">
        <f t="shared" si="321"/>
        <v>El Salvador-2050</v>
      </c>
      <c r="AD5067" s="51">
        <f t="shared" si="322"/>
        <v>4592.0660000000007</v>
      </c>
      <c r="AE5067" s="15">
        <f t="shared" si="323"/>
        <v>0.52380431814351103</v>
      </c>
      <c r="AF5067">
        <f t="shared" si="324"/>
        <v>0.19998744691519937</v>
      </c>
    </row>
    <row r="5068" spans="1:32" x14ac:dyDescent="0.25">
      <c r="A5068" s="59">
        <v>5051</v>
      </c>
      <c r="B5068" s="60" t="s">
        <v>309</v>
      </c>
      <c r="C5068" s="61" t="s">
        <v>426</v>
      </c>
      <c r="D5068" s="62"/>
      <c r="E5068" s="62">
        <v>226</v>
      </c>
      <c r="F5068" s="62">
        <v>2050</v>
      </c>
      <c r="G5068" s="50">
        <v>290.78399999999999</v>
      </c>
      <c r="H5068" s="50">
        <v>279.12299999999999</v>
      </c>
      <c r="I5068" s="50">
        <v>265.78699999999998</v>
      </c>
      <c r="J5068" s="50">
        <v>256.02499999999998</v>
      </c>
      <c r="K5068" s="50">
        <v>252.68600000000001</v>
      </c>
      <c r="L5068" s="50">
        <v>247.21299999999999</v>
      </c>
      <c r="M5068" s="50">
        <v>234.316</v>
      </c>
      <c r="N5068" s="50">
        <v>212.13</v>
      </c>
      <c r="O5068" s="50">
        <v>189.81899999999999</v>
      </c>
      <c r="P5068" s="50">
        <v>162.81399999999999</v>
      </c>
      <c r="Q5068" s="50">
        <v>147.09200000000001</v>
      </c>
      <c r="R5068" s="50">
        <v>118.02500000000001</v>
      </c>
      <c r="S5068" s="50">
        <v>83.454999999999998</v>
      </c>
      <c r="T5068" s="50">
        <v>46.655000000000001</v>
      </c>
      <c r="U5068" s="50">
        <v>26.018999999999998</v>
      </c>
      <c r="V5068" s="50">
        <v>17.131</v>
      </c>
      <c r="W5068" s="50" t="s">
        <v>311</v>
      </c>
      <c r="X5068" s="50">
        <v>10.634</v>
      </c>
      <c r="Y5068" s="50">
        <v>3.786</v>
      </c>
      <c r="Z5068" s="50">
        <v>1.0569999999999999</v>
      </c>
      <c r="AA5068" s="50">
        <v>0.17899999999999999</v>
      </c>
      <c r="AB5068" s="50">
        <v>1.4E-2</v>
      </c>
      <c r="AC5068" s="50" t="str">
        <f t="shared" si="321"/>
        <v>Equatorial Guinea-2050</v>
      </c>
      <c r="AD5068" s="51">
        <f t="shared" si="322"/>
        <v>1903.575</v>
      </c>
      <c r="AE5068" s="15">
        <f t="shared" si="323"/>
        <v>0.49442181159134779</v>
      </c>
      <c r="AF5068">
        <f t="shared" si="324"/>
        <v>3.8504798177908056E-2</v>
      </c>
    </row>
    <row r="5069" spans="1:32" x14ac:dyDescent="0.25">
      <c r="A5069" s="59">
        <v>5052</v>
      </c>
      <c r="B5069" s="60" t="s">
        <v>309</v>
      </c>
      <c r="C5069" s="61" t="s">
        <v>427</v>
      </c>
      <c r="D5069" s="62"/>
      <c r="E5069" s="62">
        <v>232</v>
      </c>
      <c r="F5069" s="62">
        <v>2050</v>
      </c>
      <c r="G5069" s="50">
        <v>966.28300000000002</v>
      </c>
      <c r="H5069" s="50">
        <v>956.09699999999998</v>
      </c>
      <c r="I5069" s="50">
        <v>931.61699999999996</v>
      </c>
      <c r="J5069" s="50">
        <v>883.51700000000005</v>
      </c>
      <c r="K5069" s="50">
        <v>821.25699999999995</v>
      </c>
      <c r="L5069" s="50">
        <v>767.44799999999998</v>
      </c>
      <c r="M5069" s="50">
        <v>726.976</v>
      </c>
      <c r="N5069" s="50">
        <v>689.61599999999999</v>
      </c>
      <c r="O5069" s="50">
        <v>643.92600000000004</v>
      </c>
      <c r="P5069" s="50">
        <v>534.42399999999998</v>
      </c>
      <c r="Q5069" s="50">
        <v>411.488</v>
      </c>
      <c r="R5069" s="50">
        <v>357.95699999999999</v>
      </c>
      <c r="S5069" s="50">
        <v>335.34800000000001</v>
      </c>
      <c r="T5069" s="50">
        <v>261.13799999999998</v>
      </c>
      <c r="U5069" s="50">
        <v>159.61600000000001</v>
      </c>
      <c r="V5069" s="50">
        <v>84.703000000000003</v>
      </c>
      <c r="W5069" s="50" t="s">
        <v>311</v>
      </c>
      <c r="X5069" s="50">
        <v>45.073</v>
      </c>
      <c r="Y5069" s="50">
        <v>20.887</v>
      </c>
      <c r="Z5069" s="50">
        <v>7.3239999999999998</v>
      </c>
      <c r="AA5069" s="50">
        <v>1.675</v>
      </c>
      <c r="AB5069" s="50">
        <v>0.29399999999999998</v>
      </c>
      <c r="AC5069" s="50" t="str">
        <f t="shared" si="321"/>
        <v>Eritrea-2050</v>
      </c>
      <c r="AD5069" s="51">
        <f t="shared" si="322"/>
        <v>6171.9570000000003</v>
      </c>
      <c r="AE5069" s="15">
        <f t="shared" si="323"/>
        <v>0.55650209487849644</v>
      </c>
      <c r="AF5069">
        <f t="shared" si="324"/>
        <v>6.4337797422854115E-2</v>
      </c>
    </row>
    <row r="5070" spans="1:32" x14ac:dyDescent="0.25">
      <c r="A5070" s="59">
        <v>5053</v>
      </c>
      <c r="B5070" s="60" t="s">
        <v>309</v>
      </c>
      <c r="C5070" s="61" t="s">
        <v>428</v>
      </c>
      <c r="D5070" s="62"/>
      <c r="E5070" s="62">
        <v>233</v>
      </c>
      <c r="F5070" s="62">
        <v>2050</v>
      </c>
      <c r="G5070" s="50">
        <v>57.058999999999997</v>
      </c>
      <c r="H5070" s="50">
        <v>58.036000000000001</v>
      </c>
      <c r="I5070" s="50">
        <v>56.533000000000001</v>
      </c>
      <c r="J5070" s="50">
        <v>54.469000000000001</v>
      </c>
      <c r="K5070" s="50">
        <v>56.000999999999998</v>
      </c>
      <c r="L5070" s="50">
        <v>61.302999999999997</v>
      </c>
      <c r="M5070" s="50">
        <v>65.266000000000005</v>
      </c>
      <c r="N5070" s="50">
        <v>66.287999999999997</v>
      </c>
      <c r="O5070" s="50">
        <v>71.527000000000001</v>
      </c>
      <c r="P5070" s="50">
        <v>58.225999999999999</v>
      </c>
      <c r="Q5070" s="50">
        <v>52.156999999999996</v>
      </c>
      <c r="R5070" s="50">
        <v>68.953999999999994</v>
      </c>
      <c r="S5070" s="50">
        <v>88.013000000000005</v>
      </c>
      <c r="T5070" s="50">
        <v>79.647000000000006</v>
      </c>
      <c r="U5070" s="50">
        <v>71.167000000000002</v>
      </c>
      <c r="V5070" s="50">
        <v>65.548000000000002</v>
      </c>
      <c r="W5070" s="50" t="s">
        <v>311</v>
      </c>
      <c r="X5070" s="50">
        <v>49.152000000000001</v>
      </c>
      <c r="Y5070" s="50">
        <v>37.414999999999999</v>
      </c>
      <c r="Z5070" s="50">
        <v>20.175999999999998</v>
      </c>
      <c r="AA5070" s="50">
        <v>6.66</v>
      </c>
      <c r="AB5070" s="50">
        <v>1.1499999999999999</v>
      </c>
      <c r="AC5070" s="50" t="str">
        <f t="shared" si="321"/>
        <v>Estonia-2050</v>
      </c>
      <c r="AD5070" s="51">
        <f t="shared" si="322"/>
        <v>642.20399999999995</v>
      </c>
      <c r="AE5070" s="15">
        <f t="shared" si="323"/>
        <v>0.78252860461784735</v>
      </c>
      <c r="AF5070">
        <f t="shared" si="324"/>
        <v>0.40661340424067871</v>
      </c>
    </row>
    <row r="5071" spans="1:32" x14ac:dyDescent="0.25">
      <c r="A5071" s="59">
        <v>5054</v>
      </c>
      <c r="B5071" s="60" t="s">
        <v>309</v>
      </c>
      <c r="C5071" s="61" t="s">
        <v>368</v>
      </c>
      <c r="D5071" s="62"/>
      <c r="E5071" s="62">
        <v>242</v>
      </c>
      <c r="F5071" s="62">
        <v>2050</v>
      </c>
      <c r="G5071" s="50">
        <v>67.731999999999999</v>
      </c>
      <c r="H5071" s="50">
        <v>70.057000000000002</v>
      </c>
      <c r="I5071" s="50">
        <v>72.53</v>
      </c>
      <c r="J5071" s="50">
        <v>73.570999999999998</v>
      </c>
      <c r="K5071" s="50">
        <v>71.983000000000004</v>
      </c>
      <c r="L5071" s="50">
        <v>69.984999999999999</v>
      </c>
      <c r="M5071" s="50">
        <v>69.867000000000004</v>
      </c>
      <c r="N5071" s="50">
        <v>71.070999999999998</v>
      </c>
      <c r="O5071" s="50">
        <v>69.665000000000006</v>
      </c>
      <c r="P5071" s="50">
        <v>60.637</v>
      </c>
      <c r="Q5071" s="50">
        <v>55.991999999999997</v>
      </c>
      <c r="R5071" s="50">
        <v>56.134999999999998</v>
      </c>
      <c r="S5071" s="50">
        <v>50.685000000000002</v>
      </c>
      <c r="T5071" s="50">
        <v>48.222999999999999</v>
      </c>
      <c r="U5071" s="50">
        <v>36.773000000000003</v>
      </c>
      <c r="V5071" s="50">
        <v>24.475999999999999</v>
      </c>
      <c r="W5071" s="50" t="s">
        <v>311</v>
      </c>
      <c r="X5071" s="50">
        <v>16.219000000000001</v>
      </c>
      <c r="Y5071" s="50">
        <v>8.9109999999999996</v>
      </c>
      <c r="Z5071" s="50">
        <v>3.0110000000000001</v>
      </c>
      <c r="AA5071" s="50">
        <v>0.59099999999999997</v>
      </c>
      <c r="AB5071" s="50">
        <v>7.5999999999999998E-2</v>
      </c>
      <c r="AC5071" s="50" t="str">
        <f t="shared" si="321"/>
        <v>Fiji-2050</v>
      </c>
      <c r="AD5071" s="51">
        <f t="shared" si="322"/>
        <v>649.59099999999989</v>
      </c>
      <c r="AE5071" s="15">
        <f t="shared" si="323"/>
        <v>0.53664382665400245</v>
      </c>
      <c r="AF5071">
        <f t="shared" si="324"/>
        <v>0.16080752636903864</v>
      </c>
    </row>
    <row r="5072" spans="1:32" x14ac:dyDescent="0.25">
      <c r="A5072" s="59">
        <v>5055</v>
      </c>
      <c r="B5072" s="60" t="s">
        <v>309</v>
      </c>
      <c r="C5072" s="61" t="s">
        <v>429</v>
      </c>
      <c r="D5072" s="62">
        <v>13</v>
      </c>
      <c r="E5072" s="62">
        <v>246</v>
      </c>
      <c r="F5072" s="62">
        <v>2050</v>
      </c>
      <c r="G5072" s="50">
        <v>307.96600000000001</v>
      </c>
      <c r="H5072" s="50">
        <v>309.26600000000002</v>
      </c>
      <c r="I5072" s="50">
        <v>308.47699999999998</v>
      </c>
      <c r="J5072" s="50">
        <v>311.51799999999997</v>
      </c>
      <c r="K5072" s="50">
        <v>325.62900000000002</v>
      </c>
      <c r="L5072" s="50">
        <v>342.572</v>
      </c>
      <c r="M5072" s="50">
        <v>350.00200000000001</v>
      </c>
      <c r="N5072" s="50">
        <v>348.625</v>
      </c>
      <c r="O5072" s="50">
        <v>353.596</v>
      </c>
      <c r="P5072" s="50">
        <v>335.67200000000003</v>
      </c>
      <c r="Q5072" s="50">
        <v>340.81700000000001</v>
      </c>
      <c r="R5072" s="50">
        <v>369.89499999999998</v>
      </c>
      <c r="S5072" s="50">
        <v>344.649</v>
      </c>
      <c r="T5072" s="50">
        <v>341.09899999999999</v>
      </c>
      <c r="U5072" s="50">
        <v>311.37299999999999</v>
      </c>
      <c r="V5072" s="50">
        <v>261.84100000000001</v>
      </c>
      <c r="W5072" s="50" t="s">
        <v>311</v>
      </c>
      <c r="X5072" s="50">
        <v>252.49199999999999</v>
      </c>
      <c r="Y5072" s="50">
        <v>198.51599999999999</v>
      </c>
      <c r="Z5072" s="50">
        <v>108.166</v>
      </c>
      <c r="AA5072" s="50">
        <v>37.631</v>
      </c>
      <c r="AB5072" s="50">
        <v>6.548</v>
      </c>
      <c r="AC5072" s="50" t="str">
        <f t="shared" si="321"/>
        <v>Finland-2050</v>
      </c>
      <c r="AD5072" s="51">
        <f t="shared" si="322"/>
        <v>3422.9749999999999</v>
      </c>
      <c r="AE5072" s="15">
        <f t="shared" si="323"/>
        <v>0.7138161978980273</v>
      </c>
      <c r="AF5072">
        <f t="shared" si="324"/>
        <v>0.34899431644147977</v>
      </c>
    </row>
    <row r="5073" spans="1:32" x14ac:dyDescent="0.25">
      <c r="A5073" s="59">
        <v>5056</v>
      </c>
      <c r="B5073" s="60" t="s">
        <v>309</v>
      </c>
      <c r="C5073" s="61" t="s">
        <v>430</v>
      </c>
      <c r="D5073" s="62"/>
      <c r="E5073" s="62">
        <v>250</v>
      </c>
      <c r="F5073" s="62">
        <v>2050</v>
      </c>
      <c r="G5073" s="50">
        <v>3859.518</v>
      </c>
      <c r="H5073" s="50">
        <v>3917.3359999999998</v>
      </c>
      <c r="I5073" s="50">
        <v>3942.2629999999999</v>
      </c>
      <c r="J5073" s="50">
        <v>3928.0039999999999</v>
      </c>
      <c r="K5073" s="50">
        <v>3916.7109999999998</v>
      </c>
      <c r="L5073" s="50">
        <v>3954.25</v>
      </c>
      <c r="M5073" s="50">
        <v>4033.8240000000001</v>
      </c>
      <c r="N5073" s="50">
        <v>4141.4260000000004</v>
      </c>
      <c r="O5073" s="50">
        <v>4243.0569999999998</v>
      </c>
      <c r="P5073" s="50">
        <v>4171.7169999999996</v>
      </c>
      <c r="Q5073" s="50">
        <v>3997.1669999999999</v>
      </c>
      <c r="R5073" s="50">
        <v>3798.1860000000001</v>
      </c>
      <c r="S5073" s="50">
        <v>3831.0309999999999</v>
      </c>
      <c r="T5073" s="50">
        <v>3791.5889999999999</v>
      </c>
      <c r="U5073" s="50">
        <v>3514.4279999999999</v>
      </c>
      <c r="V5073" s="50">
        <v>3623.4870000000001</v>
      </c>
      <c r="W5073" s="50" t="s">
        <v>311</v>
      </c>
      <c r="X5073" s="50">
        <v>3228.6550000000002</v>
      </c>
      <c r="Y5073" s="50">
        <v>2539.5639999999999</v>
      </c>
      <c r="Z5073" s="50">
        <v>1486.6690000000001</v>
      </c>
      <c r="AA5073" s="50">
        <v>577.56899999999996</v>
      </c>
      <c r="AB5073" s="50">
        <v>112.547</v>
      </c>
      <c r="AC5073" s="50" t="str">
        <f t="shared" si="321"/>
        <v>France-2050</v>
      </c>
      <c r="AD5073" s="51">
        <f t="shared" si="322"/>
        <v>40015.373000000007</v>
      </c>
      <c r="AE5073" s="15">
        <f t="shared" si="323"/>
        <v>0.76454679055471986</v>
      </c>
      <c r="AF5073">
        <f t="shared" si="324"/>
        <v>0.36483413676253507</v>
      </c>
    </row>
    <row r="5074" spans="1:32" x14ac:dyDescent="0.25">
      <c r="A5074" s="59">
        <v>5057</v>
      </c>
      <c r="B5074" s="60" t="s">
        <v>309</v>
      </c>
      <c r="C5074" s="61" t="s">
        <v>431</v>
      </c>
      <c r="D5074" s="62"/>
      <c r="E5074" s="62">
        <v>254</v>
      </c>
      <c r="F5074" s="62">
        <v>2050</v>
      </c>
      <c r="G5074" s="50">
        <v>46.152999999999999</v>
      </c>
      <c r="H5074" s="50">
        <v>45.36</v>
      </c>
      <c r="I5074" s="50">
        <v>43.993000000000002</v>
      </c>
      <c r="J5074" s="50">
        <v>42.095999999999997</v>
      </c>
      <c r="K5074" s="50">
        <v>40.149000000000001</v>
      </c>
      <c r="L5074" s="50">
        <v>38.357999999999997</v>
      </c>
      <c r="M5074" s="50">
        <v>37.134</v>
      </c>
      <c r="N5074" s="50">
        <v>36.529000000000003</v>
      </c>
      <c r="O5074" s="50">
        <v>35.433</v>
      </c>
      <c r="P5074" s="50">
        <v>32.402000000000001</v>
      </c>
      <c r="Q5074" s="50">
        <v>28.649000000000001</v>
      </c>
      <c r="R5074" s="50">
        <v>24.158000000000001</v>
      </c>
      <c r="S5074" s="50">
        <v>19.620999999999999</v>
      </c>
      <c r="T5074" s="50">
        <v>18.565999999999999</v>
      </c>
      <c r="U5074" s="50">
        <v>17.768000000000001</v>
      </c>
      <c r="V5074" s="50">
        <v>15.041</v>
      </c>
      <c r="W5074" s="50" t="s">
        <v>311</v>
      </c>
      <c r="X5074" s="50">
        <v>10.747999999999999</v>
      </c>
      <c r="Y5074" s="50">
        <v>6.07</v>
      </c>
      <c r="Z5074" s="50">
        <v>2.8759999999999999</v>
      </c>
      <c r="AA5074" s="50">
        <v>0.91200000000000003</v>
      </c>
      <c r="AB5074" s="50">
        <v>0.14499999999999999</v>
      </c>
      <c r="AC5074" s="50" t="str">
        <f t="shared" si="321"/>
        <v>French Guiana-2050</v>
      </c>
      <c r="AD5074" s="51">
        <f t="shared" si="322"/>
        <v>334.529</v>
      </c>
      <c r="AE5074" s="15">
        <f t="shared" si="323"/>
        <v>0.62066965793698003</v>
      </c>
      <c r="AF5074">
        <f t="shared" si="324"/>
        <v>0.15344814747837929</v>
      </c>
    </row>
    <row r="5075" spans="1:32" x14ac:dyDescent="0.25">
      <c r="A5075" s="59">
        <v>5058</v>
      </c>
      <c r="B5075" s="60" t="s">
        <v>309</v>
      </c>
      <c r="C5075" s="61" t="s">
        <v>369</v>
      </c>
      <c r="D5075" s="62"/>
      <c r="E5075" s="62">
        <v>258</v>
      </c>
      <c r="F5075" s="62">
        <v>2050</v>
      </c>
      <c r="G5075" s="50">
        <v>17.414000000000001</v>
      </c>
      <c r="H5075" s="50">
        <v>17.904</v>
      </c>
      <c r="I5075" s="50">
        <v>18.402000000000001</v>
      </c>
      <c r="J5075" s="50">
        <v>18.934999999999999</v>
      </c>
      <c r="K5075" s="50">
        <v>19.428000000000001</v>
      </c>
      <c r="L5075" s="50">
        <v>19.881</v>
      </c>
      <c r="M5075" s="50">
        <v>20.672000000000001</v>
      </c>
      <c r="N5075" s="50">
        <v>21.256</v>
      </c>
      <c r="O5075" s="50">
        <v>20.332000000000001</v>
      </c>
      <c r="P5075" s="50">
        <v>21.129000000000001</v>
      </c>
      <c r="Q5075" s="50">
        <v>21.49</v>
      </c>
      <c r="R5075" s="50">
        <v>20.962</v>
      </c>
      <c r="S5075" s="50">
        <v>19.695</v>
      </c>
      <c r="T5075" s="50">
        <v>17.731000000000002</v>
      </c>
      <c r="U5075" s="50">
        <v>16.109000000000002</v>
      </c>
      <c r="V5075" s="50">
        <v>13.72</v>
      </c>
      <c r="W5075" s="50" t="s">
        <v>311</v>
      </c>
      <c r="X5075" s="50">
        <v>11.047000000000001</v>
      </c>
      <c r="Y5075" s="50">
        <v>6.2119999999999997</v>
      </c>
      <c r="Z5075" s="50">
        <v>2.5760000000000001</v>
      </c>
      <c r="AA5075" s="50">
        <v>0.71</v>
      </c>
      <c r="AB5075" s="50">
        <v>0.108</v>
      </c>
      <c r="AC5075" s="50" t="str">
        <f t="shared" ref="AC5075:AC5138" si="325">C5075&amp;"-"&amp;F5075</f>
        <v>French Polynesia-2050</v>
      </c>
      <c r="AD5075" s="51">
        <f t="shared" ref="AD5075:AD5138" si="326">SUM(J5075:S5075)</f>
        <v>203.77999999999997</v>
      </c>
      <c r="AE5075" s="15">
        <f t="shared" ref="AE5075:AE5138" si="327">IF(W5075="…",SUM(G5075:I5075,T5075:V5075,X5075:AB5075)/SUM(J5075:S5075),SUM(G5075:I5075,T5075:W5075)/SUM(J5075:S5075))</f>
        <v>0.59835607027186188</v>
      </c>
      <c r="AF5075">
        <f t="shared" ref="AF5075:AF5138" si="328">IF(W5075="…",SUM(T5075:V5075,X5075:AB5075)/SUM(G5075:S5075),SUM(T5075:W5075)/SUM(G5075:S5075))</f>
        <v>0.26490485436893202</v>
      </c>
    </row>
    <row r="5076" spans="1:32" x14ac:dyDescent="0.25">
      <c r="A5076" s="59">
        <v>5059</v>
      </c>
      <c r="B5076" s="60" t="s">
        <v>309</v>
      </c>
      <c r="C5076" s="61" t="s">
        <v>432</v>
      </c>
      <c r="D5076" s="62"/>
      <c r="E5076" s="62">
        <v>266</v>
      </c>
      <c r="F5076" s="62">
        <v>2050</v>
      </c>
      <c r="G5076" s="50">
        <v>324.53300000000002</v>
      </c>
      <c r="H5076" s="50">
        <v>316.40899999999999</v>
      </c>
      <c r="I5076" s="50">
        <v>304.85300000000001</v>
      </c>
      <c r="J5076" s="50">
        <v>292.2</v>
      </c>
      <c r="K5076" s="50">
        <v>281.94200000000001</v>
      </c>
      <c r="L5076" s="50">
        <v>275.42700000000002</v>
      </c>
      <c r="M5076" s="50">
        <v>271.58100000000002</v>
      </c>
      <c r="N5076" s="50">
        <v>256.214</v>
      </c>
      <c r="O5076" s="50">
        <v>217.63499999999999</v>
      </c>
      <c r="P5076" s="50">
        <v>185.17500000000001</v>
      </c>
      <c r="Q5076" s="50">
        <v>168.649</v>
      </c>
      <c r="R5076" s="50">
        <v>157.773</v>
      </c>
      <c r="S5076" s="50">
        <v>144.791</v>
      </c>
      <c r="T5076" s="50">
        <v>120.72199999999999</v>
      </c>
      <c r="U5076" s="50">
        <v>89.278000000000006</v>
      </c>
      <c r="V5076" s="50">
        <v>58.786000000000001</v>
      </c>
      <c r="W5076" s="50" t="s">
        <v>311</v>
      </c>
      <c r="X5076" s="50">
        <v>32.393999999999998</v>
      </c>
      <c r="Y5076" s="50">
        <v>13.206</v>
      </c>
      <c r="Z5076" s="50">
        <v>3.7829999999999999</v>
      </c>
      <c r="AA5076" s="50">
        <v>0.71299999999999997</v>
      </c>
      <c r="AB5076" s="50">
        <v>7.6999999999999999E-2</v>
      </c>
      <c r="AC5076" s="50" t="str">
        <f t="shared" si="325"/>
        <v>Gabon-2050</v>
      </c>
      <c r="AD5076" s="51">
        <f t="shared" si="326"/>
        <v>2251.3870000000002</v>
      </c>
      <c r="AE5076" s="15">
        <f t="shared" si="327"/>
        <v>0.56176659099479553</v>
      </c>
      <c r="AF5076">
        <f t="shared" si="328"/>
        <v>9.9762540887569126E-2</v>
      </c>
    </row>
    <row r="5077" spans="1:32" x14ac:dyDescent="0.25">
      <c r="A5077" s="59">
        <v>5060</v>
      </c>
      <c r="B5077" s="60" t="s">
        <v>309</v>
      </c>
      <c r="C5077" s="61" t="s">
        <v>433</v>
      </c>
      <c r="D5077" s="62"/>
      <c r="E5077" s="62">
        <v>270</v>
      </c>
      <c r="F5077" s="62">
        <v>2050</v>
      </c>
      <c r="G5077" s="50">
        <v>524.452</v>
      </c>
      <c r="H5077" s="50">
        <v>504.17500000000001</v>
      </c>
      <c r="I5077" s="50">
        <v>483.995</v>
      </c>
      <c r="J5077" s="50">
        <v>460.55599999999998</v>
      </c>
      <c r="K5077" s="50">
        <v>431.87400000000002</v>
      </c>
      <c r="L5077" s="50">
        <v>397.04</v>
      </c>
      <c r="M5077" s="50">
        <v>356.51100000000002</v>
      </c>
      <c r="N5077" s="50">
        <v>313.16500000000002</v>
      </c>
      <c r="O5077" s="50">
        <v>264.762</v>
      </c>
      <c r="P5077" s="50">
        <v>219.73</v>
      </c>
      <c r="Q5077" s="50">
        <v>176.65</v>
      </c>
      <c r="R5077" s="50">
        <v>137.35499999999999</v>
      </c>
      <c r="S5077" s="50">
        <v>106.41500000000001</v>
      </c>
      <c r="T5077" s="50">
        <v>81.516000000000005</v>
      </c>
      <c r="U5077" s="50">
        <v>55.816000000000003</v>
      </c>
      <c r="V5077" s="50">
        <v>29.366</v>
      </c>
      <c r="W5077" s="50" t="s">
        <v>311</v>
      </c>
      <c r="X5077" s="50">
        <v>14.032999999999999</v>
      </c>
      <c r="Y5077" s="50">
        <v>4.0129999999999999</v>
      </c>
      <c r="Z5077" s="50">
        <v>0.67200000000000004</v>
      </c>
      <c r="AA5077" s="50">
        <v>5.3999999999999999E-2</v>
      </c>
      <c r="AB5077" s="50">
        <v>2E-3</v>
      </c>
      <c r="AC5077" s="50" t="str">
        <f t="shared" si="325"/>
        <v>Gambia-2050</v>
      </c>
      <c r="AD5077" s="51">
        <f t="shared" si="326"/>
        <v>2864.058</v>
      </c>
      <c r="AE5077" s="15">
        <f t="shared" si="327"/>
        <v>0.59289790919038643</v>
      </c>
      <c r="AF5077">
        <f t="shared" si="328"/>
        <v>4.2377327106391145E-2</v>
      </c>
    </row>
    <row r="5078" spans="1:32" x14ac:dyDescent="0.25">
      <c r="A5078" s="59">
        <v>5061</v>
      </c>
      <c r="B5078" s="60" t="s">
        <v>309</v>
      </c>
      <c r="C5078" s="61" t="s">
        <v>434</v>
      </c>
      <c r="D5078" s="62">
        <v>14</v>
      </c>
      <c r="E5078" s="62">
        <v>268</v>
      </c>
      <c r="F5078" s="62">
        <v>2050</v>
      </c>
      <c r="G5078" s="50">
        <v>191.26900000000001</v>
      </c>
      <c r="H5078" s="50">
        <v>198.517</v>
      </c>
      <c r="I5078" s="50">
        <v>197.83</v>
      </c>
      <c r="J5078" s="50">
        <v>192.58199999999999</v>
      </c>
      <c r="K5078" s="50">
        <v>190.172</v>
      </c>
      <c r="L5078" s="50">
        <v>198.09399999999999</v>
      </c>
      <c r="M5078" s="50">
        <v>215.28</v>
      </c>
      <c r="N5078" s="50">
        <v>232.97800000000001</v>
      </c>
      <c r="O5078" s="50">
        <v>204.51900000000001</v>
      </c>
      <c r="P5078" s="50">
        <v>165.90899999999999</v>
      </c>
      <c r="Q5078" s="50">
        <v>184.33099999999999</v>
      </c>
      <c r="R5078" s="50">
        <v>224.02799999999999</v>
      </c>
      <c r="S5078" s="50">
        <v>229.49299999999999</v>
      </c>
      <c r="T5078" s="50">
        <v>207.51900000000001</v>
      </c>
      <c r="U5078" s="50">
        <v>189.18299999999999</v>
      </c>
      <c r="V5078" s="50">
        <v>155.702</v>
      </c>
      <c r="W5078" s="50" t="s">
        <v>311</v>
      </c>
      <c r="X5078" s="50">
        <v>110.959</v>
      </c>
      <c r="Y5078" s="50">
        <v>72.295000000000002</v>
      </c>
      <c r="Z5078" s="50">
        <v>27.17</v>
      </c>
      <c r="AA5078" s="50">
        <v>5.3310000000000004</v>
      </c>
      <c r="AB5078" s="50">
        <v>0.504</v>
      </c>
      <c r="AC5078" s="50" t="str">
        <f t="shared" si="325"/>
        <v>Georgia-2050</v>
      </c>
      <c r="AD5078" s="51">
        <f t="shared" si="326"/>
        <v>2037.386</v>
      </c>
      <c r="AE5078" s="15">
        <f t="shared" si="327"/>
        <v>0.66569565119226304</v>
      </c>
      <c r="AF5078">
        <f t="shared" si="328"/>
        <v>0.29282377689617001</v>
      </c>
    </row>
    <row r="5079" spans="1:32" x14ac:dyDescent="0.25">
      <c r="A5079" s="59">
        <v>5062</v>
      </c>
      <c r="B5079" s="60" t="s">
        <v>309</v>
      </c>
      <c r="C5079" s="61" t="s">
        <v>258</v>
      </c>
      <c r="D5079" s="62"/>
      <c r="E5079" s="62">
        <v>276</v>
      </c>
      <c r="F5079" s="62">
        <v>2050</v>
      </c>
      <c r="G5079" s="50">
        <v>3398.578</v>
      </c>
      <c r="H5079" s="50">
        <v>3385.116</v>
      </c>
      <c r="I5079" s="50">
        <v>3432.817</v>
      </c>
      <c r="J5079" s="50">
        <v>3611.0630000000001</v>
      </c>
      <c r="K5079" s="50">
        <v>3922.674</v>
      </c>
      <c r="L5079" s="50">
        <v>4209.03</v>
      </c>
      <c r="M5079" s="50">
        <v>4307.9520000000002</v>
      </c>
      <c r="N5079" s="50">
        <v>4281.5730000000003</v>
      </c>
      <c r="O5079" s="50">
        <v>4275.9409999999998</v>
      </c>
      <c r="P5079" s="50">
        <v>4498.7280000000001</v>
      </c>
      <c r="Q5079" s="50">
        <v>4900.2780000000002</v>
      </c>
      <c r="R5079" s="50">
        <v>5192.902</v>
      </c>
      <c r="S5079" s="50">
        <v>5505.9989999999998</v>
      </c>
      <c r="T5079" s="50">
        <v>5020.1760000000004</v>
      </c>
      <c r="U5079" s="50">
        <v>4421.174</v>
      </c>
      <c r="V5079" s="50">
        <v>4336.9880000000003</v>
      </c>
      <c r="W5079" s="50" t="s">
        <v>311</v>
      </c>
      <c r="X5079" s="50">
        <v>4803.22</v>
      </c>
      <c r="Y5079" s="50">
        <v>3565.0680000000002</v>
      </c>
      <c r="Z5079" s="50">
        <v>1664.3309999999999</v>
      </c>
      <c r="AA5079" s="50">
        <v>448.41</v>
      </c>
      <c r="AB5079" s="50">
        <v>56.468000000000004</v>
      </c>
      <c r="AC5079" s="50" t="str">
        <f t="shared" si="325"/>
        <v>Germany-2050</v>
      </c>
      <c r="AD5079" s="51">
        <f t="shared" si="326"/>
        <v>44706.14</v>
      </c>
      <c r="AE5079" s="15">
        <f t="shared" si="327"/>
        <v>0.77242960362938973</v>
      </c>
      <c r="AF5079">
        <f t="shared" si="328"/>
        <v>0.44272872043266814</v>
      </c>
    </row>
    <row r="5080" spans="1:32" x14ac:dyDescent="0.25">
      <c r="A5080" s="59">
        <v>5063</v>
      </c>
      <c r="B5080" s="60" t="s">
        <v>309</v>
      </c>
      <c r="C5080" s="61" t="s">
        <v>435</v>
      </c>
      <c r="D5080" s="62"/>
      <c r="E5080" s="62">
        <v>288</v>
      </c>
      <c r="F5080" s="62">
        <v>2050</v>
      </c>
      <c r="G5080" s="50">
        <v>5232.5</v>
      </c>
      <c r="H5080" s="50">
        <v>5062.2939999999999</v>
      </c>
      <c r="I5080" s="50">
        <v>4842.3980000000001</v>
      </c>
      <c r="J5080" s="50">
        <v>4598.6120000000001</v>
      </c>
      <c r="K5080" s="50">
        <v>4335.817</v>
      </c>
      <c r="L5080" s="50">
        <v>4102.6819999999998</v>
      </c>
      <c r="M5080" s="50">
        <v>3896.4670000000001</v>
      </c>
      <c r="N5080" s="50">
        <v>3659.306</v>
      </c>
      <c r="O5080" s="50">
        <v>3200.5439999999999</v>
      </c>
      <c r="P5080" s="50">
        <v>2760.3649999999998</v>
      </c>
      <c r="Q5080" s="50">
        <v>2460.6779999999999</v>
      </c>
      <c r="R5080" s="50">
        <v>2105.0079999999998</v>
      </c>
      <c r="S5080" s="50">
        <v>1742.0160000000001</v>
      </c>
      <c r="T5080" s="50">
        <v>1373.7729999999999</v>
      </c>
      <c r="U5080" s="50">
        <v>960.30499999999995</v>
      </c>
      <c r="V5080" s="50">
        <v>568.55999999999995</v>
      </c>
      <c r="W5080" s="50" t="s">
        <v>311</v>
      </c>
      <c r="X5080" s="50">
        <v>265.63499999999999</v>
      </c>
      <c r="Y5080" s="50">
        <v>84.001999999999995</v>
      </c>
      <c r="Z5080" s="50">
        <v>17.085999999999999</v>
      </c>
      <c r="AA5080" s="50">
        <v>1.7769999999999999</v>
      </c>
      <c r="AB5080" s="50">
        <v>0.11799999999999999</v>
      </c>
      <c r="AC5080" s="50" t="str">
        <f t="shared" si="325"/>
        <v>Ghana-2050</v>
      </c>
      <c r="AD5080" s="51">
        <f t="shared" si="326"/>
        <v>32861.495000000003</v>
      </c>
      <c r="AE5080" s="15">
        <f t="shared" si="327"/>
        <v>0.56018291316326285</v>
      </c>
      <c r="AF5080">
        <f t="shared" si="328"/>
        <v>6.8153030936033712E-2</v>
      </c>
    </row>
    <row r="5081" spans="1:32" x14ac:dyDescent="0.25">
      <c r="A5081" s="59">
        <v>5064</v>
      </c>
      <c r="B5081" s="60" t="s">
        <v>309</v>
      </c>
      <c r="C5081" s="61" t="s">
        <v>436</v>
      </c>
      <c r="D5081" s="62"/>
      <c r="E5081" s="62">
        <v>300</v>
      </c>
      <c r="F5081" s="62">
        <v>2050</v>
      </c>
      <c r="G5081" s="50">
        <v>386.423</v>
      </c>
      <c r="H5081" s="50">
        <v>409.28800000000001</v>
      </c>
      <c r="I5081" s="50">
        <v>416.3</v>
      </c>
      <c r="J5081" s="50">
        <v>412.05500000000001</v>
      </c>
      <c r="K5081" s="50">
        <v>412.40800000000002</v>
      </c>
      <c r="L5081" s="50">
        <v>426.10500000000002</v>
      </c>
      <c r="M5081" s="50">
        <v>469.64499999999998</v>
      </c>
      <c r="N5081" s="50">
        <v>537.15300000000002</v>
      </c>
      <c r="O5081" s="50">
        <v>612.28300000000002</v>
      </c>
      <c r="P5081" s="50">
        <v>581.55200000000002</v>
      </c>
      <c r="Q5081" s="50">
        <v>585.45100000000002</v>
      </c>
      <c r="R5081" s="50">
        <v>580.15599999999995</v>
      </c>
      <c r="S5081" s="50">
        <v>613.92600000000004</v>
      </c>
      <c r="T5081" s="50">
        <v>743.76700000000005</v>
      </c>
      <c r="U5081" s="50">
        <v>780.96</v>
      </c>
      <c r="V5081" s="50">
        <v>716.70399999999995</v>
      </c>
      <c r="W5081" s="50" t="s">
        <v>311</v>
      </c>
      <c r="X5081" s="50">
        <v>609.005</v>
      </c>
      <c r="Y5081" s="50">
        <v>396.72300000000001</v>
      </c>
      <c r="Z5081" s="50">
        <v>211.565</v>
      </c>
      <c r="AA5081" s="50">
        <v>66.667000000000002</v>
      </c>
      <c r="AB5081" s="50">
        <v>13.432</v>
      </c>
      <c r="AC5081" s="50" t="str">
        <f t="shared" si="325"/>
        <v>Greece-2050</v>
      </c>
      <c r="AD5081" s="51">
        <f t="shared" si="326"/>
        <v>5230.7340000000004</v>
      </c>
      <c r="AE5081" s="15">
        <f t="shared" si="327"/>
        <v>0.90825379382702298</v>
      </c>
      <c r="AF5081">
        <f t="shared" si="328"/>
        <v>0.54927255385709028</v>
      </c>
    </row>
    <row r="5082" spans="1:32" x14ac:dyDescent="0.25">
      <c r="A5082" s="59">
        <v>5065</v>
      </c>
      <c r="B5082" s="60" t="s">
        <v>309</v>
      </c>
      <c r="C5082" s="61" t="s">
        <v>370</v>
      </c>
      <c r="D5082" s="62"/>
      <c r="E5082" s="62">
        <v>308</v>
      </c>
      <c r="F5082" s="62">
        <v>2050</v>
      </c>
      <c r="G5082" s="50">
        <v>6.2110000000000003</v>
      </c>
      <c r="H5082" s="50">
        <v>6.4790000000000001</v>
      </c>
      <c r="I5082" s="50">
        <v>6.5720000000000001</v>
      </c>
      <c r="J5082" s="50">
        <v>6.5519999999999996</v>
      </c>
      <c r="K5082" s="50">
        <v>6.6879999999999997</v>
      </c>
      <c r="L5082" s="50">
        <v>7.1340000000000003</v>
      </c>
      <c r="M5082" s="50">
        <v>7.5890000000000004</v>
      </c>
      <c r="N5082" s="50">
        <v>7.5279999999999996</v>
      </c>
      <c r="O5082" s="50">
        <v>6.9020000000000001</v>
      </c>
      <c r="P5082" s="50">
        <v>6.1310000000000002</v>
      </c>
      <c r="Q5082" s="50">
        <v>6.8129999999999997</v>
      </c>
      <c r="R5082" s="50">
        <v>7.53</v>
      </c>
      <c r="S5082" s="50">
        <v>8.6989999999999998</v>
      </c>
      <c r="T5082" s="50">
        <v>6.8209999999999997</v>
      </c>
      <c r="U5082" s="50">
        <v>4.625</v>
      </c>
      <c r="V5082" s="50">
        <v>3.1629999999999998</v>
      </c>
      <c r="W5082" s="50" t="s">
        <v>311</v>
      </c>
      <c r="X5082" s="50">
        <v>2.0089999999999999</v>
      </c>
      <c r="Y5082" s="50">
        <v>1.508</v>
      </c>
      <c r="Z5082" s="50">
        <v>0.50600000000000001</v>
      </c>
      <c r="AA5082" s="50">
        <v>0.108</v>
      </c>
      <c r="AB5082" s="50">
        <v>1.2999999999999999E-2</v>
      </c>
      <c r="AC5082" s="50" t="str">
        <f t="shared" si="325"/>
        <v>Grenada-2050</v>
      </c>
      <c r="AD5082" s="51">
        <f t="shared" si="326"/>
        <v>71.566000000000003</v>
      </c>
      <c r="AE5082" s="15">
        <f t="shared" si="327"/>
        <v>0.53118799429896868</v>
      </c>
      <c r="AF5082">
        <f t="shared" si="328"/>
        <v>0.20646716871449333</v>
      </c>
    </row>
    <row r="5083" spans="1:32" x14ac:dyDescent="0.25">
      <c r="A5083" s="59">
        <v>5066</v>
      </c>
      <c r="B5083" s="60" t="s">
        <v>309</v>
      </c>
      <c r="C5083" s="61" t="s">
        <v>371</v>
      </c>
      <c r="D5083" s="62">
        <v>5</v>
      </c>
      <c r="E5083" s="62">
        <v>312</v>
      </c>
      <c r="F5083" s="62">
        <v>2050</v>
      </c>
      <c r="G5083" s="50">
        <v>20.096</v>
      </c>
      <c r="H5083" s="50">
        <v>21.419</v>
      </c>
      <c r="I5083" s="50">
        <v>23.241</v>
      </c>
      <c r="J5083" s="50">
        <v>24.39</v>
      </c>
      <c r="K5083" s="50">
        <v>23.715</v>
      </c>
      <c r="L5083" s="50">
        <v>21.718</v>
      </c>
      <c r="M5083" s="50">
        <v>20.873999999999999</v>
      </c>
      <c r="N5083" s="50">
        <v>23.183</v>
      </c>
      <c r="O5083" s="50">
        <v>24.744</v>
      </c>
      <c r="P5083" s="50">
        <v>27.635000000000002</v>
      </c>
      <c r="Q5083" s="50">
        <v>29.201000000000001</v>
      </c>
      <c r="R5083" s="50">
        <v>25.195</v>
      </c>
      <c r="S5083" s="50">
        <v>15.974</v>
      </c>
      <c r="T5083" s="50">
        <v>17.11</v>
      </c>
      <c r="U5083" s="50">
        <v>20.225000000000001</v>
      </c>
      <c r="V5083" s="50">
        <v>25.917999999999999</v>
      </c>
      <c r="W5083" s="50" t="s">
        <v>311</v>
      </c>
      <c r="X5083" s="50">
        <v>23.460999999999999</v>
      </c>
      <c r="Y5083" s="50">
        <v>19.433</v>
      </c>
      <c r="Z5083" s="50">
        <v>10.802</v>
      </c>
      <c r="AA5083" s="50">
        <v>4.9690000000000003</v>
      </c>
      <c r="AB5083" s="50">
        <v>1.597</v>
      </c>
      <c r="AC5083" s="50" t="str">
        <f t="shared" si="325"/>
        <v>Guadeloupe-2050</v>
      </c>
      <c r="AD5083" s="51">
        <f t="shared" si="326"/>
        <v>236.62899999999996</v>
      </c>
      <c r="AE5083" s="15">
        <f t="shared" si="327"/>
        <v>0.7956378972991478</v>
      </c>
      <c r="AF5083">
        <f t="shared" si="328"/>
        <v>0.40982464289861797</v>
      </c>
    </row>
    <row r="5084" spans="1:32" x14ac:dyDescent="0.25">
      <c r="A5084" s="59">
        <v>5067</v>
      </c>
      <c r="B5084" s="60" t="s">
        <v>309</v>
      </c>
      <c r="C5084" s="61" t="s">
        <v>372</v>
      </c>
      <c r="D5084" s="62"/>
      <c r="E5084" s="62">
        <v>316</v>
      </c>
      <c r="F5084" s="62">
        <v>2050</v>
      </c>
      <c r="G5084" s="50">
        <v>11.397</v>
      </c>
      <c r="H5084" s="50">
        <v>11.555</v>
      </c>
      <c r="I5084" s="50">
        <v>11.848000000000001</v>
      </c>
      <c r="J5084" s="50">
        <v>12.19</v>
      </c>
      <c r="K5084" s="50">
        <v>12.435</v>
      </c>
      <c r="L5084" s="50">
        <v>12.433999999999999</v>
      </c>
      <c r="M5084" s="50">
        <v>12.179</v>
      </c>
      <c r="N5084" s="50">
        <v>11.962</v>
      </c>
      <c r="O5084" s="50">
        <v>11.994999999999999</v>
      </c>
      <c r="P5084" s="50">
        <v>12.574</v>
      </c>
      <c r="Q5084" s="50">
        <v>12.503</v>
      </c>
      <c r="R5084" s="50">
        <v>11.829000000000001</v>
      </c>
      <c r="S5084" s="50">
        <v>10.243</v>
      </c>
      <c r="T5084" s="50">
        <v>8.5039999999999996</v>
      </c>
      <c r="U5084" s="50">
        <v>7.7519999999999998</v>
      </c>
      <c r="V5084" s="50">
        <v>7.6059999999999999</v>
      </c>
      <c r="W5084" s="50" t="s">
        <v>311</v>
      </c>
      <c r="X5084" s="50">
        <v>6.3970000000000002</v>
      </c>
      <c r="Y5084" s="50">
        <v>4.4729999999999999</v>
      </c>
      <c r="Z5084" s="50">
        <v>1.9970000000000001</v>
      </c>
      <c r="AA5084" s="50">
        <v>0.64900000000000002</v>
      </c>
      <c r="AB5084" s="50">
        <v>0.125</v>
      </c>
      <c r="AC5084" s="50" t="str">
        <f t="shared" si="325"/>
        <v>Guam-2050</v>
      </c>
      <c r="AD5084" s="51">
        <f t="shared" si="326"/>
        <v>120.34399999999999</v>
      </c>
      <c r="AE5084" s="15">
        <f t="shared" si="327"/>
        <v>0.60080269892973481</v>
      </c>
      <c r="AF5084">
        <f t="shared" si="328"/>
        <v>0.24173026349713814</v>
      </c>
    </row>
    <row r="5085" spans="1:32" x14ac:dyDescent="0.25">
      <c r="A5085" s="59">
        <v>5068</v>
      </c>
      <c r="B5085" s="60" t="s">
        <v>309</v>
      </c>
      <c r="C5085" s="61" t="s">
        <v>437</v>
      </c>
      <c r="D5085" s="62"/>
      <c r="E5085" s="62">
        <v>320</v>
      </c>
      <c r="F5085" s="62">
        <v>2050</v>
      </c>
      <c r="G5085" s="50">
        <v>1995.3109999999999</v>
      </c>
      <c r="H5085" s="50">
        <v>2025.7370000000001</v>
      </c>
      <c r="I5085" s="50">
        <v>2055.1970000000001</v>
      </c>
      <c r="J5085" s="50">
        <v>2074.1309999999999</v>
      </c>
      <c r="K5085" s="50">
        <v>2075.444</v>
      </c>
      <c r="L5085" s="50">
        <v>2047.63</v>
      </c>
      <c r="M5085" s="50">
        <v>1984.912</v>
      </c>
      <c r="N5085" s="50">
        <v>1888.6610000000001</v>
      </c>
      <c r="O5085" s="50">
        <v>1808.4</v>
      </c>
      <c r="P5085" s="50">
        <v>1803.9649999999999</v>
      </c>
      <c r="Q5085" s="50">
        <v>1649.347</v>
      </c>
      <c r="R5085" s="50">
        <v>1450.076</v>
      </c>
      <c r="S5085" s="50">
        <v>1188.653</v>
      </c>
      <c r="T5085" s="50">
        <v>994.05499999999995</v>
      </c>
      <c r="U5085" s="50">
        <v>758.423</v>
      </c>
      <c r="V5085" s="50">
        <v>530.41700000000003</v>
      </c>
      <c r="W5085" s="50" t="s">
        <v>311</v>
      </c>
      <c r="X5085" s="50">
        <v>338.92399999999998</v>
      </c>
      <c r="Y5085" s="50">
        <v>188.244</v>
      </c>
      <c r="Z5085" s="50">
        <v>82.983999999999995</v>
      </c>
      <c r="AA5085" s="50">
        <v>24.885000000000002</v>
      </c>
      <c r="AB5085" s="50">
        <v>2.891</v>
      </c>
      <c r="AC5085" s="50" t="str">
        <f t="shared" si="325"/>
        <v>Guatemala-2050</v>
      </c>
      <c r="AD5085" s="51">
        <f t="shared" si="326"/>
        <v>17971.218999999997</v>
      </c>
      <c r="AE5085" s="15">
        <f t="shared" si="327"/>
        <v>0.50063760282482794</v>
      </c>
      <c r="AF5085">
        <f t="shared" si="328"/>
        <v>0.12146074945782225</v>
      </c>
    </row>
    <row r="5086" spans="1:32" x14ac:dyDescent="0.25">
      <c r="A5086" s="59">
        <v>5069</v>
      </c>
      <c r="B5086" s="60" t="s">
        <v>309</v>
      </c>
      <c r="C5086" s="61" t="s">
        <v>438</v>
      </c>
      <c r="D5086" s="62"/>
      <c r="E5086" s="62">
        <v>324</v>
      </c>
      <c r="F5086" s="62">
        <v>2050</v>
      </c>
      <c r="G5086" s="50">
        <v>3053.201</v>
      </c>
      <c r="H5086" s="50">
        <v>2915.4009999999998</v>
      </c>
      <c r="I5086" s="50">
        <v>2766.2539999999999</v>
      </c>
      <c r="J5086" s="50">
        <v>2603.9769999999999</v>
      </c>
      <c r="K5086" s="50">
        <v>2419.817</v>
      </c>
      <c r="L5086" s="50">
        <v>2217.8939999999998</v>
      </c>
      <c r="M5086" s="50">
        <v>2009.1179999999999</v>
      </c>
      <c r="N5086" s="50">
        <v>1796.3240000000001</v>
      </c>
      <c r="O5086" s="50">
        <v>1583.5989999999999</v>
      </c>
      <c r="P5086" s="50">
        <v>1358.54</v>
      </c>
      <c r="Q5086" s="50">
        <v>1141.6420000000001</v>
      </c>
      <c r="R5086" s="50">
        <v>939.8</v>
      </c>
      <c r="S5086" s="50">
        <v>742.00900000000001</v>
      </c>
      <c r="T5086" s="50">
        <v>553.41600000000005</v>
      </c>
      <c r="U5086" s="50">
        <v>377.43200000000002</v>
      </c>
      <c r="V5086" s="50">
        <v>223</v>
      </c>
      <c r="W5086" s="50" t="s">
        <v>311</v>
      </c>
      <c r="X5086" s="50">
        <v>106.41800000000001</v>
      </c>
      <c r="Y5086" s="50">
        <v>36.435000000000002</v>
      </c>
      <c r="Z5086" s="50">
        <v>7.3230000000000004</v>
      </c>
      <c r="AA5086" s="50">
        <v>0.70899999999999996</v>
      </c>
      <c r="AB5086" s="50">
        <v>2.7E-2</v>
      </c>
      <c r="AC5086" s="50" t="str">
        <f t="shared" si="325"/>
        <v>Guinea-2050</v>
      </c>
      <c r="AD5086" s="51">
        <f t="shared" si="326"/>
        <v>16812.72</v>
      </c>
      <c r="AE5086" s="15">
        <f t="shared" si="327"/>
        <v>0.59714406711109203</v>
      </c>
      <c r="AF5086">
        <f t="shared" si="328"/>
        <v>5.107177291497246E-2</v>
      </c>
    </row>
    <row r="5087" spans="1:32" x14ac:dyDescent="0.25">
      <c r="A5087" s="59">
        <v>5070</v>
      </c>
      <c r="B5087" s="60" t="s">
        <v>309</v>
      </c>
      <c r="C5087" s="61" t="s">
        <v>373</v>
      </c>
      <c r="D5087" s="62"/>
      <c r="E5087" s="62">
        <v>624</v>
      </c>
      <c r="F5087" s="62">
        <v>2050</v>
      </c>
      <c r="G5087" s="50">
        <v>399.62599999999998</v>
      </c>
      <c r="H5087" s="50">
        <v>380.17</v>
      </c>
      <c r="I5087" s="50">
        <v>360.005</v>
      </c>
      <c r="J5087" s="50">
        <v>337.46600000000001</v>
      </c>
      <c r="K5087" s="50">
        <v>315.56200000000001</v>
      </c>
      <c r="L5087" s="50">
        <v>296.29199999999997</v>
      </c>
      <c r="M5087" s="50">
        <v>275.84199999999998</v>
      </c>
      <c r="N5087" s="50">
        <v>251.00200000000001</v>
      </c>
      <c r="O5087" s="50">
        <v>216.87899999999999</v>
      </c>
      <c r="P5087" s="50">
        <v>182.113</v>
      </c>
      <c r="Q5087" s="50">
        <v>157.43100000000001</v>
      </c>
      <c r="R5087" s="50">
        <v>136.96600000000001</v>
      </c>
      <c r="S5087" s="50">
        <v>111.358</v>
      </c>
      <c r="T5087" s="50">
        <v>82.991</v>
      </c>
      <c r="U5087" s="50">
        <v>52.478000000000002</v>
      </c>
      <c r="V5087" s="50">
        <v>29.73</v>
      </c>
      <c r="W5087" s="50" t="s">
        <v>311</v>
      </c>
      <c r="X5087" s="50">
        <v>12.304</v>
      </c>
      <c r="Y5087" s="50">
        <v>3.746</v>
      </c>
      <c r="Z5087" s="50">
        <v>0.69699999999999995</v>
      </c>
      <c r="AA5087" s="50">
        <v>7.5999999999999998E-2</v>
      </c>
      <c r="AB5087" s="50">
        <v>2E-3</v>
      </c>
      <c r="AC5087" s="50" t="str">
        <f t="shared" si="325"/>
        <v>Guinea-Bissau-2050</v>
      </c>
      <c r="AD5087" s="51">
        <f t="shared" si="326"/>
        <v>2280.9110000000001</v>
      </c>
      <c r="AE5087" s="15">
        <f t="shared" si="327"/>
        <v>0.57951625468946399</v>
      </c>
      <c r="AF5087">
        <f t="shared" si="328"/>
        <v>5.3212313693757333E-2</v>
      </c>
    </row>
    <row r="5088" spans="1:32" x14ac:dyDescent="0.25">
      <c r="A5088" s="59">
        <v>5071</v>
      </c>
      <c r="B5088" s="60" t="s">
        <v>309</v>
      </c>
      <c r="C5088" s="61" t="s">
        <v>374</v>
      </c>
      <c r="D5088" s="62"/>
      <c r="E5088" s="62">
        <v>328</v>
      </c>
      <c r="F5088" s="62">
        <v>2050</v>
      </c>
      <c r="G5088" s="50">
        <v>54.96</v>
      </c>
      <c r="H5088" s="50">
        <v>57.26</v>
      </c>
      <c r="I5088" s="50">
        <v>59.83</v>
      </c>
      <c r="J5088" s="50">
        <v>61.100999999999999</v>
      </c>
      <c r="K5088" s="50">
        <v>60.686999999999998</v>
      </c>
      <c r="L5088" s="50">
        <v>59.976999999999997</v>
      </c>
      <c r="M5088" s="50">
        <v>58.927</v>
      </c>
      <c r="N5088" s="50">
        <v>56.369</v>
      </c>
      <c r="O5088" s="50">
        <v>53.29</v>
      </c>
      <c r="P5088" s="50">
        <v>57.984000000000002</v>
      </c>
      <c r="Q5088" s="50">
        <v>60.506999999999998</v>
      </c>
      <c r="R5088" s="50">
        <v>55.073</v>
      </c>
      <c r="S5088" s="50">
        <v>31.196000000000002</v>
      </c>
      <c r="T5088" s="50">
        <v>31.556000000000001</v>
      </c>
      <c r="U5088" s="50">
        <v>27.788</v>
      </c>
      <c r="V5088" s="50">
        <v>19.456</v>
      </c>
      <c r="W5088" s="50" t="s">
        <v>311</v>
      </c>
      <c r="X5088" s="50">
        <v>10.675000000000001</v>
      </c>
      <c r="Y5088" s="50">
        <v>4.157</v>
      </c>
      <c r="Z5088" s="50">
        <v>0.98899999999999999</v>
      </c>
      <c r="AA5088" s="50">
        <v>0.11600000000000001</v>
      </c>
      <c r="AB5088" s="50">
        <v>8.0000000000000002E-3</v>
      </c>
      <c r="AC5088" s="50" t="str">
        <f t="shared" si="325"/>
        <v>Guyana-2050</v>
      </c>
      <c r="AD5088" s="51">
        <f t="shared" si="326"/>
        <v>555.11099999999999</v>
      </c>
      <c r="AE5088" s="15">
        <f t="shared" si="327"/>
        <v>0.48061558859399284</v>
      </c>
      <c r="AF5088">
        <f t="shared" si="328"/>
        <v>0.13029439147589048</v>
      </c>
    </row>
    <row r="5089" spans="1:32" x14ac:dyDescent="0.25">
      <c r="A5089" s="59">
        <v>5072</v>
      </c>
      <c r="B5089" s="60" t="s">
        <v>309</v>
      </c>
      <c r="C5089" s="61" t="s">
        <v>375</v>
      </c>
      <c r="D5089" s="62"/>
      <c r="E5089" s="62">
        <v>332</v>
      </c>
      <c r="F5089" s="62">
        <v>2050</v>
      </c>
      <c r="G5089" s="50">
        <v>1034.7249999999999</v>
      </c>
      <c r="H5089" s="50">
        <v>1059.404</v>
      </c>
      <c r="I5089" s="50">
        <v>1076.8679999999999</v>
      </c>
      <c r="J5089" s="50">
        <v>1082.787</v>
      </c>
      <c r="K5089" s="50">
        <v>1072.354</v>
      </c>
      <c r="L5089" s="50">
        <v>1053.473</v>
      </c>
      <c r="M5089" s="50">
        <v>1029.8230000000001</v>
      </c>
      <c r="N5089" s="50">
        <v>991.84100000000001</v>
      </c>
      <c r="O5089" s="50">
        <v>962.12400000000002</v>
      </c>
      <c r="P5089" s="50">
        <v>903.58900000000006</v>
      </c>
      <c r="Q5089" s="50">
        <v>855.577</v>
      </c>
      <c r="R5089" s="50">
        <v>781.35799999999995</v>
      </c>
      <c r="S5089" s="50">
        <v>699.80399999999997</v>
      </c>
      <c r="T5089" s="50">
        <v>585.18899999999996</v>
      </c>
      <c r="U5089" s="50">
        <v>384.68200000000002</v>
      </c>
      <c r="V5089" s="50">
        <v>234.48</v>
      </c>
      <c r="W5089" s="50" t="s">
        <v>311</v>
      </c>
      <c r="X5089" s="50">
        <v>140.34100000000001</v>
      </c>
      <c r="Y5089" s="50">
        <v>65.412000000000006</v>
      </c>
      <c r="Z5089" s="50">
        <v>21.332000000000001</v>
      </c>
      <c r="AA5089" s="50">
        <v>5.141</v>
      </c>
      <c r="AB5089" s="50">
        <v>0.83099999999999996</v>
      </c>
      <c r="AC5089" s="50" t="str">
        <f t="shared" si="325"/>
        <v>Haiti-2050</v>
      </c>
      <c r="AD5089" s="51">
        <f t="shared" si="326"/>
        <v>9432.73</v>
      </c>
      <c r="AE5089" s="15">
        <f t="shared" si="327"/>
        <v>0.4885547450207946</v>
      </c>
      <c r="AF5089">
        <f t="shared" si="328"/>
        <v>0.11404626583866821</v>
      </c>
    </row>
    <row r="5090" spans="1:32" x14ac:dyDescent="0.25">
      <c r="A5090" s="59">
        <v>5073</v>
      </c>
      <c r="B5090" s="60" t="s">
        <v>309</v>
      </c>
      <c r="C5090" s="61" t="s">
        <v>439</v>
      </c>
      <c r="D5090" s="62"/>
      <c r="E5090" s="62">
        <v>340</v>
      </c>
      <c r="F5090" s="62">
        <v>2050</v>
      </c>
      <c r="G5090" s="50">
        <v>828.74699999999996</v>
      </c>
      <c r="H5090" s="50">
        <v>853.01300000000003</v>
      </c>
      <c r="I5090" s="50">
        <v>881.572</v>
      </c>
      <c r="J5090" s="50">
        <v>912.90899999999999</v>
      </c>
      <c r="K5090" s="50">
        <v>938.726</v>
      </c>
      <c r="L5090" s="50">
        <v>946.74099999999999</v>
      </c>
      <c r="M5090" s="50">
        <v>934.92899999999997</v>
      </c>
      <c r="N5090" s="50">
        <v>909.68</v>
      </c>
      <c r="O5090" s="50">
        <v>936.99900000000002</v>
      </c>
      <c r="P5090" s="50">
        <v>945.76599999999996</v>
      </c>
      <c r="Q5090" s="50">
        <v>896.70699999999999</v>
      </c>
      <c r="R5090" s="50">
        <v>814.322</v>
      </c>
      <c r="S5090" s="50">
        <v>695.99800000000005</v>
      </c>
      <c r="T5090" s="50">
        <v>581.49300000000005</v>
      </c>
      <c r="U5090" s="50">
        <v>453.37200000000001</v>
      </c>
      <c r="V5090" s="50">
        <v>321.815</v>
      </c>
      <c r="W5090" s="50" t="s">
        <v>311</v>
      </c>
      <c r="X5090" s="50">
        <v>211.68700000000001</v>
      </c>
      <c r="Y5090" s="50">
        <v>115.85299999999999</v>
      </c>
      <c r="Z5090" s="50">
        <v>50.838999999999999</v>
      </c>
      <c r="AA5090" s="50">
        <v>15.081</v>
      </c>
      <c r="AB5090" s="50">
        <v>2.4060000000000001</v>
      </c>
      <c r="AC5090" s="50" t="str">
        <f t="shared" si="325"/>
        <v>Honduras-2050</v>
      </c>
      <c r="AD5090" s="51">
        <f t="shared" si="326"/>
        <v>8932.777</v>
      </c>
      <c r="AE5090" s="15">
        <f t="shared" si="327"/>
        <v>0.48315076039623511</v>
      </c>
      <c r="AF5090">
        <f t="shared" si="328"/>
        <v>0.15244688441976323</v>
      </c>
    </row>
    <row r="5091" spans="1:32" x14ac:dyDescent="0.25">
      <c r="A5091" s="59">
        <v>5074</v>
      </c>
      <c r="B5091" s="60" t="s">
        <v>309</v>
      </c>
      <c r="C5091" s="61" t="s">
        <v>440</v>
      </c>
      <c r="D5091" s="62"/>
      <c r="E5091" s="62">
        <v>352</v>
      </c>
      <c r="F5091" s="62">
        <v>2050</v>
      </c>
      <c r="G5091" s="50">
        <v>20.440999999999999</v>
      </c>
      <c r="H5091" s="50">
        <v>20.687000000000001</v>
      </c>
      <c r="I5091" s="50">
        <v>20.768000000000001</v>
      </c>
      <c r="J5091" s="50">
        <v>21.132000000000001</v>
      </c>
      <c r="K5091" s="50">
        <v>21.951000000000001</v>
      </c>
      <c r="L5091" s="50">
        <v>22.824999999999999</v>
      </c>
      <c r="M5091" s="50">
        <v>23.350999999999999</v>
      </c>
      <c r="N5091" s="50">
        <v>23.91</v>
      </c>
      <c r="O5091" s="50">
        <v>24.524000000000001</v>
      </c>
      <c r="P5091" s="50">
        <v>22.614999999999998</v>
      </c>
      <c r="Q5091" s="50">
        <v>22.936</v>
      </c>
      <c r="R5091" s="50">
        <v>25.709</v>
      </c>
      <c r="S5091" s="50">
        <v>22.954000000000001</v>
      </c>
      <c r="T5091" s="50">
        <v>22.495000000000001</v>
      </c>
      <c r="U5091" s="50">
        <v>19.922999999999998</v>
      </c>
      <c r="V5091" s="50">
        <v>17.866</v>
      </c>
      <c r="W5091" s="50" t="s">
        <v>311</v>
      </c>
      <c r="X5091" s="50">
        <v>15.228999999999999</v>
      </c>
      <c r="Y5091" s="50">
        <v>11.961</v>
      </c>
      <c r="Z5091" s="50">
        <v>6.5449999999999999</v>
      </c>
      <c r="AA5091" s="50">
        <v>1.9670000000000001</v>
      </c>
      <c r="AB5091" s="50">
        <v>0.28199999999999997</v>
      </c>
      <c r="AC5091" s="50" t="str">
        <f t="shared" si="325"/>
        <v>Iceland-2050</v>
      </c>
      <c r="AD5091" s="51">
        <f t="shared" si="326"/>
        <v>231.90700000000001</v>
      </c>
      <c r="AE5091" s="15">
        <f t="shared" si="327"/>
        <v>0.68201477316338022</v>
      </c>
      <c r="AF5091">
        <f t="shared" si="328"/>
        <v>0.32766173252145137</v>
      </c>
    </row>
    <row r="5092" spans="1:32" x14ac:dyDescent="0.25">
      <c r="A5092" s="59">
        <v>5075</v>
      </c>
      <c r="B5092" s="60" t="s">
        <v>309</v>
      </c>
      <c r="C5092" s="61" t="s">
        <v>34</v>
      </c>
      <c r="D5092" s="62"/>
      <c r="E5092" s="62">
        <v>356</v>
      </c>
      <c r="F5092" s="62">
        <v>2050</v>
      </c>
      <c r="G5092" s="50">
        <v>101378.78</v>
      </c>
      <c r="H5092" s="50">
        <v>103914.478</v>
      </c>
      <c r="I5092" s="50">
        <v>107565.534</v>
      </c>
      <c r="J5092" s="50">
        <v>111959.88400000001</v>
      </c>
      <c r="K5092" s="50">
        <v>115146.788</v>
      </c>
      <c r="L5092" s="50">
        <v>116298.345</v>
      </c>
      <c r="M5092" s="50">
        <v>116423.00599999999</v>
      </c>
      <c r="N5092" s="50">
        <v>115197.667</v>
      </c>
      <c r="O5092" s="50">
        <v>119973.12699999999</v>
      </c>
      <c r="P5092" s="50">
        <v>118040.32799999999</v>
      </c>
      <c r="Q5092" s="50">
        <v>112259.33199999999</v>
      </c>
      <c r="R5092" s="50">
        <v>104062.174</v>
      </c>
      <c r="S5092" s="50">
        <v>94087.652000000002</v>
      </c>
      <c r="T5092" s="50">
        <v>79114.944000000003</v>
      </c>
      <c r="U5092" s="50">
        <v>59330.080000000002</v>
      </c>
      <c r="V5092" s="50">
        <v>41221.576000000001</v>
      </c>
      <c r="W5092" s="50" t="s">
        <v>311</v>
      </c>
      <c r="X5092" s="50">
        <v>24857.088</v>
      </c>
      <c r="Y5092" s="50">
        <v>12337.665999999999</v>
      </c>
      <c r="Z5092" s="50">
        <v>4519.3760000000002</v>
      </c>
      <c r="AA5092" s="50">
        <v>1124.617</v>
      </c>
      <c r="AB5092" s="50">
        <v>165.72</v>
      </c>
      <c r="AC5092" s="50" t="str">
        <f t="shared" si="325"/>
        <v>India-2050</v>
      </c>
      <c r="AD5092" s="51">
        <f t="shared" si="326"/>
        <v>1123448.3029999998</v>
      </c>
      <c r="AE5092" s="15">
        <f t="shared" si="327"/>
        <v>0.47668402504142654</v>
      </c>
      <c r="AF5092">
        <f t="shared" si="328"/>
        <v>0.15503026321818733</v>
      </c>
    </row>
    <row r="5093" spans="1:32" x14ac:dyDescent="0.25">
      <c r="A5093" s="59">
        <v>5076</v>
      </c>
      <c r="B5093" s="60" t="s">
        <v>309</v>
      </c>
      <c r="C5093" s="61" t="s">
        <v>256</v>
      </c>
      <c r="D5093" s="62"/>
      <c r="E5093" s="62">
        <v>360</v>
      </c>
      <c r="F5093" s="62">
        <v>2050</v>
      </c>
      <c r="G5093" s="50">
        <v>20832.945</v>
      </c>
      <c r="H5093" s="50">
        <v>21375.54</v>
      </c>
      <c r="I5093" s="50">
        <v>21826.883999999998</v>
      </c>
      <c r="J5093" s="50">
        <v>22036.603999999999</v>
      </c>
      <c r="K5093" s="50">
        <v>22119.440999999999</v>
      </c>
      <c r="L5093" s="50">
        <v>22352.901000000002</v>
      </c>
      <c r="M5093" s="50">
        <v>22768.764999999999</v>
      </c>
      <c r="N5093" s="50">
        <v>23257.863000000001</v>
      </c>
      <c r="O5093" s="50">
        <v>22143.955000000002</v>
      </c>
      <c r="P5093" s="50">
        <v>21802.069</v>
      </c>
      <c r="Q5093" s="50">
        <v>20247.184000000001</v>
      </c>
      <c r="R5093" s="50">
        <v>19057.131000000001</v>
      </c>
      <c r="S5093" s="50">
        <v>17515.977999999999</v>
      </c>
      <c r="T5093" s="50">
        <v>15720.84</v>
      </c>
      <c r="U5093" s="50">
        <v>12343.147000000001</v>
      </c>
      <c r="V5093" s="50">
        <v>8706.2739999999994</v>
      </c>
      <c r="W5093" s="50" t="s">
        <v>311</v>
      </c>
      <c r="X5093" s="50">
        <v>4902.6270000000004</v>
      </c>
      <c r="Y5093" s="50">
        <v>1972.0440000000001</v>
      </c>
      <c r="Z5093" s="50">
        <v>501.803</v>
      </c>
      <c r="AA5093" s="50">
        <v>62.636000000000003</v>
      </c>
      <c r="AB5093" s="50">
        <v>4.0549999999999997</v>
      </c>
      <c r="AC5093" s="50" t="str">
        <f t="shared" si="325"/>
        <v>Indonesia-2050</v>
      </c>
      <c r="AD5093" s="51">
        <f t="shared" si="326"/>
        <v>213301.89099999997</v>
      </c>
      <c r="AE5093" s="15">
        <f t="shared" si="327"/>
        <v>0.50749102360278664</v>
      </c>
      <c r="AF5093">
        <f t="shared" si="328"/>
        <v>0.15942115386875896</v>
      </c>
    </row>
    <row r="5094" spans="1:32" x14ac:dyDescent="0.25">
      <c r="A5094" s="59">
        <v>5077</v>
      </c>
      <c r="B5094" s="60" t="s">
        <v>309</v>
      </c>
      <c r="C5094" s="61" t="s">
        <v>441</v>
      </c>
      <c r="D5094" s="62"/>
      <c r="E5094" s="62">
        <v>364</v>
      </c>
      <c r="F5094" s="62">
        <v>2050</v>
      </c>
      <c r="G5094" s="50">
        <v>4592.4880000000003</v>
      </c>
      <c r="H5094" s="50">
        <v>4740.9579999999996</v>
      </c>
      <c r="I5094" s="50">
        <v>4541.4669999999996</v>
      </c>
      <c r="J5094" s="50">
        <v>4290.4319999999998</v>
      </c>
      <c r="K5094" s="50">
        <v>4412.0619999999999</v>
      </c>
      <c r="L5094" s="50">
        <v>5105.701</v>
      </c>
      <c r="M5094" s="50">
        <v>6054.0810000000001</v>
      </c>
      <c r="N5094" s="50">
        <v>6647.88</v>
      </c>
      <c r="O5094" s="50">
        <v>6147.665</v>
      </c>
      <c r="P5094" s="50">
        <v>5144.143</v>
      </c>
      <c r="Q5094" s="50">
        <v>5149.8209999999999</v>
      </c>
      <c r="R5094" s="50">
        <v>6673.9549999999999</v>
      </c>
      <c r="S5094" s="50">
        <v>8534.8430000000008</v>
      </c>
      <c r="T5094" s="50">
        <v>8144.0550000000003</v>
      </c>
      <c r="U5094" s="50">
        <v>5641.59</v>
      </c>
      <c r="V5094" s="50">
        <v>3590.4740000000002</v>
      </c>
      <c r="W5094" s="50" t="s">
        <v>311</v>
      </c>
      <c r="X5094" s="50">
        <v>2364.9360000000001</v>
      </c>
      <c r="Y5094" s="50">
        <v>1238.076</v>
      </c>
      <c r="Z5094" s="50">
        <v>440.59800000000001</v>
      </c>
      <c r="AA5094" s="50">
        <v>91.45</v>
      </c>
      <c r="AB5094" s="50">
        <v>6.7789999999999999</v>
      </c>
      <c r="AC5094" s="50" t="str">
        <f t="shared" si="325"/>
        <v>Iran (Islamic Republic of)-2050</v>
      </c>
      <c r="AD5094" s="51">
        <f t="shared" si="326"/>
        <v>58160.583000000006</v>
      </c>
      <c r="AE5094" s="15">
        <f t="shared" si="327"/>
        <v>0.60853707398359458</v>
      </c>
      <c r="AF5094">
        <f t="shared" si="328"/>
        <v>0.29871326213954308</v>
      </c>
    </row>
    <row r="5095" spans="1:32" x14ac:dyDescent="0.25">
      <c r="A5095" s="59">
        <v>5078</v>
      </c>
      <c r="B5095" s="60" t="s">
        <v>309</v>
      </c>
      <c r="C5095" s="61" t="s">
        <v>442</v>
      </c>
      <c r="D5095" s="62"/>
      <c r="E5095" s="62">
        <v>368</v>
      </c>
      <c r="F5095" s="62">
        <v>2050</v>
      </c>
      <c r="G5095" s="50">
        <v>9316.0280000000002</v>
      </c>
      <c r="H5095" s="50">
        <v>8813.0779999999995</v>
      </c>
      <c r="I5095" s="50">
        <v>8255.9459999999999</v>
      </c>
      <c r="J5095" s="50">
        <v>7662.4449999999997</v>
      </c>
      <c r="K5095" s="50">
        <v>7061.34</v>
      </c>
      <c r="L5095" s="50">
        <v>6485.7979999999998</v>
      </c>
      <c r="M5095" s="50">
        <v>5945.9679999999998</v>
      </c>
      <c r="N5095" s="50">
        <v>5388.6289999999999</v>
      </c>
      <c r="O5095" s="50">
        <v>4649.308</v>
      </c>
      <c r="P5095" s="50">
        <v>3980.6350000000002</v>
      </c>
      <c r="Q5095" s="50">
        <v>3522.8910000000001</v>
      </c>
      <c r="R5095" s="50">
        <v>2954.2420000000002</v>
      </c>
      <c r="S5095" s="50">
        <v>2436.444</v>
      </c>
      <c r="T5095" s="50">
        <v>1916.7629999999999</v>
      </c>
      <c r="U5095" s="50">
        <v>1440.21</v>
      </c>
      <c r="V5095" s="50">
        <v>941.28300000000002</v>
      </c>
      <c r="W5095" s="50" t="s">
        <v>311</v>
      </c>
      <c r="X5095" s="50">
        <v>499.05599999999998</v>
      </c>
      <c r="Y5095" s="50">
        <v>168.822</v>
      </c>
      <c r="Z5095" s="50">
        <v>42.677999999999997</v>
      </c>
      <c r="AA5095" s="50">
        <v>8.2469999999999999</v>
      </c>
      <c r="AB5095" s="50">
        <v>0.54800000000000004</v>
      </c>
      <c r="AC5095" s="50" t="str">
        <f t="shared" si="325"/>
        <v>Iraq-2050</v>
      </c>
      <c r="AD5095" s="51">
        <f t="shared" si="326"/>
        <v>50087.700000000004</v>
      </c>
      <c r="AE5095" s="15">
        <f t="shared" si="327"/>
        <v>0.62695350355476476</v>
      </c>
      <c r="AF5095">
        <f t="shared" si="328"/>
        <v>6.5613004224040469E-2</v>
      </c>
    </row>
    <row r="5096" spans="1:32" x14ac:dyDescent="0.25">
      <c r="A5096" s="59">
        <v>5079</v>
      </c>
      <c r="B5096" s="60" t="s">
        <v>309</v>
      </c>
      <c r="C5096" s="61" t="s">
        <v>259</v>
      </c>
      <c r="D5096" s="62"/>
      <c r="E5096" s="62">
        <v>372</v>
      </c>
      <c r="F5096" s="62">
        <v>2050</v>
      </c>
      <c r="G5096" s="50">
        <v>336.976</v>
      </c>
      <c r="H5096" s="50">
        <v>344.96199999999999</v>
      </c>
      <c r="I5096" s="50">
        <v>335.56299999999999</v>
      </c>
      <c r="J5096" s="50">
        <v>316.08600000000001</v>
      </c>
      <c r="K5096" s="50">
        <v>306.17899999999997</v>
      </c>
      <c r="L5096" s="50">
        <v>319.88099999999997</v>
      </c>
      <c r="M5096" s="50">
        <v>352.90300000000002</v>
      </c>
      <c r="N5096" s="50">
        <v>386.86599999999999</v>
      </c>
      <c r="O5096" s="50">
        <v>390.99299999999999</v>
      </c>
      <c r="P5096" s="50">
        <v>347.66399999999999</v>
      </c>
      <c r="Q5096" s="50">
        <v>299.74599999999998</v>
      </c>
      <c r="R5096" s="50">
        <v>274.495</v>
      </c>
      <c r="S5096" s="50">
        <v>302.178</v>
      </c>
      <c r="T5096" s="50">
        <v>353.48200000000003</v>
      </c>
      <c r="U5096" s="50">
        <v>351.46300000000002</v>
      </c>
      <c r="V5096" s="50">
        <v>310.291</v>
      </c>
      <c r="W5096" s="50" t="s">
        <v>311</v>
      </c>
      <c r="X5096" s="50">
        <v>220.69300000000001</v>
      </c>
      <c r="Y5096" s="50">
        <v>155.25899999999999</v>
      </c>
      <c r="Z5096" s="50">
        <v>71.230999999999995</v>
      </c>
      <c r="AA5096" s="50">
        <v>21.553000000000001</v>
      </c>
      <c r="AB5096" s="50">
        <v>2.9350000000000001</v>
      </c>
      <c r="AC5096" s="50" t="str">
        <f t="shared" si="325"/>
        <v>Ireland-2050</v>
      </c>
      <c r="AD5096" s="51">
        <f t="shared" si="326"/>
        <v>3296.991</v>
      </c>
      <c r="AE5096" s="15">
        <f t="shared" si="327"/>
        <v>0.75960413601371668</v>
      </c>
      <c r="AF5096">
        <f t="shared" si="328"/>
        <v>0.34463083950555479</v>
      </c>
    </row>
    <row r="5097" spans="1:32" x14ac:dyDescent="0.25">
      <c r="A5097" s="59">
        <v>5080</v>
      </c>
      <c r="B5097" s="60" t="s">
        <v>309</v>
      </c>
      <c r="C5097" s="61" t="s">
        <v>443</v>
      </c>
      <c r="D5097" s="62"/>
      <c r="E5097" s="62">
        <v>376</v>
      </c>
      <c r="F5097" s="62">
        <v>2050</v>
      </c>
      <c r="G5097" s="50">
        <v>963.35199999999998</v>
      </c>
      <c r="H5097" s="50">
        <v>955.01400000000001</v>
      </c>
      <c r="I5097" s="50">
        <v>923.53599999999994</v>
      </c>
      <c r="J5097" s="50">
        <v>884.93100000000004</v>
      </c>
      <c r="K5097" s="50">
        <v>855.28499999999997</v>
      </c>
      <c r="L5097" s="50">
        <v>845.55</v>
      </c>
      <c r="M5097" s="50">
        <v>850.28599999999994</v>
      </c>
      <c r="N5097" s="50">
        <v>862.48299999999995</v>
      </c>
      <c r="O5097" s="50">
        <v>777.58699999999999</v>
      </c>
      <c r="P5097" s="50">
        <v>704.45500000000004</v>
      </c>
      <c r="Q5097" s="50">
        <v>651.92600000000004</v>
      </c>
      <c r="R5097" s="50">
        <v>587.68200000000002</v>
      </c>
      <c r="S5097" s="50">
        <v>563.79899999999998</v>
      </c>
      <c r="T5097" s="50">
        <v>538.45600000000002</v>
      </c>
      <c r="U5097" s="50">
        <v>500.77600000000001</v>
      </c>
      <c r="V5097" s="50">
        <v>422.98899999999998</v>
      </c>
      <c r="W5097" s="50" t="s">
        <v>311</v>
      </c>
      <c r="X5097" s="50">
        <v>307.57900000000001</v>
      </c>
      <c r="Y5097" s="50">
        <v>208.43100000000001</v>
      </c>
      <c r="Z5097" s="50">
        <v>115.398</v>
      </c>
      <c r="AA5097" s="50">
        <v>48.521000000000001</v>
      </c>
      <c r="AB5097" s="50">
        <v>9.2609999999999992</v>
      </c>
      <c r="AC5097" s="50" t="str">
        <f t="shared" si="325"/>
        <v>Israel-2050</v>
      </c>
      <c r="AD5097" s="51">
        <f t="shared" si="326"/>
        <v>7583.9839999999995</v>
      </c>
      <c r="AE5097" s="15">
        <f t="shared" si="327"/>
        <v>0.65840236477292136</v>
      </c>
      <c r="AF5097">
        <f t="shared" si="328"/>
        <v>0.20635282219659792</v>
      </c>
    </row>
    <row r="5098" spans="1:32" x14ac:dyDescent="0.25">
      <c r="A5098" s="59">
        <v>5081</v>
      </c>
      <c r="B5098" s="60" t="s">
        <v>309</v>
      </c>
      <c r="C5098" s="61" t="s">
        <v>444</v>
      </c>
      <c r="D5098" s="62"/>
      <c r="E5098" s="62">
        <v>380</v>
      </c>
      <c r="F5098" s="62">
        <v>2050</v>
      </c>
      <c r="G5098" s="50">
        <v>2342.0120000000002</v>
      </c>
      <c r="H5098" s="50">
        <v>2418.2249999999999</v>
      </c>
      <c r="I5098" s="50">
        <v>2451.4380000000001</v>
      </c>
      <c r="J5098" s="50">
        <v>2462.2550000000001</v>
      </c>
      <c r="K5098" s="50">
        <v>2501.8330000000001</v>
      </c>
      <c r="L5098" s="50">
        <v>2589.1950000000002</v>
      </c>
      <c r="M5098" s="50">
        <v>2728.326</v>
      </c>
      <c r="N5098" s="50">
        <v>2903.2579999999998</v>
      </c>
      <c r="O5098" s="50">
        <v>3166.3159999999998</v>
      </c>
      <c r="P5098" s="50">
        <v>3146.9459999999999</v>
      </c>
      <c r="Q5098" s="50">
        <v>3081.4920000000002</v>
      </c>
      <c r="R5098" s="50">
        <v>3105.0610000000001</v>
      </c>
      <c r="S5098" s="50">
        <v>3122.5520000000001</v>
      </c>
      <c r="T5098" s="50">
        <v>3260.9250000000002</v>
      </c>
      <c r="U5098" s="50">
        <v>3636.0410000000002</v>
      </c>
      <c r="V5098" s="50">
        <v>3970.8760000000002</v>
      </c>
      <c r="W5098" s="50" t="s">
        <v>311</v>
      </c>
      <c r="X5098" s="50">
        <v>3598.768</v>
      </c>
      <c r="Y5098" s="50">
        <v>2667.0839999999998</v>
      </c>
      <c r="Z5098" s="50">
        <v>1373.308</v>
      </c>
      <c r="AA5098" s="50">
        <v>474.24599999999998</v>
      </c>
      <c r="AB5098" s="50">
        <v>93.037000000000006</v>
      </c>
      <c r="AC5098" s="50" t="str">
        <f t="shared" si="325"/>
        <v>Italy-2050</v>
      </c>
      <c r="AD5098" s="51">
        <f t="shared" si="326"/>
        <v>28807.234</v>
      </c>
      <c r="AE5098" s="15">
        <f t="shared" si="327"/>
        <v>0.91247774777682578</v>
      </c>
      <c r="AF5098">
        <f t="shared" si="328"/>
        <v>0.52956309698330939</v>
      </c>
    </row>
    <row r="5099" spans="1:32" x14ac:dyDescent="0.25">
      <c r="A5099" s="59">
        <v>5082</v>
      </c>
      <c r="B5099" s="60" t="s">
        <v>309</v>
      </c>
      <c r="C5099" s="61" t="s">
        <v>376</v>
      </c>
      <c r="D5099" s="62"/>
      <c r="E5099" s="62">
        <v>388</v>
      </c>
      <c r="F5099" s="62">
        <v>2050</v>
      </c>
      <c r="G5099" s="50">
        <v>133.97900000000001</v>
      </c>
      <c r="H5099" s="50">
        <v>139.422</v>
      </c>
      <c r="I5099" s="50">
        <v>148.196</v>
      </c>
      <c r="J5099" s="50">
        <v>155.63800000000001</v>
      </c>
      <c r="K5099" s="50">
        <v>159.74</v>
      </c>
      <c r="L5099" s="50">
        <v>164.81299999999999</v>
      </c>
      <c r="M5099" s="50">
        <v>169.53700000000001</v>
      </c>
      <c r="N5099" s="50">
        <v>139.18299999999999</v>
      </c>
      <c r="O5099" s="50">
        <v>150.40600000000001</v>
      </c>
      <c r="P5099" s="50">
        <v>163.131</v>
      </c>
      <c r="Q5099" s="50">
        <v>197.34399999999999</v>
      </c>
      <c r="R5099" s="50">
        <v>199.339</v>
      </c>
      <c r="S5099" s="50">
        <v>188.03399999999999</v>
      </c>
      <c r="T5099" s="50">
        <v>162.14699999999999</v>
      </c>
      <c r="U5099" s="50">
        <v>134.548</v>
      </c>
      <c r="V5099" s="50">
        <v>116.542</v>
      </c>
      <c r="W5099" s="50" t="s">
        <v>311</v>
      </c>
      <c r="X5099" s="50">
        <v>89.328000000000003</v>
      </c>
      <c r="Y5099" s="50">
        <v>56.915999999999997</v>
      </c>
      <c r="Z5099" s="50">
        <v>26.202000000000002</v>
      </c>
      <c r="AA5099" s="50">
        <v>7.6849999999999996</v>
      </c>
      <c r="AB5099" s="50">
        <v>1.4610000000000001</v>
      </c>
      <c r="AC5099" s="50" t="str">
        <f t="shared" si="325"/>
        <v>Jamaica-2050</v>
      </c>
      <c r="AD5099" s="51">
        <f t="shared" si="326"/>
        <v>1687.165</v>
      </c>
      <c r="AE5099" s="15">
        <f t="shared" si="327"/>
        <v>0.60244611522880098</v>
      </c>
      <c r="AF5099">
        <f t="shared" si="328"/>
        <v>0.28207498048618096</v>
      </c>
    </row>
    <row r="5100" spans="1:32" x14ac:dyDescent="0.25">
      <c r="A5100" s="59">
        <v>5083</v>
      </c>
      <c r="B5100" s="60" t="s">
        <v>309</v>
      </c>
      <c r="C5100" s="61" t="s">
        <v>35</v>
      </c>
      <c r="D5100" s="62"/>
      <c r="E5100" s="62">
        <v>392</v>
      </c>
      <c r="F5100" s="62">
        <v>2050</v>
      </c>
      <c r="G5100" s="50">
        <v>4457.3379999999997</v>
      </c>
      <c r="H5100" s="50">
        <v>4561.83</v>
      </c>
      <c r="I5100" s="50">
        <v>4638.9260000000004</v>
      </c>
      <c r="J5100" s="50">
        <v>4721.93</v>
      </c>
      <c r="K5100" s="50">
        <v>4844.893</v>
      </c>
      <c r="L5100" s="50">
        <v>5029.5339999999997</v>
      </c>
      <c r="M5100" s="50">
        <v>5280.5190000000002</v>
      </c>
      <c r="N5100" s="50">
        <v>5542.777</v>
      </c>
      <c r="O5100" s="50">
        <v>5700.6149999999998</v>
      </c>
      <c r="P5100" s="50">
        <v>5788.8689999999997</v>
      </c>
      <c r="Q5100" s="50">
        <v>6033.1620000000003</v>
      </c>
      <c r="R5100" s="50">
        <v>6085.4279999999999</v>
      </c>
      <c r="S5100" s="50">
        <v>6538.4920000000002</v>
      </c>
      <c r="T5100" s="50">
        <v>7141.8549999999996</v>
      </c>
      <c r="U5100" s="50">
        <v>7641.7659999999996</v>
      </c>
      <c r="V5100" s="50">
        <v>8491.6370000000006</v>
      </c>
      <c r="W5100" s="50" t="s">
        <v>311</v>
      </c>
      <c r="X5100" s="50">
        <v>6569.2430000000004</v>
      </c>
      <c r="Y5100" s="50">
        <v>4795.9390000000003</v>
      </c>
      <c r="Z5100" s="50">
        <v>2972.7959999999998</v>
      </c>
      <c r="AA5100" s="50">
        <v>1506.961</v>
      </c>
      <c r="AB5100" s="50">
        <v>449.93599999999998</v>
      </c>
      <c r="AC5100" s="50" t="str">
        <f t="shared" si="325"/>
        <v>Japan-2050</v>
      </c>
      <c r="AD5100" s="51">
        <f t="shared" si="326"/>
        <v>55566.218999999997</v>
      </c>
      <c r="AE5100" s="15">
        <f t="shared" si="327"/>
        <v>0.95792422010934397</v>
      </c>
      <c r="AF5100">
        <f t="shared" si="328"/>
        <v>0.57162189533033014</v>
      </c>
    </row>
    <row r="5101" spans="1:32" x14ac:dyDescent="0.25">
      <c r="A5101" s="59">
        <v>5084</v>
      </c>
      <c r="B5101" s="60" t="s">
        <v>309</v>
      </c>
      <c r="C5101" s="61" t="s">
        <v>260</v>
      </c>
      <c r="D5101" s="62"/>
      <c r="E5101" s="62">
        <v>400</v>
      </c>
      <c r="F5101" s="62">
        <v>2050</v>
      </c>
      <c r="G5101" s="50">
        <v>1119.414</v>
      </c>
      <c r="H5101" s="50">
        <v>1135.3</v>
      </c>
      <c r="I5101" s="50">
        <v>1131.8330000000001</v>
      </c>
      <c r="J5101" s="50">
        <v>1110.2460000000001</v>
      </c>
      <c r="K5101" s="50">
        <v>1086.9870000000001</v>
      </c>
      <c r="L5101" s="50">
        <v>1071.087</v>
      </c>
      <c r="M5101" s="50">
        <v>1056.19</v>
      </c>
      <c r="N5101" s="50">
        <v>1039.164</v>
      </c>
      <c r="O5101" s="50">
        <v>945.38699999999994</v>
      </c>
      <c r="P5101" s="50">
        <v>845.99800000000005</v>
      </c>
      <c r="Q5101" s="50">
        <v>774.43</v>
      </c>
      <c r="R5101" s="50">
        <v>693.76300000000003</v>
      </c>
      <c r="S5101" s="50">
        <v>620.31399999999996</v>
      </c>
      <c r="T5101" s="50">
        <v>544.68100000000004</v>
      </c>
      <c r="U5101" s="50">
        <v>418.21</v>
      </c>
      <c r="V5101" s="50">
        <v>309.21300000000002</v>
      </c>
      <c r="W5101" s="50" t="s">
        <v>311</v>
      </c>
      <c r="X5101" s="50">
        <v>182.453</v>
      </c>
      <c r="Y5101" s="50">
        <v>78.201999999999998</v>
      </c>
      <c r="Z5101" s="50">
        <v>21.042999999999999</v>
      </c>
      <c r="AA5101" s="50">
        <v>3.4510000000000001</v>
      </c>
      <c r="AB5101" s="50">
        <v>0.36799999999999999</v>
      </c>
      <c r="AC5101" s="50" t="str">
        <f t="shared" si="325"/>
        <v>Jordan-2050</v>
      </c>
      <c r="AD5101" s="51">
        <f t="shared" si="326"/>
        <v>9243.5660000000007</v>
      </c>
      <c r="AE5101" s="15">
        <f t="shared" si="327"/>
        <v>0.53487669152792339</v>
      </c>
      <c r="AF5101">
        <f t="shared" si="328"/>
        <v>0.12332597499325616</v>
      </c>
    </row>
    <row r="5102" spans="1:32" x14ac:dyDescent="0.25">
      <c r="A5102" s="59">
        <v>5085</v>
      </c>
      <c r="B5102" s="60" t="s">
        <v>309</v>
      </c>
      <c r="C5102" s="61" t="s">
        <v>445</v>
      </c>
      <c r="D5102" s="62"/>
      <c r="E5102" s="62">
        <v>404</v>
      </c>
      <c r="F5102" s="62">
        <v>2050</v>
      </c>
      <c r="G5102" s="50">
        <v>9294.2489999999998</v>
      </c>
      <c r="H5102" s="50">
        <v>9093.2559999999994</v>
      </c>
      <c r="I5102" s="50">
        <v>8885.93</v>
      </c>
      <c r="J5102" s="50">
        <v>8584.6679999999997</v>
      </c>
      <c r="K5102" s="50">
        <v>8145.4260000000004</v>
      </c>
      <c r="L5102" s="50">
        <v>7622.9979999999996</v>
      </c>
      <c r="M5102" s="50">
        <v>7103.49</v>
      </c>
      <c r="N5102" s="50">
        <v>6589.7929999999997</v>
      </c>
      <c r="O5102" s="50">
        <v>6205.7209999999995</v>
      </c>
      <c r="P5102" s="50">
        <v>5422.8270000000002</v>
      </c>
      <c r="Q5102" s="50">
        <v>4623.1369999999997</v>
      </c>
      <c r="R5102" s="50">
        <v>3761.55</v>
      </c>
      <c r="S5102" s="50">
        <v>3360.5329999999999</v>
      </c>
      <c r="T5102" s="50">
        <v>2709.5210000000002</v>
      </c>
      <c r="U5102" s="50">
        <v>1921.29</v>
      </c>
      <c r="V5102" s="50">
        <v>1178.0840000000001</v>
      </c>
      <c r="W5102" s="50" t="s">
        <v>311</v>
      </c>
      <c r="X5102" s="50">
        <v>608.43100000000004</v>
      </c>
      <c r="Y5102" s="50">
        <v>260.315</v>
      </c>
      <c r="Z5102" s="50">
        <v>79.763000000000005</v>
      </c>
      <c r="AA5102" s="50">
        <v>14.811</v>
      </c>
      <c r="AB5102" s="50">
        <v>1.3440000000000001</v>
      </c>
      <c r="AC5102" s="50" t="str">
        <f t="shared" si="325"/>
        <v>Kenya-2050</v>
      </c>
      <c r="AD5102" s="51">
        <f t="shared" si="326"/>
        <v>61420.143000000004</v>
      </c>
      <c r="AE5102" s="15">
        <f t="shared" si="327"/>
        <v>0.55432944856543231</v>
      </c>
      <c r="AF5102">
        <f t="shared" si="328"/>
        <v>7.6370343295881007E-2</v>
      </c>
    </row>
    <row r="5103" spans="1:32" x14ac:dyDescent="0.25">
      <c r="A5103" s="59">
        <v>5086</v>
      </c>
      <c r="B5103" s="60" t="s">
        <v>309</v>
      </c>
      <c r="C5103" s="61" t="s">
        <v>377</v>
      </c>
      <c r="D5103" s="62"/>
      <c r="E5103" s="62">
        <v>296</v>
      </c>
      <c r="F5103" s="62">
        <v>2050</v>
      </c>
      <c r="G5103" s="50">
        <v>17.605</v>
      </c>
      <c r="H5103" s="50">
        <v>16.968</v>
      </c>
      <c r="I5103" s="50">
        <v>15.896000000000001</v>
      </c>
      <c r="J5103" s="50">
        <v>14.926</v>
      </c>
      <c r="K5103" s="50">
        <v>14.413</v>
      </c>
      <c r="L5103" s="50">
        <v>14.036</v>
      </c>
      <c r="M5103" s="50">
        <v>13.420999999999999</v>
      </c>
      <c r="N5103" s="50">
        <v>12.499000000000001</v>
      </c>
      <c r="O5103" s="50">
        <v>11.401999999999999</v>
      </c>
      <c r="P5103" s="50">
        <v>8.4239999999999995</v>
      </c>
      <c r="Q5103" s="50">
        <v>9.3160000000000007</v>
      </c>
      <c r="R5103" s="50">
        <v>7.9960000000000004</v>
      </c>
      <c r="S5103" s="50">
        <v>7.3029999999999999</v>
      </c>
      <c r="T5103" s="50">
        <v>5.4329999999999998</v>
      </c>
      <c r="U5103" s="50">
        <v>3.6989999999999998</v>
      </c>
      <c r="V5103" s="50">
        <v>2.3639999999999999</v>
      </c>
      <c r="W5103" s="50" t="s">
        <v>311</v>
      </c>
      <c r="X5103" s="50">
        <v>1.6020000000000001</v>
      </c>
      <c r="Y5103" s="50">
        <v>0.627</v>
      </c>
      <c r="Z5103" s="50">
        <v>0.13600000000000001</v>
      </c>
      <c r="AA5103" s="50">
        <v>1.7999999999999999E-2</v>
      </c>
      <c r="AB5103" s="50">
        <v>1E-3</v>
      </c>
      <c r="AC5103" s="50" t="str">
        <f t="shared" si="325"/>
        <v>Kiribati-2050</v>
      </c>
      <c r="AD5103" s="51">
        <f t="shared" si="326"/>
        <v>113.736</v>
      </c>
      <c r="AE5103" s="15">
        <f t="shared" si="327"/>
        <v>0.56577512836744726</v>
      </c>
      <c r="AF5103">
        <f t="shared" si="328"/>
        <v>8.4528485734295541E-2</v>
      </c>
    </row>
    <row r="5104" spans="1:32" x14ac:dyDescent="0.25">
      <c r="A5104" s="59">
        <v>5087</v>
      </c>
      <c r="B5104" s="60" t="s">
        <v>309</v>
      </c>
      <c r="C5104" s="61" t="s">
        <v>446</v>
      </c>
      <c r="D5104" s="62"/>
      <c r="E5104" s="62">
        <v>414</v>
      </c>
      <c r="F5104" s="62">
        <v>2050</v>
      </c>
      <c r="G5104" s="50">
        <v>326.43700000000001</v>
      </c>
      <c r="H5104" s="50">
        <v>323.38</v>
      </c>
      <c r="I5104" s="50">
        <v>313.90600000000001</v>
      </c>
      <c r="J5104" s="50">
        <v>306.392</v>
      </c>
      <c r="K5104" s="50">
        <v>339.79500000000002</v>
      </c>
      <c r="L5104" s="50">
        <v>421.738</v>
      </c>
      <c r="M5104" s="50">
        <v>489.96600000000001</v>
      </c>
      <c r="N5104" s="50">
        <v>478.28199999999998</v>
      </c>
      <c r="O5104" s="50">
        <v>430.41699999999997</v>
      </c>
      <c r="P5104" s="50">
        <v>383.67200000000003</v>
      </c>
      <c r="Q5104" s="50">
        <v>371.83800000000002</v>
      </c>
      <c r="R5104" s="50">
        <v>299.798</v>
      </c>
      <c r="S5104" s="50">
        <v>272.97500000000002</v>
      </c>
      <c r="T5104" s="50">
        <v>277.86900000000003</v>
      </c>
      <c r="U5104" s="50">
        <v>249.035</v>
      </c>
      <c r="V5104" s="50">
        <v>203.554</v>
      </c>
      <c r="W5104" s="50" t="s">
        <v>311</v>
      </c>
      <c r="X5104" s="50">
        <v>113.30800000000001</v>
      </c>
      <c r="Y5104" s="50">
        <v>33.584000000000003</v>
      </c>
      <c r="Z5104" s="50">
        <v>7.0519999999999996</v>
      </c>
      <c r="AA5104" s="50">
        <v>0.51600000000000001</v>
      </c>
      <c r="AB5104" s="50">
        <v>1.7999999999999999E-2</v>
      </c>
      <c r="AC5104" s="50" t="str">
        <f t="shared" si="325"/>
        <v>Kuwait-2050</v>
      </c>
      <c r="AD5104" s="51">
        <f t="shared" si="326"/>
        <v>3794.873</v>
      </c>
      <c r="AE5104" s="15">
        <f t="shared" si="327"/>
        <v>0.48714647367645775</v>
      </c>
      <c r="AF5104">
        <f t="shared" si="328"/>
        <v>0.1859657764601155</v>
      </c>
    </row>
    <row r="5105" spans="1:32" x14ac:dyDescent="0.25">
      <c r="A5105" s="59">
        <v>5088</v>
      </c>
      <c r="B5105" s="60" t="s">
        <v>309</v>
      </c>
      <c r="C5105" s="61" t="s">
        <v>447</v>
      </c>
      <c r="D5105" s="62"/>
      <c r="E5105" s="62">
        <v>428</v>
      </c>
      <c r="F5105" s="62">
        <v>2050</v>
      </c>
      <c r="G5105" s="50">
        <v>76.385999999999996</v>
      </c>
      <c r="H5105" s="50">
        <v>77.486999999999995</v>
      </c>
      <c r="I5105" s="50">
        <v>74.491</v>
      </c>
      <c r="J5105" s="50">
        <v>71.546999999999997</v>
      </c>
      <c r="K5105" s="50">
        <v>74.861999999999995</v>
      </c>
      <c r="L5105" s="50">
        <v>82.57</v>
      </c>
      <c r="M5105" s="50">
        <v>88.619</v>
      </c>
      <c r="N5105" s="50">
        <v>93.671000000000006</v>
      </c>
      <c r="O5105" s="50">
        <v>97.004999999999995</v>
      </c>
      <c r="P5105" s="50">
        <v>77.631</v>
      </c>
      <c r="Q5105" s="50">
        <v>66.644000000000005</v>
      </c>
      <c r="R5105" s="50">
        <v>100.58499999999999</v>
      </c>
      <c r="S5105" s="50">
        <v>117.68300000000001</v>
      </c>
      <c r="T5105" s="50">
        <v>105.011</v>
      </c>
      <c r="U5105" s="50">
        <v>91.427000000000007</v>
      </c>
      <c r="V5105" s="50">
        <v>84.435000000000002</v>
      </c>
      <c r="W5105" s="50" t="s">
        <v>311</v>
      </c>
      <c r="X5105" s="50">
        <v>63.798000000000002</v>
      </c>
      <c r="Y5105" s="50">
        <v>45.802999999999997</v>
      </c>
      <c r="Z5105" s="50">
        <v>21.413</v>
      </c>
      <c r="AA5105" s="50">
        <v>5.4009999999999998</v>
      </c>
      <c r="AB5105" s="50">
        <v>0.73099999999999998</v>
      </c>
      <c r="AC5105" s="50" t="str">
        <f t="shared" si="325"/>
        <v>Latvia-2050</v>
      </c>
      <c r="AD5105" s="51">
        <f t="shared" si="326"/>
        <v>870.81700000000001</v>
      </c>
      <c r="AE5105" s="15">
        <f t="shared" si="327"/>
        <v>0.74227191246840618</v>
      </c>
      <c r="AF5105">
        <f t="shared" si="328"/>
        <v>0.38030042367908468</v>
      </c>
    </row>
    <row r="5106" spans="1:32" x14ac:dyDescent="0.25">
      <c r="A5106" s="59">
        <v>5089</v>
      </c>
      <c r="B5106" s="60" t="s">
        <v>309</v>
      </c>
      <c r="C5106" s="61" t="s">
        <v>448</v>
      </c>
      <c r="D5106" s="62"/>
      <c r="E5106" s="62">
        <v>422</v>
      </c>
      <c r="F5106" s="62">
        <v>2050</v>
      </c>
      <c r="G5106" s="50">
        <v>244.68299999999999</v>
      </c>
      <c r="H5106" s="50">
        <v>241.84</v>
      </c>
      <c r="I5106" s="50">
        <v>259.77</v>
      </c>
      <c r="J5106" s="50">
        <v>295.69499999999999</v>
      </c>
      <c r="K5106" s="50">
        <v>326.56400000000002</v>
      </c>
      <c r="L5106" s="50">
        <v>323.80799999999999</v>
      </c>
      <c r="M5106" s="50">
        <v>287.495</v>
      </c>
      <c r="N5106" s="50">
        <v>281.57600000000002</v>
      </c>
      <c r="O5106" s="50">
        <v>268.52300000000002</v>
      </c>
      <c r="P5106" s="50">
        <v>344.464</v>
      </c>
      <c r="Q5106" s="50">
        <v>404.28800000000001</v>
      </c>
      <c r="R5106" s="50">
        <v>445.39800000000002</v>
      </c>
      <c r="S5106" s="50">
        <v>426.18400000000003</v>
      </c>
      <c r="T5106" s="50">
        <v>374.238</v>
      </c>
      <c r="U5106" s="50">
        <v>286.45299999999997</v>
      </c>
      <c r="V5106" s="50">
        <v>221.36099999999999</v>
      </c>
      <c r="W5106" s="50" t="s">
        <v>311</v>
      </c>
      <c r="X5106" s="50">
        <v>184.459</v>
      </c>
      <c r="Y5106" s="50">
        <v>123.027</v>
      </c>
      <c r="Z5106" s="50">
        <v>53.113</v>
      </c>
      <c r="AA5106" s="50">
        <v>15.962999999999999</v>
      </c>
      <c r="AB5106" s="50">
        <v>2.9279999999999999</v>
      </c>
      <c r="AC5106" s="50" t="str">
        <f t="shared" si="325"/>
        <v>Lebanon-2050</v>
      </c>
      <c r="AD5106" s="51">
        <f t="shared" si="326"/>
        <v>3403.9950000000003</v>
      </c>
      <c r="AE5106" s="15">
        <f t="shared" si="327"/>
        <v>0.58984663608495302</v>
      </c>
      <c r="AF5106">
        <f t="shared" si="328"/>
        <v>0.30396492966271255</v>
      </c>
    </row>
    <row r="5107" spans="1:32" x14ac:dyDescent="0.25">
      <c r="A5107" s="59">
        <v>5090</v>
      </c>
      <c r="B5107" s="60" t="s">
        <v>309</v>
      </c>
      <c r="C5107" s="61" t="s">
        <v>449</v>
      </c>
      <c r="D5107" s="62"/>
      <c r="E5107" s="62">
        <v>430</v>
      </c>
      <c r="F5107" s="62">
        <v>2050</v>
      </c>
      <c r="G5107" s="50">
        <v>1111.171</v>
      </c>
      <c r="H5107" s="50">
        <v>1059.6189999999999</v>
      </c>
      <c r="I5107" s="50">
        <v>1004.776</v>
      </c>
      <c r="J5107" s="50">
        <v>942.57</v>
      </c>
      <c r="K5107" s="50">
        <v>872.48599999999999</v>
      </c>
      <c r="L5107" s="50">
        <v>796.173</v>
      </c>
      <c r="M5107" s="50">
        <v>719.61599999999999</v>
      </c>
      <c r="N5107" s="50">
        <v>647.65099999999995</v>
      </c>
      <c r="O5107" s="50">
        <v>584.08199999999999</v>
      </c>
      <c r="P5107" s="50">
        <v>510.59500000000003</v>
      </c>
      <c r="Q5107" s="50">
        <v>418.43799999999999</v>
      </c>
      <c r="R5107" s="50">
        <v>330.65300000000002</v>
      </c>
      <c r="S5107" s="50">
        <v>275.83100000000002</v>
      </c>
      <c r="T5107" s="50">
        <v>219.31299999999999</v>
      </c>
      <c r="U5107" s="50">
        <v>154.16499999999999</v>
      </c>
      <c r="V5107" s="50">
        <v>93.658000000000001</v>
      </c>
      <c r="W5107" s="50" t="s">
        <v>311</v>
      </c>
      <c r="X5107" s="50">
        <v>44.831000000000003</v>
      </c>
      <c r="Y5107" s="50">
        <v>15.093</v>
      </c>
      <c r="Z5107" s="50">
        <v>3.0089999999999999</v>
      </c>
      <c r="AA5107" s="50">
        <v>0.28899999999999998</v>
      </c>
      <c r="AB5107" s="50">
        <v>1.2E-2</v>
      </c>
      <c r="AC5107" s="50" t="str">
        <f t="shared" si="325"/>
        <v>Liberia-2050</v>
      </c>
      <c r="AD5107" s="51">
        <f t="shared" si="326"/>
        <v>6098.0950000000012</v>
      </c>
      <c r="AE5107" s="15">
        <f t="shared" si="327"/>
        <v>0.6077202798578899</v>
      </c>
      <c r="AF5107">
        <f t="shared" si="328"/>
        <v>5.7191005795877152E-2</v>
      </c>
    </row>
    <row r="5108" spans="1:32" x14ac:dyDescent="0.25">
      <c r="A5108" s="59">
        <v>5091</v>
      </c>
      <c r="B5108" s="60" t="s">
        <v>309</v>
      </c>
      <c r="C5108" s="61" t="s">
        <v>450</v>
      </c>
      <c r="D5108" s="62"/>
      <c r="E5108" s="62">
        <v>434</v>
      </c>
      <c r="F5108" s="62">
        <v>2050</v>
      </c>
      <c r="G5108" s="50">
        <v>488.214</v>
      </c>
      <c r="H5108" s="50">
        <v>495.25099999999998</v>
      </c>
      <c r="I5108" s="50">
        <v>491.96499999999997</v>
      </c>
      <c r="J5108" s="50">
        <v>491.91199999999998</v>
      </c>
      <c r="K5108" s="50">
        <v>507.20100000000002</v>
      </c>
      <c r="L5108" s="50">
        <v>538.40099999999995</v>
      </c>
      <c r="M5108" s="50">
        <v>573.21900000000005</v>
      </c>
      <c r="N5108" s="50">
        <v>605.79399999999998</v>
      </c>
      <c r="O5108" s="50">
        <v>569.452</v>
      </c>
      <c r="P5108" s="50">
        <v>524.82299999999998</v>
      </c>
      <c r="Q5108" s="50">
        <v>496.88299999999998</v>
      </c>
      <c r="R5108" s="50">
        <v>492.31799999999998</v>
      </c>
      <c r="S5108" s="50">
        <v>499.28199999999998</v>
      </c>
      <c r="T5108" s="50">
        <v>460.13400000000001</v>
      </c>
      <c r="U5108" s="50">
        <v>397.33499999999998</v>
      </c>
      <c r="V5108" s="50">
        <v>275.10199999999998</v>
      </c>
      <c r="W5108" s="50" t="s">
        <v>311</v>
      </c>
      <c r="X5108" s="50">
        <v>147.126</v>
      </c>
      <c r="Y5108" s="50">
        <v>53.24</v>
      </c>
      <c r="Z5108" s="50">
        <v>13.534000000000001</v>
      </c>
      <c r="AA5108" s="50">
        <v>2.2829999999999999</v>
      </c>
      <c r="AB5108" s="50">
        <v>0.2</v>
      </c>
      <c r="AC5108" s="50" t="str">
        <f t="shared" si="325"/>
        <v>Libya-2050</v>
      </c>
      <c r="AD5108" s="51">
        <f t="shared" si="326"/>
        <v>5299.2850000000008</v>
      </c>
      <c r="AE5108" s="15">
        <f t="shared" si="327"/>
        <v>0.53297454279209344</v>
      </c>
      <c r="AF5108">
        <f t="shared" si="328"/>
        <v>0.19911597757248828</v>
      </c>
    </row>
    <row r="5109" spans="1:32" x14ac:dyDescent="0.25">
      <c r="A5109" s="59">
        <v>5092</v>
      </c>
      <c r="B5109" s="60" t="s">
        <v>309</v>
      </c>
      <c r="C5109" s="61" t="s">
        <v>451</v>
      </c>
      <c r="D5109" s="62"/>
      <c r="E5109" s="62">
        <v>440</v>
      </c>
      <c r="F5109" s="62">
        <v>2050</v>
      </c>
      <c r="G5109" s="50">
        <v>124.563</v>
      </c>
      <c r="H5109" s="50">
        <v>121.486</v>
      </c>
      <c r="I5109" s="50">
        <v>118.959</v>
      </c>
      <c r="J5109" s="50">
        <v>123.32299999999999</v>
      </c>
      <c r="K5109" s="50">
        <v>134.739</v>
      </c>
      <c r="L5109" s="50">
        <v>143.363</v>
      </c>
      <c r="M5109" s="50">
        <v>142.143</v>
      </c>
      <c r="N5109" s="50">
        <v>140.25399999999999</v>
      </c>
      <c r="O5109" s="50">
        <v>126.297</v>
      </c>
      <c r="P5109" s="50">
        <v>121.68899999999999</v>
      </c>
      <c r="Q5109" s="50">
        <v>148.029</v>
      </c>
      <c r="R5109" s="50">
        <v>178.334</v>
      </c>
      <c r="S5109" s="50">
        <v>162.309</v>
      </c>
      <c r="T5109" s="50">
        <v>139.65</v>
      </c>
      <c r="U5109" s="50">
        <v>128.85900000000001</v>
      </c>
      <c r="V5109" s="50">
        <v>126.381</v>
      </c>
      <c r="W5109" s="50" t="s">
        <v>311</v>
      </c>
      <c r="X5109" s="50">
        <v>103.95</v>
      </c>
      <c r="Y5109" s="50">
        <v>76.924000000000007</v>
      </c>
      <c r="Z5109" s="50">
        <v>35.328000000000003</v>
      </c>
      <c r="AA5109" s="50">
        <v>8.8829999999999991</v>
      </c>
      <c r="AB5109" s="50">
        <v>1.26</v>
      </c>
      <c r="AC5109" s="50" t="str">
        <f t="shared" si="325"/>
        <v>Lithuania-2050</v>
      </c>
      <c r="AD5109" s="51">
        <f t="shared" si="326"/>
        <v>1420.48</v>
      </c>
      <c r="AE5109" s="15">
        <f t="shared" si="327"/>
        <v>0.69430263009686866</v>
      </c>
      <c r="AF5109">
        <f t="shared" si="328"/>
        <v>0.34793569041068884</v>
      </c>
    </row>
    <row r="5110" spans="1:32" x14ac:dyDescent="0.25">
      <c r="A5110" s="59">
        <v>5093</v>
      </c>
      <c r="B5110" s="60" t="s">
        <v>309</v>
      </c>
      <c r="C5110" s="61" t="s">
        <v>452</v>
      </c>
      <c r="D5110" s="62"/>
      <c r="E5110" s="62">
        <v>450</v>
      </c>
      <c r="F5110" s="62">
        <v>2050</v>
      </c>
      <c r="G5110" s="50">
        <v>6000.21</v>
      </c>
      <c r="H5110" s="50">
        <v>5700.2370000000001</v>
      </c>
      <c r="I5110" s="50">
        <v>5396.5870000000004</v>
      </c>
      <c r="J5110" s="50">
        <v>5097.4740000000002</v>
      </c>
      <c r="K5110" s="50">
        <v>4777.2290000000003</v>
      </c>
      <c r="L5110" s="50">
        <v>4396.7460000000001</v>
      </c>
      <c r="M5110" s="50">
        <v>3960.5940000000001</v>
      </c>
      <c r="N5110" s="50">
        <v>3513.1329999999998</v>
      </c>
      <c r="O5110" s="50">
        <v>3170.4830000000002</v>
      </c>
      <c r="P5110" s="50">
        <v>2821.855</v>
      </c>
      <c r="Q5110" s="50">
        <v>2450.674</v>
      </c>
      <c r="R5110" s="50">
        <v>1965.7280000000001</v>
      </c>
      <c r="S5110" s="50">
        <v>1529.8889999999999</v>
      </c>
      <c r="T5110" s="50">
        <v>1173.991</v>
      </c>
      <c r="U5110" s="50">
        <v>855.97400000000005</v>
      </c>
      <c r="V5110" s="50">
        <v>541.98400000000004</v>
      </c>
      <c r="W5110" s="50" t="s">
        <v>311</v>
      </c>
      <c r="X5110" s="50">
        <v>287.58699999999999</v>
      </c>
      <c r="Y5110" s="50">
        <v>119.961</v>
      </c>
      <c r="Z5110" s="50">
        <v>35.262</v>
      </c>
      <c r="AA5110" s="50">
        <v>6.3760000000000003</v>
      </c>
      <c r="AB5110" s="50">
        <v>0.6</v>
      </c>
      <c r="AC5110" s="50" t="str">
        <f t="shared" si="325"/>
        <v>Madagascar-2050</v>
      </c>
      <c r="AD5110" s="51">
        <f t="shared" si="326"/>
        <v>33683.805</v>
      </c>
      <c r="AE5110" s="15">
        <f t="shared" si="327"/>
        <v>0.59728314541661776</v>
      </c>
      <c r="AF5110">
        <f t="shared" si="328"/>
        <v>5.9505416993996488E-2</v>
      </c>
    </row>
    <row r="5111" spans="1:32" x14ac:dyDescent="0.25">
      <c r="A5111" s="59">
        <v>5094</v>
      </c>
      <c r="B5111" s="60" t="s">
        <v>309</v>
      </c>
      <c r="C5111" s="61" t="s">
        <v>453</v>
      </c>
      <c r="D5111" s="62">
        <v>15</v>
      </c>
      <c r="E5111" s="62">
        <v>458</v>
      </c>
      <c r="F5111" s="62">
        <v>2050</v>
      </c>
      <c r="G5111" s="50">
        <v>2355.0509999999999</v>
      </c>
      <c r="H5111" s="50">
        <v>2335.4540000000002</v>
      </c>
      <c r="I5111" s="50">
        <v>2382.11</v>
      </c>
      <c r="J5111" s="50">
        <v>2533.1030000000001</v>
      </c>
      <c r="K5111" s="50">
        <v>2733.1610000000001</v>
      </c>
      <c r="L5111" s="50">
        <v>2856.4659999999999</v>
      </c>
      <c r="M5111" s="50">
        <v>2829.3409999999999</v>
      </c>
      <c r="N5111" s="50">
        <v>2711.4490000000001</v>
      </c>
      <c r="O5111" s="50">
        <v>2621.6669999999999</v>
      </c>
      <c r="P5111" s="50">
        <v>2725.7350000000001</v>
      </c>
      <c r="Q5111" s="50">
        <v>2936.6460000000002</v>
      </c>
      <c r="R5111" s="50">
        <v>3061.625</v>
      </c>
      <c r="S5111" s="50">
        <v>2850.4340000000002</v>
      </c>
      <c r="T5111" s="50">
        <v>2312.4029999999998</v>
      </c>
      <c r="U5111" s="50">
        <v>1662.345</v>
      </c>
      <c r="V5111" s="50">
        <v>1268.3040000000001</v>
      </c>
      <c r="W5111" s="50" t="s">
        <v>311</v>
      </c>
      <c r="X5111" s="50">
        <v>861.923</v>
      </c>
      <c r="Y5111" s="50">
        <v>475.06799999999998</v>
      </c>
      <c r="Z5111" s="50">
        <v>176.09700000000001</v>
      </c>
      <c r="AA5111" s="50">
        <v>37.087000000000003</v>
      </c>
      <c r="AB5111" s="50">
        <v>3.7480000000000002</v>
      </c>
      <c r="AC5111" s="50" t="str">
        <f t="shared" si="325"/>
        <v>Malaysia-2050</v>
      </c>
      <c r="AD5111" s="51">
        <f t="shared" si="326"/>
        <v>27859.627</v>
      </c>
      <c r="AE5111" s="15">
        <f t="shared" si="327"/>
        <v>0.49783832353534374</v>
      </c>
      <c r="AF5111">
        <f t="shared" si="328"/>
        <v>0.19457597368070445</v>
      </c>
    </row>
    <row r="5112" spans="1:32" x14ac:dyDescent="0.25">
      <c r="A5112" s="59">
        <v>5095</v>
      </c>
      <c r="B5112" s="60" t="s">
        <v>309</v>
      </c>
      <c r="C5112" s="61" t="s">
        <v>378</v>
      </c>
      <c r="D5112" s="62"/>
      <c r="E5112" s="62">
        <v>462</v>
      </c>
      <c r="F5112" s="62">
        <v>2050</v>
      </c>
      <c r="G5112" s="50">
        <v>28.702999999999999</v>
      </c>
      <c r="H5112" s="50">
        <v>28.533000000000001</v>
      </c>
      <c r="I5112" s="50">
        <v>26.652999999999999</v>
      </c>
      <c r="J5112" s="50">
        <v>25.995000000000001</v>
      </c>
      <c r="K5112" s="50">
        <v>29.431000000000001</v>
      </c>
      <c r="L5112" s="50">
        <v>36.164000000000001</v>
      </c>
      <c r="M5112" s="50">
        <v>41.45</v>
      </c>
      <c r="N5112" s="50">
        <v>41.265000000000001</v>
      </c>
      <c r="O5112" s="50">
        <v>34.512999999999998</v>
      </c>
      <c r="P5112" s="50">
        <v>31.696000000000002</v>
      </c>
      <c r="Q5112" s="50">
        <v>37.784999999999997</v>
      </c>
      <c r="R5112" s="50">
        <v>50.613</v>
      </c>
      <c r="S5112" s="50">
        <v>55.645000000000003</v>
      </c>
      <c r="T5112" s="50">
        <v>42.390999999999998</v>
      </c>
      <c r="U5112" s="50">
        <v>25.119</v>
      </c>
      <c r="V5112" s="50">
        <v>17.977</v>
      </c>
      <c r="W5112" s="50" t="s">
        <v>311</v>
      </c>
      <c r="X5112" s="50">
        <v>12.035</v>
      </c>
      <c r="Y5112" s="50">
        <v>6.84</v>
      </c>
      <c r="Z5112" s="50">
        <v>2.8239999999999998</v>
      </c>
      <c r="AA5112" s="50">
        <v>0.67200000000000004</v>
      </c>
      <c r="AB5112" s="50">
        <v>0.13100000000000001</v>
      </c>
      <c r="AC5112" s="50" t="str">
        <f t="shared" si="325"/>
        <v>Maldives-2050</v>
      </c>
      <c r="AD5112" s="51">
        <f t="shared" si="326"/>
        <v>384.55699999999996</v>
      </c>
      <c r="AE5112" s="15">
        <f t="shared" si="327"/>
        <v>0.4989585419066615</v>
      </c>
      <c r="AF5112">
        <f t="shared" si="328"/>
        <v>0.23052603715262804</v>
      </c>
    </row>
    <row r="5113" spans="1:32" x14ac:dyDescent="0.25">
      <c r="A5113" s="59">
        <v>5096</v>
      </c>
      <c r="B5113" s="60" t="s">
        <v>309</v>
      </c>
      <c r="C5113" s="61" t="s">
        <v>454</v>
      </c>
      <c r="D5113" s="62"/>
      <c r="E5113" s="62">
        <v>470</v>
      </c>
      <c r="F5113" s="62">
        <v>2050</v>
      </c>
      <c r="G5113" s="50">
        <v>18.536999999999999</v>
      </c>
      <c r="H5113" s="50">
        <v>18.193999999999999</v>
      </c>
      <c r="I5113" s="50">
        <v>18.3</v>
      </c>
      <c r="J5113" s="50">
        <v>19.475000000000001</v>
      </c>
      <c r="K5113" s="50">
        <v>21.312999999999999</v>
      </c>
      <c r="L5113" s="50">
        <v>22.649000000000001</v>
      </c>
      <c r="M5113" s="50">
        <v>22.975000000000001</v>
      </c>
      <c r="N5113" s="50">
        <v>22.928999999999998</v>
      </c>
      <c r="O5113" s="50">
        <v>22.033999999999999</v>
      </c>
      <c r="P5113" s="50">
        <v>22.399000000000001</v>
      </c>
      <c r="Q5113" s="50">
        <v>26.039000000000001</v>
      </c>
      <c r="R5113" s="50">
        <v>30.204000000000001</v>
      </c>
      <c r="S5113" s="50">
        <v>31.271999999999998</v>
      </c>
      <c r="T5113" s="50">
        <v>30.222000000000001</v>
      </c>
      <c r="U5113" s="50">
        <v>27.844999999999999</v>
      </c>
      <c r="V5113" s="50">
        <v>22.777000000000001</v>
      </c>
      <c r="W5113" s="50" t="s">
        <v>311</v>
      </c>
      <c r="X5113" s="50">
        <v>17.071999999999999</v>
      </c>
      <c r="Y5113" s="50">
        <v>13.958</v>
      </c>
      <c r="Z5113" s="50">
        <v>7.9649999999999999</v>
      </c>
      <c r="AA5113" s="50">
        <v>2.5489999999999999</v>
      </c>
      <c r="AB5113" s="50">
        <v>0.53900000000000003</v>
      </c>
      <c r="AC5113" s="50" t="str">
        <f t="shared" si="325"/>
        <v>Malta-2050</v>
      </c>
      <c r="AD5113" s="51">
        <f t="shared" si="326"/>
        <v>241.28899999999999</v>
      </c>
      <c r="AE5113" s="15">
        <f t="shared" si="327"/>
        <v>0.73753051320201091</v>
      </c>
      <c r="AF5113">
        <f t="shared" si="328"/>
        <v>0.41484543736501084</v>
      </c>
    </row>
    <row r="5114" spans="1:32" x14ac:dyDescent="0.25">
      <c r="A5114" s="59">
        <v>5097</v>
      </c>
      <c r="B5114" s="60" t="s">
        <v>309</v>
      </c>
      <c r="C5114" s="61" t="s">
        <v>379</v>
      </c>
      <c r="D5114" s="62"/>
      <c r="E5114" s="62">
        <v>474</v>
      </c>
      <c r="F5114" s="62">
        <v>2050</v>
      </c>
      <c r="G5114" s="50">
        <v>16.763999999999999</v>
      </c>
      <c r="H5114" s="50">
        <v>17.992999999999999</v>
      </c>
      <c r="I5114" s="50">
        <v>19.149000000000001</v>
      </c>
      <c r="J5114" s="50">
        <v>19.065000000000001</v>
      </c>
      <c r="K5114" s="50">
        <v>18.186</v>
      </c>
      <c r="L5114" s="50">
        <v>17.713000000000001</v>
      </c>
      <c r="M5114" s="50">
        <v>18.379000000000001</v>
      </c>
      <c r="N5114" s="50">
        <v>17.161999999999999</v>
      </c>
      <c r="O5114" s="50">
        <v>22.550999999999998</v>
      </c>
      <c r="P5114" s="50">
        <v>21.988</v>
      </c>
      <c r="Q5114" s="50">
        <v>20.306999999999999</v>
      </c>
      <c r="R5114" s="50">
        <v>14.94</v>
      </c>
      <c r="S5114" s="50">
        <v>18.466999999999999</v>
      </c>
      <c r="T5114" s="50">
        <v>16.821999999999999</v>
      </c>
      <c r="U5114" s="50">
        <v>17.702000000000002</v>
      </c>
      <c r="V5114" s="50">
        <v>22.279</v>
      </c>
      <c r="W5114" s="50" t="s">
        <v>311</v>
      </c>
      <c r="X5114" s="50">
        <v>22.050999999999998</v>
      </c>
      <c r="Y5114" s="50">
        <v>17.846</v>
      </c>
      <c r="Z5114" s="50">
        <v>10.317</v>
      </c>
      <c r="AA5114" s="50">
        <v>4.266</v>
      </c>
      <c r="AB5114" s="50">
        <v>1.1259999999999999</v>
      </c>
      <c r="AC5114" s="50" t="str">
        <f t="shared" si="325"/>
        <v>Martinique-2050</v>
      </c>
      <c r="AD5114" s="51">
        <f t="shared" si="326"/>
        <v>188.75799999999998</v>
      </c>
      <c r="AE5114" s="15">
        <f t="shared" si="327"/>
        <v>0.88110172813867504</v>
      </c>
      <c r="AF5114">
        <f t="shared" si="328"/>
        <v>0.46322899152737945</v>
      </c>
    </row>
    <row r="5115" spans="1:32" x14ac:dyDescent="0.25">
      <c r="A5115" s="59">
        <v>5098</v>
      </c>
      <c r="B5115" s="60" t="s">
        <v>309</v>
      </c>
      <c r="C5115" s="61" t="s">
        <v>455</v>
      </c>
      <c r="D5115" s="62"/>
      <c r="E5115" s="62">
        <v>478</v>
      </c>
      <c r="F5115" s="62">
        <v>2050</v>
      </c>
      <c r="G5115" s="50">
        <v>1003.867</v>
      </c>
      <c r="H5115" s="50">
        <v>947.09199999999998</v>
      </c>
      <c r="I5115" s="50">
        <v>892.53399999999999</v>
      </c>
      <c r="J5115" s="50">
        <v>835.79399999999998</v>
      </c>
      <c r="K5115" s="50">
        <v>779.35699999999997</v>
      </c>
      <c r="L5115" s="50">
        <v>724.09100000000001</v>
      </c>
      <c r="M5115" s="50">
        <v>667.41600000000005</v>
      </c>
      <c r="N5115" s="50">
        <v>606.32799999999997</v>
      </c>
      <c r="O5115" s="50">
        <v>528.88599999999997</v>
      </c>
      <c r="P5115" s="50">
        <v>458.274</v>
      </c>
      <c r="Q5115" s="50">
        <v>396.02</v>
      </c>
      <c r="R5115" s="50">
        <v>336.62200000000001</v>
      </c>
      <c r="S5115" s="50">
        <v>277.16399999999999</v>
      </c>
      <c r="T5115" s="50">
        <v>214.16499999999999</v>
      </c>
      <c r="U5115" s="50">
        <v>150.64699999999999</v>
      </c>
      <c r="V5115" s="50">
        <v>90.096999999999994</v>
      </c>
      <c r="W5115" s="50" t="s">
        <v>311</v>
      </c>
      <c r="X5115" s="50">
        <v>41.281999999999996</v>
      </c>
      <c r="Y5115" s="50">
        <v>12.845000000000001</v>
      </c>
      <c r="Z5115" s="50">
        <v>2.3119999999999998</v>
      </c>
      <c r="AA5115" s="50">
        <v>0.19800000000000001</v>
      </c>
      <c r="AB5115" s="50">
        <v>8.9999999999999993E-3</v>
      </c>
      <c r="AC5115" s="50" t="str">
        <f t="shared" si="325"/>
        <v>Mauritania-2050</v>
      </c>
      <c r="AD5115" s="51">
        <f t="shared" si="326"/>
        <v>5609.9519999999993</v>
      </c>
      <c r="AE5115" s="15">
        <f t="shared" si="327"/>
        <v>0.59805288886607233</v>
      </c>
      <c r="AF5115">
        <f t="shared" si="328"/>
        <v>6.0514382006389103E-2</v>
      </c>
    </row>
    <row r="5116" spans="1:32" x14ac:dyDescent="0.25">
      <c r="A5116" s="59">
        <v>5099</v>
      </c>
      <c r="B5116" s="60" t="s">
        <v>309</v>
      </c>
      <c r="C5116" s="61" t="s">
        <v>380</v>
      </c>
      <c r="D5116" s="62">
        <v>6</v>
      </c>
      <c r="E5116" s="62">
        <v>480</v>
      </c>
      <c r="F5116" s="62">
        <v>2050</v>
      </c>
      <c r="G5116" s="50">
        <v>53.624000000000002</v>
      </c>
      <c r="H5116" s="50">
        <v>56.149000000000001</v>
      </c>
      <c r="I5116" s="50">
        <v>60.331000000000003</v>
      </c>
      <c r="J5116" s="50">
        <v>64.322000000000003</v>
      </c>
      <c r="K5116" s="50">
        <v>66.287999999999997</v>
      </c>
      <c r="L5116" s="50">
        <v>65.727000000000004</v>
      </c>
      <c r="M5116" s="50">
        <v>65.304000000000002</v>
      </c>
      <c r="N5116" s="50">
        <v>67.570999999999998</v>
      </c>
      <c r="O5116" s="50">
        <v>78.388999999999996</v>
      </c>
      <c r="P5116" s="50">
        <v>90.861999999999995</v>
      </c>
      <c r="Q5116" s="50">
        <v>88.81</v>
      </c>
      <c r="R5116" s="50">
        <v>94.433000000000007</v>
      </c>
      <c r="S5116" s="50">
        <v>78.147999999999996</v>
      </c>
      <c r="T5116" s="50">
        <v>71.926000000000002</v>
      </c>
      <c r="U5116" s="50">
        <v>74.736000000000004</v>
      </c>
      <c r="V5116" s="50">
        <v>53.417000000000002</v>
      </c>
      <c r="W5116" s="50" t="s">
        <v>311</v>
      </c>
      <c r="X5116" s="50">
        <v>42.853000000000002</v>
      </c>
      <c r="Y5116" s="50">
        <v>30.015999999999998</v>
      </c>
      <c r="Z5116" s="50">
        <v>13.093999999999999</v>
      </c>
      <c r="AA5116" s="50">
        <v>4.218</v>
      </c>
      <c r="AB5116" s="50">
        <v>0.81200000000000006</v>
      </c>
      <c r="AC5116" s="50" t="str">
        <f t="shared" si="325"/>
        <v>Mauritius-2050</v>
      </c>
      <c r="AD5116" s="51">
        <f t="shared" si="326"/>
        <v>759.85399999999993</v>
      </c>
      <c r="AE5116" s="15">
        <f t="shared" si="327"/>
        <v>0.60692712020993522</v>
      </c>
      <c r="AF5116">
        <f t="shared" si="328"/>
        <v>0.3129947804094379</v>
      </c>
    </row>
    <row r="5117" spans="1:32" x14ac:dyDescent="0.25">
      <c r="A5117" s="59">
        <v>5100</v>
      </c>
      <c r="B5117" s="60" t="s">
        <v>309</v>
      </c>
      <c r="C5117" s="61" t="s">
        <v>456</v>
      </c>
      <c r="D5117" s="62"/>
      <c r="E5117" s="62">
        <v>175</v>
      </c>
      <c r="F5117" s="62">
        <v>2050</v>
      </c>
      <c r="G5117" s="50">
        <v>44.53</v>
      </c>
      <c r="H5117" s="50">
        <v>44.625</v>
      </c>
      <c r="I5117" s="50">
        <v>44.021000000000001</v>
      </c>
      <c r="J5117" s="50">
        <v>42.515000000000001</v>
      </c>
      <c r="K5117" s="50">
        <v>40.170999999999999</v>
      </c>
      <c r="L5117" s="50">
        <v>37.707000000000001</v>
      </c>
      <c r="M5117" s="50">
        <v>35.883000000000003</v>
      </c>
      <c r="N5117" s="50">
        <v>35.088000000000001</v>
      </c>
      <c r="O5117" s="50">
        <v>34.463999999999999</v>
      </c>
      <c r="P5117" s="50">
        <v>29.026</v>
      </c>
      <c r="Q5117" s="50">
        <v>24.137</v>
      </c>
      <c r="R5117" s="50">
        <v>17.943999999999999</v>
      </c>
      <c r="S5117" s="50">
        <v>16.087</v>
      </c>
      <c r="T5117" s="50">
        <v>14.382</v>
      </c>
      <c r="U5117" s="50">
        <v>12.863</v>
      </c>
      <c r="V5117" s="50">
        <v>9.7089999999999996</v>
      </c>
      <c r="W5117" s="50" t="s">
        <v>311</v>
      </c>
      <c r="X5117" s="50">
        <v>6.2240000000000002</v>
      </c>
      <c r="Y5117" s="50">
        <v>3.6070000000000002</v>
      </c>
      <c r="Z5117" s="50">
        <v>1.742</v>
      </c>
      <c r="AA5117" s="50">
        <v>0.627</v>
      </c>
      <c r="AB5117" s="50">
        <v>0.14599999999999999</v>
      </c>
      <c r="AC5117" s="50" t="str">
        <f t="shared" si="325"/>
        <v>Mayotte-2050</v>
      </c>
      <c r="AD5117" s="51">
        <f t="shared" si="326"/>
        <v>313.02199999999999</v>
      </c>
      <c r="AE5117" s="15">
        <f t="shared" si="327"/>
        <v>0.58294944125333037</v>
      </c>
      <c r="AF5117">
        <f t="shared" si="328"/>
        <v>0.11048906539249391</v>
      </c>
    </row>
    <row r="5118" spans="1:32" x14ac:dyDescent="0.25">
      <c r="A5118" s="59">
        <v>5101</v>
      </c>
      <c r="B5118" s="60" t="s">
        <v>309</v>
      </c>
      <c r="C5118" s="61" t="s">
        <v>457</v>
      </c>
      <c r="D5118" s="62"/>
      <c r="E5118" s="62">
        <v>484</v>
      </c>
      <c r="F5118" s="62">
        <v>2050</v>
      </c>
      <c r="G5118" s="50">
        <v>8970.1669999999995</v>
      </c>
      <c r="H5118" s="50">
        <v>9244.6959999999999</v>
      </c>
      <c r="I5118" s="50">
        <v>9533.5480000000007</v>
      </c>
      <c r="J5118" s="50">
        <v>9861.8559999999998</v>
      </c>
      <c r="K5118" s="50">
        <v>10218.573</v>
      </c>
      <c r="L5118" s="50">
        <v>10609.822</v>
      </c>
      <c r="M5118" s="50">
        <v>10933.525</v>
      </c>
      <c r="N5118" s="50">
        <v>11115.142</v>
      </c>
      <c r="O5118" s="50">
        <v>10906.205</v>
      </c>
      <c r="P5118" s="50">
        <v>11050.112999999999</v>
      </c>
      <c r="Q5118" s="50">
        <v>11038.999</v>
      </c>
      <c r="R5118" s="50">
        <v>10412.231</v>
      </c>
      <c r="S5118" s="50">
        <v>9511.8420000000006</v>
      </c>
      <c r="T5118" s="50">
        <v>8449.8809999999994</v>
      </c>
      <c r="U5118" s="50">
        <v>7587.4859999999999</v>
      </c>
      <c r="V5118" s="50">
        <v>6468.3180000000002</v>
      </c>
      <c r="W5118" s="50" t="s">
        <v>311</v>
      </c>
      <c r="X5118" s="50">
        <v>4155.2290000000003</v>
      </c>
      <c r="Y5118" s="50">
        <v>2461.828</v>
      </c>
      <c r="Z5118" s="50">
        <v>1225.8589999999999</v>
      </c>
      <c r="AA5118" s="50">
        <v>442.39400000000001</v>
      </c>
      <c r="AB5118" s="50">
        <v>81.587999999999994</v>
      </c>
      <c r="AC5118" s="50" t="str">
        <f t="shared" si="325"/>
        <v>Mexico-2050</v>
      </c>
      <c r="AD5118" s="51">
        <f t="shared" si="326"/>
        <v>105658.308</v>
      </c>
      <c r="AE5118" s="15">
        <f t="shared" si="327"/>
        <v>0.55481670215654022</v>
      </c>
      <c r="AF5118">
        <f t="shared" si="328"/>
        <v>0.23141700231755197</v>
      </c>
    </row>
    <row r="5119" spans="1:32" x14ac:dyDescent="0.25">
      <c r="A5119" s="59">
        <v>5102</v>
      </c>
      <c r="B5119" s="60" t="s">
        <v>309</v>
      </c>
      <c r="C5119" s="61" t="s">
        <v>381</v>
      </c>
      <c r="D5119" s="62"/>
      <c r="E5119" s="62">
        <v>583</v>
      </c>
      <c r="F5119" s="62">
        <v>2050</v>
      </c>
      <c r="G5119" s="50">
        <v>9.7919999999999998</v>
      </c>
      <c r="H5119" s="50">
        <v>9.8019999999999996</v>
      </c>
      <c r="I5119" s="50">
        <v>10.378</v>
      </c>
      <c r="J5119" s="50">
        <v>11.08</v>
      </c>
      <c r="K5119" s="50">
        <v>11.132</v>
      </c>
      <c r="L5119" s="50">
        <v>10.368</v>
      </c>
      <c r="M5119" s="50">
        <v>9.234</v>
      </c>
      <c r="N5119" s="50">
        <v>8.1590000000000007</v>
      </c>
      <c r="O5119" s="50">
        <v>7.9749999999999996</v>
      </c>
      <c r="P5119" s="50">
        <v>8.4499999999999993</v>
      </c>
      <c r="Q5119" s="50">
        <v>8.6389999999999993</v>
      </c>
      <c r="R5119" s="50">
        <v>7.7249999999999996</v>
      </c>
      <c r="S5119" s="50">
        <v>6.1159999999999997</v>
      </c>
      <c r="T5119" s="50">
        <v>4.5730000000000004</v>
      </c>
      <c r="U5119" s="50">
        <v>2.0449999999999999</v>
      </c>
      <c r="V5119" s="50">
        <v>1.151</v>
      </c>
      <c r="W5119" s="50" t="s">
        <v>311</v>
      </c>
      <c r="X5119" s="50">
        <v>0.94099999999999995</v>
      </c>
      <c r="Y5119" s="50">
        <v>0.46899999999999997</v>
      </c>
      <c r="Z5119" s="50">
        <v>0.14099999999999999</v>
      </c>
      <c r="AA5119" s="50">
        <v>2.1999999999999999E-2</v>
      </c>
      <c r="AB5119" s="50">
        <v>1E-3</v>
      </c>
      <c r="AC5119" s="50" t="str">
        <f t="shared" si="325"/>
        <v>Micronesia (Fed. States of)-2050</v>
      </c>
      <c r="AD5119" s="51">
        <f t="shared" si="326"/>
        <v>88.877999999999986</v>
      </c>
      <c r="AE5119" s="15">
        <f t="shared" si="327"/>
        <v>0.44234793762235886</v>
      </c>
      <c r="AF5119">
        <f t="shared" si="328"/>
        <v>7.8611695414387894E-2</v>
      </c>
    </row>
    <row r="5120" spans="1:32" x14ac:dyDescent="0.25">
      <c r="A5120" s="59">
        <v>5103</v>
      </c>
      <c r="B5120" s="60" t="s">
        <v>309</v>
      </c>
      <c r="C5120" s="61" t="s">
        <v>458</v>
      </c>
      <c r="D5120" s="62"/>
      <c r="E5120" s="62">
        <v>499</v>
      </c>
      <c r="F5120" s="62">
        <v>2050</v>
      </c>
      <c r="G5120" s="50">
        <v>27.478000000000002</v>
      </c>
      <c r="H5120" s="50">
        <v>28.478000000000002</v>
      </c>
      <c r="I5120" s="50">
        <v>29.44</v>
      </c>
      <c r="J5120" s="50">
        <v>30.236000000000001</v>
      </c>
      <c r="K5120" s="50">
        <v>31.004999999999999</v>
      </c>
      <c r="L5120" s="50">
        <v>31.843</v>
      </c>
      <c r="M5120" s="50">
        <v>33.125</v>
      </c>
      <c r="N5120" s="50">
        <v>35.012999999999998</v>
      </c>
      <c r="O5120" s="50">
        <v>37.064</v>
      </c>
      <c r="P5120" s="50">
        <v>36.668999999999997</v>
      </c>
      <c r="Q5120" s="50">
        <v>38.633000000000003</v>
      </c>
      <c r="R5120" s="50">
        <v>39.951999999999998</v>
      </c>
      <c r="S5120" s="50">
        <v>38.851999999999997</v>
      </c>
      <c r="T5120" s="50">
        <v>40.200000000000003</v>
      </c>
      <c r="U5120" s="50">
        <v>34.996000000000002</v>
      </c>
      <c r="V5120" s="50">
        <v>29.41</v>
      </c>
      <c r="W5120" s="50" t="s">
        <v>311</v>
      </c>
      <c r="X5120" s="50">
        <v>21.545999999999999</v>
      </c>
      <c r="Y5120" s="50">
        <v>15.420999999999999</v>
      </c>
      <c r="Z5120" s="50">
        <v>6.6040000000000001</v>
      </c>
      <c r="AA5120" s="50">
        <v>1.7529999999999999</v>
      </c>
      <c r="AB5120" s="50">
        <v>0.18099999999999999</v>
      </c>
      <c r="AC5120" s="50" t="str">
        <f t="shared" si="325"/>
        <v>Montenegro-2050</v>
      </c>
      <c r="AD5120" s="51">
        <f t="shared" si="326"/>
        <v>352.39199999999994</v>
      </c>
      <c r="AE5120" s="15">
        <f t="shared" si="327"/>
        <v>0.6683097232627303</v>
      </c>
      <c r="AF5120">
        <f t="shared" si="328"/>
        <v>0.34288514075305859</v>
      </c>
    </row>
    <row r="5121" spans="1:32" x14ac:dyDescent="0.25">
      <c r="A5121" s="59">
        <v>5104</v>
      </c>
      <c r="B5121" s="60" t="s">
        <v>309</v>
      </c>
      <c r="C5121" s="61" t="s">
        <v>459</v>
      </c>
      <c r="D5121" s="62"/>
      <c r="E5121" s="62">
        <v>504</v>
      </c>
      <c r="F5121" s="62">
        <v>2050</v>
      </c>
      <c r="G5121" s="50">
        <v>2792.94</v>
      </c>
      <c r="H5121" s="50">
        <v>2842.4679999999998</v>
      </c>
      <c r="I5121" s="50">
        <v>2867.527</v>
      </c>
      <c r="J5121" s="50">
        <v>2876.1089999999999</v>
      </c>
      <c r="K5121" s="50">
        <v>2898.1840000000002</v>
      </c>
      <c r="L5121" s="50">
        <v>2978.7449999999999</v>
      </c>
      <c r="M5121" s="50">
        <v>3090.7559999999999</v>
      </c>
      <c r="N5121" s="50">
        <v>3164.8270000000002</v>
      </c>
      <c r="O5121" s="50">
        <v>2864.6089999999999</v>
      </c>
      <c r="P5121" s="50">
        <v>2741.0039999999999</v>
      </c>
      <c r="Q5121" s="50">
        <v>2698.4940000000001</v>
      </c>
      <c r="R5121" s="50">
        <v>2867.431</v>
      </c>
      <c r="S5121" s="50">
        <v>2735.9169999999999</v>
      </c>
      <c r="T5121" s="50">
        <v>2549.9540000000002</v>
      </c>
      <c r="U5121" s="50">
        <v>2048.819</v>
      </c>
      <c r="V5121" s="50">
        <v>1603.722</v>
      </c>
      <c r="W5121" s="50" t="s">
        <v>311</v>
      </c>
      <c r="X5121" s="50">
        <v>1149.0640000000001</v>
      </c>
      <c r="Y5121" s="50">
        <v>643.48</v>
      </c>
      <c r="Z5121" s="50">
        <v>210.535</v>
      </c>
      <c r="AA5121" s="50">
        <v>34.057000000000002</v>
      </c>
      <c r="AB5121" s="50">
        <v>1.244</v>
      </c>
      <c r="AC5121" s="50" t="str">
        <f t="shared" si="325"/>
        <v>Morocco-2050</v>
      </c>
      <c r="AD5121" s="51">
        <f t="shared" si="326"/>
        <v>28916.076000000001</v>
      </c>
      <c r="AE5121" s="15">
        <f t="shared" si="327"/>
        <v>0.57904848500190675</v>
      </c>
      <c r="AF5121">
        <f t="shared" si="328"/>
        <v>0.22023230384148854</v>
      </c>
    </row>
    <row r="5122" spans="1:32" x14ac:dyDescent="0.25">
      <c r="A5122" s="59">
        <v>5105</v>
      </c>
      <c r="B5122" s="60" t="s">
        <v>309</v>
      </c>
      <c r="C5122" s="61" t="s">
        <v>460</v>
      </c>
      <c r="D5122" s="62"/>
      <c r="E5122" s="62">
        <v>508</v>
      </c>
      <c r="F5122" s="62">
        <v>2050</v>
      </c>
      <c r="G5122" s="50">
        <v>8396.4210000000003</v>
      </c>
      <c r="H5122" s="50">
        <v>7927.8890000000001</v>
      </c>
      <c r="I5122" s="50">
        <v>7442.0519999999997</v>
      </c>
      <c r="J5122" s="50">
        <v>6897.5780000000004</v>
      </c>
      <c r="K5122" s="50">
        <v>6261.4949999999999</v>
      </c>
      <c r="L5122" s="50">
        <v>5583.732</v>
      </c>
      <c r="M5122" s="50">
        <v>4927.6369999999997</v>
      </c>
      <c r="N5122" s="50">
        <v>4364.09</v>
      </c>
      <c r="O5122" s="50">
        <v>3778.4630000000002</v>
      </c>
      <c r="P5122" s="50">
        <v>3179.2370000000001</v>
      </c>
      <c r="Q5122" s="50">
        <v>2565.2719999999999</v>
      </c>
      <c r="R5122" s="50">
        <v>2013.971</v>
      </c>
      <c r="S5122" s="50">
        <v>1540.7639999999999</v>
      </c>
      <c r="T5122" s="50">
        <v>1164.9639999999999</v>
      </c>
      <c r="U5122" s="50">
        <v>807.68</v>
      </c>
      <c r="V5122" s="50">
        <v>507.99900000000002</v>
      </c>
      <c r="W5122" s="50" t="s">
        <v>311</v>
      </c>
      <c r="X5122" s="50">
        <v>266.51</v>
      </c>
      <c r="Y5122" s="50">
        <v>111.748</v>
      </c>
      <c r="Z5122" s="50">
        <v>31.738</v>
      </c>
      <c r="AA5122" s="50">
        <v>5.2489999999999997</v>
      </c>
      <c r="AB5122" s="50">
        <v>0.45400000000000001</v>
      </c>
      <c r="AC5122" s="50" t="str">
        <f t="shared" si="325"/>
        <v>Mozambique-2050</v>
      </c>
      <c r="AD5122" s="51">
        <f t="shared" si="326"/>
        <v>41112.238999999994</v>
      </c>
      <c r="AE5122" s="15">
        <f t="shared" si="327"/>
        <v>0.6485344668287224</v>
      </c>
      <c r="AF5122">
        <f t="shared" si="328"/>
        <v>4.4642485432138092E-2</v>
      </c>
    </row>
    <row r="5123" spans="1:32" x14ac:dyDescent="0.25">
      <c r="A5123" s="59">
        <v>5106</v>
      </c>
      <c r="B5123" s="60" t="s">
        <v>309</v>
      </c>
      <c r="C5123" s="61" t="s">
        <v>461</v>
      </c>
      <c r="D5123" s="62"/>
      <c r="E5123" s="62">
        <v>104</v>
      </c>
      <c r="F5123" s="62">
        <v>2050</v>
      </c>
      <c r="G5123" s="50">
        <v>3817.924</v>
      </c>
      <c r="H5123" s="50">
        <v>3941.2060000000001</v>
      </c>
      <c r="I5123" s="50">
        <v>4120.9880000000003</v>
      </c>
      <c r="J5123" s="50">
        <v>4268.933</v>
      </c>
      <c r="K5123" s="50">
        <v>4339.1890000000003</v>
      </c>
      <c r="L5123" s="50">
        <v>4315.0150000000003</v>
      </c>
      <c r="M5123" s="50">
        <v>4265.576</v>
      </c>
      <c r="N5123" s="50">
        <v>4264.509</v>
      </c>
      <c r="O5123" s="50">
        <v>4529.6869999999999</v>
      </c>
      <c r="P5123" s="50">
        <v>4764.7489999999998</v>
      </c>
      <c r="Q5123" s="50">
        <v>4323.1750000000002</v>
      </c>
      <c r="R5123" s="50">
        <v>3863.8339999999998</v>
      </c>
      <c r="S5123" s="50">
        <v>3396.895</v>
      </c>
      <c r="T5123" s="50">
        <v>2943.2370000000001</v>
      </c>
      <c r="U5123" s="50">
        <v>2335.5189999999998</v>
      </c>
      <c r="V5123" s="50">
        <v>1590.617</v>
      </c>
      <c r="W5123" s="50" t="s">
        <v>311</v>
      </c>
      <c r="X5123" s="50">
        <v>859.12800000000004</v>
      </c>
      <c r="Y5123" s="50">
        <v>326.17</v>
      </c>
      <c r="Z5123" s="50">
        <v>80.856999999999999</v>
      </c>
      <c r="AA5123" s="50">
        <v>11.076000000000001</v>
      </c>
      <c r="AB5123" s="50">
        <v>0.64100000000000001</v>
      </c>
      <c r="AC5123" s="50" t="str">
        <f t="shared" si="325"/>
        <v>Myanmar-2050</v>
      </c>
      <c r="AD5123" s="51">
        <f t="shared" si="326"/>
        <v>42331.561999999998</v>
      </c>
      <c r="AE5123" s="15">
        <f t="shared" si="327"/>
        <v>0.47310711095423313</v>
      </c>
      <c r="AF5123">
        <f t="shared" si="328"/>
        <v>0.15028578712188959</v>
      </c>
    </row>
    <row r="5124" spans="1:32" x14ac:dyDescent="0.25">
      <c r="A5124" s="59">
        <v>5107</v>
      </c>
      <c r="B5124" s="60" t="s">
        <v>309</v>
      </c>
      <c r="C5124" s="61" t="s">
        <v>462</v>
      </c>
      <c r="D5124" s="62"/>
      <c r="E5124" s="62">
        <v>516</v>
      </c>
      <c r="F5124" s="62">
        <v>2050</v>
      </c>
      <c r="G5124" s="50">
        <v>391.06400000000002</v>
      </c>
      <c r="H5124" s="50">
        <v>386.774</v>
      </c>
      <c r="I5124" s="50">
        <v>378.68599999999998</v>
      </c>
      <c r="J5124" s="50">
        <v>370.36700000000002</v>
      </c>
      <c r="K5124" s="50">
        <v>362.89800000000002</v>
      </c>
      <c r="L5124" s="50">
        <v>354.79</v>
      </c>
      <c r="M5124" s="50">
        <v>341.32100000000003</v>
      </c>
      <c r="N5124" s="50">
        <v>319.98700000000002</v>
      </c>
      <c r="O5124" s="50">
        <v>272.51900000000001</v>
      </c>
      <c r="P5124" s="50">
        <v>247.37200000000001</v>
      </c>
      <c r="Q5124" s="50">
        <v>232.47200000000001</v>
      </c>
      <c r="R5124" s="50">
        <v>209.13499999999999</v>
      </c>
      <c r="S5124" s="50">
        <v>164.09</v>
      </c>
      <c r="T5124" s="50">
        <v>119.16200000000001</v>
      </c>
      <c r="U5124" s="50">
        <v>86.012</v>
      </c>
      <c r="V5124" s="50">
        <v>55.344999999999999</v>
      </c>
      <c r="W5124" s="50" t="s">
        <v>311</v>
      </c>
      <c r="X5124" s="50">
        <v>30.309000000000001</v>
      </c>
      <c r="Y5124" s="50">
        <v>12.986000000000001</v>
      </c>
      <c r="Z5124" s="50">
        <v>3.577</v>
      </c>
      <c r="AA5124" s="50">
        <v>0.58299999999999996</v>
      </c>
      <c r="AB5124" s="50">
        <v>4.9000000000000002E-2</v>
      </c>
      <c r="AC5124" s="50" t="str">
        <f t="shared" si="325"/>
        <v>Namibia-2050</v>
      </c>
      <c r="AD5124" s="51">
        <f t="shared" si="326"/>
        <v>2874.9510000000009</v>
      </c>
      <c r="AE5124" s="15">
        <f t="shared" si="327"/>
        <v>0.50941633440013401</v>
      </c>
      <c r="AF5124">
        <f t="shared" si="328"/>
        <v>7.6404541762010184E-2</v>
      </c>
    </row>
    <row r="5125" spans="1:32" x14ac:dyDescent="0.25">
      <c r="A5125" s="59">
        <v>5108</v>
      </c>
      <c r="B5125" s="60" t="s">
        <v>309</v>
      </c>
      <c r="C5125" s="61" t="s">
        <v>463</v>
      </c>
      <c r="D5125" s="62"/>
      <c r="E5125" s="62">
        <v>528</v>
      </c>
      <c r="F5125" s="62">
        <v>2050</v>
      </c>
      <c r="G5125" s="50">
        <v>853.66</v>
      </c>
      <c r="H5125" s="50">
        <v>863.61699999999996</v>
      </c>
      <c r="I5125" s="50">
        <v>887.85299999999995</v>
      </c>
      <c r="J5125" s="50">
        <v>919.03200000000004</v>
      </c>
      <c r="K5125" s="50">
        <v>948.85799999999995</v>
      </c>
      <c r="L5125" s="50">
        <v>967.26900000000001</v>
      </c>
      <c r="M5125" s="50">
        <v>965.6</v>
      </c>
      <c r="N5125" s="50">
        <v>960.05200000000002</v>
      </c>
      <c r="O5125" s="50">
        <v>1006.671</v>
      </c>
      <c r="P5125" s="50">
        <v>1078.8979999999999</v>
      </c>
      <c r="Q5125" s="50">
        <v>1065.2460000000001</v>
      </c>
      <c r="R5125" s="50">
        <v>1092.6079999999999</v>
      </c>
      <c r="S5125" s="50">
        <v>1060.9839999999999</v>
      </c>
      <c r="T5125" s="50">
        <v>970.48400000000004</v>
      </c>
      <c r="U5125" s="50">
        <v>909.20399999999995</v>
      </c>
      <c r="V5125" s="50">
        <v>955.35599999999999</v>
      </c>
      <c r="W5125" s="50" t="s">
        <v>311</v>
      </c>
      <c r="X5125" s="50">
        <v>911.89099999999996</v>
      </c>
      <c r="Y5125" s="50">
        <v>661.70899999999995</v>
      </c>
      <c r="Z5125" s="50">
        <v>325.88900000000001</v>
      </c>
      <c r="AA5125" s="50">
        <v>97.096999999999994</v>
      </c>
      <c r="AB5125" s="50">
        <v>15.597</v>
      </c>
      <c r="AC5125" s="50" t="str">
        <f t="shared" si="325"/>
        <v>Netherlands-2050</v>
      </c>
      <c r="AD5125" s="51">
        <f t="shared" si="326"/>
        <v>10065.218000000001</v>
      </c>
      <c r="AE5125" s="15">
        <f t="shared" si="327"/>
        <v>0.74040691418705473</v>
      </c>
      <c r="AF5125">
        <f t="shared" si="328"/>
        <v>0.38256463042688321</v>
      </c>
    </row>
    <row r="5126" spans="1:32" x14ac:dyDescent="0.25">
      <c r="A5126" s="59">
        <v>5109</v>
      </c>
      <c r="B5126" s="60" t="s">
        <v>309</v>
      </c>
      <c r="C5126" s="61" t="s">
        <v>382</v>
      </c>
      <c r="D5126" s="62"/>
      <c r="E5126" s="62">
        <v>540</v>
      </c>
      <c r="F5126" s="62">
        <v>2050</v>
      </c>
      <c r="G5126" s="50">
        <v>22.251999999999999</v>
      </c>
      <c r="H5126" s="50">
        <v>22.196999999999999</v>
      </c>
      <c r="I5126" s="50">
        <v>22.268000000000001</v>
      </c>
      <c r="J5126" s="50">
        <v>22.911999999999999</v>
      </c>
      <c r="K5126" s="50">
        <v>23.917000000000002</v>
      </c>
      <c r="L5126" s="50">
        <v>24.725000000000001</v>
      </c>
      <c r="M5126" s="50">
        <v>25.213999999999999</v>
      </c>
      <c r="N5126" s="50">
        <v>25.260999999999999</v>
      </c>
      <c r="O5126" s="50">
        <v>24.22</v>
      </c>
      <c r="P5126" s="50">
        <v>24.41</v>
      </c>
      <c r="Q5126" s="50">
        <v>24.646999999999998</v>
      </c>
      <c r="R5126" s="50">
        <v>24.707000000000001</v>
      </c>
      <c r="S5126" s="50">
        <v>20.969000000000001</v>
      </c>
      <c r="T5126" s="50">
        <v>17.016999999999999</v>
      </c>
      <c r="U5126" s="50">
        <v>16.058</v>
      </c>
      <c r="V5126" s="50">
        <v>15.749000000000001</v>
      </c>
      <c r="W5126" s="50" t="s">
        <v>311</v>
      </c>
      <c r="X5126" s="50">
        <v>11.17</v>
      </c>
      <c r="Y5126" s="50">
        <v>6.484</v>
      </c>
      <c r="Z5126" s="50">
        <v>2.5720000000000001</v>
      </c>
      <c r="AA5126" s="50">
        <v>0.65200000000000002</v>
      </c>
      <c r="AB5126" s="50">
        <v>0.108</v>
      </c>
      <c r="AC5126" s="50" t="str">
        <f t="shared" si="325"/>
        <v>New Caledonia-2050</v>
      </c>
      <c r="AD5126" s="51">
        <f t="shared" si="326"/>
        <v>240.98199999999997</v>
      </c>
      <c r="AE5126" s="15">
        <f t="shared" si="327"/>
        <v>0.56654438920749273</v>
      </c>
      <c r="AF5126">
        <f t="shared" si="328"/>
        <v>0.22687756541295234</v>
      </c>
    </row>
    <row r="5127" spans="1:32" x14ac:dyDescent="0.25">
      <c r="A5127" s="59">
        <v>5110</v>
      </c>
      <c r="B5127" s="60" t="s">
        <v>309</v>
      </c>
      <c r="C5127" s="61" t="s">
        <v>464</v>
      </c>
      <c r="D5127" s="62"/>
      <c r="E5127" s="62">
        <v>554</v>
      </c>
      <c r="F5127" s="62">
        <v>2050</v>
      </c>
      <c r="G5127" s="50">
        <v>310.03399999999999</v>
      </c>
      <c r="H5127" s="50">
        <v>313.72000000000003</v>
      </c>
      <c r="I5127" s="50">
        <v>317.50200000000001</v>
      </c>
      <c r="J5127" s="50">
        <v>323.99799999999999</v>
      </c>
      <c r="K5127" s="50">
        <v>332.96899999999999</v>
      </c>
      <c r="L5127" s="50">
        <v>340.93799999999999</v>
      </c>
      <c r="M5127" s="50">
        <v>345.81200000000001</v>
      </c>
      <c r="N5127" s="50">
        <v>348.42399999999998</v>
      </c>
      <c r="O5127" s="50">
        <v>354.98099999999999</v>
      </c>
      <c r="P5127" s="50">
        <v>333.065</v>
      </c>
      <c r="Q5127" s="50">
        <v>348.54500000000002</v>
      </c>
      <c r="R5127" s="50">
        <v>361.74</v>
      </c>
      <c r="S5127" s="50">
        <v>329.19200000000001</v>
      </c>
      <c r="T5127" s="50">
        <v>289.18900000000002</v>
      </c>
      <c r="U5127" s="50">
        <v>259.89699999999999</v>
      </c>
      <c r="V5127" s="50">
        <v>270.42399999999998</v>
      </c>
      <c r="W5127" s="50" t="s">
        <v>311</v>
      </c>
      <c r="X5127" s="50">
        <v>234.477</v>
      </c>
      <c r="Y5127" s="50">
        <v>178.876</v>
      </c>
      <c r="Z5127" s="50">
        <v>89.742999999999995</v>
      </c>
      <c r="AA5127" s="50">
        <v>24.815000000000001</v>
      </c>
      <c r="AB5127" s="50">
        <v>3.1429999999999998</v>
      </c>
      <c r="AC5127" s="50" t="str">
        <f t="shared" si="325"/>
        <v>New Zealand-2050</v>
      </c>
      <c r="AD5127" s="51">
        <f t="shared" si="326"/>
        <v>3419.6639999999998</v>
      </c>
      <c r="AE5127" s="15">
        <f t="shared" si="327"/>
        <v>0.67018865011299367</v>
      </c>
      <c r="AF5127">
        <f t="shared" si="328"/>
        <v>0.30969703640516222</v>
      </c>
    </row>
    <row r="5128" spans="1:32" x14ac:dyDescent="0.25">
      <c r="A5128" s="59">
        <v>5111</v>
      </c>
      <c r="B5128" s="60" t="s">
        <v>309</v>
      </c>
      <c r="C5128" s="61" t="s">
        <v>465</v>
      </c>
      <c r="D5128" s="62"/>
      <c r="E5128" s="62">
        <v>558</v>
      </c>
      <c r="F5128" s="62">
        <v>2050</v>
      </c>
      <c r="G5128" s="50">
        <v>440.505</v>
      </c>
      <c r="H5128" s="50">
        <v>455.99799999999999</v>
      </c>
      <c r="I5128" s="50">
        <v>469.58600000000001</v>
      </c>
      <c r="J5128" s="50">
        <v>482.149</v>
      </c>
      <c r="K5128" s="50">
        <v>497.053</v>
      </c>
      <c r="L5128" s="50">
        <v>514.11300000000006</v>
      </c>
      <c r="M5128" s="50">
        <v>533.33600000000001</v>
      </c>
      <c r="N5128" s="50">
        <v>543.75099999999998</v>
      </c>
      <c r="O5128" s="50">
        <v>547.08299999999997</v>
      </c>
      <c r="P5128" s="50">
        <v>528.077</v>
      </c>
      <c r="Q5128" s="50">
        <v>524.67600000000004</v>
      </c>
      <c r="R5128" s="50">
        <v>511.88099999999997</v>
      </c>
      <c r="S5128" s="50">
        <v>482.14100000000002</v>
      </c>
      <c r="T5128" s="50">
        <v>422.84100000000001</v>
      </c>
      <c r="U5128" s="50">
        <v>332.11</v>
      </c>
      <c r="V5128" s="50">
        <v>245.78</v>
      </c>
      <c r="W5128" s="50" t="s">
        <v>311</v>
      </c>
      <c r="X5128" s="50">
        <v>164.518</v>
      </c>
      <c r="Y5128" s="50">
        <v>101.48099999999999</v>
      </c>
      <c r="Z5128" s="50">
        <v>54.500999999999998</v>
      </c>
      <c r="AA5128" s="50">
        <v>19.614999999999998</v>
      </c>
      <c r="AB5128" s="50">
        <v>4.5469999999999997</v>
      </c>
      <c r="AC5128" s="50" t="str">
        <f t="shared" si="325"/>
        <v>Nicaragua-2050</v>
      </c>
      <c r="AD5128" s="51">
        <f t="shared" si="326"/>
        <v>5164.26</v>
      </c>
      <c r="AE5128" s="15">
        <f t="shared" si="327"/>
        <v>0.52504753827266637</v>
      </c>
      <c r="AF5128">
        <f t="shared" si="328"/>
        <v>0.20602160772724398</v>
      </c>
    </row>
    <row r="5129" spans="1:32" x14ac:dyDescent="0.25">
      <c r="A5129" s="59">
        <v>5112</v>
      </c>
      <c r="B5129" s="60" t="s">
        <v>309</v>
      </c>
      <c r="C5129" s="61" t="s">
        <v>466</v>
      </c>
      <c r="D5129" s="62"/>
      <c r="E5129" s="62">
        <v>566</v>
      </c>
      <c r="F5129" s="62">
        <v>2050</v>
      </c>
      <c r="G5129" s="50">
        <v>51605.209000000003</v>
      </c>
      <c r="H5129" s="50">
        <v>48494.267</v>
      </c>
      <c r="I5129" s="50">
        <v>45257.786</v>
      </c>
      <c r="J5129" s="50">
        <v>41659.258999999998</v>
      </c>
      <c r="K5129" s="50">
        <v>37748.718999999997</v>
      </c>
      <c r="L5129" s="50">
        <v>33860.088000000003</v>
      </c>
      <c r="M5129" s="50">
        <v>30221.960999999999</v>
      </c>
      <c r="N5129" s="50">
        <v>26701.032999999999</v>
      </c>
      <c r="O5129" s="50">
        <v>22679.775000000001</v>
      </c>
      <c r="P5129" s="50">
        <v>18800.7</v>
      </c>
      <c r="Q5129" s="50">
        <v>15083.630999999999</v>
      </c>
      <c r="R5129" s="50">
        <v>12118.207</v>
      </c>
      <c r="S5129" s="50">
        <v>9765.1990000000005</v>
      </c>
      <c r="T5129" s="50">
        <v>7481.2209999999995</v>
      </c>
      <c r="U5129" s="50">
        <v>5006.7579999999998</v>
      </c>
      <c r="V5129" s="50">
        <v>2715.0970000000002</v>
      </c>
      <c r="W5129" s="50" t="s">
        <v>311</v>
      </c>
      <c r="X5129" s="50">
        <v>1094.213</v>
      </c>
      <c r="Y5129" s="50">
        <v>296.92399999999998</v>
      </c>
      <c r="Z5129" s="50">
        <v>44.253999999999998</v>
      </c>
      <c r="AA5129" s="50">
        <v>3.4020000000000001</v>
      </c>
      <c r="AB5129" s="50">
        <v>0.16500000000000001</v>
      </c>
      <c r="AC5129" s="50" t="str">
        <f t="shared" si="325"/>
        <v>Nigeria-2050</v>
      </c>
      <c r="AD5129" s="51">
        <f t="shared" si="326"/>
        <v>248638.57199999999</v>
      </c>
      <c r="AE5129" s="15">
        <f t="shared" si="327"/>
        <v>0.65154531212478162</v>
      </c>
      <c r="AF5129">
        <f t="shared" si="328"/>
        <v>4.2239111594261171E-2</v>
      </c>
    </row>
    <row r="5130" spans="1:32" x14ac:dyDescent="0.25">
      <c r="A5130" s="59">
        <v>5113</v>
      </c>
      <c r="B5130" s="60" t="s">
        <v>309</v>
      </c>
      <c r="C5130" s="61" t="s">
        <v>467</v>
      </c>
      <c r="D5130" s="62">
        <v>16</v>
      </c>
      <c r="E5130" s="62">
        <v>578</v>
      </c>
      <c r="F5130" s="62">
        <v>2050</v>
      </c>
      <c r="G5130" s="50">
        <v>372.44600000000003</v>
      </c>
      <c r="H5130" s="50">
        <v>367.52699999999999</v>
      </c>
      <c r="I5130" s="50">
        <v>364.375</v>
      </c>
      <c r="J5130" s="50">
        <v>375.03899999999999</v>
      </c>
      <c r="K5130" s="50">
        <v>397.03500000000003</v>
      </c>
      <c r="L5130" s="50">
        <v>414.46800000000002</v>
      </c>
      <c r="M5130" s="50">
        <v>419.82100000000003</v>
      </c>
      <c r="N5130" s="50">
        <v>413.51900000000001</v>
      </c>
      <c r="O5130" s="50">
        <v>426.74400000000003</v>
      </c>
      <c r="P5130" s="50">
        <v>416.22399999999999</v>
      </c>
      <c r="Q5130" s="50">
        <v>421.774</v>
      </c>
      <c r="R5130" s="50">
        <v>414.67500000000001</v>
      </c>
      <c r="S5130" s="50">
        <v>395.21600000000001</v>
      </c>
      <c r="T5130" s="50">
        <v>360.11099999999999</v>
      </c>
      <c r="U5130" s="50">
        <v>325.84300000000002</v>
      </c>
      <c r="V5130" s="50">
        <v>325.09199999999998</v>
      </c>
      <c r="W5130" s="50" t="s">
        <v>311</v>
      </c>
      <c r="X5130" s="50">
        <v>280.90699999999998</v>
      </c>
      <c r="Y5130" s="50">
        <v>186.10400000000001</v>
      </c>
      <c r="Z5130" s="50">
        <v>94.247</v>
      </c>
      <c r="AA5130" s="50">
        <v>26.396000000000001</v>
      </c>
      <c r="AB5130" s="50">
        <v>3.952</v>
      </c>
      <c r="AC5130" s="50" t="str">
        <f t="shared" si="325"/>
        <v>Norway-2050</v>
      </c>
      <c r="AD5130" s="51">
        <f t="shared" si="326"/>
        <v>4094.5150000000003</v>
      </c>
      <c r="AE5130" s="15">
        <f t="shared" si="327"/>
        <v>0.66112836318831403</v>
      </c>
      <c r="AF5130">
        <f t="shared" si="328"/>
        <v>0.30826971205050024</v>
      </c>
    </row>
    <row r="5131" spans="1:32" x14ac:dyDescent="0.25">
      <c r="A5131" s="59">
        <v>5114</v>
      </c>
      <c r="B5131" s="60" t="s">
        <v>309</v>
      </c>
      <c r="C5131" s="61" t="s">
        <v>468</v>
      </c>
      <c r="D5131" s="62"/>
      <c r="E5131" s="62">
        <v>512</v>
      </c>
      <c r="F5131" s="62">
        <v>2050</v>
      </c>
      <c r="G5131" s="50">
        <v>339.65199999999999</v>
      </c>
      <c r="H5131" s="50">
        <v>334.505</v>
      </c>
      <c r="I5131" s="50">
        <v>322.69799999999998</v>
      </c>
      <c r="J5131" s="50">
        <v>323.30099999999999</v>
      </c>
      <c r="K5131" s="50">
        <v>377.75200000000001</v>
      </c>
      <c r="L5131" s="50">
        <v>490.86200000000002</v>
      </c>
      <c r="M5131" s="50">
        <v>590.41899999999998</v>
      </c>
      <c r="N5131" s="50">
        <v>610.69399999999996</v>
      </c>
      <c r="O5131" s="50">
        <v>551.53</v>
      </c>
      <c r="P5131" s="50">
        <v>481.63299999999998</v>
      </c>
      <c r="Q5131" s="50">
        <v>476.41500000000002</v>
      </c>
      <c r="R5131" s="50">
        <v>484.22</v>
      </c>
      <c r="S5131" s="50">
        <v>442.63799999999998</v>
      </c>
      <c r="T5131" s="50">
        <v>334.476</v>
      </c>
      <c r="U5131" s="50">
        <v>251.10400000000001</v>
      </c>
      <c r="V5131" s="50">
        <v>171.57400000000001</v>
      </c>
      <c r="W5131" s="50" t="s">
        <v>311</v>
      </c>
      <c r="X5131" s="50">
        <v>95.727000000000004</v>
      </c>
      <c r="Y5131" s="50">
        <v>50.466999999999999</v>
      </c>
      <c r="Z5131" s="50">
        <v>19.785</v>
      </c>
      <c r="AA5131" s="50">
        <v>5.7809999999999997</v>
      </c>
      <c r="AB5131" s="50">
        <v>1.337</v>
      </c>
      <c r="AC5131" s="50" t="str">
        <f t="shared" si="325"/>
        <v>Oman-2050</v>
      </c>
      <c r="AD5131" s="51">
        <f t="shared" si="326"/>
        <v>4829.4639999999999</v>
      </c>
      <c r="AE5131" s="15">
        <f t="shared" si="327"/>
        <v>0.39903103118689781</v>
      </c>
      <c r="AF5131">
        <f t="shared" si="328"/>
        <v>0.15966358862259344</v>
      </c>
    </row>
    <row r="5132" spans="1:32" x14ac:dyDescent="0.25">
      <c r="A5132" s="59">
        <v>5115</v>
      </c>
      <c r="B5132" s="60" t="s">
        <v>309</v>
      </c>
      <c r="C5132" s="61" t="s">
        <v>469</v>
      </c>
      <c r="D5132" s="62"/>
      <c r="E5132" s="62">
        <v>586</v>
      </c>
      <c r="F5132" s="62">
        <v>2050</v>
      </c>
      <c r="G5132" s="50">
        <v>25449.682000000001</v>
      </c>
      <c r="H5132" s="50">
        <v>25592.17</v>
      </c>
      <c r="I5132" s="50">
        <v>25240.274000000001</v>
      </c>
      <c r="J5132" s="50">
        <v>24541.457999999999</v>
      </c>
      <c r="K5132" s="50">
        <v>24090.343000000001</v>
      </c>
      <c r="L5132" s="50">
        <v>24064.153999999999</v>
      </c>
      <c r="M5132" s="50">
        <v>23902.731</v>
      </c>
      <c r="N5132" s="50">
        <v>22995.967000000001</v>
      </c>
      <c r="O5132" s="50">
        <v>20489.129000000001</v>
      </c>
      <c r="P5132" s="50">
        <v>17819.591</v>
      </c>
      <c r="Q5132" s="50">
        <v>17243.800999999999</v>
      </c>
      <c r="R5132" s="50">
        <v>15818.93</v>
      </c>
      <c r="S5132" s="50">
        <v>13717.790999999999</v>
      </c>
      <c r="T5132" s="50">
        <v>10303.138999999999</v>
      </c>
      <c r="U5132" s="50">
        <v>7238.4849999999997</v>
      </c>
      <c r="V5132" s="50">
        <v>4594.5609999999997</v>
      </c>
      <c r="W5132" s="50" t="s">
        <v>311</v>
      </c>
      <c r="X5132" s="50">
        <v>2535.1559999999999</v>
      </c>
      <c r="Y5132" s="50">
        <v>1024.6849999999999</v>
      </c>
      <c r="Z5132" s="50">
        <v>245.91399999999999</v>
      </c>
      <c r="AA5132" s="50">
        <v>29.997</v>
      </c>
      <c r="AB5132" s="50">
        <v>2.4849999999999999</v>
      </c>
      <c r="AC5132" s="50" t="str">
        <f t="shared" si="325"/>
        <v>Pakistan-2050</v>
      </c>
      <c r="AD5132" s="51">
        <f t="shared" si="326"/>
        <v>204683.89500000002</v>
      </c>
      <c r="AE5132" s="15">
        <f t="shared" si="327"/>
        <v>0.49958277372042387</v>
      </c>
      <c r="AF5132">
        <f t="shared" si="328"/>
        <v>9.2446844310757392E-2</v>
      </c>
    </row>
    <row r="5133" spans="1:32" x14ac:dyDescent="0.25">
      <c r="A5133" s="59">
        <v>5116</v>
      </c>
      <c r="B5133" s="60" t="s">
        <v>309</v>
      </c>
      <c r="C5133" s="61" t="s">
        <v>470</v>
      </c>
      <c r="D5133" s="62"/>
      <c r="E5133" s="62">
        <v>591</v>
      </c>
      <c r="F5133" s="62">
        <v>2050</v>
      </c>
      <c r="G5133" s="50">
        <v>376.637</v>
      </c>
      <c r="H5133" s="50">
        <v>381.61599999999999</v>
      </c>
      <c r="I5133" s="50">
        <v>385.90899999999999</v>
      </c>
      <c r="J5133" s="50">
        <v>390.149</v>
      </c>
      <c r="K5133" s="50">
        <v>392.17099999999999</v>
      </c>
      <c r="L5133" s="50">
        <v>391.78800000000001</v>
      </c>
      <c r="M5133" s="50">
        <v>390.93200000000002</v>
      </c>
      <c r="N5133" s="50">
        <v>390.16199999999998</v>
      </c>
      <c r="O5133" s="50">
        <v>373.911</v>
      </c>
      <c r="P5133" s="50">
        <v>357.553</v>
      </c>
      <c r="Q5133" s="50">
        <v>343.69799999999998</v>
      </c>
      <c r="R5133" s="50">
        <v>317.64999999999998</v>
      </c>
      <c r="S5133" s="50">
        <v>297.03300000000002</v>
      </c>
      <c r="T5133" s="50">
        <v>270.017</v>
      </c>
      <c r="U5133" s="50">
        <v>240.875</v>
      </c>
      <c r="V5133" s="50">
        <v>202.62299999999999</v>
      </c>
      <c r="W5133" s="50" t="s">
        <v>311</v>
      </c>
      <c r="X5133" s="50">
        <v>151.01</v>
      </c>
      <c r="Y5133" s="50">
        <v>97.977999999999994</v>
      </c>
      <c r="Z5133" s="50">
        <v>51.143999999999998</v>
      </c>
      <c r="AA5133" s="50">
        <v>19.823</v>
      </c>
      <c r="AB5133" s="50">
        <v>4.4269999999999996</v>
      </c>
      <c r="AC5133" s="50" t="str">
        <f t="shared" si="325"/>
        <v>Panama-2050</v>
      </c>
      <c r="AD5133" s="51">
        <f t="shared" si="326"/>
        <v>3645.0469999999996</v>
      </c>
      <c r="AE5133" s="15">
        <f t="shared" si="327"/>
        <v>0.59863672539750512</v>
      </c>
      <c r="AF5133">
        <f t="shared" si="328"/>
        <v>0.21671574575258673</v>
      </c>
    </row>
    <row r="5134" spans="1:32" x14ac:dyDescent="0.25">
      <c r="A5134" s="59">
        <v>5117</v>
      </c>
      <c r="B5134" s="60" t="s">
        <v>309</v>
      </c>
      <c r="C5134" s="61" t="s">
        <v>383</v>
      </c>
      <c r="D5134" s="62"/>
      <c r="E5134" s="62">
        <v>598</v>
      </c>
      <c r="F5134" s="62">
        <v>2050</v>
      </c>
      <c r="G5134" s="50">
        <v>1297.653</v>
      </c>
      <c r="H5134" s="50">
        <v>1271.675</v>
      </c>
      <c r="I5134" s="50">
        <v>1242.31</v>
      </c>
      <c r="J5134" s="50">
        <v>1205.354</v>
      </c>
      <c r="K5134" s="50">
        <v>1156.751</v>
      </c>
      <c r="L5134" s="50">
        <v>1099.742</v>
      </c>
      <c r="M5134" s="50">
        <v>1036.8710000000001</v>
      </c>
      <c r="N5134" s="50">
        <v>974.49800000000005</v>
      </c>
      <c r="O5134" s="50">
        <v>917.70899999999995</v>
      </c>
      <c r="P5134" s="50">
        <v>836.54700000000003</v>
      </c>
      <c r="Q5134" s="50">
        <v>735.52</v>
      </c>
      <c r="R5134" s="50">
        <v>599.70399999999995</v>
      </c>
      <c r="S5134" s="50">
        <v>488.93799999999999</v>
      </c>
      <c r="T5134" s="50">
        <v>393.096</v>
      </c>
      <c r="U5134" s="50">
        <v>282.32900000000001</v>
      </c>
      <c r="V5134" s="50">
        <v>177.60300000000001</v>
      </c>
      <c r="W5134" s="50" t="s">
        <v>311</v>
      </c>
      <c r="X5134" s="50">
        <v>95.536000000000001</v>
      </c>
      <c r="Y5134" s="50">
        <v>41.976999999999997</v>
      </c>
      <c r="Z5134" s="50">
        <v>13.967000000000001</v>
      </c>
      <c r="AA5134" s="50">
        <v>3.234</v>
      </c>
      <c r="AB5134" s="50">
        <v>0.38900000000000001</v>
      </c>
      <c r="AC5134" s="50" t="str">
        <f t="shared" si="325"/>
        <v>Papua New Guinea-2050</v>
      </c>
      <c r="AD5134" s="51">
        <f t="shared" si="326"/>
        <v>9051.634</v>
      </c>
      <c r="AE5134" s="15">
        <f t="shared" si="327"/>
        <v>0.53247502053220452</v>
      </c>
      <c r="AF5134">
        <f t="shared" si="328"/>
        <v>7.8372827691119334E-2</v>
      </c>
    </row>
    <row r="5135" spans="1:32" x14ac:dyDescent="0.25">
      <c r="A5135" s="59">
        <v>5118</v>
      </c>
      <c r="B5135" s="60" t="s">
        <v>309</v>
      </c>
      <c r="C5135" s="61" t="s">
        <v>471</v>
      </c>
      <c r="D5135" s="62"/>
      <c r="E5135" s="62">
        <v>604</v>
      </c>
      <c r="F5135" s="62">
        <v>2050</v>
      </c>
      <c r="G5135" s="50">
        <v>2514.2460000000001</v>
      </c>
      <c r="H5135" s="50">
        <v>2577.4459999999999</v>
      </c>
      <c r="I5135" s="50">
        <v>2626.1080000000002</v>
      </c>
      <c r="J5135" s="50">
        <v>2675.4630000000002</v>
      </c>
      <c r="K5135" s="50">
        <v>2733.511</v>
      </c>
      <c r="L5135" s="50">
        <v>2796.8420000000001</v>
      </c>
      <c r="M5135" s="50">
        <v>2848.1439999999998</v>
      </c>
      <c r="N5135" s="50">
        <v>2861.5770000000002</v>
      </c>
      <c r="O5135" s="50">
        <v>2737.0819999999999</v>
      </c>
      <c r="P5135" s="50">
        <v>2639.0140000000001</v>
      </c>
      <c r="Q5135" s="50">
        <v>2556.4580000000001</v>
      </c>
      <c r="R5135" s="50">
        <v>2544.8029999999999</v>
      </c>
      <c r="S5135" s="50">
        <v>2391.674</v>
      </c>
      <c r="T5135" s="50">
        <v>2062.4290000000001</v>
      </c>
      <c r="U5135" s="50">
        <v>1776.8679999999999</v>
      </c>
      <c r="V5135" s="50">
        <v>1367.681</v>
      </c>
      <c r="W5135" s="50" t="s">
        <v>311</v>
      </c>
      <c r="X5135" s="50">
        <v>984.18100000000004</v>
      </c>
      <c r="Y5135" s="50">
        <v>574.65099999999995</v>
      </c>
      <c r="Z5135" s="50">
        <v>252.15700000000001</v>
      </c>
      <c r="AA5135" s="50">
        <v>81.637</v>
      </c>
      <c r="AB5135" s="50">
        <v>18.335000000000001</v>
      </c>
      <c r="AC5135" s="50" t="str">
        <f t="shared" si="325"/>
        <v>Peru-2050</v>
      </c>
      <c r="AD5135" s="51">
        <f t="shared" si="326"/>
        <v>26784.567999999996</v>
      </c>
      <c r="AE5135" s="15">
        <f t="shared" si="327"/>
        <v>0.55389129292658379</v>
      </c>
      <c r="AF5135">
        <f t="shared" si="328"/>
        <v>0.20630291231025066</v>
      </c>
    </row>
    <row r="5136" spans="1:32" x14ac:dyDescent="0.25">
      <c r="A5136" s="59">
        <v>5119</v>
      </c>
      <c r="B5136" s="60" t="s">
        <v>309</v>
      </c>
      <c r="C5136" s="61" t="s">
        <v>472</v>
      </c>
      <c r="D5136" s="62"/>
      <c r="E5136" s="62">
        <v>608</v>
      </c>
      <c r="F5136" s="62">
        <v>2050</v>
      </c>
      <c r="G5136" s="50">
        <v>11983.428</v>
      </c>
      <c r="H5136" s="50">
        <v>12045.982</v>
      </c>
      <c r="I5136" s="50">
        <v>12083.54</v>
      </c>
      <c r="J5136" s="50">
        <v>12032.973</v>
      </c>
      <c r="K5136" s="50">
        <v>11842.749</v>
      </c>
      <c r="L5136" s="50">
        <v>11567.294</v>
      </c>
      <c r="M5136" s="50">
        <v>11199.683000000001</v>
      </c>
      <c r="N5136" s="50">
        <v>10685.562</v>
      </c>
      <c r="O5136" s="50">
        <v>10039.789000000001</v>
      </c>
      <c r="P5136" s="50">
        <v>9410.5759999999991</v>
      </c>
      <c r="Q5136" s="50">
        <v>8912.9940000000006</v>
      </c>
      <c r="R5136" s="50">
        <v>8071.4579999999996</v>
      </c>
      <c r="S5136" s="50">
        <v>6561.7879999999996</v>
      </c>
      <c r="T5136" s="50">
        <v>5233.732</v>
      </c>
      <c r="U5136" s="50">
        <v>4074.721</v>
      </c>
      <c r="V5136" s="50">
        <v>2838.7420000000002</v>
      </c>
      <c r="W5136" s="50" t="s">
        <v>311</v>
      </c>
      <c r="X5136" s="50">
        <v>1718.566</v>
      </c>
      <c r="Y5136" s="50">
        <v>743.80799999999999</v>
      </c>
      <c r="Z5136" s="50">
        <v>209.649</v>
      </c>
      <c r="AA5136" s="50">
        <v>33.470999999999997</v>
      </c>
      <c r="AB5136" s="50">
        <v>2.93</v>
      </c>
      <c r="AC5136" s="50" t="str">
        <f t="shared" si="325"/>
        <v>Philippines-2050</v>
      </c>
      <c r="AD5136" s="51">
        <f t="shared" si="326"/>
        <v>100324.86600000001</v>
      </c>
      <c r="AE5136" s="15">
        <f t="shared" si="327"/>
        <v>0.50803525618464307</v>
      </c>
      <c r="AF5136">
        <f t="shared" si="328"/>
        <v>0.10888197594719634</v>
      </c>
    </row>
    <row r="5137" spans="1:32" x14ac:dyDescent="0.25">
      <c r="A5137" s="59">
        <v>5120</v>
      </c>
      <c r="B5137" s="60" t="s">
        <v>309</v>
      </c>
      <c r="C5137" s="61" t="s">
        <v>473</v>
      </c>
      <c r="D5137" s="62"/>
      <c r="E5137" s="62">
        <v>616</v>
      </c>
      <c r="F5137" s="62">
        <v>2050</v>
      </c>
      <c r="G5137" s="50">
        <v>1289.8219999999999</v>
      </c>
      <c r="H5137" s="50">
        <v>1332.2750000000001</v>
      </c>
      <c r="I5137" s="50">
        <v>1330.4749999999999</v>
      </c>
      <c r="J5137" s="50">
        <v>1335.15</v>
      </c>
      <c r="K5137" s="50">
        <v>1402.4469999999999</v>
      </c>
      <c r="L5137" s="50">
        <v>1510.875</v>
      </c>
      <c r="M5137" s="50">
        <v>1672.14</v>
      </c>
      <c r="N5137" s="50">
        <v>1844.626</v>
      </c>
      <c r="O5137" s="50">
        <v>1931.8589999999999</v>
      </c>
      <c r="P5137" s="50">
        <v>1706.59</v>
      </c>
      <c r="Q5137" s="50">
        <v>1909.002</v>
      </c>
      <c r="R5137" s="50">
        <v>2316.047</v>
      </c>
      <c r="S5137" s="50">
        <v>2561.8319999999999</v>
      </c>
      <c r="T5137" s="50">
        <v>2774.319</v>
      </c>
      <c r="U5137" s="50">
        <v>2419.6280000000002</v>
      </c>
      <c r="V5137" s="50">
        <v>1876.4290000000001</v>
      </c>
      <c r="W5137" s="50" t="s">
        <v>311</v>
      </c>
      <c r="X5137" s="50">
        <v>1340.6420000000001</v>
      </c>
      <c r="Y5137" s="50">
        <v>983.76400000000001</v>
      </c>
      <c r="Z5137" s="50">
        <v>623.82899999999995</v>
      </c>
      <c r="AA5137" s="50">
        <v>199.76</v>
      </c>
      <c r="AB5137" s="50">
        <v>28.526</v>
      </c>
      <c r="AC5137" s="50" t="str">
        <f t="shared" si="325"/>
        <v>Poland-2050</v>
      </c>
      <c r="AD5137" s="51">
        <f t="shared" si="326"/>
        <v>18190.567999999999</v>
      </c>
      <c r="AE5137" s="15">
        <f t="shared" si="327"/>
        <v>0.78059514139415542</v>
      </c>
      <c r="AF5137">
        <f t="shared" si="328"/>
        <v>0.4627571789728106</v>
      </c>
    </row>
    <row r="5138" spans="1:32" x14ac:dyDescent="0.25">
      <c r="A5138" s="59">
        <v>5121</v>
      </c>
      <c r="B5138" s="60" t="s">
        <v>309</v>
      </c>
      <c r="C5138" s="61" t="s">
        <v>474</v>
      </c>
      <c r="D5138" s="62"/>
      <c r="E5138" s="62">
        <v>620</v>
      </c>
      <c r="F5138" s="62">
        <v>2050</v>
      </c>
      <c r="G5138" s="50">
        <v>332.13799999999998</v>
      </c>
      <c r="H5138" s="50">
        <v>351.63799999999998</v>
      </c>
      <c r="I5138" s="50">
        <v>365.38</v>
      </c>
      <c r="J5138" s="50">
        <v>373.28399999999999</v>
      </c>
      <c r="K5138" s="50">
        <v>378.24799999999999</v>
      </c>
      <c r="L5138" s="50">
        <v>386.08499999999998</v>
      </c>
      <c r="M5138" s="50">
        <v>418.62200000000001</v>
      </c>
      <c r="N5138" s="50">
        <v>475.42500000000001</v>
      </c>
      <c r="O5138" s="50">
        <v>524.81899999999996</v>
      </c>
      <c r="P5138" s="50">
        <v>552.11099999999999</v>
      </c>
      <c r="Q5138" s="50">
        <v>554.03800000000001</v>
      </c>
      <c r="R5138" s="50">
        <v>534.81700000000001</v>
      </c>
      <c r="S5138" s="50">
        <v>546.91099999999994</v>
      </c>
      <c r="T5138" s="50">
        <v>616.89099999999996</v>
      </c>
      <c r="U5138" s="50">
        <v>689.33399999999995</v>
      </c>
      <c r="V5138" s="50">
        <v>679.21900000000005</v>
      </c>
      <c r="W5138" s="50" t="s">
        <v>311</v>
      </c>
      <c r="X5138" s="50">
        <v>540.11199999999997</v>
      </c>
      <c r="Y5138" s="50">
        <v>396.995</v>
      </c>
      <c r="Z5138" s="50">
        <v>202.58699999999999</v>
      </c>
      <c r="AA5138" s="50">
        <v>65.200999999999993</v>
      </c>
      <c r="AB5138" s="50">
        <v>10.739000000000001</v>
      </c>
      <c r="AC5138" s="50" t="str">
        <f t="shared" si="325"/>
        <v>Portugal-2050</v>
      </c>
      <c r="AD5138" s="51">
        <f t="shared" si="326"/>
        <v>4744.3600000000006</v>
      </c>
      <c r="AE5138" s="15">
        <f t="shared" si="327"/>
        <v>0.89584980903641354</v>
      </c>
      <c r="AF5138">
        <f t="shared" si="328"/>
        <v>0.55252768784965811</v>
      </c>
    </row>
    <row r="5139" spans="1:32" x14ac:dyDescent="0.25">
      <c r="A5139" s="59">
        <v>5122</v>
      </c>
      <c r="B5139" s="60" t="s">
        <v>309</v>
      </c>
      <c r="C5139" s="61" t="s">
        <v>384</v>
      </c>
      <c r="D5139" s="62"/>
      <c r="E5139" s="62">
        <v>630</v>
      </c>
      <c r="F5139" s="62">
        <v>2050</v>
      </c>
      <c r="G5139" s="50">
        <v>133.29900000000001</v>
      </c>
      <c r="H5139" s="50">
        <v>139.13999999999999</v>
      </c>
      <c r="I5139" s="50">
        <v>148.46899999999999</v>
      </c>
      <c r="J5139" s="50">
        <v>159.191</v>
      </c>
      <c r="K5139" s="50">
        <v>161.917</v>
      </c>
      <c r="L5139" s="50">
        <v>161.297</v>
      </c>
      <c r="M5139" s="50">
        <v>166.89</v>
      </c>
      <c r="N5139" s="50">
        <v>176.58099999999999</v>
      </c>
      <c r="O5139" s="50">
        <v>202.98400000000001</v>
      </c>
      <c r="P5139" s="50">
        <v>217.304</v>
      </c>
      <c r="Q5139" s="50">
        <v>236.34700000000001</v>
      </c>
      <c r="R5139" s="50">
        <v>236.75299999999999</v>
      </c>
      <c r="S5139" s="50">
        <v>226.45400000000001</v>
      </c>
      <c r="T5139" s="50">
        <v>214.65100000000001</v>
      </c>
      <c r="U5139" s="50">
        <v>198.82400000000001</v>
      </c>
      <c r="V5139" s="50">
        <v>169.43</v>
      </c>
      <c r="W5139" s="50" t="s">
        <v>311</v>
      </c>
      <c r="X5139" s="50">
        <v>140.13399999999999</v>
      </c>
      <c r="Y5139" s="50">
        <v>101.349</v>
      </c>
      <c r="Z5139" s="50">
        <v>58.667999999999999</v>
      </c>
      <c r="AA5139" s="50">
        <v>24.82</v>
      </c>
      <c r="AB5139" s="50">
        <v>7.4020000000000001</v>
      </c>
      <c r="AC5139" s="50" t="str">
        <f t="shared" ref="AC5139:AC5202" si="329">C5139&amp;"-"&amp;F5139</f>
        <v>Puerto Rico-2050</v>
      </c>
      <c r="AD5139" s="51">
        <f t="shared" ref="AD5139:AD5202" si="330">SUM(J5139:S5139)</f>
        <v>1945.7179999999998</v>
      </c>
      <c r="AE5139" s="15">
        <f t="shared" ref="AE5139:AE5202" si="331">IF(W5139="…",SUM(G5139:I5139,T5139:V5139,X5139:AB5139)/SUM(J5139:S5139),SUM(G5139:I5139,T5139:W5139)/SUM(J5139:S5139))</f>
        <v>0.68673158186335326</v>
      </c>
      <c r="AF5139">
        <f t="shared" ref="AF5139:AF5202" si="332">IF(W5139="…",SUM(T5139:V5139,X5139:AB5139)/SUM(G5139:S5139),SUM(T5139:W5139)/SUM(G5139:S5139))</f>
        <v>0.38674382855592732</v>
      </c>
    </row>
    <row r="5140" spans="1:32" x14ac:dyDescent="0.25">
      <c r="A5140" s="59">
        <v>5123</v>
      </c>
      <c r="B5140" s="60" t="s">
        <v>309</v>
      </c>
      <c r="C5140" s="61" t="s">
        <v>475</v>
      </c>
      <c r="D5140" s="62"/>
      <c r="E5140" s="62">
        <v>634</v>
      </c>
      <c r="F5140" s="62">
        <v>2050</v>
      </c>
      <c r="G5140" s="50">
        <v>143.70699999999999</v>
      </c>
      <c r="H5140" s="50">
        <v>143.23599999999999</v>
      </c>
      <c r="I5140" s="50">
        <v>141.376</v>
      </c>
      <c r="J5140" s="50">
        <v>147.57900000000001</v>
      </c>
      <c r="K5140" s="50">
        <v>212.911</v>
      </c>
      <c r="L5140" s="50">
        <v>315.48599999999999</v>
      </c>
      <c r="M5140" s="50">
        <v>374.75799999999998</v>
      </c>
      <c r="N5140" s="50">
        <v>372.73899999999998</v>
      </c>
      <c r="O5140" s="50">
        <v>346.30200000000002</v>
      </c>
      <c r="P5140" s="50">
        <v>324.28899999999999</v>
      </c>
      <c r="Q5140" s="50">
        <v>290.13799999999998</v>
      </c>
      <c r="R5140" s="50">
        <v>272.17200000000003</v>
      </c>
      <c r="S5140" s="50">
        <v>211.28200000000001</v>
      </c>
      <c r="T5140" s="50">
        <v>147.26300000000001</v>
      </c>
      <c r="U5140" s="50">
        <v>113.91800000000001</v>
      </c>
      <c r="V5140" s="50">
        <v>98.275999999999996</v>
      </c>
      <c r="W5140" s="50" t="s">
        <v>311</v>
      </c>
      <c r="X5140" s="50">
        <v>73.013000000000005</v>
      </c>
      <c r="Y5140" s="50">
        <v>32.622999999999998</v>
      </c>
      <c r="Z5140" s="50">
        <v>9.9570000000000007</v>
      </c>
      <c r="AA5140" s="50">
        <v>2.0419999999999998</v>
      </c>
      <c r="AB5140" s="50">
        <v>0.218</v>
      </c>
      <c r="AC5140" s="50" t="str">
        <f t="shared" si="329"/>
        <v>Qatar-2050</v>
      </c>
      <c r="AD5140" s="51">
        <f t="shared" si="330"/>
        <v>2867.6560000000004</v>
      </c>
      <c r="AE5140" s="15">
        <f t="shared" si="331"/>
        <v>0.31580810250601882</v>
      </c>
      <c r="AF5140">
        <f t="shared" si="332"/>
        <v>0.14481602560699036</v>
      </c>
    </row>
    <row r="5141" spans="1:32" x14ac:dyDescent="0.25">
      <c r="A5141" s="59">
        <v>5124</v>
      </c>
      <c r="B5141" s="60" t="s">
        <v>309</v>
      </c>
      <c r="C5141" s="61" t="s">
        <v>345</v>
      </c>
      <c r="D5141" s="62"/>
      <c r="E5141" s="62">
        <v>410</v>
      </c>
      <c r="F5141" s="62">
        <v>2050</v>
      </c>
      <c r="G5141" s="50">
        <v>1898.636</v>
      </c>
      <c r="H5141" s="50">
        <v>1906.587</v>
      </c>
      <c r="I5141" s="50">
        <v>2020.606</v>
      </c>
      <c r="J5141" s="50">
        <v>2243.857</v>
      </c>
      <c r="K5141" s="50">
        <v>2384.6</v>
      </c>
      <c r="L5141" s="50">
        <v>2392.4549999999999</v>
      </c>
      <c r="M5141" s="50">
        <v>2390.5509999999999</v>
      </c>
      <c r="N5141" s="50">
        <v>2367.4780000000001</v>
      </c>
      <c r="O5141" s="50">
        <v>2422.7449999999999</v>
      </c>
      <c r="P5141" s="50">
        <v>2640.3939999999998</v>
      </c>
      <c r="Q5141" s="50">
        <v>3247.779</v>
      </c>
      <c r="R5141" s="50">
        <v>3569.7460000000001</v>
      </c>
      <c r="S5141" s="50">
        <v>3174.0529999999999</v>
      </c>
      <c r="T5141" s="50">
        <v>3590.2739999999999</v>
      </c>
      <c r="U5141" s="50">
        <v>3436.7959999999998</v>
      </c>
      <c r="V5141" s="50">
        <v>3570.6019999999999</v>
      </c>
      <c r="W5141" s="50" t="s">
        <v>311</v>
      </c>
      <c r="X5141" s="50">
        <v>3138.6570000000002</v>
      </c>
      <c r="Y5141" s="50">
        <v>2284.518</v>
      </c>
      <c r="Z5141" s="50">
        <v>1299.395</v>
      </c>
      <c r="AA5141" s="50">
        <v>397.99900000000002</v>
      </c>
      <c r="AB5141" s="50">
        <v>79.103999999999999</v>
      </c>
      <c r="AC5141" s="50" t="str">
        <f t="shared" si="329"/>
        <v>Republic of Korea-2050</v>
      </c>
      <c r="AD5141" s="51">
        <f t="shared" si="330"/>
        <v>26833.657999999996</v>
      </c>
      <c r="AE5141" s="15">
        <f t="shared" si="331"/>
        <v>0.88035608115747777</v>
      </c>
      <c r="AF5141">
        <f t="shared" si="332"/>
        <v>0.54493645292101489</v>
      </c>
    </row>
    <row r="5142" spans="1:32" x14ac:dyDescent="0.25">
      <c r="A5142" s="59">
        <v>5125</v>
      </c>
      <c r="B5142" s="60" t="s">
        <v>309</v>
      </c>
      <c r="C5142" s="61" t="s">
        <v>476</v>
      </c>
      <c r="D5142" s="62"/>
      <c r="E5142" s="62">
        <v>638</v>
      </c>
      <c r="F5142" s="62">
        <v>2050</v>
      </c>
      <c r="G5142" s="50">
        <v>56.01</v>
      </c>
      <c r="H5142" s="50">
        <v>57.567</v>
      </c>
      <c r="I5142" s="50">
        <v>59.569000000000003</v>
      </c>
      <c r="J5142" s="50">
        <v>60.975000000000001</v>
      </c>
      <c r="K5142" s="50">
        <v>59.856999999999999</v>
      </c>
      <c r="L5142" s="50">
        <v>57.57</v>
      </c>
      <c r="M5142" s="50">
        <v>57.896999999999998</v>
      </c>
      <c r="N5142" s="50">
        <v>61.98</v>
      </c>
      <c r="O5142" s="50">
        <v>63.542000000000002</v>
      </c>
      <c r="P5142" s="50">
        <v>66.614000000000004</v>
      </c>
      <c r="Q5142" s="50">
        <v>60.856999999999999</v>
      </c>
      <c r="R5142" s="50">
        <v>53.557000000000002</v>
      </c>
      <c r="S5142" s="50">
        <v>48.722999999999999</v>
      </c>
      <c r="T5142" s="50">
        <v>47.872999999999998</v>
      </c>
      <c r="U5142" s="50">
        <v>50.844000000000001</v>
      </c>
      <c r="V5142" s="50">
        <v>48.418999999999997</v>
      </c>
      <c r="W5142" s="50" t="s">
        <v>311</v>
      </c>
      <c r="X5142" s="50">
        <v>45.298000000000002</v>
      </c>
      <c r="Y5142" s="50">
        <v>31.824000000000002</v>
      </c>
      <c r="Z5142" s="50">
        <v>16.712</v>
      </c>
      <c r="AA5142" s="50">
        <v>6.4089999999999998</v>
      </c>
      <c r="AB5142" s="50">
        <v>1.464</v>
      </c>
      <c r="AC5142" s="50" t="str">
        <f t="shared" si="329"/>
        <v>Réunion-2050</v>
      </c>
      <c r="AD5142" s="51">
        <f t="shared" si="330"/>
        <v>591.572</v>
      </c>
      <c r="AE5142" s="15">
        <f t="shared" si="331"/>
        <v>0.71333497866700923</v>
      </c>
      <c r="AF5142">
        <f t="shared" si="332"/>
        <v>0.32540492050664427</v>
      </c>
    </row>
    <row r="5143" spans="1:32" x14ac:dyDescent="0.25">
      <c r="A5143" s="59">
        <v>5126</v>
      </c>
      <c r="B5143" s="60" t="s">
        <v>309</v>
      </c>
      <c r="C5143" s="61" t="s">
        <v>477</v>
      </c>
      <c r="D5143" s="62"/>
      <c r="E5143" s="62">
        <v>642</v>
      </c>
      <c r="F5143" s="62">
        <v>2050</v>
      </c>
      <c r="G5143" s="50">
        <v>749.27499999999998</v>
      </c>
      <c r="H5143" s="50">
        <v>776.15899999999999</v>
      </c>
      <c r="I5143" s="50">
        <v>796.05</v>
      </c>
      <c r="J5143" s="50">
        <v>807.197</v>
      </c>
      <c r="K5143" s="50">
        <v>826.43799999999999</v>
      </c>
      <c r="L5143" s="50">
        <v>857.29600000000005</v>
      </c>
      <c r="M5143" s="50">
        <v>889.60699999999997</v>
      </c>
      <c r="N5143" s="50">
        <v>922.66099999999994</v>
      </c>
      <c r="O5143" s="50">
        <v>992.90599999999995</v>
      </c>
      <c r="P5143" s="50">
        <v>969.95799999999997</v>
      </c>
      <c r="Q5143" s="50">
        <v>984.90499999999997</v>
      </c>
      <c r="R5143" s="50">
        <v>1015.2859999999999</v>
      </c>
      <c r="S5143" s="50">
        <v>1230.1310000000001</v>
      </c>
      <c r="T5143" s="50">
        <v>1035.047</v>
      </c>
      <c r="U5143" s="50">
        <v>1163.3119999999999</v>
      </c>
      <c r="V5143" s="50">
        <v>984.649</v>
      </c>
      <c r="W5143" s="50" t="s">
        <v>311</v>
      </c>
      <c r="X5143" s="50">
        <v>775.84699999999998</v>
      </c>
      <c r="Y5143" s="50">
        <v>344.82</v>
      </c>
      <c r="Z5143" s="50">
        <v>207.09200000000001</v>
      </c>
      <c r="AA5143" s="50">
        <v>61.101999999999997</v>
      </c>
      <c r="AB5143" s="50">
        <v>7.6139999999999999</v>
      </c>
      <c r="AC5143" s="50" t="str">
        <f t="shared" si="329"/>
        <v>Romania-2050</v>
      </c>
      <c r="AD5143" s="51">
        <f t="shared" si="330"/>
        <v>9496.3849999999984</v>
      </c>
      <c r="AE5143" s="15">
        <f t="shared" si="331"/>
        <v>0.72669410517791766</v>
      </c>
      <c r="AF5143">
        <f t="shared" si="332"/>
        <v>0.3875049723431524</v>
      </c>
    </row>
    <row r="5144" spans="1:32" x14ac:dyDescent="0.25">
      <c r="A5144" s="59">
        <v>5127</v>
      </c>
      <c r="B5144" s="60" t="s">
        <v>309</v>
      </c>
      <c r="C5144" s="61" t="s">
        <v>478</v>
      </c>
      <c r="D5144" s="62"/>
      <c r="E5144" s="62">
        <v>643</v>
      </c>
      <c r="F5144" s="62">
        <v>2050</v>
      </c>
      <c r="G5144" s="50">
        <v>7979.9359999999997</v>
      </c>
      <c r="H5144" s="50">
        <v>7839.6580000000004</v>
      </c>
      <c r="I5144" s="50">
        <v>7299.299</v>
      </c>
      <c r="J5144" s="50">
        <v>6959.7449999999999</v>
      </c>
      <c r="K5144" s="50">
        <v>7341.0709999999999</v>
      </c>
      <c r="L5144" s="50">
        <v>8264.8109999999997</v>
      </c>
      <c r="M5144" s="50">
        <v>9016.5020000000004</v>
      </c>
      <c r="N5144" s="50">
        <v>9412.5869999999995</v>
      </c>
      <c r="O5144" s="50">
        <v>7943.8540000000003</v>
      </c>
      <c r="P5144" s="50">
        <v>6870.83</v>
      </c>
      <c r="Q5144" s="50">
        <v>6093.06</v>
      </c>
      <c r="R5144" s="50">
        <v>7997.5739999999996</v>
      </c>
      <c r="S5144" s="50">
        <v>10380.151</v>
      </c>
      <c r="T5144" s="50">
        <v>8977.0210000000006</v>
      </c>
      <c r="U5144" s="50">
        <v>7094.6170000000002</v>
      </c>
      <c r="V5144" s="50">
        <v>5449.44</v>
      </c>
      <c r="W5144" s="50" t="s">
        <v>311</v>
      </c>
      <c r="X5144" s="50">
        <v>3475.5309999999999</v>
      </c>
      <c r="Y5144" s="50">
        <v>2752.3919999999998</v>
      </c>
      <c r="Z5144" s="50">
        <v>1233.405</v>
      </c>
      <c r="AA5144" s="50">
        <v>317.80900000000003</v>
      </c>
      <c r="AB5144" s="50">
        <v>31.218</v>
      </c>
      <c r="AC5144" s="50" t="str">
        <f t="shared" si="329"/>
        <v>Russian Federation-2050</v>
      </c>
      <c r="AD5144" s="51">
        <f t="shared" si="330"/>
        <v>80280.184999999998</v>
      </c>
      <c r="AE5144" s="15">
        <f t="shared" si="331"/>
        <v>0.6533408711003843</v>
      </c>
      <c r="AF5144">
        <f t="shared" si="332"/>
        <v>0.28367209425213641</v>
      </c>
    </row>
    <row r="5145" spans="1:32" x14ac:dyDescent="0.25">
      <c r="A5145" s="59">
        <v>5128</v>
      </c>
      <c r="B5145" s="60" t="s">
        <v>309</v>
      </c>
      <c r="C5145" s="61" t="s">
        <v>385</v>
      </c>
      <c r="D5145" s="62"/>
      <c r="E5145" s="62">
        <v>662</v>
      </c>
      <c r="F5145" s="62">
        <v>2050</v>
      </c>
      <c r="G5145" s="50">
        <v>7.452</v>
      </c>
      <c r="H5145" s="50">
        <v>7.585</v>
      </c>
      <c r="I5145" s="50">
        <v>8.1999999999999993</v>
      </c>
      <c r="J5145" s="50">
        <v>9.0269999999999992</v>
      </c>
      <c r="K5145" s="50">
        <v>9.2629999999999999</v>
      </c>
      <c r="L5145" s="50">
        <v>9.4789999999999992</v>
      </c>
      <c r="M5145" s="50">
        <v>9.7070000000000007</v>
      </c>
      <c r="N5145" s="50">
        <v>10.238</v>
      </c>
      <c r="O5145" s="50">
        <v>10.522</v>
      </c>
      <c r="P5145" s="50">
        <v>12.516</v>
      </c>
      <c r="Q5145" s="50">
        <v>14.712</v>
      </c>
      <c r="R5145" s="50">
        <v>15.237</v>
      </c>
      <c r="S5145" s="50">
        <v>12.753</v>
      </c>
      <c r="T5145" s="50">
        <v>12.234</v>
      </c>
      <c r="U5145" s="50">
        <v>10.43</v>
      </c>
      <c r="V5145" s="50">
        <v>8.7850000000000001</v>
      </c>
      <c r="W5145" s="50" t="s">
        <v>311</v>
      </c>
      <c r="X5145" s="50">
        <v>6.9059999999999997</v>
      </c>
      <c r="Y5145" s="50">
        <v>4.3860000000000001</v>
      </c>
      <c r="Z5145" s="50">
        <v>1.996</v>
      </c>
      <c r="AA5145" s="50">
        <v>0.65500000000000003</v>
      </c>
      <c r="AB5145" s="50">
        <v>0.19600000000000001</v>
      </c>
      <c r="AC5145" s="50" t="str">
        <f t="shared" si="329"/>
        <v>Saint Lucia-2050</v>
      </c>
      <c r="AD5145" s="51">
        <f t="shared" si="330"/>
        <v>113.45399999999999</v>
      </c>
      <c r="AE5145" s="15">
        <f t="shared" si="331"/>
        <v>0.60663352548169291</v>
      </c>
      <c r="AF5145">
        <f t="shared" si="332"/>
        <v>0.33351135041809632</v>
      </c>
    </row>
    <row r="5146" spans="1:32" x14ac:dyDescent="0.25">
      <c r="A5146" s="59">
        <v>5129</v>
      </c>
      <c r="B5146" s="60" t="s">
        <v>309</v>
      </c>
      <c r="C5146" s="61" t="s">
        <v>386</v>
      </c>
      <c r="D5146" s="62"/>
      <c r="E5146" s="62">
        <v>670</v>
      </c>
      <c r="F5146" s="62">
        <v>2050</v>
      </c>
      <c r="G5146" s="50">
        <v>5.6849999999999996</v>
      </c>
      <c r="H5146" s="50">
        <v>5.9610000000000003</v>
      </c>
      <c r="I5146" s="50">
        <v>6.2130000000000001</v>
      </c>
      <c r="J5146" s="50">
        <v>6.3019999999999996</v>
      </c>
      <c r="K5146" s="50">
        <v>6.4089999999999998</v>
      </c>
      <c r="L5146" s="50">
        <v>6.6420000000000003</v>
      </c>
      <c r="M5146" s="50">
        <v>6.9770000000000003</v>
      </c>
      <c r="N5146" s="50">
        <v>7.2130000000000001</v>
      </c>
      <c r="O5146" s="50">
        <v>7.5209999999999999</v>
      </c>
      <c r="P5146" s="50">
        <v>7.2889999999999997</v>
      </c>
      <c r="Q5146" s="50">
        <v>7.6059999999999999</v>
      </c>
      <c r="R5146" s="50">
        <v>7.4470000000000001</v>
      </c>
      <c r="S5146" s="50">
        <v>6.899</v>
      </c>
      <c r="T5146" s="50">
        <v>6.3470000000000004</v>
      </c>
      <c r="U5146" s="50">
        <v>5.24</v>
      </c>
      <c r="V5146" s="50">
        <v>3.988</v>
      </c>
      <c r="W5146" s="50" t="s">
        <v>311</v>
      </c>
      <c r="X5146" s="50">
        <v>2.8290000000000002</v>
      </c>
      <c r="Y5146" s="50">
        <v>1.91</v>
      </c>
      <c r="Z5146" s="50">
        <v>0.72299999999999998</v>
      </c>
      <c r="AA5146" s="50">
        <v>0.17599999999999999</v>
      </c>
      <c r="AB5146" s="50">
        <v>2.9000000000000001E-2</v>
      </c>
      <c r="AC5146" s="50" t="str">
        <f t="shared" si="329"/>
        <v>Saint Vincent and the Grenadines-2050</v>
      </c>
      <c r="AD5146" s="51">
        <f t="shared" si="330"/>
        <v>70.305000000000007</v>
      </c>
      <c r="AE5146" s="15">
        <f t="shared" si="331"/>
        <v>0.55616243510418895</v>
      </c>
      <c r="AF5146">
        <f t="shared" si="332"/>
        <v>0.24093734404065148</v>
      </c>
    </row>
    <row r="5147" spans="1:32" x14ac:dyDescent="0.25">
      <c r="A5147" s="59">
        <v>5130</v>
      </c>
      <c r="B5147" s="60" t="s">
        <v>309</v>
      </c>
      <c r="C5147" s="61" t="s">
        <v>387</v>
      </c>
      <c r="D5147" s="62"/>
      <c r="E5147" s="62">
        <v>882</v>
      </c>
      <c r="F5147" s="62">
        <v>2050</v>
      </c>
      <c r="G5147" s="50">
        <v>21.885000000000002</v>
      </c>
      <c r="H5147" s="50">
        <v>22.916</v>
      </c>
      <c r="I5147" s="50">
        <v>23.492999999999999</v>
      </c>
      <c r="J5147" s="50">
        <v>22.135999999999999</v>
      </c>
      <c r="K5147" s="50">
        <v>19.271000000000001</v>
      </c>
      <c r="L5147" s="50">
        <v>16.847000000000001</v>
      </c>
      <c r="M5147" s="50">
        <v>15.579000000000001</v>
      </c>
      <c r="N5147" s="50">
        <v>15.904</v>
      </c>
      <c r="O5147" s="50">
        <v>16.192</v>
      </c>
      <c r="P5147" s="50">
        <v>12.959</v>
      </c>
      <c r="Q5147" s="50">
        <v>11.538</v>
      </c>
      <c r="R5147" s="50">
        <v>9.7059999999999995</v>
      </c>
      <c r="S5147" s="50">
        <v>6.9930000000000003</v>
      </c>
      <c r="T5147" s="50">
        <v>6.7119999999999997</v>
      </c>
      <c r="U5147" s="50">
        <v>6.484</v>
      </c>
      <c r="V5147" s="50">
        <v>5.8360000000000003</v>
      </c>
      <c r="W5147" s="50" t="s">
        <v>311</v>
      </c>
      <c r="X5147" s="50">
        <v>4.5359999999999996</v>
      </c>
      <c r="Y5147" s="50">
        <v>2.6829999999999998</v>
      </c>
      <c r="Z5147" s="50">
        <v>1.236</v>
      </c>
      <c r="AA5147" s="50">
        <v>0.38600000000000001</v>
      </c>
      <c r="AB5147" s="50">
        <v>7.9000000000000001E-2</v>
      </c>
      <c r="AC5147" s="50" t="str">
        <f t="shared" si="329"/>
        <v>Samoa-2050</v>
      </c>
      <c r="AD5147" s="51">
        <f t="shared" si="330"/>
        <v>147.125</v>
      </c>
      <c r="AE5147" s="15">
        <f t="shared" si="331"/>
        <v>0.65417841971112989</v>
      </c>
      <c r="AF5147">
        <f t="shared" si="332"/>
        <v>0.1297564281702171</v>
      </c>
    </row>
    <row r="5148" spans="1:32" x14ac:dyDescent="0.25">
      <c r="A5148" s="59">
        <v>5131</v>
      </c>
      <c r="B5148" s="60" t="s">
        <v>309</v>
      </c>
      <c r="C5148" s="61" t="s">
        <v>388</v>
      </c>
      <c r="D5148" s="62"/>
      <c r="E5148" s="62">
        <v>678</v>
      </c>
      <c r="F5148" s="62">
        <v>2050</v>
      </c>
      <c r="G5148" s="50">
        <v>42.076000000000001</v>
      </c>
      <c r="H5148" s="50">
        <v>40.539000000000001</v>
      </c>
      <c r="I5148" s="50">
        <v>38.951999999999998</v>
      </c>
      <c r="J5148" s="50">
        <v>36.712000000000003</v>
      </c>
      <c r="K5148" s="50">
        <v>33.594999999999999</v>
      </c>
      <c r="L5148" s="50">
        <v>30.274999999999999</v>
      </c>
      <c r="M5148" s="50">
        <v>27.481999999999999</v>
      </c>
      <c r="N5148" s="50">
        <v>25.411999999999999</v>
      </c>
      <c r="O5148" s="50">
        <v>22.905999999999999</v>
      </c>
      <c r="P5148" s="50">
        <v>19.783999999999999</v>
      </c>
      <c r="Q5148" s="50">
        <v>15.438000000000001</v>
      </c>
      <c r="R5148" s="50">
        <v>12.478</v>
      </c>
      <c r="S5148" s="50">
        <v>11.634</v>
      </c>
      <c r="T5148" s="50">
        <v>7.9889999999999999</v>
      </c>
      <c r="U5148" s="50">
        <v>7.5259999999999998</v>
      </c>
      <c r="V5148" s="50">
        <v>3.7709999999999999</v>
      </c>
      <c r="W5148" s="50" t="s">
        <v>311</v>
      </c>
      <c r="X5148" s="50">
        <v>2.0609999999999999</v>
      </c>
      <c r="Y5148" s="50">
        <v>0.86599999999999999</v>
      </c>
      <c r="Z5148" s="50">
        <v>0.22</v>
      </c>
      <c r="AA5148" s="50">
        <v>0.03</v>
      </c>
      <c r="AB5148" s="50">
        <v>3.0000000000000001E-3</v>
      </c>
      <c r="AC5148" s="50" t="str">
        <f t="shared" si="329"/>
        <v>Sao Tome and Principe-2050</v>
      </c>
      <c r="AD5148" s="51">
        <f t="shared" si="330"/>
        <v>235.71600000000001</v>
      </c>
      <c r="AE5148" s="15">
        <f t="shared" si="331"/>
        <v>0.61104464694802219</v>
      </c>
      <c r="AF5148">
        <f t="shared" si="332"/>
        <v>6.2880125838620932E-2</v>
      </c>
    </row>
    <row r="5149" spans="1:32" x14ac:dyDescent="0.25">
      <c r="A5149" s="59">
        <v>5132</v>
      </c>
      <c r="B5149" s="60" t="s">
        <v>309</v>
      </c>
      <c r="C5149" s="61" t="s">
        <v>479</v>
      </c>
      <c r="D5149" s="62"/>
      <c r="E5149" s="62">
        <v>682</v>
      </c>
      <c r="F5149" s="62">
        <v>2050</v>
      </c>
      <c r="G5149" s="50">
        <v>2560.2020000000002</v>
      </c>
      <c r="H5149" s="50">
        <v>2522.5940000000001</v>
      </c>
      <c r="I5149" s="50">
        <v>2484.48</v>
      </c>
      <c r="J5149" s="50">
        <v>2528.1999999999998</v>
      </c>
      <c r="K5149" s="50">
        <v>2726.681</v>
      </c>
      <c r="L5149" s="50">
        <v>3098.1709999999998</v>
      </c>
      <c r="M5149" s="50">
        <v>3461.4879999999998</v>
      </c>
      <c r="N5149" s="50">
        <v>3391.127</v>
      </c>
      <c r="O5149" s="50">
        <v>3191.87</v>
      </c>
      <c r="P5149" s="50">
        <v>2892.2950000000001</v>
      </c>
      <c r="Q5149" s="50">
        <v>2832.0970000000002</v>
      </c>
      <c r="R5149" s="50">
        <v>3044.386</v>
      </c>
      <c r="S5149" s="50">
        <v>2806.2649999999999</v>
      </c>
      <c r="T5149" s="50">
        <v>2409.64</v>
      </c>
      <c r="U5149" s="50">
        <v>2211.7579999999998</v>
      </c>
      <c r="V5149" s="50">
        <v>1570.76</v>
      </c>
      <c r="W5149" s="50" t="s">
        <v>311</v>
      </c>
      <c r="X5149" s="50">
        <v>841.16800000000001</v>
      </c>
      <c r="Y5149" s="50">
        <v>361.66699999999997</v>
      </c>
      <c r="Z5149" s="50">
        <v>99.914000000000001</v>
      </c>
      <c r="AA5149" s="50">
        <v>19.739000000000001</v>
      </c>
      <c r="AB5149" s="50">
        <v>1.847</v>
      </c>
      <c r="AC5149" s="50" t="str">
        <f t="shared" si="329"/>
        <v>Saudi Arabia-2050</v>
      </c>
      <c r="AD5149" s="51">
        <f t="shared" si="330"/>
        <v>29972.58</v>
      </c>
      <c r="AE5149" s="15">
        <f t="shared" si="331"/>
        <v>0.50325227257713545</v>
      </c>
      <c r="AF5149">
        <f t="shared" si="332"/>
        <v>0.20022700673119254</v>
      </c>
    </row>
    <row r="5150" spans="1:32" x14ac:dyDescent="0.25">
      <c r="A5150" s="59">
        <v>5133</v>
      </c>
      <c r="B5150" s="60" t="s">
        <v>309</v>
      </c>
      <c r="C5150" s="61" t="s">
        <v>480</v>
      </c>
      <c r="D5150" s="62"/>
      <c r="E5150" s="62">
        <v>686</v>
      </c>
      <c r="F5150" s="62">
        <v>2050</v>
      </c>
      <c r="G5150" s="50">
        <v>3955.1410000000001</v>
      </c>
      <c r="H5150" s="50">
        <v>3754.5549999999998</v>
      </c>
      <c r="I5150" s="50">
        <v>3523.529</v>
      </c>
      <c r="J5150" s="50">
        <v>3260.9479999999999</v>
      </c>
      <c r="K5150" s="50">
        <v>2991.99</v>
      </c>
      <c r="L5150" s="50">
        <v>2748.8009999999999</v>
      </c>
      <c r="M5150" s="50">
        <v>2532.799</v>
      </c>
      <c r="N5150" s="50">
        <v>2314.81</v>
      </c>
      <c r="O5150" s="50">
        <v>1967.527</v>
      </c>
      <c r="P5150" s="50">
        <v>1619.825</v>
      </c>
      <c r="Q5150" s="50">
        <v>1367.0429999999999</v>
      </c>
      <c r="R5150" s="50">
        <v>1170.42</v>
      </c>
      <c r="S5150" s="50">
        <v>972.92</v>
      </c>
      <c r="T5150" s="50">
        <v>765.84699999999998</v>
      </c>
      <c r="U5150" s="50">
        <v>528.05899999999997</v>
      </c>
      <c r="V5150" s="50">
        <v>324.35300000000001</v>
      </c>
      <c r="W5150" s="50" t="s">
        <v>311</v>
      </c>
      <c r="X5150" s="50">
        <v>159.78299999999999</v>
      </c>
      <c r="Y5150" s="50">
        <v>57.744</v>
      </c>
      <c r="Z5150" s="50">
        <v>12.945</v>
      </c>
      <c r="AA5150" s="50">
        <v>1.5049999999999999</v>
      </c>
      <c r="AB5150" s="50">
        <v>7.5999999999999998E-2</v>
      </c>
      <c r="AC5150" s="50" t="str">
        <f t="shared" si="329"/>
        <v>Senegal-2050</v>
      </c>
      <c r="AD5150" s="51">
        <f t="shared" si="330"/>
        <v>20947.082999999999</v>
      </c>
      <c r="AE5150" s="15">
        <f t="shared" si="331"/>
        <v>0.62459947287171191</v>
      </c>
      <c r="AF5150">
        <f t="shared" si="332"/>
        <v>5.7498268817066635E-2</v>
      </c>
    </row>
    <row r="5151" spans="1:32" x14ac:dyDescent="0.25">
      <c r="A5151" s="59">
        <v>5134</v>
      </c>
      <c r="B5151" s="60" t="s">
        <v>309</v>
      </c>
      <c r="C5151" s="61" t="s">
        <v>389</v>
      </c>
      <c r="D5151" s="62"/>
      <c r="E5151" s="62">
        <v>690</v>
      </c>
      <c r="F5151" s="62">
        <v>2050</v>
      </c>
      <c r="G5151" s="50">
        <v>5.6829999999999998</v>
      </c>
      <c r="H5151" s="50">
        <v>5.9139999999999997</v>
      </c>
      <c r="I5151" s="50">
        <v>5.9260000000000002</v>
      </c>
      <c r="J5151" s="50">
        <v>5.7619999999999996</v>
      </c>
      <c r="K5151" s="50">
        <v>5.6360000000000001</v>
      </c>
      <c r="L5151" s="50">
        <v>5.8529999999999998</v>
      </c>
      <c r="M5151" s="50">
        <v>6.5010000000000003</v>
      </c>
      <c r="N5151" s="50">
        <v>6.9009999999999998</v>
      </c>
      <c r="O5151" s="50">
        <v>5.8220000000000001</v>
      </c>
      <c r="P5151" s="50">
        <v>4.7880000000000003</v>
      </c>
      <c r="Q5151" s="50">
        <v>4.6980000000000004</v>
      </c>
      <c r="R5151" s="50">
        <v>5.32</v>
      </c>
      <c r="S5151" s="50">
        <v>5.6429999999999998</v>
      </c>
      <c r="T5151" s="50">
        <v>5.9340000000000002</v>
      </c>
      <c r="U5151" s="50">
        <v>5.3369999999999997</v>
      </c>
      <c r="V5151" s="50">
        <v>4.4580000000000002</v>
      </c>
      <c r="W5151" s="50" t="s">
        <v>311</v>
      </c>
      <c r="X5151" s="50">
        <v>3.3159999999999998</v>
      </c>
      <c r="Y5151" s="50">
        <v>2.081</v>
      </c>
      <c r="Z5151" s="50">
        <v>0.84099999999999997</v>
      </c>
      <c r="AA5151" s="50">
        <v>0.20200000000000001</v>
      </c>
      <c r="AB5151" s="50">
        <v>2.7E-2</v>
      </c>
      <c r="AC5151" s="50" t="str">
        <f t="shared" si="329"/>
        <v>Seychelles-2050</v>
      </c>
      <c r="AD5151" s="51">
        <f t="shared" si="330"/>
        <v>56.924000000000007</v>
      </c>
      <c r="AE5151" s="15">
        <f t="shared" si="331"/>
        <v>0.69775490127187134</v>
      </c>
      <c r="AF5151">
        <f t="shared" si="332"/>
        <v>0.29814498905261466</v>
      </c>
    </row>
    <row r="5152" spans="1:32" x14ac:dyDescent="0.25">
      <c r="A5152" s="59">
        <v>5135</v>
      </c>
      <c r="B5152" s="60" t="s">
        <v>309</v>
      </c>
      <c r="C5152" s="61" t="s">
        <v>481</v>
      </c>
      <c r="D5152" s="62"/>
      <c r="E5152" s="62">
        <v>694</v>
      </c>
      <c r="F5152" s="62">
        <v>2050</v>
      </c>
      <c r="G5152" s="50">
        <v>1290.107</v>
      </c>
      <c r="H5152" s="50">
        <v>1270.087</v>
      </c>
      <c r="I5152" s="50">
        <v>1251.153</v>
      </c>
      <c r="J5152" s="50">
        <v>1221.0550000000001</v>
      </c>
      <c r="K5152" s="50">
        <v>1172.848</v>
      </c>
      <c r="L5152" s="50">
        <v>1106.9480000000001</v>
      </c>
      <c r="M5152" s="50">
        <v>1032.3240000000001</v>
      </c>
      <c r="N5152" s="50">
        <v>950.06</v>
      </c>
      <c r="O5152" s="50">
        <v>867.52200000000005</v>
      </c>
      <c r="P5152" s="50">
        <v>739.07299999999998</v>
      </c>
      <c r="Q5152" s="50">
        <v>607.58000000000004</v>
      </c>
      <c r="R5152" s="50">
        <v>483.30900000000003</v>
      </c>
      <c r="S5152" s="50">
        <v>378.79700000000003</v>
      </c>
      <c r="T5152" s="50">
        <v>281.245</v>
      </c>
      <c r="U5152" s="50">
        <v>179.70699999999999</v>
      </c>
      <c r="V5152" s="50">
        <v>94.322000000000003</v>
      </c>
      <c r="W5152" s="50" t="s">
        <v>311</v>
      </c>
      <c r="X5152" s="50">
        <v>35.521000000000001</v>
      </c>
      <c r="Y5152" s="50">
        <v>8.7200000000000006</v>
      </c>
      <c r="Z5152" s="50">
        <v>1.161</v>
      </c>
      <c r="AA5152" s="50">
        <v>8.3000000000000004E-2</v>
      </c>
      <c r="AB5152" s="50">
        <v>4.0000000000000001E-3</v>
      </c>
      <c r="AC5152" s="50" t="str">
        <f t="shared" si="329"/>
        <v>Sierra Leone-2050</v>
      </c>
      <c r="AD5152" s="51">
        <f t="shared" si="330"/>
        <v>8559.5160000000014</v>
      </c>
      <c r="AE5152" s="15">
        <f t="shared" si="331"/>
        <v>0.51546255652772877</v>
      </c>
      <c r="AF5152">
        <f t="shared" si="332"/>
        <v>4.8562739721553769E-2</v>
      </c>
    </row>
    <row r="5153" spans="1:32" x14ac:dyDescent="0.25">
      <c r="A5153" s="59">
        <v>5136</v>
      </c>
      <c r="B5153" s="60" t="s">
        <v>309</v>
      </c>
      <c r="C5153" s="61" t="s">
        <v>244</v>
      </c>
      <c r="D5153" s="62"/>
      <c r="E5153" s="62">
        <v>702</v>
      </c>
      <c r="F5153" s="62">
        <v>2050</v>
      </c>
      <c r="G5153" s="50">
        <v>225.25399999999999</v>
      </c>
      <c r="H5153" s="50">
        <v>239.37200000000001</v>
      </c>
      <c r="I5153" s="50">
        <v>257.61500000000001</v>
      </c>
      <c r="J5153" s="50">
        <v>277.916</v>
      </c>
      <c r="K5153" s="50">
        <v>295.03100000000001</v>
      </c>
      <c r="L5153" s="50">
        <v>307.48500000000001</v>
      </c>
      <c r="M5153" s="50">
        <v>325.13299999999998</v>
      </c>
      <c r="N5153" s="50">
        <v>345.54899999999998</v>
      </c>
      <c r="O5153" s="50">
        <v>366.935</v>
      </c>
      <c r="P5153" s="50">
        <v>400.37599999999998</v>
      </c>
      <c r="Q5153" s="50">
        <v>438.1</v>
      </c>
      <c r="R5153" s="50">
        <v>458.29599999999999</v>
      </c>
      <c r="S5153" s="50">
        <v>429.60500000000002</v>
      </c>
      <c r="T5153" s="50">
        <v>447.50799999999998</v>
      </c>
      <c r="U5153" s="50">
        <v>453.738</v>
      </c>
      <c r="V5153" s="50">
        <v>434.46699999999998</v>
      </c>
      <c r="W5153" s="50" t="s">
        <v>311</v>
      </c>
      <c r="X5153" s="50">
        <v>359.988</v>
      </c>
      <c r="Y5153" s="50">
        <v>279.40699999999998</v>
      </c>
      <c r="Z5153" s="50">
        <v>161.75299999999999</v>
      </c>
      <c r="AA5153" s="50">
        <v>59.122</v>
      </c>
      <c r="AB5153" s="50">
        <v>12.109</v>
      </c>
      <c r="AC5153" s="50" t="str">
        <f t="shared" si="329"/>
        <v>Singapore-2050</v>
      </c>
      <c r="AD5153" s="51">
        <f t="shared" si="330"/>
        <v>3644.4259999999999</v>
      </c>
      <c r="AE5153" s="15">
        <f t="shared" si="331"/>
        <v>0.80405885590762449</v>
      </c>
      <c r="AF5153">
        <f t="shared" si="332"/>
        <v>0.50566988506336752</v>
      </c>
    </row>
    <row r="5154" spans="1:32" x14ac:dyDescent="0.25">
      <c r="A5154" s="59">
        <v>5137</v>
      </c>
      <c r="B5154" s="60" t="s">
        <v>309</v>
      </c>
      <c r="C5154" s="61" t="s">
        <v>482</v>
      </c>
      <c r="D5154" s="62"/>
      <c r="E5154" s="62">
        <v>705</v>
      </c>
      <c r="F5154" s="62">
        <v>2050</v>
      </c>
      <c r="G5154" s="50">
        <v>93.727000000000004</v>
      </c>
      <c r="H5154" s="50">
        <v>93.564999999999998</v>
      </c>
      <c r="I5154" s="50">
        <v>89.734999999999999</v>
      </c>
      <c r="J5154" s="50">
        <v>87.251000000000005</v>
      </c>
      <c r="K5154" s="50">
        <v>90.503</v>
      </c>
      <c r="L5154" s="50">
        <v>98.695999999999998</v>
      </c>
      <c r="M5154" s="50">
        <v>107.504</v>
      </c>
      <c r="N5154" s="50">
        <v>112.893</v>
      </c>
      <c r="O5154" s="50">
        <v>108.752</v>
      </c>
      <c r="P5154" s="50">
        <v>95.049000000000007</v>
      </c>
      <c r="Q5154" s="50">
        <v>97.372</v>
      </c>
      <c r="R5154" s="50">
        <v>107.506</v>
      </c>
      <c r="S5154" s="50">
        <v>127.77</v>
      </c>
      <c r="T5154" s="50">
        <v>137.744</v>
      </c>
      <c r="U5154" s="50">
        <v>138.35400000000001</v>
      </c>
      <c r="V5154" s="50">
        <v>118.34399999999999</v>
      </c>
      <c r="W5154" s="50" t="s">
        <v>311</v>
      </c>
      <c r="X5154" s="50">
        <v>104.825</v>
      </c>
      <c r="Y5154" s="50">
        <v>76.775000000000006</v>
      </c>
      <c r="Z5154" s="50">
        <v>40.798000000000002</v>
      </c>
      <c r="AA5154" s="50">
        <v>13.082000000000001</v>
      </c>
      <c r="AB5154" s="50">
        <v>1.6060000000000001</v>
      </c>
      <c r="AC5154" s="50" t="str">
        <f t="shared" si="329"/>
        <v>Slovenia-2050</v>
      </c>
      <c r="AD5154" s="51">
        <f t="shared" si="330"/>
        <v>1033.296</v>
      </c>
      <c r="AE5154" s="15">
        <f t="shared" si="331"/>
        <v>0.87927854167634445</v>
      </c>
      <c r="AF5154">
        <f t="shared" si="332"/>
        <v>0.48196360744640826</v>
      </c>
    </row>
    <row r="5155" spans="1:32" x14ac:dyDescent="0.25">
      <c r="A5155" s="59">
        <v>5138</v>
      </c>
      <c r="B5155" s="60" t="s">
        <v>309</v>
      </c>
      <c r="C5155" s="61" t="s">
        <v>390</v>
      </c>
      <c r="D5155" s="62"/>
      <c r="E5155" s="62">
        <v>90</v>
      </c>
      <c r="F5155" s="62">
        <v>2050</v>
      </c>
      <c r="G5155" s="50">
        <v>97.683000000000007</v>
      </c>
      <c r="H5155" s="50">
        <v>96.900999999999996</v>
      </c>
      <c r="I5155" s="50">
        <v>95.287000000000006</v>
      </c>
      <c r="J5155" s="50">
        <v>91.763000000000005</v>
      </c>
      <c r="K5155" s="50">
        <v>85.966999999999999</v>
      </c>
      <c r="L5155" s="50">
        <v>79.682000000000002</v>
      </c>
      <c r="M5155" s="50">
        <v>74.933000000000007</v>
      </c>
      <c r="N5155" s="50">
        <v>72.182000000000002</v>
      </c>
      <c r="O5155" s="50">
        <v>67.63</v>
      </c>
      <c r="P5155" s="50">
        <v>59.262</v>
      </c>
      <c r="Q5155" s="50">
        <v>51.055999999999997</v>
      </c>
      <c r="R5155" s="50">
        <v>41.348999999999997</v>
      </c>
      <c r="S5155" s="50">
        <v>33.270000000000003</v>
      </c>
      <c r="T5155" s="50">
        <v>29.481999999999999</v>
      </c>
      <c r="U5155" s="50">
        <v>25.17</v>
      </c>
      <c r="V5155" s="50">
        <v>17.521999999999998</v>
      </c>
      <c r="W5155" s="50" t="s">
        <v>311</v>
      </c>
      <c r="X5155" s="50">
        <v>8.7490000000000006</v>
      </c>
      <c r="Y5155" s="50">
        <v>3.6930000000000001</v>
      </c>
      <c r="Z5155" s="50">
        <v>1.0189999999999999</v>
      </c>
      <c r="AA5155" s="50">
        <v>0.16200000000000001</v>
      </c>
      <c r="AB5155" s="50">
        <v>1.4999999999999999E-2</v>
      </c>
      <c r="AC5155" s="50" t="str">
        <f t="shared" si="329"/>
        <v>Solomon Islands-2050</v>
      </c>
      <c r="AD5155" s="51">
        <f t="shared" si="330"/>
        <v>657.09400000000016</v>
      </c>
      <c r="AE5155" s="15">
        <f t="shared" si="331"/>
        <v>0.57173402892128045</v>
      </c>
      <c r="AF5155">
        <f t="shared" si="332"/>
        <v>9.0617921464890477E-2</v>
      </c>
    </row>
    <row r="5156" spans="1:32" x14ac:dyDescent="0.25">
      <c r="A5156" s="59">
        <v>5139</v>
      </c>
      <c r="B5156" s="60" t="s">
        <v>309</v>
      </c>
      <c r="C5156" s="61" t="s">
        <v>483</v>
      </c>
      <c r="D5156" s="62"/>
      <c r="E5156" s="62">
        <v>706</v>
      </c>
      <c r="F5156" s="62">
        <v>2050</v>
      </c>
      <c r="G5156" s="50">
        <v>4969.674</v>
      </c>
      <c r="H5156" s="50">
        <v>4544.8239999999996</v>
      </c>
      <c r="I5156" s="50">
        <v>4151.1710000000003</v>
      </c>
      <c r="J5156" s="50">
        <v>3766.248</v>
      </c>
      <c r="K5156" s="50">
        <v>3371.3960000000002</v>
      </c>
      <c r="L5156" s="50">
        <v>2968.087</v>
      </c>
      <c r="M5156" s="50">
        <v>2566.078</v>
      </c>
      <c r="N5156" s="50">
        <v>2153.125</v>
      </c>
      <c r="O5156" s="50">
        <v>1816.2329999999999</v>
      </c>
      <c r="P5156" s="50">
        <v>1491.6179999999999</v>
      </c>
      <c r="Q5156" s="50">
        <v>1233.6110000000001</v>
      </c>
      <c r="R5156" s="50">
        <v>937.16800000000001</v>
      </c>
      <c r="S5156" s="50">
        <v>702.29</v>
      </c>
      <c r="T5156" s="50">
        <v>494.56400000000002</v>
      </c>
      <c r="U5156" s="50">
        <v>332.565</v>
      </c>
      <c r="V5156" s="50">
        <v>205.36600000000001</v>
      </c>
      <c r="W5156" s="50" t="s">
        <v>311</v>
      </c>
      <c r="X5156" s="50">
        <v>101.596</v>
      </c>
      <c r="Y5156" s="50">
        <v>36.151000000000003</v>
      </c>
      <c r="Z5156" s="50">
        <v>8.6959999999999997</v>
      </c>
      <c r="AA5156" s="50">
        <v>1.2310000000000001</v>
      </c>
      <c r="AB5156" s="50">
        <v>0.1</v>
      </c>
      <c r="AC5156" s="50" t="str">
        <f t="shared" si="329"/>
        <v>Somalia-2050</v>
      </c>
      <c r="AD5156" s="51">
        <f t="shared" si="330"/>
        <v>21005.853999999999</v>
      </c>
      <c r="AE5156" s="15">
        <f t="shared" si="331"/>
        <v>0.70675241292260726</v>
      </c>
      <c r="AF5156">
        <f t="shared" si="332"/>
        <v>3.4041452404614585E-2</v>
      </c>
    </row>
    <row r="5157" spans="1:32" x14ac:dyDescent="0.25">
      <c r="A5157" s="59">
        <v>5140</v>
      </c>
      <c r="B5157" s="60" t="s">
        <v>309</v>
      </c>
      <c r="C5157" s="61" t="s">
        <v>263</v>
      </c>
      <c r="D5157" s="62"/>
      <c r="E5157" s="62">
        <v>710</v>
      </c>
      <c r="F5157" s="62">
        <v>2050</v>
      </c>
      <c r="G5157" s="50">
        <v>5108.0249999999996</v>
      </c>
      <c r="H5157" s="50">
        <v>5204.1980000000003</v>
      </c>
      <c r="I5157" s="50">
        <v>5263.7520000000004</v>
      </c>
      <c r="J5157" s="50">
        <v>5314.8429999999998</v>
      </c>
      <c r="K5157" s="50">
        <v>5397.5990000000002</v>
      </c>
      <c r="L5157" s="50">
        <v>5494.4840000000004</v>
      </c>
      <c r="M5157" s="50">
        <v>5540.0020000000004</v>
      </c>
      <c r="N5157" s="50">
        <v>5456.8509999999997</v>
      </c>
      <c r="O5157" s="50">
        <v>5053.8159999999998</v>
      </c>
      <c r="P5157" s="50">
        <v>4704.5969999999998</v>
      </c>
      <c r="Q5157" s="50">
        <v>4457.634</v>
      </c>
      <c r="R5157" s="50">
        <v>4174.576</v>
      </c>
      <c r="S5157" s="50">
        <v>3739.2660000000001</v>
      </c>
      <c r="T5157" s="50">
        <v>2940.3220000000001</v>
      </c>
      <c r="U5157" s="50">
        <v>2025.2719999999999</v>
      </c>
      <c r="V5157" s="50">
        <v>1368.098</v>
      </c>
      <c r="W5157" s="50" t="s">
        <v>311</v>
      </c>
      <c r="X5157" s="50">
        <v>848.66700000000003</v>
      </c>
      <c r="Y5157" s="50">
        <v>439.69799999999998</v>
      </c>
      <c r="Z5157" s="50">
        <v>171.82900000000001</v>
      </c>
      <c r="AA5157" s="50">
        <v>44.511000000000003</v>
      </c>
      <c r="AB5157" s="50">
        <v>6.5430000000000001</v>
      </c>
      <c r="AC5157" s="50" t="str">
        <f t="shared" si="329"/>
        <v>South Africa-2050</v>
      </c>
      <c r="AD5157" s="51">
        <f t="shared" si="330"/>
        <v>49333.667999999998</v>
      </c>
      <c r="AE5157" s="15">
        <f t="shared" si="331"/>
        <v>0.47474505645921172</v>
      </c>
      <c r="AF5157">
        <f t="shared" si="332"/>
        <v>0.1208593921861502</v>
      </c>
    </row>
    <row r="5158" spans="1:32" x14ac:dyDescent="0.25">
      <c r="A5158" s="59">
        <v>5141</v>
      </c>
      <c r="B5158" s="60" t="s">
        <v>309</v>
      </c>
      <c r="C5158" s="61" t="s">
        <v>484</v>
      </c>
      <c r="D5158" s="62">
        <v>17</v>
      </c>
      <c r="E5158" s="62">
        <v>724</v>
      </c>
      <c r="F5158" s="62">
        <v>2050</v>
      </c>
      <c r="G5158" s="50">
        <v>1840.4549999999999</v>
      </c>
      <c r="H5158" s="50">
        <v>1904.433</v>
      </c>
      <c r="I5158" s="50">
        <v>1883.72</v>
      </c>
      <c r="J5158" s="50">
        <v>1841.28</v>
      </c>
      <c r="K5158" s="50">
        <v>1864.6369999999999</v>
      </c>
      <c r="L5158" s="50">
        <v>1989.6310000000001</v>
      </c>
      <c r="M5158" s="50">
        <v>2195.317</v>
      </c>
      <c r="N5158" s="50">
        <v>2413.143</v>
      </c>
      <c r="O5158" s="50">
        <v>2704.136</v>
      </c>
      <c r="P5158" s="50">
        <v>2521.2399999999998</v>
      </c>
      <c r="Q5158" s="50">
        <v>2284.36</v>
      </c>
      <c r="R5158" s="50">
        <v>2349.134</v>
      </c>
      <c r="S5158" s="50">
        <v>2483.86</v>
      </c>
      <c r="T5158" s="50">
        <v>2936.14</v>
      </c>
      <c r="U5158" s="50">
        <v>3535.857</v>
      </c>
      <c r="V5158" s="50">
        <v>3369.047</v>
      </c>
      <c r="W5158" s="50" t="s">
        <v>311</v>
      </c>
      <c r="X5158" s="50">
        <v>2785.386</v>
      </c>
      <c r="Y5158" s="50">
        <v>2051.6950000000002</v>
      </c>
      <c r="Z5158" s="50">
        <v>1067.732</v>
      </c>
      <c r="AA5158" s="50">
        <v>320.52999999999997</v>
      </c>
      <c r="AB5158" s="50">
        <v>52.825000000000003</v>
      </c>
      <c r="AC5158" s="50" t="str">
        <f t="shared" si="329"/>
        <v>Spain-2050</v>
      </c>
      <c r="AD5158" s="51">
        <f t="shared" si="330"/>
        <v>22646.737999999998</v>
      </c>
      <c r="AE5158" s="15">
        <f t="shared" si="331"/>
        <v>0.96030695458215665</v>
      </c>
      <c r="AF5158">
        <f t="shared" si="332"/>
        <v>0.57008009733992304</v>
      </c>
    </row>
    <row r="5159" spans="1:32" x14ac:dyDescent="0.25">
      <c r="A5159" s="59">
        <v>5142</v>
      </c>
      <c r="B5159" s="60" t="s">
        <v>309</v>
      </c>
      <c r="C5159" s="61" t="s">
        <v>485</v>
      </c>
      <c r="D5159" s="62"/>
      <c r="E5159" s="62">
        <v>144</v>
      </c>
      <c r="F5159" s="62">
        <v>2050</v>
      </c>
      <c r="G5159" s="50">
        <v>1129.5060000000001</v>
      </c>
      <c r="H5159" s="50">
        <v>1196.9880000000001</v>
      </c>
      <c r="I5159" s="50">
        <v>1254.395</v>
      </c>
      <c r="J5159" s="50">
        <v>1261.7380000000001</v>
      </c>
      <c r="K5159" s="50">
        <v>1214.789</v>
      </c>
      <c r="L5159" s="50">
        <v>1172.136</v>
      </c>
      <c r="M5159" s="50">
        <v>1194.33</v>
      </c>
      <c r="N5159" s="50">
        <v>1259.741</v>
      </c>
      <c r="O5159" s="50">
        <v>1366.7639999999999</v>
      </c>
      <c r="P5159" s="50">
        <v>1322.6769999999999</v>
      </c>
      <c r="Q5159" s="50">
        <v>1221.5360000000001</v>
      </c>
      <c r="R5159" s="50">
        <v>1213.4100000000001</v>
      </c>
      <c r="S5159" s="50">
        <v>1194.1300000000001</v>
      </c>
      <c r="T5159" s="50">
        <v>1256.3689999999999</v>
      </c>
      <c r="U5159" s="50">
        <v>1200.3209999999999</v>
      </c>
      <c r="V5159" s="50">
        <v>921.61699999999996</v>
      </c>
      <c r="W5159" s="50" t="s">
        <v>311</v>
      </c>
      <c r="X5159" s="50">
        <v>699.13499999999999</v>
      </c>
      <c r="Y5159" s="50">
        <v>436.91300000000001</v>
      </c>
      <c r="Z5159" s="50">
        <v>204.756</v>
      </c>
      <c r="AA5159" s="50">
        <v>60.082000000000001</v>
      </c>
      <c r="AB5159" s="50">
        <v>11.019</v>
      </c>
      <c r="AC5159" s="50" t="str">
        <f t="shared" si="329"/>
        <v>Sri Lanka-2050</v>
      </c>
      <c r="AD5159" s="51">
        <f t="shared" si="330"/>
        <v>12421.251</v>
      </c>
      <c r="AE5159" s="15">
        <f t="shared" si="331"/>
        <v>0.6739338090825151</v>
      </c>
      <c r="AF5159">
        <f t="shared" si="332"/>
        <v>0.29934821217662144</v>
      </c>
    </row>
    <row r="5160" spans="1:32" x14ac:dyDescent="0.25">
      <c r="A5160" s="59">
        <v>5143</v>
      </c>
      <c r="B5160" s="60" t="s">
        <v>309</v>
      </c>
      <c r="C5160" s="61" t="s">
        <v>486</v>
      </c>
      <c r="D5160" s="62">
        <v>18</v>
      </c>
      <c r="E5160" s="62">
        <v>275</v>
      </c>
      <c r="F5160" s="62">
        <v>2050</v>
      </c>
      <c r="G5160" s="50">
        <v>951.85199999999998</v>
      </c>
      <c r="H5160" s="50">
        <v>922.98199999999997</v>
      </c>
      <c r="I5160" s="50">
        <v>887.92100000000005</v>
      </c>
      <c r="J5160" s="50">
        <v>853.33600000000001</v>
      </c>
      <c r="K5160" s="50">
        <v>821.202</v>
      </c>
      <c r="L5160" s="50">
        <v>786.072</v>
      </c>
      <c r="M5160" s="50">
        <v>737.44600000000003</v>
      </c>
      <c r="N5160" s="50">
        <v>668.827</v>
      </c>
      <c r="O5160" s="50">
        <v>590.96</v>
      </c>
      <c r="P5160" s="50">
        <v>523.14200000000005</v>
      </c>
      <c r="Q5160" s="50">
        <v>495.67599999999999</v>
      </c>
      <c r="R5160" s="50">
        <v>442.40899999999999</v>
      </c>
      <c r="S5160" s="50">
        <v>337.35399999999998</v>
      </c>
      <c r="T5160" s="50">
        <v>252.19</v>
      </c>
      <c r="U5160" s="50">
        <v>189.036</v>
      </c>
      <c r="V5160" s="50">
        <v>126.011</v>
      </c>
      <c r="W5160" s="50" t="s">
        <v>311</v>
      </c>
      <c r="X5160" s="50">
        <v>74.323999999999998</v>
      </c>
      <c r="Y5160" s="50">
        <v>32.758000000000003</v>
      </c>
      <c r="Z5160" s="50">
        <v>8.8710000000000004</v>
      </c>
      <c r="AA5160" s="50">
        <v>1.661</v>
      </c>
      <c r="AB5160" s="50">
        <v>0.17499999999999999</v>
      </c>
      <c r="AC5160" s="50" t="str">
        <f t="shared" si="329"/>
        <v>State of Palestine-2050</v>
      </c>
      <c r="AD5160" s="51">
        <f t="shared" si="330"/>
        <v>6256.424</v>
      </c>
      <c r="AE5160" s="15">
        <f t="shared" si="331"/>
        <v>0.55107853943402818</v>
      </c>
      <c r="AF5160">
        <f t="shared" si="332"/>
        <v>7.5952145976923152E-2</v>
      </c>
    </row>
    <row r="5161" spans="1:32" x14ac:dyDescent="0.25">
      <c r="A5161" s="59">
        <v>5144</v>
      </c>
      <c r="B5161" s="60" t="s">
        <v>309</v>
      </c>
      <c r="C5161" s="61" t="s">
        <v>487</v>
      </c>
      <c r="D5161" s="62"/>
      <c r="E5161" s="62">
        <v>729</v>
      </c>
      <c r="F5161" s="62">
        <v>2050</v>
      </c>
      <c r="G5161" s="50">
        <v>8798.6129999999994</v>
      </c>
      <c r="H5161" s="50">
        <v>8426.4609999999993</v>
      </c>
      <c r="I5161" s="50">
        <v>8062.1940000000004</v>
      </c>
      <c r="J5161" s="50">
        <v>7626.6559999999999</v>
      </c>
      <c r="K5161" s="50">
        <v>7086.3239999999996</v>
      </c>
      <c r="L5161" s="50">
        <v>6488.2269999999999</v>
      </c>
      <c r="M5161" s="50">
        <v>5918.9340000000002</v>
      </c>
      <c r="N5161" s="50">
        <v>5400.1270000000004</v>
      </c>
      <c r="O5161" s="50">
        <v>4909.7290000000003</v>
      </c>
      <c r="P5161" s="50">
        <v>4349.54</v>
      </c>
      <c r="Q5161" s="50">
        <v>3673.2150000000001</v>
      </c>
      <c r="R5161" s="50">
        <v>2945.24</v>
      </c>
      <c r="S5161" s="50">
        <v>2235.52</v>
      </c>
      <c r="T5161" s="50">
        <v>1745.67</v>
      </c>
      <c r="U5161" s="50">
        <v>1254.3599999999999</v>
      </c>
      <c r="V5161" s="50">
        <v>806.21900000000005</v>
      </c>
      <c r="W5161" s="50" t="s">
        <v>311</v>
      </c>
      <c r="X5161" s="50">
        <v>434.75099999999998</v>
      </c>
      <c r="Y5161" s="50">
        <v>169.79</v>
      </c>
      <c r="Z5161" s="50">
        <v>45.497</v>
      </c>
      <c r="AA5161" s="50">
        <v>7.7489999999999997</v>
      </c>
      <c r="AB5161" s="50">
        <v>0.79100000000000004</v>
      </c>
      <c r="AC5161" s="50" t="str">
        <f t="shared" si="329"/>
        <v>Sudan-2050</v>
      </c>
      <c r="AD5161" s="51">
        <f t="shared" si="330"/>
        <v>50633.512000000002</v>
      </c>
      <c r="AE5161" s="15">
        <f t="shared" si="331"/>
        <v>0.58759690617549898</v>
      </c>
      <c r="AF5161">
        <f t="shared" si="332"/>
        <v>5.8809024354070129E-2</v>
      </c>
    </row>
    <row r="5162" spans="1:32" x14ac:dyDescent="0.25">
      <c r="A5162" s="59">
        <v>5145</v>
      </c>
      <c r="B5162" s="60" t="s">
        <v>309</v>
      </c>
      <c r="C5162" s="61" t="s">
        <v>391</v>
      </c>
      <c r="D5162" s="62"/>
      <c r="E5162" s="62">
        <v>740</v>
      </c>
      <c r="F5162" s="62">
        <v>2050</v>
      </c>
      <c r="G5162" s="50">
        <v>40.396000000000001</v>
      </c>
      <c r="H5162" s="50">
        <v>41.569000000000003</v>
      </c>
      <c r="I5162" s="50">
        <v>42.866</v>
      </c>
      <c r="J5162" s="50">
        <v>43.9</v>
      </c>
      <c r="K5162" s="50">
        <v>44.448</v>
      </c>
      <c r="L5162" s="50">
        <v>44.737000000000002</v>
      </c>
      <c r="M5162" s="50">
        <v>44.881</v>
      </c>
      <c r="N5162" s="50">
        <v>44.771000000000001</v>
      </c>
      <c r="O5162" s="50">
        <v>43.420999999999999</v>
      </c>
      <c r="P5162" s="50">
        <v>42.607999999999997</v>
      </c>
      <c r="Q5162" s="50">
        <v>42.101999999999997</v>
      </c>
      <c r="R5162" s="50">
        <v>39.982999999999997</v>
      </c>
      <c r="S5162" s="50">
        <v>34.942999999999998</v>
      </c>
      <c r="T5162" s="50">
        <v>30.164999999999999</v>
      </c>
      <c r="U5162" s="50">
        <v>23.582999999999998</v>
      </c>
      <c r="V5162" s="50">
        <v>20.489000000000001</v>
      </c>
      <c r="W5162" s="50" t="s">
        <v>311</v>
      </c>
      <c r="X5162" s="50">
        <v>12.901</v>
      </c>
      <c r="Y5162" s="50">
        <v>7.5720000000000001</v>
      </c>
      <c r="Z5162" s="50">
        <v>2.3959999999999999</v>
      </c>
      <c r="AA5162" s="50">
        <v>0.57499999999999996</v>
      </c>
      <c r="AB5162" s="50">
        <v>9.2999999999999999E-2</v>
      </c>
      <c r="AC5162" s="50" t="str">
        <f t="shared" si="329"/>
        <v>Suriname-2050</v>
      </c>
      <c r="AD5162" s="51">
        <f t="shared" si="330"/>
        <v>425.79399999999998</v>
      </c>
      <c r="AE5162" s="15">
        <f t="shared" si="331"/>
        <v>0.52279975762927611</v>
      </c>
      <c r="AF5162">
        <f t="shared" si="332"/>
        <v>0.17756912599318955</v>
      </c>
    </row>
    <row r="5163" spans="1:32" x14ac:dyDescent="0.25">
      <c r="A5163" s="59">
        <v>5146</v>
      </c>
      <c r="B5163" s="60" t="s">
        <v>309</v>
      </c>
      <c r="C5163" s="61" t="s">
        <v>488</v>
      </c>
      <c r="D5163" s="62"/>
      <c r="E5163" s="62">
        <v>752</v>
      </c>
      <c r="F5163" s="62">
        <v>2050</v>
      </c>
      <c r="G5163" s="50">
        <v>665.37699999999995</v>
      </c>
      <c r="H5163" s="50">
        <v>648.70299999999997</v>
      </c>
      <c r="I5163" s="50">
        <v>626.34100000000001</v>
      </c>
      <c r="J5163" s="50">
        <v>628.65800000000002</v>
      </c>
      <c r="K5163" s="50">
        <v>669.16</v>
      </c>
      <c r="L5163" s="50">
        <v>710.48500000000001</v>
      </c>
      <c r="M5163" s="50">
        <v>718.65800000000002</v>
      </c>
      <c r="N5163" s="50">
        <v>699.81299999999999</v>
      </c>
      <c r="O5163" s="50">
        <v>697.70100000000002</v>
      </c>
      <c r="P5163" s="50">
        <v>640.78899999999999</v>
      </c>
      <c r="Q5163" s="50">
        <v>615.077</v>
      </c>
      <c r="R5163" s="50">
        <v>770.10299999999995</v>
      </c>
      <c r="S5163" s="50">
        <v>702.03599999999994</v>
      </c>
      <c r="T5163" s="50">
        <v>611.09900000000005</v>
      </c>
      <c r="U5163" s="50">
        <v>563.18299999999999</v>
      </c>
      <c r="V5163" s="50">
        <v>560.524</v>
      </c>
      <c r="W5163" s="50" t="s">
        <v>311</v>
      </c>
      <c r="X5163" s="50">
        <v>507.63799999999998</v>
      </c>
      <c r="Y5163" s="50">
        <v>348.95</v>
      </c>
      <c r="Z5163" s="50">
        <v>178.87700000000001</v>
      </c>
      <c r="AA5163" s="50">
        <v>54.335999999999999</v>
      </c>
      <c r="AB5163" s="50">
        <v>8.7929999999999993</v>
      </c>
      <c r="AC5163" s="50" t="str">
        <f t="shared" si="329"/>
        <v>Sweden-2050</v>
      </c>
      <c r="AD5163" s="51">
        <f t="shared" si="330"/>
        <v>6852.4800000000005</v>
      </c>
      <c r="AE5163" s="15">
        <f t="shared" si="331"/>
        <v>0.6966559552162136</v>
      </c>
      <c r="AF5163">
        <f t="shared" si="332"/>
        <v>0.32223722295974899</v>
      </c>
    </row>
    <row r="5164" spans="1:32" x14ac:dyDescent="0.25">
      <c r="A5164" s="59">
        <v>5147</v>
      </c>
      <c r="B5164" s="60" t="s">
        <v>309</v>
      </c>
      <c r="C5164" s="61" t="s">
        <v>489</v>
      </c>
      <c r="D5164" s="62"/>
      <c r="E5164" s="62">
        <v>760</v>
      </c>
      <c r="F5164" s="62">
        <v>2050</v>
      </c>
      <c r="G5164" s="50">
        <v>2387.4609999999998</v>
      </c>
      <c r="H5164" s="50">
        <v>2493.7570000000001</v>
      </c>
      <c r="I5164" s="50">
        <v>2574.9169999999999</v>
      </c>
      <c r="J5164" s="50">
        <v>2568.0659999999998</v>
      </c>
      <c r="K5164" s="50">
        <v>2515.4839999999999</v>
      </c>
      <c r="L5164" s="50">
        <v>2467.7649999999999</v>
      </c>
      <c r="M5164" s="50">
        <v>2443.913</v>
      </c>
      <c r="N5164" s="50">
        <v>2551.4490000000001</v>
      </c>
      <c r="O5164" s="50">
        <v>2537.011</v>
      </c>
      <c r="P5164" s="50">
        <v>2356.9830000000002</v>
      </c>
      <c r="Q5164" s="50">
        <v>2050.6210000000001</v>
      </c>
      <c r="R5164" s="50">
        <v>1612.98</v>
      </c>
      <c r="S5164" s="50">
        <v>1515.09</v>
      </c>
      <c r="T5164" s="50">
        <v>1382.7809999999999</v>
      </c>
      <c r="U5164" s="50">
        <v>1059.654</v>
      </c>
      <c r="V5164" s="50">
        <v>713.78200000000004</v>
      </c>
      <c r="W5164" s="50" t="s">
        <v>311</v>
      </c>
      <c r="X5164" s="50">
        <v>452.50099999999998</v>
      </c>
      <c r="Y5164" s="50">
        <v>236.685</v>
      </c>
      <c r="Z5164" s="50">
        <v>80.707999999999998</v>
      </c>
      <c r="AA5164" s="50">
        <v>17.652999999999999</v>
      </c>
      <c r="AB5164" s="50">
        <v>1.79</v>
      </c>
      <c r="AC5164" s="50" t="str">
        <f t="shared" si="329"/>
        <v>Syrian Arab Republic-2050</v>
      </c>
      <c r="AD5164" s="51">
        <f t="shared" si="330"/>
        <v>22619.362000000001</v>
      </c>
      <c r="AE5164" s="15">
        <f t="shared" si="331"/>
        <v>0.50406766556899363</v>
      </c>
      <c r="AF5164">
        <f t="shared" si="332"/>
        <v>0.13118832250718915</v>
      </c>
    </row>
    <row r="5165" spans="1:32" x14ac:dyDescent="0.25">
      <c r="A5165" s="59">
        <v>5148</v>
      </c>
      <c r="B5165" s="60" t="s">
        <v>309</v>
      </c>
      <c r="C5165" s="61" t="s">
        <v>157</v>
      </c>
      <c r="D5165" s="62"/>
      <c r="E5165" s="62">
        <v>764</v>
      </c>
      <c r="F5165" s="62">
        <v>2050</v>
      </c>
      <c r="G5165" s="50">
        <v>2702.346</v>
      </c>
      <c r="H5165" s="50">
        <v>2831.7620000000002</v>
      </c>
      <c r="I5165" s="50">
        <v>2957.7020000000002</v>
      </c>
      <c r="J5165" s="50">
        <v>3076.2350000000001</v>
      </c>
      <c r="K5165" s="50">
        <v>3146.125</v>
      </c>
      <c r="L5165" s="50">
        <v>3200.1559999999999</v>
      </c>
      <c r="M5165" s="50">
        <v>3402.902</v>
      </c>
      <c r="N5165" s="50">
        <v>3800.884</v>
      </c>
      <c r="O5165" s="50">
        <v>4033.0749999999998</v>
      </c>
      <c r="P5165" s="50">
        <v>4237.4759999999997</v>
      </c>
      <c r="Q5165" s="50">
        <v>4566.5690000000004</v>
      </c>
      <c r="R5165" s="50">
        <v>4463.1959999999999</v>
      </c>
      <c r="S5165" s="50">
        <v>3999.663</v>
      </c>
      <c r="T5165" s="50">
        <v>4080.8760000000002</v>
      </c>
      <c r="U5165" s="50">
        <v>4246.9750000000004</v>
      </c>
      <c r="V5165" s="50">
        <v>3977.5250000000001</v>
      </c>
      <c r="W5165" s="50" t="s">
        <v>311</v>
      </c>
      <c r="X5165" s="50">
        <v>3222.308</v>
      </c>
      <c r="Y5165" s="50">
        <v>2054.4830000000002</v>
      </c>
      <c r="Z5165" s="50">
        <v>1002.022</v>
      </c>
      <c r="AA5165" s="50">
        <v>308.69499999999999</v>
      </c>
      <c r="AB5165" s="50">
        <v>61.37</v>
      </c>
      <c r="AC5165" s="50" t="str">
        <f t="shared" si="329"/>
        <v>Thailand-2050</v>
      </c>
      <c r="AD5165" s="51">
        <f t="shared" si="330"/>
        <v>37926.281000000003</v>
      </c>
      <c r="AE5165" s="15">
        <f t="shared" si="331"/>
        <v>0.72366874041775942</v>
      </c>
      <c r="AF5165">
        <f t="shared" si="332"/>
        <v>0.40833764576832771</v>
      </c>
    </row>
    <row r="5166" spans="1:32" x14ac:dyDescent="0.25">
      <c r="A5166" s="59">
        <v>5149</v>
      </c>
      <c r="B5166" s="60" t="s">
        <v>309</v>
      </c>
      <c r="C5166" s="61" t="s">
        <v>392</v>
      </c>
      <c r="D5166" s="62"/>
      <c r="E5166" s="62">
        <v>626</v>
      </c>
      <c r="F5166" s="62">
        <v>2050</v>
      </c>
      <c r="G5166" s="50">
        <v>273.77499999999998</v>
      </c>
      <c r="H5166" s="50">
        <v>267.62700000000001</v>
      </c>
      <c r="I5166" s="50">
        <v>261.28899999999999</v>
      </c>
      <c r="J5166" s="50">
        <v>250.70599999999999</v>
      </c>
      <c r="K5166" s="50">
        <v>231.52199999999999</v>
      </c>
      <c r="L5166" s="50">
        <v>205.59</v>
      </c>
      <c r="M5166" s="50">
        <v>179.55</v>
      </c>
      <c r="N5166" s="50">
        <v>161.22999999999999</v>
      </c>
      <c r="O5166" s="50">
        <v>138.31700000000001</v>
      </c>
      <c r="P5166" s="50">
        <v>112.52</v>
      </c>
      <c r="Q5166" s="50">
        <v>108.10599999999999</v>
      </c>
      <c r="R5166" s="50">
        <v>68.094999999999999</v>
      </c>
      <c r="S5166" s="50">
        <v>48.847000000000001</v>
      </c>
      <c r="T5166" s="50">
        <v>41.579000000000001</v>
      </c>
      <c r="U5166" s="50">
        <v>21.495000000000001</v>
      </c>
      <c r="V5166" s="50">
        <v>27.312999999999999</v>
      </c>
      <c r="W5166" s="50" t="s">
        <v>311</v>
      </c>
      <c r="X5166" s="50">
        <v>15.164999999999999</v>
      </c>
      <c r="Y5166" s="50">
        <v>6.0039999999999996</v>
      </c>
      <c r="Z5166" s="50">
        <v>1.708</v>
      </c>
      <c r="AA5166" s="50">
        <v>0.29499999999999998</v>
      </c>
      <c r="AB5166" s="50">
        <v>2.7E-2</v>
      </c>
      <c r="AC5166" s="50" t="str">
        <f t="shared" si="329"/>
        <v>Timor-Leste-2050</v>
      </c>
      <c r="AD5166" s="51">
        <f t="shared" si="330"/>
        <v>1504.4829999999999</v>
      </c>
      <c r="AE5166" s="15">
        <f t="shared" si="331"/>
        <v>0.60903114225950039</v>
      </c>
      <c r="AF5166">
        <f t="shared" si="332"/>
        <v>4.9231657430258834E-2</v>
      </c>
    </row>
    <row r="5167" spans="1:32" x14ac:dyDescent="0.25">
      <c r="A5167" s="59">
        <v>5150</v>
      </c>
      <c r="B5167" s="60" t="s">
        <v>309</v>
      </c>
      <c r="C5167" s="61" t="s">
        <v>490</v>
      </c>
      <c r="D5167" s="62"/>
      <c r="E5167" s="62">
        <v>768</v>
      </c>
      <c r="F5167" s="62">
        <v>2050</v>
      </c>
      <c r="G5167" s="50">
        <v>1720.357</v>
      </c>
      <c r="H5167" s="50">
        <v>1640.2149999999999</v>
      </c>
      <c r="I5167" s="50">
        <v>1559.23</v>
      </c>
      <c r="J5167" s="50">
        <v>1465.0329999999999</v>
      </c>
      <c r="K5167" s="50">
        <v>1353.624</v>
      </c>
      <c r="L5167" s="50">
        <v>1237.5229999999999</v>
      </c>
      <c r="M5167" s="50">
        <v>1135.7719999999999</v>
      </c>
      <c r="N5167" s="50">
        <v>1042.9169999999999</v>
      </c>
      <c r="O5167" s="50">
        <v>937.13300000000004</v>
      </c>
      <c r="P5167" s="50">
        <v>792.91899999999998</v>
      </c>
      <c r="Q5167" s="50">
        <v>641.41800000000001</v>
      </c>
      <c r="R5167" s="50">
        <v>534.56899999999996</v>
      </c>
      <c r="S5167" s="50">
        <v>449.73500000000001</v>
      </c>
      <c r="T5167" s="50">
        <v>345.57900000000001</v>
      </c>
      <c r="U5167" s="50">
        <v>236.315</v>
      </c>
      <c r="V5167" s="50">
        <v>132.001</v>
      </c>
      <c r="W5167" s="50" t="s">
        <v>311</v>
      </c>
      <c r="X5167" s="50">
        <v>55.326000000000001</v>
      </c>
      <c r="Y5167" s="50">
        <v>15.682</v>
      </c>
      <c r="Z5167" s="50">
        <v>2.5840000000000001</v>
      </c>
      <c r="AA5167" s="50">
        <v>0.218</v>
      </c>
      <c r="AB5167" s="50">
        <v>4.0000000000000001E-3</v>
      </c>
      <c r="AC5167" s="50" t="str">
        <f t="shared" si="329"/>
        <v>Togo-2050</v>
      </c>
      <c r="AD5167" s="51">
        <f t="shared" si="330"/>
        <v>9590.643</v>
      </c>
      <c r="AE5167" s="15">
        <f t="shared" si="331"/>
        <v>0.59511244449407597</v>
      </c>
      <c r="AF5167">
        <f t="shared" si="332"/>
        <v>5.4285654230452625E-2</v>
      </c>
    </row>
    <row r="5168" spans="1:32" x14ac:dyDescent="0.25">
      <c r="A5168" s="59">
        <v>5151</v>
      </c>
      <c r="B5168" s="60" t="s">
        <v>309</v>
      </c>
      <c r="C5168" s="61" t="s">
        <v>393</v>
      </c>
      <c r="D5168" s="62"/>
      <c r="E5168" s="62">
        <v>776</v>
      </c>
      <c r="F5168" s="62">
        <v>2050</v>
      </c>
      <c r="G5168" s="50">
        <v>12.433</v>
      </c>
      <c r="H5168" s="50">
        <v>12.875999999999999</v>
      </c>
      <c r="I5168" s="50">
        <v>13.28</v>
      </c>
      <c r="J5168" s="50">
        <v>12.94</v>
      </c>
      <c r="K5168" s="50">
        <v>11.685</v>
      </c>
      <c r="L5168" s="50">
        <v>10.085000000000001</v>
      </c>
      <c r="M5168" s="50">
        <v>9.01</v>
      </c>
      <c r="N5168" s="50">
        <v>9.0009999999999994</v>
      </c>
      <c r="O5168" s="50">
        <v>9.1679999999999993</v>
      </c>
      <c r="P5168" s="50">
        <v>8.4649999999999999</v>
      </c>
      <c r="Q5168" s="50">
        <v>7.2030000000000003</v>
      </c>
      <c r="R5168" s="50">
        <v>6.0110000000000001</v>
      </c>
      <c r="S5168" s="50">
        <v>3.915</v>
      </c>
      <c r="T5168" s="50">
        <v>3.9929999999999999</v>
      </c>
      <c r="U5168" s="50">
        <v>3.4830000000000001</v>
      </c>
      <c r="V5168" s="50">
        <v>2.9950000000000001</v>
      </c>
      <c r="W5168" s="50" t="s">
        <v>311</v>
      </c>
      <c r="X5168" s="50">
        <v>1.83</v>
      </c>
      <c r="Y5168" s="50">
        <v>0.95799999999999996</v>
      </c>
      <c r="Z5168" s="50">
        <v>0.46600000000000003</v>
      </c>
      <c r="AA5168" s="50">
        <v>0.107</v>
      </c>
      <c r="AB5168" s="50">
        <v>2.1999999999999999E-2</v>
      </c>
      <c r="AC5168" s="50" t="str">
        <f t="shared" si="329"/>
        <v>Tonga-2050</v>
      </c>
      <c r="AD5168" s="51">
        <f t="shared" si="330"/>
        <v>87.483000000000004</v>
      </c>
      <c r="AE5168" s="15">
        <f t="shared" si="331"/>
        <v>0.59946503892184755</v>
      </c>
      <c r="AF5168">
        <f t="shared" si="332"/>
        <v>0.10988958690272223</v>
      </c>
    </row>
    <row r="5169" spans="1:32" x14ac:dyDescent="0.25">
      <c r="A5169" s="59">
        <v>5152</v>
      </c>
      <c r="B5169" s="60" t="s">
        <v>309</v>
      </c>
      <c r="C5169" s="61" t="s">
        <v>394</v>
      </c>
      <c r="D5169" s="62"/>
      <c r="E5169" s="62">
        <v>780</v>
      </c>
      <c r="F5169" s="62">
        <v>2050</v>
      </c>
      <c r="G5169" s="50">
        <v>67.516000000000005</v>
      </c>
      <c r="H5169" s="50">
        <v>70.614999999999995</v>
      </c>
      <c r="I5169" s="50">
        <v>71.718999999999994</v>
      </c>
      <c r="J5169" s="50">
        <v>70.847999999999999</v>
      </c>
      <c r="K5169" s="50">
        <v>70.613</v>
      </c>
      <c r="L5169" s="50">
        <v>74.308999999999997</v>
      </c>
      <c r="M5169" s="50">
        <v>82.075000000000003</v>
      </c>
      <c r="N5169" s="50">
        <v>90.093000000000004</v>
      </c>
      <c r="O5169" s="50">
        <v>89.495999999999995</v>
      </c>
      <c r="P5169" s="50">
        <v>81.790999999999997</v>
      </c>
      <c r="Q5169" s="50">
        <v>75.257999999999996</v>
      </c>
      <c r="R5169" s="50">
        <v>83.010999999999996</v>
      </c>
      <c r="S5169" s="50">
        <v>96.819000000000003</v>
      </c>
      <c r="T5169" s="50">
        <v>96.441000000000003</v>
      </c>
      <c r="U5169" s="50">
        <v>66.736999999999995</v>
      </c>
      <c r="V5169" s="50">
        <v>47.268999999999998</v>
      </c>
      <c r="W5169" s="50" t="s">
        <v>311</v>
      </c>
      <c r="X5169" s="50">
        <v>30.544</v>
      </c>
      <c r="Y5169" s="50">
        <v>20.116</v>
      </c>
      <c r="Z5169" s="50">
        <v>7.53</v>
      </c>
      <c r="AA5169" s="50">
        <v>1.95</v>
      </c>
      <c r="AB5169" s="50">
        <v>0.31900000000000001</v>
      </c>
      <c r="AC5169" s="50" t="str">
        <f t="shared" si="329"/>
        <v>Trinidad and Tobago-2050</v>
      </c>
      <c r="AD5169" s="51">
        <f t="shared" si="330"/>
        <v>814.31299999999999</v>
      </c>
      <c r="AE5169" s="15">
        <f t="shared" si="331"/>
        <v>0.59038232227656928</v>
      </c>
      <c r="AF5169">
        <f t="shared" si="332"/>
        <v>0.26451453528393432</v>
      </c>
    </row>
    <row r="5170" spans="1:32" x14ac:dyDescent="0.25">
      <c r="A5170" s="59">
        <v>5153</v>
      </c>
      <c r="B5170" s="60" t="s">
        <v>309</v>
      </c>
      <c r="C5170" s="61" t="s">
        <v>491</v>
      </c>
      <c r="D5170" s="62"/>
      <c r="E5170" s="62">
        <v>788</v>
      </c>
      <c r="F5170" s="62">
        <v>2050</v>
      </c>
      <c r="G5170" s="50">
        <v>838.64200000000005</v>
      </c>
      <c r="H5170" s="50">
        <v>830.99800000000005</v>
      </c>
      <c r="I5170" s="50">
        <v>800.30200000000002</v>
      </c>
      <c r="J5170" s="50">
        <v>788.17499999999995</v>
      </c>
      <c r="K5170" s="50">
        <v>828.63800000000003</v>
      </c>
      <c r="L5170" s="50">
        <v>905.90599999999995</v>
      </c>
      <c r="M5170" s="50">
        <v>974.93200000000002</v>
      </c>
      <c r="N5170" s="50">
        <v>996.13699999999994</v>
      </c>
      <c r="O5170" s="50">
        <v>827.91800000000001</v>
      </c>
      <c r="P5170" s="50">
        <v>758.25900000000001</v>
      </c>
      <c r="Q5170" s="50">
        <v>787.57299999999998</v>
      </c>
      <c r="R5170" s="50">
        <v>871.27300000000002</v>
      </c>
      <c r="S5170" s="50">
        <v>928.12900000000002</v>
      </c>
      <c r="T5170" s="50">
        <v>847.95</v>
      </c>
      <c r="U5170" s="50">
        <v>682.55600000000004</v>
      </c>
      <c r="V5170" s="50">
        <v>510.05500000000001</v>
      </c>
      <c r="W5170" s="50" t="s">
        <v>311</v>
      </c>
      <c r="X5170" s="50">
        <v>387.14699999999999</v>
      </c>
      <c r="Y5170" s="50">
        <v>216.376</v>
      </c>
      <c r="Z5170" s="50">
        <v>81.858000000000004</v>
      </c>
      <c r="AA5170" s="50">
        <v>19.221</v>
      </c>
      <c r="AB5170" s="50">
        <v>1.9510000000000001</v>
      </c>
      <c r="AC5170" s="50" t="str">
        <f t="shared" si="329"/>
        <v>Tunisia-2050</v>
      </c>
      <c r="AD5170" s="51">
        <f t="shared" si="330"/>
        <v>8666.94</v>
      </c>
      <c r="AE5170" s="15">
        <f t="shared" si="331"/>
        <v>0.60194901545412793</v>
      </c>
      <c r="AF5170">
        <f t="shared" si="332"/>
        <v>0.24666814284285318</v>
      </c>
    </row>
    <row r="5171" spans="1:32" x14ac:dyDescent="0.25">
      <c r="A5171" s="59">
        <v>5154</v>
      </c>
      <c r="B5171" s="60" t="s">
        <v>309</v>
      </c>
      <c r="C5171" s="61" t="s">
        <v>492</v>
      </c>
      <c r="D5171" s="62"/>
      <c r="E5171" s="62">
        <v>792</v>
      </c>
      <c r="F5171" s="62">
        <v>2050</v>
      </c>
      <c r="G5171" s="50">
        <v>5201.5839999999998</v>
      </c>
      <c r="H5171" s="50">
        <v>5363.1239999999998</v>
      </c>
      <c r="I5171" s="50">
        <v>5501.027</v>
      </c>
      <c r="J5171" s="50">
        <v>5604.0259999999998</v>
      </c>
      <c r="K5171" s="50">
        <v>5691.3779999999997</v>
      </c>
      <c r="L5171" s="50">
        <v>5880.2950000000001</v>
      </c>
      <c r="M5171" s="50">
        <v>6089.8010000000004</v>
      </c>
      <c r="N5171" s="50">
        <v>6244.3059999999996</v>
      </c>
      <c r="O5171" s="50">
        <v>6217.6670000000004</v>
      </c>
      <c r="P5171" s="50">
        <v>6258.8149999999996</v>
      </c>
      <c r="Q5171" s="50">
        <v>6253.1220000000003</v>
      </c>
      <c r="R5171" s="50">
        <v>5893.4340000000002</v>
      </c>
      <c r="S5171" s="50">
        <v>5774.6329999999998</v>
      </c>
      <c r="T5171" s="50">
        <v>5575.5829999999996</v>
      </c>
      <c r="U5171" s="50">
        <v>4935.7719999999999</v>
      </c>
      <c r="V5171" s="50">
        <v>3968.6460000000002</v>
      </c>
      <c r="W5171" s="50" t="s">
        <v>311</v>
      </c>
      <c r="X5171" s="50">
        <v>2763.4169999999999</v>
      </c>
      <c r="Y5171" s="50">
        <v>1586.3320000000001</v>
      </c>
      <c r="Z5171" s="50">
        <v>648.30799999999999</v>
      </c>
      <c r="AA5171" s="50">
        <v>158.07499999999999</v>
      </c>
      <c r="AB5171" s="50">
        <v>17.533999999999999</v>
      </c>
      <c r="AC5171" s="50" t="str">
        <f t="shared" si="329"/>
        <v>Turkey-2050</v>
      </c>
      <c r="AD5171" s="51">
        <f t="shared" si="330"/>
        <v>59907.477000000006</v>
      </c>
      <c r="AE5171" s="15">
        <f t="shared" si="331"/>
        <v>0.59624280288084897</v>
      </c>
      <c r="AF5171">
        <f t="shared" si="332"/>
        <v>0.25869206372372411</v>
      </c>
    </row>
    <row r="5172" spans="1:32" x14ac:dyDescent="0.25">
      <c r="A5172" s="59">
        <v>5155</v>
      </c>
      <c r="B5172" s="60" t="s">
        <v>309</v>
      </c>
      <c r="C5172" s="61" t="s">
        <v>493</v>
      </c>
      <c r="D5172" s="62">
        <v>19</v>
      </c>
      <c r="E5172" s="62">
        <v>804</v>
      </c>
      <c r="F5172" s="62">
        <v>2050</v>
      </c>
      <c r="G5172" s="50">
        <v>1862.5440000000001</v>
      </c>
      <c r="H5172" s="50">
        <v>1874.3320000000001</v>
      </c>
      <c r="I5172" s="50">
        <v>1813.4280000000001</v>
      </c>
      <c r="J5172" s="50">
        <v>1779.386</v>
      </c>
      <c r="K5172" s="50">
        <v>1869.9649999999999</v>
      </c>
      <c r="L5172" s="50">
        <v>2052.6149999999998</v>
      </c>
      <c r="M5172" s="50">
        <v>2225.8409999999999</v>
      </c>
      <c r="N5172" s="50">
        <v>2320.6019999999999</v>
      </c>
      <c r="O5172" s="50">
        <v>2250.6970000000001</v>
      </c>
      <c r="P5172" s="50">
        <v>1810.6220000000001</v>
      </c>
      <c r="Q5172" s="50">
        <v>1920.7739999999999</v>
      </c>
      <c r="R5172" s="50">
        <v>2390.2829999999999</v>
      </c>
      <c r="S5172" s="50">
        <v>2966.8159999999998</v>
      </c>
      <c r="T5172" s="50">
        <v>2778.7979999999998</v>
      </c>
      <c r="U5172" s="50">
        <v>2287.239</v>
      </c>
      <c r="V5172" s="50">
        <v>1749.9749999999999</v>
      </c>
      <c r="W5172" s="50" t="s">
        <v>311</v>
      </c>
      <c r="X5172" s="50">
        <v>1191.672</v>
      </c>
      <c r="Y5172" s="50">
        <v>817.88099999999997</v>
      </c>
      <c r="Z5172" s="50">
        <v>351.57400000000001</v>
      </c>
      <c r="AA5172" s="50">
        <v>91</v>
      </c>
      <c r="AB5172" s="50">
        <v>9.6579999999999995</v>
      </c>
      <c r="AC5172" s="50" t="str">
        <f t="shared" si="329"/>
        <v>Ukraine-2050</v>
      </c>
      <c r="AD5172" s="51">
        <f t="shared" si="330"/>
        <v>21587.600999999999</v>
      </c>
      <c r="AE5172" s="15">
        <f t="shared" si="331"/>
        <v>0.68688044586334529</v>
      </c>
      <c r="AF5172">
        <f t="shared" si="332"/>
        <v>0.34187594805125898</v>
      </c>
    </row>
    <row r="5173" spans="1:32" x14ac:dyDescent="0.25">
      <c r="A5173" s="59">
        <v>5156</v>
      </c>
      <c r="B5173" s="60" t="s">
        <v>309</v>
      </c>
      <c r="C5173" s="61" t="s">
        <v>494</v>
      </c>
      <c r="D5173" s="62"/>
      <c r="E5173" s="62">
        <v>784</v>
      </c>
      <c r="F5173" s="62">
        <v>2050</v>
      </c>
      <c r="G5173" s="50">
        <v>529.14</v>
      </c>
      <c r="H5173" s="50">
        <v>529.60900000000004</v>
      </c>
      <c r="I5173" s="50">
        <v>524.20399999999995</v>
      </c>
      <c r="J5173" s="50">
        <v>512.202</v>
      </c>
      <c r="K5173" s="50">
        <v>687.34299999999996</v>
      </c>
      <c r="L5173" s="50">
        <v>1028.0630000000001</v>
      </c>
      <c r="M5173" s="50">
        <v>1261.2570000000001</v>
      </c>
      <c r="N5173" s="50">
        <v>1397.999</v>
      </c>
      <c r="O5173" s="50">
        <v>1341.982</v>
      </c>
      <c r="P5173" s="50">
        <v>1155.3209999999999</v>
      </c>
      <c r="Q5173" s="50">
        <v>976.03899999999999</v>
      </c>
      <c r="R5173" s="50">
        <v>759.41200000000003</v>
      </c>
      <c r="S5173" s="50">
        <v>655.49599999999998</v>
      </c>
      <c r="T5173" s="50">
        <v>538.98400000000004</v>
      </c>
      <c r="U5173" s="50">
        <v>496.541</v>
      </c>
      <c r="V5173" s="50">
        <v>407.46600000000001</v>
      </c>
      <c r="W5173" s="50" t="s">
        <v>311</v>
      </c>
      <c r="X5173" s="50">
        <v>224.297</v>
      </c>
      <c r="Y5173" s="50">
        <v>107.741</v>
      </c>
      <c r="Z5173" s="50">
        <v>26.463999999999999</v>
      </c>
      <c r="AA5173" s="50">
        <v>3.5169999999999999</v>
      </c>
      <c r="AB5173" s="50">
        <v>0.47099999999999997</v>
      </c>
      <c r="AC5173" s="50" t="str">
        <f t="shared" si="329"/>
        <v>United Arab Emirates-2050</v>
      </c>
      <c r="AD5173" s="51">
        <f t="shared" si="330"/>
        <v>9775.1139999999996</v>
      </c>
      <c r="AE5173" s="15">
        <f t="shared" si="331"/>
        <v>0.34663882180811395</v>
      </c>
      <c r="AF5173">
        <f t="shared" si="332"/>
        <v>0.15896023504703752</v>
      </c>
    </row>
    <row r="5174" spans="1:32" x14ac:dyDescent="0.25">
      <c r="A5174" s="59">
        <v>5157</v>
      </c>
      <c r="B5174" s="60" t="s">
        <v>309</v>
      </c>
      <c r="C5174" s="61" t="s">
        <v>33</v>
      </c>
      <c r="D5174" s="62"/>
      <c r="E5174" s="62">
        <v>826</v>
      </c>
      <c r="F5174" s="62">
        <v>2050</v>
      </c>
      <c r="G5174" s="50">
        <v>4132.1319999999996</v>
      </c>
      <c r="H5174" s="50">
        <v>4099.4719999999998</v>
      </c>
      <c r="I5174" s="50">
        <v>3996.5439999999999</v>
      </c>
      <c r="J5174" s="50">
        <v>3995.056</v>
      </c>
      <c r="K5174" s="50">
        <v>4188.6120000000001</v>
      </c>
      <c r="L5174" s="50">
        <v>4451.6279999999997</v>
      </c>
      <c r="M5174" s="50">
        <v>4605.1390000000001</v>
      </c>
      <c r="N5174" s="50">
        <v>4649.5739999999996</v>
      </c>
      <c r="O5174" s="50">
        <v>4551.8280000000004</v>
      </c>
      <c r="P5174" s="50">
        <v>4158.4489999999996</v>
      </c>
      <c r="Q5174" s="50">
        <v>4311.3490000000002</v>
      </c>
      <c r="R5174" s="50">
        <v>4503.7960000000003</v>
      </c>
      <c r="S5174" s="50">
        <v>4553.1719999999996</v>
      </c>
      <c r="T5174" s="50">
        <v>4284.3530000000001</v>
      </c>
      <c r="U5174" s="50">
        <v>3836.1990000000001</v>
      </c>
      <c r="V5174" s="50">
        <v>3558.13</v>
      </c>
      <c r="W5174" s="50" t="s">
        <v>311</v>
      </c>
      <c r="X5174" s="50">
        <v>3328.7440000000001</v>
      </c>
      <c r="Y5174" s="50">
        <v>2465.4949999999999</v>
      </c>
      <c r="Z5174" s="50">
        <v>1240.74</v>
      </c>
      <c r="AA5174" s="50">
        <v>395.13299999999998</v>
      </c>
      <c r="AB5174" s="50">
        <v>75.591999999999999</v>
      </c>
      <c r="AC5174" s="50" t="str">
        <f t="shared" si="329"/>
        <v>United Kingdom-2050</v>
      </c>
      <c r="AD5174" s="51">
        <f t="shared" si="330"/>
        <v>43968.603000000003</v>
      </c>
      <c r="AE5174" s="15">
        <f t="shared" si="331"/>
        <v>0.71443102251850032</v>
      </c>
      <c r="AF5174">
        <f t="shared" si="332"/>
        <v>0.34137891708365853</v>
      </c>
    </row>
    <row r="5175" spans="1:32" x14ac:dyDescent="0.25">
      <c r="A5175" s="59">
        <v>5158</v>
      </c>
      <c r="B5175" s="60" t="s">
        <v>309</v>
      </c>
      <c r="C5175" s="61" t="s">
        <v>495</v>
      </c>
      <c r="D5175" s="62">
        <v>20</v>
      </c>
      <c r="E5175" s="62">
        <v>834</v>
      </c>
      <c r="F5175" s="62">
        <v>2050</v>
      </c>
      <c r="G5175" s="50">
        <v>17651.97</v>
      </c>
      <c r="H5175" s="50">
        <v>16477.580999999998</v>
      </c>
      <c r="I5175" s="50">
        <v>15259.088</v>
      </c>
      <c r="J5175" s="50">
        <v>13933.386</v>
      </c>
      <c r="K5175" s="50">
        <v>12505.735000000001</v>
      </c>
      <c r="L5175" s="50">
        <v>11115.615</v>
      </c>
      <c r="M5175" s="50">
        <v>9862.2669999999998</v>
      </c>
      <c r="N5175" s="50">
        <v>8726.3009999999995</v>
      </c>
      <c r="O5175" s="50">
        <v>7421.0709999999999</v>
      </c>
      <c r="P5175" s="50">
        <v>6166.6750000000002</v>
      </c>
      <c r="Q5175" s="50">
        <v>4951.8149999999996</v>
      </c>
      <c r="R5175" s="50">
        <v>4077.42</v>
      </c>
      <c r="S5175" s="50">
        <v>3286.7820000000002</v>
      </c>
      <c r="T5175" s="50">
        <v>2569.8739999999998</v>
      </c>
      <c r="U5175" s="50">
        <v>1868.258</v>
      </c>
      <c r="V5175" s="50">
        <v>1191.9760000000001</v>
      </c>
      <c r="W5175" s="50" t="s">
        <v>311</v>
      </c>
      <c r="X5175" s="50">
        <v>642.346</v>
      </c>
      <c r="Y5175" s="50">
        <v>273.81400000000002</v>
      </c>
      <c r="Z5175" s="50">
        <v>83.204999999999998</v>
      </c>
      <c r="AA5175" s="50">
        <v>14.919</v>
      </c>
      <c r="AB5175" s="50">
        <v>1.5229999999999999</v>
      </c>
      <c r="AC5175" s="50" t="str">
        <f t="shared" si="329"/>
        <v>United Republic of Tanzania-2050</v>
      </c>
      <c r="AD5175" s="51">
        <f t="shared" si="330"/>
        <v>82047.06700000001</v>
      </c>
      <c r="AE5175" s="15">
        <f t="shared" si="331"/>
        <v>0.68295621097582915</v>
      </c>
      <c r="AF5175">
        <f t="shared" si="332"/>
        <v>5.056399970948533E-2</v>
      </c>
    </row>
    <row r="5176" spans="1:32" x14ac:dyDescent="0.25">
      <c r="A5176" s="59">
        <v>5159</v>
      </c>
      <c r="B5176" s="60" t="s">
        <v>309</v>
      </c>
      <c r="C5176" s="61" t="s">
        <v>344</v>
      </c>
      <c r="D5176" s="62"/>
      <c r="E5176" s="62">
        <v>840</v>
      </c>
      <c r="F5176" s="62">
        <v>2050</v>
      </c>
      <c r="G5176" s="50">
        <v>22481.528999999999</v>
      </c>
      <c r="H5176" s="50">
        <v>22283.585999999999</v>
      </c>
      <c r="I5176" s="50">
        <v>22275.633999999998</v>
      </c>
      <c r="J5176" s="50">
        <v>22795.044999999998</v>
      </c>
      <c r="K5176" s="50">
        <v>23651.776000000002</v>
      </c>
      <c r="L5176" s="50">
        <v>24137.002</v>
      </c>
      <c r="M5176" s="50">
        <v>23883.97</v>
      </c>
      <c r="N5176" s="50">
        <v>23318.67</v>
      </c>
      <c r="O5176" s="50">
        <v>24376.394</v>
      </c>
      <c r="P5176" s="50">
        <v>24013.906999999999</v>
      </c>
      <c r="Q5176" s="50">
        <v>23822.937999999998</v>
      </c>
      <c r="R5176" s="50">
        <v>24126.548999999999</v>
      </c>
      <c r="S5176" s="50">
        <v>22290.752</v>
      </c>
      <c r="T5176" s="50">
        <v>19906.34</v>
      </c>
      <c r="U5176" s="50">
        <v>17528.034</v>
      </c>
      <c r="V5176" s="50">
        <v>15737.453</v>
      </c>
      <c r="W5176" s="50" t="s">
        <v>311</v>
      </c>
      <c r="X5176" s="50">
        <v>13862.805</v>
      </c>
      <c r="Y5176" s="50">
        <v>10977.441999999999</v>
      </c>
      <c r="Z5176" s="50">
        <v>6032.7979999999998</v>
      </c>
      <c r="AA5176" s="50">
        <v>1825.1679999999999</v>
      </c>
      <c r="AB5176" s="50">
        <v>263.87099999999998</v>
      </c>
      <c r="AC5176" s="50" t="str">
        <f t="shared" si="329"/>
        <v>United States of America-2050</v>
      </c>
      <c r="AD5176" s="51">
        <f t="shared" si="330"/>
        <v>236417.00300000003</v>
      </c>
      <c r="AE5176" s="15">
        <f t="shared" si="331"/>
        <v>0.64790035427358839</v>
      </c>
      <c r="AF5176">
        <f t="shared" si="332"/>
        <v>0.2838415246679874</v>
      </c>
    </row>
    <row r="5177" spans="1:32" x14ac:dyDescent="0.25">
      <c r="A5177" s="59">
        <v>5160</v>
      </c>
      <c r="B5177" s="60" t="s">
        <v>309</v>
      </c>
      <c r="C5177" s="61" t="s">
        <v>395</v>
      </c>
      <c r="D5177" s="62"/>
      <c r="E5177" s="62">
        <v>850</v>
      </c>
      <c r="F5177" s="62">
        <v>2050</v>
      </c>
      <c r="G5177" s="50">
        <v>4.4329999999999998</v>
      </c>
      <c r="H5177" s="50">
        <v>4.7720000000000002</v>
      </c>
      <c r="I5177" s="50">
        <v>5.1079999999999997</v>
      </c>
      <c r="J5177" s="50">
        <v>5.2050000000000001</v>
      </c>
      <c r="K5177" s="50">
        <v>4.9989999999999997</v>
      </c>
      <c r="L5177" s="50">
        <v>4.8179999999999996</v>
      </c>
      <c r="M5177" s="50">
        <v>4.91</v>
      </c>
      <c r="N5177" s="50">
        <v>5.2480000000000002</v>
      </c>
      <c r="O5177" s="50">
        <v>5.4930000000000003</v>
      </c>
      <c r="P5177" s="50">
        <v>5.1079999999999997</v>
      </c>
      <c r="Q5177" s="50">
        <v>5.1740000000000004</v>
      </c>
      <c r="R5177" s="50">
        <v>5.26</v>
      </c>
      <c r="S5177" s="50">
        <v>3.9529999999999998</v>
      </c>
      <c r="T5177" s="50">
        <v>4.3499999999999996</v>
      </c>
      <c r="U5177" s="50">
        <v>4.6550000000000002</v>
      </c>
      <c r="V5177" s="50">
        <v>4.8049999999999997</v>
      </c>
      <c r="W5177" s="50" t="s">
        <v>311</v>
      </c>
      <c r="X5177" s="50">
        <v>4.5620000000000003</v>
      </c>
      <c r="Y5177" s="50">
        <v>3.3679999999999999</v>
      </c>
      <c r="Z5177" s="50">
        <v>1.8859999999999999</v>
      </c>
      <c r="AA5177" s="50">
        <v>0.65100000000000002</v>
      </c>
      <c r="AB5177" s="50">
        <v>0.154</v>
      </c>
      <c r="AC5177" s="50" t="str">
        <f t="shared" si="329"/>
        <v>United States Virgin Islands-2050</v>
      </c>
      <c r="AD5177" s="51">
        <f t="shared" si="330"/>
        <v>50.167999999999999</v>
      </c>
      <c r="AE5177" s="15">
        <f t="shared" si="331"/>
        <v>0.77228512199011334</v>
      </c>
      <c r="AF5177">
        <f t="shared" si="332"/>
        <v>0.3788868038647043</v>
      </c>
    </row>
    <row r="5178" spans="1:32" x14ac:dyDescent="0.25">
      <c r="A5178" s="59">
        <v>5161</v>
      </c>
      <c r="B5178" s="60" t="s">
        <v>309</v>
      </c>
      <c r="C5178" s="61" t="s">
        <v>496</v>
      </c>
      <c r="D5178" s="62"/>
      <c r="E5178" s="62">
        <v>858</v>
      </c>
      <c r="F5178" s="62">
        <v>2050</v>
      </c>
      <c r="G5178" s="50">
        <v>198.398</v>
      </c>
      <c r="H5178" s="50">
        <v>202.74799999999999</v>
      </c>
      <c r="I5178" s="50">
        <v>208.02</v>
      </c>
      <c r="J5178" s="50">
        <v>214.47900000000001</v>
      </c>
      <c r="K5178" s="50">
        <v>219.881</v>
      </c>
      <c r="L5178" s="50">
        <v>222.7</v>
      </c>
      <c r="M5178" s="50">
        <v>224.33600000000001</v>
      </c>
      <c r="N5178" s="50">
        <v>225.84899999999999</v>
      </c>
      <c r="O5178" s="50">
        <v>228.87100000000001</v>
      </c>
      <c r="P5178" s="50">
        <v>232.232</v>
      </c>
      <c r="Q5178" s="50">
        <v>237.946</v>
      </c>
      <c r="R5178" s="50">
        <v>238.43700000000001</v>
      </c>
      <c r="S5178" s="50">
        <v>216.62799999999999</v>
      </c>
      <c r="T5178" s="50">
        <v>191.61500000000001</v>
      </c>
      <c r="U5178" s="50">
        <v>188.22499999999999</v>
      </c>
      <c r="V5178" s="50">
        <v>155.57499999999999</v>
      </c>
      <c r="W5178" s="50" t="s">
        <v>311</v>
      </c>
      <c r="X5178" s="50">
        <v>112.49</v>
      </c>
      <c r="Y5178" s="50">
        <v>79.781000000000006</v>
      </c>
      <c r="Z5178" s="50">
        <v>43.481000000000002</v>
      </c>
      <c r="AA5178" s="50">
        <v>16.564</v>
      </c>
      <c r="AB5178" s="50">
        <v>4.181</v>
      </c>
      <c r="AC5178" s="50" t="str">
        <f t="shared" si="329"/>
        <v>Uruguay-2050</v>
      </c>
      <c r="AD5178" s="51">
        <f t="shared" si="330"/>
        <v>2261.3589999999999</v>
      </c>
      <c r="AE5178" s="15">
        <f t="shared" si="331"/>
        <v>0.61957345118576923</v>
      </c>
      <c r="AF5178">
        <f t="shared" si="332"/>
        <v>0.27587706081640112</v>
      </c>
    </row>
    <row r="5179" spans="1:32" x14ac:dyDescent="0.25">
      <c r="A5179" s="59">
        <v>5162</v>
      </c>
      <c r="B5179" s="60" t="s">
        <v>309</v>
      </c>
      <c r="C5179" s="61" t="s">
        <v>396</v>
      </c>
      <c r="D5179" s="62"/>
      <c r="E5179" s="62">
        <v>548</v>
      </c>
      <c r="F5179" s="62">
        <v>2050</v>
      </c>
      <c r="G5179" s="50">
        <v>43.18</v>
      </c>
      <c r="H5179" s="50">
        <v>42.103000000000002</v>
      </c>
      <c r="I5179" s="50">
        <v>40.909999999999997</v>
      </c>
      <c r="J5179" s="50">
        <v>38.137</v>
      </c>
      <c r="K5179" s="50">
        <v>37.091000000000001</v>
      </c>
      <c r="L5179" s="50">
        <v>35.695999999999998</v>
      </c>
      <c r="M5179" s="50">
        <v>34.265000000000001</v>
      </c>
      <c r="N5179" s="50">
        <v>32.591000000000001</v>
      </c>
      <c r="O5179" s="50">
        <v>31.321000000000002</v>
      </c>
      <c r="P5179" s="50">
        <v>26.771999999999998</v>
      </c>
      <c r="Q5179" s="50">
        <v>25.033000000000001</v>
      </c>
      <c r="R5179" s="50">
        <v>21.303000000000001</v>
      </c>
      <c r="S5179" s="50">
        <v>20.515999999999998</v>
      </c>
      <c r="T5179" s="50">
        <v>16.760000000000002</v>
      </c>
      <c r="U5179" s="50">
        <v>12.141999999999999</v>
      </c>
      <c r="V5179" s="50">
        <v>8.4030000000000005</v>
      </c>
      <c r="W5179" s="50" t="s">
        <v>311</v>
      </c>
      <c r="X5179" s="50">
        <v>5.0490000000000004</v>
      </c>
      <c r="Y5179" s="50">
        <v>2.5139999999999998</v>
      </c>
      <c r="Z5179" s="50">
        <v>0.66400000000000003</v>
      </c>
      <c r="AA5179" s="50">
        <v>0.13200000000000001</v>
      </c>
      <c r="AB5179" s="50">
        <v>1.0999999999999999E-2</v>
      </c>
      <c r="AC5179" s="50" t="str">
        <f t="shared" si="329"/>
        <v>Vanuatu-2050</v>
      </c>
      <c r="AD5179" s="51">
        <f t="shared" si="330"/>
        <v>302.72500000000002</v>
      </c>
      <c r="AE5179" s="15">
        <f t="shared" si="331"/>
        <v>0.56773639441737545</v>
      </c>
      <c r="AF5179">
        <f t="shared" si="332"/>
        <v>0.10648888598753141</v>
      </c>
    </row>
    <row r="5180" spans="1:32" x14ac:dyDescent="0.25">
      <c r="A5180" s="59">
        <v>5163</v>
      </c>
      <c r="B5180" s="60" t="s">
        <v>309</v>
      </c>
      <c r="C5180" s="61" t="s">
        <v>497</v>
      </c>
      <c r="D5180" s="62"/>
      <c r="E5180" s="62">
        <v>862</v>
      </c>
      <c r="F5180" s="62">
        <v>2050</v>
      </c>
      <c r="G5180" s="50">
        <v>2566.373</v>
      </c>
      <c r="H5180" s="50">
        <v>2637.806</v>
      </c>
      <c r="I5180" s="50">
        <v>2699.5149999999999</v>
      </c>
      <c r="J5180" s="50">
        <v>2756.4540000000002</v>
      </c>
      <c r="K5180" s="50">
        <v>2803.9209999999998</v>
      </c>
      <c r="L5180" s="50">
        <v>2836.7649999999999</v>
      </c>
      <c r="M5180" s="50">
        <v>2861.248</v>
      </c>
      <c r="N5180" s="50">
        <v>2853.614</v>
      </c>
      <c r="O5180" s="50">
        <v>2792.1889999999999</v>
      </c>
      <c r="P5180" s="50">
        <v>2690.2950000000001</v>
      </c>
      <c r="Q5180" s="50">
        <v>2575.5680000000002</v>
      </c>
      <c r="R5180" s="50">
        <v>2482.4189999999999</v>
      </c>
      <c r="S5180" s="50">
        <v>2339.9349999999999</v>
      </c>
      <c r="T5180" s="50">
        <v>1984.4549999999999</v>
      </c>
      <c r="U5180" s="50">
        <v>1621.694</v>
      </c>
      <c r="V5180" s="50">
        <v>1220.2639999999999</v>
      </c>
      <c r="W5180" s="50" t="s">
        <v>311</v>
      </c>
      <c r="X5180" s="50">
        <v>918.73699999999997</v>
      </c>
      <c r="Y5180" s="50">
        <v>572.76800000000003</v>
      </c>
      <c r="Z5180" s="50">
        <v>254.91</v>
      </c>
      <c r="AA5180" s="50">
        <v>91.031000000000006</v>
      </c>
      <c r="AB5180" s="50">
        <v>25.027000000000001</v>
      </c>
      <c r="AC5180" s="50" t="str">
        <f t="shared" si="329"/>
        <v>Venezuela (Bolivarian Republic of)-2050</v>
      </c>
      <c r="AD5180" s="51">
        <f t="shared" si="330"/>
        <v>26992.407999999999</v>
      </c>
      <c r="AE5180" s="15">
        <f t="shared" si="331"/>
        <v>0.54061793968140959</v>
      </c>
      <c r="AF5180">
        <f t="shared" si="332"/>
        <v>0.19168003348912724</v>
      </c>
    </row>
    <row r="5181" spans="1:32" x14ac:dyDescent="0.25">
      <c r="A5181" s="59">
        <v>5164</v>
      </c>
      <c r="B5181" s="60" t="s">
        <v>309</v>
      </c>
      <c r="C5181" s="61" t="s">
        <v>498</v>
      </c>
      <c r="D5181" s="62"/>
      <c r="E5181" s="62">
        <v>704</v>
      </c>
      <c r="F5181" s="62">
        <v>2050</v>
      </c>
      <c r="G5181" s="50">
        <v>6584.9679999999998</v>
      </c>
      <c r="H5181" s="50">
        <v>6492.9830000000002</v>
      </c>
      <c r="I5181" s="50">
        <v>6313.67</v>
      </c>
      <c r="J5181" s="50">
        <v>6340.2830000000004</v>
      </c>
      <c r="K5181" s="50">
        <v>6753.8490000000002</v>
      </c>
      <c r="L5181" s="50">
        <v>7276.7489999999998</v>
      </c>
      <c r="M5181" s="50">
        <v>7354.1760000000004</v>
      </c>
      <c r="N5181" s="50">
        <v>7390.5709999999999</v>
      </c>
      <c r="O5181" s="50">
        <v>6860.0060000000003</v>
      </c>
      <c r="P5181" s="50">
        <v>6230.009</v>
      </c>
      <c r="Q5181" s="50">
        <v>6501.36</v>
      </c>
      <c r="R5181" s="50">
        <v>8102.6719999999996</v>
      </c>
      <c r="S5181" s="50">
        <v>7771.6729999999998</v>
      </c>
      <c r="T5181" s="50">
        <v>6808.8239999999996</v>
      </c>
      <c r="U5181" s="50">
        <v>5687.9</v>
      </c>
      <c r="V5181" s="50">
        <v>4667.549</v>
      </c>
      <c r="W5181" s="50" t="s">
        <v>311</v>
      </c>
      <c r="X5181" s="50">
        <v>3460.7240000000002</v>
      </c>
      <c r="Y5181" s="50">
        <v>2309.3220000000001</v>
      </c>
      <c r="Z5181" s="50">
        <v>1211.587</v>
      </c>
      <c r="AA5181" s="50">
        <v>418.93900000000002</v>
      </c>
      <c r="AB5181" s="50">
        <v>92.037999999999997</v>
      </c>
      <c r="AC5181" s="50" t="str">
        <f t="shared" si="329"/>
        <v>Viet Nam-2050</v>
      </c>
      <c r="AD5181" s="51">
        <f t="shared" si="330"/>
        <v>70581.347999999998</v>
      </c>
      <c r="AE5181" s="15">
        <f t="shared" si="331"/>
        <v>0.62408136495211175</v>
      </c>
      <c r="AF5181">
        <f t="shared" si="332"/>
        <v>0.27404767536347496</v>
      </c>
    </row>
    <row r="5182" spans="1:32" x14ac:dyDescent="0.25">
      <c r="A5182" s="59">
        <v>5165</v>
      </c>
      <c r="B5182" s="60" t="s">
        <v>309</v>
      </c>
      <c r="C5182" s="61" t="s">
        <v>499</v>
      </c>
      <c r="D5182" s="62"/>
      <c r="E5182" s="62">
        <v>732</v>
      </c>
      <c r="F5182" s="62">
        <v>2050</v>
      </c>
      <c r="G5182" s="50">
        <v>64.253</v>
      </c>
      <c r="H5182" s="50">
        <v>64.474999999999994</v>
      </c>
      <c r="I5182" s="50">
        <v>63.811999999999998</v>
      </c>
      <c r="J5182" s="50">
        <v>64.709999999999994</v>
      </c>
      <c r="K5182" s="50">
        <v>68.513999999999996</v>
      </c>
      <c r="L5182" s="50">
        <v>73.122</v>
      </c>
      <c r="M5182" s="50">
        <v>76.031999999999996</v>
      </c>
      <c r="N5182" s="50">
        <v>76.668999999999997</v>
      </c>
      <c r="O5182" s="50">
        <v>70.102000000000004</v>
      </c>
      <c r="P5182" s="50">
        <v>66.709999999999994</v>
      </c>
      <c r="Q5182" s="50">
        <v>62.982999999999997</v>
      </c>
      <c r="R5182" s="50">
        <v>60.329000000000001</v>
      </c>
      <c r="S5182" s="50">
        <v>54.277000000000001</v>
      </c>
      <c r="T5182" s="50">
        <v>44.658999999999999</v>
      </c>
      <c r="U5182" s="50">
        <v>33.244</v>
      </c>
      <c r="V5182" s="50">
        <v>21.082000000000001</v>
      </c>
      <c r="W5182" s="50" t="s">
        <v>311</v>
      </c>
      <c r="X5182" s="50">
        <v>10.991</v>
      </c>
      <c r="Y5182" s="50">
        <v>4.2830000000000004</v>
      </c>
      <c r="Z5182" s="50">
        <v>1.135</v>
      </c>
      <c r="AA5182" s="50">
        <v>0.14000000000000001</v>
      </c>
      <c r="AB5182" s="50">
        <v>7.0000000000000001E-3</v>
      </c>
      <c r="AC5182" s="50" t="str">
        <f t="shared" si="329"/>
        <v>Western Sahara-2050</v>
      </c>
      <c r="AD5182" s="51">
        <f t="shared" si="330"/>
        <v>673.44799999999998</v>
      </c>
      <c r="AE5182" s="15">
        <f t="shared" si="331"/>
        <v>0.45746813413953263</v>
      </c>
      <c r="AF5182">
        <f t="shared" si="332"/>
        <v>0.13342101738130321</v>
      </c>
    </row>
    <row r="5183" spans="1:32" x14ac:dyDescent="0.25">
      <c r="A5183" s="59">
        <v>5166</v>
      </c>
      <c r="B5183" s="60" t="s">
        <v>309</v>
      </c>
      <c r="C5183" s="61" t="s">
        <v>500</v>
      </c>
      <c r="D5183" s="62"/>
      <c r="E5183" s="62">
        <v>887</v>
      </c>
      <c r="F5183" s="62">
        <v>2050</v>
      </c>
      <c r="G5183" s="50">
        <v>4055.3620000000001</v>
      </c>
      <c r="H5183" s="50">
        <v>4134.7730000000001</v>
      </c>
      <c r="I5183" s="50">
        <v>4177.4089999999997</v>
      </c>
      <c r="J5183" s="50">
        <v>4171.3230000000003</v>
      </c>
      <c r="K5183" s="50">
        <v>4119.7920000000004</v>
      </c>
      <c r="L5183" s="50">
        <v>4044.904</v>
      </c>
      <c r="M5183" s="50">
        <v>3921.0790000000002</v>
      </c>
      <c r="N5183" s="50">
        <v>3696.74</v>
      </c>
      <c r="O5183" s="50">
        <v>3297.2530000000002</v>
      </c>
      <c r="P5183" s="50">
        <v>2910.828</v>
      </c>
      <c r="Q5183" s="50">
        <v>2607.9749999999999</v>
      </c>
      <c r="R5183" s="50">
        <v>2408.6570000000002</v>
      </c>
      <c r="S5183" s="50">
        <v>1878.21</v>
      </c>
      <c r="T5183" s="50">
        <v>1318.069</v>
      </c>
      <c r="U5183" s="50">
        <v>834.20799999999997</v>
      </c>
      <c r="V5183" s="50">
        <v>421.9</v>
      </c>
      <c r="W5183" s="50" t="s">
        <v>311</v>
      </c>
      <c r="X5183" s="50">
        <v>206.446</v>
      </c>
      <c r="Y5183" s="50">
        <v>78.141000000000005</v>
      </c>
      <c r="Z5183" s="50">
        <v>18.234999999999999</v>
      </c>
      <c r="AA5183" s="50">
        <v>2.5270000000000001</v>
      </c>
      <c r="AB5183" s="50">
        <v>0.20899999999999999</v>
      </c>
      <c r="AC5183" s="50" t="str">
        <f t="shared" si="329"/>
        <v>Yemen-2050</v>
      </c>
      <c r="AD5183" s="51">
        <f t="shared" si="330"/>
        <v>33056.761000000006</v>
      </c>
      <c r="AE5183" s="15">
        <f t="shared" si="331"/>
        <v>0.46124540150803034</v>
      </c>
      <c r="AF5183">
        <f t="shared" si="332"/>
        <v>6.339634695566615E-2</v>
      </c>
    </row>
    <row r="5184" spans="1:32" x14ac:dyDescent="0.25">
      <c r="A5184" s="45">
        <v>5167</v>
      </c>
      <c r="B5184" s="46" t="s">
        <v>309</v>
      </c>
      <c r="C5184" s="47" t="s">
        <v>310</v>
      </c>
      <c r="D5184" s="48"/>
      <c r="E5184" s="48">
        <v>1607</v>
      </c>
      <c r="F5184" s="48">
        <v>2055</v>
      </c>
      <c r="G5184" s="49">
        <v>101744.65700000001</v>
      </c>
      <c r="H5184" s="49">
        <v>99117.006999999998</v>
      </c>
      <c r="I5184" s="49">
        <v>96115.058000000005</v>
      </c>
      <c r="J5184" s="49">
        <v>92095.868000000002</v>
      </c>
      <c r="K5184" s="49">
        <v>87357.948000000004</v>
      </c>
      <c r="L5184" s="49">
        <v>82517.490999999995</v>
      </c>
      <c r="M5184" s="49">
        <v>77856.763000000006</v>
      </c>
      <c r="N5184" s="49">
        <v>72939.963000000003</v>
      </c>
      <c r="O5184" s="49">
        <v>67238.858999999997</v>
      </c>
      <c r="P5184" s="49">
        <v>60160.114000000001</v>
      </c>
      <c r="Q5184" s="49">
        <v>52322.040999999997</v>
      </c>
      <c r="R5184" s="49">
        <v>45838.44</v>
      </c>
      <c r="S5184" s="49">
        <v>39594.120000000003</v>
      </c>
      <c r="T5184" s="49">
        <v>32570.725999999999</v>
      </c>
      <c r="U5184" s="49">
        <v>24506.894</v>
      </c>
      <c r="V5184" s="49">
        <v>16759.044999999998</v>
      </c>
      <c r="W5184" s="49" t="s">
        <v>311</v>
      </c>
      <c r="X5184" s="49">
        <v>10195.651</v>
      </c>
      <c r="Y5184" s="49">
        <v>5187.674</v>
      </c>
      <c r="Z5184" s="49">
        <v>2104.5059999999999</v>
      </c>
      <c r="AA5184" s="49">
        <v>539.19000000000005</v>
      </c>
      <c r="AB5184" s="49">
        <v>73.977999999999994</v>
      </c>
      <c r="AC5184" s="50" t="str">
        <f t="shared" si="329"/>
        <v>LAND-LOCKED COUNTRIES-2055</v>
      </c>
      <c r="AD5184" s="51">
        <f t="shared" si="330"/>
        <v>677921.60699999996</v>
      </c>
      <c r="AE5184" s="15">
        <f t="shared" si="331"/>
        <v>0.57368637020002833</v>
      </c>
      <c r="AF5184">
        <f t="shared" si="332"/>
        <v>9.4304873918806348E-2</v>
      </c>
    </row>
    <row r="5185" spans="1:32" x14ac:dyDescent="0.25">
      <c r="A5185" s="54">
        <v>5168</v>
      </c>
      <c r="B5185" s="55" t="s">
        <v>309</v>
      </c>
      <c r="C5185" s="56" t="s">
        <v>312</v>
      </c>
      <c r="D5185" s="57"/>
      <c r="E5185" s="57">
        <v>1636</v>
      </c>
      <c r="F5185" s="57">
        <v>2055</v>
      </c>
      <c r="G5185" s="58">
        <v>98932.103000000003</v>
      </c>
      <c r="H5185" s="58">
        <v>96256.399000000005</v>
      </c>
      <c r="I5185" s="58">
        <v>93263.001999999993</v>
      </c>
      <c r="J5185" s="58">
        <v>89255.808999999994</v>
      </c>
      <c r="K5185" s="58">
        <v>84445.736000000004</v>
      </c>
      <c r="L5185" s="58">
        <v>79417.430999999997</v>
      </c>
      <c r="M5185" s="58">
        <v>74546.453999999998</v>
      </c>
      <c r="N5185" s="58">
        <v>69494.394</v>
      </c>
      <c r="O5185" s="58">
        <v>63772.065999999999</v>
      </c>
      <c r="P5185" s="58">
        <v>56737.000999999997</v>
      </c>
      <c r="Q5185" s="58">
        <v>49059.349000000002</v>
      </c>
      <c r="R5185" s="58">
        <v>42525.72</v>
      </c>
      <c r="S5185" s="58">
        <v>35793.898000000001</v>
      </c>
      <c r="T5185" s="58">
        <v>28676.367999999999</v>
      </c>
      <c r="U5185" s="58">
        <v>20818.303</v>
      </c>
      <c r="V5185" s="58">
        <v>13346.368</v>
      </c>
      <c r="W5185" s="58" t="s">
        <v>311</v>
      </c>
      <c r="X5185" s="58">
        <v>7466.1440000000002</v>
      </c>
      <c r="Y5185" s="58">
        <v>3331.4560000000001</v>
      </c>
      <c r="Z5185" s="58">
        <v>1154.309</v>
      </c>
      <c r="AA5185" s="58">
        <v>252.7</v>
      </c>
      <c r="AB5185" s="58">
        <v>32.558999999999997</v>
      </c>
      <c r="AC5185" s="50" t="str">
        <f t="shared" si="329"/>
        <v>Land-locked Developing Countries (LLDC)-2055</v>
      </c>
      <c r="AD5185" s="51">
        <f t="shared" si="330"/>
        <v>645047.85799999989</v>
      </c>
      <c r="AE5185" s="15">
        <f t="shared" si="331"/>
        <v>0.56357013900819763</v>
      </c>
      <c r="AF5185">
        <f t="shared" si="332"/>
        <v>8.042662915071172E-2</v>
      </c>
    </row>
    <row r="5186" spans="1:32" x14ac:dyDescent="0.25">
      <c r="A5186" s="59">
        <v>5169</v>
      </c>
      <c r="B5186" s="60" t="s">
        <v>309</v>
      </c>
      <c r="C5186" s="61" t="s">
        <v>313</v>
      </c>
      <c r="D5186" s="62"/>
      <c r="E5186" s="62">
        <v>4</v>
      </c>
      <c r="F5186" s="62">
        <v>2055</v>
      </c>
      <c r="G5186" s="50">
        <v>5055.7250000000004</v>
      </c>
      <c r="H5186" s="50">
        <v>5210.6670000000004</v>
      </c>
      <c r="I5186" s="50">
        <v>5371.4520000000002</v>
      </c>
      <c r="J5186" s="50">
        <v>5438.7960000000003</v>
      </c>
      <c r="K5186" s="50">
        <v>5379.8720000000003</v>
      </c>
      <c r="L5186" s="50">
        <v>5262.2939999999999</v>
      </c>
      <c r="M5186" s="50">
        <v>5112.9539999999997</v>
      </c>
      <c r="N5186" s="50">
        <v>4948.2380000000003</v>
      </c>
      <c r="O5186" s="50">
        <v>4652.7449999999999</v>
      </c>
      <c r="P5186" s="50">
        <v>4528.4709999999995</v>
      </c>
      <c r="Q5186" s="50">
        <v>3953.0050000000001</v>
      </c>
      <c r="R5186" s="50">
        <v>3219.3780000000002</v>
      </c>
      <c r="S5186" s="50">
        <v>2411.8850000000002</v>
      </c>
      <c r="T5186" s="50">
        <v>1766.2919999999999</v>
      </c>
      <c r="U5186" s="50">
        <v>1252.3330000000001</v>
      </c>
      <c r="V5186" s="50">
        <v>754.20500000000004</v>
      </c>
      <c r="W5186" s="50" t="s">
        <v>311</v>
      </c>
      <c r="X5186" s="50">
        <v>358.30599999999998</v>
      </c>
      <c r="Y5186" s="50">
        <v>125.40600000000001</v>
      </c>
      <c r="Z5186" s="50">
        <v>28.055</v>
      </c>
      <c r="AA5186" s="50">
        <v>3.5459999999999998</v>
      </c>
      <c r="AB5186" s="50">
        <v>0.24399999999999999</v>
      </c>
      <c r="AC5186" s="50" t="str">
        <f t="shared" si="329"/>
        <v>Afghanistan-2055</v>
      </c>
      <c r="AD5186" s="51">
        <f t="shared" si="330"/>
        <v>44907.637999999999</v>
      </c>
      <c r="AE5186" s="15">
        <f t="shared" si="331"/>
        <v>0.44371585519594686</v>
      </c>
      <c r="AF5186">
        <f t="shared" si="332"/>
        <v>7.0829182596977264E-2</v>
      </c>
    </row>
    <row r="5187" spans="1:32" x14ac:dyDescent="0.25">
      <c r="A5187" s="59">
        <v>5170</v>
      </c>
      <c r="B5187" s="60" t="s">
        <v>309</v>
      </c>
      <c r="C5187" s="61" t="s">
        <v>314</v>
      </c>
      <c r="D5187" s="62"/>
      <c r="E5187" s="62">
        <v>51</v>
      </c>
      <c r="F5187" s="62">
        <v>2055</v>
      </c>
      <c r="G5187" s="50">
        <v>118.56</v>
      </c>
      <c r="H5187" s="50">
        <v>128.88499999999999</v>
      </c>
      <c r="I5187" s="50">
        <v>134.858</v>
      </c>
      <c r="J5187" s="50">
        <v>131.76300000000001</v>
      </c>
      <c r="K5187" s="50">
        <v>125.965</v>
      </c>
      <c r="L5187" s="50">
        <v>129.107</v>
      </c>
      <c r="M5187" s="50">
        <v>143.33799999999999</v>
      </c>
      <c r="N5187" s="50">
        <v>163.51300000000001</v>
      </c>
      <c r="O5187" s="50">
        <v>181.251</v>
      </c>
      <c r="P5187" s="50">
        <v>172.2</v>
      </c>
      <c r="Q5187" s="50">
        <v>144.81200000000001</v>
      </c>
      <c r="R5187" s="50">
        <v>151.35900000000001</v>
      </c>
      <c r="S5187" s="50">
        <v>200.27199999999999</v>
      </c>
      <c r="T5187" s="50">
        <v>220.197</v>
      </c>
      <c r="U5187" s="50">
        <v>177.59</v>
      </c>
      <c r="V5187" s="50">
        <v>121.16500000000001</v>
      </c>
      <c r="W5187" s="50" t="s">
        <v>311</v>
      </c>
      <c r="X5187" s="50">
        <v>78.424000000000007</v>
      </c>
      <c r="Y5187" s="50">
        <v>52.222999999999999</v>
      </c>
      <c r="Z5187" s="50">
        <v>33.884999999999998</v>
      </c>
      <c r="AA5187" s="50">
        <v>12.722</v>
      </c>
      <c r="AB5187" s="50">
        <v>2.1970000000000001</v>
      </c>
      <c r="AC5187" s="50" t="str">
        <f t="shared" si="329"/>
        <v>Armenia-2055</v>
      </c>
      <c r="AD5187" s="51">
        <f t="shared" si="330"/>
        <v>1543.58</v>
      </c>
      <c r="AE5187" s="15">
        <f t="shared" si="331"/>
        <v>0.70012956892418921</v>
      </c>
      <c r="AF5187">
        <f t="shared" si="332"/>
        <v>0.36264040961989902</v>
      </c>
    </row>
    <row r="5188" spans="1:32" x14ac:dyDescent="0.25">
      <c r="A5188" s="59">
        <v>5171</v>
      </c>
      <c r="B5188" s="60" t="s">
        <v>309</v>
      </c>
      <c r="C5188" s="61" t="s">
        <v>315</v>
      </c>
      <c r="D5188" s="62">
        <v>1</v>
      </c>
      <c r="E5188" s="62">
        <v>31</v>
      </c>
      <c r="F5188" s="62">
        <v>2055</v>
      </c>
      <c r="G5188" s="50">
        <v>586.44299999999998</v>
      </c>
      <c r="H5188" s="50">
        <v>616.68399999999997</v>
      </c>
      <c r="I5188" s="50">
        <v>642.87800000000004</v>
      </c>
      <c r="J5188" s="50">
        <v>651.16399999999999</v>
      </c>
      <c r="K5188" s="50">
        <v>638.78899999999999</v>
      </c>
      <c r="L5188" s="50">
        <v>636.43200000000002</v>
      </c>
      <c r="M5188" s="50">
        <v>689.57100000000003</v>
      </c>
      <c r="N5188" s="50">
        <v>783.26099999999997</v>
      </c>
      <c r="O5188" s="50">
        <v>840.83399999999995</v>
      </c>
      <c r="P5188" s="50">
        <v>672.81899999999996</v>
      </c>
      <c r="Q5188" s="50">
        <v>602.899</v>
      </c>
      <c r="R5188" s="50">
        <v>659.31200000000001</v>
      </c>
      <c r="S5188" s="50">
        <v>776.63699999999994</v>
      </c>
      <c r="T5188" s="50">
        <v>758.79</v>
      </c>
      <c r="U5188" s="50">
        <v>580.68499999999995</v>
      </c>
      <c r="V5188" s="50">
        <v>374.10300000000001</v>
      </c>
      <c r="W5188" s="50" t="s">
        <v>311</v>
      </c>
      <c r="X5188" s="50">
        <v>243.673</v>
      </c>
      <c r="Y5188" s="50">
        <v>140.702</v>
      </c>
      <c r="Z5188" s="50">
        <v>60.244</v>
      </c>
      <c r="AA5188" s="50">
        <v>12.067</v>
      </c>
      <c r="AB5188" s="50">
        <v>1.032</v>
      </c>
      <c r="AC5188" s="50" t="str">
        <f t="shared" si="329"/>
        <v>Azerbaijan-2055</v>
      </c>
      <c r="AD5188" s="51">
        <f t="shared" si="330"/>
        <v>6951.7180000000008</v>
      </c>
      <c r="AE5188" s="15">
        <f t="shared" si="331"/>
        <v>0.57788607075258236</v>
      </c>
      <c r="AF5188">
        <f t="shared" si="332"/>
        <v>0.24680204184650964</v>
      </c>
    </row>
    <row r="5189" spans="1:32" x14ac:dyDescent="0.25">
      <c r="A5189" s="59">
        <v>5172</v>
      </c>
      <c r="B5189" s="60" t="s">
        <v>309</v>
      </c>
      <c r="C5189" s="61" t="s">
        <v>316</v>
      </c>
      <c r="D5189" s="62"/>
      <c r="E5189" s="62">
        <v>64</v>
      </c>
      <c r="F5189" s="62">
        <v>2055</v>
      </c>
      <c r="G5189" s="50">
        <v>51.470999999999997</v>
      </c>
      <c r="H5189" s="50">
        <v>52.905999999999999</v>
      </c>
      <c r="I5189" s="50">
        <v>54.003</v>
      </c>
      <c r="J5189" s="50">
        <v>55.503</v>
      </c>
      <c r="K5189" s="50">
        <v>58.017000000000003</v>
      </c>
      <c r="L5189" s="50">
        <v>61.58</v>
      </c>
      <c r="M5189" s="50">
        <v>65.180000000000007</v>
      </c>
      <c r="N5189" s="50">
        <v>67.350999999999999</v>
      </c>
      <c r="O5189" s="50">
        <v>66.435000000000002</v>
      </c>
      <c r="P5189" s="50">
        <v>67.507999999999996</v>
      </c>
      <c r="Q5189" s="50">
        <v>65.367000000000004</v>
      </c>
      <c r="R5189" s="50">
        <v>66.593000000000004</v>
      </c>
      <c r="S5189" s="50">
        <v>67.188000000000002</v>
      </c>
      <c r="T5189" s="50">
        <v>64.281999999999996</v>
      </c>
      <c r="U5189" s="50">
        <v>53.448999999999998</v>
      </c>
      <c r="V5189" s="50">
        <v>37.045999999999999</v>
      </c>
      <c r="W5189" s="50" t="s">
        <v>311</v>
      </c>
      <c r="X5189" s="50">
        <v>22.821000000000002</v>
      </c>
      <c r="Y5189" s="50">
        <v>14.12</v>
      </c>
      <c r="Z5189" s="50">
        <v>6.0750000000000002</v>
      </c>
      <c r="AA5189" s="50">
        <v>2.3580000000000001</v>
      </c>
      <c r="AB5189" s="50">
        <v>0.64300000000000002</v>
      </c>
      <c r="AC5189" s="50" t="str">
        <f t="shared" si="329"/>
        <v>Bhutan-2055</v>
      </c>
      <c r="AD5189" s="51">
        <f t="shared" si="330"/>
        <v>640.72199999999998</v>
      </c>
      <c r="AE5189" s="15">
        <f t="shared" si="331"/>
        <v>0.5605769741010922</v>
      </c>
      <c r="AF5189">
        <f t="shared" si="332"/>
        <v>0.25127455568876067</v>
      </c>
    </row>
    <row r="5190" spans="1:32" x14ac:dyDescent="0.25">
      <c r="A5190" s="59">
        <v>5173</v>
      </c>
      <c r="B5190" s="60" t="s">
        <v>309</v>
      </c>
      <c r="C5190" s="61" t="s">
        <v>317</v>
      </c>
      <c r="D5190" s="62"/>
      <c r="E5190" s="62">
        <v>68</v>
      </c>
      <c r="F5190" s="62">
        <v>2055</v>
      </c>
      <c r="G5190" s="50">
        <v>1147.953</v>
      </c>
      <c r="H5190" s="50">
        <v>1163.828</v>
      </c>
      <c r="I5190" s="50">
        <v>1177.575</v>
      </c>
      <c r="J5190" s="50">
        <v>1186.963</v>
      </c>
      <c r="K5190" s="50">
        <v>1187.71</v>
      </c>
      <c r="L5190" s="50">
        <v>1179.4760000000001</v>
      </c>
      <c r="M5190" s="50">
        <v>1157.9000000000001</v>
      </c>
      <c r="N5190" s="50">
        <v>1121.9760000000001</v>
      </c>
      <c r="O5190" s="50">
        <v>1070.143</v>
      </c>
      <c r="P5190" s="50">
        <v>1041.2560000000001</v>
      </c>
      <c r="Q5190" s="50">
        <v>996.00199999999995</v>
      </c>
      <c r="R5190" s="50">
        <v>924.40499999999997</v>
      </c>
      <c r="S5190" s="50">
        <v>813.36300000000006</v>
      </c>
      <c r="T5190" s="50">
        <v>694.99699999999996</v>
      </c>
      <c r="U5190" s="50">
        <v>573.84</v>
      </c>
      <c r="V5190" s="50">
        <v>433.298</v>
      </c>
      <c r="W5190" s="50" t="s">
        <v>311</v>
      </c>
      <c r="X5190" s="50">
        <v>287.33800000000002</v>
      </c>
      <c r="Y5190" s="50">
        <v>165.245</v>
      </c>
      <c r="Z5190" s="50">
        <v>78.47</v>
      </c>
      <c r="AA5190" s="50">
        <v>28.431999999999999</v>
      </c>
      <c r="AB5190" s="50">
        <v>5.226</v>
      </c>
      <c r="AC5190" s="50" t="str">
        <f t="shared" si="329"/>
        <v>Bolivia (Plurinational State of)-2055</v>
      </c>
      <c r="AD5190" s="51">
        <f t="shared" si="330"/>
        <v>10679.194</v>
      </c>
      <c r="AE5190" s="15">
        <f t="shared" si="331"/>
        <v>0.53901090288274556</v>
      </c>
      <c r="AF5190">
        <f t="shared" si="332"/>
        <v>0.15999138938000004</v>
      </c>
    </row>
    <row r="5191" spans="1:32" x14ac:dyDescent="0.25">
      <c r="A5191" s="59">
        <v>5174</v>
      </c>
      <c r="B5191" s="60" t="s">
        <v>309</v>
      </c>
      <c r="C5191" s="61" t="s">
        <v>318</v>
      </c>
      <c r="D5191" s="62"/>
      <c r="E5191" s="62">
        <v>72</v>
      </c>
      <c r="F5191" s="62">
        <v>2055</v>
      </c>
      <c r="G5191" s="50">
        <v>234.55799999999999</v>
      </c>
      <c r="H5191" s="50">
        <v>239.98599999999999</v>
      </c>
      <c r="I5191" s="50">
        <v>242.702</v>
      </c>
      <c r="J5191" s="50">
        <v>243.45400000000001</v>
      </c>
      <c r="K5191" s="50">
        <v>245.18</v>
      </c>
      <c r="L5191" s="50">
        <v>249.62100000000001</v>
      </c>
      <c r="M5191" s="50">
        <v>255.77500000000001</v>
      </c>
      <c r="N5191" s="50">
        <v>259.30399999999997</v>
      </c>
      <c r="O5191" s="50">
        <v>255.971</v>
      </c>
      <c r="P5191" s="50">
        <v>229.50200000000001</v>
      </c>
      <c r="Q5191" s="50">
        <v>210.76499999999999</v>
      </c>
      <c r="R5191" s="50">
        <v>202.43600000000001</v>
      </c>
      <c r="S5191" s="50">
        <v>191.04499999999999</v>
      </c>
      <c r="T5191" s="50">
        <v>171.84700000000001</v>
      </c>
      <c r="U5191" s="50">
        <v>142.714</v>
      </c>
      <c r="V5191" s="50">
        <v>89.908000000000001</v>
      </c>
      <c r="W5191" s="50" t="s">
        <v>311</v>
      </c>
      <c r="X5191" s="50">
        <v>44.942</v>
      </c>
      <c r="Y5191" s="50">
        <v>18.068999999999999</v>
      </c>
      <c r="Z5191" s="50">
        <v>5.21</v>
      </c>
      <c r="AA5191" s="50">
        <v>0.89900000000000002</v>
      </c>
      <c r="AB5191" s="50">
        <v>7.8E-2</v>
      </c>
      <c r="AC5191" s="50" t="str">
        <f t="shared" si="329"/>
        <v>Botswana-2055</v>
      </c>
      <c r="AD5191" s="51">
        <f t="shared" si="330"/>
        <v>2343.0529999999999</v>
      </c>
      <c r="AE5191" s="15">
        <f t="shared" si="331"/>
        <v>0.50827403392070081</v>
      </c>
      <c r="AF5191">
        <f t="shared" si="332"/>
        <v>0.15477801352090104</v>
      </c>
    </row>
    <row r="5192" spans="1:32" x14ac:dyDescent="0.25">
      <c r="A5192" s="59">
        <v>5175</v>
      </c>
      <c r="B5192" s="60" t="s">
        <v>309</v>
      </c>
      <c r="C5192" s="61" t="s">
        <v>319</v>
      </c>
      <c r="D5192" s="62"/>
      <c r="E5192" s="62">
        <v>854</v>
      </c>
      <c r="F5192" s="62">
        <v>2055</v>
      </c>
      <c r="G5192" s="50">
        <v>5504.0129999999999</v>
      </c>
      <c r="H5192" s="50">
        <v>5245.4759999999997</v>
      </c>
      <c r="I5192" s="50">
        <v>4992.8289999999997</v>
      </c>
      <c r="J5192" s="50">
        <v>4695.9480000000003</v>
      </c>
      <c r="K5192" s="50">
        <v>4333.4920000000002</v>
      </c>
      <c r="L5192" s="50">
        <v>3933.9279999999999</v>
      </c>
      <c r="M5192" s="50">
        <v>3527.9209999999998</v>
      </c>
      <c r="N5192" s="50">
        <v>3143.9870000000001</v>
      </c>
      <c r="O5192" s="50">
        <v>2775.0439999999999</v>
      </c>
      <c r="P5192" s="50">
        <v>2397.2159999999999</v>
      </c>
      <c r="Q5192" s="50">
        <v>1963.3779999999999</v>
      </c>
      <c r="R5192" s="50">
        <v>1570.07</v>
      </c>
      <c r="S5192" s="50">
        <v>1225.1769999999999</v>
      </c>
      <c r="T5192" s="50">
        <v>919.74400000000003</v>
      </c>
      <c r="U5192" s="50">
        <v>643.41300000000001</v>
      </c>
      <c r="V5192" s="50">
        <v>375.13799999999998</v>
      </c>
      <c r="W5192" s="50" t="s">
        <v>311</v>
      </c>
      <c r="X5192" s="50">
        <v>166.042</v>
      </c>
      <c r="Y5192" s="50">
        <v>52.122</v>
      </c>
      <c r="Z5192" s="50">
        <v>9.3859999999999992</v>
      </c>
      <c r="AA5192" s="50">
        <v>0.86399999999999999</v>
      </c>
      <c r="AB5192" s="50">
        <v>1.6E-2</v>
      </c>
      <c r="AC5192" s="50" t="str">
        <f t="shared" si="329"/>
        <v>Burkina Faso-2055</v>
      </c>
      <c r="AD5192" s="51">
        <f t="shared" si="330"/>
        <v>29566.161</v>
      </c>
      <c r="AE5192" s="15">
        <f t="shared" si="331"/>
        <v>0.60572771013456894</v>
      </c>
      <c r="AF5192">
        <f t="shared" si="332"/>
        <v>4.7821622968186595E-2</v>
      </c>
    </row>
    <row r="5193" spans="1:32" x14ac:dyDescent="0.25">
      <c r="A5193" s="59">
        <v>5176</v>
      </c>
      <c r="B5193" s="60" t="s">
        <v>309</v>
      </c>
      <c r="C5193" s="61" t="s">
        <v>320</v>
      </c>
      <c r="D5193" s="62"/>
      <c r="E5193" s="62">
        <v>108</v>
      </c>
      <c r="F5193" s="62">
        <v>2055</v>
      </c>
      <c r="G5193" s="50">
        <v>3538.9349999999999</v>
      </c>
      <c r="H5193" s="50">
        <v>3346.12</v>
      </c>
      <c r="I5193" s="50">
        <v>3123.4520000000002</v>
      </c>
      <c r="J5193" s="50">
        <v>2840.43</v>
      </c>
      <c r="K5193" s="50">
        <v>2539.5230000000001</v>
      </c>
      <c r="L5193" s="50">
        <v>2293.8449999999998</v>
      </c>
      <c r="M5193" s="50">
        <v>2109.9389999999999</v>
      </c>
      <c r="N5193" s="50">
        <v>1903.1859999999999</v>
      </c>
      <c r="O5193" s="50">
        <v>1627.038</v>
      </c>
      <c r="P5193" s="50">
        <v>1328.0309999999999</v>
      </c>
      <c r="Q5193" s="50">
        <v>1026.4079999999999</v>
      </c>
      <c r="R5193" s="50">
        <v>854.41700000000003</v>
      </c>
      <c r="S5193" s="50">
        <v>749.92700000000002</v>
      </c>
      <c r="T5193" s="50">
        <v>586.69100000000003</v>
      </c>
      <c r="U5193" s="50">
        <v>380.12400000000002</v>
      </c>
      <c r="V5193" s="50">
        <v>207.14500000000001</v>
      </c>
      <c r="W5193" s="50" t="s">
        <v>311</v>
      </c>
      <c r="X5193" s="50">
        <v>94.412000000000006</v>
      </c>
      <c r="Y5193" s="50">
        <v>40.988</v>
      </c>
      <c r="Z5193" s="50">
        <v>10.962999999999999</v>
      </c>
      <c r="AA5193" s="50">
        <v>1.746</v>
      </c>
      <c r="AB5193" s="50">
        <v>0.129</v>
      </c>
      <c r="AC5193" s="50" t="str">
        <f t="shared" si="329"/>
        <v>Burundi-2055</v>
      </c>
      <c r="AD5193" s="51">
        <f t="shared" si="330"/>
        <v>17272.743999999999</v>
      </c>
      <c r="AE5193" s="15">
        <f t="shared" si="331"/>
        <v>0.65598754893837385</v>
      </c>
      <c r="AF5193">
        <f t="shared" si="332"/>
        <v>4.8465446104359364E-2</v>
      </c>
    </row>
    <row r="5194" spans="1:32" x14ac:dyDescent="0.25">
      <c r="A5194" s="59">
        <v>5177</v>
      </c>
      <c r="B5194" s="60" t="s">
        <v>309</v>
      </c>
      <c r="C5194" s="61" t="s">
        <v>321</v>
      </c>
      <c r="D5194" s="62"/>
      <c r="E5194" s="62">
        <v>140</v>
      </c>
      <c r="F5194" s="62">
        <v>2055</v>
      </c>
      <c r="G5194" s="50">
        <v>975.02099999999996</v>
      </c>
      <c r="H5194" s="50">
        <v>946.41499999999996</v>
      </c>
      <c r="I5194" s="50">
        <v>924.70500000000004</v>
      </c>
      <c r="J5194" s="50">
        <v>905.39099999999996</v>
      </c>
      <c r="K5194" s="50">
        <v>871.83799999999997</v>
      </c>
      <c r="L5194" s="50">
        <v>809.15700000000004</v>
      </c>
      <c r="M5194" s="50">
        <v>722.803</v>
      </c>
      <c r="N5194" s="50">
        <v>638.76</v>
      </c>
      <c r="O5194" s="50">
        <v>597.23099999999999</v>
      </c>
      <c r="P5194" s="50">
        <v>542.64599999999996</v>
      </c>
      <c r="Q5194" s="50">
        <v>472.34100000000001</v>
      </c>
      <c r="R5194" s="50">
        <v>373.19799999999998</v>
      </c>
      <c r="S5194" s="50">
        <v>269.322</v>
      </c>
      <c r="T5194" s="50">
        <v>195.79</v>
      </c>
      <c r="U5194" s="50">
        <v>138.60400000000001</v>
      </c>
      <c r="V5194" s="50">
        <v>86.635000000000005</v>
      </c>
      <c r="W5194" s="50" t="s">
        <v>311</v>
      </c>
      <c r="X5194" s="50">
        <v>44.84</v>
      </c>
      <c r="Y5194" s="50">
        <v>17.652999999999999</v>
      </c>
      <c r="Z5194" s="50">
        <v>4.8150000000000004</v>
      </c>
      <c r="AA5194" s="50">
        <v>0.77700000000000002</v>
      </c>
      <c r="AB5194" s="50">
        <v>6.7000000000000004E-2</v>
      </c>
      <c r="AC5194" s="50" t="str">
        <f t="shared" si="329"/>
        <v>Central African Republic-2055</v>
      </c>
      <c r="AD5194" s="51">
        <f t="shared" si="330"/>
        <v>6202.6869999999999</v>
      </c>
      <c r="AE5194" s="15">
        <f t="shared" si="331"/>
        <v>0.53772211946209769</v>
      </c>
      <c r="AF5194">
        <f t="shared" si="332"/>
        <v>5.406015011004741E-2</v>
      </c>
    </row>
    <row r="5195" spans="1:32" x14ac:dyDescent="0.25">
      <c r="A5195" s="59">
        <v>5178</v>
      </c>
      <c r="B5195" s="60" t="s">
        <v>309</v>
      </c>
      <c r="C5195" s="61" t="s">
        <v>322</v>
      </c>
      <c r="D5195" s="62"/>
      <c r="E5195" s="62">
        <v>148</v>
      </c>
      <c r="F5195" s="62">
        <v>2055</v>
      </c>
      <c r="G5195" s="50">
        <v>4364.6840000000002</v>
      </c>
      <c r="H5195" s="50">
        <v>4137.8850000000002</v>
      </c>
      <c r="I5195" s="50">
        <v>3930.085</v>
      </c>
      <c r="J5195" s="50">
        <v>3703.1750000000002</v>
      </c>
      <c r="K5195" s="50">
        <v>3440.808</v>
      </c>
      <c r="L5195" s="50">
        <v>3147.308</v>
      </c>
      <c r="M5195" s="50">
        <v>2822.08</v>
      </c>
      <c r="N5195" s="50">
        <v>2474.15</v>
      </c>
      <c r="O5195" s="50">
        <v>2122.4340000000002</v>
      </c>
      <c r="P5195" s="50">
        <v>1784.412</v>
      </c>
      <c r="Q5195" s="50">
        <v>1465.0309999999999</v>
      </c>
      <c r="R5195" s="50">
        <v>1159.47</v>
      </c>
      <c r="S5195" s="50">
        <v>879.00900000000001</v>
      </c>
      <c r="T5195" s="50">
        <v>627.72299999999996</v>
      </c>
      <c r="U5195" s="50">
        <v>415.15300000000002</v>
      </c>
      <c r="V5195" s="50">
        <v>241.67699999999999</v>
      </c>
      <c r="W5195" s="50" t="s">
        <v>311</v>
      </c>
      <c r="X5195" s="50">
        <v>113.70099999999999</v>
      </c>
      <c r="Y5195" s="50">
        <v>38.837000000000003</v>
      </c>
      <c r="Z5195" s="50">
        <v>9.1959999999999997</v>
      </c>
      <c r="AA5195" s="50">
        <v>1.3129999999999999</v>
      </c>
      <c r="AB5195" s="50">
        <v>0.105</v>
      </c>
      <c r="AC5195" s="50" t="str">
        <f t="shared" si="329"/>
        <v>Chad-2055</v>
      </c>
      <c r="AD5195" s="51">
        <f t="shared" si="330"/>
        <v>22997.877</v>
      </c>
      <c r="AE5195" s="15">
        <f t="shared" si="331"/>
        <v>0.60354957981556279</v>
      </c>
      <c r="AF5195">
        <f t="shared" si="332"/>
        <v>4.0860381121581267E-2</v>
      </c>
    </row>
    <row r="5196" spans="1:32" x14ac:dyDescent="0.25">
      <c r="A5196" s="59">
        <v>5179</v>
      </c>
      <c r="B5196" s="60" t="s">
        <v>309</v>
      </c>
      <c r="C5196" s="61" t="s">
        <v>323</v>
      </c>
      <c r="D5196" s="62"/>
      <c r="E5196" s="62">
        <v>231</v>
      </c>
      <c r="F5196" s="62">
        <v>2055</v>
      </c>
      <c r="G5196" s="50">
        <v>16564.782999999999</v>
      </c>
      <c r="H5196" s="50">
        <v>16728.707999999999</v>
      </c>
      <c r="I5196" s="50">
        <v>16798.291000000001</v>
      </c>
      <c r="J5196" s="50">
        <v>16737.523000000001</v>
      </c>
      <c r="K5196" s="50">
        <v>16595.351999999999</v>
      </c>
      <c r="L5196" s="50">
        <v>16260.657999999999</v>
      </c>
      <c r="M5196" s="50">
        <v>15737.726000000001</v>
      </c>
      <c r="N5196" s="50">
        <v>14882.308000000001</v>
      </c>
      <c r="O5196" s="50">
        <v>13786.965</v>
      </c>
      <c r="P5196" s="50">
        <v>12526.451999999999</v>
      </c>
      <c r="Q5196" s="50">
        <v>11650.967000000001</v>
      </c>
      <c r="R5196" s="50">
        <v>10212.519</v>
      </c>
      <c r="S5196" s="50">
        <v>8021.49</v>
      </c>
      <c r="T5196" s="50">
        <v>5881.7209999999995</v>
      </c>
      <c r="U5196" s="50">
        <v>4377.3779999999997</v>
      </c>
      <c r="V5196" s="50">
        <v>2763.864</v>
      </c>
      <c r="W5196" s="50" t="s">
        <v>311</v>
      </c>
      <c r="X5196" s="50">
        <v>1596.569</v>
      </c>
      <c r="Y5196" s="50">
        <v>699.93200000000002</v>
      </c>
      <c r="Z5196" s="50">
        <v>212.05799999999999</v>
      </c>
      <c r="AA5196" s="50">
        <v>42.853000000000002</v>
      </c>
      <c r="AB5196" s="50">
        <v>4.4470000000000001</v>
      </c>
      <c r="AC5196" s="50" t="str">
        <f t="shared" si="329"/>
        <v>Ethiopia-2055</v>
      </c>
      <c r="AD5196" s="51">
        <f t="shared" si="330"/>
        <v>136411.96</v>
      </c>
      <c r="AE5196" s="15">
        <f t="shared" si="331"/>
        <v>0.4814138291099988</v>
      </c>
      <c r="AF5196">
        <f t="shared" si="332"/>
        <v>8.3530881648476524E-2</v>
      </c>
    </row>
    <row r="5197" spans="1:32" x14ac:dyDescent="0.25">
      <c r="A5197" s="59">
        <v>5180</v>
      </c>
      <c r="B5197" s="60" t="s">
        <v>309</v>
      </c>
      <c r="C5197" s="61" t="s">
        <v>324</v>
      </c>
      <c r="D5197" s="62"/>
      <c r="E5197" s="62">
        <v>398</v>
      </c>
      <c r="F5197" s="62">
        <v>2055</v>
      </c>
      <c r="G5197" s="50">
        <v>1657.49</v>
      </c>
      <c r="H5197" s="50">
        <v>1732.2260000000001</v>
      </c>
      <c r="I5197" s="50">
        <v>1729.65</v>
      </c>
      <c r="J5197" s="50">
        <v>1648.4939999999999</v>
      </c>
      <c r="K5197" s="50">
        <v>1554.232</v>
      </c>
      <c r="L5197" s="50">
        <v>1529.952</v>
      </c>
      <c r="M5197" s="50">
        <v>1618.7</v>
      </c>
      <c r="N5197" s="50">
        <v>1767.5409999999999</v>
      </c>
      <c r="O5197" s="50">
        <v>1915.2329999999999</v>
      </c>
      <c r="P5197" s="50">
        <v>1534.5409999999999</v>
      </c>
      <c r="Q5197" s="50">
        <v>1047.425</v>
      </c>
      <c r="R5197" s="50">
        <v>995.26099999999997</v>
      </c>
      <c r="S5197" s="50">
        <v>1252.5999999999999</v>
      </c>
      <c r="T5197" s="50">
        <v>1281.02</v>
      </c>
      <c r="U5197" s="50">
        <v>894.68</v>
      </c>
      <c r="V5197" s="50">
        <v>630.34299999999996</v>
      </c>
      <c r="W5197" s="50" t="s">
        <v>311</v>
      </c>
      <c r="X5197" s="50">
        <v>405.596</v>
      </c>
      <c r="Y5197" s="50">
        <v>201.184</v>
      </c>
      <c r="Z5197" s="50">
        <v>88.941999999999993</v>
      </c>
      <c r="AA5197" s="50">
        <v>17.954000000000001</v>
      </c>
      <c r="AB5197" s="50">
        <v>1.964</v>
      </c>
      <c r="AC5197" s="50" t="str">
        <f t="shared" si="329"/>
        <v>Kazakhstan-2055</v>
      </c>
      <c r="AD5197" s="51">
        <f t="shared" si="330"/>
        <v>14863.978999999999</v>
      </c>
      <c r="AE5197" s="15">
        <f t="shared" si="331"/>
        <v>0.58134157751433846</v>
      </c>
      <c r="AF5197">
        <f t="shared" si="332"/>
        <v>0.17623090628721069</v>
      </c>
    </row>
    <row r="5198" spans="1:32" x14ac:dyDescent="0.25">
      <c r="A5198" s="59">
        <v>5181</v>
      </c>
      <c r="B5198" s="60" t="s">
        <v>309</v>
      </c>
      <c r="C5198" s="61" t="s">
        <v>325</v>
      </c>
      <c r="D5198" s="62"/>
      <c r="E5198" s="62">
        <v>417</v>
      </c>
      <c r="F5198" s="62">
        <v>2055</v>
      </c>
      <c r="G5198" s="50">
        <v>619.55700000000002</v>
      </c>
      <c r="H5198" s="50">
        <v>645.73500000000001</v>
      </c>
      <c r="I5198" s="50">
        <v>656.29899999999998</v>
      </c>
      <c r="J5198" s="50">
        <v>635.17499999999995</v>
      </c>
      <c r="K5198" s="50">
        <v>591.255</v>
      </c>
      <c r="L5198" s="50">
        <v>563.60199999999998</v>
      </c>
      <c r="M5198" s="50">
        <v>580.27700000000004</v>
      </c>
      <c r="N5198" s="50">
        <v>617.46600000000001</v>
      </c>
      <c r="O5198" s="50">
        <v>640.745</v>
      </c>
      <c r="P5198" s="50">
        <v>487.96199999999999</v>
      </c>
      <c r="Q5198" s="50">
        <v>363.50099999999998</v>
      </c>
      <c r="R5198" s="50">
        <v>389.42599999999999</v>
      </c>
      <c r="S5198" s="50">
        <v>427.96899999999999</v>
      </c>
      <c r="T5198" s="50">
        <v>425.197</v>
      </c>
      <c r="U5198" s="50">
        <v>277.20400000000001</v>
      </c>
      <c r="V5198" s="50">
        <v>185.12899999999999</v>
      </c>
      <c r="W5198" s="50" t="s">
        <v>311</v>
      </c>
      <c r="X5198" s="50">
        <v>120.039</v>
      </c>
      <c r="Y5198" s="50">
        <v>60.185000000000002</v>
      </c>
      <c r="Z5198" s="50">
        <v>21.129000000000001</v>
      </c>
      <c r="AA5198" s="50">
        <v>3.3220000000000001</v>
      </c>
      <c r="AB5198" s="50">
        <v>0.24299999999999999</v>
      </c>
      <c r="AC5198" s="50" t="str">
        <f t="shared" si="329"/>
        <v>Kyrgyzstan-2055</v>
      </c>
      <c r="AD5198" s="51">
        <f t="shared" si="330"/>
        <v>5297.3780000000006</v>
      </c>
      <c r="AE5198" s="15">
        <f t="shared" si="331"/>
        <v>0.56896808194544546</v>
      </c>
      <c r="AF5198">
        <f t="shared" si="332"/>
        <v>0.15133019687437357</v>
      </c>
    </row>
    <row r="5199" spans="1:32" x14ac:dyDescent="0.25">
      <c r="A5199" s="59">
        <v>5182</v>
      </c>
      <c r="B5199" s="60" t="s">
        <v>309</v>
      </c>
      <c r="C5199" s="61" t="s">
        <v>326</v>
      </c>
      <c r="D5199" s="62"/>
      <c r="E5199" s="62">
        <v>418</v>
      </c>
      <c r="F5199" s="62">
        <v>2055</v>
      </c>
      <c r="G5199" s="50">
        <v>561.60699999999997</v>
      </c>
      <c r="H5199" s="50">
        <v>585.25300000000004</v>
      </c>
      <c r="I5199" s="50">
        <v>610.928</v>
      </c>
      <c r="J5199" s="50">
        <v>630.36300000000006</v>
      </c>
      <c r="K5199" s="50">
        <v>639.61</v>
      </c>
      <c r="L5199" s="50">
        <v>646.97299999999996</v>
      </c>
      <c r="M5199" s="50">
        <v>659.22400000000005</v>
      </c>
      <c r="N5199" s="50">
        <v>671.93</v>
      </c>
      <c r="O5199" s="50">
        <v>670.48199999999997</v>
      </c>
      <c r="P5199" s="50">
        <v>657.08900000000006</v>
      </c>
      <c r="Q5199" s="50">
        <v>609.05200000000002</v>
      </c>
      <c r="R5199" s="50">
        <v>594.15300000000002</v>
      </c>
      <c r="S5199" s="50">
        <v>563.697</v>
      </c>
      <c r="T5199" s="50">
        <v>458.47399999999999</v>
      </c>
      <c r="U5199" s="50">
        <v>332.62599999999998</v>
      </c>
      <c r="V5199" s="50">
        <v>213.43799999999999</v>
      </c>
      <c r="W5199" s="50" t="s">
        <v>311</v>
      </c>
      <c r="X5199" s="50">
        <v>117.17100000000001</v>
      </c>
      <c r="Y5199" s="50">
        <v>46.915999999999997</v>
      </c>
      <c r="Z5199" s="50">
        <v>12.388999999999999</v>
      </c>
      <c r="AA5199" s="50">
        <v>1.8129999999999999</v>
      </c>
      <c r="AB5199" s="50">
        <v>0.13900000000000001</v>
      </c>
      <c r="AC5199" s="50" t="str">
        <f t="shared" si="329"/>
        <v>Lao People's Democratic Republic-2055</v>
      </c>
      <c r="AD5199" s="51">
        <f t="shared" si="330"/>
        <v>6342.5730000000003</v>
      </c>
      <c r="AE5199" s="15">
        <f t="shared" si="331"/>
        <v>0.46365315779574001</v>
      </c>
      <c r="AF5199">
        <f t="shared" si="332"/>
        <v>0.14603867654787234</v>
      </c>
    </row>
    <row r="5200" spans="1:32" x14ac:dyDescent="0.25">
      <c r="A5200" s="59">
        <v>5183</v>
      </c>
      <c r="B5200" s="60" t="s">
        <v>309</v>
      </c>
      <c r="C5200" s="61" t="s">
        <v>327</v>
      </c>
      <c r="D5200" s="62"/>
      <c r="E5200" s="62">
        <v>426</v>
      </c>
      <c r="F5200" s="62">
        <v>2055</v>
      </c>
      <c r="G5200" s="50">
        <v>277.79500000000002</v>
      </c>
      <c r="H5200" s="50">
        <v>280.95699999999999</v>
      </c>
      <c r="I5200" s="50">
        <v>283.12700000000001</v>
      </c>
      <c r="J5200" s="50">
        <v>280.91500000000002</v>
      </c>
      <c r="K5200" s="50">
        <v>274.95299999999997</v>
      </c>
      <c r="L5200" s="50">
        <v>268.654</v>
      </c>
      <c r="M5200" s="50">
        <v>264.98700000000002</v>
      </c>
      <c r="N5200" s="50">
        <v>256.17399999999998</v>
      </c>
      <c r="O5200" s="50">
        <v>235.178</v>
      </c>
      <c r="P5200" s="50">
        <v>198.98699999999999</v>
      </c>
      <c r="Q5200" s="50">
        <v>178.93899999999999</v>
      </c>
      <c r="R5200" s="50">
        <v>166.619</v>
      </c>
      <c r="S5200" s="50">
        <v>137.44399999999999</v>
      </c>
      <c r="T5200" s="50">
        <v>106.282</v>
      </c>
      <c r="U5200" s="50">
        <v>70.588999999999999</v>
      </c>
      <c r="V5200" s="50">
        <v>36.625999999999998</v>
      </c>
      <c r="W5200" s="50" t="s">
        <v>311</v>
      </c>
      <c r="X5200" s="50">
        <v>16.422999999999998</v>
      </c>
      <c r="Y5200" s="50">
        <v>6.7160000000000002</v>
      </c>
      <c r="Z5200" s="50">
        <v>2.0379999999999998</v>
      </c>
      <c r="AA5200" s="50">
        <v>0.379</v>
      </c>
      <c r="AB5200" s="50">
        <v>3.5000000000000003E-2</v>
      </c>
      <c r="AC5200" s="50" t="str">
        <f t="shared" si="329"/>
        <v>Lesotho-2055</v>
      </c>
      <c r="AD5200" s="51">
        <f t="shared" si="330"/>
        <v>2262.85</v>
      </c>
      <c r="AE5200" s="15">
        <f t="shared" si="331"/>
        <v>0.47770157102768629</v>
      </c>
      <c r="AF5200">
        <f t="shared" si="332"/>
        <v>7.7007687305397671E-2</v>
      </c>
    </row>
    <row r="5201" spans="1:32" x14ac:dyDescent="0.25">
      <c r="A5201" s="59">
        <v>5184</v>
      </c>
      <c r="B5201" s="60" t="s">
        <v>309</v>
      </c>
      <c r="C5201" s="61" t="s">
        <v>328</v>
      </c>
      <c r="D5201" s="62"/>
      <c r="E5201" s="62">
        <v>454</v>
      </c>
      <c r="F5201" s="62">
        <v>2055</v>
      </c>
      <c r="G5201" s="50">
        <v>4865.2849999999999</v>
      </c>
      <c r="H5201" s="50">
        <v>4675.5439999999999</v>
      </c>
      <c r="I5201" s="50">
        <v>4481.433</v>
      </c>
      <c r="J5201" s="50">
        <v>4258.5839999999998</v>
      </c>
      <c r="K5201" s="50">
        <v>4013.3009999999999</v>
      </c>
      <c r="L5201" s="50">
        <v>3745.049</v>
      </c>
      <c r="M5201" s="50">
        <v>3432.567</v>
      </c>
      <c r="N5201" s="50">
        <v>3089.5419999999999</v>
      </c>
      <c r="O5201" s="50">
        <v>2726.998</v>
      </c>
      <c r="P5201" s="50">
        <v>2507.0140000000001</v>
      </c>
      <c r="Q5201" s="50">
        <v>2081.0610000000001</v>
      </c>
      <c r="R5201" s="50">
        <v>1743.604</v>
      </c>
      <c r="S5201" s="50">
        <v>1426.222</v>
      </c>
      <c r="T5201" s="50">
        <v>1116.8040000000001</v>
      </c>
      <c r="U5201" s="50">
        <v>755.16700000000003</v>
      </c>
      <c r="V5201" s="50">
        <v>478.14100000000002</v>
      </c>
      <c r="W5201" s="50" t="s">
        <v>311</v>
      </c>
      <c r="X5201" s="50">
        <v>241.18899999999999</v>
      </c>
      <c r="Y5201" s="50">
        <v>89.957999999999998</v>
      </c>
      <c r="Z5201" s="50">
        <v>21.695</v>
      </c>
      <c r="AA5201" s="50">
        <v>2.907</v>
      </c>
      <c r="AB5201" s="50">
        <v>0.18</v>
      </c>
      <c r="AC5201" s="50" t="str">
        <f t="shared" si="329"/>
        <v>Malawi-2055</v>
      </c>
      <c r="AD5201" s="51">
        <f t="shared" si="330"/>
        <v>29023.942000000003</v>
      </c>
      <c r="AE5201" s="15">
        <f t="shared" si="331"/>
        <v>0.57636219780207643</v>
      </c>
      <c r="AF5201">
        <f t="shared" si="332"/>
        <v>6.2863638336146901E-2</v>
      </c>
    </row>
    <row r="5202" spans="1:32" x14ac:dyDescent="0.25">
      <c r="A5202" s="59">
        <v>5185</v>
      </c>
      <c r="B5202" s="60" t="s">
        <v>309</v>
      </c>
      <c r="C5202" s="61" t="s">
        <v>329</v>
      </c>
      <c r="D5202" s="62"/>
      <c r="E5202" s="62">
        <v>466</v>
      </c>
      <c r="F5202" s="62">
        <v>2055</v>
      </c>
      <c r="G5202" s="50">
        <v>5839.0730000000003</v>
      </c>
      <c r="H5202" s="50">
        <v>5574.9340000000002</v>
      </c>
      <c r="I5202" s="50">
        <v>5320.4409999999998</v>
      </c>
      <c r="J5202" s="50">
        <v>5010.1710000000003</v>
      </c>
      <c r="K5202" s="50">
        <v>4606.6689999999999</v>
      </c>
      <c r="L5202" s="50">
        <v>4130.2179999999998</v>
      </c>
      <c r="M5202" s="50">
        <v>3628.7820000000002</v>
      </c>
      <c r="N5202" s="50">
        <v>3163.6439999999998</v>
      </c>
      <c r="O5202" s="50">
        <v>2758.7950000000001</v>
      </c>
      <c r="P5202" s="50">
        <v>2349.2730000000001</v>
      </c>
      <c r="Q5202" s="50">
        <v>1842.857</v>
      </c>
      <c r="R5202" s="50">
        <v>1394.1289999999999</v>
      </c>
      <c r="S5202" s="50">
        <v>1062.232</v>
      </c>
      <c r="T5202" s="50">
        <v>788.702</v>
      </c>
      <c r="U5202" s="50">
        <v>562.11599999999999</v>
      </c>
      <c r="V5202" s="50">
        <v>338.98599999999999</v>
      </c>
      <c r="W5202" s="50" t="s">
        <v>311</v>
      </c>
      <c r="X5202" s="50">
        <v>152.77000000000001</v>
      </c>
      <c r="Y5202" s="50">
        <v>43.947000000000003</v>
      </c>
      <c r="Z5202" s="50">
        <v>7.43</v>
      </c>
      <c r="AA5202" s="50">
        <v>0.67300000000000004</v>
      </c>
      <c r="AB5202" s="50">
        <v>3.2000000000000001E-2</v>
      </c>
      <c r="AC5202" s="50" t="str">
        <f t="shared" si="329"/>
        <v>Mali-2055</v>
      </c>
      <c r="AD5202" s="51">
        <f t="shared" si="330"/>
        <v>29946.770000000004</v>
      </c>
      <c r="AE5202" s="15">
        <f t="shared" si="331"/>
        <v>0.62207389978952654</v>
      </c>
      <c r="AF5202">
        <f t="shared" si="332"/>
        <v>4.0587115786053396E-2</v>
      </c>
    </row>
    <row r="5203" spans="1:32" x14ac:dyDescent="0.25">
      <c r="A5203" s="59">
        <v>5186</v>
      </c>
      <c r="B5203" s="60" t="s">
        <v>309</v>
      </c>
      <c r="C5203" s="61" t="s">
        <v>330</v>
      </c>
      <c r="D5203" s="62"/>
      <c r="E5203" s="62">
        <v>496</v>
      </c>
      <c r="F5203" s="62">
        <v>2055</v>
      </c>
      <c r="G5203" s="50">
        <v>306.08999999999997</v>
      </c>
      <c r="H5203" s="50">
        <v>313.63299999999998</v>
      </c>
      <c r="I5203" s="50">
        <v>304.29399999999998</v>
      </c>
      <c r="J5203" s="50">
        <v>287.57900000000001</v>
      </c>
      <c r="K5203" s="50">
        <v>275.33499999999998</v>
      </c>
      <c r="L5203" s="50">
        <v>277.75099999999998</v>
      </c>
      <c r="M5203" s="50">
        <v>295.084</v>
      </c>
      <c r="N5203" s="50">
        <v>319.20299999999997</v>
      </c>
      <c r="O5203" s="50">
        <v>334.91399999999999</v>
      </c>
      <c r="P5203" s="50">
        <v>252.96700000000001</v>
      </c>
      <c r="Q5203" s="50">
        <v>190.36</v>
      </c>
      <c r="R5203" s="50">
        <v>191.126</v>
      </c>
      <c r="S5203" s="50">
        <v>215.125</v>
      </c>
      <c r="T5203" s="50">
        <v>224.98400000000001</v>
      </c>
      <c r="U5203" s="50">
        <v>159.33199999999999</v>
      </c>
      <c r="V5203" s="50">
        <v>110.458</v>
      </c>
      <c r="W5203" s="50" t="s">
        <v>311</v>
      </c>
      <c r="X5203" s="50">
        <v>69.215000000000003</v>
      </c>
      <c r="Y5203" s="50">
        <v>33.701999999999998</v>
      </c>
      <c r="Z5203" s="50">
        <v>12.803000000000001</v>
      </c>
      <c r="AA5203" s="50">
        <v>2.5550000000000002</v>
      </c>
      <c r="AB5203" s="50">
        <v>0.27400000000000002</v>
      </c>
      <c r="AC5203" s="50" t="str">
        <f t="shared" ref="AC5203:AC5266" si="333">C5203&amp;"-"&amp;F5203</f>
        <v>Mongolia-2055</v>
      </c>
      <c r="AD5203" s="51">
        <f t="shared" ref="AD5203:AD5266" si="334">SUM(J5203:S5203)</f>
        <v>2639.4440000000004</v>
      </c>
      <c r="AE5203" s="15">
        <f t="shared" ref="AE5203:AE5266" si="335">IF(W5203="…",SUM(G5203:I5203,T5203:V5203,X5203:AB5203)/SUM(J5203:S5203),SUM(G5203:I5203,T5203:W5203)/SUM(J5203:S5203))</f>
        <v>0.58244842474399905</v>
      </c>
      <c r="AF5203">
        <f t="shared" ref="AF5203:AF5266" si="336">IF(W5203="…",SUM(T5203:V5203,X5203:AB5203)/SUM(G5203:S5203),SUM(T5203:W5203)/SUM(G5203:S5203))</f>
        <v>0.17211441348733716</v>
      </c>
    </row>
    <row r="5204" spans="1:32" x14ac:dyDescent="0.25">
      <c r="A5204" s="59">
        <v>5187</v>
      </c>
      <c r="B5204" s="60" t="s">
        <v>309</v>
      </c>
      <c r="C5204" s="61" t="s">
        <v>331</v>
      </c>
      <c r="D5204" s="62"/>
      <c r="E5204" s="62">
        <v>524</v>
      </c>
      <c r="F5204" s="62">
        <v>2055</v>
      </c>
      <c r="G5204" s="50">
        <v>1902.37</v>
      </c>
      <c r="H5204" s="50">
        <v>1989.2080000000001</v>
      </c>
      <c r="I5204" s="50">
        <v>2075.7139999999999</v>
      </c>
      <c r="J5204" s="50">
        <v>2139.21</v>
      </c>
      <c r="K5204" s="50">
        <v>2236.0039999999999</v>
      </c>
      <c r="L5204" s="50">
        <v>2379.373</v>
      </c>
      <c r="M5204" s="50">
        <v>2471.09</v>
      </c>
      <c r="N5204" s="50">
        <v>2486.0509999999999</v>
      </c>
      <c r="O5204" s="50">
        <v>2467.7939999999999</v>
      </c>
      <c r="P5204" s="50">
        <v>2782.864</v>
      </c>
      <c r="Q5204" s="50">
        <v>2946.835</v>
      </c>
      <c r="R5204" s="50">
        <v>2803.8510000000001</v>
      </c>
      <c r="S5204" s="50">
        <v>2291.7640000000001</v>
      </c>
      <c r="T5204" s="50">
        <v>1847.7270000000001</v>
      </c>
      <c r="U5204" s="50">
        <v>1431.991</v>
      </c>
      <c r="V5204" s="50">
        <v>1034.049</v>
      </c>
      <c r="W5204" s="50" t="s">
        <v>311</v>
      </c>
      <c r="X5204" s="50">
        <v>634.24099999999999</v>
      </c>
      <c r="Y5204" s="50">
        <v>294.59500000000003</v>
      </c>
      <c r="Z5204" s="50">
        <v>93.701999999999998</v>
      </c>
      <c r="AA5204" s="50">
        <v>17.477</v>
      </c>
      <c r="AB5204" s="50">
        <v>2.137</v>
      </c>
      <c r="AC5204" s="50" t="str">
        <f t="shared" si="333"/>
        <v>Nepal-2055</v>
      </c>
      <c r="AD5204" s="51">
        <f t="shared" si="334"/>
        <v>25004.835999999996</v>
      </c>
      <c r="AE5204" s="15">
        <f t="shared" si="335"/>
        <v>0.45284084246743306</v>
      </c>
      <c r="AF5204">
        <f t="shared" si="336"/>
        <v>0.17292705880590448</v>
      </c>
    </row>
    <row r="5205" spans="1:32" x14ac:dyDescent="0.25">
      <c r="A5205" s="59">
        <v>5188</v>
      </c>
      <c r="B5205" s="60" t="s">
        <v>309</v>
      </c>
      <c r="C5205" s="61" t="s">
        <v>332</v>
      </c>
      <c r="D5205" s="62"/>
      <c r="E5205" s="62">
        <v>562</v>
      </c>
      <c r="F5205" s="62">
        <v>2055</v>
      </c>
      <c r="G5205" s="50">
        <v>12063.419</v>
      </c>
      <c r="H5205" s="50">
        <v>10912.602000000001</v>
      </c>
      <c r="I5205" s="50">
        <v>9796.0290000000005</v>
      </c>
      <c r="J5205" s="50">
        <v>8657.6370000000006</v>
      </c>
      <c r="K5205" s="50">
        <v>7514.1279999999997</v>
      </c>
      <c r="L5205" s="50">
        <v>6410.4620000000004</v>
      </c>
      <c r="M5205" s="50">
        <v>5379.6419999999998</v>
      </c>
      <c r="N5205" s="50">
        <v>4449.848</v>
      </c>
      <c r="O5205" s="50">
        <v>3649.5990000000002</v>
      </c>
      <c r="P5205" s="50">
        <v>2954.0309999999999</v>
      </c>
      <c r="Q5205" s="50">
        <v>2320.77</v>
      </c>
      <c r="R5205" s="50">
        <v>1715.2719999999999</v>
      </c>
      <c r="S5205" s="50">
        <v>1195.2380000000001</v>
      </c>
      <c r="T5205" s="50">
        <v>872.42899999999997</v>
      </c>
      <c r="U5205" s="50">
        <v>626.19799999999998</v>
      </c>
      <c r="V5205" s="50">
        <v>387.964</v>
      </c>
      <c r="W5205" s="50" t="s">
        <v>311</v>
      </c>
      <c r="X5205" s="50">
        <v>183.012</v>
      </c>
      <c r="Y5205" s="50">
        <v>61.393000000000001</v>
      </c>
      <c r="Z5205" s="50">
        <v>13.435</v>
      </c>
      <c r="AA5205" s="50">
        <v>1.323</v>
      </c>
      <c r="AB5205" s="50">
        <v>6.2E-2</v>
      </c>
      <c r="AC5205" s="50" t="str">
        <f t="shared" si="333"/>
        <v>Niger-2055</v>
      </c>
      <c r="AD5205" s="51">
        <f t="shared" si="334"/>
        <v>44246.626999999993</v>
      </c>
      <c r="AE5205" s="15">
        <f t="shared" si="335"/>
        <v>0.78916447122624722</v>
      </c>
      <c r="AF5205">
        <f t="shared" si="336"/>
        <v>2.7860982343282784E-2</v>
      </c>
    </row>
    <row r="5206" spans="1:32" x14ac:dyDescent="0.25">
      <c r="A5206" s="59">
        <v>5189</v>
      </c>
      <c r="B5206" s="60" t="s">
        <v>309</v>
      </c>
      <c r="C5206" s="61" t="s">
        <v>333</v>
      </c>
      <c r="D5206" s="62"/>
      <c r="E5206" s="62">
        <v>600</v>
      </c>
      <c r="F5206" s="62">
        <v>2055</v>
      </c>
      <c r="G5206" s="50">
        <v>576.31500000000005</v>
      </c>
      <c r="H5206" s="50">
        <v>590.84100000000001</v>
      </c>
      <c r="I5206" s="50">
        <v>602.65499999999997</v>
      </c>
      <c r="J5206" s="50">
        <v>613.71600000000001</v>
      </c>
      <c r="K5206" s="50">
        <v>622.85400000000004</v>
      </c>
      <c r="L5206" s="50">
        <v>632.22500000000002</v>
      </c>
      <c r="M5206" s="50">
        <v>635.06299999999999</v>
      </c>
      <c r="N5206" s="50">
        <v>622.65800000000002</v>
      </c>
      <c r="O5206" s="50">
        <v>594.92499999999995</v>
      </c>
      <c r="P5206" s="50">
        <v>579.25199999999995</v>
      </c>
      <c r="Q5206" s="50">
        <v>552.13900000000001</v>
      </c>
      <c r="R5206" s="50">
        <v>561.63800000000003</v>
      </c>
      <c r="S5206" s="50">
        <v>514.86</v>
      </c>
      <c r="T5206" s="50">
        <v>452.20499999999998</v>
      </c>
      <c r="U5206" s="50">
        <v>361.01100000000002</v>
      </c>
      <c r="V5206" s="50">
        <v>248.65100000000001</v>
      </c>
      <c r="W5206" s="50" t="s">
        <v>311</v>
      </c>
      <c r="X5206" s="50">
        <v>152.727</v>
      </c>
      <c r="Y5206" s="50">
        <v>88.308000000000007</v>
      </c>
      <c r="Z5206" s="50">
        <v>37.268999999999998</v>
      </c>
      <c r="AA5206" s="50">
        <v>10.656000000000001</v>
      </c>
      <c r="AB5206" s="50">
        <v>2.085</v>
      </c>
      <c r="AC5206" s="50" t="str">
        <f t="shared" si="333"/>
        <v>Paraguay-2055</v>
      </c>
      <c r="AD5206" s="51">
        <f t="shared" si="334"/>
        <v>5929.329999999999</v>
      </c>
      <c r="AE5206" s="15">
        <f t="shared" si="335"/>
        <v>0.52665697473407624</v>
      </c>
      <c r="AF5206">
        <f t="shared" si="336"/>
        <v>0.17572246046669363</v>
      </c>
    </row>
    <row r="5207" spans="1:32" x14ac:dyDescent="0.25">
      <c r="A5207" s="59">
        <v>5190</v>
      </c>
      <c r="B5207" s="60" t="s">
        <v>309</v>
      </c>
      <c r="C5207" s="61" t="s">
        <v>334</v>
      </c>
      <c r="D5207" s="62">
        <v>2</v>
      </c>
      <c r="E5207" s="62">
        <v>498</v>
      </c>
      <c r="F5207" s="62">
        <v>2055</v>
      </c>
      <c r="G5207" s="50">
        <v>126.715</v>
      </c>
      <c r="H5207" s="50">
        <v>134.72900000000001</v>
      </c>
      <c r="I5207" s="50">
        <v>138.209</v>
      </c>
      <c r="J5207" s="50">
        <v>137.22800000000001</v>
      </c>
      <c r="K5207" s="50">
        <v>138.49799999999999</v>
      </c>
      <c r="L5207" s="50">
        <v>147.94200000000001</v>
      </c>
      <c r="M5207" s="50">
        <v>162.78700000000001</v>
      </c>
      <c r="N5207" s="50">
        <v>183.839</v>
      </c>
      <c r="O5207" s="50">
        <v>205.06299999999999</v>
      </c>
      <c r="P5207" s="50">
        <v>196.48699999999999</v>
      </c>
      <c r="Q5207" s="50">
        <v>178.48500000000001</v>
      </c>
      <c r="R5207" s="50">
        <v>210.97300000000001</v>
      </c>
      <c r="S5207" s="50">
        <v>276.35500000000002</v>
      </c>
      <c r="T5207" s="50">
        <v>325.37200000000001</v>
      </c>
      <c r="U5207" s="50">
        <v>237.70500000000001</v>
      </c>
      <c r="V5207" s="50">
        <v>161.22800000000001</v>
      </c>
      <c r="W5207" s="50" t="s">
        <v>311</v>
      </c>
      <c r="X5207" s="50">
        <v>97.331999999999994</v>
      </c>
      <c r="Y5207" s="50">
        <v>49.597000000000001</v>
      </c>
      <c r="Z5207" s="50">
        <v>25.669</v>
      </c>
      <c r="AA5207" s="50">
        <v>6.1310000000000002</v>
      </c>
      <c r="AB5207" s="50">
        <v>0.78600000000000003</v>
      </c>
      <c r="AC5207" s="50" t="str">
        <f t="shared" si="333"/>
        <v>Republic of Moldova-2055</v>
      </c>
      <c r="AD5207" s="51">
        <f t="shared" si="334"/>
        <v>1837.6570000000002</v>
      </c>
      <c r="AE5207" s="15">
        <f t="shared" si="335"/>
        <v>0.70931245602416559</v>
      </c>
      <c r="AF5207">
        <f t="shared" si="336"/>
        <v>0.40397620356588931</v>
      </c>
    </row>
    <row r="5208" spans="1:32" x14ac:dyDescent="0.25">
      <c r="A5208" s="59">
        <v>5191</v>
      </c>
      <c r="B5208" s="60" t="s">
        <v>309</v>
      </c>
      <c r="C5208" s="61" t="s">
        <v>335</v>
      </c>
      <c r="D5208" s="62"/>
      <c r="E5208" s="62">
        <v>646</v>
      </c>
      <c r="F5208" s="62">
        <v>2055</v>
      </c>
      <c r="G5208" s="50">
        <v>1906.373</v>
      </c>
      <c r="H5208" s="50">
        <v>1947.3119999999999</v>
      </c>
      <c r="I5208" s="50">
        <v>1984.7049999999999</v>
      </c>
      <c r="J5208" s="50">
        <v>1974.69</v>
      </c>
      <c r="K5208" s="50">
        <v>1899.127</v>
      </c>
      <c r="L5208" s="50">
        <v>1794.26</v>
      </c>
      <c r="M5208" s="50">
        <v>1710.934</v>
      </c>
      <c r="N5208" s="50">
        <v>1658.174</v>
      </c>
      <c r="O5208" s="50">
        <v>1586.0250000000001</v>
      </c>
      <c r="P5208" s="50">
        <v>1460.3620000000001</v>
      </c>
      <c r="Q5208" s="50">
        <v>1236.2670000000001</v>
      </c>
      <c r="R5208" s="50">
        <v>1032.7570000000001</v>
      </c>
      <c r="S5208" s="50">
        <v>826.73900000000003</v>
      </c>
      <c r="T5208" s="50">
        <v>823.06</v>
      </c>
      <c r="U5208" s="50">
        <v>624.35699999999997</v>
      </c>
      <c r="V5208" s="50">
        <v>358.154</v>
      </c>
      <c r="W5208" s="50" t="s">
        <v>311</v>
      </c>
      <c r="X5208" s="50">
        <v>186.26400000000001</v>
      </c>
      <c r="Y5208" s="50">
        <v>78.733999999999995</v>
      </c>
      <c r="Z5208" s="50">
        <v>32.368000000000002</v>
      </c>
      <c r="AA5208" s="50">
        <v>5.625</v>
      </c>
      <c r="AB5208" s="50">
        <v>0.56699999999999995</v>
      </c>
      <c r="AC5208" s="50" t="str">
        <f t="shared" si="333"/>
        <v>Rwanda-2055</v>
      </c>
      <c r="AD5208" s="51">
        <f t="shared" si="334"/>
        <v>15179.334999999999</v>
      </c>
      <c r="AE5208" s="15">
        <f t="shared" si="335"/>
        <v>0.5235749128667363</v>
      </c>
      <c r="AF5208">
        <f t="shared" si="336"/>
        <v>0.10035001409524577</v>
      </c>
    </row>
    <row r="5209" spans="1:32" x14ac:dyDescent="0.25">
      <c r="A5209" s="59">
        <v>5192</v>
      </c>
      <c r="B5209" s="60" t="s">
        <v>309</v>
      </c>
      <c r="C5209" s="61" t="s">
        <v>336</v>
      </c>
      <c r="D5209" s="62"/>
      <c r="E5209" s="62">
        <v>728</v>
      </c>
      <c r="F5209" s="62">
        <v>2055</v>
      </c>
      <c r="G5209" s="50">
        <v>2936.3719999999998</v>
      </c>
      <c r="H5209" s="50">
        <v>2824.7249999999999</v>
      </c>
      <c r="I5209" s="50">
        <v>2703.3879999999999</v>
      </c>
      <c r="J5209" s="50">
        <v>2570.337</v>
      </c>
      <c r="K5209" s="50">
        <v>2429.7559999999999</v>
      </c>
      <c r="L5209" s="50">
        <v>2276.1999999999998</v>
      </c>
      <c r="M5209" s="50">
        <v>2099.3809999999999</v>
      </c>
      <c r="N5209" s="50">
        <v>1895.046</v>
      </c>
      <c r="O5209" s="50">
        <v>1676.1</v>
      </c>
      <c r="P5209" s="50">
        <v>1465.289</v>
      </c>
      <c r="Q5209" s="50">
        <v>1249.3710000000001</v>
      </c>
      <c r="R5209" s="50">
        <v>1053.7449999999999</v>
      </c>
      <c r="S5209" s="50">
        <v>832.39300000000003</v>
      </c>
      <c r="T5209" s="50">
        <v>615.66399999999999</v>
      </c>
      <c r="U5209" s="50">
        <v>410.74799999999999</v>
      </c>
      <c r="V5209" s="50">
        <v>256.16500000000002</v>
      </c>
      <c r="W5209" s="50" t="s">
        <v>311</v>
      </c>
      <c r="X5209" s="50">
        <v>130.88900000000001</v>
      </c>
      <c r="Y5209" s="50">
        <v>49.466999999999999</v>
      </c>
      <c r="Z5209" s="50">
        <v>11.993</v>
      </c>
      <c r="AA5209" s="50">
        <v>1.6890000000000001</v>
      </c>
      <c r="AB5209" s="50">
        <v>0.13100000000000001</v>
      </c>
      <c r="AC5209" s="50" t="str">
        <f t="shared" si="333"/>
        <v>South Sudan-2055</v>
      </c>
      <c r="AD5209" s="51">
        <f t="shared" si="334"/>
        <v>17547.617999999999</v>
      </c>
      <c r="AE5209" s="15">
        <f t="shared" si="335"/>
        <v>0.56652880180090559</v>
      </c>
      <c r="AF5209">
        <f t="shared" si="336"/>
        <v>5.6771495945560434E-2</v>
      </c>
    </row>
    <row r="5210" spans="1:32" x14ac:dyDescent="0.25">
      <c r="A5210" s="59">
        <v>5193</v>
      </c>
      <c r="B5210" s="60" t="s">
        <v>309</v>
      </c>
      <c r="C5210" s="61" t="s">
        <v>337</v>
      </c>
      <c r="D5210" s="62"/>
      <c r="E5210" s="62">
        <v>748</v>
      </c>
      <c r="F5210" s="62">
        <v>2055</v>
      </c>
      <c r="G5210" s="50">
        <v>173.07400000000001</v>
      </c>
      <c r="H5210" s="50">
        <v>177.25399999999999</v>
      </c>
      <c r="I5210" s="50">
        <v>179.96299999999999</v>
      </c>
      <c r="J5210" s="50">
        <v>179.61799999999999</v>
      </c>
      <c r="K5210" s="50">
        <v>176.30799999999999</v>
      </c>
      <c r="L5210" s="50">
        <v>172.85900000000001</v>
      </c>
      <c r="M5210" s="50">
        <v>170.31299999999999</v>
      </c>
      <c r="N5210" s="50">
        <v>165.33500000000001</v>
      </c>
      <c r="O5210" s="50">
        <v>152.40199999999999</v>
      </c>
      <c r="P5210" s="50">
        <v>135.27500000000001</v>
      </c>
      <c r="Q5210" s="50">
        <v>116.792</v>
      </c>
      <c r="R5210" s="50">
        <v>107.343</v>
      </c>
      <c r="S5210" s="50">
        <v>97.599000000000004</v>
      </c>
      <c r="T5210" s="50">
        <v>76.516999999999996</v>
      </c>
      <c r="U5210" s="50">
        <v>46.448</v>
      </c>
      <c r="V5210" s="50">
        <v>23.3</v>
      </c>
      <c r="W5210" s="50" t="s">
        <v>311</v>
      </c>
      <c r="X5210" s="50">
        <v>11.202</v>
      </c>
      <c r="Y5210" s="50">
        <v>4.9829999999999997</v>
      </c>
      <c r="Z5210" s="50">
        <v>1.444</v>
      </c>
      <c r="AA5210" s="50">
        <v>0.22800000000000001</v>
      </c>
      <c r="AB5210" s="50">
        <v>1.7999999999999999E-2</v>
      </c>
      <c r="AC5210" s="50" t="str">
        <f t="shared" si="333"/>
        <v>Swaziland-2055</v>
      </c>
      <c r="AD5210" s="51">
        <f t="shared" si="334"/>
        <v>1473.8440000000001</v>
      </c>
      <c r="AE5210" s="15">
        <f t="shared" si="335"/>
        <v>0.47116994742998564</v>
      </c>
      <c r="AF5210">
        <f t="shared" si="336"/>
        <v>8.1900670364022404E-2</v>
      </c>
    </row>
    <row r="5211" spans="1:32" x14ac:dyDescent="0.25">
      <c r="A5211" s="59">
        <v>5194</v>
      </c>
      <c r="B5211" s="60" t="s">
        <v>309</v>
      </c>
      <c r="C5211" s="61" t="s">
        <v>338</v>
      </c>
      <c r="D5211" s="62"/>
      <c r="E5211" s="62">
        <v>762</v>
      </c>
      <c r="F5211" s="62">
        <v>2055</v>
      </c>
      <c r="G5211" s="50">
        <v>1263.4349999999999</v>
      </c>
      <c r="H5211" s="50">
        <v>1297.1949999999999</v>
      </c>
      <c r="I5211" s="50">
        <v>1303.32</v>
      </c>
      <c r="J5211" s="50">
        <v>1245.048</v>
      </c>
      <c r="K5211" s="50">
        <v>1155.73</v>
      </c>
      <c r="L5211" s="50">
        <v>1101.97</v>
      </c>
      <c r="M5211" s="50">
        <v>1102.4770000000001</v>
      </c>
      <c r="N5211" s="50">
        <v>1101.1020000000001</v>
      </c>
      <c r="O5211" s="50">
        <v>1045.0920000000001</v>
      </c>
      <c r="P5211" s="50">
        <v>874.21199999999999</v>
      </c>
      <c r="Q5211" s="50">
        <v>713.95600000000002</v>
      </c>
      <c r="R5211" s="50">
        <v>724.44</v>
      </c>
      <c r="S5211" s="50">
        <v>684.29700000000003</v>
      </c>
      <c r="T5211" s="50">
        <v>616.78</v>
      </c>
      <c r="U5211" s="50">
        <v>420.52600000000001</v>
      </c>
      <c r="V5211" s="50">
        <v>267.57400000000001</v>
      </c>
      <c r="W5211" s="50" t="s">
        <v>311</v>
      </c>
      <c r="X5211" s="50">
        <v>170.87899999999999</v>
      </c>
      <c r="Y5211" s="50">
        <v>93.165000000000006</v>
      </c>
      <c r="Z5211" s="50">
        <v>39.350999999999999</v>
      </c>
      <c r="AA5211" s="50">
        <v>11.029</v>
      </c>
      <c r="AB5211" s="50">
        <v>1.7569999999999999</v>
      </c>
      <c r="AC5211" s="50" t="str">
        <f t="shared" si="333"/>
        <v>Tajikistan-2055</v>
      </c>
      <c r="AD5211" s="51">
        <f t="shared" si="334"/>
        <v>9748.3240000000005</v>
      </c>
      <c r="AE5211" s="15">
        <f t="shared" si="335"/>
        <v>0.56266195091587012</v>
      </c>
      <c r="AF5211">
        <f t="shared" si="336"/>
        <v>0.11908818467803396</v>
      </c>
    </row>
    <row r="5212" spans="1:32" x14ac:dyDescent="0.25">
      <c r="A5212" s="59">
        <v>5195</v>
      </c>
      <c r="B5212" s="60" t="s">
        <v>309</v>
      </c>
      <c r="C5212" s="61" t="s">
        <v>339</v>
      </c>
      <c r="D5212" s="62">
        <v>3</v>
      </c>
      <c r="E5212" s="62">
        <v>807</v>
      </c>
      <c r="F5212" s="62">
        <v>2055</v>
      </c>
      <c r="G5212" s="50">
        <v>89.259</v>
      </c>
      <c r="H5212" s="50">
        <v>90.587999999999994</v>
      </c>
      <c r="I5212" s="50">
        <v>90.795000000000002</v>
      </c>
      <c r="J5212" s="50">
        <v>91.811999999999998</v>
      </c>
      <c r="K5212" s="50">
        <v>95.381</v>
      </c>
      <c r="L5212" s="50">
        <v>101.53</v>
      </c>
      <c r="M5212" s="50">
        <v>107.666</v>
      </c>
      <c r="N5212" s="50">
        <v>110.97</v>
      </c>
      <c r="O5212" s="50">
        <v>110.51900000000001</v>
      </c>
      <c r="P5212" s="50">
        <v>106.32899999999999</v>
      </c>
      <c r="Q5212" s="50">
        <v>113.996</v>
      </c>
      <c r="R5212" s="50">
        <v>121.146</v>
      </c>
      <c r="S5212" s="50">
        <v>138.99</v>
      </c>
      <c r="T5212" s="50">
        <v>140.97</v>
      </c>
      <c r="U5212" s="50">
        <v>131.21100000000001</v>
      </c>
      <c r="V5212" s="50">
        <v>106.2</v>
      </c>
      <c r="W5212" s="50" t="s">
        <v>311</v>
      </c>
      <c r="X5212" s="50">
        <v>74.772000000000006</v>
      </c>
      <c r="Y5212" s="50">
        <v>43.491999999999997</v>
      </c>
      <c r="Z5212" s="50">
        <v>16.346</v>
      </c>
      <c r="AA5212" s="50">
        <v>3.403</v>
      </c>
      <c r="AB5212" s="50">
        <v>0.32700000000000001</v>
      </c>
      <c r="AC5212" s="50" t="str">
        <f t="shared" si="333"/>
        <v>TFYR Macedonia-2055</v>
      </c>
      <c r="AD5212" s="51">
        <f t="shared" si="334"/>
        <v>1098.3389999999999</v>
      </c>
      <c r="AE5212" s="15">
        <f t="shared" si="335"/>
        <v>0.71686701464666203</v>
      </c>
      <c r="AF5212">
        <f t="shared" si="336"/>
        <v>0.37744935831834042</v>
      </c>
    </row>
    <row r="5213" spans="1:32" x14ac:dyDescent="0.25">
      <c r="A5213" s="59">
        <v>5196</v>
      </c>
      <c r="B5213" s="60" t="s">
        <v>309</v>
      </c>
      <c r="C5213" s="61" t="s">
        <v>340</v>
      </c>
      <c r="D5213" s="62"/>
      <c r="E5213" s="62">
        <v>795</v>
      </c>
      <c r="F5213" s="62">
        <v>2055</v>
      </c>
      <c r="G5213" s="50">
        <v>576.15899999999999</v>
      </c>
      <c r="H5213" s="50">
        <v>604.16300000000001</v>
      </c>
      <c r="I5213" s="50">
        <v>613.57600000000002</v>
      </c>
      <c r="J5213" s="50">
        <v>594.048</v>
      </c>
      <c r="K5213" s="50">
        <v>563.73099999999999</v>
      </c>
      <c r="L5213" s="50">
        <v>558.42200000000003</v>
      </c>
      <c r="M5213" s="50">
        <v>588.29600000000005</v>
      </c>
      <c r="N5213" s="50">
        <v>623.66</v>
      </c>
      <c r="O5213" s="50">
        <v>629.68899999999996</v>
      </c>
      <c r="P5213" s="50">
        <v>479.72500000000002</v>
      </c>
      <c r="Q5213" s="50">
        <v>430.48700000000002</v>
      </c>
      <c r="R5213" s="50">
        <v>392.44600000000003</v>
      </c>
      <c r="S5213" s="50">
        <v>436.29500000000002</v>
      </c>
      <c r="T5213" s="50">
        <v>375.69400000000002</v>
      </c>
      <c r="U5213" s="50">
        <v>259.01400000000001</v>
      </c>
      <c r="V5213" s="50">
        <v>174.577</v>
      </c>
      <c r="W5213" s="50" t="s">
        <v>311</v>
      </c>
      <c r="X5213" s="50">
        <v>100.089</v>
      </c>
      <c r="Y5213" s="50">
        <v>46.366</v>
      </c>
      <c r="Z5213" s="50">
        <v>15.853</v>
      </c>
      <c r="AA5213" s="50">
        <v>3.0790000000000002</v>
      </c>
      <c r="AB5213" s="50">
        <v>0.28599999999999998</v>
      </c>
      <c r="AC5213" s="50" t="str">
        <f t="shared" si="333"/>
        <v>Turkmenistan-2055</v>
      </c>
      <c r="AD5213" s="51">
        <f t="shared" si="334"/>
        <v>5296.799</v>
      </c>
      <c r="AE5213" s="15">
        <f t="shared" si="335"/>
        <v>0.52274137644264018</v>
      </c>
      <c r="AF5213">
        <f t="shared" si="336"/>
        <v>0.13749818952918166</v>
      </c>
    </row>
    <row r="5214" spans="1:32" x14ac:dyDescent="0.25">
      <c r="A5214" s="59">
        <v>5197</v>
      </c>
      <c r="B5214" s="60" t="s">
        <v>309</v>
      </c>
      <c r="C5214" s="61" t="s">
        <v>341</v>
      </c>
      <c r="D5214" s="62"/>
      <c r="E5214" s="62">
        <v>800</v>
      </c>
      <c r="F5214" s="62">
        <v>2055</v>
      </c>
      <c r="G5214" s="50">
        <v>14138.521000000001</v>
      </c>
      <c r="H5214" s="50">
        <v>13410.602000000001</v>
      </c>
      <c r="I5214" s="50">
        <v>12651.481</v>
      </c>
      <c r="J5214" s="50">
        <v>11813.834000000001</v>
      </c>
      <c r="K5214" s="50">
        <v>10883.539000000001</v>
      </c>
      <c r="L5214" s="50">
        <v>9857.8379999999997</v>
      </c>
      <c r="M5214" s="50">
        <v>8768.1219999999994</v>
      </c>
      <c r="N5214" s="50">
        <v>7675.0829999999996</v>
      </c>
      <c r="O5214" s="50">
        <v>6609.835</v>
      </c>
      <c r="P5214" s="50">
        <v>5592.835</v>
      </c>
      <c r="Q5214" s="50">
        <v>4575.8670000000002</v>
      </c>
      <c r="R5214" s="50">
        <v>3593.413</v>
      </c>
      <c r="S5214" s="50">
        <v>2770.6320000000001</v>
      </c>
      <c r="T5214" s="50">
        <v>2025.1859999999999</v>
      </c>
      <c r="U5214" s="50">
        <v>1414.0809999999999</v>
      </c>
      <c r="V5214" s="50">
        <v>891.25900000000001</v>
      </c>
      <c r="W5214" s="50" t="s">
        <v>311</v>
      </c>
      <c r="X5214" s="50">
        <v>462.38200000000001</v>
      </c>
      <c r="Y5214" s="50">
        <v>175.43</v>
      </c>
      <c r="Z5214" s="50">
        <v>44.488999999999997</v>
      </c>
      <c r="AA5214" s="50">
        <v>7.1340000000000003</v>
      </c>
      <c r="AB5214" s="50">
        <v>0.65100000000000002</v>
      </c>
      <c r="AC5214" s="50" t="str">
        <f t="shared" si="333"/>
        <v>Uganda-2055</v>
      </c>
      <c r="AD5214" s="51">
        <f t="shared" si="334"/>
        <v>72140.997999999992</v>
      </c>
      <c r="AE5214" s="15">
        <f t="shared" si="335"/>
        <v>0.626844890612686</v>
      </c>
      <c r="AF5214">
        <f t="shared" si="336"/>
        <v>4.4690585772490576E-2</v>
      </c>
    </row>
    <row r="5215" spans="1:32" x14ac:dyDescent="0.25">
      <c r="A5215" s="59">
        <v>5198</v>
      </c>
      <c r="B5215" s="60" t="s">
        <v>309</v>
      </c>
      <c r="C5215" s="61" t="s">
        <v>342</v>
      </c>
      <c r="D5215" s="62"/>
      <c r="E5215" s="62">
        <v>860</v>
      </c>
      <c r="F5215" s="62">
        <v>2055</v>
      </c>
      <c r="G5215" s="50">
        <v>2423.9490000000001</v>
      </c>
      <c r="H5215" s="50">
        <v>2555.4749999999999</v>
      </c>
      <c r="I5215" s="50">
        <v>2652.7579999999998</v>
      </c>
      <c r="J5215" s="50">
        <v>2655.326</v>
      </c>
      <c r="K5215" s="50">
        <v>2619.1880000000001</v>
      </c>
      <c r="L5215" s="50">
        <v>2657.16</v>
      </c>
      <c r="M5215" s="50">
        <v>2841.306</v>
      </c>
      <c r="N5215" s="50">
        <v>3050.223</v>
      </c>
      <c r="O5215" s="50">
        <v>3062.5889999999999</v>
      </c>
      <c r="P5215" s="50">
        <v>2783.3229999999999</v>
      </c>
      <c r="Q5215" s="50">
        <v>2361.3229999999999</v>
      </c>
      <c r="R5215" s="50">
        <v>2519.0909999999999</v>
      </c>
      <c r="S5215" s="50">
        <v>2723.4209999999998</v>
      </c>
      <c r="T5215" s="50">
        <v>2378.8580000000002</v>
      </c>
      <c r="U5215" s="50">
        <v>1722.76</v>
      </c>
      <c r="V5215" s="50">
        <v>1130.2860000000001</v>
      </c>
      <c r="W5215" s="50" t="s">
        <v>311</v>
      </c>
      <c r="X5215" s="50">
        <v>680.524</v>
      </c>
      <c r="Y5215" s="50">
        <v>342.197</v>
      </c>
      <c r="Z5215" s="50">
        <v>152.83199999999999</v>
      </c>
      <c r="AA5215" s="50">
        <v>39.712000000000003</v>
      </c>
      <c r="AB5215" s="50">
        <v>5.8949999999999996</v>
      </c>
      <c r="AC5215" s="50" t="str">
        <f t="shared" si="333"/>
        <v>Uzbekistan-2055</v>
      </c>
      <c r="AD5215" s="51">
        <f t="shared" si="334"/>
        <v>27272.95</v>
      </c>
      <c r="AE5215" s="15">
        <f t="shared" si="335"/>
        <v>0.51645480228578133</v>
      </c>
      <c r="AF5215">
        <f t="shared" si="336"/>
        <v>0.18487436174141961</v>
      </c>
    </row>
    <row r="5216" spans="1:32" x14ac:dyDescent="0.25">
      <c r="A5216" s="59">
        <v>5199</v>
      </c>
      <c r="B5216" s="60" t="s">
        <v>309</v>
      </c>
      <c r="C5216" s="61" t="s">
        <v>343</v>
      </c>
      <c r="D5216" s="62"/>
      <c r="E5216" s="62">
        <v>894</v>
      </c>
      <c r="F5216" s="62">
        <v>2055</v>
      </c>
      <c r="G5216" s="50">
        <v>5719.4260000000004</v>
      </c>
      <c r="H5216" s="50">
        <v>5303.4</v>
      </c>
      <c r="I5216" s="50">
        <v>4901.7129999999997</v>
      </c>
      <c r="J5216" s="50">
        <v>4504.16</v>
      </c>
      <c r="K5216" s="50">
        <v>4109.8630000000003</v>
      </c>
      <c r="L5216" s="50">
        <v>3707.1640000000002</v>
      </c>
      <c r="M5216" s="50">
        <v>3291.645</v>
      </c>
      <c r="N5216" s="50">
        <v>2874.299</v>
      </c>
      <c r="O5216" s="50">
        <v>2479.6239999999998</v>
      </c>
      <c r="P5216" s="50">
        <v>2143.982</v>
      </c>
      <c r="Q5216" s="50">
        <v>1835.3879999999999</v>
      </c>
      <c r="R5216" s="50">
        <v>1482.0039999999999</v>
      </c>
      <c r="S5216" s="50">
        <v>1151.58</v>
      </c>
      <c r="T5216" s="50">
        <v>881.21699999999998</v>
      </c>
      <c r="U5216" s="50">
        <v>636.73299999999995</v>
      </c>
      <c r="V5216" s="50">
        <v>413.40199999999999</v>
      </c>
      <c r="W5216" s="50" t="s">
        <v>311</v>
      </c>
      <c r="X5216" s="50">
        <v>216.929</v>
      </c>
      <c r="Y5216" s="50">
        <v>83.686999999999998</v>
      </c>
      <c r="Z5216" s="50">
        <v>23.137</v>
      </c>
      <c r="AA5216" s="50">
        <v>3.9220000000000002</v>
      </c>
      <c r="AB5216" s="50">
        <v>0.38</v>
      </c>
      <c r="AC5216" s="50" t="str">
        <f t="shared" si="333"/>
        <v>Zambia-2055</v>
      </c>
      <c r="AD5216" s="51">
        <f t="shared" si="334"/>
        <v>27579.709000000003</v>
      </c>
      <c r="AE5216" s="15">
        <f t="shared" si="335"/>
        <v>0.65932334528982872</v>
      </c>
      <c r="AF5216">
        <f t="shared" si="336"/>
        <v>5.1935319052061293E-2</v>
      </c>
    </row>
    <row r="5217" spans="1:32" x14ac:dyDescent="0.25">
      <c r="A5217" s="59">
        <v>5200</v>
      </c>
      <c r="B5217" s="60" t="s">
        <v>309</v>
      </c>
      <c r="C5217" s="61" t="s">
        <v>346</v>
      </c>
      <c r="D5217" s="62"/>
      <c r="E5217" s="62">
        <v>716</v>
      </c>
      <c r="F5217" s="62">
        <v>2055</v>
      </c>
      <c r="G5217" s="50">
        <v>2767.6729999999998</v>
      </c>
      <c r="H5217" s="50">
        <v>2792.4630000000002</v>
      </c>
      <c r="I5217" s="50">
        <v>2789.694</v>
      </c>
      <c r="J5217" s="50">
        <v>2737.7539999999999</v>
      </c>
      <c r="K5217" s="50">
        <v>2629.7280000000001</v>
      </c>
      <c r="L5217" s="50">
        <v>2494.4209999999998</v>
      </c>
      <c r="M5217" s="50">
        <v>2392.924</v>
      </c>
      <c r="N5217" s="50">
        <v>2326.5720000000001</v>
      </c>
      <c r="O5217" s="50">
        <v>2244.3739999999998</v>
      </c>
      <c r="P5217" s="50">
        <v>1904.6890000000001</v>
      </c>
      <c r="Q5217" s="50">
        <v>1563.5029999999999</v>
      </c>
      <c r="R5217" s="50">
        <v>1340.126</v>
      </c>
      <c r="S5217" s="50">
        <v>1163.1310000000001</v>
      </c>
      <c r="T5217" s="50">
        <v>955.15200000000004</v>
      </c>
      <c r="U5217" s="50">
        <v>708.52300000000002</v>
      </c>
      <c r="V5217" s="50">
        <v>416.25400000000002</v>
      </c>
      <c r="W5217" s="50" t="s">
        <v>311</v>
      </c>
      <c r="X5217" s="50">
        <v>191.43100000000001</v>
      </c>
      <c r="Y5217" s="50">
        <v>72.137</v>
      </c>
      <c r="Z5217" s="50">
        <v>21.638000000000002</v>
      </c>
      <c r="AA5217" s="50">
        <v>4.1120000000000001</v>
      </c>
      <c r="AB5217" s="50">
        <v>0.42599999999999999</v>
      </c>
      <c r="AC5217" s="50" t="str">
        <f t="shared" si="333"/>
        <v>Zimbabwe-2055</v>
      </c>
      <c r="AD5217" s="51">
        <f t="shared" si="334"/>
        <v>20797.222000000002</v>
      </c>
      <c r="AE5217" s="15">
        <f t="shared" si="335"/>
        <v>0.51542956073652524</v>
      </c>
      <c r="AF5217">
        <f t="shared" si="336"/>
        <v>8.1300606318608151E-2</v>
      </c>
    </row>
    <row r="5218" spans="1:32" x14ac:dyDescent="0.25">
      <c r="A5218" s="54">
        <v>5201</v>
      </c>
      <c r="B5218" s="55" t="s">
        <v>309</v>
      </c>
      <c r="C5218" s="56" t="s">
        <v>347</v>
      </c>
      <c r="D5218" s="57"/>
      <c r="E5218" s="57">
        <v>1674</v>
      </c>
      <c r="F5218" s="57">
        <v>2055</v>
      </c>
      <c r="G5218" s="58">
        <v>2812.5540000000001</v>
      </c>
      <c r="H5218" s="58">
        <v>2860.6080000000002</v>
      </c>
      <c r="I5218" s="58">
        <v>2852.056</v>
      </c>
      <c r="J5218" s="58">
        <v>2840.0590000000002</v>
      </c>
      <c r="K5218" s="58">
        <v>2912.212</v>
      </c>
      <c r="L5218" s="58">
        <v>3100.06</v>
      </c>
      <c r="M5218" s="58">
        <v>3310.3090000000002</v>
      </c>
      <c r="N5218" s="58">
        <v>3445.569</v>
      </c>
      <c r="O5218" s="58">
        <v>3466.7930000000001</v>
      </c>
      <c r="P5218" s="58">
        <v>3423.1129999999998</v>
      </c>
      <c r="Q5218" s="58">
        <v>3262.692</v>
      </c>
      <c r="R5218" s="58">
        <v>3312.72</v>
      </c>
      <c r="S5218" s="58">
        <v>3800.2220000000002</v>
      </c>
      <c r="T5218" s="58">
        <v>3894.3580000000002</v>
      </c>
      <c r="U5218" s="58">
        <v>3688.5909999999999</v>
      </c>
      <c r="V5218" s="58">
        <v>3412.6770000000001</v>
      </c>
      <c r="W5218" s="58" t="s">
        <v>311</v>
      </c>
      <c r="X5218" s="58">
        <v>2729.5070000000001</v>
      </c>
      <c r="Y5218" s="58">
        <v>1856.2180000000001</v>
      </c>
      <c r="Z5218" s="58">
        <v>950.197</v>
      </c>
      <c r="AA5218" s="58">
        <v>286.49</v>
      </c>
      <c r="AB5218" s="58">
        <v>41.418999999999997</v>
      </c>
      <c r="AC5218" s="50" t="str">
        <f t="shared" si="333"/>
        <v>Land-locked Countries (Others)-2055</v>
      </c>
      <c r="AD5218" s="51">
        <f t="shared" si="334"/>
        <v>32873.749000000003</v>
      </c>
      <c r="AE5218" s="15">
        <f t="shared" si="335"/>
        <v>0.77218679865201878</v>
      </c>
      <c r="AF5218">
        <f t="shared" si="336"/>
        <v>0.40724342228152693</v>
      </c>
    </row>
    <row r="5219" spans="1:32" x14ac:dyDescent="0.25">
      <c r="A5219" s="59">
        <v>5202</v>
      </c>
      <c r="B5219" s="60" t="s">
        <v>309</v>
      </c>
      <c r="C5219" s="61" t="s">
        <v>348</v>
      </c>
      <c r="D5219" s="62"/>
      <c r="E5219" s="62">
        <v>40</v>
      </c>
      <c r="F5219" s="62">
        <v>2055</v>
      </c>
      <c r="G5219" s="50">
        <v>406.02699999999999</v>
      </c>
      <c r="H5219" s="50">
        <v>402.45800000000003</v>
      </c>
      <c r="I5219" s="50">
        <v>395.38499999999999</v>
      </c>
      <c r="J5219" s="50">
        <v>399.30399999999997</v>
      </c>
      <c r="K5219" s="50">
        <v>424.31</v>
      </c>
      <c r="L5219" s="50">
        <v>461.84</v>
      </c>
      <c r="M5219" s="50">
        <v>491.02800000000002</v>
      </c>
      <c r="N5219" s="50">
        <v>499.01</v>
      </c>
      <c r="O5219" s="50">
        <v>485.28</v>
      </c>
      <c r="P5219" s="50">
        <v>479.16800000000001</v>
      </c>
      <c r="Q5219" s="50">
        <v>490.76</v>
      </c>
      <c r="R5219" s="50">
        <v>520.24800000000005</v>
      </c>
      <c r="S5219" s="50">
        <v>588.798</v>
      </c>
      <c r="T5219" s="50">
        <v>580.01199999999994</v>
      </c>
      <c r="U5219" s="50">
        <v>559.005</v>
      </c>
      <c r="V5219" s="50">
        <v>475.12700000000001</v>
      </c>
      <c r="W5219" s="50" t="s">
        <v>311</v>
      </c>
      <c r="X5219" s="50">
        <v>452.24799999999999</v>
      </c>
      <c r="Y5219" s="50">
        <v>399.512</v>
      </c>
      <c r="Z5219" s="50">
        <v>219.435</v>
      </c>
      <c r="AA5219" s="50">
        <v>62.137</v>
      </c>
      <c r="AB5219" s="50">
        <v>7.5919999999999996</v>
      </c>
      <c r="AC5219" s="50" t="str">
        <f t="shared" si="333"/>
        <v>Austria-2055</v>
      </c>
      <c r="AD5219" s="51">
        <f t="shared" si="334"/>
        <v>4839.7460000000001</v>
      </c>
      <c r="AE5219" s="15">
        <f t="shared" si="335"/>
        <v>0.81800532507284474</v>
      </c>
      <c r="AF5219">
        <f t="shared" si="336"/>
        <v>0.45586417138348972</v>
      </c>
    </row>
    <row r="5220" spans="1:32" x14ac:dyDescent="0.25">
      <c r="A5220" s="59">
        <v>5203</v>
      </c>
      <c r="B5220" s="60" t="s">
        <v>309</v>
      </c>
      <c r="C5220" s="61" t="s">
        <v>349</v>
      </c>
      <c r="D5220" s="62"/>
      <c r="E5220" s="62">
        <v>112</v>
      </c>
      <c r="F5220" s="62">
        <v>2055</v>
      </c>
      <c r="G5220" s="50">
        <v>466.262</v>
      </c>
      <c r="H5220" s="50">
        <v>485.90800000000002</v>
      </c>
      <c r="I5220" s="50">
        <v>479.721</v>
      </c>
      <c r="J5220" s="50">
        <v>454.089</v>
      </c>
      <c r="K5220" s="50">
        <v>439.59</v>
      </c>
      <c r="L5220" s="50">
        <v>463.08699999999999</v>
      </c>
      <c r="M5220" s="50">
        <v>512.40899999999999</v>
      </c>
      <c r="N5220" s="50">
        <v>550.96100000000001</v>
      </c>
      <c r="O5220" s="50">
        <v>566.24800000000005</v>
      </c>
      <c r="P5220" s="50">
        <v>496.16699999999997</v>
      </c>
      <c r="Q5220" s="50">
        <v>420.03</v>
      </c>
      <c r="R5220" s="50">
        <v>420.41500000000002</v>
      </c>
      <c r="S5220" s="50">
        <v>524.15499999999997</v>
      </c>
      <c r="T5220" s="50">
        <v>604.65499999999997</v>
      </c>
      <c r="U5220" s="50">
        <v>527.71400000000006</v>
      </c>
      <c r="V5220" s="50">
        <v>402.53100000000001</v>
      </c>
      <c r="W5220" s="50" t="s">
        <v>311</v>
      </c>
      <c r="X5220" s="50">
        <v>297.858</v>
      </c>
      <c r="Y5220" s="50">
        <v>187.375</v>
      </c>
      <c r="Z5220" s="50">
        <v>102.812</v>
      </c>
      <c r="AA5220" s="50">
        <v>31.856000000000002</v>
      </c>
      <c r="AB5220" s="50">
        <v>4.2329999999999997</v>
      </c>
      <c r="AC5220" s="50" t="str">
        <f t="shared" si="333"/>
        <v>Belarus-2055</v>
      </c>
      <c r="AD5220" s="51">
        <f t="shared" si="334"/>
        <v>4847.1509999999998</v>
      </c>
      <c r="AE5220" s="15">
        <f t="shared" si="335"/>
        <v>0.74083208878782625</v>
      </c>
      <c r="AF5220">
        <f t="shared" si="336"/>
        <v>0.34384767612639011</v>
      </c>
    </row>
    <row r="5221" spans="1:32" x14ac:dyDescent="0.25">
      <c r="A5221" s="59">
        <v>5204</v>
      </c>
      <c r="B5221" s="60" t="s">
        <v>309</v>
      </c>
      <c r="C5221" s="61" t="s">
        <v>350</v>
      </c>
      <c r="D5221" s="62"/>
      <c r="E5221" s="62">
        <v>203</v>
      </c>
      <c r="F5221" s="62">
        <v>2055</v>
      </c>
      <c r="G5221" s="50">
        <v>482.904</v>
      </c>
      <c r="H5221" s="50">
        <v>500.01400000000001</v>
      </c>
      <c r="I5221" s="50">
        <v>500.08199999999999</v>
      </c>
      <c r="J5221" s="50">
        <v>480.31200000000001</v>
      </c>
      <c r="K5221" s="50">
        <v>468.56700000000001</v>
      </c>
      <c r="L5221" s="50">
        <v>495.50299999999999</v>
      </c>
      <c r="M5221" s="50">
        <v>541.33500000000004</v>
      </c>
      <c r="N5221" s="50">
        <v>577.51900000000001</v>
      </c>
      <c r="O5221" s="50">
        <v>595.495</v>
      </c>
      <c r="P5221" s="50">
        <v>611.31500000000005</v>
      </c>
      <c r="Q5221" s="50">
        <v>518.22699999999998</v>
      </c>
      <c r="R5221" s="50">
        <v>483.52800000000002</v>
      </c>
      <c r="S5221" s="50">
        <v>613.07500000000005</v>
      </c>
      <c r="T5221" s="50">
        <v>657.01700000000005</v>
      </c>
      <c r="U5221" s="50">
        <v>649.79999999999995</v>
      </c>
      <c r="V5221" s="50">
        <v>710.29</v>
      </c>
      <c r="W5221" s="50" t="s">
        <v>311</v>
      </c>
      <c r="X5221" s="50">
        <v>545.65499999999997</v>
      </c>
      <c r="Y5221" s="50">
        <v>303.06900000000002</v>
      </c>
      <c r="Z5221" s="50">
        <v>147.315</v>
      </c>
      <c r="AA5221" s="50">
        <v>46.026000000000003</v>
      </c>
      <c r="AB5221" s="50">
        <v>7.7389999999999999</v>
      </c>
      <c r="AC5221" s="50" t="str">
        <f t="shared" si="333"/>
        <v>Czechia-2055</v>
      </c>
      <c r="AD5221" s="51">
        <f t="shared" si="334"/>
        <v>5384.8760000000002</v>
      </c>
      <c r="AE5221" s="15">
        <f t="shared" si="335"/>
        <v>0.84494257620788282</v>
      </c>
      <c r="AF5221">
        <f t="shared" si="336"/>
        <v>0.44655887788306015</v>
      </c>
    </row>
    <row r="5222" spans="1:32" x14ac:dyDescent="0.25">
      <c r="A5222" s="59">
        <v>5205</v>
      </c>
      <c r="B5222" s="60" t="s">
        <v>309</v>
      </c>
      <c r="C5222" s="61" t="s">
        <v>351</v>
      </c>
      <c r="D5222" s="62"/>
      <c r="E5222" s="62">
        <v>348</v>
      </c>
      <c r="F5222" s="62">
        <v>2055</v>
      </c>
      <c r="G5222" s="50">
        <v>356.57900000000001</v>
      </c>
      <c r="H5222" s="50">
        <v>364.90600000000001</v>
      </c>
      <c r="I5222" s="50">
        <v>373.495</v>
      </c>
      <c r="J5222" s="50">
        <v>383.99900000000002</v>
      </c>
      <c r="K5222" s="50">
        <v>402.41300000000001</v>
      </c>
      <c r="L5222" s="50">
        <v>425.82799999999997</v>
      </c>
      <c r="M5222" s="50">
        <v>442.04700000000003</v>
      </c>
      <c r="N5222" s="50">
        <v>455.15</v>
      </c>
      <c r="O5222" s="50">
        <v>465.233</v>
      </c>
      <c r="P5222" s="50">
        <v>496.73399999999998</v>
      </c>
      <c r="Q5222" s="50">
        <v>488.47500000000002</v>
      </c>
      <c r="R5222" s="50">
        <v>500.09199999999998</v>
      </c>
      <c r="S5222" s="50">
        <v>578.29399999999998</v>
      </c>
      <c r="T5222" s="50">
        <v>521.62699999999995</v>
      </c>
      <c r="U5222" s="50">
        <v>498.62</v>
      </c>
      <c r="V5222" s="50">
        <v>541.32399999999996</v>
      </c>
      <c r="W5222" s="50" t="s">
        <v>311</v>
      </c>
      <c r="X5222" s="50">
        <v>401.334</v>
      </c>
      <c r="Y5222" s="50">
        <v>221.28100000000001</v>
      </c>
      <c r="Z5222" s="50">
        <v>93.814999999999998</v>
      </c>
      <c r="AA5222" s="50">
        <v>34.767000000000003</v>
      </c>
      <c r="AB5222" s="50">
        <v>6.2249999999999996</v>
      </c>
      <c r="AC5222" s="50" t="str">
        <f t="shared" si="333"/>
        <v>Hungary-2055</v>
      </c>
      <c r="AD5222" s="51">
        <f t="shared" si="334"/>
        <v>4638.2650000000003</v>
      </c>
      <c r="AE5222" s="15">
        <f t="shared" si="335"/>
        <v>0.73604526692631822</v>
      </c>
      <c r="AF5222">
        <f t="shared" si="336"/>
        <v>0.40448175509680812</v>
      </c>
    </row>
    <row r="5223" spans="1:32" x14ac:dyDescent="0.25">
      <c r="A5223" s="59">
        <v>5206</v>
      </c>
      <c r="B5223" s="60" t="s">
        <v>309</v>
      </c>
      <c r="C5223" s="61" t="s">
        <v>352</v>
      </c>
      <c r="D5223" s="62"/>
      <c r="E5223" s="62">
        <v>442</v>
      </c>
      <c r="F5223" s="62">
        <v>2055</v>
      </c>
      <c r="G5223" s="50">
        <v>44.801000000000002</v>
      </c>
      <c r="H5223" s="50">
        <v>44.012</v>
      </c>
      <c r="I5223" s="50">
        <v>43.665999999999997</v>
      </c>
      <c r="J5223" s="50">
        <v>44.947000000000003</v>
      </c>
      <c r="K5223" s="50">
        <v>47.784999999999997</v>
      </c>
      <c r="L5223" s="50">
        <v>50.848999999999997</v>
      </c>
      <c r="M5223" s="50">
        <v>53.052</v>
      </c>
      <c r="N5223" s="50">
        <v>53.523000000000003</v>
      </c>
      <c r="O5223" s="50">
        <v>51.261000000000003</v>
      </c>
      <c r="P5223" s="50">
        <v>49.448</v>
      </c>
      <c r="Q5223" s="50">
        <v>49.429000000000002</v>
      </c>
      <c r="R5223" s="50">
        <v>48.982999999999997</v>
      </c>
      <c r="S5223" s="50">
        <v>45.871000000000002</v>
      </c>
      <c r="T5223" s="50">
        <v>43.38</v>
      </c>
      <c r="U5223" s="50">
        <v>42.420999999999999</v>
      </c>
      <c r="V5223" s="50">
        <v>35.53</v>
      </c>
      <c r="W5223" s="50" t="s">
        <v>311</v>
      </c>
      <c r="X5223" s="50">
        <v>31.71</v>
      </c>
      <c r="Y5223" s="50">
        <v>25.231000000000002</v>
      </c>
      <c r="Z5223" s="50">
        <v>12.632</v>
      </c>
      <c r="AA5223" s="50">
        <v>3.177</v>
      </c>
      <c r="AB5223" s="50">
        <v>0.314</v>
      </c>
      <c r="AC5223" s="50" t="str">
        <f t="shared" si="333"/>
        <v>Luxembourg-2055</v>
      </c>
      <c r="AD5223" s="51">
        <f t="shared" si="334"/>
        <v>495.14799999999997</v>
      </c>
      <c r="AE5223" s="15">
        <f t="shared" si="335"/>
        <v>0.66015413573315462</v>
      </c>
      <c r="AF5223">
        <f t="shared" si="336"/>
        <v>0.30973014226602741</v>
      </c>
    </row>
    <row r="5224" spans="1:32" x14ac:dyDescent="0.25">
      <c r="A5224" s="59">
        <v>5207</v>
      </c>
      <c r="B5224" s="60" t="s">
        <v>309</v>
      </c>
      <c r="C5224" s="61" t="s">
        <v>353</v>
      </c>
      <c r="D5224" s="62">
        <v>4</v>
      </c>
      <c r="E5224" s="62">
        <v>688</v>
      </c>
      <c r="F5224" s="62">
        <v>2055</v>
      </c>
      <c r="G5224" s="50">
        <v>345.14600000000002</v>
      </c>
      <c r="H5224" s="50">
        <v>353.43</v>
      </c>
      <c r="I5224" s="50">
        <v>363.53100000000001</v>
      </c>
      <c r="J5224" s="50">
        <v>375.39100000000002</v>
      </c>
      <c r="K5224" s="50">
        <v>385.32499999999999</v>
      </c>
      <c r="L5224" s="50">
        <v>395.46100000000001</v>
      </c>
      <c r="M5224" s="50">
        <v>406.44</v>
      </c>
      <c r="N5224" s="50">
        <v>414.63600000000002</v>
      </c>
      <c r="O5224" s="50">
        <v>419.47</v>
      </c>
      <c r="P5224" s="50">
        <v>430.79899999999998</v>
      </c>
      <c r="Q5224" s="50">
        <v>463.81099999999998</v>
      </c>
      <c r="R5224" s="50">
        <v>469.75200000000001</v>
      </c>
      <c r="S5224" s="50">
        <v>493.73399999999998</v>
      </c>
      <c r="T5224" s="50">
        <v>504.99599999999998</v>
      </c>
      <c r="U5224" s="50">
        <v>447.976</v>
      </c>
      <c r="V5224" s="50">
        <v>401.46600000000001</v>
      </c>
      <c r="W5224" s="50" t="s">
        <v>311</v>
      </c>
      <c r="X5224" s="50">
        <v>292.51799999999997</v>
      </c>
      <c r="Y5224" s="50">
        <v>166.06700000000001</v>
      </c>
      <c r="Z5224" s="50">
        <v>72.144999999999996</v>
      </c>
      <c r="AA5224" s="50">
        <v>20.699000000000002</v>
      </c>
      <c r="AB5224" s="50">
        <v>3.4889999999999999</v>
      </c>
      <c r="AC5224" s="50" t="str">
        <f t="shared" si="333"/>
        <v>Serbia-2055</v>
      </c>
      <c r="AD5224" s="51">
        <f t="shared" si="334"/>
        <v>4254.8190000000004</v>
      </c>
      <c r="AE5224" s="15">
        <f t="shared" si="335"/>
        <v>0.69837588861006772</v>
      </c>
      <c r="AF5224">
        <f t="shared" si="336"/>
        <v>0.3591090039620638</v>
      </c>
    </row>
    <row r="5225" spans="1:32" x14ac:dyDescent="0.25">
      <c r="A5225" s="59">
        <v>5208</v>
      </c>
      <c r="B5225" s="60" t="s">
        <v>309</v>
      </c>
      <c r="C5225" s="61" t="s">
        <v>354</v>
      </c>
      <c r="D5225" s="62"/>
      <c r="E5225" s="62">
        <v>703</v>
      </c>
      <c r="F5225" s="62">
        <v>2055</v>
      </c>
      <c r="G5225" s="50">
        <v>223.983</v>
      </c>
      <c r="H5225" s="50">
        <v>229.15899999999999</v>
      </c>
      <c r="I5225" s="50">
        <v>228.047</v>
      </c>
      <c r="J5225" s="50">
        <v>224.52699999999999</v>
      </c>
      <c r="K5225" s="50">
        <v>229.434</v>
      </c>
      <c r="L5225" s="50">
        <v>247.494</v>
      </c>
      <c r="M5225" s="50">
        <v>268.346</v>
      </c>
      <c r="N5225" s="50">
        <v>281.23099999999999</v>
      </c>
      <c r="O5225" s="50">
        <v>285.38200000000001</v>
      </c>
      <c r="P5225" s="50">
        <v>281.10199999999998</v>
      </c>
      <c r="Q5225" s="50">
        <v>258.661</v>
      </c>
      <c r="R5225" s="50">
        <v>278.69200000000001</v>
      </c>
      <c r="S5225" s="50">
        <v>337.34300000000002</v>
      </c>
      <c r="T5225" s="50">
        <v>360.70299999999997</v>
      </c>
      <c r="U5225" s="50">
        <v>353.71699999999998</v>
      </c>
      <c r="V5225" s="50">
        <v>321.99799999999999</v>
      </c>
      <c r="W5225" s="50" t="s">
        <v>311</v>
      </c>
      <c r="X5225" s="50">
        <v>222.71700000000001</v>
      </c>
      <c r="Y5225" s="50">
        <v>125.654</v>
      </c>
      <c r="Z5225" s="50">
        <v>64.548000000000002</v>
      </c>
      <c r="AA5225" s="50">
        <v>20.469000000000001</v>
      </c>
      <c r="AB5225" s="50">
        <v>3.2240000000000002</v>
      </c>
      <c r="AC5225" s="50" t="str">
        <f t="shared" si="333"/>
        <v>Slovakia-2055</v>
      </c>
      <c r="AD5225" s="51">
        <f t="shared" si="334"/>
        <v>2692.212</v>
      </c>
      <c r="AE5225" s="15">
        <f t="shared" si="335"/>
        <v>0.80016692593302463</v>
      </c>
      <c r="AF5225">
        <f t="shared" si="336"/>
        <v>0.43666021323880566</v>
      </c>
    </row>
    <row r="5226" spans="1:32" x14ac:dyDescent="0.25">
      <c r="A5226" s="59">
        <v>5209</v>
      </c>
      <c r="B5226" s="60" t="s">
        <v>309</v>
      </c>
      <c r="C5226" s="61" t="s">
        <v>355</v>
      </c>
      <c r="D5226" s="62"/>
      <c r="E5226" s="62">
        <v>756</v>
      </c>
      <c r="F5226" s="62">
        <v>2055</v>
      </c>
      <c r="G5226" s="50">
        <v>480.46499999999997</v>
      </c>
      <c r="H5226" s="50">
        <v>474.18299999999999</v>
      </c>
      <c r="I5226" s="50">
        <v>461.45699999999999</v>
      </c>
      <c r="J5226" s="50">
        <v>470.65100000000001</v>
      </c>
      <c r="K5226" s="50">
        <v>507.721</v>
      </c>
      <c r="L5226" s="50">
        <v>552.69500000000005</v>
      </c>
      <c r="M5226" s="50">
        <v>588.08100000000002</v>
      </c>
      <c r="N5226" s="50">
        <v>605.55600000000004</v>
      </c>
      <c r="O5226" s="50">
        <v>590.05200000000002</v>
      </c>
      <c r="P5226" s="50">
        <v>568.94299999999998</v>
      </c>
      <c r="Q5226" s="50">
        <v>564.13699999999994</v>
      </c>
      <c r="R5226" s="50">
        <v>581.94600000000003</v>
      </c>
      <c r="S5226" s="50">
        <v>610.20799999999997</v>
      </c>
      <c r="T5226" s="50">
        <v>613.14300000000003</v>
      </c>
      <c r="U5226" s="50">
        <v>599.44600000000003</v>
      </c>
      <c r="V5226" s="50">
        <v>513.95500000000004</v>
      </c>
      <c r="W5226" s="50" t="s">
        <v>311</v>
      </c>
      <c r="X5226" s="50">
        <v>475.77499999999998</v>
      </c>
      <c r="Y5226" s="50">
        <v>420.58600000000001</v>
      </c>
      <c r="Z5226" s="50">
        <v>233.023</v>
      </c>
      <c r="AA5226" s="50">
        <v>65.635000000000005</v>
      </c>
      <c r="AB5226" s="50">
        <v>8.2119999999999997</v>
      </c>
      <c r="AC5226" s="50" t="str">
        <f t="shared" si="333"/>
        <v>Switzerland-2055</v>
      </c>
      <c r="AD5226" s="51">
        <f t="shared" si="334"/>
        <v>5639.99</v>
      </c>
      <c r="AE5226" s="15">
        <f t="shared" si="335"/>
        <v>0.77054746550969078</v>
      </c>
      <c r="AF5226">
        <f t="shared" si="336"/>
        <v>0.41521195505446007</v>
      </c>
    </row>
    <row r="5227" spans="1:32" x14ac:dyDescent="0.25">
      <c r="A5227" s="45">
        <v>5210</v>
      </c>
      <c r="B5227" s="46" t="s">
        <v>309</v>
      </c>
      <c r="C5227" s="47" t="s">
        <v>356</v>
      </c>
      <c r="D5227" s="48"/>
      <c r="E5227" s="48">
        <v>1637</v>
      </c>
      <c r="F5227" s="48">
        <v>2055</v>
      </c>
      <c r="G5227" s="49">
        <v>5824.2690000000002</v>
      </c>
      <c r="H5227" s="49">
        <v>5885.6859999999997</v>
      </c>
      <c r="I5227" s="49">
        <v>5942.183</v>
      </c>
      <c r="J5227" s="49">
        <v>5953.652</v>
      </c>
      <c r="K5227" s="49">
        <v>5930.89</v>
      </c>
      <c r="L5227" s="49">
        <v>5892.6549999999997</v>
      </c>
      <c r="M5227" s="49">
        <v>5850.415</v>
      </c>
      <c r="N5227" s="49">
        <v>5793.4430000000002</v>
      </c>
      <c r="O5227" s="49">
        <v>5663.4380000000001</v>
      </c>
      <c r="P5227" s="49">
        <v>5477.9560000000001</v>
      </c>
      <c r="Q5227" s="49">
        <v>5282.2020000000002</v>
      </c>
      <c r="R5227" s="49">
        <v>5105.4089999999997</v>
      </c>
      <c r="S5227" s="49">
        <v>4735.3</v>
      </c>
      <c r="T5227" s="49">
        <v>4233.7269999999999</v>
      </c>
      <c r="U5227" s="49">
        <v>3555.0529999999999</v>
      </c>
      <c r="V5227" s="49">
        <v>2787.174</v>
      </c>
      <c r="W5227" s="49" t="s">
        <v>311</v>
      </c>
      <c r="X5227" s="49">
        <v>2291.596</v>
      </c>
      <c r="Y5227" s="49">
        <v>1568.26</v>
      </c>
      <c r="Z5227" s="49">
        <v>887.22</v>
      </c>
      <c r="AA5227" s="49">
        <v>317.11900000000003</v>
      </c>
      <c r="AB5227" s="49">
        <v>83.953999999999994</v>
      </c>
      <c r="AC5227" s="50" t="str">
        <f t="shared" si="333"/>
        <v>SMALL ISLAND DEVELOPING STATES (SIDS)-2055</v>
      </c>
      <c r="AD5227" s="51">
        <f t="shared" si="334"/>
        <v>55685.36</v>
      </c>
      <c r="AE5227" s="15">
        <f t="shared" si="335"/>
        <v>0.59937191750219432</v>
      </c>
      <c r="AF5227">
        <f t="shared" si="336"/>
        <v>0.21440740997190821</v>
      </c>
    </row>
    <row r="5228" spans="1:32" x14ac:dyDescent="0.25">
      <c r="A5228" s="59">
        <v>5211</v>
      </c>
      <c r="B5228" s="60" t="s">
        <v>309</v>
      </c>
      <c r="C5228" s="61" t="s">
        <v>357</v>
      </c>
      <c r="D5228" s="62"/>
      <c r="E5228" s="62">
        <v>28</v>
      </c>
      <c r="F5228" s="62">
        <v>2055</v>
      </c>
      <c r="G5228" s="50">
        <v>7.1529999999999996</v>
      </c>
      <c r="H5228" s="50">
        <v>7.234</v>
      </c>
      <c r="I5228" s="50">
        <v>7.3259999999999996</v>
      </c>
      <c r="J5228" s="50">
        <v>7.4859999999999998</v>
      </c>
      <c r="K5228" s="50">
        <v>7.7160000000000002</v>
      </c>
      <c r="L5228" s="50">
        <v>7.9539999999999997</v>
      </c>
      <c r="M5228" s="50">
        <v>8.0709999999999997</v>
      </c>
      <c r="N5228" s="50">
        <v>8.0229999999999997</v>
      </c>
      <c r="O5228" s="50">
        <v>7.9210000000000003</v>
      </c>
      <c r="P5228" s="50">
        <v>7.9320000000000004</v>
      </c>
      <c r="Q5228" s="50">
        <v>8.1140000000000008</v>
      </c>
      <c r="R5228" s="50">
        <v>8.125</v>
      </c>
      <c r="S5228" s="50">
        <v>7.532</v>
      </c>
      <c r="T5228" s="50">
        <v>6.5679999999999996</v>
      </c>
      <c r="U5228" s="50">
        <v>5.78</v>
      </c>
      <c r="V5228" s="50">
        <v>4.2489999999999997</v>
      </c>
      <c r="W5228" s="50" t="s">
        <v>311</v>
      </c>
      <c r="X5228" s="50">
        <v>4.2220000000000004</v>
      </c>
      <c r="Y5228" s="50">
        <v>3.262</v>
      </c>
      <c r="Z5228" s="50">
        <v>1.163</v>
      </c>
      <c r="AA5228" s="50">
        <v>0.28100000000000003</v>
      </c>
      <c r="AB5228" s="50">
        <v>3.5000000000000003E-2</v>
      </c>
      <c r="AC5228" s="50" t="str">
        <f t="shared" si="333"/>
        <v>Antigua and Barbuda-2055</v>
      </c>
      <c r="AD5228" s="51">
        <f t="shared" si="334"/>
        <v>78.873999999999995</v>
      </c>
      <c r="AE5228" s="15">
        <f t="shared" si="335"/>
        <v>0.5993483277125542</v>
      </c>
      <c r="AF5228">
        <f t="shared" si="336"/>
        <v>0.25410838378716927</v>
      </c>
    </row>
    <row r="5229" spans="1:32" x14ac:dyDescent="0.25">
      <c r="A5229" s="59">
        <v>5212</v>
      </c>
      <c r="B5229" s="60" t="s">
        <v>309</v>
      </c>
      <c r="C5229" s="61" t="s">
        <v>358</v>
      </c>
      <c r="D5229" s="62"/>
      <c r="E5229" s="62">
        <v>533</v>
      </c>
      <c r="F5229" s="62">
        <v>2055</v>
      </c>
      <c r="G5229" s="50">
        <v>5.4450000000000003</v>
      </c>
      <c r="H5229" s="50">
        <v>5.4029999999999996</v>
      </c>
      <c r="I5229" s="50">
        <v>5.5940000000000003</v>
      </c>
      <c r="J5229" s="50">
        <v>5.9850000000000003</v>
      </c>
      <c r="K5229" s="50">
        <v>6.35</v>
      </c>
      <c r="L5229" s="50">
        <v>6.4450000000000003</v>
      </c>
      <c r="M5229" s="50">
        <v>6.194</v>
      </c>
      <c r="N5229" s="50">
        <v>5.9349999999999996</v>
      </c>
      <c r="O5229" s="50">
        <v>5.8730000000000002</v>
      </c>
      <c r="P5229" s="50">
        <v>6.944</v>
      </c>
      <c r="Q5229" s="50">
        <v>7.2949999999999999</v>
      </c>
      <c r="R5229" s="50">
        <v>7.5579999999999998</v>
      </c>
      <c r="S5229" s="50">
        <v>7.1840000000000002</v>
      </c>
      <c r="T5229" s="50">
        <v>5.0119999999999996</v>
      </c>
      <c r="U5229" s="50">
        <v>4.8639999999999999</v>
      </c>
      <c r="V5229" s="50">
        <v>4.7560000000000002</v>
      </c>
      <c r="W5229" s="50" t="s">
        <v>311</v>
      </c>
      <c r="X5229" s="50">
        <v>3.9809999999999999</v>
      </c>
      <c r="Y5229" s="50">
        <v>2.653</v>
      </c>
      <c r="Z5229" s="50">
        <v>1.335</v>
      </c>
      <c r="AA5229" s="50">
        <v>0.34100000000000003</v>
      </c>
      <c r="AB5229" s="50">
        <v>4.8000000000000001E-2</v>
      </c>
      <c r="AC5229" s="50" t="str">
        <f t="shared" si="333"/>
        <v>Aruba-2055</v>
      </c>
      <c r="AD5229" s="51">
        <f t="shared" si="334"/>
        <v>65.763000000000005</v>
      </c>
      <c r="AE5229" s="15">
        <f t="shared" si="335"/>
        <v>0.59960768213128957</v>
      </c>
      <c r="AF5229">
        <f t="shared" si="336"/>
        <v>0.27966668694118357</v>
      </c>
    </row>
    <row r="5230" spans="1:32" x14ac:dyDescent="0.25">
      <c r="A5230" s="59">
        <v>5213</v>
      </c>
      <c r="B5230" s="60" t="s">
        <v>309</v>
      </c>
      <c r="C5230" s="61" t="s">
        <v>359</v>
      </c>
      <c r="D5230" s="62"/>
      <c r="E5230" s="62">
        <v>44</v>
      </c>
      <c r="F5230" s="62">
        <v>2055</v>
      </c>
      <c r="G5230" s="50">
        <v>25.204999999999998</v>
      </c>
      <c r="H5230" s="50">
        <v>25.399000000000001</v>
      </c>
      <c r="I5230" s="50">
        <v>25.178999999999998</v>
      </c>
      <c r="J5230" s="50">
        <v>25.521000000000001</v>
      </c>
      <c r="K5230" s="50">
        <v>27.018000000000001</v>
      </c>
      <c r="L5230" s="50">
        <v>28.91</v>
      </c>
      <c r="M5230" s="50">
        <v>30.291</v>
      </c>
      <c r="N5230" s="50">
        <v>30.863</v>
      </c>
      <c r="O5230" s="50">
        <v>30.786000000000001</v>
      </c>
      <c r="P5230" s="50">
        <v>29.702000000000002</v>
      </c>
      <c r="Q5230" s="50">
        <v>27.088000000000001</v>
      </c>
      <c r="R5230" s="50">
        <v>31.050999999999998</v>
      </c>
      <c r="S5230" s="50">
        <v>32.539000000000001</v>
      </c>
      <c r="T5230" s="50">
        <v>28.927</v>
      </c>
      <c r="U5230" s="50">
        <v>25.625</v>
      </c>
      <c r="V5230" s="50">
        <v>19.225999999999999</v>
      </c>
      <c r="W5230" s="50" t="s">
        <v>311</v>
      </c>
      <c r="X5230" s="50">
        <v>16.754000000000001</v>
      </c>
      <c r="Y5230" s="50">
        <v>10.877000000000001</v>
      </c>
      <c r="Z5230" s="50">
        <v>6.0490000000000004</v>
      </c>
      <c r="AA5230" s="50">
        <v>1.86</v>
      </c>
      <c r="AB5230" s="50">
        <v>0.317</v>
      </c>
      <c r="AC5230" s="50" t="str">
        <f t="shared" si="333"/>
        <v>Bahamas-2055</v>
      </c>
      <c r="AD5230" s="51">
        <f t="shared" si="334"/>
        <v>293.76900000000001</v>
      </c>
      <c r="AE5230" s="15">
        <f t="shared" si="335"/>
        <v>0.6311693881927638</v>
      </c>
      <c r="AF5230">
        <f t="shared" si="336"/>
        <v>0.29667002208078969</v>
      </c>
    </row>
    <row r="5231" spans="1:32" x14ac:dyDescent="0.25">
      <c r="A5231" s="59">
        <v>5214</v>
      </c>
      <c r="B5231" s="60" t="s">
        <v>309</v>
      </c>
      <c r="C5231" s="61" t="s">
        <v>360</v>
      </c>
      <c r="D5231" s="62"/>
      <c r="E5231" s="62">
        <v>48</v>
      </c>
      <c r="F5231" s="62">
        <v>2055</v>
      </c>
      <c r="G5231" s="50">
        <v>100.52</v>
      </c>
      <c r="H5231" s="50">
        <v>100.76</v>
      </c>
      <c r="I5231" s="50">
        <v>103.452</v>
      </c>
      <c r="J5231" s="50">
        <v>109.655</v>
      </c>
      <c r="K5231" s="50">
        <v>131.81700000000001</v>
      </c>
      <c r="L5231" s="50">
        <v>160.904</v>
      </c>
      <c r="M5231" s="50">
        <v>190.51300000000001</v>
      </c>
      <c r="N5231" s="50">
        <v>214.15700000000001</v>
      </c>
      <c r="O5231" s="50">
        <v>218.25399999999999</v>
      </c>
      <c r="P5231" s="50">
        <v>202.404</v>
      </c>
      <c r="Q5231" s="50">
        <v>197.678</v>
      </c>
      <c r="R5231" s="50">
        <v>177.053</v>
      </c>
      <c r="S5231" s="50">
        <v>126.33199999999999</v>
      </c>
      <c r="T5231" s="50">
        <v>95.350999999999999</v>
      </c>
      <c r="U5231" s="50">
        <v>89.361999999999995</v>
      </c>
      <c r="V5231" s="50">
        <v>69.844999999999999</v>
      </c>
      <c r="W5231" s="50" t="s">
        <v>311</v>
      </c>
      <c r="X5231" s="50">
        <v>48.506999999999998</v>
      </c>
      <c r="Y5231" s="50">
        <v>23.797000000000001</v>
      </c>
      <c r="Z5231" s="50">
        <v>8.3450000000000006</v>
      </c>
      <c r="AA5231" s="50">
        <v>1.8380000000000001</v>
      </c>
      <c r="AB5231" s="50">
        <v>0.13700000000000001</v>
      </c>
      <c r="AC5231" s="50" t="str">
        <f t="shared" si="333"/>
        <v>Bahrain-2055</v>
      </c>
      <c r="AD5231" s="51">
        <f t="shared" si="334"/>
        <v>1728.7669999999998</v>
      </c>
      <c r="AE5231" s="15">
        <f t="shared" si="335"/>
        <v>0.37131319605244661</v>
      </c>
      <c r="AF5231">
        <f t="shared" si="336"/>
        <v>0.1658137033753152</v>
      </c>
    </row>
    <row r="5232" spans="1:32" x14ac:dyDescent="0.25">
      <c r="A5232" s="59">
        <v>5215</v>
      </c>
      <c r="B5232" s="60" t="s">
        <v>309</v>
      </c>
      <c r="C5232" s="61" t="s">
        <v>361</v>
      </c>
      <c r="D5232" s="62"/>
      <c r="E5232" s="62">
        <v>52</v>
      </c>
      <c r="F5232" s="62">
        <v>2055</v>
      </c>
      <c r="G5232" s="50">
        <v>15.006</v>
      </c>
      <c r="H5232" s="50">
        <v>15.898</v>
      </c>
      <c r="I5232" s="50">
        <v>16.228999999999999</v>
      </c>
      <c r="J5232" s="50">
        <v>16.085000000000001</v>
      </c>
      <c r="K5232" s="50">
        <v>15.753</v>
      </c>
      <c r="L5232" s="50">
        <v>15.750999999999999</v>
      </c>
      <c r="M5232" s="50">
        <v>15.989000000000001</v>
      </c>
      <c r="N5232" s="50">
        <v>16.126000000000001</v>
      </c>
      <c r="O5232" s="50">
        <v>16.21</v>
      </c>
      <c r="P5232" s="50">
        <v>16.023</v>
      </c>
      <c r="Q5232" s="50">
        <v>15.971</v>
      </c>
      <c r="R5232" s="50">
        <v>15.39</v>
      </c>
      <c r="S5232" s="50">
        <v>15.601000000000001</v>
      </c>
      <c r="T5232" s="50">
        <v>15.445</v>
      </c>
      <c r="U5232" s="50">
        <v>15.787000000000001</v>
      </c>
      <c r="V5232" s="50">
        <v>14.066000000000001</v>
      </c>
      <c r="W5232" s="50" t="s">
        <v>311</v>
      </c>
      <c r="X5232" s="50">
        <v>12.602</v>
      </c>
      <c r="Y5232" s="50">
        <v>7.875</v>
      </c>
      <c r="Z5232" s="50">
        <v>3.8140000000000001</v>
      </c>
      <c r="AA5232" s="50">
        <v>1.036</v>
      </c>
      <c r="AB5232" s="50">
        <v>0.13500000000000001</v>
      </c>
      <c r="AC5232" s="50" t="str">
        <f t="shared" si="333"/>
        <v>Barbados-2055</v>
      </c>
      <c r="AD5232" s="51">
        <f t="shared" si="334"/>
        <v>158.899</v>
      </c>
      <c r="AE5232" s="15">
        <f t="shared" si="335"/>
        <v>0.74193670193015693</v>
      </c>
      <c r="AF5232">
        <f t="shared" si="336"/>
        <v>0.34344179544925058</v>
      </c>
    </row>
    <row r="5233" spans="1:32" x14ac:dyDescent="0.25">
      <c r="A5233" s="59">
        <v>5216</v>
      </c>
      <c r="B5233" s="60" t="s">
        <v>309</v>
      </c>
      <c r="C5233" s="61" t="s">
        <v>362</v>
      </c>
      <c r="D5233" s="62"/>
      <c r="E5233" s="62">
        <v>84</v>
      </c>
      <c r="F5233" s="62">
        <v>2055</v>
      </c>
      <c r="G5233" s="50">
        <v>41.042999999999999</v>
      </c>
      <c r="H5233" s="50">
        <v>41.451999999999998</v>
      </c>
      <c r="I5233" s="50">
        <v>41.573</v>
      </c>
      <c r="J5233" s="50">
        <v>42.33</v>
      </c>
      <c r="K5233" s="50">
        <v>43.88</v>
      </c>
      <c r="L5233" s="50">
        <v>45.457000000000001</v>
      </c>
      <c r="M5233" s="50">
        <v>46.064999999999998</v>
      </c>
      <c r="N5233" s="50">
        <v>44.959000000000003</v>
      </c>
      <c r="O5233" s="50">
        <v>42.436</v>
      </c>
      <c r="P5233" s="50">
        <v>40.5</v>
      </c>
      <c r="Q5233" s="50">
        <v>41.137999999999998</v>
      </c>
      <c r="R5233" s="50">
        <v>38.616</v>
      </c>
      <c r="S5233" s="50">
        <v>33.473999999999997</v>
      </c>
      <c r="T5233" s="50">
        <v>26.853000000000002</v>
      </c>
      <c r="U5233" s="50">
        <v>19.968</v>
      </c>
      <c r="V5233" s="50">
        <v>13.151</v>
      </c>
      <c r="W5233" s="50" t="s">
        <v>311</v>
      </c>
      <c r="X5233" s="50">
        <v>8.0280000000000005</v>
      </c>
      <c r="Y5233" s="50">
        <v>3.492</v>
      </c>
      <c r="Z5233" s="50">
        <v>1.016</v>
      </c>
      <c r="AA5233" s="50">
        <v>0.156</v>
      </c>
      <c r="AB5233" s="50">
        <v>1.2E-2</v>
      </c>
      <c r="AC5233" s="50" t="str">
        <f t="shared" si="333"/>
        <v>Belize-2055</v>
      </c>
      <c r="AD5233" s="51">
        <f t="shared" si="334"/>
        <v>418.85499999999996</v>
      </c>
      <c r="AE5233" s="15">
        <f t="shared" si="335"/>
        <v>0.46971863771472233</v>
      </c>
      <c r="AF5233">
        <f t="shared" si="336"/>
        <v>0.13386060270056716</v>
      </c>
    </row>
    <row r="5234" spans="1:32" x14ac:dyDescent="0.25">
      <c r="A5234" s="59">
        <v>5217</v>
      </c>
      <c r="B5234" s="60" t="s">
        <v>309</v>
      </c>
      <c r="C5234" s="61" t="s">
        <v>363</v>
      </c>
      <c r="D5234" s="62"/>
      <c r="E5234" s="62">
        <v>132</v>
      </c>
      <c r="F5234" s="62">
        <v>2055</v>
      </c>
      <c r="G5234" s="50">
        <v>43.6</v>
      </c>
      <c r="H5234" s="50">
        <v>44.845999999999997</v>
      </c>
      <c r="I5234" s="50">
        <v>46.082999999999998</v>
      </c>
      <c r="J5234" s="50">
        <v>47.475000000000001</v>
      </c>
      <c r="K5234" s="50">
        <v>49.095999999999997</v>
      </c>
      <c r="L5234" s="50">
        <v>50.905999999999999</v>
      </c>
      <c r="M5234" s="50">
        <v>52.381999999999998</v>
      </c>
      <c r="N5234" s="50">
        <v>52.584000000000003</v>
      </c>
      <c r="O5234" s="50">
        <v>51.171999999999997</v>
      </c>
      <c r="P5234" s="50">
        <v>50.993000000000002</v>
      </c>
      <c r="Q5234" s="50">
        <v>50.418999999999997</v>
      </c>
      <c r="R5234" s="50">
        <v>50.392000000000003</v>
      </c>
      <c r="S5234" s="50">
        <v>48.067</v>
      </c>
      <c r="T5234" s="50">
        <v>41.585000000000001</v>
      </c>
      <c r="U5234" s="50">
        <v>30.69</v>
      </c>
      <c r="V5234" s="50">
        <v>19.074000000000002</v>
      </c>
      <c r="W5234" s="50" t="s">
        <v>311</v>
      </c>
      <c r="X5234" s="50">
        <v>11.122999999999999</v>
      </c>
      <c r="Y5234" s="50">
        <v>5.9829999999999997</v>
      </c>
      <c r="Z5234" s="50">
        <v>2.2810000000000001</v>
      </c>
      <c r="AA5234" s="50">
        <v>0.40200000000000002</v>
      </c>
      <c r="AB5234" s="50">
        <v>0.04</v>
      </c>
      <c r="AC5234" s="50" t="str">
        <f t="shared" si="333"/>
        <v>Cabo Verde-2055</v>
      </c>
      <c r="AD5234" s="51">
        <f t="shared" si="334"/>
        <v>503.48599999999999</v>
      </c>
      <c r="AE5234" s="15">
        <f t="shared" si="335"/>
        <v>0.48801158324163929</v>
      </c>
      <c r="AF5234">
        <f t="shared" si="336"/>
        <v>0.17425609115773141</v>
      </c>
    </row>
    <row r="5235" spans="1:32" x14ac:dyDescent="0.25">
      <c r="A5235" s="59">
        <v>5218</v>
      </c>
      <c r="B5235" s="60" t="s">
        <v>309</v>
      </c>
      <c r="C5235" s="61" t="s">
        <v>364</v>
      </c>
      <c r="D5235" s="62"/>
      <c r="E5235" s="62">
        <v>174</v>
      </c>
      <c r="F5235" s="62">
        <v>2055</v>
      </c>
      <c r="G5235" s="50">
        <v>154.30199999999999</v>
      </c>
      <c r="H5235" s="50">
        <v>150.589</v>
      </c>
      <c r="I5235" s="50">
        <v>145.76499999999999</v>
      </c>
      <c r="J5235" s="50">
        <v>139.50399999999999</v>
      </c>
      <c r="K5235" s="50">
        <v>132.089</v>
      </c>
      <c r="L5235" s="50">
        <v>124.56100000000001</v>
      </c>
      <c r="M5235" s="50">
        <v>117.428</v>
      </c>
      <c r="N5235" s="50">
        <v>110.04900000000001</v>
      </c>
      <c r="O5235" s="50">
        <v>101.322</v>
      </c>
      <c r="P5235" s="50">
        <v>88.492000000000004</v>
      </c>
      <c r="Q5235" s="50">
        <v>75.653000000000006</v>
      </c>
      <c r="R5235" s="50">
        <v>64.266000000000005</v>
      </c>
      <c r="S5235" s="50">
        <v>53.618000000000002</v>
      </c>
      <c r="T5235" s="50">
        <v>42.689</v>
      </c>
      <c r="U5235" s="50">
        <v>29.747</v>
      </c>
      <c r="V5235" s="50">
        <v>17.236999999999998</v>
      </c>
      <c r="W5235" s="50" t="s">
        <v>311</v>
      </c>
      <c r="X5235" s="50">
        <v>8.2799999999999994</v>
      </c>
      <c r="Y5235" s="50">
        <v>2.9430000000000001</v>
      </c>
      <c r="Z5235" s="50">
        <v>0.66700000000000004</v>
      </c>
      <c r="AA5235" s="50">
        <v>8.2000000000000003E-2</v>
      </c>
      <c r="AB5235" s="50">
        <v>5.0000000000000001E-3</v>
      </c>
      <c r="AC5235" s="50" t="str">
        <f t="shared" si="333"/>
        <v>Comoros-2055</v>
      </c>
      <c r="AD5235" s="51">
        <f t="shared" si="334"/>
        <v>1006.982</v>
      </c>
      <c r="AE5235" s="15">
        <f t="shared" si="335"/>
        <v>0.54847653681992325</v>
      </c>
      <c r="AF5235">
        <f t="shared" si="336"/>
        <v>6.9736107318826762E-2</v>
      </c>
    </row>
    <row r="5236" spans="1:32" x14ac:dyDescent="0.25">
      <c r="A5236" s="59">
        <v>5219</v>
      </c>
      <c r="B5236" s="60" t="s">
        <v>309</v>
      </c>
      <c r="C5236" s="61" t="s">
        <v>365</v>
      </c>
      <c r="D5236" s="62"/>
      <c r="E5236" s="62">
        <v>192</v>
      </c>
      <c r="F5236" s="62">
        <v>2055</v>
      </c>
      <c r="G5236" s="50">
        <v>470.322</v>
      </c>
      <c r="H5236" s="50">
        <v>481.94</v>
      </c>
      <c r="I5236" s="50">
        <v>484.68599999999998</v>
      </c>
      <c r="J5236" s="50">
        <v>487.89100000000002</v>
      </c>
      <c r="K5236" s="50">
        <v>502.04300000000001</v>
      </c>
      <c r="L5236" s="50">
        <v>526.80799999999999</v>
      </c>
      <c r="M5236" s="50">
        <v>553.74300000000005</v>
      </c>
      <c r="N5236" s="50">
        <v>570.26099999999997</v>
      </c>
      <c r="O5236" s="50">
        <v>584.44000000000005</v>
      </c>
      <c r="P5236" s="50">
        <v>546.26</v>
      </c>
      <c r="Q5236" s="50">
        <v>578.72199999999998</v>
      </c>
      <c r="R5236" s="50">
        <v>636.69399999999996</v>
      </c>
      <c r="S5236" s="50">
        <v>664.399</v>
      </c>
      <c r="T5236" s="50">
        <v>723.17200000000003</v>
      </c>
      <c r="U5236" s="50">
        <v>570.904</v>
      </c>
      <c r="V5236" s="50">
        <v>517.89</v>
      </c>
      <c r="W5236" s="50" t="s">
        <v>311</v>
      </c>
      <c r="X5236" s="50">
        <v>643.55899999999997</v>
      </c>
      <c r="Y5236" s="50">
        <v>521.178</v>
      </c>
      <c r="Z5236" s="50">
        <v>326.108</v>
      </c>
      <c r="AA5236" s="50">
        <v>104.629</v>
      </c>
      <c r="AB5236" s="50">
        <v>28.167000000000002</v>
      </c>
      <c r="AC5236" s="50" t="str">
        <f t="shared" si="333"/>
        <v>Cuba-2055</v>
      </c>
      <c r="AD5236" s="51">
        <f t="shared" si="334"/>
        <v>5651.2609999999995</v>
      </c>
      <c r="AE5236" s="15">
        <f t="shared" si="335"/>
        <v>0.86220668272090084</v>
      </c>
      <c r="AF5236">
        <f t="shared" si="336"/>
        <v>0.48469324197410085</v>
      </c>
    </row>
    <row r="5237" spans="1:32" x14ac:dyDescent="0.25">
      <c r="A5237" s="59">
        <v>5220</v>
      </c>
      <c r="B5237" s="60" t="s">
        <v>309</v>
      </c>
      <c r="C5237" s="61" t="s">
        <v>366</v>
      </c>
      <c r="D5237" s="62"/>
      <c r="E5237" s="62">
        <v>531</v>
      </c>
      <c r="F5237" s="62">
        <v>2055</v>
      </c>
      <c r="G5237" s="50">
        <v>9.8800000000000008</v>
      </c>
      <c r="H5237" s="50">
        <v>10.015000000000001</v>
      </c>
      <c r="I5237" s="50">
        <v>10.058</v>
      </c>
      <c r="J5237" s="50">
        <v>10.143000000000001</v>
      </c>
      <c r="K5237" s="50">
        <v>9.2810000000000006</v>
      </c>
      <c r="L5237" s="50">
        <v>10.23</v>
      </c>
      <c r="M5237" s="50">
        <v>10.978999999999999</v>
      </c>
      <c r="N5237" s="50">
        <v>11.462999999999999</v>
      </c>
      <c r="O5237" s="50">
        <v>11.44</v>
      </c>
      <c r="P5237" s="50">
        <v>11.04</v>
      </c>
      <c r="Q5237" s="50">
        <v>11.673</v>
      </c>
      <c r="R5237" s="50">
        <v>11.662000000000001</v>
      </c>
      <c r="S5237" s="50">
        <v>11.148999999999999</v>
      </c>
      <c r="T5237" s="50">
        <v>9.5419999999999998</v>
      </c>
      <c r="U5237" s="50">
        <v>8.6609999999999996</v>
      </c>
      <c r="V5237" s="50">
        <v>7.4489999999999998</v>
      </c>
      <c r="W5237" s="50" t="s">
        <v>311</v>
      </c>
      <c r="X5237" s="50">
        <v>7.23</v>
      </c>
      <c r="Y5237" s="50">
        <v>5.52</v>
      </c>
      <c r="Z5237" s="50">
        <v>3.597</v>
      </c>
      <c r="AA5237" s="50">
        <v>1.375</v>
      </c>
      <c r="AB5237" s="50">
        <v>0.34599999999999997</v>
      </c>
      <c r="AC5237" s="50" t="str">
        <f t="shared" si="333"/>
        <v>Curaçao-2055</v>
      </c>
      <c r="AD5237" s="51">
        <f t="shared" si="334"/>
        <v>109.06</v>
      </c>
      <c r="AE5237" s="15">
        <f t="shared" si="335"/>
        <v>0.67552723271593618</v>
      </c>
      <c r="AF5237">
        <f t="shared" si="336"/>
        <v>0.31450296015480567</v>
      </c>
    </row>
    <row r="5238" spans="1:32" x14ac:dyDescent="0.25">
      <c r="A5238" s="59">
        <v>5221</v>
      </c>
      <c r="B5238" s="60" t="s">
        <v>309</v>
      </c>
      <c r="C5238" s="61" t="s">
        <v>367</v>
      </c>
      <c r="D5238" s="62"/>
      <c r="E5238" s="62">
        <v>214</v>
      </c>
      <c r="F5238" s="62">
        <v>2055</v>
      </c>
      <c r="G5238" s="50">
        <v>792.71900000000005</v>
      </c>
      <c r="H5238" s="50">
        <v>826.03599999999994</v>
      </c>
      <c r="I5238" s="50">
        <v>853.7</v>
      </c>
      <c r="J5238" s="50">
        <v>873.91600000000005</v>
      </c>
      <c r="K5238" s="50">
        <v>883.05499999999995</v>
      </c>
      <c r="L5238" s="50">
        <v>887.14700000000005</v>
      </c>
      <c r="M5238" s="50">
        <v>889.399</v>
      </c>
      <c r="N5238" s="50">
        <v>892.84199999999998</v>
      </c>
      <c r="O5238" s="50">
        <v>892.79200000000003</v>
      </c>
      <c r="P5238" s="50">
        <v>872.99599999999998</v>
      </c>
      <c r="Q5238" s="50">
        <v>837.005</v>
      </c>
      <c r="R5238" s="50">
        <v>776.29</v>
      </c>
      <c r="S5238" s="50">
        <v>742.65</v>
      </c>
      <c r="T5238" s="50">
        <v>659.81500000000005</v>
      </c>
      <c r="U5238" s="50">
        <v>561.93399999999997</v>
      </c>
      <c r="V5238" s="50">
        <v>436.57799999999997</v>
      </c>
      <c r="W5238" s="50" t="s">
        <v>311</v>
      </c>
      <c r="X5238" s="50">
        <v>319.17200000000003</v>
      </c>
      <c r="Y5238" s="50">
        <v>205.29900000000001</v>
      </c>
      <c r="Z5238" s="50">
        <v>109.86799999999999</v>
      </c>
      <c r="AA5238" s="50">
        <v>45.073</v>
      </c>
      <c r="AB5238" s="50">
        <v>16.494</v>
      </c>
      <c r="AC5238" s="50" t="str">
        <f t="shared" si="333"/>
        <v>Dominican Republic-2055</v>
      </c>
      <c r="AD5238" s="51">
        <f t="shared" si="334"/>
        <v>8548.0920000000006</v>
      </c>
      <c r="AE5238" s="15">
        <f t="shared" si="335"/>
        <v>0.56465091859095573</v>
      </c>
      <c r="AF5238">
        <f t="shared" si="336"/>
        <v>0.21362215505273921</v>
      </c>
    </row>
    <row r="5239" spans="1:32" x14ac:dyDescent="0.25">
      <c r="A5239" s="59">
        <v>5222</v>
      </c>
      <c r="B5239" s="60" t="s">
        <v>309</v>
      </c>
      <c r="C5239" s="61" t="s">
        <v>368</v>
      </c>
      <c r="D5239" s="62"/>
      <c r="E5239" s="62">
        <v>242</v>
      </c>
      <c r="F5239" s="62">
        <v>2055</v>
      </c>
      <c r="G5239" s="50">
        <v>64.361000000000004</v>
      </c>
      <c r="H5239" s="50">
        <v>66.786000000000001</v>
      </c>
      <c r="I5239" s="50">
        <v>69.528999999999996</v>
      </c>
      <c r="J5239" s="50">
        <v>71.218000000000004</v>
      </c>
      <c r="K5239" s="50">
        <v>70.555000000000007</v>
      </c>
      <c r="L5239" s="50">
        <v>68.177000000000007</v>
      </c>
      <c r="M5239" s="50">
        <v>66.605999999999995</v>
      </c>
      <c r="N5239" s="50">
        <v>67.176000000000002</v>
      </c>
      <c r="O5239" s="50">
        <v>68.835999999999999</v>
      </c>
      <c r="P5239" s="50">
        <v>67.561999999999998</v>
      </c>
      <c r="Q5239" s="50">
        <v>58.47</v>
      </c>
      <c r="R5239" s="50">
        <v>53.436999999999998</v>
      </c>
      <c r="S5239" s="50">
        <v>52.639000000000003</v>
      </c>
      <c r="T5239" s="50">
        <v>46.066000000000003</v>
      </c>
      <c r="U5239" s="50">
        <v>41.707999999999998</v>
      </c>
      <c r="V5239" s="50">
        <v>29.341000000000001</v>
      </c>
      <c r="W5239" s="50" t="s">
        <v>311</v>
      </c>
      <c r="X5239" s="50">
        <v>17.106999999999999</v>
      </c>
      <c r="Y5239" s="50">
        <v>9.1790000000000003</v>
      </c>
      <c r="Z5239" s="50">
        <v>3.7269999999999999</v>
      </c>
      <c r="AA5239" s="50">
        <v>0.86599999999999999</v>
      </c>
      <c r="AB5239" s="50">
        <v>0.106</v>
      </c>
      <c r="AC5239" s="50" t="str">
        <f t="shared" si="333"/>
        <v>Fiji-2055</v>
      </c>
      <c r="AD5239" s="51">
        <f t="shared" si="334"/>
        <v>644.67600000000004</v>
      </c>
      <c r="AE5239" s="15">
        <f t="shared" si="335"/>
        <v>0.54100974753209352</v>
      </c>
      <c r="AF5239">
        <f t="shared" si="336"/>
        <v>0.17519329226168509</v>
      </c>
    </row>
    <row r="5240" spans="1:32" x14ac:dyDescent="0.25">
      <c r="A5240" s="59">
        <v>5223</v>
      </c>
      <c r="B5240" s="60" t="s">
        <v>309</v>
      </c>
      <c r="C5240" s="61" t="s">
        <v>369</v>
      </c>
      <c r="D5240" s="62"/>
      <c r="E5240" s="62">
        <v>258</v>
      </c>
      <c r="F5240" s="62">
        <v>2055</v>
      </c>
      <c r="G5240" s="50">
        <v>16.87</v>
      </c>
      <c r="H5240" s="50">
        <v>17.393000000000001</v>
      </c>
      <c r="I5240" s="50">
        <v>17.885999999999999</v>
      </c>
      <c r="J5240" s="50">
        <v>18.34</v>
      </c>
      <c r="K5240" s="50">
        <v>18.823</v>
      </c>
      <c r="L5240" s="50">
        <v>19.312000000000001</v>
      </c>
      <c r="M5240" s="50">
        <v>19.780999999999999</v>
      </c>
      <c r="N5240" s="50">
        <v>20.577000000000002</v>
      </c>
      <c r="O5240" s="50">
        <v>21.15</v>
      </c>
      <c r="P5240" s="50">
        <v>20.198</v>
      </c>
      <c r="Q5240" s="50">
        <v>20.917000000000002</v>
      </c>
      <c r="R5240" s="50">
        <v>21.148</v>
      </c>
      <c r="S5240" s="50">
        <v>20.433</v>
      </c>
      <c r="T5240" s="50">
        <v>18.899000000000001</v>
      </c>
      <c r="U5240" s="50">
        <v>16.568000000000001</v>
      </c>
      <c r="V5240" s="50">
        <v>14.372</v>
      </c>
      <c r="W5240" s="50" t="s">
        <v>311</v>
      </c>
      <c r="X5240" s="50">
        <v>11.231</v>
      </c>
      <c r="Y5240" s="50">
        <v>7.74</v>
      </c>
      <c r="Z5240" s="50">
        <v>3.42</v>
      </c>
      <c r="AA5240" s="50">
        <v>0.997</v>
      </c>
      <c r="AB5240" s="50">
        <v>0.17199999999999999</v>
      </c>
      <c r="AC5240" s="50" t="str">
        <f t="shared" si="333"/>
        <v>French Polynesia-2055</v>
      </c>
      <c r="AD5240" s="51">
        <f t="shared" si="334"/>
        <v>200.679</v>
      </c>
      <c r="AE5240" s="15">
        <f t="shared" si="335"/>
        <v>0.62561603356604323</v>
      </c>
      <c r="AF5240">
        <f t="shared" si="336"/>
        <v>0.29031199076051706</v>
      </c>
    </row>
    <row r="5241" spans="1:32" x14ac:dyDescent="0.25">
      <c r="A5241" s="59">
        <v>5224</v>
      </c>
      <c r="B5241" s="60" t="s">
        <v>309</v>
      </c>
      <c r="C5241" s="61" t="s">
        <v>370</v>
      </c>
      <c r="D5241" s="62"/>
      <c r="E5241" s="62">
        <v>308</v>
      </c>
      <c r="F5241" s="62">
        <v>2055</v>
      </c>
      <c r="G5241" s="50">
        <v>5.6269999999999998</v>
      </c>
      <c r="H5241" s="50">
        <v>6.0880000000000001</v>
      </c>
      <c r="I5241" s="50">
        <v>6.41</v>
      </c>
      <c r="J5241" s="50">
        <v>6.3819999999999997</v>
      </c>
      <c r="K5241" s="50">
        <v>6.117</v>
      </c>
      <c r="L5241" s="50">
        <v>6.15</v>
      </c>
      <c r="M5241" s="50">
        <v>6.6769999999999996</v>
      </c>
      <c r="N5241" s="50">
        <v>7.25</v>
      </c>
      <c r="O5241" s="50">
        <v>7.2779999999999996</v>
      </c>
      <c r="P5241" s="50">
        <v>6.7210000000000001</v>
      </c>
      <c r="Q5241" s="50">
        <v>5.9740000000000002</v>
      </c>
      <c r="R5241" s="50">
        <v>6.6120000000000001</v>
      </c>
      <c r="S5241" s="50">
        <v>7.2290000000000001</v>
      </c>
      <c r="T5241" s="50">
        <v>8.1679999999999993</v>
      </c>
      <c r="U5241" s="50">
        <v>6.165</v>
      </c>
      <c r="V5241" s="50">
        <v>3.9129999999999998</v>
      </c>
      <c r="W5241" s="50" t="s">
        <v>311</v>
      </c>
      <c r="X5241" s="50">
        <v>2.3940000000000001</v>
      </c>
      <c r="Y5241" s="50">
        <v>1.234</v>
      </c>
      <c r="Z5241" s="50">
        <v>0.69399999999999995</v>
      </c>
      <c r="AA5241" s="50">
        <v>0.153</v>
      </c>
      <c r="AB5241" s="50">
        <v>1.9E-2</v>
      </c>
      <c r="AC5241" s="50" t="str">
        <f t="shared" si="333"/>
        <v>Grenada-2055</v>
      </c>
      <c r="AD5241" s="51">
        <f t="shared" si="334"/>
        <v>66.390000000000015</v>
      </c>
      <c r="AE5241" s="15">
        <f t="shared" si="335"/>
        <v>0.6155294472059043</v>
      </c>
      <c r="AF5241">
        <f t="shared" si="336"/>
        <v>0.26906466307756016</v>
      </c>
    </row>
    <row r="5242" spans="1:32" x14ac:dyDescent="0.25">
      <c r="A5242" s="59">
        <v>5225</v>
      </c>
      <c r="B5242" s="60" t="s">
        <v>309</v>
      </c>
      <c r="C5242" s="61" t="s">
        <v>371</v>
      </c>
      <c r="D5242" s="62">
        <v>5</v>
      </c>
      <c r="E5242" s="62">
        <v>312</v>
      </c>
      <c r="F5242" s="62">
        <v>2055</v>
      </c>
      <c r="G5242" s="50">
        <v>19.527000000000001</v>
      </c>
      <c r="H5242" s="50">
        <v>19.992999999999999</v>
      </c>
      <c r="I5242" s="50">
        <v>21.335000000000001</v>
      </c>
      <c r="J5242" s="50">
        <v>22.835000000000001</v>
      </c>
      <c r="K5242" s="50">
        <v>23.664999999999999</v>
      </c>
      <c r="L5242" s="50">
        <v>23.013999999999999</v>
      </c>
      <c r="M5242" s="50">
        <v>21.181000000000001</v>
      </c>
      <c r="N5242" s="50">
        <v>20.484000000000002</v>
      </c>
      <c r="O5242" s="50">
        <v>22.885000000000002</v>
      </c>
      <c r="P5242" s="50">
        <v>24.478000000000002</v>
      </c>
      <c r="Q5242" s="50">
        <v>27.34</v>
      </c>
      <c r="R5242" s="50">
        <v>28.806999999999999</v>
      </c>
      <c r="S5242" s="50">
        <v>24.696000000000002</v>
      </c>
      <c r="T5242" s="50">
        <v>15.51</v>
      </c>
      <c r="U5242" s="50">
        <v>16.404</v>
      </c>
      <c r="V5242" s="50">
        <v>18.863</v>
      </c>
      <c r="W5242" s="50" t="s">
        <v>311</v>
      </c>
      <c r="X5242" s="50">
        <v>22.911999999999999</v>
      </c>
      <c r="Y5242" s="50">
        <v>18.881</v>
      </c>
      <c r="Z5242" s="50">
        <v>13.308999999999999</v>
      </c>
      <c r="AA5242" s="50">
        <v>5.7560000000000002</v>
      </c>
      <c r="AB5242" s="50">
        <v>2.0299999999999998</v>
      </c>
      <c r="AC5242" s="50" t="str">
        <f t="shared" si="333"/>
        <v>Guadeloupe-2055</v>
      </c>
      <c r="AD5242" s="51">
        <f t="shared" si="334"/>
        <v>239.38499999999999</v>
      </c>
      <c r="AE5242" s="15">
        <f t="shared" si="335"/>
        <v>0.72903481838878792</v>
      </c>
      <c r="AF5242">
        <f t="shared" si="336"/>
        <v>0.37858046895816672</v>
      </c>
    </row>
    <row r="5243" spans="1:32" x14ac:dyDescent="0.25">
      <c r="A5243" s="59">
        <v>5226</v>
      </c>
      <c r="B5243" s="60" t="s">
        <v>309</v>
      </c>
      <c r="C5243" s="61" t="s">
        <v>372</v>
      </c>
      <c r="D5243" s="62"/>
      <c r="E5243" s="62">
        <v>316</v>
      </c>
      <c r="F5243" s="62">
        <v>2055</v>
      </c>
      <c r="G5243" s="50">
        <v>11.116</v>
      </c>
      <c r="H5243" s="50">
        <v>11.179</v>
      </c>
      <c r="I5243" s="50">
        <v>11.33</v>
      </c>
      <c r="J5243" s="50">
        <v>11.619</v>
      </c>
      <c r="K5243" s="50">
        <v>11.964</v>
      </c>
      <c r="L5243" s="50">
        <v>12.231</v>
      </c>
      <c r="M5243" s="50">
        <v>12.257</v>
      </c>
      <c r="N5243" s="50">
        <v>12.003</v>
      </c>
      <c r="O5243" s="50">
        <v>11.765000000000001</v>
      </c>
      <c r="P5243" s="50">
        <v>11.778</v>
      </c>
      <c r="Q5243" s="50">
        <v>12.334</v>
      </c>
      <c r="R5243" s="50">
        <v>12.254</v>
      </c>
      <c r="S5243" s="50">
        <v>11.53</v>
      </c>
      <c r="T5243" s="50">
        <v>9.8889999999999993</v>
      </c>
      <c r="U5243" s="50">
        <v>8.0660000000000007</v>
      </c>
      <c r="V5243" s="50">
        <v>7.0709999999999997</v>
      </c>
      <c r="W5243" s="50" t="s">
        <v>311</v>
      </c>
      <c r="X5243" s="50">
        <v>6.4749999999999996</v>
      </c>
      <c r="Y5243" s="50">
        <v>4.7169999999999996</v>
      </c>
      <c r="Z5243" s="50">
        <v>2.64</v>
      </c>
      <c r="AA5243" s="50">
        <v>0.85299999999999998</v>
      </c>
      <c r="AB5243" s="50">
        <v>0.184</v>
      </c>
      <c r="AC5243" s="50" t="str">
        <f t="shared" si="333"/>
        <v>Guam-2055</v>
      </c>
      <c r="AD5243" s="51">
        <f t="shared" si="334"/>
        <v>119.73500000000001</v>
      </c>
      <c r="AE5243" s="15">
        <f t="shared" si="335"/>
        <v>0.61402263331523754</v>
      </c>
      <c r="AF5243">
        <f t="shared" si="336"/>
        <v>0.26013954094940012</v>
      </c>
    </row>
    <row r="5244" spans="1:32" x14ac:dyDescent="0.25">
      <c r="A5244" s="59">
        <v>5227</v>
      </c>
      <c r="B5244" s="60" t="s">
        <v>309</v>
      </c>
      <c r="C5244" s="61" t="s">
        <v>373</v>
      </c>
      <c r="D5244" s="62"/>
      <c r="E5244" s="62">
        <v>624</v>
      </c>
      <c r="F5244" s="62">
        <v>2055</v>
      </c>
      <c r="G5244" s="50">
        <v>408.077</v>
      </c>
      <c r="H5244" s="50">
        <v>393.733</v>
      </c>
      <c r="I5244" s="50">
        <v>377.57</v>
      </c>
      <c r="J5244" s="50">
        <v>357.572</v>
      </c>
      <c r="K5244" s="50">
        <v>334.31799999999998</v>
      </c>
      <c r="L5244" s="50">
        <v>312.04300000000001</v>
      </c>
      <c r="M5244" s="50">
        <v>292.69</v>
      </c>
      <c r="N5244" s="50">
        <v>272.00299999999999</v>
      </c>
      <c r="O5244" s="50">
        <v>246.69499999999999</v>
      </c>
      <c r="P5244" s="50">
        <v>212.03100000000001</v>
      </c>
      <c r="Q5244" s="50">
        <v>176.39599999999999</v>
      </c>
      <c r="R5244" s="50">
        <v>150.184</v>
      </c>
      <c r="S5244" s="50">
        <v>127.267</v>
      </c>
      <c r="T5244" s="50">
        <v>98.741</v>
      </c>
      <c r="U5244" s="50">
        <v>67.814999999999998</v>
      </c>
      <c r="V5244" s="50">
        <v>37.095999999999997</v>
      </c>
      <c r="W5244" s="50" t="s">
        <v>311</v>
      </c>
      <c r="X5244" s="50">
        <v>16.471</v>
      </c>
      <c r="Y5244" s="50">
        <v>4.7220000000000004</v>
      </c>
      <c r="Z5244" s="50">
        <v>0.88400000000000001</v>
      </c>
      <c r="AA5244" s="50">
        <v>8.7999999999999995E-2</v>
      </c>
      <c r="AB5244" s="50">
        <v>4.0000000000000001E-3</v>
      </c>
      <c r="AC5244" s="50" t="str">
        <f t="shared" si="333"/>
        <v>Guinea-Bissau-2055</v>
      </c>
      <c r="AD5244" s="51">
        <f t="shared" si="334"/>
        <v>2481.1990000000001</v>
      </c>
      <c r="AE5244" s="15">
        <f t="shared" si="335"/>
        <v>0.56633949957258556</v>
      </c>
      <c r="AF5244">
        <f t="shared" si="336"/>
        <v>6.1689967625340132E-2</v>
      </c>
    </row>
    <row r="5245" spans="1:32" x14ac:dyDescent="0.25">
      <c r="A5245" s="59">
        <v>5228</v>
      </c>
      <c r="B5245" s="60" t="s">
        <v>309</v>
      </c>
      <c r="C5245" s="61" t="s">
        <v>374</v>
      </c>
      <c r="D5245" s="62"/>
      <c r="E5245" s="62">
        <v>328</v>
      </c>
      <c r="F5245" s="62">
        <v>2055</v>
      </c>
      <c r="G5245" s="50">
        <v>51.795000000000002</v>
      </c>
      <c r="H5245" s="50">
        <v>54.209000000000003</v>
      </c>
      <c r="I5245" s="50">
        <v>56.695999999999998</v>
      </c>
      <c r="J5245" s="50">
        <v>57.555</v>
      </c>
      <c r="K5245" s="50">
        <v>57.097999999999999</v>
      </c>
      <c r="L5245" s="50">
        <v>56.814</v>
      </c>
      <c r="M5245" s="50">
        <v>56.951000000000001</v>
      </c>
      <c r="N5245" s="50">
        <v>56.62</v>
      </c>
      <c r="O5245" s="50">
        <v>54.470999999999997</v>
      </c>
      <c r="P5245" s="50">
        <v>51.491</v>
      </c>
      <c r="Q5245" s="50">
        <v>55.72</v>
      </c>
      <c r="R5245" s="50">
        <v>57.302</v>
      </c>
      <c r="S5245" s="50">
        <v>50.802</v>
      </c>
      <c r="T5245" s="50">
        <v>27.512</v>
      </c>
      <c r="U5245" s="50">
        <v>25.96</v>
      </c>
      <c r="V5245" s="50">
        <v>20.329999999999998</v>
      </c>
      <c r="W5245" s="50" t="s">
        <v>311</v>
      </c>
      <c r="X5245" s="50">
        <v>11.727</v>
      </c>
      <c r="Y5245" s="50">
        <v>4.7629999999999999</v>
      </c>
      <c r="Z5245" s="50">
        <v>1.1970000000000001</v>
      </c>
      <c r="AA5245" s="50">
        <v>0.16</v>
      </c>
      <c r="AB5245" s="50">
        <v>0.01</v>
      </c>
      <c r="AC5245" s="50" t="str">
        <f t="shared" si="333"/>
        <v>Guyana-2055</v>
      </c>
      <c r="AD5245" s="51">
        <f t="shared" si="334"/>
        <v>554.82399999999996</v>
      </c>
      <c r="AE5245" s="15">
        <f t="shared" si="335"/>
        <v>0.45844988681095272</v>
      </c>
      <c r="AF5245">
        <f t="shared" si="336"/>
        <v>0.12774346223959057</v>
      </c>
    </row>
    <row r="5246" spans="1:32" x14ac:dyDescent="0.25">
      <c r="A5246" s="59">
        <v>5229</v>
      </c>
      <c r="B5246" s="60" t="s">
        <v>309</v>
      </c>
      <c r="C5246" s="61" t="s">
        <v>375</v>
      </c>
      <c r="D5246" s="62"/>
      <c r="E5246" s="62">
        <v>332</v>
      </c>
      <c r="F5246" s="62">
        <v>2055</v>
      </c>
      <c r="G5246" s="50">
        <v>994.03200000000004</v>
      </c>
      <c r="H5246" s="50">
        <v>1019.577</v>
      </c>
      <c r="I5246" s="50">
        <v>1043.7750000000001</v>
      </c>
      <c r="J5246" s="50">
        <v>1051.355</v>
      </c>
      <c r="K5246" s="50">
        <v>1045.9880000000001</v>
      </c>
      <c r="L5246" s="50">
        <v>1032.2739999999999</v>
      </c>
      <c r="M5246" s="50">
        <v>1017.596</v>
      </c>
      <c r="N5246" s="50">
        <v>996.798</v>
      </c>
      <c r="O5246" s="50">
        <v>963.96500000000003</v>
      </c>
      <c r="P5246" s="50">
        <v>933.73699999999997</v>
      </c>
      <c r="Q5246" s="50">
        <v>873.072</v>
      </c>
      <c r="R5246" s="50">
        <v>817.16800000000001</v>
      </c>
      <c r="S5246" s="50">
        <v>731.19500000000005</v>
      </c>
      <c r="T5246" s="50">
        <v>631.47500000000002</v>
      </c>
      <c r="U5246" s="50">
        <v>497.04700000000003</v>
      </c>
      <c r="V5246" s="50">
        <v>295.00900000000001</v>
      </c>
      <c r="W5246" s="50" t="s">
        <v>311</v>
      </c>
      <c r="X5246" s="50">
        <v>154.00899999999999</v>
      </c>
      <c r="Y5246" s="50">
        <v>74.344999999999999</v>
      </c>
      <c r="Z5246" s="50">
        <v>26.119</v>
      </c>
      <c r="AA5246" s="50">
        <v>6.0119999999999996</v>
      </c>
      <c r="AB5246" s="50">
        <v>1.044</v>
      </c>
      <c r="AC5246" s="50" t="str">
        <f t="shared" si="333"/>
        <v>Haiti-2055</v>
      </c>
      <c r="AD5246" s="51">
        <f t="shared" si="334"/>
        <v>9463.1479999999992</v>
      </c>
      <c r="AE5246" s="15">
        <f t="shared" si="335"/>
        <v>0.50114866638458999</v>
      </c>
      <c r="AF5246">
        <f t="shared" si="336"/>
        <v>0.13458373813508884</v>
      </c>
    </row>
    <row r="5247" spans="1:32" x14ac:dyDescent="0.25">
      <c r="A5247" s="59">
        <v>5230</v>
      </c>
      <c r="B5247" s="60" t="s">
        <v>309</v>
      </c>
      <c r="C5247" s="61" t="s">
        <v>376</v>
      </c>
      <c r="D5247" s="62"/>
      <c r="E5247" s="62">
        <v>388</v>
      </c>
      <c r="F5247" s="62">
        <v>2055</v>
      </c>
      <c r="G5247" s="50">
        <v>125.48399999999999</v>
      </c>
      <c r="H5247" s="50">
        <v>131.774</v>
      </c>
      <c r="I5247" s="50">
        <v>137.68700000000001</v>
      </c>
      <c r="J5247" s="50">
        <v>139.64599999999999</v>
      </c>
      <c r="K5247" s="50">
        <v>140.47900000000001</v>
      </c>
      <c r="L5247" s="50">
        <v>145.16399999999999</v>
      </c>
      <c r="M5247" s="50">
        <v>153.52199999999999</v>
      </c>
      <c r="N5247" s="50">
        <v>161.262</v>
      </c>
      <c r="O5247" s="50">
        <v>133.31899999999999</v>
      </c>
      <c r="P5247" s="50">
        <v>145.76900000000001</v>
      </c>
      <c r="Q5247" s="50">
        <v>158.96799999999999</v>
      </c>
      <c r="R5247" s="50">
        <v>192.53</v>
      </c>
      <c r="S5247" s="50">
        <v>193.20599999999999</v>
      </c>
      <c r="T5247" s="50">
        <v>179.392</v>
      </c>
      <c r="U5247" s="50">
        <v>150.429</v>
      </c>
      <c r="V5247" s="50">
        <v>118.596</v>
      </c>
      <c r="W5247" s="50" t="s">
        <v>311</v>
      </c>
      <c r="X5247" s="50">
        <v>93.893000000000001</v>
      </c>
      <c r="Y5247" s="50">
        <v>62.164000000000001</v>
      </c>
      <c r="Z5247" s="50">
        <v>31.277999999999999</v>
      </c>
      <c r="AA5247" s="50">
        <v>10.093999999999999</v>
      </c>
      <c r="AB5247" s="50">
        <v>1.863</v>
      </c>
      <c r="AC5247" s="50" t="str">
        <f t="shared" si="333"/>
        <v>Jamaica-2055</v>
      </c>
      <c r="AD5247" s="51">
        <f t="shared" si="334"/>
        <v>1563.8649999999998</v>
      </c>
      <c r="AE5247" s="15">
        <f t="shared" si="335"/>
        <v>0.66671611680036325</v>
      </c>
      <c r="AF5247">
        <f t="shared" si="336"/>
        <v>0.33066453612142077</v>
      </c>
    </row>
    <row r="5248" spans="1:32" x14ac:dyDescent="0.25">
      <c r="A5248" s="59">
        <v>5231</v>
      </c>
      <c r="B5248" s="60" t="s">
        <v>309</v>
      </c>
      <c r="C5248" s="61" t="s">
        <v>377</v>
      </c>
      <c r="D5248" s="62"/>
      <c r="E5248" s="62">
        <v>296</v>
      </c>
      <c r="F5248" s="62">
        <v>2055</v>
      </c>
      <c r="G5248" s="50">
        <v>17.559000000000001</v>
      </c>
      <c r="H5248" s="50">
        <v>17.468</v>
      </c>
      <c r="I5248" s="50">
        <v>16.893000000000001</v>
      </c>
      <c r="J5248" s="50">
        <v>15.641</v>
      </c>
      <c r="K5248" s="50">
        <v>14.48</v>
      </c>
      <c r="L5248" s="50">
        <v>13.968</v>
      </c>
      <c r="M5248" s="50">
        <v>13.673</v>
      </c>
      <c r="N5248" s="50">
        <v>13.125</v>
      </c>
      <c r="O5248" s="50">
        <v>12.234999999999999</v>
      </c>
      <c r="P5248" s="50">
        <v>11.128</v>
      </c>
      <c r="Q5248" s="50">
        <v>8.1489999999999991</v>
      </c>
      <c r="R5248" s="50">
        <v>8.9060000000000006</v>
      </c>
      <c r="S5248" s="50">
        <v>7.4560000000000004</v>
      </c>
      <c r="T5248" s="50">
        <v>6.556</v>
      </c>
      <c r="U5248" s="50">
        <v>4.5759999999999996</v>
      </c>
      <c r="V5248" s="50">
        <v>2.7890000000000001</v>
      </c>
      <c r="W5248" s="50" t="s">
        <v>311</v>
      </c>
      <c r="X5248" s="50">
        <v>1.4790000000000001</v>
      </c>
      <c r="Y5248" s="50">
        <v>0.751</v>
      </c>
      <c r="Z5248" s="50">
        <v>0.193</v>
      </c>
      <c r="AA5248" s="50">
        <v>2.4E-2</v>
      </c>
      <c r="AB5248" s="50">
        <v>1E-3</v>
      </c>
      <c r="AC5248" s="50" t="str">
        <f t="shared" si="333"/>
        <v>Kiribati-2055</v>
      </c>
      <c r="AD5248" s="51">
        <f t="shared" si="334"/>
        <v>118.76100000000001</v>
      </c>
      <c r="AE5248" s="15">
        <f t="shared" si="335"/>
        <v>0.57501199888852395</v>
      </c>
      <c r="AF5248">
        <f t="shared" si="336"/>
        <v>9.5904054932886507E-2</v>
      </c>
    </row>
    <row r="5249" spans="1:32" x14ac:dyDescent="0.25">
      <c r="A5249" s="59">
        <v>5232</v>
      </c>
      <c r="B5249" s="60" t="s">
        <v>309</v>
      </c>
      <c r="C5249" s="61" t="s">
        <v>378</v>
      </c>
      <c r="D5249" s="62"/>
      <c r="E5249" s="62">
        <v>462</v>
      </c>
      <c r="F5249" s="62">
        <v>2055</v>
      </c>
      <c r="G5249" s="50">
        <v>26.875</v>
      </c>
      <c r="H5249" s="50">
        <v>28.52</v>
      </c>
      <c r="I5249" s="50">
        <v>28.167000000000002</v>
      </c>
      <c r="J5249" s="50">
        <v>26.722999999999999</v>
      </c>
      <c r="K5249" s="50">
        <v>27.254999999999999</v>
      </c>
      <c r="L5249" s="50">
        <v>31.477</v>
      </c>
      <c r="M5249" s="50">
        <v>37.360999999999997</v>
      </c>
      <c r="N5249" s="50">
        <v>40.938000000000002</v>
      </c>
      <c r="O5249" s="50">
        <v>40.162999999999997</v>
      </c>
      <c r="P5249" s="50">
        <v>33.790999999999997</v>
      </c>
      <c r="Q5249" s="50">
        <v>31.167999999999999</v>
      </c>
      <c r="R5249" s="50">
        <v>37.264000000000003</v>
      </c>
      <c r="S5249" s="50">
        <v>49.655999999999999</v>
      </c>
      <c r="T5249" s="50">
        <v>53.804000000000002</v>
      </c>
      <c r="U5249" s="50">
        <v>39.854999999999997</v>
      </c>
      <c r="V5249" s="50">
        <v>22.378</v>
      </c>
      <c r="W5249" s="50" t="s">
        <v>311</v>
      </c>
      <c r="X5249" s="50">
        <v>14.82</v>
      </c>
      <c r="Y5249" s="50">
        <v>8.7850000000000001</v>
      </c>
      <c r="Z5249" s="50">
        <v>4.0759999999999996</v>
      </c>
      <c r="AA5249" s="50">
        <v>1.2629999999999999</v>
      </c>
      <c r="AB5249" s="50">
        <v>0.20799999999999999</v>
      </c>
      <c r="AC5249" s="50" t="str">
        <f t="shared" si="333"/>
        <v>Maldives-2055</v>
      </c>
      <c r="AD5249" s="51">
        <f t="shared" si="334"/>
        <v>355.79600000000005</v>
      </c>
      <c r="AE5249" s="15">
        <f t="shared" si="335"/>
        <v>0.64292740784044777</v>
      </c>
      <c r="AF5249">
        <f t="shared" si="336"/>
        <v>0.3304571670482841</v>
      </c>
    </row>
    <row r="5250" spans="1:32" x14ac:dyDescent="0.25">
      <c r="A5250" s="59">
        <v>5233</v>
      </c>
      <c r="B5250" s="60" t="s">
        <v>309</v>
      </c>
      <c r="C5250" s="61" t="s">
        <v>379</v>
      </c>
      <c r="D5250" s="62"/>
      <c r="E5250" s="62">
        <v>474</v>
      </c>
      <c r="F5250" s="62">
        <v>2055</v>
      </c>
      <c r="G5250" s="50">
        <v>16.100999999999999</v>
      </c>
      <c r="H5250" s="50">
        <v>16.701000000000001</v>
      </c>
      <c r="I5250" s="50">
        <v>17.933</v>
      </c>
      <c r="J5250" s="50">
        <v>18.806000000000001</v>
      </c>
      <c r="K5250" s="50">
        <v>18.449000000000002</v>
      </c>
      <c r="L5250" s="50">
        <v>17.591000000000001</v>
      </c>
      <c r="M5250" s="50">
        <v>17.254000000000001</v>
      </c>
      <c r="N5250" s="50">
        <v>18.041</v>
      </c>
      <c r="O5250" s="50">
        <v>16.917000000000002</v>
      </c>
      <c r="P5250" s="50">
        <v>22.332999999999998</v>
      </c>
      <c r="Q5250" s="50">
        <v>21.774000000000001</v>
      </c>
      <c r="R5250" s="50">
        <v>20.076000000000001</v>
      </c>
      <c r="S5250" s="50">
        <v>14.712999999999999</v>
      </c>
      <c r="T5250" s="50">
        <v>18.065000000000001</v>
      </c>
      <c r="U5250" s="50">
        <v>16.196999999999999</v>
      </c>
      <c r="V5250" s="50">
        <v>16.594000000000001</v>
      </c>
      <c r="W5250" s="50" t="s">
        <v>311</v>
      </c>
      <c r="X5250" s="50">
        <v>19.792000000000002</v>
      </c>
      <c r="Y5250" s="50">
        <v>17.710999999999999</v>
      </c>
      <c r="Z5250" s="50">
        <v>12.034000000000001</v>
      </c>
      <c r="AA5250" s="50">
        <v>5.2809999999999997</v>
      </c>
      <c r="AB5250" s="50">
        <v>1.5349999999999999</v>
      </c>
      <c r="AC5250" s="50" t="str">
        <f t="shared" si="333"/>
        <v>Martinique-2055</v>
      </c>
      <c r="AD5250" s="51">
        <f t="shared" si="334"/>
        <v>185.95400000000001</v>
      </c>
      <c r="AE5250" s="15">
        <f t="shared" si="335"/>
        <v>0.84937134990373953</v>
      </c>
      <c r="AF5250">
        <f t="shared" si="336"/>
        <v>0.45295303119283115</v>
      </c>
    </row>
    <row r="5251" spans="1:32" x14ac:dyDescent="0.25">
      <c r="A5251" s="59">
        <v>5234</v>
      </c>
      <c r="B5251" s="60" t="s">
        <v>309</v>
      </c>
      <c r="C5251" s="61" t="s">
        <v>380</v>
      </c>
      <c r="D5251" s="62">
        <v>6</v>
      </c>
      <c r="E5251" s="62">
        <v>480</v>
      </c>
      <c r="F5251" s="62">
        <v>2055</v>
      </c>
      <c r="G5251" s="50">
        <v>52.991</v>
      </c>
      <c r="H5251" s="50">
        <v>53.576999999999998</v>
      </c>
      <c r="I5251" s="50">
        <v>56.122999999999998</v>
      </c>
      <c r="J5251" s="50">
        <v>60.279000000000003</v>
      </c>
      <c r="K5251" s="50">
        <v>64.203000000000003</v>
      </c>
      <c r="L5251" s="50">
        <v>66.105000000000004</v>
      </c>
      <c r="M5251" s="50">
        <v>65.495999999999995</v>
      </c>
      <c r="N5251" s="50">
        <v>64.986000000000004</v>
      </c>
      <c r="O5251" s="50">
        <v>67.09</v>
      </c>
      <c r="P5251" s="50">
        <v>77.563999999999993</v>
      </c>
      <c r="Q5251" s="50">
        <v>89.402000000000001</v>
      </c>
      <c r="R5251" s="50">
        <v>86.721999999999994</v>
      </c>
      <c r="S5251" s="50">
        <v>91.072000000000003</v>
      </c>
      <c r="T5251" s="50">
        <v>73.846999999999994</v>
      </c>
      <c r="U5251" s="50">
        <v>65.728999999999999</v>
      </c>
      <c r="V5251" s="50">
        <v>64.855999999999995</v>
      </c>
      <c r="W5251" s="50" t="s">
        <v>311</v>
      </c>
      <c r="X5251" s="50">
        <v>42.23</v>
      </c>
      <c r="Y5251" s="50">
        <v>28.797999999999998</v>
      </c>
      <c r="Z5251" s="50">
        <v>15.967000000000001</v>
      </c>
      <c r="AA5251" s="50">
        <v>5.0510000000000002</v>
      </c>
      <c r="AB5251" s="50">
        <v>1.1240000000000001</v>
      </c>
      <c r="AC5251" s="50" t="str">
        <f t="shared" si="333"/>
        <v>Mauritius-2055</v>
      </c>
      <c r="AD5251" s="51">
        <f t="shared" si="334"/>
        <v>732.91899999999998</v>
      </c>
      <c r="AE5251" s="15">
        <f t="shared" si="335"/>
        <v>0.62802710804331718</v>
      </c>
      <c r="AF5251">
        <f t="shared" si="336"/>
        <v>0.33228972432197046</v>
      </c>
    </row>
    <row r="5252" spans="1:32" x14ac:dyDescent="0.25">
      <c r="A5252" s="59">
        <v>5235</v>
      </c>
      <c r="B5252" s="60" t="s">
        <v>309</v>
      </c>
      <c r="C5252" s="61" t="s">
        <v>381</v>
      </c>
      <c r="D5252" s="62"/>
      <c r="E5252" s="62">
        <v>583</v>
      </c>
      <c r="F5252" s="62">
        <v>2055</v>
      </c>
      <c r="G5252" s="50">
        <v>9.7569999999999997</v>
      </c>
      <c r="H5252" s="50">
        <v>9.5909999999999993</v>
      </c>
      <c r="I5252" s="50">
        <v>9.6940000000000008</v>
      </c>
      <c r="J5252" s="50">
        <v>10.117000000000001</v>
      </c>
      <c r="K5252" s="50">
        <v>10.484999999999999</v>
      </c>
      <c r="L5252" s="50">
        <v>10.382999999999999</v>
      </c>
      <c r="M5252" s="50">
        <v>9.7149999999999999</v>
      </c>
      <c r="N5252" s="50">
        <v>8.7360000000000007</v>
      </c>
      <c r="O5252" s="50">
        <v>7.7869999999999999</v>
      </c>
      <c r="P5252" s="50">
        <v>7.6619999999999999</v>
      </c>
      <c r="Q5252" s="50">
        <v>8.125</v>
      </c>
      <c r="R5252" s="50">
        <v>8.2349999999999994</v>
      </c>
      <c r="S5252" s="50">
        <v>7.2110000000000003</v>
      </c>
      <c r="T5252" s="50">
        <v>5.49</v>
      </c>
      <c r="U5252" s="50">
        <v>3.8460000000000001</v>
      </c>
      <c r="V5252" s="50">
        <v>1.5309999999999999</v>
      </c>
      <c r="W5252" s="50" t="s">
        <v>311</v>
      </c>
      <c r="X5252" s="50">
        <v>0.71799999999999997</v>
      </c>
      <c r="Y5252" s="50">
        <v>0.438</v>
      </c>
      <c r="Z5252" s="50">
        <v>0.14099999999999999</v>
      </c>
      <c r="AA5252" s="50">
        <v>2.4E-2</v>
      </c>
      <c r="AB5252" s="50">
        <v>2E-3</v>
      </c>
      <c r="AC5252" s="50" t="str">
        <f t="shared" si="333"/>
        <v>Micronesia (Fed. States of)-2055</v>
      </c>
      <c r="AD5252" s="51">
        <f t="shared" si="334"/>
        <v>88.456000000000003</v>
      </c>
      <c r="AE5252" s="15">
        <f t="shared" si="335"/>
        <v>0.46613005335986252</v>
      </c>
      <c r="AF5252">
        <f t="shared" si="336"/>
        <v>0.10374644674802974</v>
      </c>
    </row>
    <row r="5253" spans="1:32" x14ac:dyDescent="0.25">
      <c r="A5253" s="59">
        <v>5236</v>
      </c>
      <c r="B5253" s="60" t="s">
        <v>309</v>
      </c>
      <c r="C5253" s="61" t="s">
        <v>382</v>
      </c>
      <c r="D5253" s="62"/>
      <c r="E5253" s="62">
        <v>540</v>
      </c>
      <c r="F5253" s="62">
        <v>2055</v>
      </c>
      <c r="G5253" s="50">
        <v>22.437000000000001</v>
      </c>
      <c r="H5253" s="50">
        <v>22.378</v>
      </c>
      <c r="I5253" s="50">
        <v>22.298999999999999</v>
      </c>
      <c r="J5253" s="50">
        <v>22.818000000000001</v>
      </c>
      <c r="K5253" s="50">
        <v>23.9</v>
      </c>
      <c r="L5253" s="50">
        <v>24.86</v>
      </c>
      <c r="M5253" s="50">
        <v>25.428999999999998</v>
      </c>
      <c r="N5253" s="50">
        <v>25.684000000000001</v>
      </c>
      <c r="O5253" s="50">
        <v>25.544</v>
      </c>
      <c r="P5253" s="50">
        <v>24.355</v>
      </c>
      <c r="Q5253" s="50">
        <v>24.395</v>
      </c>
      <c r="R5253" s="50">
        <v>24.46</v>
      </c>
      <c r="S5253" s="50">
        <v>24.289000000000001</v>
      </c>
      <c r="T5253" s="50">
        <v>20.303999999999998</v>
      </c>
      <c r="U5253" s="50">
        <v>16.010999999999999</v>
      </c>
      <c r="V5253" s="50">
        <v>14.351000000000001</v>
      </c>
      <c r="W5253" s="50" t="s">
        <v>311</v>
      </c>
      <c r="X5253" s="50">
        <v>12.827999999999999</v>
      </c>
      <c r="Y5253" s="50">
        <v>7.7089999999999996</v>
      </c>
      <c r="Z5253" s="50">
        <v>3.46</v>
      </c>
      <c r="AA5253" s="50">
        <v>0.96199999999999997</v>
      </c>
      <c r="AB5253" s="50">
        <v>0.156</v>
      </c>
      <c r="AC5253" s="50" t="str">
        <f t="shared" si="333"/>
        <v>New Caledonia-2055</v>
      </c>
      <c r="AD5253" s="51">
        <f t="shared" si="334"/>
        <v>245.73400000000004</v>
      </c>
      <c r="AE5253" s="15">
        <f t="shared" si="335"/>
        <v>0.58150276315039839</v>
      </c>
      <c r="AF5253">
        <f t="shared" si="336"/>
        <v>0.24222945328082651</v>
      </c>
    </row>
    <row r="5254" spans="1:32" x14ac:dyDescent="0.25">
      <c r="A5254" s="59">
        <v>5237</v>
      </c>
      <c r="B5254" s="60" t="s">
        <v>309</v>
      </c>
      <c r="C5254" s="61" t="s">
        <v>383</v>
      </c>
      <c r="D5254" s="62"/>
      <c r="E5254" s="62">
        <v>598</v>
      </c>
      <c r="F5254" s="62">
        <v>2055</v>
      </c>
      <c r="G5254" s="50">
        <v>1314.1320000000001</v>
      </c>
      <c r="H5254" s="50">
        <v>1290.3910000000001</v>
      </c>
      <c r="I5254" s="50">
        <v>1268.375</v>
      </c>
      <c r="J5254" s="50">
        <v>1238.598</v>
      </c>
      <c r="K5254" s="50">
        <v>1200.1369999999999</v>
      </c>
      <c r="L5254" s="50">
        <v>1150.049</v>
      </c>
      <c r="M5254" s="50">
        <v>1091.6099999999999</v>
      </c>
      <c r="N5254" s="50">
        <v>1026.8389999999999</v>
      </c>
      <c r="O5254" s="50">
        <v>960.77800000000002</v>
      </c>
      <c r="P5254" s="50">
        <v>897.97900000000004</v>
      </c>
      <c r="Q5254" s="50">
        <v>808.10500000000002</v>
      </c>
      <c r="R5254" s="50">
        <v>696.67700000000002</v>
      </c>
      <c r="S5254" s="50">
        <v>550.88</v>
      </c>
      <c r="T5254" s="50">
        <v>428.36599999999999</v>
      </c>
      <c r="U5254" s="50">
        <v>321.983</v>
      </c>
      <c r="V5254" s="50">
        <v>210.38900000000001</v>
      </c>
      <c r="W5254" s="50" t="s">
        <v>311</v>
      </c>
      <c r="X5254" s="50">
        <v>115.011</v>
      </c>
      <c r="Y5254" s="50">
        <v>50.244999999999997</v>
      </c>
      <c r="Z5254" s="50">
        <v>16.651</v>
      </c>
      <c r="AA5254" s="50">
        <v>3.8290000000000002</v>
      </c>
      <c r="AB5254" s="50">
        <v>0.498</v>
      </c>
      <c r="AC5254" s="50" t="str">
        <f t="shared" si="333"/>
        <v>Papua New Guinea-2055</v>
      </c>
      <c r="AD5254" s="51">
        <f t="shared" si="334"/>
        <v>9621.6519999999982</v>
      </c>
      <c r="AE5254" s="15">
        <f t="shared" si="335"/>
        <v>0.52172641454918556</v>
      </c>
      <c r="AF5254">
        <f t="shared" si="336"/>
        <v>8.4995201766639134E-2</v>
      </c>
    </row>
    <row r="5255" spans="1:32" x14ac:dyDescent="0.25">
      <c r="A5255" s="59">
        <v>5238</v>
      </c>
      <c r="B5255" s="60" t="s">
        <v>309</v>
      </c>
      <c r="C5255" s="61" t="s">
        <v>384</v>
      </c>
      <c r="D5255" s="62"/>
      <c r="E5255" s="62">
        <v>630</v>
      </c>
      <c r="F5255" s="62">
        <v>2055</v>
      </c>
      <c r="G5255" s="50">
        <v>127.139</v>
      </c>
      <c r="H5255" s="50">
        <v>130.76900000000001</v>
      </c>
      <c r="I5255" s="50">
        <v>138.053</v>
      </c>
      <c r="J5255" s="50">
        <v>147.90600000000001</v>
      </c>
      <c r="K5255" s="50">
        <v>152.24</v>
      </c>
      <c r="L5255" s="50">
        <v>153.90899999999999</v>
      </c>
      <c r="M5255" s="50">
        <v>157.739</v>
      </c>
      <c r="N5255" s="50">
        <v>165.24299999999999</v>
      </c>
      <c r="O5255" s="50">
        <v>173.989</v>
      </c>
      <c r="P5255" s="50">
        <v>198.358</v>
      </c>
      <c r="Q5255" s="50">
        <v>215.48599999999999</v>
      </c>
      <c r="R5255" s="50">
        <v>225.86699999999999</v>
      </c>
      <c r="S5255" s="50">
        <v>232.11</v>
      </c>
      <c r="T5255" s="50">
        <v>215.316</v>
      </c>
      <c r="U5255" s="50">
        <v>199.947</v>
      </c>
      <c r="V5255" s="50">
        <v>179.846</v>
      </c>
      <c r="W5255" s="50" t="s">
        <v>311</v>
      </c>
      <c r="X5255" s="50">
        <v>144.13499999999999</v>
      </c>
      <c r="Y5255" s="50">
        <v>107.958</v>
      </c>
      <c r="Z5255" s="50">
        <v>65.263000000000005</v>
      </c>
      <c r="AA5255" s="50">
        <v>28.677</v>
      </c>
      <c r="AB5255" s="50">
        <v>8.8719999999999999</v>
      </c>
      <c r="AC5255" s="50" t="str">
        <f t="shared" si="333"/>
        <v>Puerto Rico-2055</v>
      </c>
      <c r="AD5255" s="51">
        <f t="shared" si="334"/>
        <v>1822.8469999999998</v>
      </c>
      <c r="AE5255" s="15">
        <f t="shared" si="335"/>
        <v>0.7383916477905168</v>
      </c>
      <c r="AF5255">
        <f t="shared" si="336"/>
        <v>0.42816413137143911</v>
      </c>
    </row>
    <row r="5256" spans="1:32" x14ac:dyDescent="0.25">
      <c r="A5256" s="59">
        <v>5239</v>
      </c>
      <c r="B5256" s="60" t="s">
        <v>309</v>
      </c>
      <c r="C5256" s="61" t="s">
        <v>385</v>
      </c>
      <c r="D5256" s="62"/>
      <c r="E5256" s="62">
        <v>662</v>
      </c>
      <c r="F5256" s="62">
        <v>2055</v>
      </c>
      <c r="G5256" s="50">
        <v>7.2560000000000002</v>
      </c>
      <c r="H5256" s="50">
        <v>7.3490000000000002</v>
      </c>
      <c r="I5256" s="50">
        <v>7.7670000000000003</v>
      </c>
      <c r="J5256" s="50">
        <v>8.3780000000000001</v>
      </c>
      <c r="K5256" s="50">
        <v>8.6270000000000007</v>
      </c>
      <c r="L5256" s="50">
        <v>8.9540000000000006</v>
      </c>
      <c r="M5256" s="50">
        <v>9.2590000000000003</v>
      </c>
      <c r="N5256" s="50">
        <v>9.952</v>
      </c>
      <c r="O5256" s="50">
        <v>10.275</v>
      </c>
      <c r="P5256" s="50">
        <v>10.484</v>
      </c>
      <c r="Q5256" s="50">
        <v>12.385</v>
      </c>
      <c r="R5256" s="50">
        <v>14.458</v>
      </c>
      <c r="S5256" s="50">
        <v>14.795999999999999</v>
      </c>
      <c r="T5256" s="50">
        <v>12.175000000000001</v>
      </c>
      <c r="U5256" s="50">
        <v>11.362</v>
      </c>
      <c r="V5256" s="50">
        <v>9.2530000000000001</v>
      </c>
      <c r="W5256" s="50" t="s">
        <v>311</v>
      </c>
      <c r="X5256" s="50">
        <v>7.2329999999999997</v>
      </c>
      <c r="Y5256" s="50">
        <v>5</v>
      </c>
      <c r="Z5256" s="50">
        <v>2.6379999999999999</v>
      </c>
      <c r="AA5256" s="50">
        <v>0.92500000000000004</v>
      </c>
      <c r="AB5256" s="50">
        <v>0.24</v>
      </c>
      <c r="AC5256" s="50" t="str">
        <f t="shared" si="333"/>
        <v>Saint Lucia-2055</v>
      </c>
      <c r="AD5256" s="51">
        <f t="shared" si="334"/>
        <v>107.56800000000001</v>
      </c>
      <c r="AE5256" s="15">
        <f t="shared" si="335"/>
        <v>0.66188829391640625</v>
      </c>
      <c r="AF5256">
        <f t="shared" si="336"/>
        <v>0.37575804217331071</v>
      </c>
    </row>
    <row r="5257" spans="1:32" x14ac:dyDescent="0.25">
      <c r="A5257" s="59">
        <v>5240</v>
      </c>
      <c r="B5257" s="60" t="s">
        <v>309</v>
      </c>
      <c r="C5257" s="61" t="s">
        <v>386</v>
      </c>
      <c r="D5257" s="62"/>
      <c r="E5257" s="62">
        <v>670</v>
      </c>
      <c r="F5257" s="62">
        <v>2055</v>
      </c>
      <c r="G5257" s="50">
        <v>5.3689999999999998</v>
      </c>
      <c r="H5257" s="50">
        <v>5.65</v>
      </c>
      <c r="I5257" s="50">
        <v>5.9249999999999998</v>
      </c>
      <c r="J5257" s="50">
        <v>5.9960000000000004</v>
      </c>
      <c r="K5257" s="50">
        <v>6.016</v>
      </c>
      <c r="L5257" s="50">
        <v>6.1559999999999997</v>
      </c>
      <c r="M5257" s="50">
        <v>6.4850000000000003</v>
      </c>
      <c r="N5257" s="50">
        <v>6.8680000000000003</v>
      </c>
      <c r="O5257" s="50">
        <v>7.117</v>
      </c>
      <c r="P5257" s="50">
        <v>7.4039999999999999</v>
      </c>
      <c r="Q5257" s="50">
        <v>7.1550000000000002</v>
      </c>
      <c r="R5257" s="50">
        <v>7.4189999999999996</v>
      </c>
      <c r="S5257" s="50">
        <v>7.17</v>
      </c>
      <c r="T5257" s="50">
        <v>6.4619999999999997</v>
      </c>
      <c r="U5257" s="50">
        <v>5.67</v>
      </c>
      <c r="V5257" s="50">
        <v>4.3780000000000001</v>
      </c>
      <c r="W5257" s="50" t="s">
        <v>311</v>
      </c>
      <c r="X5257" s="50">
        <v>2.9870000000000001</v>
      </c>
      <c r="Y5257" s="50">
        <v>1.7889999999999999</v>
      </c>
      <c r="Z5257" s="50">
        <v>0.93799999999999994</v>
      </c>
      <c r="AA5257" s="50">
        <v>0.247</v>
      </c>
      <c r="AB5257" s="50">
        <v>3.9E-2</v>
      </c>
      <c r="AC5257" s="50" t="str">
        <f t="shared" si="333"/>
        <v>Saint Vincent and the Grenadines-2055</v>
      </c>
      <c r="AD5257" s="51">
        <f t="shared" si="334"/>
        <v>67.786000000000001</v>
      </c>
      <c r="AE5257" s="15">
        <f t="shared" si="335"/>
        <v>0.58203758888266022</v>
      </c>
      <c r="AF5257">
        <f t="shared" si="336"/>
        <v>0.26566741413902989</v>
      </c>
    </row>
    <row r="5258" spans="1:32" x14ac:dyDescent="0.25">
      <c r="A5258" s="59">
        <v>5241</v>
      </c>
      <c r="B5258" s="60" t="s">
        <v>309</v>
      </c>
      <c r="C5258" s="61" t="s">
        <v>387</v>
      </c>
      <c r="D5258" s="62"/>
      <c r="E5258" s="62">
        <v>882</v>
      </c>
      <c r="F5258" s="62">
        <v>2055</v>
      </c>
      <c r="G5258" s="50">
        <v>20.786999999999999</v>
      </c>
      <c r="H5258" s="50">
        <v>21.573</v>
      </c>
      <c r="I5258" s="50">
        <v>22.716000000000001</v>
      </c>
      <c r="J5258" s="50">
        <v>22.434999999999999</v>
      </c>
      <c r="K5258" s="50">
        <v>20.314</v>
      </c>
      <c r="L5258" s="50">
        <v>17.492999999999999</v>
      </c>
      <c r="M5258" s="50">
        <v>15.491</v>
      </c>
      <c r="N5258" s="50">
        <v>14.644</v>
      </c>
      <c r="O5258" s="50">
        <v>15.282</v>
      </c>
      <c r="P5258" s="50">
        <v>15.722</v>
      </c>
      <c r="Q5258" s="50">
        <v>12.596</v>
      </c>
      <c r="R5258" s="50">
        <v>11.16</v>
      </c>
      <c r="S5258" s="50">
        <v>9.3469999999999995</v>
      </c>
      <c r="T5258" s="50">
        <v>6.5739999999999998</v>
      </c>
      <c r="U5258" s="50">
        <v>6.1550000000000002</v>
      </c>
      <c r="V5258" s="50">
        <v>5.718</v>
      </c>
      <c r="W5258" s="50" t="s">
        <v>311</v>
      </c>
      <c r="X5258" s="50">
        <v>4.7460000000000004</v>
      </c>
      <c r="Y5258" s="50">
        <v>3.2290000000000001</v>
      </c>
      <c r="Z5258" s="50">
        <v>1.58</v>
      </c>
      <c r="AA5258" s="50">
        <v>0.54900000000000004</v>
      </c>
      <c r="AB5258" s="50">
        <v>0.123</v>
      </c>
      <c r="AC5258" s="50" t="str">
        <f t="shared" si="333"/>
        <v>Samoa-2055</v>
      </c>
      <c r="AD5258" s="51">
        <f t="shared" si="334"/>
        <v>154.48399999999998</v>
      </c>
      <c r="AE5258" s="15">
        <f t="shared" si="335"/>
        <v>0.60685896274047801</v>
      </c>
      <c r="AF5258">
        <f t="shared" si="336"/>
        <v>0.13059755875387136</v>
      </c>
    </row>
    <row r="5259" spans="1:32" x14ac:dyDescent="0.25">
      <c r="A5259" s="59">
        <v>5242</v>
      </c>
      <c r="B5259" s="60" t="s">
        <v>309</v>
      </c>
      <c r="C5259" s="61" t="s">
        <v>388</v>
      </c>
      <c r="D5259" s="62"/>
      <c r="E5259" s="62">
        <v>678</v>
      </c>
      <c r="F5259" s="62">
        <v>2055</v>
      </c>
      <c r="G5259" s="50">
        <v>42.963000000000001</v>
      </c>
      <c r="H5259" s="50">
        <v>41.595999999999997</v>
      </c>
      <c r="I5259" s="50">
        <v>40.286000000000001</v>
      </c>
      <c r="J5259" s="50">
        <v>38.295000000000002</v>
      </c>
      <c r="K5259" s="50">
        <v>35.585999999999999</v>
      </c>
      <c r="L5259" s="50">
        <v>32.482999999999997</v>
      </c>
      <c r="M5259" s="50">
        <v>29.378</v>
      </c>
      <c r="N5259" s="50">
        <v>26.771000000000001</v>
      </c>
      <c r="O5259" s="50">
        <v>24.794</v>
      </c>
      <c r="P5259" s="50">
        <v>22.315000000000001</v>
      </c>
      <c r="Q5259" s="50">
        <v>19.155999999999999</v>
      </c>
      <c r="R5259" s="50">
        <v>14.788</v>
      </c>
      <c r="S5259" s="50">
        <v>11.75</v>
      </c>
      <c r="T5259" s="50">
        <v>10.587</v>
      </c>
      <c r="U5259" s="50">
        <v>6.8570000000000002</v>
      </c>
      <c r="V5259" s="50">
        <v>5.8570000000000002</v>
      </c>
      <c r="W5259" s="50" t="s">
        <v>311</v>
      </c>
      <c r="X5259" s="50">
        <v>2.4820000000000002</v>
      </c>
      <c r="Y5259" s="50">
        <v>1.0409999999999999</v>
      </c>
      <c r="Z5259" s="50">
        <v>0.29799999999999999</v>
      </c>
      <c r="AA5259" s="50">
        <v>4.4999999999999998E-2</v>
      </c>
      <c r="AB5259" s="50">
        <v>4.0000000000000001E-3</v>
      </c>
      <c r="AC5259" s="50" t="str">
        <f t="shared" si="333"/>
        <v>Sao Tome and Principe-2055</v>
      </c>
      <c r="AD5259" s="51">
        <f t="shared" si="334"/>
        <v>255.31600000000006</v>
      </c>
      <c r="AE5259" s="15">
        <f t="shared" si="335"/>
        <v>0.59540334330790057</v>
      </c>
      <c r="AF5259">
        <f t="shared" si="336"/>
        <v>7.1472349872817045E-2</v>
      </c>
    </row>
    <row r="5260" spans="1:32" x14ac:dyDescent="0.25">
      <c r="A5260" s="59">
        <v>5243</v>
      </c>
      <c r="B5260" s="60" t="s">
        <v>309</v>
      </c>
      <c r="C5260" s="61" t="s">
        <v>389</v>
      </c>
      <c r="D5260" s="62"/>
      <c r="E5260" s="62">
        <v>690</v>
      </c>
      <c r="F5260" s="62">
        <v>2055</v>
      </c>
      <c r="G5260" s="50">
        <v>5.2859999999999996</v>
      </c>
      <c r="H5260" s="50">
        <v>5.6360000000000001</v>
      </c>
      <c r="I5260" s="50">
        <v>5.8890000000000002</v>
      </c>
      <c r="J5260" s="50">
        <v>5.86</v>
      </c>
      <c r="K5260" s="50">
        <v>5.6070000000000002</v>
      </c>
      <c r="L5260" s="50">
        <v>5.4420000000000002</v>
      </c>
      <c r="M5260" s="50">
        <v>5.681</v>
      </c>
      <c r="N5260" s="50">
        <v>6.3609999999999998</v>
      </c>
      <c r="O5260" s="50">
        <v>6.774</v>
      </c>
      <c r="P5260" s="50">
        <v>5.702</v>
      </c>
      <c r="Q5260" s="50">
        <v>4.6689999999999996</v>
      </c>
      <c r="R5260" s="50">
        <v>4.5510000000000002</v>
      </c>
      <c r="S5260" s="50">
        <v>5.0869999999999997</v>
      </c>
      <c r="T5260" s="50">
        <v>5.2880000000000003</v>
      </c>
      <c r="U5260" s="50">
        <v>5.3879999999999999</v>
      </c>
      <c r="V5260" s="50">
        <v>4.601</v>
      </c>
      <c r="W5260" s="50" t="s">
        <v>311</v>
      </c>
      <c r="X5260" s="50">
        <v>3.5230000000000001</v>
      </c>
      <c r="Y5260" s="50">
        <v>2.2429999999999999</v>
      </c>
      <c r="Z5260" s="50">
        <v>1.085</v>
      </c>
      <c r="AA5260" s="50">
        <v>0.30099999999999999</v>
      </c>
      <c r="AB5260" s="50">
        <v>4.2999999999999997E-2</v>
      </c>
      <c r="AC5260" s="50" t="str">
        <f t="shared" si="333"/>
        <v>Seychelles-2055</v>
      </c>
      <c r="AD5260" s="51">
        <f t="shared" si="334"/>
        <v>55.733999999999995</v>
      </c>
      <c r="AE5260" s="15">
        <f t="shared" si="335"/>
        <v>0.70483008576452455</v>
      </c>
      <c r="AF5260">
        <f t="shared" si="336"/>
        <v>0.30976635191949825</v>
      </c>
    </row>
    <row r="5261" spans="1:32" x14ac:dyDescent="0.25">
      <c r="A5261" s="59">
        <v>5244</v>
      </c>
      <c r="B5261" s="60" t="s">
        <v>309</v>
      </c>
      <c r="C5261" s="61" t="s">
        <v>244</v>
      </c>
      <c r="D5261" s="62"/>
      <c r="E5261" s="62">
        <v>702</v>
      </c>
      <c r="F5261" s="62">
        <v>2055</v>
      </c>
      <c r="G5261" s="50">
        <v>221.68100000000001</v>
      </c>
      <c r="H5261" s="50">
        <v>233.63399999999999</v>
      </c>
      <c r="I5261" s="50">
        <v>248.91200000000001</v>
      </c>
      <c r="J5261" s="50">
        <v>267.78300000000002</v>
      </c>
      <c r="K5261" s="50">
        <v>287.221</v>
      </c>
      <c r="L5261" s="50">
        <v>304.84300000000002</v>
      </c>
      <c r="M5261" s="50">
        <v>318.13499999999999</v>
      </c>
      <c r="N5261" s="50">
        <v>336.666</v>
      </c>
      <c r="O5261" s="50">
        <v>356.55799999999999</v>
      </c>
      <c r="P5261" s="50">
        <v>378.226</v>
      </c>
      <c r="Q5261" s="50">
        <v>409.92599999999999</v>
      </c>
      <c r="R5261" s="50">
        <v>443.887</v>
      </c>
      <c r="S5261" s="50">
        <v>459.43900000000002</v>
      </c>
      <c r="T5261" s="50">
        <v>424.57299999999998</v>
      </c>
      <c r="U5261" s="50">
        <v>434.71300000000002</v>
      </c>
      <c r="V5261" s="50">
        <v>427.08300000000003</v>
      </c>
      <c r="W5261" s="50" t="s">
        <v>311</v>
      </c>
      <c r="X5261" s="50">
        <v>387.03100000000001</v>
      </c>
      <c r="Y5261" s="50">
        <v>289.75</v>
      </c>
      <c r="Z5261" s="50">
        <v>187.94399999999999</v>
      </c>
      <c r="AA5261" s="50">
        <v>80.471000000000004</v>
      </c>
      <c r="AB5261" s="50">
        <v>18.634</v>
      </c>
      <c r="AC5261" s="50" t="str">
        <f t="shared" si="333"/>
        <v>Singapore-2055</v>
      </c>
      <c r="AD5261" s="51">
        <f t="shared" si="334"/>
        <v>3562.6839999999997</v>
      </c>
      <c r="AE5261" s="15">
        <f t="shared" si="335"/>
        <v>0.82926973034936591</v>
      </c>
      <c r="AF5261">
        <f t="shared" si="336"/>
        <v>0.52736019101406151</v>
      </c>
    </row>
    <row r="5262" spans="1:32" x14ac:dyDescent="0.25">
      <c r="A5262" s="59">
        <v>5245</v>
      </c>
      <c r="B5262" s="60" t="s">
        <v>309</v>
      </c>
      <c r="C5262" s="61" t="s">
        <v>390</v>
      </c>
      <c r="D5262" s="62"/>
      <c r="E5262" s="62">
        <v>90</v>
      </c>
      <c r="F5262" s="62">
        <v>2055</v>
      </c>
      <c r="G5262" s="50">
        <v>97.722999999999999</v>
      </c>
      <c r="H5262" s="50">
        <v>97.031000000000006</v>
      </c>
      <c r="I5262" s="50">
        <v>96.546999999999997</v>
      </c>
      <c r="J5262" s="50">
        <v>94.460999999999999</v>
      </c>
      <c r="K5262" s="50">
        <v>89.917000000000002</v>
      </c>
      <c r="L5262" s="50">
        <v>83.668000000000006</v>
      </c>
      <c r="M5262" s="50">
        <v>77.668000000000006</v>
      </c>
      <c r="N5262" s="50">
        <v>73.369</v>
      </c>
      <c r="O5262" s="50">
        <v>70.941000000000003</v>
      </c>
      <c r="P5262" s="50">
        <v>66.504000000000005</v>
      </c>
      <c r="Q5262" s="50">
        <v>58.085999999999999</v>
      </c>
      <c r="R5262" s="50">
        <v>49.654000000000003</v>
      </c>
      <c r="S5262" s="50">
        <v>39.643999999999998</v>
      </c>
      <c r="T5262" s="50">
        <v>31.12</v>
      </c>
      <c r="U5262" s="50">
        <v>26.349</v>
      </c>
      <c r="V5262" s="50">
        <v>20.768999999999998</v>
      </c>
      <c r="W5262" s="50" t="s">
        <v>311</v>
      </c>
      <c r="X5262" s="50">
        <v>12.535</v>
      </c>
      <c r="Y5262" s="50">
        <v>4.9390000000000001</v>
      </c>
      <c r="Z5262" s="50">
        <v>1.476</v>
      </c>
      <c r="AA5262" s="50">
        <v>0.25600000000000001</v>
      </c>
      <c r="AB5262" s="50">
        <v>2.4E-2</v>
      </c>
      <c r="AC5262" s="50" t="str">
        <f t="shared" si="333"/>
        <v>Solomon Islands-2055</v>
      </c>
      <c r="AD5262" s="51">
        <f t="shared" si="334"/>
        <v>703.91200000000003</v>
      </c>
      <c r="AE5262" s="15">
        <f t="shared" si="335"/>
        <v>0.55229773039811803</v>
      </c>
      <c r="AF5262">
        <f t="shared" si="336"/>
        <v>9.7936823574450868E-2</v>
      </c>
    </row>
    <row r="5263" spans="1:32" x14ac:dyDescent="0.25">
      <c r="A5263" s="59">
        <v>5246</v>
      </c>
      <c r="B5263" s="60" t="s">
        <v>309</v>
      </c>
      <c r="C5263" s="61" t="s">
        <v>391</v>
      </c>
      <c r="D5263" s="62"/>
      <c r="E5263" s="62">
        <v>740</v>
      </c>
      <c r="F5263" s="62">
        <v>2055</v>
      </c>
      <c r="G5263" s="50">
        <v>39.045999999999999</v>
      </c>
      <c r="H5263" s="50">
        <v>40.185000000000002</v>
      </c>
      <c r="I5263" s="50">
        <v>41.418999999999997</v>
      </c>
      <c r="J5263" s="50">
        <v>42.287999999999997</v>
      </c>
      <c r="K5263" s="50">
        <v>42.853999999999999</v>
      </c>
      <c r="L5263" s="50">
        <v>43.368000000000002</v>
      </c>
      <c r="M5263" s="50">
        <v>43.8</v>
      </c>
      <c r="N5263" s="50">
        <v>44.064999999999998</v>
      </c>
      <c r="O5263" s="50">
        <v>43.994</v>
      </c>
      <c r="P5263" s="50">
        <v>42.594999999999999</v>
      </c>
      <c r="Q5263" s="50">
        <v>41.58</v>
      </c>
      <c r="R5263" s="50">
        <v>40.645000000000003</v>
      </c>
      <c r="S5263" s="50">
        <v>37.889000000000003</v>
      </c>
      <c r="T5263" s="50">
        <v>32.116999999999997</v>
      </c>
      <c r="U5263" s="50">
        <v>26.445</v>
      </c>
      <c r="V5263" s="50">
        <v>19.155999999999999</v>
      </c>
      <c r="W5263" s="50" t="s">
        <v>311</v>
      </c>
      <c r="X5263" s="50">
        <v>14.78</v>
      </c>
      <c r="Y5263" s="50">
        <v>7.7370000000000001</v>
      </c>
      <c r="Z5263" s="50">
        <v>3.484</v>
      </c>
      <c r="AA5263" s="50">
        <v>0.76</v>
      </c>
      <c r="AB5263" s="50">
        <v>0.12</v>
      </c>
      <c r="AC5263" s="50" t="str">
        <f t="shared" si="333"/>
        <v>Suriname-2055</v>
      </c>
      <c r="AD5263" s="51">
        <f t="shared" si="334"/>
        <v>423.07800000000003</v>
      </c>
      <c r="AE5263" s="15">
        <f t="shared" si="335"/>
        <v>0.53240537205905292</v>
      </c>
      <c r="AF5263">
        <f t="shared" si="336"/>
        <v>0.19237376040961657</v>
      </c>
    </row>
    <row r="5264" spans="1:32" x14ac:dyDescent="0.25">
      <c r="A5264" s="59">
        <v>5247</v>
      </c>
      <c r="B5264" s="60" t="s">
        <v>309</v>
      </c>
      <c r="C5264" s="61" t="s">
        <v>392</v>
      </c>
      <c r="D5264" s="62"/>
      <c r="E5264" s="62">
        <v>626</v>
      </c>
      <c r="F5264" s="62">
        <v>2055</v>
      </c>
      <c r="G5264" s="50">
        <v>277.26499999999999</v>
      </c>
      <c r="H5264" s="50">
        <v>271.11399999999998</v>
      </c>
      <c r="I5264" s="50">
        <v>266.21300000000002</v>
      </c>
      <c r="J5264" s="50">
        <v>257.81099999999998</v>
      </c>
      <c r="K5264" s="50">
        <v>242.79900000000001</v>
      </c>
      <c r="L5264" s="50">
        <v>221.678</v>
      </c>
      <c r="M5264" s="50">
        <v>197.03299999999999</v>
      </c>
      <c r="N5264" s="50">
        <v>173.02500000000001</v>
      </c>
      <c r="O5264" s="50">
        <v>156.27799999999999</v>
      </c>
      <c r="P5264" s="50">
        <v>134.31899999999999</v>
      </c>
      <c r="Q5264" s="50">
        <v>108.944</v>
      </c>
      <c r="R5264" s="50">
        <v>103.998</v>
      </c>
      <c r="S5264" s="50">
        <v>64.292000000000002</v>
      </c>
      <c r="T5264" s="50">
        <v>44.792999999999999</v>
      </c>
      <c r="U5264" s="50">
        <v>36.287999999999997</v>
      </c>
      <c r="V5264" s="50">
        <v>17.14</v>
      </c>
      <c r="W5264" s="50" t="s">
        <v>311</v>
      </c>
      <c r="X5264" s="50">
        <v>18.838000000000001</v>
      </c>
      <c r="Y5264" s="50">
        <v>8.2560000000000002</v>
      </c>
      <c r="Z5264" s="50">
        <v>2.31</v>
      </c>
      <c r="AA5264" s="50">
        <v>0.40799999999999997</v>
      </c>
      <c r="AB5264" s="50">
        <v>3.6999999999999998E-2</v>
      </c>
      <c r="AC5264" s="50" t="str">
        <f t="shared" si="333"/>
        <v>Timor-Leste-2055</v>
      </c>
      <c r="AD5264" s="51">
        <f t="shared" si="334"/>
        <v>1660.1769999999999</v>
      </c>
      <c r="AE5264" s="15">
        <f t="shared" si="335"/>
        <v>0.5678081313016623</v>
      </c>
      <c r="AF5264">
        <f t="shared" si="336"/>
        <v>5.175028457201461E-2</v>
      </c>
    </row>
    <row r="5265" spans="1:32" x14ac:dyDescent="0.25">
      <c r="A5265" s="59">
        <v>5248</v>
      </c>
      <c r="B5265" s="60" t="s">
        <v>309</v>
      </c>
      <c r="C5265" s="61" t="s">
        <v>393</v>
      </c>
      <c r="D5265" s="62"/>
      <c r="E5265" s="62">
        <v>776</v>
      </c>
      <c r="F5265" s="62">
        <v>2055</v>
      </c>
      <c r="G5265" s="50">
        <v>12.055999999999999</v>
      </c>
      <c r="H5265" s="50">
        <v>12.202</v>
      </c>
      <c r="I5265" s="50">
        <v>12.753</v>
      </c>
      <c r="J5265" s="50">
        <v>12.958</v>
      </c>
      <c r="K5265" s="50">
        <v>12.196999999999999</v>
      </c>
      <c r="L5265" s="50">
        <v>10.765000000000001</v>
      </c>
      <c r="M5265" s="50">
        <v>9.3030000000000008</v>
      </c>
      <c r="N5265" s="50">
        <v>8.4380000000000006</v>
      </c>
      <c r="O5265" s="50">
        <v>8.5890000000000004</v>
      </c>
      <c r="P5265" s="50">
        <v>8.8490000000000002</v>
      </c>
      <c r="Q5265" s="50">
        <v>8.1790000000000003</v>
      </c>
      <c r="R5265" s="50">
        <v>6.9089999999999998</v>
      </c>
      <c r="S5265" s="50">
        <v>5.7030000000000003</v>
      </c>
      <c r="T5265" s="50">
        <v>3.6259999999999999</v>
      </c>
      <c r="U5265" s="50">
        <v>3.54</v>
      </c>
      <c r="V5265" s="50">
        <v>2.903</v>
      </c>
      <c r="W5265" s="50" t="s">
        <v>311</v>
      </c>
      <c r="X5265" s="50">
        <v>2.2480000000000002</v>
      </c>
      <c r="Y5265" s="50">
        <v>1.165</v>
      </c>
      <c r="Z5265" s="50">
        <v>0.48599999999999999</v>
      </c>
      <c r="AA5265" s="50">
        <v>0.17100000000000001</v>
      </c>
      <c r="AB5265" s="50">
        <v>2.8000000000000001E-2</v>
      </c>
      <c r="AC5265" s="50" t="str">
        <f t="shared" si="333"/>
        <v>Tonga-2055</v>
      </c>
      <c r="AD5265" s="51">
        <f t="shared" si="334"/>
        <v>91.890000000000015</v>
      </c>
      <c r="AE5265" s="15">
        <f t="shared" si="335"/>
        <v>0.55694852541081696</v>
      </c>
      <c r="AF5265">
        <f t="shared" si="336"/>
        <v>0.10990605193132713</v>
      </c>
    </row>
    <row r="5266" spans="1:32" x14ac:dyDescent="0.25">
      <c r="A5266" s="59">
        <v>5249</v>
      </c>
      <c r="B5266" s="60" t="s">
        <v>309</v>
      </c>
      <c r="C5266" s="61" t="s">
        <v>394</v>
      </c>
      <c r="D5266" s="62"/>
      <c r="E5266" s="62">
        <v>780</v>
      </c>
      <c r="F5266" s="62">
        <v>2055</v>
      </c>
      <c r="G5266" s="50">
        <v>63.292999999999999</v>
      </c>
      <c r="H5266" s="50">
        <v>67.105000000000004</v>
      </c>
      <c r="I5266" s="50">
        <v>70.554000000000002</v>
      </c>
      <c r="J5266" s="50">
        <v>71.256</v>
      </c>
      <c r="K5266" s="50">
        <v>69.619</v>
      </c>
      <c r="L5266" s="50">
        <v>69.45</v>
      </c>
      <c r="M5266" s="50">
        <v>73.784999999999997</v>
      </c>
      <c r="N5266" s="50">
        <v>81.42</v>
      </c>
      <c r="O5266" s="50">
        <v>89.174999999999997</v>
      </c>
      <c r="P5266" s="50">
        <v>88.158000000000001</v>
      </c>
      <c r="Q5266" s="50">
        <v>79.899000000000001</v>
      </c>
      <c r="R5266" s="50">
        <v>72.536000000000001</v>
      </c>
      <c r="S5266" s="50">
        <v>78.308999999999997</v>
      </c>
      <c r="T5266" s="50">
        <v>88.22</v>
      </c>
      <c r="U5266" s="50">
        <v>83.36</v>
      </c>
      <c r="V5266" s="50">
        <v>53.271999999999998</v>
      </c>
      <c r="W5266" s="50" t="s">
        <v>311</v>
      </c>
      <c r="X5266" s="50">
        <v>33.445</v>
      </c>
      <c r="Y5266" s="50">
        <v>18.045000000000002</v>
      </c>
      <c r="Z5266" s="50">
        <v>9.16</v>
      </c>
      <c r="AA5266" s="50">
        <v>2.3889999999999998</v>
      </c>
      <c r="AB5266" s="50">
        <v>0.40400000000000003</v>
      </c>
      <c r="AC5266" s="50" t="str">
        <f t="shared" si="333"/>
        <v>Trinidad and Tobago-2055</v>
      </c>
      <c r="AD5266" s="51">
        <f t="shared" si="334"/>
        <v>773.60699999999997</v>
      </c>
      <c r="AE5266" s="15">
        <f t="shared" si="335"/>
        <v>0.63242318127938357</v>
      </c>
      <c r="AF5266">
        <f t="shared" si="336"/>
        <v>0.29582098159269993</v>
      </c>
    </row>
    <row r="5267" spans="1:32" x14ac:dyDescent="0.25">
      <c r="A5267" s="59">
        <v>5250</v>
      </c>
      <c r="B5267" s="60" t="s">
        <v>309</v>
      </c>
      <c r="C5267" s="61" t="s">
        <v>395</v>
      </c>
      <c r="D5267" s="62"/>
      <c r="E5267" s="62">
        <v>850</v>
      </c>
      <c r="F5267" s="62">
        <v>2055</v>
      </c>
      <c r="G5267" s="50">
        <v>4.1059999999999999</v>
      </c>
      <c r="H5267" s="50">
        <v>4.3710000000000004</v>
      </c>
      <c r="I5267" s="50">
        <v>4.7240000000000002</v>
      </c>
      <c r="J5267" s="50">
        <v>4.8710000000000004</v>
      </c>
      <c r="K5267" s="50">
        <v>4.7850000000000001</v>
      </c>
      <c r="L5267" s="50">
        <v>4.6040000000000001</v>
      </c>
      <c r="M5267" s="50">
        <v>4.524</v>
      </c>
      <c r="N5267" s="50">
        <v>4.7050000000000001</v>
      </c>
      <c r="O5267" s="50">
        <v>5.1070000000000002</v>
      </c>
      <c r="P5267" s="50">
        <v>5.3920000000000003</v>
      </c>
      <c r="Q5267" s="50">
        <v>5.0270000000000001</v>
      </c>
      <c r="R5267" s="50">
        <v>5.0910000000000002</v>
      </c>
      <c r="S5267" s="50">
        <v>5.16</v>
      </c>
      <c r="T5267" s="50">
        <v>3.839</v>
      </c>
      <c r="U5267" s="50">
        <v>4.1369999999999996</v>
      </c>
      <c r="V5267" s="50">
        <v>4.2530000000000001</v>
      </c>
      <c r="W5267" s="50" t="s">
        <v>311</v>
      </c>
      <c r="X5267" s="50">
        <v>4.0599999999999996</v>
      </c>
      <c r="Y5267" s="50">
        <v>3.355</v>
      </c>
      <c r="Z5267" s="50">
        <v>1.9750000000000001</v>
      </c>
      <c r="AA5267" s="50">
        <v>0.79400000000000004</v>
      </c>
      <c r="AB5267" s="50">
        <v>0.187</v>
      </c>
      <c r="AC5267" s="50" t="str">
        <f t="shared" ref="AC5267:AC5330" si="337">C5267&amp;"-"&amp;F5267</f>
        <v>United States Virgin Islands-2055</v>
      </c>
      <c r="AD5267" s="51">
        <f t="shared" ref="AD5267:AD5330" si="338">SUM(J5267:S5267)</f>
        <v>49.266000000000005</v>
      </c>
      <c r="AE5267" s="15">
        <f t="shared" ref="AE5267:AE5330" si="339">IF(W5267="…",SUM(G5267:I5267,T5267:V5267,X5267:AB5267)/SUM(J5267:S5267),SUM(G5267:I5267,T5267:W5267)/SUM(J5267:S5267))</f>
        <v>0.72668777655989913</v>
      </c>
      <c r="AF5267">
        <f t="shared" ref="AF5267:AF5330" si="340">IF(W5267="…",SUM(T5267:V5267,X5267:AB5267)/SUM(G5267:S5267),SUM(T5267:W5267)/SUM(G5267:S5267))</f>
        <v>0.36179102566154925</v>
      </c>
    </row>
    <row r="5268" spans="1:32" x14ac:dyDescent="0.25">
      <c r="A5268" s="59">
        <v>5251</v>
      </c>
      <c r="B5268" s="60" t="s">
        <v>309</v>
      </c>
      <c r="C5268" s="61" t="s">
        <v>396</v>
      </c>
      <c r="D5268" s="62"/>
      <c r="E5268" s="62">
        <v>548</v>
      </c>
      <c r="F5268" s="62">
        <v>2055</v>
      </c>
      <c r="G5268" s="50">
        <v>43.423999999999999</v>
      </c>
      <c r="H5268" s="50">
        <v>42.735999999999997</v>
      </c>
      <c r="I5268" s="50">
        <v>41.844000000000001</v>
      </c>
      <c r="J5268" s="50">
        <v>39.378</v>
      </c>
      <c r="K5268" s="50">
        <v>38.466000000000001</v>
      </c>
      <c r="L5268" s="50">
        <v>37.042999999999999</v>
      </c>
      <c r="M5268" s="50">
        <v>35.631</v>
      </c>
      <c r="N5268" s="50">
        <v>34.353999999999999</v>
      </c>
      <c r="O5268" s="50">
        <v>32.151000000000003</v>
      </c>
      <c r="P5268" s="50">
        <v>31.434999999999999</v>
      </c>
      <c r="Q5268" s="50">
        <v>26.065000000000001</v>
      </c>
      <c r="R5268" s="50">
        <v>24.762</v>
      </c>
      <c r="S5268" s="50">
        <v>20.286000000000001</v>
      </c>
      <c r="T5268" s="50">
        <v>19.637</v>
      </c>
      <c r="U5268" s="50">
        <v>15.236000000000001</v>
      </c>
      <c r="V5268" s="50">
        <v>10.08</v>
      </c>
      <c r="W5268" s="50" t="s">
        <v>311</v>
      </c>
      <c r="X5268" s="50">
        <v>6.0970000000000004</v>
      </c>
      <c r="Y5268" s="50">
        <v>2.9239999999999999</v>
      </c>
      <c r="Z5268" s="50">
        <v>1.0469999999999999</v>
      </c>
      <c r="AA5268" s="50">
        <v>0.17599999999999999</v>
      </c>
      <c r="AB5268" s="50">
        <v>0.02</v>
      </c>
      <c r="AC5268" s="50" t="str">
        <f t="shared" si="337"/>
        <v>Vanuatu-2055</v>
      </c>
      <c r="AD5268" s="51">
        <f t="shared" si="338"/>
        <v>319.57100000000003</v>
      </c>
      <c r="AE5268" s="15">
        <f t="shared" si="339"/>
        <v>0.57333425123055592</v>
      </c>
      <c r="AF5268">
        <f t="shared" si="340"/>
        <v>0.12336926772049377</v>
      </c>
    </row>
    <row r="5269" spans="1:32" x14ac:dyDescent="0.25">
      <c r="A5269" s="45">
        <v>5252</v>
      </c>
      <c r="B5269" s="46" t="s">
        <v>309</v>
      </c>
      <c r="C5269" s="47" t="s">
        <v>397</v>
      </c>
      <c r="D5269" s="48"/>
      <c r="E5269" s="48">
        <v>1638</v>
      </c>
      <c r="F5269" s="48">
        <v>2055</v>
      </c>
      <c r="G5269" s="49">
        <v>597360.43700000003</v>
      </c>
      <c r="H5269" s="49">
        <v>598566.90599999996</v>
      </c>
      <c r="I5269" s="49">
        <v>596572.95900000003</v>
      </c>
      <c r="J5269" s="49">
        <v>591077.06599999999</v>
      </c>
      <c r="K5269" s="49">
        <v>585076.19200000004</v>
      </c>
      <c r="L5269" s="49">
        <v>581799.19700000004</v>
      </c>
      <c r="M5269" s="49">
        <v>581371.223</v>
      </c>
      <c r="N5269" s="49">
        <v>580991.46900000004</v>
      </c>
      <c r="O5269" s="49">
        <v>572689.37899999996</v>
      </c>
      <c r="P5269" s="49">
        <v>548344.00300000003</v>
      </c>
      <c r="Q5269" s="49">
        <v>515396.685</v>
      </c>
      <c r="R5269" s="49">
        <v>489874.43400000001</v>
      </c>
      <c r="S5269" s="49">
        <v>482517.95199999999</v>
      </c>
      <c r="T5269" s="49">
        <v>467586.91</v>
      </c>
      <c r="U5269" s="49">
        <v>380611.47100000002</v>
      </c>
      <c r="V5269" s="49">
        <v>294382.70400000003</v>
      </c>
      <c r="W5269" s="49" t="s">
        <v>311</v>
      </c>
      <c r="X5269" s="49">
        <v>225401.72899999999</v>
      </c>
      <c r="Y5269" s="49">
        <v>142040.20699999999</v>
      </c>
      <c r="Z5269" s="49">
        <v>65979.138000000006</v>
      </c>
      <c r="AA5269" s="49">
        <v>20410.197</v>
      </c>
      <c r="AB5269" s="49">
        <v>4158.7</v>
      </c>
      <c r="AC5269" s="50" t="str">
        <f t="shared" si="337"/>
        <v>COUNTRIES WITH ACCESS TO THE SEA-2055</v>
      </c>
      <c r="AD5269" s="51">
        <f t="shared" si="338"/>
        <v>5529137.6000000006</v>
      </c>
      <c r="AE5269" s="15">
        <f t="shared" si="339"/>
        <v>0.6136709923804391</v>
      </c>
      <c r="AF5269">
        <f t="shared" si="340"/>
        <v>0.21860833291998552</v>
      </c>
    </row>
    <row r="5270" spans="1:32" x14ac:dyDescent="0.25">
      <c r="A5270" s="59">
        <v>5253</v>
      </c>
      <c r="B5270" s="60" t="s">
        <v>309</v>
      </c>
      <c r="C5270" s="61" t="s">
        <v>398</v>
      </c>
      <c r="D5270" s="62"/>
      <c r="E5270" s="62">
        <v>8</v>
      </c>
      <c r="F5270" s="62">
        <v>2055</v>
      </c>
      <c r="G5270" s="50">
        <v>112.617</v>
      </c>
      <c r="H5270" s="50">
        <v>114.239</v>
      </c>
      <c r="I5270" s="50">
        <v>115.973</v>
      </c>
      <c r="J5270" s="50">
        <v>121.142</v>
      </c>
      <c r="K5270" s="50">
        <v>129.75800000000001</v>
      </c>
      <c r="L5270" s="50">
        <v>136.98699999999999</v>
      </c>
      <c r="M5270" s="50">
        <v>138.68899999999999</v>
      </c>
      <c r="N5270" s="50">
        <v>136.24799999999999</v>
      </c>
      <c r="O5270" s="50">
        <v>136.666</v>
      </c>
      <c r="P5270" s="50">
        <v>123.541</v>
      </c>
      <c r="Q5270" s="50">
        <v>158.15199999999999</v>
      </c>
      <c r="R5270" s="50">
        <v>210.44499999999999</v>
      </c>
      <c r="S5270" s="50">
        <v>188.33799999999999</v>
      </c>
      <c r="T5270" s="50">
        <v>171.03899999999999</v>
      </c>
      <c r="U5270" s="50">
        <v>170.11199999999999</v>
      </c>
      <c r="V5270" s="50">
        <v>142.13800000000001</v>
      </c>
      <c r="W5270" s="50" t="s">
        <v>311</v>
      </c>
      <c r="X5270" s="50">
        <v>116.901</v>
      </c>
      <c r="Y5270" s="50">
        <v>83.795000000000002</v>
      </c>
      <c r="Z5270" s="50">
        <v>47.241999999999997</v>
      </c>
      <c r="AA5270" s="50">
        <v>14.234999999999999</v>
      </c>
      <c r="AB5270" s="50">
        <v>1.7989999999999999</v>
      </c>
      <c r="AC5270" s="50" t="str">
        <f t="shared" si="337"/>
        <v>Albania-2055</v>
      </c>
      <c r="AD5270" s="51">
        <f t="shared" si="338"/>
        <v>1479.9659999999999</v>
      </c>
      <c r="AE5270" s="15">
        <f t="shared" si="339"/>
        <v>0.73656421836717856</v>
      </c>
      <c r="AF5270">
        <f t="shared" si="340"/>
        <v>0.4099533957466418</v>
      </c>
    </row>
    <row r="5271" spans="1:32" x14ac:dyDescent="0.25">
      <c r="A5271" s="59">
        <v>5254</v>
      </c>
      <c r="B5271" s="60" t="s">
        <v>309</v>
      </c>
      <c r="C5271" s="61" t="s">
        <v>399</v>
      </c>
      <c r="D5271" s="62"/>
      <c r="E5271" s="62">
        <v>12</v>
      </c>
      <c r="F5271" s="62">
        <v>2055</v>
      </c>
      <c r="G5271" s="50">
        <v>3786.3389999999999</v>
      </c>
      <c r="H5271" s="50">
        <v>3922.8809999999999</v>
      </c>
      <c r="I5271" s="50">
        <v>3847.0920000000001</v>
      </c>
      <c r="J5271" s="50">
        <v>3656.808</v>
      </c>
      <c r="K5271" s="50">
        <v>3535.5590000000002</v>
      </c>
      <c r="L5271" s="50">
        <v>3631.8910000000001</v>
      </c>
      <c r="M5271" s="50">
        <v>3939.3270000000002</v>
      </c>
      <c r="N5271" s="50">
        <v>4282.4179999999997</v>
      </c>
      <c r="O5271" s="50">
        <v>4523.5990000000002</v>
      </c>
      <c r="P5271" s="50">
        <v>3698.0329999999999</v>
      </c>
      <c r="Q5271" s="50">
        <v>2779.962</v>
      </c>
      <c r="R5271" s="50">
        <v>2829.569</v>
      </c>
      <c r="S5271" s="50">
        <v>3304.5079999999998</v>
      </c>
      <c r="T5271" s="50">
        <v>3342.576</v>
      </c>
      <c r="U5271" s="50">
        <v>2986.127</v>
      </c>
      <c r="V5271" s="50">
        <v>2257.3069999999998</v>
      </c>
      <c r="W5271" s="50" t="s">
        <v>311</v>
      </c>
      <c r="X5271" s="50">
        <v>1470.98</v>
      </c>
      <c r="Y5271" s="50">
        <v>842.03700000000003</v>
      </c>
      <c r="Z5271" s="50">
        <v>359.94200000000001</v>
      </c>
      <c r="AA5271" s="50">
        <v>95.352000000000004</v>
      </c>
      <c r="AB5271" s="50">
        <v>14.186</v>
      </c>
      <c r="AC5271" s="50" t="str">
        <f t="shared" si="337"/>
        <v>Algeria-2055</v>
      </c>
      <c r="AD5271" s="51">
        <f t="shared" si="338"/>
        <v>36181.673999999999</v>
      </c>
      <c r="AE5271" s="15">
        <f t="shared" si="339"/>
        <v>0.63360304998602335</v>
      </c>
      <c r="AF5271">
        <f t="shared" si="340"/>
        <v>0.23814383371766029</v>
      </c>
    </row>
    <row r="5272" spans="1:32" x14ac:dyDescent="0.25">
      <c r="A5272" s="59">
        <v>5255</v>
      </c>
      <c r="B5272" s="60" t="s">
        <v>309</v>
      </c>
      <c r="C5272" s="61" t="s">
        <v>400</v>
      </c>
      <c r="D5272" s="62"/>
      <c r="E5272" s="62">
        <v>24</v>
      </c>
      <c r="F5272" s="62">
        <v>2055</v>
      </c>
      <c r="G5272" s="50">
        <v>10995.044</v>
      </c>
      <c r="H5272" s="50">
        <v>10212.298000000001</v>
      </c>
      <c r="I5272" s="50">
        <v>9464.9789999999994</v>
      </c>
      <c r="J5272" s="50">
        <v>8671.31</v>
      </c>
      <c r="K5272" s="50">
        <v>7813.6469999999999</v>
      </c>
      <c r="L5272" s="50">
        <v>6934.8440000000001</v>
      </c>
      <c r="M5272" s="50">
        <v>6077.259</v>
      </c>
      <c r="N5272" s="50">
        <v>5293.5159999999996</v>
      </c>
      <c r="O5272" s="50">
        <v>4596.0050000000001</v>
      </c>
      <c r="P5272" s="50">
        <v>3907.6320000000001</v>
      </c>
      <c r="Q5272" s="50">
        <v>3118.6219999999998</v>
      </c>
      <c r="R5272" s="50">
        <v>2432.9560000000001</v>
      </c>
      <c r="S5272" s="50">
        <v>1921.252</v>
      </c>
      <c r="T5272" s="50">
        <v>1471.5050000000001</v>
      </c>
      <c r="U5272" s="50">
        <v>1037.6320000000001</v>
      </c>
      <c r="V5272" s="50">
        <v>667.14200000000005</v>
      </c>
      <c r="W5272" s="50" t="s">
        <v>311</v>
      </c>
      <c r="X5272" s="50">
        <v>342.53</v>
      </c>
      <c r="Y5272" s="50">
        <v>132.43199999999999</v>
      </c>
      <c r="Z5272" s="50">
        <v>35.487000000000002</v>
      </c>
      <c r="AA5272" s="50">
        <v>5.548</v>
      </c>
      <c r="AB5272" s="50">
        <v>0.48</v>
      </c>
      <c r="AC5272" s="50" t="str">
        <f t="shared" si="337"/>
        <v>Angola-2055</v>
      </c>
      <c r="AD5272" s="51">
        <f t="shared" si="338"/>
        <v>50767.042999999998</v>
      </c>
      <c r="AE5272" s="15">
        <f t="shared" si="339"/>
        <v>0.67691705029973892</v>
      </c>
      <c r="AF5272">
        <f t="shared" si="340"/>
        <v>4.5343625227721569E-2</v>
      </c>
    </row>
    <row r="5273" spans="1:32" x14ac:dyDescent="0.25">
      <c r="A5273" s="59">
        <v>5256</v>
      </c>
      <c r="B5273" s="60" t="s">
        <v>309</v>
      </c>
      <c r="C5273" s="61" t="s">
        <v>357</v>
      </c>
      <c r="D5273" s="62"/>
      <c r="E5273" s="62">
        <v>28</v>
      </c>
      <c r="F5273" s="62">
        <v>2055</v>
      </c>
      <c r="G5273" s="50">
        <v>7.1529999999999996</v>
      </c>
      <c r="H5273" s="50">
        <v>7.234</v>
      </c>
      <c r="I5273" s="50">
        <v>7.3259999999999996</v>
      </c>
      <c r="J5273" s="50">
        <v>7.4859999999999998</v>
      </c>
      <c r="K5273" s="50">
        <v>7.7160000000000002</v>
      </c>
      <c r="L5273" s="50">
        <v>7.9539999999999997</v>
      </c>
      <c r="M5273" s="50">
        <v>8.0709999999999997</v>
      </c>
      <c r="N5273" s="50">
        <v>8.0229999999999997</v>
      </c>
      <c r="O5273" s="50">
        <v>7.9210000000000003</v>
      </c>
      <c r="P5273" s="50">
        <v>7.9320000000000004</v>
      </c>
      <c r="Q5273" s="50">
        <v>8.1140000000000008</v>
      </c>
      <c r="R5273" s="50">
        <v>8.125</v>
      </c>
      <c r="S5273" s="50">
        <v>7.532</v>
      </c>
      <c r="T5273" s="50">
        <v>6.5679999999999996</v>
      </c>
      <c r="U5273" s="50">
        <v>5.78</v>
      </c>
      <c r="V5273" s="50">
        <v>4.2489999999999997</v>
      </c>
      <c r="W5273" s="50" t="s">
        <v>311</v>
      </c>
      <c r="X5273" s="50">
        <v>4.2220000000000004</v>
      </c>
      <c r="Y5273" s="50">
        <v>3.262</v>
      </c>
      <c r="Z5273" s="50">
        <v>1.163</v>
      </c>
      <c r="AA5273" s="50">
        <v>0.28100000000000003</v>
      </c>
      <c r="AB5273" s="50">
        <v>3.5000000000000003E-2</v>
      </c>
      <c r="AC5273" s="50" t="str">
        <f t="shared" si="337"/>
        <v>Antigua and Barbuda-2055</v>
      </c>
      <c r="AD5273" s="51">
        <f t="shared" si="338"/>
        <v>78.873999999999995</v>
      </c>
      <c r="AE5273" s="15">
        <f t="shared" si="339"/>
        <v>0.5993483277125542</v>
      </c>
      <c r="AF5273">
        <f t="shared" si="340"/>
        <v>0.25410838378716927</v>
      </c>
    </row>
    <row r="5274" spans="1:32" x14ac:dyDescent="0.25">
      <c r="A5274" s="59">
        <v>5257</v>
      </c>
      <c r="B5274" s="60" t="s">
        <v>309</v>
      </c>
      <c r="C5274" s="61" t="s">
        <v>155</v>
      </c>
      <c r="D5274" s="62"/>
      <c r="E5274" s="62">
        <v>32</v>
      </c>
      <c r="F5274" s="62">
        <v>2055</v>
      </c>
      <c r="G5274" s="50">
        <v>3377.788</v>
      </c>
      <c r="H5274" s="50">
        <v>3443.1860000000001</v>
      </c>
      <c r="I5274" s="50">
        <v>3498.0630000000001</v>
      </c>
      <c r="J5274" s="50">
        <v>3545.18</v>
      </c>
      <c r="K5274" s="50">
        <v>3583.56</v>
      </c>
      <c r="L5274" s="50">
        <v>3615.28</v>
      </c>
      <c r="M5274" s="50">
        <v>3639.4850000000001</v>
      </c>
      <c r="N5274" s="50">
        <v>3659.2040000000002</v>
      </c>
      <c r="O5274" s="50">
        <v>3651.0369999999998</v>
      </c>
      <c r="P5274" s="50">
        <v>3546.922</v>
      </c>
      <c r="Q5274" s="50">
        <v>3443.3049999999998</v>
      </c>
      <c r="R5274" s="50">
        <v>3236.7109999999998</v>
      </c>
      <c r="S5274" s="50">
        <v>3154.7840000000001</v>
      </c>
      <c r="T5274" s="50">
        <v>2900.6819999999998</v>
      </c>
      <c r="U5274" s="50">
        <v>2560.9769999999999</v>
      </c>
      <c r="V5274" s="50">
        <v>2270.509</v>
      </c>
      <c r="W5274" s="50" t="s">
        <v>311</v>
      </c>
      <c r="X5274" s="50">
        <v>1527.4659999999999</v>
      </c>
      <c r="Y5274" s="50">
        <v>932.63300000000004</v>
      </c>
      <c r="Z5274" s="50">
        <v>482.83100000000002</v>
      </c>
      <c r="AA5274" s="50">
        <v>177.02699999999999</v>
      </c>
      <c r="AB5274" s="50">
        <v>39.686999999999998</v>
      </c>
      <c r="AC5274" s="50" t="str">
        <f t="shared" si="337"/>
        <v>Argentina-2055</v>
      </c>
      <c r="AD5274" s="51">
        <f t="shared" si="338"/>
        <v>35075.468000000001</v>
      </c>
      <c r="AE5274" s="15">
        <f t="shared" si="339"/>
        <v>0.60472034186400592</v>
      </c>
      <c r="AF5274">
        <f t="shared" si="340"/>
        <v>0.23993679411197455</v>
      </c>
    </row>
    <row r="5275" spans="1:32" x14ac:dyDescent="0.25">
      <c r="A5275" s="59">
        <v>5258</v>
      </c>
      <c r="B5275" s="60" t="s">
        <v>309</v>
      </c>
      <c r="C5275" s="61" t="s">
        <v>358</v>
      </c>
      <c r="D5275" s="62"/>
      <c r="E5275" s="62">
        <v>533</v>
      </c>
      <c r="F5275" s="62">
        <v>2055</v>
      </c>
      <c r="G5275" s="50">
        <v>5.4450000000000003</v>
      </c>
      <c r="H5275" s="50">
        <v>5.4029999999999996</v>
      </c>
      <c r="I5275" s="50">
        <v>5.5940000000000003</v>
      </c>
      <c r="J5275" s="50">
        <v>5.9850000000000003</v>
      </c>
      <c r="K5275" s="50">
        <v>6.35</v>
      </c>
      <c r="L5275" s="50">
        <v>6.4450000000000003</v>
      </c>
      <c r="M5275" s="50">
        <v>6.194</v>
      </c>
      <c r="N5275" s="50">
        <v>5.9349999999999996</v>
      </c>
      <c r="O5275" s="50">
        <v>5.8730000000000002</v>
      </c>
      <c r="P5275" s="50">
        <v>6.944</v>
      </c>
      <c r="Q5275" s="50">
        <v>7.2949999999999999</v>
      </c>
      <c r="R5275" s="50">
        <v>7.5579999999999998</v>
      </c>
      <c r="S5275" s="50">
        <v>7.1840000000000002</v>
      </c>
      <c r="T5275" s="50">
        <v>5.0119999999999996</v>
      </c>
      <c r="U5275" s="50">
        <v>4.8639999999999999</v>
      </c>
      <c r="V5275" s="50">
        <v>4.7560000000000002</v>
      </c>
      <c r="W5275" s="50" t="s">
        <v>311</v>
      </c>
      <c r="X5275" s="50">
        <v>3.9809999999999999</v>
      </c>
      <c r="Y5275" s="50">
        <v>2.653</v>
      </c>
      <c r="Z5275" s="50">
        <v>1.335</v>
      </c>
      <c r="AA5275" s="50">
        <v>0.34100000000000003</v>
      </c>
      <c r="AB5275" s="50">
        <v>4.8000000000000001E-2</v>
      </c>
      <c r="AC5275" s="50" t="str">
        <f t="shared" si="337"/>
        <v>Aruba-2055</v>
      </c>
      <c r="AD5275" s="51">
        <f t="shared" si="338"/>
        <v>65.763000000000005</v>
      </c>
      <c r="AE5275" s="15">
        <f t="shared" si="339"/>
        <v>0.59960768213128957</v>
      </c>
      <c r="AF5275">
        <f t="shared" si="340"/>
        <v>0.27966668694118357</v>
      </c>
    </row>
    <row r="5276" spans="1:32" x14ac:dyDescent="0.25">
      <c r="A5276" s="59">
        <v>5259</v>
      </c>
      <c r="B5276" s="60" t="s">
        <v>309</v>
      </c>
      <c r="C5276" s="61" t="s">
        <v>262</v>
      </c>
      <c r="D5276" s="62">
        <v>7</v>
      </c>
      <c r="E5276" s="62">
        <v>36</v>
      </c>
      <c r="F5276" s="62">
        <v>2055</v>
      </c>
      <c r="G5276" s="50">
        <v>1933.0519999999999</v>
      </c>
      <c r="H5276" s="50">
        <v>1961.653</v>
      </c>
      <c r="I5276" s="50">
        <v>1963.6510000000001</v>
      </c>
      <c r="J5276" s="50">
        <v>1969.2429999999999</v>
      </c>
      <c r="K5276" s="50">
        <v>2008.059</v>
      </c>
      <c r="L5276" s="50">
        <v>2087.9360000000001</v>
      </c>
      <c r="M5276" s="50">
        <v>2172.1379999999999</v>
      </c>
      <c r="N5276" s="50">
        <v>2229.0729999999999</v>
      </c>
      <c r="O5276" s="50">
        <v>2165.8409999999999</v>
      </c>
      <c r="P5276" s="50">
        <v>2088.6329999999998</v>
      </c>
      <c r="Q5276" s="50">
        <v>1909.703</v>
      </c>
      <c r="R5276" s="50">
        <v>1873.577</v>
      </c>
      <c r="S5276" s="50">
        <v>1930.9390000000001</v>
      </c>
      <c r="T5276" s="50">
        <v>1895.346</v>
      </c>
      <c r="U5276" s="50">
        <v>1743.076</v>
      </c>
      <c r="V5276" s="50">
        <v>1425.796</v>
      </c>
      <c r="W5276" s="50" t="s">
        <v>311</v>
      </c>
      <c r="X5276" s="50">
        <v>1285.8620000000001</v>
      </c>
      <c r="Y5276" s="50">
        <v>922.10799999999995</v>
      </c>
      <c r="Z5276" s="50">
        <v>543.96299999999997</v>
      </c>
      <c r="AA5276" s="50">
        <v>187.38499999999999</v>
      </c>
      <c r="AB5276" s="50">
        <v>32.755000000000003</v>
      </c>
      <c r="AC5276" s="50" t="str">
        <f t="shared" si="337"/>
        <v>Australia-2055</v>
      </c>
      <c r="AD5276" s="51">
        <f t="shared" si="338"/>
        <v>20435.142</v>
      </c>
      <c r="AE5276" s="15">
        <f t="shared" si="339"/>
        <v>0.67993885239456608</v>
      </c>
      <c r="AF5276">
        <f t="shared" si="340"/>
        <v>0.30563795657770598</v>
      </c>
    </row>
    <row r="5277" spans="1:32" x14ac:dyDescent="0.25">
      <c r="A5277" s="59">
        <v>5260</v>
      </c>
      <c r="B5277" s="60" t="s">
        <v>309</v>
      </c>
      <c r="C5277" s="61" t="s">
        <v>359</v>
      </c>
      <c r="D5277" s="62"/>
      <c r="E5277" s="62">
        <v>44</v>
      </c>
      <c r="F5277" s="62">
        <v>2055</v>
      </c>
      <c r="G5277" s="50">
        <v>25.204999999999998</v>
      </c>
      <c r="H5277" s="50">
        <v>25.399000000000001</v>
      </c>
      <c r="I5277" s="50">
        <v>25.178999999999998</v>
      </c>
      <c r="J5277" s="50">
        <v>25.521000000000001</v>
      </c>
      <c r="K5277" s="50">
        <v>27.018000000000001</v>
      </c>
      <c r="L5277" s="50">
        <v>28.91</v>
      </c>
      <c r="M5277" s="50">
        <v>30.291</v>
      </c>
      <c r="N5277" s="50">
        <v>30.863</v>
      </c>
      <c r="O5277" s="50">
        <v>30.786000000000001</v>
      </c>
      <c r="P5277" s="50">
        <v>29.702000000000002</v>
      </c>
      <c r="Q5277" s="50">
        <v>27.088000000000001</v>
      </c>
      <c r="R5277" s="50">
        <v>31.050999999999998</v>
      </c>
      <c r="S5277" s="50">
        <v>32.539000000000001</v>
      </c>
      <c r="T5277" s="50">
        <v>28.927</v>
      </c>
      <c r="U5277" s="50">
        <v>25.625</v>
      </c>
      <c r="V5277" s="50">
        <v>19.225999999999999</v>
      </c>
      <c r="W5277" s="50" t="s">
        <v>311</v>
      </c>
      <c r="X5277" s="50">
        <v>16.754000000000001</v>
      </c>
      <c r="Y5277" s="50">
        <v>10.877000000000001</v>
      </c>
      <c r="Z5277" s="50">
        <v>6.0490000000000004</v>
      </c>
      <c r="AA5277" s="50">
        <v>1.86</v>
      </c>
      <c r="AB5277" s="50">
        <v>0.317</v>
      </c>
      <c r="AC5277" s="50" t="str">
        <f t="shared" si="337"/>
        <v>Bahamas-2055</v>
      </c>
      <c r="AD5277" s="51">
        <f t="shared" si="338"/>
        <v>293.76900000000001</v>
      </c>
      <c r="AE5277" s="15">
        <f t="shared" si="339"/>
        <v>0.6311693881927638</v>
      </c>
      <c r="AF5277">
        <f t="shared" si="340"/>
        <v>0.29667002208078969</v>
      </c>
    </row>
    <row r="5278" spans="1:32" x14ac:dyDescent="0.25">
      <c r="A5278" s="59">
        <v>5261</v>
      </c>
      <c r="B5278" s="60" t="s">
        <v>309</v>
      </c>
      <c r="C5278" s="61" t="s">
        <v>360</v>
      </c>
      <c r="D5278" s="62"/>
      <c r="E5278" s="62">
        <v>48</v>
      </c>
      <c r="F5278" s="62">
        <v>2055</v>
      </c>
      <c r="G5278" s="50">
        <v>100.52</v>
      </c>
      <c r="H5278" s="50">
        <v>100.76</v>
      </c>
      <c r="I5278" s="50">
        <v>103.452</v>
      </c>
      <c r="J5278" s="50">
        <v>109.655</v>
      </c>
      <c r="K5278" s="50">
        <v>131.81700000000001</v>
      </c>
      <c r="L5278" s="50">
        <v>160.904</v>
      </c>
      <c r="M5278" s="50">
        <v>190.51300000000001</v>
      </c>
      <c r="N5278" s="50">
        <v>214.15700000000001</v>
      </c>
      <c r="O5278" s="50">
        <v>218.25399999999999</v>
      </c>
      <c r="P5278" s="50">
        <v>202.404</v>
      </c>
      <c r="Q5278" s="50">
        <v>197.678</v>
      </c>
      <c r="R5278" s="50">
        <v>177.053</v>
      </c>
      <c r="S5278" s="50">
        <v>126.33199999999999</v>
      </c>
      <c r="T5278" s="50">
        <v>95.350999999999999</v>
      </c>
      <c r="U5278" s="50">
        <v>89.361999999999995</v>
      </c>
      <c r="V5278" s="50">
        <v>69.844999999999999</v>
      </c>
      <c r="W5278" s="50" t="s">
        <v>311</v>
      </c>
      <c r="X5278" s="50">
        <v>48.506999999999998</v>
      </c>
      <c r="Y5278" s="50">
        <v>23.797000000000001</v>
      </c>
      <c r="Z5278" s="50">
        <v>8.3450000000000006</v>
      </c>
      <c r="AA5278" s="50">
        <v>1.8380000000000001</v>
      </c>
      <c r="AB5278" s="50">
        <v>0.13700000000000001</v>
      </c>
      <c r="AC5278" s="50" t="str">
        <f t="shared" si="337"/>
        <v>Bahrain-2055</v>
      </c>
      <c r="AD5278" s="51">
        <f t="shared" si="338"/>
        <v>1728.7669999999998</v>
      </c>
      <c r="AE5278" s="15">
        <f t="shared" si="339"/>
        <v>0.37131319605244661</v>
      </c>
      <c r="AF5278">
        <f t="shared" si="340"/>
        <v>0.1658137033753152</v>
      </c>
    </row>
    <row r="5279" spans="1:32" x14ac:dyDescent="0.25">
      <c r="A5279" s="59">
        <v>5262</v>
      </c>
      <c r="B5279" s="60" t="s">
        <v>309</v>
      </c>
      <c r="C5279" s="61" t="s">
        <v>401</v>
      </c>
      <c r="D5279" s="62"/>
      <c r="E5279" s="62">
        <v>50</v>
      </c>
      <c r="F5279" s="62">
        <v>2055</v>
      </c>
      <c r="G5279" s="50">
        <v>10517.627</v>
      </c>
      <c r="H5279" s="50">
        <v>10965.67</v>
      </c>
      <c r="I5279" s="50">
        <v>11421.94</v>
      </c>
      <c r="J5279" s="50">
        <v>11787.2</v>
      </c>
      <c r="K5279" s="50">
        <v>12206.701999999999</v>
      </c>
      <c r="L5279" s="50">
        <v>12768.438</v>
      </c>
      <c r="M5279" s="50">
        <v>13264.397999999999</v>
      </c>
      <c r="N5279" s="50">
        <v>13618.672</v>
      </c>
      <c r="O5279" s="50">
        <v>13784.987999999999</v>
      </c>
      <c r="P5279" s="50">
        <v>14013.24</v>
      </c>
      <c r="Q5279" s="50">
        <v>14397.893</v>
      </c>
      <c r="R5279" s="50">
        <v>13825.779</v>
      </c>
      <c r="S5279" s="50">
        <v>12622.155000000001</v>
      </c>
      <c r="T5279" s="50">
        <v>11279.073</v>
      </c>
      <c r="U5279" s="50">
        <v>9431.2270000000008</v>
      </c>
      <c r="V5279" s="50">
        <v>7059.9160000000002</v>
      </c>
      <c r="W5279" s="50" t="s">
        <v>311</v>
      </c>
      <c r="X5279" s="50">
        <v>4703.1509999999998</v>
      </c>
      <c r="Y5279" s="50">
        <v>3030.1289999999999</v>
      </c>
      <c r="Z5279" s="50">
        <v>1504.6659999999999</v>
      </c>
      <c r="AA5279" s="50">
        <v>522.66499999999996</v>
      </c>
      <c r="AB5279" s="50">
        <v>176.62100000000001</v>
      </c>
      <c r="AC5279" s="50" t="str">
        <f t="shared" si="337"/>
        <v>Bangladesh-2055</v>
      </c>
      <c r="AD5279" s="51">
        <f t="shared" si="338"/>
        <v>132289.465</v>
      </c>
      <c r="AE5279" s="15">
        <f t="shared" si="339"/>
        <v>0.53377406129807836</v>
      </c>
      <c r="AF5279">
        <f t="shared" si="340"/>
        <v>0.22826063755967185</v>
      </c>
    </row>
    <row r="5280" spans="1:32" x14ac:dyDescent="0.25">
      <c r="A5280" s="59">
        <v>5263</v>
      </c>
      <c r="B5280" s="60" t="s">
        <v>309</v>
      </c>
      <c r="C5280" s="61" t="s">
        <v>361</v>
      </c>
      <c r="D5280" s="62"/>
      <c r="E5280" s="62">
        <v>52</v>
      </c>
      <c r="F5280" s="62">
        <v>2055</v>
      </c>
      <c r="G5280" s="50">
        <v>15.006</v>
      </c>
      <c r="H5280" s="50">
        <v>15.898</v>
      </c>
      <c r="I5280" s="50">
        <v>16.228999999999999</v>
      </c>
      <c r="J5280" s="50">
        <v>16.085000000000001</v>
      </c>
      <c r="K5280" s="50">
        <v>15.753</v>
      </c>
      <c r="L5280" s="50">
        <v>15.750999999999999</v>
      </c>
      <c r="M5280" s="50">
        <v>15.989000000000001</v>
      </c>
      <c r="N5280" s="50">
        <v>16.126000000000001</v>
      </c>
      <c r="O5280" s="50">
        <v>16.21</v>
      </c>
      <c r="P5280" s="50">
        <v>16.023</v>
      </c>
      <c r="Q5280" s="50">
        <v>15.971</v>
      </c>
      <c r="R5280" s="50">
        <v>15.39</v>
      </c>
      <c r="S5280" s="50">
        <v>15.601000000000001</v>
      </c>
      <c r="T5280" s="50">
        <v>15.445</v>
      </c>
      <c r="U5280" s="50">
        <v>15.787000000000001</v>
      </c>
      <c r="V5280" s="50">
        <v>14.066000000000001</v>
      </c>
      <c r="W5280" s="50" t="s">
        <v>311</v>
      </c>
      <c r="X5280" s="50">
        <v>12.602</v>
      </c>
      <c r="Y5280" s="50">
        <v>7.875</v>
      </c>
      <c r="Z5280" s="50">
        <v>3.8140000000000001</v>
      </c>
      <c r="AA5280" s="50">
        <v>1.036</v>
      </c>
      <c r="AB5280" s="50">
        <v>0.13500000000000001</v>
      </c>
      <c r="AC5280" s="50" t="str">
        <f t="shared" si="337"/>
        <v>Barbados-2055</v>
      </c>
      <c r="AD5280" s="51">
        <f t="shared" si="338"/>
        <v>158.899</v>
      </c>
      <c r="AE5280" s="15">
        <f t="shared" si="339"/>
        <v>0.74193670193015693</v>
      </c>
      <c r="AF5280">
        <f t="shared" si="340"/>
        <v>0.34344179544925058</v>
      </c>
    </row>
    <row r="5281" spans="1:32" x14ac:dyDescent="0.25">
      <c r="A5281" s="59">
        <v>5264</v>
      </c>
      <c r="B5281" s="60" t="s">
        <v>309</v>
      </c>
      <c r="C5281" s="61" t="s">
        <v>402</v>
      </c>
      <c r="D5281" s="62"/>
      <c r="E5281" s="62">
        <v>56</v>
      </c>
      <c r="F5281" s="62">
        <v>2055</v>
      </c>
      <c r="G5281" s="50">
        <v>666.4</v>
      </c>
      <c r="H5281" s="50">
        <v>676.91399999999999</v>
      </c>
      <c r="I5281" s="50">
        <v>678.17100000000005</v>
      </c>
      <c r="J5281" s="50">
        <v>674.03800000000001</v>
      </c>
      <c r="K5281" s="50">
        <v>678.48900000000003</v>
      </c>
      <c r="L5281" s="50">
        <v>700.84500000000003</v>
      </c>
      <c r="M5281" s="50">
        <v>728.12099999999998</v>
      </c>
      <c r="N5281" s="50">
        <v>749.28</v>
      </c>
      <c r="O5281" s="50">
        <v>747.51700000000005</v>
      </c>
      <c r="P5281" s="50">
        <v>741.90300000000002</v>
      </c>
      <c r="Q5281" s="50">
        <v>699.95</v>
      </c>
      <c r="R5281" s="50">
        <v>695.68499999999995</v>
      </c>
      <c r="S5281" s="50">
        <v>733.32799999999997</v>
      </c>
      <c r="T5281" s="50">
        <v>714.83500000000004</v>
      </c>
      <c r="U5281" s="50">
        <v>685.75599999999997</v>
      </c>
      <c r="V5281" s="50">
        <v>630.245</v>
      </c>
      <c r="W5281" s="50" t="s">
        <v>311</v>
      </c>
      <c r="X5281" s="50">
        <v>562.95500000000004</v>
      </c>
      <c r="Y5281" s="50">
        <v>442.19600000000003</v>
      </c>
      <c r="Z5281" s="50">
        <v>252.595</v>
      </c>
      <c r="AA5281" s="50">
        <v>79.373999999999995</v>
      </c>
      <c r="AB5281" s="50">
        <v>11.108000000000001</v>
      </c>
      <c r="AC5281" s="50" t="str">
        <f t="shared" si="337"/>
        <v>Belgium-2055</v>
      </c>
      <c r="AD5281" s="51">
        <f t="shared" si="338"/>
        <v>7149.155999999999</v>
      </c>
      <c r="AE5281" s="15">
        <f t="shared" si="339"/>
        <v>0.75541070862071003</v>
      </c>
      <c r="AF5281">
        <f t="shared" si="340"/>
        <v>0.36846541043314196</v>
      </c>
    </row>
    <row r="5282" spans="1:32" x14ac:dyDescent="0.25">
      <c r="A5282" s="59">
        <v>5265</v>
      </c>
      <c r="B5282" s="60" t="s">
        <v>309</v>
      </c>
      <c r="C5282" s="61" t="s">
        <v>362</v>
      </c>
      <c r="D5282" s="62"/>
      <c r="E5282" s="62">
        <v>84</v>
      </c>
      <c r="F5282" s="62">
        <v>2055</v>
      </c>
      <c r="G5282" s="50">
        <v>41.042999999999999</v>
      </c>
      <c r="H5282" s="50">
        <v>41.451999999999998</v>
      </c>
      <c r="I5282" s="50">
        <v>41.573</v>
      </c>
      <c r="J5282" s="50">
        <v>42.33</v>
      </c>
      <c r="K5282" s="50">
        <v>43.88</v>
      </c>
      <c r="L5282" s="50">
        <v>45.457000000000001</v>
      </c>
      <c r="M5282" s="50">
        <v>46.064999999999998</v>
      </c>
      <c r="N5282" s="50">
        <v>44.959000000000003</v>
      </c>
      <c r="O5282" s="50">
        <v>42.436</v>
      </c>
      <c r="P5282" s="50">
        <v>40.5</v>
      </c>
      <c r="Q5282" s="50">
        <v>41.137999999999998</v>
      </c>
      <c r="R5282" s="50">
        <v>38.616</v>
      </c>
      <c r="S5282" s="50">
        <v>33.473999999999997</v>
      </c>
      <c r="T5282" s="50">
        <v>26.853000000000002</v>
      </c>
      <c r="U5282" s="50">
        <v>19.968</v>
      </c>
      <c r="V5282" s="50">
        <v>13.151</v>
      </c>
      <c r="W5282" s="50" t="s">
        <v>311</v>
      </c>
      <c r="X5282" s="50">
        <v>8.0280000000000005</v>
      </c>
      <c r="Y5282" s="50">
        <v>3.492</v>
      </c>
      <c r="Z5282" s="50">
        <v>1.016</v>
      </c>
      <c r="AA5282" s="50">
        <v>0.156</v>
      </c>
      <c r="AB5282" s="50">
        <v>1.2E-2</v>
      </c>
      <c r="AC5282" s="50" t="str">
        <f t="shared" si="337"/>
        <v>Belize-2055</v>
      </c>
      <c r="AD5282" s="51">
        <f t="shared" si="338"/>
        <v>418.85499999999996</v>
      </c>
      <c r="AE5282" s="15">
        <f t="shared" si="339"/>
        <v>0.46971863771472233</v>
      </c>
      <c r="AF5282">
        <f t="shared" si="340"/>
        <v>0.13386060270056716</v>
      </c>
    </row>
    <row r="5283" spans="1:32" x14ac:dyDescent="0.25">
      <c r="A5283" s="59">
        <v>5266</v>
      </c>
      <c r="B5283" s="60" t="s">
        <v>309</v>
      </c>
      <c r="C5283" s="61" t="s">
        <v>403</v>
      </c>
      <c r="D5283" s="62"/>
      <c r="E5283" s="62">
        <v>204</v>
      </c>
      <c r="F5283" s="62">
        <v>2055</v>
      </c>
      <c r="G5283" s="50">
        <v>3008.8040000000001</v>
      </c>
      <c r="H5283" s="50">
        <v>2834.1149999999998</v>
      </c>
      <c r="I5283" s="50">
        <v>2677.3090000000002</v>
      </c>
      <c r="J5283" s="50">
        <v>2510.3420000000001</v>
      </c>
      <c r="K5283" s="50">
        <v>2323.1</v>
      </c>
      <c r="L5283" s="50">
        <v>2126.8229999999999</v>
      </c>
      <c r="M5283" s="50">
        <v>1926.422</v>
      </c>
      <c r="N5283" s="50">
        <v>1726.6179999999999</v>
      </c>
      <c r="O5283" s="50">
        <v>1532.7070000000001</v>
      </c>
      <c r="P5283" s="50">
        <v>1326.6289999999999</v>
      </c>
      <c r="Q5283" s="50">
        <v>1118.037</v>
      </c>
      <c r="R5283" s="50">
        <v>928.76300000000003</v>
      </c>
      <c r="S5283" s="50">
        <v>742.03499999999997</v>
      </c>
      <c r="T5283" s="50">
        <v>557.26499999999999</v>
      </c>
      <c r="U5283" s="50">
        <v>390.20800000000003</v>
      </c>
      <c r="V5283" s="50">
        <v>243.59</v>
      </c>
      <c r="W5283" s="50" t="s">
        <v>311</v>
      </c>
      <c r="X5283" s="50">
        <v>125.732</v>
      </c>
      <c r="Y5283" s="50">
        <v>48.701999999999998</v>
      </c>
      <c r="Z5283" s="50">
        <v>12.262</v>
      </c>
      <c r="AA5283" s="50">
        <v>1.7909999999999999</v>
      </c>
      <c r="AB5283" s="50">
        <v>0.151</v>
      </c>
      <c r="AC5283" s="50" t="str">
        <f t="shared" si="337"/>
        <v>Benin-2055</v>
      </c>
      <c r="AD5283" s="51">
        <f t="shared" si="338"/>
        <v>16261.476000000001</v>
      </c>
      <c r="AE5283" s="15">
        <f t="shared" si="339"/>
        <v>0.60879645857485498</v>
      </c>
      <c r="AF5283">
        <f t="shared" si="340"/>
        <v>5.5674178014554605E-2</v>
      </c>
    </row>
    <row r="5284" spans="1:32" x14ac:dyDescent="0.25">
      <c r="A5284" s="59">
        <v>5267</v>
      </c>
      <c r="B5284" s="60" t="s">
        <v>309</v>
      </c>
      <c r="C5284" s="61" t="s">
        <v>404</v>
      </c>
      <c r="D5284" s="62"/>
      <c r="E5284" s="62">
        <v>70</v>
      </c>
      <c r="F5284" s="62">
        <v>2055</v>
      </c>
      <c r="G5284" s="50">
        <v>128.01400000000001</v>
      </c>
      <c r="H5284" s="50">
        <v>127.85899999999999</v>
      </c>
      <c r="I5284" s="50">
        <v>128.65</v>
      </c>
      <c r="J5284" s="50">
        <v>133.22900000000001</v>
      </c>
      <c r="K5284" s="50">
        <v>143.02699999999999</v>
      </c>
      <c r="L5284" s="50">
        <v>154.53700000000001</v>
      </c>
      <c r="M5284" s="50">
        <v>159.786</v>
      </c>
      <c r="N5284" s="50">
        <v>157.898</v>
      </c>
      <c r="O5284" s="50">
        <v>158.126</v>
      </c>
      <c r="P5284" s="50">
        <v>167.28800000000001</v>
      </c>
      <c r="Q5284" s="50">
        <v>169.64699999999999</v>
      </c>
      <c r="R5284" s="50">
        <v>220.76900000000001</v>
      </c>
      <c r="S5284" s="50">
        <v>218.37700000000001</v>
      </c>
      <c r="T5284" s="50">
        <v>217.339</v>
      </c>
      <c r="U5284" s="50">
        <v>200.114</v>
      </c>
      <c r="V5284" s="50">
        <v>174.726</v>
      </c>
      <c r="W5284" s="50" t="s">
        <v>311</v>
      </c>
      <c r="X5284" s="50">
        <v>140.56700000000001</v>
      </c>
      <c r="Y5284" s="50">
        <v>91.093999999999994</v>
      </c>
      <c r="Z5284" s="50">
        <v>53.034999999999997</v>
      </c>
      <c r="AA5284" s="50">
        <v>16.791</v>
      </c>
      <c r="AB5284" s="50">
        <v>3.161</v>
      </c>
      <c r="AC5284" s="50" t="str">
        <f t="shared" si="337"/>
        <v>Bosnia and Herzegovina-2055</v>
      </c>
      <c r="AD5284" s="51">
        <f t="shared" si="338"/>
        <v>1682.684</v>
      </c>
      <c r="AE5284" s="15">
        <f t="shared" si="339"/>
        <v>0.76149175959360194</v>
      </c>
      <c r="AF5284">
        <f t="shared" si="340"/>
        <v>0.43383512149484788</v>
      </c>
    </row>
    <row r="5285" spans="1:32" x14ac:dyDescent="0.25">
      <c r="A5285" s="59">
        <v>5268</v>
      </c>
      <c r="B5285" s="60" t="s">
        <v>309</v>
      </c>
      <c r="C5285" s="61" t="s">
        <v>31</v>
      </c>
      <c r="D5285" s="62"/>
      <c r="E5285" s="62">
        <v>76</v>
      </c>
      <c r="F5285" s="62">
        <v>2055</v>
      </c>
      <c r="G5285" s="50">
        <v>10668.084999999999</v>
      </c>
      <c r="H5285" s="50">
        <v>11017.369000000001</v>
      </c>
      <c r="I5285" s="50">
        <v>11359.257</v>
      </c>
      <c r="J5285" s="50">
        <v>11777.86</v>
      </c>
      <c r="K5285" s="50">
        <v>12249.528</v>
      </c>
      <c r="L5285" s="50">
        <v>12774.129000000001</v>
      </c>
      <c r="M5285" s="50">
        <v>13379.923000000001</v>
      </c>
      <c r="N5285" s="50">
        <v>13986.213</v>
      </c>
      <c r="O5285" s="50">
        <v>14440.362999999999</v>
      </c>
      <c r="P5285" s="50">
        <v>14535.978999999999</v>
      </c>
      <c r="Q5285" s="50">
        <v>15447.449000000001</v>
      </c>
      <c r="R5285" s="50">
        <v>16062.315000000001</v>
      </c>
      <c r="S5285" s="50">
        <v>15409.121999999999</v>
      </c>
      <c r="T5285" s="50">
        <v>14956.098</v>
      </c>
      <c r="U5285" s="50">
        <v>14042.011</v>
      </c>
      <c r="V5285" s="50">
        <v>11308.995999999999</v>
      </c>
      <c r="W5285" s="50" t="s">
        <v>311</v>
      </c>
      <c r="X5285" s="50">
        <v>8177.634</v>
      </c>
      <c r="Y5285" s="50">
        <v>5491.9430000000002</v>
      </c>
      <c r="Z5285" s="50">
        <v>2999.6149999999998</v>
      </c>
      <c r="AA5285" s="50">
        <v>1133.1690000000001</v>
      </c>
      <c r="AB5285" s="50">
        <v>320.54899999999998</v>
      </c>
      <c r="AC5285" s="50" t="str">
        <f t="shared" si="337"/>
        <v>Brazil-2055</v>
      </c>
      <c r="AD5285" s="51">
        <f t="shared" si="338"/>
        <v>140062.88099999999</v>
      </c>
      <c r="AE5285" s="15">
        <f t="shared" si="339"/>
        <v>0.65309756123037332</v>
      </c>
      <c r="AF5285">
        <f t="shared" si="340"/>
        <v>0.33753583147294886</v>
      </c>
    </row>
    <row r="5286" spans="1:32" x14ac:dyDescent="0.25">
      <c r="A5286" s="59">
        <v>5269</v>
      </c>
      <c r="B5286" s="60" t="s">
        <v>309</v>
      </c>
      <c r="C5286" s="61" t="s">
        <v>405</v>
      </c>
      <c r="D5286" s="62"/>
      <c r="E5286" s="62">
        <v>96</v>
      </c>
      <c r="F5286" s="62">
        <v>2055</v>
      </c>
      <c r="G5286" s="50">
        <v>27.265999999999998</v>
      </c>
      <c r="H5286" s="50">
        <v>27.876999999999999</v>
      </c>
      <c r="I5286" s="50">
        <v>28.056999999999999</v>
      </c>
      <c r="J5286" s="50">
        <v>28.527999999999999</v>
      </c>
      <c r="K5286" s="50">
        <v>29.69</v>
      </c>
      <c r="L5286" s="50">
        <v>31.170999999999999</v>
      </c>
      <c r="M5286" s="50">
        <v>32.71</v>
      </c>
      <c r="N5286" s="50">
        <v>33.951000000000001</v>
      </c>
      <c r="O5286" s="50">
        <v>34.317</v>
      </c>
      <c r="P5286" s="50">
        <v>32.156999999999996</v>
      </c>
      <c r="Q5286" s="50">
        <v>34.247999999999998</v>
      </c>
      <c r="R5286" s="50">
        <v>35.290999999999997</v>
      </c>
      <c r="S5286" s="50">
        <v>33.804000000000002</v>
      </c>
      <c r="T5286" s="50">
        <v>35.445</v>
      </c>
      <c r="U5286" s="50">
        <v>32.954999999999998</v>
      </c>
      <c r="V5286" s="50">
        <v>26.797999999999998</v>
      </c>
      <c r="W5286" s="50" t="s">
        <v>311</v>
      </c>
      <c r="X5286" s="50">
        <v>19.274999999999999</v>
      </c>
      <c r="Y5286" s="50">
        <v>10.981</v>
      </c>
      <c r="Z5286" s="50">
        <v>4.218</v>
      </c>
      <c r="AA5286" s="50">
        <v>1.0129999999999999</v>
      </c>
      <c r="AB5286" s="50">
        <v>0.108</v>
      </c>
      <c r="AC5286" s="50" t="str">
        <f t="shared" si="337"/>
        <v>Brunei Darussalam-2055</v>
      </c>
      <c r="AD5286" s="51">
        <f t="shared" si="338"/>
        <v>325.86699999999996</v>
      </c>
      <c r="AE5286" s="15">
        <f t="shared" si="339"/>
        <v>0.65668815805221159</v>
      </c>
      <c r="AF5286">
        <f t="shared" si="340"/>
        <v>0.31973490895134538</v>
      </c>
    </row>
    <row r="5287" spans="1:32" x14ac:dyDescent="0.25">
      <c r="A5287" s="59">
        <v>5270</v>
      </c>
      <c r="B5287" s="60" t="s">
        <v>309</v>
      </c>
      <c r="C5287" s="61" t="s">
        <v>406</v>
      </c>
      <c r="D5287" s="62"/>
      <c r="E5287" s="62">
        <v>100</v>
      </c>
      <c r="F5287" s="62">
        <v>2055</v>
      </c>
      <c r="G5287" s="50">
        <v>244.52600000000001</v>
      </c>
      <c r="H5287" s="50">
        <v>256.09699999999998</v>
      </c>
      <c r="I5287" s="50">
        <v>261.90499999999997</v>
      </c>
      <c r="J5287" s="50">
        <v>256.96300000000002</v>
      </c>
      <c r="K5287" s="50">
        <v>251.869</v>
      </c>
      <c r="L5287" s="50">
        <v>263.17899999999997</v>
      </c>
      <c r="M5287" s="50">
        <v>283.649</v>
      </c>
      <c r="N5287" s="50">
        <v>299.61599999999999</v>
      </c>
      <c r="O5287" s="50">
        <v>309.25099999999998</v>
      </c>
      <c r="P5287" s="50">
        <v>324.22699999999998</v>
      </c>
      <c r="Q5287" s="50">
        <v>281.34100000000001</v>
      </c>
      <c r="R5287" s="50">
        <v>265.77699999999999</v>
      </c>
      <c r="S5287" s="50">
        <v>339.34399999999999</v>
      </c>
      <c r="T5287" s="50">
        <v>396.62700000000001</v>
      </c>
      <c r="U5287" s="50">
        <v>358.01100000000002</v>
      </c>
      <c r="V5287" s="50">
        <v>343.15</v>
      </c>
      <c r="W5287" s="50" t="s">
        <v>311</v>
      </c>
      <c r="X5287" s="50">
        <v>256.99599999999998</v>
      </c>
      <c r="Y5287" s="50">
        <v>140.399</v>
      </c>
      <c r="Z5287" s="50">
        <v>54.850999999999999</v>
      </c>
      <c r="AA5287" s="50">
        <v>12.449</v>
      </c>
      <c r="AB5287" s="50">
        <v>1.5669999999999999</v>
      </c>
      <c r="AC5287" s="50" t="str">
        <f t="shared" si="337"/>
        <v>Bulgaria-2055</v>
      </c>
      <c r="AD5287" s="51">
        <f t="shared" si="338"/>
        <v>2875.2159999999999</v>
      </c>
      <c r="AE5287" s="15">
        <f t="shared" si="339"/>
        <v>0.80918372741387079</v>
      </c>
      <c r="AF5287">
        <f t="shared" si="340"/>
        <v>0.42995054077472206</v>
      </c>
    </row>
    <row r="5288" spans="1:32" x14ac:dyDescent="0.25">
      <c r="A5288" s="59">
        <v>5271</v>
      </c>
      <c r="B5288" s="60" t="s">
        <v>309</v>
      </c>
      <c r="C5288" s="61" t="s">
        <v>363</v>
      </c>
      <c r="D5288" s="62"/>
      <c r="E5288" s="62">
        <v>132</v>
      </c>
      <c r="F5288" s="62">
        <v>2055</v>
      </c>
      <c r="G5288" s="50">
        <v>43.6</v>
      </c>
      <c r="H5288" s="50">
        <v>44.845999999999997</v>
      </c>
      <c r="I5288" s="50">
        <v>46.082999999999998</v>
      </c>
      <c r="J5288" s="50">
        <v>47.475000000000001</v>
      </c>
      <c r="K5288" s="50">
        <v>49.095999999999997</v>
      </c>
      <c r="L5288" s="50">
        <v>50.905999999999999</v>
      </c>
      <c r="M5288" s="50">
        <v>52.381999999999998</v>
      </c>
      <c r="N5288" s="50">
        <v>52.584000000000003</v>
      </c>
      <c r="O5288" s="50">
        <v>51.171999999999997</v>
      </c>
      <c r="P5288" s="50">
        <v>50.993000000000002</v>
      </c>
      <c r="Q5288" s="50">
        <v>50.418999999999997</v>
      </c>
      <c r="R5288" s="50">
        <v>50.392000000000003</v>
      </c>
      <c r="S5288" s="50">
        <v>48.067</v>
      </c>
      <c r="T5288" s="50">
        <v>41.585000000000001</v>
      </c>
      <c r="U5288" s="50">
        <v>30.69</v>
      </c>
      <c r="V5288" s="50">
        <v>19.074000000000002</v>
      </c>
      <c r="W5288" s="50" t="s">
        <v>311</v>
      </c>
      <c r="X5288" s="50">
        <v>11.122999999999999</v>
      </c>
      <c r="Y5288" s="50">
        <v>5.9829999999999997</v>
      </c>
      <c r="Z5288" s="50">
        <v>2.2810000000000001</v>
      </c>
      <c r="AA5288" s="50">
        <v>0.40200000000000002</v>
      </c>
      <c r="AB5288" s="50">
        <v>0.04</v>
      </c>
      <c r="AC5288" s="50" t="str">
        <f t="shared" si="337"/>
        <v>Cabo Verde-2055</v>
      </c>
      <c r="AD5288" s="51">
        <f t="shared" si="338"/>
        <v>503.48599999999999</v>
      </c>
      <c r="AE5288" s="15">
        <f t="shared" si="339"/>
        <v>0.48801158324163929</v>
      </c>
      <c r="AF5288">
        <f t="shared" si="340"/>
        <v>0.17425609115773141</v>
      </c>
    </row>
    <row r="5289" spans="1:32" x14ac:dyDescent="0.25">
      <c r="A5289" s="59">
        <v>5272</v>
      </c>
      <c r="B5289" s="60" t="s">
        <v>309</v>
      </c>
      <c r="C5289" s="61" t="s">
        <v>407</v>
      </c>
      <c r="D5289" s="62"/>
      <c r="E5289" s="62">
        <v>116</v>
      </c>
      <c r="F5289" s="62">
        <v>2055</v>
      </c>
      <c r="G5289" s="50">
        <v>1492.146</v>
      </c>
      <c r="H5289" s="50">
        <v>1550.5509999999999</v>
      </c>
      <c r="I5289" s="50">
        <v>1602.848</v>
      </c>
      <c r="J5289" s="50">
        <v>1610.134</v>
      </c>
      <c r="K5289" s="50">
        <v>1576.0840000000001</v>
      </c>
      <c r="L5289" s="50">
        <v>1553.1759999999999</v>
      </c>
      <c r="M5289" s="50">
        <v>1575.7570000000001</v>
      </c>
      <c r="N5289" s="50">
        <v>1609.5070000000001</v>
      </c>
      <c r="O5289" s="50">
        <v>1559.2180000000001</v>
      </c>
      <c r="P5289" s="50">
        <v>1434.2460000000001</v>
      </c>
      <c r="Q5289" s="50">
        <v>1255.9590000000001</v>
      </c>
      <c r="R5289" s="50">
        <v>1311.934</v>
      </c>
      <c r="S5289" s="50">
        <v>1333.057</v>
      </c>
      <c r="T5289" s="50">
        <v>975.75599999999997</v>
      </c>
      <c r="U5289" s="50">
        <v>1168.4100000000001</v>
      </c>
      <c r="V5289" s="50">
        <v>358.23200000000003</v>
      </c>
      <c r="W5289" s="50" t="s">
        <v>311</v>
      </c>
      <c r="X5289" s="50">
        <v>328.04500000000002</v>
      </c>
      <c r="Y5289" s="50">
        <v>170.411</v>
      </c>
      <c r="Z5289" s="50">
        <v>62.636000000000003</v>
      </c>
      <c r="AA5289" s="50">
        <v>11.683</v>
      </c>
      <c r="AB5289" s="50">
        <v>1.1419999999999999</v>
      </c>
      <c r="AC5289" s="50" t="str">
        <f t="shared" si="337"/>
        <v>Cambodia-2055</v>
      </c>
      <c r="AD5289" s="51">
        <f t="shared" si="338"/>
        <v>14819.072</v>
      </c>
      <c r="AE5289" s="15">
        <f t="shared" si="339"/>
        <v>0.52107581365418831</v>
      </c>
      <c r="AF5289">
        <f t="shared" si="340"/>
        <v>0.15804652102838704</v>
      </c>
    </row>
    <row r="5290" spans="1:32" x14ac:dyDescent="0.25">
      <c r="A5290" s="59">
        <v>5273</v>
      </c>
      <c r="B5290" s="60" t="s">
        <v>309</v>
      </c>
      <c r="C5290" s="61" t="s">
        <v>408</v>
      </c>
      <c r="D5290" s="62"/>
      <c r="E5290" s="62">
        <v>120</v>
      </c>
      <c r="F5290" s="62">
        <v>2055</v>
      </c>
      <c r="G5290" s="50">
        <v>5919.4520000000002</v>
      </c>
      <c r="H5290" s="50">
        <v>5670.09</v>
      </c>
      <c r="I5290" s="50">
        <v>5401.241</v>
      </c>
      <c r="J5290" s="50">
        <v>5091.28</v>
      </c>
      <c r="K5290" s="50">
        <v>4750.2529999999997</v>
      </c>
      <c r="L5290" s="50">
        <v>4383.107</v>
      </c>
      <c r="M5290" s="50">
        <v>4031.5320000000002</v>
      </c>
      <c r="N5290" s="50">
        <v>3683.86</v>
      </c>
      <c r="O5290" s="50">
        <v>3330.57</v>
      </c>
      <c r="P5290" s="50">
        <v>2901.703</v>
      </c>
      <c r="Q5290" s="50">
        <v>2410.442</v>
      </c>
      <c r="R5290" s="50">
        <v>1956.932</v>
      </c>
      <c r="S5290" s="50">
        <v>1625.559</v>
      </c>
      <c r="T5290" s="50">
        <v>1293.923</v>
      </c>
      <c r="U5290" s="50">
        <v>921.54100000000005</v>
      </c>
      <c r="V5290" s="50">
        <v>560.92200000000003</v>
      </c>
      <c r="W5290" s="50" t="s">
        <v>311</v>
      </c>
      <c r="X5290" s="50">
        <v>289.56700000000001</v>
      </c>
      <c r="Y5290" s="50">
        <v>115.03</v>
      </c>
      <c r="Z5290" s="50">
        <v>31.103000000000002</v>
      </c>
      <c r="AA5290" s="50">
        <v>4.9669999999999996</v>
      </c>
      <c r="AB5290" s="50">
        <v>0.44700000000000001</v>
      </c>
      <c r="AC5290" s="50" t="str">
        <f t="shared" si="337"/>
        <v>Cameroon-2055</v>
      </c>
      <c r="AD5290" s="51">
        <f t="shared" si="338"/>
        <v>34165.237999999998</v>
      </c>
      <c r="AE5290" s="15">
        <f t="shared" si="339"/>
        <v>0.59148667426230139</v>
      </c>
      <c r="AF5290">
        <f t="shared" si="340"/>
        <v>6.2895822175067131E-2</v>
      </c>
    </row>
    <row r="5291" spans="1:32" x14ac:dyDescent="0.25">
      <c r="A5291" s="59">
        <v>5274</v>
      </c>
      <c r="B5291" s="60" t="s">
        <v>309</v>
      </c>
      <c r="C5291" s="61" t="s">
        <v>261</v>
      </c>
      <c r="D5291" s="62"/>
      <c r="E5291" s="62">
        <v>124</v>
      </c>
      <c r="F5291" s="62">
        <v>2055</v>
      </c>
      <c r="G5291" s="50">
        <v>2282.4940000000001</v>
      </c>
      <c r="H5291" s="50">
        <v>2299.5309999999999</v>
      </c>
      <c r="I5291" s="50">
        <v>2329.7449999999999</v>
      </c>
      <c r="J5291" s="50">
        <v>2382.2539999999999</v>
      </c>
      <c r="K5291" s="50">
        <v>2490.0219999999999</v>
      </c>
      <c r="L5291" s="50">
        <v>2630.1039999999998</v>
      </c>
      <c r="M5291" s="50">
        <v>2731.297</v>
      </c>
      <c r="N5291" s="50">
        <v>2792.5459999999998</v>
      </c>
      <c r="O5291" s="50">
        <v>2803.0909999999999</v>
      </c>
      <c r="P5291" s="50">
        <v>2775.777</v>
      </c>
      <c r="Q5291" s="50">
        <v>2590.098</v>
      </c>
      <c r="R5291" s="50">
        <v>2711.268</v>
      </c>
      <c r="S5291" s="50">
        <v>2895.049</v>
      </c>
      <c r="T5291" s="50">
        <v>2663.4389999999999</v>
      </c>
      <c r="U5291" s="50">
        <v>2534.319</v>
      </c>
      <c r="V5291" s="50">
        <v>2181.5059999999999</v>
      </c>
      <c r="W5291" s="50" t="s">
        <v>311</v>
      </c>
      <c r="X5291" s="50">
        <v>1847.1859999999999</v>
      </c>
      <c r="Y5291" s="50">
        <v>1453.49</v>
      </c>
      <c r="Z5291" s="50">
        <v>997.09199999999998</v>
      </c>
      <c r="AA5291" s="50">
        <v>355.26100000000002</v>
      </c>
      <c r="AB5291" s="50">
        <v>59.16</v>
      </c>
      <c r="AC5291" s="50" t="str">
        <f t="shared" si="337"/>
        <v>Canada-2055</v>
      </c>
      <c r="AD5291" s="51">
        <f t="shared" si="338"/>
        <v>26801.505999999998</v>
      </c>
      <c r="AE5291" s="15">
        <f t="shared" si="339"/>
        <v>0.70903564150462295</v>
      </c>
      <c r="AF5291">
        <f t="shared" si="340"/>
        <v>0.35865553380217335</v>
      </c>
    </row>
    <row r="5292" spans="1:32" x14ac:dyDescent="0.25">
      <c r="A5292" s="59">
        <v>5275</v>
      </c>
      <c r="B5292" s="60" t="s">
        <v>309</v>
      </c>
      <c r="C5292" s="61" t="s">
        <v>409</v>
      </c>
      <c r="D5292" s="62">
        <v>8</v>
      </c>
      <c r="E5292" s="62">
        <v>830</v>
      </c>
      <c r="F5292" s="62">
        <v>2055</v>
      </c>
      <c r="G5292" s="50">
        <v>8.0950000000000006</v>
      </c>
      <c r="H5292" s="50">
        <v>8.1319999999999997</v>
      </c>
      <c r="I5292" s="50">
        <v>8.1669999999999998</v>
      </c>
      <c r="J5292" s="50">
        <v>8.5340000000000007</v>
      </c>
      <c r="K5292" s="50">
        <v>9.1859999999999999</v>
      </c>
      <c r="L5292" s="50">
        <v>9.7840000000000007</v>
      </c>
      <c r="M5292" s="50">
        <v>10.212</v>
      </c>
      <c r="N5292" s="50">
        <v>10.51</v>
      </c>
      <c r="O5292" s="50">
        <v>10.773</v>
      </c>
      <c r="P5292" s="50">
        <v>10.999000000000001</v>
      </c>
      <c r="Q5292" s="50">
        <v>11.013999999999999</v>
      </c>
      <c r="R5292" s="50">
        <v>11.209</v>
      </c>
      <c r="S5292" s="50">
        <v>11.476000000000001</v>
      </c>
      <c r="T5292" s="50">
        <v>11.037000000000001</v>
      </c>
      <c r="U5292" s="50">
        <v>10.827999999999999</v>
      </c>
      <c r="V5292" s="50">
        <v>9.9960000000000004</v>
      </c>
      <c r="W5292" s="50" t="s">
        <v>311</v>
      </c>
      <c r="X5292" s="50">
        <v>8.6419999999999995</v>
      </c>
      <c r="Y5292" s="50">
        <v>6.6890000000000001</v>
      </c>
      <c r="Z5292" s="50">
        <v>3.8330000000000002</v>
      </c>
      <c r="AA5292" s="50">
        <v>1.4</v>
      </c>
      <c r="AB5292" s="50">
        <v>0.33500000000000002</v>
      </c>
      <c r="AC5292" s="50" t="str">
        <f t="shared" si="337"/>
        <v>Channel Islands-2055</v>
      </c>
      <c r="AD5292" s="51">
        <f t="shared" si="338"/>
        <v>103.69699999999999</v>
      </c>
      <c r="AE5292" s="15">
        <f t="shared" si="339"/>
        <v>0.74403309642516191</v>
      </c>
      <c r="AF5292">
        <f t="shared" si="340"/>
        <v>0.41189466863401797</v>
      </c>
    </row>
    <row r="5293" spans="1:32" x14ac:dyDescent="0.25">
      <c r="A5293" s="59">
        <v>5276</v>
      </c>
      <c r="B5293" s="60" t="s">
        <v>309</v>
      </c>
      <c r="C5293" s="61" t="s">
        <v>410</v>
      </c>
      <c r="D5293" s="62"/>
      <c r="E5293" s="62">
        <v>152</v>
      </c>
      <c r="F5293" s="62">
        <v>2055</v>
      </c>
      <c r="G5293" s="50">
        <v>999.61500000000001</v>
      </c>
      <c r="H5293" s="50">
        <v>1019.994</v>
      </c>
      <c r="I5293" s="50">
        <v>1044.702</v>
      </c>
      <c r="J5293" s="50">
        <v>1074.0640000000001</v>
      </c>
      <c r="K5293" s="50">
        <v>1114.492</v>
      </c>
      <c r="L5293" s="50">
        <v>1159.309</v>
      </c>
      <c r="M5293" s="50">
        <v>1196.95</v>
      </c>
      <c r="N5293" s="50">
        <v>1224.8620000000001</v>
      </c>
      <c r="O5293" s="50">
        <v>1246.346</v>
      </c>
      <c r="P5293" s="50">
        <v>1289.393</v>
      </c>
      <c r="Q5293" s="50">
        <v>1292.9780000000001</v>
      </c>
      <c r="R5293" s="50">
        <v>1334.921</v>
      </c>
      <c r="S5293" s="50">
        <v>1370.367</v>
      </c>
      <c r="T5293" s="50">
        <v>1333.2729999999999</v>
      </c>
      <c r="U5293" s="50">
        <v>1143.702</v>
      </c>
      <c r="V5293" s="50">
        <v>958.81500000000005</v>
      </c>
      <c r="W5293" s="50" t="s">
        <v>311</v>
      </c>
      <c r="X5293" s="50">
        <v>805.99699999999996</v>
      </c>
      <c r="Y5293" s="50">
        <v>609.34</v>
      </c>
      <c r="Z5293" s="50">
        <v>345.55</v>
      </c>
      <c r="AA5293" s="50">
        <v>140.52199999999999</v>
      </c>
      <c r="AB5293" s="50">
        <v>41.741999999999997</v>
      </c>
      <c r="AC5293" s="50" t="str">
        <f t="shared" si="337"/>
        <v>Chile-2055</v>
      </c>
      <c r="AD5293" s="51">
        <f t="shared" si="338"/>
        <v>12303.682000000001</v>
      </c>
      <c r="AE5293" s="15">
        <f t="shared" si="339"/>
        <v>0.6862378270179611</v>
      </c>
      <c r="AF5293">
        <f t="shared" si="340"/>
        <v>0.35000933433532927</v>
      </c>
    </row>
    <row r="5294" spans="1:32" x14ac:dyDescent="0.25">
      <c r="A5294" s="59">
        <v>5277</v>
      </c>
      <c r="B5294" s="60" t="s">
        <v>309</v>
      </c>
      <c r="C5294" s="61" t="s">
        <v>10</v>
      </c>
      <c r="D5294" s="62">
        <v>9</v>
      </c>
      <c r="E5294" s="62">
        <v>156</v>
      </c>
      <c r="F5294" s="62">
        <v>2055</v>
      </c>
      <c r="G5294" s="50">
        <v>59510.408000000003</v>
      </c>
      <c r="H5294" s="50">
        <v>62326.847999999998</v>
      </c>
      <c r="I5294" s="50">
        <v>63898.86</v>
      </c>
      <c r="J5294" s="50">
        <v>64109.370999999999</v>
      </c>
      <c r="K5294" s="50">
        <v>64523.317999999999</v>
      </c>
      <c r="L5294" s="50">
        <v>66775.745999999999</v>
      </c>
      <c r="M5294" s="50">
        <v>71583.476999999999</v>
      </c>
      <c r="N5294" s="50">
        <v>78645.428</v>
      </c>
      <c r="O5294" s="50">
        <v>83115.129000000001</v>
      </c>
      <c r="P5294" s="50">
        <v>79225.48</v>
      </c>
      <c r="Q5294" s="50">
        <v>75064.373000000007</v>
      </c>
      <c r="R5294" s="50">
        <v>75997.141000000003</v>
      </c>
      <c r="S5294" s="50">
        <v>93455.904999999999</v>
      </c>
      <c r="T5294" s="50">
        <v>114850.386</v>
      </c>
      <c r="U5294" s="50">
        <v>83029.710999999996</v>
      </c>
      <c r="V5294" s="50">
        <v>66804.403999999995</v>
      </c>
      <c r="W5294" s="50" t="s">
        <v>311</v>
      </c>
      <c r="X5294" s="50">
        <v>62924.237999999998</v>
      </c>
      <c r="Y5294" s="50">
        <v>41613.724999999999</v>
      </c>
      <c r="Z5294" s="50">
        <v>16133.852999999999</v>
      </c>
      <c r="AA5294" s="50">
        <v>4060.6179999999999</v>
      </c>
      <c r="AB5294" s="50">
        <v>852.49300000000005</v>
      </c>
      <c r="AC5294" s="50" t="str">
        <f t="shared" si="337"/>
        <v>China-2055</v>
      </c>
      <c r="AD5294" s="51">
        <f t="shared" si="338"/>
        <v>752495.36800000002</v>
      </c>
      <c r="AE5294" s="15">
        <f t="shared" si="339"/>
        <v>0.76546058420388841</v>
      </c>
      <c r="AF5294">
        <f t="shared" si="340"/>
        <v>0.41596283503101888</v>
      </c>
    </row>
    <row r="5295" spans="1:32" x14ac:dyDescent="0.25">
      <c r="A5295" s="59">
        <v>5278</v>
      </c>
      <c r="B5295" s="60" t="s">
        <v>309</v>
      </c>
      <c r="C5295" s="61" t="s">
        <v>411</v>
      </c>
      <c r="D5295" s="62">
        <v>10</v>
      </c>
      <c r="E5295" s="62">
        <v>344</v>
      </c>
      <c r="F5295" s="62">
        <v>2055</v>
      </c>
      <c r="G5295" s="50">
        <v>386.78199999999998</v>
      </c>
      <c r="H5295" s="50">
        <v>359.79500000000002</v>
      </c>
      <c r="I5295" s="50">
        <v>332.173</v>
      </c>
      <c r="J5295" s="50">
        <v>337.70800000000003</v>
      </c>
      <c r="K5295" s="50">
        <v>390.71600000000001</v>
      </c>
      <c r="L5295" s="50">
        <v>462.983</v>
      </c>
      <c r="M5295" s="50">
        <v>485.53100000000001</v>
      </c>
      <c r="N5295" s="50">
        <v>475.25799999999998</v>
      </c>
      <c r="O5295" s="50">
        <v>419.52199999999999</v>
      </c>
      <c r="P5295" s="50">
        <v>405.35599999999999</v>
      </c>
      <c r="Q5295" s="50">
        <v>361.35599999999999</v>
      </c>
      <c r="R5295" s="50">
        <v>449.416</v>
      </c>
      <c r="S5295" s="50">
        <v>534.74</v>
      </c>
      <c r="T5295" s="50">
        <v>545.30899999999997</v>
      </c>
      <c r="U5295" s="50">
        <v>562.05700000000002</v>
      </c>
      <c r="V5295" s="50">
        <v>505.839</v>
      </c>
      <c r="W5295" s="50" t="s">
        <v>311</v>
      </c>
      <c r="X5295" s="50">
        <v>445.06799999999998</v>
      </c>
      <c r="Y5295" s="50">
        <v>363.154</v>
      </c>
      <c r="Z5295" s="50">
        <v>277.19799999999998</v>
      </c>
      <c r="AA5295" s="50">
        <v>131.18199999999999</v>
      </c>
      <c r="AB5295" s="50">
        <v>35.71</v>
      </c>
      <c r="AC5295" s="50" t="str">
        <f t="shared" si="337"/>
        <v>China, Hong Kong SAR-2055</v>
      </c>
      <c r="AD5295" s="51">
        <f t="shared" si="338"/>
        <v>4322.5859999999993</v>
      </c>
      <c r="AE5295" s="15">
        <f t="shared" si="339"/>
        <v>0.91247854872060397</v>
      </c>
      <c r="AF5295">
        <f t="shared" si="340"/>
        <v>0.53052004170819966</v>
      </c>
    </row>
    <row r="5296" spans="1:32" x14ac:dyDescent="0.25">
      <c r="A5296" s="59">
        <v>5279</v>
      </c>
      <c r="B5296" s="60" t="s">
        <v>309</v>
      </c>
      <c r="C5296" s="61" t="s">
        <v>412</v>
      </c>
      <c r="D5296" s="62">
        <v>11</v>
      </c>
      <c r="E5296" s="62">
        <v>446</v>
      </c>
      <c r="F5296" s="62">
        <v>2055</v>
      </c>
      <c r="G5296" s="50">
        <v>46.503</v>
      </c>
      <c r="H5296" s="50">
        <v>43.975999999999999</v>
      </c>
      <c r="I5296" s="50">
        <v>40.222999999999999</v>
      </c>
      <c r="J5296" s="50">
        <v>39.634</v>
      </c>
      <c r="K5296" s="50">
        <v>44.098999999999997</v>
      </c>
      <c r="L5296" s="50">
        <v>51.045000000000002</v>
      </c>
      <c r="M5296" s="50">
        <v>56.472999999999999</v>
      </c>
      <c r="N5296" s="50">
        <v>58.05</v>
      </c>
      <c r="O5296" s="50">
        <v>52.353999999999999</v>
      </c>
      <c r="P5296" s="50">
        <v>43.314</v>
      </c>
      <c r="Q5296" s="50">
        <v>39.771000000000001</v>
      </c>
      <c r="R5296" s="50">
        <v>49.168999999999997</v>
      </c>
      <c r="S5296" s="50">
        <v>60.372</v>
      </c>
      <c r="T5296" s="50">
        <v>70.88</v>
      </c>
      <c r="U5296" s="50">
        <v>61.558999999999997</v>
      </c>
      <c r="V5296" s="50">
        <v>40.871000000000002</v>
      </c>
      <c r="W5296" s="50" t="s">
        <v>311</v>
      </c>
      <c r="X5296" s="50">
        <v>40.302</v>
      </c>
      <c r="Y5296" s="50">
        <v>30.646000000000001</v>
      </c>
      <c r="Z5296" s="50">
        <v>22.294</v>
      </c>
      <c r="AA5296" s="50">
        <v>8.7129999999999992</v>
      </c>
      <c r="AB5296" s="50">
        <v>1.9470000000000001</v>
      </c>
      <c r="AC5296" s="50" t="str">
        <f t="shared" si="337"/>
        <v>China, Macao SAR-2055</v>
      </c>
      <c r="AD5296" s="51">
        <f t="shared" si="338"/>
        <v>494.28100000000006</v>
      </c>
      <c r="AE5296" s="15">
        <f t="shared" si="339"/>
        <v>0.82526740861979309</v>
      </c>
      <c r="AF5296">
        <f t="shared" si="340"/>
        <v>0.44355126459439698</v>
      </c>
    </row>
    <row r="5297" spans="1:32" x14ac:dyDescent="0.25">
      <c r="A5297" s="59">
        <v>5280</v>
      </c>
      <c r="B5297" s="60" t="s">
        <v>309</v>
      </c>
      <c r="C5297" s="61" t="s">
        <v>413</v>
      </c>
      <c r="D5297" s="62"/>
      <c r="E5297" s="62">
        <v>170</v>
      </c>
      <c r="F5297" s="62">
        <v>2055</v>
      </c>
      <c r="G5297" s="50">
        <v>2671.5</v>
      </c>
      <c r="H5297" s="50">
        <v>2761.5749999999998</v>
      </c>
      <c r="I5297" s="50">
        <v>2855.22</v>
      </c>
      <c r="J5297" s="50">
        <v>2942.2570000000001</v>
      </c>
      <c r="K5297" s="50">
        <v>3029.7530000000002</v>
      </c>
      <c r="L5297" s="50">
        <v>3120.634</v>
      </c>
      <c r="M5297" s="50">
        <v>3221.817</v>
      </c>
      <c r="N5297" s="50">
        <v>3346.076</v>
      </c>
      <c r="O5297" s="50">
        <v>3449.16</v>
      </c>
      <c r="P5297" s="50">
        <v>3572.8409999999999</v>
      </c>
      <c r="Q5297" s="50">
        <v>3671.2750000000001</v>
      </c>
      <c r="R5297" s="50">
        <v>3600.6889999999999</v>
      </c>
      <c r="S5297" s="50">
        <v>3626.0390000000002</v>
      </c>
      <c r="T5297" s="50">
        <v>3395.1469999999999</v>
      </c>
      <c r="U5297" s="50">
        <v>3028.9479999999999</v>
      </c>
      <c r="V5297" s="50">
        <v>2399.5639999999999</v>
      </c>
      <c r="W5297" s="50" t="s">
        <v>311</v>
      </c>
      <c r="X5297" s="50">
        <v>1701.2629999999999</v>
      </c>
      <c r="Y5297" s="50">
        <v>1186.26</v>
      </c>
      <c r="Z5297" s="50">
        <v>568.428</v>
      </c>
      <c r="AA5297" s="50">
        <v>178.869</v>
      </c>
      <c r="AB5297" s="50">
        <v>33.704999999999998</v>
      </c>
      <c r="AC5297" s="50" t="str">
        <f t="shared" si="337"/>
        <v>Colombia-2055</v>
      </c>
      <c r="AD5297" s="51">
        <f t="shared" si="338"/>
        <v>33580.540999999997</v>
      </c>
      <c r="AE5297" s="15">
        <f t="shared" si="339"/>
        <v>0.61882502131219375</v>
      </c>
      <c r="AF5297">
        <f t="shared" si="340"/>
        <v>0.29836473122873541</v>
      </c>
    </row>
    <row r="5298" spans="1:32" x14ac:dyDescent="0.25">
      <c r="A5298" s="59">
        <v>5281</v>
      </c>
      <c r="B5298" s="60" t="s">
        <v>309</v>
      </c>
      <c r="C5298" s="61" t="s">
        <v>364</v>
      </c>
      <c r="D5298" s="62"/>
      <c r="E5298" s="62">
        <v>174</v>
      </c>
      <c r="F5298" s="62">
        <v>2055</v>
      </c>
      <c r="G5298" s="50">
        <v>154.30199999999999</v>
      </c>
      <c r="H5298" s="50">
        <v>150.589</v>
      </c>
      <c r="I5298" s="50">
        <v>145.76499999999999</v>
      </c>
      <c r="J5298" s="50">
        <v>139.50399999999999</v>
      </c>
      <c r="K5298" s="50">
        <v>132.089</v>
      </c>
      <c r="L5298" s="50">
        <v>124.56100000000001</v>
      </c>
      <c r="M5298" s="50">
        <v>117.428</v>
      </c>
      <c r="N5298" s="50">
        <v>110.04900000000001</v>
      </c>
      <c r="O5298" s="50">
        <v>101.322</v>
      </c>
      <c r="P5298" s="50">
        <v>88.492000000000004</v>
      </c>
      <c r="Q5298" s="50">
        <v>75.653000000000006</v>
      </c>
      <c r="R5298" s="50">
        <v>64.266000000000005</v>
      </c>
      <c r="S5298" s="50">
        <v>53.618000000000002</v>
      </c>
      <c r="T5298" s="50">
        <v>42.689</v>
      </c>
      <c r="U5298" s="50">
        <v>29.747</v>
      </c>
      <c r="V5298" s="50">
        <v>17.236999999999998</v>
      </c>
      <c r="W5298" s="50" t="s">
        <v>311</v>
      </c>
      <c r="X5298" s="50">
        <v>8.2799999999999994</v>
      </c>
      <c r="Y5298" s="50">
        <v>2.9430000000000001</v>
      </c>
      <c r="Z5298" s="50">
        <v>0.66700000000000004</v>
      </c>
      <c r="AA5298" s="50">
        <v>8.2000000000000003E-2</v>
      </c>
      <c r="AB5298" s="50">
        <v>5.0000000000000001E-3</v>
      </c>
      <c r="AC5298" s="50" t="str">
        <f t="shared" si="337"/>
        <v>Comoros-2055</v>
      </c>
      <c r="AD5298" s="51">
        <f t="shared" si="338"/>
        <v>1006.982</v>
      </c>
      <c r="AE5298" s="15">
        <f t="shared" si="339"/>
        <v>0.54847653681992325</v>
      </c>
      <c r="AF5298">
        <f t="shared" si="340"/>
        <v>6.9736107318826762E-2</v>
      </c>
    </row>
    <row r="5299" spans="1:32" x14ac:dyDescent="0.25">
      <c r="A5299" s="59">
        <v>5282</v>
      </c>
      <c r="B5299" s="60" t="s">
        <v>309</v>
      </c>
      <c r="C5299" s="61" t="s">
        <v>414</v>
      </c>
      <c r="D5299" s="62"/>
      <c r="E5299" s="62">
        <v>178</v>
      </c>
      <c r="F5299" s="62">
        <v>2055</v>
      </c>
      <c r="G5299" s="50">
        <v>1453.932</v>
      </c>
      <c r="H5299" s="50">
        <v>1371.9559999999999</v>
      </c>
      <c r="I5299" s="50">
        <v>1299.269</v>
      </c>
      <c r="J5299" s="50">
        <v>1221.893</v>
      </c>
      <c r="K5299" s="50">
        <v>1121.527</v>
      </c>
      <c r="L5299" s="50">
        <v>1004.02</v>
      </c>
      <c r="M5299" s="50">
        <v>894.29200000000003</v>
      </c>
      <c r="N5299" s="50">
        <v>810.20100000000002</v>
      </c>
      <c r="O5299" s="50">
        <v>752.56600000000003</v>
      </c>
      <c r="P5299" s="50">
        <v>653.21400000000006</v>
      </c>
      <c r="Q5299" s="50">
        <v>526.76700000000005</v>
      </c>
      <c r="R5299" s="50">
        <v>419.21699999999998</v>
      </c>
      <c r="S5299" s="50">
        <v>331.30900000000003</v>
      </c>
      <c r="T5299" s="50">
        <v>275.935</v>
      </c>
      <c r="U5299" s="50">
        <v>226.45599999999999</v>
      </c>
      <c r="V5299" s="50">
        <v>163.732</v>
      </c>
      <c r="W5299" s="50" t="s">
        <v>311</v>
      </c>
      <c r="X5299" s="50">
        <v>93.915000000000006</v>
      </c>
      <c r="Y5299" s="50">
        <v>40.515999999999998</v>
      </c>
      <c r="Z5299" s="50">
        <v>12.061999999999999</v>
      </c>
      <c r="AA5299" s="50">
        <v>2.1560000000000001</v>
      </c>
      <c r="AB5299" s="50">
        <v>0.216</v>
      </c>
      <c r="AC5299" s="50" t="str">
        <f t="shared" si="337"/>
        <v>Congo-2055</v>
      </c>
      <c r="AD5299" s="51">
        <f t="shared" si="338"/>
        <v>7735.0059999999994</v>
      </c>
      <c r="AE5299" s="15">
        <f t="shared" si="339"/>
        <v>0.63867371272885898</v>
      </c>
      <c r="AF5299">
        <f t="shared" si="340"/>
        <v>6.8716424892305422E-2</v>
      </c>
    </row>
    <row r="5300" spans="1:32" x14ac:dyDescent="0.25">
      <c r="A5300" s="59">
        <v>5283</v>
      </c>
      <c r="B5300" s="60" t="s">
        <v>309</v>
      </c>
      <c r="C5300" s="61" t="s">
        <v>415</v>
      </c>
      <c r="D5300" s="62"/>
      <c r="E5300" s="62">
        <v>188</v>
      </c>
      <c r="F5300" s="62">
        <v>2055</v>
      </c>
      <c r="G5300" s="50">
        <v>270.92099999999999</v>
      </c>
      <c r="H5300" s="50">
        <v>278.12400000000002</v>
      </c>
      <c r="I5300" s="50">
        <v>285.46499999999997</v>
      </c>
      <c r="J5300" s="50">
        <v>293.07799999999997</v>
      </c>
      <c r="K5300" s="50">
        <v>303.48599999999999</v>
      </c>
      <c r="L5300" s="50">
        <v>315.55500000000001</v>
      </c>
      <c r="M5300" s="50">
        <v>328.90899999999999</v>
      </c>
      <c r="N5300" s="50">
        <v>343.07</v>
      </c>
      <c r="O5300" s="50">
        <v>352.08100000000002</v>
      </c>
      <c r="P5300" s="50">
        <v>361.22</v>
      </c>
      <c r="Q5300" s="50">
        <v>359.43299999999999</v>
      </c>
      <c r="R5300" s="50">
        <v>388.15100000000001</v>
      </c>
      <c r="S5300" s="50">
        <v>394.36700000000002</v>
      </c>
      <c r="T5300" s="50">
        <v>382.274</v>
      </c>
      <c r="U5300" s="50">
        <v>341.27300000000002</v>
      </c>
      <c r="V5300" s="50">
        <v>276.68200000000002</v>
      </c>
      <c r="W5300" s="50" t="s">
        <v>311</v>
      </c>
      <c r="X5300" s="50">
        <v>208.47399999999999</v>
      </c>
      <c r="Y5300" s="50">
        <v>162.17599999999999</v>
      </c>
      <c r="Z5300" s="50">
        <v>96.534000000000006</v>
      </c>
      <c r="AA5300" s="50">
        <v>35.744</v>
      </c>
      <c r="AB5300" s="50">
        <v>7.1669999999999998</v>
      </c>
      <c r="AC5300" s="50" t="str">
        <f t="shared" si="337"/>
        <v>Costa Rica-2055</v>
      </c>
      <c r="AD5300" s="51">
        <f t="shared" si="338"/>
        <v>3439.3499999999995</v>
      </c>
      <c r="AE5300" s="15">
        <f t="shared" si="339"/>
        <v>0.68176661287743345</v>
      </c>
      <c r="AF5300">
        <f t="shared" si="340"/>
        <v>0.35338640011605427</v>
      </c>
    </row>
    <row r="5301" spans="1:32" x14ac:dyDescent="0.25">
      <c r="A5301" s="59">
        <v>5284</v>
      </c>
      <c r="B5301" s="60" t="s">
        <v>309</v>
      </c>
      <c r="C5301" s="61" t="s">
        <v>416</v>
      </c>
      <c r="D5301" s="62"/>
      <c r="E5301" s="62">
        <v>384</v>
      </c>
      <c r="F5301" s="62">
        <v>2055</v>
      </c>
      <c r="G5301" s="50">
        <v>6904.8249999999998</v>
      </c>
      <c r="H5301" s="50">
        <v>6459.835</v>
      </c>
      <c r="I5301" s="50">
        <v>6013.6210000000001</v>
      </c>
      <c r="J5301" s="50">
        <v>5562.415</v>
      </c>
      <c r="K5301" s="50">
        <v>5092.9709999999995</v>
      </c>
      <c r="L5301" s="50">
        <v>4617.991</v>
      </c>
      <c r="M5301" s="50">
        <v>4158.5330000000004</v>
      </c>
      <c r="N5301" s="50">
        <v>3683.2669999999998</v>
      </c>
      <c r="O5301" s="50">
        <v>3179.8969999999999</v>
      </c>
      <c r="P5301" s="50">
        <v>2690.3690000000001</v>
      </c>
      <c r="Q5301" s="50">
        <v>2297.9009999999998</v>
      </c>
      <c r="R5301" s="50">
        <v>1918.348</v>
      </c>
      <c r="S5301" s="50">
        <v>1469.1410000000001</v>
      </c>
      <c r="T5301" s="50">
        <v>1053.6179999999999</v>
      </c>
      <c r="U5301" s="50">
        <v>703.86900000000003</v>
      </c>
      <c r="V5301" s="50">
        <v>414.56299999999999</v>
      </c>
      <c r="W5301" s="50" t="s">
        <v>311</v>
      </c>
      <c r="X5301" s="50">
        <v>185.965</v>
      </c>
      <c r="Y5301" s="50">
        <v>59.277999999999999</v>
      </c>
      <c r="Z5301" s="50">
        <v>11.843999999999999</v>
      </c>
      <c r="AA5301" s="50">
        <v>1.256</v>
      </c>
      <c r="AB5301" s="50">
        <v>6.8000000000000005E-2</v>
      </c>
      <c r="AC5301" s="50" t="str">
        <f t="shared" si="337"/>
        <v>Côte d'Ivoire-2055</v>
      </c>
      <c r="AD5301" s="51">
        <f t="shared" si="338"/>
        <v>34670.832999999999</v>
      </c>
      <c r="AE5301" s="15">
        <f t="shared" si="339"/>
        <v>0.62902272927794944</v>
      </c>
      <c r="AF5301">
        <f t="shared" si="340"/>
        <v>4.4967638137417019E-2</v>
      </c>
    </row>
    <row r="5302" spans="1:32" x14ac:dyDescent="0.25">
      <c r="A5302" s="59">
        <v>5285</v>
      </c>
      <c r="B5302" s="60" t="s">
        <v>309</v>
      </c>
      <c r="C5302" s="61" t="s">
        <v>417</v>
      </c>
      <c r="D5302" s="62"/>
      <c r="E5302" s="62">
        <v>191</v>
      </c>
      <c r="F5302" s="62">
        <v>2055</v>
      </c>
      <c r="G5302" s="50">
        <v>141.404</v>
      </c>
      <c r="H5302" s="50">
        <v>148.6</v>
      </c>
      <c r="I5302" s="50">
        <v>153.78299999999999</v>
      </c>
      <c r="J5302" s="50">
        <v>155.661</v>
      </c>
      <c r="K5302" s="50">
        <v>157.77199999999999</v>
      </c>
      <c r="L5302" s="50">
        <v>162.81399999999999</v>
      </c>
      <c r="M5302" s="50">
        <v>170.18799999999999</v>
      </c>
      <c r="N5302" s="50">
        <v>182.27500000000001</v>
      </c>
      <c r="O5302" s="50">
        <v>198.36</v>
      </c>
      <c r="P5302" s="50">
        <v>208.97</v>
      </c>
      <c r="Q5302" s="50">
        <v>191.97499999999999</v>
      </c>
      <c r="R5302" s="50">
        <v>219.489</v>
      </c>
      <c r="S5302" s="50">
        <v>213.982</v>
      </c>
      <c r="T5302" s="50">
        <v>236.30500000000001</v>
      </c>
      <c r="U5302" s="50">
        <v>234.114</v>
      </c>
      <c r="V5302" s="50">
        <v>209.125</v>
      </c>
      <c r="W5302" s="50" t="s">
        <v>311</v>
      </c>
      <c r="X5302" s="50">
        <v>166.565</v>
      </c>
      <c r="Y5302" s="50">
        <v>107.94799999999999</v>
      </c>
      <c r="Z5302" s="50">
        <v>62.412999999999997</v>
      </c>
      <c r="AA5302" s="50">
        <v>22.545000000000002</v>
      </c>
      <c r="AB5302" s="50">
        <v>4.7</v>
      </c>
      <c r="AC5302" s="50" t="str">
        <f t="shared" si="337"/>
        <v>Croatia-2055</v>
      </c>
      <c r="AD5302" s="51">
        <f t="shared" si="338"/>
        <v>1861.4859999999999</v>
      </c>
      <c r="AE5302" s="15">
        <f t="shared" si="339"/>
        <v>0.79909384223142188</v>
      </c>
      <c r="AF5302">
        <f t="shared" si="340"/>
        <v>0.45275114921313009</v>
      </c>
    </row>
    <row r="5303" spans="1:32" x14ac:dyDescent="0.25">
      <c r="A5303" s="59">
        <v>5286</v>
      </c>
      <c r="B5303" s="60" t="s">
        <v>309</v>
      </c>
      <c r="C5303" s="61" t="s">
        <v>365</v>
      </c>
      <c r="D5303" s="62"/>
      <c r="E5303" s="62">
        <v>192</v>
      </c>
      <c r="F5303" s="62">
        <v>2055</v>
      </c>
      <c r="G5303" s="50">
        <v>470.322</v>
      </c>
      <c r="H5303" s="50">
        <v>481.94</v>
      </c>
      <c r="I5303" s="50">
        <v>484.68599999999998</v>
      </c>
      <c r="J5303" s="50">
        <v>487.89100000000002</v>
      </c>
      <c r="K5303" s="50">
        <v>502.04300000000001</v>
      </c>
      <c r="L5303" s="50">
        <v>526.80799999999999</v>
      </c>
      <c r="M5303" s="50">
        <v>553.74300000000005</v>
      </c>
      <c r="N5303" s="50">
        <v>570.26099999999997</v>
      </c>
      <c r="O5303" s="50">
        <v>584.44000000000005</v>
      </c>
      <c r="P5303" s="50">
        <v>546.26</v>
      </c>
      <c r="Q5303" s="50">
        <v>578.72199999999998</v>
      </c>
      <c r="R5303" s="50">
        <v>636.69399999999996</v>
      </c>
      <c r="S5303" s="50">
        <v>664.399</v>
      </c>
      <c r="T5303" s="50">
        <v>723.17200000000003</v>
      </c>
      <c r="U5303" s="50">
        <v>570.904</v>
      </c>
      <c r="V5303" s="50">
        <v>517.89</v>
      </c>
      <c r="W5303" s="50" t="s">
        <v>311</v>
      </c>
      <c r="X5303" s="50">
        <v>643.55899999999997</v>
      </c>
      <c r="Y5303" s="50">
        <v>521.178</v>
      </c>
      <c r="Z5303" s="50">
        <v>326.108</v>
      </c>
      <c r="AA5303" s="50">
        <v>104.629</v>
      </c>
      <c r="AB5303" s="50">
        <v>28.167000000000002</v>
      </c>
      <c r="AC5303" s="50" t="str">
        <f t="shared" si="337"/>
        <v>Cuba-2055</v>
      </c>
      <c r="AD5303" s="51">
        <f t="shared" si="338"/>
        <v>5651.2609999999995</v>
      </c>
      <c r="AE5303" s="15">
        <f t="shared" si="339"/>
        <v>0.86220668272090084</v>
      </c>
      <c r="AF5303">
        <f t="shared" si="340"/>
        <v>0.48469324197410085</v>
      </c>
    </row>
    <row r="5304" spans="1:32" x14ac:dyDescent="0.25">
      <c r="A5304" s="59">
        <v>5287</v>
      </c>
      <c r="B5304" s="60" t="s">
        <v>309</v>
      </c>
      <c r="C5304" s="61" t="s">
        <v>366</v>
      </c>
      <c r="D5304" s="62"/>
      <c r="E5304" s="62">
        <v>531</v>
      </c>
      <c r="F5304" s="62">
        <v>2055</v>
      </c>
      <c r="G5304" s="50">
        <v>9.8800000000000008</v>
      </c>
      <c r="H5304" s="50">
        <v>10.015000000000001</v>
      </c>
      <c r="I5304" s="50">
        <v>10.058</v>
      </c>
      <c r="J5304" s="50">
        <v>10.143000000000001</v>
      </c>
      <c r="K5304" s="50">
        <v>9.2810000000000006</v>
      </c>
      <c r="L5304" s="50">
        <v>10.23</v>
      </c>
      <c r="M5304" s="50">
        <v>10.978999999999999</v>
      </c>
      <c r="N5304" s="50">
        <v>11.462999999999999</v>
      </c>
      <c r="O5304" s="50">
        <v>11.44</v>
      </c>
      <c r="P5304" s="50">
        <v>11.04</v>
      </c>
      <c r="Q5304" s="50">
        <v>11.673</v>
      </c>
      <c r="R5304" s="50">
        <v>11.662000000000001</v>
      </c>
      <c r="S5304" s="50">
        <v>11.148999999999999</v>
      </c>
      <c r="T5304" s="50">
        <v>9.5419999999999998</v>
      </c>
      <c r="U5304" s="50">
        <v>8.6609999999999996</v>
      </c>
      <c r="V5304" s="50">
        <v>7.4489999999999998</v>
      </c>
      <c r="W5304" s="50" t="s">
        <v>311</v>
      </c>
      <c r="X5304" s="50">
        <v>7.23</v>
      </c>
      <c r="Y5304" s="50">
        <v>5.52</v>
      </c>
      <c r="Z5304" s="50">
        <v>3.597</v>
      </c>
      <c r="AA5304" s="50">
        <v>1.375</v>
      </c>
      <c r="AB5304" s="50">
        <v>0.34599999999999997</v>
      </c>
      <c r="AC5304" s="50" t="str">
        <f t="shared" si="337"/>
        <v>Curaçao-2055</v>
      </c>
      <c r="AD5304" s="51">
        <f t="shared" si="338"/>
        <v>109.06</v>
      </c>
      <c r="AE5304" s="15">
        <f t="shared" si="339"/>
        <v>0.67552723271593618</v>
      </c>
      <c r="AF5304">
        <f t="shared" si="340"/>
        <v>0.31450296015480567</v>
      </c>
    </row>
    <row r="5305" spans="1:32" x14ac:dyDescent="0.25">
      <c r="A5305" s="59">
        <v>5288</v>
      </c>
      <c r="B5305" s="60" t="s">
        <v>309</v>
      </c>
      <c r="C5305" s="61" t="s">
        <v>418</v>
      </c>
      <c r="D5305" s="62">
        <v>12</v>
      </c>
      <c r="E5305" s="62">
        <v>196</v>
      </c>
      <c r="F5305" s="62">
        <v>2055</v>
      </c>
      <c r="G5305" s="50">
        <v>60.058</v>
      </c>
      <c r="H5305" s="50">
        <v>61.545999999999999</v>
      </c>
      <c r="I5305" s="50">
        <v>63.08</v>
      </c>
      <c r="J5305" s="50">
        <v>66.100999999999999</v>
      </c>
      <c r="K5305" s="50">
        <v>69.353999999999999</v>
      </c>
      <c r="L5305" s="50">
        <v>72.313000000000002</v>
      </c>
      <c r="M5305" s="50">
        <v>76.046999999999997</v>
      </c>
      <c r="N5305" s="50">
        <v>82.033000000000001</v>
      </c>
      <c r="O5305" s="50">
        <v>86.224000000000004</v>
      </c>
      <c r="P5305" s="50">
        <v>88.465000000000003</v>
      </c>
      <c r="Q5305" s="50">
        <v>91.742000000000004</v>
      </c>
      <c r="R5305" s="50">
        <v>95.37</v>
      </c>
      <c r="S5305" s="50">
        <v>95.762</v>
      </c>
      <c r="T5305" s="50">
        <v>94.64</v>
      </c>
      <c r="U5305" s="50">
        <v>88.037000000000006</v>
      </c>
      <c r="V5305" s="50">
        <v>76.471000000000004</v>
      </c>
      <c r="W5305" s="50" t="s">
        <v>311</v>
      </c>
      <c r="X5305" s="50">
        <v>58.62</v>
      </c>
      <c r="Y5305" s="50">
        <v>39.832999999999998</v>
      </c>
      <c r="Z5305" s="50">
        <v>20.381</v>
      </c>
      <c r="AA5305" s="50">
        <v>6.7110000000000003</v>
      </c>
      <c r="AB5305" s="50">
        <v>1.121</v>
      </c>
      <c r="AC5305" s="50" t="str">
        <f t="shared" si="337"/>
        <v>Cyprus-2055</v>
      </c>
      <c r="AD5305" s="51">
        <f t="shared" si="338"/>
        <v>823.41099999999983</v>
      </c>
      <c r="AE5305" s="15">
        <f t="shared" si="339"/>
        <v>0.69284719295710173</v>
      </c>
      <c r="AF5305">
        <f t="shared" si="340"/>
        <v>0.38271591467074029</v>
      </c>
    </row>
    <row r="5306" spans="1:32" x14ac:dyDescent="0.25">
      <c r="A5306" s="59">
        <v>5289</v>
      </c>
      <c r="B5306" s="60" t="s">
        <v>309</v>
      </c>
      <c r="C5306" s="61" t="s">
        <v>419</v>
      </c>
      <c r="D5306" s="62"/>
      <c r="E5306" s="62">
        <v>408</v>
      </c>
      <c r="F5306" s="62">
        <v>2055</v>
      </c>
      <c r="G5306" s="50">
        <v>1445.7550000000001</v>
      </c>
      <c r="H5306" s="50">
        <v>1453.1759999999999</v>
      </c>
      <c r="I5306" s="50">
        <v>1458.778</v>
      </c>
      <c r="J5306" s="50">
        <v>1500.18</v>
      </c>
      <c r="K5306" s="50">
        <v>1579.3040000000001</v>
      </c>
      <c r="L5306" s="50">
        <v>1656.7809999999999</v>
      </c>
      <c r="M5306" s="50">
        <v>1692.0840000000001</v>
      </c>
      <c r="N5306" s="50">
        <v>1676.884</v>
      </c>
      <c r="O5306" s="50">
        <v>1637.6990000000001</v>
      </c>
      <c r="P5306" s="50">
        <v>1647.9480000000001</v>
      </c>
      <c r="Q5306" s="50">
        <v>1770.527</v>
      </c>
      <c r="R5306" s="50">
        <v>1796.5239999999999</v>
      </c>
      <c r="S5306" s="50">
        <v>1769.3520000000001</v>
      </c>
      <c r="T5306" s="50">
        <v>1536.1079999999999</v>
      </c>
      <c r="U5306" s="50">
        <v>1321.7850000000001</v>
      </c>
      <c r="V5306" s="50">
        <v>943.38800000000003</v>
      </c>
      <c r="W5306" s="50" t="s">
        <v>311</v>
      </c>
      <c r="X5306" s="50">
        <v>938.57600000000002</v>
      </c>
      <c r="Y5306" s="50">
        <v>545.58900000000006</v>
      </c>
      <c r="Z5306" s="50">
        <v>164.24</v>
      </c>
      <c r="AA5306" s="50">
        <v>47.704000000000001</v>
      </c>
      <c r="AB5306" s="50">
        <v>3.8679999999999999</v>
      </c>
      <c r="AC5306" s="50" t="str">
        <f t="shared" si="337"/>
        <v>Dem. People's Republic of Korea-2055</v>
      </c>
      <c r="AD5306" s="51">
        <f t="shared" si="338"/>
        <v>16727.282999999999</v>
      </c>
      <c r="AE5306" s="15">
        <f t="shared" si="339"/>
        <v>0.58939440433930601</v>
      </c>
      <c r="AF5306">
        <f t="shared" si="340"/>
        <v>0.26090870700828339</v>
      </c>
    </row>
    <row r="5307" spans="1:32" x14ac:dyDescent="0.25">
      <c r="A5307" s="59">
        <v>5290</v>
      </c>
      <c r="B5307" s="60" t="s">
        <v>309</v>
      </c>
      <c r="C5307" s="61" t="s">
        <v>420</v>
      </c>
      <c r="D5307" s="62"/>
      <c r="E5307" s="62">
        <v>180</v>
      </c>
      <c r="F5307" s="62">
        <v>2055</v>
      </c>
      <c r="G5307" s="50">
        <v>25572.338</v>
      </c>
      <c r="H5307" s="50">
        <v>24529.986000000001</v>
      </c>
      <c r="I5307" s="50">
        <v>23410.743999999999</v>
      </c>
      <c r="J5307" s="50">
        <v>22034.804</v>
      </c>
      <c r="K5307" s="50">
        <v>20287.955000000002</v>
      </c>
      <c r="L5307" s="50">
        <v>18333.645</v>
      </c>
      <c r="M5307" s="50">
        <v>16335.941999999999</v>
      </c>
      <c r="N5307" s="50">
        <v>14437.637000000001</v>
      </c>
      <c r="O5307" s="50">
        <v>12543.184999999999</v>
      </c>
      <c r="P5307" s="50">
        <v>10425.142</v>
      </c>
      <c r="Q5307" s="50">
        <v>8353.6190000000006</v>
      </c>
      <c r="R5307" s="50">
        <v>6590.8280000000004</v>
      </c>
      <c r="S5307" s="50">
        <v>5220.8860000000004</v>
      </c>
      <c r="T5307" s="50">
        <v>3971.7249999999999</v>
      </c>
      <c r="U5307" s="50">
        <v>2840.4470000000001</v>
      </c>
      <c r="V5307" s="50">
        <v>1821.1890000000001</v>
      </c>
      <c r="W5307" s="50" t="s">
        <v>311</v>
      </c>
      <c r="X5307" s="50">
        <v>983.399</v>
      </c>
      <c r="Y5307" s="50">
        <v>401.10899999999998</v>
      </c>
      <c r="Z5307" s="50">
        <v>107.755</v>
      </c>
      <c r="AA5307" s="50">
        <v>16.707999999999998</v>
      </c>
      <c r="AB5307" s="50">
        <v>1.401</v>
      </c>
      <c r="AC5307" s="50" t="str">
        <f t="shared" si="337"/>
        <v>Democratic Republic of the Congo-2055</v>
      </c>
      <c r="AD5307" s="51">
        <f t="shared" si="338"/>
        <v>134563.64300000001</v>
      </c>
      <c r="AE5307" s="15">
        <f t="shared" si="339"/>
        <v>0.62168947818988518</v>
      </c>
      <c r="AF5307">
        <f t="shared" si="340"/>
        <v>4.8749967986566257E-2</v>
      </c>
    </row>
    <row r="5308" spans="1:32" x14ac:dyDescent="0.25">
      <c r="A5308" s="59">
        <v>5291</v>
      </c>
      <c r="B5308" s="60" t="s">
        <v>309</v>
      </c>
      <c r="C5308" s="61" t="s">
        <v>421</v>
      </c>
      <c r="D5308" s="62"/>
      <c r="E5308" s="62">
        <v>208</v>
      </c>
      <c r="F5308" s="62">
        <v>2055</v>
      </c>
      <c r="G5308" s="50">
        <v>341.17099999999999</v>
      </c>
      <c r="H5308" s="50">
        <v>334.56400000000002</v>
      </c>
      <c r="I5308" s="50">
        <v>337.23500000000001</v>
      </c>
      <c r="J5308" s="50">
        <v>351.81799999999998</v>
      </c>
      <c r="K5308" s="50">
        <v>371.78899999999999</v>
      </c>
      <c r="L5308" s="50">
        <v>385.84</v>
      </c>
      <c r="M5308" s="50">
        <v>382.85599999999999</v>
      </c>
      <c r="N5308" s="50">
        <v>366.23200000000003</v>
      </c>
      <c r="O5308" s="50">
        <v>356.392</v>
      </c>
      <c r="P5308" s="50">
        <v>392.21300000000002</v>
      </c>
      <c r="Q5308" s="50">
        <v>382.87200000000001</v>
      </c>
      <c r="R5308" s="50">
        <v>399.12</v>
      </c>
      <c r="S5308" s="50">
        <v>406.75299999999999</v>
      </c>
      <c r="T5308" s="50">
        <v>343.15300000000002</v>
      </c>
      <c r="U5308" s="50">
        <v>289.04000000000002</v>
      </c>
      <c r="V5308" s="50">
        <v>297.19900000000001</v>
      </c>
      <c r="W5308" s="50" t="s">
        <v>311</v>
      </c>
      <c r="X5308" s="50">
        <v>262.85300000000001</v>
      </c>
      <c r="Y5308" s="50">
        <v>217.14</v>
      </c>
      <c r="Z5308" s="50">
        <v>114.232</v>
      </c>
      <c r="AA5308" s="50">
        <v>36.305999999999997</v>
      </c>
      <c r="AB5308" s="50">
        <v>6.5510000000000002</v>
      </c>
      <c r="AC5308" s="50" t="str">
        <f t="shared" si="337"/>
        <v>Denmark-2055</v>
      </c>
      <c r="AD5308" s="51">
        <f t="shared" si="338"/>
        <v>3795.8849999999998</v>
      </c>
      <c r="AE5308" s="15">
        <f t="shared" si="339"/>
        <v>0.67953691958528784</v>
      </c>
      <c r="AF5308">
        <f t="shared" si="340"/>
        <v>0.32574781314886814</v>
      </c>
    </row>
    <row r="5309" spans="1:32" x14ac:dyDescent="0.25">
      <c r="A5309" s="59">
        <v>5292</v>
      </c>
      <c r="B5309" s="60" t="s">
        <v>309</v>
      </c>
      <c r="C5309" s="61" t="s">
        <v>422</v>
      </c>
      <c r="D5309" s="62"/>
      <c r="E5309" s="62">
        <v>262</v>
      </c>
      <c r="F5309" s="62">
        <v>2055</v>
      </c>
      <c r="G5309" s="50">
        <v>86.805999999999997</v>
      </c>
      <c r="H5309" s="50">
        <v>87.751999999999995</v>
      </c>
      <c r="I5309" s="50">
        <v>89.447000000000003</v>
      </c>
      <c r="J5309" s="50">
        <v>92.221000000000004</v>
      </c>
      <c r="K5309" s="50">
        <v>95.543000000000006</v>
      </c>
      <c r="L5309" s="50">
        <v>98.013999999999996</v>
      </c>
      <c r="M5309" s="50">
        <v>98.448999999999998</v>
      </c>
      <c r="N5309" s="50">
        <v>96.727000000000004</v>
      </c>
      <c r="O5309" s="50">
        <v>93.665999999999997</v>
      </c>
      <c r="P5309" s="50">
        <v>89.123999999999995</v>
      </c>
      <c r="Q5309" s="50">
        <v>87.923000000000002</v>
      </c>
      <c r="R5309" s="50">
        <v>82.406999999999996</v>
      </c>
      <c r="S5309" s="50">
        <v>73.968999999999994</v>
      </c>
      <c r="T5309" s="50">
        <v>64.372</v>
      </c>
      <c r="U5309" s="50">
        <v>42.466000000000001</v>
      </c>
      <c r="V5309" s="50">
        <v>29.3</v>
      </c>
      <c r="W5309" s="50" t="s">
        <v>311</v>
      </c>
      <c r="X5309" s="50">
        <v>14.8</v>
      </c>
      <c r="Y5309" s="50">
        <v>6.0190000000000001</v>
      </c>
      <c r="Z5309" s="50">
        <v>1.6439999999999999</v>
      </c>
      <c r="AA5309" s="50">
        <v>0.23799999999999999</v>
      </c>
      <c r="AB5309" s="50">
        <v>1.9E-2</v>
      </c>
      <c r="AC5309" s="50" t="str">
        <f t="shared" si="337"/>
        <v>Djibouti-2055</v>
      </c>
      <c r="AD5309" s="51">
        <f t="shared" si="338"/>
        <v>908.04300000000012</v>
      </c>
      <c r="AE5309" s="15">
        <f t="shared" si="339"/>
        <v>0.46568609636327796</v>
      </c>
      <c r="AF5309">
        <f t="shared" si="340"/>
        <v>0.13553881752283187</v>
      </c>
    </row>
    <row r="5310" spans="1:32" x14ac:dyDescent="0.25">
      <c r="A5310" s="59">
        <v>5293</v>
      </c>
      <c r="B5310" s="60" t="s">
        <v>309</v>
      </c>
      <c r="C5310" s="61" t="s">
        <v>367</v>
      </c>
      <c r="D5310" s="62"/>
      <c r="E5310" s="62">
        <v>214</v>
      </c>
      <c r="F5310" s="62">
        <v>2055</v>
      </c>
      <c r="G5310" s="50">
        <v>792.71900000000005</v>
      </c>
      <c r="H5310" s="50">
        <v>826.03599999999994</v>
      </c>
      <c r="I5310" s="50">
        <v>853.7</v>
      </c>
      <c r="J5310" s="50">
        <v>873.91600000000005</v>
      </c>
      <c r="K5310" s="50">
        <v>883.05499999999995</v>
      </c>
      <c r="L5310" s="50">
        <v>887.14700000000005</v>
      </c>
      <c r="M5310" s="50">
        <v>889.399</v>
      </c>
      <c r="N5310" s="50">
        <v>892.84199999999998</v>
      </c>
      <c r="O5310" s="50">
        <v>892.79200000000003</v>
      </c>
      <c r="P5310" s="50">
        <v>872.99599999999998</v>
      </c>
      <c r="Q5310" s="50">
        <v>837.005</v>
      </c>
      <c r="R5310" s="50">
        <v>776.29</v>
      </c>
      <c r="S5310" s="50">
        <v>742.65</v>
      </c>
      <c r="T5310" s="50">
        <v>659.81500000000005</v>
      </c>
      <c r="U5310" s="50">
        <v>561.93399999999997</v>
      </c>
      <c r="V5310" s="50">
        <v>436.57799999999997</v>
      </c>
      <c r="W5310" s="50" t="s">
        <v>311</v>
      </c>
      <c r="X5310" s="50">
        <v>319.17200000000003</v>
      </c>
      <c r="Y5310" s="50">
        <v>205.29900000000001</v>
      </c>
      <c r="Z5310" s="50">
        <v>109.86799999999999</v>
      </c>
      <c r="AA5310" s="50">
        <v>45.073</v>
      </c>
      <c r="AB5310" s="50">
        <v>16.494</v>
      </c>
      <c r="AC5310" s="50" t="str">
        <f t="shared" si="337"/>
        <v>Dominican Republic-2055</v>
      </c>
      <c r="AD5310" s="51">
        <f t="shared" si="338"/>
        <v>8548.0920000000006</v>
      </c>
      <c r="AE5310" s="15">
        <f t="shared" si="339"/>
        <v>0.56465091859095573</v>
      </c>
      <c r="AF5310">
        <f t="shared" si="340"/>
        <v>0.21362215505273921</v>
      </c>
    </row>
    <row r="5311" spans="1:32" x14ac:dyDescent="0.25">
      <c r="A5311" s="59">
        <v>5294</v>
      </c>
      <c r="B5311" s="60" t="s">
        <v>309</v>
      </c>
      <c r="C5311" s="61" t="s">
        <v>423</v>
      </c>
      <c r="D5311" s="62"/>
      <c r="E5311" s="62">
        <v>218</v>
      </c>
      <c r="F5311" s="62">
        <v>2055</v>
      </c>
      <c r="G5311" s="50">
        <v>1422.8879999999999</v>
      </c>
      <c r="H5311" s="50">
        <v>1459.6769999999999</v>
      </c>
      <c r="I5311" s="50">
        <v>1494.1079999999999</v>
      </c>
      <c r="J5311" s="50">
        <v>1524.07</v>
      </c>
      <c r="K5311" s="50">
        <v>1546.1110000000001</v>
      </c>
      <c r="L5311" s="50">
        <v>1561.432</v>
      </c>
      <c r="M5311" s="50">
        <v>1570.817</v>
      </c>
      <c r="N5311" s="50">
        <v>1568.847</v>
      </c>
      <c r="O5311" s="50">
        <v>1546.6610000000001</v>
      </c>
      <c r="P5311" s="50">
        <v>1492.114</v>
      </c>
      <c r="Q5311" s="50">
        <v>1412.1089999999999</v>
      </c>
      <c r="R5311" s="50">
        <v>1376.54</v>
      </c>
      <c r="S5311" s="50">
        <v>1292.5429999999999</v>
      </c>
      <c r="T5311" s="50">
        <v>1176.165</v>
      </c>
      <c r="U5311" s="50">
        <v>1002.312</v>
      </c>
      <c r="V5311" s="50">
        <v>818.31</v>
      </c>
      <c r="W5311" s="50" t="s">
        <v>311</v>
      </c>
      <c r="X5311" s="50">
        <v>623.64</v>
      </c>
      <c r="Y5311" s="50">
        <v>403.37900000000002</v>
      </c>
      <c r="Z5311" s="50">
        <v>196.554</v>
      </c>
      <c r="AA5311" s="50">
        <v>61.173999999999999</v>
      </c>
      <c r="AB5311" s="50">
        <v>10.864000000000001</v>
      </c>
      <c r="AC5311" s="50" t="str">
        <f t="shared" si="337"/>
        <v>Ecuador-2055</v>
      </c>
      <c r="AD5311" s="51">
        <f t="shared" si="338"/>
        <v>14891.244000000001</v>
      </c>
      <c r="AE5311" s="15">
        <f t="shared" si="339"/>
        <v>0.5821589519317526</v>
      </c>
      <c r="AF5311">
        <f t="shared" si="340"/>
        <v>0.22277436632096759</v>
      </c>
    </row>
    <row r="5312" spans="1:32" x14ac:dyDescent="0.25">
      <c r="A5312" s="59">
        <v>5295</v>
      </c>
      <c r="B5312" s="60" t="s">
        <v>309</v>
      </c>
      <c r="C5312" s="61" t="s">
        <v>424</v>
      </c>
      <c r="D5312" s="62"/>
      <c r="E5312" s="62">
        <v>818</v>
      </c>
      <c r="F5312" s="62">
        <v>2055</v>
      </c>
      <c r="G5312" s="50">
        <v>12746.931</v>
      </c>
      <c r="H5312" s="50">
        <v>12951.406999999999</v>
      </c>
      <c r="I5312" s="50">
        <v>13094.45</v>
      </c>
      <c r="J5312" s="50">
        <v>12899.084000000001</v>
      </c>
      <c r="K5312" s="50">
        <v>12072.483</v>
      </c>
      <c r="L5312" s="50">
        <v>11239.406000000001</v>
      </c>
      <c r="M5312" s="50">
        <v>11084.415999999999</v>
      </c>
      <c r="N5312" s="50">
        <v>11445.892</v>
      </c>
      <c r="O5312" s="50">
        <v>11745.728999999999</v>
      </c>
      <c r="P5312" s="50">
        <v>9281.0319999999992</v>
      </c>
      <c r="Q5312" s="50">
        <v>8295.8850000000002</v>
      </c>
      <c r="R5312" s="50">
        <v>7309.3310000000001</v>
      </c>
      <c r="S5312" s="50">
        <v>7094.3459999999995</v>
      </c>
      <c r="T5312" s="50">
        <v>6904.72</v>
      </c>
      <c r="U5312" s="50">
        <v>5384.4709999999995</v>
      </c>
      <c r="V5312" s="50">
        <v>3651.2939999999999</v>
      </c>
      <c r="W5312" s="50" t="s">
        <v>311</v>
      </c>
      <c r="X5312" s="50">
        <v>2032.623</v>
      </c>
      <c r="Y5312" s="50">
        <v>936.44299999999998</v>
      </c>
      <c r="Z5312" s="50">
        <v>307.43</v>
      </c>
      <c r="AA5312" s="50">
        <v>62.625999999999998</v>
      </c>
      <c r="AB5312" s="50">
        <v>6.4130000000000003</v>
      </c>
      <c r="AC5312" s="50" t="str">
        <f t="shared" si="337"/>
        <v>Egypt-2055</v>
      </c>
      <c r="AD5312" s="51">
        <f t="shared" si="338"/>
        <v>102467.60400000002</v>
      </c>
      <c r="AE5312" s="15">
        <f t="shared" si="339"/>
        <v>0.56680165957623041</v>
      </c>
      <c r="AF5312">
        <f t="shared" si="340"/>
        <v>0.13652815008470318</v>
      </c>
    </row>
    <row r="5313" spans="1:32" x14ac:dyDescent="0.25">
      <c r="A5313" s="59">
        <v>5296</v>
      </c>
      <c r="B5313" s="60" t="s">
        <v>309</v>
      </c>
      <c r="C5313" s="61" t="s">
        <v>425</v>
      </c>
      <c r="D5313" s="62"/>
      <c r="E5313" s="62">
        <v>222</v>
      </c>
      <c r="F5313" s="62">
        <v>2055</v>
      </c>
      <c r="G5313" s="50">
        <v>379.38299999999998</v>
      </c>
      <c r="H5313" s="50">
        <v>393.15600000000001</v>
      </c>
      <c r="I5313" s="50">
        <v>403.54</v>
      </c>
      <c r="J5313" s="50">
        <v>411.35199999999998</v>
      </c>
      <c r="K5313" s="50">
        <v>422.69200000000001</v>
      </c>
      <c r="L5313" s="50">
        <v>438.96899999999999</v>
      </c>
      <c r="M5313" s="50">
        <v>455.08300000000003</v>
      </c>
      <c r="N5313" s="50">
        <v>460.27199999999999</v>
      </c>
      <c r="O5313" s="50">
        <v>444.97899999999998</v>
      </c>
      <c r="P5313" s="50">
        <v>442.012</v>
      </c>
      <c r="Q5313" s="50">
        <v>452.875</v>
      </c>
      <c r="R5313" s="50">
        <v>501.92700000000002</v>
      </c>
      <c r="S5313" s="50">
        <v>461.53300000000002</v>
      </c>
      <c r="T5313" s="50">
        <v>363.589</v>
      </c>
      <c r="U5313" s="50">
        <v>295.69799999999998</v>
      </c>
      <c r="V5313" s="50">
        <v>252.066</v>
      </c>
      <c r="W5313" s="50" t="s">
        <v>311</v>
      </c>
      <c r="X5313" s="50">
        <v>189.79</v>
      </c>
      <c r="Y5313" s="50">
        <v>119.592</v>
      </c>
      <c r="Z5313" s="50">
        <v>57.607999999999997</v>
      </c>
      <c r="AA5313" s="50">
        <v>18.146000000000001</v>
      </c>
      <c r="AB5313" s="50">
        <v>3.5009999999999999</v>
      </c>
      <c r="AC5313" s="50" t="str">
        <f t="shared" si="337"/>
        <v>El Salvador-2055</v>
      </c>
      <c r="AD5313" s="51">
        <f t="shared" si="338"/>
        <v>4491.6940000000004</v>
      </c>
      <c r="AE5313" s="15">
        <f t="shared" si="339"/>
        <v>0.55125504987650542</v>
      </c>
      <c r="AF5313">
        <f t="shared" si="340"/>
        <v>0.22936521981384927</v>
      </c>
    </row>
    <row r="5314" spans="1:32" x14ac:dyDescent="0.25">
      <c r="A5314" s="59">
        <v>5297</v>
      </c>
      <c r="B5314" s="60" t="s">
        <v>309</v>
      </c>
      <c r="C5314" s="61" t="s">
        <v>426</v>
      </c>
      <c r="D5314" s="62"/>
      <c r="E5314" s="62">
        <v>226</v>
      </c>
      <c r="F5314" s="62">
        <v>2055</v>
      </c>
      <c r="G5314" s="50">
        <v>298.56700000000001</v>
      </c>
      <c r="H5314" s="50">
        <v>289.18599999999998</v>
      </c>
      <c r="I5314" s="50">
        <v>278.43299999999999</v>
      </c>
      <c r="J5314" s="50">
        <v>268.803</v>
      </c>
      <c r="K5314" s="50">
        <v>266.28899999999999</v>
      </c>
      <c r="L5314" s="50">
        <v>262.01299999999998</v>
      </c>
      <c r="M5314" s="50">
        <v>251.489</v>
      </c>
      <c r="N5314" s="50">
        <v>229.548</v>
      </c>
      <c r="O5314" s="50">
        <v>203.631</v>
      </c>
      <c r="P5314" s="50">
        <v>181.35499999999999</v>
      </c>
      <c r="Q5314" s="50">
        <v>156.37100000000001</v>
      </c>
      <c r="R5314" s="50">
        <v>140.898</v>
      </c>
      <c r="S5314" s="50">
        <v>111.233</v>
      </c>
      <c r="T5314" s="50">
        <v>75.914000000000001</v>
      </c>
      <c r="U5314" s="50">
        <v>40.142000000000003</v>
      </c>
      <c r="V5314" s="50">
        <v>20.390999999999998</v>
      </c>
      <c r="W5314" s="50" t="s">
        <v>311</v>
      </c>
      <c r="X5314" s="50">
        <v>11.451000000000001</v>
      </c>
      <c r="Y5314" s="50">
        <v>5.5279999999999996</v>
      </c>
      <c r="Z5314" s="50">
        <v>1.357</v>
      </c>
      <c r="AA5314" s="50">
        <v>0.22900000000000001</v>
      </c>
      <c r="AB5314" s="50">
        <v>2.1000000000000001E-2</v>
      </c>
      <c r="AC5314" s="50" t="str">
        <f t="shared" si="337"/>
        <v>Equatorial Guinea-2055</v>
      </c>
      <c r="AD5314" s="51">
        <f t="shared" si="338"/>
        <v>2071.63</v>
      </c>
      <c r="AE5314" s="15">
        <f t="shared" si="339"/>
        <v>0.49295434030208091</v>
      </c>
      <c r="AF5314">
        <f t="shared" si="340"/>
        <v>5.2771514621746216E-2</v>
      </c>
    </row>
    <row r="5315" spans="1:32" x14ac:dyDescent="0.25">
      <c r="A5315" s="59">
        <v>5298</v>
      </c>
      <c r="B5315" s="60" t="s">
        <v>309</v>
      </c>
      <c r="C5315" s="61" t="s">
        <v>427</v>
      </c>
      <c r="D5315" s="62"/>
      <c r="E5315" s="62">
        <v>232</v>
      </c>
      <c r="F5315" s="62">
        <v>2055</v>
      </c>
      <c r="G5315" s="50">
        <v>971.25800000000004</v>
      </c>
      <c r="H5315" s="50">
        <v>963.59699999999998</v>
      </c>
      <c r="I5315" s="50">
        <v>954.35799999999995</v>
      </c>
      <c r="J5315" s="50">
        <v>926.47699999999998</v>
      </c>
      <c r="K5315" s="50">
        <v>874.34</v>
      </c>
      <c r="L5315" s="50">
        <v>811.577</v>
      </c>
      <c r="M5315" s="50">
        <v>758.43399999999997</v>
      </c>
      <c r="N5315" s="50">
        <v>718.23900000000003</v>
      </c>
      <c r="O5315" s="50">
        <v>679.85199999999998</v>
      </c>
      <c r="P5315" s="50">
        <v>631.95299999999997</v>
      </c>
      <c r="Q5315" s="50">
        <v>520.197</v>
      </c>
      <c r="R5315" s="50">
        <v>395.20800000000003</v>
      </c>
      <c r="S5315" s="50">
        <v>337.12799999999999</v>
      </c>
      <c r="T5315" s="50">
        <v>306.36599999999999</v>
      </c>
      <c r="U5315" s="50">
        <v>226.79599999999999</v>
      </c>
      <c r="V5315" s="50">
        <v>128.149</v>
      </c>
      <c r="W5315" s="50" t="s">
        <v>311</v>
      </c>
      <c r="X5315" s="50">
        <v>59.902000000000001</v>
      </c>
      <c r="Y5315" s="50">
        <v>26.143000000000001</v>
      </c>
      <c r="Z5315" s="50">
        <v>9.2590000000000003</v>
      </c>
      <c r="AA5315" s="50">
        <v>2.294</v>
      </c>
      <c r="AB5315" s="50">
        <v>0.35299999999999998</v>
      </c>
      <c r="AC5315" s="50" t="str">
        <f t="shared" si="337"/>
        <v>Eritrea-2055</v>
      </c>
      <c r="AD5315" s="51">
        <f t="shared" si="338"/>
        <v>6653.4050000000007</v>
      </c>
      <c r="AE5315" s="15">
        <f t="shared" si="339"/>
        <v>0.54836207926618008</v>
      </c>
      <c r="AF5315">
        <f t="shared" si="340"/>
        <v>7.9565377132355064E-2</v>
      </c>
    </row>
    <row r="5316" spans="1:32" x14ac:dyDescent="0.25">
      <c r="A5316" s="59">
        <v>5299</v>
      </c>
      <c r="B5316" s="60" t="s">
        <v>309</v>
      </c>
      <c r="C5316" s="61" t="s">
        <v>428</v>
      </c>
      <c r="D5316" s="62"/>
      <c r="E5316" s="62">
        <v>233</v>
      </c>
      <c r="F5316" s="62">
        <v>2055</v>
      </c>
      <c r="G5316" s="50">
        <v>54.017000000000003</v>
      </c>
      <c r="H5316" s="50">
        <v>56.905000000000001</v>
      </c>
      <c r="I5316" s="50">
        <v>57.915999999999997</v>
      </c>
      <c r="J5316" s="50">
        <v>55.976999999999997</v>
      </c>
      <c r="K5316" s="50">
        <v>53.478000000000002</v>
      </c>
      <c r="L5316" s="50">
        <v>55.021000000000001</v>
      </c>
      <c r="M5316" s="50">
        <v>60.487000000000002</v>
      </c>
      <c r="N5316" s="50">
        <v>64.605000000000004</v>
      </c>
      <c r="O5316" s="50">
        <v>65.703999999999994</v>
      </c>
      <c r="P5316" s="50">
        <v>70.841999999999999</v>
      </c>
      <c r="Q5316" s="50">
        <v>57.463000000000001</v>
      </c>
      <c r="R5316" s="50">
        <v>51.182000000000002</v>
      </c>
      <c r="S5316" s="50">
        <v>67.049000000000007</v>
      </c>
      <c r="T5316" s="50">
        <v>84.400999999999996</v>
      </c>
      <c r="U5316" s="50">
        <v>74.762</v>
      </c>
      <c r="V5316" s="50">
        <v>64.313999999999993</v>
      </c>
      <c r="W5316" s="50" t="s">
        <v>311</v>
      </c>
      <c r="X5316" s="50">
        <v>55.030999999999999</v>
      </c>
      <c r="Y5316" s="50">
        <v>35.875</v>
      </c>
      <c r="Z5316" s="50">
        <v>21.219000000000001</v>
      </c>
      <c r="AA5316" s="50">
        <v>7.7050000000000001</v>
      </c>
      <c r="AB5316" s="50">
        <v>1.498</v>
      </c>
      <c r="AC5316" s="50" t="str">
        <f t="shared" si="337"/>
        <v>Estonia-2055</v>
      </c>
      <c r="AD5316" s="51">
        <f t="shared" si="338"/>
        <v>601.80799999999999</v>
      </c>
      <c r="AE5316" s="15">
        <f t="shared" si="339"/>
        <v>0.85349978730757992</v>
      </c>
      <c r="AF5316">
        <f t="shared" si="340"/>
        <v>0.44742333055644223</v>
      </c>
    </row>
    <row r="5317" spans="1:32" x14ac:dyDescent="0.25">
      <c r="A5317" s="59">
        <v>5300</v>
      </c>
      <c r="B5317" s="60" t="s">
        <v>309</v>
      </c>
      <c r="C5317" s="61" t="s">
        <v>368</v>
      </c>
      <c r="D5317" s="62"/>
      <c r="E5317" s="62">
        <v>242</v>
      </c>
      <c r="F5317" s="62">
        <v>2055</v>
      </c>
      <c r="G5317" s="50">
        <v>64.361000000000004</v>
      </c>
      <c r="H5317" s="50">
        <v>66.786000000000001</v>
      </c>
      <c r="I5317" s="50">
        <v>69.528999999999996</v>
      </c>
      <c r="J5317" s="50">
        <v>71.218000000000004</v>
      </c>
      <c r="K5317" s="50">
        <v>70.555000000000007</v>
      </c>
      <c r="L5317" s="50">
        <v>68.177000000000007</v>
      </c>
      <c r="M5317" s="50">
        <v>66.605999999999995</v>
      </c>
      <c r="N5317" s="50">
        <v>67.176000000000002</v>
      </c>
      <c r="O5317" s="50">
        <v>68.835999999999999</v>
      </c>
      <c r="P5317" s="50">
        <v>67.561999999999998</v>
      </c>
      <c r="Q5317" s="50">
        <v>58.47</v>
      </c>
      <c r="R5317" s="50">
        <v>53.436999999999998</v>
      </c>
      <c r="S5317" s="50">
        <v>52.639000000000003</v>
      </c>
      <c r="T5317" s="50">
        <v>46.066000000000003</v>
      </c>
      <c r="U5317" s="50">
        <v>41.707999999999998</v>
      </c>
      <c r="V5317" s="50">
        <v>29.341000000000001</v>
      </c>
      <c r="W5317" s="50" t="s">
        <v>311</v>
      </c>
      <c r="X5317" s="50">
        <v>17.106999999999999</v>
      </c>
      <c r="Y5317" s="50">
        <v>9.1790000000000003</v>
      </c>
      <c r="Z5317" s="50">
        <v>3.7269999999999999</v>
      </c>
      <c r="AA5317" s="50">
        <v>0.86599999999999999</v>
      </c>
      <c r="AB5317" s="50">
        <v>0.106</v>
      </c>
      <c r="AC5317" s="50" t="str">
        <f t="shared" si="337"/>
        <v>Fiji-2055</v>
      </c>
      <c r="AD5317" s="51">
        <f t="shared" si="338"/>
        <v>644.67600000000004</v>
      </c>
      <c r="AE5317" s="15">
        <f t="shared" si="339"/>
        <v>0.54100974753209352</v>
      </c>
      <c r="AF5317">
        <f t="shared" si="340"/>
        <v>0.17519329226168509</v>
      </c>
    </row>
    <row r="5318" spans="1:32" x14ac:dyDescent="0.25">
      <c r="A5318" s="59">
        <v>5301</v>
      </c>
      <c r="B5318" s="60" t="s">
        <v>309</v>
      </c>
      <c r="C5318" s="61" t="s">
        <v>429</v>
      </c>
      <c r="D5318" s="62">
        <v>13</v>
      </c>
      <c r="E5318" s="62">
        <v>246</v>
      </c>
      <c r="F5318" s="62">
        <v>2055</v>
      </c>
      <c r="G5318" s="50">
        <v>308.27499999999998</v>
      </c>
      <c r="H5318" s="50">
        <v>312.14</v>
      </c>
      <c r="I5318" s="50">
        <v>312.76499999999999</v>
      </c>
      <c r="J5318" s="50">
        <v>312.98399999999998</v>
      </c>
      <c r="K5318" s="50">
        <v>321.65100000000001</v>
      </c>
      <c r="L5318" s="50">
        <v>337.42200000000003</v>
      </c>
      <c r="M5318" s="50">
        <v>350.11099999999999</v>
      </c>
      <c r="N5318" s="50">
        <v>354.82100000000003</v>
      </c>
      <c r="O5318" s="50">
        <v>351.53100000000001</v>
      </c>
      <c r="P5318" s="50">
        <v>354.44799999999998</v>
      </c>
      <c r="Q5318" s="50">
        <v>335.05099999999999</v>
      </c>
      <c r="R5318" s="50">
        <v>338.221</v>
      </c>
      <c r="S5318" s="50">
        <v>364.44400000000002</v>
      </c>
      <c r="T5318" s="50">
        <v>336.87</v>
      </c>
      <c r="U5318" s="50">
        <v>329.01</v>
      </c>
      <c r="V5318" s="50">
        <v>292.274</v>
      </c>
      <c r="W5318" s="50" t="s">
        <v>311</v>
      </c>
      <c r="X5318" s="50">
        <v>230.56800000000001</v>
      </c>
      <c r="Y5318" s="50">
        <v>193.92400000000001</v>
      </c>
      <c r="Z5318" s="50">
        <v>116.925</v>
      </c>
      <c r="AA5318" s="50">
        <v>40.271000000000001</v>
      </c>
      <c r="AB5318" s="50">
        <v>7.45</v>
      </c>
      <c r="AC5318" s="50" t="str">
        <f t="shared" si="337"/>
        <v>Finland-2055</v>
      </c>
      <c r="AD5318" s="51">
        <f t="shared" si="338"/>
        <v>3420.6839999999997</v>
      </c>
      <c r="AE5318" s="15">
        <f t="shared" si="339"/>
        <v>0.72513918268977795</v>
      </c>
      <c r="AF5318">
        <f t="shared" si="340"/>
        <v>0.35538363164306463</v>
      </c>
    </row>
    <row r="5319" spans="1:32" x14ac:dyDescent="0.25">
      <c r="A5319" s="59">
        <v>5302</v>
      </c>
      <c r="B5319" s="60" t="s">
        <v>309</v>
      </c>
      <c r="C5319" s="61" t="s">
        <v>430</v>
      </c>
      <c r="D5319" s="62"/>
      <c r="E5319" s="62">
        <v>250</v>
      </c>
      <c r="F5319" s="62">
        <v>2055</v>
      </c>
      <c r="G5319" s="50">
        <v>3834.3249999999998</v>
      </c>
      <c r="H5319" s="50">
        <v>3875.44</v>
      </c>
      <c r="I5319" s="50">
        <v>3925.806</v>
      </c>
      <c r="J5319" s="50">
        <v>3965.6529999999998</v>
      </c>
      <c r="K5319" s="50">
        <v>3982.3449999999998</v>
      </c>
      <c r="L5319" s="50">
        <v>3983.6559999999999</v>
      </c>
      <c r="M5319" s="50">
        <v>4009.3249999999998</v>
      </c>
      <c r="N5319" s="50">
        <v>4069.4780000000001</v>
      </c>
      <c r="O5319" s="50">
        <v>4157.6189999999997</v>
      </c>
      <c r="P5319" s="50">
        <v>4239.3339999999998</v>
      </c>
      <c r="Q5319" s="50">
        <v>4145.1959999999999</v>
      </c>
      <c r="R5319" s="50">
        <v>3947.0529999999999</v>
      </c>
      <c r="S5319" s="50">
        <v>3729.4079999999999</v>
      </c>
      <c r="T5319" s="50">
        <v>3738.8339999999998</v>
      </c>
      <c r="U5319" s="50">
        <v>3665.9470000000001</v>
      </c>
      <c r="V5319" s="50">
        <v>3333.0149999999999</v>
      </c>
      <c r="W5319" s="50" t="s">
        <v>311</v>
      </c>
      <c r="X5319" s="50">
        <v>3284.3490000000002</v>
      </c>
      <c r="Y5319" s="50">
        <v>2626.7849999999999</v>
      </c>
      <c r="Z5319" s="50">
        <v>1642.18</v>
      </c>
      <c r="AA5319" s="50">
        <v>638.904</v>
      </c>
      <c r="AB5319" s="50">
        <v>135.60400000000001</v>
      </c>
      <c r="AC5319" s="50" t="str">
        <f t="shared" si="337"/>
        <v>France-2055</v>
      </c>
      <c r="AD5319" s="51">
        <f t="shared" si="338"/>
        <v>40229.067000000003</v>
      </c>
      <c r="AE5319" s="15">
        <f t="shared" si="339"/>
        <v>0.76315935937564738</v>
      </c>
      <c r="AF5319">
        <f t="shared" si="340"/>
        <v>0.36760341410268782</v>
      </c>
    </row>
    <row r="5320" spans="1:32" x14ac:dyDescent="0.25">
      <c r="A5320" s="59">
        <v>5303</v>
      </c>
      <c r="B5320" s="60" t="s">
        <v>309</v>
      </c>
      <c r="C5320" s="61" t="s">
        <v>431</v>
      </c>
      <c r="D5320" s="62"/>
      <c r="E5320" s="62">
        <v>254</v>
      </c>
      <c r="F5320" s="62">
        <v>2055</v>
      </c>
      <c r="G5320" s="50">
        <v>47.146999999999998</v>
      </c>
      <c r="H5320" s="50">
        <v>46.372</v>
      </c>
      <c r="I5320" s="50">
        <v>45.482999999999997</v>
      </c>
      <c r="J5320" s="50">
        <v>44.347999999999999</v>
      </c>
      <c r="K5320" s="50">
        <v>42.935000000000002</v>
      </c>
      <c r="L5320" s="50">
        <v>41.194000000000003</v>
      </c>
      <c r="M5320" s="50">
        <v>39.234000000000002</v>
      </c>
      <c r="N5320" s="50">
        <v>37.744999999999997</v>
      </c>
      <c r="O5320" s="50">
        <v>36.908000000000001</v>
      </c>
      <c r="P5320" s="50">
        <v>35.624000000000002</v>
      </c>
      <c r="Q5320" s="50">
        <v>32.435000000000002</v>
      </c>
      <c r="R5320" s="50">
        <v>28.533999999999999</v>
      </c>
      <c r="S5320" s="50">
        <v>23.901</v>
      </c>
      <c r="T5320" s="50">
        <v>19.193999999999999</v>
      </c>
      <c r="U5320" s="50">
        <v>17.774999999999999</v>
      </c>
      <c r="V5320" s="50">
        <v>16.349</v>
      </c>
      <c r="W5320" s="50" t="s">
        <v>311</v>
      </c>
      <c r="X5320" s="50">
        <v>12.862</v>
      </c>
      <c r="Y5320" s="50">
        <v>8.0489999999999995</v>
      </c>
      <c r="Z5320" s="50">
        <v>3.669</v>
      </c>
      <c r="AA5320" s="50">
        <v>1.2949999999999999</v>
      </c>
      <c r="AB5320" s="50">
        <v>0.26700000000000002</v>
      </c>
      <c r="AC5320" s="50" t="str">
        <f t="shared" si="337"/>
        <v>French Guiana-2055</v>
      </c>
      <c r="AD5320" s="51">
        <f t="shared" si="338"/>
        <v>362.85800000000006</v>
      </c>
      <c r="AE5320" s="15">
        <f t="shared" si="339"/>
        <v>0.60205920773415478</v>
      </c>
      <c r="AF5320">
        <f t="shared" si="340"/>
        <v>0.15833100864783001</v>
      </c>
    </row>
    <row r="5321" spans="1:32" x14ac:dyDescent="0.25">
      <c r="A5321" s="59">
        <v>5304</v>
      </c>
      <c r="B5321" s="60" t="s">
        <v>309</v>
      </c>
      <c r="C5321" s="61" t="s">
        <v>369</v>
      </c>
      <c r="D5321" s="62"/>
      <c r="E5321" s="62">
        <v>258</v>
      </c>
      <c r="F5321" s="62">
        <v>2055</v>
      </c>
      <c r="G5321" s="50">
        <v>16.87</v>
      </c>
      <c r="H5321" s="50">
        <v>17.393000000000001</v>
      </c>
      <c r="I5321" s="50">
        <v>17.885999999999999</v>
      </c>
      <c r="J5321" s="50">
        <v>18.34</v>
      </c>
      <c r="K5321" s="50">
        <v>18.823</v>
      </c>
      <c r="L5321" s="50">
        <v>19.312000000000001</v>
      </c>
      <c r="M5321" s="50">
        <v>19.780999999999999</v>
      </c>
      <c r="N5321" s="50">
        <v>20.577000000000002</v>
      </c>
      <c r="O5321" s="50">
        <v>21.15</v>
      </c>
      <c r="P5321" s="50">
        <v>20.198</v>
      </c>
      <c r="Q5321" s="50">
        <v>20.917000000000002</v>
      </c>
      <c r="R5321" s="50">
        <v>21.148</v>
      </c>
      <c r="S5321" s="50">
        <v>20.433</v>
      </c>
      <c r="T5321" s="50">
        <v>18.899000000000001</v>
      </c>
      <c r="U5321" s="50">
        <v>16.568000000000001</v>
      </c>
      <c r="V5321" s="50">
        <v>14.372</v>
      </c>
      <c r="W5321" s="50" t="s">
        <v>311</v>
      </c>
      <c r="X5321" s="50">
        <v>11.231</v>
      </c>
      <c r="Y5321" s="50">
        <v>7.74</v>
      </c>
      <c r="Z5321" s="50">
        <v>3.42</v>
      </c>
      <c r="AA5321" s="50">
        <v>0.997</v>
      </c>
      <c r="AB5321" s="50">
        <v>0.17199999999999999</v>
      </c>
      <c r="AC5321" s="50" t="str">
        <f t="shared" si="337"/>
        <v>French Polynesia-2055</v>
      </c>
      <c r="AD5321" s="51">
        <f t="shared" si="338"/>
        <v>200.679</v>
      </c>
      <c r="AE5321" s="15">
        <f t="shared" si="339"/>
        <v>0.62561603356604323</v>
      </c>
      <c r="AF5321">
        <f t="shared" si="340"/>
        <v>0.29031199076051706</v>
      </c>
    </row>
    <row r="5322" spans="1:32" x14ac:dyDescent="0.25">
      <c r="A5322" s="59">
        <v>5305</v>
      </c>
      <c r="B5322" s="60" t="s">
        <v>309</v>
      </c>
      <c r="C5322" s="61" t="s">
        <v>432</v>
      </c>
      <c r="D5322" s="62"/>
      <c r="E5322" s="62">
        <v>266</v>
      </c>
      <c r="F5322" s="62">
        <v>2055</v>
      </c>
      <c r="G5322" s="50">
        <v>325.99099999999999</v>
      </c>
      <c r="H5322" s="50">
        <v>323.238</v>
      </c>
      <c r="I5322" s="50">
        <v>315.755</v>
      </c>
      <c r="J5322" s="50">
        <v>304.22899999999998</v>
      </c>
      <c r="K5322" s="50">
        <v>291.38900000000001</v>
      </c>
      <c r="L5322" s="50">
        <v>281.01799999999997</v>
      </c>
      <c r="M5322" s="50">
        <v>274.20600000000002</v>
      </c>
      <c r="N5322" s="50">
        <v>269.88200000000001</v>
      </c>
      <c r="O5322" s="50">
        <v>253.92599999999999</v>
      </c>
      <c r="P5322" s="50">
        <v>214.95599999999999</v>
      </c>
      <c r="Q5322" s="50">
        <v>181.68899999999999</v>
      </c>
      <c r="R5322" s="50">
        <v>164.00700000000001</v>
      </c>
      <c r="S5322" s="50">
        <v>151.291</v>
      </c>
      <c r="T5322" s="50">
        <v>134.959</v>
      </c>
      <c r="U5322" s="50">
        <v>107.32899999999999</v>
      </c>
      <c r="V5322" s="50">
        <v>73.216999999999999</v>
      </c>
      <c r="W5322" s="50" t="s">
        <v>311</v>
      </c>
      <c r="X5322" s="50">
        <v>41.972999999999999</v>
      </c>
      <c r="Y5322" s="50">
        <v>18.446999999999999</v>
      </c>
      <c r="Z5322" s="50">
        <v>5.3689999999999998</v>
      </c>
      <c r="AA5322" s="50">
        <v>0.96799999999999997</v>
      </c>
      <c r="AB5322" s="50">
        <v>0.105</v>
      </c>
      <c r="AC5322" s="50" t="str">
        <f t="shared" si="337"/>
        <v>Gabon-2055</v>
      </c>
      <c r="AD5322" s="51">
        <f t="shared" si="338"/>
        <v>2386.5930000000003</v>
      </c>
      <c r="AE5322" s="15">
        <f t="shared" si="339"/>
        <v>0.56454996725457574</v>
      </c>
      <c r="AF5322">
        <f t="shared" si="340"/>
        <v>0.1140856975686371</v>
      </c>
    </row>
    <row r="5323" spans="1:32" x14ac:dyDescent="0.25">
      <c r="A5323" s="59">
        <v>5306</v>
      </c>
      <c r="B5323" s="60" t="s">
        <v>309</v>
      </c>
      <c r="C5323" s="61" t="s">
        <v>433</v>
      </c>
      <c r="D5323" s="62"/>
      <c r="E5323" s="62">
        <v>270</v>
      </c>
      <c r="F5323" s="62">
        <v>2055</v>
      </c>
      <c r="G5323" s="50">
        <v>529.48</v>
      </c>
      <c r="H5323" s="50">
        <v>513.38</v>
      </c>
      <c r="I5323" s="50">
        <v>499.28300000000002</v>
      </c>
      <c r="J5323" s="50">
        <v>482.98399999999998</v>
      </c>
      <c r="K5323" s="50">
        <v>459.54700000000003</v>
      </c>
      <c r="L5323" s="50">
        <v>427.79399999999998</v>
      </c>
      <c r="M5323" s="50">
        <v>389.43700000000001</v>
      </c>
      <c r="N5323" s="50">
        <v>348.11900000000003</v>
      </c>
      <c r="O5323" s="50">
        <v>304.67200000000003</v>
      </c>
      <c r="P5323" s="50">
        <v>256.98</v>
      </c>
      <c r="Q5323" s="50">
        <v>211.80099999999999</v>
      </c>
      <c r="R5323" s="50">
        <v>167.803</v>
      </c>
      <c r="S5323" s="50">
        <v>127.334</v>
      </c>
      <c r="T5323" s="50">
        <v>94.236000000000004</v>
      </c>
      <c r="U5323" s="50">
        <v>66.659000000000006</v>
      </c>
      <c r="V5323" s="50">
        <v>39.168999999999997</v>
      </c>
      <c r="W5323" s="50" t="s">
        <v>311</v>
      </c>
      <c r="X5323" s="50">
        <v>15.958</v>
      </c>
      <c r="Y5323" s="50">
        <v>5.2009999999999996</v>
      </c>
      <c r="Z5323" s="50">
        <v>0.879</v>
      </c>
      <c r="AA5323" s="50">
        <v>7.3999999999999996E-2</v>
      </c>
      <c r="AB5323" s="50">
        <v>3.0000000000000001E-3</v>
      </c>
      <c r="AC5323" s="50" t="str">
        <f t="shared" si="337"/>
        <v>Gambia-2055</v>
      </c>
      <c r="AD5323" s="51">
        <f t="shared" si="338"/>
        <v>3176.4709999999995</v>
      </c>
      <c r="AE5323" s="15">
        <f t="shared" si="339"/>
        <v>0.55543463170291829</v>
      </c>
      <c r="AF5323">
        <f t="shared" si="340"/>
        <v>4.708564845524555E-2</v>
      </c>
    </row>
    <row r="5324" spans="1:32" x14ac:dyDescent="0.25">
      <c r="A5324" s="59">
        <v>5307</v>
      </c>
      <c r="B5324" s="60" t="s">
        <v>309</v>
      </c>
      <c r="C5324" s="61" t="s">
        <v>434</v>
      </c>
      <c r="D5324" s="62">
        <v>14</v>
      </c>
      <c r="E5324" s="62">
        <v>268</v>
      </c>
      <c r="F5324" s="62">
        <v>2055</v>
      </c>
      <c r="G5324" s="50">
        <v>176.86600000000001</v>
      </c>
      <c r="H5324" s="50">
        <v>189.197</v>
      </c>
      <c r="I5324" s="50">
        <v>197.33699999999999</v>
      </c>
      <c r="J5324" s="50">
        <v>194.55500000000001</v>
      </c>
      <c r="K5324" s="50">
        <v>184.99</v>
      </c>
      <c r="L5324" s="50">
        <v>180.654</v>
      </c>
      <c r="M5324" s="50">
        <v>189.75899999999999</v>
      </c>
      <c r="N5324" s="50">
        <v>208.75399999999999</v>
      </c>
      <c r="O5324" s="50">
        <v>227.595</v>
      </c>
      <c r="P5324" s="50">
        <v>199.75899999999999</v>
      </c>
      <c r="Q5324" s="50">
        <v>161.376</v>
      </c>
      <c r="R5324" s="50">
        <v>178.39699999999999</v>
      </c>
      <c r="S5324" s="50">
        <v>214.82300000000001</v>
      </c>
      <c r="T5324" s="50">
        <v>215.87799999999999</v>
      </c>
      <c r="U5324" s="50">
        <v>188.65100000000001</v>
      </c>
      <c r="V5324" s="50">
        <v>161.20699999999999</v>
      </c>
      <c r="W5324" s="50" t="s">
        <v>311</v>
      </c>
      <c r="X5324" s="50">
        <v>116.956</v>
      </c>
      <c r="Y5324" s="50">
        <v>67.155000000000001</v>
      </c>
      <c r="Z5324" s="50">
        <v>31.233000000000001</v>
      </c>
      <c r="AA5324" s="50">
        <v>7.0990000000000002</v>
      </c>
      <c r="AB5324" s="50">
        <v>0.755</v>
      </c>
      <c r="AC5324" s="50" t="str">
        <f t="shared" si="337"/>
        <v>Georgia-2055</v>
      </c>
      <c r="AD5324" s="51">
        <f t="shared" si="338"/>
        <v>1940.662</v>
      </c>
      <c r="AE5324" s="15">
        <f t="shared" si="339"/>
        <v>0.69684159322952677</v>
      </c>
      <c r="AF5324">
        <f t="shared" si="340"/>
        <v>0.31506168776971177</v>
      </c>
    </row>
    <row r="5325" spans="1:32" x14ac:dyDescent="0.25">
      <c r="A5325" s="59">
        <v>5308</v>
      </c>
      <c r="B5325" s="60" t="s">
        <v>309</v>
      </c>
      <c r="C5325" s="61" t="s">
        <v>258</v>
      </c>
      <c r="D5325" s="62"/>
      <c r="E5325" s="62">
        <v>276</v>
      </c>
      <c r="F5325" s="62">
        <v>2055</v>
      </c>
      <c r="G5325" s="50">
        <v>3459.9479999999999</v>
      </c>
      <c r="H5325" s="50">
        <v>3439.8719999999998</v>
      </c>
      <c r="I5325" s="50">
        <v>3407.39</v>
      </c>
      <c r="J5325" s="50">
        <v>3493.9340000000002</v>
      </c>
      <c r="K5325" s="50">
        <v>3753.1379999999999</v>
      </c>
      <c r="L5325" s="50">
        <v>4099.1109999999999</v>
      </c>
      <c r="M5325" s="50">
        <v>4356.9669999999996</v>
      </c>
      <c r="N5325" s="50">
        <v>4410.7349999999997</v>
      </c>
      <c r="O5325" s="50">
        <v>4344.5479999999998</v>
      </c>
      <c r="P5325" s="50">
        <v>4305.8379999999997</v>
      </c>
      <c r="Q5325" s="50">
        <v>4497.4409999999998</v>
      </c>
      <c r="R5325" s="50">
        <v>4864.509</v>
      </c>
      <c r="S5325" s="50">
        <v>5116.4629999999997</v>
      </c>
      <c r="T5325" s="50">
        <v>5372.8360000000002</v>
      </c>
      <c r="U5325" s="50">
        <v>4832.8829999999998</v>
      </c>
      <c r="V5325" s="50">
        <v>4144.5190000000002</v>
      </c>
      <c r="W5325" s="50" t="s">
        <v>311</v>
      </c>
      <c r="X5325" s="50">
        <v>3814.433</v>
      </c>
      <c r="Y5325" s="50">
        <v>3661.473</v>
      </c>
      <c r="Z5325" s="50">
        <v>2039.002</v>
      </c>
      <c r="AA5325" s="50">
        <v>574.59</v>
      </c>
      <c r="AB5325" s="50">
        <v>74.179000000000002</v>
      </c>
      <c r="AC5325" s="50" t="str">
        <f t="shared" si="337"/>
        <v>Germany-2055</v>
      </c>
      <c r="AD5325" s="51">
        <f t="shared" si="338"/>
        <v>43242.683999999994</v>
      </c>
      <c r="AE5325" s="15">
        <f t="shared" si="339"/>
        <v>0.80524892950678084</v>
      </c>
      <c r="AF5325">
        <f t="shared" si="340"/>
        <v>0.45777709662693267</v>
      </c>
    </row>
    <row r="5326" spans="1:32" x14ac:dyDescent="0.25">
      <c r="A5326" s="59">
        <v>5309</v>
      </c>
      <c r="B5326" s="60" t="s">
        <v>309</v>
      </c>
      <c r="C5326" s="61" t="s">
        <v>435</v>
      </c>
      <c r="D5326" s="62"/>
      <c r="E5326" s="62">
        <v>288</v>
      </c>
      <c r="F5326" s="62">
        <v>2055</v>
      </c>
      <c r="G5326" s="50">
        <v>5296.2049999999999</v>
      </c>
      <c r="H5326" s="50">
        <v>5194.7579999999998</v>
      </c>
      <c r="I5326" s="50">
        <v>5041.3919999999998</v>
      </c>
      <c r="J5326" s="50">
        <v>4817.4059999999999</v>
      </c>
      <c r="K5326" s="50">
        <v>4554.6710000000003</v>
      </c>
      <c r="L5326" s="50">
        <v>4282.4920000000002</v>
      </c>
      <c r="M5326" s="50">
        <v>4049.7310000000002</v>
      </c>
      <c r="N5326" s="50">
        <v>3842.6390000000001</v>
      </c>
      <c r="O5326" s="50">
        <v>3599.636</v>
      </c>
      <c r="P5326" s="50">
        <v>3133.2809999999999</v>
      </c>
      <c r="Q5326" s="50">
        <v>2678.5949999999998</v>
      </c>
      <c r="R5326" s="50">
        <v>2352.9789999999998</v>
      </c>
      <c r="S5326" s="50">
        <v>1963.1289999999999</v>
      </c>
      <c r="T5326" s="50">
        <v>1555.191</v>
      </c>
      <c r="U5326" s="50">
        <v>1136.644</v>
      </c>
      <c r="V5326" s="50">
        <v>692.88699999999994</v>
      </c>
      <c r="W5326" s="50" t="s">
        <v>311</v>
      </c>
      <c r="X5326" s="50">
        <v>328.238</v>
      </c>
      <c r="Y5326" s="50">
        <v>110.491</v>
      </c>
      <c r="Z5326" s="50">
        <v>22.521000000000001</v>
      </c>
      <c r="AA5326" s="50">
        <v>2.5609999999999999</v>
      </c>
      <c r="AB5326" s="50">
        <v>0.156</v>
      </c>
      <c r="AC5326" s="50" t="str">
        <f t="shared" si="337"/>
        <v>Ghana-2055</v>
      </c>
      <c r="AD5326" s="51">
        <f t="shared" si="338"/>
        <v>35274.559000000001</v>
      </c>
      <c r="AE5326" s="15">
        <f t="shared" si="339"/>
        <v>0.549434055291804</v>
      </c>
      <c r="AF5326">
        <f t="shared" si="340"/>
        <v>7.5751284559420387E-2</v>
      </c>
    </row>
    <row r="5327" spans="1:32" x14ac:dyDescent="0.25">
      <c r="A5327" s="59">
        <v>5310</v>
      </c>
      <c r="B5327" s="60" t="s">
        <v>309</v>
      </c>
      <c r="C5327" s="61" t="s">
        <v>436</v>
      </c>
      <c r="D5327" s="62"/>
      <c r="E5327" s="62">
        <v>300</v>
      </c>
      <c r="F5327" s="62">
        <v>2055</v>
      </c>
      <c r="G5327" s="50">
        <v>363.99200000000002</v>
      </c>
      <c r="H5327" s="50">
        <v>388.28500000000003</v>
      </c>
      <c r="I5327" s="50">
        <v>410.28500000000003</v>
      </c>
      <c r="J5327" s="50">
        <v>419.23399999999998</v>
      </c>
      <c r="K5327" s="50">
        <v>418.952</v>
      </c>
      <c r="L5327" s="50">
        <v>420.99599999999998</v>
      </c>
      <c r="M5327" s="50">
        <v>433.26400000000001</v>
      </c>
      <c r="N5327" s="50">
        <v>474.44799999999998</v>
      </c>
      <c r="O5327" s="50">
        <v>539.67399999999998</v>
      </c>
      <c r="P5327" s="50">
        <v>612.495</v>
      </c>
      <c r="Q5327" s="50">
        <v>579.73900000000003</v>
      </c>
      <c r="R5327" s="50">
        <v>581.11500000000001</v>
      </c>
      <c r="S5327" s="50">
        <v>572.755</v>
      </c>
      <c r="T5327" s="50">
        <v>601.29600000000005</v>
      </c>
      <c r="U5327" s="50">
        <v>717.41200000000003</v>
      </c>
      <c r="V5327" s="50">
        <v>727.77700000000004</v>
      </c>
      <c r="W5327" s="50" t="s">
        <v>311</v>
      </c>
      <c r="X5327" s="50">
        <v>618.245</v>
      </c>
      <c r="Y5327" s="50">
        <v>455.00700000000001</v>
      </c>
      <c r="Z5327" s="50">
        <v>232.98</v>
      </c>
      <c r="AA5327" s="50">
        <v>85.391999999999996</v>
      </c>
      <c r="AB5327" s="50">
        <v>16.433</v>
      </c>
      <c r="AC5327" s="50" t="str">
        <f t="shared" si="337"/>
        <v>Greece-2055</v>
      </c>
      <c r="AD5327" s="51">
        <f t="shared" si="338"/>
        <v>5052.6719999999996</v>
      </c>
      <c r="AE5327" s="15">
        <f t="shared" si="339"/>
        <v>0.91379452297714947</v>
      </c>
      <c r="AF5327">
        <f t="shared" si="340"/>
        <v>0.55581849372042957</v>
      </c>
    </row>
    <row r="5328" spans="1:32" x14ac:dyDescent="0.25">
      <c r="A5328" s="59">
        <v>5311</v>
      </c>
      <c r="B5328" s="60" t="s">
        <v>309</v>
      </c>
      <c r="C5328" s="61" t="s">
        <v>370</v>
      </c>
      <c r="D5328" s="62"/>
      <c r="E5328" s="62">
        <v>308</v>
      </c>
      <c r="F5328" s="62">
        <v>2055</v>
      </c>
      <c r="G5328" s="50">
        <v>5.6269999999999998</v>
      </c>
      <c r="H5328" s="50">
        <v>6.0880000000000001</v>
      </c>
      <c r="I5328" s="50">
        <v>6.41</v>
      </c>
      <c r="J5328" s="50">
        <v>6.3819999999999997</v>
      </c>
      <c r="K5328" s="50">
        <v>6.117</v>
      </c>
      <c r="L5328" s="50">
        <v>6.15</v>
      </c>
      <c r="M5328" s="50">
        <v>6.6769999999999996</v>
      </c>
      <c r="N5328" s="50">
        <v>7.25</v>
      </c>
      <c r="O5328" s="50">
        <v>7.2779999999999996</v>
      </c>
      <c r="P5328" s="50">
        <v>6.7210000000000001</v>
      </c>
      <c r="Q5328" s="50">
        <v>5.9740000000000002</v>
      </c>
      <c r="R5328" s="50">
        <v>6.6120000000000001</v>
      </c>
      <c r="S5328" s="50">
        <v>7.2290000000000001</v>
      </c>
      <c r="T5328" s="50">
        <v>8.1679999999999993</v>
      </c>
      <c r="U5328" s="50">
        <v>6.165</v>
      </c>
      <c r="V5328" s="50">
        <v>3.9129999999999998</v>
      </c>
      <c r="W5328" s="50" t="s">
        <v>311</v>
      </c>
      <c r="X5328" s="50">
        <v>2.3940000000000001</v>
      </c>
      <c r="Y5328" s="50">
        <v>1.234</v>
      </c>
      <c r="Z5328" s="50">
        <v>0.69399999999999995</v>
      </c>
      <c r="AA5328" s="50">
        <v>0.153</v>
      </c>
      <c r="AB5328" s="50">
        <v>1.9E-2</v>
      </c>
      <c r="AC5328" s="50" t="str">
        <f t="shared" si="337"/>
        <v>Grenada-2055</v>
      </c>
      <c r="AD5328" s="51">
        <f t="shared" si="338"/>
        <v>66.390000000000015</v>
      </c>
      <c r="AE5328" s="15">
        <f t="shared" si="339"/>
        <v>0.6155294472059043</v>
      </c>
      <c r="AF5328">
        <f t="shared" si="340"/>
        <v>0.26906466307756016</v>
      </c>
    </row>
    <row r="5329" spans="1:32" x14ac:dyDescent="0.25">
      <c r="A5329" s="59">
        <v>5312</v>
      </c>
      <c r="B5329" s="60" t="s">
        <v>309</v>
      </c>
      <c r="C5329" s="61" t="s">
        <v>371</v>
      </c>
      <c r="D5329" s="62">
        <v>5</v>
      </c>
      <c r="E5329" s="62">
        <v>312</v>
      </c>
      <c r="F5329" s="62">
        <v>2055</v>
      </c>
      <c r="G5329" s="50">
        <v>19.527000000000001</v>
      </c>
      <c r="H5329" s="50">
        <v>19.992999999999999</v>
      </c>
      <c r="I5329" s="50">
        <v>21.335000000000001</v>
      </c>
      <c r="J5329" s="50">
        <v>22.835000000000001</v>
      </c>
      <c r="K5329" s="50">
        <v>23.664999999999999</v>
      </c>
      <c r="L5329" s="50">
        <v>23.013999999999999</v>
      </c>
      <c r="M5329" s="50">
        <v>21.181000000000001</v>
      </c>
      <c r="N5329" s="50">
        <v>20.484000000000002</v>
      </c>
      <c r="O5329" s="50">
        <v>22.885000000000002</v>
      </c>
      <c r="P5329" s="50">
        <v>24.478000000000002</v>
      </c>
      <c r="Q5329" s="50">
        <v>27.34</v>
      </c>
      <c r="R5329" s="50">
        <v>28.806999999999999</v>
      </c>
      <c r="S5329" s="50">
        <v>24.696000000000002</v>
      </c>
      <c r="T5329" s="50">
        <v>15.51</v>
      </c>
      <c r="U5329" s="50">
        <v>16.404</v>
      </c>
      <c r="V5329" s="50">
        <v>18.863</v>
      </c>
      <c r="W5329" s="50" t="s">
        <v>311</v>
      </c>
      <c r="X5329" s="50">
        <v>22.911999999999999</v>
      </c>
      <c r="Y5329" s="50">
        <v>18.881</v>
      </c>
      <c r="Z5329" s="50">
        <v>13.308999999999999</v>
      </c>
      <c r="AA5329" s="50">
        <v>5.7560000000000002</v>
      </c>
      <c r="AB5329" s="50">
        <v>2.0299999999999998</v>
      </c>
      <c r="AC5329" s="50" t="str">
        <f t="shared" si="337"/>
        <v>Guadeloupe-2055</v>
      </c>
      <c r="AD5329" s="51">
        <f t="shared" si="338"/>
        <v>239.38499999999999</v>
      </c>
      <c r="AE5329" s="15">
        <f t="shared" si="339"/>
        <v>0.72903481838878792</v>
      </c>
      <c r="AF5329">
        <f t="shared" si="340"/>
        <v>0.37858046895816672</v>
      </c>
    </row>
    <row r="5330" spans="1:32" x14ac:dyDescent="0.25">
      <c r="A5330" s="59">
        <v>5313</v>
      </c>
      <c r="B5330" s="60" t="s">
        <v>309</v>
      </c>
      <c r="C5330" s="61" t="s">
        <v>372</v>
      </c>
      <c r="D5330" s="62"/>
      <c r="E5330" s="62">
        <v>316</v>
      </c>
      <c r="F5330" s="62">
        <v>2055</v>
      </c>
      <c r="G5330" s="50">
        <v>11.116</v>
      </c>
      <c r="H5330" s="50">
        <v>11.179</v>
      </c>
      <c r="I5330" s="50">
        <v>11.33</v>
      </c>
      <c r="J5330" s="50">
        <v>11.619</v>
      </c>
      <c r="K5330" s="50">
        <v>11.964</v>
      </c>
      <c r="L5330" s="50">
        <v>12.231</v>
      </c>
      <c r="M5330" s="50">
        <v>12.257</v>
      </c>
      <c r="N5330" s="50">
        <v>12.003</v>
      </c>
      <c r="O5330" s="50">
        <v>11.765000000000001</v>
      </c>
      <c r="P5330" s="50">
        <v>11.778</v>
      </c>
      <c r="Q5330" s="50">
        <v>12.334</v>
      </c>
      <c r="R5330" s="50">
        <v>12.254</v>
      </c>
      <c r="S5330" s="50">
        <v>11.53</v>
      </c>
      <c r="T5330" s="50">
        <v>9.8889999999999993</v>
      </c>
      <c r="U5330" s="50">
        <v>8.0660000000000007</v>
      </c>
      <c r="V5330" s="50">
        <v>7.0709999999999997</v>
      </c>
      <c r="W5330" s="50" t="s">
        <v>311</v>
      </c>
      <c r="X5330" s="50">
        <v>6.4749999999999996</v>
      </c>
      <c r="Y5330" s="50">
        <v>4.7169999999999996</v>
      </c>
      <c r="Z5330" s="50">
        <v>2.64</v>
      </c>
      <c r="AA5330" s="50">
        <v>0.85299999999999998</v>
      </c>
      <c r="AB5330" s="50">
        <v>0.184</v>
      </c>
      <c r="AC5330" s="50" t="str">
        <f t="shared" si="337"/>
        <v>Guam-2055</v>
      </c>
      <c r="AD5330" s="51">
        <f t="shared" si="338"/>
        <v>119.73500000000001</v>
      </c>
      <c r="AE5330" s="15">
        <f t="shared" si="339"/>
        <v>0.61402263331523754</v>
      </c>
      <c r="AF5330">
        <f t="shared" si="340"/>
        <v>0.26013954094940012</v>
      </c>
    </row>
    <row r="5331" spans="1:32" x14ac:dyDescent="0.25">
      <c r="A5331" s="59">
        <v>5314</v>
      </c>
      <c r="B5331" s="60" t="s">
        <v>309</v>
      </c>
      <c r="C5331" s="61" t="s">
        <v>437</v>
      </c>
      <c r="D5331" s="62"/>
      <c r="E5331" s="62">
        <v>320</v>
      </c>
      <c r="F5331" s="62">
        <v>2055</v>
      </c>
      <c r="G5331" s="50">
        <v>1957.5129999999999</v>
      </c>
      <c r="H5331" s="50">
        <v>1991.6489999999999</v>
      </c>
      <c r="I5331" s="50">
        <v>2023.1780000000001</v>
      </c>
      <c r="J5331" s="50">
        <v>2048.4279999999999</v>
      </c>
      <c r="K5331" s="50">
        <v>2061.0810000000001</v>
      </c>
      <c r="L5331" s="50">
        <v>2059.308</v>
      </c>
      <c r="M5331" s="50">
        <v>2030.6980000000001</v>
      </c>
      <c r="N5331" s="50">
        <v>1967.6220000000001</v>
      </c>
      <c r="O5331" s="50">
        <v>1870.425</v>
      </c>
      <c r="P5331" s="50">
        <v>1787.37</v>
      </c>
      <c r="Q5331" s="50">
        <v>1776.8109999999999</v>
      </c>
      <c r="R5331" s="50">
        <v>1615.2249999999999</v>
      </c>
      <c r="S5331" s="50">
        <v>1406.829</v>
      </c>
      <c r="T5331" s="50">
        <v>1137.7149999999999</v>
      </c>
      <c r="U5331" s="50">
        <v>931.72799999999995</v>
      </c>
      <c r="V5331" s="50">
        <v>680.673</v>
      </c>
      <c r="W5331" s="50" t="s">
        <v>311</v>
      </c>
      <c r="X5331" s="50">
        <v>435.34899999999999</v>
      </c>
      <c r="Y5331" s="50">
        <v>237.27</v>
      </c>
      <c r="Z5331" s="50">
        <v>102.018</v>
      </c>
      <c r="AA5331" s="50">
        <v>31.074999999999999</v>
      </c>
      <c r="AB5331" s="50">
        <v>4.444</v>
      </c>
      <c r="AC5331" s="50" t="str">
        <f t="shared" ref="AC5331:AC5394" si="341">C5331&amp;"-"&amp;F5331</f>
        <v>Guatemala-2055</v>
      </c>
      <c r="AD5331" s="51">
        <f t="shared" ref="AD5331:AD5394" si="342">SUM(J5331:S5331)</f>
        <v>18623.796999999999</v>
      </c>
      <c r="AE5331" s="15">
        <f t="shared" ref="AE5331:AE5394" si="343">IF(W5331="…",SUM(G5331:I5331,T5331:V5331,X5331:AB5331)/SUM(J5331:S5331),SUM(G5331:I5331,T5331:W5331)/SUM(J5331:S5331))</f>
        <v>0.51185115473498777</v>
      </c>
      <c r="AF5331">
        <f t="shared" ref="AF5331:AF5394" si="344">IF(W5331="…",SUM(T5331:V5331,X5331:AB5331)/SUM(G5331:S5331),SUM(T5331:W5331)/SUM(G5331:S5331))</f>
        <v>0.14474923440213397</v>
      </c>
    </row>
    <row r="5332" spans="1:32" x14ac:dyDescent="0.25">
      <c r="A5332" s="59">
        <v>5315</v>
      </c>
      <c r="B5332" s="60" t="s">
        <v>309</v>
      </c>
      <c r="C5332" s="61" t="s">
        <v>438</v>
      </c>
      <c r="D5332" s="62"/>
      <c r="E5332" s="62">
        <v>324</v>
      </c>
      <c r="F5332" s="62">
        <v>2055</v>
      </c>
      <c r="G5332" s="50">
        <v>3154.3229999999999</v>
      </c>
      <c r="H5332" s="50">
        <v>3037.8629999999998</v>
      </c>
      <c r="I5332" s="50">
        <v>2906.8870000000002</v>
      </c>
      <c r="J5332" s="50">
        <v>2757.64</v>
      </c>
      <c r="K5332" s="50">
        <v>2591.2020000000002</v>
      </c>
      <c r="L5332" s="50">
        <v>2404.712</v>
      </c>
      <c r="M5332" s="50">
        <v>2202.0639999999999</v>
      </c>
      <c r="N5332" s="50">
        <v>1991.7180000000001</v>
      </c>
      <c r="O5332" s="50">
        <v>1775.886</v>
      </c>
      <c r="P5332" s="50">
        <v>1558.6990000000001</v>
      </c>
      <c r="Q5332" s="50">
        <v>1326.789</v>
      </c>
      <c r="R5332" s="50">
        <v>1100.729</v>
      </c>
      <c r="S5332" s="50">
        <v>886.39700000000005</v>
      </c>
      <c r="T5332" s="50">
        <v>673.10699999999997</v>
      </c>
      <c r="U5332" s="50">
        <v>468.98099999999999</v>
      </c>
      <c r="V5332" s="50">
        <v>283.04500000000002</v>
      </c>
      <c r="W5332" s="50" t="s">
        <v>311</v>
      </c>
      <c r="X5332" s="50">
        <v>135.61500000000001</v>
      </c>
      <c r="Y5332" s="50">
        <v>46.323</v>
      </c>
      <c r="Z5332" s="50">
        <v>9.8019999999999996</v>
      </c>
      <c r="AA5332" s="50">
        <v>1.0209999999999999</v>
      </c>
      <c r="AB5332" s="50">
        <v>4.8000000000000001E-2</v>
      </c>
      <c r="AC5332" s="50" t="str">
        <f t="shared" si="341"/>
        <v>Guinea-2055</v>
      </c>
      <c r="AD5332" s="51">
        <f t="shared" si="342"/>
        <v>18595.836000000003</v>
      </c>
      <c r="AE5332" s="15">
        <f t="shared" si="343"/>
        <v>0.57631262181490517</v>
      </c>
      <c r="AF5332">
        <f t="shared" si="344"/>
        <v>5.8420195567351389E-2</v>
      </c>
    </row>
    <row r="5333" spans="1:32" x14ac:dyDescent="0.25">
      <c r="A5333" s="59">
        <v>5316</v>
      </c>
      <c r="B5333" s="60" t="s">
        <v>309</v>
      </c>
      <c r="C5333" s="61" t="s">
        <v>373</v>
      </c>
      <c r="D5333" s="62"/>
      <c r="E5333" s="62">
        <v>624</v>
      </c>
      <c r="F5333" s="62">
        <v>2055</v>
      </c>
      <c r="G5333" s="50">
        <v>408.077</v>
      </c>
      <c r="H5333" s="50">
        <v>393.733</v>
      </c>
      <c r="I5333" s="50">
        <v>377.57</v>
      </c>
      <c r="J5333" s="50">
        <v>357.572</v>
      </c>
      <c r="K5333" s="50">
        <v>334.31799999999998</v>
      </c>
      <c r="L5333" s="50">
        <v>312.04300000000001</v>
      </c>
      <c r="M5333" s="50">
        <v>292.69</v>
      </c>
      <c r="N5333" s="50">
        <v>272.00299999999999</v>
      </c>
      <c r="O5333" s="50">
        <v>246.69499999999999</v>
      </c>
      <c r="P5333" s="50">
        <v>212.03100000000001</v>
      </c>
      <c r="Q5333" s="50">
        <v>176.39599999999999</v>
      </c>
      <c r="R5333" s="50">
        <v>150.184</v>
      </c>
      <c r="S5333" s="50">
        <v>127.267</v>
      </c>
      <c r="T5333" s="50">
        <v>98.741</v>
      </c>
      <c r="U5333" s="50">
        <v>67.814999999999998</v>
      </c>
      <c r="V5333" s="50">
        <v>37.095999999999997</v>
      </c>
      <c r="W5333" s="50" t="s">
        <v>311</v>
      </c>
      <c r="X5333" s="50">
        <v>16.471</v>
      </c>
      <c r="Y5333" s="50">
        <v>4.7220000000000004</v>
      </c>
      <c r="Z5333" s="50">
        <v>0.88400000000000001</v>
      </c>
      <c r="AA5333" s="50">
        <v>8.7999999999999995E-2</v>
      </c>
      <c r="AB5333" s="50">
        <v>4.0000000000000001E-3</v>
      </c>
      <c r="AC5333" s="50" t="str">
        <f t="shared" si="341"/>
        <v>Guinea-Bissau-2055</v>
      </c>
      <c r="AD5333" s="51">
        <f t="shared" si="342"/>
        <v>2481.1990000000001</v>
      </c>
      <c r="AE5333" s="15">
        <f t="shared" si="343"/>
        <v>0.56633949957258556</v>
      </c>
      <c r="AF5333">
        <f t="shared" si="344"/>
        <v>6.1689967625340132E-2</v>
      </c>
    </row>
    <row r="5334" spans="1:32" x14ac:dyDescent="0.25">
      <c r="A5334" s="59">
        <v>5317</v>
      </c>
      <c r="B5334" s="60" t="s">
        <v>309</v>
      </c>
      <c r="C5334" s="61" t="s">
        <v>374</v>
      </c>
      <c r="D5334" s="62"/>
      <c r="E5334" s="62">
        <v>328</v>
      </c>
      <c r="F5334" s="62">
        <v>2055</v>
      </c>
      <c r="G5334" s="50">
        <v>51.795000000000002</v>
      </c>
      <c r="H5334" s="50">
        <v>54.209000000000003</v>
      </c>
      <c r="I5334" s="50">
        <v>56.695999999999998</v>
      </c>
      <c r="J5334" s="50">
        <v>57.555</v>
      </c>
      <c r="K5334" s="50">
        <v>57.097999999999999</v>
      </c>
      <c r="L5334" s="50">
        <v>56.814</v>
      </c>
      <c r="M5334" s="50">
        <v>56.951000000000001</v>
      </c>
      <c r="N5334" s="50">
        <v>56.62</v>
      </c>
      <c r="O5334" s="50">
        <v>54.470999999999997</v>
      </c>
      <c r="P5334" s="50">
        <v>51.491</v>
      </c>
      <c r="Q5334" s="50">
        <v>55.72</v>
      </c>
      <c r="R5334" s="50">
        <v>57.302</v>
      </c>
      <c r="S5334" s="50">
        <v>50.802</v>
      </c>
      <c r="T5334" s="50">
        <v>27.512</v>
      </c>
      <c r="U5334" s="50">
        <v>25.96</v>
      </c>
      <c r="V5334" s="50">
        <v>20.329999999999998</v>
      </c>
      <c r="W5334" s="50" t="s">
        <v>311</v>
      </c>
      <c r="X5334" s="50">
        <v>11.727</v>
      </c>
      <c r="Y5334" s="50">
        <v>4.7629999999999999</v>
      </c>
      <c r="Z5334" s="50">
        <v>1.1970000000000001</v>
      </c>
      <c r="AA5334" s="50">
        <v>0.16</v>
      </c>
      <c r="AB5334" s="50">
        <v>0.01</v>
      </c>
      <c r="AC5334" s="50" t="str">
        <f t="shared" si="341"/>
        <v>Guyana-2055</v>
      </c>
      <c r="AD5334" s="51">
        <f t="shared" si="342"/>
        <v>554.82399999999996</v>
      </c>
      <c r="AE5334" s="15">
        <f t="shared" si="343"/>
        <v>0.45844988681095272</v>
      </c>
      <c r="AF5334">
        <f t="shared" si="344"/>
        <v>0.12774346223959057</v>
      </c>
    </row>
    <row r="5335" spans="1:32" x14ac:dyDescent="0.25">
      <c r="A5335" s="59">
        <v>5318</v>
      </c>
      <c r="B5335" s="60" t="s">
        <v>309</v>
      </c>
      <c r="C5335" s="61" t="s">
        <v>375</v>
      </c>
      <c r="D5335" s="62"/>
      <c r="E5335" s="62">
        <v>332</v>
      </c>
      <c r="F5335" s="62">
        <v>2055</v>
      </c>
      <c r="G5335" s="50">
        <v>994.03200000000004</v>
      </c>
      <c r="H5335" s="50">
        <v>1019.577</v>
      </c>
      <c r="I5335" s="50">
        <v>1043.7750000000001</v>
      </c>
      <c r="J5335" s="50">
        <v>1051.355</v>
      </c>
      <c r="K5335" s="50">
        <v>1045.9880000000001</v>
      </c>
      <c r="L5335" s="50">
        <v>1032.2739999999999</v>
      </c>
      <c r="M5335" s="50">
        <v>1017.596</v>
      </c>
      <c r="N5335" s="50">
        <v>996.798</v>
      </c>
      <c r="O5335" s="50">
        <v>963.96500000000003</v>
      </c>
      <c r="P5335" s="50">
        <v>933.73699999999997</v>
      </c>
      <c r="Q5335" s="50">
        <v>873.072</v>
      </c>
      <c r="R5335" s="50">
        <v>817.16800000000001</v>
      </c>
      <c r="S5335" s="50">
        <v>731.19500000000005</v>
      </c>
      <c r="T5335" s="50">
        <v>631.47500000000002</v>
      </c>
      <c r="U5335" s="50">
        <v>497.04700000000003</v>
      </c>
      <c r="V5335" s="50">
        <v>295.00900000000001</v>
      </c>
      <c r="W5335" s="50" t="s">
        <v>311</v>
      </c>
      <c r="X5335" s="50">
        <v>154.00899999999999</v>
      </c>
      <c r="Y5335" s="50">
        <v>74.344999999999999</v>
      </c>
      <c r="Z5335" s="50">
        <v>26.119</v>
      </c>
      <c r="AA5335" s="50">
        <v>6.0119999999999996</v>
      </c>
      <c r="AB5335" s="50">
        <v>1.044</v>
      </c>
      <c r="AC5335" s="50" t="str">
        <f t="shared" si="341"/>
        <v>Haiti-2055</v>
      </c>
      <c r="AD5335" s="51">
        <f t="shared" si="342"/>
        <v>9463.1479999999992</v>
      </c>
      <c r="AE5335" s="15">
        <f t="shared" si="343"/>
        <v>0.50114866638458999</v>
      </c>
      <c r="AF5335">
        <f t="shared" si="344"/>
        <v>0.13458373813508884</v>
      </c>
    </row>
    <row r="5336" spans="1:32" x14ac:dyDescent="0.25">
      <c r="A5336" s="59">
        <v>5319</v>
      </c>
      <c r="B5336" s="60" t="s">
        <v>309</v>
      </c>
      <c r="C5336" s="61" t="s">
        <v>439</v>
      </c>
      <c r="D5336" s="62"/>
      <c r="E5336" s="62">
        <v>340</v>
      </c>
      <c r="F5336" s="62">
        <v>2055</v>
      </c>
      <c r="G5336" s="50">
        <v>805.846</v>
      </c>
      <c r="H5336" s="50">
        <v>826.11</v>
      </c>
      <c r="I5336" s="50">
        <v>851.48299999999995</v>
      </c>
      <c r="J5336" s="50">
        <v>879.649</v>
      </c>
      <c r="K5336" s="50">
        <v>909.68499999999995</v>
      </c>
      <c r="L5336" s="50">
        <v>934.10599999999999</v>
      </c>
      <c r="M5336" s="50">
        <v>940.91200000000003</v>
      </c>
      <c r="N5336" s="50">
        <v>927.96500000000003</v>
      </c>
      <c r="O5336" s="50">
        <v>901.37900000000002</v>
      </c>
      <c r="P5336" s="50">
        <v>925.96900000000005</v>
      </c>
      <c r="Q5336" s="50">
        <v>930.83299999999997</v>
      </c>
      <c r="R5336" s="50">
        <v>876.95799999999997</v>
      </c>
      <c r="S5336" s="50">
        <v>788.24800000000005</v>
      </c>
      <c r="T5336" s="50">
        <v>662.24199999999996</v>
      </c>
      <c r="U5336" s="50">
        <v>537.22500000000002</v>
      </c>
      <c r="V5336" s="50">
        <v>398.46100000000001</v>
      </c>
      <c r="W5336" s="50" t="s">
        <v>311</v>
      </c>
      <c r="X5336" s="50">
        <v>259.66300000000001</v>
      </c>
      <c r="Y5336" s="50">
        <v>147.80500000000001</v>
      </c>
      <c r="Z5336" s="50">
        <v>64.006</v>
      </c>
      <c r="AA5336" s="50">
        <v>19.431999999999999</v>
      </c>
      <c r="AB5336" s="50">
        <v>3.4369999999999998</v>
      </c>
      <c r="AC5336" s="50" t="str">
        <f t="shared" si="341"/>
        <v>Honduras-2055</v>
      </c>
      <c r="AD5336" s="51">
        <f t="shared" si="342"/>
        <v>9015.7039999999997</v>
      </c>
      <c r="AE5336" s="15">
        <f t="shared" si="343"/>
        <v>0.50752664461921126</v>
      </c>
      <c r="AF5336">
        <f t="shared" si="344"/>
        <v>0.181950167938602</v>
      </c>
    </row>
    <row r="5337" spans="1:32" x14ac:dyDescent="0.25">
      <c r="A5337" s="59">
        <v>5320</v>
      </c>
      <c r="B5337" s="60" t="s">
        <v>309</v>
      </c>
      <c r="C5337" s="61" t="s">
        <v>440</v>
      </c>
      <c r="D5337" s="62"/>
      <c r="E5337" s="62">
        <v>352</v>
      </c>
      <c r="F5337" s="62">
        <v>2055</v>
      </c>
      <c r="G5337" s="50">
        <v>20.062000000000001</v>
      </c>
      <c r="H5337" s="50">
        <v>20.486000000000001</v>
      </c>
      <c r="I5337" s="50">
        <v>20.721</v>
      </c>
      <c r="J5337" s="50">
        <v>20.957999999999998</v>
      </c>
      <c r="K5337" s="50">
        <v>21.465</v>
      </c>
      <c r="L5337" s="50">
        <v>22.265000000000001</v>
      </c>
      <c r="M5337" s="50">
        <v>23.052</v>
      </c>
      <c r="N5337" s="50">
        <v>23.495999999999999</v>
      </c>
      <c r="O5337" s="50">
        <v>23.983000000000001</v>
      </c>
      <c r="P5337" s="50">
        <v>24.530999999999999</v>
      </c>
      <c r="Q5337" s="50">
        <v>22.568000000000001</v>
      </c>
      <c r="R5337" s="50">
        <v>22.798999999999999</v>
      </c>
      <c r="S5337" s="50">
        <v>25.408000000000001</v>
      </c>
      <c r="T5337" s="50">
        <v>22.492000000000001</v>
      </c>
      <c r="U5337" s="50">
        <v>21.728000000000002</v>
      </c>
      <c r="V5337" s="50">
        <v>18.681000000000001</v>
      </c>
      <c r="W5337" s="50" t="s">
        <v>311</v>
      </c>
      <c r="X5337" s="50">
        <v>15.846</v>
      </c>
      <c r="Y5337" s="50">
        <v>11.949</v>
      </c>
      <c r="Z5337" s="50">
        <v>7.1820000000000004</v>
      </c>
      <c r="AA5337" s="50">
        <v>2.4860000000000002</v>
      </c>
      <c r="AB5337" s="50">
        <v>0.375</v>
      </c>
      <c r="AC5337" s="50" t="str">
        <f t="shared" si="341"/>
        <v>Iceland-2055</v>
      </c>
      <c r="AD5337" s="51">
        <f t="shared" si="342"/>
        <v>230.52500000000003</v>
      </c>
      <c r="AE5337" s="15">
        <f t="shared" si="343"/>
        <v>0.70277844051621285</v>
      </c>
      <c r="AF5337">
        <f t="shared" si="344"/>
        <v>0.34524013516384844</v>
      </c>
    </row>
    <row r="5338" spans="1:32" x14ac:dyDescent="0.25">
      <c r="A5338" s="59">
        <v>5321</v>
      </c>
      <c r="B5338" s="60" t="s">
        <v>309</v>
      </c>
      <c r="C5338" s="61" t="s">
        <v>34</v>
      </c>
      <c r="D5338" s="62"/>
      <c r="E5338" s="62">
        <v>356</v>
      </c>
      <c r="F5338" s="62">
        <v>2055</v>
      </c>
      <c r="G5338" s="50">
        <v>98445.1</v>
      </c>
      <c r="H5338" s="50">
        <v>100927.92200000001</v>
      </c>
      <c r="I5338" s="50">
        <v>103572.079</v>
      </c>
      <c r="J5338" s="50">
        <v>107142.298</v>
      </c>
      <c r="K5338" s="50">
        <v>111274.054</v>
      </c>
      <c r="L5338" s="50">
        <v>114309.946</v>
      </c>
      <c r="M5338" s="50">
        <v>115439.811</v>
      </c>
      <c r="N5338" s="50">
        <v>115437.746</v>
      </c>
      <c r="O5338" s="50">
        <v>113956.201</v>
      </c>
      <c r="P5338" s="50">
        <v>118172.88</v>
      </c>
      <c r="Q5338" s="50">
        <v>115420.151</v>
      </c>
      <c r="R5338" s="50">
        <v>108455.314</v>
      </c>
      <c r="S5338" s="50">
        <v>98477.506999999998</v>
      </c>
      <c r="T5338" s="50">
        <v>85974.206000000006</v>
      </c>
      <c r="U5338" s="50">
        <v>68355.644</v>
      </c>
      <c r="V5338" s="50">
        <v>47201.040999999997</v>
      </c>
      <c r="W5338" s="50" t="s">
        <v>311</v>
      </c>
      <c r="X5338" s="50">
        <v>28972.396000000001</v>
      </c>
      <c r="Y5338" s="50">
        <v>14469.638999999999</v>
      </c>
      <c r="Z5338" s="50">
        <v>5460.549</v>
      </c>
      <c r="AA5338" s="50">
        <v>1386.1089999999999</v>
      </c>
      <c r="AB5338" s="50">
        <v>227.72800000000001</v>
      </c>
      <c r="AC5338" s="50" t="str">
        <f t="shared" si="341"/>
        <v>India-2055</v>
      </c>
      <c r="AD5338" s="51">
        <f t="shared" si="342"/>
        <v>1118085.9080000001</v>
      </c>
      <c r="AE5338" s="15">
        <f t="shared" si="343"/>
        <v>0.49637725422436851</v>
      </c>
      <c r="AF5338">
        <f t="shared" si="344"/>
        <v>0.17736932579491654</v>
      </c>
    </row>
    <row r="5339" spans="1:32" x14ac:dyDescent="0.25">
      <c r="A5339" s="59">
        <v>5322</v>
      </c>
      <c r="B5339" s="60" t="s">
        <v>309</v>
      </c>
      <c r="C5339" s="61" t="s">
        <v>256</v>
      </c>
      <c r="D5339" s="62"/>
      <c r="E5339" s="62">
        <v>360</v>
      </c>
      <c r="F5339" s="62">
        <v>2055</v>
      </c>
      <c r="G5339" s="50">
        <v>20187.307000000001</v>
      </c>
      <c r="H5339" s="50">
        <v>20769.955000000002</v>
      </c>
      <c r="I5339" s="50">
        <v>21330.46</v>
      </c>
      <c r="J5339" s="50">
        <v>21710.502</v>
      </c>
      <c r="K5339" s="50">
        <v>21824.626</v>
      </c>
      <c r="L5339" s="50">
        <v>21890.138999999999</v>
      </c>
      <c r="M5339" s="50">
        <v>22134.93</v>
      </c>
      <c r="N5339" s="50">
        <v>22541.75</v>
      </c>
      <c r="O5339" s="50">
        <v>22983.353999999999</v>
      </c>
      <c r="P5339" s="50">
        <v>21788.984</v>
      </c>
      <c r="Q5339" s="50">
        <v>21282.583999999999</v>
      </c>
      <c r="R5339" s="50">
        <v>19518.743999999999</v>
      </c>
      <c r="S5339" s="50">
        <v>17962.324000000001</v>
      </c>
      <c r="T5339" s="50">
        <v>15887.936</v>
      </c>
      <c r="U5339" s="50">
        <v>13452.621999999999</v>
      </c>
      <c r="V5339" s="50">
        <v>9561.1110000000008</v>
      </c>
      <c r="W5339" s="50" t="s">
        <v>311</v>
      </c>
      <c r="X5339" s="50">
        <v>5714.9549999999999</v>
      </c>
      <c r="Y5339" s="50">
        <v>2471.875</v>
      </c>
      <c r="Z5339" s="50">
        <v>671.54100000000005</v>
      </c>
      <c r="AA5339" s="50">
        <v>98.971999999999994</v>
      </c>
      <c r="AB5339" s="50">
        <v>6.2409999999999997</v>
      </c>
      <c r="AC5339" s="50" t="str">
        <f t="shared" si="341"/>
        <v>Indonesia-2055</v>
      </c>
      <c r="AD5339" s="51">
        <f t="shared" si="342"/>
        <v>213637.93699999998</v>
      </c>
      <c r="AE5339" s="15">
        <f t="shared" si="343"/>
        <v>0.51560587294006688</v>
      </c>
      <c r="AF5339">
        <f t="shared" si="344"/>
        <v>0.17347155452476423</v>
      </c>
    </row>
    <row r="5340" spans="1:32" x14ac:dyDescent="0.25">
      <c r="A5340" s="59">
        <v>5323</v>
      </c>
      <c r="B5340" s="60" t="s">
        <v>309</v>
      </c>
      <c r="C5340" s="61" t="s">
        <v>441</v>
      </c>
      <c r="D5340" s="62"/>
      <c r="E5340" s="62">
        <v>364</v>
      </c>
      <c r="F5340" s="62">
        <v>2055</v>
      </c>
      <c r="G5340" s="50">
        <v>4182.8239999999996</v>
      </c>
      <c r="H5340" s="50">
        <v>4582.4520000000002</v>
      </c>
      <c r="I5340" s="50">
        <v>4734.7610000000004</v>
      </c>
      <c r="J5340" s="50">
        <v>4525.75</v>
      </c>
      <c r="K5340" s="50">
        <v>4254.0919999999996</v>
      </c>
      <c r="L5340" s="50">
        <v>4366.1840000000002</v>
      </c>
      <c r="M5340" s="50">
        <v>5064.3289999999997</v>
      </c>
      <c r="N5340" s="50">
        <v>6018.0720000000001</v>
      </c>
      <c r="O5340" s="50">
        <v>6613.79</v>
      </c>
      <c r="P5340" s="50">
        <v>6111.3639999999996</v>
      </c>
      <c r="Q5340" s="50">
        <v>5099.7629999999999</v>
      </c>
      <c r="R5340" s="50">
        <v>5085.1379999999999</v>
      </c>
      <c r="S5340" s="50">
        <v>6547.4449999999997</v>
      </c>
      <c r="T5340" s="50">
        <v>8256.1640000000007</v>
      </c>
      <c r="U5340" s="50">
        <v>7643.1469999999999</v>
      </c>
      <c r="V5340" s="50">
        <v>4946.9769999999999</v>
      </c>
      <c r="W5340" s="50" t="s">
        <v>311</v>
      </c>
      <c r="X5340" s="50">
        <v>2810.1370000000002</v>
      </c>
      <c r="Y5340" s="50">
        <v>1550.7449999999999</v>
      </c>
      <c r="Z5340" s="50">
        <v>603.21400000000006</v>
      </c>
      <c r="AA5340" s="50">
        <v>136.756</v>
      </c>
      <c r="AB5340" s="50">
        <v>14.319000000000001</v>
      </c>
      <c r="AC5340" s="50" t="str">
        <f t="shared" si="341"/>
        <v>Iran (Islamic Republic of)-2055</v>
      </c>
      <c r="AD5340" s="51">
        <f t="shared" si="342"/>
        <v>53685.927000000003</v>
      </c>
      <c r="AE5340" s="15">
        <f t="shared" si="343"/>
        <v>0.73504358041540407</v>
      </c>
      <c r="AF5340">
        <f t="shared" si="344"/>
        <v>0.38641194461390771</v>
      </c>
    </row>
    <row r="5341" spans="1:32" x14ac:dyDescent="0.25">
      <c r="A5341" s="59">
        <v>5324</v>
      </c>
      <c r="B5341" s="60" t="s">
        <v>309</v>
      </c>
      <c r="C5341" s="61" t="s">
        <v>442</v>
      </c>
      <c r="D5341" s="62"/>
      <c r="E5341" s="62">
        <v>368</v>
      </c>
      <c r="F5341" s="62">
        <v>2055</v>
      </c>
      <c r="G5341" s="50">
        <v>9750.6830000000009</v>
      </c>
      <c r="H5341" s="50">
        <v>9296.0650000000005</v>
      </c>
      <c r="I5341" s="50">
        <v>8799.5540000000001</v>
      </c>
      <c r="J5341" s="50">
        <v>8237.9940000000006</v>
      </c>
      <c r="K5341" s="50">
        <v>7631.9470000000001</v>
      </c>
      <c r="L5341" s="50">
        <v>7025.1850000000004</v>
      </c>
      <c r="M5341" s="50">
        <v>6448.9049999999997</v>
      </c>
      <c r="N5341" s="50">
        <v>5905.3310000000001</v>
      </c>
      <c r="O5341" s="50">
        <v>5339.2079999999996</v>
      </c>
      <c r="P5341" s="50">
        <v>4585.9059999999999</v>
      </c>
      <c r="Q5341" s="50">
        <v>3896.2849999999999</v>
      </c>
      <c r="R5341" s="50">
        <v>3405.7440000000001</v>
      </c>
      <c r="S5341" s="50">
        <v>2799.8049999999998</v>
      </c>
      <c r="T5341" s="50">
        <v>2235.096</v>
      </c>
      <c r="U5341" s="50">
        <v>1663.817</v>
      </c>
      <c r="V5341" s="50">
        <v>1139.4780000000001</v>
      </c>
      <c r="W5341" s="50" t="s">
        <v>311</v>
      </c>
      <c r="X5341" s="50">
        <v>636.54499999999996</v>
      </c>
      <c r="Y5341" s="50">
        <v>261.98700000000002</v>
      </c>
      <c r="Z5341" s="50">
        <v>61.052999999999997</v>
      </c>
      <c r="AA5341" s="50">
        <v>9.2360000000000007</v>
      </c>
      <c r="AB5341" s="50">
        <v>1.0109999999999999</v>
      </c>
      <c r="AC5341" s="50" t="str">
        <f t="shared" si="341"/>
        <v>Iraq-2055</v>
      </c>
      <c r="AD5341" s="51">
        <f t="shared" si="342"/>
        <v>55276.31</v>
      </c>
      <c r="AE5341" s="15">
        <f t="shared" si="343"/>
        <v>0.61245993084560091</v>
      </c>
      <c r="AF5341">
        <f t="shared" si="344"/>
        <v>7.2281450924569113E-2</v>
      </c>
    </row>
    <row r="5342" spans="1:32" x14ac:dyDescent="0.25">
      <c r="A5342" s="59">
        <v>5325</v>
      </c>
      <c r="B5342" s="60" t="s">
        <v>309</v>
      </c>
      <c r="C5342" s="61" t="s">
        <v>259</v>
      </c>
      <c r="D5342" s="62"/>
      <c r="E5342" s="62">
        <v>372</v>
      </c>
      <c r="F5342" s="62">
        <v>2055</v>
      </c>
      <c r="G5342" s="50">
        <v>323.83199999999999</v>
      </c>
      <c r="H5342" s="50">
        <v>339.024</v>
      </c>
      <c r="I5342" s="50">
        <v>346.05399999999997</v>
      </c>
      <c r="J5342" s="50">
        <v>338.553</v>
      </c>
      <c r="K5342" s="50">
        <v>323.053</v>
      </c>
      <c r="L5342" s="50">
        <v>314.87200000000001</v>
      </c>
      <c r="M5342" s="50">
        <v>327.17500000000001</v>
      </c>
      <c r="N5342" s="50">
        <v>357.935</v>
      </c>
      <c r="O5342" s="50">
        <v>389.87200000000001</v>
      </c>
      <c r="P5342" s="50">
        <v>392.31099999999998</v>
      </c>
      <c r="Q5342" s="50">
        <v>347.654</v>
      </c>
      <c r="R5342" s="50">
        <v>298.50799999999998</v>
      </c>
      <c r="S5342" s="50">
        <v>271.72000000000003</v>
      </c>
      <c r="T5342" s="50">
        <v>296.298</v>
      </c>
      <c r="U5342" s="50">
        <v>341.61599999999999</v>
      </c>
      <c r="V5342" s="50">
        <v>329.39400000000001</v>
      </c>
      <c r="W5342" s="50" t="s">
        <v>311</v>
      </c>
      <c r="X5342" s="50">
        <v>270.51</v>
      </c>
      <c r="Y5342" s="50">
        <v>166.196</v>
      </c>
      <c r="Z5342" s="50">
        <v>88.745000000000005</v>
      </c>
      <c r="AA5342" s="50">
        <v>25.111999999999998</v>
      </c>
      <c r="AB5342" s="50">
        <v>3.7869999999999999</v>
      </c>
      <c r="AC5342" s="50" t="str">
        <f t="shared" si="341"/>
        <v>Ireland-2055</v>
      </c>
      <c r="AD5342" s="51">
        <f t="shared" si="342"/>
        <v>3361.6530000000002</v>
      </c>
      <c r="AE5342" s="15">
        <f t="shared" si="343"/>
        <v>0.75277489972938894</v>
      </c>
      <c r="AF5342">
        <f t="shared" si="344"/>
        <v>0.34816063742817577</v>
      </c>
    </row>
    <row r="5343" spans="1:32" x14ac:dyDescent="0.25">
      <c r="A5343" s="59">
        <v>5326</v>
      </c>
      <c r="B5343" s="60" t="s">
        <v>309</v>
      </c>
      <c r="C5343" s="61" t="s">
        <v>443</v>
      </c>
      <c r="D5343" s="62"/>
      <c r="E5343" s="62">
        <v>376</v>
      </c>
      <c r="F5343" s="62">
        <v>2055</v>
      </c>
      <c r="G5343" s="50">
        <v>958.09</v>
      </c>
      <c r="H5343" s="50">
        <v>965.19500000000005</v>
      </c>
      <c r="I5343" s="50">
        <v>955.96900000000005</v>
      </c>
      <c r="J5343" s="50">
        <v>926.327</v>
      </c>
      <c r="K5343" s="50">
        <v>891.54899999999998</v>
      </c>
      <c r="L5343" s="50">
        <v>863.57</v>
      </c>
      <c r="M5343" s="50">
        <v>852.38800000000003</v>
      </c>
      <c r="N5343" s="50">
        <v>854.69299999999998</v>
      </c>
      <c r="O5343" s="50">
        <v>864.57600000000002</v>
      </c>
      <c r="P5343" s="50">
        <v>777.70100000000002</v>
      </c>
      <c r="Q5343" s="50">
        <v>702.64400000000001</v>
      </c>
      <c r="R5343" s="50">
        <v>647.82100000000003</v>
      </c>
      <c r="S5343" s="50">
        <v>580.88599999999997</v>
      </c>
      <c r="T5343" s="50">
        <v>552.72799999999995</v>
      </c>
      <c r="U5343" s="50">
        <v>520.16800000000001</v>
      </c>
      <c r="V5343" s="50">
        <v>469.60700000000003</v>
      </c>
      <c r="W5343" s="50" t="s">
        <v>311</v>
      </c>
      <c r="X5343" s="50">
        <v>372.56</v>
      </c>
      <c r="Y5343" s="50">
        <v>236.87299999999999</v>
      </c>
      <c r="Z5343" s="50">
        <v>130.08000000000001</v>
      </c>
      <c r="AA5343" s="50">
        <v>51.195999999999998</v>
      </c>
      <c r="AB5343" s="50">
        <v>12.66</v>
      </c>
      <c r="AC5343" s="50" t="str">
        <f t="shared" si="341"/>
        <v>Israel-2055</v>
      </c>
      <c r="AD5343" s="51">
        <f t="shared" si="342"/>
        <v>7962.1550000000007</v>
      </c>
      <c r="AE5343" s="15">
        <f t="shared" si="343"/>
        <v>0.65624519994900876</v>
      </c>
      <c r="AF5343">
        <f t="shared" si="344"/>
        <v>0.21638073058584903</v>
      </c>
    </row>
    <row r="5344" spans="1:32" x14ac:dyDescent="0.25">
      <c r="A5344" s="59">
        <v>5327</v>
      </c>
      <c r="B5344" s="60" t="s">
        <v>309</v>
      </c>
      <c r="C5344" s="61" t="s">
        <v>444</v>
      </c>
      <c r="D5344" s="62"/>
      <c r="E5344" s="62">
        <v>380</v>
      </c>
      <c r="F5344" s="62">
        <v>2055</v>
      </c>
      <c r="G5344" s="50">
        <v>2293.3809999999999</v>
      </c>
      <c r="H5344" s="50">
        <v>2363.2890000000002</v>
      </c>
      <c r="I5344" s="50">
        <v>2429.5129999999999</v>
      </c>
      <c r="J5344" s="50">
        <v>2481.75</v>
      </c>
      <c r="K5344" s="50">
        <v>2532.701</v>
      </c>
      <c r="L5344" s="50">
        <v>2589.31</v>
      </c>
      <c r="M5344" s="50">
        <v>2662.45</v>
      </c>
      <c r="N5344" s="50">
        <v>2779.172</v>
      </c>
      <c r="O5344" s="50">
        <v>2934.3879999999999</v>
      </c>
      <c r="P5344" s="50">
        <v>3180.8679999999999</v>
      </c>
      <c r="Q5344" s="50">
        <v>3147.2</v>
      </c>
      <c r="R5344" s="50">
        <v>3067.1489999999999</v>
      </c>
      <c r="S5344" s="50">
        <v>3071.9780000000001</v>
      </c>
      <c r="T5344" s="50">
        <v>3063.4169999999999</v>
      </c>
      <c r="U5344" s="50">
        <v>3158.0970000000002</v>
      </c>
      <c r="V5344" s="50">
        <v>3434.2080000000001</v>
      </c>
      <c r="W5344" s="50" t="s">
        <v>311</v>
      </c>
      <c r="X5344" s="50">
        <v>3548.0520000000001</v>
      </c>
      <c r="Y5344" s="50">
        <v>2852.2809999999999</v>
      </c>
      <c r="Z5344" s="50">
        <v>1667.972</v>
      </c>
      <c r="AA5344" s="50">
        <v>567.553</v>
      </c>
      <c r="AB5344" s="50">
        <v>108.593</v>
      </c>
      <c r="AC5344" s="50" t="str">
        <f t="shared" si="341"/>
        <v>Italy-2055</v>
      </c>
      <c r="AD5344" s="51">
        <f t="shared" si="342"/>
        <v>28446.966</v>
      </c>
      <c r="AE5344" s="15">
        <f t="shared" si="343"/>
        <v>0.89592528074874489</v>
      </c>
      <c r="AF5344">
        <f t="shared" si="344"/>
        <v>0.51783119475282091</v>
      </c>
    </row>
    <row r="5345" spans="1:32" x14ac:dyDescent="0.25">
      <c r="A5345" s="59">
        <v>5328</v>
      </c>
      <c r="B5345" s="60" t="s">
        <v>309</v>
      </c>
      <c r="C5345" s="61" t="s">
        <v>376</v>
      </c>
      <c r="D5345" s="62"/>
      <c r="E5345" s="62">
        <v>388</v>
      </c>
      <c r="F5345" s="62">
        <v>2055</v>
      </c>
      <c r="G5345" s="50">
        <v>125.48399999999999</v>
      </c>
      <c r="H5345" s="50">
        <v>131.774</v>
      </c>
      <c r="I5345" s="50">
        <v>137.68700000000001</v>
      </c>
      <c r="J5345" s="50">
        <v>139.64599999999999</v>
      </c>
      <c r="K5345" s="50">
        <v>140.47900000000001</v>
      </c>
      <c r="L5345" s="50">
        <v>145.16399999999999</v>
      </c>
      <c r="M5345" s="50">
        <v>153.52199999999999</v>
      </c>
      <c r="N5345" s="50">
        <v>161.262</v>
      </c>
      <c r="O5345" s="50">
        <v>133.31899999999999</v>
      </c>
      <c r="P5345" s="50">
        <v>145.76900000000001</v>
      </c>
      <c r="Q5345" s="50">
        <v>158.96799999999999</v>
      </c>
      <c r="R5345" s="50">
        <v>192.53</v>
      </c>
      <c r="S5345" s="50">
        <v>193.20599999999999</v>
      </c>
      <c r="T5345" s="50">
        <v>179.392</v>
      </c>
      <c r="U5345" s="50">
        <v>150.429</v>
      </c>
      <c r="V5345" s="50">
        <v>118.596</v>
      </c>
      <c r="W5345" s="50" t="s">
        <v>311</v>
      </c>
      <c r="X5345" s="50">
        <v>93.893000000000001</v>
      </c>
      <c r="Y5345" s="50">
        <v>62.164000000000001</v>
      </c>
      <c r="Z5345" s="50">
        <v>31.277999999999999</v>
      </c>
      <c r="AA5345" s="50">
        <v>10.093999999999999</v>
      </c>
      <c r="AB5345" s="50">
        <v>1.863</v>
      </c>
      <c r="AC5345" s="50" t="str">
        <f t="shared" si="341"/>
        <v>Jamaica-2055</v>
      </c>
      <c r="AD5345" s="51">
        <f t="shared" si="342"/>
        <v>1563.8649999999998</v>
      </c>
      <c r="AE5345" s="15">
        <f t="shared" si="343"/>
        <v>0.66671611680036325</v>
      </c>
      <c r="AF5345">
        <f t="shared" si="344"/>
        <v>0.33066453612142077</v>
      </c>
    </row>
    <row r="5346" spans="1:32" x14ac:dyDescent="0.25">
      <c r="A5346" s="59">
        <v>5329</v>
      </c>
      <c r="B5346" s="60" t="s">
        <v>309</v>
      </c>
      <c r="C5346" s="61" t="s">
        <v>35</v>
      </c>
      <c r="D5346" s="62"/>
      <c r="E5346" s="62">
        <v>392</v>
      </c>
      <c r="F5346" s="62">
        <v>2055</v>
      </c>
      <c r="G5346" s="50">
        <v>4339.4520000000002</v>
      </c>
      <c r="H5346" s="50">
        <v>4462.37</v>
      </c>
      <c r="I5346" s="50">
        <v>4565.8410000000003</v>
      </c>
      <c r="J5346" s="50">
        <v>4662.0510000000004</v>
      </c>
      <c r="K5346" s="50">
        <v>4762.7079999999996</v>
      </c>
      <c r="L5346" s="50">
        <v>4882.2629999999999</v>
      </c>
      <c r="M5346" s="50">
        <v>5055.7280000000001</v>
      </c>
      <c r="N5346" s="50">
        <v>5294.6120000000001</v>
      </c>
      <c r="O5346" s="50">
        <v>5544.8180000000002</v>
      </c>
      <c r="P5346" s="50">
        <v>5689.5420000000004</v>
      </c>
      <c r="Q5346" s="50">
        <v>5761.4459999999999</v>
      </c>
      <c r="R5346" s="50">
        <v>5982.915</v>
      </c>
      <c r="S5346" s="50">
        <v>6003.3029999999999</v>
      </c>
      <c r="T5346" s="50">
        <v>6402.0609999999997</v>
      </c>
      <c r="U5346" s="50">
        <v>6921.42</v>
      </c>
      <c r="V5346" s="50">
        <v>7256.4849999999997</v>
      </c>
      <c r="W5346" s="50" t="s">
        <v>311</v>
      </c>
      <c r="X5346" s="50">
        <v>7689.2950000000001</v>
      </c>
      <c r="Y5346" s="50">
        <v>5387.0860000000002</v>
      </c>
      <c r="Z5346" s="50">
        <v>3243.373</v>
      </c>
      <c r="AA5346" s="50">
        <v>1425.5719999999999</v>
      </c>
      <c r="AB5346" s="50">
        <v>473.15499999999997</v>
      </c>
      <c r="AC5346" s="50" t="str">
        <f t="shared" si="341"/>
        <v>Japan-2055</v>
      </c>
      <c r="AD5346" s="51">
        <f t="shared" si="342"/>
        <v>53639.386000000006</v>
      </c>
      <c r="AE5346" s="15">
        <f t="shared" si="343"/>
        <v>0.97253369007616897</v>
      </c>
      <c r="AF5346">
        <f t="shared" si="344"/>
        <v>0.57902038037818981</v>
      </c>
    </row>
    <row r="5347" spans="1:32" x14ac:dyDescent="0.25">
      <c r="A5347" s="59">
        <v>5330</v>
      </c>
      <c r="B5347" s="60" t="s">
        <v>309</v>
      </c>
      <c r="C5347" s="61" t="s">
        <v>260</v>
      </c>
      <c r="D5347" s="62"/>
      <c r="E5347" s="62">
        <v>400</v>
      </c>
      <c r="F5347" s="62">
        <v>2055</v>
      </c>
      <c r="G5347" s="50">
        <v>1088.02</v>
      </c>
      <c r="H5347" s="50">
        <v>1117.413</v>
      </c>
      <c r="I5347" s="50">
        <v>1134.0170000000001</v>
      </c>
      <c r="J5347" s="50">
        <v>1129.433</v>
      </c>
      <c r="K5347" s="50">
        <v>1105.3040000000001</v>
      </c>
      <c r="L5347" s="50">
        <v>1080.845</v>
      </c>
      <c r="M5347" s="50">
        <v>1065.164</v>
      </c>
      <c r="N5347" s="50">
        <v>1050.3979999999999</v>
      </c>
      <c r="O5347" s="50">
        <v>1032.6210000000001</v>
      </c>
      <c r="P5347" s="50">
        <v>937.06200000000001</v>
      </c>
      <c r="Q5347" s="50">
        <v>834.64</v>
      </c>
      <c r="R5347" s="50">
        <v>758.05700000000002</v>
      </c>
      <c r="S5347" s="50">
        <v>670.404</v>
      </c>
      <c r="T5347" s="50">
        <v>586.34299999999996</v>
      </c>
      <c r="U5347" s="50">
        <v>494.625</v>
      </c>
      <c r="V5347" s="50">
        <v>353.78399999999999</v>
      </c>
      <c r="W5347" s="50" t="s">
        <v>311</v>
      </c>
      <c r="X5347" s="50">
        <v>230.02199999999999</v>
      </c>
      <c r="Y5347" s="50">
        <v>108.76300000000001</v>
      </c>
      <c r="Z5347" s="50">
        <v>33.183</v>
      </c>
      <c r="AA5347" s="50">
        <v>5.5359999999999996</v>
      </c>
      <c r="AB5347" s="50">
        <v>0.51500000000000001</v>
      </c>
      <c r="AC5347" s="50" t="str">
        <f t="shared" si="341"/>
        <v>Jordan-2055</v>
      </c>
      <c r="AD5347" s="51">
        <f t="shared" si="342"/>
        <v>9663.9280000000017</v>
      </c>
      <c r="AE5347" s="15">
        <f t="shared" si="343"/>
        <v>0.53313942322417951</v>
      </c>
      <c r="AF5347">
        <f t="shared" si="344"/>
        <v>0.13940769852264542</v>
      </c>
    </row>
    <row r="5348" spans="1:32" x14ac:dyDescent="0.25">
      <c r="A5348" s="59">
        <v>5331</v>
      </c>
      <c r="B5348" s="60" t="s">
        <v>309</v>
      </c>
      <c r="C5348" s="61" t="s">
        <v>445</v>
      </c>
      <c r="D5348" s="62"/>
      <c r="E5348" s="62">
        <v>404</v>
      </c>
      <c r="F5348" s="62">
        <v>2055</v>
      </c>
      <c r="G5348" s="50">
        <v>9397.3819999999996</v>
      </c>
      <c r="H5348" s="50">
        <v>9249.7749999999996</v>
      </c>
      <c r="I5348" s="50">
        <v>9071.5679999999993</v>
      </c>
      <c r="J5348" s="50">
        <v>8856.4030000000002</v>
      </c>
      <c r="K5348" s="50">
        <v>8532.91</v>
      </c>
      <c r="L5348" s="50">
        <v>8083.9470000000001</v>
      </c>
      <c r="M5348" s="50">
        <v>7560.4949999999999</v>
      </c>
      <c r="N5348" s="50">
        <v>7038.96</v>
      </c>
      <c r="O5348" s="50">
        <v>6517.0649999999996</v>
      </c>
      <c r="P5348" s="50">
        <v>6118.6260000000002</v>
      </c>
      <c r="Q5348" s="50">
        <v>5313.1750000000002</v>
      </c>
      <c r="R5348" s="50">
        <v>4490.8119999999999</v>
      </c>
      <c r="S5348" s="50">
        <v>3604.3560000000002</v>
      </c>
      <c r="T5348" s="50">
        <v>3133.4650000000001</v>
      </c>
      <c r="U5348" s="50">
        <v>2415.404</v>
      </c>
      <c r="V5348" s="50">
        <v>1584.271</v>
      </c>
      <c r="W5348" s="50" t="s">
        <v>311</v>
      </c>
      <c r="X5348" s="50">
        <v>849.76099999999997</v>
      </c>
      <c r="Y5348" s="50">
        <v>352.30399999999997</v>
      </c>
      <c r="Z5348" s="50">
        <v>108.584</v>
      </c>
      <c r="AA5348" s="50">
        <v>21.184000000000001</v>
      </c>
      <c r="AB5348" s="50">
        <v>2.2389999999999999</v>
      </c>
      <c r="AC5348" s="50" t="str">
        <f t="shared" si="341"/>
        <v>Kenya-2055</v>
      </c>
      <c r="AD5348" s="51">
        <f t="shared" si="342"/>
        <v>66116.749000000011</v>
      </c>
      <c r="AE5348" s="15">
        <f t="shared" si="343"/>
        <v>0.54730363406101523</v>
      </c>
      <c r="AF5348">
        <f t="shared" si="344"/>
        <v>9.023465901605611E-2</v>
      </c>
    </row>
    <row r="5349" spans="1:32" x14ac:dyDescent="0.25">
      <c r="A5349" s="59">
        <v>5332</v>
      </c>
      <c r="B5349" s="60" t="s">
        <v>309</v>
      </c>
      <c r="C5349" s="61" t="s">
        <v>377</v>
      </c>
      <c r="D5349" s="62"/>
      <c r="E5349" s="62">
        <v>296</v>
      </c>
      <c r="F5349" s="62">
        <v>2055</v>
      </c>
      <c r="G5349" s="50">
        <v>17.559000000000001</v>
      </c>
      <c r="H5349" s="50">
        <v>17.468</v>
      </c>
      <c r="I5349" s="50">
        <v>16.893000000000001</v>
      </c>
      <c r="J5349" s="50">
        <v>15.641</v>
      </c>
      <c r="K5349" s="50">
        <v>14.48</v>
      </c>
      <c r="L5349" s="50">
        <v>13.968</v>
      </c>
      <c r="M5349" s="50">
        <v>13.673</v>
      </c>
      <c r="N5349" s="50">
        <v>13.125</v>
      </c>
      <c r="O5349" s="50">
        <v>12.234999999999999</v>
      </c>
      <c r="P5349" s="50">
        <v>11.128</v>
      </c>
      <c r="Q5349" s="50">
        <v>8.1489999999999991</v>
      </c>
      <c r="R5349" s="50">
        <v>8.9060000000000006</v>
      </c>
      <c r="S5349" s="50">
        <v>7.4560000000000004</v>
      </c>
      <c r="T5349" s="50">
        <v>6.556</v>
      </c>
      <c r="U5349" s="50">
        <v>4.5759999999999996</v>
      </c>
      <c r="V5349" s="50">
        <v>2.7890000000000001</v>
      </c>
      <c r="W5349" s="50" t="s">
        <v>311</v>
      </c>
      <c r="X5349" s="50">
        <v>1.4790000000000001</v>
      </c>
      <c r="Y5349" s="50">
        <v>0.751</v>
      </c>
      <c r="Z5349" s="50">
        <v>0.193</v>
      </c>
      <c r="AA5349" s="50">
        <v>2.4E-2</v>
      </c>
      <c r="AB5349" s="50">
        <v>1E-3</v>
      </c>
      <c r="AC5349" s="50" t="str">
        <f t="shared" si="341"/>
        <v>Kiribati-2055</v>
      </c>
      <c r="AD5349" s="51">
        <f t="shared" si="342"/>
        <v>118.76100000000001</v>
      </c>
      <c r="AE5349" s="15">
        <f t="shared" si="343"/>
        <v>0.57501199888852395</v>
      </c>
      <c r="AF5349">
        <f t="shared" si="344"/>
        <v>9.5904054932886507E-2</v>
      </c>
    </row>
    <row r="5350" spans="1:32" x14ac:dyDescent="0.25">
      <c r="A5350" s="59">
        <v>5333</v>
      </c>
      <c r="B5350" s="60" t="s">
        <v>309</v>
      </c>
      <c r="C5350" s="61" t="s">
        <v>446</v>
      </c>
      <c r="D5350" s="62"/>
      <c r="E5350" s="62">
        <v>414</v>
      </c>
      <c r="F5350" s="62">
        <v>2055</v>
      </c>
      <c r="G5350" s="50">
        <v>322.66800000000001</v>
      </c>
      <c r="H5350" s="50">
        <v>327.12799999999999</v>
      </c>
      <c r="I5350" s="50">
        <v>324.149</v>
      </c>
      <c r="J5350" s="50">
        <v>316.23</v>
      </c>
      <c r="K5350" s="50">
        <v>343.66800000000001</v>
      </c>
      <c r="L5350" s="50">
        <v>410.36399999999998</v>
      </c>
      <c r="M5350" s="50">
        <v>465.96100000000001</v>
      </c>
      <c r="N5350" s="50">
        <v>484.22199999999998</v>
      </c>
      <c r="O5350" s="50">
        <v>448.86200000000002</v>
      </c>
      <c r="P5350" s="50">
        <v>398.673</v>
      </c>
      <c r="Q5350" s="50">
        <v>352.72300000000001</v>
      </c>
      <c r="R5350" s="50">
        <v>348.983</v>
      </c>
      <c r="S5350" s="50">
        <v>283.73</v>
      </c>
      <c r="T5350" s="50">
        <v>256.55900000000003</v>
      </c>
      <c r="U5350" s="50">
        <v>250.489</v>
      </c>
      <c r="V5350" s="50">
        <v>203.79599999999999</v>
      </c>
      <c r="W5350" s="50" t="s">
        <v>311</v>
      </c>
      <c r="X5350" s="50">
        <v>140.18899999999999</v>
      </c>
      <c r="Y5350" s="50">
        <v>57.856999999999999</v>
      </c>
      <c r="Z5350" s="50">
        <v>10.79</v>
      </c>
      <c r="AA5350" s="50">
        <v>1.1819999999999999</v>
      </c>
      <c r="AB5350" s="50">
        <v>4.1000000000000002E-2</v>
      </c>
      <c r="AC5350" s="50" t="str">
        <f t="shared" si="341"/>
        <v>Kuwait-2055</v>
      </c>
      <c r="AD5350" s="51">
        <f t="shared" si="342"/>
        <v>3853.4159999999997</v>
      </c>
      <c r="AE5350" s="15">
        <f t="shared" si="343"/>
        <v>0.49173201128557115</v>
      </c>
      <c r="AF5350">
        <f t="shared" si="344"/>
        <v>0.19076737786960615</v>
      </c>
    </row>
    <row r="5351" spans="1:32" x14ac:dyDescent="0.25">
      <c r="A5351" s="59">
        <v>5334</v>
      </c>
      <c r="B5351" s="60" t="s">
        <v>309</v>
      </c>
      <c r="C5351" s="61" t="s">
        <v>447</v>
      </c>
      <c r="D5351" s="62"/>
      <c r="E5351" s="62">
        <v>428</v>
      </c>
      <c r="F5351" s="62">
        <v>2055</v>
      </c>
      <c r="G5351" s="50">
        <v>72.006</v>
      </c>
      <c r="H5351" s="50">
        <v>76.215999999999994</v>
      </c>
      <c r="I5351" s="50">
        <v>77.364999999999995</v>
      </c>
      <c r="J5351" s="50">
        <v>73.923000000000002</v>
      </c>
      <c r="K5351" s="50">
        <v>70.516000000000005</v>
      </c>
      <c r="L5351" s="50">
        <v>73.816999999999993</v>
      </c>
      <c r="M5351" s="50">
        <v>81.647000000000006</v>
      </c>
      <c r="N5351" s="50">
        <v>87.744</v>
      </c>
      <c r="O5351" s="50">
        <v>92.695999999999998</v>
      </c>
      <c r="P5351" s="50">
        <v>95.725999999999999</v>
      </c>
      <c r="Q5351" s="50">
        <v>76.146000000000001</v>
      </c>
      <c r="R5351" s="50">
        <v>64.823999999999998</v>
      </c>
      <c r="S5351" s="50">
        <v>96.534000000000006</v>
      </c>
      <c r="T5351" s="50">
        <v>110.69799999999999</v>
      </c>
      <c r="U5351" s="50">
        <v>96.111000000000004</v>
      </c>
      <c r="V5351" s="50">
        <v>79.762</v>
      </c>
      <c r="W5351" s="50" t="s">
        <v>311</v>
      </c>
      <c r="X5351" s="50">
        <v>67.016999999999996</v>
      </c>
      <c r="Y5351" s="50">
        <v>42.616</v>
      </c>
      <c r="Z5351" s="50">
        <v>22.808</v>
      </c>
      <c r="AA5351" s="50">
        <v>6.6429999999999998</v>
      </c>
      <c r="AB5351" s="50">
        <v>0.92100000000000004</v>
      </c>
      <c r="AC5351" s="50" t="str">
        <f t="shared" si="341"/>
        <v>Latvia-2055</v>
      </c>
      <c r="AD5351" s="51">
        <f t="shared" si="342"/>
        <v>813.57299999999998</v>
      </c>
      <c r="AE5351" s="15">
        <f t="shared" si="343"/>
        <v>0.80160354387375199</v>
      </c>
      <c r="AF5351">
        <f t="shared" si="344"/>
        <v>0.41050078909888749</v>
      </c>
    </row>
    <row r="5352" spans="1:32" x14ac:dyDescent="0.25">
      <c r="A5352" s="59">
        <v>5335</v>
      </c>
      <c r="B5352" s="60" t="s">
        <v>309</v>
      </c>
      <c r="C5352" s="61" t="s">
        <v>448</v>
      </c>
      <c r="D5352" s="62"/>
      <c r="E5352" s="62">
        <v>422</v>
      </c>
      <c r="F5352" s="62">
        <v>2055</v>
      </c>
      <c r="G5352" s="50">
        <v>253.32</v>
      </c>
      <c r="H5352" s="50">
        <v>243.76599999999999</v>
      </c>
      <c r="I5352" s="50">
        <v>241.33199999999999</v>
      </c>
      <c r="J5352" s="50">
        <v>258.40899999999999</v>
      </c>
      <c r="K5352" s="50">
        <v>292.42700000000002</v>
      </c>
      <c r="L5352" s="50">
        <v>322.37200000000001</v>
      </c>
      <c r="M5352" s="50">
        <v>320.27300000000002</v>
      </c>
      <c r="N5352" s="50">
        <v>284.92899999999997</v>
      </c>
      <c r="O5352" s="50">
        <v>279.584</v>
      </c>
      <c r="P5352" s="50">
        <v>266.755</v>
      </c>
      <c r="Q5352" s="50">
        <v>342.11099999999999</v>
      </c>
      <c r="R5352" s="50">
        <v>400.46499999999997</v>
      </c>
      <c r="S5352" s="50">
        <v>438.98700000000002</v>
      </c>
      <c r="T5352" s="50">
        <v>415.66500000000002</v>
      </c>
      <c r="U5352" s="50">
        <v>356.93299999999999</v>
      </c>
      <c r="V5352" s="50">
        <v>262.10500000000002</v>
      </c>
      <c r="W5352" s="50" t="s">
        <v>311</v>
      </c>
      <c r="X5352" s="50">
        <v>187.23500000000001</v>
      </c>
      <c r="Y5352" s="50">
        <v>135.00700000000001</v>
      </c>
      <c r="Z5352" s="50">
        <v>71.292000000000002</v>
      </c>
      <c r="AA5352" s="50">
        <v>22.064</v>
      </c>
      <c r="AB5352" s="50">
        <v>4.2809999999999997</v>
      </c>
      <c r="AC5352" s="50" t="str">
        <f t="shared" si="341"/>
        <v>Lebanon-2055</v>
      </c>
      <c r="AD5352" s="51">
        <f t="shared" si="342"/>
        <v>3206.3120000000004</v>
      </c>
      <c r="AE5352" s="15">
        <f t="shared" si="343"/>
        <v>0.68396338222855413</v>
      </c>
      <c r="AF5352">
        <f t="shared" si="344"/>
        <v>0.36874057286557005</v>
      </c>
    </row>
    <row r="5353" spans="1:32" x14ac:dyDescent="0.25">
      <c r="A5353" s="59">
        <v>5336</v>
      </c>
      <c r="B5353" s="60" t="s">
        <v>309</v>
      </c>
      <c r="C5353" s="61" t="s">
        <v>449</v>
      </c>
      <c r="D5353" s="62"/>
      <c r="E5353" s="62">
        <v>430</v>
      </c>
      <c r="F5353" s="62">
        <v>2055</v>
      </c>
      <c r="G5353" s="50">
        <v>1152.3599999999999</v>
      </c>
      <c r="H5353" s="50">
        <v>1104.9849999999999</v>
      </c>
      <c r="I5353" s="50">
        <v>1054.9839999999999</v>
      </c>
      <c r="J5353" s="50">
        <v>1000.134</v>
      </c>
      <c r="K5353" s="50">
        <v>936.58500000000004</v>
      </c>
      <c r="L5353" s="50">
        <v>865.82899999999995</v>
      </c>
      <c r="M5353" s="50">
        <v>789.41700000000003</v>
      </c>
      <c r="N5353" s="50">
        <v>712.46400000000006</v>
      </c>
      <c r="O5353" s="50">
        <v>639.572</v>
      </c>
      <c r="P5353" s="50">
        <v>574.43700000000001</v>
      </c>
      <c r="Q5353" s="50">
        <v>498.57600000000002</v>
      </c>
      <c r="R5353" s="50">
        <v>403.85300000000001</v>
      </c>
      <c r="S5353" s="50">
        <v>312.87900000000002</v>
      </c>
      <c r="T5353" s="50">
        <v>252.036</v>
      </c>
      <c r="U5353" s="50">
        <v>188.37700000000001</v>
      </c>
      <c r="V5353" s="50">
        <v>118.32299999999999</v>
      </c>
      <c r="W5353" s="50" t="s">
        <v>311</v>
      </c>
      <c r="X5353" s="50">
        <v>59.11</v>
      </c>
      <c r="Y5353" s="50">
        <v>20.611000000000001</v>
      </c>
      <c r="Z5353" s="50">
        <v>4.367</v>
      </c>
      <c r="AA5353" s="50">
        <v>0.45900000000000002</v>
      </c>
      <c r="AB5353" s="50">
        <v>2.1000000000000001E-2</v>
      </c>
      <c r="AC5353" s="50" t="str">
        <f t="shared" si="341"/>
        <v>Liberia-2055</v>
      </c>
      <c r="AD5353" s="51">
        <f t="shared" si="342"/>
        <v>6733.7460000000001</v>
      </c>
      <c r="AE5353" s="15">
        <f t="shared" si="343"/>
        <v>0.58743424536654631</v>
      </c>
      <c r="AF5353">
        <f t="shared" si="344"/>
        <v>6.4035357092197681E-2</v>
      </c>
    </row>
    <row r="5354" spans="1:32" x14ac:dyDescent="0.25">
      <c r="A5354" s="59">
        <v>5337</v>
      </c>
      <c r="B5354" s="60" t="s">
        <v>309</v>
      </c>
      <c r="C5354" s="61" t="s">
        <v>450</v>
      </c>
      <c r="D5354" s="62"/>
      <c r="E5354" s="62">
        <v>434</v>
      </c>
      <c r="F5354" s="62">
        <v>2055</v>
      </c>
      <c r="G5354" s="50">
        <v>467.69</v>
      </c>
      <c r="H5354" s="50">
        <v>487.13499999999999</v>
      </c>
      <c r="I5354" s="50">
        <v>494.58600000000001</v>
      </c>
      <c r="J5354" s="50">
        <v>490.57400000000001</v>
      </c>
      <c r="K5354" s="50">
        <v>488.96899999999999</v>
      </c>
      <c r="L5354" s="50">
        <v>503.54399999999998</v>
      </c>
      <c r="M5354" s="50">
        <v>534.71299999999997</v>
      </c>
      <c r="N5354" s="50">
        <v>569.33199999999999</v>
      </c>
      <c r="O5354" s="50">
        <v>601.00800000000004</v>
      </c>
      <c r="P5354" s="50">
        <v>563.26199999999994</v>
      </c>
      <c r="Q5354" s="50">
        <v>516.17399999999998</v>
      </c>
      <c r="R5354" s="50">
        <v>483.85399999999998</v>
      </c>
      <c r="S5354" s="50">
        <v>471.875</v>
      </c>
      <c r="T5354" s="50">
        <v>465.99</v>
      </c>
      <c r="U5354" s="50">
        <v>409.44600000000003</v>
      </c>
      <c r="V5354" s="50">
        <v>325.46300000000002</v>
      </c>
      <c r="W5354" s="50" t="s">
        <v>311</v>
      </c>
      <c r="X5354" s="50">
        <v>195.02799999999999</v>
      </c>
      <c r="Y5354" s="50">
        <v>82.078000000000003</v>
      </c>
      <c r="Z5354" s="50">
        <v>20.899000000000001</v>
      </c>
      <c r="AA5354" s="50">
        <v>3.2690000000000001</v>
      </c>
      <c r="AB5354" s="50">
        <v>0.309</v>
      </c>
      <c r="AC5354" s="50" t="str">
        <f t="shared" si="341"/>
        <v>Libya-2055</v>
      </c>
      <c r="AD5354" s="51">
        <f t="shared" si="342"/>
        <v>5223.3050000000003</v>
      </c>
      <c r="AE5354" s="15">
        <f t="shared" si="343"/>
        <v>0.56513893023669881</v>
      </c>
      <c r="AF5354">
        <f t="shared" si="344"/>
        <v>0.22516798257261358</v>
      </c>
    </row>
    <row r="5355" spans="1:32" x14ac:dyDescent="0.25">
      <c r="A5355" s="59">
        <v>5338</v>
      </c>
      <c r="B5355" s="60" t="s">
        <v>309</v>
      </c>
      <c r="C5355" s="61" t="s">
        <v>451</v>
      </c>
      <c r="D5355" s="62"/>
      <c r="E5355" s="62">
        <v>440</v>
      </c>
      <c r="F5355" s="62">
        <v>2055</v>
      </c>
      <c r="G5355" s="50">
        <v>123.41</v>
      </c>
      <c r="H5355" s="50">
        <v>124.22199999999999</v>
      </c>
      <c r="I5355" s="50">
        <v>121.217</v>
      </c>
      <c r="J5355" s="50">
        <v>117.816</v>
      </c>
      <c r="K5355" s="50">
        <v>121.238</v>
      </c>
      <c r="L5355" s="50">
        <v>132.60900000000001</v>
      </c>
      <c r="M5355" s="50">
        <v>141.495</v>
      </c>
      <c r="N5355" s="50">
        <v>140.44300000000001</v>
      </c>
      <c r="O5355" s="50">
        <v>138.48400000000001</v>
      </c>
      <c r="P5355" s="50">
        <v>124.31699999999999</v>
      </c>
      <c r="Q5355" s="50">
        <v>119.146</v>
      </c>
      <c r="R5355" s="50">
        <v>143.78399999999999</v>
      </c>
      <c r="S5355" s="50">
        <v>170.95500000000001</v>
      </c>
      <c r="T5355" s="50">
        <v>152.739</v>
      </c>
      <c r="U5355" s="50">
        <v>128.249</v>
      </c>
      <c r="V5355" s="50">
        <v>113.46299999999999</v>
      </c>
      <c r="W5355" s="50" t="s">
        <v>311</v>
      </c>
      <c r="X5355" s="50">
        <v>101.63200000000001</v>
      </c>
      <c r="Y5355" s="50">
        <v>70.388000000000005</v>
      </c>
      <c r="Z5355" s="50">
        <v>39.415999999999997</v>
      </c>
      <c r="AA5355" s="50">
        <v>11.427</v>
      </c>
      <c r="AB5355" s="50">
        <v>1.5580000000000001</v>
      </c>
      <c r="AC5355" s="50" t="str">
        <f t="shared" si="341"/>
        <v>Lithuania-2055</v>
      </c>
      <c r="AD5355" s="51">
        <f t="shared" si="342"/>
        <v>1350.2869999999998</v>
      </c>
      <c r="AE5355" s="15">
        <f t="shared" si="343"/>
        <v>0.73148967589853142</v>
      </c>
      <c r="AF5355">
        <f t="shared" si="344"/>
        <v>0.35999013457923046</v>
      </c>
    </row>
    <row r="5356" spans="1:32" x14ac:dyDescent="0.25">
      <c r="A5356" s="59">
        <v>5339</v>
      </c>
      <c r="B5356" s="60" t="s">
        <v>309</v>
      </c>
      <c r="C5356" s="61" t="s">
        <v>452</v>
      </c>
      <c r="D5356" s="62"/>
      <c r="E5356" s="62">
        <v>450</v>
      </c>
      <c r="F5356" s="62">
        <v>2055</v>
      </c>
      <c r="G5356" s="50">
        <v>6249.5190000000002</v>
      </c>
      <c r="H5356" s="50">
        <v>5981.5249999999996</v>
      </c>
      <c r="I5356" s="50">
        <v>5688.085</v>
      </c>
      <c r="J5356" s="50">
        <v>5382.4160000000002</v>
      </c>
      <c r="K5356" s="50">
        <v>5077.1580000000004</v>
      </c>
      <c r="L5356" s="50">
        <v>4754.1369999999997</v>
      </c>
      <c r="M5356" s="50">
        <v>4370.7209999999995</v>
      </c>
      <c r="N5356" s="50">
        <v>3929.3110000000001</v>
      </c>
      <c r="O5356" s="50">
        <v>3474.893</v>
      </c>
      <c r="P5356" s="50">
        <v>3120.9740000000002</v>
      </c>
      <c r="Q5356" s="50">
        <v>2757.8159999999998</v>
      </c>
      <c r="R5356" s="50">
        <v>2368.4740000000002</v>
      </c>
      <c r="S5356" s="50">
        <v>1863.6869999999999</v>
      </c>
      <c r="T5356" s="50">
        <v>1400.4</v>
      </c>
      <c r="U5356" s="50">
        <v>1012.708</v>
      </c>
      <c r="V5356" s="50">
        <v>673.05600000000004</v>
      </c>
      <c r="W5356" s="50" t="s">
        <v>311</v>
      </c>
      <c r="X5356" s="50">
        <v>368.49099999999999</v>
      </c>
      <c r="Y5356" s="50">
        <v>156.268</v>
      </c>
      <c r="Z5356" s="50">
        <v>47.072000000000003</v>
      </c>
      <c r="AA5356" s="50">
        <v>8.8699999999999992</v>
      </c>
      <c r="AB5356" s="50">
        <v>0.95199999999999996</v>
      </c>
      <c r="AC5356" s="50" t="str">
        <f t="shared" si="341"/>
        <v>Madagascar-2055</v>
      </c>
      <c r="AD5356" s="51">
        <f t="shared" si="342"/>
        <v>37099.587</v>
      </c>
      <c r="AE5356" s="15">
        <f t="shared" si="343"/>
        <v>0.5818648601128632</v>
      </c>
      <c r="AF5356">
        <f t="shared" si="344"/>
        <v>6.6664896359995035E-2</v>
      </c>
    </row>
    <row r="5357" spans="1:32" x14ac:dyDescent="0.25">
      <c r="A5357" s="59">
        <v>5340</v>
      </c>
      <c r="B5357" s="60" t="s">
        <v>309</v>
      </c>
      <c r="C5357" s="61" t="s">
        <v>453</v>
      </c>
      <c r="D5357" s="62">
        <v>15</v>
      </c>
      <c r="E5357" s="62">
        <v>458</v>
      </c>
      <c r="F5357" s="62">
        <v>2055</v>
      </c>
      <c r="G5357" s="50">
        <v>2375.2939999999999</v>
      </c>
      <c r="H5357" s="50">
        <v>2359.65</v>
      </c>
      <c r="I5357" s="50">
        <v>2338.8960000000002</v>
      </c>
      <c r="J5357" s="50">
        <v>2404.2350000000001</v>
      </c>
      <c r="K5357" s="50">
        <v>2572.607</v>
      </c>
      <c r="L5357" s="50">
        <v>2769.7739999999999</v>
      </c>
      <c r="M5357" s="50">
        <v>2880.8249999999998</v>
      </c>
      <c r="N5357" s="50">
        <v>2840.2510000000002</v>
      </c>
      <c r="O5357" s="50">
        <v>2710.5160000000001</v>
      </c>
      <c r="P5357" s="50">
        <v>2609.1790000000001</v>
      </c>
      <c r="Q5357" s="50">
        <v>2695.9</v>
      </c>
      <c r="R5357" s="50">
        <v>2880.8470000000002</v>
      </c>
      <c r="S5357" s="50">
        <v>2969.4830000000002</v>
      </c>
      <c r="T5357" s="50">
        <v>2716.6619999999998</v>
      </c>
      <c r="U5357" s="50">
        <v>2133.16</v>
      </c>
      <c r="V5357" s="50">
        <v>1452.4359999999999</v>
      </c>
      <c r="W5357" s="50" t="s">
        <v>311</v>
      </c>
      <c r="X5357" s="50">
        <v>1004.2569999999999</v>
      </c>
      <c r="Y5357" s="50">
        <v>561.88300000000004</v>
      </c>
      <c r="Z5357" s="50">
        <v>225.59299999999999</v>
      </c>
      <c r="AA5357" s="50">
        <v>53.189</v>
      </c>
      <c r="AB5357" s="50">
        <v>5.8470000000000004</v>
      </c>
      <c r="AC5357" s="50" t="str">
        <f t="shared" si="341"/>
        <v>Malaysia-2055</v>
      </c>
      <c r="AD5357" s="51">
        <f t="shared" si="342"/>
        <v>27333.617000000002</v>
      </c>
      <c r="AE5357" s="15">
        <f t="shared" si="343"/>
        <v>0.55707471865139546</v>
      </c>
      <c r="AF5357">
        <f t="shared" si="344"/>
        <v>0.23695523327980905</v>
      </c>
    </row>
    <row r="5358" spans="1:32" x14ac:dyDescent="0.25">
      <c r="A5358" s="59">
        <v>5341</v>
      </c>
      <c r="B5358" s="60" t="s">
        <v>309</v>
      </c>
      <c r="C5358" s="61" t="s">
        <v>378</v>
      </c>
      <c r="D5358" s="62"/>
      <c r="E5358" s="62">
        <v>462</v>
      </c>
      <c r="F5358" s="62">
        <v>2055</v>
      </c>
      <c r="G5358" s="50">
        <v>26.875</v>
      </c>
      <c r="H5358" s="50">
        <v>28.52</v>
      </c>
      <c r="I5358" s="50">
        <v>28.167000000000002</v>
      </c>
      <c r="J5358" s="50">
        <v>26.722999999999999</v>
      </c>
      <c r="K5358" s="50">
        <v>27.254999999999999</v>
      </c>
      <c r="L5358" s="50">
        <v>31.477</v>
      </c>
      <c r="M5358" s="50">
        <v>37.360999999999997</v>
      </c>
      <c r="N5358" s="50">
        <v>40.938000000000002</v>
      </c>
      <c r="O5358" s="50">
        <v>40.162999999999997</v>
      </c>
      <c r="P5358" s="50">
        <v>33.790999999999997</v>
      </c>
      <c r="Q5358" s="50">
        <v>31.167999999999999</v>
      </c>
      <c r="R5358" s="50">
        <v>37.264000000000003</v>
      </c>
      <c r="S5358" s="50">
        <v>49.655999999999999</v>
      </c>
      <c r="T5358" s="50">
        <v>53.804000000000002</v>
      </c>
      <c r="U5358" s="50">
        <v>39.854999999999997</v>
      </c>
      <c r="V5358" s="50">
        <v>22.378</v>
      </c>
      <c r="W5358" s="50" t="s">
        <v>311</v>
      </c>
      <c r="X5358" s="50">
        <v>14.82</v>
      </c>
      <c r="Y5358" s="50">
        <v>8.7850000000000001</v>
      </c>
      <c r="Z5358" s="50">
        <v>4.0759999999999996</v>
      </c>
      <c r="AA5358" s="50">
        <v>1.2629999999999999</v>
      </c>
      <c r="AB5358" s="50">
        <v>0.20799999999999999</v>
      </c>
      <c r="AC5358" s="50" t="str">
        <f t="shared" si="341"/>
        <v>Maldives-2055</v>
      </c>
      <c r="AD5358" s="51">
        <f t="shared" si="342"/>
        <v>355.79600000000005</v>
      </c>
      <c r="AE5358" s="15">
        <f t="shared" si="343"/>
        <v>0.64292740784044777</v>
      </c>
      <c r="AF5358">
        <f t="shared" si="344"/>
        <v>0.3304571670482841</v>
      </c>
    </row>
    <row r="5359" spans="1:32" x14ac:dyDescent="0.25">
      <c r="A5359" s="59">
        <v>5342</v>
      </c>
      <c r="B5359" s="60" t="s">
        <v>309</v>
      </c>
      <c r="C5359" s="61" t="s">
        <v>454</v>
      </c>
      <c r="D5359" s="62"/>
      <c r="E5359" s="62">
        <v>470</v>
      </c>
      <c r="F5359" s="62">
        <v>2055</v>
      </c>
      <c r="G5359" s="50">
        <v>18.73</v>
      </c>
      <c r="H5359" s="50">
        <v>18.579999999999998</v>
      </c>
      <c r="I5359" s="50">
        <v>18.234999999999999</v>
      </c>
      <c r="J5359" s="50">
        <v>18.504999999999999</v>
      </c>
      <c r="K5359" s="50">
        <v>19.832999999999998</v>
      </c>
      <c r="L5359" s="50">
        <v>21.638000000000002</v>
      </c>
      <c r="M5359" s="50">
        <v>22.879000000000001</v>
      </c>
      <c r="N5359" s="50">
        <v>23.116</v>
      </c>
      <c r="O5359" s="50">
        <v>22.997</v>
      </c>
      <c r="P5359" s="50">
        <v>22.033999999999999</v>
      </c>
      <c r="Q5359" s="50">
        <v>22.321999999999999</v>
      </c>
      <c r="R5359" s="50">
        <v>25.838999999999999</v>
      </c>
      <c r="S5359" s="50">
        <v>29.803999999999998</v>
      </c>
      <c r="T5359" s="50">
        <v>30.545999999999999</v>
      </c>
      <c r="U5359" s="50">
        <v>28.99</v>
      </c>
      <c r="V5359" s="50">
        <v>25.765000000000001</v>
      </c>
      <c r="W5359" s="50" t="s">
        <v>311</v>
      </c>
      <c r="X5359" s="50">
        <v>19.577999999999999</v>
      </c>
      <c r="Y5359" s="50">
        <v>12.752000000000001</v>
      </c>
      <c r="Z5359" s="50">
        <v>8.093</v>
      </c>
      <c r="AA5359" s="50">
        <v>3.0830000000000002</v>
      </c>
      <c r="AB5359" s="50">
        <v>0.64900000000000002</v>
      </c>
      <c r="AC5359" s="50" t="str">
        <f t="shared" si="341"/>
        <v>Malta-2055</v>
      </c>
      <c r="AD5359" s="51">
        <f t="shared" si="342"/>
        <v>228.96700000000001</v>
      </c>
      <c r="AE5359" s="15">
        <f t="shared" si="343"/>
        <v>0.807981062773238</v>
      </c>
      <c r="AF5359">
        <f t="shared" si="344"/>
        <v>0.4550106849623215</v>
      </c>
    </row>
    <row r="5360" spans="1:32" x14ac:dyDescent="0.25">
      <c r="A5360" s="59">
        <v>5343</v>
      </c>
      <c r="B5360" s="60" t="s">
        <v>309</v>
      </c>
      <c r="C5360" s="61" t="s">
        <v>379</v>
      </c>
      <c r="D5360" s="62"/>
      <c r="E5360" s="62">
        <v>474</v>
      </c>
      <c r="F5360" s="62">
        <v>2055</v>
      </c>
      <c r="G5360" s="50">
        <v>16.100999999999999</v>
      </c>
      <c r="H5360" s="50">
        <v>16.701000000000001</v>
      </c>
      <c r="I5360" s="50">
        <v>17.933</v>
      </c>
      <c r="J5360" s="50">
        <v>18.806000000000001</v>
      </c>
      <c r="K5360" s="50">
        <v>18.449000000000002</v>
      </c>
      <c r="L5360" s="50">
        <v>17.591000000000001</v>
      </c>
      <c r="M5360" s="50">
        <v>17.254000000000001</v>
      </c>
      <c r="N5360" s="50">
        <v>18.041</v>
      </c>
      <c r="O5360" s="50">
        <v>16.917000000000002</v>
      </c>
      <c r="P5360" s="50">
        <v>22.332999999999998</v>
      </c>
      <c r="Q5360" s="50">
        <v>21.774000000000001</v>
      </c>
      <c r="R5360" s="50">
        <v>20.076000000000001</v>
      </c>
      <c r="S5360" s="50">
        <v>14.712999999999999</v>
      </c>
      <c r="T5360" s="50">
        <v>18.065000000000001</v>
      </c>
      <c r="U5360" s="50">
        <v>16.196999999999999</v>
      </c>
      <c r="V5360" s="50">
        <v>16.594000000000001</v>
      </c>
      <c r="W5360" s="50" t="s">
        <v>311</v>
      </c>
      <c r="X5360" s="50">
        <v>19.792000000000002</v>
      </c>
      <c r="Y5360" s="50">
        <v>17.710999999999999</v>
      </c>
      <c r="Z5360" s="50">
        <v>12.034000000000001</v>
      </c>
      <c r="AA5360" s="50">
        <v>5.2809999999999997</v>
      </c>
      <c r="AB5360" s="50">
        <v>1.5349999999999999</v>
      </c>
      <c r="AC5360" s="50" t="str">
        <f t="shared" si="341"/>
        <v>Martinique-2055</v>
      </c>
      <c r="AD5360" s="51">
        <f t="shared" si="342"/>
        <v>185.95400000000001</v>
      </c>
      <c r="AE5360" s="15">
        <f t="shared" si="343"/>
        <v>0.84937134990373953</v>
      </c>
      <c r="AF5360">
        <f t="shared" si="344"/>
        <v>0.45295303119283115</v>
      </c>
    </row>
    <row r="5361" spans="1:32" x14ac:dyDescent="0.25">
      <c r="A5361" s="59">
        <v>5344</v>
      </c>
      <c r="B5361" s="60" t="s">
        <v>309</v>
      </c>
      <c r="C5361" s="61" t="s">
        <v>455</v>
      </c>
      <c r="D5361" s="62"/>
      <c r="E5361" s="62">
        <v>478</v>
      </c>
      <c r="F5361" s="62">
        <v>2055</v>
      </c>
      <c r="G5361" s="50">
        <v>1042.8699999999999</v>
      </c>
      <c r="H5361" s="50">
        <v>992.21600000000001</v>
      </c>
      <c r="I5361" s="50">
        <v>943.05</v>
      </c>
      <c r="J5361" s="50">
        <v>889.39</v>
      </c>
      <c r="K5361" s="50">
        <v>832.07799999999997</v>
      </c>
      <c r="L5361" s="50">
        <v>775.197</v>
      </c>
      <c r="M5361" s="50">
        <v>719.19</v>
      </c>
      <c r="N5361" s="50">
        <v>661.14499999999998</v>
      </c>
      <c r="O5361" s="50">
        <v>598.21500000000003</v>
      </c>
      <c r="P5361" s="50">
        <v>518.74800000000005</v>
      </c>
      <c r="Q5361" s="50">
        <v>445.14800000000002</v>
      </c>
      <c r="R5361" s="50">
        <v>378.87799999999999</v>
      </c>
      <c r="S5361" s="50">
        <v>314.07400000000001</v>
      </c>
      <c r="T5361" s="50">
        <v>247.49100000000001</v>
      </c>
      <c r="U5361" s="50">
        <v>176.95</v>
      </c>
      <c r="V5361" s="50">
        <v>108.245</v>
      </c>
      <c r="W5361" s="50" t="s">
        <v>311</v>
      </c>
      <c r="X5361" s="50">
        <v>51.054000000000002</v>
      </c>
      <c r="Y5361" s="50">
        <v>16.117999999999999</v>
      </c>
      <c r="Z5361" s="50">
        <v>2.9780000000000002</v>
      </c>
      <c r="AA5361" s="50">
        <v>0.27400000000000002</v>
      </c>
      <c r="AB5361" s="50">
        <v>1.2E-2</v>
      </c>
      <c r="AC5361" s="50" t="str">
        <f t="shared" si="341"/>
        <v>Mauritania-2055</v>
      </c>
      <c r="AD5361" s="51">
        <f t="shared" si="342"/>
        <v>6132.0629999999992</v>
      </c>
      <c r="AE5361" s="15">
        <f t="shared" si="343"/>
        <v>0.58402172319495083</v>
      </c>
      <c r="AF5361">
        <f t="shared" si="344"/>
        <v>6.6202944633810948E-2</v>
      </c>
    </row>
    <row r="5362" spans="1:32" x14ac:dyDescent="0.25">
      <c r="A5362" s="59">
        <v>5345</v>
      </c>
      <c r="B5362" s="60" t="s">
        <v>309</v>
      </c>
      <c r="C5362" s="61" t="s">
        <v>380</v>
      </c>
      <c r="D5362" s="62">
        <v>6</v>
      </c>
      <c r="E5362" s="62">
        <v>480</v>
      </c>
      <c r="F5362" s="62">
        <v>2055</v>
      </c>
      <c r="G5362" s="50">
        <v>52.991</v>
      </c>
      <c r="H5362" s="50">
        <v>53.576999999999998</v>
      </c>
      <c r="I5362" s="50">
        <v>56.122999999999998</v>
      </c>
      <c r="J5362" s="50">
        <v>60.279000000000003</v>
      </c>
      <c r="K5362" s="50">
        <v>64.203000000000003</v>
      </c>
      <c r="L5362" s="50">
        <v>66.105000000000004</v>
      </c>
      <c r="M5362" s="50">
        <v>65.495999999999995</v>
      </c>
      <c r="N5362" s="50">
        <v>64.986000000000004</v>
      </c>
      <c r="O5362" s="50">
        <v>67.09</v>
      </c>
      <c r="P5362" s="50">
        <v>77.563999999999993</v>
      </c>
      <c r="Q5362" s="50">
        <v>89.402000000000001</v>
      </c>
      <c r="R5362" s="50">
        <v>86.721999999999994</v>
      </c>
      <c r="S5362" s="50">
        <v>91.072000000000003</v>
      </c>
      <c r="T5362" s="50">
        <v>73.846999999999994</v>
      </c>
      <c r="U5362" s="50">
        <v>65.728999999999999</v>
      </c>
      <c r="V5362" s="50">
        <v>64.855999999999995</v>
      </c>
      <c r="W5362" s="50" t="s">
        <v>311</v>
      </c>
      <c r="X5362" s="50">
        <v>42.23</v>
      </c>
      <c r="Y5362" s="50">
        <v>28.797999999999998</v>
      </c>
      <c r="Z5362" s="50">
        <v>15.967000000000001</v>
      </c>
      <c r="AA5362" s="50">
        <v>5.0510000000000002</v>
      </c>
      <c r="AB5362" s="50">
        <v>1.1240000000000001</v>
      </c>
      <c r="AC5362" s="50" t="str">
        <f t="shared" si="341"/>
        <v>Mauritius-2055</v>
      </c>
      <c r="AD5362" s="51">
        <f t="shared" si="342"/>
        <v>732.91899999999998</v>
      </c>
      <c r="AE5362" s="15">
        <f t="shared" si="343"/>
        <v>0.62802710804331718</v>
      </c>
      <c r="AF5362">
        <f t="shared" si="344"/>
        <v>0.33228972432197046</v>
      </c>
    </row>
    <row r="5363" spans="1:32" x14ac:dyDescent="0.25">
      <c r="A5363" s="59">
        <v>5346</v>
      </c>
      <c r="B5363" s="60" t="s">
        <v>309</v>
      </c>
      <c r="C5363" s="61" t="s">
        <v>456</v>
      </c>
      <c r="D5363" s="62"/>
      <c r="E5363" s="62">
        <v>175</v>
      </c>
      <c r="F5363" s="62">
        <v>2055</v>
      </c>
      <c r="G5363" s="50">
        <v>44.27</v>
      </c>
      <c r="H5363" s="50">
        <v>44.517000000000003</v>
      </c>
      <c r="I5363" s="50">
        <v>44.613999999999997</v>
      </c>
      <c r="J5363" s="50">
        <v>44.005000000000003</v>
      </c>
      <c r="K5363" s="50">
        <v>42.469000000000001</v>
      </c>
      <c r="L5363" s="50">
        <v>40.116999999999997</v>
      </c>
      <c r="M5363" s="50">
        <v>37.649000000000001</v>
      </c>
      <c r="N5363" s="50">
        <v>35.802</v>
      </c>
      <c r="O5363" s="50">
        <v>34.957000000000001</v>
      </c>
      <c r="P5363" s="50">
        <v>34.255000000000003</v>
      </c>
      <c r="Q5363" s="50">
        <v>28.768000000000001</v>
      </c>
      <c r="R5363" s="50">
        <v>23.835999999999999</v>
      </c>
      <c r="S5363" s="50">
        <v>17.611000000000001</v>
      </c>
      <c r="T5363" s="50">
        <v>15.627000000000001</v>
      </c>
      <c r="U5363" s="50">
        <v>13.733000000000001</v>
      </c>
      <c r="V5363" s="50">
        <v>11.903</v>
      </c>
      <c r="W5363" s="50" t="s">
        <v>311</v>
      </c>
      <c r="X5363" s="50">
        <v>8.44</v>
      </c>
      <c r="Y5363" s="50">
        <v>4.8540000000000001</v>
      </c>
      <c r="Z5363" s="50">
        <v>2.3690000000000002</v>
      </c>
      <c r="AA5363" s="50">
        <v>0.84299999999999997</v>
      </c>
      <c r="AB5363" s="50">
        <v>0.215</v>
      </c>
      <c r="AC5363" s="50" t="str">
        <f t="shared" si="341"/>
        <v>Mayotte-2055</v>
      </c>
      <c r="AD5363" s="51">
        <f t="shared" si="342"/>
        <v>339.46900000000005</v>
      </c>
      <c r="AE5363" s="15">
        <f t="shared" si="343"/>
        <v>0.56377754669793112</v>
      </c>
      <c r="AF5363">
        <f t="shared" si="344"/>
        <v>0.12262143929621248</v>
      </c>
    </row>
    <row r="5364" spans="1:32" x14ac:dyDescent="0.25">
      <c r="A5364" s="59">
        <v>5347</v>
      </c>
      <c r="B5364" s="60" t="s">
        <v>309</v>
      </c>
      <c r="C5364" s="61" t="s">
        <v>457</v>
      </c>
      <c r="D5364" s="62"/>
      <c r="E5364" s="62">
        <v>484</v>
      </c>
      <c r="F5364" s="62">
        <v>2055</v>
      </c>
      <c r="G5364" s="50">
        <v>8682.973</v>
      </c>
      <c r="H5364" s="50">
        <v>8953.5810000000001</v>
      </c>
      <c r="I5364" s="50">
        <v>9233.8449999999993</v>
      </c>
      <c r="J5364" s="50">
        <v>9498.2340000000004</v>
      </c>
      <c r="K5364" s="50">
        <v>9798.5470000000005</v>
      </c>
      <c r="L5364" s="50">
        <v>10150.450999999999</v>
      </c>
      <c r="M5364" s="50">
        <v>10545.671</v>
      </c>
      <c r="N5364" s="50">
        <v>10870.118</v>
      </c>
      <c r="O5364" s="50">
        <v>11044.315000000001</v>
      </c>
      <c r="P5364" s="50">
        <v>10817.785</v>
      </c>
      <c r="Q5364" s="50">
        <v>10925.569</v>
      </c>
      <c r="R5364" s="50">
        <v>10856.873</v>
      </c>
      <c r="S5364" s="50">
        <v>10153.328</v>
      </c>
      <c r="T5364" s="50">
        <v>9145.3430000000008</v>
      </c>
      <c r="U5364" s="50">
        <v>7931.7160000000003</v>
      </c>
      <c r="V5364" s="50">
        <v>6840.4679999999998</v>
      </c>
      <c r="W5364" s="50" t="s">
        <v>311</v>
      </c>
      <c r="X5364" s="50">
        <v>5441.7889999999998</v>
      </c>
      <c r="Y5364" s="50">
        <v>3109.4850000000001</v>
      </c>
      <c r="Z5364" s="50">
        <v>1522.7739999999999</v>
      </c>
      <c r="AA5364" s="50">
        <v>563.78300000000002</v>
      </c>
      <c r="AB5364" s="50">
        <v>119.499</v>
      </c>
      <c r="AC5364" s="50" t="str">
        <f t="shared" si="341"/>
        <v>Mexico-2055</v>
      </c>
      <c r="AD5364" s="51">
        <f t="shared" si="342"/>
        <v>104660.89100000002</v>
      </c>
      <c r="AE5364" s="15">
        <f t="shared" si="343"/>
        <v>0.58804444919162779</v>
      </c>
      <c r="AF5364">
        <f t="shared" si="344"/>
        <v>0.26362439690206041</v>
      </c>
    </row>
    <row r="5365" spans="1:32" x14ac:dyDescent="0.25">
      <c r="A5365" s="59">
        <v>5348</v>
      </c>
      <c r="B5365" s="60" t="s">
        <v>309</v>
      </c>
      <c r="C5365" s="61" t="s">
        <v>381</v>
      </c>
      <c r="D5365" s="62"/>
      <c r="E5365" s="62">
        <v>583</v>
      </c>
      <c r="F5365" s="62">
        <v>2055</v>
      </c>
      <c r="G5365" s="50">
        <v>9.7569999999999997</v>
      </c>
      <c r="H5365" s="50">
        <v>9.5909999999999993</v>
      </c>
      <c r="I5365" s="50">
        <v>9.6940000000000008</v>
      </c>
      <c r="J5365" s="50">
        <v>10.117000000000001</v>
      </c>
      <c r="K5365" s="50">
        <v>10.484999999999999</v>
      </c>
      <c r="L5365" s="50">
        <v>10.382999999999999</v>
      </c>
      <c r="M5365" s="50">
        <v>9.7149999999999999</v>
      </c>
      <c r="N5365" s="50">
        <v>8.7360000000000007</v>
      </c>
      <c r="O5365" s="50">
        <v>7.7869999999999999</v>
      </c>
      <c r="P5365" s="50">
        <v>7.6619999999999999</v>
      </c>
      <c r="Q5365" s="50">
        <v>8.125</v>
      </c>
      <c r="R5365" s="50">
        <v>8.2349999999999994</v>
      </c>
      <c r="S5365" s="50">
        <v>7.2110000000000003</v>
      </c>
      <c r="T5365" s="50">
        <v>5.49</v>
      </c>
      <c r="U5365" s="50">
        <v>3.8460000000000001</v>
      </c>
      <c r="V5365" s="50">
        <v>1.5309999999999999</v>
      </c>
      <c r="W5365" s="50" t="s">
        <v>311</v>
      </c>
      <c r="X5365" s="50">
        <v>0.71799999999999997</v>
      </c>
      <c r="Y5365" s="50">
        <v>0.438</v>
      </c>
      <c r="Z5365" s="50">
        <v>0.14099999999999999</v>
      </c>
      <c r="AA5365" s="50">
        <v>2.4E-2</v>
      </c>
      <c r="AB5365" s="50">
        <v>2E-3</v>
      </c>
      <c r="AC5365" s="50" t="str">
        <f t="shared" si="341"/>
        <v>Micronesia (Fed. States of)-2055</v>
      </c>
      <c r="AD5365" s="51">
        <f t="shared" si="342"/>
        <v>88.456000000000003</v>
      </c>
      <c r="AE5365" s="15">
        <f t="shared" si="343"/>
        <v>0.46613005335986252</v>
      </c>
      <c r="AF5365">
        <f t="shared" si="344"/>
        <v>0.10374644674802974</v>
      </c>
    </row>
    <row r="5366" spans="1:32" x14ac:dyDescent="0.25">
      <c r="A5366" s="59">
        <v>5349</v>
      </c>
      <c r="B5366" s="60" t="s">
        <v>309</v>
      </c>
      <c r="C5366" s="61" t="s">
        <v>458</v>
      </c>
      <c r="D5366" s="62"/>
      <c r="E5366" s="62">
        <v>499</v>
      </c>
      <c r="F5366" s="62">
        <v>2055</v>
      </c>
      <c r="G5366" s="50">
        <v>26.38</v>
      </c>
      <c r="H5366" s="50">
        <v>27.356000000000002</v>
      </c>
      <c r="I5366" s="50">
        <v>28.414999999999999</v>
      </c>
      <c r="J5366" s="50">
        <v>29.276</v>
      </c>
      <c r="K5366" s="50">
        <v>29.858000000000001</v>
      </c>
      <c r="L5366" s="50">
        <v>30.532</v>
      </c>
      <c r="M5366" s="50">
        <v>31.434999999999999</v>
      </c>
      <c r="N5366" s="50">
        <v>32.799999999999997</v>
      </c>
      <c r="O5366" s="50">
        <v>34.729999999999997</v>
      </c>
      <c r="P5366" s="50">
        <v>36.762999999999998</v>
      </c>
      <c r="Q5366" s="50">
        <v>36.277999999999999</v>
      </c>
      <c r="R5366" s="50">
        <v>38.026000000000003</v>
      </c>
      <c r="S5366" s="50">
        <v>38.988999999999997</v>
      </c>
      <c r="T5366" s="50">
        <v>37.378999999999998</v>
      </c>
      <c r="U5366" s="50">
        <v>37.680999999999997</v>
      </c>
      <c r="V5366" s="50">
        <v>31.2</v>
      </c>
      <c r="W5366" s="50" t="s">
        <v>311</v>
      </c>
      <c r="X5366" s="50">
        <v>23.869</v>
      </c>
      <c r="Y5366" s="50">
        <v>14.545999999999999</v>
      </c>
      <c r="Z5366" s="50">
        <v>7.5430000000000001</v>
      </c>
      <c r="AA5366" s="50">
        <v>2.0990000000000002</v>
      </c>
      <c r="AB5366" s="50">
        <v>0.311</v>
      </c>
      <c r="AC5366" s="50" t="str">
        <f t="shared" si="341"/>
        <v>Montenegro-2055</v>
      </c>
      <c r="AD5366" s="51">
        <f t="shared" si="342"/>
        <v>338.68700000000001</v>
      </c>
      <c r="AE5366" s="15">
        <f t="shared" si="343"/>
        <v>0.69910861651022915</v>
      </c>
      <c r="AF5366">
        <f t="shared" si="344"/>
        <v>0.36742879682918367</v>
      </c>
    </row>
    <row r="5367" spans="1:32" x14ac:dyDescent="0.25">
      <c r="A5367" s="59">
        <v>5350</v>
      </c>
      <c r="B5367" s="60" t="s">
        <v>309</v>
      </c>
      <c r="C5367" s="61" t="s">
        <v>459</v>
      </c>
      <c r="D5367" s="62"/>
      <c r="E5367" s="62">
        <v>504</v>
      </c>
      <c r="F5367" s="62">
        <v>2055</v>
      </c>
      <c r="G5367" s="50">
        <v>2688.268</v>
      </c>
      <c r="H5367" s="50">
        <v>2775.3829999999998</v>
      </c>
      <c r="I5367" s="50">
        <v>2829.4369999999999</v>
      </c>
      <c r="J5367" s="50">
        <v>2826.75</v>
      </c>
      <c r="K5367" s="50">
        <v>2801.998</v>
      </c>
      <c r="L5367" s="50">
        <v>2838.0309999999999</v>
      </c>
      <c r="M5367" s="50">
        <v>2948.0329999999999</v>
      </c>
      <c r="N5367" s="50">
        <v>3069.8530000000001</v>
      </c>
      <c r="O5367" s="50">
        <v>3149.3409999999999</v>
      </c>
      <c r="P5367" s="50">
        <v>2850.6219999999998</v>
      </c>
      <c r="Q5367" s="50">
        <v>2724.4279999999999</v>
      </c>
      <c r="R5367" s="50">
        <v>2673.4789999999998</v>
      </c>
      <c r="S5367" s="50">
        <v>2822.5590000000002</v>
      </c>
      <c r="T5367" s="50">
        <v>2660.317</v>
      </c>
      <c r="U5367" s="50">
        <v>2415.0309999999999</v>
      </c>
      <c r="V5367" s="50">
        <v>1846.68</v>
      </c>
      <c r="W5367" s="50" t="s">
        <v>311</v>
      </c>
      <c r="X5367" s="50">
        <v>1295.894</v>
      </c>
      <c r="Y5367" s="50">
        <v>739.49599999999998</v>
      </c>
      <c r="Z5367" s="50">
        <v>283.76299999999998</v>
      </c>
      <c r="AA5367" s="50">
        <v>58.542000000000002</v>
      </c>
      <c r="AB5367" s="50">
        <v>3.1859999999999999</v>
      </c>
      <c r="AC5367" s="50" t="str">
        <f t="shared" si="341"/>
        <v>Morocco-2055</v>
      </c>
      <c r="AD5367" s="51">
        <f t="shared" si="342"/>
        <v>28705.093999999997</v>
      </c>
      <c r="AE5367" s="15">
        <f t="shared" si="343"/>
        <v>0.61299214000135316</v>
      </c>
      <c r="AF5367">
        <f t="shared" si="344"/>
        <v>0.25144232762571955</v>
      </c>
    </row>
    <row r="5368" spans="1:32" x14ac:dyDescent="0.25">
      <c r="A5368" s="59">
        <v>5351</v>
      </c>
      <c r="B5368" s="60" t="s">
        <v>309</v>
      </c>
      <c r="C5368" s="61" t="s">
        <v>460</v>
      </c>
      <c r="D5368" s="62"/>
      <c r="E5368" s="62">
        <v>508</v>
      </c>
      <c r="F5368" s="62">
        <v>2055</v>
      </c>
      <c r="G5368" s="50">
        <v>8767.6080000000002</v>
      </c>
      <c r="H5368" s="50">
        <v>8336.4639999999999</v>
      </c>
      <c r="I5368" s="50">
        <v>7898.6880000000001</v>
      </c>
      <c r="J5368" s="50">
        <v>7406.2489999999998</v>
      </c>
      <c r="K5368" s="50">
        <v>6839.9160000000002</v>
      </c>
      <c r="L5368" s="50">
        <v>6195.3370000000004</v>
      </c>
      <c r="M5368" s="50">
        <v>5517.415</v>
      </c>
      <c r="N5368" s="50">
        <v>4860.143</v>
      </c>
      <c r="O5368" s="50">
        <v>4290.5510000000004</v>
      </c>
      <c r="P5368" s="50">
        <v>3696.4259999999999</v>
      </c>
      <c r="Q5368" s="50">
        <v>3083.6109999999999</v>
      </c>
      <c r="R5368" s="50">
        <v>2460.0479999999998</v>
      </c>
      <c r="S5368" s="50">
        <v>1896.75</v>
      </c>
      <c r="T5368" s="50">
        <v>1401.162</v>
      </c>
      <c r="U5368" s="50">
        <v>1001.056</v>
      </c>
      <c r="V5368" s="50">
        <v>631.87900000000002</v>
      </c>
      <c r="W5368" s="50" t="s">
        <v>311</v>
      </c>
      <c r="X5368" s="50">
        <v>341.19099999999997</v>
      </c>
      <c r="Y5368" s="50">
        <v>139.11500000000001</v>
      </c>
      <c r="Z5368" s="50">
        <v>39.966000000000001</v>
      </c>
      <c r="AA5368" s="50">
        <v>6.83</v>
      </c>
      <c r="AB5368" s="50">
        <v>0.628</v>
      </c>
      <c r="AC5368" s="50" t="str">
        <f t="shared" si="341"/>
        <v>Mozambique-2055</v>
      </c>
      <c r="AD5368" s="51">
        <f t="shared" si="342"/>
        <v>46246.446000000004</v>
      </c>
      <c r="AE5368" s="15">
        <f t="shared" si="343"/>
        <v>0.61766015490141679</v>
      </c>
      <c r="AF5368">
        <f t="shared" si="344"/>
        <v>4.9991111479894934E-2</v>
      </c>
    </row>
    <row r="5369" spans="1:32" x14ac:dyDescent="0.25">
      <c r="A5369" s="59">
        <v>5352</v>
      </c>
      <c r="B5369" s="60" t="s">
        <v>309</v>
      </c>
      <c r="C5369" s="61" t="s">
        <v>461</v>
      </c>
      <c r="D5369" s="62"/>
      <c r="E5369" s="62">
        <v>104</v>
      </c>
      <c r="F5369" s="62">
        <v>2055</v>
      </c>
      <c r="G5369" s="50">
        <v>3729.2719999999999</v>
      </c>
      <c r="H5369" s="50">
        <v>3797.5120000000002</v>
      </c>
      <c r="I5369" s="50">
        <v>3930.2060000000001</v>
      </c>
      <c r="J5369" s="50">
        <v>4097.9970000000003</v>
      </c>
      <c r="K5369" s="50">
        <v>4229.1220000000003</v>
      </c>
      <c r="L5369" s="50">
        <v>4295.6109999999999</v>
      </c>
      <c r="M5369" s="50">
        <v>4273.43</v>
      </c>
      <c r="N5369" s="50">
        <v>4221.9210000000003</v>
      </c>
      <c r="O5369" s="50">
        <v>4210.6859999999997</v>
      </c>
      <c r="P5369" s="50">
        <v>4448.3029999999999</v>
      </c>
      <c r="Q5369" s="50">
        <v>4634.4049999999997</v>
      </c>
      <c r="R5369" s="50">
        <v>4139.9920000000002</v>
      </c>
      <c r="S5369" s="50">
        <v>3609.36</v>
      </c>
      <c r="T5369" s="50">
        <v>3046.1109999999999</v>
      </c>
      <c r="U5369" s="50">
        <v>2460.547</v>
      </c>
      <c r="V5369" s="50">
        <v>1738.2919999999999</v>
      </c>
      <c r="W5369" s="50" t="s">
        <v>311</v>
      </c>
      <c r="X5369" s="50">
        <v>974.75199999999995</v>
      </c>
      <c r="Y5369" s="50">
        <v>386.79399999999998</v>
      </c>
      <c r="Z5369" s="50">
        <v>95.058999999999997</v>
      </c>
      <c r="AA5369" s="50">
        <v>13.52</v>
      </c>
      <c r="AB5369" s="50">
        <v>1.0089999999999999</v>
      </c>
      <c r="AC5369" s="50" t="str">
        <f t="shared" si="341"/>
        <v>Myanmar-2055</v>
      </c>
      <c r="AD5369" s="51">
        <f t="shared" si="342"/>
        <v>42160.826999999997</v>
      </c>
      <c r="AE5369" s="15">
        <f t="shared" si="343"/>
        <v>0.4784790867598494</v>
      </c>
      <c r="AF5369">
        <f t="shared" si="344"/>
        <v>0.16255947160250853</v>
      </c>
    </row>
    <row r="5370" spans="1:32" x14ac:dyDescent="0.25">
      <c r="A5370" s="59">
        <v>5353</v>
      </c>
      <c r="B5370" s="60" t="s">
        <v>309</v>
      </c>
      <c r="C5370" s="61" t="s">
        <v>462</v>
      </c>
      <c r="D5370" s="62"/>
      <c r="E5370" s="62">
        <v>516</v>
      </c>
      <c r="F5370" s="62">
        <v>2055</v>
      </c>
      <c r="G5370" s="50">
        <v>388.80399999999997</v>
      </c>
      <c r="H5370" s="50">
        <v>390.17200000000003</v>
      </c>
      <c r="I5370" s="50">
        <v>386.28899999999999</v>
      </c>
      <c r="J5370" s="50">
        <v>378.05399999999997</v>
      </c>
      <c r="K5370" s="50">
        <v>369.21199999999999</v>
      </c>
      <c r="L5370" s="50">
        <v>361.2</v>
      </c>
      <c r="M5370" s="50">
        <v>352.476</v>
      </c>
      <c r="N5370" s="50">
        <v>338.09</v>
      </c>
      <c r="O5370" s="50">
        <v>315.822</v>
      </c>
      <c r="P5370" s="50">
        <v>267.74599999999998</v>
      </c>
      <c r="Q5370" s="50">
        <v>241.28800000000001</v>
      </c>
      <c r="R5370" s="50">
        <v>224.197</v>
      </c>
      <c r="S5370" s="50">
        <v>198.07300000000001</v>
      </c>
      <c r="T5370" s="50">
        <v>150.72200000000001</v>
      </c>
      <c r="U5370" s="50">
        <v>103.65900000000001</v>
      </c>
      <c r="V5370" s="50">
        <v>68.301000000000002</v>
      </c>
      <c r="W5370" s="50" t="s">
        <v>311</v>
      </c>
      <c r="X5370" s="50">
        <v>37.777000000000001</v>
      </c>
      <c r="Y5370" s="50">
        <v>16.100000000000001</v>
      </c>
      <c r="Z5370" s="50">
        <v>4.7930000000000001</v>
      </c>
      <c r="AA5370" s="50">
        <v>0.82</v>
      </c>
      <c r="AB5370" s="50">
        <v>7.4999999999999997E-2</v>
      </c>
      <c r="AC5370" s="50" t="str">
        <f t="shared" si="341"/>
        <v>Namibia-2055</v>
      </c>
      <c r="AD5370" s="51">
        <f t="shared" si="342"/>
        <v>3046.1579999999999</v>
      </c>
      <c r="AE5370" s="15">
        <f t="shared" si="343"/>
        <v>0.5080209234058114</v>
      </c>
      <c r="AF5370">
        <f t="shared" si="344"/>
        <v>9.0764333100712025E-2</v>
      </c>
    </row>
    <row r="5371" spans="1:32" x14ac:dyDescent="0.25">
      <c r="A5371" s="59">
        <v>5354</v>
      </c>
      <c r="B5371" s="60" t="s">
        <v>309</v>
      </c>
      <c r="C5371" s="61" t="s">
        <v>463</v>
      </c>
      <c r="D5371" s="62"/>
      <c r="E5371" s="62">
        <v>528</v>
      </c>
      <c r="F5371" s="62">
        <v>2055</v>
      </c>
      <c r="G5371" s="50">
        <v>860.31399999999996</v>
      </c>
      <c r="H5371" s="50">
        <v>857.70899999999995</v>
      </c>
      <c r="I5371" s="50">
        <v>865.77599999999995</v>
      </c>
      <c r="J5371" s="50">
        <v>893.822</v>
      </c>
      <c r="K5371" s="50">
        <v>932.98800000000006</v>
      </c>
      <c r="L5371" s="50">
        <v>966.17200000000003</v>
      </c>
      <c r="M5371" s="50">
        <v>981.67100000000005</v>
      </c>
      <c r="N5371" s="50">
        <v>975.33900000000006</v>
      </c>
      <c r="O5371" s="50">
        <v>965.51800000000003</v>
      </c>
      <c r="P5371" s="50">
        <v>1008.1180000000001</v>
      </c>
      <c r="Q5371" s="50">
        <v>1075.914</v>
      </c>
      <c r="R5371" s="50">
        <v>1057.5989999999999</v>
      </c>
      <c r="S5371" s="50">
        <v>1078.2539999999999</v>
      </c>
      <c r="T5371" s="50">
        <v>1037.9849999999999</v>
      </c>
      <c r="U5371" s="50">
        <v>935.56299999999999</v>
      </c>
      <c r="V5371" s="50">
        <v>850.79100000000005</v>
      </c>
      <c r="W5371" s="50" t="s">
        <v>311</v>
      </c>
      <c r="X5371" s="50">
        <v>837.62400000000002</v>
      </c>
      <c r="Y5371" s="50">
        <v>694.81200000000001</v>
      </c>
      <c r="Z5371" s="50">
        <v>378.85199999999998</v>
      </c>
      <c r="AA5371" s="50">
        <v>115.699</v>
      </c>
      <c r="AB5371" s="50">
        <v>18.288</v>
      </c>
      <c r="AC5371" s="50" t="str">
        <f t="shared" si="341"/>
        <v>Netherlands-2055</v>
      </c>
      <c r="AD5371" s="51">
        <f t="shared" si="342"/>
        <v>9935.3950000000004</v>
      </c>
      <c r="AE5371" s="15">
        <f t="shared" si="343"/>
        <v>0.75018788885595367</v>
      </c>
      <c r="AF5371">
        <f t="shared" si="344"/>
        <v>0.38897184595110496</v>
      </c>
    </row>
    <row r="5372" spans="1:32" x14ac:dyDescent="0.25">
      <c r="A5372" s="59">
        <v>5355</v>
      </c>
      <c r="B5372" s="60" t="s">
        <v>309</v>
      </c>
      <c r="C5372" s="61" t="s">
        <v>382</v>
      </c>
      <c r="D5372" s="62"/>
      <c r="E5372" s="62">
        <v>540</v>
      </c>
      <c r="F5372" s="62">
        <v>2055</v>
      </c>
      <c r="G5372" s="50">
        <v>22.437000000000001</v>
      </c>
      <c r="H5372" s="50">
        <v>22.378</v>
      </c>
      <c r="I5372" s="50">
        <v>22.298999999999999</v>
      </c>
      <c r="J5372" s="50">
        <v>22.818000000000001</v>
      </c>
      <c r="K5372" s="50">
        <v>23.9</v>
      </c>
      <c r="L5372" s="50">
        <v>24.86</v>
      </c>
      <c r="M5372" s="50">
        <v>25.428999999999998</v>
      </c>
      <c r="N5372" s="50">
        <v>25.684000000000001</v>
      </c>
      <c r="O5372" s="50">
        <v>25.544</v>
      </c>
      <c r="P5372" s="50">
        <v>24.355</v>
      </c>
      <c r="Q5372" s="50">
        <v>24.395</v>
      </c>
      <c r="R5372" s="50">
        <v>24.46</v>
      </c>
      <c r="S5372" s="50">
        <v>24.289000000000001</v>
      </c>
      <c r="T5372" s="50">
        <v>20.303999999999998</v>
      </c>
      <c r="U5372" s="50">
        <v>16.010999999999999</v>
      </c>
      <c r="V5372" s="50">
        <v>14.351000000000001</v>
      </c>
      <c r="W5372" s="50" t="s">
        <v>311</v>
      </c>
      <c r="X5372" s="50">
        <v>12.827999999999999</v>
      </c>
      <c r="Y5372" s="50">
        <v>7.7089999999999996</v>
      </c>
      <c r="Z5372" s="50">
        <v>3.46</v>
      </c>
      <c r="AA5372" s="50">
        <v>0.96199999999999997</v>
      </c>
      <c r="AB5372" s="50">
        <v>0.156</v>
      </c>
      <c r="AC5372" s="50" t="str">
        <f t="shared" si="341"/>
        <v>New Caledonia-2055</v>
      </c>
      <c r="AD5372" s="51">
        <f t="shared" si="342"/>
        <v>245.73400000000004</v>
      </c>
      <c r="AE5372" s="15">
        <f t="shared" si="343"/>
        <v>0.58150276315039839</v>
      </c>
      <c r="AF5372">
        <f t="shared" si="344"/>
        <v>0.24222945328082651</v>
      </c>
    </row>
    <row r="5373" spans="1:32" x14ac:dyDescent="0.25">
      <c r="A5373" s="59">
        <v>5356</v>
      </c>
      <c r="B5373" s="60" t="s">
        <v>309</v>
      </c>
      <c r="C5373" s="61" t="s">
        <v>464</v>
      </c>
      <c r="D5373" s="62"/>
      <c r="E5373" s="62">
        <v>554</v>
      </c>
      <c r="F5373" s="62">
        <v>2055</v>
      </c>
      <c r="G5373" s="50">
        <v>309.88600000000002</v>
      </c>
      <c r="H5373" s="50">
        <v>314.29599999999999</v>
      </c>
      <c r="I5373" s="50">
        <v>318.57299999999998</v>
      </c>
      <c r="J5373" s="50">
        <v>322.41300000000001</v>
      </c>
      <c r="K5373" s="50">
        <v>328.76400000000001</v>
      </c>
      <c r="L5373" s="50">
        <v>339.06200000000001</v>
      </c>
      <c r="M5373" s="50">
        <v>347.815</v>
      </c>
      <c r="N5373" s="50">
        <v>351.53199999999998</v>
      </c>
      <c r="O5373" s="50">
        <v>352.41899999999998</v>
      </c>
      <c r="P5373" s="50">
        <v>356.411</v>
      </c>
      <c r="Q5373" s="50">
        <v>332.89299999999997</v>
      </c>
      <c r="R5373" s="50">
        <v>347.16500000000002</v>
      </c>
      <c r="S5373" s="50">
        <v>358.44400000000002</v>
      </c>
      <c r="T5373" s="50">
        <v>324.13299999999998</v>
      </c>
      <c r="U5373" s="50">
        <v>280.57100000000003</v>
      </c>
      <c r="V5373" s="50">
        <v>245.54300000000001</v>
      </c>
      <c r="W5373" s="50" t="s">
        <v>311</v>
      </c>
      <c r="X5373" s="50">
        <v>240.71299999999999</v>
      </c>
      <c r="Y5373" s="50">
        <v>182.24600000000001</v>
      </c>
      <c r="Z5373" s="50">
        <v>105.562</v>
      </c>
      <c r="AA5373" s="50">
        <v>30.814</v>
      </c>
      <c r="AB5373" s="50">
        <v>3.7810000000000001</v>
      </c>
      <c r="AC5373" s="50" t="str">
        <f t="shared" si="341"/>
        <v>New Zealand-2055</v>
      </c>
      <c r="AD5373" s="51">
        <f t="shared" si="342"/>
        <v>3436.9180000000001</v>
      </c>
      <c r="AE5373" s="15">
        <f t="shared" si="343"/>
        <v>0.68553221229019701</v>
      </c>
      <c r="AF5373">
        <f t="shared" si="344"/>
        <v>0.32270970914951869</v>
      </c>
    </row>
    <row r="5374" spans="1:32" x14ac:dyDescent="0.25">
      <c r="A5374" s="59">
        <v>5357</v>
      </c>
      <c r="B5374" s="60" t="s">
        <v>309</v>
      </c>
      <c r="C5374" s="61" t="s">
        <v>465</v>
      </c>
      <c r="D5374" s="62"/>
      <c r="E5374" s="62">
        <v>558</v>
      </c>
      <c r="F5374" s="62">
        <v>2055</v>
      </c>
      <c r="G5374" s="50">
        <v>421.97300000000001</v>
      </c>
      <c r="H5374" s="50">
        <v>436.96199999999999</v>
      </c>
      <c r="I5374" s="50">
        <v>450.733</v>
      </c>
      <c r="J5374" s="50">
        <v>462.64299999999997</v>
      </c>
      <c r="K5374" s="50">
        <v>474.20800000000003</v>
      </c>
      <c r="L5374" s="50">
        <v>489.642</v>
      </c>
      <c r="M5374" s="50">
        <v>507.88099999999997</v>
      </c>
      <c r="N5374" s="50">
        <v>527.86099999999999</v>
      </c>
      <c r="O5374" s="50">
        <v>538.20699999999999</v>
      </c>
      <c r="P5374" s="50">
        <v>540.82399999999996</v>
      </c>
      <c r="Q5374" s="50">
        <v>520.64599999999996</v>
      </c>
      <c r="R5374" s="50">
        <v>514.774</v>
      </c>
      <c r="S5374" s="50">
        <v>498.17599999999999</v>
      </c>
      <c r="T5374" s="50">
        <v>462.93</v>
      </c>
      <c r="U5374" s="50">
        <v>397.14299999999997</v>
      </c>
      <c r="V5374" s="50">
        <v>300.875</v>
      </c>
      <c r="W5374" s="50" t="s">
        <v>311</v>
      </c>
      <c r="X5374" s="50">
        <v>207.29499999999999</v>
      </c>
      <c r="Y5374" s="50">
        <v>122.496</v>
      </c>
      <c r="Z5374" s="50">
        <v>63.048000000000002</v>
      </c>
      <c r="AA5374" s="50">
        <v>26.399000000000001</v>
      </c>
      <c r="AB5374" s="50">
        <v>7.3289999999999997</v>
      </c>
      <c r="AC5374" s="50" t="str">
        <f t="shared" si="341"/>
        <v>Nicaragua-2055</v>
      </c>
      <c r="AD5374" s="51">
        <f t="shared" si="342"/>
        <v>5074.8620000000001</v>
      </c>
      <c r="AE5374" s="15">
        <f t="shared" si="343"/>
        <v>0.570889021218705</v>
      </c>
      <c r="AF5374">
        <f t="shared" si="344"/>
        <v>0.24865025303350444</v>
      </c>
    </row>
    <row r="5375" spans="1:32" x14ac:dyDescent="0.25">
      <c r="A5375" s="59">
        <v>5358</v>
      </c>
      <c r="B5375" s="60" t="s">
        <v>309</v>
      </c>
      <c r="C5375" s="61" t="s">
        <v>466</v>
      </c>
      <c r="D5375" s="62"/>
      <c r="E5375" s="62">
        <v>566</v>
      </c>
      <c r="F5375" s="62">
        <v>2055</v>
      </c>
      <c r="G5375" s="50">
        <v>53779.184000000001</v>
      </c>
      <c r="H5375" s="50">
        <v>50987.771999999997</v>
      </c>
      <c r="I5375" s="50">
        <v>48155.462</v>
      </c>
      <c r="J5375" s="50">
        <v>44945.271000000001</v>
      </c>
      <c r="K5375" s="50">
        <v>41224.023000000001</v>
      </c>
      <c r="L5375" s="50">
        <v>37272.442999999999</v>
      </c>
      <c r="M5375" s="50">
        <v>33381.828000000001</v>
      </c>
      <c r="N5375" s="50">
        <v>29745.040000000001</v>
      </c>
      <c r="O5375" s="50">
        <v>26196.507000000001</v>
      </c>
      <c r="P5375" s="50">
        <v>22134.756000000001</v>
      </c>
      <c r="Q5375" s="50">
        <v>18174.227999999999</v>
      </c>
      <c r="R5375" s="50">
        <v>14344.914000000001</v>
      </c>
      <c r="S5375" s="50">
        <v>11187.657999999999</v>
      </c>
      <c r="T5375" s="50">
        <v>8546.0429999999997</v>
      </c>
      <c r="U5375" s="50">
        <v>5970.9849999999997</v>
      </c>
      <c r="V5375" s="50">
        <v>3402.45</v>
      </c>
      <c r="W5375" s="50" t="s">
        <v>311</v>
      </c>
      <c r="X5375" s="50">
        <v>1415.84</v>
      </c>
      <c r="Y5375" s="50">
        <v>381.608</v>
      </c>
      <c r="Z5375" s="50">
        <v>59.55</v>
      </c>
      <c r="AA5375" s="50">
        <v>4.8239999999999998</v>
      </c>
      <c r="AB5375" s="50">
        <v>0.23100000000000001</v>
      </c>
      <c r="AC5375" s="50" t="str">
        <f t="shared" si="341"/>
        <v>Nigeria-2055</v>
      </c>
      <c r="AD5375" s="51">
        <f t="shared" si="342"/>
        <v>278606.66800000001</v>
      </c>
      <c r="AE5375" s="15">
        <f t="shared" si="343"/>
        <v>0.61988447814177938</v>
      </c>
      <c r="AF5375">
        <f t="shared" si="344"/>
        <v>4.5840550826740802E-2</v>
      </c>
    </row>
    <row r="5376" spans="1:32" x14ac:dyDescent="0.25">
      <c r="A5376" s="59">
        <v>5359</v>
      </c>
      <c r="B5376" s="60" t="s">
        <v>309</v>
      </c>
      <c r="C5376" s="61" t="s">
        <v>467</v>
      </c>
      <c r="D5376" s="62">
        <v>16</v>
      </c>
      <c r="E5376" s="62">
        <v>578</v>
      </c>
      <c r="F5376" s="62">
        <v>2055</v>
      </c>
      <c r="G5376" s="50">
        <v>381.60300000000001</v>
      </c>
      <c r="H5376" s="50">
        <v>375.95</v>
      </c>
      <c r="I5376" s="50">
        <v>370.29300000000001</v>
      </c>
      <c r="J5376" s="50">
        <v>378.815</v>
      </c>
      <c r="K5376" s="50">
        <v>400.51100000000002</v>
      </c>
      <c r="L5376" s="50">
        <v>420.98700000000002</v>
      </c>
      <c r="M5376" s="50">
        <v>432.142</v>
      </c>
      <c r="N5376" s="50">
        <v>431.61</v>
      </c>
      <c r="O5376" s="50">
        <v>420.892</v>
      </c>
      <c r="P5376" s="50">
        <v>430.76900000000001</v>
      </c>
      <c r="Q5376" s="50">
        <v>417.524</v>
      </c>
      <c r="R5376" s="50">
        <v>420.44900000000001</v>
      </c>
      <c r="S5376" s="50">
        <v>410.51299999999998</v>
      </c>
      <c r="T5376" s="50">
        <v>387.59899999999999</v>
      </c>
      <c r="U5376" s="50">
        <v>348.68400000000003</v>
      </c>
      <c r="V5376" s="50">
        <v>307.56900000000002</v>
      </c>
      <c r="W5376" s="50" t="s">
        <v>311</v>
      </c>
      <c r="X5376" s="50">
        <v>288.447</v>
      </c>
      <c r="Y5376" s="50">
        <v>216.61799999999999</v>
      </c>
      <c r="Z5376" s="50">
        <v>106.499</v>
      </c>
      <c r="AA5376" s="50">
        <v>31.792000000000002</v>
      </c>
      <c r="AB5376" s="50">
        <v>4.5190000000000001</v>
      </c>
      <c r="AC5376" s="50" t="str">
        <f t="shared" si="341"/>
        <v>Norway-2055</v>
      </c>
      <c r="AD5376" s="51">
        <f t="shared" si="342"/>
        <v>4164.2119999999995</v>
      </c>
      <c r="AE5376" s="15">
        <f t="shared" si="343"/>
        <v>0.67709641103767049</v>
      </c>
      <c r="AF5376">
        <f t="shared" si="344"/>
        <v>0.31967280026031458</v>
      </c>
    </row>
    <row r="5377" spans="1:32" x14ac:dyDescent="0.25">
      <c r="A5377" s="59">
        <v>5360</v>
      </c>
      <c r="B5377" s="60" t="s">
        <v>309</v>
      </c>
      <c r="C5377" s="61" t="s">
        <v>468</v>
      </c>
      <c r="D5377" s="62"/>
      <c r="E5377" s="62">
        <v>512</v>
      </c>
      <c r="F5377" s="62">
        <v>2055</v>
      </c>
      <c r="G5377" s="50">
        <v>331.18400000000003</v>
      </c>
      <c r="H5377" s="50">
        <v>340.40300000000002</v>
      </c>
      <c r="I5377" s="50">
        <v>335.29500000000002</v>
      </c>
      <c r="J5377" s="50">
        <v>324.54000000000002</v>
      </c>
      <c r="K5377" s="50">
        <v>355.36799999999999</v>
      </c>
      <c r="L5377" s="50">
        <v>431.74</v>
      </c>
      <c r="M5377" s="50">
        <v>520.86900000000003</v>
      </c>
      <c r="N5377" s="50">
        <v>589.22799999999995</v>
      </c>
      <c r="O5377" s="50">
        <v>587.64200000000005</v>
      </c>
      <c r="P5377" s="50">
        <v>519.93499999999995</v>
      </c>
      <c r="Q5377" s="50">
        <v>451.08699999999999</v>
      </c>
      <c r="R5377" s="50">
        <v>453.279</v>
      </c>
      <c r="S5377" s="50">
        <v>467.36399999999998</v>
      </c>
      <c r="T5377" s="50">
        <v>423.45299999999997</v>
      </c>
      <c r="U5377" s="50">
        <v>313.15100000000001</v>
      </c>
      <c r="V5377" s="50">
        <v>225.94399999999999</v>
      </c>
      <c r="W5377" s="50" t="s">
        <v>311</v>
      </c>
      <c r="X5377" s="50">
        <v>141.93600000000001</v>
      </c>
      <c r="Y5377" s="50">
        <v>69.600999999999999</v>
      </c>
      <c r="Z5377" s="50">
        <v>29.893999999999998</v>
      </c>
      <c r="AA5377" s="50">
        <v>9.0660000000000007</v>
      </c>
      <c r="AB5377" s="50">
        <v>2.1190000000000002</v>
      </c>
      <c r="AC5377" s="50" t="str">
        <f t="shared" si="341"/>
        <v>Oman-2055</v>
      </c>
      <c r="AD5377" s="51">
        <f t="shared" si="342"/>
        <v>4701.0519999999997</v>
      </c>
      <c r="AE5377" s="15">
        <f t="shared" si="343"/>
        <v>0.47266994706716708</v>
      </c>
      <c r="AF5377">
        <f t="shared" si="344"/>
        <v>0.21289033825548792</v>
      </c>
    </row>
    <row r="5378" spans="1:32" x14ac:dyDescent="0.25">
      <c r="A5378" s="59">
        <v>5361</v>
      </c>
      <c r="B5378" s="60" t="s">
        <v>309</v>
      </c>
      <c r="C5378" s="61" t="s">
        <v>469</v>
      </c>
      <c r="D5378" s="62"/>
      <c r="E5378" s="62">
        <v>586</v>
      </c>
      <c r="F5378" s="62">
        <v>2055</v>
      </c>
      <c r="G5378" s="50">
        <v>24684.192999999999</v>
      </c>
      <c r="H5378" s="50">
        <v>25246.819</v>
      </c>
      <c r="I5378" s="50">
        <v>25496.233</v>
      </c>
      <c r="J5378" s="50">
        <v>25099.924999999999</v>
      </c>
      <c r="K5378" s="50">
        <v>24319.42</v>
      </c>
      <c r="L5378" s="50">
        <v>23851.325000000001</v>
      </c>
      <c r="M5378" s="50">
        <v>23837.546999999999</v>
      </c>
      <c r="N5378" s="50">
        <v>23665.516</v>
      </c>
      <c r="O5378" s="50">
        <v>22716.109</v>
      </c>
      <c r="P5378" s="50">
        <v>20142.142</v>
      </c>
      <c r="Q5378" s="50">
        <v>17369.499</v>
      </c>
      <c r="R5378" s="50">
        <v>16572.594000000001</v>
      </c>
      <c r="S5378" s="50">
        <v>14842.82</v>
      </c>
      <c r="T5378" s="50">
        <v>12375.047</v>
      </c>
      <c r="U5378" s="50">
        <v>8709.1319999999996</v>
      </c>
      <c r="V5378" s="50">
        <v>5493.2659999999996</v>
      </c>
      <c r="W5378" s="50" t="s">
        <v>311</v>
      </c>
      <c r="X5378" s="50">
        <v>2914.7750000000001</v>
      </c>
      <c r="Y5378" s="50">
        <v>1197.5160000000001</v>
      </c>
      <c r="Z5378" s="50">
        <v>309.91199999999998</v>
      </c>
      <c r="AA5378" s="50">
        <v>41.01</v>
      </c>
      <c r="AB5378" s="50">
        <v>2.8519999999999999</v>
      </c>
      <c r="AC5378" s="50" t="str">
        <f t="shared" si="341"/>
        <v>Pakistan-2055</v>
      </c>
      <c r="AD5378" s="51">
        <f t="shared" si="342"/>
        <v>212416.89700000003</v>
      </c>
      <c r="AE5378" s="15">
        <f t="shared" si="343"/>
        <v>0.50123486645226711</v>
      </c>
      <c r="AF5378">
        <f t="shared" si="344"/>
        <v>0.107848329947948</v>
      </c>
    </row>
    <row r="5379" spans="1:32" x14ac:dyDescent="0.25">
      <c r="A5379" s="59">
        <v>5362</v>
      </c>
      <c r="B5379" s="60" t="s">
        <v>309</v>
      </c>
      <c r="C5379" s="61" t="s">
        <v>470</v>
      </c>
      <c r="D5379" s="62"/>
      <c r="E5379" s="62">
        <v>591</v>
      </c>
      <c r="F5379" s="62">
        <v>2055</v>
      </c>
      <c r="G5379" s="50">
        <v>370.16899999999998</v>
      </c>
      <c r="H5379" s="50">
        <v>376.17899999999997</v>
      </c>
      <c r="I5379" s="50">
        <v>382.15899999999999</v>
      </c>
      <c r="J5379" s="50">
        <v>387.24</v>
      </c>
      <c r="K5379" s="50">
        <v>391.46499999999997</v>
      </c>
      <c r="L5379" s="50">
        <v>393.35500000000002</v>
      </c>
      <c r="M5379" s="50">
        <v>392.83699999999999</v>
      </c>
      <c r="N5379" s="50">
        <v>391.66500000000002</v>
      </c>
      <c r="O5379" s="50">
        <v>390.245</v>
      </c>
      <c r="P5379" s="50">
        <v>372.61099999999999</v>
      </c>
      <c r="Q5379" s="50">
        <v>354.30399999999997</v>
      </c>
      <c r="R5379" s="50">
        <v>338.642</v>
      </c>
      <c r="S5379" s="50">
        <v>310.58600000000001</v>
      </c>
      <c r="T5379" s="50">
        <v>286.81700000000001</v>
      </c>
      <c r="U5379" s="50">
        <v>255.28</v>
      </c>
      <c r="V5379" s="50">
        <v>219.85499999999999</v>
      </c>
      <c r="W5379" s="50" t="s">
        <v>311</v>
      </c>
      <c r="X5379" s="50">
        <v>174.126</v>
      </c>
      <c r="Y5379" s="50">
        <v>117.18300000000001</v>
      </c>
      <c r="Z5379" s="50">
        <v>64.338999999999999</v>
      </c>
      <c r="AA5379" s="50">
        <v>25.92</v>
      </c>
      <c r="AB5379" s="50">
        <v>5.9050000000000002</v>
      </c>
      <c r="AC5379" s="50" t="str">
        <f t="shared" si="341"/>
        <v>Panama-2055</v>
      </c>
      <c r="AD5379" s="51">
        <f t="shared" si="342"/>
        <v>3722.95</v>
      </c>
      <c r="AE5379" s="15">
        <f t="shared" si="343"/>
        <v>0.61186209860460128</v>
      </c>
      <c r="AF5379">
        <f t="shared" si="344"/>
        <v>0.23692367055917429</v>
      </c>
    </row>
    <row r="5380" spans="1:32" x14ac:dyDescent="0.25">
      <c r="A5380" s="59">
        <v>5363</v>
      </c>
      <c r="B5380" s="60" t="s">
        <v>309</v>
      </c>
      <c r="C5380" s="61" t="s">
        <v>383</v>
      </c>
      <c r="D5380" s="62"/>
      <c r="E5380" s="62">
        <v>598</v>
      </c>
      <c r="F5380" s="62">
        <v>2055</v>
      </c>
      <c r="G5380" s="50">
        <v>1314.1320000000001</v>
      </c>
      <c r="H5380" s="50">
        <v>1290.3910000000001</v>
      </c>
      <c r="I5380" s="50">
        <v>1268.375</v>
      </c>
      <c r="J5380" s="50">
        <v>1238.598</v>
      </c>
      <c r="K5380" s="50">
        <v>1200.1369999999999</v>
      </c>
      <c r="L5380" s="50">
        <v>1150.049</v>
      </c>
      <c r="M5380" s="50">
        <v>1091.6099999999999</v>
      </c>
      <c r="N5380" s="50">
        <v>1026.8389999999999</v>
      </c>
      <c r="O5380" s="50">
        <v>960.77800000000002</v>
      </c>
      <c r="P5380" s="50">
        <v>897.97900000000004</v>
      </c>
      <c r="Q5380" s="50">
        <v>808.10500000000002</v>
      </c>
      <c r="R5380" s="50">
        <v>696.67700000000002</v>
      </c>
      <c r="S5380" s="50">
        <v>550.88</v>
      </c>
      <c r="T5380" s="50">
        <v>428.36599999999999</v>
      </c>
      <c r="U5380" s="50">
        <v>321.983</v>
      </c>
      <c r="V5380" s="50">
        <v>210.38900000000001</v>
      </c>
      <c r="W5380" s="50" t="s">
        <v>311</v>
      </c>
      <c r="X5380" s="50">
        <v>115.011</v>
      </c>
      <c r="Y5380" s="50">
        <v>50.244999999999997</v>
      </c>
      <c r="Z5380" s="50">
        <v>16.651</v>
      </c>
      <c r="AA5380" s="50">
        <v>3.8290000000000002</v>
      </c>
      <c r="AB5380" s="50">
        <v>0.498</v>
      </c>
      <c r="AC5380" s="50" t="str">
        <f t="shared" si="341"/>
        <v>Papua New Guinea-2055</v>
      </c>
      <c r="AD5380" s="51">
        <f t="shared" si="342"/>
        <v>9621.6519999999982</v>
      </c>
      <c r="AE5380" s="15">
        <f t="shared" si="343"/>
        <v>0.52172641454918556</v>
      </c>
      <c r="AF5380">
        <f t="shared" si="344"/>
        <v>8.4995201766639134E-2</v>
      </c>
    </row>
    <row r="5381" spans="1:32" x14ac:dyDescent="0.25">
      <c r="A5381" s="59">
        <v>5364</v>
      </c>
      <c r="B5381" s="60" t="s">
        <v>309</v>
      </c>
      <c r="C5381" s="61" t="s">
        <v>471</v>
      </c>
      <c r="D5381" s="62"/>
      <c r="E5381" s="62">
        <v>604</v>
      </c>
      <c r="F5381" s="62">
        <v>2055</v>
      </c>
      <c r="G5381" s="50">
        <v>2427.308</v>
      </c>
      <c r="H5381" s="50">
        <v>2504.0859999999998</v>
      </c>
      <c r="I5381" s="50">
        <v>2567.2310000000002</v>
      </c>
      <c r="J5381" s="50">
        <v>2613.328</v>
      </c>
      <c r="K5381" s="50">
        <v>2658.5639999999999</v>
      </c>
      <c r="L5381" s="50">
        <v>2713.6010000000001</v>
      </c>
      <c r="M5381" s="50">
        <v>2776.107</v>
      </c>
      <c r="N5381" s="50">
        <v>2827.0639999999999</v>
      </c>
      <c r="O5381" s="50">
        <v>2838.8820000000001</v>
      </c>
      <c r="P5381" s="50">
        <v>2710.5529999999999</v>
      </c>
      <c r="Q5381" s="50">
        <v>2604.79</v>
      </c>
      <c r="R5381" s="50">
        <v>2509.29</v>
      </c>
      <c r="S5381" s="50">
        <v>2475.3339999999998</v>
      </c>
      <c r="T5381" s="50">
        <v>2290.8760000000002</v>
      </c>
      <c r="U5381" s="50">
        <v>1923.2629999999999</v>
      </c>
      <c r="V5381" s="50">
        <v>1586.3589999999999</v>
      </c>
      <c r="W5381" s="50" t="s">
        <v>311</v>
      </c>
      <c r="X5381" s="50">
        <v>1121.048</v>
      </c>
      <c r="Y5381" s="50">
        <v>694.327</v>
      </c>
      <c r="Z5381" s="50">
        <v>327.14999999999998</v>
      </c>
      <c r="AA5381" s="50">
        <v>107.14400000000001</v>
      </c>
      <c r="AB5381" s="50">
        <v>25.527000000000001</v>
      </c>
      <c r="AC5381" s="50" t="str">
        <f t="shared" si="341"/>
        <v>Peru-2055</v>
      </c>
      <c r="AD5381" s="51">
        <f t="shared" si="342"/>
        <v>26727.513000000003</v>
      </c>
      <c r="AE5381" s="15">
        <f t="shared" si="343"/>
        <v>0.58270737722585708</v>
      </c>
      <c r="AF5381">
        <f t="shared" si="344"/>
        <v>0.23595107341646315</v>
      </c>
    </row>
    <row r="5382" spans="1:32" x14ac:dyDescent="0.25">
      <c r="A5382" s="59">
        <v>5365</v>
      </c>
      <c r="B5382" s="60" t="s">
        <v>309</v>
      </c>
      <c r="C5382" s="61" t="s">
        <v>472</v>
      </c>
      <c r="D5382" s="62"/>
      <c r="E5382" s="62">
        <v>608</v>
      </c>
      <c r="F5382" s="62">
        <v>2055</v>
      </c>
      <c r="G5382" s="50">
        <v>11809.768</v>
      </c>
      <c r="H5382" s="50">
        <v>11943.207</v>
      </c>
      <c r="I5382" s="50">
        <v>12020.698</v>
      </c>
      <c r="J5382" s="50">
        <v>12016.09</v>
      </c>
      <c r="K5382" s="50">
        <v>11910.385</v>
      </c>
      <c r="L5382" s="50">
        <v>11703.947</v>
      </c>
      <c r="M5382" s="50">
        <v>11430.93</v>
      </c>
      <c r="N5382" s="50">
        <v>11059.663</v>
      </c>
      <c r="O5382" s="50">
        <v>10527.695</v>
      </c>
      <c r="P5382" s="50">
        <v>9840.9529999999995</v>
      </c>
      <c r="Q5382" s="50">
        <v>9132.6890000000003</v>
      </c>
      <c r="R5382" s="50">
        <v>8530.3909999999996</v>
      </c>
      <c r="S5382" s="50">
        <v>7564.9470000000001</v>
      </c>
      <c r="T5382" s="50">
        <v>5937.777</v>
      </c>
      <c r="U5382" s="50">
        <v>4504.8280000000004</v>
      </c>
      <c r="V5382" s="50">
        <v>3239.145</v>
      </c>
      <c r="W5382" s="50" t="s">
        <v>311</v>
      </c>
      <c r="X5382" s="50">
        <v>1941.702</v>
      </c>
      <c r="Y5382" s="50">
        <v>906.95299999999997</v>
      </c>
      <c r="Z5382" s="50">
        <v>268.65199999999999</v>
      </c>
      <c r="AA5382" s="50">
        <v>47.277000000000001</v>
      </c>
      <c r="AB5382" s="50">
        <v>4.3079999999999998</v>
      </c>
      <c r="AC5382" s="50" t="str">
        <f t="shared" si="341"/>
        <v>Philippines-2055</v>
      </c>
      <c r="AD5382" s="51">
        <f t="shared" si="342"/>
        <v>103717.68999999999</v>
      </c>
      <c r="AE5382" s="15">
        <f t="shared" si="343"/>
        <v>0.50738032248886378</v>
      </c>
      <c r="AF5382">
        <f t="shared" si="344"/>
        <v>0.12080061186297245</v>
      </c>
    </row>
    <row r="5383" spans="1:32" x14ac:dyDescent="0.25">
      <c r="A5383" s="59">
        <v>5366</v>
      </c>
      <c r="B5383" s="60" t="s">
        <v>309</v>
      </c>
      <c r="C5383" s="61" t="s">
        <v>473</v>
      </c>
      <c r="D5383" s="62"/>
      <c r="E5383" s="62">
        <v>616</v>
      </c>
      <c r="F5383" s="62">
        <v>2055</v>
      </c>
      <c r="G5383" s="50">
        <v>1209.8330000000001</v>
      </c>
      <c r="H5383" s="50">
        <v>1287.213</v>
      </c>
      <c r="I5383" s="50">
        <v>1330.6780000000001</v>
      </c>
      <c r="J5383" s="50">
        <v>1326.576</v>
      </c>
      <c r="K5383" s="50">
        <v>1326.3620000000001</v>
      </c>
      <c r="L5383" s="50">
        <v>1391.402</v>
      </c>
      <c r="M5383" s="50">
        <v>1500.6120000000001</v>
      </c>
      <c r="N5383" s="50">
        <v>1662.414</v>
      </c>
      <c r="O5383" s="50">
        <v>1833.307</v>
      </c>
      <c r="P5383" s="50">
        <v>1916.171</v>
      </c>
      <c r="Q5383" s="50">
        <v>1685.5239999999999</v>
      </c>
      <c r="R5383" s="50">
        <v>1873.03</v>
      </c>
      <c r="S5383" s="50">
        <v>2251.0790000000002</v>
      </c>
      <c r="T5383" s="50">
        <v>2455.6709999999998</v>
      </c>
      <c r="U5383" s="50">
        <v>2603.0709999999999</v>
      </c>
      <c r="V5383" s="50">
        <v>2185.5360000000001</v>
      </c>
      <c r="W5383" s="50" t="s">
        <v>311</v>
      </c>
      <c r="X5383" s="50">
        <v>1571.2940000000001</v>
      </c>
      <c r="Y5383" s="50">
        <v>969.78499999999997</v>
      </c>
      <c r="Z5383" s="50">
        <v>550.47400000000005</v>
      </c>
      <c r="AA5383" s="50">
        <v>233.11699999999999</v>
      </c>
      <c r="AB5383" s="50">
        <v>41.091999999999999</v>
      </c>
      <c r="AC5383" s="50" t="str">
        <f t="shared" si="341"/>
        <v>Poland-2055</v>
      </c>
      <c r="AD5383" s="51">
        <f t="shared" si="342"/>
        <v>16766.477000000003</v>
      </c>
      <c r="AE5383" s="15">
        <f t="shared" si="343"/>
        <v>0.86110898550721171</v>
      </c>
      <c r="AF5383">
        <f t="shared" si="344"/>
        <v>0.51519551547544862</v>
      </c>
    </row>
    <row r="5384" spans="1:32" x14ac:dyDescent="0.25">
      <c r="A5384" s="59">
        <v>5367</v>
      </c>
      <c r="B5384" s="60" t="s">
        <v>309</v>
      </c>
      <c r="C5384" s="61" t="s">
        <v>474</v>
      </c>
      <c r="D5384" s="62"/>
      <c r="E5384" s="62">
        <v>620</v>
      </c>
      <c r="F5384" s="62">
        <v>2055</v>
      </c>
      <c r="G5384" s="50">
        <v>316.14699999999999</v>
      </c>
      <c r="H5384" s="50">
        <v>333.101</v>
      </c>
      <c r="I5384" s="50">
        <v>352.46600000000001</v>
      </c>
      <c r="J5384" s="50">
        <v>370.46100000000001</v>
      </c>
      <c r="K5384" s="50">
        <v>382.31799999999998</v>
      </c>
      <c r="L5384" s="50">
        <v>386.69900000000001</v>
      </c>
      <c r="M5384" s="50">
        <v>392.17099999999999</v>
      </c>
      <c r="N5384" s="50">
        <v>422.29899999999998</v>
      </c>
      <c r="O5384" s="50">
        <v>476.94600000000003</v>
      </c>
      <c r="P5384" s="50">
        <v>524.26900000000001</v>
      </c>
      <c r="Q5384" s="50">
        <v>549.47699999999998</v>
      </c>
      <c r="R5384" s="50">
        <v>549.36300000000006</v>
      </c>
      <c r="S5384" s="50">
        <v>527.89599999999996</v>
      </c>
      <c r="T5384" s="50">
        <v>535.86300000000006</v>
      </c>
      <c r="U5384" s="50">
        <v>596.75300000000004</v>
      </c>
      <c r="V5384" s="50">
        <v>649.62199999999996</v>
      </c>
      <c r="W5384" s="50" t="s">
        <v>311</v>
      </c>
      <c r="X5384" s="50">
        <v>597.32000000000005</v>
      </c>
      <c r="Y5384" s="50">
        <v>410.58699999999999</v>
      </c>
      <c r="Z5384" s="50">
        <v>233.25200000000001</v>
      </c>
      <c r="AA5384" s="50">
        <v>76.287000000000006</v>
      </c>
      <c r="AB5384" s="50">
        <v>13.097</v>
      </c>
      <c r="AC5384" s="50" t="str">
        <f t="shared" si="341"/>
        <v>Portugal-2055</v>
      </c>
      <c r="AD5384" s="51">
        <f t="shared" si="342"/>
        <v>4581.8990000000003</v>
      </c>
      <c r="AE5384" s="15">
        <f t="shared" si="343"/>
        <v>0.89798902158253591</v>
      </c>
      <c r="AF5384">
        <f t="shared" si="344"/>
        <v>0.55748509074679786</v>
      </c>
    </row>
    <row r="5385" spans="1:32" x14ac:dyDescent="0.25">
      <c r="A5385" s="59">
        <v>5368</v>
      </c>
      <c r="B5385" s="60" t="s">
        <v>309</v>
      </c>
      <c r="C5385" s="61" t="s">
        <v>384</v>
      </c>
      <c r="D5385" s="62"/>
      <c r="E5385" s="62">
        <v>630</v>
      </c>
      <c r="F5385" s="62">
        <v>2055</v>
      </c>
      <c r="G5385" s="50">
        <v>127.139</v>
      </c>
      <c r="H5385" s="50">
        <v>130.76900000000001</v>
      </c>
      <c r="I5385" s="50">
        <v>138.053</v>
      </c>
      <c r="J5385" s="50">
        <v>147.90600000000001</v>
      </c>
      <c r="K5385" s="50">
        <v>152.24</v>
      </c>
      <c r="L5385" s="50">
        <v>153.90899999999999</v>
      </c>
      <c r="M5385" s="50">
        <v>157.739</v>
      </c>
      <c r="N5385" s="50">
        <v>165.24299999999999</v>
      </c>
      <c r="O5385" s="50">
        <v>173.989</v>
      </c>
      <c r="P5385" s="50">
        <v>198.358</v>
      </c>
      <c r="Q5385" s="50">
        <v>215.48599999999999</v>
      </c>
      <c r="R5385" s="50">
        <v>225.86699999999999</v>
      </c>
      <c r="S5385" s="50">
        <v>232.11</v>
      </c>
      <c r="T5385" s="50">
        <v>215.316</v>
      </c>
      <c r="U5385" s="50">
        <v>199.947</v>
      </c>
      <c r="V5385" s="50">
        <v>179.846</v>
      </c>
      <c r="W5385" s="50" t="s">
        <v>311</v>
      </c>
      <c r="X5385" s="50">
        <v>144.13499999999999</v>
      </c>
      <c r="Y5385" s="50">
        <v>107.958</v>
      </c>
      <c r="Z5385" s="50">
        <v>65.263000000000005</v>
      </c>
      <c r="AA5385" s="50">
        <v>28.677</v>
      </c>
      <c r="AB5385" s="50">
        <v>8.8719999999999999</v>
      </c>
      <c r="AC5385" s="50" t="str">
        <f t="shared" si="341"/>
        <v>Puerto Rico-2055</v>
      </c>
      <c r="AD5385" s="51">
        <f t="shared" si="342"/>
        <v>1822.8469999999998</v>
      </c>
      <c r="AE5385" s="15">
        <f t="shared" si="343"/>
        <v>0.7383916477905168</v>
      </c>
      <c r="AF5385">
        <f t="shared" si="344"/>
        <v>0.42816413137143911</v>
      </c>
    </row>
    <row r="5386" spans="1:32" x14ac:dyDescent="0.25">
      <c r="A5386" s="59">
        <v>5369</v>
      </c>
      <c r="B5386" s="60" t="s">
        <v>309</v>
      </c>
      <c r="C5386" s="61" t="s">
        <v>475</v>
      </c>
      <c r="D5386" s="62"/>
      <c r="E5386" s="62">
        <v>634</v>
      </c>
      <c r="F5386" s="62">
        <v>2055</v>
      </c>
      <c r="G5386" s="50">
        <v>147.11699999999999</v>
      </c>
      <c r="H5386" s="50">
        <v>147.65700000000001</v>
      </c>
      <c r="I5386" s="50">
        <v>145.54300000000001</v>
      </c>
      <c r="J5386" s="50">
        <v>146.732</v>
      </c>
      <c r="K5386" s="50">
        <v>205.34299999999999</v>
      </c>
      <c r="L5386" s="50">
        <v>309.2</v>
      </c>
      <c r="M5386" s="50">
        <v>366.05</v>
      </c>
      <c r="N5386" s="50">
        <v>362.77199999999999</v>
      </c>
      <c r="O5386" s="50">
        <v>334.01600000000002</v>
      </c>
      <c r="P5386" s="50">
        <v>312.024</v>
      </c>
      <c r="Q5386" s="50">
        <v>294.61099999999999</v>
      </c>
      <c r="R5386" s="50">
        <v>265.82</v>
      </c>
      <c r="S5386" s="50">
        <v>254.18299999999999</v>
      </c>
      <c r="T5386" s="50">
        <v>193.35300000000001</v>
      </c>
      <c r="U5386" s="50">
        <v>130.61699999999999</v>
      </c>
      <c r="V5386" s="50">
        <v>99.394000000000005</v>
      </c>
      <c r="W5386" s="50" t="s">
        <v>311</v>
      </c>
      <c r="X5386" s="50">
        <v>80.462999999999994</v>
      </c>
      <c r="Y5386" s="50">
        <v>51.738</v>
      </c>
      <c r="Z5386" s="50">
        <v>18.306999999999999</v>
      </c>
      <c r="AA5386" s="50">
        <v>3.9489999999999998</v>
      </c>
      <c r="AB5386" s="50">
        <v>0.48</v>
      </c>
      <c r="AC5386" s="50" t="str">
        <f t="shared" si="341"/>
        <v>Qatar-2055</v>
      </c>
      <c r="AD5386" s="51">
        <f t="shared" si="342"/>
        <v>2850.7510000000002</v>
      </c>
      <c r="AE5386" s="15">
        <f t="shared" si="343"/>
        <v>0.35731566874834036</v>
      </c>
      <c r="AF5386">
        <f t="shared" si="344"/>
        <v>0.17571833824156782</v>
      </c>
    </row>
    <row r="5387" spans="1:32" x14ac:dyDescent="0.25">
      <c r="A5387" s="59">
        <v>5370</v>
      </c>
      <c r="B5387" s="60" t="s">
        <v>309</v>
      </c>
      <c r="C5387" s="61" t="s">
        <v>345</v>
      </c>
      <c r="D5387" s="62"/>
      <c r="E5387" s="62">
        <v>410</v>
      </c>
      <c r="F5387" s="62">
        <v>2055</v>
      </c>
      <c r="G5387" s="50">
        <v>1938.5129999999999</v>
      </c>
      <c r="H5387" s="50">
        <v>1903.248</v>
      </c>
      <c r="I5387" s="50">
        <v>1910.1610000000001</v>
      </c>
      <c r="J5387" s="50">
        <v>2039.87</v>
      </c>
      <c r="K5387" s="50">
        <v>2278.1950000000002</v>
      </c>
      <c r="L5387" s="50">
        <v>2416.8359999999998</v>
      </c>
      <c r="M5387" s="50">
        <v>2415.7660000000001</v>
      </c>
      <c r="N5387" s="50">
        <v>2404.9349999999999</v>
      </c>
      <c r="O5387" s="50">
        <v>2374.1889999999999</v>
      </c>
      <c r="P5387" s="50">
        <v>2421.9319999999998</v>
      </c>
      <c r="Q5387" s="50">
        <v>2630.4380000000001</v>
      </c>
      <c r="R5387" s="50">
        <v>3223.5230000000001</v>
      </c>
      <c r="S5387" s="50">
        <v>3527.1770000000001</v>
      </c>
      <c r="T5387" s="50">
        <v>3114.2020000000002</v>
      </c>
      <c r="U5387" s="50">
        <v>3471.1579999999999</v>
      </c>
      <c r="V5387" s="50">
        <v>3223.6590000000001</v>
      </c>
      <c r="W5387" s="50" t="s">
        <v>311</v>
      </c>
      <c r="X5387" s="50">
        <v>3153.5810000000001</v>
      </c>
      <c r="Y5387" s="50">
        <v>2473.3809999999999</v>
      </c>
      <c r="Z5387" s="50">
        <v>1477.7650000000001</v>
      </c>
      <c r="AA5387" s="50">
        <v>615.88</v>
      </c>
      <c r="AB5387" s="50">
        <v>117.312</v>
      </c>
      <c r="AC5387" s="50" t="str">
        <f t="shared" si="341"/>
        <v>Republic of Korea-2055</v>
      </c>
      <c r="AD5387" s="51">
        <f t="shared" si="342"/>
        <v>25732.861000000001</v>
      </c>
      <c r="AE5387" s="15">
        <f t="shared" si="343"/>
        <v>0.90929881446140015</v>
      </c>
      <c r="AF5387">
        <f t="shared" si="344"/>
        <v>0.56049101561220871</v>
      </c>
    </row>
    <row r="5388" spans="1:32" x14ac:dyDescent="0.25">
      <c r="A5388" s="59">
        <v>5371</v>
      </c>
      <c r="B5388" s="60" t="s">
        <v>309</v>
      </c>
      <c r="C5388" s="61" t="s">
        <v>476</v>
      </c>
      <c r="D5388" s="62"/>
      <c r="E5388" s="62">
        <v>638</v>
      </c>
      <c r="F5388" s="62">
        <v>2055</v>
      </c>
      <c r="G5388" s="50">
        <v>54.209000000000003</v>
      </c>
      <c r="H5388" s="50">
        <v>55.328000000000003</v>
      </c>
      <c r="I5388" s="50">
        <v>57.131</v>
      </c>
      <c r="J5388" s="50">
        <v>59.204999999999998</v>
      </c>
      <c r="K5388" s="50">
        <v>59.234999999999999</v>
      </c>
      <c r="L5388" s="50">
        <v>57.484999999999999</v>
      </c>
      <c r="M5388" s="50">
        <v>56.701999999999998</v>
      </c>
      <c r="N5388" s="50">
        <v>58.526000000000003</v>
      </c>
      <c r="O5388" s="50">
        <v>62.676000000000002</v>
      </c>
      <c r="P5388" s="50">
        <v>63.465000000000003</v>
      </c>
      <c r="Q5388" s="50">
        <v>66.039000000000001</v>
      </c>
      <c r="R5388" s="50">
        <v>60.347000000000001</v>
      </c>
      <c r="S5388" s="50">
        <v>52.997</v>
      </c>
      <c r="T5388" s="50">
        <v>47.634999999999998</v>
      </c>
      <c r="U5388" s="50">
        <v>45.831000000000003</v>
      </c>
      <c r="V5388" s="50">
        <v>47.204999999999998</v>
      </c>
      <c r="W5388" s="50" t="s">
        <v>311</v>
      </c>
      <c r="X5388" s="50">
        <v>42.207999999999998</v>
      </c>
      <c r="Y5388" s="50">
        <v>35.344000000000001</v>
      </c>
      <c r="Z5388" s="50">
        <v>20.925999999999998</v>
      </c>
      <c r="AA5388" s="50">
        <v>8.1010000000000009</v>
      </c>
      <c r="AB5388" s="50">
        <v>2.2000000000000002</v>
      </c>
      <c r="AC5388" s="50" t="str">
        <f t="shared" si="341"/>
        <v>Réunion-2055</v>
      </c>
      <c r="AD5388" s="51">
        <f t="shared" si="342"/>
        <v>596.67699999999991</v>
      </c>
      <c r="AE5388" s="15">
        <f t="shared" si="343"/>
        <v>0.69739239152841492</v>
      </c>
      <c r="AF5388">
        <f t="shared" si="344"/>
        <v>0.32678539847644245</v>
      </c>
    </row>
    <row r="5389" spans="1:32" x14ac:dyDescent="0.25">
      <c r="A5389" s="59">
        <v>5372</v>
      </c>
      <c r="B5389" s="60" t="s">
        <v>309</v>
      </c>
      <c r="C5389" s="61" t="s">
        <v>477</v>
      </c>
      <c r="D5389" s="62"/>
      <c r="E5389" s="62">
        <v>642</v>
      </c>
      <c r="F5389" s="62">
        <v>2055</v>
      </c>
      <c r="G5389" s="50">
        <v>720.95899999999995</v>
      </c>
      <c r="H5389" s="50">
        <v>747.10500000000002</v>
      </c>
      <c r="I5389" s="50">
        <v>774.9</v>
      </c>
      <c r="J5389" s="50">
        <v>792.99599999999998</v>
      </c>
      <c r="K5389" s="50">
        <v>800.35599999999999</v>
      </c>
      <c r="L5389" s="50">
        <v>817.76900000000001</v>
      </c>
      <c r="M5389" s="50">
        <v>849.30799999999999</v>
      </c>
      <c r="N5389" s="50">
        <v>882.495</v>
      </c>
      <c r="O5389" s="50">
        <v>915.06799999999998</v>
      </c>
      <c r="P5389" s="50">
        <v>982.27200000000005</v>
      </c>
      <c r="Q5389" s="50">
        <v>954.26</v>
      </c>
      <c r="R5389" s="50">
        <v>960.42499999999995</v>
      </c>
      <c r="S5389" s="50">
        <v>978.52499999999998</v>
      </c>
      <c r="T5389" s="50">
        <v>1166.9469999999999</v>
      </c>
      <c r="U5389" s="50">
        <v>954.61099999999999</v>
      </c>
      <c r="V5389" s="50">
        <v>1016.725</v>
      </c>
      <c r="W5389" s="50" t="s">
        <v>311</v>
      </c>
      <c r="X5389" s="50">
        <v>777.91399999999999</v>
      </c>
      <c r="Y5389" s="50">
        <v>513.39099999999996</v>
      </c>
      <c r="Z5389" s="50">
        <v>171.709</v>
      </c>
      <c r="AA5389" s="50">
        <v>66.308999999999997</v>
      </c>
      <c r="AB5389" s="50">
        <v>10.81</v>
      </c>
      <c r="AC5389" s="50" t="str">
        <f t="shared" si="341"/>
        <v>Romania-2055</v>
      </c>
      <c r="AD5389" s="51">
        <f t="shared" si="342"/>
        <v>8933.4740000000002</v>
      </c>
      <c r="AE5389" s="15">
        <f t="shared" si="343"/>
        <v>0.77476914356050064</v>
      </c>
      <c r="AF5389">
        <f t="shared" si="344"/>
        <v>0.41859633632826487</v>
      </c>
    </row>
    <row r="5390" spans="1:32" x14ac:dyDescent="0.25">
      <c r="A5390" s="59">
        <v>5373</v>
      </c>
      <c r="B5390" s="60" t="s">
        <v>309</v>
      </c>
      <c r="C5390" s="61" t="s">
        <v>478</v>
      </c>
      <c r="D5390" s="62"/>
      <c r="E5390" s="62">
        <v>643</v>
      </c>
      <c r="F5390" s="62">
        <v>2055</v>
      </c>
      <c r="G5390" s="50">
        <v>7655.8639999999996</v>
      </c>
      <c r="H5390" s="50">
        <v>7984.692</v>
      </c>
      <c r="I5390" s="50">
        <v>7844.098</v>
      </c>
      <c r="J5390" s="50">
        <v>7348.4390000000003</v>
      </c>
      <c r="K5390" s="50">
        <v>7018.8789999999999</v>
      </c>
      <c r="L5390" s="50">
        <v>7385.817</v>
      </c>
      <c r="M5390" s="50">
        <v>8269.82</v>
      </c>
      <c r="N5390" s="50">
        <v>8975.643</v>
      </c>
      <c r="O5390" s="50">
        <v>9332.5290000000005</v>
      </c>
      <c r="P5390" s="50">
        <v>7834.43</v>
      </c>
      <c r="Q5390" s="50">
        <v>6719.7809999999999</v>
      </c>
      <c r="R5390" s="50">
        <v>5879.5420000000004</v>
      </c>
      <c r="S5390" s="50">
        <v>7560.4989999999998</v>
      </c>
      <c r="T5390" s="50">
        <v>9580.6749999999993</v>
      </c>
      <c r="U5390" s="50">
        <v>7992.0990000000002</v>
      </c>
      <c r="V5390" s="50">
        <v>5936.3819999999996</v>
      </c>
      <c r="W5390" s="50" t="s">
        <v>311</v>
      </c>
      <c r="X5390" s="50">
        <v>4100.5709999999999</v>
      </c>
      <c r="Y5390" s="50">
        <v>2185.8820000000001</v>
      </c>
      <c r="Z5390" s="50">
        <v>1283.0429999999999</v>
      </c>
      <c r="AA5390" s="50">
        <v>369.26799999999997</v>
      </c>
      <c r="AB5390" s="50">
        <v>51.622</v>
      </c>
      <c r="AC5390" s="50" t="str">
        <f t="shared" si="341"/>
        <v>Russian Federation-2055</v>
      </c>
      <c r="AD5390" s="51">
        <f t="shared" si="342"/>
        <v>76325.379000000001</v>
      </c>
      <c r="AE5390" s="15">
        <f t="shared" si="343"/>
        <v>0.7203920467921946</v>
      </c>
      <c r="AF5390">
        <f t="shared" si="344"/>
        <v>0.3155949462515456</v>
      </c>
    </row>
    <row r="5391" spans="1:32" x14ac:dyDescent="0.25">
      <c r="A5391" s="59">
        <v>5374</v>
      </c>
      <c r="B5391" s="60" t="s">
        <v>309</v>
      </c>
      <c r="C5391" s="61" t="s">
        <v>385</v>
      </c>
      <c r="D5391" s="62"/>
      <c r="E5391" s="62">
        <v>662</v>
      </c>
      <c r="F5391" s="62">
        <v>2055</v>
      </c>
      <c r="G5391" s="50">
        <v>7.2560000000000002</v>
      </c>
      <c r="H5391" s="50">
        <v>7.3490000000000002</v>
      </c>
      <c r="I5391" s="50">
        <v>7.7670000000000003</v>
      </c>
      <c r="J5391" s="50">
        <v>8.3780000000000001</v>
      </c>
      <c r="K5391" s="50">
        <v>8.6270000000000007</v>
      </c>
      <c r="L5391" s="50">
        <v>8.9540000000000006</v>
      </c>
      <c r="M5391" s="50">
        <v>9.2590000000000003</v>
      </c>
      <c r="N5391" s="50">
        <v>9.952</v>
      </c>
      <c r="O5391" s="50">
        <v>10.275</v>
      </c>
      <c r="P5391" s="50">
        <v>10.484</v>
      </c>
      <c r="Q5391" s="50">
        <v>12.385</v>
      </c>
      <c r="R5391" s="50">
        <v>14.458</v>
      </c>
      <c r="S5391" s="50">
        <v>14.795999999999999</v>
      </c>
      <c r="T5391" s="50">
        <v>12.175000000000001</v>
      </c>
      <c r="U5391" s="50">
        <v>11.362</v>
      </c>
      <c r="V5391" s="50">
        <v>9.2530000000000001</v>
      </c>
      <c r="W5391" s="50" t="s">
        <v>311</v>
      </c>
      <c r="X5391" s="50">
        <v>7.2329999999999997</v>
      </c>
      <c r="Y5391" s="50">
        <v>5</v>
      </c>
      <c r="Z5391" s="50">
        <v>2.6379999999999999</v>
      </c>
      <c r="AA5391" s="50">
        <v>0.92500000000000004</v>
      </c>
      <c r="AB5391" s="50">
        <v>0.24</v>
      </c>
      <c r="AC5391" s="50" t="str">
        <f t="shared" si="341"/>
        <v>Saint Lucia-2055</v>
      </c>
      <c r="AD5391" s="51">
        <f t="shared" si="342"/>
        <v>107.56800000000001</v>
      </c>
      <c r="AE5391" s="15">
        <f t="shared" si="343"/>
        <v>0.66188829391640625</v>
      </c>
      <c r="AF5391">
        <f t="shared" si="344"/>
        <v>0.37575804217331071</v>
      </c>
    </row>
    <row r="5392" spans="1:32" x14ac:dyDescent="0.25">
      <c r="A5392" s="59">
        <v>5375</v>
      </c>
      <c r="B5392" s="60" t="s">
        <v>309</v>
      </c>
      <c r="C5392" s="61" t="s">
        <v>386</v>
      </c>
      <c r="D5392" s="62"/>
      <c r="E5392" s="62">
        <v>670</v>
      </c>
      <c r="F5392" s="62">
        <v>2055</v>
      </c>
      <c r="G5392" s="50">
        <v>5.3689999999999998</v>
      </c>
      <c r="H5392" s="50">
        <v>5.65</v>
      </c>
      <c r="I5392" s="50">
        <v>5.9249999999999998</v>
      </c>
      <c r="J5392" s="50">
        <v>5.9960000000000004</v>
      </c>
      <c r="K5392" s="50">
        <v>6.016</v>
      </c>
      <c r="L5392" s="50">
        <v>6.1559999999999997</v>
      </c>
      <c r="M5392" s="50">
        <v>6.4850000000000003</v>
      </c>
      <c r="N5392" s="50">
        <v>6.8680000000000003</v>
      </c>
      <c r="O5392" s="50">
        <v>7.117</v>
      </c>
      <c r="P5392" s="50">
        <v>7.4039999999999999</v>
      </c>
      <c r="Q5392" s="50">
        <v>7.1550000000000002</v>
      </c>
      <c r="R5392" s="50">
        <v>7.4189999999999996</v>
      </c>
      <c r="S5392" s="50">
        <v>7.17</v>
      </c>
      <c r="T5392" s="50">
        <v>6.4619999999999997</v>
      </c>
      <c r="U5392" s="50">
        <v>5.67</v>
      </c>
      <c r="V5392" s="50">
        <v>4.3780000000000001</v>
      </c>
      <c r="W5392" s="50" t="s">
        <v>311</v>
      </c>
      <c r="X5392" s="50">
        <v>2.9870000000000001</v>
      </c>
      <c r="Y5392" s="50">
        <v>1.7889999999999999</v>
      </c>
      <c r="Z5392" s="50">
        <v>0.93799999999999994</v>
      </c>
      <c r="AA5392" s="50">
        <v>0.247</v>
      </c>
      <c r="AB5392" s="50">
        <v>3.9E-2</v>
      </c>
      <c r="AC5392" s="50" t="str">
        <f t="shared" si="341"/>
        <v>Saint Vincent and the Grenadines-2055</v>
      </c>
      <c r="AD5392" s="51">
        <f t="shared" si="342"/>
        <v>67.786000000000001</v>
      </c>
      <c r="AE5392" s="15">
        <f t="shared" si="343"/>
        <v>0.58203758888266022</v>
      </c>
      <c r="AF5392">
        <f t="shared" si="344"/>
        <v>0.26566741413902989</v>
      </c>
    </row>
    <row r="5393" spans="1:32" x14ac:dyDescent="0.25">
      <c r="A5393" s="59">
        <v>5376</v>
      </c>
      <c r="B5393" s="60" t="s">
        <v>309</v>
      </c>
      <c r="C5393" s="61" t="s">
        <v>387</v>
      </c>
      <c r="D5393" s="62"/>
      <c r="E5393" s="62">
        <v>882</v>
      </c>
      <c r="F5393" s="62">
        <v>2055</v>
      </c>
      <c r="G5393" s="50">
        <v>20.786999999999999</v>
      </c>
      <c r="H5393" s="50">
        <v>21.573</v>
      </c>
      <c r="I5393" s="50">
        <v>22.716000000000001</v>
      </c>
      <c r="J5393" s="50">
        <v>22.434999999999999</v>
      </c>
      <c r="K5393" s="50">
        <v>20.314</v>
      </c>
      <c r="L5393" s="50">
        <v>17.492999999999999</v>
      </c>
      <c r="M5393" s="50">
        <v>15.491</v>
      </c>
      <c r="N5393" s="50">
        <v>14.644</v>
      </c>
      <c r="O5393" s="50">
        <v>15.282</v>
      </c>
      <c r="P5393" s="50">
        <v>15.722</v>
      </c>
      <c r="Q5393" s="50">
        <v>12.596</v>
      </c>
      <c r="R5393" s="50">
        <v>11.16</v>
      </c>
      <c r="S5393" s="50">
        <v>9.3469999999999995</v>
      </c>
      <c r="T5393" s="50">
        <v>6.5739999999999998</v>
      </c>
      <c r="U5393" s="50">
        <v>6.1550000000000002</v>
      </c>
      <c r="V5393" s="50">
        <v>5.718</v>
      </c>
      <c r="W5393" s="50" t="s">
        <v>311</v>
      </c>
      <c r="X5393" s="50">
        <v>4.7460000000000004</v>
      </c>
      <c r="Y5393" s="50">
        <v>3.2290000000000001</v>
      </c>
      <c r="Z5393" s="50">
        <v>1.58</v>
      </c>
      <c r="AA5393" s="50">
        <v>0.54900000000000004</v>
      </c>
      <c r="AB5393" s="50">
        <v>0.123</v>
      </c>
      <c r="AC5393" s="50" t="str">
        <f t="shared" si="341"/>
        <v>Samoa-2055</v>
      </c>
      <c r="AD5393" s="51">
        <f t="shared" si="342"/>
        <v>154.48399999999998</v>
      </c>
      <c r="AE5393" s="15">
        <f t="shared" si="343"/>
        <v>0.60685896274047801</v>
      </c>
      <c r="AF5393">
        <f t="shared" si="344"/>
        <v>0.13059755875387136</v>
      </c>
    </row>
    <row r="5394" spans="1:32" x14ac:dyDescent="0.25">
      <c r="A5394" s="59">
        <v>5377</v>
      </c>
      <c r="B5394" s="60" t="s">
        <v>309</v>
      </c>
      <c r="C5394" s="61" t="s">
        <v>388</v>
      </c>
      <c r="D5394" s="62"/>
      <c r="E5394" s="62">
        <v>678</v>
      </c>
      <c r="F5394" s="62">
        <v>2055</v>
      </c>
      <c r="G5394" s="50">
        <v>42.963000000000001</v>
      </c>
      <c r="H5394" s="50">
        <v>41.595999999999997</v>
      </c>
      <c r="I5394" s="50">
        <v>40.286000000000001</v>
      </c>
      <c r="J5394" s="50">
        <v>38.295000000000002</v>
      </c>
      <c r="K5394" s="50">
        <v>35.585999999999999</v>
      </c>
      <c r="L5394" s="50">
        <v>32.482999999999997</v>
      </c>
      <c r="M5394" s="50">
        <v>29.378</v>
      </c>
      <c r="N5394" s="50">
        <v>26.771000000000001</v>
      </c>
      <c r="O5394" s="50">
        <v>24.794</v>
      </c>
      <c r="P5394" s="50">
        <v>22.315000000000001</v>
      </c>
      <c r="Q5394" s="50">
        <v>19.155999999999999</v>
      </c>
      <c r="R5394" s="50">
        <v>14.788</v>
      </c>
      <c r="S5394" s="50">
        <v>11.75</v>
      </c>
      <c r="T5394" s="50">
        <v>10.587</v>
      </c>
      <c r="U5394" s="50">
        <v>6.8570000000000002</v>
      </c>
      <c r="V5394" s="50">
        <v>5.8570000000000002</v>
      </c>
      <c r="W5394" s="50" t="s">
        <v>311</v>
      </c>
      <c r="X5394" s="50">
        <v>2.4820000000000002</v>
      </c>
      <c r="Y5394" s="50">
        <v>1.0409999999999999</v>
      </c>
      <c r="Z5394" s="50">
        <v>0.29799999999999999</v>
      </c>
      <c r="AA5394" s="50">
        <v>4.4999999999999998E-2</v>
      </c>
      <c r="AB5394" s="50">
        <v>4.0000000000000001E-3</v>
      </c>
      <c r="AC5394" s="50" t="str">
        <f t="shared" si="341"/>
        <v>Sao Tome and Principe-2055</v>
      </c>
      <c r="AD5394" s="51">
        <f t="shared" si="342"/>
        <v>255.31600000000006</v>
      </c>
      <c r="AE5394" s="15">
        <f t="shared" si="343"/>
        <v>0.59540334330790057</v>
      </c>
      <c r="AF5394">
        <f t="shared" si="344"/>
        <v>7.1472349872817045E-2</v>
      </c>
    </row>
    <row r="5395" spans="1:32" x14ac:dyDescent="0.25">
      <c r="A5395" s="59">
        <v>5378</v>
      </c>
      <c r="B5395" s="60" t="s">
        <v>309</v>
      </c>
      <c r="C5395" s="61" t="s">
        <v>479</v>
      </c>
      <c r="D5395" s="62"/>
      <c r="E5395" s="62">
        <v>682</v>
      </c>
      <c r="F5395" s="62">
        <v>2055</v>
      </c>
      <c r="G5395" s="50">
        <v>2524.047</v>
      </c>
      <c r="H5395" s="50">
        <v>2562.299</v>
      </c>
      <c r="I5395" s="50">
        <v>2519.915</v>
      </c>
      <c r="J5395" s="50">
        <v>2474.9319999999998</v>
      </c>
      <c r="K5395" s="50">
        <v>2566.444</v>
      </c>
      <c r="L5395" s="50">
        <v>2867.9490000000001</v>
      </c>
      <c r="M5395" s="50">
        <v>3303.7249999999999</v>
      </c>
      <c r="N5395" s="50">
        <v>3536.0920000000001</v>
      </c>
      <c r="O5395" s="50">
        <v>3320.6460000000002</v>
      </c>
      <c r="P5395" s="50">
        <v>3103.9279999999999</v>
      </c>
      <c r="Q5395" s="50">
        <v>2786.5140000000001</v>
      </c>
      <c r="R5395" s="50">
        <v>2730.15</v>
      </c>
      <c r="S5395" s="50">
        <v>2924.49</v>
      </c>
      <c r="T5395" s="50">
        <v>2646.5729999999999</v>
      </c>
      <c r="U5395" s="50">
        <v>2177.4140000000002</v>
      </c>
      <c r="V5395" s="50">
        <v>1859.075</v>
      </c>
      <c r="W5395" s="50" t="s">
        <v>311</v>
      </c>
      <c r="X5395" s="50">
        <v>1177.979</v>
      </c>
      <c r="Y5395" s="50">
        <v>511.02199999999999</v>
      </c>
      <c r="Z5395" s="50">
        <v>164.21700000000001</v>
      </c>
      <c r="AA5395" s="50">
        <v>29.928000000000001</v>
      </c>
      <c r="AB5395" s="50">
        <v>3.3370000000000002</v>
      </c>
      <c r="AC5395" s="50" t="str">
        <f t="shared" ref="AC5395:AC5458" si="345">C5395&amp;"-"&amp;F5395</f>
        <v>Saudi Arabia-2055</v>
      </c>
      <c r="AD5395" s="51">
        <f t="shared" ref="AD5395:AD5458" si="346">SUM(J5395:S5395)</f>
        <v>29614.870000000003</v>
      </c>
      <c r="AE5395" s="15">
        <f t="shared" ref="AE5395:AE5458" si="347">IF(W5395="…",SUM(G5395:I5395,T5395:V5395,X5395:AB5395)/SUM(J5395:S5395),SUM(G5395:I5395,T5395:W5395)/SUM(J5395:S5395))</f>
        <v>0.54620553796116611</v>
      </c>
      <c r="AF5395">
        <f t="shared" ref="AF5395:AF5458" si="348">IF(W5395="…",SUM(T5395:V5395,X5395:AB5395)/SUM(G5395:S5395),SUM(T5395:W5395)/SUM(G5395:S5395))</f>
        <v>0.23023333170612148</v>
      </c>
    </row>
    <row r="5396" spans="1:32" x14ac:dyDescent="0.25">
      <c r="A5396" s="59">
        <v>5379</v>
      </c>
      <c r="B5396" s="60" t="s">
        <v>309</v>
      </c>
      <c r="C5396" s="61" t="s">
        <v>480</v>
      </c>
      <c r="D5396" s="62"/>
      <c r="E5396" s="62">
        <v>686</v>
      </c>
      <c r="F5396" s="62">
        <v>2055</v>
      </c>
      <c r="G5396" s="50">
        <v>4106.777</v>
      </c>
      <c r="H5396" s="50">
        <v>3941.587</v>
      </c>
      <c r="I5396" s="50">
        <v>3745.9229999999998</v>
      </c>
      <c r="J5396" s="50">
        <v>3509.6030000000001</v>
      </c>
      <c r="K5396" s="50">
        <v>3233.4569999999999</v>
      </c>
      <c r="L5396" s="50">
        <v>2958.116</v>
      </c>
      <c r="M5396" s="50">
        <v>2716.5749999999998</v>
      </c>
      <c r="N5396" s="50">
        <v>2502.7240000000002</v>
      </c>
      <c r="O5396" s="50">
        <v>2284.4780000000001</v>
      </c>
      <c r="P5396" s="50">
        <v>1935.559</v>
      </c>
      <c r="Q5396" s="50">
        <v>1583.617</v>
      </c>
      <c r="R5396" s="50">
        <v>1322.998</v>
      </c>
      <c r="S5396" s="50">
        <v>1113.674</v>
      </c>
      <c r="T5396" s="50">
        <v>898.11300000000006</v>
      </c>
      <c r="U5396" s="50">
        <v>669.55499999999995</v>
      </c>
      <c r="V5396" s="50">
        <v>417.61399999999998</v>
      </c>
      <c r="W5396" s="50" t="s">
        <v>311</v>
      </c>
      <c r="X5396" s="50">
        <v>214.82400000000001</v>
      </c>
      <c r="Y5396" s="50">
        <v>79.042000000000002</v>
      </c>
      <c r="Z5396" s="50">
        <v>18.5</v>
      </c>
      <c r="AA5396" s="50">
        <v>2.2650000000000001</v>
      </c>
      <c r="AB5396" s="50">
        <v>0.13</v>
      </c>
      <c r="AC5396" s="50" t="str">
        <f t="shared" si="345"/>
        <v>Senegal-2055</v>
      </c>
      <c r="AD5396" s="51">
        <f t="shared" si="346"/>
        <v>23160.800999999999</v>
      </c>
      <c r="AE5396" s="15">
        <f t="shared" si="347"/>
        <v>0.60854242476328857</v>
      </c>
      <c r="AF5396">
        <f t="shared" si="348"/>
        <v>6.5799948779988779E-2</v>
      </c>
    </row>
    <row r="5397" spans="1:32" x14ac:dyDescent="0.25">
      <c r="A5397" s="59">
        <v>5380</v>
      </c>
      <c r="B5397" s="60" t="s">
        <v>309</v>
      </c>
      <c r="C5397" s="61" t="s">
        <v>389</v>
      </c>
      <c r="D5397" s="62"/>
      <c r="E5397" s="62">
        <v>690</v>
      </c>
      <c r="F5397" s="62">
        <v>2055</v>
      </c>
      <c r="G5397" s="50">
        <v>5.2859999999999996</v>
      </c>
      <c r="H5397" s="50">
        <v>5.6360000000000001</v>
      </c>
      <c r="I5397" s="50">
        <v>5.8890000000000002</v>
      </c>
      <c r="J5397" s="50">
        <v>5.86</v>
      </c>
      <c r="K5397" s="50">
        <v>5.6070000000000002</v>
      </c>
      <c r="L5397" s="50">
        <v>5.4420000000000002</v>
      </c>
      <c r="M5397" s="50">
        <v>5.681</v>
      </c>
      <c r="N5397" s="50">
        <v>6.3609999999999998</v>
      </c>
      <c r="O5397" s="50">
        <v>6.774</v>
      </c>
      <c r="P5397" s="50">
        <v>5.702</v>
      </c>
      <c r="Q5397" s="50">
        <v>4.6689999999999996</v>
      </c>
      <c r="R5397" s="50">
        <v>4.5510000000000002</v>
      </c>
      <c r="S5397" s="50">
        <v>5.0869999999999997</v>
      </c>
      <c r="T5397" s="50">
        <v>5.2880000000000003</v>
      </c>
      <c r="U5397" s="50">
        <v>5.3879999999999999</v>
      </c>
      <c r="V5397" s="50">
        <v>4.601</v>
      </c>
      <c r="W5397" s="50" t="s">
        <v>311</v>
      </c>
      <c r="X5397" s="50">
        <v>3.5230000000000001</v>
      </c>
      <c r="Y5397" s="50">
        <v>2.2429999999999999</v>
      </c>
      <c r="Z5397" s="50">
        <v>1.085</v>
      </c>
      <c r="AA5397" s="50">
        <v>0.30099999999999999</v>
      </c>
      <c r="AB5397" s="50">
        <v>4.2999999999999997E-2</v>
      </c>
      <c r="AC5397" s="50" t="str">
        <f t="shared" si="345"/>
        <v>Seychelles-2055</v>
      </c>
      <c r="AD5397" s="51">
        <f t="shared" si="346"/>
        <v>55.733999999999995</v>
      </c>
      <c r="AE5397" s="15">
        <f t="shared" si="347"/>
        <v>0.70483008576452455</v>
      </c>
      <c r="AF5397">
        <f t="shared" si="348"/>
        <v>0.30976635191949825</v>
      </c>
    </row>
    <row r="5398" spans="1:32" x14ac:dyDescent="0.25">
      <c r="A5398" s="59">
        <v>5381</v>
      </c>
      <c r="B5398" s="60" t="s">
        <v>309</v>
      </c>
      <c r="C5398" s="61" t="s">
        <v>481</v>
      </c>
      <c r="D5398" s="62"/>
      <c r="E5398" s="62">
        <v>694</v>
      </c>
      <c r="F5398" s="62">
        <v>2055</v>
      </c>
      <c r="G5398" s="50">
        <v>1280.7639999999999</v>
      </c>
      <c r="H5398" s="50">
        <v>1267.354</v>
      </c>
      <c r="I5398" s="50">
        <v>1256.3340000000001</v>
      </c>
      <c r="J5398" s="50">
        <v>1238.241</v>
      </c>
      <c r="K5398" s="50">
        <v>1201.9829999999999</v>
      </c>
      <c r="L5398" s="50">
        <v>1150.319</v>
      </c>
      <c r="M5398" s="50">
        <v>1084.6659999999999</v>
      </c>
      <c r="N5398" s="50">
        <v>1009.196</v>
      </c>
      <c r="O5398" s="50">
        <v>924.34900000000005</v>
      </c>
      <c r="P5398" s="50">
        <v>837.95</v>
      </c>
      <c r="Q5398" s="50">
        <v>705.50199999999995</v>
      </c>
      <c r="R5398" s="50">
        <v>568.84699999999998</v>
      </c>
      <c r="S5398" s="50">
        <v>437.61900000000003</v>
      </c>
      <c r="T5398" s="50">
        <v>323.798</v>
      </c>
      <c r="U5398" s="50">
        <v>217.87299999999999</v>
      </c>
      <c r="V5398" s="50">
        <v>117.286</v>
      </c>
      <c r="W5398" s="50" t="s">
        <v>311</v>
      </c>
      <c r="X5398" s="50">
        <v>46.594000000000001</v>
      </c>
      <c r="Y5398" s="50">
        <v>11.493</v>
      </c>
      <c r="Z5398" s="50">
        <v>1.5649999999999999</v>
      </c>
      <c r="AA5398" s="50">
        <v>0.11</v>
      </c>
      <c r="AB5398" s="50">
        <v>5.0000000000000001E-3</v>
      </c>
      <c r="AC5398" s="50" t="str">
        <f t="shared" si="345"/>
        <v>Sierra Leone-2055</v>
      </c>
      <c r="AD5398" s="51">
        <f t="shared" si="346"/>
        <v>9158.6720000000005</v>
      </c>
      <c r="AE5398" s="15">
        <f t="shared" si="347"/>
        <v>0.493868106642535</v>
      </c>
      <c r="AF5398">
        <f t="shared" si="348"/>
        <v>5.5443734087554833E-2</v>
      </c>
    </row>
    <row r="5399" spans="1:32" x14ac:dyDescent="0.25">
      <c r="A5399" s="59">
        <v>5382</v>
      </c>
      <c r="B5399" s="60" t="s">
        <v>309</v>
      </c>
      <c r="C5399" s="61" t="s">
        <v>244</v>
      </c>
      <c r="D5399" s="62"/>
      <c r="E5399" s="62">
        <v>702</v>
      </c>
      <c r="F5399" s="62">
        <v>2055</v>
      </c>
      <c r="G5399" s="50">
        <v>221.68100000000001</v>
      </c>
      <c r="H5399" s="50">
        <v>233.63399999999999</v>
      </c>
      <c r="I5399" s="50">
        <v>248.91200000000001</v>
      </c>
      <c r="J5399" s="50">
        <v>267.78300000000002</v>
      </c>
      <c r="K5399" s="50">
        <v>287.221</v>
      </c>
      <c r="L5399" s="50">
        <v>304.84300000000002</v>
      </c>
      <c r="M5399" s="50">
        <v>318.13499999999999</v>
      </c>
      <c r="N5399" s="50">
        <v>336.666</v>
      </c>
      <c r="O5399" s="50">
        <v>356.55799999999999</v>
      </c>
      <c r="P5399" s="50">
        <v>378.226</v>
      </c>
      <c r="Q5399" s="50">
        <v>409.92599999999999</v>
      </c>
      <c r="R5399" s="50">
        <v>443.887</v>
      </c>
      <c r="S5399" s="50">
        <v>459.43900000000002</v>
      </c>
      <c r="T5399" s="50">
        <v>424.57299999999998</v>
      </c>
      <c r="U5399" s="50">
        <v>434.71300000000002</v>
      </c>
      <c r="V5399" s="50">
        <v>427.08300000000003</v>
      </c>
      <c r="W5399" s="50" t="s">
        <v>311</v>
      </c>
      <c r="X5399" s="50">
        <v>387.03100000000001</v>
      </c>
      <c r="Y5399" s="50">
        <v>289.75</v>
      </c>
      <c r="Z5399" s="50">
        <v>187.94399999999999</v>
      </c>
      <c r="AA5399" s="50">
        <v>80.471000000000004</v>
      </c>
      <c r="AB5399" s="50">
        <v>18.634</v>
      </c>
      <c r="AC5399" s="50" t="str">
        <f t="shared" si="345"/>
        <v>Singapore-2055</v>
      </c>
      <c r="AD5399" s="51">
        <f t="shared" si="346"/>
        <v>3562.6839999999997</v>
      </c>
      <c r="AE5399" s="15">
        <f t="shared" si="347"/>
        <v>0.82926973034936591</v>
      </c>
      <c r="AF5399">
        <f t="shared" si="348"/>
        <v>0.52736019101406151</v>
      </c>
    </row>
    <row r="5400" spans="1:32" x14ac:dyDescent="0.25">
      <c r="A5400" s="59">
        <v>5383</v>
      </c>
      <c r="B5400" s="60" t="s">
        <v>309</v>
      </c>
      <c r="C5400" s="61" t="s">
        <v>482</v>
      </c>
      <c r="D5400" s="62"/>
      <c r="E5400" s="62">
        <v>705</v>
      </c>
      <c r="F5400" s="62">
        <v>2055</v>
      </c>
      <c r="G5400" s="50">
        <v>90.16</v>
      </c>
      <c r="H5400" s="50">
        <v>93.858999999999995</v>
      </c>
      <c r="I5400" s="50">
        <v>93.671000000000006</v>
      </c>
      <c r="J5400" s="50">
        <v>90.337999999999994</v>
      </c>
      <c r="K5400" s="50">
        <v>88.301000000000002</v>
      </c>
      <c r="L5400" s="50">
        <v>91.471000000000004</v>
      </c>
      <c r="M5400" s="50">
        <v>99.384</v>
      </c>
      <c r="N5400" s="50">
        <v>107.884</v>
      </c>
      <c r="O5400" s="50">
        <v>113.003</v>
      </c>
      <c r="P5400" s="50">
        <v>108.59099999999999</v>
      </c>
      <c r="Q5400" s="50">
        <v>94.591999999999999</v>
      </c>
      <c r="R5400" s="50">
        <v>96.337000000000003</v>
      </c>
      <c r="S5400" s="50">
        <v>105.5</v>
      </c>
      <c r="T5400" s="50">
        <v>124.248</v>
      </c>
      <c r="U5400" s="50">
        <v>132.13999999999999</v>
      </c>
      <c r="V5400" s="50">
        <v>129.096</v>
      </c>
      <c r="W5400" s="50" t="s">
        <v>311</v>
      </c>
      <c r="X5400" s="50">
        <v>103.429</v>
      </c>
      <c r="Y5400" s="50">
        <v>79.653000000000006</v>
      </c>
      <c r="Z5400" s="50">
        <v>43.91</v>
      </c>
      <c r="AA5400" s="50">
        <v>14.595000000000001</v>
      </c>
      <c r="AB5400" s="50">
        <v>2.4169999999999998</v>
      </c>
      <c r="AC5400" s="50" t="str">
        <f t="shared" si="345"/>
        <v>Slovenia-2055</v>
      </c>
      <c r="AD5400" s="51">
        <f t="shared" si="346"/>
        <v>995.40100000000007</v>
      </c>
      <c r="AE5400" s="15">
        <f t="shared" si="347"/>
        <v>0.91136938781455912</v>
      </c>
      <c r="AF5400">
        <f t="shared" si="348"/>
        <v>0.4944564057086257</v>
      </c>
    </row>
    <row r="5401" spans="1:32" x14ac:dyDescent="0.25">
      <c r="A5401" s="59">
        <v>5384</v>
      </c>
      <c r="B5401" s="60" t="s">
        <v>309</v>
      </c>
      <c r="C5401" s="61" t="s">
        <v>390</v>
      </c>
      <c r="D5401" s="62"/>
      <c r="E5401" s="62">
        <v>90</v>
      </c>
      <c r="F5401" s="62">
        <v>2055</v>
      </c>
      <c r="G5401" s="50">
        <v>97.722999999999999</v>
      </c>
      <c r="H5401" s="50">
        <v>97.031000000000006</v>
      </c>
      <c r="I5401" s="50">
        <v>96.546999999999997</v>
      </c>
      <c r="J5401" s="50">
        <v>94.460999999999999</v>
      </c>
      <c r="K5401" s="50">
        <v>89.917000000000002</v>
      </c>
      <c r="L5401" s="50">
        <v>83.668000000000006</v>
      </c>
      <c r="M5401" s="50">
        <v>77.668000000000006</v>
      </c>
      <c r="N5401" s="50">
        <v>73.369</v>
      </c>
      <c r="O5401" s="50">
        <v>70.941000000000003</v>
      </c>
      <c r="P5401" s="50">
        <v>66.504000000000005</v>
      </c>
      <c r="Q5401" s="50">
        <v>58.085999999999999</v>
      </c>
      <c r="R5401" s="50">
        <v>49.654000000000003</v>
      </c>
      <c r="S5401" s="50">
        <v>39.643999999999998</v>
      </c>
      <c r="T5401" s="50">
        <v>31.12</v>
      </c>
      <c r="U5401" s="50">
        <v>26.349</v>
      </c>
      <c r="V5401" s="50">
        <v>20.768999999999998</v>
      </c>
      <c r="W5401" s="50" t="s">
        <v>311</v>
      </c>
      <c r="X5401" s="50">
        <v>12.535</v>
      </c>
      <c r="Y5401" s="50">
        <v>4.9390000000000001</v>
      </c>
      <c r="Z5401" s="50">
        <v>1.476</v>
      </c>
      <c r="AA5401" s="50">
        <v>0.25600000000000001</v>
      </c>
      <c r="AB5401" s="50">
        <v>2.4E-2</v>
      </c>
      <c r="AC5401" s="50" t="str">
        <f t="shared" si="345"/>
        <v>Solomon Islands-2055</v>
      </c>
      <c r="AD5401" s="51">
        <f t="shared" si="346"/>
        <v>703.91200000000003</v>
      </c>
      <c r="AE5401" s="15">
        <f t="shared" si="347"/>
        <v>0.55229773039811803</v>
      </c>
      <c r="AF5401">
        <f t="shared" si="348"/>
        <v>9.7936823574450868E-2</v>
      </c>
    </row>
    <row r="5402" spans="1:32" x14ac:dyDescent="0.25">
      <c r="A5402" s="59">
        <v>5385</v>
      </c>
      <c r="B5402" s="60" t="s">
        <v>309</v>
      </c>
      <c r="C5402" s="61" t="s">
        <v>483</v>
      </c>
      <c r="D5402" s="62"/>
      <c r="E5402" s="62">
        <v>706</v>
      </c>
      <c r="F5402" s="62">
        <v>2055</v>
      </c>
      <c r="G5402" s="50">
        <v>5272.9849999999997</v>
      </c>
      <c r="H5402" s="50">
        <v>4888.8670000000002</v>
      </c>
      <c r="I5402" s="50">
        <v>4500.9589999999998</v>
      </c>
      <c r="J5402" s="50">
        <v>4111.7569999999996</v>
      </c>
      <c r="K5402" s="50">
        <v>3723.1390000000001</v>
      </c>
      <c r="L5402" s="50">
        <v>3326.7379999999998</v>
      </c>
      <c r="M5402" s="50">
        <v>2924.6390000000001</v>
      </c>
      <c r="N5402" s="50">
        <v>2521.7280000000001</v>
      </c>
      <c r="O5402" s="50">
        <v>2106.7710000000002</v>
      </c>
      <c r="P5402" s="50">
        <v>1766.125</v>
      </c>
      <c r="Q5402" s="50">
        <v>1436.0129999999999</v>
      </c>
      <c r="R5402" s="50">
        <v>1168.537</v>
      </c>
      <c r="S5402" s="50">
        <v>863.96299999999997</v>
      </c>
      <c r="T5402" s="50">
        <v>618.50800000000004</v>
      </c>
      <c r="U5402" s="50">
        <v>403.27800000000002</v>
      </c>
      <c r="V5402" s="50">
        <v>238.94499999999999</v>
      </c>
      <c r="W5402" s="50" t="s">
        <v>311</v>
      </c>
      <c r="X5402" s="50">
        <v>120.63</v>
      </c>
      <c r="Y5402" s="50">
        <v>44.087000000000003</v>
      </c>
      <c r="Z5402" s="50">
        <v>10.303000000000001</v>
      </c>
      <c r="AA5402" s="50">
        <v>1.4470000000000001</v>
      </c>
      <c r="AB5402" s="50">
        <v>0.12</v>
      </c>
      <c r="AC5402" s="50" t="str">
        <f t="shared" si="345"/>
        <v>Somalia-2055</v>
      </c>
      <c r="AD5402" s="51">
        <f t="shared" si="346"/>
        <v>23949.41</v>
      </c>
      <c r="AE5402" s="15">
        <f t="shared" si="347"/>
        <v>0.67225576746984572</v>
      </c>
      <c r="AF5402">
        <f t="shared" si="348"/>
        <v>3.7224432129920729E-2</v>
      </c>
    </row>
    <row r="5403" spans="1:32" x14ac:dyDescent="0.25">
      <c r="A5403" s="59">
        <v>5386</v>
      </c>
      <c r="B5403" s="60" t="s">
        <v>309</v>
      </c>
      <c r="C5403" s="61" t="s">
        <v>263</v>
      </c>
      <c r="D5403" s="62"/>
      <c r="E5403" s="62">
        <v>710</v>
      </c>
      <c r="F5403" s="62">
        <v>2055</v>
      </c>
      <c r="G5403" s="50">
        <v>4978.1490000000003</v>
      </c>
      <c r="H5403" s="50">
        <v>5100.1859999999997</v>
      </c>
      <c r="I5403" s="50">
        <v>5201.1540000000005</v>
      </c>
      <c r="J5403" s="50">
        <v>5262.32</v>
      </c>
      <c r="K5403" s="50">
        <v>5312.3379999999997</v>
      </c>
      <c r="L5403" s="50">
        <v>5384.5649999999996</v>
      </c>
      <c r="M5403" s="50">
        <v>5461.7150000000001</v>
      </c>
      <c r="N5403" s="50">
        <v>5477.6130000000003</v>
      </c>
      <c r="O5403" s="50">
        <v>5359.9009999999998</v>
      </c>
      <c r="P5403" s="50">
        <v>4923.95</v>
      </c>
      <c r="Q5403" s="50">
        <v>4530.0820000000003</v>
      </c>
      <c r="R5403" s="50">
        <v>4225.3580000000002</v>
      </c>
      <c r="S5403" s="50">
        <v>3858.5909999999999</v>
      </c>
      <c r="T5403" s="50">
        <v>3321.9430000000002</v>
      </c>
      <c r="U5403" s="50">
        <v>2470.1819999999998</v>
      </c>
      <c r="V5403" s="50">
        <v>1582.0429999999999</v>
      </c>
      <c r="W5403" s="50" t="s">
        <v>311</v>
      </c>
      <c r="X5403" s="50">
        <v>966.94100000000003</v>
      </c>
      <c r="Y5403" s="50">
        <v>506.94200000000001</v>
      </c>
      <c r="Z5403" s="50">
        <v>205.16</v>
      </c>
      <c r="AA5403" s="50">
        <v>56.356000000000002</v>
      </c>
      <c r="AB5403" s="50">
        <v>9.6449999999999996</v>
      </c>
      <c r="AC5403" s="50" t="str">
        <f t="shared" si="345"/>
        <v>South Africa-2055</v>
      </c>
      <c r="AD5403" s="51">
        <f t="shared" si="346"/>
        <v>49796.432999999997</v>
      </c>
      <c r="AE5403" s="15">
        <f t="shared" si="347"/>
        <v>0.48996884977685051</v>
      </c>
      <c r="AF5403">
        <f t="shared" si="348"/>
        <v>0.14013189087048203</v>
      </c>
    </row>
    <row r="5404" spans="1:32" x14ac:dyDescent="0.25">
      <c r="A5404" s="59">
        <v>5387</v>
      </c>
      <c r="B5404" s="60" t="s">
        <v>309</v>
      </c>
      <c r="C5404" s="61" t="s">
        <v>484</v>
      </c>
      <c r="D5404" s="62">
        <v>17</v>
      </c>
      <c r="E5404" s="62">
        <v>724</v>
      </c>
      <c r="F5404" s="62">
        <v>2055</v>
      </c>
      <c r="G5404" s="50">
        <v>1757.893</v>
      </c>
      <c r="H5404" s="50">
        <v>1855.251</v>
      </c>
      <c r="I5404" s="50">
        <v>1912.327</v>
      </c>
      <c r="J5404" s="50">
        <v>1905.3050000000001</v>
      </c>
      <c r="K5404" s="50">
        <v>1891.413</v>
      </c>
      <c r="L5404" s="50">
        <v>1926.62</v>
      </c>
      <c r="M5404" s="50">
        <v>2041.377</v>
      </c>
      <c r="N5404" s="50">
        <v>2231.0010000000002</v>
      </c>
      <c r="O5404" s="50">
        <v>2434.2060000000001</v>
      </c>
      <c r="P5404" s="50">
        <v>2711.3180000000002</v>
      </c>
      <c r="Q5404" s="50">
        <v>2516.4090000000001</v>
      </c>
      <c r="R5404" s="50">
        <v>2268.8919999999998</v>
      </c>
      <c r="S5404" s="50">
        <v>2319.91</v>
      </c>
      <c r="T5404" s="50">
        <v>2436.192</v>
      </c>
      <c r="U5404" s="50">
        <v>2850.0889999999999</v>
      </c>
      <c r="V5404" s="50">
        <v>3359.846</v>
      </c>
      <c r="W5404" s="50" t="s">
        <v>311</v>
      </c>
      <c r="X5404" s="50">
        <v>3039.22</v>
      </c>
      <c r="Y5404" s="50">
        <v>2229.8989999999999</v>
      </c>
      <c r="Z5404" s="50">
        <v>1270.0540000000001</v>
      </c>
      <c r="AA5404" s="50">
        <v>416.60399999999998</v>
      </c>
      <c r="AB5404" s="50">
        <v>63.468000000000004</v>
      </c>
      <c r="AC5404" s="50" t="str">
        <f t="shared" si="345"/>
        <v>Spain-2055</v>
      </c>
      <c r="AD5404" s="51">
        <f t="shared" si="346"/>
        <v>22246.451000000001</v>
      </c>
      <c r="AE5404" s="15">
        <f t="shared" si="347"/>
        <v>0.95254937517898919</v>
      </c>
      <c r="AF5404">
        <f t="shared" si="348"/>
        <v>0.56407230295404109</v>
      </c>
    </row>
    <row r="5405" spans="1:32" x14ac:dyDescent="0.25">
      <c r="A5405" s="59">
        <v>5388</v>
      </c>
      <c r="B5405" s="60" t="s">
        <v>309</v>
      </c>
      <c r="C5405" s="61" t="s">
        <v>485</v>
      </c>
      <c r="D5405" s="62"/>
      <c r="E5405" s="62">
        <v>144</v>
      </c>
      <c r="F5405" s="62">
        <v>2055</v>
      </c>
      <c r="G5405" s="50">
        <v>1046.6790000000001</v>
      </c>
      <c r="H5405" s="50">
        <v>1102.3820000000001</v>
      </c>
      <c r="I5405" s="50">
        <v>1178.1489999999999</v>
      </c>
      <c r="J5405" s="50">
        <v>1228.278</v>
      </c>
      <c r="K5405" s="50">
        <v>1196.0119999999999</v>
      </c>
      <c r="L5405" s="50">
        <v>1119.1559999999999</v>
      </c>
      <c r="M5405" s="50">
        <v>1098.2149999999999</v>
      </c>
      <c r="N5405" s="50">
        <v>1155.2660000000001</v>
      </c>
      <c r="O5405" s="50">
        <v>1238.5429999999999</v>
      </c>
      <c r="P5405" s="50">
        <v>1357.799</v>
      </c>
      <c r="Q5405" s="50">
        <v>1315.3910000000001</v>
      </c>
      <c r="R5405" s="50">
        <v>1204.2370000000001</v>
      </c>
      <c r="S5405" s="50">
        <v>1180.251</v>
      </c>
      <c r="T5405" s="50">
        <v>1137.0029999999999</v>
      </c>
      <c r="U5405" s="50">
        <v>1158.952</v>
      </c>
      <c r="V5405" s="50">
        <v>1055.4639999999999</v>
      </c>
      <c r="W5405" s="50" t="s">
        <v>311</v>
      </c>
      <c r="X5405" s="50">
        <v>742.00900000000001</v>
      </c>
      <c r="Y5405" s="50">
        <v>481.92399999999998</v>
      </c>
      <c r="Z5405" s="50">
        <v>237.63499999999999</v>
      </c>
      <c r="AA5405" s="50">
        <v>78.251000000000005</v>
      </c>
      <c r="AB5405" s="50">
        <v>14.348000000000001</v>
      </c>
      <c r="AC5405" s="50" t="str">
        <f t="shared" si="345"/>
        <v>Sri Lanka-2055</v>
      </c>
      <c r="AD5405" s="51">
        <f t="shared" si="346"/>
        <v>12093.148000000001</v>
      </c>
      <c r="AE5405" s="15">
        <f t="shared" si="347"/>
        <v>0.6807818774730946</v>
      </c>
      <c r="AF5405">
        <f t="shared" si="348"/>
        <v>0.31812400204975788</v>
      </c>
    </row>
    <row r="5406" spans="1:32" x14ac:dyDescent="0.25">
      <c r="A5406" s="59">
        <v>5389</v>
      </c>
      <c r="B5406" s="60" t="s">
        <v>309</v>
      </c>
      <c r="C5406" s="61" t="s">
        <v>486</v>
      </c>
      <c r="D5406" s="62">
        <v>18</v>
      </c>
      <c r="E5406" s="62">
        <v>275</v>
      </c>
      <c r="F5406" s="62">
        <v>2055</v>
      </c>
      <c r="G5406" s="50">
        <v>966.08</v>
      </c>
      <c r="H5406" s="50">
        <v>948.28899999999999</v>
      </c>
      <c r="I5406" s="50">
        <v>920.07899999999995</v>
      </c>
      <c r="J5406" s="50">
        <v>884.89499999999998</v>
      </c>
      <c r="K5406" s="50">
        <v>849.85599999999999</v>
      </c>
      <c r="L5406" s="50">
        <v>817.58399999999995</v>
      </c>
      <c r="M5406" s="50">
        <v>782.46199999999999</v>
      </c>
      <c r="N5406" s="50">
        <v>733.63900000000001</v>
      </c>
      <c r="O5406" s="50">
        <v>664.53</v>
      </c>
      <c r="P5406" s="50">
        <v>585.56899999999996</v>
      </c>
      <c r="Q5406" s="50">
        <v>515.846</v>
      </c>
      <c r="R5406" s="50">
        <v>484.745</v>
      </c>
      <c r="S5406" s="50">
        <v>426.798</v>
      </c>
      <c r="T5406" s="50">
        <v>317.78500000000003</v>
      </c>
      <c r="U5406" s="50">
        <v>227.43899999999999</v>
      </c>
      <c r="V5406" s="50">
        <v>158.233</v>
      </c>
      <c r="W5406" s="50" t="s">
        <v>311</v>
      </c>
      <c r="X5406" s="50">
        <v>92.438000000000002</v>
      </c>
      <c r="Y5406" s="50">
        <v>43.731999999999999</v>
      </c>
      <c r="Z5406" s="50">
        <v>13.933</v>
      </c>
      <c r="AA5406" s="50">
        <v>2.4369999999999998</v>
      </c>
      <c r="AB5406" s="50">
        <v>0.26700000000000002</v>
      </c>
      <c r="AC5406" s="50" t="str">
        <f t="shared" si="345"/>
        <v>State of Palestine-2055</v>
      </c>
      <c r="AD5406" s="51">
        <f t="shared" si="346"/>
        <v>6745.9239999999991</v>
      </c>
      <c r="AE5406" s="15">
        <f t="shared" si="347"/>
        <v>0.54710251701620127</v>
      </c>
      <c r="AF5406">
        <f t="shared" si="348"/>
        <v>8.9376905197418227E-2</v>
      </c>
    </row>
    <row r="5407" spans="1:32" x14ac:dyDescent="0.25">
      <c r="A5407" s="59">
        <v>5390</v>
      </c>
      <c r="B5407" s="60" t="s">
        <v>309</v>
      </c>
      <c r="C5407" s="61" t="s">
        <v>487</v>
      </c>
      <c r="D5407" s="62"/>
      <c r="E5407" s="62">
        <v>729</v>
      </c>
      <c r="F5407" s="62">
        <v>2055</v>
      </c>
      <c r="G5407" s="50">
        <v>9105.3979999999992</v>
      </c>
      <c r="H5407" s="50">
        <v>8737.6859999999997</v>
      </c>
      <c r="I5407" s="50">
        <v>8396.0300000000007</v>
      </c>
      <c r="J5407" s="50">
        <v>8028.5190000000002</v>
      </c>
      <c r="K5407" s="50">
        <v>7576.9080000000004</v>
      </c>
      <c r="L5407" s="50">
        <v>7027.3680000000004</v>
      </c>
      <c r="M5407" s="50">
        <v>6427.2510000000002</v>
      </c>
      <c r="N5407" s="50">
        <v>5851.87</v>
      </c>
      <c r="O5407" s="50">
        <v>5320.4889999999996</v>
      </c>
      <c r="P5407" s="50">
        <v>4811.1869999999999</v>
      </c>
      <c r="Q5407" s="50">
        <v>4224.5950000000003</v>
      </c>
      <c r="R5407" s="50">
        <v>3518.1320000000001</v>
      </c>
      <c r="S5407" s="50">
        <v>2757.7020000000002</v>
      </c>
      <c r="T5407" s="50">
        <v>2012.644</v>
      </c>
      <c r="U5407" s="50">
        <v>1469.5650000000001</v>
      </c>
      <c r="V5407" s="50">
        <v>945.73900000000003</v>
      </c>
      <c r="W5407" s="50" t="s">
        <v>311</v>
      </c>
      <c r="X5407" s="50">
        <v>507.39100000000002</v>
      </c>
      <c r="Y5407" s="50">
        <v>207.31200000000001</v>
      </c>
      <c r="Z5407" s="50">
        <v>55.326999999999998</v>
      </c>
      <c r="AA5407" s="50">
        <v>9.1750000000000007</v>
      </c>
      <c r="AB5407" s="50">
        <v>0.93300000000000005</v>
      </c>
      <c r="AC5407" s="50" t="str">
        <f t="shared" si="345"/>
        <v>Sudan-2055</v>
      </c>
      <c r="AD5407" s="51">
        <f t="shared" si="346"/>
        <v>55544.020999999993</v>
      </c>
      <c r="AE5407" s="15">
        <f t="shared" si="347"/>
        <v>0.56616714875575913</v>
      </c>
      <c r="AF5407">
        <f t="shared" si="348"/>
        <v>6.3681662484569704E-2</v>
      </c>
    </row>
    <row r="5408" spans="1:32" x14ac:dyDescent="0.25">
      <c r="A5408" s="59">
        <v>5391</v>
      </c>
      <c r="B5408" s="60" t="s">
        <v>309</v>
      </c>
      <c r="C5408" s="61" t="s">
        <v>391</v>
      </c>
      <c r="D5408" s="62"/>
      <c r="E5408" s="62">
        <v>740</v>
      </c>
      <c r="F5408" s="62">
        <v>2055</v>
      </c>
      <c r="G5408" s="50">
        <v>39.045999999999999</v>
      </c>
      <c r="H5408" s="50">
        <v>40.185000000000002</v>
      </c>
      <c r="I5408" s="50">
        <v>41.418999999999997</v>
      </c>
      <c r="J5408" s="50">
        <v>42.287999999999997</v>
      </c>
      <c r="K5408" s="50">
        <v>42.853999999999999</v>
      </c>
      <c r="L5408" s="50">
        <v>43.368000000000002</v>
      </c>
      <c r="M5408" s="50">
        <v>43.8</v>
      </c>
      <c r="N5408" s="50">
        <v>44.064999999999998</v>
      </c>
      <c r="O5408" s="50">
        <v>43.994</v>
      </c>
      <c r="P5408" s="50">
        <v>42.594999999999999</v>
      </c>
      <c r="Q5408" s="50">
        <v>41.58</v>
      </c>
      <c r="R5408" s="50">
        <v>40.645000000000003</v>
      </c>
      <c r="S5408" s="50">
        <v>37.889000000000003</v>
      </c>
      <c r="T5408" s="50">
        <v>32.116999999999997</v>
      </c>
      <c r="U5408" s="50">
        <v>26.445</v>
      </c>
      <c r="V5408" s="50">
        <v>19.155999999999999</v>
      </c>
      <c r="W5408" s="50" t="s">
        <v>311</v>
      </c>
      <c r="X5408" s="50">
        <v>14.78</v>
      </c>
      <c r="Y5408" s="50">
        <v>7.7370000000000001</v>
      </c>
      <c r="Z5408" s="50">
        <v>3.484</v>
      </c>
      <c r="AA5408" s="50">
        <v>0.76</v>
      </c>
      <c r="AB5408" s="50">
        <v>0.12</v>
      </c>
      <c r="AC5408" s="50" t="str">
        <f t="shared" si="345"/>
        <v>Suriname-2055</v>
      </c>
      <c r="AD5408" s="51">
        <f t="shared" si="346"/>
        <v>423.07800000000003</v>
      </c>
      <c r="AE5408" s="15">
        <f t="shared" si="347"/>
        <v>0.53240537205905292</v>
      </c>
      <c r="AF5408">
        <f t="shared" si="348"/>
        <v>0.19237376040961657</v>
      </c>
    </row>
    <row r="5409" spans="1:32" x14ac:dyDescent="0.25">
      <c r="A5409" s="59">
        <v>5392</v>
      </c>
      <c r="B5409" s="60" t="s">
        <v>309</v>
      </c>
      <c r="C5409" s="61" t="s">
        <v>488</v>
      </c>
      <c r="D5409" s="62"/>
      <c r="E5409" s="62">
        <v>752</v>
      </c>
      <c r="F5409" s="62">
        <v>2055</v>
      </c>
      <c r="G5409" s="50">
        <v>675.44200000000001</v>
      </c>
      <c r="H5409" s="50">
        <v>669.07600000000002</v>
      </c>
      <c r="I5409" s="50">
        <v>651.63300000000004</v>
      </c>
      <c r="J5409" s="50">
        <v>641.83399999999995</v>
      </c>
      <c r="K5409" s="50">
        <v>655.95299999999997</v>
      </c>
      <c r="L5409" s="50">
        <v>694.702</v>
      </c>
      <c r="M5409" s="50">
        <v>729.22199999999998</v>
      </c>
      <c r="N5409" s="50">
        <v>731.00099999999998</v>
      </c>
      <c r="O5409" s="50">
        <v>707.26499999999999</v>
      </c>
      <c r="P5409" s="50">
        <v>701.30600000000004</v>
      </c>
      <c r="Q5409" s="50">
        <v>641.26599999999996</v>
      </c>
      <c r="R5409" s="50">
        <v>612.42999999999995</v>
      </c>
      <c r="S5409" s="50">
        <v>761.52099999999996</v>
      </c>
      <c r="T5409" s="50">
        <v>688.11599999999999</v>
      </c>
      <c r="U5409" s="50">
        <v>591.34299999999996</v>
      </c>
      <c r="V5409" s="50">
        <v>532.19000000000005</v>
      </c>
      <c r="W5409" s="50" t="s">
        <v>311</v>
      </c>
      <c r="X5409" s="50">
        <v>500.71</v>
      </c>
      <c r="Y5409" s="50">
        <v>396.53899999999999</v>
      </c>
      <c r="Z5409" s="50">
        <v>204.34100000000001</v>
      </c>
      <c r="AA5409" s="50">
        <v>62.587000000000003</v>
      </c>
      <c r="AB5409" s="50">
        <v>9.1999999999999993</v>
      </c>
      <c r="AC5409" s="50" t="str">
        <f t="shared" si="345"/>
        <v>Sweden-2055</v>
      </c>
      <c r="AD5409" s="51">
        <f t="shared" si="346"/>
        <v>6876.4999999999991</v>
      </c>
      <c r="AE5409" s="15">
        <f t="shared" si="347"/>
        <v>0.7243767905184324</v>
      </c>
      <c r="AF5409">
        <f t="shared" si="348"/>
        <v>0.33643000271283063</v>
      </c>
    </row>
    <row r="5410" spans="1:32" x14ac:dyDescent="0.25">
      <c r="A5410" s="59">
        <v>5393</v>
      </c>
      <c r="B5410" s="60" t="s">
        <v>309</v>
      </c>
      <c r="C5410" s="61" t="s">
        <v>489</v>
      </c>
      <c r="D5410" s="62"/>
      <c r="E5410" s="62">
        <v>760</v>
      </c>
      <c r="F5410" s="62">
        <v>2055</v>
      </c>
      <c r="G5410" s="50">
        <v>2297.009</v>
      </c>
      <c r="H5410" s="50">
        <v>2383.1149999999998</v>
      </c>
      <c r="I5410" s="50">
        <v>2491.3209999999999</v>
      </c>
      <c r="J5410" s="50">
        <v>2570.2179999999998</v>
      </c>
      <c r="K5410" s="50">
        <v>2558.3519999999999</v>
      </c>
      <c r="L5410" s="50">
        <v>2502.989</v>
      </c>
      <c r="M5410" s="50">
        <v>2455.6120000000001</v>
      </c>
      <c r="N5410" s="50">
        <v>2432.7849999999999</v>
      </c>
      <c r="O5410" s="50">
        <v>2538.8969999999999</v>
      </c>
      <c r="P5410" s="50">
        <v>2519.6869999999999</v>
      </c>
      <c r="Q5410" s="50">
        <v>2331.2559999999999</v>
      </c>
      <c r="R5410" s="50">
        <v>2016.9960000000001</v>
      </c>
      <c r="S5410" s="50">
        <v>1571.8789999999999</v>
      </c>
      <c r="T5410" s="50">
        <v>1448.9369999999999</v>
      </c>
      <c r="U5410" s="50">
        <v>1277.856</v>
      </c>
      <c r="V5410" s="50">
        <v>921.673</v>
      </c>
      <c r="W5410" s="50" t="s">
        <v>311</v>
      </c>
      <c r="X5410" s="50">
        <v>554.19299999999998</v>
      </c>
      <c r="Y5410" s="50">
        <v>288.38200000000001</v>
      </c>
      <c r="Z5410" s="50">
        <v>111.93600000000001</v>
      </c>
      <c r="AA5410" s="50">
        <v>25.463999999999999</v>
      </c>
      <c r="AB5410" s="50">
        <v>3.2509999999999999</v>
      </c>
      <c r="AC5410" s="50" t="str">
        <f t="shared" si="345"/>
        <v>Syrian Arab Republic-2055</v>
      </c>
      <c r="AD5410" s="51">
        <f t="shared" si="346"/>
        <v>23498.671000000002</v>
      </c>
      <c r="AE5410" s="15">
        <f t="shared" si="347"/>
        <v>0.50228955501355788</v>
      </c>
      <c r="AF5410">
        <f t="shared" si="348"/>
        <v>0.15101644871509448</v>
      </c>
    </row>
    <row r="5411" spans="1:32" x14ac:dyDescent="0.25">
      <c r="A5411" s="59">
        <v>5394</v>
      </c>
      <c r="B5411" s="60" t="s">
        <v>309</v>
      </c>
      <c r="C5411" s="61" t="s">
        <v>157</v>
      </c>
      <c r="D5411" s="62"/>
      <c r="E5411" s="62">
        <v>764</v>
      </c>
      <c r="F5411" s="62">
        <v>2055</v>
      </c>
      <c r="G5411" s="50">
        <v>2594.2669999999998</v>
      </c>
      <c r="H5411" s="50">
        <v>2703.63</v>
      </c>
      <c r="I5411" s="50">
        <v>2830.9090000000001</v>
      </c>
      <c r="J5411" s="50">
        <v>2958.9389999999999</v>
      </c>
      <c r="K5411" s="50">
        <v>3082.047</v>
      </c>
      <c r="L5411" s="50">
        <v>3152.3249999999998</v>
      </c>
      <c r="M5411" s="50">
        <v>3199.8609999999999</v>
      </c>
      <c r="N5411" s="50">
        <v>3393.2809999999999</v>
      </c>
      <c r="O5411" s="50">
        <v>3779.6039999999998</v>
      </c>
      <c r="P5411" s="50">
        <v>3998.0549999999998</v>
      </c>
      <c r="Q5411" s="50">
        <v>4183.1869999999999</v>
      </c>
      <c r="R5411" s="50">
        <v>4479.7569999999996</v>
      </c>
      <c r="S5411" s="50">
        <v>4341.78</v>
      </c>
      <c r="T5411" s="50">
        <v>3836.7310000000002</v>
      </c>
      <c r="U5411" s="50">
        <v>3809.9749999999999</v>
      </c>
      <c r="V5411" s="50">
        <v>3792.652</v>
      </c>
      <c r="W5411" s="50" t="s">
        <v>311</v>
      </c>
      <c r="X5411" s="50">
        <v>3276.1419999999998</v>
      </c>
      <c r="Y5411" s="50">
        <v>2313.4209999999998</v>
      </c>
      <c r="Z5411" s="50">
        <v>1194.3979999999999</v>
      </c>
      <c r="AA5411" s="50">
        <v>424.017</v>
      </c>
      <c r="AB5411" s="50">
        <v>87.29</v>
      </c>
      <c r="AC5411" s="50" t="str">
        <f t="shared" si="345"/>
        <v>Thailand-2055</v>
      </c>
      <c r="AD5411" s="51">
        <f t="shared" si="346"/>
        <v>36568.835999999996</v>
      </c>
      <c r="AE5411" s="15">
        <f t="shared" si="347"/>
        <v>0.73459904493541994</v>
      </c>
      <c r="AF5411">
        <f t="shared" si="348"/>
        <v>0.41914126029288079</v>
      </c>
    </row>
    <row r="5412" spans="1:32" x14ac:dyDescent="0.25">
      <c r="A5412" s="59">
        <v>5395</v>
      </c>
      <c r="B5412" s="60" t="s">
        <v>309</v>
      </c>
      <c r="C5412" s="61" t="s">
        <v>392</v>
      </c>
      <c r="D5412" s="62"/>
      <c r="E5412" s="62">
        <v>626</v>
      </c>
      <c r="F5412" s="62">
        <v>2055</v>
      </c>
      <c r="G5412" s="50">
        <v>277.26499999999999</v>
      </c>
      <c r="H5412" s="50">
        <v>271.11399999999998</v>
      </c>
      <c r="I5412" s="50">
        <v>266.21300000000002</v>
      </c>
      <c r="J5412" s="50">
        <v>257.81099999999998</v>
      </c>
      <c r="K5412" s="50">
        <v>242.79900000000001</v>
      </c>
      <c r="L5412" s="50">
        <v>221.678</v>
      </c>
      <c r="M5412" s="50">
        <v>197.03299999999999</v>
      </c>
      <c r="N5412" s="50">
        <v>173.02500000000001</v>
      </c>
      <c r="O5412" s="50">
        <v>156.27799999999999</v>
      </c>
      <c r="P5412" s="50">
        <v>134.31899999999999</v>
      </c>
      <c r="Q5412" s="50">
        <v>108.944</v>
      </c>
      <c r="R5412" s="50">
        <v>103.998</v>
      </c>
      <c r="S5412" s="50">
        <v>64.292000000000002</v>
      </c>
      <c r="T5412" s="50">
        <v>44.792999999999999</v>
      </c>
      <c r="U5412" s="50">
        <v>36.287999999999997</v>
      </c>
      <c r="V5412" s="50">
        <v>17.14</v>
      </c>
      <c r="W5412" s="50" t="s">
        <v>311</v>
      </c>
      <c r="X5412" s="50">
        <v>18.838000000000001</v>
      </c>
      <c r="Y5412" s="50">
        <v>8.2560000000000002</v>
      </c>
      <c r="Z5412" s="50">
        <v>2.31</v>
      </c>
      <c r="AA5412" s="50">
        <v>0.40799999999999997</v>
      </c>
      <c r="AB5412" s="50">
        <v>3.6999999999999998E-2</v>
      </c>
      <c r="AC5412" s="50" t="str">
        <f t="shared" si="345"/>
        <v>Timor-Leste-2055</v>
      </c>
      <c r="AD5412" s="51">
        <f t="shared" si="346"/>
        <v>1660.1769999999999</v>
      </c>
      <c r="AE5412" s="15">
        <f t="shared" si="347"/>
        <v>0.5678081313016623</v>
      </c>
      <c r="AF5412">
        <f t="shared" si="348"/>
        <v>5.175028457201461E-2</v>
      </c>
    </row>
    <row r="5413" spans="1:32" x14ac:dyDescent="0.25">
      <c r="A5413" s="59">
        <v>5396</v>
      </c>
      <c r="B5413" s="60" t="s">
        <v>309</v>
      </c>
      <c r="C5413" s="61" t="s">
        <v>490</v>
      </c>
      <c r="D5413" s="62"/>
      <c r="E5413" s="62">
        <v>768</v>
      </c>
      <c r="F5413" s="62">
        <v>2055</v>
      </c>
      <c r="G5413" s="50">
        <v>1775.509</v>
      </c>
      <c r="H5413" s="50">
        <v>1697.913</v>
      </c>
      <c r="I5413" s="50">
        <v>1629.375</v>
      </c>
      <c r="J5413" s="50">
        <v>1549.125</v>
      </c>
      <c r="K5413" s="50">
        <v>1449.799</v>
      </c>
      <c r="L5413" s="50">
        <v>1336.077</v>
      </c>
      <c r="M5413" s="50">
        <v>1220.1559999999999</v>
      </c>
      <c r="N5413" s="50">
        <v>1117.8109999999999</v>
      </c>
      <c r="O5413" s="50">
        <v>1022.857</v>
      </c>
      <c r="P5413" s="50">
        <v>914.03599999999994</v>
      </c>
      <c r="Q5413" s="50">
        <v>765.76900000000001</v>
      </c>
      <c r="R5413" s="50">
        <v>609.32899999999995</v>
      </c>
      <c r="S5413" s="50">
        <v>493.642</v>
      </c>
      <c r="T5413" s="50">
        <v>395.14499999999998</v>
      </c>
      <c r="U5413" s="50">
        <v>278.55500000000001</v>
      </c>
      <c r="V5413" s="50">
        <v>163.65</v>
      </c>
      <c r="W5413" s="50" t="s">
        <v>311</v>
      </c>
      <c r="X5413" s="50">
        <v>71.031999999999996</v>
      </c>
      <c r="Y5413" s="50">
        <v>20.222999999999999</v>
      </c>
      <c r="Z5413" s="50">
        <v>3.3730000000000002</v>
      </c>
      <c r="AA5413" s="50">
        <v>0.28799999999999998</v>
      </c>
      <c r="AB5413" s="50">
        <v>6.0000000000000001E-3</v>
      </c>
      <c r="AC5413" s="50" t="str">
        <f t="shared" si="345"/>
        <v>Togo-2055</v>
      </c>
      <c r="AD5413" s="51">
        <f t="shared" si="346"/>
        <v>10478.600999999999</v>
      </c>
      <c r="AE5413" s="15">
        <f t="shared" si="347"/>
        <v>0.57594224648882053</v>
      </c>
      <c r="AF5413">
        <f t="shared" si="348"/>
        <v>5.983237190911881E-2</v>
      </c>
    </row>
    <row r="5414" spans="1:32" x14ac:dyDescent="0.25">
      <c r="A5414" s="59">
        <v>5397</v>
      </c>
      <c r="B5414" s="60" t="s">
        <v>309</v>
      </c>
      <c r="C5414" s="61" t="s">
        <v>393</v>
      </c>
      <c r="D5414" s="62"/>
      <c r="E5414" s="62">
        <v>776</v>
      </c>
      <c r="F5414" s="62">
        <v>2055</v>
      </c>
      <c r="G5414" s="50">
        <v>12.055999999999999</v>
      </c>
      <c r="H5414" s="50">
        <v>12.202</v>
      </c>
      <c r="I5414" s="50">
        <v>12.753</v>
      </c>
      <c r="J5414" s="50">
        <v>12.958</v>
      </c>
      <c r="K5414" s="50">
        <v>12.196999999999999</v>
      </c>
      <c r="L5414" s="50">
        <v>10.765000000000001</v>
      </c>
      <c r="M5414" s="50">
        <v>9.3030000000000008</v>
      </c>
      <c r="N5414" s="50">
        <v>8.4380000000000006</v>
      </c>
      <c r="O5414" s="50">
        <v>8.5890000000000004</v>
      </c>
      <c r="P5414" s="50">
        <v>8.8490000000000002</v>
      </c>
      <c r="Q5414" s="50">
        <v>8.1790000000000003</v>
      </c>
      <c r="R5414" s="50">
        <v>6.9089999999999998</v>
      </c>
      <c r="S5414" s="50">
        <v>5.7030000000000003</v>
      </c>
      <c r="T5414" s="50">
        <v>3.6259999999999999</v>
      </c>
      <c r="U5414" s="50">
        <v>3.54</v>
      </c>
      <c r="V5414" s="50">
        <v>2.903</v>
      </c>
      <c r="W5414" s="50" t="s">
        <v>311</v>
      </c>
      <c r="X5414" s="50">
        <v>2.2480000000000002</v>
      </c>
      <c r="Y5414" s="50">
        <v>1.165</v>
      </c>
      <c r="Z5414" s="50">
        <v>0.48599999999999999</v>
      </c>
      <c r="AA5414" s="50">
        <v>0.17100000000000001</v>
      </c>
      <c r="AB5414" s="50">
        <v>2.8000000000000001E-2</v>
      </c>
      <c r="AC5414" s="50" t="str">
        <f t="shared" si="345"/>
        <v>Tonga-2055</v>
      </c>
      <c r="AD5414" s="51">
        <f t="shared" si="346"/>
        <v>91.890000000000015</v>
      </c>
      <c r="AE5414" s="15">
        <f t="shared" si="347"/>
        <v>0.55694852541081696</v>
      </c>
      <c r="AF5414">
        <f t="shared" si="348"/>
        <v>0.10990605193132713</v>
      </c>
    </row>
    <row r="5415" spans="1:32" x14ac:dyDescent="0.25">
      <c r="A5415" s="59">
        <v>5398</v>
      </c>
      <c r="B5415" s="60" t="s">
        <v>309</v>
      </c>
      <c r="C5415" s="61" t="s">
        <v>394</v>
      </c>
      <c r="D5415" s="62"/>
      <c r="E5415" s="62">
        <v>780</v>
      </c>
      <c r="F5415" s="62">
        <v>2055</v>
      </c>
      <c r="G5415" s="50">
        <v>63.292999999999999</v>
      </c>
      <c r="H5415" s="50">
        <v>67.105000000000004</v>
      </c>
      <c r="I5415" s="50">
        <v>70.554000000000002</v>
      </c>
      <c r="J5415" s="50">
        <v>71.256</v>
      </c>
      <c r="K5415" s="50">
        <v>69.619</v>
      </c>
      <c r="L5415" s="50">
        <v>69.45</v>
      </c>
      <c r="M5415" s="50">
        <v>73.784999999999997</v>
      </c>
      <c r="N5415" s="50">
        <v>81.42</v>
      </c>
      <c r="O5415" s="50">
        <v>89.174999999999997</v>
      </c>
      <c r="P5415" s="50">
        <v>88.158000000000001</v>
      </c>
      <c r="Q5415" s="50">
        <v>79.899000000000001</v>
      </c>
      <c r="R5415" s="50">
        <v>72.536000000000001</v>
      </c>
      <c r="S5415" s="50">
        <v>78.308999999999997</v>
      </c>
      <c r="T5415" s="50">
        <v>88.22</v>
      </c>
      <c r="U5415" s="50">
        <v>83.36</v>
      </c>
      <c r="V5415" s="50">
        <v>53.271999999999998</v>
      </c>
      <c r="W5415" s="50" t="s">
        <v>311</v>
      </c>
      <c r="X5415" s="50">
        <v>33.445</v>
      </c>
      <c r="Y5415" s="50">
        <v>18.045000000000002</v>
      </c>
      <c r="Z5415" s="50">
        <v>9.16</v>
      </c>
      <c r="AA5415" s="50">
        <v>2.3889999999999998</v>
      </c>
      <c r="AB5415" s="50">
        <v>0.40400000000000003</v>
      </c>
      <c r="AC5415" s="50" t="str">
        <f t="shared" si="345"/>
        <v>Trinidad and Tobago-2055</v>
      </c>
      <c r="AD5415" s="51">
        <f t="shared" si="346"/>
        <v>773.60699999999997</v>
      </c>
      <c r="AE5415" s="15">
        <f t="shared" si="347"/>
        <v>0.63242318127938357</v>
      </c>
      <c r="AF5415">
        <f t="shared" si="348"/>
        <v>0.29582098159269993</v>
      </c>
    </row>
    <row r="5416" spans="1:32" x14ac:dyDescent="0.25">
      <c r="A5416" s="59">
        <v>5399</v>
      </c>
      <c r="B5416" s="60" t="s">
        <v>309</v>
      </c>
      <c r="C5416" s="61" t="s">
        <v>491</v>
      </c>
      <c r="D5416" s="62"/>
      <c r="E5416" s="62">
        <v>788</v>
      </c>
      <c r="F5416" s="62">
        <v>2055</v>
      </c>
      <c r="G5416" s="50">
        <v>808.09199999999998</v>
      </c>
      <c r="H5416" s="50">
        <v>837.37599999999998</v>
      </c>
      <c r="I5416" s="50">
        <v>830.08699999999999</v>
      </c>
      <c r="J5416" s="50">
        <v>797.62800000000004</v>
      </c>
      <c r="K5416" s="50">
        <v>783.57299999999998</v>
      </c>
      <c r="L5416" s="50">
        <v>823.95899999999995</v>
      </c>
      <c r="M5416" s="50">
        <v>901.81299999999999</v>
      </c>
      <c r="N5416" s="50">
        <v>971.07299999999998</v>
      </c>
      <c r="O5416" s="50">
        <v>991.76800000000003</v>
      </c>
      <c r="P5416" s="50">
        <v>822.79300000000001</v>
      </c>
      <c r="Q5416" s="50">
        <v>751.03599999999994</v>
      </c>
      <c r="R5416" s="50">
        <v>775.48400000000004</v>
      </c>
      <c r="S5416" s="50">
        <v>849.74</v>
      </c>
      <c r="T5416" s="50">
        <v>890.77</v>
      </c>
      <c r="U5416" s="50">
        <v>789.03599999999994</v>
      </c>
      <c r="V5416" s="50">
        <v>598.93299999999999</v>
      </c>
      <c r="W5416" s="50" t="s">
        <v>311</v>
      </c>
      <c r="X5416" s="50">
        <v>401.96</v>
      </c>
      <c r="Y5416" s="50">
        <v>253.745</v>
      </c>
      <c r="Z5416" s="50">
        <v>106.164</v>
      </c>
      <c r="AA5416" s="50">
        <v>26.829000000000001</v>
      </c>
      <c r="AB5416" s="50">
        <v>3.4980000000000002</v>
      </c>
      <c r="AC5416" s="50" t="str">
        <f t="shared" si="345"/>
        <v>Tunisia-2055</v>
      </c>
      <c r="AD5416" s="51">
        <f t="shared" si="346"/>
        <v>8468.8670000000002</v>
      </c>
      <c r="AE5416" s="15">
        <f t="shared" si="347"/>
        <v>0.65492704041756689</v>
      </c>
      <c r="AF5416">
        <f t="shared" si="348"/>
        <v>0.28059362111585245</v>
      </c>
    </row>
    <row r="5417" spans="1:32" x14ac:dyDescent="0.25">
      <c r="A5417" s="59">
        <v>5400</v>
      </c>
      <c r="B5417" s="60" t="s">
        <v>309</v>
      </c>
      <c r="C5417" s="61" t="s">
        <v>492</v>
      </c>
      <c r="D5417" s="62"/>
      <c r="E5417" s="62">
        <v>792</v>
      </c>
      <c r="F5417" s="62">
        <v>2055</v>
      </c>
      <c r="G5417" s="50">
        <v>5008.4449999999997</v>
      </c>
      <c r="H5417" s="50">
        <v>5188.2299999999996</v>
      </c>
      <c r="I5417" s="50">
        <v>5349.5029999999997</v>
      </c>
      <c r="J5417" s="50">
        <v>5437.6530000000002</v>
      </c>
      <c r="K5417" s="50">
        <v>5524.7</v>
      </c>
      <c r="L5417" s="50">
        <v>5639.3729999999996</v>
      </c>
      <c r="M5417" s="50">
        <v>5840.9570000000003</v>
      </c>
      <c r="N5417" s="50">
        <v>6051.8230000000003</v>
      </c>
      <c r="O5417" s="50">
        <v>6203.9229999999998</v>
      </c>
      <c r="P5417" s="50">
        <v>6171.415</v>
      </c>
      <c r="Q5417" s="50">
        <v>6200.5479999999998</v>
      </c>
      <c r="R5417" s="50">
        <v>6173.2979999999998</v>
      </c>
      <c r="S5417" s="50">
        <v>5781.0990000000002</v>
      </c>
      <c r="T5417" s="50">
        <v>5600.4179999999997</v>
      </c>
      <c r="U5417" s="50">
        <v>5283.0829999999996</v>
      </c>
      <c r="V5417" s="50">
        <v>4459.6890000000003</v>
      </c>
      <c r="W5417" s="50" t="s">
        <v>311</v>
      </c>
      <c r="X5417" s="50">
        <v>3269.8069999999998</v>
      </c>
      <c r="Y5417" s="50">
        <v>1921.068</v>
      </c>
      <c r="Z5417" s="50">
        <v>828.83600000000001</v>
      </c>
      <c r="AA5417" s="50">
        <v>219.32900000000001</v>
      </c>
      <c r="AB5417" s="50">
        <v>28.863</v>
      </c>
      <c r="AC5417" s="50" t="str">
        <f t="shared" si="345"/>
        <v>Turkey-2055</v>
      </c>
      <c r="AD5417" s="51">
        <f t="shared" si="346"/>
        <v>59024.789000000004</v>
      </c>
      <c r="AE5417" s="15">
        <f t="shared" si="347"/>
        <v>0.629519759909688</v>
      </c>
      <c r="AF5417">
        <f t="shared" si="348"/>
        <v>0.28980572291626577</v>
      </c>
    </row>
    <row r="5418" spans="1:32" x14ac:dyDescent="0.25">
      <c r="A5418" s="59">
        <v>5401</v>
      </c>
      <c r="B5418" s="60" t="s">
        <v>309</v>
      </c>
      <c r="C5418" s="61" t="s">
        <v>493</v>
      </c>
      <c r="D5418" s="62">
        <v>19</v>
      </c>
      <c r="E5418" s="62">
        <v>804</v>
      </c>
      <c r="F5418" s="62">
        <v>2055</v>
      </c>
      <c r="G5418" s="50">
        <v>1769.999</v>
      </c>
      <c r="H5418" s="50">
        <v>1860.242</v>
      </c>
      <c r="I5418" s="50">
        <v>1872.402</v>
      </c>
      <c r="J5418" s="50">
        <v>1807.6690000000001</v>
      </c>
      <c r="K5418" s="50">
        <v>1768.885</v>
      </c>
      <c r="L5418" s="50">
        <v>1857.4580000000001</v>
      </c>
      <c r="M5418" s="50">
        <v>2037.6110000000001</v>
      </c>
      <c r="N5418" s="50">
        <v>2206.08</v>
      </c>
      <c r="O5418" s="50">
        <v>2294.7440000000001</v>
      </c>
      <c r="P5418" s="50">
        <v>2216.797</v>
      </c>
      <c r="Q5418" s="50">
        <v>1771.05</v>
      </c>
      <c r="R5418" s="50">
        <v>1858.4079999999999</v>
      </c>
      <c r="S5418" s="50">
        <v>2272.674</v>
      </c>
      <c r="T5418" s="50">
        <v>2752.6480000000001</v>
      </c>
      <c r="U5418" s="50">
        <v>2483.116</v>
      </c>
      <c r="V5418" s="50">
        <v>1920.3489999999999</v>
      </c>
      <c r="W5418" s="50" t="s">
        <v>311</v>
      </c>
      <c r="X5418" s="50">
        <v>1320.5029999999999</v>
      </c>
      <c r="Y5418" s="50">
        <v>748.26800000000003</v>
      </c>
      <c r="Z5418" s="50">
        <v>378.291</v>
      </c>
      <c r="AA5418" s="50">
        <v>103.449</v>
      </c>
      <c r="AB5418" s="50">
        <v>14.37</v>
      </c>
      <c r="AC5418" s="50" t="str">
        <f t="shared" si="345"/>
        <v>Ukraine-2055</v>
      </c>
      <c r="AD5418" s="51">
        <f t="shared" si="346"/>
        <v>20091.376</v>
      </c>
      <c r="AE5418" s="15">
        <f t="shared" si="347"/>
        <v>0.75771997896012711</v>
      </c>
      <c r="AF5418">
        <f t="shared" si="348"/>
        <v>0.37981506538695631</v>
      </c>
    </row>
    <row r="5419" spans="1:32" x14ac:dyDescent="0.25">
      <c r="A5419" s="59">
        <v>5402</v>
      </c>
      <c r="B5419" s="60" t="s">
        <v>309</v>
      </c>
      <c r="C5419" s="61" t="s">
        <v>494</v>
      </c>
      <c r="D5419" s="62"/>
      <c r="E5419" s="62">
        <v>784</v>
      </c>
      <c r="F5419" s="62">
        <v>2055</v>
      </c>
      <c r="G5419" s="50">
        <v>539.86199999999997</v>
      </c>
      <c r="H5419" s="50">
        <v>532.21500000000003</v>
      </c>
      <c r="I5419" s="50">
        <v>531.54300000000001</v>
      </c>
      <c r="J5419" s="50">
        <v>536.86</v>
      </c>
      <c r="K5419" s="50">
        <v>711.00800000000004</v>
      </c>
      <c r="L5419" s="50">
        <v>1032.9949999999999</v>
      </c>
      <c r="M5419" s="50">
        <v>1218.9369999999999</v>
      </c>
      <c r="N5419" s="50">
        <v>1266.4280000000001</v>
      </c>
      <c r="O5419" s="50">
        <v>1302.329</v>
      </c>
      <c r="P5419" s="50">
        <v>1203.94</v>
      </c>
      <c r="Q5419" s="50">
        <v>1017.026</v>
      </c>
      <c r="R5419" s="50">
        <v>871.06700000000001</v>
      </c>
      <c r="S5419" s="50">
        <v>686.23</v>
      </c>
      <c r="T5419" s="50">
        <v>602.79200000000003</v>
      </c>
      <c r="U5419" s="50">
        <v>501.97899999999998</v>
      </c>
      <c r="V5419" s="50">
        <v>438.11599999999999</v>
      </c>
      <c r="W5419" s="50" t="s">
        <v>311</v>
      </c>
      <c r="X5419" s="50">
        <v>326.15100000000001</v>
      </c>
      <c r="Y5419" s="50">
        <v>151.626</v>
      </c>
      <c r="Z5419" s="50">
        <v>55.051000000000002</v>
      </c>
      <c r="AA5419" s="50">
        <v>9.3379999999999992</v>
      </c>
      <c r="AB5419" s="50">
        <v>0.79900000000000004</v>
      </c>
      <c r="AC5419" s="50" t="str">
        <f t="shared" si="345"/>
        <v>United Arab Emirates-2055</v>
      </c>
      <c r="AD5419" s="51">
        <f t="shared" si="346"/>
        <v>9846.82</v>
      </c>
      <c r="AE5419" s="15">
        <f t="shared" si="347"/>
        <v>0.37468665010632873</v>
      </c>
      <c r="AF5419">
        <f t="shared" si="348"/>
        <v>0.18216348018067433</v>
      </c>
    </row>
    <row r="5420" spans="1:32" x14ac:dyDescent="0.25">
      <c r="A5420" s="59">
        <v>5403</v>
      </c>
      <c r="B5420" s="60" t="s">
        <v>309</v>
      </c>
      <c r="C5420" s="61" t="s">
        <v>33</v>
      </c>
      <c r="D5420" s="62"/>
      <c r="E5420" s="62">
        <v>826</v>
      </c>
      <c r="F5420" s="62">
        <v>2055</v>
      </c>
      <c r="G5420" s="50">
        <v>4113.0219999999999</v>
      </c>
      <c r="H5420" s="50">
        <v>4152.1149999999998</v>
      </c>
      <c r="I5420" s="50">
        <v>4115.4210000000003</v>
      </c>
      <c r="J5420" s="50">
        <v>4079.94</v>
      </c>
      <c r="K5420" s="50">
        <v>4144.5320000000002</v>
      </c>
      <c r="L5420" s="50">
        <v>4330.0249999999996</v>
      </c>
      <c r="M5420" s="50">
        <v>4555.4449999999997</v>
      </c>
      <c r="N5420" s="50">
        <v>4671.8419999999996</v>
      </c>
      <c r="O5420" s="50">
        <v>4686.6170000000002</v>
      </c>
      <c r="P5420" s="50">
        <v>4565.942</v>
      </c>
      <c r="Q5420" s="50">
        <v>4153.9639999999999</v>
      </c>
      <c r="R5420" s="50">
        <v>4283.8879999999999</v>
      </c>
      <c r="S5420" s="50">
        <v>4445.5730000000003</v>
      </c>
      <c r="T5420" s="50">
        <v>4453.7079999999996</v>
      </c>
      <c r="U5420" s="50">
        <v>4128.1099999999997</v>
      </c>
      <c r="V5420" s="50">
        <v>3590.9160000000002</v>
      </c>
      <c r="W5420" s="50" t="s">
        <v>311</v>
      </c>
      <c r="X5420" s="50">
        <v>3136.2620000000002</v>
      </c>
      <c r="Y5420" s="50">
        <v>2589.2559999999999</v>
      </c>
      <c r="Z5420" s="50">
        <v>1507.328</v>
      </c>
      <c r="AA5420" s="50">
        <v>484.53</v>
      </c>
      <c r="AB5420" s="50">
        <v>83.340999999999994</v>
      </c>
      <c r="AC5420" s="50" t="str">
        <f t="shared" si="345"/>
        <v>United Kingdom-2055</v>
      </c>
      <c r="AD5420" s="51">
        <f t="shared" si="346"/>
        <v>43917.767999999996</v>
      </c>
      <c r="AE5420" s="15">
        <f t="shared" si="347"/>
        <v>0.73669520272523881</v>
      </c>
      <c r="AF5420">
        <f t="shared" si="348"/>
        <v>0.35477877264059327</v>
      </c>
    </row>
    <row r="5421" spans="1:32" x14ac:dyDescent="0.25">
      <c r="A5421" s="59">
        <v>5404</v>
      </c>
      <c r="B5421" s="60" t="s">
        <v>309</v>
      </c>
      <c r="C5421" s="61" t="s">
        <v>495</v>
      </c>
      <c r="D5421" s="62">
        <v>20</v>
      </c>
      <c r="E5421" s="62">
        <v>834</v>
      </c>
      <c r="F5421" s="62">
        <v>2055</v>
      </c>
      <c r="G5421" s="50">
        <v>18712.198</v>
      </c>
      <c r="H5421" s="50">
        <v>17561.553</v>
      </c>
      <c r="I5421" s="50">
        <v>16434.294000000002</v>
      </c>
      <c r="J5421" s="50">
        <v>15190.507</v>
      </c>
      <c r="K5421" s="50">
        <v>13820.450999999999</v>
      </c>
      <c r="L5421" s="50">
        <v>12386.478999999999</v>
      </c>
      <c r="M5421" s="50">
        <v>11006.035</v>
      </c>
      <c r="N5421" s="50">
        <v>9758.4940000000006</v>
      </c>
      <c r="O5421" s="50">
        <v>8617.77</v>
      </c>
      <c r="P5421" s="50">
        <v>7305.665</v>
      </c>
      <c r="Q5421" s="50">
        <v>6031.85</v>
      </c>
      <c r="R5421" s="50">
        <v>4800.5910000000003</v>
      </c>
      <c r="S5421" s="50">
        <v>3898.1239999999998</v>
      </c>
      <c r="T5421" s="50">
        <v>3054.652</v>
      </c>
      <c r="U5421" s="50">
        <v>2278.7379999999998</v>
      </c>
      <c r="V5421" s="50">
        <v>1527.818</v>
      </c>
      <c r="W5421" s="50" t="s">
        <v>311</v>
      </c>
      <c r="X5421" s="50">
        <v>848.11400000000003</v>
      </c>
      <c r="Y5421" s="50">
        <v>364.125</v>
      </c>
      <c r="Z5421" s="50">
        <v>110.529</v>
      </c>
      <c r="AA5421" s="50">
        <v>21.071999999999999</v>
      </c>
      <c r="AB5421" s="50">
        <v>2.1640000000000001</v>
      </c>
      <c r="AC5421" s="50" t="str">
        <f t="shared" si="345"/>
        <v>United Republic of Tanzania-2055</v>
      </c>
      <c r="AD5421" s="51">
        <f t="shared" si="346"/>
        <v>92815.965999999986</v>
      </c>
      <c r="AE5421" s="15">
        <f t="shared" si="347"/>
        <v>0.65630149235315849</v>
      </c>
      <c r="AF5421">
        <f t="shared" si="348"/>
        <v>5.6397648357836963E-2</v>
      </c>
    </row>
    <row r="5422" spans="1:32" x14ac:dyDescent="0.25">
      <c r="A5422" s="59">
        <v>5405</v>
      </c>
      <c r="B5422" s="60" t="s">
        <v>309</v>
      </c>
      <c r="C5422" s="61" t="s">
        <v>344</v>
      </c>
      <c r="D5422" s="62"/>
      <c r="E5422" s="62">
        <v>840</v>
      </c>
      <c r="F5422" s="62">
        <v>2055</v>
      </c>
      <c r="G5422" s="50">
        <v>22973.976999999999</v>
      </c>
      <c r="H5422" s="50">
        <v>22601.673999999999</v>
      </c>
      <c r="I5422" s="50">
        <v>22379.594000000001</v>
      </c>
      <c r="J5422" s="50">
        <v>22786.16</v>
      </c>
      <c r="K5422" s="50">
        <v>23681.531999999999</v>
      </c>
      <c r="L5422" s="50">
        <v>24458.798999999999</v>
      </c>
      <c r="M5422" s="50">
        <v>24706.499</v>
      </c>
      <c r="N5422" s="50">
        <v>24235.848999999998</v>
      </c>
      <c r="O5422" s="50">
        <v>23500.282999999999</v>
      </c>
      <c r="P5422" s="50">
        <v>24395.468000000001</v>
      </c>
      <c r="Q5422" s="50">
        <v>23869.486000000001</v>
      </c>
      <c r="R5422" s="50">
        <v>23505.258000000002</v>
      </c>
      <c r="S5422" s="50">
        <v>23625.588</v>
      </c>
      <c r="T5422" s="50">
        <v>21618.654999999999</v>
      </c>
      <c r="U5422" s="50">
        <v>18984.976999999999</v>
      </c>
      <c r="V5422" s="50">
        <v>16219.832</v>
      </c>
      <c r="W5422" s="50" t="s">
        <v>311</v>
      </c>
      <c r="X5422" s="50">
        <v>13753.198</v>
      </c>
      <c r="Y5422" s="50">
        <v>10719.275</v>
      </c>
      <c r="Z5422" s="50">
        <v>6475.5429999999997</v>
      </c>
      <c r="AA5422" s="50">
        <v>2190.2339999999999</v>
      </c>
      <c r="AB5422" s="50">
        <v>336.15</v>
      </c>
      <c r="AC5422" s="50" t="str">
        <f t="shared" si="345"/>
        <v>United States of America-2055</v>
      </c>
      <c r="AD5422" s="51">
        <f t="shared" si="346"/>
        <v>238764.92199999999</v>
      </c>
      <c r="AE5422" s="15">
        <f t="shared" si="347"/>
        <v>0.6627988218470382</v>
      </c>
      <c r="AF5422">
        <f t="shared" si="348"/>
        <v>0.2943981965163705</v>
      </c>
    </row>
    <row r="5423" spans="1:32" x14ac:dyDescent="0.25">
      <c r="A5423" s="59">
        <v>5406</v>
      </c>
      <c r="B5423" s="60" t="s">
        <v>309</v>
      </c>
      <c r="C5423" s="61" t="s">
        <v>395</v>
      </c>
      <c r="D5423" s="62"/>
      <c r="E5423" s="62">
        <v>850</v>
      </c>
      <c r="F5423" s="62">
        <v>2055</v>
      </c>
      <c r="G5423" s="50">
        <v>4.1059999999999999</v>
      </c>
      <c r="H5423" s="50">
        <v>4.3710000000000004</v>
      </c>
      <c r="I5423" s="50">
        <v>4.7240000000000002</v>
      </c>
      <c r="J5423" s="50">
        <v>4.8710000000000004</v>
      </c>
      <c r="K5423" s="50">
        <v>4.7850000000000001</v>
      </c>
      <c r="L5423" s="50">
        <v>4.6040000000000001</v>
      </c>
      <c r="M5423" s="50">
        <v>4.524</v>
      </c>
      <c r="N5423" s="50">
        <v>4.7050000000000001</v>
      </c>
      <c r="O5423" s="50">
        <v>5.1070000000000002</v>
      </c>
      <c r="P5423" s="50">
        <v>5.3920000000000003</v>
      </c>
      <c r="Q5423" s="50">
        <v>5.0270000000000001</v>
      </c>
      <c r="R5423" s="50">
        <v>5.0910000000000002</v>
      </c>
      <c r="S5423" s="50">
        <v>5.16</v>
      </c>
      <c r="T5423" s="50">
        <v>3.839</v>
      </c>
      <c r="U5423" s="50">
        <v>4.1369999999999996</v>
      </c>
      <c r="V5423" s="50">
        <v>4.2530000000000001</v>
      </c>
      <c r="W5423" s="50" t="s">
        <v>311</v>
      </c>
      <c r="X5423" s="50">
        <v>4.0599999999999996</v>
      </c>
      <c r="Y5423" s="50">
        <v>3.355</v>
      </c>
      <c r="Z5423" s="50">
        <v>1.9750000000000001</v>
      </c>
      <c r="AA5423" s="50">
        <v>0.79400000000000004</v>
      </c>
      <c r="AB5423" s="50">
        <v>0.187</v>
      </c>
      <c r="AC5423" s="50" t="str">
        <f t="shared" si="345"/>
        <v>United States Virgin Islands-2055</v>
      </c>
      <c r="AD5423" s="51">
        <f t="shared" si="346"/>
        <v>49.266000000000005</v>
      </c>
      <c r="AE5423" s="15">
        <f t="shared" si="347"/>
        <v>0.72668777655989913</v>
      </c>
      <c r="AF5423">
        <f t="shared" si="348"/>
        <v>0.36179102566154925</v>
      </c>
    </row>
    <row r="5424" spans="1:32" x14ac:dyDescent="0.25">
      <c r="A5424" s="59">
        <v>5407</v>
      </c>
      <c r="B5424" s="60" t="s">
        <v>309</v>
      </c>
      <c r="C5424" s="61" t="s">
        <v>496</v>
      </c>
      <c r="D5424" s="62"/>
      <c r="E5424" s="62">
        <v>858</v>
      </c>
      <c r="F5424" s="62">
        <v>2055</v>
      </c>
      <c r="G5424" s="50">
        <v>192.93600000000001</v>
      </c>
      <c r="H5424" s="50">
        <v>197.291</v>
      </c>
      <c r="I5424" s="50">
        <v>201.696</v>
      </c>
      <c r="J5424" s="50">
        <v>206.904</v>
      </c>
      <c r="K5424" s="50">
        <v>212.25200000000001</v>
      </c>
      <c r="L5424" s="50">
        <v>216.83699999999999</v>
      </c>
      <c r="M5424" s="50">
        <v>220.18600000000001</v>
      </c>
      <c r="N5424" s="50">
        <v>222.26599999999999</v>
      </c>
      <c r="O5424" s="50">
        <v>224.18100000000001</v>
      </c>
      <c r="P5424" s="50">
        <v>226.86699999999999</v>
      </c>
      <c r="Q5424" s="50">
        <v>229.29400000000001</v>
      </c>
      <c r="R5424" s="50">
        <v>233.596</v>
      </c>
      <c r="S5424" s="50">
        <v>231.90299999999999</v>
      </c>
      <c r="T5424" s="50">
        <v>207.315</v>
      </c>
      <c r="U5424" s="50">
        <v>178.571</v>
      </c>
      <c r="V5424" s="50">
        <v>167.65199999999999</v>
      </c>
      <c r="W5424" s="50" t="s">
        <v>311</v>
      </c>
      <c r="X5424" s="50">
        <v>128.47399999999999</v>
      </c>
      <c r="Y5424" s="50">
        <v>82.064999999999998</v>
      </c>
      <c r="Z5424" s="50">
        <v>48.103000000000002</v>
      </c>
      <c r="AA5424" s="50">
        <v>19.949000000000002</v>
      </c>
      <c r="AB5424" s="50">
        <v>4.8639999999999999</v>
      </c>
      <c r="AC5424" s="50" t="str">
        <f t="shared" si="345"/>
        <v>Uruguay-2055</v>
      </c>
      <c r="AD5424" s="51">
        <f t="shared" si="346"/>
        <v>2224.2860000000001</v>
      </c>
      <c r="AE5424" s="15">
        <f t="shared" si="347"/>
        <v>0.64241558864282744</v>
      </c>
      <c r="AF5424">
        <f t="shared" si="348"/>
        <v>0.29720556961503924</v>
      </c>
    </row>
    <row r="5425" spans="1:32" x14ac:dyDescent="0.25">
      <c r="A5425" s="59">
        <v>5408</v>
      </c>
      <c r="B5425" s="60" t="s">
        <v>309</v>
      </c>
      <c r="C5425" s="61" t="s">
        <v>396</v>
      </c>
      <c r="D5425" s="62"/>
      <c r="E5425" s="62">
        <v>548</v>
      </c>
      <c r="F5425" s="62">
        <v>2055</v>
      </c>
      <c r="G5425" s="50">
        <v>43.423999999999999</v>
      </c>
      <c r="H5425" s="50">
        <v>42.735999999999997</v>
      </c>
      <c r="I5425" s="50">
        <v>41.844000000000001</v>
      </c>
      <c r="J5425" s="50">
        <v>39.378</v>
      </c>
      <c r="K5425" s="50">
        <v>38.466000000000001</v>
      </c>
      <c r="L5425" s="50">
        <v>37.042999999999999</v>
      </c>
      <c r="M5425" s="50">
        <v>35.631</v>
      </c>
      <c r="N5425" s="50">
        <v>34.353999999999999</v>
      </c>
      <c r="O5425" s="50">
        <v>32.151000000000003</v>
      </c>
      <c r="P5425" s="50">
        <v>31.434999999999999</v>
      </c>
      <c r="Q5425" s="50">
        <v>26.065000000000001</v>
      </c>
      <c r="R5425" s="50">
        <v>24.762</v>
      </c>
      <c r="S5425" s="50">
        <v>20.286000000000001</v>
      </c>
      <c r="T5425" s="50">
        <v>19.637</v>
      </c>
      <c r="U5425" s="50">
        <v>15.236000000000001</v>
      </c>
      <c r="V5425" s="50">
        <v>10.08</v>
      </c>
      <c r="W5425" s="50" t="s">
        <v>311</v>
      </c>
      <c r="X5425" s="50">
        <v>6.0970000000000004</v>
      </c>
      <c r="Y5425" s="50">
        <v>2.9239999999999999</v>
      </c>
      <c r="Z5425" s="50">
        <v>1.0469999999999999</v>
      </c>
      <c r="AA5425" s="50">
        <v>0.17599999999999999</v>
      </c>
      <c r="AB5425" s="50">
        <v>0.02</v>
      </c>
      <c r="AC5425" s="50" t="str">
        <f t="shared" si="345"/>
        <v>Vanuatu-2055</v>
      </c>
      <c r="AD5425" s="51">
        <f t="shared" si="346"/>
        <v>319.57100000000003</v>
      </c>
      <c r="AE5425" s="15">
        <f t="shared" si="347"/>
        <v>0.57333425123055592</v>
      </c>
      <c r="AF5425">
        <f t="shared" si="348"/>
        <v>0.12336926772049377</v>
      </c>
    </row>
    <row r="5426" spans="1:32" x14ac:dyDescent="0.25">
      <c r="A5426" s="59">
        <v>5409</v>
      </c>
      <c r="B5426" s="60" t="s">
        <v>309</v>
      </c>
      <c r="C5426" s="61" t="s">
        <v>497</v>
      </c>
      <c r="D5426" s="62"/>
      <c r="E5426" s="62">
        <v>862</v>
      </c>
      <c r="F5426" s="62">
        <v>2055</v>
      </c>
      <c r="G5426" s="50">
        <v>2493.913</v>
      </c>
      <c r="H5426" s="50">
        <v>2563.0500000000002</v>
      </c>
      <c r="I5426" s="50">
        <v>2633.3180000000002</v>
      </c>
      <c r="J5426" s="50">
        <v>2691.326</v>
      </c>
      <c r="K5426" s="50">
        <v>2741.3409999999999</v>
      </c>
      <c r="L5426" s="50">
        <v>2785.9609999999998</v>
      </c>
      <c r="M5426" s="50">
        <v>2818.8649999999998</v>
      </c>
      <c r="N5426" s="50">
        <v>2843.1280000000002</v>
      </c>
      <c r="O5426" s="50">
        <v>2833.8719999999998</v>
      </c>
      <c r="P5426" s="50">
        <v>2767.3649999999998</v>
      </c>
      <c r="Q5426" s="50">
        <v>2654.6860000000001</v>
      </c>
      <c r="R5426" s="50">
        <v>2520.3519999999999</v>
      </c>
      <c r="S5426" s="50">
        <v>2395.9229999999998</v>
      </c>
      <c r="T5426" s="50">
        <v>2213.5619999999999</v>
      </c>
      <c r="U5426" s="50">
        <v>1815.0319999999999</v>
      </c>
      <c r="V5426" s="50">
        <v>1404.135</v>
      </c>
      <c r="W5426" s="50" t="s">
        <v>311</v>
      </c>
      <c r="X5426" s="50">
        <v>972.2</v>
      </c>
      <c r="Y5426" s="50">
        <v>646.423</v>
      </c>
      <c r="Z5426" s="50">
        <v>340.649</v>
      </c>
      <c r="AA5426" s="50">
        <v>122.60599999999999</v>
      </c>
      <c r="AB5426" s="50">
        <v>32.69</v>
      </c>
      <c r="AC5426" s="50" t="str">
        <f t="shared" si="345"/>
        <v>Venezuela (Bolivarian Republic of)-2055</v>
      </c>
      <c r="AD5426" s="51">
        <f t="shared" si="346"/>
        <v>27052.819</v>
      </c>
      <c r="AE5426" s="15">
        <f t="shared" si="347"/>
        <v>0.56325287209440178</v>
      </c>
      <c r="AF5426">
        <f t="shared" si="348"/>
        <v>0.21723153662166012</v>
      </c>
    </row>
    <row r="5427" spans="1:32" x14ac:dyDescent="0.25">
      <c r="A5427" s="59">
        <v>5410</v>
      </c>
      <c r="B5427" s="60" t="s">
        <v>309</v>
      </c>
      <c r="C5427" s="61" t="s">
        <v>498</v>
      </c>
      <c r="D5427" s="62"/>
      <c r="E5427" s="62">
        <v>704</v>
      </c>
      <c r="F5427" s="62">
        <v>2055</v>
      </c>
      <c r="G5427" s="50">
        <v>6465.8270000000002</v>
      </c>
      <c r="H5427" s="50">
        <v>6560.2969999999996</v>
      </c>
      <c r="I5427" s="50">
        <v>6469.15</v>
      </c>
      <c r="J5427" s="50">
        <v>6292.4629999999997</v>
      </c>
      <c r="K5427" s="50">
        <v>6293.1940000000004</v>
      </c>
      <c r="L5427" s="50">
        <v>6687.5590000000002</v>
      </c>
      <c r="M5427" s="50">
        <v>7218.9</v>
      </c>
      <c r="N5427" s="50">
        <v>7304.549</v>
      </c>
      <c r="O5427" s="50">
        <v>7342.5569999999998</v>
      </c>
      <c r="P5427" s="50">
        <v>6806.0590000000002</v>
      </c>
      <c r="Q5427" s="50">
        <v>6158.7849999999999</v>
      </c>
      <c r="R5427" s="50">
        <v>6376.3050000000003</v>
      </c>
      <c r="S5427" s="50">
        <v>7877.0510000000004</v>
      </c>
      <c r="T5427" s="50">
        <v>7443.3990000000003</v>
      </c>
      <c r="U5427" s="50">
        <v>6356.6180000000004</v>
      </c>
      <c r="V5427" s="50">
        <v>5105.3990000000003</v>
      </c>
      <c r="W5427" s="50" t="s">
        <v>311</v>
      </c>
      <c r="X5427" s="50">
        <v>3921.7930000000001</v>
      </c>
      <c r="Y5427" s="50">
        <v>2611.0859999999998</v>
      </c>
      <c r="Z5427" s="50">
        <v>1473.367</v>
      </c>
      <c r="AA5427" s="50">
        <v>602.25</v>
      </c>
      <c r="AB5427" s="50">
        <v>151.35400000000001</v>
      </c>
      <c r="AC5427" s="50" t="str">
        <f t="shared" si="345"/>
        <v>Viet Nam-2055</v>
      </c>
      <c r="AD5427" s="51">
        <f t="shared" si="346"/>
        <v>68357.422000000006</v>
      </c>
      <c r="AE5427" s="15">
        <f t="shared" si="347"/>
        <v>0.68991103848240487</v>
      </c>
      <c r="AF5427">
        <f t="shared" si="348"/>
        <v>0.31490514531278585</v>
      </c>
    </row>
    <row r="5428" spans="1:32" x14ac:dyDescent="0.25">
      <c r="A5428" s="59">
        <v>5411</v>
      </c>
      <c r="B5428" s="60" t="s">
        <v>309</v>
      </c>
      <c r="C5428" s="61" t="s">
        <v>499</v>
      </c>
      <c r="D5428" s="62"/>
      <c r="E5428" s="62">
        <v>732</v>
      </c>
      <c r="F5428" s="62">
        <v>2055</v>
      </c>
      <c r="G5428" s="50">
        <v>65.209000000000003</v>
      </c>
      <c r="H5428" s="50">
        <v>65.864999999999995</v>
      </c>
      <c r="I5428" s="50">
        <v>65.406000000000006</v>
      </c>
      <c r="J5428" s="50">
        <v>65.777000000000001</v>
      </c>
      <c r="K5428" s="50">
        <v>69.12</v>
      </c>
      <c r="L5428" s="50">
        <v>73.867999999999995</v>
      </c>
      <c r="M5428" s="50">
        <v>77.692999999999998</v>
      </c>
      <c r="N5428" s="50">
        <v>78.542000000000002</v>
      </c>
      <c r="O5428" s="50">
        <v>77.275000000000006</v>
      </c>
      <c r="P5428" s="50">
        <v>70.116</v>
      </c>
      <c r="Q5428" s="50">
        <v>66.088999999999999</v>
      </c>
      <c r="R5428" s="50">
        <v>61.591000000000001</v>
      </c>
      <c r="S5428" s="50">
        <v>57.872999999999998</v>
      </c>
      <c r="T5428" s="50">
        <v>50.466999999999999</v>
      </c>
      <c r="U5428" s="50">
        <v>39.311</v>
      </c>
      <c r="V5428" s="50">
        <v>26.731999999999999</v>
      </c>
      <c r="W5428" s="50" t="s">
        <v>311</v>
      </c>
      <c r="X5428" s="50">
        <v>14.535</v>
      </c>
      <c r="Y5428" s="50">
        <v>5.8520000000000003</v>
      </c>
      <c r="Z5428" s="50">
        <v>1.5629999999999999</v>
      </c>
      <c r="AA5428" s="50">
        <v>0.25600000000000001</v>
      </c>
      <c r="AB5428" s="50">
        <v>1.7000000000000001E-2</v>
      </c>
      <c r="AC5428" s="50" t="str">
        <f t="shared" si="345"/>
        <v>Western Sahara-2055</v>
      </c>
      <c r="AD5428" s="51">
        <f t="shared" si="346"/>
        <v>697.94400000000007</v>
      </c>
      <c r="AE5428" s="15">
        <f t="shared" si="347"/>
        <v>0.48028638400788592</v>
      </c>
      <c r="AF5428">
        <f t="shared" si="348"/>
        <v>0.15510876273445251</v>
      </c>
    </row>
    <row r="5429" spans="1:32" x14ac:dyDescent="0.25">
      <c r="A5429" s="59">
        <v>5412</v>
      </c>
      <c r="B5429" s="60" t="s">
        <v>309</v>
      </c>
      <c r="C5429" s="61" t="s">
        <v>500</v>
      </c>
      <c r="D5429" s="62"/>
      <c r="E5429" s="62">
        <v>887</v>
      </c>
      <c r="F5429" s="62">
        <v>2055</v>
      </c>
      <c r="G5429" s="50">
        <v>3897.011</v>
      </c>
      <c r="H5429" s="50">
        <v>4033.4490000000001</v>
      </c>
      <c r="I5429" s="50">
        <v>4117.9089999999997</v>
      </c>
      <c r="J5429" s="50">
        <v>4149.174</v>
      </c>
      <c r="K5429" s="50">
        <v>4130.5190000000002</v>
      </c>
      <c r="L5429" s="50">
        <v>4076.3589999999999</v>
      </c>
      <c r="M5429" s="50">
        <v>4001.9050000000002</v>
      </c>
      <c r="N5429" s="50">
        <v>3875.6329999999998</v>
      </c>
      <c r="O5429" s="50">
        <v>3643.86</v>
      </c>
      <c r="P5429" s="50">
        <v>3231.297</v>
      </c>
      <c r="Q5429" s="50">
        <v>2823.3739999999998</v>
      </c>
      <c r="R5429" s="50">
        <v>2487.0920000000001</v>
      </c>
      <c r="S5429" s="50">
        <v>2234.7179999999998</v>
      </c>
      <c r="T5429" s="50">
        <v>1666.922</v>
      </c>
      <c r="U5429" s="50">
        <v>1087.6110000000001</v>
      </c>
      <c r="V5429" s="50">
        <v>609.66600000000005</v>
      </c>
      <c r="W5429" s="50" t="s">
        <v>311</v>
      </c>
      <c r="X5429" s="50">
        <v>253.44</v>
      </c>
      <c r="Y5429" s="50">
        <v>92.097999999999999</v>
      </c>
      <c r="Z5429" s="50">
        <v>22.82</v>
      </c>
      <c r="AA5429" s="50">
        <v>3.1549999999999998</v>
      </c>
      <c r="AB5429" s="50">
        <v>0.25600000000000001</v>
      </c>
      <c r="AC5429" s="50" t="str">
        <f t="shared" si="345"/>
        <v>Yemen-2055</v>
      </c>
      <c r="AD5429" s="51">
        <f t="shared" si="346"/>
        <v>34653.930999999997</v>
      </c>
      <c r="AE5429" s="15">
        <f t="shared" si="347"/>
        <v>0.45548474717053028</v>
      </c>
      <c r="AF5429">
        <f t="shared" si="348"/>
        <v>7.9995374960119769E-2</v>
      </c>
    </row>
    <row r="5430" spans="1:32" x14ac:dyDescent="0.25">
      <c r="A5430" s="45">
        <v>5413</v>
      </c>
      <c r="B5430" s="46" t="s">
        <v>309</v>
      </c>
      <c r="C5430" s="47" t="s">
        <v>310</v>
      </c>
      <c r="D5430" s="48"/>
      <c r="E5430" s="48">
        <v>1607</v>
      </c>
      <c r="F5430" s="48">
        <v>2060</v>
      </c>
      <c r="G5430" s="49">
        <v>103201.159</v>
      </c>
      <c r="H5430" s="49">
        <v>101090.27499999999</v>
      </c>
      <c r="I5430" s="49">
        <v>98796.61</v>
      </c>
      <c r="J5430" s="49">
        <v>95654.985000000001</v>
      </c>
      <c r="K5430" s="49">
        <v>91368.978000000003</v>
      </c>
      <c r="L5430" s="49">
        <v>86573.805999999997</v>
      </c>
      <c r="M5430" s="49">
        <v>81740.198999999993</v>
      </c>
      <c r="N5430" s="49">
        <v>77029.06</v>
      </c>
      <c r="O5430" s="49">
        <v>71998.096000000005</v>
      </c>
      <c r="P5430" s="49">
        <v>66134.797999999995</v>
      </c>
      <c r="Q5430" s="49">
        <v>58788.317999999999</v>
      </c>
      <c r="R5430" s="49">
        <v>50621.586000000003</v>
      </c>
      <c r="S5430" s="49">
        <v>43639.184000000001</v>
      </c>
      <c r="T5430" s="49">
        <v>36650.978999999999</v>
      </c>
      <c r="U5430" s="49">
        <v>28799.995999999999</v>
      </c>
      <c r="V5430" s="49">
        <v>20107.906999999999</v>
      </c>
      <c r="W5430" s="49" t="s">
        <v>311</v>
      </c>
      <c r="X5430" s="49">
        <v>12187.147999999999</v>
      </c>
      <c r="Y5430" s="49">
        <v>6173.2929999999997</v>
      </c>
      <c r="Z5430" s="49">
        <v>2429.2379999999998</v>
      </c>
      <c r="AA5430" s="49">
        <v>668.10699999999997</v>
      </c>
      <c r="AB5430" s="49">
        <v>97.534000000000006</v>
      </c>
      <c r="AC5430" s="50" t="str">
        <f t="shared" si="345"/>
        <v>LAND-LOCKED COUNTRIES-2060</v>
      </c>
      <c r="AD5430" s="51">
        <f t="shared" si="346"/>
        <v>723549.01</v>
      </c>
      <c r="AE5430" s="15">
        <f t="shared" si="347"/>
        <v>0.56693083720755832</v>
      </c>
      <c r="AF5430">
        <f t="shared" si="348"/>
        <v>0.10433502432301651</v>
      </c>
    </row>
    <row r="5431" spans="1:32" x14ac:dyDescent="0.25">
      <c r="A5431" s="54">
        <v>5414</v>
      </c>
      <c r="B5431" s="55" t="s">
        <v>309</v>
      </c>
      <c r="C5431" s="56" t="s">
        <v>312</v>
      </c>
      <c r="D5431" s="57"/>
      <c r="E5431" s="57">
        <v>1636</v>
      </c>
      <c r="F5431" s="57">
        <v>2060</v>
      </c>
      <c r="G5431" s="58">
        <v>100463.48699999999</v>
      </c>
      <c r="H5431" s="58">
        <v>98267.353000000003</v>
      </c>
      <c r="I5431" s="58">
        <v>95928.34</v>
      </c>
      <c r="J5431" s="58">
        <v>92771.076000000001</v>
      </c>
      <c r="K5431" s="58">
        <v>88469.744999999995</v>
      </c>
      <c r="L5431" s="58">
        <v>83601.710999999996</v>
      </c>
      <c r="M5431" s="58">
        <v>78595.865999999995</v>
      </c>
      <c r="N5431" s="58">
        <v>73692.827000000005</v>
      </c>
      <c r="O5431" s="58">
        <v>68543.407999999996</v>
      </c>
      <c r="P5431" s="58">
        <v>62675.267999999996</v>
      </c>
      <c r="Q5431" s="58">
        <v>55390.357000000004</v>
      </c>
      <c r="R5431" s="58">
        <v>47404.756000000001</v>
      </c>
      <c r="S5431" s="58">
        <v>40404.218999999997</v>
      </c>
      <c r="T5431" s="58">
        <v>32991.482000000004</v>
      </c>
      <c r="U5431" s="58">
        <v>25128.839</v>
      </c>
      <c r="V5431" s="58">
        <v>16757.16</v>
      </c>
      <c r="W5431" s="58" t="s">
        <v>311</v>
      </c>
      <c r="X5431" s="58">
        <v>9318.3070000000007</v>
      </c>
      <c r="Y5431" s="58">
        <v>4188.2619999999997</v>
      </c>
      <c r="Z5431" s="58">
        <v>1389.7809999999999</v>
      </c>
      <c r="AA5431" s="58">
        <v>332.56299999999999</v>
      </c>
      <c r="AB5431" s="58">
        <v>46.033000000000001</v>
      </c>
      <c r="AC5431" s="50" t="str">
        <f t="shared" si="345"/>
        <v>Land-locked Developing Countries (LLDC)-2060</v>
      </c>
      <c r="AD5431" s="51">
        <f t="shared" si="346"/>
        <v>691549.23300000001</v>
      </c>
      <c r="AE5431" s="15">
        <f t="shared" si="347"/>
        <v>0.55644860645807415</v>
      </c>
      <c r="AF5431">
        <f t="shared" si="348"/>
        <v>9.1413159542779093E-2</v>
      </c>
    </row>
    <row r="5432" spans="1:32" x14ac:dyDescent="0.25">
      <c r="A5432" s="59">
        <v>5415</v>
      </c>
      <c r="B5432" s="60" t="s">
        <v>309</v>
      </c>
      <c r="C5432" s="61" t="s">
        <v>313</v>
      </c>
      <c r="D5432" s="62"/>
      <c r="E5432" s="62">
        <v>4</v>
      </c>
      <c r="F5432" s="62">
        <v>2060</v>
      </c>
      <c r="G5432" s="50">
        <v>4881.6750000000002</v>
      </c>
      <c r="H5432" s="50">
        <v>5031.6279999999997</v>
      </c>
      <c r="I5432" s="50">
        <v>5194.1260000000002</v>
      </c>
      <c r="J5432" s="50">
        <v>5311.7290000000003</v>
      </c>
      <c r="K5432" s="50">
        <v>5335.0510000000004</v>
      </c>
      <c r="L5432" s="50">
        <v>5296.7169999999996</v>
      </c>
      <c r="M5432" s="50">
        <v>5207.32</v>
      </c>
      <c r="N5432" s="50">
        <v>5064.6760000000004</v>
      </c>
      <c r="O5432" s="50">
        <v>4893.317</v>
      </c>
      <c r="P5432" s="50">
        <v>4578.1980000000003</v>
      </c>
      <c r="Q5432" s="50">
        <v>4414.3729999999996</v>
      </c>
      <c r="R5432" s="50">
        <v>3797.1689999999999</v>
      </c>
      <c r="S5432" s="50">
        <v>3021.1410000000001</v>
      </c>
      <c r="T5432" s="50">
        <v>2175.335</v>
      </c>
      <c r="U5432" s="50">
        <v>1488.3</v>
      </c>
      <c r="V5432" s="50">
        <v>942.36800000000005</v>
      </c>
      <c r="W5432" s="50" t="s">
        <v>311</v>
      </c>
      <c r="X5432" s="50">
        <v>468.32499999999999</v>
      </c>
      <c r="Y5432" s="50">
        <v>163.69399999999999</v>
      </c>
      <c r="Z5432" s="50">
        <v>37.087000000000003</v>
      </c>
      <c r="AA5432" s="50">
        <v>4.7450000000000001</v>
      </c>
      <c r="AB5432" s="50">
        <v>0.32900000000000001</v>
      </c>
      <c r="AC5432" s="50" t="str">
        <f t="shared" si="345"/>
        <v>Afghanistan-2060</v>
      </c>
      <c r="AD5432" s="51">
        <f t="shared" si="346"/>
        <v>46919.691000000006</v>
      </c>
      <c r="AE5432" s="15">
        <f t="shared" si="347"/>
        <v>0.43452144644345581</v>
      </c>
      <c r="AF5432">
        <f t="shared" si="348"/>
        <v>8.5127005735555678E-2</v>
      </c>
    </row>
    <row r="5433" spans="1:32" x14ac:dyDescent="0.25">
      <c r="A5433" s="59">
        <v>5416</v>
      </c>
      <c r="B5433" s="60" t="s">
        <v>309</v>
      </c>
      <c r="C5433" s="61" t="s">
        <v>314</v>
      </c>
      <c r="D5433" s="62"/>
      <c r="E5433" s="62">
        <v>51</v>
      </c>
      <c r="F5433" s="62">
        <v>2060</v>
      </c>
      <c r="G5433" s="50">
        <v>108.843</v>
      </c>
      <c r="H5433" s="50">
        <v>118.038</v>
      </c>
      <c r="I5433" s="50">
        <v>128.41900000000001</v>
      </c>
      <c r="J5433" s="50">
        <v>132.26400000000001</v>
      </c>
      <c r="K5433" s="50">
        <v>127.113</v>
      </c>
      <c r="L5433" s="50">
        <v>121.501</v>
      </c>
      <c r="M5433" s="50">
        <v>125.654</v>
      </c>
      <c r="N5433" s="50">
        <v>140.709</v>
      </c>
      <c r="O5433" s="50">
        <v>161.22999999999999</v>
      </c>
      <c r="P5433" s="50">
        <v>178.81800000000001</v>
      </c>
      <c r="Q5433" s="50">
        <v>169.38</v>
      </c>
      <c r="R5433" s="50">
        <v>141.49299999999999</v>
      </c>
      <c r="S5433" s="50">
        <v>146.12200000000001</v>
      </c>
      <c r="T5433" s="50">
        <v>189.74199999999999</v>
      </c>
      <c r="U5433" s="50">
        <v>201.82400000000001</v>
      </c>
      <c r="V5433" s="50">
        <v>153.404</v>
      </c>
      <c r="W5433" s="50" t="s">
        <v>311</v>
      </c>
      <c r="X5433" s="50">
        <v>94.876999999999995</v>
      </c>
      <c r="Y5433" s="50">
        <v>53.7</v>
      </c>
      <c r="Z5433" s="50">
        <v>29.257000000000001</v>
      </c>
      <c r="AA5433" s="50">
        <v>13.763</v>
      </c>
      <c r="AB5433" s="50">
        <v>3.4449999999999998</v>
      </c>
      <c r="AC5433" s="50" t="str">
        <f t="shared" si="345"/>
        <v>Armenia-2060</v>
      </c>
      <c r="AD5433" s="51">
        <f t="shared" si="346"/>
        <v>1444.2839999999999</v>
      </c>
      <c r="AE5433" s="15">
        <f t="shared" si="347"/>
        <v>0.75837716127852972</v>
      </c>
      <c r="AF5433">
        <f t="shared" si="348"/>
        <v>0.41121281362803852</v>
      </c>
    </row>
    <row r="5434" spans="1:32" x14ac:dyDescent="0.25">
      <c r="A5434" s="59">
        <v>5417</v>
      </c>
      <c r="B5434" s="60" t="s">
        <v>309</v>
      </c>
      <c r="C5434" s="61" t="s">
        <v>315</v>
      </c>
      <c r="D5434" s="62">
        <v>1</v>
      </c>
      <c r="E5434" s="62">
        <v>31</v>
      </c>
      <c r="F5434" s="62">
        <v>2060</v>
      </c>
      <c r="G5434" s="50">
        <v>563.005</v>
      </c>
      <c r="H5434" s="50">
        <v>585.35299999999995</v>
      </c>
      <c r="I5434" s="50">
        <v>616.04300000000001</v>
      </c>
      <c r="J5434" s="50">
        <v>642.173</v>
      </c>
      <c r="K5434" s="50">
        <v>649.96500000000003</v>
      </c>
      <c r="L5434" s="50">
        <v>637.15</v>
      </c>
      <c r="M5434" s="50">
        <v>634.18700000000001</v>
      </c>
      <c r="N5434" s="50">
        <v>686.28200000000004</v>
      </c>
      <c r="O5434" s="50">
        <v>778.02</v>
      </c>
      <c r="P5434" s="50">
        <v>832.19500000000005</v>
      </c>
      <c r="Q5434" s="50">
        <v>661.46</v>
      </c>
      <c r="R5434" s="50">
        <v>585.65700000000004</v>
      </c>
      <c r="S5434" s="50">
        <v>629.35199999999998</v>
      </c>
      <c r="T5434" s="50">
        <v>721.279</v>
      </c>
      <c r="U5434" s="50">
        <v>670.75099999999998</v>
      </c>
      <c r="V5434" s="50">
        <v>473.18400000000003</v>
      </c>
      <c r="W5434" s="50" t="s">
        <v>311</v>
      </c>
      <c r="X5434" s="50">
        <v>268.58499999999998</v>
      </c>
      <c r="Y5434" s="50">
        <v>143.137</v>
      </c>
      <c r="Z5434" s="50">
        <v>61.156999999999996</v>
      </c>
      <c r="AA5434" s="50">
        <v>16.751000000000001</v>
      </c>
      <c r="AB5434" s="50">
        <v>1.7509999999999999</v>
      </c>
      <c r="AC5434" s="50" t="str">
        <f t="shared" si="345"/>
        <v>Azerbaijan-2060</v>
      </c>
      <c r="AD5434" s="51">
        <f t="shared" si="346"/>
        <v>6736.4409999999998</v>
      </c>
      <c r="AE5434" s="15">
        <f t="shared" si="347"/>
        <v>0.61174676657896954</v>
      </c>
      <c r="AF5434">
        <f t="shared" si="348"/>
        <v>0.27721900959928447</v>
      </c>
    </row>
    <row r="5435" spans="1:32" x14ac:dyDescent="0.25">
      <c r="A5435" s="59">
        <v>5418</v>
      </c>
      <c r="B5435" s="60" t="s">
        <v>309</v>
      </c>
      <c r="C5435" s="61" t="s">
        <v>316</v>
      </c>
      <c r="D5435" s="62"/>
      <c r="E5435" s="62">
        <v>64</v>
      </c>
      <c r="F5435" s="62">
        <v>2060</v>
      </c>
      <c r="G5435" s="50">
        <v>49.460999999999999</v>
      </c>
      <c r="H5435" s="50">
        <v>51.323</v>
      </c>
      <c r="I5435" s="50">
        <v>52.749000000000002</v>
      </c>
      <c r="J5435" s="50">
        <v>53.869</v>
      </c>
      <c r="K5435" s="50">
        <v>55.335999999999999</v>
      </c>
      <c r="L5435" s="50">
        <v>57.756</v>
      </c>
      <c r="M5435" s="50">
        <v>61.156999999999996</v>
      </c>
      <c r="N5435" s="50">
        <v>64.533000000000001</v>
      </c>
      <c r="O5435" s="50">
        <v>66.444000000000003</v>
      </c>
      <c r="P5435" s="50">
        <v>65.259</v>
      </c>
      <c r="Q5435" s="50">
        <v>65.942999999999998</v>
      </c>
      <c r="R5435" s="50">
        <v>63.337000000000003</v>
      </c>
      <c r="S5435" s="50">
        <v>63.795999999999999</v>
      </c>
      <c r="T5435" s="50">
        <v>63.271000000000001</v>
      </c>
      <c r="U5435" s="50">
        <v>58.88</v>
      </c>
      <c r="V5435" s="50">
        <v>46.781999999999996</v>
      </c>
      <c r="W5435" s="50" t="s">
        <v>311</v>
      </c>
      <c r="X5435" s="50">
        <v>30.038</v>
      </c>
      <c r="Y5435" s="50">
        <v>16.518000000000001</v>
      </c>
      <c r="Z5435" s="50">
        <v>8.6509999999999998</v>
      </c>
      <c r="AA5435" s="50">
        <v>2.9540000000000002</v>
      </c>
      <c r="AB5435" s="50">
        <v>0.93400000000000005</v>
      </c>
      <c r="AC5435" s="50" t="str">
        <f t="shared" si="345"/>
        <v>Bhutan-2060</v>
      </c>
      <c r="AD5435" s="51">
        <f t="shared" si="346"/>
        <v>617.43000000000006</v>
      </c>
      <c r="AE5435" s="15">
        <f t="shared" si="347"/>
        <v>0.61798260531558225</v>
      </c>
      <c r="AF5435">
        <f t="shared" si="348"/>
        <v>0.2957703547381651</v>
      </c>
    </row>
    <row r="5436" spans="1:32" x14ac:dyDescent="0.25">
      <c r="A5436" s="59">
        <v>5419</v>
      </c>
      <c r="B5436" s="60" t="s">
        <v>309</v>
      </c>
      <c r="C5436" s="61" t="s">
        <v>317</v>
      </c>
      <c r="D5436" s="62"/>
      <c r="E5436" s="62">
        <v>68</v>
      </c>
      <c r="F5436" s="62">
        <v>2060</v>
      </c>
      <c r="G5436" s="50">
        <v>1122.915</v>
      </c>
      <c r="H5436" s="50">
        <v>1141.7750000000001</v>
      </c>
      <c r="I5436" s="50">
        <v>1158.992</v>
      </c>
      <c r="J5436" s="50">
        <v>1170.45</v>
      </c>
      <c r="K5436" s="50">
        <v>1176.442</v>
      </c>
      <c r="L5436" s="50">
        <v>1175.9280000000001</v>
      </c>
      <c r="M5436" s="50">
        <v>1168.1420000000001</v>
      </c>
      <c r="N5436" s="50">
        <v>1146.393</v>
      </c>
      <c r="O5436" s="50">
        <v>1109.0640000000001</v>
      </c>
      <c r="P5436" s="50">
        <v>1054.56</v>
      </c>
      <c r="Q5436" s="50">
        <v>1021.518</v>
      </c>
      <c r="R5436" s="50">
        <v>970.73500000000001</v>
      </c>
      <c r="S5436" s="50">
        <v>890.07500000000005</v>
      </c>
      <c r="T5436" s="50">
        <v>768.09299999999996</v>
      </c>
      <c r="U5436" s="50">
        <v>636.97799999999995</v>
      </c>
      <c r="V5436" s="50">
        <v>500.24400000000003</v>
      </c>
      <c r="W5436" s="50" t="s">
        <v>311</v>
      </c>
      <c r="X5436" s="50">
        <v>347.99099999999999</v>
      </c>
      <c r="Y5436" s="50">
        <v>200.29300000000001</v>
      </c>
      <c r="Z5436" s="50">
        <v>94.379000000000005</v>
      </c>
      <c r="AA5436" s="50">
        <v>33.515999999999998</v>
      </c>
      <c r="AB5436" s="50">
        <v>6.2089999999999996</v>
      </c>
      <c r="AC5436" s="50" t="str">
        <f t="shared" si="345"/>
        <v>Bolivia (Plurinational State of)-2060</v>
      </c>
      <c r="AD5436" s="51">
        <f t="shared" si="346"/>
        <v>10883.307000000001</v>
      </c>
      <c r="AE5436" s="15">
        <f t="shared" si="347"/>
        <v>0.55234911594426195</v>
      </c>
      <c r="AF5436">
        <f t="shared" si="348"/>
        <v>0.18086985318853602</v>
      </c>
    </row>
    <row r="5437" spans="1:32" x14ac:dyDescent="0.25">
      <c r="A5437" s="59">
        <v>5420</v>
      </c>
      <c r="B5437" s="60" t="s">
        <v>309</v>
      </c>
      <c r="C5437" s="61" t="s">
        <v>318</v>
      </c>
      <c r="D5437" s="62"/>
      <c r="E5437" s="62">
        <v>72</v>
      </c>
      <c r="F5437" s="62">
        <v>2060</v>
      </c>
      <c r="G5437" s="50">
        <v>228.46600000000001</v>
      </c>
      <c r="H5437" s="50">
        <v>234.714</v>
      </c>
      <c r="I5437" s="50">
        <v>240.05699999999999</v>
      </c>
      <c r="J5437" s="50">
        <v>243.244</v>
      </c>
      <c r="K5437" s="50">
        <v>244.81899999999999</v>
      </c>
      <c r="L5437" s="50">
        <v>246.78700000000001</v>
      </c>
      <c r="M5437" s="50">
        <v>250.60400000000001</v>
      </c>
      <c r="N5437" s="50">
        <v>255.77199999999999</v>
      </c>
      <c r="O5437" s="50">
        <v>258.226</v>
      </c>
      <c r="P5437" s="50">
        <v>253.881</v>
      </c>
      <c r="Q5437" s="50">
        <v>226.24700000000001</v>
      </c>
      <c r="R5437" s="50">
        <v>205.50299999999999</v>
      </c>
      <c r="S5437" s="50">
        <v>194.024</v>
      </c>
      <c r="T5437" s="50">
        <v>177.91800000000001</v>
      </c>
      <c r="U5437" s="50">
        <v>152.03399999999999</v>
      </c>
      <c r="V5437" s="50">
        <v>115.761</v>
      </c>
      <c r="W5437" s="50" t="s">
        <v>311</v>
      </c>
      <c r="X5437" s="50">
        <v>62.811</v>
      </c>
      <c r="Y5437" s="50">
        <v>24.547000000000001</v>
      </c>
      <c r="Z5437" s="50">
        <v>6.9340000000000002</v>
      </c>
      <c r="AA5437" s="50">
        <v>1.2210000000000001</v>
      </c>
      <c r="AB5437" s="50">
        <v>0.11600000000000001</v>
      </c>
      <c r="AC5437" s="50" t="str">
        <f t="shared" si="345"/>
        <v>Botswana-2060</v>
      </c>
      <c r="AD5437" s="51">
        <f t="shared" si="346"/>
        <v>2379.1070000000004</v>
      </c>
      <c r="AE5437" s="15">
        <f t="shared" si="347"/>
        <v>0.5231286360806805</v>
      </c>
      <c r="AF5437">
        <f t="shared" si="348"/>
        <v>0.17562673082563138</v>
      </c>
    </row>
    <row r="5438" spans="1:32" x14ac:dyDescent="0.25">
      <c r="A5438" s="59">
        <v>5421</v>
      </c>
      <c r="B5438" s="60" t="s">
        <v>309</v>
      </c>
      <c r="C5438" s="61" t="s">
        <v>319</v>
      </c>
      <c r="D5438" s="62"/>
      <c r="E5438" s="62">
        <v>854</v>
      </c>
      <c r="F5438" s="62">
        <v>2060</v>
      </c>
      <c r="G5438" s="50">
        <v>5687.4309999999996</v>
      </c>
      <c r="H5438" s="50">
        <v>5464.2550000000001</v>
      </c>
      <c r="I5438" s="50">
        <v>5226.9650000000001</v>
      </c>
      <c r="J5438" s="50">
        <v>4969.3270000000002</v>
      </c>
      <c r="K5438" s="50">
        <v>4653.2889999999998</v>
      </c>
      <c r="L5438" s="50">
        <v>4281.9139999999998</v>
      </c>
      <c r="M5438" s="50">
        <v>3884.62</v>
      </c>
      <c r="N5438" s="50">
        <v>3481.0709999999999</v>
      </c>
      <c r="O5438" s="50">
        <v>3095.4769999999999</v>
      </c>
      <c r="P5438" s="50">
        <v>2720.6190000000001</v>
      </c>
      <c r="Q5438" s="50">
        <v>2330.819</v>
      </c>
      <c r="R5438" s="50">
        <v>1882.223</v>
      </c>
      <c r="S5438" s="50">
        <v>1469</v>
      </c>
      <c r="T5438" s="50">
        <v>1097.913</v>
      </c>
      <c r="U5438" s="50">
        <v>764.63699999999994</v>
      </c>
      <c r="V5438" s="50">
        <v>468.20800000000003</v>
      </c>
      <c r="W5438" s="50" t="s">
        <v>311</v>
      </c>
      <c r="X5438" s="50">
        <v>218.03399999999999</v>
      </c>
      <c r="Y5438" s="50">
        <v>67.924000000000007</v>
      </c>
      <c r="Z5438" s="50">
        <v>13.006</v>
      </c>
      <c r="AA5438" s="50">
        <v>1.2430000000000001</v>
      </c>
      <c r="AB5438" s="50">
        <v>2.5999999999999999E-2</v>
      </c>
      <c r="AC5438" s="50" t="str">
        <f t="shared" si="345"/>
        <v>Burkina Faso-2060</v>
      </c>
      <c r="AD5438" s="51">
        <f t="shared" si="346"/>
        <v>32768.358999999997</v>
      </c>
      <c r="AE5438" s="15">
        <f t="shared" si="347"/>
        <v>0.58012187915787905</v>
      </c>
      <c r="AF5438">
        <f t="shared" si="348"/>
        <v>5.3533083701327901E-2</v>
      </c>
    </row>
    <row r="5439" spans="1:32" x14ac:dyDescent="0.25">
      <c r="A5439" s="59">
        <v>5422</v>
      </c>
      <c r="B5439" s="60" t="s">
        <v>309</v>
      </c>
      <c r="C5439" s="61" t="s">
        <v>320</v>
      </c>
      <c r="D5439" s="62"/>
      <c r="E5439" s="62">
        <v>108</v>
      </c>
      <c r="F5439" s="62">
        <v>2060</v>
      </c>
      <c r="G5439" s="50">
        <v>3681.5619999999999</v>
      </c>
      <c r="H5439" s="50">
        <v>3500.5459999999998</v>
      </c>
      <c r="I5439" s="50">
        <v>3328.76</v>
      </c>
      <c r="J5439" s="50">
        <v>3108.9879999999998</v>
      </c>
      <c r="K5439" s="50">
        <v>2822.5</v>
      </c>
      <c r="L5439" s="50">
        <v>2519.0239999999999</v>
      </c>
      <c r="M5439" s="50">
        <v>2270.835</v>
      </c>
      <c r="N5439" s="50">
        <v>2081.9940000000001</v>
      </c>
      <c r="O5439" s="50">
        <v>1870.17</v>
      </c>
      <c r="P5439" s="50">
        <v>1591.6949999999999</v>
      </c>
      <c r="Q5439" s="50">
        <v>1289.2829999999999</v>
      </c>
      <c r="R5439" s="50">
        <v>983.98199999999997</v>
      </c>
      <c r="S5439" s="50">
        <v>801.46699999999998</v>
      </c>
      <c r="T5439" s="50">
        <v>676.00400000000002</v>
      </c>
      <c r="U5439" s="50">
        <v>494.71199999999999</v>
      </c>
      <c r="V5439" s="50">
        <v>286.59699999999998</v>
      </c>
      <c r="W5439" s="50" t="s">
        <v>311</v>
      </c>
      <c r="X5439" s="50">
        <v>130.02199999999999</v>
      </c>
      <c r="Y5439" s="50">
        <v>44.712000000000003</v>
      </c>
      <c r="Z5439" s="50">
        <v>13.041</v>
      </c>
      <c r="AA5439" s="50">
        <v>2.0870000000000002</v>
      </c>
      <c r="AB5439" s="50">
        <v>0.185</v>
      </c>
      <c r="AC5439" s="50" t="str">
        <f t="shared" si="345"/>
        <v>Burundi-2060</v>
      </c>
      <c r="AD5439" s="51">
        <f t="shared" si="346"/>
        <v>19339.937999999998</v>
      </c>
      <c r="AE5439" s="15">
        <f t="shared" si="347"/>
        <v>0.62865909911396822</v>
      </c>
      <c r="AF5439">
        <f t="shared" si="348"/>
        <v>5.5186449571914396E-2</v>
      </c>
    </row>
    <row r="5440" spans="1:32" x14ac:dyDescent="0.25">
      <c r="A5440" s="59">
        <v>5423</v>
      </c>
      <c r="B5440" s="60" t="s">
        <v>309</v>
      </c>
      <c r="C5440" s="61" t="s">
        <v>321</v>
      </c>
      <c r="D5440" s="62"/>
      <c r="E5440" s="62">
        <v>140</v>
      </c>
      <c r="F5440" s="62">
        <v>2060</v>
      </c>
      <c r="G5440" s="50">
        <v>988.04300000000001</v>
      </c>
      <c r="H5440" s="50">
        <v>964.68700000000001</v>
      </c>
      <c r="I5440" s="50">
        <v>941.65300000000002</v>
      </c>
      <c r="J5440" s="50">
        <v>918.46199999999999</v>
      </c>
      <c r="K5440" s="50">
        <v>894.33600000000001</v>
      </c>
      <c r="L5440" s="50">
        <v>858.46900000000005</v>
      </c>
      <c r="M5440" s="50">
        <v>796.23599999999999</v>
      </c>
      <c r="N5440" s="50">
        <v>710.80200000000002</v>
      </c>
      <c r="O5440" s="50">
        <v>626.70699999999999</v>
      </c>
      <c r="P5440" s="50">
        <v>583.67100000000005</v>
      </c>
      <c r="Q5440" s="50">
        <v>526.08399999999995</v>
      </c>
      <c r="R5440" s="50">
        <v>452.74200000000002</v>
      </c>
      <c r="S5440" s="50">
        <v>351.24700000000001</v>
      </c>
      <c r="T5440" s="50">
        <v>244.62799999999999</v>
      </c>
      <c r="U5440" s="50">
        <v>167.642</v>
      </c>
      <c r="V5440" s="50">
        <v>107.31699999999999</v>
      </c>
      <c r="W5440" s="50" t="s">
        <v>311</v>
      </c>
      <c r="X5440" s="50">
        <v>56.582000000000001</v>
      </c>
      <c r="Y5440" s="50">
        <v>22.306000000000001</v>
      </c>
      <c r="Z5440" s="50">
        <v>5.9349999999999996</v>
      </c>
      <c r="AA5440" s="50">
        <v>0.96299999999999997</v>
      </c>
      <c r="AB5440" s="50">
        <v>8.6999999999999994E-2</v>
      </c>
      <c r="AC5440" s="50" t="str">
        <f t="shared" si="345"/>
        <v>Central African Republic-2060</v>
      </c>
      <c r="AD5440" s="51">
        <f t="shared" si="346"/>
        <v>6718.7560000000003</v>
      </c>
      <c r="AE5440" s="15">
        <f t="shared" si="347"/>
        <v>0.52090639993474974</v>
      </c>
      <c r="AF5440">
        <f t="shared" si="348"/>
        <v>6.2982549196469534E-2</v>
      </c>
    </row>
    <row r="5441" spans="1:32" x14ac:dyDescent="0.25">
      <c r="A5441" s="59">
        <v>5424</v>
      </c>
      <c r="B5441" s="60" t="s">
        <v>309</v>
      </c>
      <c r="C5441" s="61" t="s">
        <v>322</v>
      </c>
      <c r="D5441" s="62"/>
      <c r="E5441" s="62">
        <v>148</v>
      </c>
      <c r="F5441" s="62">
        <v>2060</v>
      </c>
      <c r="G5441" s="50">
        <v>4487.9719999999998</v>
      </c>
      <c r="H5441" s="50">
        <v>4285.3860000000004</v>
      </c>
      <c r="I5441" s="50">
        <v>4101.5659999999998</v>
      </c>
      <c r="J5441" s="50">
        <v>3899.2460000000001</v>
      </c>
      <c r="K5441" s="50">
        <v>3663.9720000000002</v>
      </c>
      <c r="L5441" s="50">
        <v>3392.386</v>
      </c>
      <c r="M5441" s="50">
        <v>3091.1350000000002</v>
      </c>
      <c r="N5441" s="50">
        <v>2757.6489999999999</v>
      </c>
      <c r="O5441" s="50">
        <v>2405.9580000000001</v>
      </c>
      <c r="P5441" s="50">
        <v>2056.4690000000001</v>
      </c>
      <c r="Q5441" s="50">
        <v>1716.8789999999999</v>
      </c>
      <c r="R5441" s="50">
        <v>1391.4369999999999</v>
      </c>
      <c r="S5441" s="50">
        <v>1075.2529999999999</v>
      </c>
      <c r="T5441" s="50">
        <v>780.04600000000005</v>
      </c>
      <c r="U5441" s="50">
        <v>516.99099999999999</v>
      </c>
      <c r="V5441" s="50">
        <v>302.363</v>
      </c>
      <c r="W5441" s="50" t="s">
        <v>311</v>
      </c>
      <c r="X5441" s="50">
        <v>144.36799999999999</v>
      </c>
      <c r="Y5441" s="50">
        <v>50.070999999999998</v>
      </c>
      <c r="Z5441" s="50">
        <v>11.208</v>
      </c>
      <c r="AA5441" s="50">
        <v>1.57</v>
      </c>
      <c r="AB5441" s="50">
        <v>0.129</v>
      </c>
      <c r="AC5441" s="50" t="str">
        <f t="shared" si="345"/>
        <v>Chad-2060</v>
      </c>
      <c r="AD5441" s="51">
        <f t="shared" si="346"/>
        <v>25450.384000000002</v>
      </c>
      <c r="AE5441" s="15">
        <f t="shared" si="347"/>
        <v>0.57687420354836294</v>
      </c>
      <c r="AF5441">
        <f t="shared" si="348"/>
        <v>4.714237391125467E-2</v>
      </c>
    </row>
    <row r="5442" spans="1:32" x14ac:dyDescent="0.25">
      <c r="A5442" s="59">
        <v>5425</v>
      </c>
      <c r="B5442" s="60" t="s">
        <v>309</v>
      </c>
      <c r="C5442" s="61" t="s">
        <v>323</v>
      </c>
      <c r="D5442" s="62"/>
      <c r="E5442" s="62">
        <v>231</v>
      </c>
      <c r="F5442" s="62">
        <v>2060</v>
      </c>
      <c r="G5442" s="50">
        <v>16238.466</v>
      </c>
      <c r="H5442" s="50">
        <v>16502.330999999998</v>
      </c>
      <c r="I5442" s="50">
        <v>16687.189999999999</v>
      </c>
      <c r="J5442" s="50">
        <v>16744.525000000001</v>
      </c>
      <c r="K5442" s="50">
        <v>16653.634999999998</v>
      </c>
      <c r="L5442" s="50">
        <v>16492.273000000001</v>
      </c>
      <c r="M5442" s="50">
        <v>16141.334000000001</v>
      </c>
      <c r="N5442" s="50">
        <v>15587.795</v>
      </c>
      <c r="O5442" s="50">
        <v>14694.819</v>
      </c>
      <c r="P5442" s="50">
        <v>13567.517</v>
      </c>
      <c r="Q5442" s="50">
        <v>12259.963</v>
      </c>
      <c r="R5442" s="50">
        <v>11312.6</v>
      </c>
      <c r="S5442" s="50">
        <v>9780.0280000000002</v>
      </c>
      <c r="T5442" s="50">
        <v>7479.4709999999995</v>
      </c>
      <c r="U5442" s="50">
        <v>5243.3469999999998</v>
      </c>
      <c r="V5442" s="50">
        <v>3613.011</v>
      </c>
      <c r="W5442" s="50" t="s">
        <v>311</v>
      </c>
      <c r="X5442" s="50">
        <v>1997.2909999999999</v>
      </c>
      <c r="Y5442" s="50">
        <v>926.32500000000005</v>
      </c>
      <c r="Z5442" s="50">
        <v>293.214</v>
      </c>
      <c r="AA5442" s="50">
        <v>56.978000000000002</v>
      </c>
      <c r="AB5442" s="50">
        <v>6.4790000000000001</v>
      </c>
      <c r="AC5442" s="50" t="str">
        <f t="shared" si="345"/>
        <v>Ethiopia-2060</v>
      </c>
      <c r="AD5442" s="51">
        <f t="shared" si="346"/>
        <v>143234.489</v>
      </c>
      <c r="AE5442" s="15">
        <f t="shared" si="347"/>
        <v>0.48203546144532272</v>
      </c>
      <c r="AF5442">
        <f t="shared" si="348"/>
        <v>0.10181596545037655</v>
      </c>
    </row>
    <row r="5443" spans="1:32" x14ac:dyDescent="0.25">
      <c r="A5443" s="59">
        <v>5426</v>
      </c>
      <c r="B5443" s="60" t="s">
        <v>309</v>
      </c>
      <c r="C5443" s="61" t="s">
        <v>324</v>
      </c>
      <c r="D5443" s="62"/>
      <c r="E5443" s="62">
        <v>398</v>
      </c>
      <c r="F5443" s="62">
        <v>2060</v>
      </c>
      <c r="G5443" s="50">
        <v>1566.4670000000001</v>
      </c>
      <c r="H5443" s="50">
        <v>1655.8989999999999</v>
      </c>
      <c r="I5443" s="50">
        <v>1731.172</v>
      </c>
      <c r="J5443" s="50">
        <v>1728.088</v>
      </c>
      <c r="K5443" s="50">
        <v>1645.2270000000001</v>
      </c>
      <c r="L5443" s="50">
        <v>1549.2750000000001</v>
      </c>
      <c r="M5443" s="50">
        <v>1522.694</v>
      </c>
      <c r="N5443" s="50">
        <v>1607.46</v>
      </c>
      <c r="O5443" s="50">
        <v>1750.5319999999999</v>
      </c>
      <c r="P5443" s="50">
        <v>1888.7329999999999</v>
      </c>
      <c r="Q5443" s="50">
        <v>1501.874</v>
      </c>
      <c r="R5443" s="50">
        <v>1012.671</v>
      </c>
      <c r="S5443" s="50">
        <v>944.03200000000004</v>
      </c>
      <c r="T5443" s="50">
        <v>1158.0039999999999</v>
      </c>
      <c r="U5443" s="50">
        <v>1135.5170000000001</v>
      </c>
      <c r="V5443" s="50">
        <v>730.12199999999996</v>
      </c>
      <c r="W5443" s="50" t="s">
        <v>311</v>
      </c>
      <c r="X5443" s="50">
        <v>450.40300000000002</v>
      </c>
      <c r="Y5443" s="50">
        <v>237.27600000000001</v>
      </c>
      <c r="Z5443" s="50">
        <v>87.924999999999997</v>
      </c>
      <c r="AA5443" s="50">
        <v>25.635000000000002</v>
      </c>
      <c r="AB5443" s="50">
        <v>2.8519999999999999</v>
      </c>
      <c r="AC5443" s="50" t="str">
        <f t="shared" si="345"/>
        <v>Kazakhstan-2060</v>
      </c>
      <c r="AD5443" s="51">
        <f t="shared" si="346"/>
        <v>15150.585999999999</v>
      </c>
      <c r="AE5443" s="15">
        <f t="shared" si="347"/>
        <v>0.57959949535945354</v>
      </c>
      <c r="AF5443">
        <f t="shared" si="348"/>
        <v>0.19039546313980157</v>
      </c>
    </row>
    <row r="5444" spans="1:32" x14ac:dyDescent="0.25">
      <c r="A5444" s="59">
        <v>5427</v>
      </c>
      <c r="B5444" s="60" t="s">
        <v>309</v>
      </c>
      <c r="C5444" s="61" t="s">
        <v>325</v>
      </c>
      <c r="D5444" s="62"/>
      <c r="E5444" s="62">
        <v>417</v>
      </c>
      <c r="F5444" s="62">
        <v>2060</v>
      </c>
      <c r="G5444" s="50">
        <v>590.50400000000002</v>
      </c>
      <c r="H5444" s="50">
        <v>616.50199999999995</v>
      </c>
      <c r="I5444" s="50">
        <v>643.38199999999995</v>
      </c>
      <c r="J5444" s="50">
        <v>645.68600000000004</v>
      </c>
      <c r="K5444" s="50">
        <v>616.41700000000003</v>
      </c>
      <c r="L5444" s="50">
        <v>573.01300000000003</v>
      </c>
      <c r="M5444" s="50">
        <v>548.94899999999996</v>
      </c>
      <c r="N5444" s="50">
        <v>568.14</v>
      </c>
      <c r="O5444" s="50">
        <v>606.11300000000006</v>
      </c>
      <c r="P5444" s="50">
        <v>628.55700000000002</v>
      </c>
      <c r="Q5444" s="50">
        <v>475.69299999999998</v>
      </c>
      <c r="R5444" s="50">
        <v>350.87599999999998</v>
      </c>
      <c r="S5444" s="50">
        <v>370.40600000000001</v>
      </c>
      <c r="T5444" s="50">
        <v>397.98</v>
      </c>
      <c r="U5444" s="50">
        <v>379.46899999999999</v>
      </c>
      <c r="V5444" s="50">
        <v>230.49100000000001</v>
      </c>
      <c r="W5444" s="50" t="s">
        <v>311</v>
      </c>
      <c r="X5444" s="50">
        <v>133.226</v>
      </c>
      <c r="Y5444" s="50">
        <v>66.192999999999998</v>
      </c>
      <c r="Z5444" s="50">
        <v>23.04</v>
      </c>
      <c r="AA5444" s="50">
        <v>4.9909999999999997</v>
      </c>
      <c r="AB5444" s="50">
        <v>0.40300000000000002</v>
      </c>
      <c r="AC5444" s="50" t="str">
        <f t="shared" si="345"/>
        <v>Kyrgyzstan-2060</v>
      </c>
      <c r="AD5444" s="51">
        <f t="shared" si="346"/>
        <v>5383.85</v>
      </c>
      <c r="AE5444" s="15">
        <f t="shared" si="347"/>
        <v>0.57322938046193705</v>
      </c>
      <c r="AF5444">
        <f t="shared" si="348"/>
        <v>0.17082559351793514</v>
      </c>
    </row>
    <row r="5445" spans="1:32" x14ac:dyDescent="0.25">
      <c r="A5445" s="59">
        <v>5428</v>
      </c>
      <c r="B5445" s="60" t="s">
        <v>309</v>
      </c>
      <c r="C5445" s="61" t="s">
        <v>326</v>
      </c>
      <c r="D5445" s="62"/>
      <c r="E5445" s="62">
        <v>418</v>
      </c>
      <c r="F5445" s="62">
        <v>2060</v>
      </c>
      <c r="G5445" s="50">
        <v>534.30399999999997</v>
      </c>
      <c r="H5445" s="50">
        <v>556.46600000000001</v>
      </c>
      <c r="I5445" s="50">
        <v>581.57299999999998</v>
      </c>
      <c r="J5445" s="50">
        <v>601.88</v>
      </c>
      <c r="K5445" s="50">
        <v>612.71199999999999</v>
      </c>
      <c r="L5445" s="50">
        <v>620.98</v>
      </c>
      <c r="M5445" s="50">
        <v>633.923</v>
      </c>
      <c r="N5445" s="50">
        <v>652.03599999999994</v>
      </c>
      <c r="O5445" s="50">
        <v>667.02499999999998</v>
      </c>
      <c r="P5445" s="50">
        <v>663.68299999999999</v>
      </c>
      <c r="Q5445" s="50">
        <v>645.899</v>
      </c>
      <c r="R5445" s="50">
        <v>591.74300000000005</v>
      </c>
      <c r="S5445" s="50">
        <v>566.50900000000001</v>
      </c>
      <c r="T5445" s="50">
        <v>520.73500000000001</v>
      </c>
      <c r="U5445" s="50">
        <v>400.53199999999998</v>
      </c>
      <c r="V5445" s="50">
        <v>264.60300000000001</v>
      </c>
      <c r="W5445" s="50" t="s">
        <v>311</v>
      </c>
      <c r="X5445" s="50">
        <v>144.64400000000001</v>
      </c>
      <c r="Y5445" s="50">
        <v>61.027000000000001</v>
      </c>
      <c r="Z5445" s="50">
        <v>16.693000000000001</v>
      </c>
      <c r="AA5445" s="50">
        <v>2.677</v>
      </c>
      <c r="AB5445" s="50">
        <v>0.218</v>
      </c>
      <c r="AC5445" s="50" t="str">
        <f t="shared" si="345"/>
        <v>Lao People's Democratic Republic-2060</v>
      </c>
      <c r="AD5445" s="51">
        <f t="shared" si="346"/>
        <v>6256.39</v>
      </c>
      <c r="AE5445" s="15">
        <f t="shared" si="347"/>
        <v>0.49285162849502667</v>
      </c>
      <c r="AF5445">
        <f t="shared" si="348"/>
        <v>0.17797660735958698</v>
      </c>
    </row>
    <row r="5446" spans="1:32" x14ac:dyDescent="0.25">
      <c r="A5446" s="59">
        <v>5429</v>
      </c>
      <c r="B5446" s="60" t="s">
        <v>309</v>
      </c>
      <c r="C5446" s="61" t="s">
        <v>327</v>
      </c>
      <c r="D5446" s="62"/>
      <c r="E5446" s="62">
        <v>426</v>
      </c>
      <c r="F5446" s="62">
        <v>2060</v>
      </c>
      <c r="G5446" s="50">
        <v>272.00400000000002</v>
      </c>
      <c r="H5446" s="50">
        <v>276.31</v>
      </c>
      <c r="I5446" s="50">
        <v>280.14400000000001</v>
      </c>
      <c r="J5446" s="50">
        <v>281.38600000000002</v>
      </c>
      <c r="K5446" s="50">
        <v>277.03300000000002</v>
      </c>
      <c r="L5446" s="50">
        <v>269.69099999999997</v>
      </c>
      <c r="M5446" s="50">
        <v>263.01900000000001</v>
      </c>
      <c r="N5446" s="50">
        <v>258.80900000000003</v>
      </c>
      <c r="O5446" s="50">
        <v>249.24600000000001</v>
      </c>
      <c r="P5446" s="50">
        <v>227.41499999999999</v>
      </c>
      <c r="Q5446" s="50">
        <v>190.53800000000001</v>
      </c>
      <c r="R5446" s="50">
        <v>169.06200000000001</v>
      </c>
      <c r="S5446" s="50">
        <v>154.214</v>
      </c>
      <c r="T5446" s="50">
        <v>122.913</v>
      </c>
      <c r="U5446" s="50">
        <v>89.495999999999995</v>
      </c>
      <c r="V5446" s="50">
        <v>53.790999999999997</v>
      </c>
      <c r="W5446" s="50" t="s">
        <v>311</v>
      </c>
      <c r="X5446" s="50">
        <v>23.760999999999999</v>
      </c>
      <c r="Y5446" s="50">
        <v>8.2129999999999992</v>
      </c>
      <c r="Z5446" s="50">
        <v>2.2970000000000002</v>
      </c>
      <c r="AA5446" s="50">
        <v>0.42099999999999999</v>
      </c>
      <c r="AB5446" s="50">
        <v>4.2999999999999997E-2</v>
      </c>
      <c r="AC5446" s="50" t="str">
        <f t="shared" si="345"/>
        <v>Lesotho-2060</v>
      </c>
      <c r="AD5446" s="51">
        <f t="shared" si="346"/>
        <v>2340.413</v>
      </c>
      <c r="AE5446" s="15">
        <f t="shared" si="347"/>
        <v>0.482561411169738</v>
      </c>
      <c r="AF5446">
        <f t="shared" si="348"/>
        <v>9.4965998931480666E-2</v>
      </c>
    </row>
    <row r="5447" spans="1:32" x14ac:dyDescent="0.25">
      <c r="A5447" s="59">
        <v>5430</v>
      </c>
      <c r="B5447" s="60" t="s">
        <v>309</v>
      </c>
      <c r="C5447" s="61" t="s">
        <v>328</v>
      </c>
      <c r="D5447" s="62"/>
      <c r="E5447" s="62">
        <v>454</v>
      </c>
      <c r="F5447" s="62">
        <v>2060</v>
      </c>
      <c r="G5447" s="50">
        <v>4999.7460000000001</v>
      </c>
      <c r="H5447" s="50">
        <v>4844.8100000000004</v>
      </c>
      <c r="I5447" s="50">
        <v>4670.1760000000004</v>
      </c>
      <c r="J5447" s="50">
        <v>4473.9160000000002</v>
      </c>
      <c r="K5447" s="50">
        <v>4245.7089999999998</v>
      </c>
      <c r="L5447" s="50">
        <v>3996.6909999999998</v>
      </c>
      <c r="M5447" s="50">
        <v>3726.2139999999999</v>
      </c>
      <c r="N5447" s="50">
        <v>3410.9740000000002</v>
      </c>
      <c r="O5447" s="50">
        <v>3063.828</v>
      </c>
      <c r="P5447" s="50">
        <v>2697.9520000000002</v>
      </c>
      <c r="Q5447" s="50">
        <v>2468.819</v>
      </c>
      <c r="R5447" s="50">
        <v>2032.634</v>
      </c>
      <c r="S5447" s="50">
        <v>1682.5989999999999</v>
      </c>
      <c r="T5447" s="50">
        <v>1347.915</v>
      </c>
      <c r="U5447" s="50">
        <v>1011.588</v>
      </c>
      <c r="V5447" s="50">
        <v>626.47400000000005</v>
      </c>
      <c r="W5447" s="50" t="s">
        <v>311</v>
      </c>
      <c r="X5447" s="50">
        <v>336.78800000000001</v>
      </c>
      <c r="Y5447" s="50">
        <v>127.357</v>
      </c>
      <c r="Z5447" s="50">
        <v>30.736000000000001</v>
      </c>
      <c r="AA5447" s="50">
        <v>4.05</v>
      </c>
      <c r="AB5447" s="50">
        <v>0.26200000000000001</v>
      </c>
      <c r="AC5447" s="50" t="str">
        <f t="shared" si="345"/>
        <v>Malawi-2060</v>
      </c>
      <c r="AD5447" s="51">
        <f t="shared" si="346"/>
        <v>31799.335999999999</v>
      </c>
      <c r="AE5447" s="15">
        <f t="shared" si="347"/>
        <v>0.56604647342321857</v>
      </c>
      <c r="AF5447">
        <f t="shared" si="348"/>
        <v>7.5250785571243706E-2</v>
      </c>
    </row>
    <row r="5448" spans="1:32" x14ac:dyDescent="0.25">
      <c r="A5448" s="59">
        <v>5431</v>
      </c>
      <c r="B5448" s="60" t="s">
        <v>309</v>
      </c>
      <c r="C5448" s="61" t="s">
        <v>329</v>
      </c>
      <c r="D5448" s="62"/>
      <c r="E5448" s="62">
        <v>466</v>
      </c>
      <c r="F5448" s="62">
        <v>2060</v>
      </c>
      <c r="G5448" s="50">
        <v>5998</v>
      </c>
      <c r="H5448" s="50">
        <v>5777.2839999999997</v>
      </c>
      <c r="I5448" s="50">
        <v>5547.6090000000004</v>
      </c>
      <c r="J5448" s="50">
        <v>5286.5029999999997</v>
      </c>
      <c r="K5448" s="50">
        <v>4950.07</v>
      </c>
      <c r="L5448" s="50">
        <v>4534.7650000000003</v>
      </c>
      <c r="M5448" s="50">
        <v>4062.6770000000001</v>
      </c>
      <c r="N5448" s="50">
        <v>3568.4830000000002</v>
      </c>
      <c r="O5448" s="50">
        <v>3105.5839999999998</v>
      </c>
      <c r="P5448" s="50">
        <v>2699.1930000000002</v>
      </c>
      <c r="Q5448" s="50">
        <v>2281.4580000000001</v>
      </c>
      <c r="R5448" s="50">
        <v>1764.5260000000001</v>
      </c>
      <c r="S5448" s="50">
        <v>1302.433</v>
      </c>
      <c r="T5448" s="50">
        <v>949.76599999999996</v>
      </c>
      <c r="U5448" s="50">
        <v>652.94799999999998</v>
      </c>
      <c r="V5448" s="50">
        <v>405.72</v>
      </c>
      <c r="W5448" s="50" t="s">
        <v>311</v>
      </c>
      <c r="X5448" s="50">
        <v>194.07499999999999</v>
      </c>
      <c r="Y5448" s="50">
        <v>60.98</v>
      </c>
      <c r="Z5448" s="50">
        <v>10.592000000000001</v>
      </c>
      <c r="AA5448" s="50">
        <v>0.92</v>
      </c>
      <c r="AB5448" s="50">
        <v>4.3999999999999997E-2</v>
      </c>
      <c r="AC5448" s="50" t="str">
        <f t="shared" si="345"/>
        <v>Mali-2060</v>
      </c>
      <c r="AD5448" s="51">
        <f t="shared" si="346"/>
        <v>33555.691999999995</v>
      </c>
      <c r="AE5448" s="15">
        <f t="shared" si="347"/>
        <v>0.58404213508694758</v>
      </c>
      <c r="AF5448">
        <f t="shared" si="348"/>
        <v>4.4715178301440582E-2</v>
      </c>
    </row>
    <row r="5449" spans="1:32" x14ac:dyDescent="0.25">
      <c r="A5449" s="59">
        <v>5432</v>
      </c>
      <c r="B5449" s="60" t="s">
        <v>309</v>
      </c>
      <c r="C5449" s="61" t="s">
        <v>330</v>
      </c>
      <c r="D5449" s="62"/>
      <c r="E5449" s="62">
        <v>496</v>
      </c>
      <c r="F5449" s="62">
        <v>2060</v>
      </c>
      <c r="G5449" s="50">
        <v>287.90300000000002</v>
      </c>
      <c r="H5449" s="50">
        <v>305.29899999999998</v>
      </c>
      <c r="I5449" s="50">
        <v>313.09699999999998</v>
      </c>
      <c r="J5449" s="50">
        <v>302.53500000000003</v>
      </c>
      <c r="K5449" s="50">
        <v>284.50099999999998</v>
      </c>
      <c r="L5449" s="50">
        <v>272.17099999999999</v>
      </c>
      <c r="M5449" s="50">
        <v>274.88600000000002</v>
      </c>
      <c r="N5449" s="50">
        <v>292.173</v>
      </c>
      <c r="O5449" s="50">
        <v>315.577</v>
      </c>
      <c r="P5449" s="50">
        <v>329.31599999999997</v>
      </c>
      <c r="Q5449" s="50">
        <v>246.18799999999999</v>
      </c>
      <c r="R5449" s="50">
        <v>182.804</v>
      </c>
      <c r="S5449" s="50">
        <v>180.23500000000001</v>
      </c>
      <c r="T5449" s="50">
        <v>197.66200000000001</v>
      </c>
      <c r="U5449" s="50">
        <v>197.11699999999999</v>
      </c>
      <c r="V5449" s="50">
        <v>128.548</v>
      </c>
      <c r="W5449" s="50" t="s">
        <v>311</v>
      </c>
      <c r="X5449" s="50">
        <v>79.182000000000002</v>
      </c>
      <c r="Y5449" s="50">
        <v>41.215000000000003</v>
      </c>
      <c r="Z5449" s="50">
        <v>15.282999999999999</v>
      </c>
      <c r="AA5449" s="50">
        <v>3.9769999999999999</v>
      </c>
      <c r="AB5449" s="50">
        <v>0.46500000000000002</v>
      </c>
      <c r="AC5449" s="50" t="str">
        <f t="shared" si="345"/>
        <v>Mongolia-2060</v>
      </c>
      <c r="AD5449" s="51">
        <f t="shared" si="346"/>
        <v>2680.3860000000004</v>
      </c>
      <c r="AE5449" s="15">
        <f t="shared" si="347"/>
        <v>0.58564251566751935</v>
      </c>
      <c r="AF5449">
        <f t="shared" si="348"/>
        <v>0.18497554148189765</v>
      </c>
    </row>
    <row r="5450" spans="1:32" x14ac:dyDescent="0.25">
      <c r="A5450" s="59">
        <v>5433</v>
      </c>
      <c r="B5450" s="60" t="s">
        <v>309</v>
      </c>
      <c r="C5450" s="61" t="s">
        <v>331</v>
      </c>
      <c r="D5450" s="62"/>
      <c r="E5450" s="62">
        <v>524</v>
      </c>
      <c r="F5450" s="62">
        <v>2060</v>
      </c>
      <c r="G5450" s="50">
        <v>1799.412</v>
      </c>
      <c r="H5450" s="50">
        <v>1895.645</v>
      </c>
      <c r="I5450" s="50">
        <v>1982.3430000000001</v>
      </c>
      <c r="J5450" s="50">
        <v>2024.203</v>
      </c>
      <c r="K5450" s="50">
        <v>2062.4259999999999</v>
      </c>
      <c r="L5450" s="50">
        <v>2185.2930000000001</v>
      </c>
      <c r="M5450" s="50">
        <v>2343.7130000000002</v>
      </c>
      <c r="N5450" s="50">
        <v>2444.2449999999999</v>
      </c>
      <c r="O5450" s="50">
        <v>2462.768</v>
      </c>
      <c r="P5450" s="50">
        <v>2442.2440000000001</v>
      </c>
      <c r="Q5450" s="50">
        <v>2744.5340000000001</v>
      </c>
      <c r="R5450" s="50">
        <v>2884.0520000000001</v>
      </c>
      <c r="S5450" s="50">
        <v>2708.34</v>
      </c>
      <c r="T5450" s="50">
        <v>2165.0709999999999</v>
      </c>
      <c r="U5450" s="50">
        <v>1674.9770000000001</v>
      </c>
      <c r="V5450" s="50">
        <v>1207.2159999999999</v>
      </c>
      <c r="W5450" s="50" t="s">
        <v>311</v>
      </c>
      <c r="X5450" s="50">
        <v>765.38900000000001</v>
      </c>
      <c r="Y5450" s="50">
        <v>375.61700000000002</v>
      </c>
      <c r="Z5450" s="50">
        <v>125.527</v>
      </c>
      <c r="AA5450" s="50">
        <v>25.609000000000002</v>
      </c>
      <c r="AB5450" s="50">
        <v>2.8220000000000001</v>
      </c>
      <c r="AC5450" s="50" t="str">
        <f t="shared" si="345"/>
        <v>Nepal-2060</v>
      </c>
      <c r="AD5450" s="51">
        <f t="shared" si="346"/>
        <v>24301.818000000003</v>
      </c>
      <c r="AE5450" s="15">
        <f t="shared" si="347"/>
        <v>0.49459789386950387</v>
      </c>
      <c r="AF5450">
        <f t="shared" si="348"/>
        <v>0.21155415061193392</v>
      </c>
    </row>
    <row r="5451" spans="1:32" x14ac:dyDescent="0.25">
      <c r="A5451" s="59">
        <v>5434</v>
      </c>
      <c r="B5451" s="60" t="s">
        <v>309</v>
      </c>
      <c r="C5451" s="61" t="s">
        <v>332</v>
      </c>
      <c r="D5451" s="62"/>
      <c r="E5451" s="62">
        <v>562</v>
      </c>
      <c r="F5451" s="62">
        <v>2060</v>
      </c>
      <c r="G5451" s="50">
        <v>13030.550999999999</v>
      </c>
      <c r="H5451" s="50">
        <v>11952.304</v>
      </c>
      <c r="I5451" s="50">
        <v>10878.931</v>
      </c>
      <c r="J5451" s="50">
        <v>9762.393</v>
      </c>
      <c r="K5451" s="50">
        <v>8607.8160000000007</v>
      </c>
      <c r="L5451" s="50">
        <v>7456.5680000000002</v>
      </c>
      <c r="M5451" s="50">
        <v>6352.7529999999997</v>
      </c>
      <c r="N5451" s="50">
        <v>5323.63</v>
      </c>
      <c r="O5451" s="50">
        <v>4390.991</v>
      </c>
      <c r="P5451" s="50">
        <v>3583.9349999999999</v>
      </c>
      <c r="Q5451" s="50">
        <v>2874.5340000000001</v>
      </c>
      <c r="R5451" s="50">
        <v>2224.7460000000001</v>
      </c>
      <c r="S5451" s="50">
        <v>1608.8530000000001</v>
      </c>
      <c r="T5451" s="50">
        <v>1081.184</v>
      </c>
      <c r="U5451" s="50">
        <v>735.78200000000004</v>
      </c>
      <c r="V5451" s="50">
        <v>464.62200000000001</v>
      </c>
      <c r="W5451" s="50" t="s">
        <v>311</v>
      </c>
      <c r="X5451" s="50">
        <v>230.941</v>
      </c>
      <c r="Y5451" s="50">
        <v>76.97</v>
      </c>
      <c r="Z5451" s="50">
        <v>15.715</v>
      </c>
      <c r="AA5451" s="50">
        <v>1.8640000000000001</v>
      </c>
      <c r="AB5451" s="50">
        <v>9.1999999999999998E-2</v>
      </c>
      <c r="AC5451" s="50" t="str">
        <f t="shared" si="345"/>
        <v>Niger-2060</v>
      </c>
      <c r="AD5451" s="51">
        <f t="shared" si="346"/>
        <v>52186.219000000005</v>
      </c>
      <c r="AE5451" s="15">
        <f t="shared" si="347"/>
        <v>0.73714778991748753</v>
      </c>
      <c r="AF5451">
        <f t="shared" si="348"/>
        <v>2.9610778801859274E-2</v>
      </c>
    </row>
    <row r="5452" spans="1:32" x14ac:dyDescent="0.25">
      <c r="A5452" s="59">
        <v>5435</v>
      </c>
      <c r="B5452" s="60" t="s">
        <v>309</v>
      </c>
      <c r="C5452" s="61" t="s">
        <v>333</v>
      </c>
      <c r="D5452" s="62"/>
      <c r="E5452" s="62">
        <v>600</v>
      </c>
      <c r="F5452" s="62">
        <v>2060</v>
      </c>
      <c r="G5452" s="50">
        <v>556.34699999999998</v>
      </c>
      <c r="H5452" s="50">
        <v>573.70500000000004</v>
      </c>
      <c r="I5452" s="50">
        <v>587.755</v>
      </c>
      <c r="J5452" s="50">
        <v>597.85199999999998</v>
      </c>
      <c r="K5452" s="50">
        <v>605.72900000000004</v>
      </c>
      <c r="L5452" s="50">
        <v>612.51599999999996</v>
      </c>
      <c r="M5452" s="50">
        <v>620.55600000000004</v>
      </c>
      <c r="N5452" s="50">
        <v>622.16700000000003</v>
      </c>
      <c r="O5452" s="50">
        <v>611.39</v>
      </c>
      <c r="P5452" s="50">
        <v>582.44600000000003</v>
      </c>
      <c r="Q5452" s="50">
        <v>564.09400000000005</v>
      </c>
      <c r="R5452" s="50">
        <v>535.84699999999998</v>
      </c>
      <c r="S5452" s="50">
        <v>538.83500000000004</v>
      </c>
      <c r="T5452" s="50">
        <v>483.61399999999998</v>
      </c>
      <c r="U5452" s="50">
        <v>410.88200000000001</v>
      </c>
      <c r="V5452" s="50">
        <v>312.01400000000001</v>
      </c>
      <c r="W5452" s="50" t="s">
        <v>311</v>
      </c>
      <c r="X5452" s="50">
        <v>192.05099999999999</v>
      </c>
      <c r="Y5452" s="50">
        <v>95.96</v>
      </c>
      <c r="Z5452" s="50">
        <v>42.204999999999998</v>
      </c>
      <c r="AA5452" s="50">
        <v>12.416</v>
      </c>
      <c r="AB5452" s="50">
        <v>2.4969999999999999</v>
      </c>
      <c r="AC5452" s="50" t="str">
        <f t="shared" si="345"/>
        <v>Paraguay-2060</v>
      </c>
      <c r="AD5452" s="51">
        <f t="shared" si="346"/>
        <v>5891.4319999999998</v>
      </c>
      <c r="AE5452" s="15">
        <f t="shared" si="347"/>
        <v>0.55494928906927898</v>
      </c>
      <c r="AF5452">
        <f t="shared" si="348"/>
        <v>0.20391513527174002</v>
      </c>
    </row>
    <row r="5453" spans="1:32" x14ac:dyDescent="0.25">
      <c r="A5453" s="59">
        <v>5436</v>
      </c>
      <c r="B5453" s="60" t="s">
        <v>309</v>
      </c>
      <c r="C5453" s="61" t="s">
        <v>334</v>
      </c>
      <c r="D5453" s="62">
        <v>2</v>
      </c>
      <c r="E5453" s="62">
        <v>498</v>
      </c>
      <c r="F5453" s="62">
        <v>2060</v>
      </c>
      <c r="G5453" s="50">
        <v>117.55</v>
      </c>
      <c r="H5453" s="50">
        <v>125.99299999999999</v>
      </c>
      <c r="I5453" s="50">
        <v>133.64099999999999</v>
      </c>
      <c r="J5453" s="50">
        <v>136.19800000000001</v>
      </c>
      <c r="K5453" s="50">
        <v>134.809</v>
      </c>
      <c r="L5453" s="50">
        <v>136.36799999999999</v>
      </c>
      <c r="M5453" s="50">
        <v>146.23500000000001</v>
      </c>
      <c r="N5453" s="50">
        <v>161.04900000000001</v>
      </c>
      <c r="O5453" s="50">
        <v>181.75200000000001</v>
      </c>
      <c r="P5453" s="50">
        <v>202.02199999999999</v>
      </c>
      <c r="Q5453" s="50">
        <v>192.154</v>
      </c>
      <c r="R5453" s="50">
        <v>172.67</v>
      </c>
      <c r="S5453" s="50">
        <v>200.16399999999999</v>
      </c>
      <c r="T5453" s="50">
        <v>255.32599999999999</v>
      </c>
      <c r="U5453" s="50">
        <v>288.447</v>
      </c>
      <c r="V5453" s="50">
        <v>194.70099999999999</v>
      </c>
      <c r="W5453" s="50" t="s">
        <v>311</v>
      </c>
      <c r="X5453" s="50">
        <v>116.371</v>
      </c>
      <c r="Y5453" s="50">
        <v>57.302999999999997</v>
      </c>
      <c r="Z5453" s="50">
        <v>21.719000000000001</v>
      </c>
      <c r="AA5453" s="50">
        <v>7.3940000000000001</v>
      </c>
      <c r="AB5453" s="50">
        <v>0.96</v>
      </c>
      <c r="AC5453" s="50" t="str">
        <f t="shared" si="345"/>
        <v>Republic of Moldova-2060</v>
      </c>
      <c r="AD5453" s="51">
        <f t="shared" si="346"/>
        <v>1663.421</v>
      </c>
      <c r="AE5453" s="15">
        <f t="shared" si="347"/>
        <v>0.79318765363669208</v>
      </c>
      <c r="AF5453">
        <f t="shared" si="348"/>
        <v>0.46173610277344224</v>
      </c>
    </row>
    <row r="5454" spans="1:32" x14ac:dyDescent="0.25">
      <c r="A5454" s="59">
        <v>5437</v>
      </c>
      <c r="B5454" s="60" t="s">
        <v>309</v>
      </c>
      <c r="C5454" s="61" t="s">
        <v>335</v>
      </c>
      <c r="D5454" s="62"/>
      <c r="E5454" s="62">
        <v>646</v>
      </c>
      <c r="F5454" s="62">
        <v>2060</v>
      </c>
      <c r="G5454" s="50">
        <v>1867.3140000000001</v>
      </c>
      <c r="H5454" s="50">
        <v>1897.5239999999999</v>
      </c>
      <c r="I5454" s="50">
        <v>1942.2239999999999</v>
      </c>
      <c r="J5454" s="50">
        <v>1974.4090000000001</v>
      </c>
      <c r="K5454" s="50">
        <v>1956.5989999999999</v>
      </c>
      <c r="L5454" s="50">
        <v>1879.7570000000001</v>
      </c>
      <c r="M5454" s="50">
        <v>1776.4670000000001</v>
      </c>
      <c r="N5454" s="50">
        <v>1694.0070000000001</v>
      </c>
      <c r="O5454" s="50">
        <v>1639.7280000000001</v>
      </c>
      <c r="P5454" s="50">
        <v>1564.297</v>
      </c>
      <c r="Q5454" s="50">
        <v>1431.817</v>
      </c>
      <c r="R5454" s="50">
        <v>1202.069</v>
      </c>
      <c r="S5454" s="50">
        <v>991.02300000000002</v>
      </c>
      <c r="T5454" s="50">
        <v>772.59400000000005</v>
      </c>
      <c r="U5454" s="50">
        <v>735.245</v>
      </c>
      <c r="V5454" s="50">
        <v>517.51800000000003</v>
      </c>
      <c r="W5454" s="50" t="s">
        <v>311</v>
      </c>
      <c r="X5454" s="50">
        <v>260.01499999999999</v>
      </c>
      <c r="Y5454" s="50">
        <v>108.941</v>
      </c>
      <c r="Z5454" s="50">
        <v>33.098999999999997</v>
      </c>
      <c r="AA5454" s="50">
        <v>8.6720000000000006</v>
      </c>
      <c r="AB5454" s="50">
        <v>0.878</v>
      </c>
      <c r="AC5454" s="50" t="str">
        <f t="shared" si="345"/>
        <v>Rwanda-2060</v>
      </c>
      <c r="AD5454" s="51">
        <f t="shared" si="346"/>
        <v>16110.173000000001</v>
      </c>
      <c r="AE5454" s="15">
        <f t="shared" si="347"/>
        <v>0.50552058007074163</v>
      </c>
      <c r="AF5454">
        <f t="shared" si="348"/>
        <v>0.11169893893520422</v>
      </c>
    </row>
    <row r="5455" spans="1:32" x14ac:dyDescent="0.25">
      <c r="A5455" s="59">
        <v>5438</v>
      </c>
      <c r="B5455" s="60" t="s">
        <v>309</v>
      </c>
      <c r="C5455" s="61" t="s">
        <v>336</v>
      </c>
      <c r="D5455" s="62"/>
      <c r="E5455" s="62">
        <v>728</v>
      </c>
      <c r="F5455" s="62">
        <v>2060</v>
      </c>
      <c r="G5455" s="50">
        <v>2998.8139999999999</v>
      </c>
      <c r="H5455" s="50">
        <v>2913.6219999999998</v>
      </c>
      <c r="I5455" s="50">
        <v>2812.8220000000001</v>
      </c>
      <c r="J5455" s="50">
        <v>2691.462</v>
      </c>
      <c r="K5455" s="50">
        <v>2554.1129999999998</v>
      </c>
      <c r="L5455" s="50">
        <v>2410.0639999999999</v>
      </c>
      <c r="M5455" s="50">
        <v>2253.64</v>
      </c>
      <c r="N5455" s="50">
        <v>2072.442</v>
      </c>
      <c r="O5455" s="50">
        <v>1862.81</v>
      </c>
      <c r="P5455" s="50">
        <v>1637.682</v>
      </c>
      <c r="Q5455" s="50">
        <v>1418.212</v>
      </c>
      <c r="R5455" s="50">
        <v>1191.95</v>
      </c>
      <c r="S5455" s="50">
        <v>981.31200000000001</v>
      </c>
      <c r="T5455" s="50">
        <v>743.32100000000003</v>
      </c>
      <c r="U5455" s="50">
        <v>512.03200000000004</v>
      </c>
      <c r="V5455" s="50">
        <v>303.62799999999999</v>
      </c>
      <c r="W5455" s="50" t="s">
        <v>311</v>
      </c>
      <c r="X5455" s="50">
        <v>156.04599999999999</v>
      </c>
      <c r="Y5455" s="50">
        <v>59.066000000000003</v>
      </c>
      <c r="Z5455" s="50">
        <v>14.731</v>
      </c>
      <c r="AA5455" s="50">
        <v>2.1030000000000002</v>
      </c>
      <c r="AB5455" s="50">
        <v>0.16300000000000001</v>
      </c>
      <c r="AC5455" s="50" t="str">
        <f t="shared" si="345"/>
        <v>South Sudan-2060</v>
      </c>
      <c r="AD5455" s="51">
        <f t="shared" si="346"/>
        <v>19073.687000000002</v>
      </c>
      <c r="AE5455" s="15">
        <f t="shared" si="347"/>
        <v>0.55135370523800664</v>
      </c>
      <c r="AF5455">
        <f t="shared" si="348"/>
        <v>6.4430142942474969E-2</v>
      </c>
    </row>
    <row r="5456" spans="1:32" x14ac:dyDescent="0.25">
      <c r="A5456" s="59">
        <v>5439</v>
      </c>
      <c r="B5456" s="60" t="s">
        <v>309</v>
      </c>
      <c r="C5456" s="61" t="s">
        <v>337</v>
      </c>
      <c r="D5456" s="62"/>
      <c r="E5456" s="62">
        <v>748</v>
      </c>
      <c r="F5456" s="62">
        <v>2060</v>
      </c>
      <c r="G5456" s="50">
        <v>167.95400000000001</v>
      </c>
      <c r="H5456" s="50">
        <v>172.447</v>
      </c>
      <c r="I5456" s="50">
        <v>176.88300000000001</v>
      </c>
      <c r="J5456" s="50">
        <v>179.04900000000001</v>
      </c>
      <c r="K5456" s="50">
        <v>177.25399999999999</v>
      </c>
      <c r="L5456" s="50">
        <v>172.81299999999999</v>
      </c>
      <c r="M5456" s="50">
        <v>169.21600000000001</v>
      </c>
      <c r="N5456" s="50">
        <v>166.535</v>
      </c>
      <c r="O5456" s="50">
        <v>161.209</v>
      </c>
      <c r="P5456" s="50">
        <v>147.95699999999999</v>
      </c>
      <c r="Q5456" s="50">
        <v>130.24700000000001</v>
      </c>
      <c r="R5456" s="50">
        <v>111.065</v>
      </c>
      <c r="S5456" s="50">
        <v>100.08499999999999</v>
      </c>
      <c r="T5456" s="50">
        <v>87.933000000000007</v>
      </c>
      <c r="U5456" s="50">
        <v>64.888000000000005</v>
      </c>
      <c r="V5456" s="50">
        <v>35.680999999999997</v>
      </c>
      <c r="W5456" s="50" t="s">
        <v>311</v>
      </c>
      <c r="X5456" s="50">
        <v>15.35</v>
      </c>
      <c r="Y5456" s="50">
        <v>5.7519999999999998</v>
      </c>
      <c r="Z5456" s="50">
        <v>1.7589999999999999</v>
      </c>
      <c r="AA5456" s="50">
        <v>0.31</v>
      </c>
      <c r="AB5456" s="50">
        <v>2.7E-2</v>
      </c>
      <c r="AC5456" s="50" t="str">
        <f t="shared" si="345"/>
        <v>Swaziland-2060</v>
      </c>
      <c r="AD5456" s="51">
        <f t="shared" si="346"/>
        <v>1515.43</v>
      </c>
      <c r="AE5456" s="15">
        <f t="shared" si="347"/>
        <v>0.48104102465966758</v>
      </c>
      <c r="AF5456">
        <f t="shared" si="348"/>
        <v>0.10414647609058626</v>
      </c>
    </row>
    <row r="5457" spans="1:32" x14ac:dyDescent="0.25">
      <c r="A5457" s="59">
        <v>5440</v>
      </c>
      <c r="B5457" s="60" t="s">
        <v>309</v>
      </c>
      <c r="C5457" s="61" t="s">
        <v>338</v>
      </c>
      <c r="D5457" s="62"/>
      <c r="E5457" s="62">
        <v>762</v>
      </c>
      <c r="F5457" s="62">
        <v>2060</v>
      </c>
      <c r="G5457" s="50">
        <v>1233.287</v>
      </c>
      <c r="H5457" s="50">
        <v>1258.6220000000001</v>
      </c>
      <c r="I5457" s="50">
        <v>1294.3599999999999</v>
      </c>
      <c r="J5457" s="50">
        <v>1291.9369999999999</v>
      </c>
      <c r="K5457" s="50">
        <v>1225</v>
      </c>
      <c r="L5457" s="50">
        <v>1135.838</v>
      </c>
      <c r="M5457" s="50">
        <v>1085.4780000000001</v>
      </c>
      <c r="N5457" s="50">
        <v>1088.356</v>
      </c>
      <c r="O5457" s="50">
        <v>1087.8910000000001</v>
      </c>
      <c r="P5457" s="50">
        <v>1031.4359999999999</v>
      </c>
      <c r="Q5457" s="50">
        <v>858.34</v>
      </c>
      <c r="R5457" s="50">
        <v>693.50199999999995</v>
      </c>
      <c r="S5457" s="50">
        <v>690.56</v>
      </c>
      <c r="T5457" s="50">
        <v>633.88900000000001</v>
      </c>
      <c r="U5457" s="50">
        <v>546.91800000000001</v>
      </c>
      <c r="V5457" s="50">
        <v>347.65699999999998</v>
      </c>
      <c r="W5457" s="50" t="s">
        <v>311</v>
      </c>
      <c r="X5457" s="50">
        <v>198.68799999999999</v>
      </c>
      <c r="Y5457" s="50">
        <v>108.124</v>
      </c>
      <c r="Z5457" s="50">
        <v>46.77</v>
      </c>
      <c r="AA5457" s="50">
        <v>14.489000000000001</v>
      </c>
      <c r="AB5457" s="50">
        <v>2.7749999999999999</v>
      </c>
      <c r="AC5457" s="50" t="str">
        <f t="shared" si="345"/>
        <v>Tajikistan-2060</v>
      </c>
      <c r="AD5457" s="51">
        <f t="shared" si="346"/>
        <v>10188.338</v>
      </c>
      <c r="AE5457" s="15">
        <f t="shared" si="347"/>
        <v>0.55804774046561867</v>
      </c>
      <c r="AF5457">
        <f t="shared" si="348"/>
        <v>0.13591151436315885</v>
      </c>
    </row>
    <row r="5458" spans="1:32" x14ac:dyDescent="0.25">
      <c r="A5458" s="59">
        <v>5441</v>
      </c>
      <c r="B5458" s="60" t="s">
        <v>309</v>
      </c>
      <c r="C5458" s="61" t="s">
        <v>339</v>
      </c>
      <c r="D5458" s="62">
        <v>3</v>
      </c>
      <c r="E5458" s="62">
        <v>807</v>
      </c>
      <c r="F5458" s="62">
        <v>2060</v>
      </c>
      <c r="G5458" s="50">
        <v>85.715999999999994</v>
      </c>
      <c r="H5458" s="50">
        <v>89.024000000000001</v>
      </c>
      <c r="I5458" s="50">
        <v>90.453000000000003</v>
      </c>
      <c r="J5458" s="50">
        <v>90.453999999999994</v>
      </c>
      <c r="K5458" s="50">
        <v>91.049000000000007</v>
      </c>
      <c r="L5458" s="50">
        <v>94.433999999999997</v>
      </c>
      <c r="M5458" s="50">
        <v>100.679</v>
      </c>
      <c r="N5458" s="50">
        <v>106.953</v>
      </c>
      <c r="O5458" s="50">
        <v>110.28700000000001</v>
      </c>
      <c r="P5458" s="50">
        <v>109.69499999999999</v>
      </c>
      <c r="Q5458" s="50">
        <v>105.16500000000001</v>
      </c>
      <c r="R5458" s="50">
        <v>112.089</v>
      </c>
      <c r="S5458" s="50">
        <v>118.003</v>
      </c>
      <c r="T5458" s="50">
        <v>133.25399999999999</v>
      </c>
      <c r="U5458" s="50">
        <v>131.18199999999999</v>
      </c>
      <c r="V5458" s="50">
        <v>115.21</v>
      </c>
      <c r="W5458" s="50" t="s">
        <v>311</v>
      </c>
      <c r="X5458" s="50">
        <v>82.751999999999995</v>
      </c>
      <c r="Y5458" s="50">
        <v>46.673000000000002</v>
      </c>
      <c r="Z5458" s="50">
        <v>19.126999999999999</v>
      </c>
      <c r="AA5458" s="50">
        <v>4.2720000000000002</v>
      </c>
      <c r="AB5458" s="50">
        <v>0.45700000000000002</v>
      </c>
      <c r="AC5458" s="50" t="str">
        <f t="shared" si="345"/>
        <v>TFYR Macedonia-2060</v>
      </c>
      <c r="AD5458" s="51">
        <f t="shared" si="346"/>
        <v>1038.8079999999998</v>
      </c>
      <c r="AE5458" s="15">
        <f t="shared" si="347"/>
        <v>0.7683036711307577</v>
      </c>
      <c r="AF5458">
        <f t="shared" si="348"/>
        <v>0.40868603628371458</v>
      </c>
    </row>
    <row r="5459" spans="1:32" x14ac:dyDescent="0.25">
      <c r="A5459" s="59">
        <v>5442</v>
      </c>
      <c r="B5459" s="60" t="s">
        <v>309</v>
      </c>
      <c r="C5459" s="61" t="s">
        <v>340</v>
      </c>
      <c r="D5459" s="62"/>
      <c r="E5459" s="62">
        <v>795</v>
      </c>
      <c r="F5459" s="62">
        <v>2060</v>
      </c>
      <c r="G5459" s="50">
        <v>548.33900000000006</v>
      </c>
      <c r="H5459" s="50">
        <v>572.37099999999998</v>
      </c>
      <c r="I5459" s="50">
        <v>601.45699999999999</v>
      </c>
      <c r="J5459" s="50">
        <v>610.54100000000005</v>
      </c>
      <c r="K5459" s="50">
        <v>590.04700000000003</v>
      </c>
      <c r="L5459" s="50">
        <v>559.07399999999996</v>
      </c>
      <c r="M5459" s="50">
        <v>553.23900000000003</v>
      </c>
      <c r="N5459" s="50">
        <v>581.88599999999997</v>
      </c>
      <c r="O5459" s="50">
        <v>614.88900000000001</v>
      </c>
      <c r="P5459" s="50">
        <v>617.51</v>
      </c>
      <c r="Q5459" s="50">
        <v>465.529</v>
      </c>
      <c r="R5459" s="50">
        <v>411.00599999999997</v>
      </c>
      <c r="S5459" s="50">
        <v>364.56900000000002</v>
      </c>
      <c r="T5459" s="50">
        <v>391.65499999999997</v>
      </c>
      <c r="U5459" s="50">
        <v>315.21899999999999</v>
      </c>
      <c r="V5459" s="50">
        <v>200.477</v>
      </c>
      <c r="W5459" s="50" t="s">
        <v>311</v>
      </c>
      <c r="X5459" s="50">
        <v>119.089</v>
      </c>
      <c r="Y5459" s="50">
        <v>52.643999999999998</v>
      </c>
      <c r="Z5459" s="50">
        <v>17.462</v>
      </c>
      <c r="AA5459" s="50">
        <v>3.8149999999999999</v>
      </c>
      <c r="AB5459" s="50">
        <v>0.41699999999999998</v>
      </c>
      <c r="AC5459" s="50" t="str">
        <f t="shared" ref="AC5459:AC5522" si="349">C5459&amp;"-"&amp;F5459</f>
        <v>Turkmenistan-2060</v>
      </c>
      <c r="AD5459" s="51">
        <f t="shared" ref="AD5459:AD5522" si="350">SUM(J5459:S5459)</f>
        <v>5368.2900000000009</v>
      </c>
      <c r="AE5459" s="15">
        <f t="shared" ref="AE5459:AE5522" si="351">IF(W5459="…",SUM(G5459:I5459,T5459:V5459,X5459:AB5459)/SUM(J5459:S5459),SUM(G5459:I5459,T5459:W5459)/SUM(J5459:S5459))</f>
        <v>0.52585553313997557</v>
      </c>
      <c r="AF5459">
        <f t="shared" ref="AF5459:AF5522" si="352">IF(W5459="…",SUM(T5459:V5459,X5459:AB5459)/SUM(G5459:S5459),SUM(T5459:W5459)/SUM(G5459:S5459))</f>
        <v>0.15524782112069785</v>
      </c>
    </row>
    <row r="5460" spans="1:32" x14ac:dyDescent="0.25">
      <c r="A5460" s="59">
        <v>5443</v>
      </c>
      <c r="B5460" s="60" t="s">
        <v>309</v>
      </c>
      <c r="C5460" s="61" t="s">
        <v>341</v>
      </c>
      <c r="D5460" s="62"/>
      <c r="E5460" s="62">
        <v>800</v>
      </c>
      <c r="F5460" s="62">
        <v>2060</v>
      </c>
      <c r="G5460" s="50">
        <v>14665.936</v>
      </c>
      <c r="H5460" s="50">
        <v>14041.659</v>
      </c>
      <c r="I5460" s="50">
        <v>13357.706</v>
      </c>
      <c r="J5460" s="50">
        <v>12591.441999999999</v>
      </c>
      <c r="K5460" s="50">
        <v>11725.439</v>
      </c>
      <c r="L5460" s="50">
        <v>10782.552</v>
      </c>
      <c r="M5460" s="50">
        <v>9753.4619999999995</v>
      </c>
      <c r="N5460" s="50">
        <v>8658.5360000000001</v>
      </c>
      <c r="O5460" s="50">
        <v>7555.192</v>
      </c>
      <c r="P5460" s="50">
        <v>6479.723</v>
      </c>
      <c r="Q5460" s="50">
        <v>5440.5680000000002</v>
      </c>
      <c r="R5460" s="50">
        <v>4406.009</v>
      </c>
      <c r="S5460" s="50">
        <v>3404.83</v>
      </c>
      <c r="T5460" s="50">
        <v>2543.241</v>
      </c>
      <c r="U5460" s="50">
        <v>1764.5450000000001</v>
      </c>
      <c r="V5460" s="50">
        <v>1127.627</v>
      </c>
      <c r="W5460" s="50" t="s">
        <v>311</v>
      </c>
      <c r="X5460" s="50">
        <v>610.90700000000004</v>
      </c>
      <c r="Y5460" s="50">
        <v>247.2</v>
      </c>
      <c r="Z5460" s="50">
        <v>65.045000000000002</v>
      </c>
      <c r="AA5460" s="50">
        <v>10.083</v>
      </c>
      <c r="AB5460" s="50">
        <v>0.90800000000000003</v>
      </c>
      <c r="AC5460" s="50" t="str">
        <f t="shared" si="349"/>
        <v>Uganda-2060</v>
      </c>
      <c r="AD5460" s="51">
        <f t="shared" si="350"/>
        <v>80797.753000000012</v>
      </c>
      <c r="AE5460" s="15">
        <f t="shared" si="351"/>
        <v>0.59945797007498447</v>
      </c>
      <c r="AF5460">
        <f t="shared" si="352"/>
        <v>5.1842728897167095E-2</v>
      </c>
    </row>
    <row r="5461" spans="1:32" x14ac:dyDescent="0.25">
      <c r="A5461" s="59">
        <v>5444</v>
      </c>
      <c r="B5461" s="60" t="s">
        <v>309</v>
      </c>
      <c r="C5461" s="61" t="s">
        <v>342</v>
      </c>
      <c r="D5461" s="62"/>
      <c r="E5461" s="62">
        <v>860</v>
      </c>
      <c r="F5461" s="62">
        <v>2060</v>
      </c>
      <c r="G5461" s="50">
        <v>2311.1570000000002</v>
      </c>
      <c r="H5461" s="50">
        <v>2419.181</v>
      </c>
      <c r="I5461" s="50">
        <v>2552.4549999999999</v>
      </c>
      <c r="J5461" s="50">
        <v>2645.2730000000001</v>
      </c>
      <c r="K5461" s="50">
        <v>2642.3829999999998</v>
      </c>
      <c r="L5461" s="50">
        <v>2604.748</v>
      </c>
      <c r="M5461" s="50">
        <v>2641.8939999999998</v>
      </c>
      <c r="N5461" s="50">
        <v>2822.828</v>
      </c>
      <c r="O5461" s="50">
        <v>3024.7489999999998</v>
      </c>
      <c r="P5461" s="50">
        <v>3023.61</v>
      </c>
      <c r="Q5461" s="50">
        <v>2729.4110000000001</v>
      </c>
      <c r="R5461" s="50">
        <v>2289.96</v>
      </c>
      <c r="S5461" s="50">
        <v>2393.8530000000001</v>
      </c>
      <c r="T5461" s="50">
        <v>2495.8029999999999</v>
      </c>
      <c r="U5461" s="50">
        <v>2071.154</v>
      </c>
      <c r="V5461" s="50">
        <v>1392.1969999999999</v>
      </c>
      <c r="W5461" s="50" t="s">
        <v>311</v>
      </c>
      <c r="X5461" s="50">
        <v>803.83299999999997</v>
      </c>
      <c r="Y5461" s="50">
        <v>408.99</v>
      </c>
      <c r="Z5461" s="50">
        <v>163.845</v>
      </c>
      <c r="AA5461" s="50">
        <v>51.776000000000003</v>
      </c>
      <c r="AB5461" s="50">
        <v>8.8949999999999996</v>
      </c>
      <c r="AC5461" s="50" t="str">
        <f t="shared" si="349"/>
        <v>Uzbekistan-2060</v>
      </c>
      <c r="AD5461" s="51">
        <f t="shared" si="350"/>
        <v>26818.708999999999</v>
      </c>
      <c r="AE5461" s="15">
        <f t="shared" si="351"/>
        <v>0.54735244712935294</v>
      </c>
      <c r="AF5461">
        <f t="shared" si="352"/>
        <v>0.21689639946064546</v>
      </c>
    </row>
    <row r="5462" spans="1:32" x14ac:dyDescent="0.25">
      <c r="A5462" s="59">
        <v>5445</v>
      </c>
      <c r="B5462" s="60" t="s">
        <v>309</v>
      </c>
      <c r="C5462" s="61" t="s">
        <v>343</v>
      </c>
      <c r="D5462" s="62"/>
      <c r="E5462" s="62">
        <v>894</v>
      </c>
      <c r="F5462" s="62">
        <v>2060</v>
      </c>
      <c r="G5462" s="50">
        <v>6069.1809999999996</v>
      </c>
      <c r="H5462" s="50">
        <v>5690.7430000000004</v>
      </c>
      <c r="I5462" s="50">
        <v>5289.4030000000002</v>
      </c>
      <c r="J5462" s="50">
        <v>4884.1570000000002</v>
      </c>
      <c r="K5462" s="50">
        <v>4474.3329999999996</v>
      </c>
      <c r="L5462" s="50">
        <v>4074.1329999999998</v>
      </c>
      <c r="M5462" s="50">
        <v>3669.9479999999999</v>
      </c>
      <c r="N5462" s="50">
        <v>3252.4409999999998</v>
      </c>
      <c r="O5462" s="50">
        <v>2831.6019999999999</v>
      </c>
      <c r="P5462" s="50">
        <v>2433.5070000000001</v>
      </c>
      <c r="Q5462" s="50">
        <v>2089.1289999999999</v>
      </c>
      <c r="R5462" s="50">
        <v>1771.7280000000001</v>
      </c>
      <c r="S5462" s="50">
        <v>1409.884</v>
      </c>
      <c r="T5462" s="50">
        <v>1064.1769999999999</v>
      </c>
      <c r="U5462" s="50">
        <v>776.16099999999994</v>
      </c>
      <c r="V5462" s="50">
        <v>516.58900000000006</v>
      </c>
      <c r="W5462" s="50" t="s">
        <v>311</v>
      </c>
      <c r="X5462" s="50">
        <v>292.26900000000001</v>
      </c>
      <c r="Y5462" s="50">
        <v>122.039</v>
      </c>
      <c r="Z5462" s="50">
        <v>33.47</v>
      </c>
      <c r="AA5462" s="50">
        <v>5.8259999999999996</v>
      </c>
      <c r="AB5462" s="50">
        <v>0.56599999999999995</v>
      </c>
      <c r="AC5462" s="50" t="str">
        <f t="shared" si="349"/>
        <v>Zambia-2060</v>
      </c>
      <c r="AD5462" s="51">
        <f t="shared" si="350"/>
        <v>30890.862000000001</v>
      </c>
      <c r="AE5462" s="15">
        <f t="shared" si="351"/>
        <v>0.64292229851015481</v>
      </c>
      <c r="AF5462">
        <f t="shared" si="352"/>
        <v>5.8637586931499168E-2</v>
      </c>
    </row>
    <row r="5463" spans="1:32" x14ac:dyDescent="0.25">
      <c r="A5463" s="59">
        <v>5446</v>
      </c>
      <c r="B5463" s="60" t="s">
        <v>309</v>
      </c>
      <c r="C5463" s="61" t="s">
        <v>346</v>
      </c>
      <c r="D5463" s="62"/>
      <c r="E5463" s="62">
        <v>716</v>
      </c>
      <c r="F5463" s="62">
        <v>2060</v>
      </c>
      <c r="G5463" s="50">
        <v>2725.1619999999998</v>
      </c>
      <c r="H5463" s="50">
        <v>2751.9070000000002</v>
      </c>
      <c r="I5463" s="50">
        <v>2784.2339999999999</v>
      </c>
      <c r="J5463" s="50">
        <v>2777.4349999999999</v>
      </c>
      <c r="K5463" s="50">
        <v>2714.6210000000001</v>
      </c>
      <c r="L5463" s="50">
        <v>2601.0619999999999</v>
      </c>
      <c r="M5463" s="50">
        <v>2465</v>
      </c>
      <c r="N5463" s="50">
        <v>2362.0010000000002</v>
      </c>
      <c r="O5463" s="50">
        <v>2290.8130000000001</v>
      </c>
      <c r="P5463" s="50">
        <v>2201.473</v>
      </c>
      <c r="Q5463" s="50">
        <v>1854.2049999999999</v>
      </c>
      <c r="R5463" s="50">
        <v>1506.8689999999999</v>
      </c>
      <c r="S5463" s="50">
        <v>1271.9749999999999</v>
      </c>
      <c r="T5463" s="50">
        <v>1071.7449999999999</v>
      </c>
      <c r="U5463" s="50">
        <v>838.64400000000001</v>
      </c>
      <c r="V5463" s="50">
        <v>573.03499999999997</v>
      </c>
      <c r="W5463" s="50" t="s">
        <v>311</v>
      </c>
      <c r="X5463" s="50">
        <v>293.60300000000001</v>
      </c>
      <c r="Y5463" s="50">
        <v>107.495</v>
      </c>
      <c r="Z5463" s="50">
        <v>28.872</v>
      </c>
      <c r="AA5463" s="50">
        <v>5.4720000000000004</v>
      </c>
      <c r="AB5463" s="50">
        <v>0.59899999999999998</v>
      </c>
      <c r="AC5463" s="50" t="str">
        <f t="shared" si="349"/>
        <v>Zimbabwe-2060</v>
      </c>
      <c r="AD5463" s="51">
        <f t="shared" si="350"/>
        <v>22045.453999999998</v>
      </c>
      <c r="AE5463" s="15">
        <f t="shared" si="351"/>
        <v>0.50716887028046687</v>
      </c>
      <c r="AF5463">
        <f t="shared" si="352"/>
        <v>9.6330498179003465E-2</v>
      </c>
    </row>
    <row r="5464" spans="1:32" x14ac:dyDescent="0.25">
      <c r="A5464" s="54">
        <v>5447</v>
      </c>
      <c r="B5464" s="55" t="s">
        <v>309</v>
      </c>
      <c r="C5464" s="56" t="s">
        <v>347</v>
      </c>
      <c r="D5464" s="57"/>
      <c r="E5464" s="57">
        <v>1674</v>
      </c>
      <c r="F5464" s="57">
        <v>2060</v>
      </c>
      <c r="G5464" s="58">
        <v>2737.672</v>
      </c>
      <c r="H5464" s="58">
        <v>2822.922</v>
      </c>
      <c r="I5464" s="58">
        <v>2868.27</v>
      </c>
      <c r="J5464" s="58">
        <v>2883.9090000000001</v>
      </c>
      <c r="K5464" s="58">
        <v>2899.2330000000002</v>
      </c>
      <c r="L5464" s="58">
        <v>2972.0949999999998</v>
      </c>
      <c r="M5464" s="58">
        <v>3144.3330000000001</v>
      </c>
      <c r="N5464" s="58">
        <v>3336.2330000000002</v>
      </c>
      <c r="O5464" s="58">
        <v>3454.6880000000001</v>
      </c>
      <c r="P5464" s="58">
        <v>3459.53</v>
      </c>
      <c r="Q5464" s="58">
        <v>3397.9609999999998</v>
      </c>
      <c r="R5464" s="58">
        <v>3216.83</v>
      </c>
      <c r="S5464" s="58">
        <v>3234.9650000000001</v>
      </c>
      <c r="T5464" s="58">
        <v>3659.4969999999998</v>
      </c>
      <c r="U5464" s="58">
        <v>3671.1570000000002</v>
      </c>
      <c r="V5464" s="58">
        <v>3350.7469999999998</v>
      </c>
      <c r="W5464" s="58" t="s">
        <v>311</v>
      </c>
      <c r="X5464" s="58">
        <v>2868.8409999999999</v>
      </c>
      <c r="Y5464" s="58">
        <v>1985.0309999999999</v>
      </c>
      <c r="Z5464" s="58">
        <v>1039.4570000000001</v>
      </c>
      <c r="AA5464" s="58">
        <v>335.54399999999998</v>
      </c>
      <c r="AB5464" s="58">
        <v>51.500999999999998</v>
      </c>
      <c r="AC5464" s="50" t="str">
        <f t="shared" si="349"/>
        <v>Land-locked Countries (Others)-2060</v>
      </c>
      <c r="AD5464" s="51">
        <f t="shared" si="350"/>
        <v>31999.776999999998</v>
      </c>
      <c r="AE5464" s="15">
        <f t="shared" si="351"/>
        <v>0.79346299819526867</v>
      </c>
      <c r="AF5464">
        <f t="shared" si="352"/>
        <v>0.41954848296780495</v>
      </c>
    </row>
    <row r="5465" spans="1:32" x14ac:dyDescent="0.25">
      <c r="A5465" s="59">
        <v>5448</v>
      </c>
      <c r="B5465" s="60" t="s">
        <v>309</v>
      </c>
      <c r="C5465" s="61" t="s">
        <v>348</v>
      </c>
      <c r="D5465" s="62"/>
      <c r="E5465" s="62">
        <v>40</v>
      </c>
      <c r="F5465" s="62">
        <v>2060</v>
      </c>
      <c r="G5465" s="50">
        <v>404.79300000000001</v>
      </c>
      <c r="H5465" s="50">
        <v>409.92899999999997</v>
      </c>
      <c r="I5465" s="50">
        <v>404.56200000000001</v>
      </c>
      <c r="J5465" s="50">
        <v>401.12200000000001</v>
      </c>
      <c r="K5465" s="50">
        <v>412.654</v>
      </c>
      <c r="L5465" s="50">
        <v>440.94799999999998</v>
      </c>
      <c r="M5465" s="50">
        <v>475.81400000000002</v>
      </c>
      <c r="N5465" s="50">
        <v>500.74</v>
      </c>
      <c r="O5465" s="50">
        <v>504.95400000000001</v>
      </c>
      <c r="P5465" s="50">
        <v>488.17</v>
      </c>
      <c r="Q5465" s="50">
        <v>479.358</v>
      </c>
      <c r="R5465" s="50">
        <v>488.16500000000002</v>
      </c>
      <c r="S5465" s="50">
        <v>514.09900000000005</v>
      </c>
      <c r="T5465" s="50">
        <v>576.97799999999995</v>
      </c>
      <c r="U5465" s="50">
        <v>562.34500000000003</v>
      </c>
      <c r="V5465" s="50">
        <v>530.48199999999997</v>
      </c>
      <c r="W5465" s="50" t="s">
        <v>311</v>
      </c>
      <c r="X5465" s="50">
        <v>426.46199999999999</v>
      </c>
      <c r="Y5465" s="50">
        <v>355.089</v>
      </c>
      <c r="Z5465" s="50">
        <v>238.09800000000001</v>
      </c>
      <c r="AA5465" s="50">
        <v>79.832999999999998</v>
      </c>
      <c r="AB5465" s="50">
        <v>10.598000000000001</v>
      </c>
      <c r="AC5465" s="50" t="str">
        <f t="shared" si="349"/>
        <v>Austria-2060</v>
      </c>
      <c r="AD5465" s="51">
        <f t="shared" si="350"/>
        <v>4706.0240000000013</v>
      </c>
      <c r="AE5465" s="15">
        <f t="shared" si="351"/>
        <v>0.84979783358520888</v>
      </c>
      <c r="AF5465">
        <f t="shared" si="352"/>
        <v>0.46915451483703458</v>
      </c>
    </row>
    <row r="5466" spans="1:32" x14ac:dyDescent="0.25">
      <c r="A5466" s="59">
        <v>5449</v>
      </c>
      <c r="B5466" s="60" t="s">
        <v>309</v>
      </c>
      <c r="C5466" s="61" t="s">
        <v>349</v>
      </c>
      <c r="D5466" s="62"/>
      <c r="E5466" s="62">
        <v>112</v>
      </c>
      <c r="F5466" s="62">
        <v>2060</v>
      </c>
      <c r="G5466" s="50">
        <v>438.33499999999998</v>
      </c>
      <c r="H5466" s="50">
        <v>466.33100000000002</v>
      </c>
      <c r="I5466" s="50">
        <v>485.90699999999998</v>
      </c>
      <c r="J5466" s="50">
        <v>480.44799999999998</v>
      </c>
      <c r="K5466" s="50">
        <v>455.28500000000003</v>
      </c>
      <c r="L5466" s="50">
        <v>440.24400000000003</v>
      </c>
      <c r="M5466" s="50">
        <v>462.45800000000003</v>
      </c>
      <c r="N5466" s="50">
        <v>509.90699999999998</v>
      </c>
      <c r="O5466" s="50">
        <v>546.23199999999997</v>
      </c>
      <c r="P5466" s="50">
        <v>558.86099999999999</v>
      </c>
      <c r="Q5466" s="50">
        <v>486.52600000000001</v>
      </c>
      <c r="R5466" s="50">
        <v>407.68599999999998</v>
      </c>
      <c r="S5466" s="50">
        <v>401.55599999999998</v>
      </c>
      <c r="T5466" s="50">
        <v>490.69099999999997</v>
      </c>
      <c r="U5466" s="50">
        <v>550.84</v>
      </c>
      <c r="V5466" s="50">
        <v>457.09300000000002</v>
      </c>
      <c r="W5466" s="50" t="s">
        <v>311</v>
      </c>
      <c r="X5466" s="50">
        <v>318.65199999999999</v>
      </c>
      <c r="Y5466" s="50">
        <v>201.411</v>
      </c>
      <c r="Z5466" s="50">
        <v>96.932000000000002</v>
      </c>
      <c r="AA5466" s="50">
        <v>35.222999999999999</v>
      </c>
      <c r="AB5466" s="50">
        <v>5.931</v>
      </c>
      <c r="AC5466" s="50" t="str">
        <f t="shared" si="349"/>
        <v>Belarus-2060</v>
      </c>
      <c r="AD5466" s="51">
        <f t="shared" si="350"/>
        <v>4749.2029999999995</v>
      </c>
      <c r="AE5466" s="15">
        <f t="shared" si="351"/>
        <v>0.74693501204307333</v>
      </c>
      <c r="AF5466">
        <f t="shared" si="352"/>
        <v>0.35127877629411897</v>
      </c>
    </row>
    <row r="5467" spans="1:32" x14ac:dyDescent="0.25">
      <c r="A5467" s="59">
        <v>5450</v>
      </c>
      <c r="B5467" s="60" t="s">
        <v>309</v>
      </c>
      <c r="C5467" s="61" t="s">
        <v>350</v>
      </c>
      <c r="D5467" s="62"/>
      <c r="E5467" s="62">
        <v>203</v>
      </c>
      <c r="F5467" s="62">
        <v>2060</v>
      </c>
      <c r="G5467" s="50">
        <v>463.108</v>
      </c>
      <c r="H5467" s="50">
        <v>485.14299999999997</v>
      </c>
      <c r="I5467" s="50">
        <v>501.19499999999999</v>
      </c>
      <c r="J5467" s="50">
        <v>503.43599999999998</v>
      </c>
      <c r="K5467" s="50">
        <v>488.154</v>
      </c>
      <c r="L5467" s="50">
        <v>478.31099999999998</v>
      </c>
      <c r="M5467" s="50">
        <v>503.55900000000003</v>
      </c>
      <c r="N5467" s="50">
        <v>546.64700000000005</v>
      </c>
      <c r="O5467" s="50">
        <v>580.18299999999999</v>
      </c>
      <c r="P5467" s="50">
        <v>595.58600000000001</v>
      </c>
      <c r="Q5467" s="50">
        <v>608.51199999999994</v>
      </c>
      <c r="R5467" s="50">
        <v>512.91899999999998</v>
      </c>
      <c r="S5467" s="50">
        <v>474.44499999999999</v>
      </c>
      <c r="T5467" s="50">
        <v>593.56200000000001</v>
      </c>
      <c r="U5467" s="50">
        <v>623.26599999999996</v>
      </c>
      <c r="V5467" s="50">
        <v>594.28899999999999</v>
      </c>
      <c r="W5467" s="50" t="s">
        <v>311</v>
      </c>
      <c r="X5467" s="50">
        <v>602.05499999999995</v>
      </c>
      <c r="Y5467" s="50">
        <v>395.98399999999998</v>
      </c>
      <c r="Z5467" s="50">
        <v>166.471</v>
      </c>
      <c r="AA5467" s="50">
        <v>51.962000000000003</v>
      </c>
      <c r="AB5467" s="50">
        <v>8.64</v>
      </c>
      <c r="AC5467" s="50" t="str">
        <f t="shared" si="349"/>
        <v>Czechia-2060</v>
      </c>
      <c r="AD5467" s="51">
        <f t="shared" si="350"/>
        <v>5291.7519999999995</v>
      </c>
      <c r="AE5467" s="15">
        <f t="shared" si="351"/>
        <v>0.84767294461267295</v>
      </c>
      <c r="AF5467">
        <f t="shared" si="352"/>
        <v>0.45039902403104015</v>
      </c>
    </row>
    <row r="5468" spans="1:32" x14ac:dyDescent="0.25">
      <c r="A5468" s="59">
        <v>5451</v>
      </c>
      <c r="B5468" s="60" t="s">
        <v>309</v>
      </c>
      <c r="C5468" s="61" t="s">
        <v>351</v>
      </c>
      <c r="D5468" s="62"/>
      <c r="E5468" s="62">
        <v>348</v>
      </c>
      <c r="F5468" s="62">
        <v>2060</v>
      </c>
      <c r="G5468" s="50">
        <v>349.197</v>
      </c>
      <c r="H5468" s="50">
        <v>357.15100000000001</v>
      </c>
      <c r="I5468" s="50">
        <v>365.37</v>
      </c>
      <c r="J5468" s="50">
        <v>376.291</v>
      </c>
      <c r="K5468" s="50">
        <v>388.923</v>
      </c>
      <c r="L5468" s="50">
        <v>406.89400000000001</v>
      </c>
      <c r="M5468" s="50">
        <v>428.86700000000002</v>
      </c>
      <c r="N5468" s="50">
        <v>443.565</v>
      </c>
      <c r="O5468" s="50">
        <v>455.01400000000001</v>
      </c>
      <c r="P5468" s="50">
        <v>462.78300000000002</v>
      </c>
      <c r="Q5468" s="50">
        <v>490.49200000000002</v>
      </c>
      <c r="R5468" s="50">
        <v>477.76299999999998</v>
      </c>
      <c r="S5468" s="50">
        <v>483.358</v>
      </c>
      <c r="T5468" s="50">
        <v>550.30799999999999</v>
      </c>
      <c r="U5468" s="50">
        <v>483.892</v>
      </c>
      <c r="V5468" s="50">
        <v>441.16300000000001</v>
      </c>
      <c r="W5468" s="50" t="s">
        <v>311</v>
      </c>
      <c r="X5468" s="50">
        <v>436.85</v>
      </c>
      <c r="Y5468" s="50">
        <v>273.37099999999998</v>
      </c>
      <c r="Z5468" s="50">
        <v>114.44499999999999</v>
      </c>
      <c r="AA5468" s="50">
        <v>31.899000000000001</v>
      </c>
      <c r="AB5468" s="50">
        <v>6.7130000000000001</v>
      </c>
      <c r="AC5468" s="50" t="str">
        <f t="shared" si="349"/>
        <v>Hungary-2060</v>
      </c>
      <c r="AD5468" s="51">
        <f t="shared" si="350"/>
        <v>4413.95</v>
      </c>
      <c r="AE5468" s="15">
        <f t="shared" si="351"/>
        <v>0.77263199628450707</v>
      </c>
      <c r="AF5468">
        <f t="shared" si="352"/>
        <v>0.42631836268618523</v>
      </c>
    </row>
    <row r="5469" spans="1:32" x14ac:dyDescent="0.25">
      <c r="A5469" s="59">
        <v>5452</v>
      </c>
      <c r="B5469" s="60" t="s">
        <v>309</v>
      </c>
      <c r="C5469" s="61" t="s">
        <v>352</v>
      </c>
      <c r="D5469" s="62"/>
      <c r="E5469" s="62">
        <v>442</v>
      </c>
      <c r="F5469" s="62">
        <v>2060</v>
      </c>
      <c r="G5469" s="50">
        <v>46.1</v>
      </c>
      <c r="H5469" s="50">
        <v>45.786999999999999</v>
      </c>
      <c r="I5469" s="50">
        <v>45.353000000000002</v>
      </c>
      <c r="J5469" s="50">
        <v>46.015999999999998</v>
      </c>
      <c r="K5469" s="50">
        <v>48.435000000000002</v>
      </c>
      <c r="L5469" s="50">
        <v>51.551000000000002</v>
      </c>
      <c r="M5469" s="50">
        <v>53.790999999999997</v>
      </c>
      <c r="N5469" s="50">
        <v>54.767000000000003</v>
      </c>
      <c r="O5469" s="50">
        <v>54.281999999999996</v>
      </c>
      <c r="P5469" s="50">
        <v>51.43</v>
      </c>
      <c r="Q5469" s="50">
        <v>49.173999999999999</v>
      </c>
      <c r="R5469" s="50">
        <v>48.713999999999999</v>
      </c>
      <c r="S5469" s="50">
        <v>47.908000000000001</v>
      </c>
      <c r="T5469" s="50">
        <v>44.606999999999999</v>
      </c>
      <c r="U5469" s="50">
        <v>41.896999999999998</v>
      </c>
      <c r="V5469" s="50">
        <v>40.281999999999996</v>
      </c>
      <c r="W5469" s="50" t="s">
        <v>311</v>
      </c>
      <c r="X5469" s="50">
        <v>32.052999999999997</v>
      </c>
      <c r="Y5469" s="50">
        <v>25.023</v>
      </c>
      <c r="Z5469" s="50">
        <v>14.813000000000001</v>
      </c>
      <c r="AA5469" s="50">
        <v>4.0570000000000004</v>
      </c>
      <c r="AB5469" s="50">
        <v>0.41399999999999998</v>
      </c>
      <c r="AC5469" s="50" t="str">
        <f t="shared" si="349"/>
        <v>Luxembourg-2060</v>
      </c>
      <c r="AD5469" s="51">
        <f t="shared" si="350"/>
        <v>506.06799999999998</v>
      </c>
      <c r="AE5469" s="15">
        <f t="shared" si="351"/>
        <v>0.67260921457195477</v>
      </c>
      <c r="AF5469">
        <f t="shared" si="352"/>
        <v>0.31578341945071403</v>
      </c>
    </row>
    <row r="5470" spans="1:32" x14ac:dyDescent="0.25">
      <c r="A5470" s="59">
        <v>5453</v>
      </c>
      <c r="B5470" s="60" t="s">
        <v>309</v>
      </c>
      <c r="C5470" s="61" t="s">
        <v>353</v>
      </c>
      <c r="D5470" s="62">
        <v>4</v>
      </c>
      <c r="E5470" s="62">
        <v>688</v>
      </c>
      <c r="F5470" s="62">
        <v>2060</v>
      </c>
      <c r="G5470" s="50">
        <v>332.72399999999999</v>
      </c>
      <c r="H5470" s="50">
        <v>342.87599999999998</v>
      </c>
      <c r="I5470" s="50">
        <v>352.17899999999997</v>
      </c>
      <c r="J5470" s="50">
        <v>360.315</v>
      </c>
      <c r="K5470" s="50">
        <v>368.06099999999998</v>
      </c>
      <c r="L5470" s="50">
        <v>376.20100000000002</v>
      </c>
      <c r="M5470" s="50">
        <v>387.536</v>
      </c>
      <c r="N5470" s="50">
        <v>400.28699999999998</v>
      </c>
      <c r="O5470" s="50">
        <v>409.58600000000001</v>
      </c>
      <c r="P5470" s="50">
        <v>414.46100000000001</v>
      </c>
      <c r="Q5470" s="50">
        <v>424.62099999999998</v>
      </c>
      <c r="R5470" s="50">
        <v>454.54</v>
      </c>
      <c r="S5470" s="50">
        <v>455.48099999999999</v>
      </c>
      <c r="T5470" s="50">
        <v>469.97399999999999</v>
      </c>
      <c r="U5470" s="50">
        <v>464.99400000000003</v>
      </c>
      <c r="V5470" s="50">
        <v>388.18599999999998</v>
      </c>
      <c r="W5470" s="50" t="s">
        <v>311</v>
      </c>
      <c r="X5470" s="50">
        <v>311.63900000000001</v>
      </c>
      <c r="Y5470" s="50">
        <v>187.989</v>
      </c>
      <c r="Z5470" s="50">
        <v>79.183999999999997</v>
      </c>
      <c r="AA5470" s="50">
        <v>22.234000000000002</v>
      </c>
      <c r="AB5470" s="50">
        <v>3.839</v>
      </c>
      <c r="AC5470" s="50" t="str">
        <f t="shared" si="349"/>
        <v>Serbia-2060</v>
      </c>
      <c r="AD5470" s="51">
        <f t="shared" si="350"/>
        <v>4051.0889999999999</v>
      </c>
      <c r="AE5470" s="15">
        <f t="shared" si="351"/>
        <v>0.729635414082485</v>
      </c>
      <c r="AF5470">
        <f t="shared" si="352"/>
        <v>0.37961982867048333</v>
      </c>
    </row>
    <row r="5471" spans="1:32" x14ac:dyDescent="0.25">
      <c r="A5471" s="59">
        <v>5454</v>
      </c>
      <c r="B5471" s="60" t="s">
        <v>309</v>
      </c>
      <c r="C5471" s="61" t="s">
        <v>354</v>
      </c>
      <c r="D5471" s="62"/>
      <c r="E5471" s="62">
        <v>703</v>
      </c>
      <c r="F5471" s="62">
        <v>2060</v>
      </c>
      <c r="G5471" s="50">
        <v>214.33799999999999</v>
      </c>
      <c r="H5471" s="50">
        <v>224.04</v>
      </c>
      <c r="I5471" s="50">
        <v>229.17500000000001</v>
      </c>
      <c r="J5471" s="50">
        <v>228.215</v>
      </c>
      <c r="K5471" s="50">
        <v>224.99</v>
      </c>
      <c r="L5471" s="50">
        <v>230</v>
      </c>
      <c r="M5471" s="50">
        <v>247.84800000000001</v>
      </c>
      <c r="N5471" s="50">
        <v>268.303</v>
      </c>
      <c r="O5471" s="50">
        <v>280.65199999999999</v>
      </c>
      <c r="P5471" s="50">
        <v>284.02499999999998</v>
      </c>
      <c r="Q5471" s="50">
        <v>278.57600000000002</v>
      </c>
      <c r="R5471" s="50">
        <v>254.702</v>
      </c>
      <c r="S5471" s="50">
        <v>271.76499999999999</v>
      </c>
      <c r="T5471" s="50">
        <v>323.97000000000003</v>
      </c>
      <c r="U5471" s="50">
        <v>337.41399999999999</v>
      </c>
      <c r="V5471" s="50">
        <v>315.12799999999999</v>
      </c>
      <c r="W5471" s="50" t="s">
        <v>311</v>
      </c>
      <c r="X5471" s="50">
        <v>260.88200000000001</v>
      </c>
      <c r="Y5471" s="50">
        <v>152.32599999999999</v>
      </c>
      <c r="Z5471" s="50">
        <v>65.573999999999998</v>
      </c>
      <c r="AA5471" s="50">
        <v>22.347999999999999</v>
      </c>
      <c r="AB5471" s="50">
        <v>4.0720000000000001</v>
      </c>
      <c r="AC5471" s="50" t="str">
        <f t="shared" si="349"/>
        <v>Slovakia-2060</v>
      </c>
      <c r="AD5471" s="51">
        <f t="shared" si="350"/>
        <v>2569.0760000000005</v>
      </c>
      <c r="AE5471" s="15">
        <f t="shared" si="351"/>
        <v>0.8365914437720019</v>
      </c>
      <c r="AF5471">
        <f t="shared" si="352"/>
        <v>0.45779544087382268</v>
      </c>
    </row>
    <row r="5472" spans="1:32" x14ac:dyDescent="0.25">
      <c r="A5472" s="59">
        <v>5455</v>
      </c>
      <c r="B5472" s="60" t="s">
        <v>309</v>
      </c>
      <c r="C5472" s="61" t="s">
        <v>355</v>
      </c>
      <c r="D5472" s="62"/>
      <c r="E5472" s="62">
        <v>756</v>
      </c>
      <c r="F5472" s="62">
        <v>2060</v>
      </c>
      <c r="G5472" s="50">
        <v>482.7</v>
      </c>
      <c r="H5472" s="50">
        <v>485.21600000000001</v>
      </c>
      <c r="I5472" s="50">
        <v>477.94600000000003</v>
      </c>
      <c r="J5472" s="50">
        <v>481.18599999999998</v>
      </c>
      <c r="K5472" s="50">
        <v>505.51</v>
      </c>
      <c r="L5472" s="50">
        <v>540.49800000000005</v>
      </c>
      <c r="M5472" s="50">
        <v>576.86699999999996</v>
      </c>
      <c r="N5472" s="50">
        <v>604.24699999999996</v>
      </c>
      <c r="O5472" s="50">
        <v>615.67999999999995</v>
      </c>
      <c r="P5472" s="50">
        <v>595.779</v>
      </c>
      <c r="Q5472" s="50">
        <v>571.24800000000005</v>
      </c>
      <c r="R5472" s="50">
        <v>563.20899999999995</v>
      </c>
      <c r="S5472" s="50">
        <v>577.375</v>
      </c>
      <c r="T5472" s="50">
        <v>600.82399999999996</v>
      </c>
      <c r="U5472" s="50">
        <v>597.96500000000003</v>
      </c>
      <c r="V5472" s="50">
        <v>574.78200000000004</v>
      </c>
      <c r="W5472" s="50" t="s">
        <v>311</v>
      </c>
      <c r="X5472" s="50">
        <v>470.88499999999999</v>
      </c>
      <c r="Y5472" s="50">
        <v>386.06</v>
      </c>
      <c r="Z5472" s="50">
        <v>259.00700000000001</v>
      </c>
      <c r="AA5472" s="50">
        <v>85.786000000000001</v>
      </c>
      <c r="AB5472" s="50">
        <v>10.734999999999999</v>
      </c>
      <c r="AC5472" s="50" t="str">
        <f t="shared" si="349"/>
        <v>Switzerland-2060</v>
      </c>
      <c r="AD5472" s="51">
        <f t="shared" si="350"/>
        <v>5631.5989999999993</v>
      </c>
      <c r="AE5472" s="15">
        <f t="shared" si="351"/>
        <v>0.78697116041110182</v>
      </c>
      <c r="AF5472">
        <f t="shared" si="352"/>
        <v>0.42190893033532789</v>
      </c>
    </row>
    <row r="5473" spans="1:32" x14ac:dyDescent="0.25">
      <c r="A5473" s="45">
        <v>5456</v>
      </c>
      <c r="B5473" s="46" t="s">
        <v>309</v>
      </c>
      <c r="C5473" s="47" t="s">
        <v>356</v>
      </c>
      <c r="D5473" s="48"/>
      <c r="E5473" s="48">
        <v>1637</v>
      </c>
      <c r="F5473" s="48">
        <v>2060</v>
      </c>
      <c r="G5473" s="49">
        <v>5712.92</v>
      </c>
      <c r="H5473" s="49">
        <v>5788.32</v>
      </c>
      <c r="I5473" s="49">
        <v>5852.5940000000001</v>
      </c>
      <c r="J5473" s="49">
        <v>5878.7039999999997</v>
      </c>
      <c r="K5473" s="49">
        <v>5860.1189999999997</v>
      </c>
      <c r="L5473" s="49">
        <v>5843.326</v>
      </c>
      <c r="M5473" s="49">
        <v>5810.5870000000004</v>
      </c>
      <c r="N5473" s="49">
        <v>5766.8729999999996</v>
      </c>
      <c r="O5473" s="49">
        <v>5705.0630000000001</v>
      </c>
      <c r="P5473" s="49">
        <v>5564.16</v>
      </c>
      <c r="Q5473" s="49">
        <v>5360.7039999999997</v>
      </c>
      <c r="R5473" s="49">
        <v>5120.2470000000003</v>
      </c>
      <c r="S5473" s="49">
        <v>4890.8689999999997</v>
      </c>
      <c r="T5473" s="49">
        <v>4438.549</v>
      </c>
      <c r="U5473" s="49">
        <v>3838.3</v>
      </c>
      <c r="V5473" s="49">
        <v>3054.9989999999998</v>
      </c>
      <c r="W5473" s="49" t="s">
        <v>311</v>
      </c>
      <c r="X5473" s="49">
        <v>2229.011</v>
      </c>
      <c r="Y5473" s="49">
        <v>1662.4970000000001</v>
      </c>
      <c r="Z5473" s="49">
        <v>970.65899999999999</v>
      </c>
      <c r="AA5473" s="49">
        <v>429.06599999999997</v>
      </c>
      <c r="AB5473" s="49">
        <v>108.075</v>
      </c>
      <c r="AC5473" s="50" t="str">
        <f t="shared" si="349"/>
        <v>SMALL ISLAND DEVELOPING STATES (SIDS)-2060</v>
      </c>
      <c r="AD5473" s="51">
        <f t="shared" si="350"/>
        <v>55800.651999999995</v>
      </c>
      <c r="AE5473" s="15">
        <f t="shared" si="351"/>
        <v>0.61083497734040804</v>
      </c>
      <c r="AF5473">
        <f t="shared" si="352"/>
        <v>0.22870991124180678</v>
      </c>
    </row>
    <row r="5474" spans="1:32" x14ac:dyDescent="0.25">
      <c r="A5474" s="59">
        <v>5457</v>
      </c>
      <c r="B5474" s="60" t="s">
        <v>309</v>
      </c>
      <c r="C5474" s="61" t="s">
        <v>357</v>
      </c>
      <c r="D5474" s="62"/>
      <c r="E5474" s="62">
        <v>28</v>
      </c>
      <c r="F5474" s="62">
        <v>2060</v>
      </c>
      <c r="G5474" s="50">
        <v>7.0129999999999999</v>
      </c>
      <c r="H5474" s="50">
        <v>7.1390000000000002</v>
      </c>
      <c r="I5474" s="50">
        <v>7.2320000000000002</v>
      </c>
      <c r="J5474" s="50">
        <v>7.3259999999999996</v>
      </c>
      <c r="K5474" s="50">
        <v>7.4889999999999999</v>
      </c>
      <c r="L5474" s="50">
        <v>7.7160000000000002</v>
      </c>
      <c r="M5474" s="50">
        <v>7.9429999999999996</v>
      </c>
      <c r="N5474" s="50">
        <v>8.06</v>
      </c>
      <c r="O5474" s="50">
        <v>8.0139999999999993</v>
      </c>
      <c r="P5474" s="50">
        <v>7.8869999999999996</v>
      </c>
      <c r="Q5474" s="50">
        <v>7.8529999999999998</v>
      </c>
      <c r="R5474" s="50">
        <v>7.97</v>
      </c>
      <c r="S5474" s="50">
        <v>7.9119999999999999</v>
      </c>
      <c r="T5474" s="50">
        <v>7.2220000000000004</v>
      </c>
      <c r="U5474" s="50">
        <v>6.1429999999999998</v>
      </c>
      <c r="V5474" s="50">
        <v>5.16</v>
      </c>
      <c r="W5474" s="50" t="s">
        <v>311</v>
      </c>
      <c r="X5474" s="50">
        <v>3.4870000000000001</v>
      </c>
      <c r="Y5474" s="50">
        <v>2.9350000000000001</v>
      </c>
      <c r="Z5474" s="50">
        <v>1.7210000000000001</v>
      </c>
      <c r="AA5474" s="50">
        <v>0.40799999999999997</v>
      </c>
      <c r="AB5474" s="50">
        <v>5.6000000000000001E-2</v>
      </c>
      <c r="AC5474" s="50" t="str">
        <f t="shared" si="349"/>
        <v>Antigua and Barbuda-2060</v>
      </c>
      <c r="AD5474" s="51">
        <f t="shared" si="350"/>
        <v>78.170000000000016</v>
      </c>
      <c r="AE5474" s="15">
        <f t="shared" si="351"/>
        <v>0.62064730715108096</v>
      </c>
      <c r="AF5474">
        <f t="shared" si="352"/>
        <v>0.27253550836731827</v>
      </c>
    </row>
    <row r="5475" spans="1:32" x14ac:dyDescent="0.25">
      <c r="A5475" s="59">
        <v>5458</v>
      </c>
      <c r="B5475" s="60" t="s">
        <v>309</v>
      </c>
      <c r="C5475" s="61" t="s">
        <v>358</v>
      </c>
      <c r="D5475" s="62"/>
      <c r="E5475" s="62">
        <v>533</v>
      </c>
      <c r="F5475" s="62">
        <v>2060</v>
      </c>
      <c r="G5475" s="50">
        <v>5.5359999999999996</v>
      </c>
      <c r="H5475" s="50">
        <v>5.4530000000000003</v>
      </c>
      <c r="I5475" s="50">
        <v>5.4189999999999996</v>
      </c>
      <c r="J5475" s="50">
        <v>5.6040000000000001</v>
      </c>
      <c r="K5475" s="50">
        <v>5.9870000000000001</v>
      </c>
      <c r="L5475" s="50">
        <v>6.3630000000000004</v>
      </c>
      <c r="M5475" s="50">
        <v>6.4669999999999996</v>
      </c>
      <c r="N5475" s="50">
        <v>6.21</v>
      </c>
      <c r="O5475" s="50">
        <v>5.9429999999999996</v>
      </c>
      <c r="P5475" s="50">
        <v>5.8609999999999998</v>
      </c>
      <c r="Q5475" s="50">
        <v>6.8929999999999998</v>
      </c>
      <c r="R5475" s="50">
        <v>7.1929999999999996</v>
      </c>
      <c r="S5475" s="50">
        <v>7.375</v>
      </c>
      <c r="T5475" s="50">
        <v>6.8840000000000003</v>
      </c>
      <c r="U5475" s="50">
        <v>4.6420000000000003</v>
      </c>
      <c r="V5475" s="50">
        <v>4.2489999999999997</v>
      </c>
      <c r="W5475" s="50" t="s">
        <v>311</v>
      </c>
      <c r="X5475" s="50">
        <v>3.734</v>
      </c>
      <c r="Y5475" s="50">
        <v>2.5870000000000002</v>
      </c>
      <c r="Z5475" s="50">
        <v>1.2969999999999999</v>
      </c>
      <c r="AA5475" s="50">
        <v>0.44</v>
      </c>
      <c r="AB5475" s="50">
        <v>6.8000000000000005E-2</v>
      </c>
      <c r="AC5475" s="50" t="str">
        <f t="shared" si="349"/>
        <v>Aruba-2060</v>
      </c>
      <c r="AD5475" s="51">
        <f t="shared" si="350"/>
        <v>63.895999999999994</v>
      </c>
      <c r="AE5475" s="15">
        <f t="shared" si="351"/>
        <v>0.63085326155001875</v>
      </c>
      <c r="AF5475">
        <f t="shared" si="352"/>
        <v>0.29763150029886443</v>
      </c>
    </row>
    <row r="5476" spans="1:32" x14ac:dyDescent="0.25">
      <c r="A5476" s="59">
        <v>5459</v>
      </c>
      <c r="B5476" s="60" t="s">
        <v>309</v>
      </c>
      <c r="C5476" s="61" t="s">
        <v>359</v>
      </c>
      <c r="D5476" s="62"/>
      <c r="E5476" s="62">
        <v>44</v>
      </c>
      <c r="F5476" s="62">
        <v>2060</v>
      </c>
      <c r="G5476" s="50">
        <v>24.757999999999999</v>
      </c>
      <c r="H5476" s="50">
        <v>25.289000000000001</v>
      </c>
      <c r="I5476" s="50">
        <v>25.477</v>
      </c>
      <c r="J5476" s="50">
        <v>25.623000000000001</v>
      </c>
      <c r="K5476" s="50">
        <v>26.306999999999999</v>
      </c>
      <c r="L5476" s="50">
        <v>27.728999999999999</v>
      </c>
      <c r="M5476" s="50">
        <v>29.37</v>
      </c>
      <c r="N5476" s="50">
        <v>30.501000000000001</v>
      </c>
      <c r="O5476" s="50">
        <v>30.864999999999998</v>
      </c>
      <c r="P5476" s="50">
        <v>30.619</v>
      </c>
      <c r="Q5476" s="50">
        <v>29.366</v>
      </c>
      <c r="R5476" s="50">
        <v>26.617000000000001</v>
      </c>
      <c r="S5476" s="50">
        <v>30.271000000000001</v>
      </c>
      <c r="T5476" s="50">
        <v>31.279</v>
      </c>
      <c r="U5476" s="50">
        <v>27.145</v>
      </c>
      <c r="V5476" s="50">
        <v>23.16</v>
      </c>
      <c r="W5476" s="50" t="s">
        <v>311</v>
      </c>
      <c r="X5476" s="50">
        <v>16.16</v>
      </c>
      <c r="Y5476" s="50">
        <v>12.222</v>
      </c>
      <c r="Z5476" s="50">
        <v>6.282</v>
      </c>
      <c r="AA5476" s="50">
        <v>2.4119999999999999</v>
      </c>
      <c r="AB5476" s="50">
        <v>0.442</v>
      </c>
      <c r="AC5476" s="50" t="str">
        <f t="shared" si="349"/>
        <v>Bahamas-2060</v>
      </c>
      <c r="AD5476" s="51">
        <f t="shared" si="350"/>
        <v>287.26800000000003</v>
      </c>
      <c r="AE5476" s="15">
        <f t="shared" si="351"/>
        <v>0.67750671846498745</v>
      </c>
      <c r="AF5476">
        <f t="shared" si="352"/>
        <v>0.32829279587201476</v>
      </c>
    </row>
    <row r="5477" spans="1:32" x14ac:dyDescent="0.25">
      <c r="A5477" s="59">
        <v>5460</v>
      </c>
      <c r="B5477" s="60" t="s">
        <v>309</v>
      </c>
      <c r="C5477" s="61" t="s">
        <v>360</v>
      </c>
      <c r="D5477" s="62"/>
      <c r="E5477" s="62">
        <v>48</v>
      </c>
      <c r="F5477" s="62">
        <v>2060</v>
      </c>
      <c r="G5477" s="50">
        <v>101.247</v>
      </c>
      <c r="H5477" s="50">
        <v>100.86199999999999</v>
      </c>
      <c r="I5477" s="50">
        <v>100.922</v>
      </c>
      <c r="J5477" s="50">
        <v>103.661</v>
      </c>
      <c r="K5477" s="50">
        <v>124.879</v>
      </c>
      <c r="L5477" s="50">
        <v>159.53</v>
      </c>
      <c r="M5477" s="50">
        <v>177.54</v>
      </c>
      <c r="N5477" s="50">
        <v>191.75700000000001</v>
      </c>
      <c r="O5477" s="50">
        <v>205.99700000000001</v>
      </c>
      <c r="P5477" s="50">
        <v>206.00299999999999</v>
      </c>
      <c r="Q5477" s="50">
        <v>190.2</v>
      </c>
      <c r="R5477" s="50">
        <v>186.876</v>
      </c>
      <c r="S5477" s="50">
        <v>168.20500000000001</v>
      </c>
      <c r="T5477" s="50">
        <v>120.113</v>
      </c>
      <c r="U5477" s="50">
        <v>88.435000000000002</v>
      </c>
      <c r="V5477" s="50">
        <v>77.899000000000001</v>
      </c>
      <c r="W5477" s="50" t="s">
        <v>311</v>
      </c>
      <c r="X5477" s="50">
        <v>54.503999999999998</v>
      </c>
      <c r="Y5477" s="50">
        <v>31.298999999999999</v>
      </c>
      <c r="Z5477" s="50">
        <v>11.619</v>
      </c>
      <c r="AA5477" s="50">
        <v>2.7559999999999998</v>
      </c>
      <c r="AB5477" s="50">
        <v>0.32100000000000001</v>
      </c>
      <c r="AC5477" s="50" t="str">
        <f t="shared" si="349"/>
        <v>Bahrain-2060</v>
      </c>
      <c r="AD5477" s="51">
        <f t="shared" si="350"/>
        <v>1714.6479999999999</v>
      </c>
      <c r="AE5477" s="15">
        <f t="shared" si="351"/>
        <v>0.40240154247402382</v>
      </c>
      <c r="AF5477">
        <f t="shared" si="352"/>
        <v>0.19177778031094145</v>
      </c>
    </row>
    <row r="5478" spans="1:32" x14ac:dyDescent="0.25">
      <c r="A5478" s="59">
        <v>5461</v>
      </c>
      <c r="B5478" s="60" t="s">
        <v>309</v>
      </c>
      <c r="C5478" s="61" t="s">
        <v>361</v>
      </c>
      <c r="D5478" s="62"/>
      <c r="E5478" s="62">
        <v>52</v>
      </c>
      <c r="F5478" s="62">
        <v>2060</v>
      </c>
      <c r="G5478" s="50">
        <v>14.726000000000001</v>
      </c>
      <c r="H5478" s="50">
        <v>15.602</v>
      </c>
      <c r="I5478" s="50">
        <v>15.938000000000001</v>
      </c>
      <c r="J5478" s="50">
        <v>15.856</v>
      </c>
      <c r="K5478" s="50">
        <v>15.542</v>
      </c>
      <c r="L5478" s="50">
        <v>15.497</v>
      </c>
      <c r="M5478" s="50">
        <v>15.679</v>
      </c>
      <c r="N5478" s="50">
        <v>15.816000000000001</v>
      </c>
      <c r="O5478" s="50">
        <v>15.888999999999999</v>
      </c>
      <c r="P5478" s="50">
        <v>15.84</v>
      </c>
      <c r="Q5478" s="50">
        <v>15.683</v>
      </c>
      <c r="R5478" s="50">
        <v>15.682</v>
      </c>
      <c r="S5478" s="50">
        <v>15.14</v>
      </c>
      <c r="T5478" s="50">
        <v>15.496</v>
      </c>
      <c r="U5478" s="50">
        <v>14.928000000000001</v>
      </c>
      <c r="V5478" s="50">
        <v>14.451000000000001</v>
      </c>
      <c r="W5478" s="50" t="s">
        <v>311</v>
      </c>
      <c r="X5478" s="50">
        <v>12.009</v>
      </c>
      <c r="Y5478" s="50">
        <v>8.4009999999999998</v>
      </c>
      <c r="Z5478" s="50">
        <v>3.9249999999999998</v>
      </c>
      <c r="AA5478" s="50">
        <v>1.2450000000000001</v>
      </c>
      <c r="AB5478" s="50">
        <v>0.19</v>
      </c>
      <c r="AC5478" s="50" t="str">
        <f t="shared" si="349"/>
        <v>Barbados-2060</v>
      </c>
      <c r="AD5478" s="51">
        <f t="shared" si="350"/>
        <v>156.62399999999997</v>
      </c>
      <c r="AE5478" s="15">
        <f t="shared" si="351"/>
        <v>0.74644371233016682</v>
      </c>
      <c r="AF5478">
        <f t="shared" si="352"/>
        <v>0.34819360244467445</v>
      </c>
    </row>
    <row r="5479" spans="1:32" x14ac:dyDescent="0.25">
      <c r="A5479" s="59">
        <v>5462</v>
      </c>
      <c r="B5479" s="60" t="s">
        <v>309</v>
      </c>
      <c r="C5479" s="61" t="s">
        <v>362</v>
      </c>
      <c r="D5479" s="62"/>
      <c r="E5479" s="62">
        <v>84</v>
      </c>
      <c r="F5479" s="62">
        <v>2060</v>
      </c>
      <c r="G5479" s="50">
        <v>40.444000000000003</v>
      </c>
      <c r="H5479" s="50">
        <v>41.134</v>
      </c>
      <c r="I5479" s="50">
        <v>41.509</v>
      </c>
      <c r="J5479" s="50">
        <v>42.054000000000002</v>
      </c>
      <c r="K5479" s="50">
        <v>43.174999999999997</v>
      </c>
      <c r="L5479" s="50">
        <v>44.622999999999998</v>
      </c>
      <c r="M5479" s="50">
        <v>45.933</v>
      </c>
      <c r="N5479" s="50">
        <v>46.264000000000003</v>
      </c>
      <c r="O5479" s="50">
        <v>44.902999999999999</v>
      </c>
      <c r="P5479" s="50">
        <v>42.122</v>
      </c>
      <c r="Q5479" s="50">
        <v>39.868000000000002</v>
      </c>
      <c r="R5479" s="50">
        <v>40.020000000000003</v>
      </c>
      <c r="S5479" s="50">
        <v>36.905999999999999</v>
      </c>
      <c r="T5479" s="50">
        <v>31.088999999999999</v>
      </c>
      <c r="U5479" s="50">
        <v>23.76</v>
      </c>
      <c r="V5479" s="50">
        <v>16.274000000000001</v>
      </c>
      <c r="W5479" s="50" t="s">
        <v>311</v>
      </c>
      <c r="X5479" s="50">
        <v>9.2910000000000004</v>
      </c>
      <c r="Y5479" s="50">
        <v>4.4729999999999999</v>
      </c>
      <c r="Z5479" s="50">
        <v>1.3620000000000001</v>
      </c>
      <c r="AA5479" s="50">
        <v>0.24199999999999999</v>
      </c>
      <c r="AB5479" s="50">
        <v>0.02</v>
      </c>
      <c r="AC5479" s="50" t="str">
        <f t="shared" si="349"/>
        <v>Belize-2060</v>
      </c>
      <c r="AD5479" s="51">
        <f t="shared" si="350"/>
        <v>425.86799999999999</v>
      </c>
      <c r="AE5479" s="15">
        <f t="shared" si="351"/>
        <v>0.49216658682972186</v>
      </c>
      <c r="AF5479">
        <f t="shared" si="352"/>
        <v>0.15759215236221547</v>
      </c>
    </row>
    <row r="5480" spans="1:32" x14ac:dyDescent="0.25">
      <c r="A5480" s="59">
        <v>5463</v>
      </c>
      <c r="B5480" s="60" t="s">
        <v>309</v>
      </c>
      <c r="C5480" s="61" t="s">
        <v>363</v>
      </c>
      <c r="D5480" s="62"/>
      <c r="E5480" s="62">
        <v>132</v>
      </c>
      <c r="F5480" s="62">
        <v>2060</v>
      </c>
      <c r="G5480" s="50">
        <v>42.161999999999999</v>
      </c>
      <c r="H5480" s="50">
        <v>43.484000000000002</v>
      </c>
      <c r="I5480" s="50">
        <v>44.779000000000003</v>
      </c>
      <c r="J5480" s="50">
        <v>45.948999999999998</v>
      </c>
      <c r="K5480" s="50">
        <v>47.194000000000003</v>
      </c>
      <c r="L5480" s="50">
        <v>48.75</v>
      </c>
      <c r="M5480" s="50">
        <v>50.585000000000001</v>
      </c>
      <c r="N5480" s="50">
        <v>52.09</v>
      </c>
      <c r="O5480" s="50">
        <v>52.277000000000001</v>
      </c>
      <c r="P5480" s="50">
        <v>50.774000000000001</v>
      </c>
      <c r="Q5480" s="50">
        <v>50.389000000000003</v>
      </c>
      <c r="R5480" s="50">
        <v>49.442</v>
      </c>
      <c r="S5480" s="50">
        <v>48.786000000000001</v>
      </c>
      <c r="T5480" s="50">
        <v>45.503999999999998</v>
      </c>
      <c r="U5480" s="50">
        <v>37.722000000000001</v>
      </c>
      <c r="V5480" s="50">
        <v>25.867000000000001</v>
      </c>
      <c r="W5480" s="50" t="s">
        <v>311</v>
      </c>
      <c r="X5480" s="50">
        <v>14.154</v>
      </c>
      <c r="Y5480" s="50">
        <v>6.6580000000000004</v>
      </c>
      <c r="Z5480" s="50">
        <v>2.6240000000000001</v>
      </c>
      <c r="AA5480" s="50">
        <v>0.65700000000000003</v>
      </c>
      <c r="AB5480" s="50">
        <v>6.7000000000000004E-2</v>
      </c>
      <c r="AC5480" s="50" t="str">
        <f t="shared" si="349"/>
        <v>Cabo Verde-2060</v>
      </c>
      <c r="AD5480" s="51">
        <f t="shared" si="350"/>
        <v>496.23600000000005</v>
      </c>
      <c r="AE5480" s="15">
        <f t="shared" si="351"/>
        <v>0.53135604833184202</v>
      </c>
      <c r="AF5480">
        <f t="shared" si="352"/>
        <v>0.21263968876314307</v>
      </c>
    </row>
    <row r="5481" spans="1:32" x14ac:dyDescent="0.25">
      <c r="A5481" s="59">
        <v>5464</v>
      </c>
      <c r="B5481" s="60" t="s">
        <v>309</v>
      </c>
      <c r="C5481" s="61" t="s">
        <v>364</v>
      </c>
      <c r="D5481" s="62"/>
      <c r="E5481" s="62">
        <v>174</v>
      </c>
      <c r="F5481" s="62">
        <v>2060</v>
      </c>
      <c r="G5481" s="50">
        <v>155.69200000000001</v>
      </c>
      <c r="H5481" s="50">
        <v>152.57499999999999</v>
      </c>
      <c r="I5481" s="50">
        <v>149.35</v>
      </c>
      <c r="J5481" s="50">
        <v>144.46100000000001</v>
      </c>
      <c r="K5481" s="50">
        <v>137.96899999999999</v>
      </c>
      <c r="L5481" s="50">
        <v>130.48400000000001</v>
      </c>
      <c r="M5481" s="50">
        <v>122.959</v>
      </c>
      <c r="N5481" s="50">
        <v>115.71899999999999</v>
      </c>
      <c r="O5481" s="50">
        <v>108.075</v>
      </c>
      <c r="P5481" s="50">
        <v>98.876000000000005</v>
      </c>
      <c r="Q5481" s="50">
        <v>85.441000000000003</v>
      </c>
      <c r="R5481" s="50">
        <v>71.834000000000003</v>
      </c>
      <c r="S5481" s="50">
        <v>59.423000000000002</v>
      </c>
      <c r="T5481" s="50">
        <v>47.47</v>
      </c>
      <c r="U5481" s="50">
        <v>35.113</v>
      </c>
      <c r="V5481" s="50">
        <v>21.645</v>
      </c>
      <c r="W5481" s="50" t="s">
        <v>311</v>
      </c>
      <c r="X5481" s="50">
        <v>10.234</v>
      </c>
      <c r="Y5481" s="50">
        <v>3.569</v>
      </c>
      <c r="Z5481" s="50">
        <v>0.80900000000000005</v>
      </c>
      <c r="AA5481" s="50">
        <v>0.104</v>
      </c>
      <c r="AB5481" s="50">
        <v>7.0000000000000001E-3</v>
      </c>
      <c r="AC5481" s="50" t="str">
        <f t="shared" si="349"/>
        <v>Comoros-2060</v>
      </c>
      <c r="AD5481" s="51">
        <f t="shared" si="350"/>
        <v>1075.2410000000002</v>
      </c>
      <c r="AE5481" s="15">
        <f t="shared" si="351"/>
        <v>0.53622211206603898</v>
      </c>
      <c r="AF5481">
        <f t="shared" si="352"/>
        <v>7.7600795377001638E-2</v>
      </c>
    </row>
    <row r="5482" spans="1:32" x14ac:dyDescent="0.25">
      <c r="A5482" s="59">
        <v>5465</v>
      </c>
      <c r="B5482" s="60" t="s">
        <v>309</v>
      </c>
      <c r="C5482" s="61" t="s">
        <v>365</v>
      </c>
      <c r="D5482" s="62"/>
      <c r="E5482" s="62">
        <v>192</v>
      </c>
      <c r="F5482" s="62">
        <v>2060</v>
      </c>
      <c r="G5482" s="50">
        <v>451.91399999999999</v>
      </c>
      <c r="H5482" s="50">
        <v>468.49599999999998</v>
      </c>
      <c r="I5482" s="50">
        <v>477.87200000000001</v>
      </c>
      <c r="J5482" s="50">
        <v>480.57900000000001</v>
      </c>
      <c r="K5482" s="50">
        <v>484.01</v>
      </c>
      <c r="L5482" s="50">
        <v>498.18099999999998</v>
      </c>
      <c r="M5482" s="50">
        <v>523.27599999999995</v>
      </c>
      <c r="N5482" s="50">
        <v>550.31299999999999</v>
      </c>
      <c r="O5482" s="50">
        <v>566.49800000000005</v>
      </c>
      <c r="P5482" s="50">
        <v>579.77800000000002</v>
      </c>
      <c r="Q5482" s="50">
        <v>540.41300000000001</v>
      </c>
      <c r="R5482" s="50">
        <v>570.07799999999997</v>
      </c>
      <c r="S5482" s="50">
        <v>622.83500000000004</v>
      </c>
      <c r="T5482" s="50">
        <v>642.62599999999998</v>
      </c>
      <c r="U5482" s="50">
        <v>686.56500000000005</v>
      </c>
      <c r="V5482" s="50">
        <v>525.19000000000005</v>
      </c>
      <c r="W5482" s="50" t="s">
        <v>311</v>
      </c>
      <c r="X5482" s="50">
        <v>451.14699999999999</v>
      </c>
      <c r="Y5482" s="50">
        <v>510.31</v>
      </c>
      <c r="Z5482" s="50">
        <v>352.84800000000001</v>
      </c>
      <c r="AA5482" s="50">
        <v>171.017</v>
      </c>
      <c r="AB5482" s="50">
        <v>33.753999999999998</v>
      </c>
      <c r="AC5482" s="50" t="str">
        <f t="shared" si="349"/>
        <v>Cuba-2060</v>
      </c>
      <c r="AD5482" s="51">
        <f t="shared" si="350"/>
        <v>5415.9610000000002</v>
      </c>
      <c r="AE5482" s="15">
        <f t="shared" si="351"/>
        <v>0.88105121141012632</v>
      </c>
      <c r="AF5482">
        <f t="shared" si="352"/>
        <v>0.4950596860135455</v>
      </c>
    </row>
    <row r="5483" spans="1:32" x14ac:dyDescent="0.25">
      <c r="A5483" s="59">
        <v>5466</v>
      </c>
      <c r="B5483" s="60" t="s">
        <v>309</v>
      </c>
      <c r="C5483" s="61" t="s">
        <v>366</v>
      </c>
      <c r="D5483" s="62"/>
      <c r="E5483" s="62">
        <v>531</v>
      </c>
      <c r="F5483" s="62">
        <v>2060</v>
      </c>
      <c r="G5483" s="50">
        <v>9.7729999999999997</v>
      </c>
      <c r="H5483" s="50">
        <v>9.9930000000000003</v>
      </c>
      <c r="I5483" s="50">
        <v>10.105</v>
      </c>
      <c r="J5483" s="50">
        <v>10.14</v>
      </c>
      <c r="K5483" s="50">
        <v>9.2249999999999996</v>
      </c>
      <c r="L5483" s="50">
        <v>10.087</v>
      </c>
      <c r="M5483" s="50">
        <v>10.821</v>
      </c>
      <c r="N5483" s="50">
        <v>11.368</v>
      </c>
      <c r="O5483" s="50">
        <v>11.699</v>
      </c>
      <c r="P5483" s="50">
        <v>11.56</v>
      </c>
      <c r="Q5483" s="50">
        <v>11.065</v>
      </c>
      <c r="R5483" s="50">
        <v>11.593999999999999</v>
      </c>
      <c r="S5483" s="50">
        <v>11.47</v>
      </c>
      <c r="T5483" s="50">
        <v>10.819000000000001</v>
      </c>
      <c r="U5483" s="50">
        <v>9.0549999999999997</v>
      </c>
      <c r="V5483" s="50">
        <v>7.91</v>
      </c>
      <c r="W5483" s="50" t="s">
        <v>311</v>
      </c>
      <c r="X5483" s="50">
        <v>6.3579999999999997</v>
      </c>
      <c r="Y5483" s="50">
        <v>5.4720000000000004</v>
      </c>
      <c r="Z5483" s="50">
        <v>3.4369999999999998</v>
      </c>
      <c r="AA5483" s="50">
        <v>1.659</v>
      </c>
      <c r="AB5483" s="50">
        <v>0.441</v>
      </c>
      <c r="AC5483" s="50" t="str">
        <f t="shared" si="349"/>
        <v>Curaçao-2060</v>
      </c>
      <c r="AD5483" s="51">
        <f t="shared" si="350"/>
        <v>109.029</v>
      </c>
      <c r="AE5483" s="15">
        <f t="shared" si="351"/>
        <v>0.68809215896688047</v>
      </c>
      <c r="AF5483">
        <f t="shared" si="352"/>
        <v>0.32506119510439174</v>
      </c>
    </row>
    <row r="5484" spans="1:32" x14ac:dyDescent="0.25">
      <c r="A5484" s="59">
        <v>5467</v>
      </c>
      <c r="B5484" s="60" t="s">
        <v>309</v>
      </c>
      <c r="C5484" s="61" t="s">
        <v>367</v>
      </c>
      <c r="D5484" s="62"/>
      <c r="E5484" s="62">
        <v>214</v>
      </c>
      <c r="F5484" s="62">
        <v>2060</v>
      </c>
      <c r="G5484" s="50">
        <v>758.66099999999994</v>
      </c>
      <c r="H5484" s="50">
        <v>789.39800000000002</v>
      </c>
      <c r="I5484" s="50">
        <v>816.19</v>
      </c>
      <c r="J5484" s="50">
        <v>837.18799999999999</v>
      </c>
      <c r="K5484" s="50">
        <v>849.37</v>
      </c>
      <c r="L5484" s="50">
        <v>857.68299999999999</v>
      </c>
      <c r="M5484" s="50">
        <v>863.774</v>
      </c>
      <c r="N5484" s="50">
        <v>871.00599999999997</v>
      </c>
      <c r="O5484" s="50">
        <v>877.63800000000003</v>
      </c>
      <c r="P5484" s="50">
        <v>879.03899999999999</v>
      </c>
      <c r="Q5484" s="50">
        <v>858.82</v>
      </c>
      <c r="R5484" s="50">
        <v>818.2</v>
      </c>
      <c r="S5484" s="50">
        <v>750.23</v>
      </c>
      <c r="T5484" s="50">
        <v>704.73599999999999</v>
      </c>
      <c r="U5484" s="50">
        <v>607.83100000000002</v>
      </c>
      <c r="V5484" s="50">
        <v>493.202</v>
      </c>
      <c r="W5484" s="50" t="s">
        <v>311</v>
      </c>
      <c r="X5484" s="50">
        <v>355.15899999999999</v>
      </c>
      <c r="Y5484" s="50">
        <v>231.792</v>
      </c>
      <c r="Z5484" s="50">
        <v>126.779</v>
      </c>
      <c r="AA5484" s="50">
        <v>54.762999999999998</v>
      </c>
      <c r="AB5484" s="50">
        <v>21.065000000000001</v>
      </c>
      <c r="AC5484" s="50" t="str">
        <f t="shared" si="349"/>
        <v>Dominican Republic-2060</v>
      </c>
      <c r="AD5484" s="51">
        <f t="shared" si="350"/>
        <v>8462.9479999999985</v>
      </c>
      <c r="AE5484" s="15">
        <f t="shared" si="351"/>
        <v>0.58603408646726884</v>
      </c>
      <c r="AF5484">
        <f t="shared" si="352"/>
        <v>0.23970442211405221</v>
      </c>
    </row>
    <row r="5485" spans="1:32" x14ac:dyDescent="0.25">
      <c r="A5485" s="59">
        <v>5468</v>
      </c>
      <c r="B5485" s="60" t="s">
        <v>309</v>
      </c>
      <c r="C5485" s="61" t="s">
        <v>368</v>
      </c>
      <c r="D5485" s="62"/>
      <c r="E5485" s="62">
        <v>242</v>
      </c>
      <c r="F5485" s="62">
        <v>2060</v>
      </c>
      <c r="G5485" s="50">
        <v>61.210999999999999</v>
      </c>
      <c r="H5485" s="50">
        <v>63.472999999999999</v>
      </c>
      <c r="I5485" s="50">
        <v>66.290000000000006</v>
      </c>
      <c r="J5485" s="50">
        <v>68.290000000000006</v>
      </c>
      <c r="K5485" s="50">
        <v>68.364999999999995</v>
      </c>
      <c r="L5485" s="50">
        <v>66.950999999999993</v>
      </c>
      <c r="M5485" s="50">
        <v>64.978999999999999</v>
      </c>
      <c r="N5485" s="50">
        <v>64.075000000000003</v>
      </c>
      <c r="O5485" s="50">
        <v>65.096000000000004</v>
      </c>
      <c r="P5485" s="50">
        <v>66.864000000000004</v>
      </c>
      <c r="Q5485" s="50">
        <v>65.364000000000004</v>
      </c>
      <c r="R5485" s="50">
        <v>55.984999999999999</v>
      </c>
      <c r="S5485" s="50">
        <v>50.307000000000002</v>
      </c>
      <c r="T5485" s="50">
        <v>48.146000000000001</v>
      </c>
      <c r="U5485" s="50">
        <v>40.177</v>
      </c>
      <c r="V5485" s="50">
        <v>33.698</v>
      </c>
      <c r="W5485" s="50" t="s">
        <v>311</v>
      </c>
      <c r="X5485" s="50">
        <v>20.875</v>
      </c>
      <c r="Y5485" s="50">
        <v>9.8970000000000002</v>
      </c>
      <c r="Z5485" s="50">
        <v>3.9540000000000002</v>
      </c>
      <c r="AA5485" s="50">
        <v>1.1080000000000001</v>
      </c>
      <c r="AB5485" s="50">
        <v>0.159</v>
      </c>
      <c r="AC5485" s="50" t="str">
        <f t="shared" si="349"/>
        <v>Fiji-2060</v>
      </c>
      <c r="AD5485" s="51">
        <f t="shared" si="350"/>
        <v>636.27600000000007</v>
      </c>
      <c r="AE5485" s="15">
        <f t="shared" si="351"/>
        <v>0.54848524853994174</v>
      </c>
      <c r="AF5485">
        <f t="shared" si="352"/>
        <v>0.19101118162586883</v>
      </c>
    </row>
    <row r="5486" spans="1:32" x14ac:dyDescent="0.25">
      <c r="A5486" s="59">
        <v>5469</v>
      </c>
      <c r="B5486" s="60" t="s">
        <v>309</v>
      </c>
      <c r="C5486" s="61" t="s">
        <v>369</v>
      </c>
      <c r="D5486" s="62"/>
      <c r="E5486" s="62">
        <v>258</v>
      </c>
      <c r="F5486" s="62">
        <v>2060</v>
      </c>
      <c r="G5486" s="50">
        <v>16.311</v>
      </c>
      <c r="H5486" s="50">
        <v>16.853000000000002</v>
      </c>
      <c r="I5486" s="50">
        <v>17.378</v>
      </c>
      <c r="J5486" s="50">
        <v>17.829999999999998</v>
      </c>
      <c r="K5486" s="50">
        <v>18.236999999999998</v>
      </c>
      <c r="L5486" s="50">
        <v>18.715</v>
      </c>
      <c r="M5486" s="50">
        <v>19.216999999999999</v>
      </c>
      <c r="N5486" s="50">
        <v>19.695</v>
      </c>
      <c r="O5486" s="50">
        <v>20.483000000000001</v>
      </c>
      <c r="P5486" s="50">
        <v>21.021000000000001</v>
      </c>
      <c r="Q5486" s="50">
        <v>20.015000000000001</v>
      </c>
      <c r="R5486" s="50">
        <v>20.617000000000001</v>
      </c>
      <c r="S5486" s="50">
        <v>20.666</v>
      </c>
      <c r="T5486" s="50">
        <v>19.684999999999999</v>
      </c>
      <c r="U5486" s="50">
        <v>17.765999999999998</v>
      </c>
      <c r="V5486" s="50">
        <v>14.932</v>
      </c>
      <c r="W5486" s="50" t="s">
        <v>311</v>
      </c>
      <c r="X5486" s="50">
        <v>11.938000000000001</v>
      </c>
      <c r="Y5486" s="50">
        <v>8.06</v>
      </c>
      <c r="Z5486" s="50">
        <v>4.391</v>
      </c>
      <c r="AA5486" s="50">
        <v>1.3759999999999999</v>
      </c>
      <c r="AB5486" s="50">
        <v>0.254</v>
      </c>
      <c r="AC5486" s="50" t="str">
        <f t="shared" si="349"/>
        <v>French Polynesia-2060</v>
      </c>
      <c r="AD5486" s="51">
        <f t="shared" si="350"/>
        <v>196.49599999999995</v>
      </c>
      <c r="AE5486" s="15">
        <f t="shared" si="351"/>
        <v>0.65621692044621782</v>
      </c>
      <c r="AF5486">
        <f t="shared" si="352"/>
        <v>0.31736817817501767</v>
      </c>
    </row>
    <row r="5487" spans="1:32" x14ac:dyDescent="0.25">
      <c r="A5487" s="59">
        <v>5470</v>
      </c>
      <c r="B5487" s="60" t="s">
        <v>309</v>
      </c>
      <c r="C5487" s="61" t="s">
        <v>370</v>
      </c>
      <c r="D5487" s="62"/>
      <c r="E5487" s="62">
        <v>308</v>
      </c>
      <c r="F5487" s="62">
        <v>2060</v>
      </c>
      <c r="G5487" s="50">
        <v>5.0460000000000003</v>
      </c>
      <c r="H5487" s="50">
        <v>5.51</v>
      </c>
      <c r="I5487" s="50">
        <v>6.02</v>
      </c>
      <c r="J5487" s="50">
        <v>6.2279999999999998</v>
      </c>
      <c r="K5487" s="50">
        <v>5.97</v>
      </c>
      <c r="L5487" s="50">
        <v>5.6079999999999997</v>
      </c>
      <c r="M5487" s="50">
        <v>5.7210000000000001</v>
      </c>
      <c r="N5487" s="50">
        <v>6.3620000000000001</v>
      </c>
      <c r="O5487" s="50">
        <v>7.02</v>
      </c>
      <c r="P5487" s="50">
        <v>7.1070000000000002</v>
      </c>
      <c r="Q5487" s="50">
        <v>6.5650000000000004</v>
      </c>
      <c r="R5487" s="50">
        <v>5.8079999999999998</v>
      </c>
      <c r="S5487" s="50">
        <v>6.3639999999999999</v>
      </c>
      <c r="T5487" s="50">
        <v>6.8209999999999997</v>
      </c>
      <c r="U5487" s="50">
        <v>7.4290000000000003</v>
      </c>
      <c r="V5487" s="50">
        <v>5.2519999999999998</v>
      </c>
      <c r="W5487" s="50" t="s">
        <v>311</v>
      </c>
      <c r="X5487" s="50">
        <v>3.0019999999999998</v>
      </c>
      <c r="Y5487" s="50">
        <v>1.4970000000000001</v>
      </c>
      <c r="Z5487" s="50">
        <v>0.58199999999999996</v>
      </c>
      <c r="AA5487" s="50">
        <v>0.217</v>
      </c>
      <c r="AB5487" s="50">
        <v>2.7E-2</v>
      </c>
      <c r="AC5487" s="50" t="str">
        <f t="shared" si="349"/>
        <v>Grenada-2060</v>
      </c>
      <c r="AD5487" s="51">
        <f t="shared" si="350"/>
        <v>62.753</v>
      </c>
      <c r="AE5487" s="15">
        <f t="shared" si="351"/>
        <v>0.65977722180612886</v>
      </c>
      <c r="AF5487">
        <f t="shared" si="352"/>
        <v>0.31296247274010758</v>
      </c>
    </row>
    <row r="5488" spans="1:32" x14ac:dyDescent="0.25">
      <c r="A5488" s="59">
        <v>5471</v>
      </c>
      <c r="B5488" s="60" t="s">
        <v>309</v>
      </c>
      <c r="C5488" s="61" t="s">
        <v>371</v>
      </c>
      <c r="D5488" s="62">
        <v>5</v>
      </c>
      <c r="E5488" s="62">
        <v>312</v>
      </c>
      <c r="F5488" s="62">
        <v>2060</v>
      </c>
      <c r="G5488" s="50">
        <v>19.600999999999999</v>
      </c>
      <c r="H5488" s="50">
        <v>19.428999999999998</v>
      </c>
      <c r="I5488" s="50">
        <v>19.914000000000001</v>
      </c>
      <c r="J5488" s="50">
        <v>20.95</v>
      </c>
      <c r="K5488" s="50">
        <v>22.151</v>
      </c>
      <c r="L5488" s="50">
        <v>23.003</v>
      </c>
      <c r="M5488" s="50">
        <v>22.504999999999999</v>
      </c>
      <c r="N5488" s="50">
        <v>20.815000000000001</v>
      </c>
      <c r="O5488" s="50">
        <v>20.213000000000001</v>
      </c>
      <c r="P5488" s="50">
        <v>22.645</v>
      </c>
      <c r="Q5488" s="50">
        <v>24.222999999999999</v>
      </c>
      <c r="R5488" s="50">
        <v>26.995000000000001</v>
      </c>
      <c r="S5488" s="50">
        <v>28.288</v>
      </c>
      <c r="T5488" s="50">
        <v>24.041</v>
      </c>
      <c r="U5488" s="50">
        <v>14.878</v>
      </c>
      <c r="V5488" s="50">
        <v>15.368</v>
      </c>
      <c r="W5488" s="50" t="s">
        <v>311</v>
      </c>
      <c r="X5488" s="50">
        <v>16.832000000000001</v>
      </c>
      <c r="Y5488" s="50">
        <v>18.684999999999999</v>
      </c>
      <c r="Z5488" s="50">
        <v>13.218999999999999</v>
      </c>
      <c r="AA5488" s="50">
        <v>7.2779999999999996</v>
      </c>
      <c r="AB5488" s="50">
        <v>2.4620000000000002</v>
      </c>
      <c r="AC5488" s="50" t="str">
        <f t="shared" si="349"/>
        <v>Guadeloupe-2060</v>
      </c>
      <c r="AD5488" s="51">
        <f t="shared" si="350"/>
        <v>231.78800000000001</v>
      </c>
      <c r="AE5488" s="15">
        <f t="shared" si="351"/>
        <v>0.74079331112913505</v>
      </c>
      <c r="AF5488">
        <f t="shared" si="352"/>
        <v>0.38785892161853525</v>
      </c>
    </row>
    <row r="5489" spans="1:32" x14ac:dyDescent="0.25">
      <c r="A5489" s="59">
        <v>5472</v>
      </c>
      <c r="B5489" s="60" t="s">
        <v>309</v>
      </c>
      <c r="C5489" s="61" t="s">
        <v>372</v>
      </c>
      <c r="D5489" s="62"/>
      <c r="E5489" s="62">
        <v>316</v>
      </c>
      <c r="F5489" s="62">
        <v>2060</v>
      </c>
      <c r="G5489" s="50">
        <v>10.805</v>
      </c>
      <c r="H5489" s="50">
        <v>10.909000000000001</v>
      </c>
      <c r="I5489" s="50">
        <v>10.965</v>
      </c>
      <c r="J5489" s="50">
        <v>11.112</v>
      </c>
      <c r="K5489" s="50">
        <v>11.406000000000001</v>
      </c>
      <c r="L5489" s="50">
        <v>11.773</v>
      </c>
      <c r="M5489" s="50">
        <v>12.061999999999999</v>
      </c>
      <c r="N5489" s="50">
        <v>12.090999999999999</v>
      </c>
      <c r="O5489" s="50">
        <v>11.818</v>
      </c>
      <c r="P5489" s="50">
        <v>11.561999999999999</v>
      </c>
      <c r="Q5489" s="50">
        <v>11.555999999999999</v>
      </c>
      <c r="R5489" s="50">
        <v>12.102</v>
      </c>
      <c r="S5489" s="50">
        <v>11.968999999999999</v>
      </c>
      <c r="T5489" s="50">
        <v>11.170999999999999</v>
      </c>
      <c r="U5489" s="50">
        <v>9.4220000000000006</v>
      </c>
      <c r="V5489" s="50">
        <v>7.41</v>
      </c>
      <c r="W5489" s="50" t="s">
        <v>311</v>
      </c>
      <c r="X5489" s="50">
        <v>6.0810000000000004</v>
      </c>
      <c r="Y5489" s="50">
        <v>4.8650000000000002</v>
      </c>
      <c r="Z5489" s="50">
        <v>2.86</v>
      </c>
      <c r="AA5489" s="50">
        <v>1.171</v>
      </c>
      <c r="AB5489" s="50">
        <v>0.255</v>
      </c>
      <c r="AC5489" s="50" t="str">
        <f t="shared" si="349"/>
        <v>Guam-2060</v>
      </c>
      <c r="AD5489" s="51">
        <f t="shared" si="350"/>
        <v>117.45099999999999</v>
      </c>
      <c r="AE5489" s="15">
        <f t="shared" si="351"/>
        <v>0.64634613583536971</v>
      </c>
      <c r="AF5489">
        <f t="shared" si="352"/>
        <v>0.2879837474189037</v>
      </c>
    </row>
    <row r="5490" spans="1:32" x14ac:dyDescent="0.25">
      <c r="A5490" s="59">
        <v>5473</v>
      </c>
      <c r="B5490" s="60" t="s">
        <v>309</v>
      </c>
      <c r="C5490" s="61" t="s">
        <v>373</v>
      </c>
      <c r="D5490" s="62"/>
      <c r="E5490" s="62">
        <v>624</v>
      </c>
      <c r="F5490" s="62">
        <v>2060</v>
      </c>
      <c r="G5490" s="50">
        <v>414.959</v>
      </c>
      <c r="H5490" s="50">
        <v>402.84399999999999</v>
      </c>
      <c r="I5490" s="50">
        <v>391.32499999999999</v>
      </c>
      <c r="J5490" s="50">
        <v>375.26400000000001</v>
      </c>
      <c r="K5490" s="50">
        <v>354.53800000000001</v>
      </c>
      <c r="L5490" s="50">
        <v>330.90899999999999</v>
      </c>
      <c r="M5490" s="50">
        <v>308.56099999999998</v>
      </c>
      <c r="N5490" s="50">
        <v>288.94299999999998</v>
      </c>
      <c r="O5490" s="50">
        <v>267.685</v>
      </c>
      <c r="P5490" s="50">
        <v>241.56200000000001</v>
      </c>
      <c r="Q5490" s="50">
        <v>205.768</v>
      </c>
      <c r="R5490" s="50">
        <v>168.66399999999999</v>
      </c>
      <c r="S5490" s="50">
        <v>139.98699999999999</v>
      </c>
      <c r="T5490" s="50">
        <v>113.392</v>
      </c>
      <c r="U5490" s="50">
        <v>81.33</v>
      </c>
      <c r="V5490" s="50">
        <v>48.601999999999997</v>
      </c>
      <c r="W5490" s="50" t="s">
        <v>311</v>
      </c>
      <c r="X5490" s="50">
        <v>21.021999999999998</v>
      </c>
      <c r="Y5490" s="50">
        <v>6.5289999999999999</v>
      </c>
      <c r="Z5490" s="50">
        <v>1.1579999999999999</v>
      </c>
      <c r="AA5490" s="50">
        <v>0.11799999999999999</v>
      </c>
      <c r="AB5490" s="50">
        <v>5.0000000000000001E-3</v>
      </c>
      <c r="AC5490" s="50" t="str">
        <f t="shared" si="349"/>
        <v>Guinea-Bissau-2060</v>
      </c>
      <c r="AD5490" s="51">
        <f t="shared" si="350"/>
        <v>2681.8810000000003</v>
      </c>
      <c r="AE5490" s="15">
        <f t="shared" si="351"/>
        <v>0.55233024880671433</v>
      </c>
      <c r="AF5490">
        <f t="shared" si="352"/>
        <v>6.9944839500499748E-2</v>
      </c>
    </row>
    <row r="5491" spans="1:32" x14ac:dyDescent="0.25">
      <c r="A5491" s="59">
        <v>5474</v>
      </c>
      <c r="B5491" s="60" t="s">
        <v>309</v>
      </c>
      <c r="C5491" s="61" t="s">
        <v>374</v>
      </c>
      <c r="D5491" s="62"/>
      <c r="E5491" s="62">
        <v>328</v>
      </c>
      <c r="F5491" s="62">
        <v>2060</v>
      </c>
      <c r="G5491" s="50">
        <v>48.529000000000003</v>
      </c>
      <c r="H5491" s="50">
        <v>51.100999999999999</v>
      </c>
      <c r="I5491" s="50">
        <v>53.686999999999998</v>
      </c>
      <c r="J5491" s="50">
        <v>54.551000000000002</v>
      </c>
      <c r="K5491" s="50">
        <v>53.780999999999999</v>
      </c>
      <c r="L5491" s="50">
        <v>53.451000000000001</v>
      </c>
      <c r="M5491" s="50">
        <v>53.968000000000004</v>
      </c>
      <c r="N5491" s="50">
        <v>54.777000000000001</v>
      </c>
      <c r="O5491" s="50">
        <v>54.813000000000002</v>
      </c>
      <c r="P5491" s="50">
        <v>52.734999999999999</v>
      </c>
      <c r="Q5491" s="50">
        <v>49.512</v>
      </c>
      <c r="R5491" s="50">
        <v>52.853999999999999</v>
      </c>
      <c r="S5491" s="50">
        <v>53.012</v>
      </c>
      <c r="T5491" s="50">
        <v>45.027999999999999</v>
      </c>
      <c r="U5491" s="50">
        <v>22.736000000000001</v>
      </c>
      <c r="V5491" s="50">
        <v>19.172999999999998</v>
      </c>
      <c r="W5491" s="50" t="s">
        <v>311</v>
      </c>
      <c r="X5491" s="50">
        <v>12.448</v>
      </c>
      <c r="Y5491" s="50">
        <v>5.3360000000000003</v>
      </c>
      <c r="Z5491" s="50">
        <v>1.4039999999999999</v>
      </c>
      <c r="AA5491" s="50">
        <v>0.19800000000000001</v>
      </c>
      <c r="AB5491" s="50">
        <v>1.4999999999999999E-2</v>
      </c>
      <c r="AC5491" s="50" t="str">
        <f t="shared" si="349"/>
        <v>Guyana-2060</v>
      </c>
      <c r="AD5491" s="51">
        <f t="shared" si="350"/>
        <v>533.45399999999995</v>
      </c>
      <c r="AE5491" s="15">
        <f t="shared" si="351"/>
        <v>0.48674299939638654</v>
      </c>
      <c r="AF5491">
        <f t="shared" si="352"/>
        <v>0.15483763874712239</v>
      </c>
    </row>
    <row r="5492" spans="1:32" x14ac:dyDescent="0.25">
      <c r="A5492" s="59">
        <v>5475</v>
      </c>
      <c r="B5492" s="60" t="s">
        <v>309</v>
      </c>
      <c r="C5492" s="61" t="s">
        <v>375</v>
      </c>
      <c r="D5492" s="62"/>
      <c r="E5492" s="62">
        <v>332</v>
      </c>
      <c r="F5492" s="62">
        <v>2060</v>
      </c>
      <c r="G5492" s="50">
        <v>952.149</v>
      </c>
      <c r="H5492" s="50">
        <v>980.51599999999996</v>
      </c>
      <c r="I5492" s="50">
        <v>1005.167</v>
      </c>
      <c r="J5492" s="50">
        <v>1019.918</v>
      </c>
      <c r="K5492" s="50">
        <v>1016.801</v>
      </c>
      <c r="L5492" s="50">
        <v>1008.3440000000001</v>
      </c>
      <c r="M5492" s="50">
        <v>998.62400000000002</v>
      </c>
      <c r="N5492" s="50">
        <v>986.56200000000001</v>
      </c>
      <c r="O5492" s="50">
        <v>970.32399999999996</v>
      </c>
      <c r="P5492" s="50">
        <v>936.90300000000002</v>
      </c>
      <c r="Q5492" s="50">
        <v>903.58900000000006</v>
      </c>
      <c r="R5492" s="50">
        <v>835.28099999999995</v>
      </c>
      <c r="S5492" s="50">
        <v>766.37199999999996</v>
      </c>
      <c r="T5492" s="50">
        <v>661.70299999999997</v>
      </c>
      <c r="U5492" s="50">
        <v>538.495</v>
      </c>
      <c r="V5492" s="50">
        <v>383.31599999999997</v>
      </c>
      <c r="W5492" s="50" t="s">
        <v>311</v>
      </c>
      <c r="X5492" s="50">
        <v>195.27099999999999</v>
      </c>
      <c r="Y5492" s="50">
        <v>82.423000000000002</v>
      </c>
      <c r="Z5492" s="50">
        <v>29.948</v>
      </c>
      <c r="AA5492" s="50">
        <v>7.4029999999999996</v>
      </c>
      <c r="AB5492" s="50">
        <v>1.2290000000000001</v>
      </c>
      <c r="AC5492" s="50" t="str">
        <f t="shared" si="349"/>
        <v>Haiti-2060</v>
      </c>
      <c r="AD5492" s="51">
        <f t="shared" si="350"/>
        <v>9442.7179999999989</v>
      </c>
      <c r="AE5492" s="15">
        <f t="shared" si="351"/>
        <v>0.51231223891256739</v>
      </c>
      <c r="AF5492">
        <f t="shared" si="352"/>
        <v>0.15344940249019631</v>
      </c>
    </row>
    <row r="5493" spans="1:32" x14ac:dyDescent="0.25">
      <c r="A5493" s="59">
        <v>5476</v>
      </c>
      <c r="B5493" s="60" t="s">
        <v>309</v>
      </c>
      <c r="C5493" s="61" t="s">
        <v>376</v>
      </c>
      <c r="D5493" s="62"/>
      <c r="E5493" s="62">
        <v>388</v>
      </c>
      <c r="F5493" s="62">
        <v>2060</v>
      </c>
      <c r="G5493" s="50">
        <v>114.32</v>
      </c>
      <c r="H5493" s="50">
        <v>123.411</v>
      </c>
      <c r="I5493" s="50">
        <v>130.142</v>
      </c>
      <c r="J5493" s="50">
        <v>129.60499999999999</v>
      </c>
      <c r="K5493" s="50">
        <v>125.331</v>
      </c>
      <c r="L5493" s="50">
        <v>126.76900000000001</v>
      </c>
      <c r="M5493" s="50">
        <v>134.619</v>
      </c>
      <c r="N5493" s="50">
        <v>145.85400000000001</v>
      </c>
      <c r="O5493" s="50">
        <v>155.59700000000001</v>
      </c>
      <c r="P5493" s="50">
        <v>129.15100000000001</v>
      </c>
      <c r="Q5493" s="50">
        <v>142.107</v>
      </c>
      <c r="R5493" s="50">
        <v>155.114</v>
      </c>
      <c r="S5493" s="50">
        <v>186.96799999999999</v>
      </c>
      <c r="T5493" s="50">
        <v>184.93899999999999</v>
      </c>
      <c r="U5493" s="50">
        <v>167.148</v>
      </c>
      <c r="V5493" s="50">
        <v>133.57599999999999</v>
      </c>
      <c r="W5493" s="50" t="s">
        <v>311</v>
      </c>
      <c r="X5493" s="50">
        <v>96.765000000000001</v>
      </c>
      <c r="Y5493" s="50">
        <v>66.442999999999998</v>
      </c>
      <c r="Z5493" s="50">
        <v>34.807000000000002</v>
      </c>
      <c r="AA5493" s="50">
        <v>12.281000000000001</v>
      </c>
      <c r="AB5493" s="50">
        <v>2.504</v>
      </c>
      <c r="AC5493" s="50" t="str">
        <f t="shared" si="349"/>
        <v>Jamaica-2060</v>
      </c>
      <c r="AD5493" s="51">
        <f t="shared" si="350"/>
        <v>1431.115</v>
      </c>
      <c r="AE5493" s="15">
        <f t="shared" si="351"/>
        <v>0.7451085342547592</v>
      </c>
      <c r="AF5493">
        <f t="shared" si="352"/>
        <v>0.38825328462446662</v>
      </c>
    </row>
    <row r="5494" spans="1:32" x14ac:dyDescent="0.25">
      <c r="A5494" s="59">
        <v>5477</v>
      </c>
      <c r="B5494" s="60" t="s">
        <v>309</v>
      </c>
      <c r="C5494" s="61" t="s">
        <v>377</v>
      </c>
      <c r="D5494" s="62"/>
      <c r="E5494" s="62">
        <v>296</v>
      </c>
      <c r="F5494" s="62">
        <v>2060</v>
      </c>
      <c r="G5494" s="50">
        <v>17.236999999999998</v>
      </c>
      <c r="H5494" s="50">
        <v>17.431000000000001</v>
      </c>
      <c r="I5494" s="50">
        <v>17.396000000000001</v>
      </c>
      <c r="J5494" s="50">
        <v>16.651</v>
      </c>
      <c r="K5494" s="50">
        <v>15.215</v>
      </c>
      <c r="L5494" s="50">
        <v>14.06</v>
      </c>
      <c r="M5494" s="50">
        <v>13.625999999999999</v>
      </c>
      <c r="N5494" s="50">
        <v>13.391999999999999</v>
      </c>
      <c r="O5494" s="50">
        <v>12.871</v>
      </c>
      <c r="P5494" s="50">
        <v>11.962999999999999</v>
      </c>
      <c r="Q5494" s="50">
        <v>10.802</v>
      </c>
      <c r="R5494" s="50">
        <v>7.7990000000000004</v>
      </c>
      <c r="S5494" s="50">
        <v>8.3339999999999996</v>
      </c>
      <c r="T5494" s="50">
        <v>6.7220000000000004</v>
      </c>
      <c r="U5494" s="50">
        <v>5.5449999999999999</v>
      </c>
      <c r="V5494" s="50">
        <v>3.4849999999999999</v>
      </c>
      <c r="W5494" s="50" t="s">
        <v>311</v>
      </c>
      <c r="X5494" s="50">
        <v>1.774</v>
      </c>
      <c r="Y5494" s="50">
        <v>0.70799999999999996</v>
      </c>
      <c r="Z5494" s="50">
        <v>0.23899999999999999</v>
      </c>
      <c r="AA5494" s="50">
        <v>3.6999999999999998E-2</v>
      </c>
      <c r="AB5494" s="50">
        <v>2E-3</v>
      </c>
      <c r="AC5494" s="50" t="str">
        <f t="shared" si="349"/>
        <v>Kiribati-2060</v>
      </c>
      <c r="AD5494" s="51">
        <f t="shared" si="350"/>
        <v>124.71299999999999</v>
      </c>
      <c r="AE5494" s="15">
        <f t="shared" si="351"/>
        <v>0.56590732321409964</v>
      </c>
      <c r="AF5494">
        <f t="shared" si="352"/>
        <v>0.10471950536551698</v>
      </c>
    </row>
    <row r="5495" spans="1:32" x14ac:dyDescent="0.25">
      <c r="A5495" s="59">
        <v>5478</v>
      </c>
      <c r="B5495" s="60" t="s">
        <v>309</v>
      </c>
      <c r="C5495" s="61" t="s">
        <v>378</v>
      </c>
      <c r="D5495" s="62"/>
      <c r="E5495" s="62">
        <v>462</v>
      </c>
      <c r="F5495" s="62">
        <v>2060</v>
      </c>
      <c r="G5495" s="50">
        <v>24.675999999999998</v>
      </c>
      <c r="H5495" s="50">
        <v>26.702000000000002</v>
      </c>
      <c r="I5495" s="50">
        <v>28.169</v>
      </c>
      <c r="J5495" s="50">
        <v>28.234999999999999</v>
      </c>
      <c r="K5495" s="50">
        <v>27.919</v>
      </c>
      <c r="L5495" s="50">
        <v>29.195</v>
      </c>
      <c r="M5495" s="50">
        <v>32.613999999999997</v>
      </c>
      <c r="N5495" s="50">
        <v>36.880000000000003</v>
      </c>
      <c r="O5495" s="50">
        <v>39.895000000000003</v>
      </c>
      <c r="P5495" s="50">
        <v>39.465000000000003</v>
      </c>
      <c r="Q5495" s="50">
        <v>33.280999999999999</v>
      </c>
      <c r="R5495" s="50">
        <v>30.748000000000001</v>
      </c>
      <c r="S5495" s="50">
        <v>36.622</v>
      </c>
      <c r="T5495" s="50">
        <v>48.158999999999999</v>
      </c>
      <c r="U5495" s="50">
        <v>50.851999999999997</v>
      </c>
      <c r="V5495" s="50">
        <v>35.847999999999999</v>
      </c>
      <c r="W5495" s="50" t="s">
        <v>311</v>
      </c>
      <c r="X5495" s="50">
        <v>18.713999999999999</v>
      </c>
      <c r="Y5495" s="50">
        <v>11.021000000000001</v>
      </c>
      <c r="Z5495" s="50">
        <v>5.3639999999999999</v>
      </c>
      <c r="AA5495" s="50">
        <v>1.871</v>
      </c>
      <c r="AB5495" s="50">
        <v>0.38900000000000001</v>
      </c>
      <c r="AC5495" s="50" t="str">
        <f t="shared" si="349"/>
        <v>Maldives-2060</v>
      </c>
      <c r="AD5495" s="51">
        <f t="shared" si="350"/>
        <v>334.85399999999998</v>
      </c>
      <c r="AE5495" s="15">
        <f t="shared" si="351"/>
        <v>0.7518649919069208</v>
      </c>
      <c r="AF5495">
        <f t="shared" si="352"/>
        <v>0.41558297397930993</v>
      </c>
    </row>
    <row r="5496" spans="1:32" x14ac:dyDescent="0.25">
      <c r="A5496" s="59">
        <v>5479</v>
      </c>
      <c r="B5496" s="60" t="s">
        <v>309</v>
      </c>
      <c r="C5496" s="61" t="s">
        <v>379</v>
      </c>
      <c r="D5496" s="62"/>
      <c r="E5496" s="62">
        <v>474</v>
      </c>
      <c r="F5496" s="62">
        <v>2060</v>
      </c>
      <c r="G5496" s="50">
        <v>15.847</v>
      </c>
      <c r="H5496" s="50">
        <v>16.042000000000002</v>
      </c>
      <c r="I5496" s="50">
        <v>16.646999999999998</v>
      </c>
      <c r="J5496" s="50">
        <v>17.616</v>
      </c>
      <c r="K5496" s="50">
        <v>18.228999999999999</v>
      </c>
      <c r="L5496" s="50">
        <v>17.895</v>
      </c>
      <c r="M5496" s="50">
        <v>17.164999999999999</v>
      </c>
      <c r="N5496" s="50">
        <v>16.946999999999999</v>
      </c>
      <c r="O5496" s="50">
        <v>17.815999999999999</v>
      </c>
      <c r="P5496" s="50">
        <v>16.738</v>
      </c>
      <c r="Q5496" s="50">
        <v>22.135000000000002</v>
      </c>
      <c r="R5496" s="50">
        <v>21.550999999999998</v>
      </c>
      <c r="S5496" s="50">
        <v>19.800999999999998</v>
      </c>
      <c r="T5496" s="50">
        <v>14.401</v>
      </c>
      <c r="U5496" s="50">
        <v>17.454000000000001</v>
      </c>
      <c r="V5496" s="50">
        <v>15.228999999999999</v>
      </c>
      <c r="W5496" s="50" t="s">
        <v>311</v>
      </c>
      <c r="X5496" s="50">
        <v>14.872999999999999</v>
      </c>
      <c r="Y5496" s="50">
        <v>16.175999999999998</v>
      </c>
      <c r="Z5496" s="50">
        <v>12.260999999999999</v>
      </c>
      <c r="AA5496" s="50">
        <v>6.375</v>
      </c>
      <c r="AB5496" s="50">
        <v>2.0070000000000001</v>
      </c>
      <c r="AC5496" s="50" t="str">
        <f t="shared" si="349"/>
        <v>Martinique-2060</v>
      </c>
      <c r="AD5496" s="51">
        <f t="shared" si="350"/>
        <v>185.89299999999997</v>
      </c>
      <c r="AE5496" s="15">
        <f t="shared" si="351"/>
        <v>0.79245587515398663</v>
      </c>
      <c r="AF5496">
        <f t="shared" si="352"/>
        <v>0.42134718827448825</v>
      </c>
    </row>
    <row r="5497" spans="1:32" x14ac:dyDescent="0.25">
      <c r="A5497" s="59">
        <v>5480</v>
      </c>
      <c r="B5497" s="60" t="s">
        <v>309</v>
      </c>
      <c r="C5497" s="61" t="s">
        <v>380</v>
      </c>
      <c r="D5497" s="62">
        <v>6</v>
      </c>
      <c r="E5497" s="62">
        <v>480</v>
      </c>
      <c r="F5497" s="62">
        <v>2060</v>
      </c>
      <c r="G5497" s="50">
        <v>52.902999999999999</v>
      </c>
      <c r="H5497" s="50">
        <v>52.947000000000003</v>
      </c>
      <c r="I5497" s="50">
        <v>53.551000000000002</v>
      </c>
      <c r="J5497" s="50">
        <v>56.079000000000001</v>
      </c>
      <c r="K5497" s="50">
        <v>60.177999999999997</v>
      </c>
      <c r="L5497" s="50">
        <v>64.043000000000006</v>
      </c>
      <c r="M5497" s="50">
        <v>65.896000000000001</v>
      </c>
      <c r="N5497" s="50">
        <v>65.209000000000003</v>
      </c>
      <c r="O5497" s="50">
        <v>64.569000000000003</v>
      </c>
      <c r="P5497" s="50">
        <v>66.453000000000003</v>
      </c>
      <c r="Q5497" s="50">
        <v>76.432000000000002</v>
      </c>
      <c r="R5497" s="50">
        <v>87.474000000000004</v>
      </c>
      <c r="S5497" s="50">
        <v>83.885999999999996</v>
      </c>
      <c r="T5497" s="50">
        <v>86.442999999999998</v>
      </c>
      <c r="U5497" s="50">
        <v>67.933999999999997</v>
      </c>
      <c r="V5497" s="50">
        <v>57.555</v>
      </c>
      <c r="W5497" s="50" t="s">
        <v>311</v>
      </c>
      <c r="X5497" s="50">
        <v>51.918999999999997</v>
      </c>
      <c r="Y5497" s="50">
        <v>28.869</v>
      </c>
      <c r="Z5497" s="50">
        <v>15.631</v>
      </c>
      <c r="AA5497" s="50">
        <v>6.2960000000000003</v>
      </c>
      <c r="AB5497" s="50">
        <v>1.403</v>
      </c>
      <c r="AC5497" s="50" t="str">
        <f t="shared" si="349"/>
        <v>Mauritius-2060</v>
      </c>
      <c r="AD5497" s="51">
        <f t="shared" si="350"/>
        <v>690.21900000000005</v>
      </c>
      <c r="AE5497" s="15">
        <f t="shared" si="351"/>
        <v>0.68884078821359584</v>
      </c>
      <c r="AF5497">
        <f t="shared" si="352"/>
        <v>0.37198983074786374</v>
      </c>
    </row>
    <row r="5498" spans="1:32" x14ac:dyDescent="0.25">
      <c r="A5498" s="59">
        <v>5481</v>
      </c>
      <c r="B5498" s="60" t="s">
        <v>309</v>
      </c>
      <c r="C5498" s="61" t="s">
        <v>381</v>
      </c>
      <c r="D5498" s="62"/>
      <c r="E5498" s="62">
        <v>583</v>
      </c>
      <c r="F5498" s="62">
        <v>2060</v>
      </c>
      <c r="G5498" s="50">
        <v>9.5169999999999995</v>
      </c>
      <c r="H5498" s="50">
        <v>9.5679999999999996</v>
      </c>
      <c r="I5498" s="50">
        <v>9.4909999999999997</v>
      </c>
      <c r="J5498" s="50">
        <v>9.4489999999999998</v>
      </c>
      <c r="K5498" s="50">
        <v>9.5559999999999992</v>
      </c>
      <c r="L5498" s="50">
        <v>9.7769999999999992</v>
      </c>
      <c r="M5498" s="50">
        <v>9.7629999999999999</v>
      </c>
      <c r="N5498" s="50">
        <v>9.24</v>
      </c>
      <c r="O5498" s="50">
        <v>8.3770000000000007</v>
      </c>
      <c r="P5498" s="50">
        <v>7.49</v>
      </c>
      <c r="Q5498" s="50">
        <v>7.3689999999999998</v>
      </c>
      <c r="R5498" s="50">
        <v>7.7519999999999998</v>
      </c>
      <c r="S5498" s="50">
        <v>7.7110000000000003</v>
      </c>
      <c r="T5498" s="50">
        <v>6.5129999999999999</v>
      </c>
      <c r="U5498" s="50">
        <v>4.6379999999999999</v>
      </c>
      <c r="V5498" s="50">
        <v>2.9180000000000001</v>
      </c>
      <c r="W5498" s="50" t="s">
        <v>311</v>
      </c>
      <c r="X5498" s="50">
        <v>0.96</v>
      </c>
      <c r="Y5498" s="50">
        <v>0.33900000000000002</v>
      </c>
      <c r="Z5498" s="50">
        <v>0.13800000000000001</v>
      </c>
      <c r="AA5498" s="50">
        <v>2.5999999999999999E-2</v>
      </c>
      <c r="AB5498" s="50">
        <v>2E-3</v>
      </c>
      <c r="AC5498" s="50" t="str">
        <f t="shared" si="349"/>
        <v>Micronesia (Fed. States of)-2060</v>
      </c>
      <c r="AD5498" s="51">
        <f t="shared" si="350"/>
        <v>86.483999999999995</v>
      </c>
      <c r="AE5498" s="15">
        <f t="shared" si="351"/>
        <v>0.51003653855048336</v>
      </c>
      <c r="AF5498">
        <f t="shared" si="352"/>
        <v>0.13500782200590999</v>
      </c>
    </row>
    <row r="5499" spans="1:32" x14ac:dyDescent="0.25">
      <c r="A5499" s="59">
        <v>5482</v>
      </c>
      <c r="B5499" s="60" t="s">
        <v>309</v>
      </c>
      <c r="C5499" s="61" t="s">
        <v>382</v>
      </c>
      <c r="D5499" s="62"/>
      <c r="E5499" s="62">
        <v>540</v>
      </c>
      <c r="F5499" s="62">
        <v>2060</v>
      </c>
      <c r="G5499" s="50">
        <v>22.518999999999998</v>
      </c>
      <c r="H5499" s="50">
        <v>22.555</v>
      </c>
      <c r="I5499" s="50">
        <v>22.475000000000001</v>
      </c>
      <c r="J5499" s="50">
        <v>22.82</v>
      </c>
      <c r="K5499" s="50">
        <v>23.756</v>
      </c>
      <c r="L5499" s="50">
        <v>24.792999999999999</v>
      </c>
      <c r="M5499" s="50">
        <v>25.53</v>
      </c>
      <c r="N5499" s="50">
        <v>25.878</v>
      </c>
      <c r="O5499" s="50">
        <v>25.954000000000001</v>
      </c>
      <c r="P5499" s="50">
        <v>25.67</v>
      </c>
      <c r="Q5499" s="50">
        <v>24.347999999999999</v>
      </c>
      <c r="R5499" s="50">
        <v>24.234999999999999</v>
      </c>
      <c r="S5499" s="50">
        <v>24.093</v>
      </c>
      <c r="T5499" s="50">
        <v>23.584</v>
      </c>
      <c r="U5499" s="50">
        <v>19.196000000000002</v>
      </c>
      <c r="V5499" s="50">
        <v>14.438000000000001</v>
      </c>
      <c r="W5499" s="50" t="s">
        <v>311</v>
      </c>
      <c r="X5499" s="50">
        <v>11.856999999999999</v>
      </c>
      <c r="Y5499" s="50">
        <v>9.0589999999999993</v>
      </c>
      <c r="Z5499" s="50">
        <v>4.2649999999999997</v>
      </c>
      <c r="AA5499" s="50">
        <v>1.349</v>
      </c>
      <c r="AB5499" s="50">
        <v>0.23899999999999999</v>
      </c>
      <c r="AC5499" s="50" t="str">
        <f t="shared" si="349"/>
        <v>New Caledonia-2060</v>
      </c>
      <c r="AD5499" s="51">
        <f t="shared" si="350"/>
        <v>247.07700000000003</v>
      </c>
      <c r="AE5499" s="15">
        <f t="shared" si="351"/>
        <v>0.61331487754829461</v>
      </c>
      <c r="AF5499">
        <f t="shared" si="352"/>
        <v>0.26694233788688787</v>
      </c>
    </row>
    <row r="5500" spans="1:32" x14ac:dyDescent="0.25">
      <c r="A5500" s="59">
        <v>5483</v>
      </c>
      <c r="B5500" s="60" t="s">
        <v>309</v>
      </c>
      <c r="C5500" s="61" t="s">
        <v>383</v>
      </c>
      <c r="D5500" s="62"/>
      <c r="E5500" s="62">
        <v>598</v>
      </c>
      <c r="F5500" s="62">
        <v>2060</v>
      </c>
      <c r="G5500" s="50">
        <v>1325.21</v>
      </c>
      <c r="H5500" s="50">
        <v>1307.421</v>
      </c>
      <c r="I5500" s="50">
        <v>1287.2840000000001</v>
      </c>
      <c r="J5500" s="50">
        <v>1264.818</v>
      </c>
      <c r="K5500" s="50">
        <v>1233.5139999999999</v>
      </c>
      <c r="L5500" s="50">
        <v>1193.557</v>
      </c>
      <c r="M5500" s="50">
        <v>1142.0219999999999</v>
      </c>
      <c r="N5500" s="50">
        <v>1081.614</v>
      </c>
      <c r="O5500" s="50">
        <v>1013.092</v>
      </c>
      <c r="P5500" s="50">
        <v>941.00900000000001</v>
      </c>
      <c r="Q5500" s="50">
        <v>868.58100000000002</v>
      </c>
      <c r="R5500" s="50">
        <v>766.78800000000001</v>
      </c>
      <c r="S5500" s="50">
        <v>641.53599999999994</v>
      </c>
      <c r="T5500" s="50">
        <v>484.27600000000001</v>
      </c>
      <c r="U5500" s="50">
        <v>352.38400000000001</v>
      </c>
      <c r="V5500" s="50">
        <v>241.1</v>
      </c>
      <c r="W5500" s="50" t="s">
        <v>311</v>
      </c>
      <c r="X5500" s="50">
        <v>136.89699999999999</v>
      </c>
      <c r="Y5500" s="50">
        <v>60.701999999999998</v>
      </c>
      <c r="Z5500" s="50">
        <v>19.946999999999999</v>
      </c>
      <c r="AA5500" s="50">
        <v>4.548</v>
      </c>
      <c r="AB5500" s="50">
        <v>0.59099999999999997</v>
      </c>
      <c r="AC5500" s="50" t="str">
        <f t="shared" si="349"/>
        <v>Papua New Guinea-2060</v>
      </c>
      <c r="AD5500" s="51">
        <f t="shared" si="350"/>
        <v>10146.530999999999</v>
      </c>
      <c r="AE5500" s="15">
        <f t="shared" si="351"/>
        <v>0.51449702366257022</v>
      </c>
      <c r="AF5500">
        <f t="shared" si="352"/>
        <v>9.2450146966760446E-2</v>
      </c>
    </row>
    <row r="5501" spans="1:32" x14ac:dyDescent="0.25">
      <c r="A5501" s="59">
        <v>5484</v>
      </c>
      <c r="B5501" s="60" t="s">
        <v>309</v>
      </c>
      <c r="C5501" s="61" t="s">
        <v>384</v>
      </c>
      <c r="D5501" s="62"/>
      <c r="E5501" s="62">
        <v>630</v>
      </c>
      <c r="F5501" s="62">
        <v>2060</v>
      </c>
      <c r="G5501" s="50">
        <v>121.746</v>
      </c>
      <c r="H5501" s="50">
        <v>124.74299999999999</v>
      </c>
      <c r="I5501" s="50">
        <v>129.74299999999999</v>
      </c>
      <c r="J5501" s="50">
        <v>137.52799999999999</v>
      </c>
      <c r="K5501" s="50">
        <v>141.34200000000001</v>
      </c>
      <c r="L5501" s="50">
        <v>144.68299999999999</v>
      </c>
      <c r="M5501" s="50">
        <v>150.57599999999999</v>
      </c>
      <c r="N5501" s="50">
        <v>156.226</v>
      </c>
      <c r="O5501" s="50">
        <v>162.86000000000001</v>
      </c>
      <c r="P5501" s="50">
        <v>169.81899999999999</v>
      </c>
      <c r="Q5501" s="50">
        <v>196.857</v>
      </c>
      <c r="R5501" s="50">
        <v>205.87799999999999</v>
      </c>
      <c r="S5501" s="50">
        <v>221.70699999999999</v>
      </c>
      <c r="T5501" s="50">
        <v>221.51599999999999</v>
      </c>
      <c r="U5501" s="50">
        <v>201.41</v>
      </c>
      <c r="V5501" s="50">
        <v>181.93600000000001</v>
      </c>
      <c r="W5501" s="50" t="s">
        <v>311</v>
      </c>
      <c r="X5501" s="50">
        <v>154.25</v>
      </c>
      <c r="Y5501" s="50">
        <v>112.21299999999999</v>
      </c>
      <c r="Z5501" s="50">
        <v>70.622</v>
      </c>
      <c r="AA5501" s="50">
        <v>32.619</v>
      </c>
      <c r="AB5501" s="50">
        <v>10.582000000000001</v>
      </c>
      <c r="AC5501" s="50" t="str">
        <f t="shared" si="349"/>
        <v>Puerto Rico-2060</v>
      </c>
      <c r="AD5501" s="51">
        <f t="shared" si="350"/>
        <v>1687.4760000000001</v>
      </c>
      <c r="AE5501" s="15">
        <f t="shared" si="351"/>
        <v>0.80675517755511783</v>
      </c>
      <c r="AF5501">
        <f t="shared" si="352"/>
        <v>0.47736792220604846</v>
      </c>
    </row>
    <row r="5502" spans="1:32" x14ac:dyDescent="0.25">
      <c r="A5502" s="59">
        <v>5485</v>
      </c>
      <c r="B5502" s="60" t="s">
        <v>309</v>
      </c>
      <c r="C5502" s="61" t="s">
        <v>385</v>
      </c>
      <c r="D5502" s="62"/>
      <c r="E5502" s="62">
        <v>662</v>
      </c>
      <c r="F5502" s="62">
        <v>2060</v>
      </c>
      <c r="G5502" s="50">
        <v>7.0010000000000003</v>
      </c>
      <c r="H5502" s="50">
        <v>7.157</v>
      </c>
      <c r="I5502" s="50">
        <v>7.5209999999999999</v>
      </c>
      <c r="J5502" s="50">
        <v>7.9379999999999997</v>
      </c>
      <c r="K5502" s="50">
        <v>8.0009999999999994</v>
      </c>
      <c r="L5502" s="50">
        <v>8.3339999999999996</v>
      </c>
      <c r="M5502" s="50">
        <v>8.7469999999999999</v>
      </c>
      <c r="N5502" s="50">
        <v>9.4920000000000009</v>
      </c>
      <c r="O5502" s="50">
        <v>9.99</v>
      </c>
      <c r="P5502" s="50">
        <v>10.244</v>
      </c>
      <c r="Q5502" s="50">
        <v>10.393000000000001</v>
      </c>
      <c r="R5502" s="50">
        <v>12.196999999999999</v>
      </c>
      <c r="S5502" s="50">
        <v>14.081</v>
      </c>
      <c r="T5502" s="50">
        <v>14.176</v>
      </c>
      <c r="U5502" s="50">
        <v>11.374000000000001</v>
      </c>
      <c r="V5502" s="50">
        <v>10.166</v>
      </c>
      <c r="W5502" s="50" t="s">
        <v>311</v>
      </c>
      <c r="X5502" s="50">
        <v>7.6989999999999998</v>
      </c>
      <c r="Y5502" s="50">
        <v>5.3209999999999997</v>
      </c>
      <c r="Z5502" s="50">
        <v>3.0579999999999998</v>
      </c>
      <c r="AA5502" s="50">
        <v>1.24</v>
      </c>
      <c r="AB5502" s="50">
        <v>0.33200000000000002</v>
      </c>
      <c r="AC5502" s="50" t="str">
        <f t="shared" si="349"/>
        <v>Saint Lucia-2060</v>
      </c>
      <c r="AD5502" s="51">
        <f t="shared" si="350"/>
        <v>99.417000000000016</v>
      </c>
      <c r="AE5502" s="15">
        <f t="shared" si="351"/>
        <v>0.75485078004767781</v>
      </c>
      <c r="AF5502">
        <f t="shared" si="352"/>
        <v>0.4406916826319614</v>
      </c>
    </row>
    <row r="5503" spans="1:32" x14ac:dyDescent="0.25">
      <c r="A5503" s="59">
        <v>5486</v>
      </c>
      <c r="B5503" s="60" t="s">
        <v>309</v>
      </c>
      <c r="C5503" s="61" t="s">
        <v>386</v>
      </c>
      <c r="D5503" s="62"/>
      <c r="E5503" s="62">
        <v>670</v>
      </c>
      <c r="F5503" s="62">
        <v>2060</v>
      </c>
      <c r="G5503" s="50">
        <v>5.0529999999999999</v>
      </c>
      <c r="H5503" s="50">
        <v>5.3369999999999997</v>
      </c>
      <c r="I5503" s="50">
        <v>5.6159999999999997</v>
      </c>
      <c r="J5503" s="50">
        <v>5.6980000000000004</v>
      </c>
      <c r="K5503" s="50">
        <v>5.7119999999999997</v>
      </c>
      <c r="L5503" s="50">
        <v>5.7679999999999998</v>
      </c>
      <c r="M5503" s="50">
        <v>6.0140000000000002</v>
      </c>
      <c r="N5503" s="50">
        <v>6.3959999999999999</v>
      </c>
      <c r="O5503" s="50">
        <v>6.7910000000000004</v>
      </c>
      <c r="P5503" s="50">
        <v>7.0229999999999997</v>
      </c>
      <c r="Q5503" s="50">
        <v>7.2839999999999998</v>
      </c>
      <c r="R5503" s="50">
        <v>6.9950000000000001</v>
      </c>
      <c r="S5503" s="50">
        <v>7.16</v>
      </c>
      <c r="T5503" s="50">
        <v>6.74</v>
      </c>
      <c r="U5503" s="50">
        <v>5.806</v>
      </c>
      <c r="V5503" s="50">
        <v>4.7770000000000001</v>
      </c>
      <c r="W5503" s="50" t="s">
        <v>311</v>
      </c>
      <c r="X5503" s="50">
        <v>3.3119999999999998</v>
      </c>
      <c r="Y5503" s="50">
        <v>1.9139999999999999</v>
      </c>
      <c r="Z5503" s="50">
        <v>0.88900000000000001</v>
      </c>
      <c r="AA5503" s="50">
        <v>0.32400000000000001</v>
      </c>
      <c r="AB5503" s="50">
        <v>5.5E-2</v>
      </c>
      <c r="AC5503" s="50" t="str">
        <f t="shared" si="349"/>
        <v>Saint Vincent and the Grenadines-2060</v>
      </c>
      <c r="AD5503" s="51">
        <f t="shared" si="350"/>
        <v>64.840999999999994</v>
      </c>
      <c r="AE5503" s="15">
        <f t="shared" si="351"/>
        <v>0.61416387779337156</v>
      </c>
      <c r="AF5503">
        <f t="shared" si="352"/>
        <v>0.29459349140969981</v>
      </c>
    </row>
    <row r="5504" spans="1:32" x14ac:dyDescent="0.25">
      <c r="A5504" s="59">
        <v>5487</v>
      </c>
      <c r="B5504" s="60" t="s">
        <v>309</v>
      </c>
      <c r="C5504" s="61" t="s">
        <v>387</v>
      </c>
      <c r="D5504" s="62"/>
      <c r="E5504" s="62">
        <v>882</v>
      </c>
      <c r="F5504" s="62">
        <v>2060</v>
      </c>
      <c r="G5504" s="50">
        <v>20.405999999999999</v>
      </c>
      <c r="H5504" s="50">
        <v>20.492999999999999</v>
      </c>
      <c r="I5504" s="50">
        <v>21.385000000000002</v>
      </c>
      <c r="J5504" s="50">
        <v>21.713999999999999</v>
      </c>
      <c r="K5504" s="50">
        <v>20.707999999999998</v>
      </c>
      <c r="L5504" s="50">
        <v>18.626999999999999</v>
      </c>
      <c r="M5504" s="50">
        <v>16.207999999999998</v>
      </c>
      <c r="N5504" s="50">
        <v>14.606</v>
      </c>
      <c r="O5504" s="50">
        <v>14.058999999999999</v>
      </c>
      <c r="P5504" s="50">
        <v>14.845000000000001</v>
      </c>
      <c r="Q5504" s="50">
        <v>15.356999999999999</v>
      </c>
      <c r="R5504" s="50">
        <v>12.228999999999999</v>
      </c>
      <c r="S5504" s="50">
        <v>10.795999999999999</v>
      </c>
      <c r="T5504" s="50">
        <v>8.8620000000000001</v>
      </c>
      <c r="U5504" s="50">
        <v>6.07</v>
      </c>
      <c r="V5504" s="50">
        <v>5.4829999999999997</v>
      </c>
      <c r="W5504" s="50" t="s">
        <v>311</v>
      </c>
      <c r="X5504" s="50">
        <v>4.7249999999999996</v>
      </c>
      <c r="Y5504" s="50">
        <v>3.4540000000000002</v>
      </c>
      <c r="Z5504" s="50">
        <v>1.9490000000000001</v>
      </c>
      <c r="AA5504" s="50">
        <v>0.72699999999999998</v>
      </c>
      <c r="AB5504" s="50">
        <v>0.182</v>
      </c>
      <c r="AC5504" s="50" t="str">
        <f t="shared" si="349"/>
        <v>Samoa-2060</v>
      </c>
      <c r="AD5504" s="51">
        <f t="shared" si="350"/>
        <v>159.14899999999994</v>
      </c>
      <c r="AE5504" s="15">
        <f t="shared" si="351"/>
        <v>0.58898265147754647</v>
      </c>
      <c r="AF5504">
        <f t="shared" si="352"/>
        <v>0.14203844955358957</v>
      </c>
    </row>
    <row r="5505" spans="1:32" x14ac:dyDescent="0.25">
      <c r="A5505" s="59">
        <v>5488</v>
      </c>
      <c r="B5505" s="60" t="s">
        <v>309</v>
      </c>
      <c r="C5505" s="61" t="s">
        <v>388</v>
      </c>
      <c r="D5505" s="62"/>
      <c r="E5505" s="62">
        <v>678</v>
      </c>
      <c r="F5505" s="62">
        <v>2060</v>
      </c>
      <c r="G5505" s="50">
        <v>43.673999999999999</v>
      </c>
      <c r="H5505" s="50">
        <v>42.506</v>
      </c>
      <c r="I5505" s="50">
        <v>41.353999999999999</v>
      </c>
      <c r="J5505" s="50">
        <v>39.656999999999996</v>
      </c>
      <c r="K5505" s="50">
        <v>37.213999999999999</v>
      </c>
      <c r="L5505" s="50">
        <v>34.511000000000003</v>
      </c>
      <c r="M5505" s="50">
        <v>31.606000000000002</v>
      </c>
      <c r="N5505" s="50">
        <v>28.68</v>
      </c>
      <c r="O5505" s="50">
        <v>26.161999999999999</v>
      </c>
      <c r="P5505" s="50">
        <v>24.193999999999999</v>
      </c>
      <c r="Q5505" s="50">
        <v>21.643000000000001</v>
      </c>
      <c r="R5505" s="50">
        <v>18.39</v>
      </c>
      <c r="S5505" s="50">
        <v>13.952999999999999</v>
      </c>
      <c r="T5505" s="50">
        <v>10.718</v>
      </c>
      <c r="U5505" s="50">
        <v>9.1270000000000007</v>
      </c>
      <c r="V5505" s="50">
        <v>5.3650000000000002</v>
      </c>
      <c r="W5505" s="50" t="s">
        <v>311</v>
      </c>
      <c r="X5505" s="50">
        <v>3.8929999999999998</v>
      </c>
      <c r="Y5505" s="50">
        <v>1.27</v>
      </c>
      <c r="Z5505" s="50">
        <v>0.36399999999999999</v>
      </c>
      <c r="AA5505" s="50">
        <v>6.3E-2</v>
      </c>
      <c r="AB5505" s="50">
        <v>5.0000000000000001E-3</v>
      </c>
      <c r="AC5505" s="50" t="str">
        <f t="shared" si="349"/>
        <v>Sao Tome and Principe-2060</v>
      </c>
      <c r="AD5505" s="51">
        <f t="shared" si="350"/>
        <v>276.01</v>
      </c>
      <c r="AE5505" s="15">
        <f t="shared" si="351"/>
        <v>0.57367124379551482</v>
      </c>
      <c r="AF5505">
        <f t="shared" si="352"/>
        <v>7.6336161608151779E-2</v>
      </c>
    </row>
    <row r="5506" spans="1:32" x14ac:dyDescent="0.25">
      <c r="A5506" s="59">
        <v>5489</v>
      </c>
      <c r="B5506" s="60" t="s">
        <v>309</v>
      </c>
      <c r="C5506" s="61" t="s">
        <v>389</v>
      </c>
      <c r="D5506" s="62"/>
      <c r="E5506" s="62">
        <v>690</v>
      </c>
      <c r="F5506" s="62">
        <v>2060</v>
      </c>
      <c r="G5506" s="50">
        <v>4.9740000000000002</v>
      </c>
      <c r="H5506" s="50">
        <v>5.2430000000000003</v>
      </c>
      <c r="I5506" s="50">
        <v>5.6120000000000001</v>
      </c>
      <c r="J5506" s="50">
        <v>5.8259999999999996</v>
      </c>
      <c r="K5506" s="50">
        <v>5.7140000000000004</v>
      </c>
      <c r="L5506" s="50">
        <v>5.4240000000000004</v>
      </c>
      <c r="M5506" s="50">
        <v>5.28</v>
      </c>
      <c r="N5506" s="50">
        <v>5.5529999999999999</v>
      </c>
      <c r="O5506" s="50">
        <v>6.2460000000000004</v>
      </c>
      <c r="P5506" s="50">
        <v>6.6539999999999999</v>
      </c>
      <c r="Q5506" s="50">
        <v>5.5780000000000003</v>
      </c>
      <c r="R5506" s="50">
        <v>4.5350000000000001</v>
      </c>
      <c r="S5506" s="50">
        <v>4.37</v>
      </c>
      <c r="T5506" s="50">
        <v>4.79</v>
      </c>
      <c r="U5506" s="50">
        <v>4.827</v>
      </c>
      <c r="V5506" s="50">
        <v>4.6849999999999996</v>
      </c>
      <c r="W5506" s="50" t="s">
        <v>311</v>
      </c>
      <c r="X5506" s="50">
        <v>3.6829999999999998</v>
      </c>
      <c r="Y5506" s="50">
        <v>2.4220000000000002</v>
      </c>
      <c r="Z5506" s="50">
        <v>1.196</v>
      </c>
      <c r="AA5506" s="50">
        <v>0.39800000000000002</v>
      </c>
      <c r="AB5506" s="50">
        <v>6.6000000000000003E-2</v>
      </c>
      <c r="AC5506" s="50" t="str">
        <f t="shared" si="349"/>
        <v>Seychelles-2060</v>
      </c>
      <c r="AD5506" s="51">
        <f t="shared" si="350"/>
        <v>55.18</v>
      </c>
      <c r="AE5506" s="15">
        <f t="shared" si="351"/>
        <v>0.68677056904675593</v>
      </c>
      <c r="AF5506">
        <f t="shared" si="352"/>
        <v>0.31076342435465926</v>
      </c>
    </row>
    <row r="5507" spans="1:32" x14ac:dyDescent="0.25">
      <c r="A5507" s="59">
        <v>5490</v>
      </c>
      <c r="B5507" s="60" t="s">
        <v>309</v>
      </c>
      <c r="C5507" s="61" t="s">
        <v>244</v>
      </c>
      <c r="D5507" s="62"/>
      <c r="E5507" s="62">
        <v>702</v>
      </c>
      <c r="F5507" s="62">
        <v>2060</v>
      </c>
      <c r="G5507" s="50">
        <v>218.679</v>
      </c>
      <c r="H5507" s="50">
        <v>229.62100000000001</v>
      </c>
      <c r="I5507" s="50">
        <v>242.67400000000001</v>
      </c>
      <c r="J5507" s="50">
        <v>258.54700000000003</v>
      </c>
      <c r="K5507" s="50">
        <v>276.60300000000001</v>
      </c>
      <c r="L5507" s="50">
        <v>296.52300000000002</v>
      </c>
      <c r="M5507" s="50">
        <v>314.93799999999999</v>
      </c>
      <c r="N5507" s="50">
        <v>329.072</v>
      </c>
      <c r="O5507" s="50">
        <v>347.11900000000003</v>
      </c>
      <c r="P5507" s="50">
        <v>367.30500000000001</v>
      </c>
      <c r="Q5507" s="50">
        <v>387.435</v>
      </c>
      <c r="R5507" s="50">
        <v>415.745</v>
      </c>
      <c r="S5507" s="50">
        <v>445.34699999999998</v>
      </c>
      <c r="T5507" s="50">
        <v>454.36900000000003</v>
      </c>
      <c r="U5507" s="50">
        <v>413.58</v>
      </c>
      <c r="V5507" s="50">
        <v>411.28100000000001</v>
      </c>
      <c r="W5507" s="50" t="s">
        <v>311</v>
      </c>
      <c r="X5507" s="50">
        <v>383.89</v>
      </c>
      <c r="Y5507" s="50">
        <v>316.113</v>
      </c>
      <c r="Z5507" s="50">
        <v>199.60599999999999</v>
      </c>
      <c r="AA5507" s="50">
        <v>96.775999999999996</v>
      </c>
      <c r="AB5507" s="50">
        <v>27.038</v>
      </c>
      <c r="AC5507" s="50" t="str">
        <f t="shared" si="349"/>
        <v>Singapore-2060</v>
      </c>
      <c r="AD5507" s="51">
        <f t="shared" si="350"/>
        <v>3438.634</v>
      </c>
      <c r="AE5507" s="15">
        <f t="shared" si="351"/>
        <v>0.87058611064742564</v>
      </c>
      <c r="AF5507">
        <f t="shared" si="352"/>
        <v>0.55759602364195338</v>
      </c>
    </row>
    <row r="5508" spans="1:32" x14ac:dyDescent="0.25">
      <c r="A5508" s="59">
        <v>5491</v>
      </c>
      <c r="B5508" s="60" t="s">
        <v>309</v>
      </c>
      <c r="C5508" s="61" t="s">
        <v>390</v>
      </c>
      <c r="D5508" s="62"/>
      <c r="E5508" s="62">
        <v>90</v>
      </c>
      <c r="F5508" s="62">
        <v>2060</v>
      </c>
      <c r="G5508" s="50">
        <v>97.707999999999998</v>
      </c>
      <c r="H5508" s="50">
        <v>97.111000000000004</v>
      </c>
      <c r="I5508" s="50">
        <v>96.697999999999993</v>
      </c>
      <c r="J5508" s="50">
        <v>95.766999999999996</v>
      </c>
      <c r="K5508" s="50">
        <v>92.715999999999994</v>
      </c>
      <c r="L5508" s="50">
        <v>87.738</v>
      </c>
      <c r="M5508" s="50">
        <v>81.759</v>
      </c>
      <c r="N5508" s="50">
        <v>76.188000000000002</v>
      </c>
      <c r="O5508" s="50">
        <v>72.200999999999993</v>
      </c>
      <c r="P5508" s="50">
        <v>69.870999999999995</v>
      </c>
      <c r="Q5508" s="50">
        <v>65.332999999999998</v>
      </c>
      <c r="R5508" s="50">
        <v>56.652000000000001</v>
      </c>
      <c r="S5508" s="50">
        <v>47.792000000000002</v>
      </c>
      <c r="T5508" s="50">
        <v>37.264000000000003</v>
      </c>
      <c r="U5508" s="50">
        <v>28.018000000000001</v>
      </c>
      <c r="V5508" s="50">
        <v>22.026</v>
      </c>
      <c r="W5508" s="50" t="s">
        <v>311</v>
      </c>
      <c r="X5508" s="50">
        <v>15.185</v>
      </c>
      <c r="Y5508" s="50">
        <v>7.3079999999999998</v>
      </c>
      <c r="Z5508" s="50">
        <v>2.0640000000000001</v>
      </c>
      <c r="AA5508" s="50">
        <v>0.39600000000000002</v>
      </c>
      <c r="AB5508" s="50">
        <v>0.04</v>
      </c>
      <c r="AC5508" s="50" t="str">
        <f t="shared" si="349"/>
        <v>Solomon Islands-2060</v>
      </c>
      <c r="AD5508" s="51">
        <f t="shared" si="350"/>
        <v>746.01700000000005</v>
      </c>
      <c r="AE5508" s="15">
        <f t="shared" si="351"/>
        <v>0.54129865673302358</v>
      </c>
      <c r="AF5508">
        <f t="shared" si="352"/>
        <v>0.10823838062174349</v>
      </c>
    </row>
    <row r="5509" spans="1:32" x14ac:dyDescent="0.25">
      <c r="A5509" s="59">
        <v>5492</v>
      </c>
      <c r="B5509" s="60" t="s">
        <v>309</v>
      </c>
      <c r="C5509" s="61" t="s">
        <v>391</v>
      </c>
      <c r="D5509" s="62"/>
      <c r="E5509" s="62">
        <v>740</v>
      </c>
      <c r="F5509" s="62">
        <v>2060</v>
      </c>
      <c r="G5509" s="50">
        <v>37.631</v>
      </c>
      <c r="H5509" s="50">
        <v>38.853999999999999</v>
      </c>
      <c r="I5509" s="50">
        <v>40.045999999999999</v>
      </c>
      <c r="J5509" s="50">
        <v>40.871000000000002</v>
      </c>
      <c r="K5509" s="50">
        <v>41.302999999999997</v>
      </c>
      <c r="L5509" s="50">
        <v>41.841999999999999</v>
      </c>
      <c r="M5509" s="50">
        <v>42.496000000000002</v>
      </c>
      <c r="N5509" s="50">
        <v>43.045999999999999</v>
      </c>
      <c r="O5509" s="50">
        <v>43.345999999999997</v>
      </c>
      <c r="P5509" s="50">
        <v>43.212000000000003</v>
      </c>
      <c r="Q5509" s="50">
        <v>41.63</v>
      </c>
      <c r="R5509" s="50">
        <v>40.223999999999997</v>
      </c>
      <c r="S5509" s="50">
        <v>38.628999999999998</v>
      </c>
      <c r="T5509" s="50">
        <v>35.003</v>
      </c>
      <c r="U5509" s="50">
        <v>28.324000000000002</v>
      </c>
      <c r="V5509" s="50">
        <v>21.706</v>
      </c>
      <c r="W5509" s="50" t="s">
        <v>311</v>
      </c>
      <c r="X5509" s="50">
        <v>13.993</v>
      </c>
      <c r="Y5509" s="50">
        <v>9.032</v>
      </c>
      <c r="Z5509" s="50">
        <v>3.6230000000000002</v>
      </c>
      <c r="AA5509" s="50">
        <v>1.129</v>
      </c>
      <c r="AB5509" s="50">
        <v>0.161</v>
      </c>
      <c r="AC5509" s="50" t="str">
        <f t="shared" si="349"/>
        <v>Suriname-2060</v>
      </c>
      <c r="AD5509" s="51">
        <f t="shared" si="350"/>
        <v>416.59899999999999</v>
      </c>
      <c r="AE5509" s="15">
        <f t="shared" si="351"/>
        <v>0.55089426522867313</v>
      </c>
      <c r="AF5509">
        <f t="shared" si="352"/>
        <v>0.21190141241348265</v>
      </c>
    </row>
    <row r="5510" spans="1:32" x14ac:dyDescent="0.25">
      <c r="A5510" s="59">
        <v>5493</v>
      </c>
      <c r="B5510" s="60" t="s">
        <v>309</v>
      </c>
      <c r="C5510" s="61" t="s">
        <v>392</v>
      </c>
      <c r="D5510" s="62"/>
      <c r="E5510" s="62">
        <v>626</v>
      </c>
      <c r="F5510" s="62">
        <v>2060</v>
      </c>
      <c r="G5510" s="50">
        <v>279.20600000000002</v>
      </c>
      <c r="H5510" s="50">
        <v>274.77300000000002</v>
      </c>
      <c r="I5510" s="50">
        <v>269.78100000000001</v>
      </c>
      <c r="J5510" s="50">
        <v>262.916</v>
      </c>
      <c r="K5510" s="50">
        <v>250.298</v>
      </c>
      <c r="L5510" s="50">
        <v>233.422</v>
      </c>
      <c r="M5510" s="50">
        <v>213.494</v>
      </c>
      <c r="N5510" s="50">
        <v>190.75399999999999</v>
      </c>
      <c r="O5510" s="50">
        <v>168.24600000000001</v>
      </c>
      <c r="P5510" s="50">
        <v>152.31</v>
      </c>
      <c r="Q5510" s="50">
        <v>130.59100000000001</v>
      </c>
      <c r="R5510" s="50">
        <v>105.065</v>
      </c>
      <c r="S5510" s="50">
        <v>98.903999999999996</v>
      </c>
      <c r="T5510" s="50">
        <v>59.417999999999999</v>
      </c>
      <c r="U5510" s="50">
        <v>39.468000000000004</v>
      </c>
      <c r="V5510" s="50">
        <v>29.423999999999999</v>
      </c>
      <c r="W5510" s="50" t="s">
        <v>311</v>
      </c>
      <c r="X5510" s="50">
        <v>12.063000000000001</v>
      </c>
      <c r="Y5510" s="50">
        <v>10.587</v>
      </c>
      <c r="Z5510" s="50">
        <v>3.3109999999999999</v>
      </c>
      <c r="AA5510" s="50">
        <v>0.57899999999999996</v>
      </c>
      <c r="AB5510" s="50">
        <v>5.5E-2</v>
      </c>
      <c r="AC5510" s="50" t="str">
        <f t="shared" si="349"/>
        <v>Timor-Leste-2060</v>
      </c>
      <c r="AD5510" s="51">
        <f t="shared" si="350"/>
        <v>1806</v>
      </c>
      <c r="AE5510" s="15">
        <f t="shared" si="351"/>
        <v>0.54189645625692129</v>
      </c>
      <c r="AF5510">
        <f t="shared" si="352"/>
        <v>5.8904614869798012E-2</v>
      </c>
    </row>
    <row r="5511" spans="1:32" x14ac:dyDescent="0.25">
      <c r="A5511" s="59">
        <v>5494</v>
      </c>
      <c r="B5511" s="60" t="s">
        <v>309</v>
      </c>
      <c r="C5511" s="61" t="s">
        <v>393</v>
      </c>
      <c r="D5511" s="62"/>
      <c r="E5511" s="62">
        <v>776</v>
      </c>
      <c r="F5511" s="62">
        <v>2060</v>
      </c>
      <c r="G5511" s="50">
        <v>12.089</v>
      </c>
      <c r="H5511" s="50">
        <v>11.840999999999999</v>
      </c>
      <c r="I5511" s="50">
        <v>12.087999999999999</v>
      </c>
      <c r="J5511" s="50">
        <v>12.448</v>
      </c>
      <c r="K5511" s="50">
        <v>12.254</v>
      </c>
      <c r="L5511" s="50">
        <v>11.324999999999999</v>
      </c>
      <c r="M5511" s="50">
        <v>10.02</v>
      </c>
      <c r="N5511" s="50">
        <v>8.76</v>
      </c>
      <c r="O5511" s="50">
        <v>8.0510000000000002</v>
      </c>
      <c r="P5511" s="50">
        <v>8.2910000000000004</v>
      </c>
      <c r="Q5511" s="50">
        <v>8.5760000000000005</v>
      </c>
      <c r="R5511" s="50">
        <v>7.8819999999999997</v>
      </c>
      <c r="S5511" s="50">
        <v>6.5830000000000002</v>
      </c>
      <c r="T5511" s="50">
        <v>5.3079999999999998</v>
      </c>
      <c r="U5511" s="50">
        <v>3.2320000000000002</v>
      </c>
      <c r="V5511" s="50">
        <v>2.9750000000000001</v>
      </c>
      <c r="W5511" s="50" t="s">
        <v>311</v>
      </c>
      <c r="X5511" s="50">
        <v>2.2120000000000002</v>
      </c>
      <c r="Y5511" s="50">
        <v>1.46</v>
      </c>
      <c r="Z5511" s="50">
        <v>0.60799999999999998</v>
      </c>
      <c r="AA5511" s="50">
        <v>0.184</v>
      </c>
      <c r="AB5511" s="50">
        <v>4.4999999999999998E-2</v>
      </c>
      <c r="AC5511" s="50" t="str">
        <f t="shared" si="349"/>
        <v>Tonga-2060</v>
      </c>
      <c r="AD5511" s="51">
        <f t="shared" si="350"/>
        <v>94.19</v>
      </c>
      <c r="AE5511" s="15">
        <f t="shared" si="351"/>
        <v>0.55252149909756876</v>
      </c>
      <c r="AF5511">
        <f t="shared" si="352"/>
        <v>0.12306463504546569</v>
      </c>
    </row>
    <row r="5512" spans="1:32" x14ac:dyDescent="0.25">
      <c r="A5512" s="59">
        <v>5495</v>
      </c>
      <c r="B5512" s="60" t="s">
        <v>309</v>
      </c>
      <c r="C5512" s="61" t="s">
        <v>394</v>
      </c>
      <c r="D5512" s="62"/>
      <c r="E5512" s="62">
        <v>780</v>
      </c>
      <c r="F5512" s="62">
        <v>2060</v>
      </c>
      <c r="G5512" s="50">
        <v>60.207000000000001</v>
      </c>
      <c r="H5512" s="50">
        <v>62.875999999999998</v>
      </c>
      <c r="I5512" s="50">
        <v>67.085999999999999</v>
      </c>
      <c r="J5512" s="50">
        <v>70.12</v>
      </c>
      <c r="K5512" s="50">
        <v>70.103999999999999</v>
      </c>
      <c r="L5512" s="50">
        <v>68.534000000000006</v>
      </c>
      <c r="M5512" s="50">
        <v>68.988</v>
      </c>
      <c r="N5512" s="50">
        <v>73.23</v>
      </c>
      <c r="O5512" s="50">
        <v>80.637</v>
      </c>
      <c r="P5512" s="50">
        <v>87.915999999999997</v>
      </c>
      <c r="Q5512" s="50">
        <v>86.230999999999995</v>
      </c>
      <c r="R5512" s="50">
        <v>77.16</v>
      </c>
      <c r="S5512" s="50">
        <v>68.63</v>
      </c>
      <c r="T5512" s="50">
        <v>71.682000000000002</v>
      </c>
      <c r="U5512" s="50">
        <v>76.721999999999994</v>
      </c>
      <c r="V5512" s="50">
        <v>67.137</v>
      </c>
      <c r="W5512" s="50" t="s">
        <v>311</v>
      </c>
      <c r="X5512" s="50">
        <v>38.082000000000001</v>
      </c>
      <c r="Y5512" s="50">
        <v>19.994</v>
      </c>
      <c r="Z5512" s="50">
        <v>8.3279999999999994</v>
      </c>
      <c r="AA5512" s="50">
        <v>2.9540000000000002</v>
      </c>
      <c r="AB5512" s="50">
        <v>0.502</v>
      </c>
      <c r="AC5512" s="50" t="str">
        <f t="shared" si="349"/>
        <v>Trinidad and Tobago-2060</v>
      </c>
      <c r="AD5512" s="51">
        <f t="shared" si="350"/>
        <v>751.55</v>
      </c>
      <c r="AE5512" s="15">
        <f t="shared" si="351"/>
        <v>0.63278557647528433</v>
      </c>
      <c r="AF5512">
        <f t="shared" si="352"/>
        <v>0.30306386512324801</v>
      </c>
    </row>
    <row r="5513" spans="1:32" x14ac:dyDescent="0.25">
      <c r="A5513" s="59">
        <v>5496</v>
      </c>
      <c r="B5513" s="60" t="s">
        <v>309</v>
      </c>
      <c r="C5513" s="61" t="s">
        <v>395</v>
      </c>
      <c r="D5513" s="62"/>
      <c r="E5513" s="62">
        <v>850</v>
      </c>
      <c r="F5513" s="62">
        <v>2060</v>
      </c>
      <c r="G5513" s="50">
        <v>3.84</v>
      </c>
      <c r="H5513" s="50">
        <v>4.0519999999999996</v>
      </c>
      <c r="I5513" s="50">
        <v>4.3259999999999996</v>
      </c>
      <c r="J5513" s="50">
        <v>4.4989999999999997</v>
      </c>
      <c r="K5513" s="50">
        <v>4.4729999999999999</v>
      </c>
      <c r="L5513" s="50">
        <v>4.407</v>
      </c>
      <c r="M5513" s="50">
        <v>4.3220000000000001</v>
      </c>
      <c r="N5513" s="50">
        <v>4.3289999999999997</v>
      </c>
      <c r="O5513" s="50">
        <v>4.5730000000000004</v>
      </c>
      <c r="P5513" s="50">
        <v>5.0119999999999996</v>
      </c>
      <c r="Q5513" s="50">
        <v>5.3150000000000004</v>
      </c>
      <c r="R5513" s="50">
        <v>4.9530000000000003</v>
      </c>
      <c r="S5513" s="50">
        <v>5.0030000000000001</v>
      </c>
      <c r="T5513" s="50">
        <v>5.0250000000000004</v>
      </c>
      <c r="U5513" s="50">
        <v>3.665</v>
      </c>
      <c r="V5513" s="50">
        <v>3.8039999999999998</v>
      </c>
      <c r="W5513" s="50" t="s">
        <v>311</v>
      </c>
      <c r="X5513" s="50">
        <v>3.6349999999999998</v>
      </c>
      <c r="Y5513" s="50">
        <v>3.0379999999999998</v>
      </c>
      <c r="Z5513" s="50">
        <v>2.024</v>
      </c>
      <c r="AA5513" s="50">
        <v>0.86699999999999999</v>
      </c>
      <c r="AB5513" s="50">
        <v>0.23699999999999999</v>
      </c>
      <c r="AC5513" s="50" t="str">
        <f t="shared" si="349"/>
        <v>United States Virgin Islands-2060</v>
      </c>
      <c r="AD5513" s="51">
        <f t="shared" si="350"/>
        <v>46.886000000000003</v>
      </c>
      <c r="AE5513" s="15">
        <f t="shared" si="351"/>
        <v>0.73610459412191265</v>
      </c>
      <c r="AF5513">
        <f t="shared" si="352"/>
        <v>0.37721643205197619</v>
      </c>
    </row>
    <row r="5514" spans="1:32" x14ac:dyDescent="0.25">
      <c r="A5514" s="59">
        <v>5497</v>
      </c>
      <c r="B5514" s="60" t="s">
        <v>309</v>
      </c>
      <c r="C5514" s="61" t="s">
        <v>396</v>
      </c>
      <c r="D5514" s="62"/>
      <c r="E5514" s="62">
        <v>548</v>
      </c>
      <c r="F5514" s="62">
        <v>2060</v>
      </c>
      <c r="G5514" s="50">
        <v>43.533999999999999</v>
      </c>
      <c r="H5514" s="50">
        <v>43.005000000000003</v>
      </c>
      <c r="I5514" s="50">
        <v>42.491</v>
      </c>
      <c r="J5514" s="50">
        <v>40.393999999999998</v>
      </c>
      <c r="K5514" s="50">
        <v>39.688000000000002</v>
      </c>
      <c r="L5514" s="50">
        <v>38.417999999999999</v>
      </c>
      <c r="M5514" s="50">
        <v>36.981000000000002</v>
      </c>
      <c r="N5514" s="50">
        <v>35.716000000000001</v>
      </c>
      <c r="O5514" s="50">
        <v>33.936999999999998</v>
      </c>
      <c r="P5514" s="50">
        <v>32.264000000000003</v>
      </c>
      <c r="Q5514" s="50">
        <v>30.725000000000001</v>
      </c>
      <c r="R5514" s="50">
        <v>25.809000000000001</v>
      </c>
      <c r="S5514" s="50">
        <v>23.696999999999999</v>
      </c>
      <c r="T5514" s="50">
        <v>19.504999999999999</v>
      </c>
      <c r="U5514" s="50">
        <v>17.972000000000001</v>
      </c>
      <c r="V5514" s="50">
        <v>12.804</v>
      </c>
      <c r="W5514" s="50" t="s">
        <v>311</v>
      </c>
      <c r="X5514" s="50">
        <v>7.4470000000000001</v>
      </c>
      <c r="Y5514" s="50">
        <v>3.633</v>
      </c>
      <c r="Z5514" s="50">
        <v>1.268</v>
      </c>
      <c r="AA5514" s="50">
        <v>0.29799999999999999</v>
      </c>
      <c r="AB5514" s="50">
        <v>2.9000000000000001E-2</v>
      </c>
      <c r="AC5514" s="50" t="str">
        <f t="shared" si="349"/>
        <v>Vanuatu-2060</v>
      </c>
      <c r="AD5514" s="51">
        <f t="shared" si="350"/>
        <v>337.62900000000008</v>
      </c>
      <c r="AE5514" s="15">
        <f t="shared" si="351"/>
        <v>0.56863006436058505</v>
      </c>
      <c r="AF5514">
        <f t="shared" si="352"/>
        <v>0.13490793063028894</v>
      </c>
    </row>
    <row r="5515" spans="1:32" x14ac:dyDescent="0.25">
      <c r="A5515" s="45">
        <v>5498</v>
      </c>
      <c r="B5515" s="46" t="s">
        <v>309</v>
      </c>
      <c r="C5515" s="47" t="s">
        <v>397</v>
      </c>
      <c r="D5515" s="48"/>
      <c r="E5515" s="48">
        <v>1638</v>
      </c>
      <c r="F5515" s="48">
        <v>2060</v>
      </c>
      <c r="G5515" s="49">
        <v>591906.65399999998</v>
      </c>
      <c r="H5515" s="49">
        <v>595217.20799999998</v>
      </c>
      <c r="I5515" s="49">
        <v>597350.47799999896</v>
      </c>
      <c r="J5515" s="49">
        <v>595327.96200000006</v>
      </c>
      <c r="K5515" s="49">
        <v>589415.01100000006</v>
      </c>
      <c r="L5515" s="49">
        <v>583239.01500000001</v>
      </c>
      <c r="M5515" s="49">
        <v>579468.80799999996</v>
      </c>
      <c r="N5515" s="49">
        <v>578060.1</v>
      </c>
      <c r="O5515" s="49">
        <v>576335.41099999996</v>
      </c>
      <c r="P5515" s="49">
        <v>566174.47900000005</v>
      </c>
      <c r="Q5515" s="49">
        <v>539057.47699999996</v>
      </c>
      <c r="R5515" s="49">
        <v>502396.07699999999</v>
      </c>
      <c r="S5515" s="49">
        <v>471180.76899999997</v>
      </c>
      <c r="T5515" s="49">
        <v>454369.43900000001</v>
      </c>
      <c r="U5515" s="49">
        <v>425415.56400000001</v>
      </c>
      <c r="V5515" s="49">
        <v>327060.89500000002</v>
      </c>
      <c r="W5515" s="49" t="s">
        <v>311</v>
      </c>
      <c r="X5515" s="49">
        <v>231899.55100000001</v>
      </c>
      <c r="Y5515" s="49">
        <v>154541.63699999999</v>
      </c>
      <c r="Z5515" s="49">
        <v>77888.459000000003</v>
      </c>
      <c r="AA5515" s="49">
        <v>25795.252</v>
      </c>
      <c r="AB5515" s="49">
        <v>5283.7430000000004</v>
      </c>
      <c r="AC5515" s="50" t="str">
        <f t="shared" si="349"/>
        <v>COUNTRIES WITH ACCESS TO THE SEA-2060</v>
      </c>
      <c r="AD5515" s="51">
        <f t="shared" si="350"/>
        <v>5580655.1090000002</v>
      </c>
      <c r="AE5515" s="15">
        <f t="shared" si="351"/>
        <v>0.62478845438359065</v>
      </c>
      <c r="AF5515">
        <f t="shared" si="352"/>
        <v>0.23112350594613432</v>
      </c>
    </row>
    <row r="5516" spans="1:32" x14ac:dyDescent="0.25">
      <c r="A5516" s="59">
        <v>5499</v>
      </c>
      <c r="B5516" s="60" t="s">
        <v>309</v>
      </c>
      <c r="C5516" s="61" t="s">
        <v>398</v>
      </c>
      <c r="D5516" s="62"/>
      <c r="E5516" s="62">
        <v>8</v>
      </c>
      <c r="F5516" s="62">
        <v>2060</v>
      </c>
      <c r="G5516" s="50">
        <v>106.804</v>
      </c>
      <c r="H5516" s="50">
        <v>110.943</v>
      </c>
      <c r="I5516" s="50">
        <v>113.315</v>
      </c>
      <c r="J5516" s="50">
        <v>113.55</v>
      </c>
      <c r="K5516" s="50">
        <v>115.556</v>
      </c>
      <c r="L5516" s="50">
        <v>122.79900000000001</v>
      </c>
      <c r="M5516" s="50">
        <v>131.018</v>
      </c>
      <c r="N5516" s="50">
        <v>134.28299999999999</v>
      </c>
      <c r="O5516" s="50">
        <v>133.107</v>
      </c>
      <c r="P5516" s="50">
        <v>134.29400000000001</v>
      </c>
      <c r="Q5516" s="50">
        <v>121.63800000000001</v>
      </c>
      <c r="R5516" s="50">
        <v>155.98500000000001</v>
      </c>
      <c r="S5516" s="50">
        <v>206.845</v>
      </c>
      <c r="T5516" s="50">
        <v>183.13300000000001</v>
      </c>
      <c r="U5516" s="50">
        <v>162.82499999999999</v>
      </c>
      <c r="V5516" s="50">
        <v>155.56399999999999</v>
      </c>
      <c r="W5516" s="50" t="s">
        <v>311</v>
      </c>
      <c r="X5516" s="50">
        <v>119.996</v>
      </c>
      <c r="Y5516" s="50">
        <v>84.885999999999996</v>
      </c>
      <c r="Z5516" s="50">
        <v>46.817999999999998</v>
      </c>
      <c r="AA5516" s="50">
        <v>17.465</v>
      </c>
      <c r="AB5516" s="50">
        <v>2.8410000000000002</v>
      </c>
      <c r="AC5516" s="50" t="str">
        <f t="shared" si="349"/>
        <v>Albania-2060</v>
      </c>
      <c r="AD5516" s="51">
        <f t="shared" si="350"/>
        <v>1369.075</v>
      </c>
      <c r="AE5516" s="15">
        <f t="shared" si="351"/>
        <v>0.80681482022533435</v>
      </c>
      <c r="AF5516">
        <f t="shared" si="352"/>
        <v>0.45497980456869058</v>
      </c>
    </row>
    <row r="5517" spans="1:32" x14ac:dyDescent="0.25">
      <c r="A5517" s="59">
        <v>5500</v>
      </c>
      <c r="B5517" s="60" t="s">
        <v>309</v>
      </c>
      <c r="C5517" s="61" t="s">
        <v>399</v>
      </c>
      <c r="D5517" s="62"/>
      <c r="E5517" s="62">
        <v>12</v>
      </c>
      <c r="F5517" s="62">
        <v>2060</v>
      </c>
      <c r="G5517" s="50">
        <v>3548.7840000000001</v>
      </c>
      <c r="H5517" s="50">
        <v>3780.123</v>
      </c>
      <c r="I5517" s="50">
        <v>3919.0880000000002</v>
      </c>
      <c r="J5517" s="50">
        <v>3841.009</v>
      </c>
      <c r="K5517" s="50">
        <v>3645.4459999999999</v>
      </c>
      <c r="L5517" s="50">
        <v>3521.5990000000002</v>
      </c>
      <c r="M5517" s="50">
        <v>3618.145</v>
      </c>
      <c r="N5517" s="50">
        <v>3924.9349999999999</v>
      </c>
      <c r="O5517" s="50">
        <v>4264.7920000000004</v>
      </c>
      <c r="P5517" s="50">
        <v>4498.5389999999998</v>
      </c>
      <c r="Q5517" s="50">
        <v>3667.346</v>
      </c>
      <c r="R5517" s="50">
        <v>2744.4839999999999</v>
      </c>
      <c r="S5517" s="50">
        <v>2772.9290000000001</v>
      </c>
      <c r="T5517" s="50">
        <v>3197.7190000000001</v>
      </c>
      <c r="U5517" s="50">
        <v>3159.1970000000001</v>
      </c>
      <c r="V5517" s="50">
        <v>2697.4180000000001</v>
      </c>
      <c r="W5517" s="50" t="s">
        <v>311</v>
      </c>
      <c r="X5517" s="50">
        <v>1867.9670000000001</v>
      </c>
      <c r="Y5517" s="50">
        <v>1037.181</v>
      </c>
      <c r="Z5517" s="50">
        <v>456.84</v>
      </c>
      <c r="AA5517" s="50">
        <v>132.434</v>
      </c>
      <c r="AB5517" s="50">
        <v>20.251000000000001</v>
      </c>
      <c r="AC5517" s="50" t="str">
        <f t="shared" si="349"/>
        <v>Algeria-2060</v>
      </c>
      <c r="AD5517" s="51">
        <f t="shared" si="350"/>
        <v>36499.224000000002</v>
      </c>
      <c r="AE5517" s="15">
        <f t="shared" si="351"/>
        <v>0.65253447580145818</v>
      </c>
      <c r="AF5517">
        <f t="shared" si="352"/>
        <v>0.26324060884048561</v>
      </c>
    </row>
    <row r="5518" spans="1:32" x14ac:dyDescent="0.25">
      <c r="A5518" s="59">
        <v>5501</v>
      </c>
      <c r="B5518" s="60" t="s">
        <v>309</v>
      </c>
      <c r="C5518" s="61" t="s">
        <v>400</v>
      </c>
      <c r="D5518" s="62"/>
      <c r="E5518" s="62">
        <v>24</v>
      </c>
      <c r="F5518" s="62">
        <v>2060</v>
      </c>
      <c r="G5518" s="50">
        <v>11636.07</v>
      </c>
      <c r="H5518" s="50">
        <v>10884.351000000001</v>
      </c>
      <c r="I5518" s="50">
        <v>10166.388000000001</v>
      </c>
      <c r="J5518" s="50">
        <v>9415.6990000000005</v>
      </c>
      <c r="K5518" s="50">
        <v>8597.9369999999999</v>
      </c>
      <c r="L5518" s="50">
        <v>7732.848</v>
      </c>
      <c r="M5518" s="50">
        <v>6858.2730000000001</v>
      </c>
      <c r="N5518" s="50">
        <v>6003.49</v>
      </c>
      <c r="O5518" s="50">
        <v>5214.8530000000001</v>
      </c>
      <c r="P5518" s="50">
        <v>4507.5789999999997</v>
      </c>
      <c r="Q5518" s="50">
        <v>3801.4119999999998</v>
      </c>
      <c r="R5518" s="50">
        <v>2998.29</v>
      </c>
      <c r="S5518" s="50">
        <v>2296.3180000000002</v>
      </c>
      <c r="T5518" s="50">
        <v>1749.9639999999999</v>
      </c>
      <c r="U5518" s="50">
        <v>1263.2950000000001</v>
      </c>
      <c r="V5518" s="50">
        <v>806.06700000000001</v>
      </c>
      <c r="W5518" s="50" t="s">
        <v>311</v>
      </c>
      <c r="X5518" s="50">
        <v>438.09500000000003</v>
      </c>
      <c r="Y5518" s="50">
        <v>172.04900000000001</v>
      </c>
      <c r="Z5518" s="50">
        <v>45.21</v>
      </c>
      <c r="AA5518" s="50">
        <v>7.2569999999999997</v>
      </c>
      <c r="AB5518" s="50">
        <v>0.63600000000000001</v>
      </c>
      <c r="AC5518" s="50" t="str">
        <f t="shared" si="349"/>
        <v>Angola-2060</v>
      </c>
      <c r="AD5518" s="51">
        <f t="shared" si="350"/>
        <v>57426.698999999993</v>
      </c>
      <c r="AE5518" s="15">
        <f t="shared" si="351"/>
        <v>0.64724914799647459</v>
      </c>
      <c r="AF5518">
        <f t="shared" si="352"/>
        <v>4.9743630000510033E-2</v>
      </c>
    </row>
    <row r="5519" spans="1:32" x14ac:dyDescent="0.25">
      <c r="A5519" s="59">
        <v>5502</v>
      </c>
      <c r="B5519" s="60" t="s">
        <v>309</v>
      </c>
      <c r="C5519" s="61" t="s">
        <v>357</v>
      </c>
      <c r="D5519" s="62"/>
      <c r="E5519" s="62">
        <v>28</v>
      </c>
      <c r="F5519" s="62">
        <v>2060</v>
      </c>
      <c r="G5519" s="50">
        <v>7.0129999999999999</v>
      </c>
      <c r="H5519" s="50">
        <v>7.1390000000000002</v>
      </c>
      <c r="I5519" s="50">
        <v>7.2320000000000002</v>
      </c>
      <c r="J5519" s="50">
        <v>7.3259999999999996</v>
      </c>
      <c r="K5519" s="50">
        <v>7.4889999999999999</v>
      </c>
      <c r="L5519" s="50">
        <v>7.7160000000000002</v>
      </c>
      <c r="M5519" s="50">
        <v>7.9429999999999996</v>
      </c>
      <c r="N5519" s="50">
        <v>8.06</v>
      </c>
      <c r="O5519" s="50">
        <v>8.0139999999999993</v>
      </c>
      <c r="P5519" s="50">
        <v>7.8869999999999996</v>
      </c>
      <c r="Q5519" s="50">
        <v>7.8529999999999998</v>
      </c>
      <c r="R5519" s="50">
        <v>7.97</v>
      </c>
      <c r="S5519" s="50">
        <v>7.9119999999999999</v>
      </c>
      <c r="T5519" s="50">
        <v>7.2220000000000004</v>
      </c>
      <c r="U5519" s="50">
        <v>6.1429999999999998</v>
      </c>
      <c r="V5519" s="50">
        <v>5.16</v>
      </c>
      <c r="W5519" s="50" t="s">
        <v>311</v>
      </c>
      <c r="X5519" s="50">
        <v>3.4870000000000001</v>
      </c>
      <c r="Y5519" s="50">
        <v>2.9350000000000001</v>
      </c>
      <c r="Z5519" s="50">
        <v>1.7210000000000001</v>
      </c>
      <c r="AA5519" s="50">
        <v>0.40799999999999997</v>
      </c>
      <c r="AB5519" s="50">
        <v>5.6000000000000001E-2</v>
      </c>
      <c r="AC5519" s="50" t="str">
        <f t="shared" si="349"/>
        <v>Antigua and Barbuda-2060</v>
      </c>
      <c r="AD5519" s="51">
        <f t="shared" si="350"/>
        <v>78.170000000000016</v>
      </c>
      <c r="AE5519" s="15">
        <f t="shared" si="351"/>
        <v>0.62064730715108096</v>
      </c>
      <c r="AF5519">
        <f t="shared" si="352"/>
        <v>0.27253550836731827</v>
      </c>
    </row>
    <row r="5520" spans="1:32" x14ac:dyDescent="0.25">
      <c r="A5520" s="59">
        <v>5503</v>
      </c>
      <c r="B5520" s="60" t="s">
        <v>309</v>
      </c>
      <c r="C5520" s="61" t="s">
        <v>155</v>
      </c>
      <c r="D5520" s="62"/>
      <c r="E5520" s="62">
        <v>32</v>
      </c>
      <c r="F5520" s="62">
        <v>2060</v>
      </c>
      <c r="G5520" s="50">
        <v>3308.3159999999998</v>
      </c>
      <c r="H5520" s="50">
        <v>3375.8119999999999</v>
      </c>
      <c r="I5520" s="50">
        <v>3443.1129999999998</v>
      </c>
      <c r="J5520" s="50">
        <v>3497.3670000000002</v>
      </c>
      <c r="K5520" s="50">
        <v>3542.1489999999999</v>
      </c>
      <c r="L5520" s="50">
        <v>3578.0549999999998</v>
      </c>
      <c r="M5520" s="50">
        <v>3607.5790000000002</v>
      </c>
      <c r="N5520" s="50">
        <v>3628.8530000000001</v>
      </c>
      <c r="O5520" s="50">
        <v>3643.6579999999999</v>
      </c>
      <c r="P5520" s="50">
        <v>3627.183</v>
      </c>
      <c r="Q5520" s="50">
        <v>3510.7779999999998</v>
      </c>
      <c r="R5520" s="50">
        <v>3388.5250000000001</v>
      </c>
      <c r="S5520" s="50">
        <v>3156.3449999999998</v>
      </c>
      <c r="T5520" s="50">
        <v>3030.3910000000001</v>
      </c>
      <c r="U5520" s="50">
        <v>2714.9079999999999</v>
      </c>
      <c r="V5520" s="50">
        <v>2293.0340000000001</v>
      </c>
      <c r="W5520" s="50" t="s">
        <v>311</v>
      </c>
      <c r="X5520" s="50">
        <v>1882.981</v>
      </c>
      <c r="Y5520" s="50">
        <v>1111.4580000000001</v>
      </c>
      <c r="Z5520" s="50">
        <v>549.00199999999995</v>
      </c>
      <c r="AA5520" s="50">
        <v>204.542</v>
      </c>
      <c r="AB5520" s="50">
        <v>48.392000000000003</v>
      </c>
      <c r="AC5520" s="50" t="str">
        <f t="shared" si="349"/>
        <v>Argentina-2060</v>
      </c>
      <c r="AD5520" s="51">
        <f t="shared" si="350"/>
        <v>35180.491999999998</v>
      </c>
      <c r="AE5520" s="15">
        <f t="shared" si="351"/>
        <v>0.62426497616917931</v>
      </c>
      <c r="AF5520">
        <f t="shared" si="352"/>
        <v>0.26120724248110144</v>
      </c>
    </row>
    <row r="5521" spans="1:32" x14ac:dyDescent="0.25">
      <c r="A5521" s="59">
        <v>5504</v>
      </c>
      <c r="B5521" s="60" t="s">
        <v>309</v>
      </c>
      <c r="C5521" s="61" t="s">
        <v>358</v>
      </c>
      <c r="D5521" s="62"/>
      <c r="E5521" s="62">
        <v>533</v>
      </c>
      <c r="F5521" s="62">
        <v>2060</v>
      </c>
      <c r="G5521" s="50">
        <v>5.5359999999999996</v>
      </c>
      <c r="H5521" s="50">
        <v>5.4530000000000003</v>
      </c>
      <c r="I5521" s="50">
        <v>5.4189999999999996</v>
      </c>
      <c r="J5521" s="50">
        <v>5.6040000000000001</v>
      </c>
      <c r="K5521" s="50">
        <v>5.9870000000000001</v>
      </c>
      <c r="L5521" s="50">
        <v>6.3630000000000004</v>
      </c>
      <c r="M5521" s="50">
        <v>6.4669999999999996</v>
      </c>
      <c r="N5521" s="50">
        <v>6.21</v>
      </c>
      <c r="O5521" s="50">
        <v>5.9429999999999996</v>
      </c>
      <c r="P5521" s="50">
        <v>5.8609999999999998</v>
      </c>
      <c r="Q5521" s="50">
        <v>6.8929999999999998</v>
      </c>
      <c r="R5521" s="50">
        <v>7.1929999999999996</v>
      </c>
      <c r="S5521" s="50">
        <v>7.375</v>
      </c>
      <c r="T5521" s="50">
        <v>6.8840000000000003</v>
      </c>
      <c r="U5521" s="50">
        <v>4.6420000000000003</v>
      </c>
      <c r="V5521" s="50">
        <v>4.2489999999999997</v>
      </c>
      <c r="W5521" s="50" t="s">
        <v>311</v>
      </c>
      <c r="X5521" s="50">
        <v>3.734</v>
      </c>
      <c r="Y5521" s="50">
        <v>2.5870000000000002</v>
      </c>
      <c r="Z5521" s="50">
        <v>1.2969999999999999</v>
      </c>
      <c r="AA5521" s="50">
        <v>0.44</v>
      </c>
      <c r="AB5521" s="50">
        <v>6.8000000000000005E-2</v>
      </c>
      <c r="AC5521" s="50" t="str">
        <f t="shared" si="349"/>
        <v>Aruba-2060</v>
      </c>
      <c r="AD5521" s="51">
        <f t="shared" si="350"/>
        <v>63.895999999999994</v>
      </c>
      <c r="AE5521" s="15">
        <f t="shared" si="351"/>
        <v>0.63085326155001875</v>
      </c>
      <c r="AF5521">
        <f t="shared" si="352"/>
        <v>0.29763150029886443</v>
      </c>
    </row>
    <row r="5522" spans="1:32" x14ac:dyDescent="0.25">
      <c r="A5522" s="59">
        <v>5505</v>
      </c>
      <c r="B5522" s="60" t="s">
        <v>309</v>
      </c>
      <c r="C5522" s="61" t="s">
        <v>262</v>
      </c>
      <c r="D5522" s="62">
        <v>7</v>
      </c>
      <c r="E5522" s="62">
        <v>36</v>
      </c>
      <c r="F5522" s="62">
        <v>2060</v>
      </c>
      <c r="G5522" s="50">
        <v>1949.575</v>
      </c>
      <c r="H5522" s="50">
        <v>1997.2280000000001</v>
      </c>
      <c r="I5522" s="50">
        <v>2030.2059999999999</v>
      </c>
      <c r="J5522" s="50">
        <v>2044.4739999999999</v>
      </c>
      <c r="K5522" s="50">
        <v>2058.694</v>
      </c>
      <c r="L5522" s="50">
        <v>2093.125</v>
      </c>
      <c r="M5522" s="50">
        <v>2161.8879999999999</v>
      </c>
      <c r="N5522" s="50">
        <v>2229.5059999999999</v>
      </c>
      <c r="O5522" s="50">
        <v>2264.0940000000001</v>
      </c>
      <c r="P5522" s="50">
        <v>2180.9</v>
      </c>
      <c r="Q5522" s="50">
        <v>2087</v>
      </c>
      <c r="R5522" s="50">
        <v>1901.0989999999999</v>
      </c>
      <c r="S5522" s="50">
        <v>1856.4849999999999</v>
      </c>
      <c r="T5522" s="50">
        <v>1900.4760000000001</v>
      </c>
      <c r="U5522" s="50">
        <v>1843.874</v>
      </c>
      <c r="V5522" s="50">
        <v>1658.2719999999999</v>
      </c>
      <c r="W5522" s="50" t="s">
        <v>311</v>
      </c>
      <c r="X5522" s="50">
        <v>1284.511</v>
      </c>
      <c r="Y5522" s="50">
        <v>1027.3969999999999</v>
      </c>
      <c r="Z5522" s="50">
        <v>574.65200000000004</v>
      </c>
      <c r="AA5522" s="50">
        <v>219.708</v>
      </c>
      <c r="AB5522" s="50">
        <v>41.292999999999999</v>
      </c>
      <c r="AC5522" s="50" t="str">
        <f t="shared" si="349"/>
        <v>Australia-2060</v>
      </c>
      <c r="AD5522" s="51">
        <f t="shared" si="350"/>
        <v>20877.264999999996</v>
      </c>
      <c r="AE5522" s="15">
        <f t="shared" si="351"/>
        <v>0.69583788872728314</v>
      </c>
      <c r="AF5522">
        <f t="shared" si="352"/>
        <v>0.31839188801007989</v>
      </c>
    </row>
    <row r="5523" spans="1:32" x14ac:dyDescent="0.25">
      <c r="A5523" s="59">
        <v>5506</v>
      </c>
      <c r="B5523" s="60" t="s">
        <v>309</v>
      </c>
      <c r="C5523" s="61" t="s">
        <v>359</v>
      </c>
      <c r="D5523" s="62"/>
      <c r="E5523" s="62">
        <v>44</v>
      </c>
      <c r="F5523" s="62">
        <v>2060</v>
      </c>
      <c r="G5523" s="50">
        <v>24.757999999999999</v>
      </c>
      <c r="H5523" s="50">
        <v>25.289000000000001</v>
      </c>
      <c r="I5523" s="50">
        <v>25.477</v>
      </c>
      <c r="J5523" s="50">
        <v>25.623000000000001</v>
      </c>
      <c r="K5523" s="50">
        <v>26.306999999999999</v>
      </c>
      <c r="L5523" s="50">
        <v>27.728999999999999</v>
      </c>
      <c r="M5523" s="50">
        <v>29.37</v>
      </c>
      <c r="N5523" s="50">
        <v>30.501000000000001</v>
      </c>
      <c r="O5523" s="50">
        <v>30.864999999999998</v>
      </c>
      <c r="P5523" s="50">
        <v>30.619</v>
      </c>
      <c r="Q5523" s="50">
        <v>29.366</v>
      </c>
      <c r="R5523" s="50">
        <v>26.617000000000001</v>
      </c>
      <c r="S5523" s="50">
        <v>30.271000000000001</v>
      </c>
      <c r="T5523" s="50">
        <v>31.279</v>
      </c>
      <c r="U5523" s="50">
        <v>27.145</v>
      </c>
      <c r="V5523" s="50">
        <v>23.16</v>
      </c>
      <c r="W5523" s="50" t="s">
        <v>311</v>
      </c>
      <c r="X5523" s="50">
        <v>16.16</v>
      </c>
      <c r="Y5523" s="50">
        <v>12.222</v>
      </c>
      <c r="Z5523" s="50">
        <v>6.282</v>
      </c>
      <c r="AA5523" s="50">
        <v>2.4119999999999999</v>
      </c>
      <c r="AB5523" s="50">
        <v>0.442</v>
      </c>
      <c r="AC5523" s="50" t="str">
        <f t="shared" ref="AC5523:AC5586" si="353">C5523&amp;"-"&amp;F5523</f>
        <v>Bahamas-2060</v>
      </c>
      <c r="AD5523" s="51">
        <f t="shared" ref="AD5523:AD5586" si="354">SUM(J5523:S5523)</f>
        <v>287.26800000000003</v>
      </c>
      <c r="AE5523" s="15">
        <f t="shared" ref="AE5523:AE5586" si="355">IF(W5523="…",SUM(G5523:I5523,T5523:V5523,X5523:AB5523)/SUM(J5523:S5523),SUM(G5523:I5523,T5523:W5523)/SUM(J5523:S5523))</f>
        <v>0.67750671846498745</v>
      </c>
      <c r="AF5523">
        <f t="shared" ref="AF5523:AF5586" si="356">IF(W5523="…",SUM(T5523:V5523,X5523:AB5523)/SUM(G5523:S5523),SUM(T5523:W5523)/SUM(G5523:S5523))</f>
        <v>0.32829279587201476</v>
      </c>
    </row>
    <row r="5524" spans="1:32" x14ac:dyDescent="0.25">
      <c r="A5524" s="59">
        <v>5507</v>
      </c>
      <c r="B5524" s="60" t="s">
        <v>309</v>
      </c>
      <c r="C5524" s="61" t="s">
        <v>360</v>
      </c>
      <c r="D5524" s="62"/>
      <c r="E5524" s="62">
        <v>48</v>
      </c>
      <c r="F5524" s="62">
        <v>2060</v>
      </c>
      <c r="G5524" s="50">
        <v>101.247</v>
      </c>
      <c r="H5524" s="50">
        <v>100.86199999999999</v>
      </c>
      <c r="I5524" s="50">
        <v>100.922</v>
      </c>
      <c r="J5524" s="50">
        <v>103.661</v>
      </c>
      <c r="K5524" s="50">
        <v>124.879</v>
      </c>
      <c r="L5524" s="50">
        <v>159.53</v>
      </c>
      <c r="M5524" s="50">
        <v>177.54</v>
      </c>
      <c r="N5524" s="50">
        <v>191.75700000000001</v>
      </c>
      <c r="O5524" s="50">
        <v>205.99700000000001</v>
      </c>
      <c r="P5524" s="50">
        <v>206.00299999999999</v>
      </c>
      <c r="Q5524" s="50">
        <v>190.2</v>
      </c>
      <c r="R5524" s="50">
        <v>186.876</v>
      </c>
      <c r="S5524" s="50">
        <v>168.20500000000001</v>
      </c>
      <c r="T5524" s="50">
        <v>120.113</v>
      </c>
      <c r="U5524" s="50">
        <v>88.435000000000002</v>
      </c>
      <c r="V5524" s="50">
        <v>77.899000000000001</v>
      </c>
      <c r="W5524" s="50" t="s">
        <v>311</v>
      </c>
      <c r="X5524" s="50">
        <v>54.503999999999998</v>
      </c>
      <c r="Y5524" s="50">
        <v>31.298999999999999</v>
      </c>
      <c r="Z5524" s="50">
        <v>11.619</v>
      </c>
      <c r="AA5524" s="50">
        <v>2.7559999999999998</v>
      </c>
      <c r="AB5524" s="50">
        <v>0.32100000000000001</v>
      </c>
      <c r="AC5524" s="50" t="str">
        <f t="shared" si="353"/>
        <v>Bahrain-2060</v>
      </c>
      <c r="AD5524" s="51">
        <f t="shared" si="354"/>
        <v>1714.6479999999999</v>
      </c>
      <c r="AE5524" s="15">
        <f t="shared" si="355"/>
        <v>0.40240154247402382</v>
      </c>
      <c r="AF5524">
        <f t="shared" si="356"/>
        <v>0.19177778031094145</v>
      </c>
    </row>
    <row r="5525" spans="1:32" x14ac:dyDescent="0.25">
      <c r="A5525" s="59">
        <v>5508</v>
      </c>
      <c r="B5525" s="60" t="s">
        <v>309</v>
      </c>
      <c r="C5525" s="61" t="s">
        <v>401</v>
      </c>
      <c r="D5525" s="62"/>
      <c r="E5525" s="62">
        <v>50</v>
      </c>
      <c r="F5525" s="62">
        <v>2060</v>
      </c>
      <c r="G5525" s="50">
        <v>10078.129999999999</v>
      </c>
      <c r="H5525" s="50">
        <v>10497.491</v>
      </c>
      <c r="I5525" s="50">
        <v>10931.951999999999</v>
      </c>
      <c r="J5525" s="50">
        <v>11254.831</v>
      </c>
      <c r="K5525" s="50">
        <v>11545.111999999999</v>
      </c>
      <c r="L5525" s="50">
        <v>12042.234</v>
      </c>
      <c r="M5525" s="50">
        <v>12592.128000000001</v>
      </c>
      <c r="N5525" s="50">
        <v>13069.927</v>
      </c>
      <c r="O5525" s="50">
        <v>13444.481</v>
      </c>
      <c r="P5525" s="50">
        <v>13560.099</v>
      </c>
      <c r="Q5525" s="50">
        <v>13744.096</v>
      </c>
      <c r="R5525" s="50">
        <v>14050.058000000001</v>
      </c>
      <c r="S5525" s="50">
        <v>13261.314</v>
      </c>
      <c r="T5525" s="50">
        <v>11853.040999999999</v>
      </c>
      <c r="U5525" s="50">
        <v>10200.413</v>
      </c>
      <c r="V5525" s="50">
        <v>8195.6299999999992</v>
      </c>
      <c r="W5525" s="50" t="s">
        <v>311</v>
      </c>
      <c r="X5525" s="50">
        <v>5851.3509999999997</v>
      </c>
      <c r="Y5525" s="50">
        <v>3502.43</v>
      </c>
      <c r="Z5525" s="50">
        <v>1977.85</v>
      </c>
      <c r="AA5525" s="50">
        <v>823.41</v>
      </c>
      <c r="AB5525" s="50">
        <v>264.93599999999998</v>
      </c>
      <c r="AC5525" s="50" t="str">
        <f t="shared" si="353"/>
        <v>Bangladesh-2060</v>
      </c>
      <c r="AD5525" s="51">
        <f t="shared" si="354"/>
        <v>128564.28</v>
      </c>
      <c r="AE5525" s="15">
        <f t="shared" si="355"/>
        <v>0.57696145461243198</v>
      </c>
      <c r="AF5525">
        <f t="shared" si="356"/>
        <v>0.26656192328828732</v>
      </c>
    </row>
    <row r="5526" spans="1:32" x14ac:dyDescent="0.25">
      <c r="A5526" s="59">
        <v>5509</v>
      </c>
      <c r="B5526" s="60" t="s">
        <v>309</v>
      </c>
      <c r="C5526" s="61" t="s">
        <v>361</v>
      </c>
      <c r="D5526" s="62"/>
      <c r="E5526" s="62">
        <v>52</v>
      </c>
      <c r="F5526" s="62">
        <v>2060</v>
      </c>
      <c r="G5526" s="50">
        <v>14.726000000000001</v>
      </c>
      <c r="H5526" s="50">
        <v>15.602</v>
      </c>
      <c r="I5526" s="50">
        <v>15.938000000000001</v>
      </c>
      <c r="J5526" s="50">
        <v>15.856</v>
      </c>
      <c r="K5526" s="50">
        <v>15.542</v>
      </c>
      <c r="L5526" s="50">
        <v>15.497</v>
      </c>
      <c r="M5526" s="50">
        <v>15.679</v>
      </c>
      <c r="N5526" s="50">
        <v>15.816000000000001</v>
      </c>
      <c r="O5526" s="50">
        <v>15.888999999999999</v>
      </c>
      <c r="P5526" s="50">
        <v>15.84</v>
      </c>
      <c r="Q5526" s="50">
        <v>15.683</v>
      </c>
      <c r="R5526" s="50">
        <v>15.682</v>
      </c>
      <c r="S5526" s="50">
        <v>15.14</v>
      </c>
      <c r="T5526" s="50">
        <v>15.496</v>
      </c>
      <c r="U5526" s="50">
        <v>14.928000000000001</v>
      </c>
      <c r="V5526" s="50">
        <v>14.451000000000001</v>
      </c>
      <c r="W5526" s="50" t="s">
        <v>311</v>
      </c>
      <c r="X5526" s="50">
        <v>12.009</v>
      </c>
      <c r="Y5526" s="50">
        <v>8.4009999999999998</v>
      </c>
      <c r="Z5526" s="50">
        <v>3.9249999999999998</v>
      </c>
      <c r="AA5526" s="50">
        <v>1.2450000000000001</v>
      </c>
      <c r="AB5526" s="50">
        <v>0.19</v>
      </c>
      <c r="AC5526" s="50" t="str">
        <f t="shared" si="353"/>
        <v>Barbados-2060</v>
      </c>
      <c r="AD5526" s="51">
        <f t="shared" si="354"/>
        <v>156.62399999999997</v>
      </c>
      <c r="AE5526" s="15">
        <f t="shared" si="355"/>
        <v>0.74644371233016682</v>
      </c>
      <c r="AF5526">
        <f t="shared" si="356"/>
        <v>0.34819360244467445</v>
      </c>
    </row>
    <row r="5527" spans="1:32" x14ac:dyDescent="0.25">
      <c r="A5527" s="59">
        <v>5510</v>
      </c>
      <c r="B5527" s="60" t="s">
        <v>309</v>
      </c>
      <c r="C5527" s="61" t="s">
        <v>402</v>
      </c>
      <c r="D5527" s="62"/>
      <c r="E5527" s="62">
        <v>56</v>
      </c>
      <c r="F5527" s="62">
        <v>2060</v>
      </c>
      <c r="G5527" s="50">
        <v>661.27</v>
      </c>
      <c r="H5527" s="50">
        <v>677.14800000000002</v>
      </c>
      <c r="I5527" s="50">
        <v>685.39300000000003</v>
      </c>
      <c r="J5527" s="50">
        <v>686.82100000000003</v>
      </c>
      <c r="K5527" s="50">
        <v>686.60299999999995</v>
      </c>
      <c r="L5527" s="50">
        <v>693.84</v>
      </c>
      <c r="M5527" s="50">
        <v>714.17499999999995</v>
      </c>
      <c r="N5527" s="50">
        <v>736.95799999999997</v>
      </c>
      <c r="O5527" s="50">
        <v>753.89400000000001</v>
      </c>
      <c r="P5527" s="50">
        <v>748.94200000000001</v>
      </c>
      <c r="Q5527" s="50">
        <v>740.04300000000001</v>
      </c>
      <c r="R5527" s="50">
        <v>694.11500000000001</v>
      </c>
      <c r="S5527" s="50">
        <v>684.84400000000005</v>
      </c>
      <c r="T5527" s="50">
        <v>715.76599999999996</v>
      </c>
      <c r="U5527" s="50">
        <v>690.07899999999995</v>
      </c>
      <c r="V5527" s="50">
        <v>649.05700000000002</v>
      </c>
      <c r="W5527" s="50" t="s">
        <v>311</v>
      </c>
      <c r="X5527" s="50">
        <v>566.25400000000002</v>
      </c>
      <c r="Y5527" s="50">
        <v>441.71100000000001</v>
      </c>
      <c r="Z5527" s="50">
        <v>263.48500000000001</v>
      </c>
      <c r="AA5527" s="50">
        <v>93.010999999999996</v>
      </c>
      <c r="AB5527" s="50">
        <v>14.032</v>
      </c>
      <c r="AC5527" s="50" t="str">
        <f t="shared" si="353"/>
        <v>Belgium-2060</v>
      </c>
      <c r="AD5527" s="51">
        <f t="shared" si="354"/>
        <v>7140.2349999999997</v>
      </c>
      <c r="AE5527" s="15">
        <f t="shared" si="355"/>
        <v>0.76428941064264699</v>
      </c>
      <c r="AF5527">
        <f t="shared" si="356"/>
        <v>0.37465929350420119</v>
      </c>
    </row>
    <row r="5528" spans="1:32" x14ac:dyDescent="0.25">
      <c r="A5528" s="59">
        <v>5511</v>
      </c>
      <c r="B5528" s="60" t="s">
        <v>309</v>
      </c>
      <c r="C5528" s="61" t="s">
        <v>362</v>
      </c>
      <c r="D5528" s="62"/>
      <c r="E5528" s="62">
        <v>84</v>
      </c>
      <c r="F5528" s="62">
        <v>2060</v>
      </c>
      <c r="G5528" s="50">
        <v>40.444000000000003</v>
      </c>
      <c r="H5528" s="50">
        <v>41.134</v>
      </c>
      <c r="I5528" s="50">
        <v>41.509</v>
      </c>
      <c r="J5528" s="50">
        <v>42.054000000000002</v>
      </c>
      <c r="K5528" s="50">
        <v>43.174999999999997</v>
      </c>
      <c r="L5528" s="50">
        <v>44.622999999999998</v>
      </c>
      <c r="M5528" s="50">
        <v>45.933</v>
      </c>
      <c r="N5528" s="50">
        <v>46.264000000000003</v>
      </c>
      <c r="O5528" s="50">
        <v>44.902999999999999</v>
      </c>
      <c r="P5528" s="50">
        <v>42.122</v>
      </c>
      <c r="Q5528" s="50">
        <v>39.868000000000002</v>
      </c>
      <c r="R5528" s="50">
        <v>40.020000000000003</v>
      </c>
      <c r="S5528" s="50">
        <v>36.905999999999999</v>
      </c>
      <c r="T5528" s="50">
        <v>31.088999999999999</v>
      </c>
      <c r="U5528" s="50">
        <v>23.76</v>
      </c>
      <c r="V5528" s="50">
        <v>16.274000000000001</v>
      </c>
      <c r="W5528" s="50" t="s">
        <v>311</v>
      </c>
      <c r="X5528" s="50">
        <v>9.2910000000000004</v>
      </c>
      <c r="Y5528" s="50">
        <v>4.4729999999999999</v>
      </c>
      <c r="Z5528" s="50">
        <v>1.3620000000000001</v>
      </c>
      <c r="AA5528" s="50">
        <v>0.24199999999999999</v>
      </c>
      <c r="AB5528" s="50">
        <v>0.02</v>
      </c>
      <c r="AC5528" s="50" t="str">
        <f t="shared" si="353"/>
        <v>Belize-2060</v>
      </c>
      <c r="AD5528" s="51">
        <f t="shared" si="354"/>
        <v>425.86799999999999</v>
      </c>
      <c r="AE5528" s="15">
        <f t="shared" si="355"/>
        <v>0.49216658682972186</v>
      </c>
      <c r="AF5528">
        <f t="shared" si="356"/>
        <v>0.15759215236221547</v>
      </c>
    </row>
    <row r="5529" spans="1:32" x14ac:dyDescent="0.25">
      <c r="A5529" s="59">
        <v>5512</v>
      </c>
      <c r="B5529" s="60" t="s">
        <v>309</v>
      </c>
      <c r="C5529" s="61" t="s">
        <v>403</v>
      </c>
      <c r="D5529" s="62"/>
      <c r="E5529" s="62">
        <v>204</v>
      </c>
      <c r="F5529" s="62">
        <v>2060</v>
      </c>
      <c r="G5529" s="50">
        <v>3124.576</v>
      </c>
      <c r="H5529" s="50">
        <v>2964.5219999999999</v>
      </c>
      <c r="I5529" s="50">
        <v>2815.8609999999999</v>
      </c>
      <c r="J5529" s="50">
        <v>2661.1170000000002</v>
      </c>
      <c r="K5529" s="50">
        <v>2487.3670000000002</v>
      </c>
      <c r="L5529" s="50">
        <v>2296.5630000000001</v>
      </c>
      <c r="M5529" s="50">
        <v>2100.0610000000001</v>
      </c>
      <c r="N5529" s="50">
        <v>1898.88</v>
      </c>
      <c r="O5529" s="50">
        <v>1696.1289999999999</v>
      </c>
      <c r="P5529" s="50">
        <v>1497.913</v>
      </c>
      <c r="Q5529" s="50">
        <v>1284.865</v>
      </c>
      <c r="R5529" s="50">
        <v>1067.8689999999999</v>
      </c>
      <c r="S5529" s="50">
        <v>867.27499999999998</v>
      </c>
      <c r="T5529" s="50">
        <v>664.85799999999995</v>
      </c>
      <c r="U5529" s="50">
        <v>466.18799999999999</v>
      </c>
      <c r="V5529" s="50">
        <v>291.48399999999998</v>
      </c>
      <c r="W5529" s="50" t="s">
        <v>311</v>
      </c>
      <c r="X5529" s="50">
        <v>151.29300000000001</v>
      </c>
      <c r="Y5529" s="50">
        <v>58.654000000000003</v>
      </c>
      <c r="Z5529" s="50">
        <v>15.166</v>
      </c>
      <c r="AA5529" s="50">
        <v>2.2669999999999999</v>
      </c>
      <c r="AB5529" s="50">
        <v>0.188</v>
      </c>
      <c r="AC5529" s="50" t="str">
        <f t="shared" si="353"/>
        <v>Benin-2060</v>
      </c>
      <c r="AD5529" s="51">
        <f t="shared" si="354"/>
        <v>17858.039000000004</v>
      </c>
      <c r="AE5529" s="15">
        <f t="shared" si="355"/>
        <v>0.59105353056962173</v>
      </c>
      <c r="AF5529">
        <f t="shared" si="356"/>
        <v>6.1655947513802441E-2</v>
      </c>
    </row>
    <row r="5530" spans="1:32" x14ac:dyDescent="0.25">
      <c r="A5530" s="59">
        <v>5513</v>
      </c>
      <c r="B5530" s="60" t="s">
        <v>309</v>
      </c>
      <c r="C5530" s="61" t="s">
        <v>404</v>
      </c>
      <c r="D5530" s="62"/>
      <c r="E5530" s="62">
        <v>70</v>
      </c>
      <c r="F5530" s="62">
        <v>2060</v>
      </c>
      <c r="G5530" s="50">
        <v>125.679</v>
      </c>
      <c r="H5530" s="50">
        <v>127.85</v>
      </c>
      <c r="I5530" s="50">
        <v>127.754</v>
      </c>
      <c r="J5530" s="50">
        <v>128.435</v>
      </c>
      <c r="K5530" s="50">
        <v>132.773</v>
      </c>
      <c r="L5530" s="50">
        <v>142.43799999999999</v>
      </c>
      <c r="M5530" s="50">
        <v>153.96</v>
      </c>
      <c r="N5530" s="50">
        <v>159.22</v>
      </c>
      <c r="O5530" s="50">
        <v>157.251</v>
      </c>
      <c r="P5530" s="50">
        <v>157.215</v>
      </c>
      <c r="Q5530" s="50">
        <v>165.79499999999999</v>
      </c>
      <c r="R5530" s="50">
        <v>167.239</v>
      </c>
      <c r="S5530" s="50">
        <v>215.80500000000001</v>
      </c>
      <c r="T5530" s="50">
        <v>210.40299999999999</v>
      </c>
      <c r="U5530" s="50">
        <v>203.96199999999999</v>
      </c>
      <c r="V5530" s="50">
        <v>179.143</v>
      </c>
      <c r="W5530" s="50" t="s">
        <v>311</v>
      </c>
      <c r="X5530" s="50">
        <v>143.67400000000001</v>
      </c>
      <c r="Y5530" s="50">
        <v>99.575999999999993</v>
      </c>
      <c r="Z5530" s="50">
        <v>50.445</v>
      </c>
      <c r="AA5530" s="50">
        <v>20.506</v>
      </c>
      <c r="AB5530" s="50">
        <v>4.03</v>
      </c>
      <c r="AC5530" s="50" t="str">
        <f t="shared" si="353"/>
        <v>Bosnia and Herzegovina-2060</v>
      </c>
      <c r="AD5530" s="51">
        <f t="shared" si="354"/>
        <v>1580.1310000000001</v>
      </c>
      <c r="AE5530" s="15">
        <f t="shared" si="355"/>
        <v>0.81830050799585607</v>
      </c>
      <c r="AF5530">
        <f t="shared" si="356"/>
        <v>0.46483761204926649</v>
      </c>
    </row>
    <row r="5531" spans="1:32" x14ac:dyDescent="0.25">
      <c r="A5531" s="59">
        <v>5514</v>
      </c>
      <c r="B5531" s="60" t="s">
        <v>309</v>
      </c>
      <c r="C5531" s="61" t="s">
        <v>31</v>
      </c>
      <c r="D5531" s="62"/>
      <c r="E5531" s="62">
        <v>76</v>
      </c>
      <c r="F5531" s="62">
        <v>2060</v>
      </c>
      <c r="G5531" s="50">
        <v>10316.279</v>
      </c>
      <c r="H5531" s="50">
        <v>10659.879000000001</v>
      </c>
      <c r="I5531" s="50">
        <v>11011.986999999999</v>
      </c>
      <c r="J5531" s="50">
        <v>11348.467000000001</v>
      </c>
      <c r="K5531" s="50">
        <v>11753.352000000001</v>
      </c>
      <c r="L5531" s="50">
        <v>12216.773999999999</v>
      </c>
      <c r="M5531" s="50">
        <v>12734.619000000001</v>
      </c>
      <c r="N5531" s="50">
        <v>13327.37</v>
      </c>
      <c r="O5531" s="50">
        <v>13911.602999999999</v>
      </c>
      <c r="P5531" s="50">
        <v>14326.391</v>
      </c>
      <c r="Q5531" s="50">
        <v>14363.450999999999</v>
      </c>
      <c r="R5531" s="50">
        <v>15177.878000000001</v>
      </c>
      <c r="S5531" s="50">
        <v>15654.062</v>
      </c>
      <c r="T5531" s="50">
        <v>14819.146000000001</v>
      </c>
      <c r="U5531" s="50">
        <v>14049.357</v>
      </c>
      <c r="V5531" s="50">
        <v>12666.556</v>
      </c>
      <c r="W5531" s="50" t="s">
        <v>311</v>
      </c>
      <c r="X5531" s="50">
        <v>9514.2450000000008</v>
      </c>
      <c r="Y5531" s="50">
        <v>6127.1360000000004</v>
      </c>
      <c r="Z5531" s="50">
        <v>3438.2930000000001</v>
      </c>
      <c r="AA5531" s="50">
        <v>1451.895</v>
      </c>
      <c r="AB5531" s="50">
        <v>424.654</v>
      </c>
      <c r="AC5531" s="50" t="str">
        <f t="shared" si="353"/>
        <v>Brazil-2060</v>
      </c>
      <c r="AD5531" s="51">
        <f t="shared" si="354"/>
        <v>134813.967</v>
      </c>
      <c r="AE5531" s="15">
        <f t="shared" si="355"/>
        <v>0.7008133437687506</v>
      </c>
      <c r="AF5531">
        <f t="shared" si="356"/>
        <v>0.37464322993704052</v>
      </c>
    </row>
    <row r="5532" spans="1:32" x14ac:dyDescent="0.25">
      <c r="A5532" s="59">
        <v>5515</v>
      </c>
      <c r="B5532" s="60" t="s">
        <v>309</v>
      </c>
      <c r="C5532" s="61" t="s">
        <v>405</v>
      </c>
      <c r="D5532" s="62"/>
      <c r="E5532" s="62">
        <v>96</v>
      </c>
      <c r="F5532" s="62">
        <v>2060</v>
      </c>
      <c r="G5532" s="50">
        <v>26.419</v>
      </c>
      <c r="H5532" s="50">
        <v>27.289000000000001</v>
      </c>
      <c r="I5532" s="50">
        <v>27.896000000000001</v>
      </c>
      <c r="J5532" s="50">
        <v>28.202000000000002</v>
      </c>
      <c r="K5532" s="50">
        <v>28.789000000000001</v>
      </c>
      <c r="L5532" s="50">
        <v>29.925000000000001</v>
      </c>
      <c r="M5532" s="50">
        <v>31.324999999999999</v>
      </c>
      <c r="N5532" s="50">
        <v>32.776000000000003</v>
      </c>
      <c r="O5532" s="50">
        <v>33.927999999999997</v>
      </c>
      <c r="P5532" s="50">
        <v>34.194000000000003</v>
      </c>
      <c r="Q5532" s="50">
        <v>31.922999999999998</v>
      </c>
      <c r="R5532" s="50">
        <v>33.83</v>
      </c>
      <c r="S5532" s="50">
        <v>34.598999999999997</v>
      </c>
      <c r="T5532" s="50">
        <v>32.682000000000002</v>
      </c>
      <c r="U5532" s="50">
        <v>33.390999999999998</v>
      </c>
      <c r="V5532" s="50">
        <v>29.582999999999998</v>
      </c>
      <c r="W5532" s="50" t="s">
        <v>311</v>
      </c>
      <c r="X5532" s="50">
        <v>21.957999999999998</v>
      </c>
      <c r="Y5532" s="50">
        <v>13.391999999999999</v>
      </c>
      <c r="Z5532" s="50">
        <v>5.81</v>
      </c>
      <c r="AA5532" s="50">
        <v>1.472</v>
      </c>
      <c r="AB5532" s="50">
        <v>0.192</v>
      </c>
      <c r="AC5532" s="50" t="str">
        <f t="shared" si="353"/>
        <v>Brunei Darussalam-2060</v>
      </c>
      <c r="AD5532" s="51">
        <f t="shared" si="354"/>
        <v>319.49099999999999</v>
      </c>
      <c r="AE5532" s="15">
        <f t="shared" si="355"/>
        <v>0.68885821509839096</v>
      </c>
      <c r="AF5532">
        <f t="shared" si="356"/>
        <v>0.34525486480758927</v>
      </c>
    </row>
    <row r="5533" spans="1:32" x14ac:dyDescent="0.25">
      <c r="A5533" s="59">
        <v>5516</v>
      </c>
      <c r="B5533" s="60" t="s">
        <v>309</v>
      </c>
      <c r="C5533" s="61" t="s">
        <v>406</v>
      </c>
      <c r="D5533" s="62"/>
      <c r="E5533" s="62">
        <v>100</v>
      </c>
      <c r="F5533" s="62">
        <v>2060</v>
      </c>
      <c r="G5533" s="50">
        <v>230.68899999999999</v>
      </c>
      <c r="H5533" s="50">
        <v>243.62200000000001</v>
      </c>
      <c r="I5533" s="50">
        <v>255.44900000000001</v>
      </c>
      <c r="J5533" s="50">
        <v>259.327</v>
      </c>
      <c r="K5533" s="50">
        <v>252.45099999999999</v>
      </c>
      <c r="L5533" s="50">
        <v>247.54900000000001</v>
      </c>
      <c r="M5533" s="50">
        <v>259.721</v>
      </c>
      <c r="N5533" s="50">
        <v>280.78199999999998</v>
      </c>
      <c r="O5533" s="50">
        <v>296.81799999999998</v>
      </c>
      <c r="P5533" s="50">
        <v>305.72899999999998</v>
      </c>
      <c r="Q5533" s="50">
        <v>318.911</v>
      </c>
      <c r="R5533" s="50">
        <v>274.36399999999998</v>
      </c>
      <c r="S5533" s="50">
        <v>256.06099999999998</v>
      </c>
      <c r="T5533" s="50">
        <v>321.471</v>
      </c>
      <c r="U5533" s="50">
        <v>364.84800000000001</v>
      </c>
      <c r="V5533" s="50">
        <v>310.32400000000001</v>
      </c>
      <c r="W5533" s="50" t="s">
        <v>311</v>
      </c>
      <c r="X5533" s="50">
        <v>267.19400000000002</v>
      </c>
      <c r="Y5533" s="50">
        <v>161.03899999999999</v>
      </c>
      <c r="Z5533" s="50">
        <v>59.295999999999999</v>
      </c>
      <c r="AA5533" s="50">
        <v>13.678000000000001</v>
      </c>
      <c r="AB5533" s="50">
        <v>1.8240000000000001</v>
      </c>
      <c r="AC5533" s="50" t="str">
        <f t="shared" si="353"/>
        <v>Bulgaria-2060</v>
      </c>
      <c r="AD5533" s="51">
        <f t="shared" si="354"/>
        <v>2751.7130000000002</v>
      </c>
      <c r="AE5533" s="15">
        <f t="shared" si="355"/>
        <v>0.81019859265846383</v>
      </c>
      <c r="AF5533">
        <f t="shared" si="356"/>
        <v>0.4307584749328805</v>
      </c>
    </row>
    <row r="5534" spans="1:32" x14ac:dyDescent="0.25">
      <c r="A5534" s="59">
        <v>5517</v>
      </c>
      <c r="B5534" s="60" t="s">
        <v>309</v>
      </c>
      <c r="C5534" s="61" t="s">
        <v>363</v>
      </c>
      <c r="D5534" s="62"/>
      <c r="E5534" s="62">
        <v>132</v>
      </c>
      <c r="F5534" s="62">
        <v>2060</v>
      </c>
      <c r="G5534" s="50">
        <v>42.161999999999999</v>
      </c>
      <c r="H5534" s="50">
        <v>43.484000000000002</v>
      </c>
      <c r="I5534" s="50">
        <v>44.779000000000003</v>
      </c>
      <c r="J5534" s="50">
        <v>45.948999999999998</v>
      </c>
      <c r="K5534" s="50">
        <v>47.194000000000003</v>
      </c>
      <c r="L5534" s="50">
        <v>48.75</v>
      </c>
      <c r="M5534" s="50">
        <v>50.585000000000001</v>
      </c>
      <c r="N5534" s="50">
        <v>52.09</v>
      </c>
      <c r="O5534" s="50">
        <v>52.277000000000001</v>
      </c>
      <c r="P5534" s="50">
        <v>50.774000000000001</v>
      </c>
      <c r="Q5534" s="50">
        <v>50.389000000000003</v>
      </c>
      <c r="R5534" s="50">
        <v>49.442</v>
      </c>
      <c r="S5534" s="50">
        <v>48.786000000000001</v>
      </c>
      <c r="T5534" s="50">
        <v>45.503999999999998</v>
      </c>
      <c r="U5534" s="50">
        <v>37.722000000000001</v>
      </c>
      <c r="V5534" s="50">
        <v>25.867000000000001</v>
      </c>
      <c r="W5534" s="50" t="s">
        <v>311</v>
      </c>
      <c r="X5534" s="50">
        <v>14.154</v>
      </c>
      <c r="Y5534" s="50">
        <v>6.6580000000000004</v>
      </c>
      <c r="Z5534" s="50">
        <v>2.6240000000000001</v>
      </c>
      <c r="AA5534" s="50">
        <v>0.65700000000000003</v>
      </c>
      <c r="AB5534" s="50">
        <v>6.7000000000000004E-2</v>
      </c>
      <c r="AC5534" s="50" t="str">
        <f t="shared" si="353"/>
        <v>Cabo Verde-2060</v>
      </c>
      <c r="AD5534" s="51">
        <f t="shared" si="354"/>
        <v>496.23600000000005</v>
      </c>
      <c r="AE5534" s="15">
        <f t="shared" si="355"/>
        <v>0.53135604833184202</v>
      </c>
      <c r="AF5534">
        <f t="shared" si="356"/>
        <v>0.21263968876314307</v>
      </c>
    </row>
    <row r="5535" spans="1:32" x14ac:dyDescent="0.25">
      <c r="A5535" s="59">
        <v>5518</v>
      </c>
      <c r="B5535" s="60" t="s">
        <v>309</v>
      </c>
      <c r="C5535" s="61" t="s">
        <v>407</v>
      </c>
      <c r="D5535" s="62"/>
      <c r="E5535" s="62">
        <v>116</v>
      </c>
      <c r="F5535" s="62">
        <v>2060</v>
      </c>
      <c r="G5535" s="50">
        <v>1441.4349999999999</v>
      </c>
      <c r="H5535" s="50">
        <v>1487.479</v>
      </c>
      <c r="I5535" s="50">
        <v>1545.2380000000001</v>
      </c>
      <c r="J5535" s="50">
        <v>1585.019</v>
      </c>
      <c r="K5535" s="50">
        <v>1579.606</v>
      </c>
      <c r="L5535" s="50">
        <v>1545.2819999999999</v>
      </c>
      <c r="M5535" s="50">
        <v>1526.5170000000001</v>
      </c>
      <c r="N5535" s="50">
        <v>1552.0409999999999</v>
      </c>
      <c r="O5535" s="50">
        <v>1586.221</v>
      </c>
      <c r="P5535" s="50">
        <v>1535.2750000000001</v>
      </c>
      <c r="Q5535" s="50">
        <v>1408.914</v>
      </c>
      <c r="R5535" s="50">
        <v>1226.2460000000001</v>
      </c>
      <c r="S5535" s="50">
        <v>1261.0139999999999</v>
      </c>
      <c r="T5535" s="50">
        <v>1247.8699999999999</v>
      </c>
      <c r="U5535" s="50">
        <v>876.995</v>
      </c>
      <c r="V5535" s="50">
        <v>975.43100000000004</v>
      </c>
      <c r="W5535" s="50" t="s">
        <v>311</v>
      </c>
      <c r="X5535" s="50">
        <v>264.88499999999999</v>
      </c>
      <c r="Y5535" s="50">
        <v>199.267</v>
      </c>
      <c r="Z5535" s="50">
        <v>77.375</v>
      </c>
      <c r="AA5535" s="50">
        <v>18.414999999999999</v>
      </c>
      <c r="AB5535" s="50">
        <v>1.6859999999999999</v>
      </c>
      <c r="AC5535" s="50" t="str">
        <f t="shared" si="353"/>
        <v>Cambodia-2060</v>
      </c>
      <c r="AD5535" s="51">
        <f t="shared" si="354"/>
        <v>14806.134999999998</v>
      </c>
      <c r="AE5535" s="15">
        <f t="shared" si="355"/>
        <v>0.54950707932894038</v>
      </c>
      <c r="AF5535">
        <f t="shared" si="356"/>
        <v>0.18993099013515724</v>
      </c>
    </row>
    <row r="5536" spans="1:32" x14ac:dyDescent="0.25">
      <c r="A5536" s="59">
        <v>5519</v>
      </c>
      <c r="B5536" s="60" t="s">
        <v>309</v>
      </c>
      <c r="C5536" s="61" t="s">
        <v>408</v>
      </c>
      <c r="D5536" s="62"/>
      <c r="E5536" s="62">
        <v>120</v>
      </c>
      <c r="F5536" s="62">
        <v>2060</v>
      </c>
      <c r="G5536" s="50">
        <v>6101.47</v>
      </c>
      <c r="H5536" s="50">
        <v>5883.2049999999999</v>
      </c>
      <c r="I5536" s="50">
        <v>5651.1769999999997</v>
      </c>
      <c r="J5536" s="50">
        <v>5378.8940000000002</v>
      </c>
      <c r="K5536" s="50">
        <v>5056.3419999999996</v>
      </c>
      <c r="L5536" s="50">
        <v>4710.3419999999996</v>
      </c>
      <c r="M5536" s="50">
        <v>4342.2740000000003</v>
      </c>
      <c r="N5536" s="50">
        <v>3988.7109999999998</v>
      </c>
      <c r="O5536" s="50">
        <v>3634.5439999999999</v>
      </c>
      <c r="P5536" s="50">
        <v>3271.3539999999998</v>
      </c>
      <c r="Q5536" s="50">
        <v>2827.0749999999998</v>
      </c>
      <c r="R5536" s="50">
        <v>2323.5100000000002</v>
      </c>
      <c r="S5536" s="50">
        <v>1855.539</v>
      </c>
      <c r="T5536" s="50">
        <v>1492.6579999999999</v>
      </c>
      <c r="U5536" s="50">
        <v>1127.357</v>
      </c>
      <c r="V5536" s="50">
        <v>733.98299999999995</v>
      </c>
      <c r="W5536" s="50" t="s">
        <v>311</v>
      </c>
      <c r="X5536" s="50">
        <v>382.98</v>
      </c>
      <c r="Y5536" s="50">
        <v>153.69800000000001</v>
      </c>
      <c r="Z5536" s="50">
        <v>42.171999999999997</v>
      </c>
      <c r="AA5536" s="50">
        <v>6.9180000000000001</v>
      </c>
      <c r="AB5536" s="50">
        <v>0.61799999999999999</v>
      </c>
      <c r="AC5536" s="50" t="str">
        <f t="shared" si="353"/>
        <v>Cameroon-2060</v>
      </c>
      <c r="AD5536" s="51">
        <f t="shared" si="354"/>
        <v>37388.584999999999</v>
      </c>
      <c r="AE5536" s="15">
        <f t="shared" si="355"/>
        <v>0.57708083897799278</v>
      </c>
      <c r="AF5536">
        <f t="shared" si="356"/>
        <v>7.1611527801729247E-2</v>
      </c>
    </row>
    <row r="5537" spans="1:32" x14ac:dyDescent="0.25">
      <c r="A5537" s="59">
        <v>5520</v>
      </c>
      <c r="B5537" s="60" t="s">
        <v>309</v>
      </c>
      <c r="C5537" s="61" t="s">
        <v>261</v>
      </c>
      <c r="D5537" s="62"/>
      <c r="E5537" s="62">
        <v>124</v>
      </c>
      <c r="F5537" s="62">
        <v>2060</v>
      </c>
      <c r="G5537" s="50">
        <v>2309.7689999999998</v>
      </c>
      <c r="H5537" s="50">
        <v>2346.165</v>
      </c>
      <c r="I5537" s="50">
        <v>2397.442</v>
      </c>
      <c r="J5537" s="50">
        <v>2453.2339999999999</v>
      </c>
      <c r="K5537" s="50">
        <v>2524.826</v>
      </c>
      <c r="L5537" s="50">
        <v>2617.1860000000001</v>
      </c>
      <c r="M5537" s="50">
        <v>2726.5340000000001</v>
      </c>
      <c r="N5537" s="50">
        <v>2805.7089999999998</v>
      </c>
      <c r="O5537" s="50">
        <v>2846.393</v>
      </c>
      <c r="P5537" s="50">
        <v>2837.3240000000001</v>
      </c>
      <c r="Q5537" s="50">
        <v>2791.87</v>
      </c>
      <c r="R5537" s="50">
        <v>2590.5</v>
      </c>
      <c r="S5537" s="50">
        <v>2692.8209999999999</v>
      </c>
      <c r="T5537" s="50">
        <v>2847.239</v>
      </c>
      <c r="U5537" s="50">
        <v>2582.413</v>
      </c>
      <c r="V5537" s="50">
        <v>2399.7240000000002</v>
      </c>
      <c r="W5537" s="50" t="s">
        <v>311</v>
      </c>
      <c r="X5537" s="50">
        <v>1965.992</v>
      </c>
      <c r="Y5537" s="50">
        <v>1486.0409999999999</v>
      </c>
      <c r="Z5537" s="50">
        <v>925.25599999999997</v>
      </c>
      <c r="AA5537" s="50">
        <v>407.42200000000003</v>
      </c>
      <c r="AB5537" s="50">
        <v>75.218999999999994</v>
      </c>
      <c r="AC5537" s="50" t="str">
        <f t="shared" si="353"/>
        <v>Canada-2060</v>
      </c>
      <c r="AD5537" s="51">
        <f t="shared" si="354"/>
        <v>26886.396999999997</v>
      </c>
      <c r="AE5537" s="15">
        <f t="shared" si="355"/>
        <v>0.73430002539946138</v>
      </c>
      <c r="AF5537">
        <f t="shared" si="356"/>
        <v>0.37387716175944957</v>
      </c>
    </row>
    <row r="5538" spans="1:32" x14ac:dyDescent="0.25">
      <c r="A5538" s="59">
        <v>5521</v>
      </c>
      <c r="B5538" s="60" t="s">
        <v>309</v>
      </c>
      <c r="C5538" s="61" t="s">
        <v>409</v>
      </c>
      <c r="D5538" s="62">
        <v>8</v>
      </c>
      <c r="E5538" s="62">
        <v>830</v>
      </c>
      <c r="F5538" s="62">
        <v>2060</v>
      </c>
      <c r="G5538" s="50">
        <v>8.1519999999999992</v>
      </c>
      <c r="H5538" s="50">
        <v>8.1769999999999996</v>
      </c>
      <c r="I5538" s="50">
        <v>8.1999999999999993</v>
      </c>
      <c r="J5538" s="50">
        <v>8.5280000000000005</v>
      </c>
      <c r="K5538" s="50">
        <v>9.1720000000000006</v>
      </c>
      <c r="L5538" s="50">
        <v>9.7850000000000001</v>
      </c>
      <c r="M5538" s="50">
        <v>10.226000000000001</v>
      </c>
      <c r="N5538" s="50">
        <v>10.506</v>
      </c>
      <c r="O5538" s="50">
        <v>10.696</v>
      </c>
      <c r="P5538" s="50">
        <v>10.879</v>
      </c>
      <c r="Q5538" s="50">
        <v>11.039</v>
      </c>
      <c r="R5538" s="50">
        <v>10.988</v>
      </c>
      <c r="S5538" s="50">
        <v>11.112</v>
      </c>
      <c r="T5538" s="50">
        <v>11.256</v>
      </c>
      <c r="U5538" s="50">
        <v>10.605</v>
      </c>
      <c r="V5538" s="50">
        <v>10.029999999999999</v>
      </c>
      <c r="W5538" s="50" t="s">
        <v>311</v>
      </c>
      <c r="X5538" s="50">
        <v>8.641</v>
      </c>
      <c r="Y5538" s="50">
        <v>6.5750000000000002</v>
      </c>
      <c r="Z5538" s="50">
        <v>4.1189999999999998</v>
      </c>
      <c r="AA5538" s="50">
        <v>1.726</v>
      </c>
      <c r="AB5538" s="50">
        <v>0.43</v>
      </c>
      <c r="AC5538" s="50" t="str">
        <f t="shared" si="353"/>
        <v>Channel Islands-2060</v>
      </c>
      <c r="AD5538" s="51">
        <f t="shared" si="354"/>
        <v>102.931</v>
      </c>
      <c r="AE5538" s="15">
        <f t="shared" si="355"/>
        <v>0.75692454168326373</v>
      </c>
      <c r="AF5538">
        <f t="shared" si="356"/>
        <v>0.41881374548878081</v>
      </c>
    </row>
    <row r="5539" spans="1:32" x14ac:dyDescent="0.25">
      <c r="A5539" s="59">
        <v>5522</v>
      </c>
      <c r="B5539" s="60" t="s">
        <v>309</v>
      </c>
      <c r="C5539" s="61" t="s">
        <v>410</v>
      </c>
      <c r="D5539" s="62"/>
      <c r="E5539" s="62">
        <v>152</v>
      </c>
      <c r="F5539" s="62">
        <v>2060</v>
      </c>
      <c r="G5539" s="50">
        <v>979.93100000000004</v>
      </c>
      <c r="H5539" s="50">
        <v>1001.984</v>
      </c>
      <c r="I5539" s="50">
        <v>1024.146</v>
      </c>
      <c r="J5539" s="50">
        <v>1051.5219999999999</v>
      </c>
      <c r="K5539" s="50">
        <v>1083.194</v>
      </c>
      <c r="L5539" s="50">
        <v>1123.566</v>
      </c>
      <c r="M5539" s="50">
        <v>1166.25</v>
      </c>
      <c r="N5539" s="50">
        <v>1201.0229999999999</v>
      </c>
      <c r="O5539" s="50">
        <v>1226.146</v>
      </c>
      <c r="P5539" s="50">
        <v>1244.1790000000001</v>
      </c>
      <c r="Q5539" s="50">
        <v>1282.0150000000001</v>
      </c>
      <c r="R5539" s="50">
        <v>1277.913</v>
      </c>
      <c r="S5539" s="50">
        <v>1308.806</v>
      </c>
      <c r="T5539" s="50">
        <v>1327.742</v>
      </c>
      <c r="U5539" s="50">
        <v>1266.922</v>
      </c>
      <c r="V5539" s="50">
        <v>1051.0820000000001</v>
      </c>
      <c r="W5539" s="50" t="s">
        <v>311</v>
      </c>
      <c r="X5539" s="50">
        <v>829.41200000000003</v>
      </c>
      <c r="Y5539" s="50">
        <v>628.31500000000005</v>
      </c>
      <c r="Z5539" s="50">
        <v>397.62299999999999</v>
      </c>
      <c r="AA5539" s="50">
        <v>171.17</v>
      </c>
      <c r="AB5539" s="50">
        <v>54.133000000000003</v>
      </c>
      <c r="AC5539" s="50" t="str">
        <f t="shared" si="353"/>
        <v>Chile-2060</v>
      </c>
      <c r="AD5539" s="51">
        <f t="shared" si="354"/>
        <v>11964.614000000001</v>
      </c>
      <c r="AE5539" s="15">
        <f t="shared" si="355"/>
        <v>0.72985722732049696</v>
      </c>
      <c r="AF5539">
        <f t="shared" si="356"/>
        <v>0.38250773595712945</v>
      </c>
    </row>
    <row r="5540" spans="1:32" x14ac:dyDescent="0.25">
      <c r="A5540" s="59">
        <v>5523</v>
      </c>
      <c r="B5540" s="60" t="s">
        <v>309</v>
      </c>
      <c r="C5540" s="61" t="s">
        <v>10</v>
      </c>
      <c r="D5540" s="62">
        <v>9</v>
      </c>
      <c r="E5540" s="62">
        <v>156</v>
      </c>
      <c r="F5540" s="62">
        <v>2060</v>
      </c>
      <c r="G5540" s="50">
        <v>56521.186999999998</v>
      </c>
      <c r="H5540" s="50">
        <v>59426.815999999999</v>
      </c>
      <c r="I5540" s="50">
        <v>62261.589</v>
      </c>
      <c r="J5540" s="50">
        <v>63707.834999999999</v>
      </c>
      <c r="K5540" s="50">
        <v>63762.716</v>
      </c>
      <c r="L5540" s="50">
        <v>64155.095000000001</v>
      </c>
      <c r="M5540" s="50">
        <v>66437.281000000003</v>
      </c>
      <c r="N5540" s="50">
        <v>71264.457999999999</v>
      </c>
      <c r="O5540" s="50">
        <v>78277.214000000007</v>
      </c>
      <c r="P5540" s="50">
        <v>82621.523000000001</v>
      </c>
      <c r="Q5540" s="50">
        <v>78537.778999999995</v>
      </c>
      <c r="R5540" s="50">
        <v>74071.255000000005</v>
      </c>
      <c r="S5540" s="50">
        <v>74331.407999999996</v>
      </c>
      <c r="T5540" s="50">
        <v>89802.932000000001</v>
      </c>
      <c r="U5540" s="50">
        <v>106732.402</v>
      </c>
      <c r="V5540" s="50">
        <v>72673.464999999997</v>
      </c>
      <c r="W5540" s="50" t="s">
        <v>311</v>
      </c>
      <c r="X5540" s="50">
        <v>53056.387999999999</v>
      </c>
      <c r="Y5540" s="50">
        <v>42408.004000000001</v>
      </c>
      <c r="Z5540" s="50">
        <v>21695.885999999999</v>
      </c>
      <c r="AA5540" s="50">
        <v>5915.2719999999999</v>
      </c>
      <c r="AB5540" s="50">
        <v>1046.0519999999999</v>
      </c>
      <c r="AC5540" s="50" t="str">
        <f t="shared" si="353"/>
        <v>China-2060</v>
      </c>
      <c r="AD5540" s="51">
        <f t="shared" si="354"/>
        <v>717166.56400000001</v>
      </c>
      <c r="AE5540" s="15">
        <f t="shared" si="355"/>
        <v>0.79694177292961477</v>
      </c>
      <c r="AF5540">
        <f t="shared" si="356"/>
        <v>0.43929068064215909</v>
      </c>
    </row>
    <row r="5541" spans="1:32" x14ac:dyDescent="0.25">
      <c r="A5541" s="59">
        <v>5524</v>
      </c>
      <c r="B5541" s="60" t="s">
        <v>309</v>
      </c>
      <c r="C5541" s="61" t="s">
        <v>411</v>
      </c>
      <c r="D5541" s="62">
        <v>10</v>
      </c>
      <c r="E5541" s="62">
        <v>344</v>
      </c>
      <c r="F5541" s="62">
        <v>2060</v>
      </c>
      <c r="G5541" s="50">
        <v>401.94</v>
      </c>
      <c r="H5541" s="50">
        <v>390.327</v>
      </c>
      <c r="I5541" s="50">
        <v>362.52699999999999</v>
      </c>
      <c r="J5541" s="50">
        <v>346.13200000000001</v>
      </c>
      <c r="K5541" s="50">
        <v>363.04</v>
      </c>
      <c r="L5541" s="50">
        <v>414.84699999999998</v>
      </c>
      <c r="M5541" s="50">
        <v>481.09500000000003</v>
      </c>
      <c r="N5541" s="50">
        <v>497.57</v>
      </c>
      <c r="O5541" s="50">
        <v>482.87599999999998</v>
      </c>
      <c r="P5541" s="50">
        <v>423.78300000000002</v>
      </c>
      <c r="Q5541" s="50">
        <v>406.98399999999998</v>
      </c>
      <c r="R5541" s="50">
        <v>361.20100000000002</v>
      </c>
      <c r="S5541" s="50">
        <v>446.03800000000001</v>
      </c>
      <c r="T5541" s="50">
        <v>526.48599999999999</v>
      </c>
      <c r="U5541" s="50">
        <v>530.66899999999998</v>
      </c>
      <c r="V5541" s="50">
        <v>535.44799999999998</v>
      </c>
      <c r="W5541" s="50" t="s">
        <v>311</v>
      </c>
      <c r="X5541" s="50">
        <v>461.291</v>
      </c>
      <c r="Y5541" s="50">
        <v>373.05200000000002</v>
      </c>
      <c r="Z5541" s="50">
        <v>263.00400000000002</v>
      </c>
      <c r="AA5541" s="50">
        <v>156.43600000000001</v>
      </c>
      <c r="AB5541" s="50">
        <v>51.387</v>
      </c>
      <c r="AC5541" s="50" t="str">
        <f t="shared" si="353"/>
        <v>China, Hong Kong SAR-2060</v>
      </c>
      <c r="AD5541" s="51">
        <f t="shared" si="354"/>
        <v>4223.5660000000007</v>
      </c>
      <c r="AE5541" s="15">
        <f t="shared" si="355"/>
        <v>0.95951312232364783</v>
      </c>
      <c r="AF5541">
        <f t="shared" si="356"/>
        <v>0.5387837556429842</v>
      </c>
    </row>
    <row r="5542" spans="1:32" x14ac:dyDescent="0.25">
      <c r="A5542" s="59">
        <v>5525</v>
      </c>
      <c r="B5542" s="60" t="s">
        <v>309</v>
      </c>
      <c r="C5542" s="61" t="s">
        <v>412</v>
      </c>
      <c r="D5542" s="62">
        <v>11</v>
      </c>
      <c r="E5542" s="62">
        <v>446</v>
      </c>
      <c r="F5542" s="62">
        <v>2060</v>
      </c>
      <c r="G5542" s="50">
        <v>47.591999999999999</v>
      </c>
      <c r="H5542" s="50">
        <v>47.088000000000001</v>
      </c>
      <c r="I5542" s="50">
        <v>44.435000000000002</v>
      </c>
      <c r="J5542" s="50">
        <v>42.567999999999998</v>
      </c>
      <c r="K5542" s="50">
        <v>43.841999999999999</v>
      </c>
      <c r="L5542" s="50">
        <v>48.127000000000002</v>
      </c>
      <c r="M5542" s="50">
        <v>54.081000000000003</v>
      </c>
      <c r="N5542" s="50">
        <v>58.545999999999999</v>
      </c>
      <c r="O5542" s="50">
        <v>59.386000000000003</v>
      </c>
      <c r="P5542" s="50">
        <v>53.176000000000002</v>
      </c>
      <c r="Q5542" s="50">
        <v>43.765999999999998</v>
      </c>
      <c r="R5542" s="50">
        <v>39.947000000000003</v>
      </c>
      <c r="S5542" s="50">
        <v>48.98</v>
      </c>
      <c r="T5542" s="50">
        <v>59.636000000000003</v>
      </c>
      <c r="U5542" s="50">
        <v>69.153000000000006</v>
      </c>
      <c r="V5542" s="50">
        <v>58.649000000000001</v>
      </c>
      <c r="W5542" s="50" t="s">
        <v>311</v>
      </c>
      <c r="X5542" s="50">
        <v>37.088999999999999</v>
      </c>
      <c r="Y5542" s="50">
        <v>33.417999999999999</v>
      </c>
      <c r="Z5542" s="50">
        <v>21.625</v>
      </c>
      <c r="AA5542" s="50">
        <v>11.747</v>
      </c>
      <c r="AB5542" s="50">
        <v>3.0960000000000001</v>
      </c>
      <c r="AC5542" s="50" t="str">
        <f t="shared" si="353"/>
        <v>China, Macao SAR-2060</v>
      </c>
      <c r="AD5542" s="51">
        <f t="shared" si="354"/>
        <v>492.41900000000004</v>
      </c>
      <c r="AE5542" s="15">
        <f t="shared" si="355"/>
        <v>0.88040469600076354</v>
      </c>
      <c r="AF5542">
        <f t="shared" si="356"/>
        <v>0.46618709364816463</v>
      </c>
    </row>
    <row r="5543" spans="1:32" x14ac:dyDescent="0.25">
      <c r="A5543" s="59">
        <v>5526</v>
      </c>
      <c r="B5543" s="60" t="s">
        <v>309</v>
      </c>
      <c r="C5543" s="61" t="s">
        <v>413</v>
      </c>
      <c r="D5543" s="62"/>
      <c r="E5543" s="62">
        <v>170</v>
      </c>
      <c r="F5543" s="62">
        <v>2060</v>
      </c>
      <c r="G5543" s="50">
        <v>2577.8789999999999</v>
      </c>
      <c r="H5543" s="50">
        <v>2663.1120000000001</v>
      </c>
      <c r="I5543" s="50">
        <v>2749.9279999999999</v>
      </c>
      <c r="J5543" s="50">
        <v>2835.8719999999998</v>
      </c>
      <c r="K5543" s="50">
        <v>2912.8029999999999</v>
      </c>
      <c r="L5543" s="50">
        <v>2994.0010000000002</v>
      </c>
      <c r="M5543" s="50">
        <v>3085.0790000000002</v>
      </c>
      <c r="N5543" s="50">
        <v>3189.1979999999999</v>
      </c>
      <c r="O5543" s="50">
        <v>3315.1889999999999</v>
      </c>
      <c r="P5543" s="50">
        <v>3414.681</v>
      </c>
      <c r="Q5543" s="50">
        <v>3526.326</v>
      </c>
      <c r="R5543" s="50">
        <v>3601.7240000000002</v>
      </c>
      <c r="S5543" s="50">
        <v>3496.8780000000002</v>
      </c>
      <c r="T5543" s="50">
        <v>3462.375</v>
      </c>
      <c r="U5543" s="50">
        <v>3149.7060000000001</v>
      </c>
      <c r="V5543" s="50">
        <v>2677.3020000000001</v>
      </c>
      <c r="W5543" s="50" t="s">
        <v>311</v>
      </c>
      <c r="X5543" s="50">
        <v>1953.5820000000001</v>
      </c>
      <c r="Y5543" s="50">
        <v>1207.1130000000001</v>
      </c>
      <c r="Z5543" s="50">
        <v>675.90700000000004</v>
      </c>
      <c r="AA5543" s="50">
        <v>231.67</v>
      </c>
      <c r="AB5543" s="50">
        <v>45.13</v>
      </c>
      <c r="AC5543" s="50" t="str">
        <f t="shared" si="353"/>
        <v>Colombia-2060</v>
      </c>
      <c r="AD5543" s="51">
        <f t="shared" si="354"/>
        <v>32371.751</v>
      </c>
      <c r="AE5543" s="15">
        <f t="shared" si="355"/>
        <v>0.66087571228383657</v>
      </c>
      <c r="AF5543">
        <f t="shared" si="356"/>
        <v>0.33205892969915018</v>
      </c>
    </row>
    <row r="5544" spans="1:32" x14ac:dyDescent="0.25">
      <c r="A5544" s="59">
        <v>5527</v>
      </c>
      <c r="B5544" s="60" t="s">
        <v>309</v>
      </c>
      <c r="C5544" s="61" t="s">
        <v>364</v>
      </c>
      <c r="D5544" s="62"/>
      <c r="E5544" s="62">
        <v>174</v>
      </c>
      <c r="F5544" s="62">
        <v>2060</v>
      </c>
      <c r="G5544" s="50">
        <v>155.69200000000001</v>
      </c>
      <c r="H5544" s="50">
        <v>152.57499999999999</v>
      </c>
      <c r="I5544" s="50">
        <v>149.35</v>
      </c>
      <c r="J5544" s="50">
        <v>144.46100000000001</v>
      </c>
      <c r="K5544" s="50">
        <v>137.96899999999999</v>
      </c>
      <c r="L5544" s="50">
        <v>130.48400000000001</v>
      </c>
      <c r="M5544" s="50">
        <v>122.959</v>
      </c>
      <c r="N5544" s="50">
        <v>115.71899999999999</v>
      </c>
      <c r="O5544" s="50">
        <v>108.075</v>
      </c>
      <c r="P5544" s="50">
        <v>98.876000000000005</v>
      </c>
      <c r="Q5544" s="50">
        <v>85.441000000000003</v>
      </c>
      <c r="R5544" s="50">
        <v>71.834000000000003</v>
      </c>
      <c r="S5544" s="50">
        <v>59.423000000000002</v>
      </c>
      <c r="T5544" s="50">
        <v>47.47</v>
      </c>
      <c r="U5544" s="50">
        <v>35.113</v>
      </c>
      <c r="V5544" s="50">
        <v>21.645</v>
      </c>
      <c r="W5544" s="50" t="s">
        <v>311</v>
      </c>
      <c r="X5544" s="50">
        <v>10.234</v>
      </c>
      <c r="Y5544" s="50">
        <v>3.569</v>
      </c>
      <c r="Z5544" s="50">
        <v>0.80900000000000005</v>
      </c>
      <c r="AA5544" s="50">
        <v>0.104</v>
      </c>
      <c r="AB5544" s="50">
        <v>7.0000000000000001E-3</v>
      </c>
      <c r="AC5544" s="50" t="str">
        <f t="shared" si="353"/>
        <v>Comoros-2060</v>
      </c>
      <c r="AD5544" s="51">
        <f t="shared" si="354"/>
        <v>1075.2410000000002</v>
      </c>
      <c r="AE5544" s="15">
        <f t="shared" si="355"/>
        <v>0.53622211206603898</v>
      </c>
      <c r="AF5544">
        <f t="shared" si="356"/>
        <v>7.7600795377001638E-2</v>
      </c>
    </row>
    <row r="5545" spans="1:32" x14ac:dyDescent="0.25">
      <c r="A5545" s="59">
        <v>5528</v>
      </c>
      <c r="B5545" s="60" t="s">
        <v>309</v>
      </c>
      <c r="C5545" s="61" t="s">
        <v>414</v>
      </c>
      <c r="D5545" s="62"/>
      <c r="E5545" s="62">
        <v>178</v>
      </c>
      <c r="F5545" s="62">
        <v>2060</v>
      </c>
      <c r="G5545" s="50">
        <v>1530.6859999999999</v>
      </c>
      <c r="H5545" s="50">
        <v>1447.212</v>
      </c>
      <c r="I5545" s="50">
        <v>1368.674</v>
      </c>
      <c r="J5545" s="50">
        <v>1295.088</v>
      </c>
      <c r="K5545" s="50">
        <v>1214.9100000000001</v>
      </c>
      <c r="L5545" s="50">
        <v>1113.6020000000001</v>
      </c>
      <c r="M5545" s="50">
        <v>996.31299999999999</v>
      </c>
      <c r="N5545" s="50">
        <v>886.60299999999995</v>
      </c>
      <c r="O5545" s="50">
        <v>801.60699999999997</v>
      </c>
      <c r="P5545" s="50">
        <v>742.05499999999995</v>
      </c>
      <c r="Q5545" s="50">
        <v>639.88099999999997</v>
      </c>
      <c r="R5545" s="50">
        <v>511.64499999999998</v>
      </c>
      <c r="S5545" s="50">
        <v>401.78300000000002</v>
      </c>
      <c r="T5545" s="50">
        <v>309.11500000000001</v>
      </c>
      <c r="U5545" s="50">
        <v>246.233</v>
      </c>
      <c r="V5545" s="50">
        <v>187.041</v>
      </c>
      <c r="W5545" s="50" t="s">
        <v>311</v>
      </c>
      <c r="X5545" s="50">
        <v>118.33</v>
      </c>
      <c r="Y5545" s="50">
        <v>54.454000000000001</v>
      </c>
      <c r="Z5545" s="50">
        <v>16.908000000000001</v>
      </c>
      <c r="AA5545" s="50">
        <v>3.2080000000000002</v>
      </c>
      <c r="AB5545" s="50">
        <v>0.33100000000000002</v>
      </c>
      <c r="AC5545" s="50" t="str">
        <f t="shared" si="353"/>
        <v>Congo-2060</v>
      </c>
      <c r="AD5545" s="51">
        <f t="shared" si="354"/>
        <v>8603.487000000001</v>
      </c>
      <c r="AE5545" s="15">
        <f t="shared" si="355"/>
        <v>0.61395943296014732</v>
      </c>
      <c r="AF5545">
        <f t="shared" si="356"/>
        <v>7.2248319486420881E-2</v>
      </c>
    </row>
    <row r="5546" spans="1:32" x14ac:dyDescent="0.25">
      <c r="A5546" s="59">
        <v>5529</v>
      </c>
      <c r="B5546" s="60" t="s">
        <v>309</v>
      </c>
      <c r="C5546" s="61" t="s">
        <v>415</v>
      </c>
      <c r="D5546" s="62"/>
      <c r="E5546" s="62">
        <v>188</v>
      </c>
      <c r="F5546" s="62">
        <v>2060</v>
      </c>
      <c r="G5546" s="50">
        <v>262.98500000000001</v>
      </c>
      <c r="H5546" s="50">
        <v>270.89100000000002</v>
      </c>
      <c r="I5546" s="50">
        <v>278.55599999999998</v>
      </c>
      <c r="J5546" s="50">
        <v>286.11</v>
      </c>
      <c r="K5546" s="50">
        <v>293.745</v>
      </c>
      <c r="L5546" s="50">
        <v>304.13099999999997</v>
      </c>
      <c r="M5546" s="50">
        <v>316.053</v>
      </c>
      <c r="N5546" s="50">
        <v>329.072</v>
      </c>
      <c r="O5546" s="50">
        <v>342.74799999999999</v>
      </c>
      <c r="P5546" s="50">
        <v>350.98399999999998</v>
      </c>
      <c r="Q5546" s="50">
        <v>359.05200000000002</v>
      </c>
      <c r="R5546" s="50">
        <v>355.77600000000001</v>
      </c>
      <c r="S5546" s="50">
        <v>381.80399999999997</v>
      </c>
      <c r="T5546" s="50">
        <v>383.95499999999998</v>
      </c>
      <c r="U5546" s="50">
        <v>365.59899999999999</v>
      </c>
      <c r="V5546" s="50">
        <v>316.16199999999998</v>
      </c>
      <c r="W5546" s="50" t="s">
        <v>311</v>
      </c>
      <c r="X5546" s="50">
        <v>241.684</v>
      </c>
      <c r="Y5546" s="50">
        <v>163.774</v>
      </c>
      <c r="Z5546" s="50">
        <v>105.89700000000001</v>
      </c>
      <c r="AA5546" s="50">
        <v>46.151000000000003</v>
      </c>
      <c r="AB5546" s="50">
        <v>10.285</v>
      </c>
      <c r="AC5546" s="50" t="str">
        <f t="shared" si="353"/>
        <v>Costa Rica-2060</v>
      </c>
      <c r="AD5546" s="51">
        <f t="shared" si="354"/>
        <v>3319.4749999999999</v>
      </c>
      <c r="AE5546" s="15">
        <f t="shared" si="355"/>
        <v>0.7368451336431211</v>
      </c>
      <c r="AF5546">
        <f t="shared" si="356"/>
        <v>0.39533973054088595</v>
      </c>
    </row>
    <row r="5547" spans="1:32" x14ac:dyDescent="0.25">
      <c r="A5547" s="59">
        <v>5530</v>
      </c>
      <c r="B5547" s="60" t="s">
        <v>309</v>
      </c>
      <c r="C5547" s="61" t="s">
        <v>416</v>
      </c>
      <c r="D5547" s="62"/>
      <c r="E5547" s="62">
        <v>384</v>
      </c>
      <c r="F5547" s="62">
        <v>2060</v>
      </c>
      <c r="G5547" s="50">
        <v>7257.232</v>
      </c>
      <c r="H5547" s="50">
        <v>6820.2960000000003</v>
      </c>
      <c r="I5547" s="50">
        <v>6402.3370000000004</v>
      </c>
      <c r="J5547" s="50">
        <v>5970.2070000000003</v>
      </c>
      <c r="K5547" s="50">
        <v>5505.9579999999996</v>
      </c>
      <c r="L5547" s="50">
        <v>5026.01</v>
      </c>
      <c r="M5547" s="50">
        <v>4549.6210000000001</v>
      </c>
      <c r="N5547" s="50">
        <v>4085.9229999999998</v>
      </c>
      <c r="O5547" s="50">
        <v>3601.2559999999999</v>
      </c>
      <c r="P5547" s="50">
        <v>3086.63</v>
      </c>
      <c r="Q5547" s="50">
        <v>2581.817</v>
      </c>
      <c r="R5547" s="50">
        <v>2166.7469999999998</v>
      </c>
      <c r="S5547" s="50">
        <v>1757.855</v>
      </c>
      <c r="T5547" s="50">
        <v>1280.9110000000001</v>
      </c>
      <c r="U5547" s="50">
        <v>844.49800000000005</v>
      </c>
      <c r="V5547" s="50">
        <v>491.14100000000002</v>
      </c>
      <c r="W5547" s="50" t="s">
        <v>311</v>
      </c>
      <c r="X5547" s="50">
        <v>231.958</v>
      </c>
      <c r="Y5547" s="50">
        <v>73.992000000000004</v>
      </c>
      <c r="Z5547" s="50">
        <v>14.613</v>
      </c>
      <c r="AA5547" s="50">
        <v>1.581</v>
      </c>
      <c r="AB5547" s="50">
        <v>8.8999999999999996E-2</v>
      </c>
      <c r="AC5547" s="50" t="str">
        <f t="shared" si="353"/>
        <v>Côte d'Ivoire-2060</v>
      </c>
      <c r="AD5547" s="51">
        <f t="shared" si="354"/>
        <v>38332.024000000012</v>
      </c>
      <c r="AE5547" s="15">
        <f t="shared" si="355"/>
        <v>0.61094211983171021</v>
      </c>
      <c r="AF5547">
        <f t="shared" si="356"/>
        <v>4.9969199254932956E-2</v>
      </c>
    </row>
    <row r="5548" spans="1:32" x14ac:dyDescent="0.25">
      <c r="A5548" s="59">
        <v>5531</v>
      </c>
      <c r="B5548" s="60" t="s">
        <v>309</v>
      </c>
      <c r="C5548" s="61" t="s">
        <v>417</v>
      </c>
      <c r="D5548" s="62"/>
      <c r="E5548" s="62">
        <v>191</v>
      </c>
      <c r="F5548" s="62">
        <v>2060</v>
      </c>
      <c r="G5548" s="50">
        <v>135.374</v>
      </c>
      <c r="H5548" s="50">
        <v>141.267</v>
      </c>
      <c r="I5548" s="50">
        <v>148.511</v>
      </c>
      <c r="J5548" s="50">
        <v>153.596</v>
      </c>
      <c r="K5548" s="50">
        <v>155.25299999999999</v>
      </c>
      <c r="L5548" s="50">
        <v>157.255</v>
      </c>
      <c r="M5548" s="50">
        <v>162.31399999999999</v>
      </c>
      <c r="N5548" s="50">
        <v>169.68199999999999</v>
      </c>
      <c r="O5548" s="50">
        <v>181.61199999999999</v>
      </c>
      <c r="P5548" s="50">
        <v>197.27699999999999</v>
      </c>
      <c r="Q5548" s="50">
        <v>207.167</v>
      </c>
      <c r="R5548" s="50">
        <v>189.37200000000001</v>
      </c>
      <c r="S5548" s="50">
        <v>214.83699999999999</v>
      </c>
      <c r="T5548" s="50">
        <v>206.626</v>
      </c>
      <c r="U5548" s="50">
        <v>222.53299999999999</v>
      </c>
      <c r="V5548" s="50">
        <v>210.63</v>
      </c>
      <c r="W5548" s="50" t="s">
        <v>311</v>
      </c>
      <c r="X5548" s="50">
        <v>173.04900000000001</v>
      </c>
      <c r="Y5548" s="50">
        <v>119.053</v>
      </c>
      <c r="Z5548" s="50">
        <v>61.021999999999998</v>
      </c>
      <c r="AA5548" s="50">
        <v>25.029</v>
      </c>
      <c r="AB5548" s="50">
        <v>5.7460000000000004</v>
      </c>
      <c r="AC5548" s="50" t="str">
        <f t="shared" si="353"/>
        <v>Croatia-2060</v>
      </c>
      <c r="AD5548" s="51">
        <f t="shared" si="354"/>
        <v>1788.365</v>
      </c>
      <c r="AE5548" s="15">
        <f t="shared" si="355"/>
        <v>0.81014781658106694</v>
      </c>
      <c r="AF5548">
        <f t="shared" si="356"/>
        <v>0.46247126179740211</v>
      </c>
    </row>
    <row r="5549" spans="1:32" x14ac:dyDescent="0.25">
      <c r="A5549" s="59">
        <v>5532</v>
      </c>
      <c r="B5549" s="60" t="s">
        <v>309</v>
      </c>
      <c r="C5549" s="61" t="s">
        <v>365</v>
      </c>
      <c r="D5549" s="62"/>
      <c r="E5549" s="62">
        <v>192</v>
      </c>
      <c r="F5549" s="62">
        <v>2060</v>
      </c>
      <c r="G5549" s="50">
        <v>451.91399999999999</v>
      </c>
      <c r="H5549" s="50">
        <v>468.49599999999998</v>
      </c>
      <c r="I5549" s="50">
        <v>477.87200000000001</v>
      </c>
      <c r="J5549" s="50">
        <v>480.57900000000001</v>
      </c>
      <c r="K5549" s="50">
        <v>484.01</v>
      </c>
      <c r="L5549" s="50">
        <v>498.18099999999998</v>
      </c>
      <c r="M5549" s="50">
        <v>523.27599999999995</v>
      </c>
      <c r="N5549" s="50">
        <v>550.31299999999999</v>
      </c>
      <c r="O5549" s="50">
        <v>566.49800000000005</v>
      </c>
      <c r="P5549" s="50">
        <v>579.77800000000002</v>
      </c>
      <c r="Q5549" s="50">
        <v>540.41300000000001</v>
      </c>
      <c r="R5549" s="50">
        <v>570.07799999999997</v>
      </c>
      <c r="S5549" s="50">
        <v>622.83500000000004</v>
      </c>
      <c r="T5549" s="50">
        <v>642.62599999999998</v>
      </c>
      <c r="U5549" s="50">
        <v>686.56500000000005</v>
      </c>
      <c r="V5549" s="50">
        <v>525.19000000000005</v>
      </c>
      <c r="W5549" s="50" t="s">
        <v>311</v>
      </c>
      <c r="X5549" s="50">
        <v>451.14699999999999</v>
      </c>
      <c r="Y5549" s="50">
        <v>510.31</v>
      </c>
      <c r="Z5549" s="50">
        <v>352.84800000000001</v>
      </c>
      <c r="AA5549" s="50">
        <v>171.017</v>
      </c>
      <c r="AB5549" s="50">
        <v>33.753999999999998</v>
      </c>
      <c r="AC5549" s="50" t="str">
        <f t="shared" si="353"/>
        <v>Cuba-2060</v>
      </c>
      <c r="AD5549" s="51">
        <f t="shared" si="354"/>
        <v>5415.9610000000002</v>
      </c>
      <c r="AE5549" s="15">
        <f t="shared" si="355"/>
        <v>0.88105121141012632</v>
      </c>
      <c r="AF5549">
        <f t="shared" si="356"/>
        <v>0.4950596860135455</v>
      </c>
    </row>
    <row r="5550" spans="1:32" x14ac:dyDescent="0.25">
      <c r="A5550" s="59">
        <v>5533</v>
      </c>
      <c r="B5550" s="60" t="s">
        <v>309</v>
      </c>
      <c r="C5550" s="61" t="s">
        <v>366</v>
      </c>
      <c r="D5550" s="62"/>
      <c r="E5550" s="62">
        <v>531</v>
      </c>
      <c r="F5550" s="62">
        <v>2060</v>
      </c>
      <c r="G5550" s="50">
        <v>9.7729999999999997</v>
      </c>
      <c r="H5550" s="50">
        <v>9.9930000000000003</v>
      </c>
      <c r="I5550" s="50">
        <v>10.105</v>
      </c>
      <c r="J5550" s="50">
        <v>10.14</v>
      </c>
      <c r="K5550" s="50">
        <v>9.2249999999999996</v>
      </c>
      <c r="L5550" s="50">
        <v>10.087</v>
      </c>
      <c r="M5550" s="50">
        <v>10.821</v>
      </c>
      <c r="N5550" s="50">
        <v>11.368</v>
      </c>
      <c r="O5550" s="50">
        <v>11.699</v>
      </c>
      <c r="P5550" s="50">
        <v>11.56</v>
      </c>
      <c r="Q5550" s="50">
        <v>11.065</v>
      </c>
      <c r="R5550" s="50">
        <v>11.593999999999999</v>
      </c>
      <c r="S5550" s="50">
        <v>11.47</v>
      </c>
      <c r="T5550" s="50">
        <v>10.819000000000001</v>
      </c>
      <c r="U5550" s="50">
        <v>9.0549999999999997</v>
      </c>
      <c r="V5550" s="50">
        <v>7.91</v>
      </c>
      <c r="W5550" s="50" t="s">
        <v>311</v>
      </c>
      <c r="X5550" s="50">
        <v>6.3579999999999997</v>
      </c>
      <c r="Y5550" s="50">
        <v>5.4720000000000004</v>
      </c>
      <c r="Z5550" s="50">
        <v>3.4369999999999998</v>
      </c>
      <c r="AA5550" s="50">
        <v>1.659</v>
      </c>
      <c r="AB5550" s="50">
        <v>0.441</v>
      </c>
      <c r="AC5550" s="50" t="str">
        <f t="shared" si="353"/>
        <v>Curaçao-2060</v>
      </c>
      <c r="AD5550" s="51">
        <f t="shared" si="354"/>
        <v>109.029</v>
      </c>
      <c r="AE5550" s="15">
        <f t="shared" si="355"/>
        <v>0.68809215896688047</v>
      </c>
      <c r="AF5550">
        <f t="shared" si="356"/>
        <v>0.32506119510439174</v>
      </c>
    </row>
    <row r="5551" spans="1:32" x14ac:dyDescent="0.25">
      <c r="A5551" s="59">
        <v>5534</v>
      </c>
      <c r="B5551" s="60" t="s">
        <v>309</v>
      </c>
      <c r="C5551" s="61" t="s">
        <v>418</v>
      </c>
      <c r="D5551" s="62">
        <v>12</v>
      </c>
      <c r="E5551" s="62">
        <v>196</v>
      </c>
      <c r="F5551" s="62">
        <v>2060</v>
      </c>
      <c r="G5551" s="50">
        <v>59.512999999999998</v>
      </c>
      <c r="H5551" s="50">
        <v>60.616999999999997</v>
      </c>
      <c r="I5551" s="50">
        <v>62.350999999999999</v>
      </c>
      <c r="J5551" s="50">
        <v>66.167000000000002</v>
      </c>
      <c r="K5551" s="50">
        <v>69.873000000000005</v>
      </c>
      <c r="L5551" s="50">
        <v>72.194999999999993</v>
      </c>
      <c r="M5551" s="50">
        <v>74.433000000000007</v>
      </c>
      <c r="N5551" s="50">
        <v>77.784999999999997</v>
      </c>
      <c r="O5551" s="50">
        <v>83.034999999999997</v>
      </c>
      <c r="P5551" s="50">
        <v>86.816000000000003</v>
      </c>
      <c r="Q5551" s="50">
        <v>88.968999999999994</v>
      </c>
      <c r="R5551" s="50">
        <v>91.935000000000002</v>
      </c>
      <c r="S5551" s="50">
        <v>94.77</v>
      </c>
      <c r="T5551" s="50">
        <v>94.182000000000002</v>
      </c>
      <c r="U5551" s="50">
        <v>91.158000000000001</v>
      </c>
      <c r="V5551" s="50">
        <v>81.67</v>
      </c>
      <c r="W5551" s="50" t="s">
        <v>311</v>
      </c>
      <c r="X5551" s="50">
        <v>66.332999999999998</v>
      </c>
      <c r="Y5551" s="50">
        <v>43.929000000000002</v>
      </c>
      <c r="Z5551" s="50">
        <v>23.548999999999999</v>
      </c>
      <c r="AA5551" s="50">
        <v>8.2469999999999999</v>
      </c>
      <c r="AB5551" s="50">
        <v>1.57</v>
      </c>
      <c r="AC5551" s="50" t="str">
        <f t="shared" si="353"/>
        <v>Cyprus-2060</v>
      </c>
      <c r="AD5551" s="51">
        <f t="shared" si="354"/>
        <v>805.97799999999984</v>
      </c>
      <c r="AE5551" s="15">
        <f t="shared" si="355"/>
        <v>0.73589973919883689</v>
      </c>
      <c r="AF5551">
        <f t="shared" si="356"/>
        <v>0.41543250655818803</v>
      </c>
    </row>
    <row r="5552" spans="1:32" x14ac:dyDescent="0.25">
      <c r="A5552" s="59">
        <v>5535</v>
      </c>
      <c r="B5552" s="60" t="s">
        <v>309</v>
      </c>
      <c r="C5552" s="61" t="s">
        <v>419</v>
      </c>
      <c r="D5552" s="62"/>
      <c r="E5552" s="62">
        <v>408</v>
      </c>
      <c r="F5552" s="62">
        <v>2060</v>
      </c>
      <c r="G5552" s="50">
        <v>1410.3009999999999</v>
      </c>
      <c r="H5552" s="50">
        <v>1443.4590000000001</v>
      </c>
      <c r="I5552" s="50">
        <v>1451.354</v>
      </c>
      <c r="J5552" s="50">
        <v>1455.9390000000001</v>
      </c>
      <c r="K5552" s="50">
        <v>1495.587</v>
      </c>
      <c r="L5552" s="50">
        <v>1570.7809999999999</v>
      </c>
      <c r="M5552" s="50">
        <v>1646.56</v>
      </c>
      <c r="N5552" s="50">
        <v>1682.4069999999999</v>
      </c>
      <c r="O5552" s="50">
        <v>1665.7360000000001</v>
      </c>
      <c r="P5552" s="50">
        <v>1623.902</v>
      </c>
      <c r="Q5552" s="50">
        <v>1628.701</v>
      </c>
      <c r="R5552" s="50">
        <v>1736.5730000000001</v>
      </c>
      <c r="S5552" s="50">
        <v>1729.9559999999999</v>
      </c>
      <c r="T5552" s="50">
        <v>1656.6659999999999</v>
      </c>
      <c r="U5552" s="50">
        <v>1388.0229999999999</v>
      </c>
      <c r="V5552" s="50">
        <v>1116.748</v>
      </c>
      <c r="W5552" s="50" t="s">
        <v>311</v>
      </c>
      <c r="X5552" s="50">
        <v>708.851</v>
      </c>
      <c r="Y5552" s="50">
        <v>588.89800000000002</v>
      </c>
      <c r="Z5552" s="50">
        <v>259.43299999999999</v>
      </c>
      <c r="AA5552" s="50">
        <v>53.064999999999998</v>
      </c>
      <c r="AB5552" s="50">
        <v>8.4359999999999999</v>
      </c>
      <c r="AC5552" s="50" t="str">
        <f t="shared" si="353"/>
        <v>Dem. People's Republic of Korea-2060</v>
      </c>
      <c r="AD5552" s="51">
        <f t="shared" si="354"/>
        <v>16236.142000000002</v>
      </c>
      <c r="AE5552" s="15">
        <f t="shared" si="355"/>
        <v>0.62115950944503928</v>
      </c>
      <c r="AF5552">
        <f t="shared" si="356"/>
        <v>0.28139077766228116</v>
      </c>
    </row>
    <row r="5553" spans="1:32" x14ac:dyDescent="0.25">
      <c r="A5553" s="59">
        <v>5536</v>
      </c>
      <c r="B5553" s="60" t="s">
        <v>309</v>
      </c>
      <c r="C5553" s="61" t="s">
        <v>420</v>
      </c>
      <c r="D5553" s="62"/>
      <c r="E5553" s="62">
        <v>180</v>
      </c>
      <c r="F5553" s="62">
        <v>2060</v>
      </c>
      <c r="G5553" s="50">
        <v>26235.31</v>
      </c>
      <c r="H5553" s="50">
        <v>25391.800999999999</v>
      </c>
      <c r="I5553" s="50">
        <v>24442.785</v>
      </c>
      <c r="J5553" s="50">
        <v>23307.366999999998</v>
      </c>
      <c r="K5553" s="50">
        <v>21876.371999999999</v>
      </c>
      <c r="L5553" s="50">
        <v>20110.732</v>
      </c>
      <c r="M5553" s="50">
        <v>18162.419000000002</v>
      </c>
      <c r="N5553" s="50">
        <v>16167.371999999999</v>
      </c>
      <c r="O5553" s="50">
        <v>14253.677</v>
      </c>
      <c r="P5553" s="50">
        <v>12332.635</v>
      </c>
      <c r="Q5553" s="50">
        <v>10171.468999999999</v>
      </c>
      <c r="R5553" s="50">
        <v>8061.5839999999998</v>
      </c>
      <c r="S5553" s="50">
        <v>6252.4660000000003</v>
      </c>
      <c r="T5553" s="50">
        <v>4789.9390000000003</v>
      </c>
      <c r="U5553" s="50">
        <v>3447.0630000000001</v>
      </c>
      <c r="V5553" s="50">
        <v>2242.9319999999998</v>
      </c>
      <c r="W5553" s="50" t="s">
        <v>311</v>
      </c>
      <c r="X5553" s="50">
        <v>1224.7159999999999</v>
      </c>
      <c r="Y5553" s="50">
        <v>510.49200000000002</v>
      </c>
      <c r="Z5553" s="50">
        <v>142.64699999999999</v>
      </c>
      <c r="AA5553" s="50">
        <v>23.065999999999999</v>
      </c>
      <c r="AB5553" s="50">
        <v>1.984</v>
      </c>
      <c r="AC5553" s="50" t="str">
        <f t="shared" si="353"/>
        <v>Democratic Republic of the Congo-2060</v>
      </c>
      <c r="AD5553" s="51">
        <f t="shared" si="354"/>
        <v>150696.09299999999</v>
      </c>
      <c r="AE5553" s="15">
        <f t="shared" si="355"/>
        <v>0.58696103687306611</v>
      </c>
      <c r="AF5553">
        <f t="shared" si="356"/>
        <v>5.4606244325289904E-2</v>
      </c>
    </row>
    <row r="5554" spans="1:32" x14ac:dyDescent="0.25">
      <c r="A5554" s="59">
        <v>5537</v>
      </c>
      <c r="B5554" s="60" t="s">
        <v>309</v>
      </c>
      <c r="C5554" s="61" t="s">
        <v>421</v>
      </c>
      <c r="D5554" s="62"/>
      <c r="E5554" s="62">
        <v>208</v>
      </c>
      <c r="F5554" s="62">
        <v>2060</v>
      </c>
      <c r="G5554" s="50">
        <v>349.74099999999999</v>
      </c>
      <c r="H5554" s="50">
        <v>343.38200000000001</v>
      </c>
      <c r="I5554" s="50">
        <v>338.30700000000002</v>
      </c>
      <c r="J5554" s="50">
        <v>345.26900000000001</v>
      </c>
      <c r="K5554" s="50">
        <v>364.29</v>
      </c>
      <c r="L5554" s="50">
        <v>384.00700000000001</v>
      </c>
      <c r="M5554" s="50">
        <v>394.38099999999997</v>
      </c>
      <c r="N5554" s="50">
        <v>387.79</v>
      </c>
      <c r="O5554" s="50">
        <v>369.59800000000001</v>
      </c>
      <c r="P5554" s="50">
        <v>357.11200000000002</v>
      </c>
      <c r="Q5554" s="50">
        <v>390.20499999999998</v>
      </c>
      <c r="R5554" s="50">
        <v>379.40699999999998</v>
      </c>
      <c r="S5554" s="50">
        <v>394.36099999999999</v>
      </c>
      <c r="T5554" s="50">
        <v>397.28300000000002</v>
      </c>
      <c r="U5554" s="50">
        <v>329.91699999999997</v>
      </c>
      <c r="V5554" s="50">
        <v>269.37299999999999</v>
      </c>
      <c r="W5554" s="50" t="s">
        <v>311</v>
      </c>
      <c r="X5554" s="50">
        <v>258.70600000000002</v>
      </c>
      <c r="Y5554" s="50">
        <v>201.96700000000001</v>
      </c>
      <c r="Z5554" s="50">
        <v>130.54599999999999</v>
      </c>
      <c r="AA5554" s="50">
        <v>44.171999999999997</v>
      </c>
      <c r="AB5554" s="50">
        <v>7.8330000000000002</v>
      </c>
      <c r="AC5554" s="50" t="str">
        <f t="shared" si="353"/>
        <v>Denmark-2060</v>
      </c>
      <c r="AD5554" s="51">
        <f t="shared" si="354"/>
        <v>3766.42</v>
      </c>
      <c r="AE5554" s="15">
        <f t="shared" si="355"/>
        <v>0.70922175434497492</v>
      </c>
      <c r="AF5554">
        <f t="shared" si="356"/>
        <v>0.34177746282188909</v>
      </c>
    </row>
    <row r="5555" spans="1:32" x14ac:dyDescent="0.25">
      <c r="A5555" s="59">
        <v>5538</v>
      </c>
      <c r="B5555" s="60" t="s">
        <v>309</v>
      </c>
      <c r="C5555" s="61" t="s">
        <v>422</v>
      </c>
      <c r="D5555" s="62"/>
      <c r="E5555" s="62">
        <v>262</v>
      </c>
      <c r="F5555" s="62">
        <v>2060</v>
      </c>
      <c r="G5555" s="50">
        <v>84.823999999999998</v>
      </c>
      <c r="H5555" s="50">
        <v>85.957999999999998</v>
      </c>
      <c r="I5555" s="50">
        <v>87.36</v>
      </c>
      <c r="J5555" s="50">
        <v>89.418999999999997</v>
      </c>
      <c r="K5555" s="50">
        <v>92.304000000000002</v>
      </c>
      <c r="L5555" s="50">
        <v>95.364000000000004</v>
      </c>
      <c r="M5555" s="50">
        <v>97.429000000000002</v>
      </c>
      <c r="N5555" s="50">
        <v>97.36</v>
      </c>
      <c r="O5555" s="50">
        <v>95.102000000000004</v>
      </c>
      <c r="P5555" s="50">
        <v>91.555000000000007</v>
      </c>
      <c r="Q5555" s="50">
        <v>86.373999999999995</v>
      </c>
      <c r="R5555" s="50">
        <v>84.168999999999997</v>
      </c>
      <c r="S5555" s="50">
        <v>77.275000000000006</v>
      </c>
      <c r="T5555" s="50">
        <v>66.727000000000004</v>
      </c>
      <c r="U5555" s="50">
        <v>54.442</v>
      </c>
      <c r="V5555" s="50">
        <v>32.256</v>
      </c>
      <c r="W5555" s="50" t="s">
        <v>311</v>
      </c>
      <c r="X5555" s="50">
        <v>18.638000000000002</v>
      </c>
      <c r="Y5555" s="50">
        <v>7.1189999999999998</v>
      </c>
      <c r="Z5555" s="50">
        <v>1.9450000000000001</v>
      </c>
      <c r="AA5555" s="50">
        <v>0.315</v>
      </c>
      <c r="AB5555" s="50">
        <v>2.5000000000000001E-2</v>
      </c>
      <c r="AC5555" s="50" t="str">
        <f t="shared" si="353"/>
        <v>Djibouti-2060</v>
      </c>
      <c r="AD5555" s="51">
        <f t="shared" si="354"/>
        <v>906.35099999999989</v>
      </c>
      <c r="AE5555" s="15">
        <f t="shared" si="355"/>
        <v>0.48503173715260423</v>
      </c>
      <c r="AF5555">
        <f t="shared" si="356"/>
        <v>0.1558334828977074</v>
      </c>
    </row>
    <row r="5556" spans="1:32" x14ac:dyDescent="0.25">
      <c r="A5556" s="59">
        <v>5539</v>
      </c>
      <c r="B5556" s="60" t="s">
        <v>309</v>
      </c>
      <c r="C5556" s="61" t="s">
        <v>367</v>
      </c>
      <c r="D5556" s="62"/>
      <c r="E5556" s="62">
        <v>214</v>
      </c>
      <c r="F5556" s="62">
        <v>2060</v>
      </c>
      <c r="G5556" s="50">
        <v>758.66099999999994</v>
      </c>
      <c r="H5556" s="50">
        <v>789.39800000000002</v>
      </c>
      <c r="I5556" s="50">
        <v>816.19</v>
      </c>
      <c r="J5556" s="50">
        <v>837.18799999999999</v>
      </c>
      <c r="K5556" s="50">
        <v>849.37</v>
      </c>
      <c r="L5556" s="50">
        <v>857.68299999999999</v>
      </c>
      <c r="M5556" s="50">
        <v>863.774</v>
      </c>
      <c r="N5556" s="50">
        <v>871.00599999999997</v>
      </c>
      <c r="O5556" s="50">
        <v>877.63800000000003</v>
      </c>
      <c r="P5556" s="50">
        <v>879.03899999999999</v>
      </c>
      <c r="Q5556" s="50">
        <v>858.82</v>
      </c>
      <c r="R5556" s="50">
        <v>818.2</v>
      </c>
      <c r="S5556" s="50">
        <v>750.23</v>
      </c>
      <c r="T5556" s="50">
        <v>704.73599999999999</v>
      </c>
      <c r="U5556" s="50">
        <v>607.83100000000002</v>
      </c>
      <c r="V5556" s="50">
        <v>493.202</v>
      </c>
      <c r="W5556" s="50" t="s">
        <v>311</v>
      </c>
      <c r="X5556" s="50">
        <v>355.15899999999999</v>
      </c>
      <c r="Y5556" s="50">
        <v>231.792</v>
      </c>
      <c r="Z5556" s="50">
        <v>126.779</v>
      </c>
      <c r="AA5556" s="50">
        <v>54.762999999999998</v>
      </c>
      <c r="AB5556" s="50">
        <v>21.065000000000001</v>
      </c>
      <c r="AC5556" s="50" t="str">
        <f t="shared" si="353"/>
        <v>Dominican Republic-2060</v>
      </c>
      <c r="AD5556" s="51">
        <f t="shared" si="354"/>
        <v>8462.9479999999985</v>
      </c>
      <c r="AE5556" s="15">
        <f t="shared" si="355"/>
        <v>0.58603408646726884</v>
      </c>
      <c r="AF5556">
        <f t="shared" si="356"/>
        <v>0.23970442211405221</v>
      </c>
    </row>
    <row r="5557" spans="1:32" x14ac:dyDescent="0.25">
      <c r="A5557" s="59">
        <v>5540</v>
      </c>
      <c r="B5557" s="60" t="s">
        <v>309</v>
      </c>
      <c r="C5557" s="61" t="s">
        <v>423</v>
      </c>
      <c r="D5557" s="62"/>
      <c r="E5557" s="62">
        <v>218</v>
      </c>
      <c r="F5557" s="62">
        <v>2060</v>
      </c>
      <c r="G5557" s="50">
        <v>1384.8240000000001</v>
      </c>
      <c r="H5557" s="50">
        <v>1421.09</v>
      </c>
      <c r="I5557" s="50">
        <v>1458.5250000000001</v>
      </c>
      <c r="J5557" s="50">
        <v>1492.2049999999999</v>
      </c>
      <c r="K5557" s="50">
        <v>1519.463</v>
      </c>
      <c r="L5557" s="50">
        <v>1539.3820000000001</v>
      </c>
      <c r="M5557" s="50">
        <v>1553.5550000000001</v>
      </c>
      <c r="N5557" s="50">
        <v>1562.3920000000001</v>
      </c>
      <c r="O5557" s="50">
        <v>1559.5609999999999</v>
      </c>
      <c r="P5557" s="50">
        <v>1535.4110000000001</v>
      </c>
      <c r="Q5557" s="50">
        <v>1477.222</v>
      </c>
      <c r="R5557" s="50">
        <v>1391.904</v>
      </c>
      <c r="S5557" s="50">
        <v>1348.0530000000001</v>
      </c>
      <c r="T5557" s="50">
        <v>1253.175</v>
      </c>
      <c r="U5557" s="50">
        <v>1118.6569999999999</v>
      </c>
      <c r="V5557" s="50">
        <v>917.82500000000005</v>
      </c>
      <c r="W5557" s="50" t="s">
        <v>311</v>
      </c>
      <c r="X5557" s="50">
        <v>701.01599999999996</v>
      </c>
      <c r="Y5557" s="50">
        <v>472.00299999999999</v>
      </c>
      <c r="Z5557" s="50">
        <v>242.41800000000001</v>
      </c>
      <c r="AA5557" s="50">
        <v>78.192999999999998</v>
      </c>
      <c r="AB5557" s="50">
        <v>14.965999999999999</v>
      </c>
      <c r="AC5557" s="50" t="str">
        <f t="shared" si="353"/>
        <v>Ecuador-2060</v>
      </c>
      <c r="AD5557" s="51">
        <f t="shared" si="354"/>
        <v>14979.147999999999</v>
      </c>
      <c r="AE5557" s="15">
        <f t="shared" si="355"/>
        <v>0.60502052586702537</v>
      </c>
      <c r="AF5557">
        <f t="shared" si="356"/>
        <v>0.24934296293097544</v>
      </c>
    </row>
    <row r="5558" spans="1:32" x14ac:dyDescent="0.25">
      <c r="A5558" s="59">
        <v>5541</v>
      </c>
      <c r="B5558" s="60" t="s">
        <v>309</v>
      </c>
      <c r="C5558" s="61" t="s">
        <v>424</v>
      </c>
      <c r="D5558" s="62"/>
      <c r="E5558" s="62">
        <v>818</v>
      </c>
      <c r="F5558" s="62">
        <v>2060</v>
      </c>
      <c r="G5558" s="50">
        <v>12613.444</v>
      </c>
      <c r="H5558" s="50">
        <v>12707.376</v>
      </c>
      <c r="I5558" s="50">
        <v>12927.716</v>
      </c>
      <c r="J5558" s="50">
        <v>13062.46</v>
      </c>
      <c r="K5558" s="50">
        <v>12784.947</v>
      </c>
      <c r="L5558" s="50">
        <v>11877.088</v>
      </c>
      <c r="M5558" s="50">
        <v>11119.695</v>
      </c>
      <c r="N5558" s="50">
        <v>11086.482</v>
      </c>
      <c r="O5558" s="50">
        <v>11472.194</v>
      </c>
      <c r="P5558" s="50">
        <v>11723.266</v>
      </c>
      <c r="Q5558" s="50">
        <v>9160.3819999999996</v>
      </c>
      <c r="R5558" s="50">
        <v>8061.1329999999998</v>
      </c>
      <c r="S5558" s="50">
        <v>6994.0119999999997</v>
      </c>
      <c r="T5558" s="50">
        <v>6608.6139999999996</v>
      </c>
      <c r="U5558" s="50">
        <v>6138.2039999999997</v>
      </c>
      <c r="V5558" s="50">
        <v>4409.0410000000002</v>
      </c>
      <c r="W5558" s="50" t="s">
        <v>311</v>
      </c>
      <c r="X5558" s="50">
        <v>2606.1060000000002</v>
      </c>
      <c r="Y5558" s="50">
        <v>1167.1220000000001</v>
      </c>
      <c r="Z5558" s="50">
        <v>392.54700000000003</v>
      </c>
      <c r="AA5558" s="50">
        <v>83.995000000000005</v>
      </c>
      <c r="AB5558" s="50">
        <v>9.4209999999999994</v>
      </c>
      <c r="AC5558" s="50" t="str">
        <f t="shared" si="353"/>
        <v>Egypt-2060</v>
      </c>
      <c r="AD5558" s="51">
        <f t="shared" si="354"/>
        <v>107341.659</v>
      </c>
      <c r="AE5558" s="15">
        <f t="shared" si="355"/>
        <v>0.55582880454642503</v>
      </c>
      <c r="AF5558">
        <f t="shared" si="356"/>
        <v>0.14709129278932553</v>
      </c>
    </row>
    <row r="5559" spans="1:32" x14ac:dyDescent="0.25">
      <c r="A5559" s="59">
        <v>5542</v>
      </c>
      <c r="B5559" s="60" t="s">
        <v>309</v>
      </c>
      <c r="C5559" s="61" t="s">
        <v>425</v>
      </c>
      <c r="D5559" s="62"/>
      <c r="E5559" s="62">
        <v>222</v>
      </c>
      <c r="F5559" s="62">
        <v>2060</v>
      </c>
      <c r="G5559" s="50">
        <v>357.20499999999998</v>
      </c>
      <c r="H5559" s="50">
        <v>373.64499999999998</v>
      </c>
      <c r="I5559" s="50">
        <v>384.93</v>
      </c>
      <c r="J5559" s="50">
        <v>388.02199999999999</v>
      </c>
      <c r="K5559" s="50">
        <v>392.08300000000003</v>
      </c>
      <c r="L5559" s="50">
        <v>405.03300000000002</v>
      </c>
      <c r="M5559" s="50">
        <v>425.22300000000001</v>
      </c>
      <c r="N5559" s="50">
        <v>444.37700000000001</v>
      </c>
      <c r="O5559" s="50">
        <v>450.35300000000001</v>
      </c>
      <c r="P5559" s="50">
        <v>435.37200000000001</v>
      </c>
      <c r="Q5559" s="50">
        <v>432.036</v>
      </c>
      <c r="R5559" s="50">
        <v>441.09300000000002</v>
      </c>
      <c r="S5559" s="50">
        <v>485.78100000000001</v>
      </c>
      <c r="T5559" s="50">
        <v>441.32499999999999</v>
      </c>
      <c r="U5559" s="50">
        <v>340.65</v>
      </c>
      <c r="V5559" s="50">
        <v>266.89800000000002</v>
      </c>
      <c r="W5559" s="50" t="s">
        <v>311</v>
      </c>
      <c r="X5559" s="50">
        <v>210.43899999999999</v>
      </c>
      <c r="Y5559" s="50">
        <v>136.672</v>
      </c>
      <c r="Z5559" s="50">
        <v>67.602000000000004</v>
      </c>
      <c r="AA5559" s="50">
        <v>22.757999999999999</v>
      </c>
      <c r="AB5559" s="50">
        <v>4.5359999999999996</v>
      </c>
      <c r="AC5559" s="50" t="str">
        <f t="shared" si="353"/>
        <v>El Salvador-2060</v>
      </c>
      <c r="AD5559" s="51">
        <f t="shared" si="354"/>
        <v>4299.3729999999996</v>
      </c>
      <c r="AE5559" s="15">
        <f t="shared" si="355"/>
        <v>0.60628840530933237</v>
      </c>
      <c r="AF5559">
        <f t="shared" si="356"/>
        <v>0.27531632070229606</v>
      </c>
    </row>
    <row r="5560" spans="1:32" x14ac:dyDescent="0.25">
      <c r="A5560" s="59">
        <v>5543</v>
      </c>
      <c r="B5560" s="60" t="s">
        <v>309</v>
      </c>
      <c r="C5560" s="61" t="s">
        <v>426</v>
      </c>
      <c r="D5560" s="62"/>
      <c r="E5560" s="62">
        <v>226</v>
      </c>
      <c r="F5560" s="62">
        <v>2060</v>
      </c>
      <c r="G5560" s="50">
        <v>304.077</v>
      </c>
      <c r="H5560" s="50">
        <v>297.17099999999999</v>
      </c>
      <c r="I5560" s="50">
        <v>288.56599999999997</v>
      </c>
      <c r="J5560" s="50">
        <v>281.30599999999998</v>
      </c>
      <c r="K5560" s="50">
        <v>278.517</v>
      </c>
      <c r="L5560" s="50">
        <v>275.11599999999999</v>
      </c>
      <c r="M5560" s="50">
        <v>266.04399999999998</v>
      </c>
      <c r="N5560" s="50">
        <v>246.92099999999999</v>
      </c>
      <c r="O5560" s="50">
        <v>221.41900000000001</v>
      </c>
      <c r="P5560" s="50">
        <v>195.535</v>
      </c>
      <c r="Q5560" s="50">
        <v>174.94200000000001</v>
      </c>
      <c r="R5560" s="50">
        <v>150.374</v>
      </c>
      <c r="S5560" s="50">
        <v>133.47900000000001</v>
      </c>
      <c r="T5560" s="50">
        <v>101.898</v>
      </c>
      <c r="U5560" s="50">
        <v>66.028999999999996</v>
      </c>
      <c r="V5560" s="50">
        <v>31.952000000000002</v>
      </c>
      <c r="W5560" s="50" t="s">
        <v>311</v>
      </c>
      <c r="X5560" s="50">
        <v>13.98</v>
      </c>
      <c r="Y5560" s="50">
        <v>6.1909999999999998</v>
      </c>
      <c r="Z5560" s="50">
        <v>2.085</v>
      </c>
      <c r="AA5560" s="50">
        <v>0.318</v>
      </c>
      <c r="AB5560" s="50">
        <v>3.1E-2</v>
      </c>
      <c r="AC5560" s="50" t="str">
        <f t="shared" si="353"/>
        <v>Equatorial Guinea-2060</v>
      </c>
      <c r="AD5560" s="51">
        <f t="shared" si="354"/>
        <v>2223.6529999999998</v>
      </c>
      <c r="AE5560" s="15">
        <f t="shared" si="355"/>
        <v>0.50021203847902529</v>
      </c>
      <c r="AF5560">
        <f t="shared" si="356"/>
        <v>7.145860225915357E-2</v>
      </c>
    </row>
    <row r="5561" spans="1:32" x14ac:dyDescent="0.25">
      <c r="A5561" s="59">
        <v>5544</v>
      </c>
      <c r="B5561" s="60" t="s">
        <v>309</v>
      </c>
      <c r="C5561" s="61" t="s">
        <v>427</v>
      </c>
      <c r="D5561" s="62"/>
      <c r="E5561" s="62">
        <v>232</v>
      </c>
      <c r="F5561" s="62">
        <v>2060</v>
      </c>
      <c r="G5561" s="50">
        <v>979.81200000000001</v>
      </c>
      <c r="H5561" s="50">
        <v>968.80200000000002</v>
      </c>
      <c r="I5561" s="50">
        <v>961.97900000000004</v>
      </c>
      <c r="J5561" s="50">
        <v>949.48299999999995</v>
      </c>
      <c r="K5561" s="50">
        <v>917.67899999999997</v>
      </c>
      <c r="L5561" s="50">
        <v>864.96500000000003</v>
      </c>
      <c r="M5561" s="50">
        <v>802.81799999999998</v>
      </c>
      <c r="N5561" s="50">
        <v>749.98</v>
      </c>
      <c r="O5561" s="50">
        <v>708.82399999999996</v>
      </c>
      <c r="P5561" s="50">
        <v>668.20299999999997</v>
      </c>
      <c r="Q5561" s="50">
        <v>616.56500000000005</v>
      </c>
      <c r="R5561" s="50">
        <v>501.411</v>
      </c>
      <c r="S5561" s="50">
        <v>374.09399999999999</v>
      </c>
      <c r="T5561" s="50">
        <v>310.24799999999999</v>
      </c>
      <c r="U5561" s="50">
        <v>268.96899999999999</v>
      </c>
      <c r="V5561" s="50">
        <v>184.88900000000001</v>
      </c>
      <c r="W5561" s="50" t="s">
        <v>311</v>
      </c>
      <c r="X5561" s="50">
        <v>92.588999999999999</v>
      </c>
      <c r="Y5561" s="50">
        <v>35.770000000000003</v>
      </c>
      <c r="Z5561" s="50">
        <v>12.010999999999999</v>
      </c>
      <c r="AA5561" s="50">
        <v>3.012</v>
      </c>
      <c r="AB5561" s="50">
        <v>0.48899999999999999</v>
      </c>
      <c r="AC5561" s="50" t="str">
        <f t="shared" si="353"/>
        <v>Eritrea-2060</v>
      </c>
      <c r="AD5561" s="51">
        <f t="shared" si="354"/>
        <v>7154.0219999999999</v>
      </c>
      <c r="AE5561" s="15">
        <f t="shared" si="355"/>
        <v>0.533765481850629</v>
      </c>
      <c r="AF5561">
        <f t="shared" si="356"/>
        <v>9.0214777217012265E-2</v>
      </c>
    </row>
    <row r="5562" spans="1:32" x14ac:dyDescent="0.25">
      <c r="A5562" s="59">
        <v>5545</v>
      </c>
      <c r="B5562" s="60" t="s">
        <v>309</v>
      </c>
      <c r="C5562" s="61" t="s">
        <v>428</v>
      </c>
      <c r="D5562" s="62"/>
      <c r="E5562" s="62">
        <v>233</v>
      </c>
      <c r="F5562" s="62">
        <v>2060</v>
      </c>
      <c r="G5562" s="50">
        <v>50.677</v>
      </c>
      <c r="H5562" s="50">
        <v>53.875</v>
      </c>
      <c r="I5562" s="50">
        <v>56.793999999999997</v>
      </c>
      <c r="J5562" s="50">
        <v>57.387999999999998</v>
      </c>
      <c r="K5562" s="50">
        <v>55.04</v>
      </c>
      <c r="L5562" s="50">
        <v>52.557000000000002</v>
      </c>
      <c r="M5562" s="50">
        <v>54.271000000000001</v>
      </c>
      <c r="N5562" s="50">
        <v>59.884</v>
      </c>
      <c r="O5562" s="50">
        <v>64.066999999999993</v>
      </c>
      <c r="P5562" s="50">
        <v>65.108999999999995</v>
      </c>
      <c r="Q5562" s="50">
        <v>70.012</v>
      </c>
      <c r="R5562" s="50">
        <v>56.481999999999999</v>
      </c>
      <c r="S5562" s="50">
        <v>49.869</v>
      </c>
      <c r="T5562" s="50">
        <v>64.497</v>
      </c>
      <c r="U5562" s="50">
        <v>79.545000000000002</v>
      </c>
      <c r="V5562" s="50">
        <v>67.980999999999995</v>
      </c>
      <c r="W5562" s="50" t="s">
        <v>311</v>
      </c>
      <c r="X5562" s="50">
        <v>54.466000000000001</v>
      </c>
      <c r="Y5562" s="50">
        <v>40.713999999999999</v>
      </c>
      <c r="Z5562" s="50">
        <v>20.838999999999999</v>
      </c>
      <c r="AA5562" s="50">
        <v>8.3970000000000002</v>
      </c>
      <c r="AB5562" s="50">
        <v>1.845</v>
      </c>
      <c r="AC5562" s="50" t="str">
        <f t="shared" si="353"/>
        <v>Estonia-2060</v>
      </c>
      <c r="AD5562" s="51">
        <f t="shared" si="354"/>
        <v>584.67900000000009</v>
      </c>
      <c r="AE5562" s="15">
        <f t="shared" si="355"/>
        <v>0.85453727600957108</v>
      </c>
      <c r="AF5562">
        <f t="shared" si="356"/>
        <v>0.4534486109714822</v>
      </c>
    </row>
    <row r="5563" spans="1:32" x14ac:dyDescent="0.25">
      <c r="A5563" s="59">
        <v>5546</v>
      </c>
      <c r="B5563" s="60" t="s">
        <v>309</v>
      </c>
      <c r="C5563" s="61" t="s">
        <v>368</v>
      </c>
      <c r="D5563" s="62"/>
      <c r="E5563" s="62">
        <v>242</v>
      </c>
      <c r="F5563" s="62">
        <v>2060</v>
      </c>
      <c r="G5563" s="50">
        <v>61.210999999999999</v>
      </c>
      <c r="H5563" s="50">
        <v>63.472999999999999</v>
      </c>
      <c r="I5563" s="50">
        <v>66.290000000000006</v>
      </c>
      <c r="J5563" s="50">
        <v>68.290000000000006</v>
      </c>
      <c r="K5563" s="50">
        <v>68.364999999999995</v>
      </c>
      <c r="L5563" s="50">
        <v>66.950999999999993</v>
      </c>
      <c r="M5563" s="50">
        <v>64.978999999999999</v>
      </c>
      <c r="N5563" s="50">
        <v>64.075000000000003</v>
      </c>
      <c r="O5563" s="50">
        <v>65.096000000000004</v>
      </c>
      <c r="P5563" s="50">
        <v>66.864000000000004</v>
      </c>
      <c r="Q5563" s="50">
        <v>65.364000000000004</v>
      </c>
      <c r="R5563" s="50">
        <v>55.984999999999999</v>
      </c>
      <c r="S5563" s="50">
        <v>50.307000000000002</v>
      </c>
      <c r="T5563" s="50">
        <v>48.146000000000001</v>
      </c>
      <c r="U5563" s="50">
        <v>40.177</v>
      </c>
      <c r="V5563" s="50">
        <v>33.698</v>
      </c>
      <c r="W5563" s="50" t="s">
        <v>311</v>
      </c>
      <c r="X5563" s="50">
        <v>20.875</v>
      </c>
      <c r="Y5563" s="50">
        <v>9.8970000000000002</v>
      </c>
      <c r="Z5563" s="50">
        <v>3.9540000000000002</v>
      </c>
      <c r="AA5563" s="50">
        <v>1.1080000000000001</v>
      </c>
      <c r="AB5563" s="50">
        <v>0.159</v>
      </c>
      <c r="AC5563" s="50" t="str">
        <f t="shared" si="353"/>
        <v>Fiji-2060</v>
      </c>
      <c r="AD5563" s="51">
        <f t="shared" si="354"/>
        <v>636.27600000000007</v>
      </c>
      <c r="AE5563" s="15">
        <f t="shared" si="355"/>
        <v>0.54848524853994174</v>
      </c>
      <c r="AF5563">
        <f t="shared" si="356"/>
        <v>0.19101118162586883</v>
      </c>
    </row>
    <row r="5564" spans="1:32" x14ac:dyDescent="0.25">
      <c r="A5564" s="59">
        <v>5547</v>
      </c>
      <c r="B5564" s="60" t="s">
        <v>309</v>
      </c>
      <c r="C5564" s="61" t="s">
        <v>429</v>
      </c>
      <c r="D5564" s="62">
        <v>13</v>
      </c>
      <c r="E5564" s="62">
        <v>246</v>
      </c>
      <c r="F5564" s="62">
        <v>2060</v>
      </c>
      <c r="G5564" s="50">
        <v>306.964</v>
      </c>
      <c r="H5564" s="50">
        <v>312.226</v>
      </c>
      <c r="I5564" s="50">
        <v>315.45499999999998</v>
      </c>
      <c r="J5564" s="50">
        <v>317.03899999999999</v>
      </c>
      <c r="K5564" s="50">
        <v>322.59199999999998</v>
      </c>
      <c r="L5564" s="50">
        <v>332.84399999999999</v>
      </c>
      <c r="M5564" s="50">
        <v>344.58699999999999</v>
      </c>
      <c r="N5564" s="50">
        <v>354.69900000000001</v>
      </c>
      <c r="O5564" s="50">
        <v>357.59300000000002</v>
      </c>
      <c r="P5564" s="50">
        <v>352.39699999999999</v>
      </c>
      <c r="Q5564" s="50">
        <v>353.81099999999998</v>
      </c>
      <c r="R5564" s="50">
        <v>332.762</v>
      </c>
      <c r="S5564" s="50">
        <v>333.68700000000001</v>
      </c>
      <c r="T5564" s="50">
        <v>356.89299999999997</v>
      </c>
      <c r="U5564" s="50">
        <v>325.916</v>
      </c>
      <c r="V5564" s="50">
        <v>310.404</v>
      </c>
      <c r="W5564" s="50" t="s">
        <v>311</v>
      </c>
      <c r="X5564" s="50">
        <v>259.71300000000002</v>
      </c>
      <c r="Y5564" s="50">
        <v>179.84700000000001</v>
      </c>
      <c r="Z5564" s="50">
        <v>117.09399999999999</v>
      </c>
      <c r="AA5564" s="50">
        <v>45.029000000000003</v>
      </c>
      <c r="AB5564" s="50">
        <v>8.3219999999999992</v>
      </c>
      <c r="AC5564" s="50" t="str">
        <f t="shared" si="353"/>
        <v>Finland-2060</v>
      </c>
      <c r="AD5564" s="51">
        <f t="shared" si="354"/>
        <v>3402.0110000000004</v>
      </c>
      <c r="AE5564" s="15">
        <f t="shared" si="355"/>
        <v>0.74598906352742533</v>
      </c>
      <c r="AF5564">
        <f t="shared" si="356"/>
        <v>0.36968991776151944</v>
      </c>
    </row>
    <row r="5565" spans="1:32" x14ac:dyDescent="0.25">
      <c r="A5565" s="59">
        <v>5548</v>
      </c>
      <c r="B5565" s="60" t="s">
        <v>309</v>
      </c>
      <c r="C5565" s="61" t="s">
        <v>430</v>
      </c>
      <c r="D5565" s="62"/>
      <c r="E5565" s="62">
        <v>250</v>
      </c>
      <c r="F5565" s="62">
        <v>2060</v>
      </c>
      <c r="G5565" s="50">
        <v>3841.45</v>
      </c>
      <c r="H5565" s="50">
        <v>3849.4479999999999</v>
      </c>
      <c r="I5565" s="50">
        <v>3883.4789999999998</v>
      </c>
      <c r="J5565" s="50">
        <v>3948.0070000000001</v>
      </c>
      <c r="K5565" s="50">
        <v>4017.1909999999998</v>
      </c>
      <c r="L5565" s="50">
        <v>4045.8040000000001</v>
      </c>
      <c r="M5565" s="50">
        <v>4035.93</v>
      </c>
      <c r="N5565" s="50">
        <v>4043.3409999999999</v>
      </c>
      <c r="O5565" s="50">
        <v>4085.2809999999999</v>
      </c>
      <c r="P5565" s="50">
        <v>4154.9780000000001</v>
      </c>
      <c r="Q5565" s="50">
        <v>4214.3490000000002</v>
      </c>
      <c r="R5565" s="50">
        <v>4096.7370000000001</v>
      </c>
      <c r="S5565" s="50">
        <v>3880.5569999999998</v>
      </c>
      <c r="T5565" s="50">
        <v>3646.2269999999999</v>
      </c>
      <c r="U5565" s="50">
        <v>3624.3829999999998</v>
      </c>
      <c r="V5565" s="50">
        <v>3491.5120000000002</v>
      </c>
      <c r="W5565" s="50" t="s">
        <v>311</v>
      </c>
      <c r="X5565" s="50">
        <v>3042.7860000000001</v>
      </c>
      <c r="Y5565" s="50">
        <v>2706.7579999999998</v>
      </c>
      <c r="Z5565" s="50">
        <v>1734.914</v>
      </c>
      <c r="AA5565" s="50">
        <v>727.14700000000005</v>
      </c>
      <c r="AB5565" s="50">
        <v>157.166</v>
      </c>
      <c r="AC5565" s="50" t="str">
        <f t="shared" si="353"/>
        <v>France-2060</v>
      </c>
      <c r="AD5565" s="51">
        <f t="shared" si="354"/>
        <v>40522.175000000003</v>
      </c>
      <c r="AE5565" s="15">
        <f t="shared" si="355"/>
        <v>0.75773992881675278</v>
      </c>
      <c r="AF5565">
        <f t="shared" si="356"/>
        <v>0.36721994576531664</v>
      </c>
    </row>
    <row r="5566" spans="1:32" x14ac:dyDescent="0.25">
      <c r="A5566" s="59">
        <v>5549</v>
      </c>
      <c r="B5566" s="60" t="s">
        <v>309</v>
      </c>
      <c r="C5566" s="61" t="s">
        <v>431</v>
      </c>
      <c r="D5566" s="62"/>
      <c r="E5566" s="62">
        <v>254</v>
      </c>
      <c r="F5566" s="62">
        <v>2060</v>
      </c>
      <c r="G5566" s="50">
        <v>48.38</v>
      </c>
      <c r="H5566" s="50">
        <v>47.356000000000002</v>
      </c>
      <c r="I5566" s="50">
        <v>46.491</v>
      </c>
      <c r="J5566" s="50">
        <v>45.820999999999998</v>
      </c>
      <c r="K5566" s="50">
        <v>45.140999999999998</v>
      </c>
      <c r="L5566" s="50">
        <v>43.918999999999997</v>
      </c>
      <c r="M5566" s="50">
        <v>42.018000000000001</v>
      </c>
      <c r="N5566" s="50">
        <v>39.81</v>
      </c>
      <c r="O5566" s="50">
        <v>38.103999999999999</v>
      </c>
      <c r="P5566" s="50">
        <v>37.085000000000001</v>
      </c>
      <c r="Q5566" s="50">
        <v>35.645000000000003</v>
      </c>
      <c r="R5566" s="50">
        <v>32.304000000000002</v>
      </c>
      <c r="S5566" s="50">
        <v>28.248000000000001</v>
      </c>
      <c r="T5566" s="50">
        <v>23.413</v>
      </c>
      <c r="U5566" s="50">
        <v>18.428000000000001</v>
      </c>
      <c r="V5566" s="50">
        <v>16.463000000000001</v>
      </c>
      <c r="W5566" s="50" t="s">
        <v>311</v>
      </c>
      <c r="X5566" s="50">
        <v>14.125999999999999</v>
      </c>
      <c r="Y5566" s="50">
        <v>9.8010000000000002</v>
      </c>
      <c r="Z5566" s="50">
        <v>5.016</v>
      </c>
      <c r="AA5566" s="50">
        <v>1.702</v>
      </c>
      <c r="AB5566" s="50">
        <v>0.41399999999999998</v>
      </c>
      <c r="AC5566" s="50" t="str">
        <f t="shared" si="353"/>
        <v>French Guiana-2060</v>
      </c>
      <c r="AD5566" s="51">
        <f t="shared" si="354"/>
        <v>388.09499999999997</v>
      </c>
      <c r="AE5566" s="15">
        <f t="shared" si="355"/>
        <v>0.59673533542045121</v>
      </c>
      <c r="AF5566">
        <f t="shared" si="356"/>
        <v>0.16850705797609758</v>
      </c>
    </row>
    <row r="5567" spans="1:32" x14ac:dyDescent="0.25">
      <c r="A5567" s="59">
        <v>5550</v>
      </c>
      <c r="B5567" s="60" t="s">
        <v>309</v>
      </c>
      <c r="C5567" s="61" t="s">
        <v>369</v>
      </c>
      <c r="D5567" s="62"/>
      <c r="E5567" s="62">
        <v>258</v>
      </c>
      <c r="F5567" s="62">
        <v>2060</v>
      </c>
      <c r="G5567" s="50">
        <v>16.311</v>
      </c>
      <c r="H5567" s="50">
        <v>16.853000000000002</v>
      </c>
      <c r="I5567" s="50">
        <v>17.378</v>
      </c>
      <c r="J5567" s="50">
        <v>17.829999999999998</v>
      </c>
      <c r="K5567" s="50">
        <v>18.236999999999998</v>
      </c>
      <c r="L5567" s="50">
        <v>18.715</v>
      </c>
      <c r="M5567" s="50">
        <v>19.216999999999999</v>
      </c>
      <c r="N5567" s="50">
        <v>19.695</v>
      </c>
      <c r="O5567" s="50">
        <v>20.483000000000001</v>
      </c>
      <c r="P5567" s="50">
        <v>21.021000000000001</v>
      </c>
      <c r="Q5567" s="50">
        <v>20.015000000000001</v>
      </c>
      <c r="R5567" s="50">
        <v>20.617000000000001</v>
      </c>
      <c r="S5567" s="50">
        <v>20.666</v>
      </c>
      <c r="T5567" s="50">
        <v>19.684999999999999</v>
      </c>
      <c r="U5567" s="50">
        <v>17.765999999999998</v>
      </c>
      <c r="V5567" s="50">
        <v>14.932</v>
      </c>
      <c r="W5567" s="50" t="s">
        <v>311</v>
      </c>
      <c r="X5567" s="50">
        <v>11.938000000000001</v>
      </c>
      <c r="Y5567" s="50">
        <v>8.06</v>
      </c>
      <c r="Z5567" s="50">
        <v>4.391</v>
      </c>
      <c r="AA5567" s="50">
        <v>1.3759999999999999</v>
      </c>
      <c r="AB5567" s="50">
        <v>0.254</v>
      </c>
      <c r="AC5567" s="50" t="str">
        <f t="shared" si="353"/>
        <v>French Polynesia-2060</v>
      </c>
      <c r="AD5567" s="51">
        <f t="shared" si="354"/>
        <v>196.49599999999995</v>
      </c>
      <c r="AE5567" s="15">
        <f t="shared" si="355"/>
        <v>0.65621692044621782</v>
      </c>
      <c r="AF5567">
        <f t="shared" si="356"/>
        <v>0.31736817817501767</v>
      </c>
    </row>
    <row r="5568" spans="1:32" x14ac:dyDescent="0.25">
      <c r="A5568" s="59">
        <v>5551</v>
      </c>
      <c r="B5568" s="60" t="s">
        <v>309</v>
      </c>
      <c r="C5568" s="61" t="s">
        <v>432</v>
      </c>
      <c r="D5568" s="62"/>
      <c r="E5568" s="62">
        <v>266</v>
      </c>
      <c r="F5568" s="62">
        <v>2060</v>
      </c>
      <c r="G5568" s="50">
        <v>324.26799999999997</v>
      </c>
      <c r="H5568" s="50">
        <v>324.82600000000002</v>
      </c>
      <c r="I5568" s="50">
        <v>322.63299999999998</v>
      </c>
      <c r="J5568" s="50">
        <v>315.16500000000002</v>
      </c>
      <c r="K5568" s="50">
        <v>303.44400000000002</v>
      </c>
      <c r="L5568" s="50">
        <v>290.50299999999999</v>
      </c>
      <c r="M5568" s="50">
        <v>279.87</v>
      </c>
      <c r="N5568" s="50">
        <v>272.62</v>
      </c>
      <c r="O5568" s="50">
        <v>267.63200000000001</v>
      </c>
      <c r="P5568" s="50">
        <v>250.994</v>
      </c>
      <c r="Q5568" s="50">
        <v>211.167</v>
      </c>
      <c r="R5568" s="50">
        <v>177.018</v>
      </c>
      <c r="S5568" s="50">
        <v>157.71199999999999</v>
      </c>
      <c r="T5568" s="50">
        <v>141.68100000000001</v>
      </c>
      <c r="U5568" s="50">
        <v>120.91200000000001</v>
      </c>
      <c r="V5568" s="50">
        <v>89.078000000000003</v>
      </c>
      <c r="W5568" s="50" t="s">
        <v>311</v>
      </c>
      <c r="X5568" s="50">
        <v>53.249000000000002</v>
      </c>
      <c r="Y5568" s="50">
        <v>24.56</v>
      </c>
      <c r="Z5568" s="50">
        <v>7.8090000000000002</v>
      </c>
      <c r="AA5568" s="50">
        <v>1.458</v>
      </c>
      <c r="AB5568" s="50">
        <v>0.154</v>
      </c>
      <c r="AC5568" s="50" t="str">
        <f t="shared" si="353"/>
        <v>Gabon-2060</v>
      </c>
      <c r="AD5568" s="51">
        <f t="shared" si="354"/>
        <v>2526.125</v>
      </c>
      <c r="AE5568" s="15">
        <f t="shared" si="355"/>
        <v>0.55841575535652443</v>
      </c>
      <c r="AF5568">
        <f t="shared" si="356"/>
        <v>0.12547729292148443</v>
      </c>
    </row>
    <row r="5569" spans="1:32" x14ac:dyDescent="0.25">
      <c r="A5569" s="59">
        <v>5552</v>
      </c>
      <c r="B5569" s="60" t="s">
        <v>309</v>
      </c>
      <c r="C5569" s="61" t="s">
        <v>433</v>
      </c>
      <c r="D5569" s="62"/>
      <c r="E5569" s="62">
        <v>270</v>
      </c>
      <c r="F5569" s="62">
        <v>2060</v>
      </c>
      <c r="G5569" s="50">
        <v>532.78099999999995</v>
      </c>
      <c r="H5569" s="50">
        <v>519.06399999999996</v>
      </c>
      <c r="I5569" s="50">
        <v>508.76</v>
      </c>
      <c r="J5569" s="50">
        <v>498.267</v>
      </c>
      <c r="K5569" s="50">
        <v>481.84399999999999</v>
      </c>
      <c r="L5569" s="50">
        <v>455.37599999999998</v>
      </c>
      <c r="M5569" s="50">
        <v>420.20600000000002</v>
      </c>
      <c r="N5569" s="50">
        <v>380.995</v>
      </c>
      <c r="O5569" s="50">
        <v>339.392</v>
      </c>
      <c r="P5569" s="50">
        <v>296.26600000000002</v>
      </c>
      <c r="Q5569" s="50">
        <v>248.07400000000001</v>
      </c>
      <c r="R5569" s="50">
        <v>201.48599999999999</v>
      </c>
      <c r="S5569" s="50">
        <v>155.755</v>
      </c>
      <c r="T5569" s="50">
        <v>112.926</v>
      </c>
      <c r="U5569" s="50">
        <v>77.236999999999995</v>
      </c>
      <c r="V5569" s="50">
        <v>47.048999999999999</v>
      </c>
      <c r="W5569" s="50" t="s">
        <v>311</v>
      </c>
      <c r="X5569" s="50">
        <v>21.556000000000001</v>
      </c>
      <c r="Y5569" s="50">
        <v>6.0330000000000004</v>
      </c>
      <c r="Z5569" s="50">
        <v>1.1719999999999999</v>
      </c>
      <c r="AA5569" s="50">
        <v>0.10199999999999999</v>
      </c>
      <c r="AB5569" s="50">
        <v>4.0000000000000001E-3</v>
      </c>
      <c r="AC5569" s="50" t="str">
        <f t="shared" si="353"/>
        <v>Gambia-2060</v>
      </c>
      <c r="AD5569" s="51">
        <f t="shared" si="354"/>
        <v>3477.6610000000001</v>
      </c>
      <c r="AE5569" s="15">
        <f t="shared" si="355"/>
        <v>0.52526223803872762</v>
      </c>
      <c r="AF5569">
        <f t="shared" si="356"/>
        <v>5.2811622093791817E-2</v>
      </c>
    </row>
    <row r="5570" spans="1:32" x14ac:dyDescent="0.25">
      <c r="A5570" s="59">
        <v>5553</v>
      </c>
      <c r="B5570" s="60" t="s">
        <v>309</v>
      </c>
      <c r="C5570" s="61" t="s">
        <v>434</v>
      </c>
      <c r="D5570" s="62">
        <v>14</v>
      </c>
      <c r="E5570" s="62">
        <v>268</v>
      </c>
      <c r="F5570" s="62">
        <v>2060</v>
      </c>
      <c r="G5570" s="50">
        <v>164.87100000000001</v>
      </c>
      <c r="H5570" s="50">
        <v>174.91499999999999</v>
      </c>
      <c r="I5570" s="50">
        <v>188.089</v>
      </c>
      <c r="J5570" s="50">
        <v>194.24299999999999</v>
      </c>
      <c r="K5570" s="50">
        <v>187.37299999999999</v>
      </c>
      <c r="L5570" s="50">
        <v>176.00700000000001</v>
      </c>
      <c r="M5570" s="50">
        <v>172.84700000000001</v>
      </c>
      <c r="N5570" s="50">
        <v>183.74299999999999</v>
      </c>
      <c r="O5570" s="50">
        <v>203.90299999999999</v>
      </c>
      <c r="P5570" s="50">
        <v>222.977</v>
      </c>
      <c r="Q5570" s="50">
        <v>195.066</v>
      </c>
      <c r="R5570" s="50">
        <v>156.48099999999999</v>
      </c>
      <c r="S5570" s="50">
        <v>171.41900000000001</v>
      </c>
      <c r="T5570" s="50">
        <v>203.006</v>
      </c>
      <c r="U5570" s="50">
        <v>197.43100000000001</v>
      </c>
      <c r="V5570" s="50">
        <v>162.40299999999999</v>
      </c>
      <c r="W5570" s="50" t="s">
        <v>311</v>
      </c>
      <c r="X5570" s="50">
        <v>123.32</v>
      </c>
      <c r="Y5570" s="50">
        <v>72.584999999999994</v>
      </c>
      <c r="Z5570" s="50">
        <v>30.173999999999999</v>
      </c>
      <c r="AA5570" s="50">
        <v>8.6189999999999998</v>
      </c>
      <c r="AB5570" s="50">
        <v>1.075</v>
      </c>
      <c r="AC5570" s="50" t="str">
        <f t="shared" si="353"/>
        <v>Georgia-2060</v>
      </c>
      <c r="AD5570" s="51">
        <f t="shared" si="354"/>
        <v>1864.0590000000002</v>
      </c>
      <c r="AE5570" s="15">
        <f t="shared" si="355"/>
        <v>0.71161266891230357</v>
      </c>
      <c r="AF5570">
        <f t="shared" si="356"/>
        <v>0.33387752337648119</v>
      </c>
    </row>
    <row r="5571" spans="1:32" x14ac:dyDescent="0.25">
      <c r="A5571" s="59">
        <v>5554</v>
      </c>
      <c r="B5571" s="60" t="s">
        <v>309</v>
      </c>
      <c r="C5571" s="61" t="s">
        <v>258</v>
      </c>
      <c r="D5571" s="62"/>
      <c r="E5571" s="62">
        <v>276</v>
      </c>
      <c r="F5571" s="62">
        <v>2060</v>
      </c>
      <c r="G5571" s="50">
        <v>3464.5120000000002</v>
      </c>
      <c r="H5571" s="50">
        <v>3499.069</v>
      </c>
      <c r="I5571" s="50">
        <v>3460.971</v>
      </c>
      <c r="J5571" s="50">
        <v>3465.335</v>
      </c>
      <c r="K5571" s="50">
        <v>3628.723</v>
      </c>
      <c r="L5571" s="50">
        <v>3920.5079999999998</v>
      </c>
      <c r="M5571" s="50">
        <v>4239.4870000000001</v>
      </c>
      <c r="N5571" s="50">
        <v>4454.473</v>
      </c>
      <c r="O5571" s="50">
        <v>4470.4390000000003</v>
      </c>
      <c r="P5571" s="50">
        <v>4373.2049999999999</v>
      </c>
      <c r="Q5571" s="50">
        <v>4306.9709999999995</v>
      </c>
      <c r="R5571" s="50">
        <v>4469.6779999999999</v>
      </c>
      <c r="S5571" s="50">
        <v>4800.1360000000004</v>
      </c>
      <c r="T5571" s="50">
        <v>5003.4340000000002</v>
      </c>
      <c r="U5571" s="50">
        <v>5188.96</v>
      </c>
      <c r="V5571" s="50">
        <v>4555.799</v>
      </c>
      <c r="W5571" s="50" t="s">
        <v>311</v>
      </c>
      <c r="X5571" s="50">
        <v>3681.884</v>
      </c>
      <c r="Y5571" s="50">
        <v>2958.6280000000002</v>
      </c>
      <c r="Z5571" s="50">
        <v>2150.5030000000002</v>
      </c>
      <c r="AA5571" s="50">
        <v>727.97900000000004</v>
      </c>
      <c r="AB5571" s="50">
        <v>98.156000000000006</v>
      </c>
      <c r="AC5571" s="50" t="str">
        <f t="shared" si="353"/>
        <v>Germany-2060</v>
      </c>
      <c r="AD5571" s="51">
        <f t="shared" si="354"/>
        <v>42128.954999999994</v>
      </c>
      <c r="AE5571" s="15">
        <f t="shared" si="355"/>
        <v>0.82579534669207932</v>
      </c>
      <c r="AF5571">
        <f t="shared" si="356"/>
        <v>0.46362924932868893</v>
      </c>
    </row>
    <row r="5572" spans="1:32" x14ac:dyDescent="0.25">
      <c r="A5572" s="59">
        <v>5555</v>
      </c>
      <c r="B5572" s="60" t="s">
        <v>309</v>
      </c>
      <c r="C5572" s="61" t="s">
        <v>435</v>
      </c>
      <c r="D5572" s="62"/>
      <c r="E5572" s="62">
        <v>288</v>
      </c>
      <c r="F5572" s="62">
        <v>2060</v>
      </c>
      <c r="G5572" s="50">
        <v>5343.8789999999999</v>
      </c>
      <c r="H5572" s="50">
        <v>5262.1880000000001</v>
      </c>
      <c r="I5572" s="50">
        <v>5175.5439999999999</v>
      </c>
      <c r="J5572" s="50">
        <v>5017.6790000000001</v>
      </c>
      <c r="K5572" s="50">
        <v>4775.1970000000001</v>
      </c>
      <c r="L5572" s="50">
        <v>4503.2179999999998</v>
      </c>
      <c r="M5572" s="50">
        <v>4231.4809999999998</v>
      </c>
      <c r="N5572" s="50">
        <v>3997.7730000000001</v>
      </c>
      <c r="O5572" s="50">
        <v>3784.0859999999998</v>
      </c>
      <c r="P5572" s="50">
        <v>3528.607</v>
      </c>
      <c r="Q5572" s="50">
        <v>3045.0250000000001</v>
      </c>
      <c r="R5572" s="50">
        <v>2566.261</v>
      </c>
      <c r="S5572" s="50">
        <v>2200.4279999999999</v>
      </c>
      <c r="T5572" s="50">
        <v>1759.106</v>
      </c>
      <c r="U5572" s="50">
        <v>1294.4259999999999</v>
      </c>
      <c r="V5572" s="50">
        <v>829.64800000000002</v>
      </c>
      <c r="W5572" s="50" t="s">
        <v>311</v>
      </c>
      <c r="X5572" s="50">
        <v>407.75599999999997</v>
      </c>
      <c r="Y5572" s="50">
        <v>140.26599999999999</v>
      </c>
      <c r="Z5572" s="50">
        <v>30.63</v>
      </c>
      <c r="AA5572" s="50">
        <v>3.5019999999999998</v>
      </c>
      <c r="AB5572" s="50">
        <v>0.22900000000000001</v>
      </c>
      <c r="AC5572" s="50" t="str">
        <f t="shared" si="353"/>
        <v>Ghana-2060</v>
      </c>
      <c r="AD5572" s="51">
        <f t="shared" si="354"/>
        <v>37649.754999999997</v>
      </c>
      <c r="AE5572" s="15">
        <f t="shared" si="355"/>
        <v>0.53777704529551396</v>
      </c>
      <c r="AF5572">
        <f t="shared" si="356"/>
        <v>8.3575684739184863E-2</v>
      </c>
    </row>
    <row r="5573" spans="1:32" x14ac:dyDescent="0.25">
      <c r="A5573" s="59">
        <v>5556</v>
      </c>
      <c r="B5573" s="60" t="s">
        <v>309</v>
      </c>
      <c r="C5573" s="61" t="s">
        <v>436</v>
      </c>
      <c r="D5573" s="62"/>
      <c r="E5573" s="62">
        <v>300</v>
      </c>
      <c r="F5573" s="62">
        <v>2060</v>
      </c>
      <c r="G5573" s="50">
        <v>351.99099999999999</v>
      </c>
      <c r="H5573" s="50">
        <v>365.76400000000001</v>
      </c>
      <c r="I5573" s="50">
        <v>389.238</v>
      </c>
      <c r="J5573" s="50">
        <v>413.07499999999999</v>
      </c>
      <c r="K5573" s="50">
        <v>425.774</v>
      </c>
      <c r="L5573" s="50">
        <v>427.1</v>
      </c>
      <c r="M5573" s="50">
        <v>427.803</v>
      </c>
      <c r="N5573" s="50">
        <v>437.88799999999998</v>
      </c>
      <c r="O5573" s="50">
        <v>477.00599999999997</v>
      </c>
      <c r="P5573" s="50">
        <v>540.197</v>
      </c>
      <c r="Q5573" s="50">
        <v>610.73099999999999</v>
      </c>
      <c r="R5573" s="50">
        <v>575.87400000000002</v>
      </c>
      <c r="S5573" s="50">
        <v>574.39300000000003</v>
      </c>
      <c r="T5573" s="50">
        <v>562.05799999999999</v>
      </c>
      <c r="U5573" s="50">
        <v>581.923</v>
      </c>
      <c r="V5573" s="50">
        <v>672.28499999999997</v>
      </c>
      <c r="W5573" s="50" t="s">
        <v>311</v>
      </c>
      <c r="X5573" s="50">
        <v>633.87300000000005</v>
      </c>
      <c r="Y5573" s="50">
        <v>469.423</v>
      </c>
      <c r="Z5573" s="50">
        <v>273.86900000000003</v>
      </c>
      <c r="AA5573" s="50">
        <v>97.355000000000004</v>
      </c>
      <c r="AB5573" s="50">
        <v>21.675000000000001</v>
      </c>
      <c r="AC5573" s="50" t="str">
        <f t="shared" si="353"/>
        <v>Greece-2060</v>
      </c>
      <c r="AD5573" s="51">
        <f t="shared" si="354"/>
        <v>4909.8409999999994</v>
      </c>
      <c r="AE5573" s="15">
        <f t="shared" si="355"/>
        <v>0.90012161289948089</v>
      </c>
      <c r="AF5573">
        <f t="shared" si="356"/>
        <v>0.55053222342514363</v>
      </c>
    </row>
    <row r="5574" spans="1:32" x14ac:dyDescent="0.25">
      <c r="A5574" s="59">
        <v>5557</v>
      </c>
      <c r="B5574" s="60" t="s">
        <v>309</v>
      </c>
      <c r="C5574" s="61" t="s">
        <v>370</v>
      </c>
      <c r="D5574" s="62"/>
      <c r="E5574" s="62">
        <v>308</v>
      </c>
      <c r="F5574" s="62">
        <v>2060</v>
      </c>
      <c r="G5574" s="50">
        <v>5.0460000000000003</v>
      </c>
      <c r="H5574" s="50">
        <v>5.51</v>
      </c>
      <c r="I5574" s="50">
        <v>6.02</v>
      </c>
      <c r="J5574" s="50">
        <v>6.2279999999999998</v>
      </c>
      <c r="K5574" s="50">
        <v>5.97</v>
      </c>
      <c r="L5574" s="50">
        <v>5.6079999999999997</v>
      </c>
      <c r="M5574" s="50">
        <v>5.7210000000000001</v>
      </c>
      <c r="N5574" s="50">
        <v>6.3620000000000001</v>
      </c>
      <c r="O5574" s="50">
        <v>7.02</v>
      </c>
      <c r="P5574" s="50">
        <v>7.1070000000000002</v>
      </c>
      <c r="Q5574" s="50">
        <v>6.5650000000000004</v>
      </c>
      <c r="R5574" s="50">
        <v>5.8079999999999998</v>
      </c>
      <c r="S5574" s="50">
        <v>6.3639999999999999</v>
      </c>
      <c r="T5574" s="50">
        <v>6.8209999999999997</v>
      </c>
      <c r="U5574" s="50">
        <v>7.4290000000000003</v>
      </c>
      <c r="V5574" s="50">
        <v>5.2519999999999998</v>
      </c>
      <c r="W5574" s="50" t="s">
        <v>311</v>
      </c>
      <c r="X5574" s="50">
        <v>3.0019999999999998</v>
      </c>
      <c r="Y5574" s="50">
        <v>1.4970000000000001</v>
      </c>
      <c r="Z5574" s="50">
        <v>0.58199999999999996</v>
      </c>
      <c r="AA5574" s="50">
        <v>0.217</v>
      </c>
      <c r="AB5574" s="50">
        <v>2.7E-2</v>
      </c>
      <c r="AC5574" s="50" t="str">
        <f t="shared" si="353"/>
        <v>Grenada-2060</v>
      </c>
      <c r="AD5574" s="51">
        <f t="shared" si="354"/>
        <v>62.753</v>
      </c>
      <c r="AE5574" s="15">
        <f t="shared" si="355"/>
        <v>0.65977722180612886</v>
      </c>
      <c r="AF5574">
        <f t="shared" si="356"/>
        <v>0.31296247274010758</v>
      </c>
    </row>
    <row r="5575" spans="1:32" x14ac:dyDescent="0.25">
      <c r="A5575" s="59">
        <v>5558</v>
      </c>
      <c r="B5575" s="60" t="s">
        <v>309</v>
      </c>
      <c r="C5575" s="61" t="s">
        <v>371</v>
      </c>
      <c r="D5575" s="62">
        <v>5</v>
      </c>
      <c r="E5575" s="62">
        <v>312</v>
      </c>
      <c r="F5575" s="62">
        <v>2060</v>
      </c>
      <c r="G5575" s="50">
        <v>19.600999999999999</v>
      </c>
      <c r="H5575" s="50">
        <v>19.428999999999998</v>
      </c>
      <c r="I5575" s="50">
        <v>19.914000000000001</v>
      </c>
      <c r="J5575" s="50">
        <v>20.95</v>
      </c>
      <c r="K5575" s="50">
        <v>22.151</v>
      </c>
      <c r="L5575" s="50">
        <v>23.003</v>
      </c>
      <c r="M5575" s="50">
        <v>22.504999999999999</v>
      </c>
      <c r="N5575" s="50">
        <v>20.815000000000001</v>
      </c>
      <c r="O5575" s="50">
        <v>20.213000000000001</v>
      </c>
      <c r="P5575" s="50">
        <v>22.645</v>
      </c>
      <c r="Q5575" s="50">
        <v>24.222999999999999</v>
      </c>
      <c r="R5575" s="50">
        <v>26.995000000000001</v>
      </c>
      <c r="S5575" s="50">
        <v>28.288</v>
      </c>
      <c r="T5575" s="50">
        <v>24.041</v>
      </c>
      <c r="U5575" s="50">
        <v>14.878</v>
      </c>
      <c r="V5575" s="50">
        <v>15.368</v>
      </c>
      <c r="W5575" s="50" t="s">
        <v>311</v>
      </c>
      <c r="X5575" s="50">
        <v>16.832000000000001</v>
      </c>
      <c r="Y5575" s="50">
        <v>18.684999999999999</v>
      </c>
      <c r="Z5575" s="50">
        <v>13.218999999999999</v>
      </c>
      <c r="AA5575" s="50">
        <v>7.2779999999999996</v>
      </c>
      <c r="AB5575" s="50">
        <v>2.4620000000000002</v>
      </c>
      <c r="AC5575" s="50" t="str">
        <f t="shared" si="353"/>
        <v>Guadeloupe-2060</v>
      </c>
      <c r="AD5575" s="51">
        <f t="shared" si="354"/>
        <v>231.78800000000001</v>
      </c>
      <c r="AE5575" s="15">
        <f t="shared" si="355"/>
        <v>0.74079331112913505</v>
      </c>
      <c r="AF5575">
        <f t="shared" si="356"/>
        <v>0.38785892161853525</v>
      </c>
    </row>
    <row r="5576" spans="1:32" x14ac:dyDescent="0.25">
      <c r="A5576" s="59">
        <v>5559</v>
      </c>
      <c r="B5576" s="60" t="s">
        <v>309</v>
      </c>
      <c r="C5576" s="61" t="s">
        <v>372</v>
      </c>
      <c r="D5576" s="62"/>
      <c r="E5576" s="62">
        <v>316</v>
      </c>
      <c r="F5576" s="62">
        <v>2060</v>
      </c>
      <c r="G5576" s="50">
        <v>10.805</v>
      </c>
      <c r="H5576" s="50">
        <v>10.909000000000001</v>
      </c>
      <c r="I5576" s="50">
        <v>10.965</v>
      </c>
      <c r="J5576" s="50">
        <v>11.112</v>
      </c>
      <c r="K5576" s="50">
        <v>11.406000000000001</v>
      </c>
      <c r="L5576" s="50">
        <v>11.773</v>
      </c>
      <c r="M5576" s="50">
        <v>12.061999999999999</v>
      </c>
      <c r="N5576" s="50">
        <v>12.090999999999999</v>
      </c>
      <c r="O5576" s="50">
        <v>11.818</v>
      </c>
      <c r="P5576" s="50">
        <v>11.561999999999999</v>
      </c>
      <c r="Q5576" s="50">
        <v>11.555999999999999</v>
      </c>
      <c r="R5576" s="50">
        <v>12.102</v>
      </c>
      <c r="S5576" s="50">
        <v>11.968999999999999</v>
      </c>
      <c r="T5576" s="50">
        <v>11.170999999999999</v>
      </c>
      <c r="U5576" s="50">
        <v>9.4220000000000006</v>
      </c>
      <c r="V5576" s="50">
        <v>7.41</v>
      </c>
      <c r="W5576" s="50" t="s">
        <v>311</v>
      </c>
      <c r="X5576" s="50">
        <v>6.0810000000000004</v>
      </c>
      <c r="Y5576" s="50">
        <v>4.8650000000000002</v>
      </c>
      <c r="Z5576" s="50">
        <v>2.86</v>
      </c>
      <c r="AA5576" s="50">
        <v>1.171</v>
      </c>
      <c r="AB5576" s="50">
        <v>0.255</v>
      </c>
      <c r="AC5576" s="50" t="str">
        <f t="shared" si="353"/>
        <v>Guam-2060</v>
      </c>
      <c r="AD5576" s="51">
        <f t="shared" si="354"/>
        <v>117.45099999999999</v>
      </c>
      <c r="AE5576" s="15">
        <f t="shared" si="355"/>
        <v>0.64634613583536971</v>
      </c>
      <c r="AF5576">
        <f t="shared" si="356"/>
        <v>0.2879837474189037</v>
      </c>
    </row>
    <row r="5577" spans="1:32" x14ac:dyDescent="0.25">
      <c r="A5577" s="59">
        <v>5560</v>
      </c>
      <c r="B5577" s="60" t="s">
        <v>309</v>
      </c>
      <c r="C5577" s="61" t="s">
        <v>437</v>
      </c>
      <c r="D5577" s="62"/>
      <c r="E5577" s="62">
        <v>320</v>
      </c>
      <c r="F5577" s="62">
        <v>2060</v>
      </c>
      <c r="G5577" s="50">
        <v>1917.8679999999999</v>
      </c>
      <c r="H5577" s="50">
        <v>1954.2829999999999</v>
      </c>
      <c r="I5577" s="50">
        <v>1989.38</v>
      </c>
      <c r="J5577" s="50">
        <v>2017.0350000000001</v>
      </c>
      <c r="K5577" s="50">
        <v>2036.646</v>
      </c>
      <c r="L5577" s="50">
        <v>2046.681</v>
      </c>
      <c r="M5577" s="50">
        <v>2044.239</v>
      </c>
      <c r="N5577" s="50">
        <v>2015.134</v>
      </c>
      <c r="O5577" s="50">
        <v>1950.826</v>
      </c>
      <c r="P5577" s="50">
        <v>1850.961</v>
      </c>
      <c r="Q5577" s="50">
        <v>1763</v>
      </c>
      <c r="R5577" s="50">
        <v>1743.3240000000001</v>
      </c>
      <c r="S5577" s="50">
        <v>1571.098</v>
      </c>
      <c r="T5577" s="50">
        <v>1351.145</v>
      </c>
      <c r="U5577" s="50">
        <v>1071.011</v>
      </c>
      <c r="V5577" s="50">
        <v>841.51</v>
      </c>
      <c r="W5577" s="50" t="s">
        <v>311</v>
      </c>
      <c r="X5577" s="50">
        <v>564.54399999999998</v>
      </c>
      <c r="Y5577" s="50">
        <v>309.899</v>
      </c>
      <c r="Z5577" s="50">
        <v>131.78899999999999</v>
      </c>
      <c r="AA5577" s="50">
        <v>39.509</v>
      </c>
      <c r="AB5577" s="50">
        <v>5.952</v>
      </c>
      <c r="AC5577" s="50" t="str">
        <f t="shared" si="353"/>
        <v>Guatemala-2060</v>
      </c>
      <c r="AD5577" s="51">
        <f t="shared" si="354"/>
        <v>19038.944000000003</v>
      </c>
      <c r="AE5577" s="15">
        <f t="shared" si="355"/>
        <v>0.53453017142127202</v>
      </c>
      <c r="AF5577">
        <f t="shared" si="356"/>
        <v>0.17330428435602135</v>
      </c>
    </row>
    <row r="5578" spans="1:32" x14ac:dyDescent="0.25">
      <c r="A5578" s="59">
        <v>5561</v>
      </c>
      <c r="B5578" s="60" t="s">
        <v>309</v>
      </c>
      <c r="C5578" s="61" t="s">
        <v>438</v>
      </c>
      <c r="D5578" s="62"/>
      <c r="E5578" s="62">
        <v>324</v>
      </c>
      <c r="F5578" s="62">
        <v>2060</v>
      </c>
      <c r="G5578" s="50">
        <v>3242.2139999999999</v>
      </c>
      <c r="H5578" s="50">
        <v>3140.5630000000001</v>
      </c>
      <c r="I5578" s="50">
        <v>3030.0129999999999</v>
      </c>
      <c r="J5578" s="50">
        <v>2898.654</v>
      </c>
      <c r="K5578" s="50">
        <v>2745.1060000000002</v>
      </c>
      <c r="L5578" s="50">
        <v>2576.1060000000002</v>
      </c>
      <c r="M5578" s="50">
        <v>2388.6320000000001</v>
      </c>
      <c r="N5578" s="50">
        <v>2184.1990000000001</v>
      </c>
      <c r="O5578" s="50">
        <v>1970.527</v>
      </c>
      <c r="P5578" s="50">
        <v>1749.8440000000001</v>
      </c>
      <c r="Q5578" s="50">
        <v>1524.7729999999999</v>
      </c>
      <c r="R5578" s="50">
        <v>1282.6500000000001</v>
      </c>
      <c r="S5578" s="50">
        <v>1042.8019999999999</v>
      </c>
      <c r="T5578" s="50">
        <v>810.02200000000005</v>
      </c>
      <c r="U5578" s="50">
        <v>577.53399999999999</v>
      </c>
      <c r="V5578" s="50">
        <v>359.19299999999998</v>
      </c>
      <c r="W5578" s="50" t="s">
        <v>311</v>
      </c>
      <c r="X5578" s="50">
        <v>178.148</v>
      </c>
      <c r="Y5578" s="50">
        <v>62.192999999999998</v>
      </c>
      <c r="Z5578" s="50">
        <v>13.384</v>
      </c>
      <c r="AA5578" s="50">
        <v>1.4910000000000001</v>
      </c>
      <c r="AB5578" s="50">
        <v>7.3999999999999996E-2</v>
      </c>
      <c r="AC5578" s="50" t="str">
        <f t="shared" si="353"/>
        <v>Guinea-2060</v>
      </c>
      <c r="AD5578" s="51">
        <f t="shared" si="354"/>
        <v>20363.293000000001</v>
      </c>
      <c r="AE5578" s="15">
        <f t="shared" si="355"/>
        <v>0.56055909032001838</v>
      </c>
      <c r="AF5578">
        <f t="shared" si="356"/>
        <v>6.7236479694122275E-2</v>
      </c>
    </row>
    <row r="5579" spans="1:32" x14ac:dyDescent="0.25">
      <c r="A5579" s="59">
        <v>5562</v>
      </c>
      <c r="B5579" s="60" t="s">
        <v>309</v>
      </c>
      <c r="C5579" s="61" t="s">
        <v>373</v>
      </c>
      <c r="D5579" s="62"/>
      <c r="E5579" s="62">
        <v>624</v>
      </c>
      <c r="F5579" s="62">
        <v>2060</v>
      </c>
      <c r="G5579" s="50">
        <v>414.959</v>
      </c>
      <c r="H5579" s="50">
        <v>402.84399999999999</v>
      </c>
      <c r="I5579" s="50">
        <v>391.32499999999999</v>
      </c>
      <c r="J5579" s="50">
        <v>375.26400000000001</v>
      </c>
      <c r="K5579" s="50">
        <v>354.53800000000001</v>
      </c>
      <c r="L5579" s="50">
        <v>330.90899999999999</v>
      </c>
      <c r="M5579" s="50">
        <v>308.56099999999998</v>
      </c>
      <c r="N5579" s="50">
        <v>288.94299999999998</v>
      </c>
      <c r="O5579" s="50">
        <v>267.685</v>
      </c>
      <c r="P5579" s="50">
        <v>241.56200000000001</v>
      </c>
      <c r="Q5579" s="50">
        <v>205.768</v>
      </c>
      <c r="R5579" s="50">
        <v>168.66399999999999</v>
      </c>
      <c r="S5579" s="50">
        <v>139.98699999999999</v>
      </c>
      <c r="T5579" s="50">
        <v>113.392</v>
      </c>
      <c r="U5579" s="50">
        <v>81.33</v>
      </c>
      <c r="V5579" s="50">
        <v>48.601999999999997</v>
      </c>
      <c r="W5579" s="50" t="s">
        <v>311</v>
      </c>
      <c r="X5579" s="50">
        <v>21.021999999999998</v>
      </c>
      <c r="Y5579" s="50">
        <v>6.5289999999999999</v>
      </c>
      <c r="Z5579" s="50">
        <v>1.1579999999999999</v>
      </c>
      <c r="AA5579" s="50">
        <v>0.11799999999999999</v>
      </c>
      <c r="AB5579" s="50">
        <v>5.0000000000000001E-3</v>
      </c>
      <c r="AC5579" s="50" t="str">
        <f t="shared" si="353"/>
        <v>Guinea-Bissau-2060</v>
      </c>
      <c r="AD5579" s="51">
        <f t="shared" si="354"/>
        <v>2681.8810000000003</v>
      </c>
      <c r="AE5579" s="15">
        <f t="shared" si="355"/>
        <v>0.55233024880671433</v>
      </c>
      <c r="AF5579">
        <f t="shared" si="356"/>
        <v>6.9944839500499748E-2</v>
      </c>
    </row>
    <row r="5580" spans="1:32" x14ac:dyDescent="0.25">
      <c r="A5580" s="59">
        <v>5563</v>
      </c>
      <c r="B5580" s="60" t="s">
        <v>309</v>
      </c>
      <c r="C5580" s="61" t="s">
        <v>374</v>
      </c>
      <c r="D5580" s="62"/>
      <c r="E5580" s="62">
        <v>328</v>
      </c>
      <c r="F5580" s="62">
        <v>2060</v>
      </c>
      <c r="G5580" s="50">
        <v>48.529000000000003</v>
      </c>
      <c r="H5580" s="50">
        <v>51.100999999999999</v>
      </c>
      <c r="I5580" s="50">
        <v>53.686999999999998</v>
      </c>
      <c r="J5580" s="50">
        <v>54.551000000000002</v>
      </c>
      <c r="K5580" s="50">
        <v>53.780999999999999</v>
      </c>
      <c r="L5580" s="50">
        <v>53.451000000000001</v>
      </c>
      <c r="M5580" s="50">
        <v>53.968000000000004</v>
      </c>
      <c r="N5580" s="50">
        <v>54.777000000000001</v>
      </c>
      <c r="O5580" s="50">
        <v>54.813000000000002</v>
      </c>
      <c r="P5580" s="50">
        <v>52.734999999999999</v>
      </c>
      <c r="Q5580" s="50">
        <v>49.512</v>
      </c>
      <c r="R5580" s="50">
        <v>52.853999999999999</v>
      </c>
      <c r="S5580" s="50">
        <v>53.012</v>
      </c>
      <c r="T5580" s="50">
        <v>45.027999999999999</v>
      </c>
      <c r="U5580" s="50">
        <v>22.736000000000001</v>
      </c>
      <c r="V5580" s="50">
        <v>19.172999999999998</v>
      </c>
      <c r="W5580" s="50" t="s">
        <v>311</v>
      </c>
      <c r="X5580" s="50">
        <v>12.448</v>
      </c>
      <c r="Y5580" s="50">
        <v>5.3360000000000003</v>
      </c>
      <c r="Z5580" s="50">
        <v>1.4039999999999999</v>
      </c>
      <c r="AA5580" s="50">
        <v>0.19800000000000001</v>
      </c>
      <c r="AB5580" s="50">
        <v>1.4999999999999999E-2</v>
      </c>
      <c r="AC5580" s="50" t="str">
        <f t="shared" si="353"/>
        <v>Guyana-2060</v>
      </c>
      <c r="AD5580" s="51">
        <f t="shared" si="354"/>
        <v>533.45399999999995</v>
      </c>
      <c r="AE5580" s="15">
        <f t="shared" si="355"/>
        <v>0.48674299939638654</v>
      </c>
      <c r="AF5580">
        <f t="shared" si="356"/>
        <v>0.15483763874712239</v>
      </c>
    </row>
    <row r="5581" spans="1:32" x14ac:dyDescent="0.25">
      <c r="A5581" s="59">
        <v>5564</v>
      </c>
      <c r="B5581" s="60" t="s">
        <v>309</v>
      </c>
      <c r="C5581" s="61" t="s">
        <v>375</v>
      </c>
      <c r="D5581" s="62"/>
      <c r="E5581" s="62">
        <v>332</v>
      </c>
      <c r="F5581" s="62">
        <v>2060</v>
      </c>
      <c r="G5581" s="50">
        <v>952.149</v>
      </c>
      <c r="H5581" s="50">
        <v>980.51599999999996</v>
      </c>
      <c r="I5581" s="50">
        <v>1005.167</v>
      </c>
      <c r="J5581" s="50">
        <v>1019.918</v>
      </c>
      <c r="K5581" s="50">
        <v>1016.801</v>
      </c>
      <c r="L5581" s="50">
        <v>1008.3440000000001</v>
      </c>
      <c r="M5581" s="50">
        <v>998.62400000000002</v>
      </c>
      <c r="N5581" s="50">
        <v>986.56200000000001</v>
      </c>
      <c r="O5581" s="50">
        <v>970.32399999999996</v>
      </c>
      <c r="P5581" s="50">
        <v>936.90300000000002</v>
      </c>
      <c r="Q5581" s="50">
        <v>903.58900000000006</v>
      </c>
      <c r="R5581" s="50">
        <v>835.28099999999995</v>
      </c>
      <c r="S5581" s="50">
        <v>766.37199999999996</v>
      </c>
      <c r="T5581" s="50">
        <v>661.70299999999997</v>
      </c>
      <c r="U5581" s="50">
        <v>538.495</v>
      </c>
      <c r="V5581" s="50">
        <v>383.31599999999997</v>
      </c>
      <c r="W5581" s="50" t="s">
        <v>311</v>
      </c>
      <c r="X5581" s="50">
        <v>195.27099999999999</v>
      </c>
      <c r="Y5581" s="50">
        <v>82.423000000000002</v>
      </c>
      <c r="Z5581" s="50">
        <v>29.948</v>
      </c>
      <c r="AA5581" s="50">
        <v>7.4029999999999996</v>
      </c>
      <c r="AB5581" s="50">
        <v>1.2290000000000001</v>
      </c>
      <c r="AC5581" s="50" t="str">
        <f t="shared" si="353"/>
        <v>Haiti-2060</v>
      </c>
      <c r="AD5581" s="51">
        <f t="shared" si="354"/>
        <v>9442.7179999999989</v>
      </c>
      <c r="AE5581" s="15">
        <f t="shared" si="355"/>
        <v>0.51231223891256739</v>
      </c>
      <c r="AF5581">
        <f t="shared" si="356"/>
        <v>0.15344940249019631</v>
      </c>
    </row>
    <row r="5582" spans="1:32" x14ac:dyDescent="0.25">
      <c r="A5582" s="59">
        <v>5565</v>
      </c>
      <c r="B5582" s="60" t="s">
        <v>309</v>
      </c>
      <c r="C5582" s="61" t="s">
        <v>439</v>
      </c>
      <c r="D5582" s="62"/>
      <c r="E5582" s="62">
        <v>340</v>
      </c>
      <c r="F5582" s="62">
        <v>2060</v>
      </c>
      <c r="G5582" s="50">
        <v>782.90200000000004</v>
      </c>
      <c r="H5582" s="50">
        <v>803.59699999999998</v>
      </c>
      <c r="I5582" s="50">
        <v>824.79100000000005</v>
      </c>
      <c r="J5582" s="50">
        <v>849.81</v>
      </c>
      <c r="K5582" s="50">
        <v>876.83199999999999</v>
      </c>
      <c r="L5582" s="50">
        <v>905.649</v>
      </c>
      <c r="M5582" s="50">
        <v>928.94200000000001</v>
      </c>
      <c r="N5582" s="50">
        <v>934.61400000000003</v>
      </c>
      <c r="O5582" s="50">
        <v>920.30799999999999</v>
      </c>
      <c r="P5582" s="50">
        <v>891.67899999999997</v>
      </c>
      <c r="Q5582" s="50">
        <v>912.47799999999995</v>
      </c>
      <c r="R5582" s="50">
        <v>911.78899999999999</v>
      </c>
      <c r="S5582" s="50">
        <v>850.74199999999996</v>
      </c>
      <c r="T5582" s="50">
        <v>752.33699999999999</v>
      </c>
      <c r="U5582" s="50">
        <v>614.50699999999995</v>
      </c>
      <c r="V5582" s="50">
        <v>475.07499999999999</v>
      </c>
      <c r="W5582" s="50" t="s">
        <v>311</v>
      </c>
      <c r="X5582" s="50">
        <v>324.23</v>
      </c>
      <c r="Y5582" s="50">
        <v>183.35</v>
      </c>
      <c r="Z5582" s="50">
        <v>82.853999999999999</v>
      </c>
      <c r="AA5582" s="50">
        <v>24.943000000000001</v>
      </c>
      <c r="AB5582" s="50">
        <v>4.5830000000000002</v>
      </c>
      <c r="AC5582" s="50" t="str">
        <f t="shared" si="353"/>
        <v>Honduras-2060</v>
      </c>
      <c r="AD5582" s="51">
        <f t="shared" si="354"/>
        <v>8982.8429999999989</v>
      </c>
      <c r="AE5582" s="15">
        <f t="shared" si="355"/>
        <v>0.54249740310500827</v>
      </c>
      <c r="AF5582">
        <f t="shared" si="356"/>
        <v>0.21606549616368356</v>
      </c>
    </row>
    <row r="5583" spans="1:32" x14ac:dyDescent="0.25">
      <c r="A5583" s="59">
        <v>5566</v>
      </c>
      <c r="B5583" s="60" t="s">
        <v>309</v>
      </c>
      <c r="C5583" s="61" t="s">
        <v>440</v>
      </c>
      <c r="D5583" s="62"/>
      <c r="E5583" s="62">
        <v>352</v>
      </c>
      <c r="F5583" s="62">
        <v>2060</v>
      </c>
      <c r="G5583" s="50">
        <v>19.666</v>
      </c>
      <c r="H5583" s="50">
        <v>20.103999999999999</v>
      </c>
      <c r="I5583" s="50">
        <v>20.518000000000001</v>
      </c>
      <c r="J5583" s="50">
        <v>20.901</v>
      </c>
      <c r="K5583" s="50">
        <v>21.274999999999999</v>
      </c>
      <c r="L5583" s="50">
        <v>21.760999999999999</v>
      </c>
      <c r="M5583" s="50">
        <v>22.48</v>
      </c>
      <c r="N5583" s="50">
        <v>23.187999999999999</v>
      </c>
      <c r="O5583" s="50">
        <v>23.567</v>
      </c>
      <c r="P5583" s="50">
        <v>23.994</v>
      </c>
      <c r="Q5583" s="50">
        <v>24.481999999999999</v>
      </c>
      <c r="R5583" s="50">
        <v>22.448</v>
      </c>
      <c r="S5583" s="50">
        <v>22.558</v>
      </c>
      <c r="T5583" s="50">
        <v>24.939</v>
      </c>
      <c r="U5583" s="50">
        <v>21.792999999999999</v>
      </c>
      <c r="V5583" s="50">
        <v>20.474</v>
      </c>
      <c r="W5583" s="50" t="s">
        <v>311</v>
      </c>
      <c r="X5583" s="50">
        <v>16.719000000000001</v>
      </c>
      <c r="Y5583" s="50">
        <v>12.618</v>
      </c>
      <c r="Z5583" s="50">
        <v>7.3369999999999997</v>
      </c>
      <c r="AA5583" s="50">
        <v>2.8109999999999999</v>
      </c>
      <c r="AB5583" s="50">
        <v>0.48899999999999999</v>
      </c>
      <c r="AC5583" s="50" t="str">
        <f t="shared" si="353"/>
        <v>Iceland-2060</v>
      </c>
      <c r="AD5583" s="51">
        <f t="shared" si="354"/>
        <v>226.654</v>
      </c>
      <c r="AE5583" s="15">
        <f t="shared" si="355"/>
        <v>0.73887070159803059</v>
      </c>
      <c r="AF5583">
        <f t="shared" si="356"/>
        <v>0.37352496323298795</v>
      </c>
    </row>
    <row r="5584" spans="1:32" x14ac:dyDescent="0.25">
      <c r="A5584" s="59">
        <v>5567</v>
      </c>
      <c r="B5584" s="60" t="s">
        <v>309</v>
      </c>
      <c r="C5584" s="61" t="s">
        <v>34</v>
      </c>
      <c r="D5584" s="62"/>
      <c r="E5584" s="62">
        <v>356</v>
      </c>
      <c r="F5584" s="62">
        <v>2060</v>
      </c>
      <c r="G5584" s="50">
        <v>95159.633000000002</v>
      </c>
      <c r="H5584" s="50">
        <v>98042.975000000006</v>
      </c>
      <c r="I5584" s="50">
        <v>100613.815</v>
      </c>
      <c r="J5584" s="50">
        <v>103184.03200000001</v>
      </c>
      <c r="K5584" s="50">
        <v>106514.897</v>
      </c>
      <c r="L5584" s="50">
        <v>110505.43</v>
      </c>
      <c r="M5584" s="50">
        <v>113515.90700000001</v>
      </c>
      <c r="N5584" s="50">
        <v>114526.499</v>
      </c>
      <c r="O5584" s="50">
        <v>114276.03</v>
      </c>
      <c r="P5584" s="50">
        <v>112350.05899999999</v>
      </c>
      <c r="Q5584" s="50">
        <v>115704.42600000001</v>
      </c>
      <c r="R5584" s="50">
        <v>111725.855</v>
      </c>
      <c r="S5584" s="50">
        <v>102951.155</v>
      </c>
      <c r="T5584" s="50">
        <v>90424.409</v>
      </c>
      <c r="U5584" s="50">
        <v>74843.892999999996</v>
      </c>
      <c r="V5584" s="50">
        <v>54954.53</v>
      </c>
      <c r="W5584" s="50" t="s">
        <v>311</v>
      </c>
      <c r="X5584" s="50">
        <v>33626.277000000002</v>
      </c>
      <c r="Y5584" s="50">
        <v>17137.117999999999</v>
      </c>
      <c r="Z5584" s="50">
        <v>6519.0460000000003</v>
      </c>
      <c r="AA5584" s="50">
        <v>1704.5170000000001</v>
      </c>
      <c r="AB5584" s="50">
        <v>287.608</v>
      </c>
      <c r="AC5584" s="50" t="str">
        <f t="shared" si="353"/>
        <v>India-2060</v>
      </c>
      <c r="AD5584" s="51">
        <f t="shared" si="354"/>
        <v>1105254.29</v>
      </c>
      <c r="AE5584" s="15">
        <f t="shared" si="355"/>
        <v>0.51871666655100701</v>
      </c>
      <c r="AF5584">
        <f t="shared" si="356"/>
        <v>0.19977360358053609</v>
      </c>
    </row>
    <row r="5585" spans="1:32" x14ac:dyDescent="0.25">
      <c r="A5585" s="59">
        <v>5568</v>
      </c>
      <c r="B5585" s="60" t="s">
        <v>309</v>
      </c>
      <c r="C5585" s="61" t="s">
        <v>256</v>
      </c>
      <c r="D5585" s="62"/>
      <c r="E5585" s="62">
        <v>360</v>
      </c>
      <c r="F5585" s="62">
        <v>2060</v>
      </c>
      <c r="G5585" s="50">
        <v>19616.201000000001</v>
      </c>
      <c r="H5585" s="50">
        <v>20129.697</v>
      </c>
      <c r="I5585" s="50">
        <v>20728.367999999999</v>
      </c>
      <c r="J5585" s="50">
        <v>21221.06</v>
      </c>
      <c r="K5585" s="50">
        <v>21509.878000000001</v>
      </c>
      <c r="L5585" s="50">
        <v>21606.935000000001</v>
      </c>
      <c r="M5585" s="50">
        <v>21683.751</v>
      </c>
      <c r="N5585" s="50">
        <v>21921.883999999998</v>
      </c>
      <c r="O5585" s="50">
        <v>22286.067999999999</v>
      </c>
      <c r="P5585" s="50">
        <v>22633.593000000001</v>
      </c>
      <c r="Q5585" s="50">
        <v>21297.078000000001</v>
      </c>
      <c r="R5585" s="50">
        <v>20558.109</v>
      </c>
      <c r="S5585" s="50">
        <v>18458.363000000001</v>
      </c>
      <c r="T5585" s="50">
        <v>16382.84</v>
      </c>
      <c r="U5585" s="50">
        <v>13705.625</v>
      </c>
      <c r="V5585" s="50">
        <v>10564.726000000001</v>
      </c>
      <c r="W5585" s="50" t="s">
        <v>311</v>
      </c>
      <c r="X5585" s="50">
        <v>6407.5829999999996</v>
      </c>
      <c r="Y5585" s="50">
        <v>2967.4920000000002</v>
      </c>
      <c r="Z5585" s="50">
        <v>876.65200000000004</v>
      </c>
      <c r="AA5585" s="50">
        <v>139.869</v>
      </c>
      <c r="AB5585" s="50">
        <v>10.387</v>
      </c>
      <c r="AC5585" s="50" t="str">
        <f t="shared" si="353"/>
        <v>Indonesia-2060</v>
      </c>
      <c r="AD5585" s="51">
        <f t="shared" si="354"/>
        <v>213176.71900000001</v>
      </c>
      <c r="AE5585" s="15">
        <f t="shared" si="355"/>
        <v>0.52317833074445619</v>
      </c>
      <c r="AF5585">
        <f t="shared" si="356"/>
        <v>0.18657040097991973</v>
      </c>
    </row>
    <row r="5586" spans="1:32" x14ac:dyDescent="0.25">
      <c r="A5586" s="59">
        <v>5569</v>
      </c>
      <c r="B5586" s="60" t="s">
        <v>309</v>
      </c>
      <c r="C5586" s="61" t="s">
        <v>441</v>
      </c>
      <c r="D5586" s="62"/>
      <c r="E5586" s="62">
        <v>364</v>
      </c>
      <c r="F5586" s="62">
        <v>2060</v>
      </c>
      <c r="G5586" s="50">
        <v>3801.8960000000002</v>
      </c>
      <c r="H5586" s="50">
        <v>4173.6760000000004</v>
      </c>
      <c r="I5586" s="50">
        <v>4576.7669999999998</v>
      </c>
      <c r="J5586" s="50">
        <v>4719.9350000000004</v>
      </c>
      <c r="K5586" s="50">
        <v>4491.4189999999999</v>
      </c>
      <c r="L5586" s="50">
        <v>4211.393</v>
      </c>
      <c r="M5586" s="50">
        <v>4328.66</v>
      </c>
      <c r="N5586" s="50">
        <v>5032.6409999999996</v>
      </c>
      <c r="O5586" s="50">
        <v>5988.1130000000003</v>
      </c>
      <c r="P5586" s="50">
        <v>6578.5609999999997</v>
      </c>
      <c r="Q5586" s="50">
        <v>6064.4</v>
      </c>
      <c r="R5586" s="50">
        <v>5041.3469999999998</v>
      </c>
      <c r="S5586" s="50">
        <v>4996.6580000000004</v>
      </c>
      <c r="T5586" s="50">
        <v>6352.5379999999996</v>
      </c>
      <c r="U5586" s="50">
        <v>7792.3469999999998</v>
      </c>
      <c r="V5586" s="50">
        <v>6784.43</v>
      </c>
      <c r="W5586" s="50" t="s">
        <v>311</v>
      </c>
      <c r="X5586" s="50">
        <v>3958.58</v>
      </c>
      <c r="Y5586" s="50">
        <v>1900.569</v>
      </c>
      <c r="Z5586" s="50">
        <v>786.93399999999997</v>
      </c>
      <c r="AA5586" s="50">
        <v>198.17</v>
      </c>
      <c r="AB5586" s="50">
        <v>23.428000000000001</v>
      </c>
      <c r="AC5586" s="50" t="str">
        <f t="shared" si="353"/>
        <v>Iran (Islamic Republic of)-2060</v>
      </c>
      <c r="AD5586" s="51">
        <f t="shared" si="354"/>
        <v>51453.127000000008</v>
      </c>
      <c r="AE5586" s="15">
        <f t="shared" si="355"/>
        <v>0.78419597316213652</v>
      </c>
      <c r="AF5586">
        <f t="shared" si="356"/>
        <v>0.43429097133672917</v>
      </c>
    </row>
    <row r="5587" spans="1:32" x14ac:dyDescent="0.25">
      <c r="A5587" s="59">
        <v>5570</v>
      </c>
      <c r="B5587" s="60" t="s">
        <v>309</v>
      </c>
      <c r="C5587" s="61" t="s">
        <v>442</v>
      </c>
      <c r="D5587" s="62"/>
      <c r="E5587" s="62">
        <v>368</v>
      </c>
      <c r="F5587" s="62">
        <v>2060</v>
      </c>
      <c r="G5587" s="50">
        <v>10132.939</v>
      </c>
      <c r="H5587" s="50">
        <v>9731.9369999999999</v>
      </c>
      <c r="I5587" s="50">
        <v>9283.1219999999994</v>
      </c>
      <c r="J5587" s="50">
        <v>8781.9750000000004</v>
      </c>
      <c r="K5587" s="50">
        <v>8207.7279999999992</v>
      </c>
      <c r="L5587" s="50">
        <v>7595.76</v>
      </c>
      <c r="M5587" s="50">
        <v>6988.0190000000002</v>
      </c>
      <c r="N5587" s="50">
        <v>6407.7550000000001</v>
      </c>
      <c r="O5587" s="50">
        <v>5854.61</v>
      </c>
      <c r="P5587" s="50">
        <v>5270.8549999999996</v>
      </c>
      <c r="Q5587" s="50">
        <v>4494.4160000000002</v>
      </c>
      <c r="R5587" s="50">
        <v>3773.96</v>
      </c>
      <c r="S5587" s="50">
        <v>3237.3960000000002</v>
      </c>
      <c r="T5587" s="50">
        <v>2580.5100000000002</v>
      </c>
      <c r="U5587" s="50">
        <v>1954.136</v>
      </c>
      <c r="V5587" s="50">
        <v>1330.5440000000001</v>
      </c>
      <c r="W5587" s="50" t="s">
        <v>311</v>
      </c>
      <c r="X5587" s="50">
        <v>782.83</v>
      </c>
      <c r="Y5587" s="50">
        <v>341.62400000000002</v>
      </c>
      <c r="Z5587" s="50">
        <v>97.647000000000006</v>
      </c>
      <c r="AA5587" s="50">
        <v>13.798</v>
      </c>
      <c r="AB5587" s="50">
        <v>1.224</v>
      </c>
      <c r="AC5587" s="50" t="str">
        <f t="shared" ref="AC5587:AC5650" si="357">C5587&amp;"-"&amp;F5587</f>
        <v>Iraq-2060</v>
      </c>
      <c r="AD5587" s="51">
        <f t="shared" ref="AD5587:AD5650" si="358">SUM(J5587:S5587)</f>
        <v>60612.474000000002</v>
      </c>
      <c r="AE5587" s="15">
        <f t="shared" ref="AE5587:AE5650" si="359">IF(W5587="…",SUM(G5587:I5587,T5587:V5587,X5587:AB5587)/SUM(J5587:S5587),SUM(G5587:I5587,T5587:W5587)/SUM(J5587:S5587))</f>
        <v>0.59806684346855743</v>
      </c>
      <c r="AF5587">
        <f t="shared" ref="AF5587:AF5650" si="360">IF(W5587="…",SUM(T5587:V5587,X5587:AB5587)/SUM(G5587:S5587),SUM(T5587:W5587)/SUM(G5587:S5587))</f>
        <v>7.9125174386337899E-2</v>
      </c>
    </row>
    <row r="5588" spans="1:32" x14ac:dyDescent="0.25">
      <c r="A5588" s="59">
        <v>5571</v>
      </c>
      <c r="B5588" s="60" t="s">
        <v>309</v>
      </c>
      <c r="C5588" s="61" t="s">
        <v>259</v>
      </c>
      <c r="D5588" s="62"/>
      <c r="E5588" s="62">
        <v>372</v>
      </c>
      <c r="F5588" s="62">
        <v>2060</v>
      </c>
      <c r="G5588" s="50">
        <v>315.99799999999999</v>
      </c>
      <c r="H5588" s="50">
        <v>325.77499999999998</v>
      </c>
      <c r="I5588" s="50">
        <v>340.06400000000002</v>
      </c>
      <c r="J5588" s="50">
        <v>348.88900000000001</v>
      </c>
      <c r="K5588" s="50">
        <v>345.14800000000002</v>
      </c>
      <c r="L5588" s="50">
        <v>331.28699999999998</v>
      </c>
      <c r="M5588" s="50">
        <v>321.8</v>
      </c>
      <c r="N5588" s="50">
        <v>331.99</v>
      </c>
      <c r="O5588" s="50">
        <v>360.858</v>
      </c>
      <c r="P5588" s="50">
        <v>391.17700000000002</v>
      </c>
      <c r="Q5588" s="50">
        <v>392.19</v>
      </c>
      <c r="R5588" s="50">
        <v>346.25599999999997</v>
      </c>
      <c r="S5588" s="50">
        <v>295.75799999999998</v>
      </c>
      <c r="T5588" s="50">
        <v>266.97699999999998</v>
      </c>
      <c r="U5588" s="50">
        <v>287.36900000000003</v>
      </c>
      <c r="V5588" s="50">
        <v>322.17899999999997</v>
      </c>
      <c r="W5588" s="50" t="s">
        <v>311</v>
      </c>
      <c r="X5588" s="50">
        <v>290.33</v>
      </c>
      <c r="Y5588" s="50">
        <v>207.369</v>
      </c>
      <c r="Z5588" s="50">
        <v>97.466999999999999</v>
      </c>
      <c r="AA5588" s="50">
        <v>32.250999999999998</v>
      </c>
      <c r="AB5588" s="50">
        <v>4.58</v>
      </c>
      <c r="AC5588" s="50" t="str">
        <f t="shared" si="357"/>
        <v>Ireland-2060</v>
      </c>
      <c r="AD5588" s="51">
        <f t="shared" si="358"/>
        <v>3465.3529999999996</v>
      </c>
      <c r="AE5588" s="15">
        <f t="shared" si="359"/>
        <v>0.71864511349925986</v>
      </c>
      <c r="AF5588">
        <f t="shared" si="360"/>
        <v>0.33920790431710807</v>
      </c>
    </row>
    <row r="5589" spans="1:32" x14ac:dyDescent="0.25">
      <c r="A5589" s="59">
        <v>5572</v>
      </c>
      <c r="B5589" s="60" t="s">
        <v>309</v>
      </c>
      <c r="C5589" s="61" t="s">
        <v>443</v>
      </c>
      <c r="D5589" s="62"/>
      <c r="E5589" s="62">
        <v>376</v>
      </c>
      <c r="F5589" s="62">
        <v>2060</v>
      </c>
      <c r="G5589" s="50">
        <v>948.952</v>
      </c>
      <c r="H5589" s="50">
        <v>959.84299999999996</v>
      </c>
      <c r="I5589" s="50">
        <v>966.11</v>
      </c>
      <c r="J5589" s="50">
        <v>958.61800000000005</v>
      </c>
      <c r="K5589" s="50">
        <v>932.59400000000005</v>
      </c>
      <c r="L5589" s="50">
        <v>899.399</v>
      </c>
      <c r="M5589" s="50">
        <v>870.05899999999997</v>
      </c>
      <c r="N5589" s="50">
        <v>856.60699999999997</v>
      </c>
      <c r="O5589" s="50">
        <v>856.75300000000004</v>
      </c>
      <c r="P5589" s="50">
        <v>864.54600000000005</v>
      </c>
      <c r="Q5589" s="50">
        <v>775.80700000000002</v>
      </c>
      <c r="R5589" s="50">
        <v>698.60699999999997</v>
      </c>
      <c r="S5589" s="50">
        <v>640.98500000000001</v>
      </c>
      <c r="T5589" s="50">
        <v>570.51499999999999</v>
      </c>
      <c r="U5589" s="50">
        <v>535.61</v>
      </c>
      <c r="V5589" s="50">
        <v>490.43099999999998</v>
      </c>
      <c r="W5589" s="50" t="s">
        <v>311</v>
      </c>
      <c r="X5589" s="50">
        <v>417.38600000000002</v>
      </c>
      <c r="Y5589" s="50">
        <v>290.96899999999999</v>
      </c>
      <c r="Z5589" s="50">
        <v>151.11199999999999</v>
      </c>
      <c r="AA5589" s="50">
        <v>59.591999999999999</v>
      </c>
      <c r="AB5589" s="50">
        <v>14.483000000000001</v>
      </c>
      <c r="AC5589" s="50" t="str">
        <f t="shared" si="357"/>
        <v>Israel-2060</v>
      </c>
      <c r="AD5589" s="51">
        <f t="shared" si="358"/>
        <v>8353.9750000000004</v>
      </c>
      <c r="AE5589" s="15">
        <f t="shared" si="359"/>
        <v>0.64699774658171716</v>
      </c>
      <c r="AF5589">
        <f t="shared" si="360"/>
        <v>0.22532060187658964</v>
      </c>
    </row>
    <row r="5590" spans="1:32" x14ac:dyDescent="0.25">
      <c r="A5590" s="59">
        <v>5573</v>
      </c>
      <c r="B5590" s="60" t="s">
        <v>309</v>
      </c>
      <c r="C5590" s="61" t="s">
        <v>444</v>
      </c>
      <c r="D5590" s="62"/>
      <c r="E5590" s="62">
        <v>380</v>
      </c>
      <c r="F5590" s="62">
        <v>2060</v>
      </c>
      <c r="G5590" s="50">
        <v>2274.6480000000001</v>
      </c>
      <c r="H5590" s="50">
        <v>2313.547</v>
      </c>
      <c r="I5590" s="50">
        <v>2374.0059999999999</v>
      </c>
      <c r="J5590" s="50">
        <v>2458.2860000000001</v>
      </c>
      <c r="K5590" s="50">
        <v>2548.5520000000001</v>
      </c>
      <c r="L5590" s="50">
        <v>2615.625</v>
      </c>
      <c r="M5590" s="50">
        <v>2658.8040000000001</v>
      </c>
      <c r="N5590" s="50">
        <v>2710.8229999999999</v>
      </c>
      <c r="O5590" s="50">
        <v>2809.05</v>
      </c>
      <c r="P5590" s="50">
        <v>2949.1390000000001</v>
      </c>
      <c r="Q5590" s="50">
        <v>3181.4969999999998</v>
      </c>
      <c r="R5590" s="50">
        <v>3134.0169999999998</v>
      </c>
      <c r="S5590" s="50">
        <v>3037.6709999999998</v>
      </c>
      <c r="T5590" s="50">
        <v>3019.0650000000001</v>
      </c>
      <c r="U5590" s="50">
        <v>2975.49</v>
      </c>
      <c r="V5590" s="50">
        <v>2997.8020000000001</v>
      </c>
      <c r="W5590" s="50" t="s">
        <v>311</v>
      </c>
      <c r="X5590" s="50">
        <v>3095.9540000000002</v>
      </c>
      <c r="Y5590" s="50">
        <v>2855.3710000000001</v>
      </c>
      <c r="Z5590" s="50">
        <v>1828.278</v>
      </c>
      <c r="AA5590" s="50">
        <v>713.82500000000005</v>
      </c>
      <c r="AB5590" s="50">
        <v>134.13200000000001</v>
      </c>
      <c r="AC5590" s="50" t="str">
        <f t="shared" si="357"/>
        <v>Italy-2060</v>
      </c>
      <c r="AD5590" s="51">
        <f t="shared" si="358"/>
        <v>28103.463999999996</v>
      </c>
      <c r="AE5590" s="15">
        <f t="shared" si="359"/>
        <v>0.87470064188528507</v>
      </c>
      <c r="AF5590">
        <f t="shared" si="360"/>
        <v>0.50248346922837483</v>
      </c>
    </row>
    <row r="5591" spans="1:32" x14ac:dyDescent="0.25">
      <c r="A5591" s="59">
        <v>5574</v>
      </c>
      <c r="B5591" s="60" t="s">
        <v>309</v>
      </c>
      <c r="C5591" s="61" t="s">
        <v>376</v>
      </c>
      <c r="D5591" s="62"/>
      <c r="E5591" s="62">
        <v>388</v>
      </c>
      <c r="F5591" s="62">
        <v>2060</v>
      </c>
      <c r="G5591" s="50">
        <v>114.32</v>
      </c>
      <c r="H5591" s="50">
        <v>123.411</v>
      </c>
      <c r="I5591" s="50">
        <v>130.142</v>
      </c>
      <c r="J5591" s="50">
        <v>129.60499999999999</v>
      </c>
      <c r="K5591" s="50">
        <v>125.331</v>
      </c>
      <c r="L5591" s="50">
        <v>126.76900000000001</v>
      </c>
      <c r="M5591" s="50">
        <v>134.619</v>
      </c>
      <c r="N5591" s="50">
        <v>145.85400000000001</v>
      </c>
      <c r="O5591" s="50">
        <v>155.59700000000001</v>
      </c>
      <c r="P5591" s="50">
        <v>129.15100000000001</v>
      </c>
      <c r="Q5591" s="50">
        <v>142.107</v>
      </c>
      <c r="R5591" s="50">
        <v>155.114</v>
      </c>
      <c r="S5591" s="50">
        <v>186.96799999999999</v>
      </c>
      <c r="T5591" s="50">
        <v>184.93899999999999</v>
      </c>
      <c r="U5591" s="50">
        <v>167.148</v>
      </c>
      <c r="V5591" s="50">
        <v>133.57599999999999</v>
      </c>
      <c r="W5591" s="50" t="s">
        <v>311</v>
      </c>
      <c r="X5591" s="50">
        <v>96.765000000000001</v>
      </c>
      <c r="Y5591" s="50">
        <v>66.442999999999998</v>
      </c>
      <c r="Z5591" s="50">
        <v>34.807000000000002</v>
      </c>
      <c r="AA5591" s="50">
        <v>12.281000000000001</v>
      </c>
      <c r="AB5591" s="50">
        <v>2.504</v>
      </c>
      <c r="AC5591" s="50" t="str">
        <f t="shared" si="357"/>
        <v>Jamaica-2060</v>
      </c>
      <c r="AD5591" s="51">
        <f t="shared" si="358"/>
        <v>1431.115</v>
      </c>
      <c r="AE5591" s="15">
        <f t="shared" si="359"/>
        <v>0.7451085342547592</v>
      </c>
      <c r="AF5591">
        <f t="shared" si="360"/>
        <v>0.38825328462446662</v>
      </c>
    </row>
    <row r="5592" spans="1:32" x14ac:dyDescent="0.25">
      <c r="A5592" s="59">
        <v>5575</v>
      </c>
      <c r="B5592" s="60" t="s">
        <v>309</v>
      </c>
      <c r="C5592" s="61" t="s">
        <v>35</v>
      </c>
      <c r="D5592" s="62"/>
      <c r="E5592" s="62">
        <v>392</v>
      </c>
      <c r="F5592" s="62">
        <v>2060</v>
      </c>
      <c r="G5592" s="50">
        <v>4230.3140000000003</v>
      </c>
      <c r="H5592" s="50">
        <v>4344.2969999999996</v>
      </c>
      <c r="I5592" s="50">
        <v>4466.2110000000002</v>
      </c>
      <c r="J5592" s="50">
        <v>4587.8440000000001</v>
      </c>
      <c r="K5592" s="50">
        <v>4700.835</v>
      </c>
      <c r="L5592" s="50">
        <v>4798.3680000000004</v>
      </c>
      <c r="M5592" s="50">
        <v>4907.4399999999996</v>
      </c>
      <c r="N5592" s="50">
        <v>5069.6769999999997</v>
      </c>
      <c r="O5592" s="50">
        <v>5297.4769999999999</v>
      </c>
      <c r="P5592" s="50">
        <v>5535.4889999999996</v>
      </c>
      <c r="Q5592" s="50">
        <v>5665.1210000000001</v>
      </c>
      <c r="R5592" s="50">
        <v>5717.7049999999999</v>
      </c>
      <c r="S5592" s="50">
        <v>5908.8419999999996</v>
      </c>
      <c r="T5592" s="50">
        <v>5888.3249999999998</v>
      </c>
      <c r="U5592" s="50">
        <v>6220.9719999999998</v>
      </c>
      <c r="V5592" s="50">
        <v>6600.808</v>
      </c>
      <c r="W5592" s="50" t="s">
        <v>311</v>
      </c>
      <c r="X5592" s="50">
        <v>6622.0230000000001</v>
      </c>
      <c r="Y5592" s="50">
        <v>6385.8389999999999</v>
      </c>
      <c r="Z5592" s="50">
        <v>3721.76</v>
      </c>
      <c r="AA5592" s="50">
        <v>1603.691</v>
      </c>
      <c r="AB5592" s="50">
        <v>474.13900000000001</v>
      </c>
      <c r="AC5592" s="50" t="str">
        <f t="shared" si="357"/>
        <v>Japan-2060</v>
      </c>
      <c r="AD5592" s="51">
        <f t="shared" si="358"/>
        <v>52188.797999999995</v>
      </c>
      <c r="AE5592" s="15">
        <f t="shared" si="359"/>
        <v>0.96875921533965981</v>
      </c>
      <c r="AF5592">
        <f t="shared" si="360"/>
        <v>0.57516136074378488</v>
      </c>
    </row>
    <row r="5593" spans="1:32" x14ac:dyDescent="0.25">
      <c r="A5593" s="59">
        <v>5576</v>
      </c>
      <c r="B5593" s="60" t="s">
        <v>309</v>
      </c>
      <c r="C5593" s="61" t="s">
        <v>260</v>
      </c>
      <c r="D5593" s="62"/>
      <c r="E5593" s="62">
        <v>400</v>
      </c>
      <c r="F5593" s="62">
        <v>2060</v>
      </c>
      <c r="G5593" s="50">
        <v>1061.473</v>
      </c>
      <c r="H5593" s="50">
        <v>1086.202</v>
      </c>
      <c r="I5593" s="50">
        <v>1116.241</v>
      </c>
      <c r="J5593" s="50">
        <v>1131.7809999999999</v>
      </c>
      <c r="K5593" s="50">
        <v>1124.7850000000001</v>
      </c>
      <c r="L5593" s="50">
        <v>1099.527</v>
      </c>
      <c r="M5593" s="50">
        <v>1075.2940000000001</v>
      </c>
      <c r="N5593" s="50">
        <v>1059.7460000000001</v>
      </c>
      <c r="O5593" s="50">
        <v>1044.2750000000001</v>
      </c>
      <c r="P5593" s="50">
        <v>1024.2719999999999</v>
      </c>
      <c r="Q5593" s="50">
        <v>925.45399999999995</v>
      </c>
      <c r="R5593" s="50">
        <v>818.31700000000001</v>
      </c>
      <c r="S5593" s="50">
        <v>734.41600000000005</v>
      </c>
      <c r="T5593" s="50">
        <v>636.29200000000003</v>
      </c>
      <c r="U5593" s="50">
        <v>536.03099999999995</v>
      </c>
      <c r="V5593" s="50">
        <v>423.01400000000001</v>
      </c>
      <c r="W5593" s="50" t="s">
        <v>311</v>
      </c>
      <c r="X5593" s="50">
        <v>267.81099999999998</v>
      </c>
      <c r="Y5593" s="50">
        <v>140.70500000000001</v>
      </c>
      <c r="Z5593" s="50">
        <v>47.695999999999998</v>
      </c>
      <c r="AA5593" s="50">
        <v>9.1210000000000004</v>
      </c>
      <c r="AB5593" s="50">
        <v>0.85299999999999998</v>
      </c>
      <c r="AC5593" s="50" t="str">
        <f t="shared" si="357"/>
        <v>Jordan-2060</v>
      </c>
      <c r="AD5593" s="51">
        <f t="shared" si="358"/>
        <v>10037.867</v>
      </c>
      <c r="AE5593" s="15">
        <f t="shared" si="359"/>
        <v>0.5305349234055402</v>
      </c>
      <c r="AF5593">
        <f t="shared" si="360"/>
        <v>0.15498095255350358</v>
      </c>
    </row>
    <row r="5594" spans="1:32" x14ac:dyDescent="0.25">
      <c r="A5594" s="59">
        <v>5577</v>
      </c>
      <c r="B5594" s="60" t="s">
        <v>309</v>
      </c>
      <c r="C5594" s="61" t="s">
        <v>445</v>
      </c>
      <c r="D5594" s="62"/>
      <c r="E5594" s="62">
        <v>404</v>
      </c>
      <c r="F5594" s="62">
        <v>2060</v>
      </c>
      <c r="G5594" s="50">
        <v>9449.4179999999997</v>
      </c>
      <c r="H5594" s="50">
        <v>9355.9140000000007</v>
      </c>
      <c r="I5594" s="50">
        <v>9229.73</v>
      </c>
      <c r="J5594" s="50">
        <v>9043.9689999999991</v>
      </c>
      <c r="K5594" s="50">
        <v>8807.44</v>
      </c>
      <c r="L5594" s="50">
        <v>8474.0660000000007</v>
      </c>
      <c r="M5594" s="50">
        <v>8023.4229999999998</v>
      </c>
      <c r="N5594" s="50">
        <v>7497.7030000000004</v>
      </c>
      <c r="O5594" s="50">
        <v>6967.9430000000002</v>
      </c>
      <c r="P5594" s="50">
        <v>6433.2659999999996</v>
      </c>
      <c r="Q5594" s="50">
        <v>6004.5190000000002</v>
      </c>
      <c r="R5594" s="50">
        <v>5172.4470000000001</v>
      </c>
      <c r="S5594" s="50">
        <v>4316.5940000000001</v>
      </c>
      <c r="T5594" s="50">
        <v>3376.3490000000002</v>
      </c>
      <c r="U5594" s="50">
        <v>2813.1149999999998</v>
      </c>
      <c r="V5594" s="50">
        <v>2015.221</v>
      </c>
      <c r="W5594" s="50" t="s">
        <v>311</v>
      </c>
      <c r="X5594" s="50">
        <v>1164.335</v>
      </c>
      <c r="Y5594" s="50">
        <v>506.03199999999998</v>
      </c>
      <c r="Z5594" s="50">
        <v>153.059</v>
      </c>
      <c r="AA5594" s="50">
        <v>30.558</v>
      </c>
      <c r="AB5594" s="50">
        <v>3.4769999999999999</v>
      </c>
      <c r="AC5594" s="50" t="str">
        <f t="shared" si="357"/>
        <v>Kenya-2060</v>
      </c>
      <c r="AD5594" s="51">
        <f t="shared" si="358"/>
        <v>70741.37</v>
      </c>
      <c r="AE5594" s="15">
        <f t="shared" si="359"/>
        <v>0.53854212888441366</v>
      </c>
      <c r="AF5594">
        <f t="shared" si="360"/>
        <v>0.1018678828164192</v>
      </c>
    </row>
    <row r="5595" spans="1:32" x14ac:dyDescent="0.25">
      <c r="A5595" s="59">
        <v>5578</v>
      </c>
      <c r="B5595" s="60" t="s">
        <v>309</v>
      </c>
      <c r="C5595" s="61" t="s">
        <v>377</v>
      </c>
      <c r="D5595" s="62"/>
      <c r="E5595" s="62">
        <v>296</v>
      </c>
      <c r="F5595" s="62">
        <v>2060</v>
      </c>
      <c r="G5595" s="50">
        <v>17.236999999999998</v>
      </c>
      <c r="H5595" s="50">
        <v>17.431000000000001</v>
      </c>
      <c r="I5595" s="50">
        <v>17.396000000000001</v>
      </c>
      <c r="J5595" s="50">
        <v>16.651</v>
      </c>
      <c r="K5595" s="50">
        <v>15.215</v>
      </c>
      <c r="L5595" s="50">
        <v>14.06</v>
      </c>
      <c r="M5595" s="50">
        <v>13.625999999999999</v>
      </c>
      <c r="N5595" s="50">
        <v>13.391999999999999</v>
      </c>
      <c r="O5595" s="50">
        <v>12.871</v>
      </c>
      <c r="P5595" s="50">
        <v>11.962999999999999</v>
      </c>
      <c r="Q5595" s="50">
        <v>10.802</v>
      </c>
      <c r="R5595" s="50">
        <v>7.7990000000000004</v>
      </c>
      <c r="S5595" s="50">
        <v>8.3339999999999996</v>
      </c>
      <c r="T5595" s="50">
        <v>6.7220000000000004</v>
      </c>
      <c r="U5595" s="50">
        <v>5.5449999999999999</v>
      </c>
      <c r="V5595" s="50">
        <v>3.4849999999999999</v>
      </c>
      <c r="W5595" s="50" t="s">
        <v>311</v>
      </c>
      <c r="X5595" s="50">
        <v>1.774</v>
      </c>
      <c r="Y5595" s="50">
        <v>0.70799999999999996</v>
      </c>
      <c r="Z5595" s="50">
        <v>0.23899999999999999</v>
      </c>
      <c r="AA5595" s="50">
        <v>3.6999999999999998E-2</v>
      </c>
      <c r="AB5595" s="50">
        <v>2E-3</v>
      </c>
      <c r="AC5595" s="50" t="str">
        <f t="shared" si="357"/>
        <v>Kiribati-2060</v>
      </c>
      <c r="AD5595" s="51">
        <f t="shared" si="358"/>
        <v>124.71299999999999</v>
      </c>
      <c r="AE5595" s="15">
        <f t="shared" si="359"/>
        <v>0.56590732321409964</v>
      </c>
      <c r="AF5595">
        <f t="shared" si="360"/>
        <v>0.10471950536551698</v>
      </c>
    </row>
    <row r="5596" spans="1:32" x14ac:dyDescent="0.25">
      <c r="A5596" s="59">
        <v>5579</v>
      </c>
      <c r="B5596" s="60" t="s">
        <v>309</v>
      </c>
      <c r="C5596" s="61" t="s">
        <v>446</v>
      </c>
      <c r="D5596" s="62"/>
      <c r="E5596" s="62">
        <v>414</v>
      </c>
      <c r="F5596" s="62">
        <v>2060</v>
      </c>
      <c r="G5596" s="50">
        <v>317.42399999999998</v>
      </c>
      <c r="H5596" s="50">
        <v>323.33300000000003</v>
      </c>
      <c r="I5596" s="50">
        <v>327.86099999999999</v>
      </c>
      <c r="J5596" s="50">
        <v>326.35000000000002</v>
      </c>
      <c r="K5596" s="50">
        <v>351.54599999999999</v>
      </c>
      <c r="L5596" s="50">
        <v>410.536</v>
      </c>
      <c r="M5596" s="50">
        <v>452.30200000000002</v>
      </c>
      <c r="N5596" s="50">
        <v>460.59800000000001</v>
      </c>
      <c r="O5596" s="50">
        <v>456.351</v>
      </c>
      <c r="P5596" s="50">
        <v>418.72800000000001</v>
      </c>
      <c r="Q5596" s="50">
        <v>369.27100000000002</v>
      </c>
      <c r="R5596" s="50">
        <v>331.38099999999997</v>
      </c>
      <c r="S5596" s="50">
        <v>332.59300000000002</v>
      </c>
      <c r="T5596" s="50">
        <v>267.64999999999998</v>
      </c>
      <c r="U5596" s="50">
        <v>233.08799999999999</v>
      </c>
      <c r="V5596" s="50">
        <v>208.351</v>
      </c>
      <c r="W5596" s="50" t="s">
        <v>311</v>
      </c>
      <c r="X5596" s="50">
        <v>143.83199999999999</v>
      </c>
      <c r="Y5596" s="50">
        <v>74.662999999999997</v>
      </c>
      <c r="Z5596" s="50">
        <v>19.78</v>
      </c>
      <c r="AA5596" s="50">
        <v>1.9910000000000001</v>
      </c>
      <c r="AB5596" s="50">
        <v>0.10299999999999999</v>
      </c>
      <c r="AC5596" s="50" t="str">
        <f t="shared" si="357"/>
        <v>Kuwait-2060</v>
      </c>
      <c r="AD5596" s="51">
        <f t="shared" si="358"/>
        <v>3909.6559999999999</v>
      </c>
      <c r="AE5596" s="15">
        <f t="shared" si="359"/>
        <v>0.49059968447351887</v>
      </c>
      <c r="AF5596">
        <f t="shared" si="360"/>
        <v>0.19462990393733517</v>
      </c>
    </row>
    <row r="5597" spans="1:32" x14ac:dyDescent="0.25">
      <c r="A5597" s="59">
        <v>5580</v>
      </c>
      <c r="B5597" s="60" t="s">
        <v>309</v>
      </c>
      <c r="C5597" s="61" t="s">
        <v>447</v>
      </c>
      <c r="D5597" s="62"/>
      <c r="E5597" s="62">
        <v>428</v>
      </c>
      <c r="F5597" s="62">
        <v>2060</v>
      </c>
      <c r="G5597" s="50">
        <v>67.119</v>
      </c>
      <c r="H5597" s="50">
        <v>71.847999999999999</v>
      </c>
      <c r="I5597" s="50">
        <v>76.099999999999994</v>
      </c>
      <c r="J5597" s="50">
        <v>76.828000000000003</v>
      </c>
      <c r="K5597" s="50">
        <v>72.947000000000003</v>
      </c>
      <c r="L5597" s="50">
        <v>69.543000000000006</v>
      </c>
      <c r="M5597" s="50">
        <v>72.983000000000004</v>
      </c>
      <c r="N5597" s="50">
        <v>80.876999999999995</v>
      </c>
      <c r="O5597" s="50">
        <v>86.897999999999996</v>
      </c>
      <c r="P5597" s="50">
        <v>91.581999999999994</v>
      </c>
      <c r="Q5597" s="50">
        <v>94.105000000000004</v>
      </c>
      <c r="R5597" s="50">
        <v>74.275999999999996</v>
      </c>
      <c r="S5597" s="50">
        <v>62.411999999999999</v>
      </c>
      <c r="T5597" s="50">
        <v>91.268000000000001</v>
      </c>
      <c r="U5597" s="50">
        <v>101.949</v>
      </c>
      <c r="V5597" s="50">
        <v>84.46</v>
      </c>
      <c r="W5597" s="50" t="s">
        <v>311</v>
      </c>
      <c r="X5597" s="50">
        <v>64.033000000000001</v>
      </c>
      <c r="Y5597" s="50">
        <v>45.536999999999999</v>
      </c>
      <c r="Z5597" s="50">
        <v>21.768999999999998</v>
      </c>
      <c r="AA5597" s="50">
        <v>7.3550000000000004</v>
      </c>
      <c r="AB5597" s="50">
        <v>1.1870000000000001</v>
      </c>
      <c r="AC5597" s="50" t="str">
        <f t="shared" si="357"/>
        <v>Latvia-2060</v>
      </c>
      <c r="AD5597" s="51">
        <f t="shared" si="358"/>
        <v>782.45100000000002</v>
      </c>
      <c r="AE5597" s="15">
        <f t="shared" si="359"/>
        <v>0.8085170828588627</v>
      </c>
      <c r="AF5597">
        <f t="shared" si="360"/>
        <v>0.41859695764888449</v>
      </c>
    </row>
    <row r="5598" spans="1:32" x14ac:dyDescent="0.25">
      <c r="A5598" s="59">
        <v>5581</v>
      </c>
      <c r="B5598" s="60" t="s">
        <v>309</v>
      </c>
      <c r="C5598" s="61" t="s">
        <v>448</v>
      </c>
      <c r="D5598" s="62"/>
      <c r="E5598" s="62">
        <v>422</v>
      </c>
      <c r="F5598" s="62">
        <v>2060</v>
      </c>
      <c r="G5598" s="50">
        <v>253.89099999999999</v>
      </c>
      <c r="H5598" s="50">
        <v>252.45099999999999</v>
      </c>
      <c r="I5598" s="50">
        <v>243.28700000000001</v>
      </c>
      <c r="J5598" s="50">
        <v>240.05600000000001</v>
      </c>
      <c r="K5598" s="50">
        <v>255.34700000000001</v>
      </c>
      <c r="L5598" s="50">
        <v>288.49700000000001</v>
      </c>
      <c r="M5598" s="50">
        <v>319.04000000000002</v>
      </c>
      <c r="N5598" s="50">
        <v>317.81599999999997</v>
      </c>
      <c r="O5598" s="50">
        <v>283.05200000000002</v>
      </c>
      <c r="P5598" s="50">
        <v>277.90499999999997</v>
      </c>
      <c r="Q5598" s="50">
        <v>264.935</v>
      </c>
      <c r="R5598" s="50">
        <v>339.077</v>
      </c>
      <c r="S5598" s="50">
        <v>395.16300000000001</v>
      </c>
      <c r="T5598" s="50">
        <v>429.01400000000001</v>
      </c>
      <c r="U5598" s="50">
        <v>397.94400000000002</v>
      </c>
      <c r="V5598" s="50">
        <v>328.83300000000003</v>
      </c>
      <c r="W5598" s="50" t="s">
        <v>311</v>
      </c>
      <c r="X5598" s="50">
        <v>224.33699999999999</v>
      </c>
      <c r="Y5598" s="50">
        <v>139.93700000000001</v>
      </c>
      <c r="Z5598" s="50">
        <v>80.667000000000002</v>
      </c>
      <c r="AA5598" s="50">
        <v>30.552</v>
      </c>
      <c r="AB5598" s="50">
        <v>6.1970000000000001</v>
      </c>
      <c r="AC5598" s="50" t="str">
        <f t="shared" si="357"/>
        <v>Lebanon-2060</v>
      </c>
      <c r="AD5598" s="51">
        <f t="shared" si="358"/>
        <v>2980.8880000000004</v>
      </c>
      <c r="AE5598" s="15">
        <f t="shared" si="359"/>
        <v>0.80080499502161762</v>
      </c>
      <c r="AF5598">
        <f t="shared" si="360"/>
        <v>0.43894210909640663</v>
      </c>
    </row>
    <row r="5599" spans="1:32" x14ac:dyDescent="0.25">
      <c r="A5599" s="59">
        <v>5582</v>
      </c>
      <c r="B5599" s="60" t="s">
        <v>309</v>
      </c>
      <c r="C5599" s="61" t="s">
        <v>449</v>
      </c>
      <c r="D5599" s="62"/>
      <c r="E5599" s="62">
        <v>430</v>
      </c>
      <c r="F5599" s="62">
        <v>2060</v>
      </c>
      <c r="G5599" s="50">
        <v>1187.5809999999999</v>
      </c>
      <c r="H5599" s="50">
        <v>1146.77</v>
      </c>
      <c r="I5599" s="50">
        <v>1100.732</v>
      </c>
      <c r="J5599" s="50">
        <v>1050.6279999999999</v>
      </c>
      <c r="K5599" s="50">
        <v>994.36500000000001</v>
      </c>
      <c r="L5599" s="50">
        <v>930.02499999999998</v>
      </c>
      <c r="M5599" s="50">
        <v>859.05899999999997</v>
      </c>
      <c r="N5599" s="50">
        <v>782.178</v>
      </c>
      <c r="O5599" s="50">
        <v>704.26</v>
      </c>
      <c r="P5599" s="50">
        <v>629.81899999999996</v>
      </c>
      <c r="Q5599" s="50">
        <v>561.94000000000005</v>
      </c>
      <c r="R5599" s="50">
        <v>482.55099999999999</v>
      </c>
      <c r="S5599" s="50">
        <v>383.88</v>
      </c>
      <c r="T5599" s="50">
        <v>287.95100000000002</v>
      </c>
      <c r="U5599" s="50">
        <v>219.10400000000001</v>
      </c>
      <c r="V5599" s="50">
        <v>147.559</v>
      </c>
      <c r="W5599" s="50" t="s">
        <v>311</v>
      </c>
      <c r="X5599" s="50">
        <v>77.206000000000003</v>
      </c>
      <c r="Y5599" s="50">
        <v>28.6</v>
      </c>
      <c r="Z5599" s="50">
        <v>6.4050000000000002</v>
      </c>
      <c r="AA5599" s="50">
        <v>0.73099999999999998</v>
      </c>
      <c r="AB5599" s="50">
        <v>3.6999999999999998E-2</v>
      </c>
      <c r="AC5599" s="50" t="str">
        <f t="shared" si="357"/>
        <v>Liberia-2060</v>
      </c>
      <c r="AD5599" s="51">
        <f t="shared" si="358"/>
        <v>7378.7050000000017</v>
      </c>
      <c r="AE5599" s="15">
        <f t="shared" si="359"/>
        <v>0.56956823724488215</v>
      </c>
      <c r="AF5599">
        <f t="shared" si="360"/>
        <v>7.098280454545626E-2</v>
      </c>
    </row>
    <row r="5600" spans="1:32" x14ac:dyDescent="0.25">
      <c r="A5600" s="59">
        <v>5583</v>
      </c>
      <c r="B5600" s="60" t="s">
        <v>309</v>
      </c>
      <c r="C5600" s="61" t="s">
        <v>450</v>
      </c>
      <c r="D5600" s="62"/>
      <c r="E5600" s="62">
        <v>434</v>
      </c>
      <c r="F5600" s="62">
        <v>2060</v>
      </c>
      <c r="G5600" s="50">
        <v>443.67500000000001</v>
      </c>
      <c r="H5600" s="50">
        <v>466.71600000000001</v>
      </c>
      <c r="I5600" s="50">
        <v>486.53300000000002</v>
      </c>
      <c r="J5600" s="50">
        <v>493.30700000000002</v>
      </c>
      <c r="K5600" s="50">
        <v>487.87599999999998</v>
      </c>
      <c r="L5600" s="50">
        <v>485.66399999999999</v>
      </c>
      <c r="M5600" s="50">
        <v>500.28899999999999</v>
      </c>
      <c r="N5600" s="50">
        <v>531.33399999999995</v>
      </c>
      <c r="O5600" s="50">
        <v>565.18799999999999</v>
      </c>
      <c r="P5600" s="50">
        <v>595.03</v>
      </c>
      <c r="Q5600" s="50">
        <v>554.68899999999996</v>
      </c>
      <c r="R5600" s="50">
        <v>503.56200000000001</v>
      </c>
      <c r="S5600" s="50">
        <v>464.99599999999998</v>
      </c>
      <c r="T5600" s="50">
        <v>442.21199999999999</v>
      </c>
      <c r="U5600" s="50">
        <v>417.48</v>
      </c>
      <c r="V5600" s="50">
        <v>339.19299999999998</v>
      </c>
      <c r="W5600" s="50" t="s">
        <v>311</v>
      </c>
      <c r="X5600" s="50">
        <v>234.726</v>
      </c>
      <c r="Y5600" s="50">
        <v>111.56399999999999</v>
      </c>
      <c r="Z5600" s="50">
        <v>33.268000000000001</v>
      </c>
      <c r="AA5600" s="50">
        <v>5.3070000000000004</v>
      </c>
      <c r="AB5600" s="50">
        <v>0.47099999999999997</v>
      </c>
      <c r="AC5600" s="50" t="str">
        <f t="shared" si="357"/>
        <v>Libya-2060</v>
      </c>
      <c r="AD5600" s="51">
        <f t="shared" si="358"/>
        <v>5181.9350000000004</v>
      </c>
      <c r="AE5600" s="15">
        <f t="shared" si="359"/>
        <v>0.57529571482467456</v>
      </c>
      <c r="AF5600">
        <f t="shared" si="360"/>
        <v>0.24080482649042945</v>
      </c>
    </row>
    <row r="5601" spans="1:32" x14ac:dyDescent="0.25">
      <c r="A5601" s="59">
        <v>5584</v>
      </c>
      <c r="B5601" s="60" t="s">
        <v>309</v>
      </c>
      <c r="C5601" s="61" t="s">
        <v>451</v>
      </c>
      <c r="D5601" s="62"/>
      <c r="E5601" s="62">
        <v>440</v>
      </c>
      <c r="F5601" s="62">
        <v>2060</v>
      </c>
      <c r="G5601" s="50">
        <v>117.877</v>
      </c>
      <c r="H5601" s="50">
        <v>123.08499999999999</v>
      </c>
      <c r="I5601" s="50">
        <v>123.968</v>
      </c>
      <c r="J5601" s="50">
        <v>120.133</v>
      </c>
      <c r="K5601" s="50">
        <v>115.86199999999999</v>
      </c>
      <c r="L5601" s="50">
        <v>119.27500000000001</v>
      </c>
      <c r="M5601" s="50">
        <v>130.91</v>
      </c>
      <c r="N5601" s="50">
        <v>139.93600000000001</v>
      </c>
      <c r="O5601" s="50">
        <v>138.833</v>
      </c>
      <c r="P5601" s="50">
        <v>136.55000000000001</v>
      </c>
      <c r="Q5601" s="50">
        <v>121.965</v>
      </c>
      <c r="R5601" s="50">
        <v>116.001</v>
      </c>
      <c r="S5601" s="50">
        <v>138.32300000000001</v>
      </c>
      <c r="T5601" s="50">
        <v>161.62799999999999</v>
      </c>
      <c r="U5601" s="50">
        <v>140.99299999999999</v>
      </c>
      <c r="V5601" s="50">
        <v>113.587</v>
      </c>
      <c r="W5601" s="50" t="s">
        <v>311</v>
      </c>
      <c r="X5601" s="50">
        <v>92.087000000000003</v>
      </c>
      <c r="Y5601" s="50">
        <v>69.938000000000002</v>
      </c>
      <c r="Z5601" s="50">
        <v>36.915999999999997</v>
      </c>
      <c r="AA5601" s="50">
        <v>13.208</v>
      </c>
      <c r="AB5601" s="50">
        <v>2.0790000000000002</v>
      </c>
      <c r="AC5601" s="50" t="str">
        <f t="shared" si="357"/>
        <v>Lithuania-2060</v>
      </c>
      <c r="AD5601" s="51">
        <f t="shared" si="358"/>
        <v>1277.7880000000002</v>
      </c>
      <c r="AE5601" s="15">
        <f t="shared" si="359"/>
        <v>0.77897585514968026</v>
      </c>
      <c r="AF5601">
        <f t="shared" si="360"/>
        <v>0.38377615634576345</v>
      </c>
    </row>
    <row r="5602" spans="1:32" x14ac:dyDescent="0.25">
      <c r="A5602" s="59">
        <v>5585</v>
      </c>
      <c r="B5602" s="60" t="s">
        <v>309</v>
      </c>
      <c r="C5602" s="61" t="s">
        <v>452</v>
      </c>
      <c r="D5602" s="62"/>
      <c r="E5602" s="62">
        <v>450</v>
      </c>
      <c r="F5602" s="62">
        <v>2060</v>
      </c>
      <c r="G5602" s="50">
        <v>6445.5870000000004</v>
      </c>
      <c r="H5602" s="50">
        <v>6232.6570000000002</v>
      </c>
      <c r="I5602" s="50">
        <v>5970.2910000000002</v>
      </c>
      <c r="J5602" s="50">
        <v>5674.6809999999996</v>
      </c>
      <c r="K5602" s="50">
        <v>5362.8050000000003</v>
      </c>
      <c r="L5602" s="50">
        <v>5054.549</v>
      </c>
      <c r="M5602" s="50">
        <v>4728.2370000000001</v>
      </c>
      <c r="N5602" s="50">
        <v>4338.9830000000002</v>
      </c>
      <c r="O5602" s="50">
        <v>3889.9290000000001</v>
      </c>
      <c r="P5602" s="50">
        <v>3424.683</v>
      </c>
      <c r="Q5602" s="50">
        <v>3055.1010000000001</v>
      </c>
      <c r="R5602" s="50">
        <v>2671.4679999999998</v>
      </c>
      <c r="S5602" s="50">
        <v>2253.518</v>
      </c>
      <c r="T5602" s="50">
        <v>1716.0260000000001</v>
      </c>
      <c r="U5602" s="50">
        <v>1219.452</v>
      </c>
      <c r="V5602" s="50">
        <v>807.55899999999997</v>
      </c>
      <c r="W5602" s="50" t="s">
        <v>311</v>
      </c>
      <c r="X5602" s="50">
        <v>466.62700000000001</v>
      </c>
      <c r="Y5602" s="50">
        <v>205.52099999999999</v>
      </c>
      <c r="Z5602" s="50">
        <v>63.337000000000003</v>
      </c>
      <c r="AA5602" s="50">
        <v>12.29</v>
      </c>
      <c r="AB5602" s="50">
        <v>1.375</v>
      </c>
      <c r="AC5602" s="50" t="str">
        <f t="shared" si="357"/>
        <v>Madagascar-2060</v>
      </c>
      <c r="AD5602" s="51">
        <f t="shared" si="358"/>
        <v>40453.953999999998</v>
      </c>
      <c r="AE5602" s="15">
        <f t="shared" si="359"/>
        <v>0.57202621034275181</v>
      </c>
      <c r="AF5602">
        <f t="shared" si="360"/>
        <v>7.6006731290115384E-2</v>
      </c>
    </row>
    <row r="5603" spans="1:32" x14ac:dyDescent="0.25">
      <c r="A5603" s="59">
        <v>5586</v>
      </c>
      <c r="B5603" s="60" t="s">
        <v>309</v>
      </c>
      <c r="C5603" s="61" t="s">
        <v>453</v>
      </c>
      <c r="D5603" s="62">
        <v>15</v>
      </c>
      <c r="E5603" s="62">
        <v>458</v>
      </c>
      <c r="F5603" s="62">
        <v>2060</v>
      </c>
      <c r="G5603" s="50">
        <v>2341.971</v>
      </c>
      <c r="H5603" s="50">
        <v>2379.6289999999999</v>
      </c>
      <c r="I5603" s="50">
        <v>2362.9250000000002</v>
      </c>
      <c r="J5603" s="50">
        <v>2359.9650000000001</v>
      </c>
      <c r="K5603" s="50">
        <v>2442.0059999999999</v>
      </c>
      <c r="L5603" s="50">
        <v>2607.71</v>
      </c>
      <c r="M5603" s="50">
        <v>2793.1990000000001</v>
      </c>
      <c r="N5603" s="50">
        <v>2891.2040000000002</v>
      </c>
      <c r="O5603" s="50">
        <v>2839.0639999999999</v>
      </c>
      <c r="P5603" s="50">
        <v>2698.5129999999999</v>
      </c>
      <c r="Q5603" s="50">
        <v>2583.3249999999998</v>
      </c>
      <c r="R5603" s="50">
        <v>2649.393</v>
      </c>
      <c r="S5603" s="50">
        <v>2801.962</v>
      </c>
      <c r="T5603" s="50">
        <v>2841.55</v>
      </c>
      <c r="U5603" s="50">
        <v>2521.884</v>
      </c>
      <c r="V5603" s="50">
        <v>1882.269</v>
      </c>
      <c r="W5603" s="50" t="s">
        <v>311</v>
      </c>
      <c r="X5603" s="50">
        <v>1167.5709999999999</v>
      </c>
      <c r="Y5603" s="50">
        <v>671.54700000000003</v>
      </c>
      <c r="Z5603" s="50">
        <v>278.14100000000002</v>
      </c>
      <c r="AA5603" s="50">
        <v>71.703000000000003</v>
      </c>
      <c r="AB5603" s="50">
        <v>8.9540000000000006</v>
      </c>
      <c r="AC5603" s="50" t="str">
        <f t="shared" si="357"/>
        <v>Malaysia-2060</v>
      </c>
      <c r="AD5603" s="51">
        <f t="shared" si="358"/>
        <v>26666.341</v>
      </c>
      <c r="AE5603" s="15">
        <f t="shared" si="359"/>
        <v>0.61981296946588971</v>
      </c>
      <c r="AF5603">
        <f t="shared" si="360"/>
        <v>0.27980375377627348</v>
      </c>
    </row>
    <row r="5604" spans="1:32" x14ac:dyDescent="0.25">
      <c r="A5604" s="59">
        <v>5587</v>
      </c>
      <c r="B5604" s="60" t="s">
        <v>309</v>
      </c>
      <c r="C5604" s="61" t="s">
        <v>378</v>
      </c>
      <c r="D5604" s="62"/>
      <c r="E5604" s="62">
        <v>462</v>
      </c>
      <c r="F5604" s="62">
        <v>2060</v>
      </c>
      <c r="G5604" s="50">
        <v>24.675999999999998</v>
      </c>
      <c r="H5604" s="50">
        <v>26.702000000000002</v>
      </c>
      <c r="I5604" s="50">
        <v>28.169</v>
      </c>
      <c r="J5604" s="50">
        <v>28.234999999999999</v>
      </c>
      <c r="K5604" s="50">
        <v>27.919</v>
      </c>
      <c r="L5604" s="50">
        <v>29.195</v>
      </c>
      <c r="M5604" s="50">
        <v>32.613999999999997</v>
      </c>
      <c r="N5604" s="50">
        <v>36.880000000000003</v>
      </c>
      <c r="O5604" s="50">
        <v>39.895000000000003</v>
      </c>
      <c r="P5604" s="50">
        <v>39.465000000000003</v>
      </c>
      <c r="Q5604" s="50">
        <v>33.280999999999999</v>
      </c>
      <c r="R5604" s="50">
        <v>30.748000000000001</v>
      </c>
      <c r="S5604" s="50">
        <v>36.622</v>
      </c>
      <c r="T5604" s="50">
        <v>48.158999999999999</v>
      </c>
      <c r="U5604" s="50">
        <v>50.851999999999997</v>
      </c>
      <c r="V5604" s="50">
        <v>35.847999999999999</v>
      </c>
      <c r="W5604" s="50" t="s">
        <v>311</v>
      </c>
      <c r="X5604" s="50">
        <v>18.713999999999999</v>
      </c>
      <c r="Y5604" s="50">
        <v>11.021000000000001</v>
      </c>
      <c r="Z5604" s="50">
        <v>5.3639999999999999</v>
      </c>
      <c r="AA5604" s="50">
        <v>1.871</v>
      </c>
      <c r="AB5604" s="50">
        <v>0.38900000000000001</v>
      </c>
      <c r="AC5604" s="50" t="str">
        <f t="shared" si="357"/>
        <v>Maldives-2060</v>
      </c>
      <c r="AD5604" s="51">
        <f t="shared" si="358"/>
        <v>334.85399999999998</v>
      </c>
      <c r="AE5604" s="15">
        <f t="shared" si="359"/>
        <v>0.7518649919069208</v>
      </c>
      <c r="AF5604">
        <f t="shared" si="360"/>
        <v>0.41558297397930993</v>
      </c>
    </row>
    <row r="5605" spans="1:32" x14ac:dyDescent="0.25">
      <c r="A5605" s="59">
        <v>5588</v>
      </c>
      <c r="B5605" s="60" t="s">
        <v>309</v>
      </c>
      <c r="C5605" s="61" t="s">
        <v>454</v>
      </c>
      <c r="D5605" s="62"/>
      <c r="E5605" s="62">
        <v>470</v>
      </c>
      <c r="F5605" s="62">
        <v>2060</v>
      </c>
      <c r="G5605" s="50">
        <v>18.443999999999999</v>
      </c>
      <c r="H5605" s="50">
        <v>18.771999999999998</v>
      </c>
      <c r="I5605" s="50">
        <v>18.616</v>
      </c>
      <c r="J5605" s="50">
        <v>18.427</v>
      </c>
      <c r="K5605" s="50">
        <v>18.843</v>
      </c>
      <c r="L5605" s="50">
        <v>20.143999999999998</v>
      </c>
      <c r="M5605" s="50">
        <v>21.86</v>
      </c>
      <c r="N5605" s="50">
        <v>23.016999999999999</v>
      </c>
      <c r="O5605" s="50">
        <v>23.181999999999999</v>
      </c>
      <c r="P5605" s="50">
        <v>22.994</v>
      </c>
      <c r="Q5605" s="50">
        <v>21.96</v>
      </c>
      <c r="R5605" s="50">
        <v>22.167000000000002</v>
      </c>
      <c r="S5605" s="50">
        <v>25.524999999999999</v>
      </c>
      <c r="T5605" s="50">
        <v>29.164000000000001</v>
      </c>
      <c r="U5605" s="50">
        <v>29.39</v>
      </c>
      <c r="V5605" s="50">
        <v>26.975000000000001</v>
      </c>
      <c r="W5605" s="50" t="s">
        <v>311</v>
      </c>
      <c r="X5605" s="50">
        <v>22.376999999999999</v>
      </c>
      <c r="Y5605" s="50">
        <v>14.898999999999999</v>
      </c>
      <c r="Z5605" s="50">
        <v>7.6269999999999998</v>
      </c>
      <c r="AA5605" s="50">
        <v>3.282</v>
      </c>
      <c r="AB5605" s="50">
        <v>0.82099999999999995</v>
      </c>
      <c r="AC5605" s="50" t="str">
        <f t="shared" si="357"/>
        <v>Malta-2060</v>
      </c>
      <c r="AD5605" s="51">
        <f t="shared" si="358"/>
        <v>218.119</v>
      </c>
      <c r="AE5605" s="15">
        <f t="shared" si="359"/>
        <v>0.87276670074592322</v>
      </c>
      <c r="AF5605">
        <f t="shared" si="360"/>
        <v>0.4910914725626116</v>
      </c>
    </row>
    <row r="5606" spans="1:32" x14ac:dyDescent="0.25">
      <c r="A5606" s="59">
        <v>5589</v>
      </c>
      <c r="B5606" s="60" t="s">
        <v>309</v>
      </c>
      <c r="C5606" s="61" t="s">
        <v>379</v>
      </c>
      <c r="D5606" s="62"/>
      <c r="E5606" s="62">
        <v>474</v>
      </c>
      <c r="F5606" s="62">
        <v>2060</v>
      </c>
      <c r="G5606" s="50">
        <v>15.847</v>
      </c>
      <c r="H5606" s="50">
        <v>16.042000000000002</v>
      </c>
      <c r="I5606" s="50">
        <v>16.646999999999998</v>
      </c>
      <c r="J5606" s="50">
        <v>17.616</v>
      </c>
      <c r="K5606" s="50">
        <v>18.228999999999999</v>
      </c>
      <c r="L5606" s="50">
        <v>17.895</v>
      </c>
      <c r="M5606" s="50">
        <v>17.164999999999999</v>
      </c>
      <c r="N5606" s="50">
        <v>16.946999999999999</v>
      </c>
      <c r="O5606" s="50">
        <v>17.815999999999999</v>
      </c>
      <c r="P5606" s="50">
        <v>16.738</v>
      </c>
      <c r="Q5606" s="50">
        <v>22.135000000000002</v>
      </c>
      <c r="R5606" s="50">
        <v>21.550999999999998</v>
      </c>
      <c r="S5606" s="50">
        <v>19.800999999999998</v>
      </c>
      <c r="T5606" s="50">
        <v>14.401</v>
      </c>
      <c r="U5606" s="50">
        <v>17.454000000000001</v>
      </c>
      <c r="V5606" s="50">
        <v>15.228999999999999</v>
      </c>
      <c r="W5606" s="50" t="s">
        <v>311</v>
      </c>
      <c r="X5606" s="50">
        <v>14.872999999999999</v>
      </c>
      <c r="Y5606" s="50">
        <v>16.175999999999998</v>
      </c>
      <c r="Z5606" s="50">
        <v>12.260999999999999</v>
      </c>
      <c r="AA5606" s="50">
        <v>6.375</v>
      </c>
      <c r="AB5606" s="50">
        <v>2.0070000000000001</v>
      </c>
      <c r="AC5606" s="50" t="str">
        <f t="shared" si="357"/>
        <v>Martinique-2060</v>
      </c>
      <c r="AD5606" s="51">
        <f t="shared" si="358"/>
        <v>185.89299999999997</v>
      </c>
      <c r="AE5606" s="15">
        <f t="shared" si="359"/>
        <v>0.79245587515398663</v>
      </c>
      <c r="AF5606">
        <f t="shared" si="360"/>
        <v>0.42134718827448825</v>
      </c>
    </row>
    <row r="5607" spans="1:32" x14ac:dyDescent="0.25">
      <c r="A5607" s="59">
        <v>5590</v>
      </c>
      <c r="B5607" s="60" t="s">
        <v>309</v>
      </c>
      <c r="C5607" s="61" t="s">
        <v>455</v>
      </c>
      <c r="D5607" s="62"/>
      <c r="E5607" s="62">
        <v>478</v>
      </c>
      <c r="F5607" s="62">
        <v>2060</v>
      </c>
      <c r="G5607" s="50">
        <v>1077.732</v>
      </c>
      <c r="H5607" s="50">
        <v>1031.527</v>
      </c>
      <c r="I5607" s="50">
        <v>988.18200000000002</v>
      </c>
      <c r="J5607" s="50">
        <v>939.79899999999998</v>
      </c>
      <c r="K5607" s="50">
        <v>885.38499999999999</v>
      </c>
      <c r="L5607" s="50">
        <v>827.53800000000001</v>
      </c>
      <c r="M5607" s="50">
        <v>769.90899999999999</v>
      </c>
      <c r="N5607" s="50">
        <v>712.48</v>
      </c>
      <c r="O5607" s="50">
        <v>652.41700000000003</v>
      </c>
      <c r="P5607" s="50">
        <v>586.91399999999999</v>
      </c>
      <c r="Q5607" s="50">
        <v>504.12900000000002</v>
      </c>
      <c r="R5607" s="50">
        <v>426.21100000000001</v>
      </c>
      <c r="S5607" s="50">
        <v>353.97800000000001</v>
      </c>
      <c r="T5607" s="50">
        <v>281.05500000000001</v>
      </c>
      <c r="U5607" s="50">
        <v>205.24600000000001</v>
      </c>
      <c r="V5607" s="50">
        <v>127.997</v>
      </c>
      <c r="W5607" s="50" t="s">
        <v>311</v>
      </c>
      <c r="X5607" s="50">
        <v>62.054000000000002</v>
      </c>
      <c r="Y5607" s="50">
        <v>20.309000000000001</v>
      </c>
      <c r="Z5607" s="50">
        <v>3.839</v>
      </c>
      <c r="AA5607" s="50">
        <v>0.36699999999999999</v>
      </c>
      <c r="AB5607" s="50">
        <v>1.7999999999999999E-2</v>
      </c>
      <c r="AC5607" s="50" t="str">
        <f t="shared" si="357"/>
        <v>Mauritania-2060</v>
      </c>
      <c r="AD5607" s="51">
        <f t="shared" si="358"/>
        <v>6658.76</v>
      </c>
      <c r="AE5607" s="15">
        <f t="shared" si="359"/>
        <v>0.57042542455352041</v>
      </c>
      <c r="AF5607">
        <f t="shared" si="360"/>
        <v>7.1839950816921475E-2</v>
      </c>
    </row>
    <row r="5608" spans="1:32" x14ac:dyDescent="0.25">
      <c r="A5608" s="59">
        <v>5591</v>
      </c>
      <c r="B5608" s="60" t="s">
        <v>309</v>
      </c>
      <c r="C5608" s="61" t="s">
        <v>380</v>
      </c>
      <c r="D5608" s="62">
        <v>6</v>
      </c>
      <c r="E5608" s="62">
        <v>480</v>
      </c>
      <c r="F5608" s="62">
        <v>2060</v>
      </c>
      <c r="G5608" s="50">
        <v>52.902999999999999</v>
      </c>
      <c r="H5608" s="50">
        <v>52.947000000000003</v>
      </c>
      <c r="I5608" s="50">
        <v>53.551000000000002</v>
      </c>
      <c r="J5608" s="50">
        <v>56.079000000000001</v>
      </c>
      <c r="K5608" s="50">
        <v>60.177999999999997</v>
      </c>
      <c r="L5608" s="50">
        <v>64.043000000000006</v>
      </c>
      <c r="M5608" s="50">
        <v>65.896000000000001</v>
      </c>
      <c r="N5608" s="50">
        <v>65.209000000000003</v>
      </c>
      <c r="O5608" s="50">
        <v>64.569000000000003</v>
      </c>
      <c r="P5608" s="50">
        <v>66.453000000000003</v>
      </c>
      <c r="Q5608" s="50">
        <v>76.432000000000002</v>
      </c>
      <c r="R5608" s="50">
        <v>87.474000000000004</v>
      </c>
      <c r="S5608" s="50">
        <v>83.885999999999996</v>
      </c>
      <c r="T5608" s="50">
        <v>86.442999999999998</v>
      </c>
      <c r="U5608" s="50">
        <v>67.933999999999997</v>
      </c>
      <c r="V5608" s="50">
        <v>57.555</v>
      </c>
      <c r="W5608" s="50" t="s">
        <v>311</v>
      </c>
      <c r="X5608" s="50">
        <v>51.918999999999997</v>
      </c>
      <c r="Y5608" s="50">
        <v>28.869</v>
      </c>
      <c r="Z5608" s="50">
        <v>15.631</v>
      </c>
      <c r="AA5608" s="50">
        <v>6.2960000000000003</v>
      </c>
      <c r="AB5608" s="50">
        <v>1.403</v>
      </c>
      <c r="AC5608" s="50" t="str">
        <f t="shared" si="357"/>
        <v>Mauritius-2060</v>
      </c>
      <c r="AD5608" s="51">
        <f t="shared" si="358"/>
        <v>690.21900000000005</v>
      </c>
      <c r="AE5608" s="15">
        <f t="shared" si="359"/>
        <v>0.68884078821359584</v>
      </c>
      <c r="AF5608">
        <f t="shared" si="360"/>
        <v>0.37198983074786374</v>
      </c>
    </row>
    <row r="5609" spans="1:32" x14ac:dyDescent="0.25">
      <c r="A5609" s="59">
        <v>5592</v>
      </c>
      <c r="B5609" s="60" t="s">
        <v>309</v>
      </c>
      <c r="C5609" s="61" t="s">
        <v>456</v>
      </c>
      <c r="D5609" s="62"/>
      <c r="E5609" s="62">
        <v>175</v>
      </c>
      <c r="F5609" s="62">
        <v>2060</v>
      </c>
      <c r="G5609" s="50">
        <v>44.106000000000002</v>
      </c>
      <c r="H5609" s="50">
        <v>44.256999999999998</v>
      </c>
      <c r="I5609" s="50">
        <v>44.508000000000003</v>
      </c>
      <c r="J5609" s="50">
        <v>44.597999999999999</v>
      </c>
      <c r="K5609" s="50">
        <v>43.963000000000001</v>
      </c>
      <c r="L5609" s="50">
        <v>42.417000000000002</v>
      </c>
      <c r="M5609" s="50">
        <v>40.061</v>
      </c>
      <c r="N5609" s="50">
        <v>37.570999999999998</v>
      </c>
      <c r="O5609" s="50">
        <v>35.683999999999997</v>
      </c>
      <c r="P5609" s="50">
        <v>34.765999999999998</v>
      </c>
      <c r="Q5609" s="50">
        <v>33.981000000000002</v>
      </c>
      <c r="R5609" s="50">
        <v>28.44</v>
      </c>
      <c r="S5609" s="50">
        <v>23.425000000000001</v>
      </c>
      <c r="T5609" s="50">
        <v>17.138999999999999</v>
      </c>
      <c r="U5609" s="50">
        <v>14.972</v>
      </c>
      <c r="V5609" s="50">
        <v>12.798</v>
      </c>
      <c r="W5609" s="50" t="s">
        <v>311</v>
      </c>
      <c r="X5609" s="50">
        <v>10.452999999999999</v>
      </c>
      <c r="Y5609" s="50">
        <v>6.6609999999999996</v>
      </c>
      <c r="Z5609" s="50">
        <v>3.2450000000000001</v>
      </c>
      <c r="AA5609" s="50">
        <v>1.177</v>
      </c>
      <c r="AB5609" s="50">
        <v>0.30299999999999999</v>
      </c>
      <c r="AC5609" s="50" t="str">
        <f t="shared" si="357"/>
        <v>Mayotte-2060</v>
      </c>
      <c r="AD5609" s="51">
        <f t="shared" si="358"/>
        <v>364.90600000000001</v>
      </c>
      <c r="AE5609" s="15">
        <f t="shared" si="359"/>
        <v>0.54704225197722156</v>
      </c>
      <c r="AF5609">
        <f t="shared" si="360"/>
        <v>0.13409217380473587</v>
      </c>
    </row>
    <row r="5610" spans="1:32" x14ac:dyDescent="0.25">
      <c r="A5610" s="59">
        <v>5593</v>
      </c>
      <c r="B5610" s="60" t="s">
        <v>309</v>
      </c>
      <c r="C5610" s="61" t="s">
        <v>457</v>
      </c>
      <c r="D5610" s="62"/>
      <c r="E5610" s="62">
        <v>484</v>
      </c>
      <c r="F5610" s="62">
        <v>2060</v>
      </c>
      <c r="G5610" s="50">
        <v>8371.02</v>
      </c>
      <c r="H5610" s="50">
        <v>8668.1489999999994</v>
      </c>
      <c r="I5610" s="50">
        <v>8943.84</v>
      </c>
      <c r="J5610" s="50">
        <v>9201.0910000000003</v>
      </c>
      <c r="K5610" s="50">
        <v>9439.6890000000003</v>
      </c>
      <c r="L5610" s="50">
        <v>9736.1219999999994</v>
      </c>
      <c r="M5610" s="50">
        <v>10092.617</v>
      </c>
      <c r="N5610" s="50">
        <v>10489.146000000001</v>
      </c>
      <c r="O5610" s="50">
        <v>10806.826999999999</v>
      </c>
      <c r="P5610" s="50">
        <v>10962.953</v>
      </c>
      <c r="Q5610" s="50">
        <v>10706.439</v>
      </c>
      <c r="R5610" s="50">
        <v>10760.477999999999</v>
      </c>
      <c r="S5610" s="50">
        <v>10609.929</v>
      </c>
      <c r="T5610" s="50">
        <v>9793.848</v>
      </c>
      <c r="U5610" s="50">
        <v>8625.6389999999992</v>
      </c>
      <c r="V5610" s="50">
        <v>7200.9449999999997</v>
      </c>
      <c r="W5610" s="50" t="s">
        <v>311</v>
      </c>
      <c r="X5610" s="50">
        <v>5812.6360000000004</v>
      </c>
      <c r="Y5610" s="50">
        <v>4127.3029999999999</v>
      </c>
      <c r="Z5610" s="50">
        <v>1957.6</v>
      </c>
      <c r="AA5610" s="50">
        <v>716.03200000000004</v>
      </c>
      <c r="AB5610" s="50">
        <v>159.904</v>
      </c>
      <c r="AC5610" s="50" t="str">
        <f t="shared" si="357"/>
        <v>Mexico-2060</v>
      </c>
      <c r="AD5610" s="51">
        <f t="shared" si="358"/>
        <v>102805.291</v>
      </c>
      <c r="AE5610" s="15">
        <f t="shared" si="359"/>
        <v>0.62620236151075137</v>
      </c>
      <c r="AF5610">
        <f t="shared" si="360"/>
        <v>0.29811642051335407</v>
      </c>
    </row>
    <row r="5611" spans="1:32" x14ac:dyDescent="0.25">
      <c r="A5611" s="59">
        <v>5594</v>
      </c>
      <c r="B5611" s="60" t="s">
        <v>309</v>
      </c>
      <c r="C5611" s="61" t="s">
        <v>381</v>
      </c>
      <c r="D5611" s="62"/>
      <c r="E5611" s="62">
        <v>583</v>
      </c>
      <c r="F5611" s="62">
        <v>2060</v>
      </c>
      <c r="G5611" s="50">
        <v>9.5169999999999995</v>
      </c>
      <c r="H5611" s="50">
        <v>9.5679999999999996</v>
      </c>
      <c r="I5611" s="50">
        <v>9.4909999999999997</v>
      </c>
      <c r="J5611" s="50">
        <v>9.4489999999999998</v>
      </c>
      <c r="K5611" s="50">
        <v>9.5559999999999992</v>
      </c>
      <c r="L5611" s="50">
        <v>9.7769999999999992</v>
      </c>
      <c r="M5611" s="50">
        <v>9.7629999999999999</v>
      </c>
      <c r="N5611" s="50">
        <v>9.24</v>
      </c>
      <c r="O5611" s="50">
        <v>8.3770000000000007</v>
      </c>
      <c r="P5611" s="50">
        <v>7.49</v>
      </c>
      <c r="Q5611" s="50">
        <v>7.3689999999999998</v>
      </c>
      <c r="R5611" s="50">
        <v>7.7519999999999998</v>
      </c>
      <c r="S5611" s="50">
        <v>7.7110000000000003</v>
      </c>
      <c r="T5611" s="50">
        <v>6.5129999999999999</v>
      </c>
      <c r="U5611" s="50">
        <v>4.6379999999999999</v>
      </c>
      <c r="V5611" s="50">
        <v>2.9180000000000001</v>
      </c>
      <c r="W5611" s="50" t="s">
        <v>311</v>
      </c>
      <c r="X5611" s="50">
        <v>0.96</v>
      </c>
      <c r="Y5611" s="50">
        <v>0.33900000000000002</v>
      </c>
      <c r="Z5611" s="50">
        <v>0.13800000000000001</v>
      </c>
      <c r="AA5611" s="50">
        <v>2.5999999999999999E-2</v>
      </c>
      <c r="AB5611" s="50">
        <v>2E-3</v>
      </c>
      <c r="AC5611" s="50" t="str">
        <f t="shared" si="357"/>
        <v>Micronesia (Fed. States of)-2060</v>
      </c>
      <c r="AD5611" s="51">
        <f t="shared" si="358"/>
        <v>86.483999999999995</v>
      </c>
      <c r="AE5611" s="15">
        <f t="shared" si="359"/>
        <v>0.51003653855048336</v>
      </c>
      <c r="AF5611">
        <f t="shared" si="360"/>
        <v>0.13500782200590999</v>
      </c>
    </row>
    <row r="5612" spans="1:32" x14ac:dyDescent="0.25">
      <c r="A5612" s="59">
        <v>5595</v>
      </c>
      <c r="B5612" s="60" t="s">
        <v>309</v>
      </c>
      <c r="C5612" s="61" t="s">
        <v>458</v>
      </c>
      <c r="D5612" s="62"/>
      <c r="E5612" s="62">
        <v>499</v>
      </c>
      <c r="F5612" s="62">
        <v>2060</v>
      </c>
      <c r="G5612" s="50">
        <v>25.427</v>
      </c>
      <c r="H5612" s="50">
        <v>26.265000000000001</v>
      </c>
      <c r="I5612" s="50">
        <v>27.295000000000002</v>
      </c>
      <c r="J5612" s="50">
        <v>28.26</v>
      </c>
      <c r="K5612" s="50">
        <v>28.919</v>
      </c>
      <c r="L5612" s="50">
        <v>29.414000000000001</v>
      </c>
      <c r="M5612" s="50">
        <v>30.149000000000001</v>
      </c>
      <c r="N5612" s="50">
        <v>31.135000000000002</v>
      </c>
      <c r="O5612" s="50">
        <v>32.543999999999997</v>
      </c>
      <c r="P5612" s="50">
        <v>34.463999999999999</v>
      </c>
      <c r="Q5612" s="50">
        <v>36.408000000000001</v>
      </c>
      <c r="R5612" s="50">
        <v>35.76</v>
      </c>
      <c r="S5612" s="50">
        <v>37.198</v>
      </c>
      <c r="T5612" s="50">
        <v>37.646000000000001</v>
      </c>
      <c r="U5612" s="50">
        <v>35.222999999999999</v>
      </c>
      <c r="V5612" s="50">
        <v>33.881999999999998</v>
      </c>
      <c r="W5612" s="50" t="s">
        <v>311</v>
      </c>
      <c r="X5612" s="50">
        <v>25.683</v>
      </c>
      <c r="Y5612" s="50">
        <v>16.55</v>
      </c>
      <c r="Z5612" s="50">
        <v>7.4480000000000004</v>
      </c>
      <c r="AA5612" s="50">
        <v>2.5539999999999998</v>
      </c>
      <c r="AB5612" s="50">
        <v>0.41499999999999998</v>
      </c>
      <c r="AC5612" s="50" t="str">
        <f t="shared" si="357"/>
        <v>Montenegro-2060</v>
      </c>
      <c r="AD5612" s="51">
        <f t="shared" si="358"/>
        <v>324.25099999999998</v>
      </c>
      <c r="AE5612" s="15">
        <f t="shared" si="359"/>
        <v>0.73519588220236798</v>
      </c>
      <c r="AF5612">
        <f t="shared" si="360"/>
        <v>0.39530252605161226</v>
      </c>
    </row>
    <row r="5613" spans="1:32" x14ac:dyDescent="0.25">
      <c r="A5613" s="59">
        <v>5596</v>
      </c>
      <c r="B5613" s="60" t="s">
        <v>309</v>
      </c>
      <c r="C5613" s="61" t="s">
        <v>459</v>
      </c>
      <c r="D5613" s="62"/>
      <c r="E5613" s="62">
        <v>504</v>
      </c>
      <c r="F5613" s="62">
        <v>2060</v>
      </c>
      <c r="G5613" s="50">
        <v>2571.672</v>
      </c>
      <c r="H5613" s="50">
        <v>2671.8980000000001</v>
      </c>
      <c r="I5613" s="50">
        <v>2763.154</v>
      </c>
      <c r="J5613" s="50">
        <v>2790.9450000000002</v>
      </c>
      <c r="K5613" s="50">
        <v>2756.768</v>
      </c>
      <c r="L5613" s="50">
        <v>2745.3229999999999</v>
      </c>
      <c r="M5613" s="50">
        <v>2809.348</v>
      </c>
      <c r="N5613" s="50">
        <v>2928.761</v>
      </c>
      <c r="O5613" s="50">
        <v>3055.7649999999999</v>
      </c>
      <c r="P5613" s="50">
        <v>3135.38</v>
      </c>
      <c r="Q5613" s="50">
        <v>2834.893</v>
      </c>
      <c r="R5613" s="50">
        <v>2701.4009999999998</v>
      </c>
      <c r="S5613" s="50">
        <v>2635.4450000000002</v>
      </c>
      <c r="T5613" s="50">
        <v>2751.143</v>
      </c>
      <c r="U5613" s="50">
        <v>2531.116</v>
      </c>
      <c r="V5613" s="50">
        <v>2195.6590000000001</v>
      </c>
      <c r="W5613" s="50" t="s">
        <v>311</v>
      </c>
      <c r="X5613" s="50">
        <v>1519.93</v>
      </c>
      <c r="Y5613" s="50">
        <v>867.80499999999995</v>
      </c>
      <c r="Z5613" s="50">
        <v>350.291</v>
      </c>
      <c r="AA5613" s="50">
        <v>86.483999999999995</v>
      </c>
      <c r="AB5613" s="50">
        <v>6.6079999999999997</v>
      </c>
      <c r="AC5613" s="50" t="str">
        <f t="shared" si="357"/>
        <v>Morocco-2060</v>
      </c>
      <c r="AD5613" s="51">
        <f t="shared" si="358"/>
        <v>28394.029000000002</v>
      </c>
      <c r="AE5613" s="15">
        <f t="shared" si="359"/>
        <v>0.64505674767043453</v>
      </c>
      <c r="AF5613">
        <f t="shared" si="360"/>
        <v>0.28320941602499272</v>
      </c>
    </row>
    <row r="5614" spans="1:32" x14ac:dyDescent="0.25">
      <c r="A5614" s="59">
        <v>5597</v>
      </c>
      <c r="B5614" s="60" t="s">
        <v>309</v>
      </c>
      <c r="C5614" s="61" t="s">
        <v>460</v>
      </c>
      <c r="D5614" s="62"/>
      <c r="E5614" s="62">
        <v>508</v>
      </c>
      <c r="F5614" s="62">
        <v>2060</v>
      </c>
      <c r="G5614" s="50">
        <v>9102.4979999999996</v>
      </c>
      <c r="H5614" s="50">
        <v>8713.5509999999995</v>
      </c>
      <c r="I5614" s="50">
        <v>8309.7479999999996</v>
      </c>
      <c r="J5614" s="50">
        <v>7864.9549999999999</v>
      </c>
      <c r="K5614" s="50">
        <v>7350.4840000000004</v>
      </c>
      <c r="L5614" s="50">
        <v>6775.1210000000001</v>
      </c>
      <c r="M5614" s="50">
        <v>6129.6419999999998</v>
      </c>
      <c r="N5614" s="50">
        <v>5449.8540000000003</v>
      </c>
      <c r="O5614" s="50">
        <v>4786.09</v>
      </c>
      <c r="P5614" s="50">
        <v>4206.8090000000002</v>
      </c>
      <c r="Q5614" s="50">
        <v>3595.5210000000002</v>
      </c>
      <c r="R5614" s="50">
        <v>2967.8290000000002</v>
      </c>
      <c r="S5614" s="50">
        <v>2328.7820000000002</v>
      </c>
      <c r="T5614" s="50">
        <v>1738.299</v>
      </c>
      <c r="U5614" s="50">
        <v>1217.549</v>
      </c>
      <c r="V5614" s="50">
        <v>795.25300000000004</v>
      </c>
      <c r="W5614" s="50" t="s">
        <v>311</v>
      </c>
      <c r="X5614" s="50">
        <v>433.51900000000001</v>
      </c>
      <c r="Y5614" s="50">
        <v>184.136</v>
      </c>
      <c r="Z5614" s="50">
        <v>52.497999999999998</v>
      </c>
      <c r="AA5614" s="50">
        <v>9.2260000000000009</v>
      </c>
      <c r="AB5614" s="50">
        <v>0.88400000000000001</v>
      </c>
      <c r="AC5614" s="50" t="str">
        <f t="shared" si="357"/>
        <v>Mozambique-2060</v>
      </c>
      <c r="AD5614" s="51">
        <f t="shared" si="358"/>
        <v>51455.087000000007</v>
      </c>
      <c r="AE5614" s="15">
        <f t="shared" si="359"/>
        <v>0.59386083634451903</v>
      </c>
      <c r="AF5614">
        <f t="shared" si="360"/>
        <v>5.7119276960030517E-2</v>
      </c>
    </row>
    <row r="5615" spans="1:32" x14ac:dyDescent="0.25">
      <c r="A5615" s="59">
        <v>5598</v>
      </c>
      <c r="B5615" s="60" t="s">
        <v>309</v>
      </c>
      <c r="C5615" s="61" t="s">
        <v>461</v>
      </c>
      <c r="D5615" s="62"/>
      <c r="E5615" s="62">
        <v>104</v>
      </c>
      <c r="F5615" s="62">
        <v>2060</v>
      </c>
      <c r="G5615" s="50">
        <v>3657.7469999999998</v>
      </c>
      <c r="H5615" s="50">
        <v>3710.9720000000002</v>
      </c>
      <c r="I5615" s="50">
        <v>3787.5839999999998</v>
      </c>
      <c r="J5615" s="50">
        <v>3909.15</v>
      </c>
      <c r="K5615" s="50">
        <v>4061.288</v>
      </c>
      <c r="L5615" s="50">
        <v>4188.768</v>
      </c>
      <c r="M5615" s="50">
        <v>4256.7070000000003</v>
      </c>
      <c r="N5615" s="50">
        <v>4232.4179999999997</v>
      </c>
      <c r="O5615" s="50">
        <v>4171.7030000000004</v>
      </c>
      <c r="P5615" s="50">
        <v>4138.6729999999998</v>
      </c>
      <c r="Q5615" s="50">
        <v>4331.8100000000004</v>
      </c>
      <c r="R5615" s="50">
        <v>4445.4290000000001</v>
      </c>
      <c r="S5615" s="50">
        <v>3876.3</v>
      </c>
      <c r="T5615" s="50">
        <v>3247.5590000000002</v>
      </c>
      <c r="U5615" s="50">
        <v>2560.3180000000002</v>
      </c>
      <c r="V5615" s="50">
        <v>1844.624</v>
      </c>
      <c r="W5615" s="50" t="s">
        <v>311</v>
      </c>
      <c r="X5615" s="50">
        <v>1077.3209999999999</v>
      </c>
      <c r="Y5615" s="50">
        <v>446.05799999999999</v>
      </c>
      <c r="Z5615" s="50">
        <v>115.247</v>
      </c>
      <c r="AA5615" s="50">
        <v>16.347000000000001</v>
      </c>
      <c r="AB5615" s="50">
        <v>1.2829999999999999</v>
      </c>
      <c r="AC5615" s="50" t="str">
        <f t="shared" si="357"/>
        <v>Myanmar-2060</v>
      </c>
      <c r="AD5615" s="51">
        <f t="shared" si="358"/>
        <v>41612.245999999999</v>
      </c>
      <c r="AE5615" s="15">
        <f t="shared" si="359"/>
        <v>0.49180378295370075</v>
      </c>
      <c r="AF5615">
        <f t="shared" si="360"/>
        <v>0.17640729518638082</v>
      </c>
    </row>
    <row r="5616" spans="1:32" x14ac:dyDescent="0.25">
      <c r="A5616" s="59">
        <v>5599</v>
      </c>
      <c r="B5616" s="60" t="s">
        <v>309</v>
      </c>
      <c r="C5616" s="61" t="s">
        <v>462</v>
      </c>
      <c r="D5616" s="62"/>
      <c r="E5616" s="62">
        <v>516</v>
      </c>
      <c r="F5616" s="62">
        <v>2060</v>
      </c>
      <c r="G5616" s="50">
        <v>383.351</v>
      </c>
      <c r="H5616" s="50">
        <v>388.03399999999999</v>
      </c>
      <c r="I5616" s="50">
        <v>389.73899999999998</v>
      </c>
      <c r="J5616" s="50">
        <v>385.71899999999999</v>
      </c>
      <c r="K5616" s="50">
        <v>377.005</v>
      </c>
      <c r="L5616" s="50">
        <v>367.66899999999998</v>
      </c>
      <c r="M5616" s="50">
        <v>359.07499999999999</v>
      </c>
      <c r="N5616" s="50">
        <v>349.46199999999999</v>
      </c>
      <c r="O5616" s="50">
        <v>334.11500000000001</v>
      </c>
      <c r="P5616" s="50">
        <v>310.82799999999997</v>
      </c>
      <c r="Q5616" s="50">
        <v>261.74599999999998</v>
      </c>
      <c r="R5616" s="50">
        <v>233.36500000000001</v>
      </c>
      <c r="S5616" s="50">
        <v>213.16900000000001</v>
      </c>
      <c r="T5616" s="50">
        <v>182.97399999999999</v>
      </c>
      <c r="U5616" s="50">
        <v>132.26300000000001</v>
      </c>
      <c r="V5616" s="50">
        <v>83.444999999999993</v>
      </c>
      <c r="W5616" s="50" t="s">
        <v>311</v>
      </c>
      <c r="X5616" s="50">
        <v>47.548000000000002</v>
      </c>
      <c r="Y5616" s="50">
        <v>20.657</v>
      </c>
      <c r="Z5616" s="50">
        <v>6.1980000000000004</v>
      </c>
      <c r="AA5616" s="50">
        <v>1.1659999999999999</v>
      </c>
      <c r="AB5616" s="50">
        <v>0.114</v>
      </c>
      <c r="AC5616" s="50" t="str">
        <f t="shared" si="357"/>
        <v>Namibia-2060</v>
      </c>
      <c r="AD5616" s="51">
        <f t="shared" si="358"/>
        <v>3192.1530000000002</v>
      </c>
      <c r="AE5616" s="15">
        <f t="shared" si="359"/>
        <v>0.51234668263081362</v>
      </c>
      <c r="AF5616">
        <f t="shared" si="360"/>
        <v>0.10896733656048073</v>
      </c>
    </row>
    <row r="5617" spans="1:32" x14ac:dyDescent="0.25">
      <c r="A5617" s="59">
        <v>5600</v>
      </c>
      <c r="B5617" s="60" t="s">
        <v>309</v>
      </c>
      <c r="C5617" s="61" t="s">
        <v>463</v>
      </c>
      <c r="D5617" s="62"/>
      <c r="E5617" s="62">
        <v>528</v>
      </c>
      <c r="F5617" s="62">
        <v>2060</v>
      </c>
      <c r="G5617" s="50">
        <v>862.08299999999997</v>
      </c>
      <c r="H5617" s="50">
        <v>864.15300000000002</v>
      </c>
      <c r="I5617" s="50">
        <v>859.75800000000004</v>
      </c>
      <c r="J5617" s="50">
        <v>871.44100000000003</v>
      </c>
      <c r="K5617" s="50">
        <v>907.07500000000005</v>
      </c>
      <c r="L5617" s="50">
        <v>949.42499999999995</v>
      </c>
      <c r="M5617" s="50">
        <v>979.84699999999998</v>
      </c>
      <c r="N5617" s="50">
        <v>990.91600000000005</v>
      </c>
      <c r="O5617" s="50">
        <v>980.55100000000004</v>
      </c>
      <c r="P5617" s="50">
        <v>967.125</v>
      </c>
      <c r="Q5617" s="50">
        <v>1005.855</v>
      </c>
      <c r="R5617" s="50">
        <v>1068.8910000000001</v>
      </c>
      <c r="S5617" s="50">
        <v>1044.943</v>
      </c>
      <c r="T5617" s="50">
        <v>1056.825</v>
      </c>
      <c r="U5617" s="50">
        <v>1003.679</v>
      </c>
      <c r="V5617" s="50">
        <v>880.07600000000002</v>
      </c>
      <c r="W5617" s="50" t="s">
        <v>311</v>
      </c>
      <c r="X5617" s="50">
        <v>752.94299999999998</v>
      </c>
      <c r="Y5617" s="50">
        <v>648.48400000000004</v>
      </c>
      <c r="Z5617" s="50">
        <v>407.43599999999998</v>
      </c>
      <c r="AA5617" s="50">
        <v>138.68299999999999</v>
      </c>
      <c r="AB5617" s="50">
        <v>22.376999999999999</v>
      </c>
      <c r="AC5617" s="50" t="str">
        <f t="shared" si="357"/>
        <v>Netherlands-2060</v>
      </c>
      <c r="AD5617" s="51">
        <f t="shared" si="358"/>
        <v>9766.0689999999995</v>
      </c>
      <c r="AE5617" s="15">
        <f t="shared" si="359"/>
        <v>0.7676063931147733</v>
      </c>
      <c r="AF5617">
        <f t="shared" si="360"/>
        <v>0.39754517119933741</v>
      </c>
    </row>
    <row r="5618" spans="1:32" x14ac:dyDescent="0.25">
      <c r="A5618" s="59">
        <v>5601</v>
      </c>
      <c r="B5618" s="60" t="s">
        <v>309</v>
      </c>
      <c r="C5618" s="61" t="s">
        <v>382</v>
      </c>
      <c r="D5618" s="62"/>
      <c r="E5618" s="62">
        <v>540</v>
      </c>
      <c r="F5618" s="62">
        <v>2060</v>
      </c>
      <c r="G5618" s="50">
        <v>22.518999999999998</v>
      </c>
      <c r="H5618" s="50">
        <v>22.555</v>
      </c>
      <c r="I5618" s="50">
        <v>22.475000000000001</v>
      </c>
      <c r="J5618" s="50">
        <v>22.82</v>
      </c>
      <c r="K5618" s="50">
        <v>23.756</v>
      </c>
      <c r="L5618" s="50">
        <v>24.792999999999999</v>
      </c>
      <c r="M5618" s="50">
        <v>25.53</v>
      </c>
      <c r="N5618" s="50">
        <v>25.878</v>
      </c>
      <c r="O5618" s="50">
        <v>25.954000000000001</v>
      </c>
      <c r="P5618" s="50">
        <v>25.67</v>
      </c>
      <c r="Q5618" s="50">
        <v>24.347999999999999</v>
      </c>
      <c r="R5618" s="50">
        <v>24.234999999999999</v>
      </c>
      <c r="S5618" s="50">
        <v>24.093</v>
      </c>
      <c r="T5618" s="50">
        <v>23.584</v>
      </c>
      <c r="U5618" s="50">
        <v>19.196000000000002</v>
      </c>
      <c r="V5618" s="50">
        <v>14.438000000000001</v>
      </c>
      <c r="W5618" s="50" t="s">
        <v>311</v>
      </c>
      <c r="X5618" s="50">
        <v>11.856999999999999</v>
      </c>
      <c r="Y5618" s="50">
        <v>9.0589999999999993</v>
      </c>
      <c r="Z5618" s="50">
        <v>4.2649999999999997</v>
      </c>
      <c r="AA5618" s="50">
        <v>1.349</v>
      </c>
      <c r="AB5618" s="50">
        <v>0.23899999999999999</v>
      </c>
      <c r="AC5618" s="50" t="str">
        <f t="shared" si="357"/>
        <v>New Caledonia-2060</v>
      </c>
      <c r="AD5618" s="51">
        <f t="shared" si="358"/>
        <v>247.07700000000003</v>
      </c>
      <c r="AE5618" s="15">
        <f t="shared" si="359"/>
        <v>0.61331487754829461</v>
      </c>
      <c r="AF5618">
        <f t="shared" si="360"/>
        <v>0.26694233788688787</v>
      </c>
    </row>
    <row r="5619" spans="1:32" x14ac:dyDescent="0.25">
      <c r="A5619" s="59">
        <v>5602</v>
      </c>
      <c r="B5619" s="60" t="s">
        <v>309</v>
      </c>
      <c r="C5619" s="61" t="s">
        <v>464</v>
      </c>
      <c r="D5619" s="62"/>
      <c r="E5619" s="62">
        <v>554</v>
      </c>
      <c r="F5619" s="62">
        <v>2060</v>
      </c>
      <c r="G5619" s="50">
        <v>308.096</v>
      </c>
      <c r="H5619" s="50">
        <v>313.93</v>
      </c>
      <c r="I5619" s="50">
        <v>318.89600000000002</v>
      </c>
      <c r="J5619" s="50">
        <v>323.23399999999998</v>
      </c>
      <c r="K5619" s="50">
        <v>326.94600000000003</v>
      </c>
      <c r="L5619" s="50">
        <v>334.56400000000002</v>
      </c>
      <c r="M5619" s="50">
        <v>345.59899999999999</v>
      </c>
      <c r="N5619" s="50">
        <v>353.25700000000001</v>
      </c>
      <c r="O5619" s="50">
        <v>355.346</v>
      </c>
      <c r="P5619" s="50">
        <v>353.83800000000002</v>
      </c>
      <c r="Q5619" s="50">
        <v>356.20699999999999</v>
      </c>
      <c r="R5619" s="50">
        <v>331.83</v>
      </c>
      <c r="S5619" s="50">
        <v>344.40600000000001</v>
      </c>
      <c r="T5619" s="50">
        <v>353.38499999999999</v>
      </c>
      <c r="U5619" s="50">
        <v>315.26499999999999</v>
      </c>
      <c r="V5619" s="50">
        <v>266.39299999999997</v>
      </c>
      <c r="W5619" s="50" t="s">
        <v>311</v>
      </c>
      <c r="X5619" s="50">
        <v>220.52600000000001</v>
      </c>
      <c r="Y5619" s="50">
        <v>189.93799999999999</v>
      </c>
      <c r="Z5619" s="50">
        <v>110.004</v>
      </c>
      <c r="AA5619" s="50">
        <v>37.122</v>
      </c>
      <c r="AB5619" s="50">
        <v>4.7370000000000001</v>
      </c>
      <c r="AC5619" s="50" t="str">
        <f t="shared" si="357"/>
        <v>New Zealand-2060</v>
      </c>
      <c r="AD5619" s="51">
        <f t="shared" si="358"/>
        <v>3425.2269999999999</v>
      </c>
      <c r="AE5619" s="15">
        <f t="shared" si="359"/>
        <v>0.7118628925907684</v>
      </c>
      <c r="AF5619">
        <f t="shared" si="360"/>
        <v>0.34294981687523718</v>
      </c>
    </row>
    <row r="5620" spans="1:32" x14ac:dyDescent="0.25">
      <c r="A5620" s="59">
        <v>5603</v>
      </c>
      <c r="B5620" s="60" t="s">
        <v>309</v>
      </c>
      <c r="C5620" s="61" t="s">
        <v>465</v>
      </c>
      <c r="D5620" s="62"/>
      <c r="E5620" s="62">
        <v>558</v>
      </c>
      <c r="F5620" s="62">
        <v>2060</v>
      </c>
      <c r="G5620" s="50">
        <v>403.53899999999999</v>
      </c>
      <c r="H5620" s="50">
        <v>418.65699999999998</v>
      </c>
      <c r="I5620" s="50">
        <v>432.01299999999998</v>
      </c>
      <c r="J5620" s="50">
        <v>444.21600000000001</v>
      </c>
      <c r="K5620" s="50">
        <v>455.25</v>
      </c>
      <c r="L5620" s="50">
        <v>467.36900000000003</v>
      </c>
      <c r="M5620" s="50">
        <v>483.96600000000001</v>
      </c>
      <c r="N5620" s="50">
        <v>502.99</v>
      </c>
      <c r="O5620" s="50">
        <v>522.92399999999998</v>
      </c>
      <c r="P5620" s="50">
        <v>532.60900000000004</v>
      </c>
      <c r="Q5620" s="50">
        <v>533.93200000000002</v>
      </c>
      <c r="R5620" s="50">
        <v>511.70600000000002</v>
      </c>
      <c r="S5620" s="50">
        <v>502.18299999999999</v>
      </c>
      <c r="T5620" s="50">
        <v>479.93700000000001</v>
      </c>
      <c r="U5620" s="50">
        <v>436.82</v>
      </c>
      <c r="V5620" s="50">
        <v>362.07900000000001</v>
      </c>
      <c r="W5620" s="50" t="s">
        <v>311</v>
      </c>
      <c r="X5620" s="50">
        <v>256.18799999999999</v>
      </c>
      <c r="Y5620" s="50">
        <v>156.536</v>
      </c>
      <c r="Z5620" s="50">
        <v>77.488</v>
      </c>
      <c r="AA5620" s="50">
        <v>31.143999999999998</v>
      </c>
      <c r="AB5620" s="50">
        <v>10.351000000000001</v>
      </c>
      <c r="AC5620" s="50" t="str">
        <f t="shared" si="357"/>
        <v>Nicaragua-2060</v>
      </c>
      <c r="AD5620" s="51">
        <f t="shared" si="358"/>
        <v>4957.1450000000004</v>
      </c>
      <c r="AE5620" s="15">
        <f t="shared" si="359"/>
        <v>0.61824941574232739</v>
      </c>
      <c r="AF5620">
        <f t="shared" si="360"/>
        <v>0.29148926304957018</v>
      </c>
    </row>
    <row r="5621" spans="1:32" x14ac:dyDescent="0.25">
      <c r="A5621" s="59">
        <v>5604</v>
      </c>
      <c r="B5621" s="60" t="s">
        <v>309</v>
      </c>
      <c r="C5621" s="61" t="s">
        <v>466</v>
      </c>
      <c r="D5621" s="62"/>
      <c r="E5621" s="62">
        <v>566</v>
      </c>
      <c r="F5621" s="62">
        <v>2060</v>
      </c>
      <c r="G5621" s="50">
        <v>55606.076999999997</v>
      </c>
      <c r="H5621" s="50">
        <v>53242.877999999997</v>
      </c>
      <c r="I5621" s="50">
        <v>50687.682999999997</v>
      </c>
      <c r="J5621" s="50">
        <v>47866.821000000004</v>
      </c>
      <c r="K5621" s="50">
        <v>44531.94</v>
      </c>
      <c r="L5621" s="50">
        <v>40763.964</v>
      </c>
      <c r="M5621" s="50">
        <v>36804.381000000001</v>
      </c>
      <c r="N5621" s="50">
        <v>32909.786</v>
      </c>
      <c r="O5621" s="50">
        <v>29234.190999999999</v>
      </c>
      <c r="P5621" s="50">
        <v>25615.644</v>
      </c>
      <c r="Q5621" s="50">
        <v>21444.21</v>
      </c>
      <c r="R5621" s="50">
        <v>17332.965</v>
      </c>
      <c r="S5621" s="50">
        <v>13298.659</v>
      </c>
      <c r="T5621" s="50">
        <v>9854.8119999999999</v>
      </c>
      <c r="U5621" s="50">
        <v>6893.3209999999999</v>
      </c>
      <c r="V5621" s="50">
        <v>4129.241</v>
      </c>
      <c r="W5621" s="50" t="s">
        <v>311</v>
      </c>
      <c r="X5621" s="50">
        <v>1824.32</v>
      </c>
      <c r="Y5621" s="50">
        <v>514.41800000000001</v>
      </c>
      <c r="Z5621" s="50">
        <v>80.84</v>
      </c>
      <c r="AA5621" s="50">
        <v>6.8710000000000004</v>
      </c>
      <c r="AB5621" s="50">
        <v>0.33600000000000002</v>
      </c>
      <c r="AC5621" s="50" t="str">
        <f t="shared" si="357"/>
        <v>Nigeria-2060</v>
      </c>
      <c r="AD5621" s="51">
        <f t="shared" si="358"/>
        <v>309802.56099999999</v>
      </c>
      <c r="AE5621" s="15">
        <f t="shared" si="359"/>
        <v>0.59018491135068452</v>
      </c>
      <c r="AF5621">
        <f t="shared" si="360"/>
        <v>4.9653127311021818E-2</v>
      </c>
    </row>
    <row r="5622" spans="1:32" x14ac:dyDescent="0.25">
      <c r="A5622" s="59">
        <v>5605</v>
      </c>
      <c r="B5622" s="60" t="s">
        <v>309</v>
      </c>
      <c r="C5622" s="61" t="s">
        <v>467</v>
      </c>
      <c r="D5622" s="62">
        <v>16</v>
      </c>
      <c r="E5622" s="62">
        <v>578</v>
      </c>
      <c r="F5622" s="62">
        <v>2060</v>
      </c>
      <c r="G5622" s="50">
        <v>388.34800000000001</v>
      </c>
      <c r="H5622" s="50">
        <v>384.92500000000001</v>
      </c>
      <c r="I5622" s="50">
        <v>378.57100000000003</v>
      </c>
      <c r="J5622" s="50">
        <v>383.97699999999998</v>
      </c>
      <c r="K5622" s="50">
        <v>402.95699999999999</v>
      </c>
      <c r="L5622" s="50">
        <v>423.214</v>
      </c>
      <c r="M5622" s="50">
        <v>437.74099999999999</v>
      </c>
      <c r="N5622" s="50">
        <v>443.31599999999997</v>
      </c>
      <c r="O5622" s="50">
        <v>438.58699999999999</v>
      </c>
      <c r="P5622" s="50">
        <v>424.76299999999998</v>
      </c>
      <c r="Q5622" s="50">
        <v>432.005</v>
      </c>
      <c r="R5622" s="50">
        <v>416.428</v>
      </c>
      <c r="S5622" s="50">
        <v>416.62</v>
      </c>
      <c r="T5622" s="50">
        <v>403.25400000000002</v>
      </c>
      <c r="U5622" s="50">
        <v>376.40199999999999</v>
      </c>
      <c r="V5622" s="50">
        <v>330.82100000000003</v>
      </c>
      <c r="W5622" s="50" t="s">
        <v>311</v>
      </c>
      <c r="X5622" s="50">
        <v>275.43599999999998</v>
      </c>
      <c r="Y5622" s="50">
        <v>226.041</v>
      </c>
      <c r="Z5622" s="50">
        <v>126.959</v>
      </c>
      <c r="AA5622" s="50">
        <v>36.976999999999997</v>
      </c>
      <c r="AB5622" s="50">
        <v>5.55</v>
      </c>
      <c r="AC5622" s="50" t="str">
        <f t="shared" si="357"/>
        <v>Norway-2060</v>
      </c>
      <c r="AD5622" s="51">
        <f t="shared" si="358"/>
        <v>4219.6080000000002</v>
      </c>
      <c r="AE5622" s="15">
        <f t="shared" si="359"/>
        <v>0.69515556895332453</v>
      </c>
      <c r="AF5622">
        <f t="shared" si="360"/>
        <v>0.33164961727294595</v>
      </c>
    </row>
    <row r="5623" spans="1:32" x14ac:dyDescent="0.25">
      <c r="A5623" s="59">
        <v>5606</v>
      </c>
      <c r="B5623" s="60" t="s">
        <v>309</v>
      </c>
      <c r="C5623" s="61" t="s">
        <v>468</v>
      </c>
      <c r="D5623" s="62"/>
      <c r="E5623" s="62">
        <v>512</v>
      </c>
      <c r="F5623" s="62">
        <v>2060</v>
      </c>
      <c r="G5623" s="50">
        <v>314.26400000000001</v>
      </c>
      <c r="H5623" s="50">
        <v>331.904</v>
      </c>
      <c r="I5623" s="50">
        <v>341.154</v>
      </c>
      <c r="J5623" s="50">
        <v>337.04199999999997</v>
      </c>
      <c r="K5623" s="50">
        <v>354.94</v>
      </c>
      <c r="L5623" s="50">
        <v>406.584</v>
      </c>
      <c r="M5623" s="50">
        <v>460.30399999999997</v>
      </c>
      <c r="N5623" s="50">
        <v>519.923</v>
      </c>
      <c r="O5623" s="50">
        <v>567.51499999999999</v>
      </c>
      <c r="P5623" s="50">
        <v>557.67100000000005</v>
      </c>
      <c r="Q5623" s="50">
        <v>490.87200000000001</v>
      </c>
      <c r="R5623" s="50">
        <v>429.71100000000001</v>
      </c>
      <c r="S5623" s="50">
        <v>438.33300000000003</v>
      </c>
      <c r="T5623" s="50">
        <v>449.01900000000001</v>
      </c>
      <c r="U5623" s="50">
        <v>398.83699999999999</v>
      </c>
      <c r="V5623" s="50">
        <v>284.23700000000002</v>
      </c>
      <c r="W5623" s="50" t="s">
        <v>311</v>
      </c>
      <c r="X5623" s="50">
        <v>189.858</v>
      </c>
      <c r="Y5623" s="50">
        <v>105.02200000000001</v>
      </c>
      <c r="Z5623" s="50">
        <v>42.414999999999999</v>
      </c>
      <c r="AA5623" s="50">
        <v>13.714</v>
      </c>
      <c r="AB5623" s="50">
        <v>3.2280000000000002</v>
      </c>
      <c r="AC5623" s="50" t="str">
        <f t="shared" si="357"/>
        <v>Oman-2060</v>
      </c>
      <c r="AD5623" s="51">
        <f t="shared" si="358"/>
        <v>4562.8949999999986</v>
      </c>
      <c r="AE5623" s="15">
        <f t="shared" si="359"/>
        <v>0.54212336685371909</v>
      </c>
      <c r="AF5623">
        <f t="shared" si="360"/>
        <v>0.26779673659606462</v>
      </c>
    </row>
    <row r="5624" spans="1:32" x14ac:dyDescent="0.25">
      <c r="A5624" s="59">
        <v>5607</v>
      </c>
      <c r="B5624" s="60" t="s">
        <v>309</v>
      </c>
      <c r="C5624" s="61" t="s">
        <v>469</v>
      </c>
      <c r="D5624" s="62"/>
      <c r="E5624" s="62">
        <v>586</v>
      </c>
      <c r="F5624" s="62">
        <v>2060</v>
      </c>
      <c r="G5624" s="50">
        <v>23957.85</v>
      </c>
      <c r="H5624" s="50">
        <v>24504.925999999999</v>
      </c>
      <c r="I5624" s="50">
        <v>25158.405999999999</v>
      </c>
      <c r="J5624" s="50">
        <v>25363.466</v>
      </c>
      <c r="K5624" s="50">
        <v>24887.85</v>
      </c>
      <c r="L5624" s="50">
        <v>24092.022000000001</v>
      </c>
      <c r="M5624" s="50">
        <v>23637.815999999999</v>
      </c>
      <c r="N5624" s="50">
        <v>23613.152999999998</v>
      </c>
      <c r="O5624" s="50">
        <v>23392.666000000001</v>
      </c>
      <c r="P5624" s="50">
        <v>22351.034</v>
      </c>
      <c r="Q5624" s="50">
        <v>19655.883999999998</v>
      </c>
      <c r="R5624" s="50">
        <v>16716.064999999999</v>
      </c>
      <c r="S5624" s="50">
        <v>15582.282999999999</v>
      </c>
      <c r="T5624" s="50">
        <v>13434.175999999999</v>
      </c>
      <c r="U5624" s="50">
        <v>10513.063</v>
      </c>
      <c r="V5624" s="50">
        <v>6657.7349999999997</v>
      </c>
      <c r="W5624" s="50" t="s">
        <v>311</v>
      </c>
      <c r="X5624" s="50">
        <v>3520.2440000000001</v>
      </c>
      <c r="Y5624" s="50">
        <v>1395.2329999999999</v>
      </c>
      <c r="Z5624" s="50">
        <v>368.24900000000002</v>
      </c>
      <c r="AA5624" s="50">
        <v>52.59</v>
      </c>
      <c r="AB5624" s="50">
        <v>3.8690000000000002</v>
      </c>
      <c r="AC5624" s="50" t="str">
        <f t="shared" si="357"/>
        <v>Pakistan-2060</v>
      </c>
      <c r="AD5624" s="51">
        <f t="shared" si="358"/>
        <v>219292.23899999997</v>
      </c>
      <c r="AE5624" s="15">
        <f t="shared" si="359"/>
        <v>0.49963620007546194</v>
      </c>
      <c r="AF5624">
        <f t="shared" si="360"/>
        <v>0.12271598507601333</v>
      </c>
    </row>
    <row r="5625" spans="1:32" x14ac:dyDescent="0.25">
      <c r="A5625" s="59">
        <v>5608</v>
      </c>
      <c r="B5625" s="60" t="s">
        <v>309</v>
      </c>
      <c r="C5625" s="61" t="s">
        <v>470</v>
      </c>
      <c r="D5625" s="62"/>
      <c r="E5625" s="62">
        <v>591</v>
      </c>
      <c r="F5625" s="62">
        <v>2060</v>
      </c>
      <c r="G5625" s="50">
        <v>363.82400000000001</v>
      </c>
      <c r="H5625" s="50">
        <v>369.767</v>
      </c>
      <c r="I5625" s="50">
        <v>376.709</v>
      </c>
      <c r="J5625" s="50">
        <v>383.44900000000001</v>
      </c>
      <c r="K5625" s="50">
        <v>388.54599999999999</v>
      </c>
      <c r="L5625" s="50">
        <v>392.66800000000001</v>
      </c>
      <c r="M5625" s="50">
        <v>394.42599999999999</v>
      </c>
      <c r="N5625" s="50">
        <v>393.60199999999998</v>
      </c>
      <c r="O5625" s="50">
        <v>391.81200000000001</v>
      </c>
      <c r="P5625" s="50">
        <v>388.98700000000002</v>
      </c>
      <c r="Q5625" s="50">
        <v>369.47899999999998</v>
      </c>
      <c r="R5625" s="50">
        <v>349.47500000000002</v>
      </c>
      <c r="S5625" s="50">
        <v>331.65100000000001</v>
      </c>
      <c r="T5625" s="50">
        <v>300.62599999999998</v>
      </c>
      <c r="U5625" s="50">
        <v>272.11799999999999</v>
      </c>
      <c r="V5625" s="50">
        <v>234.16300000000001</v>
      </c>
      <c r="W5625" s="50" t="s">
        <v>311</v>
      </c>
      <c r="X5625" s="50">
        <v>190.24600000000001</v>
      </c>
      <c r="Y5625" s="50">
        <v>136.35599999999999</v>
      </c>
      <c r="Z5625" s="50">
        <v>77.837999999999994</v>
      </c>
      <c r="AA5625" s="50">
        <v>33.058999999999997</v>
      </c>
      <c r="AB5625" s="50">
        <v>7.9109999999999996</v>
      </c>
      <c r="AC5625" s="50" t="str">
        <f t="shared" si="357"/>
        <v>Panama-2060</v>
      </c>
      <c r="AD5625" s="51">
        <f t="shared" si="358"/>
        <v>3784.0949999999993</v>
      </c>
      <c r="AE5625" s="15">
        <f t="shared" si="359"/>
        <v>0.62435456826533187</v>
      </c>
      <c r="AF5625">
        <f t="shared" si="360"/>
        <v>0.25586757913899466</v>
      </c>
    </row>
    <row r="5626" spans="1:32" x14ac:dyDescent="0.25">
      <c r="A5626" s="59">
        <v>5609</v>
      </c>
      <c r="B5626" s="60" t="s">
        <v>309</v>
      </c>
      <c r="C5626" s="61" t="s">
        <v>383</v>
      </c>
      <c r="D5626" s="62"/>
      <c r="E5626" s="62">
        <v>598</v>
      </c>
      <c r="F5626" s="62">
        <v>2060</v>
      </c>
      <c r="G5626" s="50">
        <v>1325.21</v>
      </c>
      <c r="H5626" s="50">
        <v>1307.421</v>
      </c>
      <c r="I5626" s="50">
        <v>1287.2840000000001</v>
      </c>
      <c r="J5626" s="50">
        <v>1264.818</v>
      </c>
      <c r="K5626" s="50">
        <v>1233.5139999999999</v>
      </c>
      <c r="L5626" s="50">
        <v>1193.557</v>
      </c>
      <c r="M5626" s="50">
        <v>1142.0219999999999</v>
      </c>
      <c r="N5626" s="50">
        <v>1081.614</v>
      </c>
      <c r="O5626" s="50">
        <v>1013.092</v>
      </c>
      <c r="P5626" s="50">
        <v>941.00900000000001</v>
      </c>
      <c r="Q5626" s="50">
        <v>868.58100000000002</v>
      </c>
      <c r="R5626" s="50">
        <v>766.78800000000001</v>
      </c>
      <c r="S5626" s="50">
        <v>641.53599999999994</v>
      </c>
      <c r="T5626" s="50">
        <v>484.27600000000001</v>
      </c>
      <c r="U5626" s="50">
        <v>352.38400000000001</v>
      </c>
      <c r="V5626" s="50">
        <v>241.1</v>
      </c>
      <c r="W5626" s="50" t="s">
        <v>311</v>
      </c>
      <c r="X5626" s="50">
        <v>136.89699999999999</v>
      </c>
      <c r="Y5626" s="50">
        <v>60.701999999999998</v>
      </c>
      <c r="Z5626" s="50">
        <v>19.946999999999999</v>
      </c>
      <c r="AA5626" s="50">
        <v>4.548</v>
      </c>
      <c r="AB5626" s="50">
        <v>0.59099999999999997</v>
      </c>
      <c r="AC5626" s="50" t="str">
        <f t="shared" si="357"/>
        <v>Papua New Guinea-2060</v>
      </c>
      <c r="AD5626" s="51">
        <f t="shared" si="358"/>
        <v>10146.530999999999</v>
      </c>
      <c r="AE5626" s="15">
        <f t="shared" si="359"/>
        <v>0.51449702366257022</v>
      </c>
      <c r="AF5626">
        <f t="shared" si="360"/>
        <v>9.2450146966760446E-2</v>
      </c>
    </row>
    <row r="5627" spans="1:32" x14ac:dyDescent="0.25">
      <c r="A5627" s="59">
        <v>5610</v>
      </c>
      <c r="B5627" s="60" t="s">
        <v>309</v>
      </c>
      <c r="C5627" s="61" t="s">
        <v>471</v>
      </c>
      <c r="D5627" s="62"/>
      <c r="E5627" s="62">
        <v>604</v>
      </c>
      <c r="F5627" s="62">
        <v>2060</v>
      </c>
      <c r="G5627" s="50">
        <v>2342.913</v>
      </c>
      <c r="H5627" s="50">
        <v>2418.2710000000002</v>
      </c>
      <c r="I5627" s="50">
        <v>2494.6509999999998</v>
      </c>
      <c r="J5627" s="50">
        <v>2555.37</v>
      </c>
      <c r="K5627" s="50">
        <v>2597.7350000000001</v>
      </c>
      <c r="L5627" s="50">
        <v>2640.335</v>
      </c>
      <c r="M5627" s="50">
        <v>2694.7710000000002</v>
      </c>
      <c r="N5627" s="50">
        <v>2757.0929999999998</v>
      </c>
      <c r="O5627" s="50">
        <v>2806.623</v>
      </c>
      <c r="P5627" s="50">
        <v>2814.0709999999999</v>
      </c>
      <c r="Q5627" s="50">
        <v>2678.739</v>
      </c>
      <c r="R5627" s="50">
        <v>2561.1860000000001</v>
      </c>
      <c r="S5627" s="50">
        <v>2446.8890000000001</v>
      </c>
      <c r="T5627" s="50">
        <v>2379.9360000000001</v>
      </c>
      <c r="U5627" s="50">
        <v>2148.4749999999999</v>
      </c>
      <c r="V5627" s="50">
        <v>1731.367</v>
      </c>
      <c r="W5627" s="50" t="s">
        <v>311</v>
      </c>
      <c r="X5627" s="50">
        <v>1316.567</v>
      </c>
      <c r="Y5627" s="50">
        <v>805.32299999999998</v>
      </c>
      <c r="Z5627" s="50">
        <v>404.71499999999997</v>
      </c>
      <c r="AA5627" s="50">
        <v>142.50899999999999</v>
      </c>
      <c r="AB5627" s="50">
        <v>34.54</v>
      </c>
      <c r="AC5627" s="50" t="str">
        <f t="shared" si="357"/>
        <v>Peru-2060</v>
      </c>
      <c r="AD5627" s="51">
        <f t="shared" si="358"/>
        <v>26552.812000000002</v>
      </c>
      <c r="AE5627" s="15">
        <f t="shared" si="359"/>
        <v>0.6108304837920745</v>
      </c>
      <c r="AF5627">
        <f t="shared" si="360"/>
        <v>0.26512247000005645</v>
      </c>
    </row>
    <row r="5628" spans="1:32" x14ac:dyDescent="0.25">
      <c r="A5628" s="59">
        <v>5611</v>
      </c>
      <c r="B5628" s="60" t="s">
        <v>309</v>
      </c>
      <c r="C5628" s="61" t="s">
        <v>472</v>
      </c>
      <c r="D5628" s="62"/>
      <c r="E5628" s="62">
        <v>608</v>
      </c>
      <c r="F5628" s="62">
        <v>2060</v>
      </c>
      <c r="G5628" s="50">
        <v>11563.313</v>
      </c>
      <c r="H5628" s="50">
        <v>11772.529</v>
      </c>
      <c r="I5628" s="50">
        <v>11919.367</v>
      </c>
      <c r="J5628" s="50">
        <v>11956.688</v>
      </c>
      <c r="K5628" s="50">
        <v>11899.241</v>
      </c>
      <c r="L5628" s="50">
        <v>11777.456</v>
      </c>
      <c r="M5628" s="50">
        <v>11572.751</v>
      </c>
      <c r="N5628" s="50">
        <v>11295.294</v>
      </c>
      <c r="O5628" s="50">
        <v>10905.055</v>
      </c>
      <c r="P5628" s="50">
        <v>10330.933000000001</v>
      </c>
      <c r="Q5628" s="50">
        <v>9568.3880000000008</v>
      </c>
      <c r="R5628" s="50">
        <v>8762.7360000000008</v>
      </c>
      <c r="S5628" s="50">
        <v>8024.232</v>
      </c>
      <c r="T5628" s="50">
        <v>6885.357</v>
      </c>
      <c r="U5628" s="50">
        <v>5151.5079999999998</v>
      </c>
      <c r="V5628" s="50">
        <v>3622.3719999999998</v>
      </c>
      <c r="W5628" s="50" t="s">
        <v>311</v>
      </c>
      <c r="X5628" s="50">
        <v>2253.5729999999999</v>
      </c>
      <c r="Y5628" s="50">
        <v>1052.2080000000001</v>
      </c>
      <c r="Z5628" s="50">
        <v>340.03399999999999</v>
      </c>
      <c r="AA5628" s="50">
        <v>63.284999999999997</v>
      </c>
      <c r="AB5628" s="50">
        <v>6.3250000000000002</v>
      </c>
      <c r="AC5628" s="50" t="str">
        <f t="shared" si="357"/>
        <v>Philippines-2060</v>
      </c>
      <c r="AD5628" s="51">
        <f t="shared" si="358"/>
        <v>106092.77400000002</v>
      </c>
      <c r="AE5628" s="15">
        <f t="shared" si="359"/>
        <v>0.51492546514053816</v>
      </c>
      <c r="AF5628">
        <f t="shared" si="360"/>
        <v>0.13707066481450955</v>
      </c>
    </row>
    <row r="5629" spans="1:32" x14ac:dyDescent="0.25">
      <c r="A5629" s="59">
        <v>5612</v>
      </c>
      <c r="B5629" s="60" t="s">
        <v>309</v>
      </c>
      <c r="C5629" s="61" t="s">
        <v>473</v>
      </c>
      <c r="D5629" s="62"/>
      <c r="E5629" s="62">
        <v>616</v>
      </c>
      <c r="F5629" s="62">
        <v>2060</v>
      </c>
      <c r="G5629" s="50">
        <v>1137.402</v>
      </c>
      <c r="H5629" s="50">
        <v>1207.395</v>
      </c>
      <c r="I5629" s="50">
        <v>1285.7249999999999</v>
      </c>
      <c r="J5629" s="50">
        <v>1327.0029999999999</v>
      </c>
      <c r="K5629" s="50">
        <v>1318.3150000000001</v>
      </c>
      <c r="L5629" s="50">
        <v>1316.0709999999999</v>
      </c>
      <c r="M5629" s="50">
        <v>1381.9449999999999</v>
      </c>
      <c r="N5629" s="50">
        <v>1491.9369999999999</v>
      </c>
      <c r="O5629" s="50">
        <v>1652.6389999999999</v>
      </c>
      <c r="P5629" s="50">
        <v>1819.5</v>
      </c>
      <c r="Q5629" s="50">
        <v>1894.6110000000001</v>
      </c>
      <c r="R5629" s="50">
        <v>1656.2429999999999</v>
      </c>
      <c r="S5629" s="50">
        <v>1824.5940000000001</v>
      </c>
      <c r="T5629" s="50">
        <v>2164.7800000000002</v>
      </c>
      <c r="U5629" s="50">
        <v>2314.0369999999998</v>
      </c>
      <c r="V5629" s="50">
        <v>2365.4090000000001</v>
      </c>
      <c r="W5629" s="50" t="s">
        <v>311</v>
      </c>
      <c r="X5629" s="50">
        <v>1847.625</v>
      </c>
      <c r="Y5629" s="50">
        <v>1154.53</v>
      </c>
      <c r="Z5629" s="50">
        <v>556.16200000000003</v>
      </c>
      <c r="AA5629" s="50">
        <v>213.41</v>
      </c>
      <c r="AB5629" s="50">
        <v>51.564</v>
      </c>
      <c r="AC5629" s="50" t="str">
        <f t="shared" si="357"/>
        <v>Poland-2060</v>
      </c>
      <c r="AD5629" s="51">
        <f t="shared" si="358"/>
        <v>15682.858</v>
      </c>
      <c r="AE5629" s="15">
        <f t="shared" si="359"/>
        <v>0.91169855647484666</v>
      </c>
      <c r="AF5629">
        <f t="shared" si="360"/>
        <v>0.55233817177521494</v>
      </c>
    </row>
    <row r="5630" spans="1:32" x14ac:dyDescent="0.25">
      <c r="A5630" s="59">
        <v>5613</v>
      </c>
      <c r="B5630" s="60" t="s">
        <v>309</v>
      </c>
      <c r="C5630" s="61" t="s">
        <v>474</v>
      </c>
      <c r="D5630" s="62"/>
      <c r="E5630" s="62">
        <v>620</v>
      </c>
      <c r="F5630" s="62">
        <v>2060</v>
      </c>
      <c r="G5630" s="50">
        <v>310.04300000000001</v>
      </c>
      <c r="H5630" s="50">
        <v>317.06299999999999</v>
      </c>
      <c r="I5630" s="50">
        <v>333.89100000000002</v>
      </c>
      <c r="J5630" s="50">
        <v>357.28800000000001</v>
      </c>
      <c r="K5630" s="50">
        <v>379.03500000000003</v>
      </c>
      <c r="L5630" s="50">
        <v>390.33800000000002</v>
      </c>
      <c r="M5630" s="50">
        <v>392.48500000000001</v>
      </c>
      <c r="N5630" s="50">
        <v>395.74</v>
      </c>
      <c r="O5630" s="50">
        <v>423.95100000000002</v>
      </c>
      <c r="P5630" s="50">
        <v>476.73200000000003</v>
      </c>
      <c r="Q5630" s="50">
        <v>522.12099999999998</v>
      </c>
      <c r="R5630" s="50">
        <v>545.26800000000003</v>
      </c>
      <c r="S5630" s="50">
        <v>542.87400000000002</v>
      </c>
      <c r="T5630" s="50">
        <v>518.202</v>
      </c>
      <c r="U5630" s="50">
        <v>520.02300000000002</v>
      </c>
      <c r="V5630" s="50">
        <v>565.54100000000005</v>
      </c>
      <c r="W5630" s="50" t="s">
        <v>311</v>
      </c>
      <c r="X5630" s="50">
        <v>577.18499999999995</v>
      </c>
      <c r="Y5630" s="50">
        <v>461.99</v>
      </c>
      <c r="Z5630" s="50">
        <v>247.67599999999999</v>
      </c>
      <c r="AA5630" s="50">
        <v>90.962999999999994</v>
      </c>
      <c r="AB5630" s="50">
        <v>15.94</v>
      </c>
      <c r="AC5630" s="50" t="str">
        <f t="shared" si="357"/>
        <v>Portugal-2060</v>
      </c>
      <c r="AD5630" s="51">
        <f t="shared" si="358"/>
        <v>4425.8320000000003</v>
      </c>
      <c r="AE5630" s="15">
        <f t="shared" si="359"/>
        <v>0.89441194333630381</v>
      </c>
      <c r="AF5630">
        <f t="shared" si="360"/>
        <v>0.55645352766906087</v>
      </c>
    </row>
    <row r="5631" spans="1:32" x14ac:dyDescent="0.25">
      <c r="A5631" s="59">
        <v>5614</v>
      </c>
      <c r="B5631" s="60" t="s">
        <v>309</v>
      </c>
      <c r="C5631" s="61" t="s">
        <v>384</v>
      </c>
      <c r="D5631" s="62"/>
      <c r="E5631" s="62">
        <v>630</v>
      </c>
      <c r="F5631" s="62">
        <v>2060</v>
      </c>
      <c r="G5631" s="50">
        <v>121.746</v>
      </c>
      <c r="H5631" s="50">
        <v>124.74299999999999</v>
      </c>
      <c r="I5631" s="50">
        <v>129.74299999999999</v>
      </c>
      <c r="J5631" s="50">
        <v>137.52799999999999</v>
      </c>
      <c r="K5631" s="50">
        <v>141.34200000000001</v>
      </c>
      <c r="L5631" s="50">
        <v>144.68299999999999</v>
      </c>
      <c r="M5631" s="50">
        <v>150.57599999999999</v>
      </c>
      <c r="N5631" s="50">
        <v>156.226</v>
      </c>
      <c r="O5631" s="50">
        <v>162.86000000000001</v>
      </c>
      <c r="P5631" s="50">
        <v>169.81899999999999</v>
      </c>
      <c r="Q5631" s="50">
        <v>196.857</v>
      </c>
      <c r="R5631" s="50">
        <v>205.87799999999999</v>
      </c>
      <c r="S5631" s="50">
        <v>221.70699999999999</v>
      </c>
      <c r="T5631" s="50">
        <v>221.51599999999999</v>
      </c>
      <c r="U5631" s="50">
        <v>201.41</v>
      </c>
      <c r="V5631" s="50">
        <v>181.93600000000001</v>
      </c>
      <c r="W5631" s="50" t="s">
        <v>311</v>
      </c>
      <c r="X5631" s="50">
        <v>154.25</v>
      </c>
      <c r="Y5631" s="50">
        <v>112.21299999999999</v>
      </c>
      <c r="Z5631" s="50">
        <v>70.622</v>
      </c>
      <c r="AA5631" s="50">
        <v>32.619</v>
      </c>
      <c r="AB5631" s="50">
        <v>10.582000000000001</v>
      </c>
      <c r="AC5631" s="50" t="str">
        <f t="shared" si="357"/>
        <v>Puerto Rico-2060</v>
      </c>
      <c r="AD5631" s="51">
        <f t="shared" si="358"/>
        <v>1687.4760000000001</v>
      </c>
      <c r="AE5631" s="15">
        <f t="shared" si="359"/>
        <v>0.80675517755511783</v>
      </c>
      <c r="AF5631">
        <f t="shared" si="360"/>
        <v>0.47736792220604846</v>
      </c>
    </row>
    <row r="5632" spans="1:32" x14ac:dyDescent="0.25">
      <c r="A5632" s="59">
        <v>5615</v>
      </c>
      <c r="B5632" s="60" t="s">
        <v>309</v>
      </c>
      <c r="C5632" s="61" t="s">
        <v>475</v>
      </c>
      <c r="D5632" s="62"/>
      <c r="E5632" s="62">
        <v>634</v>
      </c>
      <c r="F5632" s="62">
        <v>2060</v>
      </c>
      <c r="G5632" s="50">
        <v>148.05799999999999</v>
      </c>
      <c r="H5632" s="50">
        <v>150.858</v>
      </c>
      <c r="I5632" s="50">
        <v>149.846</v>
      </c>
      <c r="J5632" s="50">
        <v>150.62200000000001</v>
      </c>
      <c r="K5632" s="50">
        <v>201.46600000000001</v>
      </c>
      <c r="L5632" s="50">
        <v>296.59500000000003</v>
      </c>
      <c r="M5632" s="50">
        <v>357.13499999999999</v>
      </c>
      <c r="N5632" s="50">
        <v>354.73099999999999</v>
      </c>
      <c r="O5632" s="50">
        <v>326.12400000000002</v>
      </c>
      <c r="P5632" s="50">
        <v>301.596</v>
      </c>
      <c r="Q5632" s="50">
        <v>284.00099999999998</v>
      </c>
      <c r="R5632" s="50">
        <v>271.56400000000002</v>
      </c>
      <c r="S5632" s="50">
        <v>249.06299999999999</v>
      </c>
      <c r="T5632" s="50">
        <v>235.79300000000001</v>
      </c>
      <c r="U5632" s="50">
        <v>174.922</v>
      </c>
      <c r="V5632" s="50">
        <v>115.509</v>
      </c>
      <c r="W5632" s="50" t="s">
        <v>311</v>
      </c>
      <c r="X5632" s="50">
        <v>82.605000000000004</v>
      </c>
      <c r="Y5632" s="50">
        <v>58.16</v>
      </c>
      <c r="Z5632" s="50">
        <v>29.815000000000001</v>
      </c>
      <c r="AA5632" s="50">
        <v>7.5019999999999998</v>
      </c>
      <c r="AB5632" s="50">
        <v>0.96299999999999997</v>
      </c>
      <c r="AC5632" s="50" t="str">
        <f t="shared" si="357"/>
        <v>Qatar-2060</v>
      </c>
      <c r="AD5632" s="51">
        <f t="shared" si="358"/>
        <v>2792.8969999999999</v>
      </c>
      <c r="AE5632" s="15">
        <f t="shared" si="359"/>
        <v>0.41320213384167059</v>
      </c>
      <c r="AF5632">
        <f t="shared" si="360"/>
        <v>0.21756421634724687</v>
      </c>
    </row>
    <row r="5633" spans="1:32" x14ac:dyDescent="0.25">
      <c r="A5633" s="59">
        <v>5616</v>
      </c>
      <c r="B5633" s="60" t="s">
        <v>309</v>
      </c>
      <c r="C5633" s="61" t="s">
        <v>345</v>
      </c>
      <c r="D5633" s="62"/>
      <c r="E5633" s="62">
        <v>410</v>
      </c>
      <c r="F5633" s="62">
        <v>2060</v>
      </c>
      <c r="G5633" s="50">
        <v>1973.1949999999999</v>
      </c>
      <c r="H5633" s="50">
        <v>1942.8869999999999</v>
      </c>
      <c r="I5633" s="50">
        <v>1906.6420000000001</v>
      </c>
      <c r="J5633" s="50">
        <v>1928.4690000000001</v>
      </c>
      <c r="K5633" s="50">
        <v>2072.587</v>
      </c>
      <c r="L5633" s="50">
        <v>2308.92</v>
      </c>
      <c r="M5633" s="50">
        <v>2439.0369999999998</v>
      </c>
      <c r="N5633" s="50">
        <v>2429.5360000000001</v>
      </c>
      <c r="O5633" s="50">
        <v>2411.4639999999999</v>
      </c>
      <c r="P5633" s="50">
        <v>2373.9769999999999</v>
      </c>
      <c r="Q5633" s="50">
        <v>2414.3589999999999</v>
      </c>
      <c r="R5633" s="50">
        <v>2613.3530000000001</v>
      </c>
      <c r="S5633" s="50">
        <v>3189.107</v>
      </c>
      <c r="T5633" s="50">
        <v>3466.1950000000002</v>
      </c>
      <c r="U5633" s="50">
        <v>3018.7730000000001</v>
      </c>
      <c r="V5633" s="50">
        <v>3272.0619999999999</v>
      </c>
      <c r="W5633" s="50" t="s">
        <v>311</v>
      </c>
      <c r="X5633" s="50">
        <v>2874.5610000000001</v>
      </c>
      <c r="Y5633" s="50">
        <v>2524.4929999999999</v>
      </c>
      <c r="Z5633" s="50">
        <v>1642.175</v>
      </c>
      <c r="AA5633" s="50">
        <v>729.53200000000004</v>
      </c>
      <c r="AB5633" s="50">
        <v>189.64699999999999</v>
      </c>
      <c r="AC5633" s="50" t="str">
        <f t="shared" si="357"/>
        <v>Republic of Korea-2060</v>
      </c>
      <c r="AD5633" s="51">
        <f t="shared" si="358"/>
        <v>24180.809000000001</v>
      </c>
      <c r="AE5633" s="15">
        <f t="shared" si="359"/>
        <v>0.97350597326995947</v>
      </c>
      <c r="AF5633">
        <f t="shared" si="360"/>
        <v>0.59051172406929553</v>
      </c>
    </row>
    <row r="5634" spans="1:32" x14ac:dyDescent="0.25">
      <c r="A5634" s="59">
        <v>5617</v>
      </c>
      <c r="B5634" s="60" t="s">
        <v>309</v>
      </c>
      <c r="C5634" s="61" t="s">
        <v>476</v>
      </c>
      <c r="D5634" s="62"/>
      <c r="E5634" s="62">
        <v>638</v>
      </c>
      <c r="F5634" s="62">
        <v>2060</v>
      </c>
      <c r="G5634" s="50">
        <v>52.889000000000003</v>
      </c>
      <c r="H5634" s="50">
        <v>53.564</v>
      </c>
      <c r="I5634" s="50">
        <v>54.917000000000002</v>
      </c>
      <c r="J5634" s="50">
        <v>56.789000000000001</v>
      </c>
      <c r="K5634" s="50">
        <v>57.563000000000002</v>
      </c>
      <c r="L5634" s="50">
        <v>56.991</v>
      </c>
      <c r="M5634" s="50">
        <v>56.664000000000001</v>
      </c>
      <c r="N5634" s="50">
        <v>57.305999999999997</v>
      </c>
      <c r="O5634" s="50">
        <v>59.207000000000001</v>
      </c>
      <c r="P5634" s="50">
        <v>62.627000000000002</v>
      </c>
      <c r="Q5634" s="50">
        <v>62.968000000000004</v>
      </c>
      <c r="R5634" s="50">
        <v>65.525999999999996</v>
      </c>
      <c r="S5634" s="50">
        <v>59.723999999999997</v>
      </c>
      <c r="T5634" s="50">
        <v>51.874000000000002</v>
      </c>
      <c r="U5634" s="50">
        <v>45.744</v>
      </c>
      <c r="V5634" s="50">
        <v>42.784999999999997</v>
      </c>
      <c r="W5634" s="50" t="s">
        <v>311</v>
      </c>
      <c r="X5634" s="50">
        <v>41.529000000000003</v>
      </c>
      <c r="Y5634" s="50">
        <v>33.377000000000002</v>
      </c>
      <c r="Z5634" s="50">
        <v>23.651</v>
      </c>
      <c r="AA5634" s="50">
        <v>10.426</v>
      </c>
      <c r="AB5634" s="50">
        <v>2.9609999999999999</v>
      </c>
      <c r="AC5634" s="50" t="str">
        <f t="shared" si="357"/>
        <v>Réunion-2060</v>
      </c>
      <c r="AD5634" s="51">
        <f t="shared" si="358"/>
        <v>595.36500000000001</v>
      </c>
      <c r="AE5634" s="15">
        <f t="shared" si="359"/>
        <v>0.69489640808579611</v>
      </c>
      <c r="AF5634">
        <f t="shared" si="360"/>
        <v>0.3334681229228198</v>
      </c>
    </row>
    <row r="5635" spans="1:32" x14ac:dyDescent="0.25">
      <c r="A5635" s="59">
        <v>5618</v>
      </c>
      <c r="B5635" s="60" t="s">
        <v>309</v>
      </c>
      <c r="C5635" s="61" t="s">
        <v>477</v>
      </c>
      <c r="D5635" s="62"/>
      <c r="E5635" s="62">
        <v>642</v>
      </c>
      <c r="F5635" s="62">
        <v>2060</v>
      </c>
      <c r="G5635" s="50">
        <v>695.76599999999996</v>
      </c>
      <c r="H5635" s="50">
        <v>718.93399999999997</v>
      </c>
      <c r="I5635" s="50">
        <v>745.94200000000001</v>
      </c>
      <c r="J5635" s="50">
        <v>772.04100000000005</v>
      </c>
      <c r="K5635" s="50">
        <v>786.57500000000005</v>
      </c>
      <c r="L5635" s="50">
        <v>792.24800000000005</v>
      </c>
      <c r="M5635" s="50">
        <v>810.36199999999997</v>
      </c>
      <c r="N5635" s="50">
        <v>842.80100000000004</v>
      </c>
      <c r="O5635" s="50">
        <v>875.69500000000005</v>
      </c>
      <c r="P5635" s="50">
        <v>906.00199999999995</v>
      </c>
      <c r="Q5635" s="50">
        <v>967.88</v>
      </c>
      <c r="R5635" s="50">
        <v>932.75099999999998</v>
      </c>
      <c r="S5635" s="50">
        <v>928.81500000000005</v>
      </c>
      <c r="T5635" s="50">
        <v>932.40099999999995</v>
      </c>
      <c r="U5635" s="50">
        <v>1082.6489999999999</v>
      </c>
      <c r="V5635" s="50">
        <v>841.85</v>
      </c>
      <c r="W5635" s="50" t="s">
        <v>311</v>
      </c>
      <c r="X5635" s="50">
        <v>815.07</v>
      </c>
      <c r="Y5635" s="50">
        <v>525.84799999999996</v>
      </c>
      <c r="Z5635" s="50">
        <v>263.55200000000002</v>
      </c>
      <c r="AA5635" s="50">
        <v>57.326000000000001</v>
      </c>
      <c r="AB5635" s="50">
        <v>12.654999999999999</v>
      </c>
      <c r="AC5635" s="50" t="str">
        <f t="shared" si="357"/>
        <v>Romania-2060</v>
      </c>
      <c r="AD5635" s="51">
        <f t="shared" si="358"/>
        <v>8615.17</v>
      </c>
      <c r="AE5635" s="15">
        <f t="shared" si="359"/>
        <v>0.77676853735910012</v>
      </c>
      <c r="AF5635">
        <f t="shared" si="360"/>
        <v>0.42051132666382812</v>
      </c>
    </row>
    <row r="5636" spans="1:32" x14ac:dyDescent="0.25">
      <c r="A5636" s="59">
        <v>5619</v>
      </c>
      <c r="B5636" s="60" t="s">
        <v>309</v>
      </c>
      <c r="C5636" s="61" t="s">
        <v>478</v>
      </c>
      <c r="D5636" s="62"/>
      <c r="E5636" s="62">
        <v>643</v>
      </c>
      <c r="F5636" s="62">
        <v>2060</v>
      </c>
      <c r="G5636" s="50">
        <v>7185.7650000000003</v>
      </c>
      <c r="H5636" s="50">
        <v>7660.6310000000003</v>
      </c>
      <c r="I5636" s="50">
        <v>7988.8909999999996</v>
      </c>
      <c r="J5636" s="50">
        <v>7890.3760000000002</v>
      </c>
      <c r="K5636" s="50">
        <v>7404.076</v>
      </c>
      <c r="L5636" s="50">
        <v>7063.6530000000002</v>
      </c>
      <c r="M5636" s="50">
        <v>7398.4520000000002</v>
      </c>
      <c r="N5636" s="50">
        <v>8241.67</v>
      </c>
      <c r="O5636" s="50">
        <v>8909.5939999999991</v>
      </c>
      <c r="P5636" s="50">
        <v>9211.4230000000007</v>
      </c>
      <c r="Q5636" s="50">
        <v>7674.2039999999997</v>
      </c>
      <c r="R5636" s="50">
        <v>6501.4179999999997</v>
      </c>
      <c r="S5636" s="50">
        <v>5582.2659999999996</v>
      </c>
      <c r="T5636" s="50">
        <v>7013.3469999999998</v>
      </c>
      <c r="U5636" s="50">
        <v>8583.8490000000002</v>
      </c>
      <c r="V5636" s="50">
        <v>6737.723</v>
      </c>
      <c r="W5636" s="50" t="s">
        <v>311</v>
      </c>
      <c r="X5636" s="50">
        <v>4522.1909999999998</v>
      </c>
      <c r="Y5636" s="50">
        <v>2620.433</v>
      </c>
      <c r="Z5636" s="50">
        <v>1044.367</v>
      </c>
      <c r="AA5636" s="50">
        <v>397.19799999999998</v>
      </c>
      <c r="AB5636" s="50">
        <v>64.417000000000002</v>
      </c>
      <c r="AC5636" s="50" t="str">
        <f t="shared" si="357"/>
        <v>Russian Federation-2060</v>
      </c>
      <c r="AD5636" s="51">
        <f t="shared" si="358"/>
        <v>75877.132000000012</v>
      </c>
      <c r="AE5636" s="15">
        <f t="shared" si="359"/>
        <v>0.70928895941928827</v>
      </c>
      <c r="AF5636">
        <f t="shared" si="360"/>
        <v>0.31387666631895633</v>
      </c>
    </row>
    <row r="5637" spans="1:32" x14ac:dyDescent="0.25">
      <c r="A5637" s="59">
        <v>5620</v>
      </c>
      <c r="B5637" s="60" t="s">
        <v>309</v>
      </c>
      <c r="C5637" s="61" t="s">
        <v>385</v>
      </c>
      <c r="D5637" s="62"/>
      <c r="E5637" s="62">
        <v>662</v>
      </c>
      <c r="F5637" s="62">
        <v>2060</v>
      </c>
      <c r="G5637" s="50">
        <v>7.0010000000000003</v>
      </c>
      <c r="H5637" s="50">
        <v>7.157</v>
      </c>
      <c r="I5637" s="50">
        <v>7.5209999999999999</v>
      </c>
      <c r="J5637" s="50">
        <v>7.9379999999999997</v>
      </c>
      <c r="K5637" s="50">
        <v>8.0009999999999994</v>
      </c>
      <c r="L5637" s="50">
        <v>8.3339999999999996</v>
      </c>
      <c r="M5637" s="50">
        <v>8.7469999999999999</v>
      </c>
      <c r="N5637" s="50">
        <v>9.4920000000000009</v>
      </c>
      <c r="O5637" s="50">
        <v>9.99</v>
      </c>
      <c r="P5637" s="50">
        <v>10.244</v>
      </c>
      <c r="Q5637" s="50">
        <v>10.393000000000001</v>
      </c>
      <c r="R5637" s="50">
        <v>12.196999999999999</v>
      </c>
      <c r="S5637" s="50">
        <v>14.081</v>
      </c>
      <c r="T5637" s="50">
        <v>14.176</v>
      </c>
      <c r="U5637" s="50">
        <v>11.374000000000001</v>
      </c>
      <c r="V5637" s="50">
        <v>10.166</v>
      </c>
      <c r="W5637" s="50" t="s">
        <v>311</v>
      </c>
      <c r="X5637" s="50">
        <v>7.6989999999999998</v>
      </c>
      <c r="Y5637" s="50">
        <v>5.3209999999999997</v>
      </c>
      <c r="Z5637" s="50">
        <v>3.0579999999999998</v>
      </c>
      <c r="AA5637" s="50">
        <v>1.24</v>
      </c>
      <c r="AB5637" s="50">
        <v>0.33200000000000002</v>
      </c>
      <c r="AC5637" s="50" t="str">
        <f t="shared" si="357"/>
        <v>Saint Lucia-2060</v>
      </c>
      <c r="AD5637" s="51">
        <f t="shared" si="358"/>
        <v>99.417000000000016</v>
      </c>
      <c r="AE5637" s="15">
        <f t="shared" si="359"/>
        <v>0.75485078004767781</v>
      </c>
      <c r="AF5637">
        <f t="shared" si="360"/>
        <v>0.4406916826319614</v>
      </c>
    </row>
    <row r="5638" spans="1:32" x14ac:dyDescent="0.25">
      <c r="A5638" s="59">
        <v>5621</v>
      </c>
      <c r="B5638" s="60" t="s">
        <v>309</v>
      </c>
      <c r="C5638" s="61" t="s">
        <v>386</v>
      </c>
      <c r="D5638" s="62"/>
      <c r="E5638" s="62">
        <v>670</v>
      </c>
      <c r="F5638" s="62">
        <v>2060</v>
      </c>
      <c r="G5638" s="50">
        <v>5.0529999999999999</v>
      </c>
      <c r="H5638" s="50">
        <v>5.3369999999999997</v>
      </c>
      <c r="I5638" s="50">
        <v>5.6159999999999997</v>
      </c>
      <c r="J5638" s="50">
        <v>5.6980000000000004</v>
      </c>
      <c r="K5638" s="50">
        <v>5.7119999999999997</v>
      </c>
      <c r="L5638" s="50">
        <v>5.7679999999999998</v>
      </c>
      <c r="M5638" s="50">
        <v>6.0140000000000002</v>
      </c>
      <c r="N5638" s="50">
        <v>6.3959999999999999</v>
      </c>
      <c r="O5638" s="50">
        <v>6.7910000000000004</v>
      </c>
      <c r="P5638" s="50">
        <v>7.0229999999999997</v>
      </c>
      <c r="Q5638" s="50">
        <v>7.2839999999999998</v>
      </c>
      <c r="R5638" s="50">
        <v>6.9950000000000001</v>
      </c>
      <c r="S5638" s="50">
        <v>7.16</v>
      </c>
      <c r="T5638" s="50">
        <v>6.74</v>
      </c>
      <c r="U5638" s="50">
        <v>5.806</v>
      </c>
      <c r="V5638" s="50">
        <v>4.7770000000000001</v>
      </c>
      <c r="W5638" s="50" t="s">
        <v>311</v>
      </c>
      <c r="X5638" s="50">
        <v>3.3119999999999998</v>
      </c>
      <c r="Y5638" s="50">
        <v>1.9139999999999999</v>
      </c>
      <c r="Z5638" s="50">
        <v>0.88900000000000001</v>
      </c>
      <c r="AA5638" s="50">
        <v>0.32400000000000001</v>
      </c>
      <c r="AB5638" s="50">
        <v>5.5E-2</v>
      </c>
      <c r="AC5638" s="50" t="str">
        <f t="shared" si="357"/>
        <v>Saint Vincent and the Grenadines-2060</v>
      </c>
      <c r="AD5638" s="51">
        <f t="shared" si="358"/>
        <v>64.840999999999994</v>
      </c>
      <c r="AE5638" s="15">
        <f t="shared" si="359"/>
        <v>0.61416387779337156</v>
      </c>
      <c r="AF5638">
        <f t="shared" si="360"/>
        <v>0.29459349140969981</v>
      </c>
    </row>
    <row r="5639" spans="1:32" x14ac:dyDescent="0.25">
      <c r="A5639" s="59">
        <v>5622</v>
      </c>
      <c r="B5639" s="60" t="s">
        <v>309</v>
      </c>
      <c r="C5639" s="61" t="s">
        <v>387</v>
      </c>
      <c r="D5639" s="62"/>
      <c r="E5639" s="62">
        <v>882</v>
      </c>
      <c r="F5639" s="62">
        <v>2060</v>
      </c>
      <c r="G5639" s="50">
        <v>20.405999999999999</v>
      </c>
      <c r="H5639" s="50">
        <v>20.492999999999999</v>
      </c>
      <c r="I5639" s="50">
        <v>21.385000000000002</v>
      </c>
      <c r="J5639" s="50">
        <v>21.713999999999999</v>
      </c>
      <c r="K5639" s="50">
        <v>20.707999999999998</v>
      </c>
      <c r="L5639" s="50">
        <v>18.626999999999999</v>
      </c>
      <c r="M5639" s="50">
        <v>16.207999999999998</v>
      </c>
      <c r="N5639" s="50">
        <v>14.606</v>
      </c>
      <c r="O5639" s="50">
        <v>14.058999999999999</v>
      </c>
      <c r="P5639" s="50">
        <v>14.845000000000001</v>
      </c>
      <c r="Q5639" s="50">
        <v>15.356999999999999</v>
      </c>
      <c r="R5639" s="50">
        <v>12.228999999999999</v>
      </c>
      <c r="S5639" s="50">
        <v>10.795999999999999</v>
      </c>
      <c r="T5639" s="50">
        <v>8.8620000000000001</v>
      </c>
      <c r="U5639" s="50">
        <v>6.07</v>
      </c>
      <c r="V5639" s="50">
        <v>5.4829999999999997</v>
      </c>
      <c r="W5639" s="50" t="s">
        <v>311</v>
      </c>
      <c r="X5639" s="50">
        <v>4.7249999999999996</v>
      </c>
      <c r="Y5639" s="50">
        <v>3.4540000000000002</v>
      </c>
      <c r="Z5639" s="50">
        <v>1.9490000000000001</v>
      </c>
      <c r="AA5639" s="50">
        <v>0.72699999999999998</v>
      </c>
      <c r="AB5639" s="50">
        <v>0.182</v>
      </c>
      <c r="AC5639" s="50" t="str">
        <f t="shared" si="357"/>
        <v>Samoa-2060</v>
      </c>
      <c r="AD5639" s="51">
        <f t="shared" si="358"/>
        <v>159.14899999999994</v>
      </c>
      <c r="AE5639" s="15">
        <f t="shared" si="359"/>
        <v>0.58898265147754647</v>
      </c>
      <c r="AF5639">
        <f t="shared" si="360"/>
        <v>0.14203844955358957</v>
      </c>
    </row>
    <row r="5640" spans="1:32" x14ac:dyDescent="0.25">
      <c r="A5640" s="59">
        <v>5623</v>
      </c>
      <c r="B5640" s="60" t="s">
        <v>309</v>
      </c>
      <c r="C5640" s="61" t="s">
        <v>388</v>
      </c>
      <c r="D5640" s="62"/>
      <c r="E5640" s="62">
        <v>678</v>
      </c>
      <c r="F5640" s="62">
        <v>2060</v>
      </c>
      <c r="G5640" s="50">
        <v>43.673999999999999</v>
      </c>
      <c r="H5640" s="50">
        <v>42.506</v>
      </c>
      <c r="I5640" s="50">
        <v>41.353999999999999</v>
      </c>
      <c r="J5640" s="50">
        <v>39.656999999999996</v>
      </c>
      <c r="K5640" s="50">
        <v>37.213999999999999</v>
      </c>
      <c r="L5640" s="50">
        <v>34.511000000000003</v>
      </c>
      <c r="M5640" s="50">
        <v>31.606000000000002</v>
      </c>
      <c r="N5640" s="50">
        <v>28.68</v>
      </c>
      <c r="O5640" s="50">
        <v>26.161999999999999</v>
      </c>
      <c r="P5640" s="50">
        <v>24.193999999999999</v>
      </c>
      <c r="Q5640" s="50">
        <v>21.643000000000001</v>
      </c>
      <c r="R5640" s="50">
        <v>18.39</v>
      </c>
      <c r="S5640" s="50">
        <v>13.952999999999999</v>
      </c>
      <c r="T5640" s="50">
        <v>10.718</v>
      </c>
      <c r="U5640" s="50">
        <v>9.1270000000000007</v>
      </c>
      <c r="V5640" s="50">
        <v>5.3650000000000002</v>
      </c>
      <c r="W5640" s="50" t="s">
        <v>311</v>
      </c>
      <c r="X5640" s="50">
        <v>3.8929999999999998</v>
      </c>
      <c r="Y5640" s="50">
        <v>1.27</v>
      </c>
      <c r="Z5640" s="50">
        <v>0.36399999999999999</v>
      </c>
      <c r="AA5640" s="50">
        <v>6.3E-2</v>
      </c>
      <c r="AB5640" s="50">
        <v>5.0000000000000001E-3</v>
      </c>
      <c r="AC5640" s="50" t="str">
        <f t="shared" si="357"/>
        <v>Sao Tome and Principe-2060</v>
      </c>
      <c r="AD5640" s="51">
        <f t="shared" si="358"/>
        <v>276.01</v>
      </c>
      <c r="AE5640" s="15">
        <f t="shared" si="359"/>
        <v>0.57367124379551482</v>
      </c>
      <c r="AF5640">
        <f t="shared" si="360"/>
        <v>7.6336161608151779E-2</v>
      </c>
    </row>
    <row r="5641" spans="1:32" x14ac:dyDescent="0.25">
      <c r="A5641" s="59">
        <v>5624</v>
      </c>
      <c r="B5641" s="60" t="s">
        <v>309</v>
      </c>
      <c r="C5641" s="61" t="s">
        <v>479</v>
      </c>
      <c r="D5641" s="62"/>
      <c r="E5641" s="62">
        <v>682</v>
      </c>
      <c r="F5641" s="62">
        <v>2060</v>
      </c>
      <c r="G5641" s="50">
        <v>2417.4850000000001</v>
      </c>
      <c r="H5641" s="50">
        <v>2526.16</v>
      </c>
      <c r="I5641" s="50">
        <v>2559.86</v>
      </c>
      <c r="J5641" s="50">
        <v>2511.0050000000001</v>
      </c>
      <c r="K5641" s="50">
        <v>2511.5790000000002</v>
      </c>
      <c r="L5641" s="50">
        <v>2700.828</v>
      </c>
      <c r="M5641" s="50">
        <v>3063.2280000000001</v>
      </c>
      <c r="N5641" s="50">
        <v>3374.94</v>
      </c>
      <c r="O5641" s="50">
        <v>3469.125</v>
      </c>
      <c r="P5641" s="50">
        <v>3237.0250000000001</v>
      </c>
      <c r="Q5641" s="50">
        <v>3002.3389999999999</v>
      </c>
      <c r="R5641" s="50">
        <v>2691.2919999999999</v>
      </c>
      <c r="S5641" s="50">
        <v>2627.2719999999999</v>
      </c>
      <c r="T5641" s="50">
        <v>2770.3939999999998</v>
      </c>
      <c r="U5641" s="50">
        <v>2410.6849999999999</v>
      </c>
      <c r="V5641" s="50">
        <v>1855.08</v>
      </c>
      <c r="W5641" s="50" t="s">
        <v>311</v>
      </c>
      <c r="X5641" s="50">
        <v>1421.8589999999999</v>
      </c>
      <c r="Y5641" s="50">
        <v>737.85</v>
      </c>
      <c r="Z5641" s="50">
        <v>240.196</v>
      </c>
      <c r="AA5641" s="50">
        <v>51.136000000000003</v>
      </c>
      <c r="AB5641" s="50">
        <v>5.2229999999999999</v>
      </c>
      <c r="AC5641" s="50" t="str">
        <f t="shared" si="357"/>
        <v>Saudi Arabia-2060</v>
      </c>
      <c r="AD5641" s="51">
        <f t="shared" si="358"/>
        <v>29188.633000000005</v>
      </c>
      <c r="AE5641" s="15">
        <f t="shared" si="359"/>
        <v>0.58227899881436707</v>
      </c>
      <c r="AF5641">
        <f t="shared" si="360"/>
        <v>0.25870454864200065</v>
      </c>
    </row>
    <row r="5642" spans="1:32" x14ac:dyDescent="0.25">
      <c r="A5642" s="59">
        <v>5625</v>
      </c>
      <c r="B5642" s="60" t="s">
        <v>309</v>
      </c>
      <c r="C5642" s="61" t="s">
        <v>480</v>
      </c>
      <c r="D5642" s="62"/>
      <c r="E5642" s="62">
        <v>686</v>
      </c>
      <c r="F5642" s="62">
        <v>2060</v>
      </c>
      <c r="G5642" s="50">
        <v>4243.7449999999999</v>
      </c>
      <c r="H5642" s="50">
        <v>4094.1390000000001</v>
      </c>
      <c r="I5642" s="50">
        <v>3933.4140000000002</v>
      </c>
      <c r="J5642" s="50">
        <v>3732.4659999999999</v>
      </c>
      <c r="K5642" s="50">
        <v>3482.7530000000002</v>
      </c>
      <c r="L5642" s="50">
        <v>3200.223</v>
      </c>
      <c r="M5642" s="50">
        <v>2926.3939999999998</v>
      </c>
      <c r="N5642" s="50">
        <v>2686.8310000000001</v>
      </c>
      <c r="O5642" s="50">
        <v>2472.364</v>
      </c>
      <c r="P5642" s="50">
        <v>2250.373</v>
      </c>
      <c r="Q5642" s="50">
        <v>1895.607</v>
      </c>
      <c r="R5642" s="50">
        <v>1536.2460000000001</v>
      </c>
      <c r="S5642" s="50">
        <v>1263.393</v>
      </c>
      <c r="T5642" s="50">
        <v>1033.778</v>
      </c>
      <c r="U5642" s="50">
        <v>792.25099999999998</v>
      </c>
      <c r="V5642" s="50">
        <v>537.56399999999996</v>
      </c>
      <c r="W5642" s="50" t="s">
        <v>311</v>
      </c>
      <c r="X5642" s="50">
        <v>283.791</v>
      </c>
      <c r="Y5642" s="50">
        <v>110.736</v>
      </c>
      <c r="Z5642" s="50">
        <v>26.9</v>
      </c>
      <c r="AA5642" s="50">
        <v>3.5129999999999999</v>
      </c>
      <c r="AB5642" s="50">
        <v>0.21299999999999999</v>
      </c>
      <c r="AC5642" s="50" t="str">
        <f t="shared" si="357"/>
        <v>Senegal-2060</v>
      </c>
      <c r="AD5642" s="51">
        <f t="shared" si="358"/>
        <v>25446.649999999998</v>
      </c>
      <c r="AE5642" s="15">
        <f t="shared" si="359"/>
        <v>0.59182815812690481</v>
      </c>
      <c r="AF5642">
        <f t="shared" si="360"/>
        <v>7.3936843011714229E-2</v>
      </c>
    </row>
    <row r="5643" spans="1:32" x14ac:dyDescent="0.25">
      <c r="A5643" s="59">
        <v>5626</v>
      </c>
      <c r="B5643" s="60" t="s">
        <v>309</v>
      </c>
      <c r="C5643" s="61" t="s">
        <v>389</v>
      </c>
      <c r="D5643" s="62"/>
      <c r="E5643" s="62">
        <v>690</v>
      </c>
      <c r="F5643" s="62">
        <v>2060</v>
      </c>
      <c r="G5643" s="50">
        <v>4.9740000000000002</v>
      </c>
      <c r="H5643" s="50">
        <v>5.2430000000000003</v>
      </c>
      <c r="I5643" s="50">
        <v>5.6120000000000001</v>
      </c>
      <c r="J5643" s="50">
        <v>5.8259999999999996</v>
      </c>
      <c r="K5643" s="50">
        <v>5.7140000000000004</v>
      </c>
      <c r="L5643" s="50">
        <v>5.4240000000000004</v>
      </c>
      <c r="M5643" s="50">
        <v>5.28</v>
      </c>
      <c r="N5643" s="50">
        <v>5.5529999999999999</v>
      </c>
      <c r="O5643" s="50">
        <v>6.2460000000000004</v>
      </c>
      <c r="P5643" s="50">
        <v>6.6539999999999999</v>
      </c>
      <c r="Q5643" s="50">
        <v>5.5780000000000003</v>
      </c>
      <c r="R5643" s="50">
        <v>4.5350000000000001</v>
      </c>
      <c r="S5643" s="50">
        <v>4.37</v>
      </c>
      <c r="T5643" s="50">
        <v>4.79</v>
      </c>
      <c r="U5643" s="50">
        <v>4.827</v>
      </c>
      <c r="V5643" s="50">
        <v>4.6849999999999996</v>
      </c>
      <c r="W5643" s="50" t="s">
        <v>311</v>
      </c>
      <c r="X5643" s="50">
        <v>3.6829999999999998</v>
      </c>
      <c r="Y5643" s="50">
        <v>2.4220000000000002</v>
      </c>
      <c r="Z5643" s="50">
        <v>1.196</v>
      </c>
      <c r="AA5643" s="50">
        <v>0.39800000000000002</v>
      </c>
      <c r="AB5643" s="50">
        <v>6.6000000000000003E-2</v>
      </c>
      <c r="AC5643" s="50" t="str">
        <f t="shared" si="357"/>
        <v>Seychelles-2060</v>
      </c>
      <c r="AD5643" s="51">
        <f t="shared" si="358"/>
        <v>55.18</v>
      </c>
      <c r="AE5643" s="15">
        <f t="shared" si="359"/>
        <v>0.68677056904675593</v>
      </c>
      <c r="AF5643">
        <f t="shared" si="360"/>
        <v>0.31076342435465926</v>
      </c>
    </row>
    <row r="5644" spans="1:32" x14ac:dyDescent="0.25">
      <c r="A5644" s="59">
        <v>5627</v>
      </c>
      <c r="B5644" s="60" t="s">
        <v>309</v>
      </c>
      <c r="C5644" s="61" t="s">
        <v>481</v>
      </c>
      <c r="D5644" s="62"/>
      <c r="E5644" s="62">
        <v>694</v>
      </c>
      <c r="F5644" s="62">
        <v>2060</v>
      </c>
      <c r="G5644" s="50">
        <v>1262.579</v>
      </c>
      <c r="H5644" s="50">
        <v>1260.1880000000001</v>
      </c>
      <c r="I5644" s="50">
        <v>1254.96</v>
      </c>
      <c r="J5644" s="50">
        <v>1244.568</v>
      </c>
      <c r="K5644" s="50">
        <v>1220.6769999999999</v>
      </c>
      <c r="L5644" s="50">
        <v>1180.9670000000001</v>
      </c>
      <c r="M5644" s="50">
        <v>1129.1369999999999</v>
      </c>
      <c r="N5644" s="50">
        <v>1062.2819999999999</v>
      </c>
      <c r="O5644" s="50">
        <v>983.81600000000003</v>
      </c>
      <c r="P5644" s="50">
        <v>894.755</v>
      </c>
      <c r="Q5644" s="50">
        <v>801.86</v>
      </c>
      <c r="R5644" s="50">
        <v>662.47500000000002</v>
      </c>
      <c r="S5644" s="50">
        <v>517.11300000000006</v>
      </c>
      <c r="T5644" s="50">
        <v>376.101</v>
      </c>
      <c r="U5644" s="50">
        <v>252.80199999999999</v>
      </c>
      <c r="V5644" s="50">
        <v>143.92699999999999</v>
      </c>
      <c r="W5644" s="50" t="s">
        <v>311</v>
      </c>
      <c r="X5644" s="50">
        <v>59.015000000000001</v>
      </c>
      <c r="Y5644" s="50">
        <v>15.491</v>
      </c>
      <c r="Z5644" s="50">
        <v>2.141</v>
      </c>
      <c r="AA5644" s="50">
        <v>0.155</v>
      </c>
      <c r="AB5644" s="50">
        <v>7.0000000000000001E-3</v>
      </c>
      <c r="AC5644" s="50" t="str">
        <f t="shared" si="357"/>
        <v>Sierra Leone-2060</v>
      </c>
      <c r="AD5644" s="51">
        <f t="shared" si="358"/>
        <v>9697.65</v>
      </c>
      <c r="AE5644" s="15">
        <f t="shared" si="359"/>
        <v>0.47716364273818895</v>
      </c>
      <c r="AF5644">
        <f t="shared" si="360"/>
        <v>6.3051222982481295E-2</v>
      </c>
    </row>
    <row r="5645" spans="1:32" x14ac:dyDescent="0.25">
      <c r="A5645" s="59">
        <v>5628</v>
      </c>
      <c r="B5645" s="60" t="s">
        <v>309</v>
      </c>
      <c r="C5645" s="61" t="s">
        <v>244</v>
      </c>
      <c r="D5645" s="62"/>
      <c r="E5645" s="62">
        <v>702</v>
      </c>
      <c r="F5645" s="62">
        <v>2060</v>
      </c>
      <c r="G5645" s="50">
        <v>218.679</v>
      </c>
      <c r="H5645" s="50">
        <v>229.62100000000001</v>
      </c>
      <c r="I5645" s="50">
        <v>242.67400000000001</v>
      </c>
      <c r="J5645" s="50">
        <v>258.54700000000003</v>
      </c>
      <c r="K5645" s="50">
        <v>276.60300000000001</v>
      </c>
      <c r="L5645" s="50">
        <v>296.52300000000002</v>
      </c>
      <c r="M5645" s="50">
        <v>314.93799999999999</v>
      </c>
      <c r="N5645" s="50">
        <v>329.072</v>
      </c>
      <c r="O5645" s="50">
        <v>347.11900000000003</v>
      </c>
      <c r="P5645" s="50">
        <v>367.30500000000001</v>
      </c>
      <c r="Q5645" s="50">
        <v>387.435</v>
      </c>
      <c r="R5645" s="50">
        <v>415.745</v>
      </c>
      <c r="S5645" s="50">
        <v>445.34699999999998</v>
      </c>
      <c r="T5645" s="50">
        <v>454.36900000000003</v>
      </c>
      <c r="U5645" s="50">
        <v>413.58</v>
      </c>
      <c r="V5645" s="50">
        <v>411.28100000000001</v>
      </c>
      <c r="W5645" s="50" t="s">
        <v>311</v>
      </c>
      <c r="X5645" s="50">
        <v>383.89</v>
      </c>
      <c r="Y5645" s="50">
        <v>316.113</v>
      </c>
      <c r="Z5645" s="50">
        <v>199.60599999999999</v>
      </c>
      <c r="AA5645" s="50">
        <v>96.775999999999996</v>
      </c>
      <c r="AB5645" s="50">
        <v>27.038</v>
      </c>
      <c r="AC5645" s="50" t="str">
        <f t="shared" si="357"/>
        <v>Singapore-2060</v>
      </c>
      <c r="AD5645" s="51">
        <f t="shared" si="358"/>
        <v>3438.634</v>
      </c>
      <c r="AE5645" s="15">
        <f t="shared" si="359"/>
        <v>0.87058611064742564</v>
      </c>
      <c r="AF5645">
        <f t="shared" si="360"/>
        <v>0.55759602364195338</v>
      </c>
    </row>
    <row r="5646" spans="1:32" x14ac:dyDescent="0.25">
      <c r="A5646" s="59">
        <v>5629</v>
      </c>
      <c r="B5646" s="60" t="s">
        <v>309</v>
      </c>
      <c r="C5646" s="61" t="s">
        <v>482</v>
      </c>
      <c r="D5646" s="62"/>
      <c r="E5646" s="62">
        <v>705</v>
      </c>
      <c r="F5646" s="62">
        <v>2060</v>
      </c>
      <c r="G5646" s="50">
        <v>85.647000000000006</v>
      </c>
      <c r="H5646" s="50">
        <v>90.287000000000006</v>
      </c>
      <c r="I5646" s="50">
        <v>93.96</v>
      </c>
      <c r="J5646" s="50">
        <v>94.242000000000004</v>
      </c>
      <c r="K5646" s="50">
        <v>91.334999999999994</v>
      </c>
      <c r="L5646" s="50">
        <v>89.222999999999999</v>
      </c>
      <c r="M5646" s="50">
        <v>92.132000000000005</v>
      </c>
      <c r="N5646" s="50">
        <v>99.760999999999996</v>
      </c>
      <c r="O5646" s="50">
        <v>108.006</v>
      </c>
      <c r="P5646" s="50">
        <v>112.85</v>
      </c>
      <c r="Q5646" s="50">
        <v>108.099</v>
      </c>
      <c r="R5646" s="50">
        <v>93.676000000000002</v>
      </c>
      <c r="S5646" s="50">
        <v>94.688000000000002</v>
      </c>
      <c r="T5646" s="50">
        <v>102.848</v>
      </c>
      <c r="U5646" s="50">
        <v>119.616</v>
      </c>
      <c r="V5646" s="50">
        <v>124.006</v>
      </c>
      <c r="W5646" s="50" t="s">
        <v>311</v>
      </c>
      <c r="X5646" s="50">
        <v>113.941</v>
      </c>
      <c r="Y5646" s="50">
        <v>79.882000000000005</v>
      </c>
      <c r="Z5646" s="50">
        <v>46.768000000000001</v>
      </c>
      <c r="AA5646" s="50">
        <v>16.302</v>
      </c>
      <c r="AB5646" s="50">
        <v>2.9060000000000001</v>
      </c>
      <c r="AC5646" s="50" t="str">
        <f t="shared" si="357"/>
        <v>Slovenia-2060</v>
      </c>
      <c r="AD5646" s="51">
        <f t="shared" si="358"/>
        <v>984.01200000000006</v>
      </c>
      <c r="AE5646" s="15">
        <f t="shared" si="359"/>
        <v>0.89039869432486607</v>
      </c>
      <c r="AF5646">
        <f t="shared" si="360"/>
        <v>0.48350434562080424</v>
      </c>
    </row>
    <row r="5647" spans="1:32" x14ac:dyDescent="0.25">
      <c r="A5647" s="59">
        <v>5630</v>
      </c>
      <c r="B5647" s="60" t="s">
        <v>309</v>
      </c>
      <c r="C5647" s="61" t="s">
        <v>390</v>
      </c>
      <c r="D5647" s="62"/>
      <c r="E5647" s="62">
        <v>90</v>
      </c>
      <c r="F5647" s="62">
        <v>2060</v>
      </c>
      <c r="G5647" s="50">
        <v>97.707999999999998</v>
      </c>
      <c r="H5647" s="50">
        <v>97.111000000000004</v>
      </c>
      <c r="I5647" s="50">
        <v>96.697999999999993</v>
      </c>
      <c r="J5647" s="50">
        <v>95.766999999999996</v>
      </c>
      <c r="K5647" s="50">
        <v>92.715999999999994</v>
      </c>
      <c r="L5647" s="50">
        <v>87.738</v>
      </c>
      <c r="M5647" s="50">
        <v>81.759</v>
      </c>
      <c r="N5647" s="50">
        <v>76.188000000000002</v>
      </c>
      <c r="O5647" s="50">
        <v>72.200999999999993</v>
      </c>
      <c r="P5647" s="50">
        <v>69.870999999999995</v>
      </c>
      <c r="Q5647" s="50">
        <v>65.332999999999998</v>
      </c>
      <c r="R5647" s="50">
        <v>56.652000000000001</v>
      </c>
      <c r="S5647" s="50">
        <v>47.792000000000002</v>
      </c>
      <c r="T5647" s="50">
        <v>37.264000000000003</v>
      </c>
      <c r="U5647" s="50">
        <v>28.018000000000001</v>
      </c>
      <c r="V5647" s="50">
        <v>22.026</v>
      </c>
      <c r="W5647" s="50" t="s">
        <v>311</v>
      </c>
      <c r="X5647" s="50">
        <v>15.185</v>
      </c>
      <c r="Y5647" s="50">
        <v>7.3079999999999998</v>
      </c>
      <c r="Z5647" s="50">
        <v>2.0640000000000001</v>
      </c>
      <c r="AA5647" s="50">
        <v>0.39600000000000002</v>
      </c>
      <c r="AB5647" s="50">
        <v>0.04</v>
      </c>
      <c r="AC5647" s="50" t="str">
        <f t="shared" si="357"/>
        <v>Solomon Islands-2060</v>
      </c>
      <c r="AD5647" s="51">
        <f t="shared" si="358"/>
        <v>746.01700000000005</v>
      </c>
      <c r="AE5647" s="15">
        <f t="shared" si="359"/>
        <v>0.54129865673302358</v>
      </c>
      <c r="AF5647">
        <f t="shared" si="360"/>
        <v>0.10823838062174349</v>
      </c>
    </row>
    <row r="5648" spans="1:32" x14ac:dyDescent="0.25">
      <c r="A5648" s="59">
        <v>5631</v>
      </c>
      <c r="B5648" s="60" t="s">
        <v>309</v>
      </c>
      <c r="C5648" s="61" t="s">
        <v>483</v>
      </c>
      <c r="D5648" s="62"/>
      <c r="E5648" s="62">
        <v>706</v>
      </c>
      <c r="F5648" s="62">
        <v>2060</v>
      </c>
      <c r="G5648" s="50">
        <v>5542.9470000000001</v>
      </c>
      <c r="H5648" s="50">
        <v>5199.1980000000003</v>
      </c>
      <c r="I5648" s="50">
        <v>4847.8010000000004</v>
      </c>
      <c r="J5648" s="50">
        <v>4463.25</v>
      </c>
      <c r="K5648" s="50">
        <v>4069.6309999999999</v>
      </c>
      <c r="L5648" s="50">
        <v>3679.096</v>
      </c>
      <c r="M5648" s="50">
        <v>3283.3939999999998</v>
      </c>
      <c r="N5648" s="50">
        <v>2879.5279999999998</v>
      </c>
      <c r="O5648" s="50">
        <v>2472.7570000000001</v>
      </c>
      <c r="P5648" s="50">
        <v>2053.02</v>
      </c>
      <c r="Q5648" s="50">
        <v>1704.019</v>
      </c>
      <c r="R5648" s="50">
        <v>1363.395</v>
      </c>
      <c r="S5648" s="50">
        <v>1080.248</v>
      </c>
      <c r="T5648" s="50">
        <v>763.62800000000004</v>
      </c>
      <c r="U5648" s="50">
        <v>506.935</v>
      </c>
      <c r="V5648" s="50">
        <v>291.84899999999999</v>
      </c>
      <c r="W5648" s="50" t="s">
        <v>311</v>
      </c>
      <c r="X5648" s="50">
        <v>141.559</v>
      </c>
      <c r="Y5648" s="50">
        <v>52.792000000000002</v>
      </c>
      <c r="Z5648" s="50">
        <v>12.666</v>
      </c>
      <c r="AA5648" s="50">
        <v>1.7190000000000001</v>
      </c>
      <c r="AB5648" s="50">
        <v>0.14000000000000001</v>
      </c>
      <c r="AC5648" s="50" t="str">
        <f t="shared" si="357"/>
        <v>Somalia-2060</v>
      </c>
      <c r="AD5648" s="51">
        <f t="shared" si="358"/>
        <v>27048.338</v>
      </c>
      <c r="AE5648" s="15">
        <f t="shared" si="359"/>
        <v>0.6418595478953274</v>
      </c>
      <c r="AF5648">
        <f t="shared" si="360"/>
        <v>4.1542197148459359E-2</v>
      </c>
    </row>
    <row r="5649" spans="1:32" x14ac:dyDescent="0.25">
      <c r="A5649" s="59">
        <v>5632</v>
      </c>
      <c r="B5649" s="60" t="s">
        <v>309</v>
      </c>
      <c r="C5649" s="61" t="s">
        <v>263</v>
      </c>
      <c r="D5649" s="62"/>
      <c r="E5649" s="62">
        <v>710</v>
      </c>
      <c r="F5649" s="62">
        <v>2060</v>
      </c>
      <c r="G5649" s="50">
        <v>4842.4639999999999</v>
      </c>
      <c r="H5649" s="50">
        <v>4971.7470000000003</v>
      </c>
      <c r="I5649" s="50">
        <v>5097.7190000000001</v>
      </c>
      <c r="J5649" s="50">
        <v>5200.3459999999995</v>
      </c>
      <c r="K5649" s="50">
        <v>5261.1949999999997</v>
      </c>
      <c r="L5649" s="50">
        <v>5302.335</v>
      </c>
      <c r="M5649" s="50">
        <v>5357.2150000000001</v>
      </c>
      <c r="N5649" s="50">
        <v>5407.8019999999997</v>
      </c>
      <c r="O5649" s="50">
        <v>5391.6030000000001</v>
      </c>
      <c r="P5649" s="50">
        <v>5238.375</v>
      </c>
      <c r="Q5649" s="50">
        <v>4760.4579999999996</v>
      </c>
      <c r="R5649" s="50">
        <v>4315.2969999999996</v>
      </c>
      <c r="S5649" s="50">
        <v>3932.3009999999999</v>
      </c>
      <c r="T5649" s="50">
        <v>3461.05</v>
      </c>
      <c r="U5649" s="50">
        <v>2826.1280000000002</v>
      </c>
      <c r="V5649" s="50">
        <v>1954.796</v>
      </c>
      <c r="W5649" s="50" t="s">
        <v>311</v>
      </c>
      <c r="X5649" s="50">
        <v>1131.0820000000001</v>
      </c>
      <c r="Y5649" s="50">
        <v>588.21900000000005</v>
      </c>
      <c r="Z5649" s="50">
        <v>243.56399999999999</v>
      </c>
      <c r="AA5649" s="50">
        <v>70.097999999999999</v>
      </c>
      <c r="AB5649" s="50">
        <v>13.063000000000001</v>
      </c>
      <c r="AC5649" s="50" t="str">
        <f t="shared" si="357"/>
        <v>South Africa-2060</v>
      </c>
      <c r="AD5649" s="51">
        <f t="shared" si="358"/>
        <v>50166.926999999996</v>
      </c>
      <c r="AE5649" s="15">
        <f t="shared" si="359"/>
        <v>0.50232157931459498</v>
      </c>
      <c r="AF5649">
        <f t="shared" si="360"/>
        <v>0.15808513662125326</v>
      </c>
    </row>
    <row r="5650" spans="1:32" x14ac:dyDescent="0.25">
      <c r="A5650" s="59">
        <v>5633</v>
      </c>
      <c r="B5650" s="60" t="s">
        <v>309</v>
      </c>
      <c r="C5650" s="61" t="s">
        <v>484</v>
      </c>
      <c r="D5650" s="62">
        <v>17</v>
      </c>
      <c r="E5650" s="62">
        <v>724</v>
      </c>
      <c r="F5650" s="62">
        <v>2060</v>
      </c>
      <c r="G5650" s="50">
        <v>1696.8879999999999</v>
      </c>
      <c r="H5650" s="50">
        <v>1771.944</v>
      </c>
      <c r="I5650" s="50">
        <v>1862.759</v>
      </c>
      <c r="J5650" s="50">
        <v>1932.7919999999999</v>
      </c>
      <c r="K5650" s="50">
        <v>1952.808</v>
      </c>
      <c r="L5650" s="50">
        <v>1950.1669999999999</v>
      </c>
      <c r="M5650" s="50">
        <v>1975.7639999999999</v>
      </c>
      <c r="N5650" s="50">
        <v>2075.44</v>
      </c>
      <c r="O5650" s="50">
        <v>2251.4479999999999</v>
      </c>
      <c r="P5650" s="50">
        <v>2442.2710000000002</v>
      </c>
      <c r="Q5650" s="50">
        <v>2706.3249999999998</v>
      </c>
      <c r="R5650" s="50">
        <v>2500.5770000000002</v>
      </c>
      <c r="S5650" s="50">
        <v>2243.5430000000001</v>
      </c>
      <c r="T5650" s="50">
        <v>2279.7469999999998</v>
      </c>
      <c r="U5650" s="50">
        <v>2372.16</v>
      </c>
      <c r="V5650" s="50">
        <v>2722.623</v>
      </c>
      <c r="W5650" s="50" t="s">
        <v>311</v>
      </c>
      <c r="X5650" s="50">
        <v>3058.8510000000001</v>
      </c>
      <c r="Y5650" s="50">
        <v>2470.8159999999998</v>
      </c>
      <c r="Z5650" s="50">
        <v>1411.93</v>
      </c>
      <c r="AA5650" s="50">
        <v>509.97199999999998</v>
      </c>
      <c r="AB5650" s="50">
        <v>83.391999999999996</v>
      </c>
      <c r="AC5650" s="50" t="str">
        <f t="shared" si="357"/>
        <v>Spain-2060</v>
      </c>
      <c r="AD5650" s="51">
        <f t="shared" si="358"/>
        <v>22031.135000000002</v>
      </c>
      <c r="AE5650" s="15">
        <f t="shared" si="359"/>
        <v>0.91874894325689527</v>
      </c>
      <c r="AF5650">
        <f t="shared" si="360"/>
        <v>0.54488324737820337</v>
      </c>
    </row>
    <row r="5651" spans="1:32" x14ac:dyDescent="0.25">
      <c r="A5651" s="59">
        <v>5634</v>
      </c>
      <c r="B5651" s="60" t="s">
        <v>309</v>
      </c>
      <c r="C5651" s="61" t="s">
        <v>485</v>
      </c>
      <c r="D5651" s="62"/>
      <c r="E5651" s="62">
        <v>144</v>
      </c>
      <c r="F5651" s="62">
        <v>2060</v>
      </c>
      <c r="G5651" s="50">
        <v>991.38499999999999</v>
      </c>
      <c r="H5651" s="50">
        <v>1021.052</v>
      </c>
      <c r="I5651" s="50">
        <v>1084.625</v>
      </c>
      <c r="J5651" s="50">
        <v>1153.55</v>
      </c>
      <c r="K5651" s="50">
        <v>1166.2850000000001</v>
      </c>
      <c r="L5651" s="50">
        <v>1105.723</v>
      </c>
      <c r="M5651" s="50">
        <v>1049.5160000000001</v>
      </c>
      <c r="N5651" s="50">
        <v>1061.8430000000001</v>
      </c>
      <c r="O5651" s="50">
        <v>1136.123</v>
      </c>
      <c r="P5651" s="50">
        <v>1231.5909999999999</v>
      </c>
      <c r="Q5651" s="50">
        <v>1351.2139999999999</v>
      </c>
      <c r="R5651" s="50">
        <v>1298.3150000000001</v>
      </c>
      <c r="S5651" s="50">
        <v>1174.0119999999999</v>
      </c>
      <c r="T5651" s="50">
        <v>1127.912</v>
      </c>
      <c r="U5651" s="50">
        <v>1055.1569999999999</v>
      </c>
      <c r="V5651" s="50">
        <v>1029.472</v>
      </c>
      <c r="W5651" s="50" t="s">
        <v>311</v>
      </c>
      <c r="X5651" s="50">
        <v>862.41800000000001</v>
      </c>
      <c r="Y5651" s="50">
        <v>522.23699999999997</v>
      </c>
      <c r="Z5651" s="50">
        <v>269.22800000000001</v>
      </c>
      <c r="AA5651" s="50">
        <v>93.887</v>
      </c>
      <c r="AB5651" s="50">
        <v>19.286000000000001</v>
      </c>
      <c r="AC5651" s="50" t="str">
        <f t="shared" ref="AC5651:AC5714" si="361">C5651&amp;"-"&amp;F5651</f>
        <v>Sri Lanka-2060</v>
      </c>
      <c r="AD5651" s="51">
        <f t="shared" ref="AD5651:AD5714" si="362">SUM(J5651:S5651)</f>
        <v>11728.172000000002</v>
      </c>
      <c r="AE5651" s="15">
        <f t="shared" ref="AE5651:AE5714" si="363">IF(W5651="…",SUM(G5651:I5651,T5651:V5651,X5651:AB5651)/SUM(J5651:S5651),SUM(G5651:I5651,T5651:W5651)/SUM(J5651:S5651))</f>
        <v>0.68865454906357082</v>
      </c>
      <c r="AF5651">
        <f t="shared" ref="AF5651:AF5714" si="364">IF(W5651="…",SUM(T5651:V5651,X5651:AB5651)/SUM(G5651:S5651),SUM(T5651:W5651)/SUM(G5651:S5651))</f>
        <v>0.33588657015464302</v>
      </c>
    </row>
    <row r="5652" spans="1:32" x14ac:dyDescent="0.25">
      <c r="A5652" s="59">
        <v>5635</v>
      </c>
      <c r="B5652" s="60" t="s">
        <v>309</v>
      </c>
      <c r="C5652" s="61" t="s">
        <v>486</v>
      </c>
      <c r="D5652" s="62">
        <v>18</v>
      </c>
      <c r="E5652" s="62">
        <v>275</v>
      </c>
      <c r="F5652" s="62">
        <v>2060</v>
      </c>
      <c r="G5652" s="50">
        <v>969.64200000000005</v>
      </c>
      <c r="H5652" s="50">
        <v>962.83</v>
      </c>
      <c r="I5652" s="50">
        <v>945.62300000000005</v>
      </c>
      <c r="J5652" s="50">
        <v>917.27800000000002</v>
      </c>
      <c r="K5652" s="50">
        <v>881.65200000000004</v>
      </c>
      <c r="L5652" s="50">
        <v>846.48299999999995</v>
      </c>
      <c r="M5652" s="50">
        <v>814.19600000000003</v>
      </c>
      <c r="N5652" s="50">
        <v>778.81500000000005</v>
      </c>
      <c r="O5652" s="50">
        <v>729.375</v>
      </c>
      <c r="P5652" s="50">
        <v>659.03399999999999</v>
      </c>
      <c r="Q5652" s="50">
        <v>578.14700000000005</v>
      </c>
      <c r="R5652" s="50">
        <v>505.41199999999998</v>
      </c>
      <c r="S5652" s="50">
        <v>469.04199999999997</v>
      </c>
      <c r="T5652" s="50">
        <v>403.98700000000002</v>
      </c>
      <c r="U5652" s="50">
        <v>288.74700000000001</v>
      </c>
      <c r="V5652" s="50">
        <v>192.60300000000001</v>
      </c>
      <c r="W5652" s="50" t="s">
        <v>311</v>
      </c>
      <c r="X5652" s="50">
        <v>118.229</v>
      </c>
      <c r="Y5652" s="50">
        <v>55.92</v>
      </c>
      <c r="Z5652" s="50">
        <v>19.341000000000001</v>
      </c>
      <c r="AA5652" s="50">
        <v>4.0309999999999997</v>
      </c>
      <c r="AB5652" s="50">
        <v>0.41599999999999998</v>
      </c>
      <c r="AC5652" s="50" t="str">
        <f t="shared" si="361"/>
        <v>State of Palestine-2060</v>
      </c>
      <c r="AD5652" s="51">
        <f t="shared" si="362"/>
        <v>7179.4340000000002</v>
      </c>
      <c r="AE5652" s="15">
        <f t="shared" si="363"/>
        <v>0.55176619772533597</v>
      </c>
      <c r="AF5652">
        <f t="shared" si="364"/>
        <v>0.10770776798157876</v>
      </c>
    </row>
    <row r="5653" spans="1:32" x14ac:dyDescent="0.25">
      <c r="A5653" s="59">
        <v>5636</v>
      </c>
      <c r="B5653" s="60" t="s">
        <v>309</v>
      </c>
      <c r="C5653" s="61" t="s">
        <v>487</v>
      </c>
      <c r="D5653" s="62"/>
      <c r="E5653" s="62">
        <v>729</v>
      </c>
      <c r="F5653" s="62">
        <v>2060</v>
      </c>
      <c r="G5653" s="50">
        <v>9409.6820000000007</v>
      </c>
      <c r="H5653" s="50">
        <v>9050.7720000000008</v>
      </c>
      <c r="I5653" s="50">
        <v>8710.0349999999999</v>
      </c>
      <c r="J5653" s="50">
        <v>8364.5310000000009</v>
      </c>
      <c r="K5653" s="50">
        <v>7980.808</v>
      </c>
      <c r="L5653" s="50">
        <v>7519.78</v>
      </c>
      <c r="M5653" s="50">
        <v>6967.8130000000001</v>
      </c>
      <c r="N5653" s="50">
        <v>6361.3620000000001</v>
      </c>
      <c r="O5653" s="50">
        <v>5772.8980000000001</v>
      </c>
      <c r="P5653" s="50">
        <v>5220.74</v>
      </c>
      <c r="Q5653" s="50">
        <v>4679.7330000000002</v>
      </c>
      <c r="R5653" s="50">
        <v>4052.6129999999998</v>
      </c>
      <c r="S5653" s="50">
        <v>3300.1570000000002</v>
      </c>
      <c r="T5653" s="50">
        <v>2488.549</v>
      </c>
      <c r="U5653" s="50">
        <v>1699.7760000000001</v>
      </c>
      <c r="V5653" s="50">
        <v>1113.617</v>
      </c>
      <c r="W5653" s="50" t="s">
        <v>311</v>
      </c>
      <c r="X5653" s="50">
        <v>599.69200000000001</v>
      </c>
      <c r="Y5653" s="50">
        <v>243.81299999999999</v>
      </c>
      <c r="Z5653" s="50">
        <v>67.841999999999999</v>
      </c>
      <c r="AA5653" s="50">
        <v>11.134</v>
      </c>
      <c r="AB5653" s="50">
        <v>1.0920000000000001</v>
      </c>
      <c r="AC5653" s="50" t="str">
        <f t="shared" si="361"/>
        <v>Sudan-2060</v>
      </c>
      <c r="AD5653" s="51">
        <f t="shared" si="362"/>
        <v>60220.434999999998</v>
      </c>
      <c r="AE5653" s="15">
        <f t="shared" si="363"/>
        <v>0.55456264970520386</v>
      </c>
      <c r="AF5653">
        <f t="shared" si="364"/>
        <v>7.1237546361221663E-2</v>
      </c>
    </row>
    <row r="5654" spans="1:32" x14ac:dyDescent="0.25">
      <c r="A5654" s="59">
        <v>5637</v>
      </c>
      <c r="B5654" s="60" t="s">
        <v>309</v>
      </c>
      <c r="C5654" s="61" t="s">
        <v>391</v>
      </c>
      <c r="D5654" s="62"/>
      <c r="E5654" s="62">
        <v>740</v>
      </c>
      <c r="F5654" s="62">
        <v>2060</v>
      </c>
      <c r="G5654" s="50">
        <v>37.631</v>
      </c>
      <c r="H5654" s="50">
        <v>38.853999999999999</v>
      </c>
      <c r="I5654" s="50">
        <v>40.045999999999999</v>
      </c>
      <c r="J5654" s="50">
        <v>40.871000000000002</v>
      </c>
      <c r="K5654" s="50">
        <v>41.302999999999997</v>
      </c>
      <c r="L5654" s="50">
        <v>41.841999999999999</v>
      </c>
      <c r="M5654" s="50">
        <v>42.496000000000002</v>
      </c>
      <c r="N5654" s="50">
        <v>43.045999999999999</v>
      </c>
      <c r="O5654" s="50">
        <v>43.345999999999997</v>
      </c>
      <c r="P5654" s="50">
        <v>43.212000000000003</v>
      </c>
      <c r="Q5654" s="50">
        <v>41.63</v>
      </c>
      <c r="R5654" s="50">
        <v>40.223999999999997</v>
      </c>
      <c r="S5654" s="50">
        <v>38.628999999999998</v>
      </c>
      <c r="T5654" s="50">
        <v>35.003</v>
      </c>
      <c r="U5654" s="50">
        <v>28.324000000000002</v>
      </c>
      <c r="V5654" s="50">
        <v>21.706</v>
      </c>
      <c r="W5654" s="50" t="s">
        <v>311</v>
      </c>
      <c r="X5654" s="50">
        <v>13.993</v>
      </c>
      <c r="Y5654" s="50">
        <v>9.032</v>
      </c>
      <c r="Z5654" s="50">
        <v>3.6230000000000002</v>
      </c>
      <c r="AA5654" s="50">
        <v>1.129</v>
      </c>
      <c r="AB5654" s="50">
        <v>0.161</v>
      </c>
      <c r="AC5654" s="50" t="str">
        <f t="shared" si="361"/>
        <v>Suriname-2060</v>
      </c>
      <c r="AD5654" s="51">
        <f t="shared" si="362"/>
        <v>416.59899999999999</v>
      </c>
      <c r="AE5654" s="15">
        <f t="shared" si="363"/>
        <v>0.55089426522867313</v>
      </c>
      <c r="AF5654">
        <f t="shared" si="364"/>
        <v>0.21190141241348265</v>
      </c>
    </row>
    <row r="5655" spans="1:32" x14ac:dyDescent="0.25">
      <c r="A5655" s="59">
        <v>5638</v>
      </c>
      <c r="B5655" s="60" t="s">
        <v>309</v>
      </c>
      <c r="C5655" s="61" t="s">
        <v>488</v>
      </c>
      <c r="D5655" s="62"/>
      <c r="E5655" s="62">
        <v>752</v>
      </c>
      <c r="F5655" s="62">
        <v>2060</v>
      </c>
      <c r="G5655" s="50">
        <v>675.15200000000004</v>
      </c>
      <c r="H5655" s="50">
        <v>678.94899999999996</v>
      </c>
      <c r="I5655" s="50">
        <v>671.85299999999995</v>
      </c>
      <c r="J5655" s="50">
        <v>666.30799999999999</v>
      </c>
      <c r="K5655" s="50">
        <v>667.69799999999998</v>
      </c>
      <c r="L5655" s="50">
        <v>680.18600000000004</v>
      </c>
      <c r="M5655" s="50">
        <v>712.49099999999999</v>
      </c>
      <c r="N5655" s="50">
        <v>740.93799999999999</v>
      </c>
      <c r="O5655" s="50">
        <v>738.053</v>
      </c>
      <c r="P5655" s="50">
        <v>710.72400000000005</v>
      </c>
      <c r="Q5655" s="50">
        <v>701.58900000000006</v>
      </c>
      <c r="R5655" s="50">
        <v>638.74099999999999</v>
      </c>
      <c r="S5655" s="50">
        <v>606.524</v>
      </c>
      <c r="T5655" s="50">
        <v>747.66200000000003</v>
      </c>
      <c r="U5655" s="50">
        <v>667.79300000000001</v>
      </c>
      <c r="V5655" s="50">
        <v>561.63</v>
      </c>
      <c r="W5655" s="50" t="s">
        <v>311</v>
      </c>
      <c r="X5655" s="50">
        <v>479.79599999999999</v>
      </c>
      <c r="Y5655" s="50">
        <v>397.608</v>
      </c>
      <c r="Z5655" s="50">
        <v>238.14</v>
      </c>
      <c r="AA5655" s="50">
        <v>73.811999999999998</v>
      </c>
      <c r="AB5655" s="50">
        <v>10.75</v>
      </c>
      <c r="AC5655" s="50" t="str">
        <f t="shared" si="361"/>
        <v>Sweden-2060</v>
      </c>
      <c r="AD5655" s="51">
        <f t="shared" si="362"/>
        <v>6863.2520000000004</v>
      </c>
      <c r="AE5655" s="15">
        <f t="shared" si="363"/>
        <v>0.75811656048765219</v>
      </c>
      <c r="AF5655">
        <f t="shared" si="364"/>
        <v>0.35742123649738794</v>
      </c>
    </row>
    <row r="5656" spans="1:32" x14ac:dyDescent="0.25">
      <c r="A5656" s="59">
        <v>5639</v>
      </c>
      <c r="B5656" s="60" t="s">
        <v>309</v>
      </c>
      <c r="C5656" s="61" t="s">
        <v>489</v>
      </c>
      <c r="D5656" s="62"/>
      <c r="E5656" s="62">
        <v>760</v>
      </c>
      <c r="F5656" s="62">
        <v>2060</v>
      </c>
      <c r="G5656" s="50">
        <v>2242.2779999999998</v>
      </c>
      <c r="H5656" s="50">
        <v>2293.0189999999998</v>
      </c>
      <c r="I5656" s="50">
        <v>2380.8809999999999</v>
      </c>
      <c r="J5656" s="50">
        <v>2486.9369999999999</v>
      </c>
      <c r="K5656" s="50">
        <v>2561.0369999999998</v>
      </c>
      <c r="L5656" s="50">
        <v>2546.5410000000002</v>
      </c>
      <c r="M5656" s="50">
        <v>2491.5500000000002</v>
      </c>
      <c r="N5656" s="50">
        <v>2445.1930000000002</v>
      </c>
      <c r="O5656" s="50">
        <v>2421.4940000000001</v>
      </c>
      <c r="P5656" s="50">
        <v>2522.8440000000001</v>
      </c>
      <c r="Q5656" s="50">
        <v>2494.348</v>
      </c>
      <c r="R5656" s="50">
        <v>2295.8229999999999</v>
      </c>
      <c r="S5656" s="50">
        <v>1969.0530000000001</v>
      </c>
      <c r="T5656" s="50">
        <v>1507.232</v>
      </c>
      <c r="U5656" s="50">
        <v>1344.96</v>
      </c>
      <c r="V5656" s="50">
        <v>1120.413</v>
      </c>
      <c r="W5656" s="50" t="s">
        <v>311</v>
      </c>
      <c r="X5656" s="50">
        <v>725.62800000000004</v>
      </c>
      <c r="Y5656" s="50">
        <v>361.29599999999999</v>
      </c>
      <c r="Z5656" s="50">
        <v>140.983</v>
      </c>
      <c r="AA5656" s="50">
        <v>36.875999999999998</v>
      </c>
      <c r="AB5656" s="50">
        <v>5.0439999999999996</v>
      </c>
      <c r="AC5656" s="50" t="str">
        <f t="shared" si="361"/>
        <v>Syrian Arab Republic-2060</v>
      </c>
      <c r="AD5656" s="51">
        <f t="shared" si="362"/>
        <v>24234.820000000003</v>
      </c>
      <c r="AE5656" s="15">
        <f t="shared" si="363"/>
        <v>0.50170003325793211</v>
      </c>
      <c r="AF5656">
        <f t="shared" si="364"/>
        <v>0.16829098059715458</v>
      </c>
    </row>
    <row r="5657" spans="1:32" x14ac:dyDescent="0.25">
      <c r="A5657" s="59">
        <v>5640</v>
      </c>
      <c r="B5657" s="60" t="s">
        <v>309</v>
      </c>
      <c r="C5657" s="61" t="s">
        <v>157</v>
      </c>
      <c r="D5657" s="62"/>
      <c r="E5657" s="62">
        <v>764</v>
      </c>
      <c r="F5657" s="62">
        <v>2060</v>
      </c>
      <c r="G5657" s="50">
        <v>2527.248</v>
      </c>
      <c r="H5657" s="50">
        <v>2595.6860000000001</v>
      </c>
      <c r="I5657" s="50">
        <v>2703.1410000000001</v>
      </c>
      <c r="J5657" s="50">
        <v>2832.5830000000001</v>
      </c>
      <c r="K5657" s="50">
        <v>2965.192</v>
      </c>
      <c r="L5657" s="50">
        <v>3088.7840000000001</v>
      </c>
      <c r="M5657" s="50">
        <v>3153.1930000000002</v>
      </c>
      <c r="N5657" s="50">
        <v>3193.08</v>
      </c>
      <c r="O5657" s="50">
        <v>3377.444</v>
      </c>
      <c r="P5657" s="50">
        <v>3750.5889999999999</v>
      </c>
      <c r="Q5657" s="50">
        <v>3951.8009999999999</v>
      </c>
      <c r="R5657" s="50">
        <v>4110.7569999999996</v>
      </c>
      <c r="S5657" s="50">
        <v>4367.732</v>
      </c>
      <c r="T5657" s="50">
        <v>4178.3789999999999</v>
      </c>
      <c r="U5657" s="50">
        <v>3600.0329999999999</v>
      </c>
      <c r="V5657" s="50">
        <v>3427.0479999999998</v>
      </c>
      <c r="W5657" s="50" t="s">
        <v>311</v>
      </c>
      <c r="X5657" s="50">
        <v>3158.3490000000002</v>
      </c>
      <c r="Y5657" s="50">
        <v>2390.2260000000001</v>
      </c>
      <c r="Z5657" s="50">
        <v>1373.7270000000001</v>
      </c>
      <c r="AA5657" s="50">
        <v>518.45299999999997</v>
      </c>
      <c r="AB5657" s="50">
        <v>123.44499999999999</v>
      </c>
      <c r="AC5657" s="50" t="str">
        <f t="shared" si="361"/>
        <v>Thailand-2060</v>
      </c>
      <c r="AD5657" s="51">
        <f t="shared" si="362"/>
        <v>34791.154999999999</v>
      </c>
      <c r="AE5657" s="15">
        <f t="shared" si="363"/>
        <v>0.76443955367391503</v>
      </c>
      <c r="AF5657">
        <f t="shared" si="364"/>
        <v>0.44042421339913462</v>
      </c>
    </row>
    <row r="5658" spans="1:32" x14ac:dyDescent="0.25">
      <c r="A5658" s="59">
        <v>5641</v>
      </c>
      <c r="B5658" s="60" t="s">
        <v>309</v>
      </c>
      <c r="C5658" s="61" t="s">
        <v>392</v>
      </c>
      <c r="D5658" s="62"/>
      <c r="E5658" s="62">
        <v>626</v>
      </c>
      <c r="F5658" s="62">
        <v>2060</v>
      </c>
      <c r="G5658" s="50">
        <v>279.20600000000002</v>
      </c>
      <c r="H5658" s="50">
        <v>274.77300000000002</v>
      </c>
      <c r="I5658" s="50">
        <v>269.78100000000001</v>
      </c>
      <c r="J5658" s="50">
        <v>262.916</v>
      </c>
      <c r="K5658" s="50">
        <v>250.298</v>
      </c>
      <c r="L5658" s="50">
        <v>233.422</v>
      </c>
      <c r="M5658" s="50">
        <v>213.494</v>
      </c>
      <c r="N5658" s="50">
        <v>190.75399999999999</v>
      </c>
      <c r="O5658" s="50">
        <v>168.24600000000001</v>
      </c>
      <c r="P5658" s="50">
        <v>152.31</v>
      </c>
      <c r="Q5658" s="50">
        <v>130.59100000000001</v>
      </c>
      <c r="R5658" s="50">
        <v>105.065</v>
      </c>
      <c r="S5658" s="50">
        <v>98.903999999999996</v>
      </c>
      <c r="T5658" s="50">
        <v>59.417999999999999</v>
      </c>
      <c r="U5658" s="50">
        <v>39.468000000000004</v>
      </c>
      <c r="V5658" s="50">
        <v>29.423999999999999</v>
      </c>
      <c r="W5658" s="50" t="s">
        <v>311</v>
      </c>
      <c r="X5658" s="50">
        <v>12.063000000000001</v>
      </c>
      <c r="Y5658" s="50">
        <v>10.587</v>
      </c>
      <c r="Z5658" s="50">
        <v>3.3109999999999999</v>
      </c>
      <c r="AA5658" s="50">
        <v>0.57899999999999996</v>
      </c>
      <c r="AB5658" s="50">
        <v>5.5E-2</v>
      </c>
      <c r="AC5658" s="50" t="str">
        <f t="shared" si="361"/>
        <v>Timor-Leste-2060</v>
      </c>
      <c r="AD5658" s="51">
        <f t="shared" si="362"/>
        <v>1806</v>
      </c>
      <c r="AE5658" s="15">
        <f t="shared" si="363"/>
        <v>0.54189645625692129</v>
      </c>
      <c r="AF5658">
        <f t="shared" si="364"/>
        <v>5.8904614869798012E-2</v>
      </c>
    </row>
    <row r="5659" spans="1:32" x14ac:dyDescent="0.25">
      <c r="A5659" s="59">
        <v>5642</v>
      </c>
      <c r="B5659" s="60" t="s">
        <v>309</v>
      </c>
      <c r="C5659" s="61" t="s">
        <v>490</v>
      </c>
      <c r="D5659" s="62"/>
      <c r="E5659" s="62">
        <v>768</v>
      </c>
      <c r="F5659" s="62">
        <v>2060</v>
      </c>
      <c r="G5659" s="50">
        <v>1822.4849999999999</v>
      </c>
      <c r="H5659" s="50">
        <v>1754.164</v>
      </c>
      <c r="I5659" s="50">
        <v>1687.586</v>
      </c>
      <c r="J5659" s="50">
        <v>1619.5360000000001</v>
      </c>
      <c r="K5659" s="50">
        <v>1534.027</v>
      </c>
      <c r="L5659" s="50">
        <v>1432.16</v>
      </c>
      <c r="M5659" s="50">
        <v>1318.421</v>
      </c>
      <c r="N5659" s="50">
        <v>1201.877</v>
      </c>
      <c r="O5659" s="50">
        <v>1097.2860000000001</v>
      </c>
      <c r="P5659" s="50">
        <v>998.60299999999995</v>
      </c>
      <c r="Q5659" s="50">
        <v>883.72199999999998</v>
      </c>
      <c r="R5659" s="50">
        <v>728.49800000000005</v>
      </c>
      <c r="S5659" s="50">
        <v>563.83000000000004</v>
      </c>
      <c r="T5659" s="50">
        <v>435.01100000000002</v>
      </c>
      <c r="U5659" s="50">
        <v>320.00299999999999</v>
      </c>
      <c r="V5659" s="50">
        <v>194.435</v>
      </c>
      <c r="W5659" s="50" t="s">
        <v>311</v>
      </c>
      <c r="X5659" s="50">
        <v>89.222999999999999</v>
      </c>
      <c r="Y5659" s="50">
        <v>26.484999999999999</v>
      </c>
      <c r="Z5659" s="50">
        <v>4.4720000000000004</v>
      </c>
      <c r="AA5659" s="50">
        <v>0.38900000000000001</v>
      </c>
      <c r="AB5659" s="50">
        <v>7.0000000000000001E-3</v>
      </c>
      <c r="AC5659" s="50" t="str">
        <f t="shared" si="361"/>
        <v>Togo-2060</v>
      </c>
      <c r="AD5659" s="51">
        <f t="shared" si="362"/>
        <v>11377.96</v>
      </c>
      <c r="AE5659" s="15">
        <f t="shared" si="363"/>
        <v>0.55671315420338974</v>
      </c>
      <c r="AF5659">
        <f t="shared" si="364"/>
        <v>6.4295905678307452E-2</v>
      </c>
    </row>
    <row r="5660" spans="1:32" x14ac:dyDescent="0.25">
      <c r="A5660" s="59">
        <v>5643</v>
      </c>
      <c r="B5660" s="60" t="s">
        <v>309</v>
      </c>
      <c r="C5660" s="61" t="s">
        <v>393</v>
      </c>
      <c r="D5660" s="62"/>
      <c r="E5660" s="62">
        <v>776</v>
      </c>
      <c r="F5660" s="62">
        <v>2060</v>
      </c>
      <c r="G5660" s="50">
        <v>12.089</v>
      </c>
      <c r="H5660" s="50">
        <v>11.840999999999999</v>
      </c>
      <c r="I5660" s="50">
        <v>12.087999999999999</v>
      </c>
      <c r="J5660" s="50">
        <v>12.448</v>
      </c>
      <c r="K5660" s="50">
        <v>12.254</v>
      </c>
      <c r="L5660" s="50">
        <v>11.324999999999999</v>
      </c>
      <c r="M5660" s="50">
        <v>10.02</v>
      </c>
      <c r="N5660" s="50">
        <v>8.76</v>
      </c>
      <c r="O5660" s="50">
        <v>8.0510000000000002</v>
      </c>
      <c r="P5660" s="50">
        <v>8.2910000000000004</v>
      </c>
      <c r="Q5660" s="50">
        <v>8.5760000000000005</v>
      </c>
      <c r="R5660" s="50">
        <v>7.8819999999999997</v>
      </c>
      <c r="S5660" s="50">
        <v>6.5830000000000002</v>
      </c>
      <c r="T5660" s="50">
        <v>5.3079999999999998</v>
      </c>
      <c r="U5660" s="50">
        <v>3.2320000000000002</v>
      </c>
      <c r="V5660" s="50">
        <v>2.9750000000000001</v>
      </c>
      <c r="W5660" s="50" t="s">
        <v>311</v>
      </c>
      <c r="X5660" s="50">
        <v>2.2120000000000002</v>
      </c>
      <c r="Y5660" s="50">
        <v>1.46</v>
      </c>
      <c r="Z5660" s="50">
        <v>0.60799999999999998</v>
      </c>
      <c r="AA5660" s="50">
        <v>0.184</v>
      </c>
      <c r="AB5660" s="50">
        <v>4.4999999999999998E-2</v>
      </c>
      <c r="AC5660" s="50" t="str">
        <f t="shared" si="361"/>
        <v>Tonga-2060</v>
      </c>
      <c r="AD5660" s="51">
        <f t="shared" si="362"/>
        <v>94.19</v>
      </c>
      <c r="AE5660" s="15">
        <f t="shared" si="363"/>
        <v>0.55252149909756876</v>
      </c>
      <c r="AF5660">
        <f t="shared" si="364"/>
        <v>0.12306463504546569</v>
      </c>
    </row>
    <row r="5661" spans="1:32" x14ac:dyDescent="0.25">
      <c r="A5661" s="59">
        <v>5644</v>
      </c>
      <c r="B5661" s="60" t="s">
        <v>309</v>
      </c>
      <c r="C5661" s="61" t="s">
        <v>394</v>
      </c>
      <c r="D5661" s="62"/>
      <c r="E5661" s="62">
        <v>780</v>
      </c>
      <c r="F5661" s="62">
        <v>2060</v>
      </c>
      <c r="G5661" s="50">
        <v>60.207000000000001</v>
      </c>
      <c r="H5661" s="50">
        <v>62.875999999999998</v>
      </c>
      <c r="I5661" s="50">
        <v>67.085999999999999</v>
      </c>
      <c r="J5661" s="50">
        <v>70.12</v>
      </c>
      <c r="K5661" s="50">
        <v>70.103999999999999</v>
      </c>
      <c r="L5661" s="50">
        <v>68.534000000000006</v>
      </c>
      <c r="M5661" s="50">
        <v>68.988</v>
      </c>
      <c r="N5661" s="50">
        <v>73.23</v>
      </c>
      <c r="O5661" s="50">
        <v>80.637</v>
      </c>
      <c r="P5661" s="50">
        <v>87.915999999999997</v>
      </c>
      <c r="Q5661" s="50">
        <v>86.230999999999995</v>
      </c>
      <c r="R5661" s="50">
        <v>77.16</v>
      </c>
      <c r="S5661" s="50">
        <v>68.63</v>
      </c>
      <c r="T5661" s="50">
        <v>71.682000000000002</v>
      </c>
      <c r="U5661" s="50">
        <v>76.721999999999994</v>
      </c>
      <c r="V5661" s="50">
        <v>67.137</v>
      </c>
      <c r="W5661" s="50" t="s">
        <v>311</v>
      </c>
      <c r="X5661" s="50">
        <v>38.082000000000001</v>
      </c>
      <c r="Y5661" s="50">
        <v>19.994</v>
      </c>
      <c r="Z5661" s="50">
        <v>8.3279999999999994</v>
      </c>
      <c r="AA5661" s="50">
        <v>2.9540000000000002</v>
      </c>
      <c r="AB5661" s="50">
        <v>0.502</v>
      </c>
      <c r="AC5661" s="50" t="str">
        <f t="shared" si="361"/>
        <v>Trinidad and Tobago-2060</v>
      </c>
      <c r="AD5661" s="51">
        <f t="shared" si="362"/>
        <v>751.55</v>
      </c>
      <c r="AE5661" s="15">
        <f t="shared" si="363"/>
        <v>0.63278557647528433</v>
      </c>
      <c r="AF5661">
        <f t="shared" si="364"/>
        <v>0.30306386512324801</v>
      </c>
    </row>
    <row r="5662" spans="1:32" x14ac:dyDescent="0.25">
      <c r="A5662" s="59">
        <v>5645</v>
      </c>
      <c r="B5662" s="60" t="s">
        <v>309</v>
      </c>
      <c r="C5662" s="61" t="s">
        <v>491</v>
      </c>
      <c r="D5662" s="62"/>
      <c r="E5662" s="62">
        <v>788</v>
      </c>
      <c r="F5662" s="62">
        <v>2060</v>
      </c>
      <c r="G5662" s="50">
        <v>760.00699999999995</v>
      </c>
      <c r="H5662" s="50">
        <v>806.92200000000003</v>
      </c>
      <c r="I5662" s="50">
        <v>836.52700000000004</v>
      </c>
      <c r="J5662" s="50">
        <v>827.55200000000002</v>
      </c>
      <c r="K5662" s="50">
        <v>793.28399999999999</v>
      </c>
      <c r="L5662" s="50">
        <v>779.24099999999999</v>
      </c>
      <c r="M5662" s="50">
        <v>820.26599999999996</v>
      </c>
      <c r="N5662" s="50">
        <v>898.38099999999997</v>
      </c>
      <c r="O5662" s="50">
        <v>967.13699999999994</v>
      </c>
      <c r="P5662" s="50">
        <v>986.31100000000004</v>
      </c>
      <c r="Q5662" s="50">
        <v>815.71199999999999</v>
      </c>
      <c r="R5662" s="50">
        <v>740.58</v>
      </c>
      <c r="S5662" s="50">
        <v>758.04100000000005</v>
      </c>
      <c r="T5662" s="50">
        <v>818.41800000000001</v>
      </c>
      <c r="U5662" s="50">
        <v>833.726</v>
      </c>
      <c r="V5662" s="50">
        <v>699.36900000000003</v>
      </c>
      <c r="W5662" s="50" t="s">
        <v>311</v>
      </c>
      <c r="X5662" s="50">
        <v>480.34300000000002</v>
      </c>
      <c r="Y5662" s="50">
        <v>270.351</v>
      </c>
      <c r="Z5662" s="50">
        <v>129.56399999999999</v>
      </c>
      <c r="AA5662" s="50">
        <v>36.514000000000003</v>
      </c>
      <c r="AB5662" s="50">
        <v>5.274</v>
      </c>
      <c r="AC5662" s="50" t="str">
        <f t="shared" si="361"/>
        <v>Tunisia-2060</v>
      </c>
      <c r="AD5662" s="51">
        <f t="shared" si="362"/>
        <v>8386.5049999999992</v>
      </c>
      <c r="AE5662" s="15">
        <f t="shared" si="363"/>
        <v>0.67692262748308152</v>
      </c>
      <c r="AF5662">
        <f t="shared" si="364"/>
        <v>0.30338932643037358</v>
      </c>
    </row>
    <row r="5663" spans="1:32" x14ac:dyDescent="0.25">
      <c r="A5663" s="59">
        <v>5646</v>
      </c>
      <c r="B5663" s="60" t="s">
        <v>309</v>
      </c>
      <c r="C5663" s="61" t="s">
        <v>492</v>
      </c>
      <c r="D5663" s="62"/>
      <c r="E5663" s="62">
        <v>792</v>
      </c>
      <c r="F5663" s="62">
        <v>2060</v>
      </c>
      <c r="G5663" s="50">
        <v>4822.6040000000003</v>
      </c>
      <c r="H5663" s="50">
        <v>4996.5129999999999</v>
      </c>
      <c r="I5663" s="50">
        <v>5175.942</v>
      </c>
      <c r="J5663" s="50">
        <v>5290.0839999999998</v>
      </c>
      <c r="K5663" s="50">
        <v>5363.3580000000002</v>
      </c>
      <c r="L5663" s="50">
        <v>5476.5810000000001</v>
      </c>
      <c r="M5663" s="50">
        <v>5603.7340000000004</v>
      </c>
      <c r="N5663" s="50">
        <v>5806.9390000000003</v>
      </c>
      <c r="O5663" s="50">
        <v>6015.7510000000002</v>
      </c>
      <c r="P5663" s="50">
        <v>6161.8130000000001</v>
      </c>
      <c r="Q5663" s="50">
        <v>6118.857</v>
      </c>
      <c r="R5663" s="50">
        <v>6128.1850000000004</v>
      </c>
      <c r="S5663" s="50">
        <v>6065.9579999999996</v>
      </c>
      <c r="T5663" s="50">
        <v>5621.4210000000003</v>
      </c>
      <c r="U5663" s="50">
        <v>5330.3739999999998</v>
      </c>
      <c r="V5663" s="50">
        <v>4812.1360000000004</v>
      </c>
      <c r="W5663" s="50" t="s">
        <v>311</v>
      </c>
      <c r="X5663" s="50">
        <v>3726.357</v>
      </c>
      <c r="Y5663" s="50">
        <v>2327.5569999999998</v>
      </c>
      <c r="Z5663" s="50">
        <v>1039.3820000000001</v>
      </c>
      <c r="AA5663" s="50">
        <v>294.24299999999999</v>
      </c>
      <c r="AB5663" s="50">
        <v>43.220999999999997</v>
      </c>
      <c r="AC5663" s="50" t="str">
        <f t="shared" si="361"/>
        <v>Turkey-2060</v>
      </c>
      <c r="AD5663" s="51">
        <f t="shared" si="362"/>
        <v>58031.259999999995</v>
      </c>
      <c r="AE5663" s="15">
        <f t="shared" si="363"/>
        <v>0.65808927808908524</v>
      </c>
      <c r="AF5663">
        <f t="shared" si="364"/>
        <v>0.3176209799099966</v>
      </c>
    </row>
    <row r="5664" spans="1:32" x14ac:dyDescent="0.25">
      <c r="A5664" s="59">
        <v>5647</v>
      </c>
      <c r="B5664" s="60" t="s">
        <v>309</v>
      </c>
      <c r="C5664" s="61" t="s">
        <v>493</v>
      </c>
      <c r="D5664" s="62">
        <v>19</v>
      </c>
      <c r="E5664" s="62">
        <v>804</v>
      </c>
      <c r="F5664" s="62">
        <v>2060</v>
      </c>
      <c r="G5664" s="50">
        <v>1659.9929999999999</v>
      </c>
      <c r="H5664" s="50">
        <v>1767.886</v>
      </c>
      <c r="I5664" s="50">
        <v>1858.4380000000001</v>
      </c>
      <c r="J5664" s="50">
        <v>1866.9449999999999</v>
      </c>
      <c r="K5664" s="50">
        <v>1797.7670000000001</v>
      </c>
      <c r="L5664" s="50">
        <v>1757.5039999999999</v>
      </c>
      <c r="M5664" s="50">
        <v>1844.4960000000001</v>
      </c>
      <c r="N5664" s="50">
        <v>2020.8579999999999</v>
      </c>
      <c r="O5664" s="50">
        <v>2183.6640000000002</v>
      </c>
      <c r="P5664" s="50">
        <v>2263.2860000000001</v>
      </c>
      <c r="Q5664" s="50">
        <v>2172.7139999999999</v>
      </c>
      <c r="R5664" s="50">
        <v>1718.1310000000001</v>
      </c>
      <c r="S5664" s="50">
        <v>1774.193</v>
      </c>
      <c r="T5664" s="50">
        <v>2120.3780000000002</v>
      </c>
      <c r="U5664" s="50">
        <v>2477.654</v>
      </c>
      <c r="V5664" s="50">
        <v>2102.489</v>
      </c>
      <c r="W5664" s="50" t="s">
        <v>311</v>
      </c>
      <c r="X5664" s="50">
        <v>1469.2909999999999</v>
      </c>
      <c r="Y5664" s="50">
        <v>845.13599999999997</v>
      </c>
      <c r="Z5664" s="50">
        <v>356.23700000000002</v>
      </c>
      <c r="AA5664" s="50">
        <v>115.879</v>
      </c>
      <c r="AB5664" s="50">
        <v>17.545999999999999</v>
      </c>
      <c r="AC5664" s="50" t="str">
        <f t="shared" si="361"/>
        <v>Ukraine-2060</v>
      </c>
      <c r="AD5664" s="51">
        <f t="shared" si="362"/>
        <v>19399.558000000001</v>
      </c>
      <c r="AE5664" s="15">
        <f t="shared" si="363"/>
        <v>0.76243628849688216</v>
      </c>
      <c r="AF5664">
        <f t="shared" si="364"/>
        <v>0.38502220399317427</v>
      </c>
    </row>
    <row r="5665" spans="1:32" x14ac:dyDescent="0.25">
      <c r="A5665" s="59">
        <v>5648</v>
      </c>
      <c r="B5665" s="60" t="s">
        <v>309</v>
      </c>
      <c r="C5665" s="61" t="s">
        <v>494</v>
      </c>
      <c r="D5665" s="62"/>
      <c r="E5665" s="62">
        <v>784</v>
      </c>
      <c r="F5665" s="62">
        <v>2060</v>
      </c>
      <c r="G5665" s="50">
        <v>557.12099999999998</v>
      </c>
      <c r="H5665" s="50">
        <v>542.77700000000004</v>
      </c>
      <c r="I5665" s="50">
        <v>534.053</v>
      </c>
      <c r="J5665" s="50">
        <v>543.55399999999997</v>
      </c>
      <c r="K5665" s="50">
        <v>725.21</v>
      </c>
      <c r="L5665" s="50">
        <v>1038.4960000000001</v>
      </c>
      <c r="M5665" s="50">
        <v>1213.8820000000001</v>
      </c>
      <c r="N5665" s="50">
        <v>1223.9590000000001</v>
      </c>
      <c r="O5665" s="50">
        <v>1176.146</v>
      </c>
      <c r="P5665" s="50">
        <v>1171.8230000000001</v>
      </c>
      <c r="Q5665" s="50">
        <v>1072.8119999999999</v>
      </c>
      <c r="R5665" s="50">
        <v>917.41099999999994</v>
      </c>
      <c r="S5665" s="50">
        <v>799.78399999999999</v>
      </c>
      <c r="T5665" s="50">
        <v>635.91899999999998</v>
      </c>
      <c r="U5665" s="50">
        <v>564.49900000000002</v>
      </c>
      <c r="V5665" s="50">
        <v>447.71699999999998</v>
      </c>
      <c r="W5665" s="50" t="s">
        <v>311</v>
      </c>
      <c r="X5665" s="50">
        <v>357.03699999999998</v>
      </c>
      <c r="Y5665" s="50">
        <v>226.03</v>
      </c>
      <c r="Z5665" s="50">
        <v>80.48</v>
      </c>
      <c r="AA5665" s="50">
        <v>20.178999999999998</v>
      </c>
      <c r="AB5665" s="50">
        <v>2.0419999999999998</v>
      </c>
      <c r="AC5665" s="50" t="str">
        <f t="shared" si="361"/>
        <v>United Arab Emirates-2060</v>
      </c>
      <c r="AD5665" s="51">
        <f t="shared" si="362"/>
        <v>9883.0769999999993</v>
      </c>
      <c r="AE5665" s="15">
        <f t="shared" si="363"/>
        <v>0.40147962016282984</v>
      </c>
      <c r="AF5665">
        <f t="shared" si="364"/>
        <v>0.20264802690416314</v>
      </c>
    </row>
    <row r="5666" spans="1:32" x14ac:dyDescent="0.25">
      <c r="A5666" s="59">
        <v>5649</v>
      </c>
      <c r="B5666" s="60" t="s">
        <v>309</v>
      </c>
      <c r="C5666" s="61" t="s">
        <v>33</v>
      </c>
      <c r="D5666" s="62"/>
      <c r="E5666" s="62">
        <v>826</v>
      </c>
      <c r="F5666" s="62">
        <v>2060</v>
      </c>
      <c r="G5666" s="50">
        <v>4061.39</v>
      </c>
      <c r="H5666" s="50">
        <v>4132.0230000000001</v>
      </c>
      <c r="I5666" s="50">
        <v>4167.259</v>
      </c>
      <c r="J5666" s="50">
        <v>4194.4160000000002</v>
      </c>
      <c r="K5666" s="50">
        <v>4221.5600000000004</v>
      </c>
      <c r="L5666" s="50">
        <v>4278.6499999999996</v>
      </c>
      <c r="M5666" s="50">
        <v>4428.6980000000003</v>
      </c>
      <c r="N5666" s="50">
        <v>4618.96</v>
      </c>
      <c r="O5666" s="50">
        <v>4707.1959999999999</v>
      </c>
      <c r="P5666" s="50">
        <v>4699.9070000000002</v>
      </c>
      <c r="Q5666" s="50">
        <v>4559.9210000000003</v>
      </c>
      <c r="R5666" s="50">
        <v>4130.4830000000002</v>
      </c>
      <c r="S5666" s="50">
        <v>4233.5529999999999</v>
      </c>
      <c r="T5666" s="50">
        <v>4356.2929999999997</v>
      </c>
      <c r="U5666" s="50">
        <v>4303.7889999999998</v>
      </c>
      <c r="V5666" s="50">
        <v>3883.6880000000001</v>
      </c>
      <c r="W5666" s="50" t="s">
        <v>311</v>
      </c>
      <c r="X5666" s="50">
        <v>3192.2359999999999</v>
      </c>
      <c r="Y5666" s="50">
        <v>2474.48</v>
      </c>
      <c r="Z5666" s="50">
        <v>1617.999</v>
      </c>
      <c r="AA5666" s="50">
        <v>605.74400000000003</v>
      </c>
      <c r="AB5666" s="50">
        <v>103.193</v>
      </c>
      <c r="AC5666" s="50" t="str">
        <f t="shared" si="361"/>
        <v>United Kingdom-2060</v>
      </c>
      <c r="AD5666" s="51">
        <f t="shared" si="362"/>
        <v>44073.343999999997</v>
      </c>
      <c r="AE5666" s="15">
        <f t="shared" si="363"/>
        <v>0.74643970741135524</v>
      </c>
      <c r="AF5666">
        <f t="shared" si="364"/>
        <v>0.36391920078840384</v>
      </c>
    </row>
    <row r="5667" spans="1:32" x14ac:dyDescent="0.25">
      <c r="A5667" s="59">
        <v>5650</v>
      </c>
      <c r="B5667" s="60" t="s">
        <v>309</v>
      </c>
      <c r="C5667" s="61" t="s">
        <v>495</v>
      </c>
      <c r="D5667" s="62">
        <v>20</v>
      </c>
      <c r="E5667" s="62">
        <v>834</v>
      </c>
      <c r="F5667" s="62">
        <v>2060</v>
      </c>
      <c r="G5667" s="50">
        <v>19753.446</v>
      </c>
      <c r="H5667" s="50">
        <v>18624.071</v>
      </c>
      <c r="I5667" s="50">
        <v>17519.743999999999</v>
      </c>
      <c r="J5667" s="50">
        <v>16367.365</v>
      </c>
      <c r="K5667" s="50">
        <v>15079.419</v>
      </c>
      <c r="L5667" s="50">
        <v>13702.043</v>
      </c>
      <c r="M5667" s="50">
        <v>12276.671</v>
      </c>
      <c r="N5667" s="50">
        <v>10901.53</v>
      </c>
      <c r="O5667" s="50">
        <v>9648.8160000000007</v>
      </c>
      <c r="P5667" s="50">
        <v>8496.2520000000004</v>
      </c>
      <c r="Q5667" s="50">
        <v>7158.7520000000004</v>
      </c>
      <c r="R5667" s="50">
        <v>5862.1139999999996</v>
      </c>
      <c r="S5667" s="50">
        <v>4603.9790000000003</v>
      </c>
      <c r="T5667" s="50">
        <v>3640.864</v>
      </c>
      <c r="U5667" s="50">
        <v>2730.0650000000001</v>
      </c>
      <c r="V5667" s="50">
        <v>1887.11</v>
      </c>
      <c r="W5667" s="50" t="s">
        <v>311</v>
      </c>
      <c r="X5667" s="50">
        <v>1109.172</v>
      </c>
      <c r="Y5667" s="50">
        <v>495.37299999999999</v>
      </c>
      <c r="Z5667" s="50">
        <v>153.44</v>
      </c>
      <c r="AA5667" s="50">
        <v>29.74</v>
      </c>
      <c r="AB5667" s="50">
        <v>3.2679999999999998</v>
      </c>
      <c r="AC5667" s="50" t="str">
        <f t="shared" si="361"/>
        <v>United Republic of Tanzania-2060</v>
      </c>
      <c r="AD5667" s="51">
        <f t="shared" si="362"/>
        <v>104096.94100000004</v>
      </c>
      <c r="AE5667" s="15">
        <f t="shared" si="363"/>
        <v>0.63350846207863099</v>
      </c>
      <c r="AF5667">
        <f t="shared" si="364"/>
        <v>6.2808726031209558E-2</v>
      </c>
    </row>
    <row r="5668" spans="1:32" x14ac:dyDescent="0.25">
      <c r="A5668" s="59">
        <v>5651</v>
      </c>
      <c r="B5668" s="60" t="s">
        <v>309</v>
      </c>
      <c r="C5668" s="61" t="s">
        <v>344</v>
      </c>
      <c r="D5668" s="62"/>
      <c r="E5668" s="62">
        <v>840</v>
      </c>
      <c r="F5668" s="62">
        <v>2060</v>
      </c>
      <c r="G5668" s="50">
        <v>23333.112000000001</v>
      </c>
      <c r="H5668" s="50">
        <v>23087.958999999999</v>
      </c>
      <c r="I5668" s="50">
        <v>22692.757000000001</v>
      </c>
      <c r="J5668" s="50">
        <v>22863.504000000001</v>
      </c>
      <c r="K5668" s="50">
        <v>23626.785</v>
      </c>
      <c r="L5668" s="50">
        <v>24446.916000000001</v>
      </c>
      <c r="M5668" s="50">
        <v>24998.474999999999</v>
      </c>
      <c r="N5668" s="50">
        <v>25038.455999999998</v>
      </c>
      <c r="O5668" s="50">
        <v>24405.935000000001</v>
      </c>
      <c r="P5668" s="50">
        <v>23527.272000000001</v>
      </c>
      <c r="Q5668" s="50">
        <v>24259.595000000001</v>
      </c>
      <c r="R5668" s="50">
        <v>23575.291000000001</v>
      </c>
      <c r="S5668" s="50">
        <v>23055.304</v>
      </c>
      <c r="T5668" s="50">
        <v>22964.706999999999</v>
      </c>
      <c r="U5668" s="50">
        <v>20688.638999999999</v>
      </c>
      <c r="V5668" s="50">
        <v>17663.894</v>
      </c>
      <c r="W5668" s="50" t="s">
        <v>311</v>
      </c>
      <c r="X5668" s="50">
        <v>14300.233</v>
      </c>
      <c r="Y5668" s="50">
        <v>10786.638000000001</v>
      </c>
      <c r="Z5668" s="50">
        <v>6443.2860000000001</v>
      </c>
      <c r="AA5668" s="50">
        <v>2394.2190000000001</v>
      </c>
      <c r="AB5668" s="50">
        <v>409.24799999999999</v>
      </c>
      <c r="AC5668" s="50" t="str">
        <f t="shared" si="361"/>
        <v>United States of America-2060</v>
      </c>
      <c r="AD5668" s="51">
        <f t="shared" si="362"/>
        <v>239797.533</v>
      </c>
      <c r="AE5668" s="15">
        <f t="shared" si="363"/>
        <v>0.68709919547003839</v>
      </c>
      <c r="AF5668">
        <f t="shared" si="364"/>
        <v>0.30963854385400863</v>
      </c>
    </row>
    <row r="5669" spans="1:32" x14ac:dyDescent="0.25">
      <c r="A5669" s="59">
        <v>5652</v>
      </c>
      <c r="B5669" s="60" t="s">
        <v>309</v>
      </c>
      <c r="C5669" s="61" t="s">
        <v>395</v>
      </c>
      <c r="D5669" s="62"/>
      <c r="E5669" s="62">
        <v>850</v>
      </c>
      <c r="F5669" s="62">
        <v>2060</v>
      </c>
      <c r="G5669" s="50">
        <v>3.84</v>
      </c>
      <c r="H5669" s="50">
        <v>4.0519999999999996</v>
      </c>
      <c r="I5669" s="50">
        <v>4.3259999999999996</v>
      </c>
      <c r="J5669" s="50">
        <v>4.4989999999999997</v>
      </c>
      <c r="K5669" s="50">
        <v>4.4729999999999999</v>
      </c>
      <c r="L5669" s="50">
        <v>4.407</v>
      </c>
      <c r="M5669" s="50">
        <v>4.3220000000000001</v>
      </c>
      <c r="N5669" s="50">
        <v>4.3289999999999997</v>
      </c>
      <c r="O5669" s="50">
        <v>4.5730000000000004</v>
      </c>
      <c r="P5669" s="50">
        <v>5.0119999999999996</v>
      </c>
      <c r="Q5669" s="50">
        <v>5.3150000000000004</v>
      </c>
      <c r="R5669" s="50">
        <v>4.9530000000000003</v>
      </c>
      <c r="S5669" s="50">
        <v>5.0030000000000001</v>
      </c>
      <c r="T5669" s="50">
        <v>5.0250000000000004</v>
      </c>
      <c r="U5669" s="50">
        <v>3.665</v>
      </c>
      <c r="V5669" s="50">
        <v>3.8039999999999998</v>
      </c>
      <c r="W5669" s="50" t="s">
        <v>311</v>
      </c>
      <c r="X5669" s="50">
        <v>3.6349999999999998</v>
      </c>
      <c r="Y5669" s="50">
        <v>3.0379999999999998</v>
      </c>
      <c r="Z5669" s="50">
        <v>2.024</v>
      </c>
      <c r="AA5669" s="50">
        <v>0.86699999999999999</v>
      </c>
      <c r="AB5669" s="50">
        <v>0.23699999999999999</v>
      </c>
      <c r="AC5669" s="50" t="str">
        <f t="shared" si="361"/>
        <v>United States Virgin Islands-2060</v>
      </c>
      <c r="AD5669" s="51">
        <f t="shared" si="362"/>
        <v>46.886000000000003</v>
      </c>
      <c r="AE5669" s="15">
        <f t="shared" si="363"/>
        <v>0.73610459412191265</v>
      </c>
      <c r="AF5669">
        <f t="shared" si="364"/>
        <v>0.37721643205197619</v>
      </c>
    </row>
    <row r="5670" spans="1:32" x14ac:dyDescent="0.25">
      <c r="A5670" s="59">
        <v>5653</v>
      </c>
      <c r="B5670" s="60" t="s">
        <v>309</v>
      </c>
      <c r="C5670" s="61" t="s">
        <v>496</v>
      </c>
      <c r="D5670" s="62"/>
      <c r="E5670" s="62">
        <v>858</v>
      </c>
      <c r="F5670" s="62">
        <v>2060</v>
      </c>
      <c r="G5670" s="50">
        <v>187.38399999999999</v>
      </c>
      <c r="H5670" s="50">
        <v>191.89699999999999</v>
      </c>
      <c r="I5670" s="50">
        <v>196.30099999999999</v>
      </c>
      <c r="J5670" s="50">
        <v>200.65</v>
      </c>
      <c r="K5670" s="50">
        <v>204.81800000000001</v>
      </c>
      <c r="L5670" s="50">
        <v>209.40100000000001</v>
      </c>
      <c r="M5670" s="50">
        <v>214.48699999999999</v>
      </c>
      <c r="N5670" s="50">
        <v>218.25899999999999</v>
      </c>
      <c r="O5670" s="50">
        <v>220.73</v>
      </c>
      <c r="P5670" s="50">
        <v>222.363</v>
      </c>
      <c r="Q5670" s="50">
        <v>224.21299999999999</v>
      </c>
      <c r="R5670" s="50">
        <v>225.42500000000001</v>
      </c>
      <c r="S5670" s="50">
        <v>227.71299999999999</v>
      </c>
      <c r="T5670" s="50">
        <v>222.73</v>
      </c>
      <c r="U5670" s="50">
        <v>194.21600000000001</v>
      </c>
      <c r="V5670" s="50">
        <v>160.268</v>
      </c>
      <c r="W5670" s="50" t="s">
        <v>311</v>
      </c>
      <c r="X5670" s="50">
        <v>139.95599999999999</v>
      </c>
      <c r="Y5670" s="50">
        <v>94.906999999999996</v>
      </c>
      <c r="Z5670" s="50">
        <v>50.234000000000002</v>
      </c>
      <c r="AA5670" s="50">
        <v>22.391999999999999</v>
      </c>
      <c r="AB5670" s="50">
        <v>5.9390000000000001</v>
      </c>
      <c r="AC5670" s="50" t="str">
        <f t="shared" si="361"/>
        <v>Uruguay-2060</v>
      </c>
      <c r="AD5670" s="51">
        <f t="shared" si="362"/>
        <v>2168.0590000000002</v>
      </c>
      <c r="AE5670" s="15">
        <f t="shared" si="363"/>
        <v>0.67628417861322021</v>
      </c>
      <c r="AF5670">
        <f t="shared" si="364"/>
        <v>0.32462045872619633</v>
      </c>
    </row>
    <row r="5671" spans="1:32" x14ac:dyDescent="0.25">
      <c r="A5671" s="59">
        <v>5654</v>
      </c>
      <c r="B5671" s="60" t="s">
        <v>309</v>
      </c>
      <c r="C5671" s="61" t="s">
        <v>396</v>
      </c>
      <c r="D5671" s="62"/>
      <c r="E5671" s="62">
        <v>548</v>
      </c>
      <c r="F5671" s="62">
        <v>2060</v>
      </c>
      <c r="G5671" s="50">
        <v>43.533999999999999</v>
      </c>
      <c r="H5671" s="50">
        <v>43.005000000000003</v>
      </c>
      <c r="I5671" s="50">
        <v>42.491</v>
      </c>
      <c r="J5671" s="50">
        <v>40.393999999999998</v>
      </c>
      <c r="K5671" s="50">
        <v>39.688000000000002</v>
      </c>
      <c r="L5671" s="50">
        <v>38.417999999999999</v>
      </c>
      <c r="M5671" s="50">
        <v>36.981000000000002</v>
      </c>
      <c r="N5671" s="50">
        <v>35.716000000000001</v>
      </c>
      <c r="O5671" s="50">
        <v>33.936999999999998</v>
      </c>
      <c r="P5671" s="50">
        <v>32.264000000000003</v>
      </c>
      <c r="Q5671" s="50">
        <v>30.725000000000001</v>
      </c>
      <c r="R5671" s="50">
        <v>25.809000000000001</v>
      </c>
      <c r="S5671" s="50">
        <v>23.696999999999999</v>
      </c>
      <c r="T5671" s="50">
        <v>19.504999999999999</v>
      </c>
      <c r="U5671" s="50">
        <v>17.972000000000001</v>
      </c>
      <c r="V5671" s="50">
        <v>12.804</v>
      </c>
      <c r="W5671" s="50" t="s">
        <v>311</v>
      </c>
      <c r="X5671" s="50">
        <v>7.4470000000000001</v>
      </c>
      <c r="Y5671" s="50">
        <v>3.633</v>
      </c>
      <c r="Z5671" s="50">
        <v>1.268</v>
      </c>
      <c r="AA5671" s="50">
        <v>0.29799999999999999</v>
      </c>
      <c r="AB5671" s="50">
        <v>2.9000000000000001E-2</v>
      </c>
      <c r="AC5671" s="50" t="str">
        <f t="shared" si="361"/>
        <v>Vanuatu-2060</v>
      </c>
      <c r="AD5671" s="51">
        <f t="shared" si="362"/>
        <v>337.62900000000008</v>
      </c>
      <c r="AE5671" s="15">
        <f t="shared" si="363"/>
        <v>0.56863006436058505</v>
      </c>
      <c r="AF5671">
        <f t="shared" si="364"/>
        <v>0.13490793063028894</v>
      </c>
    </row>
    <row r="5672" spans="1:32" x14ac:dyDescent="0.25">
      <c r="A5672" s="59">
        <v>5655</v>
      </c>
      <c r="B5672" s="60" t="s">
        <v>309</v>
      </c>
      <c r="C5672" s="61" t="s">
        <v>497</v>
      </c>
      <c r="D5672" s="62"/>
      <c r="E5672" s="62">
        <v>862</v>
      </c>
      <c r="F5672" s="62">
        <v>2060</v>
      </c>
      <c r="G5672" s="50">
        <v>2423.1010000000001</v>
      </c>
      <c r="H5672" s="50">
        <v>2490.864</v>
      </c>
      <c r="I5672" s="50">
        <v>2558.9110000000001</v>
      </c>
      <c r="J5672" s="50">
        <v>2625.9479999999999</v>
      </c>
      <c r="K5672" s="50">
        <v>2678.0770000000002</v>
      </c>
      <c r="L5672" s="50">
        <v>2725.625</v>
      </c>
      <c r="M5672" s="50">
        <v>2770.1529999999998</v>
      </c>
      <c r="N5672" s="50">
        <v>2802.7150000000001</v>
      </c>
      <c r="O5672" s="50">
        <v>2825.2730000000001</v>
      </c>
      <c r="P5672" s="50">
        <v>2810.93</v>
      </c>
      <c r="Q5672" s="50">
        <v>2733.8939999999998</v>
      </c>
      <c r="R5672" s="50">
        <v>2602.538</v>
      </c>
      <c r="S5672" s="50">
        <v>2439.8150000000001</v>
      </c>
      <c r="T5672" s="50">
        <v>2276.6010000000001</v>
      </c>
      <c r="U5672" s="50">
        <v>2037.7940000000001</v>
      </c>
      <c r="V5672" s="50">
        <v>1586.2360000000001</v>
      </c>
      <c r="W5672" s="50" t="s">
        <v>311</v>
      </c>
      <c r="X5672" s="50">
        <v>1132.3130000000001</v>
      </c>
      <c r="Y5672" s="50">
        <v>693.52700000000004</v>
      </c>
      <c r="Z5672" s="50">
        <v>389.34399999999999</v>
      </c>
      <c r="AA5672" s="50">
        <v>165.25700000000001</v>
      </c>
      <c r="AB5672" s="50">
        <v>43.991999999999997</v>
      </c>
      <c r="AC5672" s="50" t="str">
        <f t="shared" si="361"/>
        <v>Venezuela (Bolivarian Republic of)-2060</v>
      </c>
      <c r="AD5672" s="51">
        <f t="shared" si="362"/>
        <v>27014.968000000001</v>
      </c>
      <c r="AE5672" s="15">
        <f t="shared" si="363"/>
        <v>0.58478470157728857</v>
      </c>
      <c r="AF5672">
        <f t="shared" si="364"/>
        <v>0.24139125658304414</v>
      </c>
    </row>
    <row r="5673" spans="1:32" x14ac:dyDescent="0.25">
      <c r="A5673" s="59">
        <v>5656</v>
      </c>
      <c r="B5673" s="60" t="s">
        <v>309</v>
      </c>
      <c r="C5673" s="61" t="s">
        <v>498</v>
      </c>
      <c r="D5673" s="62"/>
      <c r="E5673" s="62">
        <v>704</v>
      </c>
      <c r="F5673" s="62">
        <v>2060</v>
      </c>
      <c r="G5673" s="50">
        <v>6203.2349999999997</v>
      </c>
      <c r="H5673" s="50">
        <v>6442.8959999999997</v>
      </c>
      <c r="I5673" s="50">
        <v>6537.7269999999999</v>
      </c>
      <c r="J5673" s="50">
        <v>6448.9949999999999</v>
      </c>
      <c r="K5673" s="50">
        <v>6248.1080000000002</v>
      </c>
      <c r="L5673" s="50">
        <v>6231.9459999999999</v>
      </c>
      <c r="M5673" s="50">
        <v>6635.3879999999999</v>
      </c>
      <c r="N5673" s="50">
        <v>7173.134</v>
      </c>
      <c r="O5673" s="50">
        <v>7260.3879999999999</v>
      </c>
      <c r="P5673" s="50">
        <v>7288.5190000000002</v>
      </c>
      <c r="Q5673" s="50">
        <v>6732.7640000000001</v>
      </c>
      <c r="R5673" s="50">
        <v>6048.41</v>
      </c>
      <c r="S5673" s="50">
        <v>6209.2290000000003</v>
      </c>
      <c r="T5673" s="50">
        <v>7566.1559999999999</v>
      </c>
      <c r="U5673" s="50">
        <v>6979.8190000000004</v>
      </c>
      <c r="V5673" s="50">
        <v>5741.4340000000002</v>
      </c>
      <c r="W5673" s="50" t="s">
        <v>311</v>
      </c>
      <c r="X5673" s="50">
        <v>4327.875</v>
      </c>
      <c r="Y5673" s="50">
        <v>2993.6320000000001</v>
      </c>
      <c r="Z5673" s="50">
        <v>1688.5519999999999</v>
      </c>
      <c r="AA5673" s="50">
        <v>743.57</v>
      </c>
      <c r="AB5673" s="50">
        <v>226.214</v>
      </c>
      <c r="AC5673" s="50" t="str">
        <f t="shared" si="361"/>
        <v>Viet Nam-2060</v>
      </c>
      <c r="AD5673" s="51">
        <f t="shared" si="362"/>
        <v>66276.881000000008</v>
      </c>
      <c r="AE5673" s="15">
        <f t="shared" si="363"/>
        <v>0.74612910646775898</v>
      </c>
      <c r="AF5673">
        <f t="shared" si="364"/>
        <v>0.35416557771633594</v>
      </c>
    </row>
    <row r="5674" spans="1:32" x14ac:dyDescent="0.25">
      <c r="A5674" s="59">
        <v>5657</v>
      </c>
      <c r="B5674" s="60" t="s">
        <v>309</v>
      </c>
      <c r="C5674" s="61" t="s">
        <v>499</v>
      </c>
      <c r="D5674" s="62"/>
      <c r="E5674" s="62">
        <v>732</v>
      </c>
      <c r="F5674" s="62">
        <v>2060</v>
      </c>
      <c r="G5674" s="50">
        <v>65.531000000000006</v>
      </c>
      <c r="H5674" s="50">
        <v>66.739000000000004</v>
      </c>
      <c r="I5674" s="50">
        <v>66.747</v>
      </c>
      <c r="J5674" s="50">
        <v>67.27</v>
      </c>
      <c r="K5674" s="50">
        <v>69.959000000000003</v>
      </c>
      <c r="L5674" s="50">
        <v>74.200999999999993</v>
      </c>
      <c r="M5674" s="50">
        <v>78.209000000000003</v>
      </c>
      <c r="N5674" s="50">
        <v>80.08</v>
      </c>
      <c r="O5674" s="50">
        <v>79.126000000000005</v>
      </c>
      <c r="P5674" s="50">
        <v>77.251999999999995</v>
      </c>
      <c r="Q5674" s="50">
        <v>69.513999999999996</v>
      </c>
      <c r="R5674" s="50">
        <v>64.741</v>
      </c>
      <c r="S5674" s="50">
        <v>59.27</v>
      </c>
      <c r="T5674" s="50">
        <v>54.103999999999999</v>
      </c>
      <c r="U5674" s="50">
        <v>44.819000000000003</v>
      </c>
      <c r="V5674" s="50">
        <v>32.006999999999998</v>
      </c>
      <c r="W5674" s="50" t="s">
        <v>311</v>
      </c>
      <c r="X5674" s="50">
        <v>18.782</v>
      </c>
      <c r="Y5674" s="50">
        <v>7.9989999999999997</v>
      </c>
      <c r="Z5674" s="50">
        <v>2.2480000000000002</v>
      </c>
      <c r="AA5674" s="50">
        <v>0.374</v>
      </c>
      <c r="AB5674" s="50">
        <v>3.4000000000000002E-2</v>
      </c>
      <c r="AC5674" s="50" t="str">
        <f t="shared" si="361"/>
        <v>Western Sahara-2060</v>
      </c>
      <c r="AD5674" s="51">
        <f t="shared" si="362"/>
        <v>719.62199999999996</v>
      </c>
      <c r="AE5674" s="15">
        <f t="shared" si="363"/>
        <v>0.49940663292673104</v>
      </c>
      <c r="AF5674">
        <f t="shared" si="364"/>
        <v>0.17457020657733888</v>
      </c>
    </row>
    <row r="5675" spans="1:32" x14ac:dyDescent="0.25">
      <c r="A5675" s="59">
        <v>5658</v>
      </c>
      <c r="B5675" s="60" t="s">
        <v>309</v>
      </c>
      <c r="C5675" s="61" t="s">
        <v>500</v>
      </c>
      <c r="D5675" s="62"/>
      <c r="E5675" s="62">
        <v>887</v>
      </c>
      <c r="F5675" s="62">
        <v>2060</v>
      </c>
      <c r="G5675" s="50">
        <v>3723.3969999999999</v>
      </c>
      <c r="H5675" s="50">
        <v>3878.2370000000001</v>
      </c>
      <c r="I5675" s="50">
        <v>4018.2570000000001</v>
      </c>
      <c r="J5675" s="50">
        <v>4091.8159999999998</v>
      </c>
      <c r="K5675" s="50">
        <v>4111.2659999999996</v>
      </c>
      <c r="L5675" s="50">
        <v>4090.0540000000001</v>
      </c>
      <c r="M5675" s="50">
        <v>4036.2420000000002</v>
      </c>
      <c r="N5675" s="50">
        <v>3958.9859999999999</v>
      </c>
      <c r="O5675" s="50">
        <v>3824.0340000000001</v>
      </c>
      <c r="P5675" s="50">
        <v>3575.2739999999999</v>
      </c>
      <c r="Q5675" s="50">
        <v>3138.8519999999999</v>
      </c>
      <c r="R5675" s="50">
        <v>2697.6729999999998</v>
      </c>
      <c r="S5675" s="50">
        <v>2313.5390000000002</v>
      </c>
      <c r="T5675" s="50">
        <v>1990.731</v>
      </c>
      <c r="U5675" s="50">
        <v>1382.9179999999999</v>
      </c>
      <c r="V5675" s="50">
        <v>802.14800000000002</v>
      </c>
      <c r="W5675" s="50" t="s">
        <v>311</v>
      </c>
      <c r="X5675" s="50">
        <v>370.71300000000002</v>
      </c>
      <c r="Y5675" s="50">
        <v>114.425</v>
      </c>
      <c r="Z5675" s="50">
        <v>27.448</v>
      </c>
      <c r="AA5675" s="50">
        <v>4.0540000000000003</v>
      </c>
      <c r="AB5675" s="50">
        <v>0.32400000000000001</v>
      </c>
      <c r="AC5675" s="50" t="str">
        <f t="shared" si="361"/>
        <v>Yemen-2060</v>
      </c>
      <c r="AD5675" s="51">
        <f t="shared" si="362"/>
        <v>35837.735999999997</v>
      </c>
      <c r="AE5675" s="15">
        <f t="shared" si="363"/>
        <v>0.45518087414896968</v>
      </c>
      <c r="AF5675">
        <f t="shared" si="364"/>
        <v>9.8883178461493651E-2</v>
      </c>
    </row>
    <row r="5676" spans="1:32" x14ac:dyDescent="0.25">
      <c r="A5676" s="45">
        <v>5659</v>
      </c>
      <c r="B5676" s="46" t="s">
        <v>309</v>
      </c>
      <c r="C5676" s="47" t="s">
        <v>310</v>
      </c>
      <c r="D5676" s="48"/>
      <c r="E5676" s="48">
        <v>1607</v>
      </c>
      <c r="F5676" s="48">
        <v>2065</v>
      </c>
      <c r="G5676" s="49">
        <v>104493.046</v>
      </c>
      <c r="H5676" s="49">
        <v>102602.83</v>
      </c>
      <c r="I5676" s="49">
        <v>100793.603</v>
      </c>
      <c r="J5676" s="49">
        <v>98362.255000000005</v>
      </c>
      <c r="K5676" s="49">
        <v>94959.846999999994</v>
      </c>
      <c r="L5676" s="49">
        <v>90612.546000000002</v>
      </c>
      <c r="M5676" s="49">
        <v>85818.433000000005</v>
      </c>
      <c r="N5676" s="49">
        <v>80932.141000000003</v>
      </c>
      <c r="O5676" s="49">
        <v>76100.763999999996</v>
      </c>
      <c r="P5676" s="49">
        <v>70892.754000000001</v>
      </c>
      <c r="Q5676" s="49">
        <v>64713.362999999998</v>
      </c>
      <c r="R5676" s="49">
        <v>56976.108999999997</v>
      </c>
      <c r="S5676" s="49">
        <v>48305.561000000002</v>
      </c>
      <c r="T5676" s="49">
        <v>40526.843999999997</v>
      </c>
      <c r="U5676" s="49">
        <v>32563.34</v>
      </c>
      <c r="V5676" s="49">
        <v>23799.194</v>
      </c>
      <c r="W5676" s="49" t="s">
        <v>311</v>
      </c>
      <c r="X5676" s="49">
        <v>14755.474</v>
      </c>
      <c r="Y5676" s="49">
        <v>7457.0730000000003</v>
      </c>
      <c r="Z5676" s="49">
        <v>2922.9839999999999</v>
      </c>
      <c r="AA5676" s="49">
        <v>791.06</v>
      </c>
      <c r="AB5676" s="49">
        <v>125.473</v>
      </c>
      <c r="AC5676" s="50" t="str">
        <f t="shared" si="361"/>
        <v>LAND-LOCKED COUNTRIES-2065</v>
      </c>
      <c r="AD5676" s="51">
        <f t="shared" si="362"/>
        <v>767673.77300000004</v>
      </c>
      <c r="AE5676" s="15">
        <f t="shared" si="363"/>
        <v>0.56121615216363518</v>
      </c>
      <c r="AF5676">
        <f t="shared" si="364"/>
        <v>0.11430424177415092</v>
      </c>
    </row>
    <row r="5677" spans="1:32" x14ac:dyDescent="0.25">
      <c r="A5677" s="54">
        <v>5660</v>
      </c>
      <c r="B5677" s="55" t="s">
        <v>309</v>
      </c>
      <c r="C5677" s="56" t="s">
        <v>312</v>
      </c>
      <c r="D5677" s="57"/>
      <c r="E5677" s="57">
        <v>1636</v>
      </c>
      <c r="F5677" s="57">
        <v>2065</v>
      </c>
      <c r="G5677" s="58">
        <v>101829.55499999999</v>
      </c>
      <c r="H5677" s="58">
        <v>99855.331999999995</v>
      </c>
      <c r="I5677" s="58">
        <v>97963.422999999995</v>
      </c>
      <c r="J5677" s="58">
        <v>95463.879000000001</v>
      </c>
      <c r="K5677" s="58">
        <v>92020.009000000005</v>
      </c>
      <c r="L5677" s="58">
        <v>87656.642000000007</v>
      </c>
      <c r="M5677" s="58">
        <v>82804.148000000001</v>
      </c>
      <c r="N5677" s="58">
        <v>77762.574999999997</v>
      </c>
      <c r="O5677" s="58">
        <v>72754.904999999999</v>
      </c>
      <c r="P5677" s="58">
        <v>67443.820999999996</v>
      </c>
      <c r="Q5677" s="58">
        <v>61276.976000000002</v>
      </c>
      <c r="R5677" s="58">
        <v>53622.107000000004</v>
      </c>
      <c r="S5677" s="58">
        <v>45157.082999999999</v>
      </c>
      <c r="T5677" s="58">
        <v>37399.002999999997</v>
      </c>
      <c r="U5677" s="58">
        <v>29094.133999999998</v>
      </c>
      <c r="V5677" s="58">
        <v>20442.46</v>
      </c>
      <c r="W5677" s="58" t="s">
        <v>311</v>
      </c>
      <c r="X5677" s="58">
        <v>11898.102999999999</v>
      </c>
      <c r="Y5677" s="58">
        <v>5340.4449999999997</v>
      </c>
      <c r="Z5677" s="58">
        <v>1790.077</v>
      </c>
      <c r="AA5677" s="58">
        <v>409.51799999999997</v>
      </c>
      <c r="AB5677" s="58">
        <v>62.472000000000001</v>
      </c>
      <c r="AC5677" s="50" t="str">
        <f t="shared" si="361"/>
        <v>Land-locked Developing Countries (LLDC)-2065</v>
      </c>
      <c r="AD5677" s="51">
        <f t="shared" si="362"/>
        <v>735962.14500000002</v>
      </c>
      <c r="AE5677" s="15">
        <f t="shared" si="363"/>
        <v>0.5517736540647753</v>
      </c>
      <c r="AF5677">
        <f t="shared" si="364"/>
        <v>0.10277630115273409</v>
      </c>
    </row>
    <row r="5678" spans="1:32" x14ac:dyDescent="0.25">
      <c r="A5678" s="59">
        <v>5661</v>
      </c>
      <c r="B5678" s="60" t="s">
        <v>309</v>
      </c>
      <c r="C5678" s="61" t="s">
        <v>313</v>
      </c>
      <c r="D5678" s="62"/>
      <c r="E5678" s="62">
        <v>4</v>
      </c>
      <c r="F5678" s="62">
        <v>2065</v>
      </c>
      <c r="G5678" s="50">
        <v>4704.6989999999996</v>
      </c>
      <c r="H5678" s="50">
        <v>4860.3630000000003</v>
      </c>
      <c r="I5678" s="50">
        <v>5016.6279999999997</v>
      </c>
      <c r="J5678" s="50">
        <v>5138.4639999999999</v>
      </c>
      <c r="K5678" s="50">
        <v>5214.6859999999997</v>
      </c>
      <c r="L5678" s="50">
        <v>5257.3069999999998</v>
      </c>
      <c r="M5678" s="50">
        <v>5245.3459999999995</v>
      </c>
      <c r="N5678" s="50">
        <v>5161.9759999999997</v>
      </c>
      <c r="O5678" s="50">
        <v>5012.6850000000004</v>
      </c>
      <c r="P5678" s="50">
        <v>4820.32</v>
      </c>
      <c r="Q5678" s="50">
        <v>4469.5630000000001</v>
      </c>
      <c r="R5678" s="50">
        <v>4249.8239999999996</v>
      </c>
      <c r="S5678" s="50">
        <v>3574.384</v>
      </c>
      <c r="T5678" s="50">
        <v>2737.5479999999998</v>
      </c>
      <c r="U5678" s="50">
        <v>1846.2180000000001</v>
      </c>
      <c r="V5678" s="50">
        <v>1131.3040000000001</v>
      </c>
      <c r="W5678" s="50" t="s">
        <v>311</v>
      </c>
      <c r="X5678" s="50">
        <v>594.995</v>
      </c>
      <c r="Y5678" s="50">
        <v>218.96100000000001</v>
      </c>
      <c r="Z5678" s="50">
        <v>49.965000000000003</v>
      </c>
      <c r="AA5678" s="50">
        <v>6.5449999999999999</v>
      </c>
      <c r="AB5678" s="50">
        <v>0.45900000000000002</v>
      </c>
      <c r="AC5678" s="50" t="str">
        <f t="shared" si="361"/>
        <v>Afghanistan-2065</v>
      </c>
      <c r="AD5678" s="51">
        <f t="shared" si="362"/>
        <v>48144.555</v>
      </c>
      <c r="AE5678" s="15">
        <f t="shared" si="363"/>
        <v>0.43966934578583172</v>
      </c>
      <c r="AF5678">
        <f t="shared" si="364"/>
        <v>0.10499584344639154</v>
      </c>
    </row>
    <row r="5679" spans="1:32" x14ac:dyDescent="0.25">
      <c r="A5679" s="59">
        <v>5662</v>
      </c>
      <c r="B5679" s="60" t="s">
        <v>309</v>
      </c>
      <c r="C5679" s="61" t="s">
        <v>314</v>
      </c>
      <c r="D5679" s="62"/>
      <c r="E5679" s="62">
        <v>51</v>
      </c>
      <c r="F5679" s="62">
        <v>2065</v>
      </c>
      <c r="G5679" s="50">
        <v>103.6</v>
      </c>
      <c r="H5679" s="50">
        <v>108.36</v>
      </c>
      <c r="I5679" s="50">
        <v>117.605</v>
      </c>
      <c r="J5679" s="50">
        <v>125.976</v>
      </c>
      <c r="K5679" s="50">
        <v>127.879</v>
      </c>
      <c r="L5679" s="50">
        <v>122.902</v>
      </c>
      <c r="M5679" s="50">
        <v>118.267</v>
      </c>
      <c r="N5679" s="50">
        <v>123.241</v>
      </c>
      <c r="O5679" s="50">
        <v>138.69800000000001</v>
      </c>
      <c r="P5679" s="50">
        <v>159.15</v>
      </c>
      <c r="Q5679" s="50">
        <v>176.16900000000001</v>
      </c>
      <c r="R5679" s="50">
        <v>165.905</v>
      </c>
      <c r="S5679" s="50">
        <v>137.00700000000001</v>
      </c>
      <c r="T5679" s="50">
        <v>138.9</v>
      </c>
      <c r="U5679" s="50">
        <v>175.09100000000001</v>
      </c>
      <c r="V5679" s="50">
        <v>176.077</v>
      </c>
      <c r="W5679" s="50" t="s">
        <v>311</v>
      </c>
      <c r="X5679" s="50">
        <v>121.977</v>
      </c>
      <c r="Y5679" s="50">
        <v>66.155000000000001</v>
      </c>
      <c r="Z5679" s="50">
        <v>30.637</v>
      </c>
      <c r="AA5679" s="50">
        <v>12.179</v>
      </c>
      <c r="AB5679" s="50">
        <v>4.0570000000000004</v>
      </c>
      <c r="AC5679" s="50" t="str">
        <f t="shared" si="361"/>
        <v>Armenia-2065</v>
      </c>
      <c r="AD5679" s="51">
        <f t="shared" si="362"/>
        <v>1395.194</v>
      </c>
      <c r="AE5679" s="15">
        <f t="shared" si="363"/>
        <v>0.75590778056671704</v>
      </c>
      <c r="AF5679">
        <f t="shared" si="364"/>
        <v>0.42039090678755692</v>
      </c>
    </row>
    <row r="5680" spans="1:32" x14ac:dyDescent="0.25">
      <c r="A5680" s="59">
        <v>5663</v>
      </c>
      <c r="B5680" s="60" t="s">
        <v>309</v>
      </c>
      <c r="C5680" s="61" t="s">
        <v>315</v>
      </c>
      <c r="D5680" s="62">
        <v>1</v>
      </c>
      <c r="E5680" s="62">
        <v>31</v>
      </c>
      <c r="F5680" s="62">
        <v>2065</v>
      </c>
      <c r="G5680" s="50">
        <v>552.57899999999995</v>
      </c>
      <c r="H5680" s="50">
        <v>562.03800000000001</v>
      </c>
      <c r="I5680" s="50">
        <v>584.78800000000001</v>
      </c>
      <c r="J5680" s="50">
        <v>615.41600000000005</v>
      </c>
      <c r="K5680" s="50">
        <v>641.07000000000005</v>
      </c>
      <c r="L5680" s="50">
        <v>648.41</v>
      </c>
      <c r="M5680" s="50">
        <v>635.072</v>
      </c>
      <c r="N5680" s="50">
        <v>631.39</v>
      </c>
      <c r="O5680" s="50">
        <v>682.01599999999996</v>
      </c>
      <c r="P5680" s="50">
        <v>770.596</v>
      </c>
      <c r="Q5680" s="50">
        <v>819.07500000000005</v>
      </c>
      <c r="R5680" s="50">
        <v>643.78399999999999</v>
      </c>
      <c r="S5680" s="50">
        <v>560.58299999999997</v>
      </c>
      <c r="T5680" s="50">
        <v>586.70699999999999</v>
      </c>
      <c r="U5680" s="50">
        <v>641.75699999999995</v>
      </c>
      <c r="V5680" s="50">
        <v>552.93600000000004</v>
      </c>
      <c r="W5680" s="50" t="s">
        <v>311</v>
      </c>
      <c r="X5680" s="50">
        <v>344.75799999999998</v>
      </c>
      <c r="Y5680" s="50">
        <v>160.67699999999999</v>
      </c>
      <c r="Z5680" s="50">
        <v>63.832999999999998</v>
      </c>
      <c r="AA5680" s="50">
        <v>17.63</v>
      </c>
      <c r="AB5680" s="50">
        <v>2.57</v>
      </c>
      <c r="AC5680" s="50" t="str">
        <f t="shared" si="361"/>
        <v>Azerbaijan-2065</v>
      </c>
      <c r="AD5680" s="51">
        <f t="shared" si="362"/>
        <v>6647.4119999999994</v>
      </c>
      <c r="AE5680" s="15">
        <f t="shared" si="363"/>
        <v>0.6123094220728309</v>
      </c>
      <c r="AF5680">
        <f t="shared" si="364"/>
        <v>0.28404456453280341</v>
      </c>
    </row>
    <row r="5681" spans="1:32" x14ac:dyDescent="0.25">
      <c r="A5681" s="59">
        <v>5664</v>
      </c>
      <c r="B5681" s="60" t="s">
        <v>309</v>
      </c>
      <c r="C5681" s="61" t="s">
        <v>316</v>
      </c>
      <c r="D5681" s="62"/>
      <c r="E5681" s="62">
        <v>64</v>
      </c>
      <c r="F5681" s="62">
        <v>2065</v>
      </c>
      <c r="G5681" s="50">
        <v>47.426000000000002</v>
      </c>
      <c r="H5681" s="50">
        <v>49.332999999999998</v>
      </c>
      <c r="I5681" s="50">
        <v>51.182000000000002</v>
      </c>
      <c r="J5681" s="50">
        <v>52.63</v>
      </c>
      <c r="K5681" s="50">
        <v>53.718000000000004</v>
      </c>
      <c r="L5681" s="50">
        <v>55.101999999999997</v>
      </c>
      <c r="M5681" s="50">
        <v>57.384</v>
      </c>
      <c r="N5681" s="50">
        <v>60.584000000000003</v>
      </c>
      <c r="O5681" s="50">
        <v>63.710999999999999</v>
      </c>
      <c r="P5681" s="50">
        <v>65.332999999999998</v>
      </c>
      <c r="Q5681" s="50">
        <v>63.825000000000003</v>
      </c>
      <c r="R5681" s="50">
        <v>64.004999999999995</v>
      </c>
      <c r="S5681" s="50">
        <v>60.823999999999998</v>
      </c>
      <c r="T5681" s="50">
        <v>60.280999999999999</v>
      </c>
      <c r="U5681" s="50">
        <v>58.243000000000002</v>
      </c>
      <c r="V5681" s="50">
        <v>51.918999999999997</v>
      </c>
      <c r="W5681" s="50" t="s">
        <v>311</v>
      </c>
      <c r="X5681" s="50">
        <v>38.317</v>
      </c>
      <c r="Y5681" s="50">
        <v>22.009</v>
      </c>
      <c r="Z5681" s="50">
        <v>10.311</v>
      </c>
      <c r="AA5681" s="50">
        <v>4.274</v>
      </c>
      <c r="AB5681" s="50">
        <v>1.234</v>
      </c>
      <c r="AC5681" s="50" t="str">
        <f t="shared" si="361"/>
        <v>Bhutan-2065</v>
      </c>
      <c r="AD5681" s="51">
        <f t="shared" si="362"/>
        <v>597.11599999999987</v>
      </c>
      <c r="AE5681" s="15">
        <f t="shared" si="363"/>
        <v>0.66072421439050377</v>
      </c>
      <c r="AF5681">
        <f t="shared" si="364"/>
        <v>0.33096528185091884</v>
      </c>
    </row>
    <row r="5682" spans="1:32" x14ac:dyDescent="0.25">
      <c r="A5682" s="59">
        <v>5665</v>
      </c>
      <c r="B5682" s="60" t="s">
        <v>309</v>
      </c>
      <c r="C5682" s="61" t="s">
        <v>317</v>
      </c>
      <c r="D5682" s="62"/>
      <c r="E5682" s="62">
        <v>68</v>
      </c>
      <c r="F5682" s="62">
        <v>2065</v>
      </c>
      <c r="G5682" s="50">
        <v>1094.98</v>
      </c>
      <c r="H5682" s="50">
        <v>1117.5229999999999</v>
      </c>
      <c r="I5682" s="50">
        <v>1137.4069999999999</v>
      </c>
      <c r="J5682" s="50">
        <v>1152.451</v>
      </c>
      <c r="K5682" s="50">
        <v>1160.809</v>
      </c>
      <c r="L5682" s="50">
        <v>1165.646</v>
      </c>
      <c r="M5682" s="50">
        <v>1165.5630000000001</v>
      </c>
      <c r="N5682" s="50">
        <v>1157.5830000000001</v>
      </c>
      <c r="O5682" s="50">
        <v>1134.4079999999999</v>
      </c>
      <c r="P5682" s="50">
        <v>1094.328</v>
      </c>
      <c r="Q5682" s="50">
        <v>1036.1500000000001</v>
      </c>
      <c r="R5682" s="50">
        <v>997.49800000000005</v>
      </c>
      <c r="S5682" s="50">
        <v>937.13599999999997</v>
      </c>
      <c r="T5682" s="50">
        <v>843.46199999999999</v>
      </c>
      <c r="U5682" s="50">
        <v>707.17499999999995</v>
      </c>
      <c r="V5682" s="50">
        <v>558.71600000000001</v>
      </c>
      <c r="W5682" s="50" t="s">
        <v>311</v>
      </c>
      <c r="X5682" s="50">
        <v>404.904</v>
      </c>
      <c r="Y5682" s="50">
        <v>245.065</v>
      </c>
      <c r="Z5682" s="50">
        <v>115.64700000000001</v>
      </c>
      <c r="AA5682" s="50">
        <v>40.76</v>
      </c>
      <c r="AB5682" s="50">
        <v>7.4870000000000001</v>
      </c>
      <c r="AC5682" s="50" t="str">
        <f t="shared" si="361"/>
        <v>Bolivia (Plurinational State of)-2065</v>
      </c>
      <c r="AD5682" s="51">
        <f t="shared" si="362"/>
        <v>11001.571999999998</v>
      </c>
      <c r="AE5682" s="15">
        <f t="shared" si="363"/>
        <v>0.57020269466945273</v>
      </c>
      <c r="AF5682">
        <f t="shared" si="364"/>
        <v>0.20368739618667958</v>
      </c>
    </row>
    <row r="5683" spans="1:32" x14ac:dyDescent="0.25">
      <c r="A5683" s="59">
        <v>5666</v>
      </c>
      <c r="B5683" s="60" t="s">
        <v>309</v>
      </c>
      <c r="C5683" s="61" t="s">
        <v>318</v>
      </c>
      <c r="D5683" s="62"/>
      <c r="E5683" s="62">
        <v>72</v>
      </c>
      <c r="F5683" s="62">
        <v>2065</v>
      </c>
      <c r="G5683" s="50">
        <v>223.08</v>
      </c>
      <c r="H5683" s="50">
        <v>228.63499999999999</v>
      </c>
      <c r="I5683" s="50">
        <v>234.791</v>
      </c>
      <c r="J5683" s="50">
        <v>240.58</v>
      </c>
      <c r="K5683" s="50">
        <v>244.55600000000001</v>
      </c>
      <c r="L5683" s="50">
        <v>246.375</v>
      </c>
      <c r="M5683" s="50">
        <v>247.77500000000001</v>
      </c>
      <c r="N5683" s="50">
        <v>250.69</v>
      </c>
      <c r="O5683" s="50">
        <v>254.85900000000001</v>
      </c>
      <c r="P5683" s="50">
        <v>256.30700000000002</v>
      </c>
      <c r="Q5683" s="50">
        <v>250.523</v>
      </c>
      <c r="R5683" s="50">
        <v>221.005</v>
      </c>
      <c r="S5683" s="50">
        <v>197.55500000000001</v>
      </c>
      <c r="T5683" s="50">
        <v>181.53800000000001</v>
      </c>
      <c r="U5683" s="50">
        <v>158.595</v>
      </c>
      <c r="V5683" s="50">
        <v>124.858</v>
      </c>
      <c r="W5683" s="50" t="s">
        <v>311</v>
      </c>
      <c r="X5683" s="50">
        <v>82.465000000000003</v>
      </c>
      <c r="Y5683" s="50">
        <v>35.271000000000001</v>
      </c>
      <c r="Z5683" s="50">
        <v>9.7720000000000002</v>
      </c>
      <c r="AA5683" s="50">
        <v>1.7090000000000001</v>
      </c>
      <c r="AB5683" s="50">
        <v>0.16900000000000001</v>
      </c>
      <c r="AC5683" s="50" t="str">
        <f t="shared" si="361"/>
        <v>Botswana-2065</v>
      </c>
      <c r="AD5683" s="51">
        <f t="shared" si="362"/>
        <v>2410.2249999999995</v>
      </c>
      <c r="AE5683" s="15">
        <f t="shared" si="363"/>
        <v>0.53143710649420706</v>
      </c>
      <c r="AF5683">
        <f t="shared" si="364"/>
        <v>0.19193691670345275</v>
      </c>
    </row>
    <row r="5684" spans="1:32" x14ac:dyDescent="0.25">
      <c r="A5684" s="59">
        <v>5667</v>
      </c>
      <c r="B5684" s="60" t="s">
        <v>309</v>
      </c>
      <c r="C5684" s="61" t="s">
        <v>319</v>
      </c>
      <c r="D5684" s="62"/>
      <c r="E5684" s="62">
        <v>854</v>
      </c>
      <c r="F5684" s="62">
        <v>2065</v>
      </c>
      <c r="G5684" s="50">
        <v>5855.5249999999996</v>
      </c>
      <c r="H5684" s="50">
        <v>5651.26</v>
      </c>
      <c r="I5684" s="50">
        <v>5446.9960000000001</v>
      </c>
      <c r="J5684" s="50">
        <v>5204.6109999999999</v>
      </c>
      <c r="K5684" s="50">
        <v>4928.2179999999998</v>
      </c>
      <c r="L5684" s="50">
        <v>4603.0590000000002</v>
      </c>
      <c r="M5684" s="50">
        <v>4233.3029999999999</v>
      </c>
      <c r="N5684" s="50">
        <v>3837.6039999999998</v>
      </c>
      <c r="O5684" s="50">
        <v>3431.5230000000001</v>
      </c>
      <c r="P5684" s="50">
        <v>3038.6930000000002</v>
      </c>
      <c r="Q5684" s="50">
        <v>2649.2269999999999</v>
      </c>
      <c r="R5684" s="50">
        <v>2238.9430000000002</v>
      </c>
      <c r="S5684" s="50">
        <v>1766.0640000000001</v>
      </c>
      <c r="T5684" s="50">
        <v>1322.0419999999999</v>
      </c>
      <c r="U5684" s="50">
        <v>919.11599999999999</v>
      </c>
      <c r="V5684" s="50">
        <v>563.029</v>
      </c>
      <c r="W5684" s="50" t="s">
        <v>311</v>
      </c>
      <c r="X5684" s="50">
        <v>277.45999999999998</v>
      </c>
      <c r="Y5684" s="50">
        <v>91.872</v>
      </c>
      <c r="Z5684" s="50">
        <v>17.657</v>
      </c>
      <c r="AA5684" s="50">
        <v>1.8109999999999999</v>
      </c>
      <c r="AB5684" s="50">
        <v>4.1000000000000002E-2</v>
      </c>
      <c r="AC5684" s="50" t="str">
        <f t="shared" si="361"/>
        <v>Burkina Faso-2065</v>
      </c>
      <c r="AD5684" s="51">
        <f t="shared" si="362"/>
        <v>35931.244999999995</v>
      </c>
      <c r="AE5684" s="15">
        <f t="shared" si="363"/>
        <v>0.56070445095904697</v>
      </c>
      <c r="AF5684">
        <f t="shared" si="364"/>
        <v>6.0376787939935971E-2</v>
      </c>
    </row>
    <row r="5685" spans="1:32" x14ac:dyDescent="0.25">
      <c r="A5685" s="59">
        <v>5668</v>
      </c>
      <c r="B5685" s="60" t="s">
        <v>309</v>
      </c>
      <c r="C5685" s="61" t="s">
        <v>320</v>
      </c>
      <c r="D5685" s="62"/>
      <c r="E5685" s="62">
        <v>108</v>
      </c>
      <c r="F5685" s="62">
        <v>2065</v>
      </c>
      <c r="G5685" s="50">
        <v>3851.8229999999999</v>
      </c>
      <c r="H5685" s="50">
        <v>3646.8780000000002</v>
      </c>
      <c r="I5685" s="50">
        <v>3484.5349999999999</v>
      </c>
      <c r="J5685" s="50">
        <v>3314.8040000000001</v>
      </c>
      <c r="K5685" s="50">
        <v>3090.7710000000002</v>
      </c>
      <c r="L5685" s="50">
        <v>2801.2660000000001</v>
      </c>
      <c r="M5685" s="50">
        <v>2495.5970000000002</v>
      </c>
      <c r="N5685" s="50">
        <v>2243.0459999999998</v>
      </c>
      <c r="O5685" s="50">
        <v>2048.402</v>
      </c>
      <c r="P5685" s="50">
        <v>1831.9480000000001</v>
      </c>
      <c r="Q5685" s="50">
        <v>1547.415</v>
      </c>
      <c r="R5685" s="50">
        <v>1238.0740000000001</v>
      </c>
      <c r="S5685" s="50">
        <v>925.20799999999997</v>
      </c>
      <c r="T5685" s="50">
        <v>724.92</v>
      </c>
      <c r="U5685" s="50">
        <v>573.06600000000003</v>
      </c>
      <c r="V5685" s="50">
        <v>376.721</v>
      </c>
      <c r="W5685" s="50" t="s">
        <v>311</v>
      </c>
      <c r="X5685" s="50">
        <v>182.69499999999999</v>
      </c>
      <c r="Y5685" s="50">
        <v>62.645000000000003</v>
      </c>
      <c r="Z5685" s="50">
        <v>14.561999999999999</v>
      </c>
      <c r="AA5685" s="50">
        <v>2.5619999999999998</v>
      </c>
      <c r="AB5685" s="50">
        <v>0.22900000000000001</v>
      </c>
      <c r="AC5685" s="50" t="str">
        <f t="shared" si="361"/>
        <v>Burundi-2065</v>
      </c>
      <c r="AD5685" s="51">
        <f t="shared" si="362"/>
        <v>21536.530999999999</v>
      </c>
      <c r="AE5685" s="15">
        <f t="shared" si="363"/>
        <v>0.59994044537627722</v>
      </c>
      <c r="AF5685">
        <f t="shared" si="364"/>
        <v>5.9576072608392289E-2</v>
      </c>
    </row>
    <row r="5686" spans="1:32" x14ac:dyDescent="0.25">
      <c r="A5686" s="59">
        <v>5669</v>
      </c>
      <c r="B5686" s="60" t="s">
        <v>309</v>
      </c>
      <c r="C5686" s="61" t="s">
        <v>321</v>
      </c>
      <c r="D5686" s="62"/>
      <c r="E5686" s="62">
        <v>140</v>
      </c>
      <c r="F5686" s="62">
        <v>2065</v>
      </c>
      <c r="G5686" s="50">
        <v>990.89599999999996</v>
      </c>
      <c r="H5686" s="50">
        <v>979.75</v>
      </c>
      <c r="I5686" s="50">
        <v>960.673</v>
      </c>
      <c r="J5686" s="50">
        <v>936.08500000000004</v>
      </c>
      <c r="K5686" s="50">
        <v>908.423</v>
      </c>
      <c r="L5686" s="50">
        <v>882.07</v>
      </c>
      <c r="M5686" s="50">
        <v>846.32399999999996</v>
      </c>
      <c r="N5686" s="50">
        <v>784.58500000000004</v>
      </c>
      <c r="O5686" s="50">
        <v>698.92</v>
      </c>
      <c r="P5686" s="50">
        <v>613.90200000000004</v>
      </c>
      <c r="Q5686" s="50">
        <v>567.35</v>
      </c>
      <c r="R5686" s="50">
        <v>505.91</v>
      </c>
      <c r="S5686" s="50">
        <v>427.97500000000002</v>
      </c>
      <c r="T5686" s="50">
        <v>321.00400000000002</v>
      </c>
      <c r="U5686" s="50">
        <v>211.44499999999999</v>
      </c>
      <c r="V5686" s="50">
        <v>131.774</v>
      </c>
      <c r="W5686" s="50" t="s">
        <v>311</v>
      </c>
      <c r="X5686" s="50">
        <v>71.754999999999995</v>
      </c>
      <c r="Y5686" s="50">
        <v>29.134</v>
      </c>
      <c r="Z5686" s="50">
        <v>7.8550000000000004</v>
      </c>
      <c r="AA5686" s="50">
        <v>1.2609999999999999</v>
      </c>
      <c r="AB5686" s="50">
        <v>0.115</v>
      </c>
      <c r="AC5686" s="50" t="str">
        <f t="shared" si="361"/>
        <v>Central African Republic-2065</v>
      </c>
      <c r="AD5686" s="51">
        <f t="shared" si="362"/>
        <v>7171.5440000000008</v>
      </c>
      <c r="AE5686" s="15">
        <f t="shared" si="363"/>
        <v>0.51671746000582297</v>
      </c>
      <c r="AF5686">
        <f t="shared" si="364"/>
        <v>7.6645897306535773E-2</v>
      </c>
    </row>
    <row r="5687" spans="1:32" x14ac:dyDescent="0.25">
      <c r="A5687" s="59">
        <v>5670</v>
      </c>
      <c r="B5687" s="60" t="s">
        <v>309</v>
      </c>
      <c r="C5687" s="61" t="s">
        <v>322</v>
      </c>
      <c r="D5687" s="62"/>
      <c r="E5687" s="62">
        <v>148</v>
      </c>
      <c r="F5687" s="62">
        <v>2065</v>
      </c>
      <c r="G5687" s="50">
        <v>4589.5389999999998</v>
      </c>
      <c r="H5687" s="50">
        <v>4416.2330000000002</v>
      </c>
      <c r="I5687" s="50">
        <v>4252.3310000000001</v>
      </c>
      <c r="J5687" s="50">
        <v>4072.884</v>
      </c>
      <c r="K5687" s="50">
        <v>3861.9270000000001</v>
      </c>
      <c r="L5687" s="50">
        <v>3617.3939999999998</v>
      </c>
      <c r="M5687" s="50">
        <v>3337.8130000000001</v>
      </c>
      <c r="N5687" s="50">
        <v>3027.415</v>
      </c>
      <c r="O5687" s="50">
        <v>2688.2289999999998</v>
      </c>
      <c r="P5687" s="50">
        <v>2336.4580000000001</v>
      </c>
      <c r="Q5687" s="50">
        <v>1982.8779999999999</v>
      </c>
      <c r="R5687" s="50">
        <v>1634.3119999999999</v>
      </c>
      <c r="S5687" s="50">
        <v>1293.885</v>
      </c>
      <c r="T5687" s="50">
        <v>957.58799999999997</v>
      </c>
      <c r="U5687" s="50">
        <v>645.65</v>
      </c>
      <c r="V5687" s="50">
        <v>379.166</v>
      </c>
      <c r="W5687" s="50" t="s">
        <v>311</v>
      </c>
      <c r="X5687" s="50">
        <v>182.345</v>
      </c>
      <c r="Y5687" s="50">
        <v>64.352000000000004</v>
      </c>
      <c r="Z5687" s="50">
        <v>14.654</v>
      </c>
      <c r="AA5687" s="50">
        <v>1.9390000000000001</v>
      </c>
      <c r="AB5687" s="50">
        <v>0.156</v>
      </c>
      <c r="AC5687" s="50" t="str">
        <f t="shared" si="361"/>
        <v>Chad-2065</v>
      </c>
      <c r="AD5687" s="51">
        <f t="shared" si="362"/>
        <v>27853.194999999996</v>
      </c>
      <c r="AE5687" s="15">
        <f t="shared" si="363"/>
        <v>0.55663104358404858</v>
      </c>
      <c r="AF5687">
        <f t="shared" si="364"/>
        <v>5.4628535445414537E-2</v>
      </c>
    </row>
    <row r="5688" spans="1:32" x14ac:dyDescent="0.25">
      <c r="A5688" s="59">
        <v>5671</v>
      </c>
      <c r="B5688" s="60" t="s">
        <v>309</v>
      </c>
      <c r="C5688" s="61" t="s">
        <v>323</v>
      </c>
      <c r="D5688" s="62"/>
      <c r="E5688" s="62">
        <v>231</v>
      </c>
      <c r="F5688" s="62">
        <v>2065</v>
      </c>
      <c r="G5688" s="50">
        <v>15872.977999999999</v>
      </c>
      <c r="H5688" s="50">
        <v>16183.883</v>
      </c>
      <c r="I5688" s="50">
        <v>16465.48</v>
      </c>
      <c r="J5688" s="50">
        <v>16637.93</v>
      </c>
      <c r="K5688" s="50">
        <v>16665.84</v>
      </c>
      <c r="L5688" s="50">
        <v>16556.132000000001</v>
      </c>
      <c r="M5688" s="50">
        <v>16378.44</v>
      </c>
      <c r="N5688" s="50">
        <v>15997.52</v>
      </c>
      <c r="O5688" s="50">
        <v>15404.754000000001</v>
      </c>
      <c r="P5688" s="50">
        <v>14476.906999999999</v>
      </c>
      <c r="Q5688" s="50">
        <v>13297.886</v>
      </c>
      <c r="R5688" s="50">
        <v>11926.761</v>
      </c>
      <c r="S5688" s="50">
        <v>10864.503000000001</v>
      </c>
      <c r="T5688" s="50">
        <v>9160.259</v>
      </c>
      <c r="U5688" s="50">
        <v>6714.1090000000004</v>
      </c>
      <c r="V5688" s="50">
        <v>4374.8519999999999</v>
      </c>
      <c r="W5688" s="50" t="s">
        <v>311</v>
      </c>
      <c r="X5688" s="50">
        <v>2657.212</v>
      </c>
      <c r="Y5688" s="50">
        <v>1190.1880000000001</v>
      </c>
      <c r="Z5688" s="50">
        <v>400.74599999999998</v>
      </c>
      <c r="AA5688" s="50">
        <v>82.134</v>
      </c>
      <c r="AB5688" s="50">
        <v>9.0679999999999996</v>
      </c>
      <c r="AC5688" s="50" t="str">
        <f t="shared" si="361"/>
        <v>Ethiopia-2065</v>
      </c>
      <c r="AD5688" s="51">
        <f t="shared" si="362"/>
        <v>148206.67300000001</v>
      </c>
      <c r="AE5688" s="15">
        <f t="shared" si="363"/>
        <v>0.49330375967619217</v>
      </c>
      <c r="AF5688">
        <f t="shared" si="364"/>
        <v>0.12498699353009515</v>
      </c>
    </row>
    <row r="5689" spans="1:32" x14ac:dyDescent="0.25">
      <c r="A5689" s="59">
        <v>5672</v>
      </c>
      <c r="B5689" s="60" t="s">
        <v>309</v>
      </c>
      <c r="C5689" s="61" t="s">
        <v>324</v>
      </c>
      <c r="D5689" s="62"/>
      <c r="E5689" s="62">
        <v>398</v>
      </c>
      <c r="F5689" s="62">
        <v>2065</v>
      </c>
      <c r="G5689" s="50">
        <v>1522.675</v>
      </c>
      <c r="H5689" s="50">
        <v>1565.066</v>
      </c>
      <c r="I5689" s="50">
        <v>1654.9690000000001</v>
      </c>
      <c r="J5689" s="50">
        <v>1729.748</v>
      </c>
      <c r="K5689" s="50">
        <v>1724.961</v>
      </c>
      <c r="L5689" s="50">
        <v>1640.4469999999999</v>
      </c>
      <c r="M5689" s="50">
        <v>1542.6079999999999</v>
      </c>
      <c r="N5689" s="50">
        <v>1513.136</v>
      </c>
      <c r="O5689" s="50">
        <v>1593.4380000000001</v>
      </c>
      <c r="P5689" s="50">
        <v>1728.479</v>
      </c>
      <c r="Q5689" s="50">
        <v>1852.008</v>
      </c>
      <c r="R5689" s="50">
        <v>1456.1210000000001</v>
      </c>
      <c r="S5689" s="50">
        <v>964.779</v>
      </c>
      <c r="T5689" s="50">
        <v>877.47299999999996</v>
      </c>
      <c r="U5689" s="50">
        <v>1034.0450000000001</v>
      </c>
      <c r="V5689" s="50">
        <v>939.846</v>
      </c>
      <c r="W5689" s="50" t="s">
        <v>311</v>
      </c>
      <c r="X5689" s="50">
        <v>531.28599999999994</v>
      </c>
      <c r="Y5689" s="50">
        <v>270.214</v>
      </c>
      <c r="Z5689" s="50">
        <v>107.08499999999999</v>
      </c>
      <c r="AA5689" s="50">
        <v>26.46</v>
      </c>
      <c r="AB5689" s="50">
        <v>4.266</v>
      </c>
      <c r="AC5689" s="50" t="str">
        <f t="shared" si="361"/>
        <v>Kazakhstan-2065</v>
      </c>
      <c r="AD5689" s="51">
        <f t="shared" si="362"/>
        <v>15745.725</v>
      </c>
      <c r="AE5689" s="15">
        <f t="shared" si="363"/>
        <v>0.54194932275268359</v>
      </c>
      <c r="AF5689">
        <f t="shared" si="364"/>
        <v>0.18501535134333102</v>
      </c>
    </row>
    <row r="5690" spans="1:32" x14ac:dyDescent="0.25">
      <c r="A5690" s="59">
        <v>5673</v>
      </c>
      <c r="B5690" s="60" t="s">
        <v>309</v>
      </c>
      <c r="C5690" s="61" t="s">
        <v>325</v>
      </c>
      <c r="D5690" s="62"/>
      <c r="E5690" s="62">
        <v>417</v>
      </c>
      <c r="F5690" s="62">
        <v>2065</v>
      </c>
      <c r="G5690" s="50">
        <v>573.30600000000004</v>
      </c>
      <c r="H5690" s="50">
        <v>587.65599999999995</v>
      </c>
      <c r="I5690" s="50">
        <v>614.30600000000004</v>
      </c>
      <c r="J5690" s="50">
        <v>633.38900000000001</v>
      </c>
      <c r="K5690" s="50">
        <v>627.98500000000001</v>
      </c>
      <c r="L5690" s="50">
        <v>599.17100000000005</v>
      </c>
      <c r="M5690" s="50">
        <v>559.21900000000005</v>
      </c>
      <c r="N5690" s="50">
        <v>537.81899999999996</v>
      </c>
      <c r="O5690" s="50">
        <v>558.05799999999999</v>
      </c>
      <c r="P5690" s="50">
        <v>595.298</v>
      </c>
      <c r="Q5690" s="50">
        <v>614.61800000000005</v>
      </c>
      <c r="R5690" s="50">
        <v>460.89100000000002</v>
      </c>
      <c r="S5690" s="50">
        <v>334.94299999999998</v>
      </c>
      <c r="T5690" s="50">
        <v>346.13799999999998</v>
      </c>
      <c r="U5690" s="50">
        <v>357.56599999999997</v>
      </c>
      <c r="V5690" s="50">
        <v>319.447</v>
      </c>
      <c r="W5690" s="50" t="s">
        <v>311</v>
      </c>
      <c r="X5690" s="50">
        <v>168.715</v>
      </c>
      <c r="Y5690" s="50">
        <v>75.533000000000001</v>
      </c>
      <c r="Z5690" s="50">
        <v>26.382999999999999</v>
      </c>
      <c r="AA5690" s="50">
        <v>5.742</v>
      </c>
      <c r="AB5690" s="50">
        <v>0.64600000000000002</v>
      </c>
      <c r="AC5690" s="50" t="str">
        <f t="shared" si="361"/>
        <v>Kyrgyzstan-2065</v>
      </c>
      <c r="AD5690" s="51">
        <f t="shared" si="362"/>
        <v>5521.3910000000005</v>
      </c>
      <c r="AE5690" s="15">
        <f t="shared" si="363"/>
        <v>0.55700420419419672</v>
      </c>
      <c r="AF5690">
        <f t="shared" si="364"/>
        <v>0.17818703053000007</v>
      </c>
    </row>
    <row r="5691" spans="1:32" x14ac:dyDescent="0.25">
      <c r="A5691" s="59">
        <v>5674</v>
      </c>
      <c r="B5691" s="60" t="s">
        <v>309</v>
      </c>
      <c r="C5691" s="61" t="s">
        <v>326</v>
      </c>
      <c r="D5691" s="62"/>
      <c r="E5691" s="62">
        <v>418</v>
      </c>
      <c r="F5691" s="62">
        <v>2065</v>
      </c>
      <c r="G5691" s="50">
        <v>510.577</v>
      </c>
      <c r="H5691" s="50">
        <v>529.55600000000004</v>
      </c>
      <c r="I5691" s="50">
        <v>553.05200000000002</v>
      </c>
      <c r="J5691" s="50">
        <v>573.10900000000004</v>
      </c>
      <c r="K5691" s="50">
        <v>585.33799999999997</v>
      </c>
      <c r="L5691" s="50">
        <v>595.26599999999996</v>
      </c>
      <c r="M5691" s="50">
        <v>608.81899999999996</v>
      </c>
      <c r="N5691" s="50">
        <v>627.34400000000005</v>
      </c>
      <c r="O5691" s="50">
        <v>647.67100000000005</v>
      </c>
      <c r="P5691" s="50">
        <v>660.85699999999997</v>
      </c>
      <c r="Q5691" s="50">
        <v>653.31500000000005</v>
      </c>
      <c r="R5691" s="50">
        <v>628.93100000000004</v>
      </c>
      <c r="S5691" s="50">
        <v>566.13</v>
      </c>
      <c r="T5691" s="50">
        <v>526.11400000000003</v>
      </c>
      <c r="U5691" s="50">
        <v>458.69600000000003</v>
      </c>
      <c r="V5691" s="50">
        <v>322.66699999999997</v>
      </c>
      <c r="W5691" s="50" t="s">
        <v>311</v>
      </c>
      <c r="X5691" s="50">
        <v>182.881</v>
      </c>
      <c r="Y5691" s="50">
        <v>77.738</v>
      </c>
      <c r="Z5691" s="50">
        <v>22.789000000000001</v>
      </c>
      <c r="AA5691" s="50">
        <v>3.86</v>
      </c>
      <c r="AB5691" s="50">
        <v>0.34799999999999998</v>
      </c>
      <c r="AC5691" s="50" t="str">
        <f t="shared" si="361"/>
        <v>Lao People's Democratic Republic-2065</v>
      </c>
      <c r="AD5691" s="51">
        <f t="shared" si="362"/>
        <v>6146.7800000000016</v>
      </c>
      <c r="AE5691" s="15">
        <f t="shared" si="363"/>
        <v>0.51869076166708405</v>
      </c>
      <c r="AF5691">
        <f t="shared" si="364"/>
        <v>0.20608529883533064</v>
      </c>
    </row>
    <row r="5692" spans="1:32" x14ac:dyDescent="0.25">
      <c r="A5692" s="59">
        <v>5675</v>
      </c>
      <c r="B5692" s="60" t="s">
        <v>309</v>
      </c>
      <c r="C5692" s="61" t="s">
        <v>327</v>
      </c>
      <c r="D5692" s="62"/>
      <c r="E5692" s="62">
        <v>426</v>
      </c>
      <c r="F5692" s="62">
        <v>2065</v>
      </c>
      <c r="G5692" s="50">
        <v>265.39299999999997</v>
      </c>
      <c r="H5692" s="50">
        <v>270.67399999999998</v>
      </c>
      <c r="I5692" s="50">
        <v>275.57600000000002</v>
      </c>
      <c r="J5692" s="50">
        <v>278.53899999999999</v>
      </c>
      <c r="K5692" s="50">
        <v>277.78199999999998</v>
      </c>
      <c r="L5692" s="50">
        <v>272.14800000000002</v>
      </c>
      <c r="M5692" s="50">
        <v>264.49200000000002</v>
      </c>
      <c r="N5692" s="50">
        <v>257.39600000000002</v>
      </c>
      <c r="O5692" s="50">
        <v>252.488</v>
      </c>
      <c r="P5692" s="50">
        <v>241.92400000000001</v>
      </c>
      <c r="Q5692" s="50">
        <v>218.83699999999999</v>
      </c>
      <c r="R5692" s="50">
        <v>181.03700000000001</v>
      </c>
      <c r="S5692" s="50">
        <v>157.523</v>
      </c>
      <c r="T5692" s="50">
        <v>139.13499999999999</v>
      </c>
      <c r="U5692" s="50">
        <v>104.79300000000001</v>
      </c>
      <c r="V5692" s="50">
        <v>69.41</v>
      </c>
      <c r="W5692" s="50" t="s">
        <v>311</v>
      </c>
      <c r="X5692" s="50">
        <v>35.82</v>
      </c>
      <c r="Y5692" s="50">
        <v>12.282999999999999</v>
      </c>
      <c r="Z5692" s="50">
        <v>2.911</v>
      </c>
      <c r="AA5692" s="50">
        <v>0.504</v>
      </c>
      <c r="AB5692" s="50">
        <v>5.2999999999999999E-2</v>
      </c>
      <c r="AC5692" s="50" t="str">
        <f t="shared" si="361"/>
        <v>Lesotho-2065</v>
      </c>
      <c r="AD5692" s="51">
        <f t="shared" si="362"/>
        <v>2402.1659999999997</v>
      </c>
      <c r="AE5692" s="15">
        <f t="shared" si="363"/>
        <v>0.48978796636035982</v>
      </c>
      <c r="AF5692">
        <f t="shared" si="364"/>
        <v>0.11354408429374616</v>
      </c>
    </row>
    <row r="5693" spans="1:32" x14ac:dyDescent="0.25">
      <c r="A5693" s="59">
        <v>5676</v>
      </c>
      <c r="B5693" s="60" t="s">
        <v>309</v>
      </c>
      <c r="C5693" s="61" t="s">
        <v>328</v>
      </c>
      <c r="D5693" s="62"/>
      <c r="E5693" s="62">
        <v>454</v>
      </c>
      <c r="F5693" s="62">
        <v>2065</v>
      </c>
      <c r="G5693" s="50">
        <v>5101.7889999999998</v>
      </c>
      <c r="H5693" s="50">
        <v>4981.1369999999997</v>
      </c>
      <c r="I5693" s="50">
        <v>4839.8559999999998</v>
      </c>
      <c r="J5693" s="50">
        <v>4663.098</v>
      </c>
      <c r="K5693" s="50">
        <v>4461.7730000000001</v>
      </c>
      <c r="L5693" s="50">
        <v>4230.0209999999997</v>
      </c>
      <c r="M5693" s="50">
        <v>3978.73</v>
      </c>
      <c r="N5693" s="50">
        <v>3705.29</v>
      </c>
      <c r="O5693" s="50">
        <v>3385.7919999999999</v>
      </c>
      <c r="P5693" s="50">
        <v>3034.6570000000002</v>
      </c>
      <c r="Q5693" s="50">
        <v>2660.49</v>
      </c>
      <c r="R5693" s="50">
        <v>2415.8719999999998</v>
      </c>
      <c r="S5693" s="50">
        <v>1966.68</v>
      </c>
      <c r="T5693" s="50">
        <v>1596.5909999999999</v>
      </c>
      <c r="U5693" s="50">
        <v>1229.222</v>
      </c>
      <c r="V5693" s="50">
        <v>849.24699999999996</v>
      </c>
      <c r="W5693" s="50" t="s">
        <v>311</v>
      </c>
      <c r="X5693" s="50">
        <v>449.72399999999999</v>
      </c>
      <c r="Y5693" s="50">
        <v>182.946</v>
      </c>
      <c r="Z5693" s="50">
        <v>45.222000000000001</v>
      </c>
      <c r="AA5693" s="50">
        <v>6.04</v>
      </c>
      <c r="AB5693" s="50">
        <v>0.39100000000000001</v>
      </c>
      <c r="AC5693" s="50" t="str">
        <f t="shared" si="361"/>
        <v>Malawi-2065</v>
      </c>
      <c r="AD5693" s="51">
        <f t="shared" si="362"/>
        <v>34502.402999999998</v>
      </c>
      <c r="AE5693" s="15">
        <f t="shared" si="363"/>
        <v>0.55886440721244846</v>
      </c>
      <c r="AF5693">
        <f t="shared" si="364"/>
        <v>8.820165265946904E-2</v>
      </c>
    </row>
    <row r="5694" spans="1:32" x14ac:dyDescent="0.25">
      <c r="A5694" s="59">
        <v>5677</v>
      </c>
      <c r="B5694" s="60" t="s">
        <v>309</v>
      </c>
      <c r="C5694" s="61" t="s">
        <v>329</v>
      </c>
      <c r="D5694" s="62"/>
      <c r="E5694" s="62">
        <v>466</v>
      </c>
      <c r="F5694" s="62">
        <v>2065</v>
      </c>
      <c r="G5694" s="50">
        <v>6132.1530000000002</v>
      </c>
      <c r="H5694" s="50">
        <v>5941.8670000000002</v>
      </c>
      <c r="I5694" s="50">
        <v>5751.875</v>
      </c>
      <c r="J5694" s="50">
        <v>5515.2759999999998</v>
      </c>
      <c r="K5694" s="50">
        <v>5228.5940000000001</v>
      </c>
      <c r="L5694" s="50">
        <v>4879.973</v>
      </c>
      <c r="M5694" s="50">
        <v>4467.8720000000003</v>
      </c>
      <c r="N5694" s="50">
        <v>4001.5830000000001</v>
      </c>
      <c r="O5694" s="50">
        <v>3508.386</v>
      </c>
      <c r="P5694" s="50">
        <v>3042.8890000000001</v>
      </c>
      <c r="Q5694" s="50">
        <v>2625.297</v>
      </c>
      <c r="R5694" s="50">
        <v>2188.8519999999999</v>
      </c>
      <c r="S5694" s="50">
        <v>1653.049</v>
      </c>
      <c r="T5694" s="50">
        <v>1169.193</v>
      </c>
      <c r="U5694" s="50">
        <v>791.39300000000003</v>
      </c>
      <c r="V5694" s="50">
        <v>476.39100000000002</v>
      </c>
      <c r="W5694" s="50" t="s">
        <v>311</v>
      </c>
      <c r="X5694" s="50">
        <v>236.42</v>
      </c>
      <c r="Y5694" s="50">
        <v>79.546999999999997</v>
      </c>
      <c r="Z5694" s="50">
        <v>15.228</v>
      </c>
      <c r="AA5694" s="50">
        <v>1.371</v>
      </c>
      <c r="AB5694" s="50">
        <v>6.0999999999999999E-2</v>
      </c>
      <c r="AC5694" s="50" t="str">
        <f t="shared" si="361"/>
        <v>Mali-2065</v>
      </c>
      <c r="AD5694" s="51">
        <f t="shared" si="362"/>
        <v>37111.770999999993</v>
      </c>
      <c r="AE5694" s="15">
        <f t="shared" si="363"/>
        <v>0.55495866796548188</v>
      </c>
      <c r="AF5694">
        <f t="shared" si="364"/>
        <v>5.0413572356714245E-2</v>
      </c>
    </row>
    <row r="5695" spans="1:32" x14ac:dyDescent="0.25">
      <c r="A5695" s="59">
        <v>5678</v>
      </c>
      <c r="B5695" s="60" t="s">
        <v>309</v>
      </c>
      <c r="C5695" s="61" t="s">
        <v>330</v>
      </c>
      <c r="D5695" s="62"/>
      <c r="E5695" s="62">
        <v>496</v>
      </c>
      <c r="F5695" s="62">
        <v>2065</v>
      </c>
      <c r="G5695" s="50">
        <v>274.959</v>
      </c>
      <c r="H5695" s="50">
        <v>287.18700000000001</v>
      </c>
      <c r="I5695" s="50">
        <v>304.80399999999997</v>
      </c>
      <c r="J5695" s="50">
        <v>311.43400000000003</v>
      </c>
      <c r="K5695" s="50">
        <v>299.61200000000002</v>
      </c>
      <c r="L5695" s="50">
        <v>281.50599999999997</v>
      </c>
      <c r="M5695" s="50">
        <v>269.51100000000002</v>
      </c>
      <c r="N5695" s="50">
        <v>272.29000000000002</v>
      </c>
      <c r="O5695" s="50">
        <v>289.04899999999998</v>
      </c>
      <c r="P5695" s="50">
        <v>310.70100000000002</v>
      </c>
      <c r="Q5695" s="50">
        <v>321.32600000000002</v>
      </c>
      <c r="R5695" s="50">
        <v>237.27099999999999</v>
      </c>
      <c r="S5695" s="50">
        <v>173.15299999999999</v>
      </c>
      <c r="T5695" s="50">
        <v>166.57599999999999</v>
      </c>
      <c r="U5695" s="50">
        <v>174.60499999999999</v>
      </c>
      <c r="V5695" s="50">
        <v>161.25299999999999</v>
      </c>
      <c r="W5695" s="50" t="s">
        <v>311</v>
      </c>
      <c r="X5695" s="50">
        <v>93.619</v>
      </c>
      <c r="Y5695" s="50">
        <v>48.222000000000001</v>
      </c>
      <c r="Z5695" s="50">
        <v>19.213999999999999</v>
      </c>
      <c r="AA5695" s="50">
        <v>4.91</v>
      </c>
      <c r="AB5695" s="50">
        <v>0.755</v>
      </c>
      <c r="AC5695" s="50" t="str">
        <f t="shared" si="361"/>
        <v>Mongolia-2065</v>
      </c>
      <c r="AD5695" s="51">
        <f t="shared" si="362"/>
        <v>2765.8530000000001</v>
      </c>
      <c r="AE5695" s="15">
        <f t="shared" si="363"/>
        <v>0.555381648988576</v>
      </c>
      <c r="AF5695">
        <f t="shared" si="364"/>
        <v>0.18419771179444633</v>
      </c>
    </row>
    <row r="5696" spans="1:32" x14ac:dyDescent="0.25">
      <c r="A5696" s="59">
        <v>5679</v>
      </c>
      <c r="B5696" s="60" t="s">
        <v>309</v>
      </c>
      <c r="C5696" s="61" t="s">
        <v>331</v>
      </c>
      <c r="D5696" s="62"/>
      <c r="E5696" s="62">
        <v>524</v>
      </c>
      <c r="F5696" s="62">
        <v>2065</v>
      </c>
      <c r="G5696" s="50">
        <v>1697.0540000000001</v>
      </c>
      <c r="H5696" s="50">
        <v>1793.2470000000001</v>
      </c>
      <c r="I5696" s="50">
        <v>1889.2619999999999</v>
      </c>
      <c r="J5696" s="50">
        <v>1933.87</v>
      </c>
      <c r="K5696" s="50">
        <v>1952</v>
      </c>
      <c r="L5696" s="50">
        <v>2015.028</v>
      </c>
      <c r="M5696" s="50">
        <v>2152.2130000000002</v>
      </c>
      <c r="N5696" s="50">
        <v>2318.9650000000001</v>
      </c>
      <c r="O5696" s="50">
        <v>2422.8009999999999</v>
      </c>
      <c r="P5696" s="50">
        <v>2439.306</v>
      </c>
      <c r="Q5696" s="50">
        <v>2410.8530000000001</v>
      </c>
      <c r="R5696" s="50">
        <v>2691.1219999999998</v>
      </c>
      <c r="S5696" s="50">
        <v>2793.9780000000001</v>
      </c>
      <c r="T5696" s="50">
        <v>2568.366</v>
      </c>
      <c r="U5696" s="50">
        <v>1975.701</v>
      </c>
      <c r="V5696" s="50">
        <v>1429.2080000000001</v>
      </c>
      <c r="W5696" s="50" t="s">
        <v>311</v>
      </c>
      <c r="X5696" s="50">
        <v>912.33500000000004</v>
      </c>
      <c r="Y5696" s="50">
        <v>469.49200000000002</v>
      </c>
      <c r="Z5696" s="50">
        <v>167.89400000000001</v>
      </c>
      <c r="AA5696" s="50">
        <v>36.594000000000001</v>
      </c>
      <c r="AB5696" s="50">
        <v>4.3630000000000004</v>
      </c>
      <c r="AC5696" s="50" t="str">
        <f t="shared" si="361"/>
        <v>Nepal-2065</v>
      </c>
      <c r="AD5696" s="51">
        <f t="shared" si="362"/>
        <v>23130.135999999999</v>
      </c>
      <c r="AE5696" s="15">
        <f t="shared" si="363"/>
        <v>0.55959532620128138</v>
      </c>
      <c r="AF5696">
        <f t="shared" si="364"/>
        <v>0.26531156993274463</v>
      </c>
    </row>
    <row r="5697" spans="1:32" x14ac:dyDescent="0.25">
      <c r="A5697" s="59">
        <v>5680</v>
      </c>
      <c r="B5697" s="60" t="s">
        <v>309</v>
      </c>
      <c r="C5697" s="61" t="s">
        <v>332</v>
      </c>
      <c r="D5697" s="62"/>
      <c r="E5697" s="62">
        <v>562</v>
      </c>
      <c r="F5697" s="62">
        <v>2065</v>
      </c>
      <c r="G5697" s="50">
        <v>13908.876</v>
      </c>
      <c r="H5697" s="50">
        <v>12925.777</v>
      </c>
      <c r="I5697" s="50">
        <v>11919.079</v>
      </c>
      <c r="J5697" s="50">
        <v>10844.618</v>
      </c>
      <c r="K5697" s="50">
        <v>9710.5360000000001</v>
      </c>
      <c r="L5697" s="50">
        <v>8546.9470000000001</v>
      </c>
      <c r="M5697" s="50">
        <v>7394.5739999999996</v>
      </c>
      <c r="N5697" s="50">
        <v>6291.36</v>
      </c>
      <c r="O5697" s="50">
        <v>5257.7269999999999</v>
      </c>
      <c r="P5697" s="50">
        <v>4316.3249999999998</v>
      </c>
      <c r="Q5697" s="50">
        <v>3491.9630000000002</v>
      </c>
      <c r="R5697" s="50">
        <v>2760.5749999999998</v>
      </c>
      <c r="S5697" s="50">
        <v>2091.1689999999999</v>
      </c>
      <c r="T5697" s="50">
        <v>1458.9570000000001</v>
      </c>
      <c r="U5697" s="50">
        <v>917.42</v>
      </c>
      <c r="V5697" s="50">
        <v>551.86</v>
      </c>
      <c r="W5697" s="50" t="s">
        <v>311</v>
      </c>
      <c r="X5697" s="50">
        <v>281.904</v>
      </c>
      <c r="Y5697" s="50">
        <v>99.822999999999993</v>
      </c>
      <c r="Z5697" s="50">
        <v>20.497</v>
      </c>
      <c r="AA5697" s="50">
        <v>2.31</v>
      </c>
      <c r="AB5697" s="50">
        <v>0.13600000000000001</v>
      </c>
      <c r="AC5697" s="50" t="str">
        <f t="shared" si="361"/>
        <v>Niger-2065</v>
      </c>
      <c r="AD5697" s="51">
        <f t="shared" si="362"/>
        <v>60705.794000000002</v>
      </c>
      <c r="AE5697" s="15">
        <f t="shared" si="363"/>
        <v>0.69328866697633496</v>
      </c>
      <c r="AF5697">
        <f t="shared" si="364"/>
        <v>3.3510183830958537E-2</v>
      </c>
    </row>
    <row r="5698" spans="1:32" x14ac:dyDescent="0.25">
      <c r="A5698" s="59">
        <v>5681</v>
      </c>
      <c r="B5698" s="60" t="s">
        <v>309</v>
      </c>
      <c r="C5698" s="61" t="s">
        <v>333</v>
      </c>
      <c r="D5698" s="62"/>
      <c r="E5698" s="62">
        <v>600</v>
      </c>
      <c r="F5698" s="62">
        <v>2065</v>
      </c>
      <c r="G5698" s="50">
        <v>535.875</v>
      </c>
      <c r="H5698" s="50">
        <v>553.96600000000001</v>
      </c>
      <c r="I5698" s="50">
        <v>570.83900000000006</v>
      </c>
      <c r="J5698" s="50">
        <v>583.28200000000004</v>
      </c>
      <c r="K5698" s="50">
        <v>590.447</v>
      </c>
      <c r="L5698" s="50">
        <v>596.16300000000001</v>
      </c>
      <c r="M5698" s="50">
        <v>601.72699999999998</v>
      </c>
      <c r="N5698" s="50">
        <v>608.58399999999995</v>
      </c>
      <c r="O5698" s="50">
        <v>611.63499999999999</v>
      </c>
      <c r="P5698" s="50">
        <v>599.51099999999997</v>
      </c>
      <c r="Q5698" s="50">
        <v>568.14800000000002</v>
      </c>
      <c r="R5698" s="50">
        <v>548.42899999999997</v>
      </c>
      <c r="S5698" s="50">
        <v>515.20399999999995</v>
      </c>
      <c r="T5698" s="50">
        <v>507.733</v>
      </c>
      <c r="U5698" s="50">
        <v>441.24200000000002</v>
      </c>
      <c r="V5698" s="50">
        <v>356.95699999999999</v>
      </c>
      <c r="W5698" s="50" t="s">
        <v>311</v>
      </c>
      <c r="X5698" s="50">
        <v>243</v>
      </c>
      <c r="Y5698" s="50">
        <v>122.23</v>
      </c>
      <c r="Z5698" s="50">
        <v>46.598999999999997</v>
      </c>
      <c r="AA5698" s="50">
        <v>14.313000000000001</v>
      </c>
      <c r="AB5698" s="50">
        <v>2.9540000000000002</v>
      </c>
      <c r="AC5698" s="50" t="str">
        <f t="shared" si="361"/>
        <v>Paraguay-2065</v>
      </c>
      <c r="AD5698" s="51">
        <f t="shared" si="362"/>
        <v>5823.13</v>
      </c>
      <c r="AE5698" s="15">
        <f t="shared" si="363"/>
        <v>0.58314136898884283</v>
      </c>
      <c r="AF5698">
        <f t="shared" si="364"/>
        <v>0.23183752660743659</v>
      </c>
    </row>
    <row r="5699" spans="1:32" x14ac:dyDescent="0.25">
      <c r="A5699" s="59">
        <v>5682</v>
      </c>
      <c r="B5699" s="60" t="s">
        <v>309</v>
      </c>
      <c r="C5699" s="61" t="s">
        <v>334</v>
      </c>
      <c r="D5699" s="62">
        <v>2</v>
      </c>
      <c r="E5699" s="62">
        <v>498</v>
      </c>
      <c r="F5699" s="62">
        <v>2065</v>
      </c>
      <c r="G5699" s="50">
        <v>110.979</v>
      </c>
      <c r="H5699" s="50">
        <v>116.877</v>
      </c>
      <c r="I5699" s="50">
        <v>124.968</v>
      </c>
      <c r="J5699" s="50">
        <v>131.74700000000001</v>
      </c>
      <c r="K5699" s="50">
        <v>133.917</v>
      </c>
      <c r="L5699" s="50">
        <v>132.81</v>
      </c>
      <c r="M5699" s="50">
        <v>134.80000000000001</v>
      </c>
      <c r="N5699" s="50">
        <v>144.69</v>
      </c>
      <c r="O5699" s="50">
        <v>159.27500000000001</v>
      </c>
      <c r="P5699" s="50">
        <v>179.22200000000001</v>
      </c>
      <c r="Q5699" s="50">
        <v>197.93799999999999</v>
      </c>
      <c r="R5699" s="50">
        <v>186.435</v>
      </c>
      <c r="S5699" s="50">
        <v>164.458</v>
      </c>
      <c r="T5699" s="50">
        <v>186.05699999999999</v>
      </c>
      <c r="U5699" s="50">
        <v>228.23400000000001</v>
      </c>
      <c r="V5699" s="50">
        <v>239.28</v>
      </c>
      <c r="W5699" s="50" t="s">
        <v>311</v>
      </c>
      <c r="X5699" s="50">
        <v>142.721</v>
      </c>
      <c r="Y5699" s="50">
        <v>70.045000000000002</v>
      </c>
      <c r="Z5699" s="50">
        <v>25.832000000000001</v>
      </c>
      <c r="AA5699" s="50">
        <v>6.5010000000000003</v>
      </c>
      <c r="AB5699" s="50">
        <v>1.212</v>
      </c>
      <c r="AC5699" s="50" t="str">
        <f t="shared" si="361"/>
        <v>Republic of Moldova-2065</v>
      </c>
      <c r="AD5699" s="51">
        <f t="shared" si="362"/>
        <v>1565.2919999999999</v>
      </c>
      <c r="AE5699" s="15">
        <f t="shared" si="363"/>
        <v>0.80030179672546731</v>
      </c>
      <c r="AF5699">
        <f t="shared" si="364"/>
        <v>0.46914889401892274</v>
      </c>
    </row>
    <row r="5700" spans="1:32" x14ac:dyDescent="0.25">
      <c r="A5700" s="59">
        <v>5683</v>
      </c>
      <c r="B5700" s="60" t="s">
        <v>309</v>
      </c>
      <c r="C5700" s="61" t="s">
        <v>335</v>
      </c>
      <c r="D5700" s="62"/>
      <c r="E5700" s="62">
        <v>646</v>
      </c>
      <c r="F5700" s="62">
        <v>2065</v>
      </c>
      <c r="G5700" s="50">
        <v>1831.232</v>
      </c>
      <c r="H5700" s="50">
        <v>1859.48</v>
      </c>
      <c r="I5700" s="50">
        <v>1892.9880000000001</v>
      </c>
      <c r="J5700" s="50">
        <v>1932.769</v>
      </c>
      <c r="K5700" s="50">
        <v>1957.557</v>
      </c>
      <c r="L5700" s="50">
        <v>1938.269</v>
      </c>
      <c r="M5700" s="50">
        <v>1862.7270000000001</v>
      </c>
      <c r="N5700" s="50">
        <v>1760.33</v>
      </c>
      <c r="O5700" s="50">
        <v>1676.634</v>
      </c>
      <c r="P5700" s="50">
        <v>1619.0060000000001</v>
      </c>
      <c r="Q5700" s="50">
        <v>1535.9559999999999</v>
      </c>
      <c r="R5700" s="50">
        <v>1395</v>
      </c>
      <c r="S5700" s="50">
        <v>1156.7180000000001</v>
      </c>
      <c r="T5700" s="50">
        <v>929.85199999999998</v>
      </c>
      <c r="U5700" s="50">
        <v>695.37199999999996</v>
      </c>
      <c r="V5700" s="50">
        <v>614.93700000000001</v>
      </c>
      <c r="W5700" s="50" t="s">
        <v>311</v>
      </c>
      <c r="X5700" s="50">
        <v>382.726</v>
      </c>
      <c r="Y5700" s="50">
        <v>156.14400000000001</v>
      </c>
      <c r="Z5700" s="50">
        <v>47.988</v>
      </c>
      <c r="AA5700" s="50">
        <v>9.41</v>
      </c>
      <c r="AB5700" s="50">
        <v>1.4359999999999999</v>
      </c>
      <c r="AC5700" s="50" t="str">
        <f t="shared" si="361"/>
        <v>Rwanda-2065</v>
      </c>
      <c r="AD5700" s="51">
        <f t="shared" si="362"/>
        <v>16834.966</v>
      </c>
      <c r="AE5700" s="15">
        <f t="shared" si="363"/>
        <v>0.50024247153216694</v>
      </c>
      <c r="AF5700">
        <f t="shared" si="364"/>
        <v>0.12658491812135475</v>
      </c>
    </row>
    <row r="5701" spans="1:32" x14ac:dyDescent="0.25">
      <c r="A5701" s="59">
        <v>5684</v>
      </c>
      <c r="B5701" s="60" t="s">
        <v>309</v>
      </c>
      <c r="C5701" s="61" t="s">
        <v>336</v>
      </c>
      <c r="D5701" s="62"/>
      <c r="E5701" s="62">
        <v>728</v>
      </c>
      <c r="F5701" s="62">
        <v>2065</v>
      </c>
      <c r="G5701" s="50">
        <v>3043.4949999999999</v>
      </c>
      <c r="H5701" s="50">
        <v>2979.2809999999999</v>
      </c>
      <c r="I5701" s="50">
        <v>2903.0749999999998</v>
      </c>
      <c r="J5701" s="50">
        <v>2801.8580000000002</v>
      </c>
      <c r="K5701" s="50">
        <v>2676.2289999999998</v>
      </c>
      <c r="L5701" s="50">
        <v>2535.7179999999998</v>
      </c>
      <c r="M5701" s="50">
        <v>2389.0729999999999</v>
      </c>
      <c r="N5701" s="50">
        <v>2228.2539999999999</v>
      </c>
      <c r="O5701" s="50">
        <v>2041.124</v>
      </c>
      <c r="P5701" s="50">
        <v>1823.905</v>
      </c>
      <c r="Q5701" s="50">
        <v>1588.578</v>
      </c>
      <c r="R5701" s="50">
        <v>1356.1780000000001</v>
      </c>
      <c r="S5701" s="50">
        <v>1113.0329999999999</v>
      </c>
      <c r="T5701" s="50">
        <v>879.55399999999997</v>
      </c>
      <c r="U5701" s="50">
        <v>621.38400000000001</v>
      </c>
      <c r="V5701" s="50">
        <v>381.27600000000001</v>
      </c>
      <c r="W5701" s="50" t="s">
        <v>311</v>
      </c>
      <c r="X5701" s="50">
        <v>186.78100000000001</v>
      </c>
      <c r="Y5701" s="50">
        <v>71.228999999999999</v>
      </c>
      <c r="Z5701" s="50">
        <v>17.783000000000001</v>
      </c>
      <c r="AA5701" s="50">
        <v>2.6030000000000002</v>
      </c>
      <c r="AB5701" s="50">
        <v>0.20300000000000001</v>
      </c>
      <c r="AC5701" s="50" t="str">
        <f t="shared" si="361"/>
        <v>South Sudan-2065</v>
      </c>
      <c r="AD5701" s="51">
        <f t="shared" si="362"/>
        <v>20553.949999999997</v>
      </c>
      <c r="AE5701" s="15">
        <f t="shared" si="363"/>
        <v>0.53939335261592047</v>
      </c>
      <c r="AF5701">
        <f t="shared" si="364"/>
        <v>7.3298086374463653E-2</v>
      </c>
    </row>
    <row r="5702" spans="1:32" x14ac:dyDescent="0.25">
      <c r="A5702" s="59">
        <v>5685</v>
      </c>
      <c r="B5702" s="60" t="s">
        <v>309</v>
      </c>
      <c r="C5702" s="61" t="s">
        <v>337</v>
      </c>
      <c r="D5702" s="62"/>
      <c r="E5702" s="62">
        <v>748</v>
      </c>
      <c r="F5702" s="62">
        <v>2065</v>
      </c>
      <c r="G5702" s="50">
        <v>163.54400000000001</v>
      </c>
      <c r="H5702" s="50">
        <v>167.405</v>
      </c>
      <c r="I5702" s="50">
        <v>172.119</v>
      </c>
      <c r="J5702" s="50">
        <v>176.04300000000001</v>
      </c>
      <c r="K5702" s="50">
        <v>176.86099999999999</v>
      </c>
      <c r="L5702" s="50">
        <v>174.01300000000001</v>
      </c>
      <c r="M5702" s="50">
        <v>169.459</v>
      </c>
      <c r="N5702" s="50">
        <v>165.78</v>
      </c>
      <c r="O5702" s="50">
        <v>162.77600000000001</v>
      </c>
      <c r="P5702" s="50">
        <v>157.018</v>
      </c>
      <c r="Q5702" s="50">
        <v>143.05699999999999</v>
      </c>
      <c r="R5702" s="50">
        <v>124.449</v>
      </c>
      <c r="S5702" s="50">
        <v>104.17400000000001</v>
      </c>
      <c r="T5702" s="50">
        <v>90.995000000000005</v>
      </c>
      <c r="U5702" s="50">
        <v>75.606999999999999</v>
      </c>
      <c r="V5702" s="50">
        <v>50.792000000000002</v>
      </c>
      <c r="W5702" s="50" t="s">
        <v>311</v>
      </c>
      <c r="X5702" s="50">
        <v>24.064</v>
      </c>
      <c r="Y5702" s="50">
        <v>8.141</v>
      </c>
      <c r="Z5702" s="50">
        <v>2.125</v>
      </c>
      <c r="AA5702" s="50">
        <v>0.40500000000000003</v>
      </c>
      <c r="AB5702" s="50">
        <v>0.04</v>
      </c>
      <c r="AC5702" s="50" t="str">
        <f t="shared" si="361"/>
        <v>Swaziland-2065</v>
      </c>
      <c r="AD5702" s="51">
        <f t="shared" si="362"/>
        <v>1553.63</v>
      </c>
      <c r="AE5702" s="15">
        <f t="shared" si="363"/>
        <v>0.48611123626603492</v>
      </c>
      <c r="AF5702">
        <f t="shared" si="364"/>
        <v>0.1226086669019953</v>
      </c>
    </row>
    <row r="5703" spans="1:32" x14ac:dyDescent="0.25">
      <c r="A5703" s="59">
        <v>5686</v>
      </c>
      <c r="B5703" s="60" t="s">
        <v>309</v>
      </c>
      <c r="C5703" s="61" t="s">
        <v>338</v>
      </c>
      <c r="D5703" s="62"/>
      <c r="E5703" s="62">
        <v>762</v>
      </c>
      <c r="F5703" s="62">
        <v>2065</v>
      </c>
      <c r="G5703" s="50">
        <v>1228.423</v>
      </c>
      <c r="H5703" s="50">
        <v>1228.9110000000001</v>
      </c>
      <c r="I5703" s="50">
        <v>1255.999</v>
      </c>
      <c r="J5703" s="50">
        <v>1283.6569999999999</v>
      </c>
      <c r="K5703" s="50">
        <v>1272.973</v>
      </c>
      <c r="L5703" s="50">
        <v>1206.124</v>
      </c>
      <c r="M5703" s="50">
        <v>1120.279</v>
      </c>
      <c r="N5703" s="50">
        <v>1072.4110000000001</v>
      </c>
      <c r="O5703" s="50">
        <v>1076.1859999999999</v>
      </c>
      <c r="P5703" s="50">
        <v>1074.817</v>
      </c>
      <c r="Q5703" s="50">
        <v>1014.429</v>
      </c>
      <c r="R5703" s="50">
        <v>835.77599999999995</v>
      </c>
      <c r="S5703" s="50">
        <v>663.36800000000005</v>
      </c>
      <c r="T5703" s="50">
        <v>643.15899999999999</v>
      </c>
      <c r="U5703" s="50">
        <v>566.41</v>
      </c>
      <c r="V5703" s="50">
        <v>457.34500000000003</v>
      </c>
      <c r="W5703" s="50" t="s">
        <v>311</v>
      </c>
      <c r="X5703" s="50">
        <v>261.90600000000001</v>
      </c>
      <c r="Y5703" s="50">
        <v>127.672</v>
      </c>
      <c r="Z5703" s="50">
        <v>55.243000000000002</v>
      </c>
      <c r="AA5703" s="50">
        <v>17.55</v>
      </c>
      <c r="AB5703" s="50">
        <v>3.798</v>
      </c>
      <c r="AC5703" s="50" t="str">
        <f t="shared" si="361"/>
        <v>Tajikistan-2065</v>
      </c>
      <c r="AD5703" s="51">
        <f t="shared" si="362"/>
        <v>10620.019999999999</v>
      </c>
      <c r="AE5703" s="15">
        <f t="shared" si="363"/>
        <v>0.5505089444275999</v>
      </c>
      <c r="AF5703">
        <f t="shared" si="364"/>
        <v>0.14881953999179395</v>
      </c>
    </row>
    <row r="5704" spans="1:32" x14ac:dyDescent="0.25">
      <c r="A5704" s="59">
        <v>5687</v>
      </c>
      <c r="B5704" s="60" t="s">
        <v>309</v>
      </c>
      <c r="C5704" s="61" t="s">
        <v>339</v>
      </c>
      <c r="D5704" s="62">
        <v>3</v>
      </c>
      <c r="E5704" s="62">
        <v>807</v>
      </c>
      <c r="F5704" s="62">
        <v>2065</v>
      </c>
      <c r="G5704" s="50">
        <v>81.536000000000001</v>
      </c>
      <c r="H5704" s="50">
        <v>85.494</v>
      </c>
      <c r="I5704" s="50">
        <v>88.896000000000001</v>
      </c>
      <c r="J5704" s="50">
        <v>90.132999999999996</v>
      </c>
      <c r="K5704" s="50">
        <v>89.736000000000004</v>
      </c>
      <c r="L5704" s="50">
        <v>90.159000000000006</v>
      </c>
      <c r="M5704" s="50">
        <v>93.641999999999996</v>
      </c>
      <c r="N5704" s="50">
        <v>100.024</v>
      </c>
      <c r="O5704" s="50">
        <v>106.33199999999999</v>
      </c>
      <c r="P5704" s="50">
        <v>109.533</v>
      </c>
      <c r="Q5704" s="50">
        <v>108.605</v>
      </c>
      <c r="R5704" s="50">
        <v>103.565</v>
      </c>
      <c r="S5704" s="50">
        <v>109.45</v>
      </c>
      <c r="T5704" s="50">
        <v>113.57</v>
      </c>
      <c r="U5704" s="50">
        <v>124.792</v>
      </c>
      <c r="V5704" s="50">
        <v>116.44499999999999</v>
      </c>
      <c r="W5704" s="50" t="s">
        <v>311</v>
      </c>
      <c r="X5704" s="50">
        <v>91.516999999999996</v>
      </c>
      <c r="Y5704" s="50">
        <v>53.363</v>
      </c>
      <c r="Z5704" s="50">
        <v>21.553999999999998</v>
      </c>
      <c r="AA5704" s="50">
        <v>5.3410000000000002</v>
      </c>
      <c r="AB5704" s="50">
        <v>0.621</v>
      </c>
      <c r="AC5704" s="50" t="str">
        <f t="shared" si="361"/>
        <v>TFYR Macedonia-2065</v>
      </c>
      <c r="AD5704" s="51">
        <f t="shared" si="362"/>
        <v>1001.1790000000001</v>
      </c>
      <c r="AE5704" s="15">
        <f t="shared" si="363"/>
        <v>0.78220677820849216</v>
      </c>
      <c r="AF5704">
        <f t="shared" si="364"/>
        <v>0.41937865174348998</v>
      </c>
    </row>
    <row r="5705" spans="1:32" x14ac:dyDescent="0.25">
      <c r="A5705" s="59">
        <v>5688</v>
      </c>
      <c r="B5705" s="60" t="s">
        <v>309</v>
      </c>
      <c r="C5705" s="61" t="s">
        <v>340</v>
      </c>
      <c r="D5705" s="62"/>
      <c r="E5705" s="62">
        <v>795</v>
      </c>
      <c r="F5705" s="62">
        <v>2065</v>
      </c>
      <c r="G5705" s="50">
        <v>536.38800000000003</v>
      </c>
      <c r="H5705" s="50">
        <v>544.92100000000005</v>
      </c>
      <c r="I5705" s="50">
        <v>569.85799999999995</v>
      </c>
      <c r="J5705" s="50">
        <v>598.61599999999999</v>
      </c>
      <c r="K5705" s="50">
        <v>606.71500000000003</v>
      </c>
      <c r="L5705" s="50">
        <v>585.548</v>
      </c>
      <c r="M5705" s="50">
        <v>554.19299999999998</v>
      </c>
      <c r="N5705" s="50">
        <v>547.48</v>
      </c>
      <c r="O5705" s="50">
        <v>574.09</v>
      </c>
      <c r="P5705" s="50">
        <v>603.57500000000005</v>
      </c>
      <c r="Q5705" s="50">
        <v>600.35299999999995</v>
      </c>
      <c r="R5705" s="50">
        <v>445.35300000000001</v>
      </c>
      <c r="S5705" s="50">
        <v>382.899</v>
      </c>
      <c r="T5705" s="50">
        <v>328.346</v>
      </c>
      <c r="U5705" s="50">
        <v>330.36399999999998</v>
      </c>
      <c r="V5705" s="50">
        <v>245.649</v>
      </c>
      <c r="W5705" s="50" t="s">
        <v>311</v>
      </c>
      <c r="X5705" s="50">
        <v>138.03</v>
      </c>
      <c r="Y5705" s="50">
        <v>63.566000000000003</v>
      </c>
      <c r="Z5705" s="50">
        <v>20.239999999999998</v>
      </c>
      <c r="AA5705" s="50">
        <v>4.2809999999999997</v>
      </c>
      <c r="AB5705" s="50">
        <v>0.53500000000000003</v>
      </c>
      <c r="AC5705" s="50" t="str">
        <f t="shared" si="361"/>
        <v>Turkmenistan-2065</v>
      </c>
      <c r="AD5705" s="51">
        <f t="shared" si="362"/>
        <v>5498.822000000001</v>
      </c>
      <c r="AE5705" s="15">
        <f t="shared" si="363"/>
        <v>0.50595891265438286</v>
      </c>
      <c r="AF5705">
        <f t="shared" si="364"/>
        <v>0.15818360000274126</v>
      </c>
    </row>
    <row r="5706" spans="1:32" x14ac:dyDescent="0.25">
      <c r="A5706" s="59">
        <v>5689</v>
      </c>
      <c r="B5706" s="60" t="s">
        <v>309</v>
      </c>
      <c r="C5706" s="61" t="s">
        <v>341</v>
      </c>
      <c r="D5706" s="62"/>
      <c r="E5706" s="62">
        <v>800</v>
      </c>
      <c r="F5706" s="62">
        <v>2065</v>
      </c>
      <c r="G5706" s="50">
        <v>15082.638000000001</v>
      </c>
      <c r="H5706" s="50">
        <v>14572.883</v>
      </c>
      <c r="I5706" s="50">
        <v>13991.353999999999</v>
      </c>
      <c r="J5706" s="50">
        <v>13300.276</v>
      </c>
      <c r="K5706" s="50">
        <v>12505.535</v>
      </c>
      <c r="L5706" s="50">
        <v>11626.344999999999</v>
      </c>
      <c r="M5706" s="50">
        <v>10678.505999999999</v>
      </c>
      <c r="N5706" s="50">
        <v>9642.277</v>
      </c>
      <c r="O5706" s="50">
        <v>8534.9390000000003</v>
      </c>
      <c r="P5706" s="50">
        <v>7419.2690000000002</v>
      </c>
      <c r="Q5706" s="50">
        <v>6317.3620000000001</v>
      </c>
      <c r="R5706" s="50">
        <v>5253.4129999999996</v>
      </c>
      <c r="S5706" s="50">
        <v>4190.82</v>
      </c>
      <c r="T5706" s="50">
        <v>3142.9580000000001</v>
      </c>
      <c r="U5706" s="50">
        <v>2234.4360000000001</v>
      </c>
      <c r="V5706" s="50">
        <v>1424.154</v>
      </c>
      <c r="W5706" s="50" t="s">
        <v>311</v>
      </c>
      <c r="X5706" s="50">
        <v>787.20500000000004</v>
      </c>
      <c r="Y5706" s="50">
        <v>336.01900000000001</v>
      </c>
      <c r="Z5706" s="50">
        <v>95.358000000000004</v>
      </c>
      <c r="AA5706" s="50">
        <v>15.503</v>
      </c>
      <c r="AB5706" s="50">
        <v>1.355</v>
      </c>
      <c r="AC5706" s="50" t="str">
        <f t="shared" si="361"/>
        <v>Uganda-2065</v>
      </c>
      <c r="AD5706" s="51">
        <f t="shared" si="362"/>
        <v>89468.741999999998</v>
      </c>
      <c r="AE5706" s="15">
        <f t="shared" si="363"/>
        <v>0.57767508343863838</v>
      </c>
      <c r="AF5706">
        <f t="shared" si="364"/>
        <v>6.0375996304024945E-2</v>
      </c>
    </row>
    <row r="5707" spans="1:32" x14ac:dyDescent="0.25">
      <c r="A5707" s="59">
        <v>5690</v>
      </c>
      <c r="B5707" s="60" t="s">
        <v>309</v>
      </c>
      <c r="C5707" s="61" t="s">
        <v>342</v>
      </c>
      <c r="D5707" s="62"/>
      <c r="E5707" s="62">
        <v>860</v>
      </c>
      <c r="F5707" s="62">
        <v>2065</v>
      </c>
      <c r="G5707" s="50">
        <v>2251.0419999999999</v>
      </c>
      <c r="H5707" s="50">
        <v>2307.0160000000001</v>
      </c>
      <c r="I5707" s="50">
        <v>2416.5070000000001</v>
      </c>
      <c r="J5707" s="50">
        <v>2545.5659999999998</v>
      </c>
      <c r="K5707" s="50">
        <v>2633.1019999999999</v>
      </c>
      <c r="L5707" s="50">
        <v>2628.7260000000001</v>
      </c>
      <c r="M5707" s="50">
        <v>2590.596</v>
      </c>
      <c r="N5707" s="50">
        <v>2625.5859999999998</v>
      </c>
      <c r="O5707" s="50">
        <v>2800.6080000000002</v>
      </c>
      <c r="P5707" s="50">
        <v>2988.5819999999999</v>
      </c>
      <c r="Q5707" s="50">
        <v>2968.6370000000002</v>
      </c>
      <c r="R5707" s="50">
        <v>2651.8980000000001</v>
      </c>
      <c r="S5707" s="50">
        <v>2182.6999999999998</v>
      </c>
      <c r="T5707" s="50">
        <v>2205.3589999999999</v>
      </c>
      <c r="U5707" s="50">
        <v>2188.33</v>
      </c>
      <c r="V5707" s="50">
        <v>1689.826</v>
      </c>
      <c r="W5707" s="50" t="s">
        <v>311</v>
      </c>
      <c r="X5707" s="50">
        <v>1003.337</v>
      </c>
      <c r="Y5707" s="50">
        <v>490.13900000000001</v>
      </c>
      <c r="Z5707" s="50">
        <v>198.54599999999999</v>
      </c>
      <c r="AA5707" s="50">
        <v>56.334000000000003</v>
      </c>
      <c r="AB5707" s="50">
        <v>11.954000000000001</v>
      </c>
      <c r="AC5707" s="50" t="str">
        <f t="shared" si="361"/>
        <v>Uzbekistan-2065</v>
      </c>
      <c r="AD5707" s="51">
        <f t="shared" si="362"/>
        <v>26616.001</v>
      </c>
      <c r="AE5707" s="15">
        <f t="shared" si="363"/>
        <v>0.55674742422800483</v>
      </c>
      <c r="AF5707">
        <f t="shared" si="364"/>
        <v>0.23351273687975371</v>
      </c>
    </row>
    <row r="5708" spans="1:32" x14ac:dyDescent="0.25">
      <c r="A5708" s="59">
        <v>5691</v>
      </c>
      <c r="B5708" s="60" t="s">
        <v>309</v>
      </c>
      <c r="C5708" s="61" t="s">
        <v>343</v>
      </c>
      <c r="D5708" s="62"/>
      <c r="E5708" s="62">
        <v>894</v>
      </c>
      <c r="F5708" s="62">
        <v>2065</v>
      </c>
      <c r="G5708" s="50">
        <v>6406.3639999999996</v>
      </c>
      <c r="H5708" s="50">
        <v>6041.8379999999997</v>
      </c>
      <c r="I5708" s="50">
        <v>5677.1279999999997</v>
      </c>
      <c r="J5708" s="50">
        <v>5272.0870000000004</v>
      </c>
      <c r="K5708" s="50">
        <v>4854.6379999999999</v>
      </c>
      <c r="L5708" s="50">
        <v>4438.9750000000004</v>
      </c>
      <c r="M5708" s="50">
        <v>4036.9989999999998</v>
      </c>
      <c r="N5708" s="50">
        <v>3630.2460000000001</v>
      </c>
      <c r="O5708" s="50">
        <v>3208.5529999999999</v>
      </c>
      <c r="P5708" s="50">
        <v>2783.625</v>
      </c>
      <c r="Q5708" s="50">
        <v>2376.3679999999999</v>
      </c>
      <c r="R5708" s="50">
        <v>2022.105</v>
      </c>
      <c r="S5708" s="50">
        <v>1691.4960000000001</v>
      </c>
      <c r="T5708" s="50">
        <v>1309.7560000000001</v>
      </c>
      <c r="U5708" s="50">
        <v>945.03200000000004</v>
      </c>
      <c r="V5708" s="50">
        <v>637.89099999999996</v>
      </c>
      <c r="W5708" s="50" t="s">
        <v>311</v>
      </c>
      <c r="X5708" s="50">
        <v>372.59500000000003</v>
      </c>
      <c r="Y5708" s="50">
        <v>169.553</v>
      </c>
      <c r="Z5708" s="50">
        <v>51.04</v>
      </c>
      <c r="AA5708" s="50">
        <v>8.9480000000000004</v>
      </c>
      <c r="AB5708" s="50">
        <v>0.90100000000000002</v>
      </c>
      <c r="AC5708" s="50" t="str">
        <f t="shared" si="361"/>
        <v>Zambia-2065</v>
      </c>
      <c r="AD5708" s="51">
        <f t="shared" si="362"/>
        <v>34315.091999999997</v>
      </c>
      <c r="AE5708" s="15">
        <f t="shared" si="363"/>
        <v>0.63007396279164873</v>
      </c>
      <c r="AF5708">
        <f t="shared" si="364"/>
        <v>6.6660714515226441E-2</v>
      </c>
    </row>
    <row r="5709" spans="1:32" x14ac:dyDescent="0.25">
      <c r="A5709" s="59">
        <v>5692</v>
      </c>
      <c r="B5709" s="60" t="s">
        <v>309</v>
      </c>
      <c r="C5709" s="61" t="s">
        <v>346</v>
      </c>
      <c r="D5709" s="62"/>
      <c r="E5709" s="62">
        <v>716</v>
      </c>
      <c r="F5709" s="62">
        <v>2065</v>
      </c>
      <c r="G5709" s="50">
        <v>2684.1320000000001</v>
      </c>
      <c r="H5709" s="50">
        <v>2710.837</v>
      </c>
      <c r="I5709" s="50">
        <v>2744.4969999999998</v>
      </c>
      <c r="J5709" s="50">
        <v>2772.933</v>
      </c>
      <c r="K5709" s="50">
        <v>2755.8209999999999</v>
      </c>
      <c r="L5709" s="50">
        <v>2687.6219999999998</v>
      </c>
      <c r="M5709" s="50">
        <v>2573.2249999999999</v>
      </c>
      <c r="N5709" s="50">
        <v>2436.096</v>
      </c>
      <c r="O5709" s="50">
        <v>2329.1379999999999</v>
      </c>
      <c r="P5709" s="50">
        <v>2251.38</v>
      </c>
      <c r="Q5709" s="50">
        <v>2148.777</v>
      </c>
      <c r="R5709" s="50">
        <v>1792.8130000000001</v>
      </c>
      <c r="S5709" s="50">
        <v>1436.2349999999999</v>
      </c>
      <c r="T5709" s="50">
        <v>1178.8720000000001</v>
      </c>
      <c r="U5709" s="50">
        <v>949.02499999999998</v>
      </c>
      <c r="V5709" s="50">
        <v>687.22699999999998</v>
      </c>
      <c r="W5709" s="50" t="s">
        <v>311</v>
      </c>
      <c r="X5709" s="50">
        <v>412.63400000000001</v>
      </c>
      <c r="Y5709" s="50">
        <v>170.21700000000001</v>
      </c>
      <c r="Z5709" s="50">
        <v>44.906999999999996</v>
      </c>
      <c r="AA5709" s="50">
        <v>7.734</v>
      </c>
      <c r="AB5709" s="50">
        <v>0.85899999999999999</v>
      </c>
      <c r="AC5709" s="50" t="str">
        <f t="shared" si="361"/>
        <v>Zimbabwe-2065</v>
      </c>
      <c r="AD5709" s="51">
        <f t="shared" si="362"/>
        <v>23184.04</v>
      </c>
      <c r="AE5709" s="15">
        <f t="shared" si="363"/>
        <v>0.49995345936256153</v>
      </c>
      <c r="AF5709">
        <f t="shared" si="364"/>
        <v>0.11018801662878988</v>
      </c>
    </row>
    <row r="5710" spans="1:32" x14ac:dyDescent="0.25">
      <c r="A5710" s="54">
        <v>5693</v>
      </c>
      <c r="B5710" s="55" t="s">
        <v>309</v>
      </c>
      <c r="C5710" s="56" t="s">
        <v>347</v>
      </c>
      <c r="D5710" s="57"/>
      <c r="E5710" s="57">
        <v>1674</v>
      </c>
      <c r="F5710" s="57">
        <v>2065</v>
      </c>
      <c r="G5710" s="58">
        <v>2663.491</v>
      </c>
      <c r="H5710" s="58">
        <v>2747.498</v>
      </c>
      <c r="I5710" s="58">
        <v>2830.18</v>
      </c>
      <c r="J5710" s="58">
        <v>2898.3760000000002</v>
      </c>
      <c r="K5710" s="58">
        <v>2939.8380000000002</v>
      </c>
      <c r="L5710" s="58">
        <v>2955.904</v>
      </c>
      <c r="M5710" s="58">
        <v>3014.2849999999999</v>
      </c>
      <c r="N5710" s="58">
        <v>3169.5659999999998</v>
      </c>
      <c r="O5710" s="58">
        <v>3345.8589999999999</v>
      </c>
      <c r="P5710" s="58">
        <v>3448.933</v>
      </c>
      <c r="Q5710" s="58">
        <v>3436.3870000000002</v>
      </c>
      <c r="R5710" s="58">
        <v>3354.002</v>
      </c>
      <c r="S5710" s="58">
        <v>3148.4780000000001</v>
      </c>
      <c r="T5710" s="58">
        <v>3127.8409999999999</v>
      </c>
      <c r="U5710" s="58">
        <v>3469.2060000000001</v>
      </c>
      <c r="V5710" s="58">
        <v>3356.7339999999999</v>
      </c>
      <c r="W5710" s="58" t="s">
        <v>311</v>
      </c>
      <c r="X5710" s="58">
        <v>2857.3710000000001</v>
      </c>
      <c r="Y5710" s="58">
        <v>2116.6280000000002</v>
      </c>
      <c r="Z5710" s="58">
        <v>1132.9069999999999</v>
      </c>
      <c r="AA5710" s="58">
        <v>381.54199999999997</v>
      </c>
      <c r="AB5710" s="58">
        <v>63.000999999999998</v>
      </c>
      <c r="AC5710" s="50" t="str">
        <f t="shared" si="361"/>
        <v>Land-locked Countries (Others)-2065</v>
      </c>
      <c r="AD5710" s="51">
        <f t="shared" si="362"/>
        <v>31711.628000000001</v>
      </c>
      <c r="AE5710" s="15">
        <f t="shared" si="363"/>
        <v>0.78035725570443748</v>
      </c>
      <c r="AF5710">
        <f t="shared" si="364"/>
        <v>0.41311826053129647</v>
      </c>
    </row>
    <row r="5711" spans="1:32" x14ac:dyDescent="0.25">
      <c r="A5711" s="59">
        <v>5694</v>
      </c>
      <c r="B5711" s="60" t="s">
        <v>309</v>
      </c>
      <c r="C5711" s="61" t="s">
        <v>348</v>
      </c>
      <c r="D5711" s="62"/>
      <c r="E5711" s="62">
        <v>40</v>
      </c>
      <c r="F5711" s="62">
        <v>2065</v>
      </c>
      <c r="G5711" s="50">
        <v>396.8</v>
      </c>
      <c r="H5711" s="50">
        <v>408.48</v>
      </c>
      <c r="I5711" s="50">
        <v>411.91399999999999</v>
      </c>
      <c r="J5711" s="50">
        <v>409.983</v>
      </c>
      <c r="K5711" s="50">
        <v>413.74200000000002</v>
      </c>
      <c r="L5711" s="50">
        <v>428.39</v>
      </c>
      <c r="M5711" s="50">
        <v>454.18200000000002</v>
      </c>
      <c r="N5711" s="50">
        <v>485.024</v>
      </c>
      <c r="O5711" s="50">
        <v>506.38600000000002</v>
      </c>
      <c r="P5711" s="50">
        <v>507.68799999999999</v>
      </c>
      <c r="Q5711" s="50">
        <v>488.40499999999997</v>
      </c>
      <c r="R5711" s="50">
        <v>477.16199999999998</v>
      </c>
      <c r="S5711" s="50">
        <v>483.048</v>
      </c>
      <c r="T5711" s="50">
        <v>504.822</v>
      </c>
      <c r="U5711" s="50">
        <v>561.01499999999999</v>
      </c>
      <c r="V5711" s="50">
        <v>536.279</v>
      </c>
      <c r="W5711" s="50" t="s">
        <v>311</v>
      </c>
      <c r="X5711" s="50">
        <v>480.47899999999998</v>
      </c>
      <c r="Y5711" s="50">
        <v>340.34800000000001</v>
      </c>
      <c r="Z5711" s="50">
        <v>217.43199999999999</v>
      </c>
      <c r="AA5711" s="50">
        <v>89.843999999999994</v>
      </c>
      <c r="AB5711" s="50">
        <v>14.207000000000001</v>
      </c>
      <c r="AC5711" s="50" t="str">
        <f t="shared" si="361"/>
        <v>Austria-2065</v>
      </c>
      <c r="AD5711" s="51">
        <f t="shared" si="362"/>
        <v>4654.01</v>
      </c>
      <c r="AE5711" s="15">
        <f t="shared" si="363"/>
        <v>0.85122722125650763</v>
      </c>
      <c r="AF5711">
        <f t="shared" si="364"/>
        <v>0.46743836528248711</v>
      </c>
    </row>
    <row r="5712" spans="1:32" x14ac:dyDescent="0.25">
      <c r="A5712" s="59">
        <v>5695</v>
      </c>
      <c r="B5712" s="60" t="s">
        <v>309</v>
      </c>
      <c r="C5712" s="61" t="s">
        <v>349</v>
      </c>
      <c r="D5712" s="62"/>
      <c r="E5712" s="62">
        <v>112</v>
      </c>
      <c r="F5712" s="62">
        <v>2065</v>
      </c>
      <c r="G5712" s="50">
        <v>421.21199999999999</v>
      </c>
      <c r="H5712" s="50">
        <v>438.41500000000002</v>
      </c>
      <c r="I5712" s="50">
        <v>466.34500000000003</v>
      </c>
      <c r="J5712" s="50">
        <v>486.601</v>
      </c>
      <c r="K5712" s="50">
        <v>481.57299999999998</v>
      </c>
      <c r="L5712" s="50">
        <v>455.90899999999999</v>
      </c>
      <c r="M5712" s="50">
        <v>439.79599999999999</v>
      </c>
      <c r="N5712" s="50">
        <v>460.49299999999999</v>
      </c>
      <c r="O5712" s="50">
        <v>505.94299999999998</v>
      </c>
      <c r="P5712" s="50">
        <v>539.70699999999999</v>
      </c>
      <c r="Q5712" s="50">
        <v>548.85500000000002</v>
      </c>
      <c r="R5712" s="50">
        <v>473.34300000000002</v>
      </c>
      <c r="S5712" s="50">
        <v>390.87400000000002</v>
      </c>
      <c r="T5712" s="50">
        <v>377.91</v>
      </c>
      <c r="U5712" s="50">
        <v>450.14</v>
      </c>
      <c r="V5712" s="50">
        <v>481.505</v>
      </c>
      <c r="W5712" s="50" t="s">
        <v>311</v>
      </c>
      <c r="X5712" s="50">
        <v>366.6</v>
      </c>
      <c r="Y5712" s="50">
        <v>219.584</v>
      </c>
      <c r="Z5712" s="50">
        <v>107.137</v>
      </c>
      <c r="AA5712" s="50">
        <v>34.460999999999999</v>
      </c>
      <c r="AB5712" s="50">
        <v>6.9969999999999999</v>
      </c>
      <c r="AC5712" s="50" t="str">
        <f t="shared" si="361"/>
        <v>Belarus-2065</v>
      </c>
      <c r="AD5712" s="51">
        <f t="shared" si="362"/>
        <v>4783.0940000000001</v>
      </c>
      <c r="AE5712" s="15">
        <f t="shared" si="363"/>
        <v>0.70462884484394406</v>
      </c>
      <c r="AF5712">
        <f t="shared" si="364"/>
        <v>0.33463937040457575</v>
      </c>
    </row>
    <row r="5713" spans="1:32" x14ac:dyDescent="0.25">
      <c r="A5713" s="59">
        <v>5696</v>
      </c>
      <c r="B5713" s="60" t="s">
        <v>309</v>
      </c>
      <c r="C5713" s="61" t="s">
        <v>350</v>
      </c>
      <c r="D5713" s="62"/>
      <c r="E5713" s="62">
        <v>203</v>
      </c>
      <c r="F5713" s="62">
        <v>2065</v>
      </c>
      <c r="G5713" s="50">
        <v>449.07499999999999</v>
      </c>
      <c r="H5713" s="50">
        <v>465.23</v>
      </c>
      <c r="I5713" s="50">
        <v>486.262</v>
      </c>
      <c r="J5713" s="50">
        <v>504.36599999999999</v>
      </c>
      <c r="K5713" s="50">
        <v>510.83699999999999</v>
      </c>
      <c r="L5713" s="50">
        <v>497.35300000000001</v>
      </c>
      <c r="M5713" s="50">
        <v>485.95100000000002</v>
      </c>
      <c r="N5713" s="50">
        <v>508.654</v>
      </c>
      <c r="O5713" s="50">
        <v>549.274</v>
      </c>
      <c r="P5713" s="50">
        <v>580.38900000000001</v>
      </c>
      <c r="Q5713" s="50">
        <v>593.15599999999995</v>
      </c>
      <c r="R5713" s="50">
        <v>602.61500000000001</v>
      </c>
      <c r="S5713" s="50">
        <v>504.04399999999998</v>
      </c>
      <c r="T5713" s="50">
        <v>460.62700000000001</v>
      </c>
      <c r="U5713" s="50">
        <v>565.29899999999998</v>
      </c>
      <c r="V5713" s="50">
        <v>573.43200000000002</v>
      </c>
      <c r="W5713" s="50" t="s">
        <v>311</v>
      </c>
      <c r="X5713" s="50">
        <v>508.70499999999998</v>
      </c>
      <c r="Y5713" s="50">
        <v>444.59899999999999</v>
      </c>
      <c r="Z5713" s="50">
        <v>223.935</v>
      </c>
      <c r="AA5713" s="50">
        <v>61.386000000000003</v>
      </c>
      <c r="AB5713" s="50">
        <v>10.291</v>
      </c>
      <c r="AC5713" s="50" t="str">
        <f t="shared" si="361"/>
        <v>Czechia-2065</v>
      </c>
      <c r="AD5713" s="51">
        <f t="shared" si="362"/>
        <v>5336.6389999999992</v>
      </c>
      <c r="AE5713" s="15">
        <f t="shared" si="363"/>
        <v>0.79616421496751077</v>
      </c>
      <c r="AF5713">
        <f t="shared" si="364"/>
        <v>0.4227678358061191</v>
      </c>
    </row>
    <row r="5714" spans="1:32" x14ac:dyDescent="0.25">
      <c r="A5714" s="59">
        <v>5697</v>
      </c>
      <c r="B5714" s="60" t="s">
        <v>309</v>
      </c>
      <c r="C5714" s="61" t="s">
        <v>351</v>
      </c>
      <c r="D5714" s="62"/>
      <c r="E5714" s="62">
        <v>348</v>
      </c>
      <c r="F5714" s="62">
        <v>2065</v>
      </c>
      <c r="G5714" s="50">
        <v>340.76400000000001</v>
      </c>
      <c r="H5714" s="50">
        <v>349.74200000000002</v>
      </c>
      <c r="I5714" s="50">
        <v>357.59100000000001</v>
      </c>
      <c r="J5714" s="50">
        <v>368.017</v>
      </c>
      <c r="K5714" s="50">
        <v>380.95699999999999</v>
      </c>
      <c r="L5714" s="50">
        <v>393.18200000000002</v>
      </c>
      <c r="M5714" s="50">
        <v>409.80799999999999</v>
      </c>
      <c r="N5714" s="50">
        <v>430.35500000000002</v>
      </c>
      <c r="O5714" s="50">
        <v>443.53899999999999</v>
      </c>
      <c r="P5714" s="50">
        <v>452.90899999999999</v>
      </c>
      <c r="Q5714" s="50">
        <v>457.61200000000002</v>
      </c>
      <c r="R5714" s="50">
        <v>480.81900000000002</v>
      </c>
      <c r="S5714" s="50">
        <v>463.315</v>
      </c>
      <c r="T5714" s="50">
        <v>462.02600000000001</v>
      </c>
      <c r="U5714" s="50">
        <v>513.54</v>
      </c>
      <c r="V5714" s="50">
        <v>431.64699999999999</v>
      </c>
      <c r="W5714" s="50" t="s">
        <v>311</v>
      </c>
      <c r="X5714" s="50">
        <v>360.697</v>
      </c>
      <c r="Y5714" s="50">
        <v>303.62</v>
      </c>
      <c r="Z5714" s="50">
        <v>145.37299999999999</v>
      </c>
      <c r="AA5714" s="50">
        <v>40.426000000000002</v>
      </c>
      <c r="AB5714" s="50">
        <v>6.5970000000000004</v>
      </c>
      <c r="AC5714" s="50" t="str">
        <f t="shared" si="361"/>
        <v>Hungary-2065</v>
      </c>
      <c r="AD5714" s="51">
        <f t="shared" si="362"/>
        <v>4280.5129999999999</v>
      </c>
      <c r="AE5714" s="15">
        <f t="shared" si="363"/>
        <v>0.77374440867251204</v>
      </c>
      <c r="AF5714">
        <f t="shared" si="364"/>
        <v>0.42486239375747142</v>
      </c>
    </row>
    <row r="5715" spans="1:32" x14ac:dyDescent="0.25">
      <c r="A5715" s="59">
        <v>5698</v>
      </c>
      <c r="B5715" s="60" t="s">
        <v>309</v>
      </c>
      <c r="C5715" s="61" t="s">
        <v>352</v>
      </c>
      <c r="D5715" s="62"/>
      <c r="E5715" s="62">
        <v>442</v>
      </c>
      <c r="F5715" s="62">
        <v>2065</v>
      </c>
      <c r="G5715" s="50">
        <v>46.973999999999997</v>
      </c>
      <c r="H5715" s="50">
        <v>47.030999999999999</v>
      </c>
      <c r="I5715" s="50">
        <v>47.054000000000002</v>
      </c>
      <c r="J5715" s="50">
        <v>47.572000000000003</v>
      </c>
      <c r="K5715" s="50">
        <v>49.311999999999998</v>
      </c>
      <c r="L5715" s="50">
        <v>51.994</v>
      </c>
      <c r="M5715" s="50">
        <v>54.331000000000003</v>
      </c>
      <c r="N5715" s="50">
        <v>55.411000000000001</v>
      </c>
      <c r="O5715" s="50">
        <v>55.487000000000002</v>
      </c>
      <c r="P5715" s="50">
        <v>54.444000000000003</v>
      </c>
      <c r="Q5715" s="50">
        <v>51.173000000000002</v>
      </c>
      <c r="R5715" s="50">
        <v>48.518999999999998</v>
      </c>
      <c r="S5715" s="50">
        <v>47.731000000000002</v>
      </c>
      <c r="T5715" s="50">
        <v>46.720999999999997</v>
      </c>
      <c r="U5715" s="50">
        <v>43.23</v>
      </c>
      <c r="V5715" s="50">
        <v>39.985999999999997</v>
      </c>
      <c r="W5715" s="50" t="s">
        <v>311</v>
      </c>
      <c r="X5715" s="50">
        <v>36.698999999999998</v>
      </c>
      <c r="Y5715" s="50">
        <v>25.719000000000001</v>
      </c>
      <c r="Z5715" s="50">
        <v>15.092000000000001</v>
      </c>
      <c r="AA5715" s="50">
        <v>4.8719999999999999</v>
      </c>
      <c r="AB5715" s="50">
        <v>0.53600000000000003</v>
      </c>
      <c r="AC5715" s="50" t="str">
        <f t="shared" ref="AC5715:AC5778" si="365">C5715&amp;"-"&amp;F5715</f>
        <v>Luxembourg-2065</v>
      </c>
      <c r="AD5715" s="51">
        <f t="shared" ref="AD5715:AD5778" si="366">SUM(J5715:S5715)</f>
        <v>515.97400000000005</v>
      </c>
      <c r="AE5715" s="15">
        <f t="shared" ref="AE5715:AE5778" si="367">IF(W5715="…",SUM(G5715:I5715,T5715:V5715,X5715:AB5715)/SUM(J5715:S5715),SUM(G5715:I5715,T5715:W5715)/SUM(J5715:S5715))</f>
        <v>0.68591440653986435</v>
      </c>
      <c r="AF5715">
        <f t="shared" ref="AF5715:AF5778" si="368">IF(W5715="…",SUM(T5715:V5715,X5715:AB5715)/SUM(G5715:S5715),SUM(T5715:W5715)/SUM(G5715:S5715))</f>
        <v>0.32396394092838554</v>
      </c>
    </row>
    <row r="5716" spans="1:32" x14ac:dyDescent="0.25">
      <c r="A5716" s="59">
        <v>5699</v>
      </c>
      <c r="B5716" s="60" t="s">
        <v>309</v>
      </c>
      <c r="C5716" s="61" t="s">
        <v>353</v>
      </c>
      <c r="D5716" s="62">
        <v>4</v>
      </c>
      <c r="E5716" s="62">
        <v>688</v>
      </c>
      <c r="F5716" s="62">
        <v>2065</v>
      </c>
      <c r="G5716" s="50">
        <v>319.64699999999999</v>
      </c>
      <c r="H5716" s="50">
        <v>330.58199999999999</v>
      </c>
      <c r="I5716" s="50">
        <v>341.69400000000002</v>
      </c>
      <c r="J5716" s="50">
        <v>349.142</v>
      </c>
      <c r="K5716" s="50">
        <v>353.4</v>
      </c>
      <c r="L5716" s="50">
        <v>359.47199999999998</v>
      </c>
      <c r="M5716" s="50">
        <v>368.76900000000001</v>
      </c>
      <c r="N5716" s="50">
        <v>381.81</v>
      </c>
      <c r="O5716" s="50">
        <v>395.65</v>
      </c>
      <c r="P5716" s="50">
        <v>405.05700000000002</v>
      </c>
      <c r="Q5716" s="50">
        <v>409.02</v>
      </c>
      <c r="R5716" s="50">
        <v>416.87599999999998</v>
      </c>
      <c r="S5716" s="50">
        <v>442.03899999999999</v>
      </c>
      <c r="T5716" s="50">
        <v>435.471</v>
      </c>
      <c r="U5716" s="50">
        <v>435.56900000000002</v>
      </c>
      <c r="V5716" s="50">
        <v>406.94200000000001</v>
      </c>
      <c r="W5716" s="50" t="s">
        <v>311</v>
      </c>
      <c r="X5716" s="50">
        <v>306.16800000000001</v>
      </c>
      <c r="Y5716" s="50">
        <v>205.03</v>
      </c>
      <c r="Z5716" s="50">
        <v>92.775000000000006</v>
      </c>
      <c r="AA5716" s="50">
        <v>25.631</v>
      </c>
      <c r="AB5716" s="50">
        <v>4.3639999999999999</v>
      </c>
      <c r="AC5716" s="50" t="str">
        <f t="shared" si="365"/>
        <v>Serbia-2065</v>
      </c>
      <c r="AD5716" s="51">
        <f t="shared" si="366"/>
        <v>3881.2349999999997</v>
      </c>
      <c r="AE5716" s="15">
        <f t="shared" si="367"/>
        <v>0.74818273049686512</v>
      </c>
      <c r="AF5716">
        <f t="shared" si="368"/>
        <v>0.39234311713266851</v>
      </c>
    </row>
    <row r="5717" spans="1:32" x14ac:dyDescent="0.25">
      <c r="A5717" s="59">
        <v>5700</v>
      </c>
      <c r="B5717" s="60" t="s">
        <v>309</v>
      </c>
      <c r="C5717" s="61" t="s">
        <v>354</v>
      </c>
      <c r="D5717" s="62"/>
      <c r="E5717" s="62">
        <v>703</v>
      </c>
      <c r="F5717" s="62">
        <v>2065</v>
      </c>
      <c r="G5717" s="50">
        <v>204.12200000000001</v>
      </c>
      <c r="H5717" s="50">
        <v>214.392</v>
      </c>
      <c r="I5717" s="50">
        <v>224.05500000000001</v>
      </c>
      <c r="J5717" s="50">
        <v>229.33199999999999</v>
      </c>
      <c r="K5717" s="50">
        <v>228.65600000000001</v>
      </c>
      <c r="L5717" s="50">
        <v>225.53700000000001</v>
      </c>
      <c r="M5717" s="50">
        <v>230.369</v>
      </c>
      <c r="N5717" s="50">
        <v>247.869</v>
      </c>
      <c r="O5717" s="50">
        <v>267.83800000000002</v>
      </c>
      <c r="P5717" s="50">
        <v>279.47000000000003</v>
      </c>
      <c r="Q5717" s="50">
        <v>281.74400000000003</v>
      </c>
      <c r="R5717" s="50">
        <v>274.73899999999998</v>
      </c>
      <c r="S5717" s="50">
        <v>248.99299999999999</v>
      </c>
      <c r="T5717" s="50">
        <v>261.93</v>
      </c>
      <c r="U5717" s="50">
        <v>304.541</v>
      </c>
      <c r="V5717" s="50">
        <v>302.90899999999999</v>
      </c>
      <c r="W5717" s="50" t="s">
        <v>311</v>
      </c>
      <c r="X5717" s="50">
        <v>258.51799999999997</v>
      </c>
      <c r="Y5717" s="50">
        <v>181.92699999999999</v>
      </c>
      <c r="Z5717" s="50">
        <v>81.826999999999998</v>
      </c>
      <c r="AA5717" s="50">
        <v>23.745999999999999</v>
      </c>
      <c r="AB5717" s="50">
        <v>4.8120000000000003</v>
      </c>
      <c r="AC5717" s="50" t="str">
        <f t="shared" si="365"/>
        <v>Slovakia-2065</v>
      </c>
      <c r="AD5717" s="51">
        <f t="shared" si="366"/>
        <v>2514.547</v>
      </c>
      <c r="AE5717" s="15">
        <f t="shared" si="367"/>
        <v>0.8203382159888043</v>
      </c>
      <c r="AF5717">
        <f t="shared" si="368"/>
        <v>0.4498440982212879</v>
      </c>
    </row>
    <row r="5718" spans="1:32" x14ac:dyDescent="0.25">
      <c r="A5718" s="59">
        <v>5701</v>
      </c>
      <c r="B5718" s="60" t="s">
        <v>309</v>
      </c>
      <c r="C5718" s="61" t="s">
        <v>355</v>
      </c>
      <c r="D5718" s="62"/>
      <c r="E5718" s="62">
        <v>756</v>
      </c>
      <c r="F5718" s="62">
        <v>2065</v>
      </c>
      <c r="G5718" s="50">
        <v>478.45800000000003</v>
      </c>
      <c r="H5718" s="50">
        <v>487.18700000000001</v>
      </c>
      <c r="I5718" s="50">
        <v>488.774</v>
      </c>
      <c r="J5718" s="50">
        <v>496.58300000000003</v>
      </c>
      <c r="K5718" s="50">
        <v>514.11699999999996</v>
      </c>
      <c r="L5718" s="50">
        <v>536.48400000000004</v>
      </c>
      <c r="M5718" s="50">
        <v>563.35599999999999</v>
      </c>
      <c r="N5718" s="50">
        <v>592.16800000000001</v>
      </c>
      <c r="O5718" s="50">
        <v>613.85299999999995</v>
      </c>
      <c r="P5718" s="50">
        <v>621.1</v>
      </c>
      <c r="Q5718" s="50">
        <v>597.96500000000003</v>
      </c>
      <c r="R5718" s="50">
        <v>570.50199999999995</v>
      </c>
      <c r="S5718" s="50">
        <v>559.38199999999995</v>
      </c>
      <c r="T5718" s="50">
        <v>569.50199999999995</v>
      </c>
      <c r="U5718" s="50">
        <v>587.54100000000005</v>
      </c>
      <c r="V5718" s="50">
        <v>575.94200000000001</v>
      </c>
      <c r="W5718" s="50" t="s">
        <v>311</v>
      </c>
      <c r="X5718" s="50">
        <v>531.08199999999999</v>
      </c>
      <c r="Y5718" s="50">
        <v>388.18200000000002</v>
      </c>
      <c r="Z5718" s="50">
        <v>244.05600000000001</v>
      </c>
      <c r="AA5718" s="50">
        <v>98.662000000000006</v>
      </c>
      <c r="AB5718" s="50">
        <v>14.439</v>
      </c>
      <c r="AC5718" s="50" t="str">
        <f t="shared" si="365"/>
        <v>Switzerland-2065</v>
      </c>
      <c r="AD5718" s="51">
        <f t="shared" si="366"/>
        <v>5665.51</v>
      </c>
      <c r="AE5718" s="15">
        <f t="shared" si="367"/>
        <v>0.78789464673083265</v>
      </c>
      <c r="AF5718">
        <f t="shared" si="368"/>
        <v>0.42267359688558687</v>
      </c>
    </row>
    <row r="5719" spans="1:32" x14ac:dyDescent="0.25">
      <c r="A5719" s="45">
        <v>5702</v>
      </c>
      <c r="B5719" s="46" t="s">
        <v>309</v>
      </c>
      <c r="C5719" s="47" t="s">
        <v>356</v>
      </c>
      <c r="D5719" s="48"/>
      <c r="E5719" s="48">
        <v>1637</v>
      </c>
      <c r="F5719" s="48">
        <v>2065</v>
      </c>
      <c r="G5719" s="49">
        <v>5597.3220000000001</v>
      </c>
      <c r="H5719" s="49">
        <v>5680.393</v>
      </c>
      <c r="I5719" s="49">
        <v>5757.6790000000001</v>
      </c>
      <c r="J5719" s="49">
        <v>5793.12</v>
      </c>
      <c r="K5719" s="49">
        <v>5790.8710000000001</v>
      </c>
      <c r="L5719" s="49">
        <v>5778.0360000000001</v>
      </c>
      <c r="M5719" s="49">
        <v>5766.4930000000004</v>
      </c>
      <c r="N5719" s="49">
        <v>5732.2929999999997</v>
      </c>
      <c r="O5719" s="49">
        <v>5683.5720000000001</v>
      </c>
      <c r="P5719" s="49">
        <v>5610.2020000000002</v>
      </c>
      <c r="Q5719" s="49">
        <v>5450.5379999999996</v>
      </c>
      <c r="R5719" s="49">
        <v>5201.1859999999997</v>
      </c>
      <c r="S5719" s="49">
        <v>4909.2070000000003</v>
      </c>
      <c r="T5719" s="49">
        <v>4589.87</v>
      </c>
      <c r="U5719" s="49">
        <v>4033.9279999999999</v>
      </c>
      <c r="V5719" s="49">
        <v>3317.779</v>
      </c>
      <c r="W5719" s="49" t="s">
        <v>311</v>
      </c>
      <c r="X5719" s="49">
        <v>2442.1619999999998</v>
      </c>
      <c r="Y5719" s="49">
        <v>1607.606</v>
      </c>
      <c r="Z5719" s="49">
        <v>1039.366</v>
      </c>
      <c r="AA5719" s="49">
        <v>478.76799999999997</v>
      </c>
      <c r="AB5719" s="49">
        <v>147.22399999999999</v>
      </c>
      <c r="AC5719" s="50" t="str">
        <f t="shared" si="365"/>
        <v>SMALL ISLAND DEVELOPING STATES (SIDS)-2065</v>
      </c>
      <c r="AD5719" s="51">
        <f t="shared" si="366"/>
        <v>55715.518000000004</v>
      </c>
      <c r="AE5719" s="15">
        <f t="shared" si="367"/>
        <v>0.6226648920324136</v>
      </c>
      <c r="AF5719">
        <f t="shared" si="368"/>
        <v>0.24270077878886245</v>
      </c>
    </row>
    <row r="5720" spans="1:32" x14ac:dyDescent="0.25">
      <c r="A5720" s="59">
        <v>5703</v>
      </c>
      <c r="B5720" s="60" t="s">
        <v>309</v>
      </c>
      <c r="C5720" s="61" t="s">
        <v>357</v>
      </c>
      <c r="D5720" s="62"/>
      <c r="E5720" s="62">
        <v>28</v>
      </c>
      <c r="F5720" s="62">
        <v>2065</v>
      </c>
      <c r="G5720" s="50">
        <v>6.84</v>
      </c>
      <c r="H5720" s="50">
        <v>7</v>
      </c>
      <c r="I5720" s="50">
        <v>7.1379999999999999</v>
      </c>
      <c r="J5720" s="50">
        <v>7.234</v>
      </c>
      <c r="K5720" s="50">
        <v>7.3319999999999999</v>
      </c>
      <c r="L5720" s="50">
        <v>7.4889999999999999</v>
      </c>
      <c r="M5720" s="50">
        <v>7.7050000000000001</v>
      </c>
      <c r="N5720" s="50">
        <v>7.9379999999999997</v>
      </c>
      <c r="O5720" s="50">
        <v>8.0559999999999992</v>
      </c>
      <c r="P5720" s="50">
        <v>7.9829999999999997</v>
      </c>
      <c r="Q5720" s="50">
        <v>7.8159999999999998</v>
      </c>
      <c r="R5720" s="50">
        <v>7.7249999999999996</v>
      </c>
      <c r="S5720" s="50">
        <v>7.7750000000000004</v>
      </c>
      <c r="T5720" s="50">
        <v>7.609</v>
      </c>
      <c r="U5720" s="50">
        <v>6.79</v>
      </c>
      <c r="V5720" s="50">
        <v>5.53</v>
      </c>
      <c r="W5720" s="50" t="s">
        <v>311</v>
      </c>
      <c r="X5720" s="50">
        <v>4.2869999999999999</v>
      </c>
      <c r="Y5720" s="50">
        <v>2.4689999999999999</v>
      </c>
      <c r="Z5720" s="50">
        <v>1.595</v>
      </c>
      <c r="AA5720" s="50">
        <v>0.627</v>
      </c>
      <c r="AB5720" s="50">
        <v>8.6999999999999994E-2</v>
      </c>
      <c r="AC5720" s="50" t="str">
        <f t="shared" si="365"/>
        <v>Antigua and Barbuda-2065</v>
      </c>
      <c r="AD5720" s="51">
        <f t="shared" si="366"/>
        <v>77.052999999999997</v>
      </c>
      <c r="AE5720" s="15">
        <f t="shared" si="367"/>
        <v>0.64854061490143167</v>
      </c>
      <c r="AF5720">
        <f t="shared" si="368"/>
        <v>0.29576358498842203</v>
      </c>
    </row>
    <row r="5721" spans="1:32" x14ac:dyDescent="0.25">
      <c r="A5721" s="59">
        <v>5704</v>
      </c>
      <c r="B5721" s="60" t="s">
        <v>309</v>
      </c>
      <c r="C5721" s="61" t="s">
        <v>358</v>
      </c>
      <c r="D5721" s="62"/>
      <c r="E5721" s="62">
        <v>533</v>
      </c>
      <c r="F5721" s="62">
        <v>2065</v>
      </c>
      <c r="G5721" s="50">
        <v>5.4950000000000001</v>
      </c>
      <c r="H5721" s="50">
        <v>5.54</v>
      </c>
      <c r="I5721" s="50">
        <v>5.4690000000000003</v>
      </c>
      <c r="J5721" s="50">
        <v>5.4260000000000002</v>
      </c>
      <c r="K5721" s="50">
        <v>5.6050000000000004</v>
      </c>
      <c r="L5721" s="50">
        <v>6.0030000000000001</v>
      </c>
      <c r="M5721" s="50">
        <v>6.3869999999999996</v>
      </c>
      <c r="N5721" s="50">
        <v>6.4809999999999999</v>
      </c>
      <c r="O5721" s="50">
        <v>6.2169999999999996</v>
      </c>
      <c r="P5721" s="50">
        <v>5.931</v>
      </c>
      <c r="Q5721" s="50">
        <v>5.8209999999999997</v>
      </c>
      <c r="R5721" s="50">
        <v>6.8040000000000003</v>
      </c>
      <c r="S5721" s="50">
        <v>7.0359999999999996</v>
      </c>
      <c r="T5721" s="50">
        <v>7.0960000000000001</v>
      </c>
      <c r="U5721" s="50">
        <v>6.4119999999999999</v>
      </c>
      <c r="V5721" s="50">
        <v>4.0860000000000003</v>
      </c>
      <c r="W5721" s="50" t="s">
        <v>311</v>
      </c>
      <c r="X5721" s="50">
        <v>3.3860000000000001</v>
      </c>
      <c r="Y5721" s="50">
        <v>2.4900000000000002</v>
      </c>
      <c r="Z5721" s="50">
        <v>1.3080000000000001</v>
      </c>
      <c r="AA5721" s="50">
        <v>0.44800000000000001</v>
      </c>
      <c r="AB5721" s="50">
        <v>9.4E-2</v>
      </c>
      <c r="AC5721" s="50" t="str">
        <f t="shared" si="365"/>
        <v>Aruba-2065</v>
      </c>
      <c r="AD5721" s="51">
        <f t="shared" si="366"/>
        <v>61.710999999999999</v>
      </c>
      <c r="AE5721" s="15">
        <f t="shared" si="367"/>
        <v>0.677739787071997</v>
      </c>
      <c r="AF5721">
        <f t="shared" si="368"/>
        <v>0.32372307102218245</v>
      </c>
    </row>
    <row r="5722" spans="1:32" x14ac:dyDescent="0.25">
      <c r="A5722" s="59">
        <v>5705</v>
      </c>
      <c r="B5722" s="60" t="s">
        <v>309</v>
      </c>
      <c r="C5722" s="61" t="s">
        <v>359</v>
      </c>
      <c r="D5722" s="62"/>
      <c r="E5722" s="62">
        <v>44</v>
      </c>
      <c r="F5722" s="62">
        <v>2065</v>
      </c>
      <c r="G5722" s="50">
        <v>24.204999999999998</v>
      </c>
      <c r="H5722" s="50">
        <v>24.837</v>
      </c>
      <c r="I5722" s="50">
        <v>25.363</v>
      </c>
      <c r="J5722" s="50">
        <v>25.896000000000001</v>
      </c>
      <c r="K5722" s="50">
        <v>26.367999999999999</v>
      </c>
      <c r="L5722" s="50">
        <v>26.983000000000001</v>
      </c>
      <c r="M5722" s="50">
        <v>28.177</v>
      </c>
      <c r="N5722" s="50">
        <v>29.582999999999998</v>
      </c>
      <c r="O5722" s="50">
        <v>30.518000000000001</v>
      </c>
      <c r="P5722" s="50">
        <v>30.721</v>
      </c>
      <c r="Q5722" s="50">
        <v>30.302</v>
      </c>
      <c r="R5722" s="50">
        <v>28.895</v>
      </c>
      <c r="S5722" s="50">
        <v>26.010999999999999</v>
      </c>
      <c r="T5722" s="50">
        <v>29.19</v>
      </c>
      <c r="U5722" s="50">
        <v>29.481000000000002</v>
      </c>
      <c r="V5722" s="50">
        <v>24.690999999999999</v>
      </c>
      <c r="W5722" s="50" t="s">
        <v>311</v>
      </c>
      <c r="X5722" s="50">
        <v>19.649999999999999</v>
      </c>
      <c r="Y5722" s="50">
        <v>11.965</v>
      </c>
      <c r="Z5722" s="50">
        <v>7.21</v>
      </c>
      <c r="AA5722" s="50">
        <v>2.5739999999999998</v>
      </c>
      <c r="AB5722" s="50">
        <v>0.59799999999999998</v>
      </c>
      <c r="AC5722" s="50" t="str">
        <f t="shared" si="365"/>
        <v>Bahamas-2065</v>
      </c>
      <c r="AD5722" s="51">
        <f t="shared" si="366"/>
        <v>283.45400000000001</v>
      </c>
      <c r="AE5722" s="15">
        <f t="shared" si="367"/>
        <v>0.70474927148673161</v>
      </c>
      <c r="AF5722">
        <f t="shared" si="368"/>
        <v>0.35030277287982137</v>
      </c>
    </row>
    <row r="5723" spans="1:32" x14ac:dyDescent="0.25">
      <c r="A5723" s="59">
        <v>5706</v>
      </c>
      <c r="B5723" s="60" t="s">
        <v>309</v>
      </c>
      <c r="C5723" s="61" t="s">
        <v>360</v>
      </c>
      <c r="D5723" s="62"/>
      <c r="E5723" s="62">
        <v>48</v>
      </c>
      <c r="F5723" s="62">
        <v>2065</v>
      </c>
      <c r="G5723" s="50">
        <v>100.64100000000001</v>
      </c>
      <c r="H5723" s="50">
        <v>101.57</v>
      </c>
      <c r="I5723" s="50">
        <v>101.017</v>
      </c>
      <c r="J5723" s="50">
        <v>101.12</v>
      </c>
      <c r="K5723" s="50">
        <v>118.04900000000001</v>
      </c>
      <c r="L5723" s="50">
        <v>151.06800000000001</v>
      </c>
      <c r="M5723" s="50">
        <v>175.251</v>
      </c>
      <c r="N5723" s="50">
        <v>178.74299999999999</v>
      </c>
      <c r="O5723" s="50">
        <v>184.11</v>
      </c>
      <c r="P5723" s="50">
        <v>194.483</v>
      </c>
      <c r="Q5723" s="50">
        <v>194.47</v>
      </c>
      <c r="R5723" s="50">
        <v>180.11099999999999</v>
      </c>
      <c r="S5723" s="50">
        <v>178.39500000000001</v>
      </c>
      <c r="T5723" s="50">
        <v>160.857</v>
      </c>
      <c r="U5723" s="50">
        <v>112.101</v>
      </c>
      <c r="V5723" s="50">
        <v>77.974000000000004</v>
      </c>
      <c r="W5723" s="50" t="s">
        <v>311</v>
      </c>
      <c r="X5723" s="50">
        <v>61.796999999999997</v>
      </c>
      <c r="Y5723" s="50">
        <v>36.253</v>
      </c>
      <c r="Z5723" s="50">
        <v>15.718999999999999</v>
      </c>
      <c r="AA5723" s="50">
        <v>3.9529999999999998</v>
      </c>
      <c r="AB5723" s="50">
        <v>0.52900000000000003</v>
      </c>
      <c r="AC5723" s="50" t="str">
        <f t="shared" si="365"/>
        <v>Bahrain-2065</v>
      </c>
      <c r="AD5723" s="51">
        <f t="shared" si="366"/>
        <v>1655.8000000000002</v>
      </c>
      <c r="AE5723" s="15">
        <f t="shared" si="367"/>
        <v>0.46648810242782951</v>
      </c>
      <c r="AF5723">
        <f t="shared" si="368"/>
        <v>0.23949785301690427</v>
      </c>
    </row>
    <row r="5724" spans="1:32" x14ac:dyDescent="0.25">
      <c r="A5724" s="59">
        <v>5707</v>
      </c>
      <c r="B5724" s="60" t="s">
        <v>309</v>
      </c>
      <c r="C5724" s="61" t="s">
        <v>361</v>
      </c>
      <c r="D5724" s="62"/>
      <c r="E5724" s="62">
        <v>52</v>
      </c>
      <c r="F5724" s="62">
        <v>2065</v>
      </c>
      <c r="G5724" s="50">
        <v>14.491</v>
      </c>
      <c r="H5724" s="50">
        <v>15.287000000000001</v>
      </c>
      <c r="I5724" s="50">
        <v>15.638999999999999</v>
      </c>
      <c r="J5724" s="50">
        <v>15.587</v>
      </c>
      <c r="K5724" s="50">
        <v>15.345000000000001</v>
      </c>
      <c r="L5724" s="50">
        <v>15.298</v>
      </c>
      <c r="M5724" s="50">
        <v>15.429</v>
      </c>
      <c r="N5724" s="50">
        <v>15.516999999999999</v>
      </c>
      <c r="O5724" s="50">
        <v>15.592000000000001</v>
      </c>
      <c r="P5724" s="50">
        <v>15.545999999999999</v>
      </c>
      <c r="Q5724" s="50">
        <v>15.525</v>
      </c>
      <c r="R5724" s="50">
        <v>15.423999999999999</v>
      </c>
      <c r="S5724" s="50">
        <v>15.449</v>
      </c>
      <c r="T5724" s="50">
        <v>15.074999999999999</v>
      </c>
      <c r="U5724" s="50">
        <v>15.037000000000001</v>
      </c>
      <c r="V5724" s="50">
        <v>13.8</v>
      </c>
      <c r="W5724" s="50" t="s">
        <v>311</v>
      </c>
      <c r="X5724" s="50">
        <v>12.476000000000001</v>
      </c>
      <c r="Y5724" s="50">
        <v>8.2189999999999994</v>
      </c>
      <c r="Z5724" s="50">
        <v>4.3499999999999996</v>
      </c>
      <c r="AA5724" s="50">
        <v>1.3460000000000001</v>
      </c>
      <c r="AB5724" s="50">
        <v>0.245</v>
      </c>
      <c r="AC5724" s="50" t="str">
        <f t="shared" si="365"/>
        <v>Barbados-2065</v>
      </c>
      <c r="AD5724" s="51">
        <f t="shared" si="366"/>
        <v>154.71200000000002</v>
      </c>
      <c r="AE5724" s="15">
        <f t="shared" si="367"/>
        <v>0.74955401003154243</v>
      </c>
      <c r="AF5724">
        <f t="shared" si="368"/>
        <v>0.35251262935406658</v>
      </c>
    </row>
    <row r="5725" spans="1:32" x14ac:dyDescent="0.25">
      <c r="A5725" s="59">
        <v>5708</v>
      </c>
      <c r="B5725" s="60" t="s">
        <v>309</v>
      </c>
      <c r="C5725" s="61" t="s">
        <v>362</v>
      </c>
      <c r="D5725" s="62"/>
      <c r="E5725" s="62">
        <v>84</v>
      </c>
      <c r="F5725" s="62">
        <v>2065</v>
      </c>
      <c r="G5725" s="50">
        <v>39.627000000000002</v>
      </c>
      <c r="H5725" s="50">
        <v>40.53</v>
      </c>
      <c r="I5725" s="50">
        <v>41.19</v>
      </c>
      <c r="J5725" s="50">
        <v>41.963999999999999</v>
      </c>
      <c r="K5725" s="50">
        <v>42.856999999999999</v>
      </c>
      <c r="L5725" s="50">
        <v>43.884</v>
      </c>
      <c r="M5725" s="50">
        <v>45.08</v>
      </c>
      <c r="N5725" s="50">
        <v>46.125</v>
      </c>
      <c r="O5725" s="50">
        <v>46.21</v>
      </c>
      <c r="P5725" s="50">
        <v>44.588000000000001</v>
      </c>
      <c r="Q5725" s="50">
        <v>41.509</v>
      </c>
      <c r="R5725" s="50">
        <v>38.859000000000002</v>
      </c>
      <c r="S5725" s="50">
        <v>38.36</v>
      </c>
      <c r="T5725" s="50">
        <v>34.442</v>
      </c>
      <c r="U5725" s="50">
        <v>27.707999999999998</v>
      </c>
      <c r="V5725" s="50">
        <v>19.582000000000001</v>
      </c>
      <c r="W5725" s="50" t="s">
        <v>311</v>
      </c>
      <c r="X5725" s="50">
        <v>11.706</v>
      </c>
      <c r="Y5725" s="50">
        <v>5.32</v>
      </c>
      <c r="Z5725" s="50">
        <v>1.8160000000000001</v>
      </c>
      <c r="AA5725" s="50">
        <v>0.34100000000000003</v>
      </c>
      <c r="AB5725" s="50">
        <v>3.4000000000000002E-2</v>
      </c>
      <c r="AC5725" s="50" t="str">
        <f t="shared" si="365"/>
        <v>Belize-2065</v>
      </c>
      <c r="AD5725" s="51">
        <f t="shared" si="366"/>
        <v>429.43599999999998</v>
      </c>
      <c r="AE5725" s="15">
        <f t="shared" si="367"/>
        <v>0.51764640132639095</v>
      </c>
      <c r="AF5725">
        <f t="shared" si="368"/>
        <v>0.18328270843508243</v>
      </c>
    </row>
    <row r="5726" spans="1:32" x14ac:dyDescent="0.25">
      <c r="A5726" s="59">
        <v>5709</v>
      </c>
      <c r="B5726" s="60" t="s">
        <v>309</v>
      </c>
      <c r="C5726" s="61" t="s">
        <v>363</v>
      </c>
      <c r="D5726" s="62"/>
      <c r="E5726" s="62">
        <v>132</v>
      </c>
      <c r="F5726" s="62">
        <v>2065</v>
      </c>
      <c r="G5726" s="50">
        <v>40.713000000000001</v>
      </c>
      <c r="H5726" s="50">
        <v>42.057000000000002</v>
      </c>
      <c r="I5726" s="50">
        <v>43.424999999999997</v>
      </c>
      <c r="J5726" s="50">
        <v>44.655999999999999</v>
      </c>
      <c r="K5726" s="50">
        <v>45.689</v>
      </c>
      <c r="L5726" s="50">
        <v>46.872</v>
      </c>
      <c r="M5726" s="50">
        <v>48.453000000000003</v>
      </c>
      <c r="N5726" s="50">
        <v>50.317</v>
      </c>
      <c r="O5726" s="50">
        <v>51.808</v>
      </c>
      <c r="P5726" s="50">
        <v>51.906999999999996</v>
      </c>
      <c r="Q5726" s="50">
        <v>50.222000000000001</v>
      </c>
      <c r="R5726" s="50">
        <v>49.497</v>
      </c>
      <c r="S5726" s="50">
        <v>48.002000000000002</v>
      </c>
      <c r="T5726" s="50">
        <v>46.390999999999998</v>
      </c>
      <c r="U5726" s="50">
        <v>41.622999999999998</v>
      </c>
      <c r="V5726" s="50">
        <v>32.216000000000001</v>
      </c>
      <c r="W5726" s="50" t="s">
        <v>311</v>
      </c>
      <c r="X5726" s="50">
        <v>19.55</v>
      </c>
      <c r="Y5726" s="50">
        <v>8.7149999999999999</v>
      </c>
      <c r="Z5726" s="50">
        <v>3.0179999999999998</v>
      </c>
      <c r="AA5726" s="50">
        <v>0.79400000000000004</v>
      </c>
      <c r="AB5726" s="50">
        <v>0.11700000000000001</v>
      </c>
      <c r="AC5726" s="50" t="str">
        <f t="shared" si="365"/>
        <v>Cabo Verde-2065</v>
      </c>
      <c r="AD5726" s="51">
        <f t="shared" si="366"/>
        <v>487.423</v>
      </c>
      <c r="AE5726" s="15">
        <f t="shared" si="367"/>
        <v>0.57161643992999911</v>
      </c>
      <c r="AF5726">
        <f t="shared" si="368"/>
        <v>0.24840210032952101</v>
      </c>
    </row>
    <row r="5727" spans="1:32" x14ac:dyDescent="0.25">
      <c r="A5727" s="59">
        <v>5710</v>
      </c>
      <c r="B5727" s="60" t="s">
        <v>309</v>
      </c>
      <c r="C5727" s="61" t="s">
        <v>364</v>
      </c>
      <c r="D5727" s="62"/>
      <c r="E5727" s="62">
        <v>174</v>
      </c>
      <c r="F5727" s="62">
        <v>2065</v>
      </c>
      <c r="G5727" s="50">
        <v>156.6</v>
      </c>
      <c r="H5727" s="50">
        <v>154.11600000000001</v>
      </c>
      <c r="I5727" s="50">
        <v>151.43600000000001</v>
      </c>
      <c r="J5727" s="50">
        <v>148.13499999999999</v>
      </c>
      <c r="K5727" s="50">
        <v>143.00700000000001</v>
      </c>
      <c r="L5727" s="50">
        <v>136.435</v>
      </c>
      <c r="M5727" s="50">
        <v>128.94499999999999</v>
      </c>
      <c r="N5727" s="50">
        <v>121.31</v>
      </c>
      <c r="O5727" s="50">
        <v>113.79600000000001</v>
      </c>
      <c r="P5727" s="50">
        <v>105.627</v>
      </c>
      <c r="Q5727" s="50">
        <v>95.655000000000001</v>
      </c>
      <c r="R5727" s="50">
        <v>81.322999999999993</v>
      </c>
      <c r="S5727" s="50">
        <v>66.626000000000005</v>
      </c>
      <c r="T5727" s="50">
        <v>52.829000000000001</v>
      </c>
      <c r="U5727" s="50">
        <v>39.273000000000003</v>
      </c>
      <c r="V5727" s="50">
        <v>25.77</v>
      </c>
      <c r="W5727" s="50" t="s">
        <v>311</v>
      </c>
      <c r="X5727" s="50">
        <v>13.013</v>
      </c>
      <c r="Y5727" s="50">
        <v>4.4870000000000001</v>
      </c>
      <c r="Z5727" s="50">
        <v>1.004</v>
      </c>
      <c r="AA5727" s="50">
        <v>0.129</v>
      </c>
      <c r="AB5727" s="50">
        <v>8.9999999999999993E-3</v>
      </c>
      <c r="AC5727" s="50" t="str">
        <f t="shared" si="365"/>
        <v>Comoros-2065</v>
      </c>
      <c r="AD5727" s="51">
        <f t="shared" si="366"/>
        <v>1140.8589999999999</v>
      </c>
      <c r="AE5727" s="15">
        <f t="shared" si="367"/>
        <v>0.52475021014866874</v>
      </c>
      <c r="AF5727">
        <f t="shared" si="368"/>
        <v>8.5160987666335383E-2</v>
      </c>
    </row>
    <row r="5728" spans="1:32" x14ac:dyDescent="0.25">
      <c r="A5728" s="59">
        <v>5711</v>
      </c>
      <c r="B5728" s="60" t="s">
        <v>309</v>
      </c>
      <c r="C5728" s="61" t="s">
        <v>365</v>
      </c>
      <c r="D5728" s="62"/>
      <c r="E5728" s="62">
        <v>192</v>
      </c>
      <c r="F5728" s="62">
        <v>2065</v>
      </c>
      <c r="G5728" s="50">
        <v>434.03300000000002</v>
      </c>
      <c r="H5728" s="50">
        <v>450.20299999999997</v>
      </c>
      <c r="I5728" s="50">
        <v>464.66199999999998</v>
      </c>
      <c r="J5728" s="50">
        <v>474.00099999999998</v>
      </c>
      <c r="K5728" s="50">
        <v>476.928</v>
      </c>
      <c r="L5728" s="50">
        <v>480.39299999999997</v>
      </c>
      <c r="M5728" s="50">
        <v>494.9</v>
      </c>
      <c r="N5728" s="50">
        <v>520.10599999999999</v>
      </c>
      <c r="O5728" s="50">
        <v>546.82600000000002</v>
      </c>
      <c r="P5728" s="50">
        <v>562.18700000000001</v>
      </c>
      <c r="Q5728" s="50">
        <v>573.95799999999997</v>
      </c>
      <c r="R5728" s="50">
        <v>532.755</v>
      </c>
      <c r="S5728" s="50">
        <v>558.36500000000001</v>
      </c>
      <c r="T5728" s="50">
        <v>603.673</v>
      </c>
      <c r="U5728" s="50">
        <v>612.08699999999999</v>
      </c>
      <c r="V5728" s="50">
        <v>634.86699999999996</v>
      </c>
      <c r="W5728" s="50" t="s">
        <v>311</v>
      </c>
      <c r="X5728" s="50">
        <v>461.18900000000002</v>
      </c>
      <c r="Y5728" s="50">
        <v>361.96899999999999</v>
      </c>
      <c r="Z5728" s="50">
        <v>351.15699999999998</v>
      </c>
      <c r="AA5728" s="50">
        <v>189.04300000000001</v>
      </c>
      <c r="AB5728" s="50">
        <v>53.213000000000001</v>
      </c>
      <c r="AC5728" s="50" t="str">
        <f t="shared" si="365"/>
        <v>Cuba-2065</v>
      </c>
      <c r="AD5728" s="51">
        <f t="shared" si="366"/>
        <v>5220.418999999999</v>
      </c>
      <c r="AE5728" s="15">
        <f t="shared" si="367"/>
        <v>0.88423860230376139</v>
      </c>
      <c r="AF5728">
        <f t="shared" si="368"/>
        <v>0.49734211334298539</v>
      </c>
    </row>
    <row r="5729" spans="1:32" x14ac:dyDescent="0.25">
      <c r="A5729" s="59">
        <v>5712</v>
      </c>
      <c r="B5729" s="60" t="s">
        <v>309</v>
      </c>
      <c r="C5729" s="61" t="s">
        <v>366</v>
      </c>
      <c r="D5729" s="62"/>
      <c r="E5729" s="62">
        <v>531</v>
      </c>
      <c r="F5729" s="62">
        <v>2065</v>
      </c>
      <c r="G5729" s="50">
        <v>9.6430000000000007</v>
      </c>
      <c r="H5729" s="50">
        <v>9.8819999999999997</v>
      </c>
      <c r="I5729" s="50">
        <v>10.079000000000001</v>
      </c>
      <c r="J5729" s="50">
        <v>10.185</v>
      </c>
      <c r="K5729" s="50">
        <v>9.2739999999999991</v>
      </c>
      <c r="L5729" s="50">
        <v>9.9870000000000001</v>
      </c>
      <c r="M5729" s="50">
        <v>10.647</v>
      </c>
      <c r="N5729" s="50">
        <v>11.189</v>
      </c>
      <c r="O5729" s="50">
        <v>11.593999999999999</v>
      </c>
      <c r="P5729" s="50">
        <v>11.814</v>
      </c>
      <c r="Q5729" s="50">
        <v>11.581</v>
      </c>
      <c r="R5729" s="50">
        <v>10.999000000000001</v>
      </c>
      <c r="S5729" s="50">
        <v>11.419</v>
      </c>
      <c r="T5729" s="50">
        <v>11.151</v>
      </c>
      <c r="U5729" s="50">
        <v>10.292</v>
      </c>
      <c r="V5729" s="50">
        <v>8.3059999999999992</v>
      </c>
      <c r="W5729" s="50" t="s">
        <v>311</v>
      </c>
      <c r="X5729" s="50">
        <v>6.8019999999999996</v>
      </c>
      <c r="Y5729" s="50">
        <v>4.8760000000000003</v>
      </c>
      <c r="Z5729" s="50">
        <v>3.468</v>
      </c>
      <c r="AA5729" s="50">
        <v>1.621</v>
      </c>
      <c r="AB5729" s="50">
        <v>0.55000000000000004</v>
      </c>
      <c r="AC5729" s="50" t="str">
        <f t="shared" si="365"/>
        <v>Curaçao-2065</v>
      </c>
      <c r="AD5729" s="51">
        <f t="shared" si="366"/>
        <v>108.68899999999999</v>
      </c>
      <c r="AE5729" s="15">
        <f t="shared" si="367"/>
        <v>0.70540717091886029</v>
      </c>
      <c r="AF5729">
        <f t="shared" si="368"/>
        <v>0.34033537489243854</v>
      </c>
    </row>
    <row r="5730" spans="1:32" x14ac:dyDescent="0.25">
      <c r="A5730" s="59">
        <v>5713</v>
      </c>
      <c r="B5730" s="60" t="s">
        <v>309</v>
      </c>
      <c r="C5730" s="61" t="s">
        <v>367</v>
      </c>
      <c r="D5730" s="62"/>
      <c r="E5730" s="62">
        <v>214</v>
      </c>
      <c r="F5730" s="62">
        <v>2065</v>
      </c>
      <c r="G5730" s="50">
        <v>727.46900000000005</v>
      </c>
      <c r="H5730" s="50">
        <v>755.596</v>
      </c>
      <c r="I5730" s="50">
        <v>780.15499999999997</v>
      </c>
      <c r="J5730" s="50">
        <v>800.70299999999997</v>
      </c>
      <c r="K5730" s="50">
        <v>814.25699999999995</v>
      </c>
      <c r="L5730" s="50">
        <v>825.774</v>
      </c>
      <c r="M5730" s="50">
        <v>836.04600000000005</v>
      </c>
      <c r="N5730" s="50">
        <v>846.88400000000001</v>
      </c>
      <c r="O5730" s="50">
        <v>857.16099999999994</v>
      </c>
      <c r="P5730" s="50">
        <v>865.21799999999996</v>
      </c>
      <c r="Q5730" s="50">
        <v>866.02200000000005</v>
      </c>
      <c r="R5730" s="50">
        <v>841.12699999999995</v>
      </c>
      <c r="S5730" s="50">
        <v>792.91200000000003</v>
      </c>
      <c r="T5730" s="50">
        <v>714.745</v>
      </c>
      <c r="U5730" s="50">
        <v>652.74400000000003</v>
      </c>
      <c r="V5730" s="50">
        <v>537.46400000000006</v>
      </c>
      <c r="W5730" s="50" t="s">
        <v>311</v>
      </c>
      <c r="X5730" s="50">
        <v>405.08800000000002</v>
      </c>
      <c r="Y5730" s="50">
        <v>260.76400000000001</v>
      </c>
      <c r="Z5730" s="50">
        <v>144.69800000000001</v>
      </c>
      <c r="AA5730" s="50">
        <v>63.707000000000001</v>
      </c>
      <c r="AB5730" s="50">
        <v>25.920999999999999</v>
      </c>
      <c r="AC5730" s="50" t="str">
        <f t="shared" si="365"/>
        <v>Dominican Republic-2065</v>
      </c>
      <c r="AD5730" s="51">
        <f t="shared" si="366"/>
        <v>8346.1039999999994</v>
      </c>
      <c r="AE5730" s="15">
        <f t="shared" si="367"/>
        <v>0.60727148858916713</v>
      </c>
      <c r="AF5730">
        <f t="shared" si="368"/>
        <v>0.26440242563993704</v>
      </c>
    </row>
    <row r="5731" spans="1:32" x14ac:dyDescent="0.25">
      <c r="A5731" s="59">
        <v>5714</v>
      </c>
      <c r="B5731" s="60" t="s">
        <v>309</v>
      </c>
      <c r="C5731" s="61" t="s">
        <v>368</v>
      </c>
      <c r="D5731" s="62"/>
      <c r="E5731" s="62">
        <v>242</v>
      </c>
      <c r="F5731" s="62">
        <v>2065</v>
      </c>
      <c r="G5731" s="50">
        <v>58.386000000000003</v>
      </c>
      <c r="H5731" s="50">
        <v>60.378</v>
      </c>
      <c r="I5731" s="50">
        <v>63.005000000000003</v>
      </c>
      <c r="J5731" s="50">
        <v>65.123999999999995</v>
      </c>
      <c r="K5731" s="50">
        <v>65.602999999999994</v>
      </c>
      <c r="L5731" s="50">
        <v>64.963999999999999</v>
      </c>
      <c r="M5731" s="50">
        <v>63.93</v>
      </c>
      <c r="N5731" s="50">
        <v>62.594999999999999</v>
      </c>
      <c r="O5731" s="50">
        <v>62.137999999999998</v>
      </c>
      <c r="P5731" s="50">
        <v>63.29</v>
      </c>
      <c r="Q5731" s="50">
        <v>64.822000000000003</v>
      </c>
      <c r="R5731" s="50">
        <v>62.822000000000003</v>
      </c>
      <c r="S5731" s="50">
        <v>52.938000000000002</v>
      </c>
      <c r="T5731" s="50">
        <v>46.279000000000003</v>
      </c>
      <c r="U5731" s="50">
        <v>42.368000000000002</v>
      </c>
      <c r="V5731" s="50">
        <v>32.847000000000001</v>
      </c>
      <c r="W5731" s="50" t="s">
        <v>311</v>
      </c>
      <c r="X5731" s="50">
        <v>24.388000000000002</v>
      </c>
      <c r="Y5731" s="50">
        <v>12.365</v>
      </c>
      <c r="Z5731" s="50">
        <v>4.383</v>
      </c>
      <c r="AA5731" s="50">
        <v>1.2150000000000001</v>
      </c>
      <c r="AB5731" s="50">
        <v>0.21199999999999999</v>
      </c>
      <c r="AC5731" s="50" t="str">
        <f t="shared" si="365"/>
        <v>Fiji-2065</v>
      </c>
      <c r="AD5731" s="51">
        <f t="shared" si="366"/>
        <v>628.226</v>
      </c>
      <c r="AE5731" s="15">
        <f t="shared" si="367"/>
        <v>0.5504802411870886</v>
      </c>
      <c r="AF5731">
        <f t="shared" si="368"/>
        <v>0.2025407564244224</v>
      </c>
    </row>
    <row r="5732" spans="1:32" x14ac:dyDescent="0.25">
      <c r="A5732" s="59">
        <v>5715</v>
      </c>
      <c r="B5732" s="60" t="s">
        <v>309</v>
      </c>
      <c r="C5732" s="61" t="s">
        <v>369</v>
      </c>
      <c r="D5732" s="62"/>
      <c r="E5732" s="62">
        <v>258</v>
      </c>
      <c r="F5732" s="62">
        <v>2065</v>
      </c>
      <c r="G5732" s="50">
        <v>15.811999999999999</v>
      </c>
      <c r="H5732" s="50">
        <v>16.292999999999999</v>
      </c>
      <c r="I5732" s="50">
        <v>16.838999999999999</v>
      </c>
      <c r="J5732" s="50">
        <v>17.323</v>
      </c>
      <c r="K5732" s="50">
        <v>17.733000000000001</v>
      </c>
      <c r="L5732" s="50">
        <v>18.135999999999999</v>
      </c>
      <c r="M5732" s="50">
        <v>18.63</v>
      </c>
      <c r="N5732" s="50">
        <v>19.140999999999998</v>
      </c>
      <c r="O5732" s="50">
        <v>19.609000000000002</v>
      </c>
      <c r="P5732" s="50">
        <v>20.369</v>
      </c>
      <c r="Q5732" s="50">
        <v>20.847999999999999</v>
      </c>
      <c r="R5732" s="50">
        <v>19.754999999999999</v>
      </c>
      <c r="S5732" s="50">
        <v>20.190999999999999</v>
      </c>
      <c r="T5732" s="50">
        <v>19.98</v>
      </c>
      <c r="U5732" s="50">
        <v>18.600000000000001</v>
      </c>
      <c r="V5732" s="50">
        <v>16.135999999999999</v>
      </c>
      <c r="W5732" s="50" t="s">
        <v>311</v>
      </c>
      <c r="X5732" s="50">
        <v>12.576000000000001</v>
      </c>
      <c r="Y5732" s="50">
        <v>8.7370000000000001</v>
      </c>
      <c r="Z5732" s="50">
        <v>4.7130000000000001</v>
      </c>
      <c r="AA5732" s="50">
        <v>1.83</v>
      </c>
      <c r="AB5732" s="50">
        <v>0.36599999999999999</v>
      </c>
      <c r="AC5732" s="50" t="str">
        <f t="shared" si="365"/>
        <v>French Polynesia-2065</v>
      </c>
      <c r="AD5732" s="51">
        <f t="shared" si="366"/>
        <v>191.73499999999999</v>
      </c>
      <c r="AE5732" s="15">
        <f t="shared" si="367"/>
        <v>0.68783477195086973</v>
      </c>
      <c r="AF5732">
        <f t="shared" si="368"/>
        <v>0.34460006897153467</v>
      </c>
    </row>
    <row r="5733" spans="1:32" x14ac:dyDescent="0.25">
      <c r="A5733" s="59">
        <v>5716</v>
      </c>
      <c r="B5733" s="60" t="s">
        <v>309</v>
      </c>
      <c r="C5733" s="61" t="s">
        <v>370</v>
      </c>
      <c r="D5733" s="62"/>
      <c r="E5733" s="62">
        <v>308</v>
      </c>
      <c r="F5733" s="62">
        <v>2065</v>
      </c>
      <c r="G5733" s="50">
        <v>4.6459999999999999</v>
      </c>
      <c r="H5733" s="50">
        <v>4.9379999999999997</v>
      </c>
      <c r="I5733" s="50">
        <v>5.4489999999999998</v>
      </c>
      <c r="J5733" s="50">
        <v>5.85</v>
      </c>
      <c r="K5733" s="50">
        <v>5.84</v>
      </c>
      <c r="L5733" s="50">
        <v>5.4909999999999997</v>
      </c>
      <c r="M5733" s="50">
        <v>5.2050000000000001</v>
      </c>
      <c r="N5733" s="50">
        <v>5.4269999999999996</v>
      </c>
      <c r="O5733" s="50">
        <v>6.15</v>
      </c>
      <c r="P5733" s="50">
        <v>6.8609999999999998</v>
      </c>
      <c r="Q5733" s="50">
        <v>6.9589999999999996</v>
      </c>
      <c r="R5733" s="50">
        <v>6.3979999999999997</v>
      </c>
      <c r="S5733" s="50">
        <v>5.6059999999999999</v>
      </c>
      <c r="T5733" s="50">
        <v>6.032</v>
      </c>
      <c r="U5733" s="50">
        <v>6.2489999999999997</v>
      </c>
      <c r="V5733" s="50">
        <v>6.3879999999999999</v>
      </c>
      <c r="W5733" s="50" t="s">
        <v>311</v>
      </c>
      <c r="X5733" s="50">
        <v>4.0679999999999996</v>
      </c>
      <c r="Y5733" s="50">
        <v>1.9259999999999999</v>
      </c>
      <c r="Z5733" s="50">
        <v>0.72199999999999998</v>
      </c>
      <c r="AA5733" s="50">
        <v>0.188</v>
      </c>
      <c r="AB5733" s="50">
        <v>0.04</v>
      </c>
      <c r="AC5733" s="50" t="str">
        <f t="shared" si="365"/>
        <v>Grenada-2065</v>
      </c>
      <c r="AD5733" s="51">
        <f t="shared" si="366"/>
        <v>59.786999999999985</v>
      </c>
      <c r="AE5733" s="15">
        <f t="shared" si="367"/>
        <v>0.67984678943583077</v>
      </c>
      <c r="AF5733">
        <f t="shared" si="368"/>
        <v>0.34232825447741244</v>
      </c>
    </row>
    <row r="5734" spans="1:32" x14ac:dyDescent="0.25">
      <c r="A5734" s="59">
        <v>5717</v>
      </c>
      <c r="B5734" s="60" t="s">
        <v>309</v>
      </c>
      <c r="C5734" s="61" t="s">
        <v>371</v>
      </c>
      <c r="D5734" s="62">
        <v>5</v>
      </c>
      <c r="E5734" s="62">
        <v>312</v>
      </c>
      <c r="F5734" s="62">
        <v>2065</v>
      </c>
      <c r="G5734" s="50">
        <v>19.510000000000002</v>
      </c>
      <c r="H5734" s="50">
        <v>19.509</v>
      </c>
      <c r="I5734" s="50">
        <v>19.355</v>
      </c>
      <c r="J5734" s="50">
        <v>19.552</v>
      </c>
      <c r="K5734" s="50">
        <v>20.306999999999999</v>
      </c>
      <c r="L5734" s="50">
        <v>21.530999999999999</v>
      </c>
      <c r="M5734" s="50">
        <v>22.524999999999999</v>
      </c>
      <c r="N5734" s="50">
        <v>22.157</v>
      </c>
      <c r="O5734" s="50">
        <v>20.561</v>
      </c>
      <c r="P5734" s="50">
        <v>20.001000000000001</v>
      </c>
      <c r="Q5734" s="50">
        <v>22.423999999999999</v>
      </c>
      <c r="R5734" s="50">
        <v>23.937999999999999</v>
      </c>
      <c r="S5734" s="50">
        <v>26.545999999999999</v>
      </c>
      <c r="T5734" s="50">
        <v>27.6</v>
      </c>
      <c r="U5734" s="50">
        <v>23.131</v>
      </c>
      <c r="V5734" s="50">
        <v>13.949</v>
      </c>
      <c r="W5734" s="50" t="s">
        <v>311</v>
      </c>
      <c r="X5734" s="50">
        <v>13.808999999999999</v>
      </c>
      <c r="Y5734" s="50">
        <v>13.92</v>
      </c>
      <c r="Z5734" s="50">
        <v>13.333</v>
      </c>
      <c r="AA5734" s="50">
        <v>7.45</v>
      </c>
      <c r="AB5734" s="50">
        <v>3.165</v>
      </c>
      <c r="AC5734" s="50" t="str">
        <f t="shared" si="365"/>
        <v>Guadeloupe-2065</v>
      </c>
      <c r="AD5734" s="51">
        <f t="shared" si="366"/>
        <v>219.54199999999997</v>
      </c>
      <c r="AE5734" s="15">
        <f t="shared" si="367"/>
        <v>0.79588871377686277</v>
      </c>
      <c r="AF5734">
        <f t="shared" si="368"/>
        <v>0.41867686639128365</v>
      </c>
    </row>
    <row r="5735" spans="1:32" x14ac:dyDescent="0.25">
      <c r="A5735" s="59">
        <v>5718</v>
      </c>
      <c r="B5735" s="60" t="s">
        <v>309</v>
      </c>
      <c r="C5735" s="61" t="s">
        <v>372</v>
      </c>
      <c r="D5735" s="62"/>
      <c r="E5735" s="62">
        <v>316</v>
      </c>
      <c r="F5735" s="62">
        <v>2065</v>
      </c>
      <c r="G5735" s="50">
        <v>10.4</v>
      </c>
      <c r="H5735" s="50">
        <v>10.611000000000001</v>
      </c>
      <c r="I5735" s="50">
        <v>10.707000000000001</v>
      </c>
      <c r="J5735" s="50">
        <v>10.760999999999999</v>
      </c>
      <c r="K5735" s="50">
        <v>10.912000000000001</v>
      </c>
      <c r="L5735" s="50">
        <v>11.225</v>
      </c>
      <c r="M5735" s="50">
        <v>11.614000000000001</v>
      </c>
      <c r="N5735" s="50">
        <v>11.907</v>
      </c>
      <c r="O5735" s="50">
        <v>11.917</v>
      </c>
      <c r="P5735" s="50">
        <v>11.628</v>
      </c>
      <c r="Q5735" s="50">
        <v>11.356999999999999</v>
      </c>
      <c r="R5735" s="50">
        <v>11.346</v>
      </c>
      <c r="S5735" s="50">
        <v>11.84</v>
      </c>
      <c r="T5735" s="50">
        <v>11.629</v>
      </c>
      <c r="U5735" s="50">
        <v>10.685</v>
      </c>
      <c r="V5735" s="50">
        <v>8.7100000000000009</v>
      </c>
      <c r="W5735" s="50" t="s">
        <v>311</v>
      </c>
      <c r="X5735" s="50">
        <v>6.4370000000000003</v>
      </c>
      <c r="Y5735" s="50">
        <v>4.6479999999999997</v>
      </c>
      <c r="Z5735" s="50">
        <v>3.0350000000000001</v>
      </c>
      <c r="AA5735" s="50">
        <v>1.3160000000000001</v>
      </c>
      <c r="AB5735" s="50">
        <v>0.36499999999999999</v>
      </c>
      <c r="AC5735" s="50" t="str">
        <f t="shared" si="365"/>
        <v>Guam-2065</v>
      </c>
      <c r="AD5735" s="51">
        <f t="shared" si="366"/>
        <v>114.50700000000001</v>
      </c>
      <c r="AE5735" s="15">
        <f t="shared" si="367"/>
        <v>0.68592313133694871</v>
      </c>
      <c r="AF5735">
        <f t="shared" si="368"/>
        <v>0.32022567960335097</v>
      </c>
    </row>
    <row r="5736" spans="1:32" x14ac:dyDescent="0.25">
      <c r="A5736" s="59">
        <v>5719</v>
      </c>
      <c r="B5736" s="60" t="s">
        <v>309</v>
      </c>
      <c r="C5736" s="61" t="s">
        <v>373</v>
      </c>
      <c r="D5736" s="62"/>
      <c r="E5736" s="62">
        <v>624</v>
      </c>
      <c r="F5736" s="62">
        <v>2065</v>
      </c>
      <c r="G5736" s="50">
        <v>422.09100000000001</v>
      </c>
      <c r="H5736" s="50">
        <v>410.298</v>
      </c>
      <c r="I5736" s="50">
        <v>400.625</v>
      </c>
      <c r="J5736" s="50">
        <v>389.15</v>
      </c>
      <c r="K5736" s="50">
        <v>372.35199999999998</v>
      </c>
      <c r="L5736" s="50">
        <v>351.22399999999999</v>
      </c>
      <c r="M5736" s="50">
        <v>327.517</v>
      </c>
      <c r="N5736" s="50">
        <v>304.91199999999998</v>
      </c>
      <c r="O5736" s="50">
        <v>284.67700000000002</v>
      </c>
      <c r="P5736" s="50">
        <v>262.46899999999999</v>
      </c>
      <c r="Q5736" s="50">
        <v>234.82300000000001</v>
      </c>
      <c r="R5736" s="50">
        <v>197.19499999999999</v>
      </c>
      <c r="S5736" s="50">
        <v>157.70599999999999</v>
      </c>
      <c r="T5736" s="50">
        <v>125.292</v>
      </c>
      <c r="U5736" s="50">
        <v>94.096999999999994</v>
      </c>
      <c r="V5736" s="50">
        <v>59.048000000000002</v>
      </c>
      <c r="W5736" s="50" t="s">
        <v>311</v>
      </c>
      <c r="X5736" s="50">
        <v>28.151</v>
      </c>
      <c r="Y5736" s="50">
        <v>8.6129999999999995</v>
      </c>
      <c r="Z5736" s="50">
        <v>1.671</v>
      </c>
      <c r="AA5736" s="50">
        <v>0.161</v>
      </c>
      <c r="AB5736" s="50">
        <v>7.0000000000000001E-3</v>
      </c>
      <c r="AC5736" s="50" t="str">
        <f t="shared" si="365"/>
        <v>Guinea-Bissau-2065</v>
      </c>
      <c r="AD5736" s="51">
        <f t="shared" si="366"/>
        <v>2882.0250000000001</v>
      </c>
      <c r="AE5736" s="15">
        <f t="shared" si="367"/>
        <v>0.53783502918954562</v>
      </c>
      <c r="AF5736">
        <f t="shared" si="368"/>
        <v>7.7044227284358668E-2</v>
      </c>
    </row>
    <row r="5737" spans="1:32" x14ac:dyDescent="0.25">
      <c r="A5737" s="59">
        <v>5720</v>
      </c>
      <c r="B5737" s="60" t="s">
        <v>309</v>
      </c>
      <c r="C5737" s="61" t="s">
        <v>374</v>
      </c>
      <c r="D5737" s="62"/>
      <c r="E5737" s="62">
        <v>328</v>
      </c>
      <c r="F5737" s="62">
        <v>2065</v>
      </c>
      <c r="G5737" s="50">
        <v>45.462000000000003</v>
      </c>
      <c r="H5737" s="50">
        <v>47.890999999999998</v>
      </c>
      <c r="I5737" s="50">
        <v>50.616</v>
      </c>
      <c r="J5737" s="50">
        <v>51.673000000000002</v>
      </c>
      <c r="K5737" s="50">
        <v>51</v>
      </c>
      <c r="L5737" s="50">
        <v>50.356000000000002</v>
      </c>
      <c r="M5737" s="50">
        <v>50.783999999999999</v>
      </c>
      <c r="N5737" s="50">
        <v>51.936</v>
      </c>
      <c r="O5737" s="50">
        <v>53.081000000000003</v>
      </c>
      <c r="P5737" s="50">
        <v>53.152999999999999</v>
      </c>
      <c r="Q5737" s="50">
        <v>50.808</v>
      </c>
      <c r="R5737" s="50">
        <v>47.036999999999999</v>
      </c>
      <c r="S5737" s="50">
        <v>49.021999999999998</v>
      </c>
      <c r="T5737" s="50">
        <v>47.171999999999997</v>
      </c>
      <c r="U5737" s="50">
        <v>37.442999999999998</v>
      </c>
      <c r="V5737" s="50">
        <v>16.914000000000001</v>
      </c>
      <c r="W5737" s="50" t="s">
        <v>311</v>
      </c>
      <c r="X5737" s="50">
        <v>11.906000000000001</v>
      </c>
      <c r="Y5737" s="50">
        <v>5.7889999999999997</v>
      </c>
      <c r="Z5737" s="50">
        <v>1.615</v>
      </c>
      <c r="AA5737" s="50">
        <v>0.23899999999999999</v>
      </c>
      <c r="AB5737" s="50">
        <v>1.9E-2</v>
      </c>
      <c r="AC5737" s="50" t="str">
        <f t="shared" si="365"/>
        <v>Guyana-2065</v>
      </c>
      <c r="AD5737" s="51">
        <f t="shared" si="366"/>
        <v>508.84999999999997</v>
      </c>
      <c r="AE5737" s="15">
        <f t="shared" si="367"/>
        <v>0.52091186007664336</v>
      </c>
      <c r="AF5737">
        <f t="shared" si="368"/>
        <v>0.18549858383411022</v>
      </c>
    </row>
    <row r="5738" spans="1:32" x14ac:dyDescent="0.25">
      <c r="A5738" s="59">
        <v>5721</v>
      </c>
      <c r="B5738" s="60" t="s">
        <v>309</v>
      </c>
      <c r="C5738" s="61" t="s">
        <v>375</v>
      </c>
      <c r="D5738" s="62"/>
      <c r="E5738" s="62">
        <v>332</v>
      </c>
      <c r="F5738" s="62">
        <v>2065</v>
      </c>
      <c r="G5738" s="50">
        <v>913.79100000000005</v>
      </c>
      <c r="H5738" s="50">
        <v>940.13099999999997</v>
      </c>
      <c r="I5738" s="50">
        <v>967.25300000000004</v>
      </c>
      <c r="J5738" s="50">
        <v>982.93499999999995</v>
      </c>
      <c r="K5738" s="50">
        <v>987.56299999999999</v>
      </c>
      <c r="L5738" s="50">
        <v>981.56299999999999</v>
      </c>
      <c r="M5738" s="50">
        <v>976.88300000000004</v>
      </c>
      <c r="N5738" s="50">
        <v>969.62199999999996</v>
      </c>
      <c r="O5738" s="50">
        <v>961.69600000000003</v>
      </c>
      <c r="P5738" s="50">
        <v>944.49400000000003</v>
      </c>
      <c r="Q5738" s="50">
        <v>907.91499999999996</v>
      </c>
      <c r="R5738" s="50">
        <v>865.947</v>
      </c>
      <c r="S5738" s="50">
        <v>785.06799999999998</v>
      </c>
      <c r="T5738" s="50">
        <v>695.57899999999995</v>
      </c>
      <c r="U5738" s="50">
        <v>566.65300000000002</v>
      </c>
      <c r="V5738" s="50">
        <v>417.87599999999998</v>
      </c>
      <c r="W5738" s="50" t="s">
        <v>311</v>
      </c>
      <c r="X5738" s="50">
        <v>255.756</v>
      </c>
      <c r="Y5738" s="50">
        <v>105.47499999999999</v>
      </c>
      <c r="Z5738" s="50">
        <v>33.56</v>
      </c>
      <c r="AA5738" s="50">
        <v>8.5440000000000005</v>
      </c>
      <c r="AB5738" s="50">
        <v>1.5009999999999999</v>
      </c>
      <c r="AC5738" s="50" t="str">
        <f t="shared" si="365"/>
        <v>Haiti-2065</v>
      </c>
      <c r="AD5738" s="51">
        <f t="shared" si="366"/>
        <v>9363.6859999999997</v>
      </c>
      <c r="AE5738" s="15">
        <f t="shared" si="367"/>
        <v>0.52395167885809091</v>
      </c>
      <c r="AF5738">
        <f t="shared" si="368"/>
        <v>0.17110937908934701</v>
      </c>
    </row>
    <row r="5739" spans="1:32" x14ac:dyDescent="0.25">
      <c r="A5739" s="59">
        <v>5722</v>
      </c>
      <c r="B5739" s="60" t="s">
        <v>309</v>
      </c>
      <c r="C5739" s="61" t="s">
        <v>376</v>
      </c>
      <c r="D5739" s="62"/>
      <c r="E5739" s="62">
        <v>388</v>
      </c>
      <c r="F5739" s="62">
        <v>2065</v>
      </c>
      <c r="G5739" s="50">
        <v>101.529</v>
      </c>
      <c r="H5739" s="50">
        <v>112.376</v>
      </c>
      <c r="I5739" s="50">
        <v>121.88</v>
      </c>
      <c r="J5739" s="50">
        <v>122.51900000000001</v>
      </c>
      <c r="K5739" s="50">
        <v>116.114</v>
      </c>
      <c r="L5739" s="50">
        <v>112.452</v>
      </c>
      <c r="M5739" s="50">
        <v>116.931</v>
      </c>
      <c r="N5739" s="50">
        <v>127.54</v>
      </c>
      <c r="O5739" s="50">
        <v>140.66999999999999</v>
      </c>
      <c r="P5739" s="50">
        <v>151.517</v>
      </c>
      <c r="Q5739" s="50">
        <v>125.92100000000001</v>
      </c>
      <c r="R5739" s="50">
        <v>138.779</v>
      </c>
      <c r="S5739" s="50">
        <v>150.79499999999999</v>
      </c>
      <c r="T5739" s="50">
        <v>179.46799999999999</v>
      </c>
      <c r="U5739" s="50">
        <v>173.12</v>
      </c>
      <c r="V5739" s="50">
        <v>149.32599999999999</v>
      </c>
      <c r="W5739" s="50" t="s">
        <v>311</v>
      </c>
      <c r="X5739" s="50">
        <v>110.09699999999999</v>
      </c>
      <c r="Y5739" s="50">
        <v>69.614000000000004</v>
      </c>
      <c r="Z5739" s="50">
        <v>38.000999999999998</v>
      </c>
      <c r="AA5739" s="50">
        <v>13.975</v>
      </c>
      <c r="AB5739" s="50">
        <v>3.1520000000000001</v>
      </c>
      <c r="AC5739" s="50" t="str">
        <f t="shared" si="365"/>
        <v>Jamaica-2065</v>
      </c>
      <c r="AD5739" s="51">
        <f t="shared" si="366"/>
        <v>1303.2380000000001</v>
      </c>
      <c r="AE5739" s="15">
        <f t="shared" si="367"/>
        <v>0.82297937905432461</v>
      </c>
      <c r="AF5739">
        <f t="shared" si="368"/>
        <v>0.44950741996909133</v>
      </c>
    </row>
    <row r="5740" spans="1:32" x14ac:dyDescent="0.25">
      <c r="A5740" s="59">
        <v>5723</v>
      </c>
      <c r="B5740" s="60" t="s">
        <v>309</v>
      </c>
      <c r="C5740" s="61" t="s">
        <v>377</v>
      </c>
      <c r="D5740" s="62"/>
      <c r="E5740" s="62">
        <v>296</v>
      </c>
      <c r="F5740" s="62">
        <v>2065</v>
      </c>
      <c r="G5740" s="50">
        <v>17.007000000000001</v>
      </c>
      <c r="H5740" s="50">
        <v>17.123000000000001</v>
      </c>
      <c r="I5740" s="50">
        <v>17.364999999999998</v>
      </c>
      <c r="J5740" s="50">
        <v>17.164999999999999</v>
      </c>
      <c r="K5740" s="50">
        <v>16.245000000000001</v>
      </c>
      <c r="L5740" s="50">
        <v>14.818</v>
      </c>
      <c r="M5740" s="50">
        <v>13.739000000000001</v>
      </c>
      <c r="N5740" s="50">
        <v>13.365</v>
      </c>
      <c r="O5740" s="50">
        <v>13.153</v>
      </c>
      <c r="P5740" s="50">
        <v>12.606</v>
      </c>
      <c r="Q5740" s="50">
        <v>11.635999999999999</v>
      </c>
      <c r="R5740" s="50">
        <v>10.372</v>
      </c>
      <c r="S5740" s="50">
        <v>7.31</v>
      </c>
      <c r="T5740" s="50">
        <v>7.5460000000000003</v>
      </c>
      <c r="U5740" s="50">
        <v>5.7210000000000001</v>
      </c>
      <c r="V5740" s="50">
        <v>4.2530000000000001</v>
      </c>
      <c r="W5740" s="50" t="s">
        <v>311</v>
      </c>
      <c r="X5740" s="50">
        <v>2.2509999999999999</v>
      </c>
      <c r="Y5740" s="50">
        <v>0.87</v>
      </c>
      <c r="Z5740" s="50">
        <v>0.23400000000000001</v>
      </c>
      <c r="AA5740" s="50">
        <v>4.8000000000000001E-2</v>
      </c>
      <c r="AB5740" s="50">
        <v>3.0000000000000001E-3</v>
      </c>
      <c r="AC5740" s="50" t="str">
        <f t="shared" si="365"/>
        <v>Kiribati-2065</v>
      </c>
      <c r="AD5740" s="51">
        <f t="shared" si="366"/>
        <v>130.40899999999999</v>
      </c>
      <c r="AE5740" s="15">
        <f t="shared" si="367"/>
        <v>0.5553374383669839</v>
      </c>
      <c r="AF5740">
        <f t="shared" si="368"/>
        <v>0.11503870173278213</v>
      </c>
    </row>
    <row r="5741" spans="1:32" x14ac:dyDescent="0.25">
      <c r="A5741" s="59">
        <v>5724</v>
      </c>
      <c r="B5741" s="60" t="s">
        <v>309</v>
      </c>
      <c r="C5741" s="61" t="s">
        <v>378</v>
      </c>
      <c r="D5741" s="62"/>
      <c r="E5741" s="62">
        <v>462</v>
      </c>
      <c r="F5741" s="62">
        <v>2065</v>
      </c>
      <c r="G5741" s="50">
        <v>23.405999999999999</v>
      </c>
      <c r="H5741" s="50">
        <v>24.513000000000002</v>
      </c>
      <c r="I5741" s="50">
        <v>26.373000000000001</v>
      </c>
      <c r="J5741" s="50">
        <v>28.234000000000002</v>
      </c>
      <c r="K5741" s="50">
        <v>29.36</v>
      </c>
      <c r="L5741" s="50">
        <v>29.75</v>
      </c>
      <c r="M5741" s="50">
        <v>30.271999999999998</v>
      </c>
      <c r="N5741" s="50">
        <v>32.165999999999997</v>
      </c>
      <c r="O5741" s="50">
        <v>35.904000000000003</v>
      </c>
      <c r="P5741" s="50">
        <v>39.238</v>
      </c>
      <c r="Q5741" s="50">
        <v>38.956000000000003</v>
      </c>
      <c r="R5741" s="50">
        <v>32.872</v>
      </c>
      <c r="S5741" s="50">
        <v>30.26</v>
      </c>
      <c r="T5741" s="50">
        <v>35.606999999999999</v>
      </c>
      <c r="U5741" s="50">
        <v>45.723999999999997</v>
      </c>
      <c r="V5741" s="50">
        <v>46.118000000000002</v>
      </c>
      <c r="W5741" s="50" t="s">
        <v>311</v>
      </c>
      <c r="X5741" s="50">
        <v>30.338999999999999</v>
      </c>
      <c r="Y5741" s="50">
        <v>14.147</v>
      </c>
      <c r="Z5741" s="50">
        <v>6.8739999999999997</v>
      </c>
      <c r="AA5741" s="50">
        <v>2.5259999999999998</v>
      </c>
      <c r="AB5741" s="50">
        <v>0.60799999999999998</v>
      </c>
      <c r="AC5741" s="50" t="str">
        <f t="shared" si="365"/>
        <v>Maldives-2065</v>
      </c>
      <c r="AD5741" s="51">
        <f t="shared" si="366"/>
        <v>327.012</v>
      </c>
      <c r="AE5741" s="15">
        <f t="shared" si="367"/>
        <v>0.78356451751006062</v>
      </c>
      <c r="AF5741">
        <f t="shared" si="368"/>
        <v>0.45337948288579222</v>
      </c>
    </row>
    <row r="5742" spans="1:32" x14ac:dyDescent="0.25">
      <c r="A5742" s="59">
        <v>5725</v>
      </c>
      <c r="B5742" s="60" t="s">
        <v>309</v>
      </c>
      <c r="C5742" s="61" t="s">
        <v>379</v>
      </c>
      <c r="D5742" s="62"/>
      <c r="E5742" s="62">
        <v>474</v>
      </c>
      <c r="F5742" s="62">
        <v>2065</v>
      </c>
      <c r="G5742" s="50">
        <v>15.707000000000001</v>
      </c>
      <c r="H5742" s="50">
        <v>15.794</v>
      </c>
      <c r="I5742" s="50">
        <v>15.991</v>
      </c>
      <c r="J5742" s="50">
        <v>16.350000000000001</v>
      </c>
      <c r="K5742" s="50">
        <v>17.081</v>
      </c>
      <c r="L5742" s="50">
        <v>17.712</v>
      </c>
      <c r="M5742" s="50">
        <v>17.498000000000001</v>
      </c>
      <c r="N5742" s="50">
        <v>16.879000000000001</v>
      </c>
      <c r="O5742" s="50">
        <v>16.739000000000001</v>
      </c>
      <c r="P5742" s="50">
        <v>17.646999999999998</v>
      </c>
      <c r="Q5742" s="50">
        <v>16.581</v>
      </c>
      <c r="R5742" s="50">
        <v>21.925999999999998</v>
      </c>
      <c r="S5742" s="50">
        <v>21.283000000000001</v>
      </c>
      <c r="T5742" s="50">
        <v>19.413</v>
      </c>
      <c r="U5742" s="50">
        <v>13.93</v>
      </c>
      <c r="V5742" s="50">
        <v>16.503</v>
      </c>
      <c r="W5742" s="50" t="s">
        <v>311</v>
      </c>
      <c r="X5742" s="50">
        <v>13.717000000000001</v>
      </c>
      <c r="Y5742" s="50">
        <v>12.323</v>
      </c>
      <c r="Z5742" s="50">
        <v>11.488</v>
      </c>
      <c r="AA5742" s="50">
        <v>6.7329999999999997</v>
      </c>
      <c r="AB5742" s="50">
        <v>2.5640000000000001</v>
      </c>
      <c r="AC5742" s="50" t="str">
        <f t="shared" si="365"/>
        <v>Martinique-2065</v>
      </c>
      <c r="AD5742" s="51">
        <f t="shared" si="366"/>
        <v>179.69599999999997</v>
      </c>
      <c r="AE5742" s="15">
        <f t="shared" si="367"/>
        <v>0.80226048437360897</v>
      </c>
      <c r="AF5742">
        <f t="shared" si="368"/>
        <v>0.42551103051217493</v>
      </c>
    </row>
    <row r="5743" spans="1:32" x14ac:dyDescent="0.25">
      <c r="A5743" s="59">
        <v>5726</v>
      </c>
      <c r="B5743" s="60" t="s">
        <v>309</v>
      </c>
      <c r="C5743" s="61" t="s">
        <v>380</v>
      </c>
      <c r="D5743" s="62">
        <v>6</v>
      </c>
      <c r="E5743" s="62">
        <v>480</v>
      </c>
      <c r="F5743" s="62">
        <v>2065</v>
      </c>
      <c r="G5743" s="50">
        <v>52.036999999999999</v>
      </c>
      <c r="H5743" s="50">
        <v>52.862000000000002</v>
      </c>
      <c r="I5743" s="50">
        <v>52.923999999999999</v>
      </c>
      <c r="J5743" s="50">
        <v>53.512</v>
      </c>
      <c r="K5743" s="50">
        <v>55.994</v>
      </c>
      <c r="L5743" s="50">
        <v>60.045000000000002</v>
      </c>
      <c r="M5743" s="50">
        <v>63.863999999999997</v>
      </c>
      <c r="N5743" s="50">
        <v>65.638999999999996</v>
      </c>
      <c r="O5743" s="50">
        <v>64.837999999999994</v>
      </c>
      <c r="P5743" s="50">
        <v>64.019000000000005</v>
      </c>
      <c r="Q5743" s="50">
        <v>65.578000000000003</v>
      </c>
      <c r="R5743" s="50">
        <v>74.935000000000002</v>
      </c>
      <c r="S5743" s="50">
        <v>84.86</v>
      </c>
      <c r="T5743" s="50">
        <v>79.972999999999999</v>
      </c>
      <c r="U5743" s="50">
        <v>80.028999999999996</v>
      </c>
      <c r="V5743" s="50">
        <v>60.029000000000003</v>
      </c>
      <c r="W5743" s="50" t="s">
        <v>311</v>
      </c>
      <c r="X5743" s="50">
        <v>46.667000000000002</v>
      </c>
      <c r="Y5743" s="50">
        <v>36.125999999999998</v>
      </c>
      <c r="Z5743" s="50">
        <v>16.006</v>
      </c>
      <c r="AA5743" s="50">
        <v>6.3049999999999997</v>
      </c>
      <c r="AB5743" s="50">
        <v>1.78</v>
      </c>
      <c r="AC5743" s="50" t="str">
        <f t="shared" si="365"/>
        <v>Mauritius-2065</v>
      </c>
      <c r="AD5743" s="51">
        <f t="shared" si="366"/>
        <v>653.28399999999999</v>
      </c>
      <c r="AE5743" s="15">
        <f t="shared" si="367"/>
        <v>0.74200194708580014</v>
      </c>
      <c r="AF5743">
        <f t="shared" si="368"/>
        <v>0.40304793325664784</v>
      </c>
    </row>
    <row r="5744" spans="1:32" x14ac:dyDescent="0.25">
      <c r="A5744" s="59">
        <v>5727</v>
      </c>
      <c r="B5744" s="60" t="s">
        <v>309</v>
      </c>
      <c r="C5744" s="61" t="s">
        <v>381</v>
      </c>
      <c r="D5744" s="62"/>
      <c r="E5744" s="62">
        <v>583</v>
      </c>
      <c r="F5744" s="62">
        <v>2065</v>
      </c>
      <c r="G5744" s="50">
        <v>8.9260000000000002</v>
      </c>
      <c r="H5744" s="50">
        <v>9.3409999999999993</v>
      </c>
      <c r="I5744" s="50">
        <v>9.4740000000000002</v>
      </c>
      <c r="J5744" s="50">
        <v>9.26</v>
      </c>
      <c r="K5744" s="50">
        <v>8.92</v>
      </c>
      <c r="L5744" s="50">
        <v>8.891</v>
      </c>
      <c r="M5744" s="50">
        <v>9.1959999999999997</v>
      </c>
      <c r="N5744" s="50">
        <v>9.3140000000000001</v>
      </c>
      <c r="O5744" s="50">
        <v>8.8979999999999997</v>
      </c>
      <c r="P5744" s="50">
        <v>8.0890000000000004</v>
      </c>
      <c r="Q5744" s="50">
        <v>7.2160000000000002</v>
      </c>
      <c r="R5744" s="50">
        <v>7.0369999999999999</v>
      </c>
      <c r="S5744" s="50">
        <v>7.274</v>
      </c>
      <c r="T5744" s="50">
        <v>6.9939999999999998</v>
      </c>
      <c r="U5744" s="50">
        <v>5.5460000000000003</v>
      </c>
      <c r="V5744" s="50">
        <v>3.5419999999999998</v>
      </c>
      <c r="W5744" s="50" t="s">
        <v>311</v>
      </c>
      <c r="X5744" s="50">
        <v>1.8640000000000001</v>
      </c>
      <c r="Y5744" s="50">
        <v>0.45700000000000002</v>
      </c>
      <c r="Z5744" s="50">
        <v>0.11</v>
      </c>
      <c r="AA5744" s="50">
        <v>2.5999999999999999E-2</v>
      </c>
      <c r="AB5744" s="50">
        <v>2E-3</v>
      </c>
      <c r="AC5744" s="50" t="str">
        <f t="shared" si="365"/>
        <v>Micronesia (Fed. States of)-2065</v>
      </c>
      <c r="AD5744" s="51">
        <f t="shared" si="366"/>
        <v>84.094999999999999</v>
      </c>
      <c r="AE5744" s="15">
        <f t="shared" si="367"/>
        <v>0.55035376657351809</v>
      </c>
      <c r="AF5744">
        <f t="shared" si="368"/>
        <v>0.16578740298293931</v>
      </c>
    </row>
    <row r="5745" spans="1:32" x14ac:dyDescent="0.25">
      <c r="A5745" s="59">
        <v>5728</v>
      </c>
      <c r="B5745" s="60" t="s">
        <v>309</v>
      </c>
      <c r="C5745" s="61" t="s">
        <v>382</v>
      </c>
      <c r="D5745" s="62"/>
      <c r="E5745" s="62">
        <v>540</v>
      </c>
      <c r="F5745" s="62">
        <v>2065</v>
      </c>
      <c r="G5745" s="50">
        <v>22.45</v>
      </c>
      <c r="H5745" s="50">
        <v>22.63</v>
      </c>
      <c r="I5745" s="50">
        <v>22.646000000000001</v>
      </c>
      <c r="J5745" s="50">
        <v>22.966999999999999</v>
      </c>
      <c r="K5745" s="50">
        <v>23.704999999999998</v>
      </c>
      <c r="L5745" s="50">
        <v>24.602</v>
      </c>
      <c r="M5745" s="50">
        <v>25.427</v>
      </c>
      <c r="N5745" s="50">
        <v>25.952000000000002</v>
      </c>
      <c r="O5745" s="50">
        <v>26.135000000000002</v>
      </c>
      <c r="P5745" s="50">
        <v>26.076000000000001</v>
      </c>
      <c r="Q5745" s="50">
        <v>25.66</v>
      </c>
      <c r="R5745" s="50">
        <v>24.207000000000001</v>
      </c>
      <c r="S5745" s="50">
        <v>23.902999999999999</v>
      </c>
      <c r="T5745" s="50">
        <v>23.454000000000001</v>
      </c>
      <c r="U5745" s="50">
        <v>22.393000000000001</v>
      </c>
      <c r="V5745" s="50">
        <v>17.431999999999999</v>
      </c>
      <c r="W5745" s="50" t="s">
        <v>311</v>
      </c>
      <c r="X5745" s="50">
        <v>12.082000000000001</v>
      </c>
      <c r="Y5745" s="50">
        <v>8.5410000000000004</v>
      </c>
      <c r="Z5745" s="50">
        <v>5.1630000000000003</v>
      </c>
      <c r="AA5745" s="50">
        <v>1.734</v>
      </c>
      <c r="AB5745" s="50">
        <v>0.35299999999999998</v>
      </c>
      <c r="AC5745" s="50" t="str">
        <f t="shared" si="365"/>
        <v>New Caledonia-2065</v>
      </c>
      <c r="AD5745" s="51">
        <f t="shared" si="366"/>
        <v>248.63399999999996</v>
      </c>
      <c r="AE5745" s="15">
        <f t="shared" si="367"/>
        <v>0.63900351520709175</v>
      </c>
      <c r="AF5745">
        <f t="shared" si="368"/>
        <v>0.28812744974080151</v>
      </c>
    </row>
    <row r="5746" spans="1:32" x14ac:dyDescent="0.25">
      <c r="A5746" s="59">
        <v>5729</v>
      </c>
      <c r="B5746" s="60" t="s">
        <v>309</v>
      </c>
      <c r="C5746" s="61" t="s">
        <v>383</v>
      </c>
      <c r="D5746" s="62"/>
      <c r="E5746" s="62">
        <v>598</v>
      </c>
      <c r="F5746" s="62">
        <v>2065</v>
      </c>
      <c r="G5746" s="50">
        <v>1329.4469999999999</v>
      </c>
      <c r="H5746" s="50">
        <v>1319.077</v>
      </c>
      <c r="I5746" s="50">
        <v>1304.511</v>
      </c>
      <c r="J5746" s="50">
        <v>1283.9110000000001</v>
      </c>
      <c r="K5746" s="50">
        <v>1259.9179999999999</v>
      </c>
      <c r="L5746" s="50">
        <v>1227.1400000000001</v>
      </c>
      <c r="M5746" s="50">
        <v>1185.729</v>
      </c>
      <c r="N5746" s="50">
        <v>1132.1769999999999</v>
      </c>
      <c r="O5746" s="50">
        <v>1067.9179999999999</v>
      </c>
      <c r="P5746" s="50">
        <v>993.21600000000001</v>
      </c>
      <c r="Q5746" s="50">
        <v>911.44899999999996</v>
      </c>
      <c r="R5746" s="50">
        <v>825.71900000000005</v>
      </c>
      <c r="S5746" s="50">
        <v>707.92499999999995</v>
      </c>
      <c r="T5746" s="50">
        <v>565.995</v>
      </c>
      <c r="U5746" s="50">
        <v>400.17</v>
      </c>
      <c r="V5746" s="50">
        <v>265.24200000000002</v>
      </c>
      <c r="W5746" s="50" t="s">
        <v>311</v>
      </c>
      <c r="X5746" s="50">
        <v>157.72399999999999</v>
      </c>
      <c r="Y5746" s="50">
        <v>72.576999999999998</v>
      </c>
      <c r="Z5746" s="50">
        <v>24.137</v>
      </c>
      <c r="AA5746" s="50">
        <v>5.4340000000000002</v>
      </c>
      <c r="AB5746" s="50">
        <v>0.7</v>
      </c>
      <c r="AC5746" s="50" t="str">
        <f t="shared" si="365"/>
        <v>Papua New Guinea-2065</v>
      </c>
      <c r="AD5746" s="51">
        <f t="shared" si="366"/>
        <v>10595.101999999999</v>
      </c>
      <c r="AE5746" s="15">
        <f t="shared" si="367"/>
        <v>0.5139180349561524</v>
      </c>
      <c r="AF5746">
        <f t="shared" si="368"/>
        <v>0.10255464325088497</v>
      </c>
    </row>
    <row r="5747" spans="1:32" x14ac:dyDescent="0.25">
      <c r="A5747" s="59">
        <v>5730</v>
      </c>
      <c r="B5747" s="60" t="s">
        <v>309</v>
      </c>
      <c r="C5747" s="61" t="s">
        <v>384</v>
      </c>
      <c r="D5747" s="62"/>
      <c r="E5747" s="62">
        <v>630</v>
      </c>
      <c r="F5747" s="62">
        <v>2065</v>
      </c>
      <c r="G5747" s="50">
        <v>115.98399999999999</v>
      </c>
      <c r="H5747" s="50">
        <v>119.486</v>
      </c>
      <c r="I5747" s="50">
        <v>123.77500000000001</v>
      </c>
      <c r="J5747" s="50">
        <v>129.25200000000001</v>
      </c>
      <c r="K5747" s="50">
        <v>131.345</v>
      </c>
      <c r="L5747" s="50">
        <v>134.23500000000001</v>
      </c>
      <c r="M5747" s="50">
        <v>141.57</v>
      </c>
      <c r="N5747" s="50">
        <v>149.184</v>
      </c>
      <c r="O5747" s="50">
        <v>154.03299999999999</v>
      </c>
      <c r="P5747" s="50">
        <v>159.01300000000001</v>
      </c>
      <c r="Q5747" s="50">
        <v>168.673</v>
      </c>
      <c r="R5747" s="50">
        <v>188.059</v>
      </c>
      <c r="S5747" s="50">
        <v>202.346</v>
      </c>
      <c r="T5747" s="50">
        <v>211.99799999999999</v>
      </c>
      <c r="U5747" s="50">
        <v>208.19800000000001</v>
      </c>
      <c r="V5747" s="50">
        <v>184.23</v>
      </c>
      <c r="W5747" s="50" t="s">
        <v>311</v>
      </c>
      <c r="X5747" s="50">
        <v>157.31299999999999</v>
      </c>
      <c r="Y5747" s="50">
        <v>121.252</v>
      </c>
      <c r="Z5747" s="50">
        <v>74.468000000000004</v>
      </c>
      <c r="AA5747" s="50">
        <v>36.066000000000003</v>
      </c>
      <c r="AB5747" s="50">
        <v>12.478</v>
      </c>
      <c r="AC5747" s="50" t="str">
        <f t="shared" si="365"/>
        <v>Puerto Rico-2065</v>
      </c>
      <c r="AD5747" s="51">
        <f t="shared" si="366"/>
        <v>1557.71</v>
      </c>
      <c r="AE5747" s="15">
        <f t="shared" si="367"/>
        <v>0.87644555148262515</v>
      </c>
      <c r="AF5747">
        <f t="shared" si="368"/>
        <v>0.5247921834367526</v>
      </c>
    </row>
    <row r="5748" spans="1:32" x14ac:dyDescent="0.25">
      <c r="A5748" s="59">
        <v>5731</v>
      </c>
      <c r="B5748" s="60" t="s">
        <v>309</v>
      </c>
      <c r="C5748" s="61" t="s">
        <v>385</v>
      </c>
      <c r="D5748" s="62"/>
      <c r="E5748" s="62">
        <v>662</v>
      </c>
      <c r="F5748" s="62">
        <v>2065</v>
      </c>
      <c r="G5748" s="50">
        <v>6.6929999999999996</v>
      </c>
      <c r="H5748" s="50">
        <v>6.91</v>
      </c>
      <c r="I5748" s="50">
        <v>7.3209999999999997</v>
      </c>
      <c r="J5748" s="50">
        <v>7.6820000000000004</v>
      </c>
      <c r="K5748" s="50">
        <v>7.5830000000000002</v>
      </c>
      <c r="L5748" s="50">
        <v>7.7290000000000001</v>
      </c>
      <c r="M5748" s="50">
        <v>8.1430000000000007</v>
      </c>
      <c r="N5748" s="50">
        <v>8.9730000000000008</v>
      </c>
      <c r="O5748" s="50">
        <v>9.5340000000000007</v>
      </c>
      <c r="P5748" s="50">
        <v>9.9659999999999993</v>
      </c>
      <c r="Q5748" s="50">
        <v>10.166</v>
      </c>
      <c r="R5748" s="50">
        <v>10.255000000000001</v>
      </c>
      <c r="S5748" s="50">
        <v>11.914</v>
      </c>
      <c r="T5748" s="50">
        <v>13.542999999999999</v>
      </c>
      <c r="U5748" s="50">
        <v>13.305</v>
      </c>
      <c r="V5748" s="50">
        <v>10.252000000000001</v>
      </c>
      <c r="W5748" s="50" t="s">
        <v>311</v>
      </c>
      <c r="X5748" s="50">
        <v>8.548</v>
      </c>
      <c r="Y5748" s="50">
        <v>5.7359999999999998</v>
      </c>
      <c r="Z5748" s="50">
        <v>3.3140000000000001</v>
      </c>
      <c r="AA5748" s="50">
        <v>1.4630000000000001</v>
      </c>
      <c r="AB5748" s="50">
        <v>0.45200000000000001</v>
      </c>
      <c r="AC5748" s="50" t="str">
        <f t="shared" si="365"/>
        <v>Saint Lucia-2065</v>
      </c>
      <c r="AD5748" s="51">
        <f t="shared" si="366"/>
        <v>91.944999999999993</v>
      </c>
      <c r="AE5748" s="15">
        <f t="shared" si="367"/>
        <v>0.84329762357931382</v>
      </c>
      <c r="AF5748">
        <f t="shared" si="368"/>
        <v>0.50158147941418818</v>
      </c>
    </row>
    <row r="5749" spans="1:32" x14ac:dyDescent="0.25">
      <c r="A5749" s="59">
        <v>5732</v>
      </c>
      <c r="B5749" s="60" t="s">
        <v>309</v>
      </c>
      <c r="C5749" s="61" t="s">
        <v>386</v>
      </c>
      <c r="D5749" s="62"/>
      <c r="E5749" s="62">
        <v>670</v>
      </c>
      <c r="F5749" s="62">
        <v>2065</v>
      </c>
      <c r="G5749" s="50">
        <v>4.7850000000000001</v>
      </c>
      <c r="H5749" s="50">
        <v>5.0229999999999997</v>
      </c>
      <c r="I5749" s="50">
        <v>5.3029999999999999</v>
      </c>
      <c r="J5749" s="50">
        <v>5.3840000000000003</v>
      </c>
      <c r="K5749" s="50">
        <v>5.415</v>
      </c>
      <c r="L5749" s="50">
        <v>5.468</v>
      </c>
      <c r="M5749" s="50">
        <v>5.6369999999999996</v>
      </c>
      <c r="N5749" s="50">
        <v>5.9409999999999998</v>
      </c>
      <c r="O5749" s="50">
        <v>6.3410000000000002</v>
      </c>
      <c r="P5749" s="50">
        <v>6.7149999999999999</v>
      </c>
      <c r="Q5749" s="50">
        <v>6.9240000000000004</v>
      </c>
      <c r="R5749" s="50">
        <v>7.1369999999999996</v>
      </c>
      <c r="S5749" s="50">
        <v>6.7679999999999998</v>
      </c>
      <c r="T5749" s="50">
        <v>6.7590000000000003</v>
      </c>
      <c r="U5749" s="50">
        <v>6.09</v>
      </c>
      <c r="V5749" s="50">
        <v>4.931</v>
      </c>
      <c r="W5749" s="50" t="s">
        <v>311</v>
      </c>
      <c r="X5749" s="50">
        <v>3.6549999999999998</v>
      </c>
      <c r="Y5749" s="50">
        <v>2.153</v>
      </c>
      <c r="Z5749" s="50">
        <v>0.96699999999999997</v>
      </c>
      <c r="AA5749" s="50">
        <v>0.313</v>
      </c>
      <c r="AB5749" s="50">
        <v>7.3999999999999996E-2</v>
      </c>
      <c r="AC5749" s="50" t="str">
        <f t="shared" si="365"/>
        <v>Saint Vincent and the Grenadines-2065</v>
      </c>
      <c r="AD5749" s="51">
        <f t="shared" si="366"/>
        <v>61.73</v>
      </c>
      <c r="AE5749" s="15">
        <f t="shared" si="367"/>
        <v>0.648841730115017</v>
      </c>
      <c r="AF5749">
        <f t="shared" si="368"/>
        <v>0.32459234002680865</v>
      </c>
    </row>
    <row r="5750" spans="1:32" x14ac:dyDescent="0.25">
      <c r="A5750" s="59">
        <v>5733</v>
      </c>
      <c r="B5750" s="60" t="s">
        <v>309</v>
      </c>
      <c r="C5750" s="61" t="s">
        <v>387</v>
      </c>
      <c r="D5750" s="62"/>
      <c r="E5750" s="62">
        <v>882</v>
      </c>
      <c r="F5750" s="62">
        <v>2065</v>
      </c>
      <c r="G5750" s="50">
        <v>20.347000000000001</v>
      </c>
      <c r="H5750" s="50">
        <v>20.13</v>
      </c>
      <c r="I5750" s="50">
        <v>20.315999999999999</v>
      </c>
      <c r="J5750" s="50">
        <v>20.440000000000001</v>
      </c>
      <c r="K5750" s="50">
        <v>20.085000000000001</v>
      </c>
      <c r="L5750" s="50">
        <v>19.117000000000001</v>
      </c>
      <c r="M5750" s="50">
        <v>17.413</v>
      </c>
      <c r="N5750" s="50">
        <v>15.372999999999999</v>
      </c>
      <c r="O5750" s="50">
        <v>14.055</v>
      </c>
      <c r="P5750" s="50">
        <v>13.651999999999999</v>
      </c>
      <c r="Q5750" s="50">
        <v>14.51</v>
      </c>
      <c r="R5750" s="50">
        <v>14.978999999999999</v>
      </c>
      <c r="S5750" s="50">
        <v>11.874000000000001</v>
      </c>
      <c r="T5750" s="50">
        <v>10.295</v>
      </c>
      <c r="U5750" s="50">
        <v>8.2479999999999993</v>
      </c>
      <c r="V5750" s="50">
        <v>5.4470000000000001</v>
      </c>
      <c r="W5750" s="50" t="s">
        <v>311</v>
      </c>
      <c r="X5750" s="50">
        <v>4.5839999999999996</v>
      </c>
      <c r="Y5750" s="50">
        <v>3.508</v>
      </c>
      <c r="Z5750" s="50">
        <v>2.14</v>
      </c>
      <c r="AA5750" s="50">
        <v>0.92100000000000004</v>
      </c>
      <c r="AB5750" s="50">
        <v>0.25600000000000001</v>
      </c>
      <c r="AC5750" s="50" t="str">
        <f t="shared" si="365"/>
        <v>Samoa-2065</v>
      </c>
      <c r="AD5750" s="51">
        <f t="shared" si="366"/>
        <v>161.49800000000002</v>
      </c>
      <c r="AE5750" s="15">
        <f t="shared" si="367"/>
        <v>0.59562347521331538</v>
      </c>
      <c r="AF5750">
        <f t="shared" si="368"/>
        <v>0.1592462132969846</v>
      </c>
    </row>
    <row r="5751" spans="1:32" x14ac:dyDescent="0.25">
      <c r="A5751" s="59">
        <v>5734</v>
      </c>
      <c r="B5751" s="60" t="s">
        <v>309</v>
      </c>
      <c r="C5751" s="61" t="s">
        <v>388</v>
      </c>
      <c r="D5751" s="62"/>
      <c r="E5751" s="62">
        <v>678</v>
      </c>
      <c r="F5751" s="62">
        <v>2065</v>
      </c>
      <c r="G5751" s="50">
        <v>44.344000000000001</v>
      </c>
      <c r="H5751" s="50">
        <v>43.244999999999997</v>
      </c>
      <c r="I5751" s="50">
        <v>42.277000000000001</v>
      </c>
      <c r="J5751" s="50">
        <v>40.753</v>
      </c>
      <c r="K5751" s="50">
        <v>38.622</v>
      </c>
      <c r="L5751" s="50">
        <v>36.179000000000002</v>
      </c>
      <c r="M5751" s="50">
        <v>33.661999999999999</v>
      </c>
      <c r="N5751" s="50">
        <v>30.919</v>
      </c>
      <c r="O5751" s="50">
        <v>28.073</v>
      </c>
      <c r="P5751" s="50">
        <v>25.562999999999999</v>
      </c>
      <c r="Q5751" s="50">
        <v>23.497</v>
      </c>
      <c r="R5751" s="50">
        <v>20.814</v>
      </c>
      <c r="S5751" s="50">
        <v>17.395</v>
      </c>
      <c r="T5751" s="50">
        <v>12.763</v>
      </c>
      <c r="U5751" s="50">
        <v>9.2759999999999998</v>
      </c>
      <c r="V5751" s="50">
        <v>7.1870000000000003</v>
      </c>
      <c r="W5751" s="50" t="s">
        <v>311</v>
      </c>
      <c r="X5751" s="50">
        <v>3.5979999999999999</v>
      </c>
      <c r="Y5751" s="50">
        <v>2.0230000000000001</v>
      </c>
      <c r="Z5751" s="50">
        <v>0.45400000000000001</v>
      </c>
      <c r="AA5751" s="50">
        <v>7.9000000000000001E-2</v>
      </c>
      <c r="AB5751" s="50">
        <v>8.0000000000000002E-3</v>
      </c>
      <c r="AC5751" s="50" t="str">
        <f t="shared" si="365"/>
        <v>Sao Tome and Principe-2065</v>
      </c>
      <c r="AD5751" s="51">
        <f t="shared" si="366"/>
        <v>295.47700000000003</v>
      </c>
      <c r="AE5751" s="15">
        <f t="shared" si="367"/>
        <v>0.55927872558608638</v>
      </c>
      <c r="AF5751">
        <f t="shared" si="368"/>
        <v>8.3198736078882257E-2</v>
      </c>
    </row>
    <row r="5752" spans="1:32" x14ac:dyDescent="0.25">
      <c r="A5752" s="59">
        <v>5735</v>
      </c>
      <c r="B5752" s="60" t="s">
        <v>309</v>
      </c>
      <c r="C5752" s="61" t="s">
        <v>389</v>
      </c>
      <c r="D5752" s="62"/>
      <c r="E5752" s="62">
        <v>690</v>
      </c>
      <c r="F5752" s="62">
        <v>2065</v>
      </c>
      <c r="G5752" s="50">
        <v>4.8259999999999996</v>
      </c>
      <c r="H5752" s="50">
        <v>4.9340000000000002</v>
      </c>
      <c r="I5752" s="50">
        <v>5.2210000000000001</v>
      </c>
      <c r="J5752" s="50">
        <v>5.5529999999999999</v>
      </c>
      <c r="K5752" s="50">
        <v>5.6879999999999997</v>
      </c>
      <c r="L5752" s="50">
        <v>5.5410000000000004</v>
      </c>
      <c r="M5752" s="50">
        <v>5.2720000000000002</v>
      </c>
      <c r="N5752" s="50">
        <v>5.1639999999999997</v>
      </c>
      <c r="O5752" s="50">
        <v>5.4539999999999997</v>
      </c>
      <c r="P5752" s="50">
        <v>6.14</v>
      </c>
      <c r="Q5752" s="50">
        <v>6.5259999999999998</v>
      </c>
      <c r="R5752" s="50">
        <v>5.4340000000000002</v>
      </c>
      <c r="S5752" s="50">
        <v>4.37</v>
      </c>
      <c r="T5752" s="50">
        <v>4.1349999999999998</v>
      </c>
      <c r="U5752" s="50">
        <v>4.4020000000000001</v>
      </c>
      <c r="V5752" s="50">
        <v>4.2279999999999998</v>
      </c>
      <c r="W5752" s="50" t="s">
        <v>311</v>
      </c>
      <c r="X5752" s="50">
        <v>3.79</v>
      </c>
      <c r="Y5752" s="50">
        <v>2.573</v>
      </c>
      <c r="Z5752" s="50">
        <v>1.3180000000000001</v>
      </c>
      <c r="AA5752" s="50">
        <v>0.45500000000000002</v>
      </c>
      <c r="AB5752" s="50">
        <v>9.1999999999999998E-2</v>
      </c>
      <c r="AC5752" s="50" t="str">
        <f t="shared" si="365"/>
        <v>Seychelles-2065</v>
      </c>
      <c r="AD5752" s="51">
        <f t="shared" si="366"/>
        <v>55.142000000000003</v>
      </c>
      <c r="AE5752" s="15">
        <f t="shared" si="367"/>
        <v>0.65238837909397551</v>
      </c>
      <c r="AF5752">
        <f t="shared" si="368"/>
        <v>0.29937395718950982</v>
      </c>
    </row>
    <row r="5753" spans="1:32" x14ac:dyDescent="0.25">
      <c r="A5753" s="59">
        <v>5736</v>
      </c>
      <c r="B5753" s="60" t="s">
        <v>309</v>
      </c>
      <c r="C5753" s="61" t="s">
        <v>244</v>
      </c>
      <c r="D5753" s="62"/>
      <c r="E5753" s="62">
        <v>702</v>
      </c>
      <c r="F5753" s="62">
        <v>2065</v>
      </c>
      <c r="G5753" s="50">
        <v>214.601</v>
      </c>
      <c r="H5753" s="50">
        <v>226.179</v>
      </c>
      <c r="I5753" s="50">
        <v>238.16</v>
      </c>
      <c r="J5753" s="50">
        <v>251.77600000000001</v>
      </c>
      <c r="K5753" s="50">
        <v>266.88400000000001</v>
      </c>
      <c r="L5753" s="50">
        <v>285.39600000000002</v>
      </c>
      <c r="M5753" s="50">
        <v>306.06299999999999</v>
      </c>
      <c r="N5753" s="50">
        <v>325.27100000000002</v>
      </c>
      <c r="O5753" s="50">
        <v>338.96600000000001</v>
      </c>
      <c r="P5753" s="50">
        <v>357.31400000000002</v>
      </c>
      <c r="Q5753" s="50">
        <v>376.08600000000001</v>
      </c>
      <c r="R5753" s="50">
        <v>393.18</v>
      </c>
      <c r="S5753" s="50">
        <v>417.608</v>
      </c>
      <c r="T5753" s="50">
        <v>441.05799999999999</v>
      </c>
      <c r="U5753" s="50">
        <v>443.416</v>
      </c>
      <c r="V5753" s="50">
        <v>392.97899999999998</v>
      </c>
      <c r="W5753" s="50" t="s">
        <v>311</v>
      </c>
      <c r="X5753" s="50">
        <v>372.56900000000002</v>
      </c>
      <c r="Y5753" s="50">
        <v>317.84899999999999</v>
      </c>
      <c r="Z5753" s="50">
        <v>222.541</v>
      </c>
      <c r="AA5753" s="50">
        <v>106.367</v>
      </c>
      <c r="AB5753" s="50">
        <v>35.186</v>
      </c>
      <c r="AC5753" s="50" t="str">
        <f t="shared" si="365"/>
        <v>Singapore-2065</v>
      </c>
      <c r="AD5753" s="51">
        <f t="shared" si="366"/>
        <v>3318.5440000000003</v>
      </c>
      <c r="AE5753" s="15">
        <f t="shared" si="367"/>
        <v>0.90729699530878616</v>
      </c>
      <c r="AF5753">
        <f t="shared" si="368"/>
        <v>0.5833581822966647</v>
      </c>
    </row>
    <row r="5754" spans="1:32" x14ac:dyDescent="0.25">
      <c r="A5754" s="59">
        <v>5737</v>
      </c>
      <c r="B5754" s="60" t="s">
        <v>309</v>
      </c>
      <c r="C5754" s="61" t="s">
        <v>390</v>
      </c>
      <c r="D5754" s="62"/>
      <c r="E5754" s="62">
        <v>90</v>
      </c>
      <c r="F5754" s="62">
        <v>2065</v>
      </c>
      <c r="G5754" s="50">
        <v>97.751000000000005</v>
      </c>
      <c r="H5754" s="50">
        <v>97.135000000000005</v>
      </c>
      <c r="I5754" s="50">
        <v>96.798000000000002</v>
      </c>
      <c r="J5754" s="50">
        <v>95.963999999999999</v>
      </c>
      <c r="K5754" s="50">
        <v>94.122</v>
      </c>
      <c r="L5754" s="50">
        <v>90.66</v>
      </c>
      <c r="M5754" s="50">
        <v>85.933000000000007</v>
      </c>
      <c r="N5754" s="50">
        <v>80.356999999999999</v>
      </c>
      <c r="O5754" s="50">
        <v>75.082999999999998</v>
      </c>
      <c r="P5754" s="50">
        <v>71.2</v>
      </c>
      <c r="Q5754" s="50">
        <v>68.754000000000005</v>
      </c>
      <c r="R5754" s="50">
        <v>63.881</v>
      </c>
      <c r="S5754" s="50">
        <v>54.731000000000002</v>
      </c>
      <c r="T5754" s="50">
        <v>45.164000000000001</v>
      </c>
      <c r="U5754" s="50">
        <v>33.789000000000001</v>
      </c>
      <c r="V5754" s="50">
        <v>23.687999999999999</v>
      </c>
      <c r="W5754" s="50" t="s">
        <v>311</v>
      </c>
      <c r="X5754" s="50">
        <v>16.434999999999999</v>
      </c>
      <c r="Y5754" s="50">
        <v>9.1479999999999997</v>
      </c>
      <c r="Z5754" s="50">
        <v>3.1930000000000001</v>
      </c>
      <c r="AA5754" s="50">
        <v>0.58499999999999996</v>
      </c>
      <c r="AB5754" s="50">
        <v>6.6000000000000003E-2</v>
      </c>
      <c r="AC5754" s="50" t="str">
        <f t="shared" si="365"/>
        <v>Solomon Islands-2065</v>
      </c>
      <c r="AD5754" s="51">
        <f t="shared" si="366"/>
        <v>780.68499999999995</v>
      </c>
      <c r="AE5754" s="15">
        <f t="shared" si="367"/>
        <v>0.5427951094231348</v>
      </c>
      <c r="AF5754">
        <f t="shared" si="368"/>
        <v>0.12315536909403388</v>
      </c>
    </row>
    <row r="5755" spans="1:32" x14ac:dyDescent="0.25">
      <c r="A5755" s="59">
        <v>5738</v>
      </c>
      <c r="B5755" s="60" t="s">
        <v>309</v>
      </c>
      <c r="C5755" s="61" t="s">
        <v>391</v>
      </c>
      <c r="D5755" s="62"/>
      <c r="E5755" s="62">
        <v>740</v>
      </c>
      <c r="F5755" s="62">
        <v>2065</v>
      </c>
      <c r="G5755" s="50">
        <v>36.241999999999997</v>
      </c>
      <c r="H5755" s="50">
        <v>37.456000000000003</v>
      </c>
      <c r="I5755" s="50">
        <v>38.726999999999997</v>
      </c>
      <c r="J5755" s="50">
        <v>39.533000000000001</v>
      </c>
      <c r="K5755" s="50">
        <v>39.947000000000003</v>
      </c>
      <c r="L5755" s="50">
        <v>40.359000000000002</v>
      </c>
      <c r="M5755" s="50">
        <v>41.033999999999999</v>
      </c>
      <c r="N5755" s="50">
        <v>41.802999999999997</v>
      </c>
      <c r="O5755" s="50">
        <v>42.387999999999998</v>
      </c>
      <c r="P5755" s="50">
        <v>42.625</v>
      </c>
      <c r="Q5755" s="50">
        <v>42.293999999999997</v>
      </c>
      <c r="R5755" s="50">
        <v>40.354999999999997</v>
      </c>
      <c r="S5755" s="50">
        <v>38.347000000000001</v>
      </c>
      <c r="T5755" s="50">
        <v>35.840000000000003</v>
      </c>
      <c r="U5755" s="50">
        <v>31.091000000000001</v>
      </c>
      <c r="V5755" s="50">
        <v>23.437000000000001</v>
      </c>
      <c r="W5755" s="50" t="s">
        <v>311</v>
      </c>
      <c r="X5755" s="50">
        <v>16.07</v>
      </c>
      <c r="Y5755" s="50">
        <v>8.6829999999999998</v>
      </c>
      <c r="Z5755" s="50">
        <v>4.3209999999999997</v>
      </c>
      <c r="AA5755" s="50">
        <v>1.2</v>
      </c>
      <c r="AB5755" s="50">
        <v>0.23899999999999999</v>
      </c>
      <c r="AC5755" s="50" t="str">
        <f t="shared" si="365"/>
        <v>Suriname-2065</v>
      </c>
      <c r="AD5755" s="51">
        <f t="shared" si="366"/>
        <v>408.68499999999995</v>
      </c>
      <c r="AE5755" s="15">
        <f t="shared" si="367"/>
        <v>0.57086998544111001</v>
      </c>
      <c r="AF5755">
        <f t="shared" si="368"/>
        <v>0.23196829843986877</v>
      </c>
    </row>
    <row r="5756" spans="1:32" x14ac:dyDescent="0.25">
      <c r="A5756" s="59">
        <v>5739</v>
      </c>
      <c r="B5756" s="60" t="s">
        <v>309</v>
      </c>
      <c r="C5756" s="61" t="s">
        <v>392</v>
      </c>
      <c r="D5756" s="62"/>
      <c r="E5756" s="62">
        <v>626</v>
      </c>
      <c r="F5756" s="62">
        <v>2065</v>
      </c>
      <c r="G5756" s="50">
        <v>279.35000000000002</v>
      </c>
      <c r="H5756" s="50">
        <v>276.86900000000003</v>
      </c>
      <c r="I5756" s="50">
        <v>273.517</v>
      </c>
      <c r="J5756" s="50">
        <v>266.66800000000001</v>
      </c>
      <c r="K5756" s="50">
        <v>255.809</v>
      </c>
      <c r="L5756" s="50">
        <v>241.416</v>
      </c>
      <c r="M5756" s="50">
        <v>225.64500000000001</v>
      </c>
      <c r="N5756" s="50">
        <v>207.48500000000001</v>
      </c>
      <c r="O5756" s="50">
        <v>186.131</v>
      </c>
      <c r="P5756" s="50">
        <v>164.39500000000001</v>
      </c>
      <c r="Q5756" s="50">
        <v>148.536</v>
      </c>
      <c r="R5756" s="50">
        <v>126.42700000000001</v>
      </c>
      <c r="S5756" s="50">
        <v>100.274</v>
      </c>
      <c r="T5756" s="50">
        <v>92.099000000000004</v>
      </c>
      <c r="U5756" s="50">
        <v>52.860999999999997</v>
      </c>
      <c r="V5756" s="50">
        <v>32.444000000000003</v>
      </c>
      <c r="W5756" s="50" t="s">
        <v>311</v>
      </c>
      <c r="X5756" s="50">
        <v>21.158000000000001</v>
      </c>
      <c r="Y5756" s="50">
        <v>6.9829999999999997</v>
      </c>
      <c r="Z5756" s="50">
        <v>4.4189999999999996</v>
      </c>
      <c r="AA5756" s="50">
        <v>0.873</v>
      </c>
      <c r="AB5756" s="50">
        <v>8.2000000000000003E-2</v>
      </c>
      <c r="AC5756" s="50" t="str">
        <f t="shared" si="365"/>
        <v>Timor-Leste-2065</v>
      </c>
      <c r="AD5756" s="51">
        <f t="shared" si="366"/>
        <v>1922.7860000000001</v>
      </c>
      <c r="AE5756" s="15">
        <f t="shared" si="367"/>
        <v>0.54122247613619001</v>
      </c>
      <c r="AF5756">
        <f t="shared" si="368"/>
        <v>7.6627543758051711E-2</v>
      </c>
    </row>
    <row r="5757" spans="1:32" x14ac:dyDescent="0.25">
      <c r="A5757" s="59">
        <v>5740</v>
      </c>
      <c r="B5757" s="60" t="s">
        <v>309</v>
      </c>
      <c r="C5757" s="61" t="s">
        <v>393</v>
      </c>
      <c r="D5757" s="62"/>
      <c r="E5757" s="62">
        <v>776</v>
      </c>
      <c r="F5757" s="62">
        <v>2065</v>
      </c>
      <c r="G5757" s="50">
        <v>12.161</v>
      </c>
      <c r="H5757" s="50">
        <v>11.885</v>
      </c>
      <c r="I5757" s="50">
        <v>11.734</v>
      </c>
      <c r="J5757" s="50">
        <v>11.8</v>
      </c>
      <c r="K5757" s="50">
        <v>11.787000000000001</v>
      </c>
      <c r="L5757" s="50">
        <v>11.43</v>
      </c>
      <c r="M5757" s="50">
        <v>10.622999999999999</v>
      </c>
      <c r="N5757" s="50">
        <v>9.5069999999999997</v>
      </c>
      <c r="O5757" s="50">
        <v>8.3940000000000001</v>
      </c>
      <c r="P5757" s="50">
        <v>7.7770000000000001</v>
      </c>
      <c r="Q5757" s="50">
        <v>8.0440000000000005</v>
      </c>
      <c r="R5757" s="50">
        <v>8.2929999999999993</v>
      </c>
      <c r="S5757" s="50">
        <v>7.5430000000000001</v>
      </c>
      <c r="T5757" s="50">
        <v>6.1550000000000002</v>
      </c>
      <c r="U5757" s="50">
        <v>4.7649999999999997</v>
      </c>
      <c r="V5757" s="50">
        <v>2.7370000000000001</v>
      </c>
      <c r="W5757" s="50" t="s">
        <v>311</v>
      </c>
      <c r="X5757" s="50">
        <v>2.294</v>
      </c>
      <c r="Y5757" s="50">
        <v>1.4670000000000001</v>
      </c>
      <c r="Z5757" s="50">
        <v>0.77900000000000003</v>
      </c>
      <c r="AA5757" s="50">
        <v>0.23699999999999999</v>
      </c>
      <c r="AB5757" s="50">
        <v>5.2999999999999999E-2</v>
      </c>
      <c r="AC5757" s="50" t="str">
        <f t="shared" si="365"/>
        <v>Tonga-2065</v>
      </c>
      <c r="AD5757" s="51">
        <f t="shared" si="366"/>
        <v>95.198000000000008</v>
      </c>
      <c r="AE5757" s="15">
        <f t="shared" si="367"/>
        <v>0.57004348830857787</v>
      </c>
      <c r="AF5757">
        <f t="shared" si="368"/>
        <v>0.14114584128632288</v>
      </c>
    </row>
    <row r="5758" spans="1:32" x14ac:dyDescent="0.25">
      <c r="A5758" s="59">
        <v>5741</v>
      </c>
      <c r="B5758" s="60" t="s">
        <v>309</v>
      </c>
      <c r="C5758" s="61" t="s">
        <v>394</v>
      </c>
      <c r="D5758" s="62"/>
      <c r="E5758" s="62">
        <v>780</v>
      </c>
      <c r="F5758" s="62">
        <v>2065</v>
      </c>
      <c r="G5758" s="50">
        <v>58.701999999999998</v>
      </c>
      <c r="H5758" s="50">
        <v>59.780999999999999</v>
      </c>
      <c r="I5758" s="50">
        <v>62.899000000000001</v>
      </c>
      <c r="J5758" s="50">
        <v>66.688000000000002</v>
      </c>
      <c r="K5758" s="50">
        <v>69.049000000000007</v>
      </c>
      <c r="L5758" s="50">
        <v>69.090999999999994</v>
      </c>
      <c r="M5758" s="50">
        <v>68.108999999999995</v>
      </c>
      <c r="N5758" s="50">
        <v>68.5</v>
      </c>
      <c r="O5758" s="50">
        <v>72.569999999999993</v>
      </c>
      <c r="P5758" s="50">
        <v>79.567999999999998</v>
      </c>
      <c r="Q5758" s="50">
        <v>86.106999999999999</v>
      </c>
      <c r="R5758" s="50">
        <v>83.444999999999993</v>
      </c>
      <c r="S5758" s="50">
        <v>73.230999999999995</v>
      </c>
      <c r="T5758" s="50">
        <v>63.116999999999997</v>
      </c>
      <c r="U5758" s="50">
        <v>62.759</v>
      </c>
      <c r="V5758" s="50">
        <v>62.317</v>
      </c>
      <c r="W5758" s="50" t="s">
        <v>311</v>
      </c>
      <c r="X5758" s="50">
        <v>48.552</v>
      </c>
      <c r="Y5758" s="50">
        <v>23.052</v>
      </c>
      <c r="Z5758" s="50">
        <v>9.3580000000000005</v>
      </c>
      <c r="AA5758" s="50">
        <v>2.7250000000000001</v>
      </c>
      <c r="AB5758" s="50">
        <v>0.629</v>
      </c>
      <c r="AC5758" s="50" t="str">
        <f t="shared" si="365"/>
        <v>Trinidad and Tobago-2065</v>
      </c>
      <c r="AD5758" s="51">
        <f t="shared" si="366"/>
        <v>736.35799999999995</v>
      </c>
      <c r="AE5758" s="15">
        <f t="shared" si="367"/>
        <v>0.61639990330790206</v>
      </c>
      <c r="AF5758">
        <f t="shared" si="368"/>
        <v>0.29693486172554334</v>
      </c>
    </row>
    <row r="5759" spans="1:32" x14ac:dyDescent="0.25">
      <c r="A5759" s="59">
        <v>5742</v>
      </c>
      <c r="B5759" s="60" t="s">
        <v>309</v>
      </c>
      <c r="C5759" s="61" t="s">
        <v>395</v>
      </c>
      <c r="D5759" s="62"/>
      <c r="E5759" s="62">
        <v>850</v>
      </c>
      <c r="F5759" s="62">
        <v>2065</v>
      </c>
      <c r="G5759" s="50">
        <v>3.5910000000000002</v>
      </c>
      <c r="H5759" s="50">
        <v>3.7869999999999999</v>
      </c>
      <c r="I5759" s="50">
        <v>4.008</v>
      </c>
      <c r="J5759" s="50">
        <v>4.1130000000000004</v>
      </c>
      <c r="K5759" s="50">
        <v>4.1219999999999999</v>
      </c>
      <c r="L5759" s="50">
        <v>4.1180000000000003</v>
      </c>
      <c r="M5759" s="50">
        <v>4.1429999999999998</v>
      </c>
      <c r="N5759" s="50">
        <v>4.141</v>
      </c>
      <c r="O5759" s="50">
        <v>4.2050000000000001</v>
      </c>
      <c r="P5759" s="50">
        <v>4.4850000000000003</v>
      </c>
      <c r="Q5759" s="50">
        <v>4.9400000000000004</v>
      </c>
      <c r="R5759" s="50">
        <v>5.2439999999999998</v>
      </c>
      <c r="S5759" s="50">
        <v>4.8710000000000004</v>
      </c>
      <c r="T5759" s="50">
        <v>4.8789999999999996</v>
      </c>
      <c r="U5759" s="50">
        <v>4.8099999999999996</v>
      </c>
      <c r="V5759" s="50">
        <v>3.3889999999999998</v>
      </c>
      <c r="W5759" s="50" t="s">
        <v>311</v>
      </c>
      <c r="X5759" s="50">
        <v>3.2869999999999999</v>
      </c>
      <c r="Y5759" s="50">
        <v>2.7669999999999999</v>
      </c>
      <c r="Z5759" s="50">
        <v>1.8779999999999999</v>
      </c>
      <c r="AA5759" s="50">
        <v>0.92100000000000004</v>
      </c>
      <c r="AB5759" s="50">
        <v>0.27700000000000002</v>
      </c>
      <c r="AC5759" s="50" t="str">
        <f t="shared" si="365"/>
        <v>United States Virgin Islands-2065</v>
      </c>
      <c r="AD5759" s="51">
        <f t="shared" si="366"/>
        <v>44.381999999999998</v>
      </c>
      <c r="AE5759" s="15">
        <f t="shared" si="367"/>
        <v>0.75692848452075157</v>
      </c>
      <c r="AF5759">
        <f t="shared" si="368"/>
        <v>0.39822120212308137</v>
      </c>
    </row>
    <row r="5760" spans="1:32" x14ac:dyDescent="0.25">
      <c r="A5760" s="59">
        <v>5743</v>
      </c>
      <c r="B5760" s="60" t="s">
        <v>309</v>
      </c>
      <c r="C5760" s="61" t="s">
        <v>396</v>
      </c>
      <c r="D5760" s="62"/>
      <c r="E5760" s="62">
        <v>548</v>
      </c>
      <c r="F5760" s="62">
        <v>2065</v>
      </c>
      <c r="G5760" s="50">
        <v>43.457999999999998</v>
      </c>
      <c r="H5760" s="50">
        <v>43.137</v>
      </c>
      <c r="I5760" s="50">
        <v>42.774000000000001</v>
      </c>
      <c r="J5760" s="50">
        <v>41.122999999999998</v>
      </c>
      <c r="K5760" s="50">
        <v>40.688000000000002</v>
      </c>
      <c r="L5760" s="50">
        <v>39.645000000000003</v>
      </c>
      <c r="M5760" s="50">
        <v>38.359000000000002</v>
      </c>
      <c r="N5760" s="50">
        <v>37.061999999999998</v>
      </c>
      <c r="O5760" s="50">
        <v>35.320999999999998</v>
      </c>
      <c r="P5760" s="50">
        <v>34.039000000000001</v>
      </c>
      <c r="Q5760" s="50">
        <v>31.6</v>
      </c>
      <c r="R5760" s="50">
        <v>30.417999999999999</v>
      </c>
      <c r="S5760" s="50">
        <v>24.798999999999999</v>
      </c>
      <c r="T5760" s="50">
        <v>22.800999999999998</v>
      </c>
      <c r="U5760" s="50">
        <v>17.984999999999999</v>
      </c>
      <c r="V5760" s="50">
        <v>15.317</v>
      </c>
      <c r="W5760" s="50" t="s">
        <v>311</v>
      </c>
      <c r="X5760" s="50">
        <v>9.6359999999999992</v>
      </c>
      <c r="Y5760" s="50">
        <v>4.5579999999999998</v>
      </c>
      <c r="Z5760" s="50">
        <v>1.64</v>
      </c>
      <c r="AA5760" s="50">
        <v>0.38</v>
      </c>
      <c r="AB5760" s="50">
        <v>5.2999999999999999E-2</v>
      </c>
      <c r="AC5760" s="50" t="str">
        <f t="shared" si="365"/>
        <v>Vanuatu-2065</v>
      </c>
      <c r="AD5760" s="51">
        <f t="shared" si="366"/>
        <v>353.05400000000003</v>
      </c>
      <c r="AE5760" s="15">
        <f t="shared" si="367"/>
        <v>0.57141117222861071</v>
      </c>
      <c r="AF5760">
        <f t="shared" si="368"/>
        <v>0.15001357729627315</v>
      </c>
    </row>
    <row r="5761" spans="1:32" x14ac:dyDescent="0.25">
      <c r="A5761" s="45">
        <v>5744</v>
      </c>
      <c r="B5761" s="46" t="s">
        <v>309</v>
      </c>
      <c r="C5761" s="47" t="s">
        <v>397</v>
      </c>
      <c r="D5761" s="48"/>
      <c r="E5761" s="48">
        <v>1638</v>
      </c>
      <c r="F5761" s="48">
        <v>2065</v>
      </c>
      <c r="G5761" s="49">
        <v>587693.174</v>
      </c>
      <c r="H5761" s="49">
        <v>589988.15700000001</v>
      </c>
      <c r="I5761" s="49">
        <v>594111.54500000004</v>
      </c>
      <c r="J5761" s="49">
        <v>596196.30000000005</v>
      </c>
      <c r="K5761" s="49">
        <v>593767.22699999996</v>
      </c>
      <c r="L5761" s="49">
        <v>587679.49300000002</v>
      </c>
      <c r="M5761" s="49">
        <v>581038.49699999997</v>
      </c>
      <c r="N5761" s="49">
        <v>576350.19700000004</v>
      </c>
      <c r="O5761" s="49">
        <v>573664.39099999995</v>
      </c>
      <c r="P5761" s="49">
        <v>570114.92200000002</v>
      </c>
      <c r="Q5761" s="49">
        <v>557121.22699999996</v>
      </c>
      <c r="R5761" s="49">
        <v>526195.21299999999</v>
      </c>
      <c r="S5761" s="49">
        <v>484040.18199999997</v>
      </c>
      <c r="T5761" s="49">
        <v>444425.75400000002</v>
      </c>
      <c r="U5761" s="49">
        <v>414639.95899999997</v>
      </c>
      <c r="V5761" s="49">
        <v>368280.90700000001</v>
      </c>
      <c r="W5761" s="49" t="s">
        <v>311</v>
      </c>
      <c r="X5761" s="49">
        <v>259799.27600000001</v>
      </c>
      <c r="Y5761" s="49">
        <v>160774.01999999999</v>
      </c>
      <c r="Z5761" s="49">
        <v>86452.229000000007</v>
      </c>
      <c r="AA5761" s="49">
        <v>31280.829000000002</v>
      </c>
      <c r="AB5761" s="49">
        <v>6904.473</v>
      </c>
      <c r="AC5761" s="50" t="str">
        <f t="shared" si="365"/>
        <v>COUNTRIES WITH ACCESS TO THE SEA-2065</v>
      </c>
      <c r="AD5761" s="51">
        <f t="shared" si="366"/>
        <v>5646167.6490000002</v>
      </c>
      <c r="AE5761" s="15">
        <f t="shared" si="367"/>
        <v>0.62774443540084124</v>
      </c>
      <c r="AF5761">
        <f t="shared" si="368"/>
        <v>0.23895482336770726</v>
      </c>
    </row>
    <row r="5762" spans="1:32" x14ac:dyDescent="0.25">
      <c r="A5762" s="59">
        <v>5745</v>
      </c>
      <c r="B5762" s="60" t="s">
        <v>309</v>
      </c>
      <c r="C5762" s="61" t="s">
        <v>398</v>
      </c>
      <c r="D5762" s="62"/>
      <c r="E5762" s="62">
        <v>8</v>
      </c>
      <c r="F5762" s="62">
        <v>2065</v>
      </c>
      <c r="G5762" s="50">
        <v>99.064999999999998</v>
      </c>
      <c r="H5762" s="50">
        <v>105.23099999999999</v>
      </c>
      <c r="I5762" s="50">
        <v>110.07599999999999</v>
      </c>
      <c r="J5762" s="50">
        <v>111.029</v>
      </c>
      <c r="K5762" s="50">
        <v>108.28</v>
      </c>
      <c r="L5762" s="50">
        <v>109</v>
      </c>
      <c r="M5762" s="50">
        <v>117.185</v>
      </c>
      <c r="N5762" s="50">
        <v>126.877</v>
      </c>
      <c r="O5762" s="50">
        <v>131.32599999999999</v>
      </c>
      <c r="P5762" s="50">
        <v>130.88800000000001</v>
      </c>
      <c r="Q5762" s="50">
        <v>132.44800000000001</v>
      </c>
      <c r="R5762" s="50">
        <v>119.91800000000001</v>
      </c>
      <c r="S5762" s="50">
        <v>153.39099999999999</v>
      </c>
      <c r="T5762" s="50">
        <v>201.65799999999999</v>
      </c>
      <c r="U5762" s="50">
        <v>175.024</v>
      </c>
      <c r="V5762" s="50">
        <v>149.67400000000001</v>
      </c>
      <c r="W5762" s="50" t="s">
        <v>311</v>
      </c>
      <c r="X5762" s="50">
        <v>132.77600000000001</v>
      </c>
      <c r="Y5762" s="50">
        <v>88.828000000000003</v>
      </c>
      <c r="Z5762" s="50">
        <v>48.918999999999997</v>
      </c>
      <c r="AA5762" s="50">
        <v>18.129000000000001</v>
      </c>
      <c r="AB5762" s="50">
        <v>3.7839999999999998</v>
      </c>
      <c r="AC5762" s="50" t="str">
        <f t="shared" si="365"/>
        <v>Albania-2065</v>
      </c>
      <c r="AD5762" s="51">
        <f t="shared" si="366"/>
        <v>1240.3420000000001</v>
      </c>
      <c r="AE5762" s="15">
        <f t="shared" si="367"/>
        <v>0.91358996147836635</v>
      </c>
      <c r="AF5762">
        <f t="shared" si="368"/>
        <v>0.52665120401565824</v>
      </c>
    </row>
    <row r="5763" spans="1:32" x14ac:dyDescent="0.25">
      <c r="A5763" s="59">
        <v>5746</v>
      </c>
      <c r="B5763" s="60" t="s">
        <v>309</v>
      </c>
      <c r="C5763" s="61" t="s">
        <v>399</v>
      </c>
      <c r="D5763" s="62"/>
      <c r="E5763" s="62">
        <v>12</v>
      </c>
      <c r="F5763" s="62">
        <v>2065</v>
      </c>
      <c r="G5763" s="50">
        <v>3391.181</v>
      </c>
      <c r="H5763" s="50">
        <v>3543.3150000000001</v>
      </c>
      <c r="I5763" s="50">
        <v>3776.7530000000002</v>
      </c>
      <c r="J5763" s="50">
        <v>3913.482</v>
      </c>
      <c r="K5763" s="50">
        <v>3830.364</v>
      </c>
      <c r="L5763" s="50">
        <v>3632.4690000000001</v>
      </c>
      <c r="M5763" s="50">
        <v>3509.212</v>
      </c>
      <c r="N5763" s="50">
        <v>3605.7359999999999</v>
      </c>
      <c r="O5763" s="50">
        <v>3909.998</v>
      </c>
      <c r="P5763" s="50">
        <v>4243.4059999999999</v>
      </c>
      <c r="Q5763" s="50">
        <v>4465.3119999999999</v>
      </c>
      <c r="R5763" s="50">
        <v>3625.39</v>
      </c>
      <c r="S5763" s="50">
        <v>2694.7249999999999</v>
      </c>
      <c r="T5763" s="50">
        <v>2690.95</v>
      </c>
      <c r="U5763" s="50">
        <v>3035.2559999999999</v>
      </c>
      <c r="V5763" s="50">
        <v>2874.0619999999999</v>
      </c>
      <c r="W5763" s="50" t="s">
        <v>311</v>
      </c>
      <c r="X5763" s="50">
        <v>2259.4490000000001</v>
      </c>
      <c r="Y5763" s="50">
        <v>1343.866</v>
      </c>
      <c r="Z5763" s="50">
        <v>580.66700000000003</v>
      </c>
      <c r="AA5763" s="50">
        <v>175.82599999999999</v>
      </c>
      <c r="AB5763" s="50">
        <v>29.74</v>
      </c>
      <c r="AC5763" s="50" t="str">
        <f t="shared" si="365"/>
        <v>Algeria-2065</v>
      </c>
      <c r="AD5763" s="51">
        <f t="shared" si="366"/>
        <v>37430.093999999997</v>
      </c>
      <c r="AE5763" s="15">
        <f t="shared" si="367"/>
        <v>0.63320880252130829</v>
      </c>
      <c r="AF5763">
        <f t="shared" si="368"/>
        <v>0.26982662282603953</v>
      </c>
    </row>
    <row r="5764" spans="1:32" x14ac:dyDescent="0.25">
      <c r="A5764" s="59">
        <v>5747</v>
      </c>
      <c r="B5764" s="60" t="s">
        <v>309</v>
      </c>
      <c r="C5764" s="61" t="s">
        <v>400</v>
      </c>
      <c r="D5764" s="62"/>
      <c r="E5764" s="62">
        <v>24</v>
      </c>
      <c r="F5764" s="62">
        <v>2065</v>
      </c>
      <c r="G5764" s="50">
        <v>12246.446</v>
      </c>
      <c r="H5764" s="50">
        <v>11530.242</v>
      </c>
      <c r="I5764" s="50">
        <v>10839.460999999999</v>
      </c>
      <c r="J5764" s="50">
        <v>10116.718000000001</v>
      </c>
      <c r="K5764" s="50">
        <v>9340.223</v>
      </c>
      <c r="L5764" s="50">
        <v>8513.8009999999995</v>
      </c>
      <c r="M5764" s="50">
        <v>7652.0309999999999</v>
      </c>
      <c r="N5764" s="50">
        <v>6779.4520000000002</v>
      </c>
      <c r="O5764" s="50">
        <v>5918.9</v>
      </c>
      <c r="P5764" s="50">
        <v>5119.3959999999997</v>
      </c>
      <c r="Q5764" s="50">
        <v>4390.0249999999996</v>
      </c>
      <c r="R5764" s="50">
        <v>3660.22</v>
      </c>
      <c r="S5764" s="50">
        <v>2835.8519999999999</v>
      </c>
      <c r="T5764" s="50">
        <v>2098.2359999999999</v>
      </c>
      <c r="U5764" s="50">
        <v>1509.8989999999999</v>
      </c>
      <c r="V5764" s="50">
        <v>989.11800000000005</v>
      </c>
      <c r="W5764" s="50" t="s">
        <v>311</v>
      </c>
      <c r="X5764" s="50">
        <v>535.83399999999995</v>
      </c>
      <c r="Y5764" s="50">
        <v>224.10900000000001</v>
      </c>
      <c r="Z5764" s="50">
        <v>60.271000000000001</v>
      </c>
      <c r="AA5764" s="50">
        <v>9.5670000000000002</v>
      </c>
      <c r="AB5764" s="50">
        <v>0.86299999999999999</v>
      </c>
      <c r="AC5764" s="50" t="str">
        <f t="shared" si="365"/>
        <v>Angola-2065</v>
      </c>
      <c r="AD5764" s="51">
        <f t="shared" si="366"/>
        <v>64326.618000000002</v>
      </c>
      <c r="AE5764" s="15">
        <f t="shared" si="367"/>
        <v>0.62251129073815137</v>
      </c>
      <c r="AF5764">
        <f t="shared" si="368"/>
        <v>5.4858956996826261E-2</v>
      </c>
    </row>
    <row r="5765" spans="1:32" x14ac:dyDescent="0.25">
      <c r="A5765" s="59">
        <v>5748</v>
      </c>
      <c r="B5765" s="60" t="s">
        <v>309</v>
      </c>
      <c r="C5765" s="61" t="s">
        <v>357</v>
      </c>
      <c r="D5765" s="62"/>
      <c r="E5765" s="62">
        <v>28</v>
      </c>
      <c r="F5765" s="62">
        <v>2065</v>
      </c>
      <c r="G5765" s="50">
        <v>6.84</v>
      </c>
      <c r="H5765" s="50">
        <v>7</v>
      </c>
      <c r="I5765" s="50">
        <v>7.1379999999999999</v>
      </c>
      <c r="J5765" s="50">
        <v>7.234</v>
      </c>
      <c r="K5765" s="50">
        <v>7.3319999999999999</v>
      </c>
      <c r="L5765" s="50">
        <v>7.4889999999999999</v>
      </c>
      <c r="M5765" s="50">
        <v>7.7050000000000001</v>
      </c>
      <c r="N5765" s="50">
        <v>7.9379999999999997</v>
      </c>
      <c r="O5765" s="50">
        <v>8.0559999999999992</v>
      </c>
      <c r="P5765" s="50">
        <v>7.9829999999999997</v>
      </c>
      <c r="Q5765" s="50">
        <v>7.8159999999999998</v>
      </c>
      <c r="R5765" s="50">
        <v>7.7249999999999996</v>
      </c>
      <c r="S5765" s="50">
        <v>7.7750000000000004</v>
      </c>
      <c r="T5765" s="50">
        <v>7.609</v>
      </c>
      <c r="U5765" s="50">
        <v>6.79</v>
      </c>
      <c r="V5765" s="50">
        <v>5.53</v>
      </c>
      <c r="W5765" s="50" t="s">
        <v>311</v>
      </c>
      <c r="X5765" s="50">
        <v>4.2869999999999999</v>
      </c>
      <c r="Y5765" s="50">
        <v>2.4689999999999999</v>
      </c>
      <c r="Z5765" s="50">
        <v>1.595</v>
      </c>
      <c r="AA5765" s="50">
        <v>0.627</v>
      </c>
      <c r="AB5765" s="50">
        <v>8.6999999999999994E-2</v>
      </c>
      <c r="AC5765" s="50" t="str">
        <f t="shared" si="365"/>
        <v>Antigua and Barbuda-2065</v>
      </c>
      <c r="AD5765" s="51">
        <f t="shared" si="366"/>
        <v>77.052999999999997</v>
      </c>
      <c r="AE5765" s="15">
        <f t="shared" si="367"/>
        <v>0.64854061490143167</v>
      </c>
      <c r="AF5765">
        <f t="shared" si="368"/>
        <v>0.29576358498842203</v>
      </c>
    </row>
    <row r="5766" spans="1:32" x14ac:dyDescent="0.25">
      <c r="A5766" s="59">
        <v>5749</v>
      </c>
      <c r="B5766" s="60" t="s">
        <v>309</v>
      </c>
      <c r="C5766" s="61" t="s">
        <v>155</v>
      </c>
      <c r="D5766" s="62"/>
      <c r="E5766" s="62">
        <v>32</v>
      </c>
      <c r="F5766" s="62">
        <v>2065</v>
      </c>
      <c r="G5766" s="50">
        <v>3246.7109999999998</v>
      </c>
      <c r="H5766" s="50">
        <v>3306.5740000000001</v>
      </c>
      <c r="I5766" s="50">
        <v>3375.7939999999999</v>
      </c>
      <c r="J5766" s="50">
        <v>3442.5529999999999</v>
      </c>
      <c r="K5766" s="50">
        <v>3494.7550000000001</v>
      </c>
      <c r="L5766" s="50">
        <v>3537.3380000000002</v>
      </c>
      <c r="M5766" s="50">
        <v>3571.2379999999998</v>
      </c>
      <c r="N5766" s="50">
        <v>3598.0920000000001</v>
      </c>
      <c r="O5766" s="50">
        <v>3614.8609999999999</v>
      </c>
      <c r="P5766" s="50">
        <v>3621.9450000000002</v>
      </c>
      <c r="Q5766" s="50">
        <v>3593.3560000000002</v>
      </c>
      <c r="R5766" s="50">
        <v>3459.55</v>
      </c>
      <c r="S5766" s="50">
        <v>3311.232</v>
      </c>
      <c r="T5766" s="50">
        <v>3041.5810000000001</v>
      </c>
      <c r="U5766" s="50">
        <v>2849.962</v>
      </c>
      <c r="V5766" s="50">
        <v>2448.4810000000002</v>
      </c>
      <c r="W5766" s="50" t="s">
        <v>311</v>
      </c>
      <c r="X5766" s="50">
        <v>1921.2049999999999</v>
      </c>
      <c r="Y5766" s="50">
        <v>1389.558</v>
      </c>
      <c r="Z5766" s="50">
        <v>666.66399999999999</v>
      </c>
      <c r="AA5766" s="50">
        <v>238.06800000000001</v>
      </c>
      <c r="AB5766" s="50">
        <v>58.005000000000003</v>
      </c>
      <c r="AC5766" s="50" t="str">
        <f t="shared" si="365"/>
        <v>Argentina-2065</v>
      </c>
      <c r="AD5766" s="51">
        <f t="shared" si="366"/>
        <v>35244.92</v>
      </c>
      <c r="AE5766" s="15">
        <f t="shared" si="367"/>
        <v>0.63959864286824886</v>
      </c>
      <c r="AF5766">
        <f t="shared" si="368"/>
        <v>0.27922088544784351</v>
      </c>
    </row>
    <row r="5767" spans="1:32" x14ac:dyDescent="0.25">
      <c r="A5767" s="59">
        <v>5750</v>
      </c>
      <c r="B5767" s="60" t="s">
        <v>309</v>
      </c>
      <c r="C5767" s="61" t="s">
        <v>358</v>
      </c>
      <c r="D5767" s="62"/>
      <c r="E5767" s="62">
        <v>533</v>
      </c>
      <c r="F5767" s="62">
        <v>2065</v>
      </c>
      <c r="G5767" s="50">
        <v>5.4950000000000001</v>
      </c>
      <c r="H5767" s="50">
        <v>5.54</v>
      </c>
      <c r="I5767" s="50">
        <v>5.4690000000000003</v>
      </c>
      <c r="J5767" s="50">
        <v>5.4260000000000002</v>
      </c>
      <c r="K5767" s="50">
        <v>5.6050000000000004</v>
      </c>
      <c r="L5767" s="50">
        <v>6.0030000000000001</v>
      </c>
      <c r="M5767" s="50">
        <v>6.3869999999999996</v>
      </c>
      <c r="N5767" s="50">
        <v>6.4809999999999999</v>
      </c>
      <c r="O5767" s="50">
        <v>6.2169999999999996</v>
      </c>
      <c r="P5767" s="50">
        <v>5.931</v>
      </c>
      <c r="Q5767" s="50">
        <v>5.8209999999999997</v>
      </c>
      <c r="R5767" s="50">
        <v>6.8040000000000003</v>
      </c>
      <c r="S5767" s="50">
        <v>7.0359999999999996</v>
      </c>
      <c r="T5767" s="50">
        <v>7.0960000000000001</v>
      </c>
      <c r="U5767" s="50">
        <v>6.4119999999999999</v>
      </c>
      <c r="V5767" s="50">
        <v>4.0860000000000003</v>
      </c>
      <c r="W5767" s="50" t="s">
        <v>311</v>
      </c>
      <c r="X5767" s="50">
        <v>3.3860000000000001</v>
      </c>
      <c r="Y5767" s="50">
        <v>2.4900000000000002</v>
      </c>
      <c r="Z5767" s="50">
        <v>1.3080000000000001</v>
      </c>
      <c r="AA5767" s="50">
        <v>0.44800000000000001</v>
      </c>
      <c r="AB5767" s="50">
        <v>9.4E-2</v>
      </c>
      <c r="AC5767" s="50" t="str">
        <f t="shared" si="365"/>
        <v>Aruba-2065</v>
      </c>
      <c r="AD5767" s="51">
        <f t="shared" si="366"/>
        <v>61.710999999999999</v>
      </c>
      <c r="AE5767" s="15">
        <f t="shared" si="367"/>
        <v>0.677739787071997</v>
      </c>
      <c r="AF5767">
        <f t="shared" si="368"/>
        <v>0.32372307102218245</v>
      </c>
    </row>
    <row r="5768" spans="1:32" x14ac:dyDescent="0.25">
      <c r="A5768" s="59">
        <v>5751</v>
      </c>
      <c r="B5768" s="60" t="s">
        <v>309</v>
      </c>
      <c r="C5768" s="61" t="s">
        <v>262</v>
      </c>
      <c r="D5768" s="62">
        <v>7</v>
      </c>
      <c r="E5768" s="62">
        <v>36</v>
      </c>
      <c r="F5768" s="62">
        <v>2065</v>
      </c>
      <c r="G5768" s="50">
        <v>1962.2739999999999</v>
      </c>
      <c r="H5768" s="50">
        <v>2010.193</v>
      </c>
      <c r="I5768" s="50">
        <v>2061.98</v>
      </c>
      <c r="J5768" s="50">
        <v>2106.556</v>
      </c>
      <c r="K5768" s="50">
        <v>2128.982</v>
      </c>
      <c r="L5768" s="50">
        <v>2139.0859999999998</v>
      </c>
      <c r="M5768" s="50">
        <v>2163.087</v>
      </c>
      <c r="N5768" s="50">
        <v>2216.2359999999999</v>
      </c>
      <c r="O5768" s="50">
        <v>2262.7750000000001</v>
      </c>
      <c r="P5768" s="50">
        <v>2278.366</v>
      </c>
      <c r="Q5768" s="50">
        <v>2179.413</v>
      </c>
      <c r="R5768" s="50">
        <v>2078.4189999999999</v>
      </c>
      <c r="S5768" s="50">
        <v>1885.58</v>
      </c>
      <c r="T5768" s="50">
        <v>1830.3240000000001</v>
      </c>
      <c r="U5768" s="50">
        <v>1853.809</v>
      </c>
      <c r="V5768" s="50">
        <v>1762.498</v>
      </c>
      <c r="W5768" s="50" t="s">
        <v>311</v>
      </c>
      <c r="X5768" s="50">
        <v>1506.356</v>
      </c>
      <c r="Y5768" s="50">
        <v>1041.1780000000001</v>
      </c>
      <c r="Z5768" s="50">
        <v>654.46400000000006</v>
      </c>
      <c r="AA5768" s="50">
        <v>239.20400000000001</v>
      </c>
      <c r="AB5768" s="50">
        <v>50.314999999999998</v>
      </c>
      <c r="AC5768" s="50" t="str">
        <f t="shared" si="365"/>
        <v>Australia-2065</v>
      </c>
      <c r="AD5768" s="51">
        <f t="shared" si="366"/>
        <v>21438.5</v>
      </c>
      <c r="AE5768" s="15">
        <f t="shared" si="367"/>
        <v>0.69839750915409193</v>
      </c>
      <c r="AF5768">
        <f t="shared" si="368"/>
        <v>0.32534361894266373</v>
      </c>
    </row>
    <row r="5769" spans="1:32" x14ac:dyDescent="0.25">
      <c r="A5769" s="59">
        <v>5752</v>
      </c>
      <c r="B5769" s="60" t="s">
        <v>309</v>
      </c>
      <c r="C5769" s="61" t="s">
        <v>359</v>
      </c>
      <c r="D5769" s="62"/>
      <c r="E5769" s="62">
        <v>44</v>
      </c>
      <c r="F5769" s="62">
        <v>2065</v>
      </c>
      <c r="G5769" s="50">
        <v>24.204999999999998</v>
      </c>
      <c r="H5769" s="50">
        <v>24.837</v>
      </c>
      <c r="I5769" s="50">
        <v>25.363</v>
      </c>
      <c r="J5769" s="50">
        <v>25.896000000000001</v>
      </c>
      <c r="K5769" s="50">
        <v>26.367999999999999</v>
      </c>
      <c r="L5769" s="50">
        <v>26.983000000000001</v>
      </c>
      <c r="M5769" s="50">
        <v>28.177</v>
      </c>
      <c r="N5769" s="50">
        <v>29.582999999999998</v>
      </c>
      <c r="O5769" s="50">
        <v>30.518000000000001</v>
      </c>
      <c r="P5769" s="50">
        <v>30.721</v>
      </c>
      <c r="Q5769" s="50">
        <v>30.302</v>
      </c>
      <c r="R5769" s="50">
        <v>28.895</v>
      </c>
      <c r="S5769" s="50">
        <v>26.010999999999999</v>
      </c>
      <c r="T5769" s="50">
        <v>29.19</v>
      </c>
      <c r="U5769" s="50">
        <v>29.481000000000002</v>
      </c>
      <c r="V5769" s="50">
        <v>24.690999999999999</v>
      </c>
      <c r="W5769" s="50" t="s">
        <v>311</v>
      </c>
      <c r="X5769" s="50">
        <v>19.649999999999999</v>
      </c>
      <c r="Y5769" s="50">
        <v>11.965</v>
      </c>
      <c r="Z5769" s="50">
        <v>7.21</v>
      </c>
      <c r="AA5769" s="50">
        <v>2.5739999999999998</v>
      </c>
      <c r="AB5769" s="50">
        <v>0.59799999999999998</v>
      </c>
      <c r="AC5769" s="50" t="str">
        <f t="shared" si="365"/>
        <v>Bahamas-2065</v>
      </c>
      <c r="AD5769" s="51">
        <f t="shared" si="366"/>
        <v>283.45400000000001</v>
      </c>
      <c r="AE5769" s="15">
        <f t="shared" si="367"/>
        <v>0.70474927148673161</v>
      </c>
      <c r="AF5769">
        <f t="shared" si="368"/>
        <v>0.35030277287982137</v>
      </c>
    </row>
    <row r="5770" spans="1:32" x14ac:dyDescent="0.25">
      <c r="A5770" s="59">
        <v>5753</v>
      </c>
      <c r="B5770" s="60" t="s">
        <v>309</v>
      </c>
      <c r="C5770" s="61" t="s">
        <v>360</v>
      </c>
      <c r="D5770" s="62"/>
      <c r="E5770" s="62">
        <v>48</v>
      </c>
      <c r="F5770" s="62">
        <v>2065</v>
      </c>
      <c r="G5770" s="50">
        <v>100.64100000000001</v>
      </c>
      <c r="H5770" s="50">
        <v>101.57</v>
      </c>
      <c r="I5770" s="50">
        <v>101.017</v>
      </c>
      <c r="J5770" s="50">
        <v>101.12</v>
      </c>
      <c r="K5770" s="50">
        <v>118.04900000000001</v>
      </c>
      <c r="L5770" s="50">
        <v>151.06800000000001</v>
      </c>
      <c r="M5770" s="50">
        <v>175.251</v>
      </c>
      <c r="N5770" s="50">
        <v>178.74299999999999</v>
      </c>
      <c r="O5770" s="50">
        <v>184.11</v>
      </c>
      <c r="P5770" s="50">
        <v>194.483</v>
      </c>
      <c r="Q5770" s="50">
        <v>194.47</v>
      </c>
      <c r="R5770" s="50">
        <v>180.11099999999999</v>
      </c>
      <c r="S5770" s="50">
        <v>178.39500000000001</v>
      </c>
      <c r="T5770" s="50">
        <v>160.857</v>
      </c>
      <c r="U5770" s="50">
        <v>112.101</v>
      </c>
      <c r="V5770" s="50">
        <v>77.974000000000004</v>
      </c>
      <c r="W5770" s="50" t="s">
        <v>311</v>
      </c>
      <c r="X5770" s="50">
        <v>61.796999999999997</v>
      </c>
      <c r="Y5770" s="50">
        <v>36.253</v>
      </c>
      <c r="Z5770" s="50">
        <v>15.718999999999999</v>
      </c>
      <c r="AA5770" s="50">
        <v>3.9529999999999998</v>
      </c>
      <c r="AB5770" s="50">
        <v>0.52900000000000003</v>
      </c>
      <c r="AC5770" s="50" t="str">
        <f t="shared" si="365"/>
        <v>Bahrain-2065</v>
      </c>
      <c r="AD5770" s="51">
        <f t="shared" si="366"/>
        <v>1655.8000000000002</v>
      </c>
      <c r="AE5770" s="15">
        <f t="shared" si="367"/>
        <v>0.46648810242782951</v>
      </c>
      <c r="AF5770">
        <f t="shared" si="368"/>
        <v>0.23949785301690427</v>
      </c>
    </row>
    <row r="5771" spans="1:32" x14ac:dyDescent="0.25">
      <c r="A5771" s="59">
        <v>5754</v>
      </c>
      <c r="B5771" s="60" t="s">
        <v>309</v>
      </c>
      <c r="C5771" s="61" t="s">
        <v>401</v>
      </c>
      <c r="D5771" s="62"/>
      <c r="E5771" s="62">
        <v>50</v>
      </c>
      <c r="F5771" s="62">
        <v>2065</v>
      </c>
      <c r="G5771" s="50">
        <v>9668.1470000000008</v>
      </c>
      <c r="H5771" s="50">
        <v>10061.06</v>
      </c>
      <c r="I5771" s="50">
        <v>10466.829</v>
      </c>
      <c r="J5771" s="50">
        <v>10775.349</v>
      </c>
      <c r="K5771" s="50">
        <v>11027.75</v>
      </c>
      <c r="L5771" s="50">
        <v>11391.925999999999</v>
      </c>
      <c r="M5771" s="50">
        <v>11878.352999999999</v>
      </c>
      <c r="N5771" s="50">
        <v>12411.545</v>
      </c>
      <c r="O5771" s="50">
        <v>12909.12</v>
      </c>
      <c r="P5771" s="50">
        <v>13236.076999999999</v>
      </c>
      <c r="Q5771" s="50">
        <v>13314.17</v>
      </c>
      <c r="R5771" s="50">
        <v>13432.691000000001</v>
      </c>
      <c r="S5771" s="50">
        <v>13517.813</v>
      </c>
      <c r="T5771" s="50">
        <v>12514.12</v>
      </c>
      <c r="U5771" s="50">
        <v>10800.585999999999</v>
      </c>
      <c r="V5771" s="50">
        <v>8954.5319999999992</v>
      </c>
      <c r="W5771" s="50" t="s">
        <v>311</v>
      </c>
      <c r="X5771" s="50">
        <v>6877.0889999999999</v>
      </c>
      <c r="Y5771" s="50">
        <v>4433.7110000000002</v>
      </c>
      <c r="Z5771" s="50">
        <v>2331.348</v>
      </c>
      <c r="AA5771" s="50">
        <v>1106.28</v>
      </c>
      <c r="AB5771" s="50">
        <v>418.87</v>
      </c>
      <c r="AC5771" s="50" t="str">
        <f t="shared" si="365"/>
        <v>Bangladesh-2065</v>
      </c>
      <c r="AD5771" s="51">
        <f t="shared" si="366"/>
        <v>123894.79399999999</v>
      </c>
      <c r="AE5771" s="15">
        <f t="shared" si="367"/>
        <v>0.62660075935071158</v>
      </c>
      <c r="AF5771">
        <f t="shared" si="368"/>
        <v>0.30784788426410581</v>
      </c>
    </row>
    <row r="5772" spans="1:32" x14ac:dyDescent="0.25">
      <c r="A5772" s="59">
        <v>5755</v>
      </c>
      <c r="B5772" s="60" t="s">
        <v>309</v>
      </c>
      <c r="C5772" s="61" t="s">
        <v>361</v>
      </c>
      <c r="D5772" s="62"/>
      <c r="E5772" s="62">
        <v>52</v>
      </c>
      <c r="F5772" s="62">
        <v>2065</v>
      </c>
      <c r="G5772" s="50">
        <v>14.491</v>
      </c>
      <c r="H5772" s="50">
        <v>15.287000000000001</v>
      </c>
      <c r="I5772" s="50">
        <v>15.638999999999999</v>
      </c>
      <c r="J5772" s="50">
        <v>15.587</v>
      </c>
      <c r="K5772" s="50">
        <v>15.345000000000001</v>
      </c>
      <c r="L5772" s="50">
        <v>15.298</v>
      </c>
      <c r="M5772" s="50">
        <v>15.429</v>
      </c>
      <c r="N5772" s="50">
        <v>15.516999999999999</v>
      </c>
      <c r="O5772" s="50">
        <v>15.592000000000001</v>
      </c>
      <c r="P5772" s="50">
        <v>15.545999999999999</v>
      </c>
      <c r="Q5772" s="50">
        <v>15.525</v>
      </c>
      <c r="R5772" s="50">
        <v>15.423999999999999</v>
      </c>
      <c r="S5772" s="50">
        <v>15.449</v>
      </c>
      <c r="T5772" s="50">
        <v>15.074999999999999</v>
      </c>
      <c r="U5772" s="50">
        <v>15.037000000000001</v>
      </c>
      <c r="V5772" s="50">
        <v>13.8</v>
      </c>
      <c r="W5772" s="50" t="s">
        <v>311</v>
      </c>
      <c r="X5772" s="50">
        <v>12.476000000000001</v>
      </c>
      <c r="Y5772" s="50">
        <v>8.2189999999999994</v>
      </c>
      <c r="Z5772" s="50">
        <v>4.3499999999999996</v>
      </c>
      <c r="AA5772" s="50">
        <v>1.3460000000000001</v>
      </c>
      <c r="AB5772" s="50">
        <v>0.245</v>
      </c>
      <c r="AC5772" s="50" t="str">
        <f t="shared" si="365"/>
        <v>Barbados-2065</v>
      </c>
      <c r="AD5772" s="51">
        <f t="shared" si="366"/>
        <v>154.71200000000002</v>
      </c>
      <c r="AE5772" s="15">
        <f t="shared" si="367"/>
        <v>0.74955401003154243</v>
      </c>
      <c r="AF5772">
        <f t="shared" si="368"/>
        <v>0.35251262935406658</v>
      </c>
    </row>
    <row r="5773" spans="1:32" x14ac:dyDescent="0.25">
      <c r="A5773" s="59">
        <v>5756</v>
      </c>
      <c r="B5773" s="60" t="s">
        <v>309</v>
      </c>
      <c r="C5773" s="61" t="s">
        <v>402</v>
      </c>
      <c r="D5773" s="62"/>
      <c r="E5773" s="62">
        <v>56</v>
      </c>
      <c r="F5773" s="62">
        <v>2065</v>
      </c>
      <c r="G5773" s="50">
        <v>656.93399999999997</v>
      </c>
      <c r="H5773" s="50">
        <v>671.42899999999997</v>
      </c>
      <c r="I5773" s="50">
        <v>685.15700000000004</v>
      </c>
      <c r="J5773" s="50">
        <v>693.56700000000001</v>
      </c>
      <c r="K5773" s="50">
        <v>698.69</v>
      </c>
      <c r="L5773" s="50">
        <v>701.10400000000004</v>
      </c>
      <c r="M5773" s="50">
        <v>706.45799999999997</v>
      </c>
      <c r="N5773" s="50">
        <v>722.57500000000005</v>
      </c>
      <c r="O5773" s="50">
        <v>741.39300000000003</v>
      </c>
      <c r="P5773" s="50">
        <v>755.29</v>
      </c>
      <c r="Q5773" s="50">
        <v>747.25800000000004</v>
      </c>
      <c r="R5773" s="50">
        <v>734.28899999999999</v>
      </c>
      <c r="S5773" s="50">
        <v>684.17700000000002</v>
      </c>
      <c r="T5773" s="50">
        <v>669.78599999999994</v>
      </c>
      <c r="U5773" s="50">
        <v>692.92600000000004</v>
      </c>
      <c r="V5773" s="50">
        <v>656.23</v>
      </c>
      <c r="W5773" s="50" t="s">
        <v>311</v>
      </c>
      <c r="X5773" s="50">
        <v>588.30700000000002</v>
      </c>
      <c r="Y5773" s="50">
        <v>451.17200000000003</v>
      </c>
      <c r="Z5773" s="50">
        <v>269.45</v>
      </c>
      <c r="AA5773" s="50">
        <v>100.066</v>
      </c>
      <c r="AB5773" s="50">
        <v>17.036999999999999</v>
      </c>
      <c r="AC5773" s="50" t="str">
        <f t="shared" si="365"/>
        <v>Belgium-2065</v>
      </c>
      <c r="AD5773" s="51">
        <f t="shared" si="366"/>
        <v>7184.8009999999995</v>
      </c>
      <c r="AE5773" s="15">
        <f t="shared" si="367"/>
        <v>0.75972793122593107</v>
      </c>
      <c r="AF5773">
        <f t="shared" si="368"/>
        <v>0.37452204592555527</v>
      </c>
    </row>
    <row r="5774" spans="1:32" x14ac:dyDescent="0.25">
      <c r="A5774" s="59">
        <v>5757</v>
      </c>
      <c r="B5774" s="60" t="s">
        <v>309</v>
      </c>
      <c r="C5774" s="61" t="s">
        <v>362</v>
      </c>
      <c r="D5774" s="62"/>
      <c r="E5774" s="62">
        <v>84</v>
      </c>
      <c r="F5774" s="62">
        <v>2065</v>
      </c>
      <c r="G5774" s="50">
        <v>39.627000000000002</v>
      </c>
      <c r="H5774" s="50">
        <v>40.53</v>
      </c>
      <c r="I5774" s="50">
        <v>41.19</v>
      </c>
      <c r="J5774" s="50">
        <v>41.963999999999999</v>
      </c>
      <c r="K5774" s="50">
        <v>42.856999999999999</v>
      </c>
      <c r="L5774" s="50">
        <v>43.884</v>
      </c>
      <c r="M5774" s="50">
        <v>45.08</v>
      </c>
      <c r="N5774" s="50">
        <v>46.125</v>
      </c>
      <c r="O5774" s="50">
        <v>46.21</v>
      </c>
      <c r="P5774" s="50">
        <v>44.588000000000001</v>
      </c>
      <c r="Q5774" s="50">
        <v>41.509</v>
      </c>
      <c r="R5774" s="50">
        <v>38.859000000000002</v>
      </c>
      <c r="S5774" s="50">
        <v>38.36</v>
      </c>
      <c r="T5774" s="50">
        <v>34.442</v>
      </c>
      <c r="U5774" s="50">
        <v>27.707999999999998</v>
      </c>
      <c r="V5774" s="50">
        <v>19.582000000000001</v>
      </c>
      <c r="W5774" s="50" t="s">
        <v>311</v>
      </c>
      <c r="X5774" s="50">
        <v>11.706</v>
      </c>
      <c r="Y5774" s="50">
        <v>5.32</v>
      </c>
      <c r="Z5774" s="50">
        <v>1.8160000000000001</v>
      </c>
      <c r="AA5774" s="50">
        <v>0.34100000000000003</v>
      </c>
      <c r="AB5774" s="50">
        <v>3.4000000000000002E-2</v>
      </c>
      <c r="AC5774" s="50" t="str">
        <f t="shared" si="365"/>
        <v>Belize-2065</v>
      </c>
      <c r="AD5774" s="51">
        <f t="shared" si="366"/>
        <v>429.43599999999998</v>
      </c>
      <c r="AE5774" s="15">
        <f t="shared" si="367"/>
        <v>0.51764640132639095</v>
      </c>
      <c r="AF5774">
        <f t="shared" si="368"/>
        <v>0.18328270843508243</v>
      </c>
    </row>
    <row r="5775" spans="1:32" x14ac:dyDescent="0.25">
      <c r="A5775" s="59">
        <v>5758</v>
      </c>
      <c r="B5775" s="60" t="s">
        <v>309</v>
      </c>
      <c r="C5775" s="61" t="s">
        <v>403</v>
      </c>
      <c r="D5775" s="62"/>
      <c r="E5775" s="62">
        <v>204</v>
      </c>
      <c r="F5775" s="62">
        <v>2065</v>
      </c>
      <c r="G5775" s="50">
        <v>3233.279</v>
      </c>
      <c r="H5775" s="50">
        <v>3082.2420000000002</v>
      </c>
      <c r="I5775" s="50">
        <v>2946.7950000000001</v>
      </c>
      <c r="J5775" s="50">
        <v>2799.768</v>
      </c>
      <c r="K5775" s="50">
        <v>2637.9250000000002</v>
      </c>
      <c r="L5775" s="50">
        <v>2460.2849999999999</v>
      </c>
      <c r="M5775" s="50">
        <v>2269.0050000000001</v>
      </c>
      <c r="N5775" s="50">
        <v>2071.3589999999999</v>
      </c>
      <c r="O5775" s="50">
        <v>1866.6669999999999</v>
      </c>
      <c r="P5775" s="50">
        <v>1658.9280000000001</v>
      </c>
      <c r="Q5775" s="50">
        <v>1452.0730000000001</v>
      </c>
      <c r="R5775" s="50">
        <v>1228.595</v>
      </c>
      <c r="S5775" s="50">
        <v>998.70399999999995</v>
      </c>
      <c r="T5775" s="50">
        <v>778.78</v>
      </c>
      <c r="U5775" s="50">
        <v>558.03300000000002</v>
      </c>
      <c r="V5775" s="50">
        <v>349.97300000000001</v>
      </c>
      <c r="W5775" s="50" t="s">
        <v>311</v>
      </c>
      <c r="X5775" s="50">
        <v>182.34200000000001</v>
      </c>
      <c r="Y5775" s="50">
        <v>71.278000000000006</v>
      </c>
      <c r="Z5775" s="50">
        <v>18.494</v>
      </c>
      <c r="AA5775" s="50">
        <v>2.8439999999999999</v>
      </c>
      <c r="AB5775" s="50">
        <v>0.24</v>
      </c>
      <c r="AC5775" s="50" t="str">
        <f t="shared" si="365"/>
        <v>Benin-2065</v>
      </c>
      <c r="AD5775" s="51">
        <f t="shared" si="366"/>
        <v>19443.309000000001</v>
      </c>
      <c r="AE5775" s="15">
        <f t="shared" si="367"/>
        <v>0.57728342433893332</v>
      </c>
      <c r="AF5775">
        <f t="shared" si="368"/>
        <v>6.834841603344291E-2</v>
      </c>
    </row>
    <row r="5776" spans="1:32" x14ac:dyDescent="0.25">
      <c r="A5776" s="59">
        <v>5759</v>
      </c>
      <c r="B5776" s="60" t="s">
        <v>309</v>
      </c>
      <c r="C5776" s="61" t="s">
        <v>404</v>
      </c>
      <c r="D5776" s="62"/>
      <c r="E5776" s="62">
        <v>70</v>
      </c>
      <c r="F5776" s="62">
        <v>2065</v>
      </c>
      <c r="G5776" s="50">
        <v>120.22</v>
      </c>
      <c r="H5776" s="50">
        <v>125.526</v>
      </c>
      <c r="I5776" s="50">
        <v>127.75</v>
      </c>
      <c r="J5776" s="50">
        <v>127.554</v>
      </c>
      <c r="K5776" s="50">
        <v>128.01300000000001</v>
      </c>
      <c r="L5776" s="50">
        <v>132.23599999999999</v>
      </c>
      <c r="M5776" s="50">
        <v>141.91499999999999</v>
      </c>
      <c r="N5776" s="50">
        <v>153.447</v>
      </c>
      <c r="O5776" s="50">
        <v>158.61799999999999</v>
      </c>
      <c r="P5776" s="50">
        <v>156.42099999999999</v>
      </c>
      <c r="Q5776" s="50">
        <v>155.93</v>
      </c>
      <c r="R5776" s="50">
        <v>163.648</v>
      </c>
      <c r="S5776" s="50">
        <v>163.80600000000001</v>
      </c>
      <c r="T5776" s="50">
        <v>208.601</v>
      </c>
      <c r="U5776" s="50">
        <v>198.501</v>
      </c>
      <c r="V5776" s="50">
        <v>184.15299999999999</v>
      </c>
      <c r="W5776" s="50" t="s">
        <v>311</v>
      </c>
      <c r="X5776" s="50">
        <v>149.29400000000001</v>
      </c>
      <c r="Y5776" s="50">
        <v>103.8</v>
      </c>
      <c r="Z5776" s="50">
        <v>56.697000000000003</v>
      </c>
      <c r="AA5776" s="50">
        <v>20.254000000000001</v>
      </c>
      <c r="AB5776" s="50">
        <v>5.1369999999999996</v>
      </c>
      <c r="AC5776" s="50" t="str">
        <f t="shared" si="365"/>
        <v>Bosnia and Herzegovina-2065</v>
      </c>
      <c r="AD5776" s="51">
        <f t="shared" si="366"/>
        <v>1481.588</v>
      </c>
      <c r="AE5776" s="15">
        <f t="shared" si="367"/>
        <v>0.87739169053745025</v>
      </c>
      <c r="AF5776">
        <f t="shared" si="368"/>
        <v>0.49940433964176278</v>
      </c>
    </row>
    <row r="5777" spans="1:32" x14ac:dyDescent="0.25">
      <c r="A5777" s="59">
        <v>5760</v>
      </c>
      <c r="B5777" s="60" t="s">
        <v>309</v>
      </c>
      <c r="C5777" s="61" t="s">
        <v>31</v>
      </c>
      <c r="D5777" s="62"/>
      <c r="E5777" s="62">
        <v>76</v>
      </c>
      <c r="F5777" s="62">
        <v>2065</v>
      </c>
      <c r="G5777" s="50">
        <v>9993.5609999999997</v>
      </c>
      <c r="H5777" s="50">
        <v>10308.958000000001</v>
      </c>
      <c r="I5777" s="50">
        <v>10655.148999999999</v>
      </c>
      <c r="J5777" s="50">
        <v>11002.669</v>
      </c>
      <c r="K5777" s="50">
        <v>11327.637000000001</v>
      </c>
      <c r="L5777" s="50">
        <v>11725.527</v>
      </c>
      <c r="M5777" s="50">
        <v>12183.222</v>
      </c>
      <c r="N5777" s="50">
        <v>12689.905000000001</v>
      </c>
      <c r="O5777" s="50">
        <v>13263.415999999999</v>
      </c>
      <c r="P5777" s="50">
        <v>13812.081</v>
      </c>
      <c r="Q5777" s="50">
        <v>14171.413</v>
      </c>
      <c r="R5777" s="50">
        <v>14133.976000000001</v>
      </c>
      <c r="S5777" s="50">
        <v>14823.217000000001</v>
      </c>
      <c r="T5777" s="50">
        <v>15099.947</v>
      </c>
      <c r="U5777" s="50">
        <v>13981.428</v>
      </c>
      <c r="V5777" s="50">
        <v>12754.38</v>
      </c>
      <c r="W5777" s="50" t="s">
        <v>311</v>
      </c>
      <c r="X5777" s="50">
        <v>10753.758</v>
      </c>
      <c r="Y5777" s="50">
        <v>7214.7650000000003</v>
      </c>
      <c r="Z5777" s="50">
        <v>3893.3290000000002</v>
      </c>
      <c r="AA5777" s="50">
        <v>1692.742</v>
      </c>
      <c r="AB5777" s="50">
        <v>555.48199999999997</v>
      </c>
      <c r="AC5777" s="50" t="str">
        <f t="shared" si="365"/>
        <v>Brazil-2065</v>
      </c>
      <c r="AD5777" s="51">
        <f t="shared" si="366"/>
        <v>129133.06300000001</v>
      </c>
      <c r="AE5777" s="15">
        <f t="shared" si="367"/>
        <v>0.75041586367389113</v>
      </c>
      <c r="AF5777">
        <f t="shared" si="368"/>
        <v>0.41192785233768464</v>
      </c>
    </row>
    <row r="5778" spans="1:32" x14ac:dyDescent="0.25">
      <c r="A5778" s="59">
        <v>5761</v>
      </c>
      <c r="B5778" s="60" t="s">
        <v>309</v>
      </c>
      <c r="C5778" s="61" t="s">
        <v>405</v>
      </c>
      <c r="D5778" s="62"/>
      <c r="E5778" s="62">
        <v>96</v>
      </c>
      <c r="F5778" s="62">
        <v>2065</v>
      </c>
      <c r="G5778" s="50">
        <v>25.558</v>
      </c>
      <c r="H5778" s="50">
        <v>26.44</v>
      </c>
      <c r="I5778" s="50">
        <v>27.306999999999999</v>
      </c>
      <c r="J5778" s="50">
        <v>28.032</v>
      </c>
      <c r="K5778" s="50">
        <v>28.45</v>
      </c>
      <c r="L5778" s="50">
        <v>29.013000000000002</v>
      </c>
      <c r="M5778" s="50">
        <v>30.074000000000002</v>
      </c>
      <c r="N5778" s="50">
        <v>31.391999999999999</v>
      </c>
      <c r="O5778" s="50">
        <v>32.76</v>
      </c>
      <c r="P5778" s="50">
        <v>33.817999999999998</v>
      </c>
      <c r="Q5778" s="50">
        <v>33.965000000000003</v>
      </c>
      <c r="R5778" s="50">
        <v>31.568999999999999</v>
      </c>
      <c r="S5778" s="50">
        <v>33.220999999999997</v>
      </c>
      <c r="T5778" s="50">
        <v>33.546999999999997</v>
      </c>
      <c r="U5778" s="50">
        <v>30.948</v>
      </c>
      <c r="V5778" s="50">
        <v>30.241</v>
      </c>
      <c r="W5778" s="50" t="s">
        <v>311</v>
      </c>
      <c r="X5778" s="50">
        <v>24.594000000000001</v>
      </c>
      <c r="Y5778" s="50">
        <v>15.621</v>
      </c>
      <c r="Z5778" s="50">
        <v>7.3419999999999996</v>
      </c>
      <c r="AA5778" s="50">
        <v>2.1360000000000001</v>
      </c>
      <c r="AB5778" s="50">
        <v>0.29899999999999999</v>
      </c>
      <c r="AC5778" s="50" t="str">
        <f t="shared" si="365"/>
        <v>Brunei Darussalam-2065</v>
      </c>
      <c r="AD5778" s="51">
        <f t="shared" si="366"/>
        <v>312.29399999999998</v>
      </c>
      <c r="AE5778" s="15">
        <f t="shared" si="367"/>
        <v>0.71737849590450031</v>
      </c>
      <c r="AF5778">
        <f t="shared" si="368"/>
        <v>0.36958214908618264</v>
      </c>
    </row>
    <row r="5779" spans="1:32" x14ac:dyDescent="0.25">
      <c r="A5779" s="59">
        <v>5762</v>
      </c>
      <c r="B5779" s="60" t="s">
        <v>309</v>
      </c>
      <c r="C5779" s="61" t="s">
        <v>406</v>
      </c>
      <c r="D5779" s="62"/>
      <c r="E5779" s="62">
        <v>100</v>
      </c>
      <c r="F5779" s="62">
        <v>2065</v>
      </c>
      <c r="G5779" s="50">
        <v>219.941</v>
      </c>
      <c r="H5779" s="50">
        <v>229.84299999999999</v>
      </c>
      <c r="I5779" s="50">
        <v>243.018</v>
      </c>
      <c r="J5779" s="50">
        <v>253.02699999999999</v>
      </c>
      <c r="K5779" s="50">
        <v>255.07900000000001</v>
      </c>
      <c r="L5779" s="50">
        <v>248.38300000000001</v>
      </c>
      <c r="M5779" s="50">
        <v>244.33500000000001</v>
      </c>
      <c r="N5779" s="50">
        <v>257.11799999999999</v>
      </c>
      <c r="O5779" s="50">
        <v>278.27999999999997</v>
      </c>
      <c r="P5779" s="50">
        <v>293.68599999999998</v>
      </c>
      <c r="Q5779" s="50">
        <v>301.12400000000002</v>
      </c>
      <c r="R5779" s="50">
        <v>311.74599999999998</v>
      </c>
      <c r="S5779" s="50">
        <v>265.17700000000002</v>
      </c>
      <c r="T5779" s="50">
        <v>243.53800000000001</v>
      </c>
      <c r="U5779" s="50">
        <v>297.375</v>
      </c>
      <c r="V5779" s="50">
        <v>319.20600000000002</v>
      </c>
      <c r="W5779" s="50" t="s">
        <v>311</v>
      </c>
      <c r="X5779" s="50">
        <v>244.86500000000001</v>
      </c>
      <c r="Y5779" s="50">
        <v>171.34800000000001</v>
      </c>
      <c r="Z5779" s="50">
        <v>70.72</v>
      </c>
      <c r="AA5779" s="50">
        <v>15.615</v>
      </c>
      <c r="AB5779" s="50">
        <v>2.1190000000000002</v>
      </c>
      <c r="AC5779" s="50" t="str">
        <f t="shared" ref="AC5779:AC5842" si="369">C5779&amp;"-"&amp;F5779</f>
        <v>Bulgaria-2065</v>
      </c>
      <c r="AD5779" s="51">
        <f t="shared" ref="AD5779:AD5842" si="370">SUM(J5779:S5779)</f>
        <v>2707.9550000000004</v>
      </c>
      <c r="AE5779" s="15">
        <f t="shared" ref="AE5779:AE5842" si="371">IF(W5779="…",SUM(G5779:I5779,T5779:V5779,X5779:AB5779)/SUM(J5779:S5779),SUM(G5779:I5779,T5779:W5779)/SUM(J5779:S5779))</f>
        <v>0.75983094253781913</v>
      </c>
      <c r="AF5779">
        <f t="shared" ref="AF5779:AF5842" si="372">IF(W5779="…",SUM(T5779:V5779,X5779:AB5779)/SUM(G5779:S5779),SUM(T5779:W5779)/SUM(G5779:S5779))</f>
        <v>0.40131829472085179</v>
      </c>
    </row>
    <row r="5780" spans="1:32" x14ac:dyDescent="0.25">
      <c r="A5780" s="59">
        <v>5763</v>
      </c>
      <c r="B5780" s="60" t="s">
        <v>309</v>
      </c>
      <c r="C5780" s="61" t="s">
        <v>363</v>
      </c>
      <c r="D5780" s="62"/>
      <c r="E5780" s="62">
        <v>132</v>
      </c>
      <c r="F5780" s="62">
        <v>2065</v>
      </c>
      <c r="G5780" s="50">
        <v>40.713000000000001</v>
      </c>
      <c r="H5780" s="50">
        <v>42.057000000000002</v>
      </c>
      <c r="I5780" s="50">
        <v>43.424999999999997</v>
      </c>
      <c r="J5780" s="50">
        <v>44.655999999999999</v>
      </c>
      <c r="K5780" s="50">
        <v>45.689</v>
      </c>
      <c r="L5780" s="50">
        <v>46.872</v>
      </c>
      <c r="M5780" s="50">
        <v>48.453000000000003</v>
      </c>
      <c r="N5780" s="50">
        <v>50.317</v>
      </c>
      <c r="O5780" s="50">
        <v>51.808</v>
      </c>
      <c r="P5780" s="50">
        <v>51.906999999999996</v>
      </c>
      <c r="Q5780" s="50">
        <v>50.222000000000001</v>
      </c>
      <c r="R5780" s="50">
        <v>49.497</v>
      </c>
      <c r="S5780" s="50">
        <v>48.002000000000002</v>
      </c>
      <c r="T5780" s="50">
        <v>46.390999999999998</v>
      </c>
      <c r="U5780" s="50">
        <v>41.622999999999998</v>
      </c>
      <c r="V5780" s="50">
        <v>32.216000000000001</v>
      </c>
      <c r="W5780" s="50" t="s">
        <v>311</v>
      </c>
      <c r="X5780" s="50">
        <v>19.55</v>
      </c>
      <c r="Y5780" s="50">
        <v>8.7149999999999999</v>
      </c>
      <c r="Z5780" s="50">
        <v>3.0179999999999998</v>
      </c>
      <c r="AA5780" s="50">
        <v>0.79400000000000004</v>
      </c>
      <c r="AB5780" s="50">
        <v>0.11700000000000001</v>
      </c>
      <c r="AC5780" s="50" t="str">
        <f t="shared" si="369"/>
        <v>Cabo Verde-2065</v>
      </c>
      <c r="AD5780" s="51">
        <f t="shared" si="370"/>
        <v>487.423</v>
      </c>
      <c r="AE5780" s="15">
        <f t="shared" si="371"/>
        <v>0.57161643992999911</v>
      </c>
      <c r="AF5780">
        <f t="shared" si="372"/>
        <v>0.24840210032952101</v>
      </c>
    </row>
    <row r="5781" spans="1:32" x14ac:dyDescent="0.25">
      <c r="A5781" s="59">
        <v>5764</v>
      </c>
      <c r="B5781" s="60" t="s">
        <v>309</v>
      </c>
      <c r="C5781" s="61" t="s">
        <v>407</v>
      </c>
      <c r="D5781" s="62"/>
      <c r="E5781" s="62">
        <v>116</v>
      </c>
      <c r="F5781" s="62">
        <v>2065</v>
      </c>
      <c r="G5781" s="50">
        <v>1402.837</v>
      </c>
      <c r="H5781" s="50">
        <v>1437.2339999999999</v>
      </c>
      <c r="I5781" s="50">
        <v>1482.74</v>
      </c>
      <c r="J5781" s="50">
        <v>1528.6369999999999</v>
      </c>
      <c r="K5781" s="50">
        <v>1556.393</v>
      </c>
      <c r="L5781" s="50">
        <v>1550.6790000000001</v>
      </c>
      <c r="M5781" s="50">
        <v>1520.366</v>
      </c>
      <c r="N5781" s="50">
        <v>1504.704</v>
      </c>
      <c r="O5781" s="50">
        <v>1530.845</v>
      </c>
      <c r="P5781" s="50">
        <v>1563.6659999999999</v>
      </c>
      <c r="Q5781" s="50">
        <v>1510.3820000000001</v>
      </c>
      <c r="R5781" s="50">
        <v>1378.183</v>
      </c>
      <c r="S5781" s="50">
        <v>1182.3720000000001</v>
      </c>
      <c r="T5781" s="50">
        <v>1186.7719999999999</v>
      </c>
      <c r="U5781" s="50">
        <v>1130.008</v>
      </c>
      <c r="V5781" s="50">
        <v>741.98099999999999</v>
      </c>
      <c r="W5781" s="50" t="s">
        <v>311</v>
      </c>
      <c r="X5781" s="50">
        <v>735.47299999999996</v>
      </c>
      <c r="Y5781" s="50">
        <v>165.91399999999999</v>
      </c>
      <c r="Z5781" s="50">
        <v>93.941000000000003</v>
      </c>
      <c r="AA5781" s="50">
        <v>23.823</v>
      </c>
      <c r="AB5781" s="50">
        <v>2.7490000000000001</v>
      </c>
      <c r="AC5781" s="50" t="str">
        <f t="shared" si="369"/>
        <v>Cambodia-2065</v>
      </c>
      <c r="AD5781" s="51">
        <f t="shared" si="370"/>
        <v>14826.226999999999</v>
      </c>
      <c r="AE5781" s="15">
        <f t="shared" si="371"/>
        <v>0.56679774294565977</v>
      </c>
      <c r="AF5781">
        <f t="shared" si="372"/>
        <v>0.21310005233683271</v>
      </c>
    </row>
    <row r="5782" spans="1:32" x14ac:dyDescent="0.25">
      <c r="A5782" s="59">
        <v>5765</v>
      </c>
      <c r="B5782" s="60" t="s">
        <v>309</v>
      </c>
      <c r="C5782" s="61" t="s">
        <v>408</v>
      </c>
      <c r="D5782" s="62"/>
      <c r="E5782" s="62">
        <v>120</v>
      </c>
      <c r="F5782" s="62">
        <v>2065</v>
      </c>
      <c r="G5782" s="50">
        <v>6272.54</v>
      </c>
      <c r="H5782" s="50">
        <v>6067.982</v>
      </c>
      <c r="I5782" s="50">
        <v>5865.5159999999996</v>
      </c>
      <c r="J5782" s="50">
        <v>5629.8770000000004</v>
      </c>
      <c r="K5782" s="50">
        <v>5345.1419999999998</v>
      </c>
      <c r="L5782" s="50">
        <v>5017.5640000000003</v>
      </c>
      <c r="M5782" s="50">
        <v>4670.3770000000004</v>
      </c>
      <c r="N5782" s="50">
        <v>4300.308</v>
      </c>
      <c r="O5782" s="50">
        <v>3940.2350000000001</v>
      </c>
      <c r="P5782" s="50">
        <v>3575.8939999999998</v>
      </c>
      <c r="Q5782" s="50">
        <v>3194.2330000000002</v>
      </c>
      <c r="R5782" s="50">
        <v>2732.9540000000002</v>
      </c>
      <c r="S5782" s="50">
        <v>2211.8330000000001</v>
      </c>
      <c r="T5782" s="50">
        <v>1713.771</v>
      </c>
      <c r="U5782" s="50">
        <v>1311.99</v>
      </c>
      <c r="V5782" s="50">
        <v>910.05200000000002</v>
      </c>
      <c r="W5782" s="50" t="s">
        <v>311</v>
      </c>
      <c r="X5782" s="50">
        <v>511.95600000000002</v>
      </c>
      <c r="Y5782" s="50">
        <v>210.25299999999999</v>
      </c>
      <c r="Z5782" s="50">
        <v>59.171999999999997</v>
      </c>
      <c r="AA5782" s="50">
        <v>10.025</v>
      </c>
      <c r="AB5782" s="50">
        <v>0.92600000000000005</v>
      </c>
      <c r="AC5782" s="50" t="str">
        <f t="shared" si="369"/>
        <v>Cameroon-2065</v>
      </c>
      <c r="AD5782" s="51">
        <f t="shared" si="370"/>
        <v>40618.417000000001</v>
      </c>
      <c r="AE5782" s="15">
        <f t="shared" si="371"/>
        <v>0.56462522899403</v>
      </c>
      <c r="AF5782">
        <f t="shared" si="372"/>
        <v>8.037720026475384E-2</v>
      </c>
    </row>
    <row r="5783" spans="1:32" x14ac:dyDescent="0.25">
      <c r="A5783" s="59">
        <v>5766</v>
      </c>
      <c r="B5783" s="60" t="s">
        <v>309</v>
      </c>
      <c r="C5783" s="61" t="s">
        <v>261</v>
      </c>
      <c r="D5783" s="62"/>
      <c r="E5783" s="62">
        <v>124</v>
      </c>
      <c r="F5783" s="62">
        <v>2065</v>
      </c>
      <c r="G5783" s="50">
        <v>2330.8429999999998</v>
      </c>
      <c r="H5783" s="50">
        <v>2369.9250000000002</v>
      </c>
      <c r="I5783" s="50">
        <v>2438.634</v>
      </c>
      <c r="J5783" s="50">
        <v>2514.09</v>
      </c>
      <c r="K5783" s="50">
        <v>2587.8789999999999</v>
      </c>
      <c r="L5783" s="50">
        <v>2644.9749999999999</v>
      </c>
      <c r="M5783" s="50">
        <v>2708.3850000000002</v>
      </c>
      <c r="N5783" s="50">
        <v>2796.944</v>
      </c>
      <c r="O5783" s="50">
        <v>2856.7289999999998</v>
      </c>
      <c r="P5783" s="50">
        <v>2878.893</v>
      </c>
      <c r="Q5783" s="50">
        <v>2852.7179999999998</v>
      </c>
      <c r="R5783" s="50">
        <v>2791.45</v>
      </c>
      <c r="S5783" s="50">
        <v>2575.6179999999999</v>
      </c>
      <c r="T5783" s="50">
        <v>2653.1779999999999</v>
      </c>
      <c r="U5783" s="50">
        <v>2767.72</v>
      </c>
      <c r="V5783" s="50">
        <v>2456.3580000000002</v>
      </c>
      <c r="W5783" s="50" t="s">
        <v>311</v>
      </c>
      <c r="X5783" s="50">
        <v>2178.933</v>
      </c>
      <c r="Y5783" s="50">
        <v>1602.6410000000001</v>
      </c>
      <c r="Z5783" s="50">
        <v>965.00800000000004</v>
      </c>
      <c r="AA5783" s="50">
        <v>387.21300000000002</v>
      </c>
      <c r="AB5783" s="50">
        <v>89.138999999999996</v>
      </c>
      <c r="AC5783" s="50" t="str">
        <f t="shared" si="369"/>
        <v>Canada-2065</v>
      </c>
      <c r="AD5783" s="51">
        <f t="shared" si="370"/>
        <v>27207.680999999997</v>
      </c>
      <c r="AE5783" s="15">
        <f t="shared" si="371"/>
        <v>0.74389257945210407</v>
      </c>
      <c r="AF5783">
        <f t="shared" si="372"/>
        <v>0.38140618811792537</v>
      </c>
    </row>
    <row r="5784" spans="1:32" x14ac:dyDescent="0.25">
      <c r="A5784" s="59">
        <v>5767</v>
      </c>
      <c r="B5784" s="60" t="s">
        <v>309</v>
      </c>
      <c r="C5784" s="61" t="s">
        <v>409</v>
      </c>
      <c r="D5784" s="62">
        <v>8</v>
      </c>
      <c r="E5784" s="62">
        <v>830</v>
      </c>
      <c r="F5784" s="62">
        <v>2065</v>
      </c>
      <c r="G5784" s="50">
        <v>8.1950000000000003</v>
      </c>
      <c r="H5784" s="50">
        <v>8.2319999999999993</v>
      </c>
      <c r="I5784" s="50">
        <v>8.24</v>
      </c>
      <c r="J5784" s="50">
        <v>8.5389999999999997</v>
      </c>
      <c r="K5784" s="50">
        <v>9.1280000000000001</v>
      </c>
      <c r="L5784" s="50">
        <v>9.7360000000000007</v>
      </c>
      <c r="M5784" s="50">
        <v>10.202999999999999</v>
      </c>
      <c r="N5784" s="50">
        <v>10.507999999999999</v>
      </c>
      <c r="O5784" s="50">
        <v>10.680999999999999</v>
      </c>
      <c r="P5784" s="50">
        <v>10.798</v>
      </c>
      <c r="Q5784" s="50">
        <v>10.917</v>
      </c>
      <c r="R5784" s="50">
        <v>11.019</v>
      </c>
      <c r="S5784" s="50">
        <v>10.901999999999999</v>
      </c>
      <c r="T5784" s="50">
        <v>10.912000000000001</v>
      </c>
      <c r="U5784" s="50">
        <v>10.849</v>
      </c>
      <c r="V5784" s="50">
        <v>9.8710000000000004</v>
      </c>
      <c r="W5784" s="50" t="s">
        <v>311</v>
      </c>
      <c r="X5784" s="50">
        <v>8.7409999999999997</v>
      </c>
      <c r="Y5784" s="50">
        <v>6.6669999999999998</v>
      </c>
      <c r="Z5784" s="50">
        <v>4.157</v>
      </c>
      <c r="AA5784" s="50">
        <v>1.9179999999999999</v>
      </c>
      <c r="AB5784" s="50">
        <v>0.55300000000000005</v>
      </c>
      <c r="AC5784" s="50" t="str">
        <f t="shared" si="369"/>
        <v>Channel Islands-2065</v>
      </c>
      <c r="AD5784" s="51">
        <f t="shared" si="370"/>
        <v>102.43100000000001</v>
      </c>
      <c r="AE5784" s="15">
        <f t="shared" si="371"/>
        <v>0.76475871562319986</v>
      </c>
      <c r="AF5784">
        <f t="shared" si="372"/>
        <v>0.42225684117767387</v>
      </c>
    </row>
    <row r="5785" spans="1:32" x14ac:dyDescent="0.25">
      <c r="A5785" s="59">
        <v>5768</v>
      </c>
      <c r="B5785" s="60" t="s">
        <v>309</v>
      </c>
      <c r="C5785" s="61" t="s">
        <v>410</v>
      </c>
      <c r="D5785" s="62"/>
      <c r="E5785" s="62">
        <v>152</v>
      </c>
      <c r="F5785" s="62">
        <v>2065</v>
      </c>
      <c r="G5785" s="50">
        <v>959.70899999999995</v>
      </c>
      <c r="H5785" s="50">
        <v>982.18</v>
      </c>
      <c r="I5785" s="50">
        <v>1005.922</v>
      </c>
      <c r="J5785" s="50">
        <v>1030.6120000000001</v>
      </c>
      <c r="K5785" s="50">
        <v>1060.19</v>
      </c>
      <c r="L5785" s="50">
        <v>1091.8510000000001</v>
      </c>
      <c r="M5785" s="50">
        <v>1130.241</v>
      </c>
      <c r="N5785" s="50">
        <v>1170.2329999999999</v>
      </c>
      <c r="O5785" s="50">
        <v>1202.4159999999999</v>
      </c>
      <c r="P5785" s="50">
        <v>1224.3530000000001</v>
      </c>
      <c r="Q5785" s="50">
        <v>1237.7650000000001</v>
      </c>
      <c r="R5785" s="50">
        <v>1268.2860000000001</v>
      </c>
      <c r="S5785" s="50">
        <v>1254.826</v>
      </c>
      <c r="T5785" s="50">
        <v>1271.106</v>
      </c>
      <c r="U5785" s="50">
        <v>1266.32</v>
      </c>
      <c r="V5785" s="50">
        <v>1170.9490000000001</v>
      </c>
      <c r="W5785" s="50" t="s">
        <v>311</v>
      </c>
      <c r="X5785" s="50">
        <v>916.88</v>
      </c>
      <c r="Y5785" s="50">
        <v>654.13499999999999</v>
      </c>
      <c r="Z5785" s="50">
        <v>416.601</v>
      </c>
      <c r="AA5785" s="50">
        <v>200.96299999999999</v>
      </c>
      <c r="AB5785" s="50">
        <v>67.957999999999998</v>
      </c>
      <c r="AC5785" s="50" t="str">
        <f t="shared" si="369"/>
        <v>Chile-2065</v>
      </c>
      <c r="AD5785" s="51">
        <f t="shared" si="370"/>
        <v>11670.773000000001</v>
      </c>
      <c r="AE5785" s="15">
        <f t="shared" si="371"/>
        <v>0.76367889256350019</v>
      </c>
      <c r="AF5785">
        <f t="shared" si="372"/>
        <v>0.40803623661498267</v>
      </c>
    </row>
    <row r="5786" spans="1:32" x14ac:dyDescent="0.25">
      <c r="A5786" s="59">
        <v>5769</v>
      </c>
      <c r="B5786" s="60" t="s">
        <v>309</v>
      </c>
      <c r="C5786" s="61" t="s">
        <v>10</v>
      </c>
      <c r="D5786" s="62">
        <v>9</v>
      </c>
      <c r="E5786" s="62">
        <v>156</v>
      </c>
      <c r="F5786" s="62">
        <v>2065</v>
      </c>
      <c r="G5786" s="50">
        <v>54496.39</v>
      </c>
      <c r="H5786" s="50">
        <v>56445.125</v>
      </c>
      <c r="I5786" s="50">
        <v>59367.837</v>
      </c>
      <c r="J5786" s="50">
        <v>62082.784</v>
      </c>
      <c r="K5786" s="50">
        <v>63382.334000000003</v>
      </c>
      <c r="L5786" s="50">
        <v>63417.940999999999</v>
      </c>
      <c r="M5786" s="50">
        <v>63842.764000000003</v>
      </c>
      <c r="N5786" s="50">
        <v>66151.471999999994</v>
      </c>
      <c r="O5786" s="50">
        <v>70944.667000000001</v>
      </c>
      <c r="P5786" s="50">
        <v>77838.864000000001</v>
      </c>
      <c r="Q5786" s="50">
        <v>81952.981</v>
      </c>
      <c r="R5786" s="50">
        <v>77577.312999999995</v>
      </c>
      <c r="S5786" s="50">
        <v>72585.180999999997</v>
      </c>
      <c r="T5786" s="50">
        <v>71674.301999999996</v>
      </c>
      <c r="U5786" s="50">
        <v>83973.782000000007</v>
      </c>
      <c r="V5786" s="50">
        <v>94440.474000000002</v>
      </c>
      <c r="W5786" s="50" t="s">
        <v>311</v>
      </c>
      <c r="X5786" s="50">
        <v>58692.671000000002</v>
      </c>
      <c r="Y5786" s="50">
        <v>36633.319000000003</v>
      </c>
      <c r="Z5786" s="50">
        <v>22828.911</v>
      </c>
      <c r="AA5786" s="50">
        <v>8266.98</v>
      </c>
      <c r="AB5786" s="50">
        <v>1521.8520000000001</v>
      </c>
      <c r="AC5786" s="50" t="str">
        <f t="shared" si="369"/>
        <v>China-2065</v>
      </c>
      <c r="AD5786" s="51">
        <f t="shared" si="370"/>
        <v>699776.30099999998</v>
      </c>
      <c r="AE5786" s="15">
        <f t="shared" si="371"/>
        <v>0.78359561793733845</v>
      </c>
      <c r="AF5786">
        <f t="shared" si="372"/>
        <v>0.43447709969308052</v>
      </c>
    </row>
    <row r="5787" spans="1:32" x14ac:dyDescent="0.25">
      <c r="A5787" s="59">
        <v>5770</v>
      </c>
      <c r="B5787" s="60" t="s">
        <v>309</v>
      </c>
      <c r="C5787" s="61" t="s">
        <v>411</v>
      </c>
      <c r="D5787" s="62">
        <v>10</v>
      </c>
      <c r="E5787" s="62">
        <v>344</v>
      </c>
      <c r="F5787" s="62">
        <v>2065</v>
      </c>
      <c r="G5787" s="50">
        <v>395.22399999999999</v>
      </c>
      <c r="H5787" s="50">
        <v>405.28399999999999</v>
      </c>
      <c r="I5787" s="50">
        <v>392.90199999999999</v>
      </c>
      <c r="J5787" s="50">
        <v>375.70299999999997</v>
      </c>
      <c r="K5787" s="50">
        <v>370.053</v>
      </c>
      <c r="L5787" s="50">
        <v>385.85</v>
      </c>
      <c r="M5787" s="50">
        <v>432.005</v>
      </c>
      <c r="N5787" s="50">
        <v>492.48</v>
      </c>
      <c r="O5787" s="50">
        <v>504.745</v>
      </c>
      <c r="P5787" s="50">
        <v>486.74200000000002</v>
      </c>
      <c r="Q5787" s="50">
        <v>425.28399999999999</v>
      </c>
      <c r="R5787" s="50">
        <v>406.572</v>
      </c>
      <c r="S5787" s="50">
        <v>359.07400000000001</v>
      </c>
      <c r="T5787" s="50">
        <v>439.76400000000001</v>
      </c>
      <c r="U5787" s="50">
        <v>513.21799999999996</v>
      </c>
      <c r="V5787" s="50">
        <v>507.00799999999998</v>
      </c>
      <c r="W5787" s="50" t="s">
        <v>311</v>
      </c>
      <c r="X5787" s="50">
        <v>491.69099999999997</v>
      </c>
      <c r="Y5787" s="50">
        <v>391.923</v>
      </c>
      <c r="Z5787" s="50">
        <v>276.04000000000002</v>
      </c>
      <c r="AA5787" s="50">
        <v>153.94999999999999</v>
      </c>
      <c r="AB5787" s="50">
        <v>66.953999999999994</v>
      </c>
      <c r="AC5787" s="50" t="str">
        <f t="shared" si="369"/>
        <v>China, Hong Kong SAR-2065</v>
      </c>
      <c r="AD5787" s="51">
        <f t="shared" si="370"/>
        <v>4238.5079999999998</v>
      </c>
      <c r="AE5787" s="15">
        <f t="shared" si="371"/>
        <v>0.95174009344797728</v>
      </c>
      <c r="AF5787">
        <f t="shared" si="372"/>
        <v>0.52293646553574635</v>
      </c>
    </row>
    <row r="5788" spans="1:32" x14ac:dyDescent="0.25">
      <c r="A5788" s="59">
        <v>5771</v>
      </c>
      <c r="B5788" s="60" t="s">
        <v>309</v>
      </c>
      <c r="C5788" s="61" t="s">
        <v>412</v>
      </c>
      <c r="D5788" s="62">
        <v>11</v>
      </c>
      <c r="E5788" s="62">
        <v>446</v>
      </c>
      <c r="F5788" s="62">
        <v>2065</v>
      </c>
      <c r="G5788" s="50">
        <v>47.378</v>
      </c>
      <c r="H5788" s="50">
        <v>48.145000000000003</v>
      </c>
      <c r="I5788" s="50">
        <v>47.518999999999998</v>
      </c>
      <c r="J5788" s="50">
        <v>46.646999999999998</v>
      </c>
      <c r="K5788" s="50">
        <v>46.54</v>
      </c>
      <c r="L5788" s="50">
        <v>47.646000000000001</v>
      </c>
      <c r="M5788" s="50">
        <v>50.999000000000002</v>
      </c>
      <c r="N5788" s="50">
        <v>56.042999999999999</v>
      </c>
      <c r="O5788" s="50">
        <v>59.808</v>
      </c>
      <c r="P5788" s="50">
        <v>60.148000000000003</v>
      </c>
      <c r="Q5788" s="50">
        <v>53.570999999999998</v>
      </c>
      <c r="R5788" s="50">
        <v>43.917000000000002</v>
      </c>
      <c r="S5788" s="50">
        <v>39.863</v>
      </c>
      <c r="T5788" s="50">
        <v>48.465000000000003</v>
      </c>
      <c r="U5788" s="50">
        <v>58.293999999999997</v>
      </c>
      <c r="V5788" s="50">
        <v>66.174000000000007</v>
      </c>
      <c r="W5788" s="50" t="s">
        <v>311</v>
      </c>
      <c r="X5788" s="50">
        <v>53.628999999999998</v>
      </c>
      <c r="Y5788" s="50">
        <v>30.978999999999999</v>
      </c>
      <c r="Z5788" s="50">
        <v>24.03</v>
      </c>
      <c r="AA5788" s="50">
        <v>11.962999999999999</v>
      </c>
      <c r="AB5788" s="50">
        <v>4.5720000000000001</v>
      </c>
      <c r="AC5788" s="50" t="str">
        <f t="shared" si="369"/>
        <v>China, Macao SAR-2065</v>
      </c>
      <c r="AD5788" s="51">
        <f t="shared" si="370"/>
        <v>505.18200000000007</v>
      </c>
      <c r="AE5788" s="15">
        <f t="shared" si="371"/>
        <v>0.87324568175429851</v>
      </c>
      <c r="AF5788">
        <f t="shared" si="372"/>
        <v>0.45988115219430314</v>
      </c>
    </row>
    <row r="5789" spans="1:32" x14ac:dyDescent="0.25">
      <c r="A5789" s="59">
        <v>5772</v>
      </c>
      <c r="B5789" s="60" t="s">
        <v>309</v>
      </c>
      <c r="C5789" s="61" t="s">
        <v>413</v>
      </c>
      <c r="D5789" s="62"/>
      <c r="E5789" s="62">
        <v>170</v>
      </c>
      <c r="F5789" s="62">
        <v>2065</v>
      </c>
      <c r="G5789" s="50">
        <v>2493.337</v>
      </c>
      <c r="H5789" s="50">
        <v>2570.3389999999999</v>
      </c>
      <c r="I5789" s="50">
        <v>2652.28</v>
      </c>
      <c r="J5789" s="50">
        <v>2732.0360000000001</v>
      </c>
      <c r="K5789" s="50">
        <v>2809.1030000000001</v>
      </c>
      <c r="L5789" s="50">
        <v>2880.6840000000002</v>
      </c>
      <c r="M5789" s="50">
        <v>2962.2269999999999</v>
      </c>
      <c r="N5789" s="50">
        <v>3056.0129999999999</v>
      </c>
      <c r="O5789" s="50">
        <v>3161.9209999999998</v>
      </c>
      <c r="P5789" s="50">
        <v>3284.681</v>
      </c>
      <c r="Q5789" s="50">
        <v>3373.81</v>
      </c>
      <c r="R5789" s="50">
        <v>3464.9290000000001</v>
      </c>
      <c r="S5789" s="50">
        <v>3506.1680000000001</v>
      </c>
      <c r="T5789" s="50">
        <v>3350.9409999999998</v>
      </c>
      <c r="U5789" s="50">
        <v>3229.009</v>
      </c>
      <c r="V5789" s="50">
        <v>2805.4540000000002</v>
      </c>
      <c r="W5789" s="50" t="s">
        <v>311</v>
      </c>
      <c r="X5789" s="50">
        <v>2203.317</v>
      </c>
      <c r="Y5789" s="50">
        <v>1406.211</v>
      </c>
      <c r="Z5789" s="50">
        <v>700.56899999999996</v>
      </c>
      <c r="AA5789" s="50">
        <v>281.82600000000002</v>
      </c>
      <c r="AB5789" s="50">
        <v>60.148000000000003</v>
      </c>
      <c r="AC5789" s="50" t="str">
        <f t="shared" si="369"/>
        <v>Colombia-2065</v>
      </c>
      <c r="AD5789" s="51">
        <f t="shared" si="370"/>
        <v>31231.572</v>
      </c>
      <c r="AE5789" s="15">
        <f t="shared" si="371"/>
        <v>0.69652052736890735</v>
      </c>
      <c r="AF5789">
        <f t="shared" si="372"/>
        <v>0.36042017865678155</v>
      </c>
    </row>
    <row r="5790" spans="1:32" x14ac:dyDescent="0.25">
      <c r="A5790" s="59">
        <v>5773</v>
      </c>
      <c r="B5790" s="60" t="s">
        <v>309</v>
      </c>
      <c r="C5790" s="61" t="s">
        <v>364</v>
      </c>
      <c r="D5790" s="62"/>
      <c r="E5790" s="62">
        <v>174</v>
      </c>
      <c r="F5790" s="62">
        <v>2065</v>
      </c>
      <c r="G5790" s="50">
        <v>156.6</v>
      </c>
      <c r="H5790" s="50">
        <v>154.11600000000001</v>
      </c>
      <c r="I5790" s="50">
        <v>151.43600000000001</v>
      </c>
      <c r="J5790" s="50">
        <v>148.13499999999999</v>
      </c>
      <c r="K5790" s="50">
        <v>143.00700000000001</v>
      </c>
      <c r="L5790" s="50">
        <v>136.435</v>
      </c>
      <c r="M5790" s="50">
        <v>128.94499999999999</v>
      </c>
      <c r="N5790" s="50">
        <v>121.31</v>
      </c>
      <c r="O5790" s="50">
        <v>113.79600000000001</v>
      </c>
      <c r="P5790" s="50">
        <v>105.627</v>
      </c>
      <c r="Q5790" s="50">
        <v>95.655000000000001</v>
      </c>
      <c r="R5790" s="50">
        <v>81.322999999999993</v>
      </c>
      <c r="S5790" s="50">
        <v>66.626000000000005</v>
      </c>
      <c r="T5790" s="50">
        <v>52.829000000000001</v>
      </c>
      <c r="U5790" s="50">
        <v>39.273000000000003</v>
      </c>
      <c r="V5790" s="50">
        <v>25.77</v>
      </c>
      <c r="W5790" s="50" t="s">
        <v>311</v>
      </c>
      <c r="X5790" s="50">
        <v>13.013</v>
      </c>
      <c r="Y5790" s="50">
        <v>4.4870000000000001</v>
      </c>
      <c r="Z5790" s="50">
        <v>1.004</v>
      </c>
      <c r="AA5790" s="50">
        <v>0.129</v>
      </c>
      <c r="AB5790" s="50">
        <v>8.9999999999999993E-3</v>
      </c>
      <c r="AC5790" s="50" t="str">
        <f t="shared" si="369"/>
        <v>Comoros-2065</v>
      </c>
      <c r="AD5790" s="51">
        <f t="shared" si="370"/>
        <v>1140.8589999999999</v>
      </c>
      <c r="AE5790" s="15">
        <f t="shared" si="371"/>
        <v>0.52475021014866874</v>
      </c>
      <c r="AF5790">
        <f t="shared" si="372"/>
        <v>8.5160987666335383E-2</v>
      </c>
    </row>
    <row r="5791" spans="1:32" x14ac:dyDescent="0.25">
      <c r="A5791" s="59">
        <v>5774</v>
      </c>
      <c r="B5791" s="60" t="s">
        <v>309</v>
      </c>
      <c r="C5791" s="61" t="s">
        <v>414</v>
      </c>
      <c r="D5791" s="62"/>
      <c r="E5791" s="62">
        <v>178</v>
      </c>
      <c r="F5791" s="62">
        <v>2065</v>
      </c>
      <c r="G5791" s="50">
        <v>1603.393</v>
      </c>
      <c r="H5791" s="50">
        <v>1524.17</v>
      </c>
      <c r="I5791" s="50">
        <v>1444.075</v>
      </c>
      <c r="J5791" s="50">
        <v>1364.6420000000001</v>
      </c>
      <c r="K5791" s="50">
        <v>1288.31</v>
      </c>
      <c r="L5791" s="50">
        <v>1207.0730000000001</v>
      </c>
      <c r="M5791" s="50">
        <v>1105.8040000000001</v>
      </c>
      <c r="N5791" s="50">
        <v>988.46100000000001</v>
      </c>
      <c r="O5791" s="50">
        <v>877.97400000000005</v>
      </c>
      <c r="P5791" s="50">
        <v>791.33500000000004</v>
      </c>
      <c r="Q5791" s="50">
        <v>728.05700000000002</v>
      </c>
      <c r="R5791" s="50">
        <v>622.80799999999999</v>
      </c>
      <c r="S5791" s="50">
        <v>491.77600000000001</v>
      </c>
      <c r="T5791" s="50">
        <v>376.48200000000003</v>
      </c>
      <c r="U5791" s="50">
        <v>277.726</v>
      </c>
      <c r="V5791" s="50">
        <v>205.67400000000001</v>
      </c>
      <c r="W5791" s="50" t="s">
        <v>311</v>
      </c>
      <c r="X5791" s="50">
        <v>137.64599999999999</v>
      </c>
      <c r="Y5791" s="50">
        <v>70.581000000000003</v>
      </c>
      <c r="Z5791" s="50">
        <v>23.686</v>
      </c>
      <c r="AA5791" s="50">
        <v>4.758</v>
      </c>
      <c r="AB5791" s="50">
        <v>0.52700000000000002</v>
      </c>
      <c r="AC5791" s="50" t="str">
        <f t="shared" si="369"/>
        <v>Congo-2065</v>
      </c>
      <c r="AD5791" s="51">
        <f t="shared" si="370"/>
        <v>9466.24</v>
      </c>
      <c r="AE5791" s="15">
        <f t="shared" si="371"/>
        <v>0.59883522919342835</v>
      </c>
      <c r="AF5791">
        <f t="shared" si="372"/>
        <v>7.8151412912977281E-2</v>
      </c>
    </row>
    <row r="5792" spans="1:32" x14ac:dyDescent="0.25">
      <c r="A5792" s="59">
        <v>5775</v>
      </c>
      <c r="B5792" s="60" t="s">
        <v>309</v>
      </c>
      <c r="C5792" s="61" t="s">
        <v>415</v>
      </c>
      <c r="D5792" s="62"/>
      <c r="E5792" s="62">
        <v>188</v>
      </c>
      <c r="F5792" s="62">
        <v>2065</v>
      </c>
      <c r="G5792" s="50">
        <v>256.13900000000001</v>
      </c>
      <c r="H5792" s="50">
        <v>262.95600000000002</v>
      </c>
      <c r="I5792" s="50">
        <v>271.31400000000002</v>
      </c>
      <c r="J5792" s="50">
        <v>279.17599999999999</v>
      </c>
      <c r="K5792" s="50">
        <v>286.75400000000002</v>
      </c>
      <c r="L5792" s="50">
        <v>294.39499999999998</v>
      </c>
      <c r="M5792" s="50">
        <v>304.642</v>
      </c>
      <c r="N5792" s="50">
        <v>316.279</v>
      </c>
      <c r="O5792" s="50">
        <v>328.83600000000001</v>
      </c>
      <c r="P5792" s="50">
        <v>341.803</v>
      </c>
      <c r="Q5792" s="50">
        <v>349.048</v>
      </c>
      <c r="R5792" s="50">
        <v>355.68799999999999</v>
      </c>
      <c r="S5792" s="50">
        <v>350.4</v>
      </c>
      <c r="T5792" s="50">
        <v>372.46199999999999</v>
      </c>
      <c r="U5792" s="50">
        <v>368.298</v>
      </c>
      <c r="V5792" s="50">
        <v>340.27300000000002</v>
      </c>
      <c r="W5792" s="50" t="s">
        <v>311</v>
      </c>
      <c r="X5792" s="50">
        <v>278.17200000000003</v>
      </c>
      <c r="Y5792" s="50">
        <v>191.923</v>
      </c>
      <c r="Z5792" s="50">
        <v>108.70399999999999</v>
      </c>
      <c r="AA5792" s="50">
        <v>51.881999999999998</v>
      </c>
      <c r="AB5792" s="50">
        <v>13.954000000000001</v>
      </c>
      <c r="AC5792" s="50" t="str">
        <f t="shared" si="369"/>
        <v>Costa Rica-2065</v>
      </c>
      <c r="AD5792" s="51">
        <f t="shared" si="370"/>
        <v>3207.0210000000002</v>
      </c>
      <c r="AE5792" s="15">
        <f t="shared" si="371"/>
        <v>0.78455270483105677</v>
      </c>
      <c r="AF5792">
        <f t="shared" si="372"/>
        <v>0.43169436362863139</v>
      </c>
    </row>
    <row r="5793" spans="1:32" x14ac:dyDescent="0.25">
      <c r="A5793" s="59">
        <v>5776</v>
      </c>
      <c r="B5793" s="60" t="s">
        <v>309</v>
      </c>
      <c r="C5793" s="61" t="s">
        <v>416</v>
      </c>
      <c r="D5793" s="62"/>
      <c r="E5793" s="62">
        <v>384</v>
      </c>
      <c r="F5793" s="62">
        <v>2065</v>
      </c>
      <c r="G5793" s="50">
        <v>7580.7020000000002</v>
      </c>
      <c r="H5793" s="50">
        <v>7176.3890000000001</v>
      </c>
      <c r="I5793" s="50">
        <v>6766.0159999999996</v>
      </c>
      <c r="J5793" s="50">
        <v>6360.335</v>
      </c>
      <c r="K5793" s="50">
        <v>5914.5280000000002</v>
      </c>
      <c r="L5793" s="50">
        <v>5439.3429999999998</v>
      </c>
      <c r="M5793" s="50">
        <v>4957.3609999999999</v>
      </c>
      <c r="N5793" s="50">
        <v>4476.0320000000002</v>
      </c>
      <c r="O5793" s="50">
        <v>4001.0520000000001</v>
      </c>
      <c r="P5793" s="50">
        <v>3501.8020000000001</v>
      </c>
      <c r="Q5793" s="50">
        <v>2968.1579999999999</v>
      </c>
      <c r="R5793" s="50">
        <v>2440.5970000000002</v>
      </c>
      <c r="S5793" s="50">
        <v>1991.943</v>
      </c>
      <c r="T5793" s="50">
        <v>1539.1669999999999</v>
      </c>
      <c r="U5793" s="50">
        <v>1032.758</v>
      </c>
      <c r="V5793" s="50">
        <v>594.23299999999995</v>
      </c>
      <c r="W5793" s="50" t="s">
        <v>311</v>
      </c>
      <c r="X5793" s="50">
        <v>278.13400000000001</v>
      </c>
      <c r="Y5793" s="50">
        <v>93.847999999999999</v>
      </c>
      <c r="Z5793" s="50">
        <v>18.643000000000001</v>
      </c>
      <c r="AA5793" s="50">
        <v>1.9990000000000001</v>
      </c>
      <c r="AB5793" s="50">
        <v>0.114</v>
      </c>
      <c r="AC5793" s="50" t="str">
        <f t="shared" si="369"/>
        <v>Côte d'Ivoire-2065</v>
      </c>
      <c r="AD5793" s="51">
        <f t="shared" si="370"/>
        <v>42051.151000000005</v>
      </c>
      <c r="AE5793" s="15">
        <f t="shared" si="371"/>
        <v>0.59646412532203941</v>
      </c>
      <c r="AF5793">
        <f t="shared" si="372"/>
        <v>5.5980142151246179E-2</v>
      </c>
    </row>
    <row r="5794" spans="1:32" x14ac:dyDescent="0.25">
      <c r="A5794" s="59">
        <v>5777</v>
      </c>
      <c r="B5794" s="60" t="s">
        <v>309</v>
      </c>
      <c r="C5794" s="61" t="s">
        <v>417</v>
      </c>
      <c r="D5794" s="62"/>
      <c r="E5794" s="62">
        <v>191</v>
      </c>
      <c r="F5794" s="62">
        <v>2065</v>
      </c>
      <c r="G5794" s="50">
        <v>131.54499999999999</v>
      </c>
      <c r="H5794" s="50">
        <v>135.24600000000001</v>
      </c>
      <c r="I5794" s="50">
        <v>141.18700000000001</v>
      </c>
      <c r="J5794" s="50">
        <v>148.33600000000001</v>
      </c>
      <c r="K5794" s="50">
        <v>153.21600000000001</v>
      </c>
      <c r="L5794" s="50">
        <v>154.76900000000001</v>
      </c>
      <c r="M5794" s="50">
        <v>156.79400000000001</v>
      </c>
      <c r="N5794" s="50">
        <v>161.85499999999999</v>
      </c>
      <c r="O5794" s="50">
        <v>169.102</v>
      </c>
      <c r="P5794" s="50">
        <v>180.69200000000001</v>
      </c>
      <c r="Q5794" s="50">
        <v>195.71</v>
      </c>
      <c r="R5794" s="50">
        <v>204.58600000000001</v>
      </c>
      <c r="S5794" s="50">
        <v>185.673</v>
      </c>
      <c r="T5794" s="50">
        <v>208.018</v>
      </c>
      <c r="U5794" s="50">
        <v>195.44800000000001</v>
      </c>
      <c r="V5794" s="50">
        <v>201.67699999999999</v>
      </c>
      <c r="W5794" s="50" t="s">
        <v>311</v>
      </c>
      <c r="X5794" s="50">
        <v>176.358</v>
      </c>
      <c r="Y5794" s="50">
        <v>125.913</v>
      </c>
      <c r="Z5794" s="50">
        <v>69.001000000000005</v>
      </c>
      <c r="AA5794" s="50">
        <v>25.3</v>
      </c>
      <c r="AB5794" s="50">
        <v>6.7240000000000002</v>
      </c>
      <c r="AC5794" s="50" t="str">
        <f t="shared" si="369"/>
        <v>Croatia-2065</v>
      </c>
      <c r="AD5794" s="51">
        <f t="shared" si="370"/>
        <v>1710.7330000000002</v>
      </c>
      <c r="AE5794" s="15">
        <f t="shared" si="371"/>
        <v>0.82795912629264756</v>
      </c>
      <c r="AF5794">
        <f t="shared" si="372"/>
        <v>0.47596817121353496</v>
      </c>
    </row>
    <row r="5795" spans="1:32" x14ac:dyDescent="0.25">
      <c r="A5795" s="59">
        <v>5778</v>
      </c>
      <c r="B5795" s="60" t="s">
        <v>309</v>
      </c>
      <c r="C5795" s="61" t="s">
        <v>365</v>
      </c>
      <c r="D5795" s="62"/>
      <c r="E5795" s="62">
        <v>192</v>
      </c>
      <c r="F5795" s="62">
        <v>2065</v>
      </c>
      <c r="G5795" s="50">
        <v>434.03300000000002</v>
      </c>
      <c r="H5795" s="50">
        <v>450.20299999999997</v>
      </c>
      <c r="I5795" s="50">
        <v>464.66199999999998</v>
      </c>
      <c r="J5795" s="50">
        <v>474.00099999999998</v>
      </c>
      <c r="K5795" s="50">
        <v>476.928</v>
      </c>
      <c r="L5795" s="50">
        <v>480.39299999999997</v>
      </c>
      <c r="M5795" s="50">
        <v>494.9</v>
      </c>
      <c r="N5795" s="50">
        <v>520.10599999999999</v>
      </c>
      <c r="O5795" s="50">
        <v>546.82600000000002</v>
      </c>
      <c r="P5795" s="50">
        <v>562.18700000000001</v>
      </c>
      <c r="Q5795" s="50">
        <v>573.95799999999997</v>
      </c>
      <c r="R5795" s="50">
        <v>532.755</v>
      </c>
      <c r="S5795" s="50">
        <v>558.36500000000001</v>
      </c>
      <c r="T5795" s="50">
        <v>603.673</v>
      </c>
      <c r="U5795" s="50">
        <v>612.08699999999999</v>
      </c>
      <c r="V5795" s="50">
        <v>634.86699999999996</v>
      </c>
      <c r="W5795" s="50" t="s">
        <v>311</v>
      </c>
      <c r="X5795" s="50">
        <v>461.18900000000002</v>
      </c>
      <c r="Y5795" s="50">
        <v>361.96899999999999</v>
      </c>
      <c r="Z5795" s="50">
        <v>351.15699999999998</v>
      </c>
      <c r="AA5795" s="50">
        <v>189.04300000000001</v>
      </c>
      <c r="AB5795" s="50">
        <v>53.213000000000001</v>
      </c>
      <c r="AC5795" s="50" t="str">
        <f t="shared" si="369"/>
        <v>Cuba-2065</v>
      </c>
      <c r="AD5795" s="51">
        <f t="shared" si="370"/>
        <v>5220.418999999999</v>
      </c>
      <c r="AE5795" s="15">
        <f t="shared" si="371"/>
        <v>0.88423860230376139</v>
      </c>
      <c r="AF5795">
        <f t="shared" si="372"/>
        <v>0.49734211334298539</v>
      </c>
    </row>
    <row r="5796" spans="1:32" x14ac:dyDescent="0.25">
      <c r="A5796" s="59">
        <v>5779</v>
      </c>
      <c r="B5796" s="60" t="s">
        <v>309</v>
      </c>
      <c r="C5796" s="61" t="s">
        <v>366</v>
      </c>
      <c r="D5796" s="62"/>
      <c r="E5796" s="62">
        <v>531</v>
      </c>
      <c r="F5796" s="62">
        <v>2065</v>
      </c>
      <c r="G5796" s="50">
        <v>9.6430000000000007</v>
      </c>
      <c r="H5796" s="50">
        <v>9.8819999999999997</v>
      </c>
      <c r="I5796" s="50">
        <v>10.079000000000001</v>
      </c>
      <c r="J5796" s="50">
        <v>10.185</v>
      </c>
      <c r="K5796" s="50">
        <v>9.2739999999999991</v>
      </c>
      <c r="L5796" s="50">
        <v>9.9870000000000001</v>
      </c>
      <c r="M5796" s="50">
        <v>10.647</v>
      </c>
      <c r="N5796" s="50">
        <v>11.189</v>
      </c>
      <c r="O5796" s="50">
        <v>11.593999999999999</v>
      </c>
      <c r="P5796" s="50">
        <v>11.814</v>
      </c>
      <c r="Q5796" s="50">
        <v>11.581</v>
      </c>
      <c r="R5796" s="50">
        <v>10.999000000000001</v>
      </c>
      <c r="S5796" s="50">
        <v>11.419</v>
      </c>
      <c r="T5796" s="50">
        <v>11.151</v>
      </c>
      <c r="U5796" s="50">
        <v>10.292</v>
      </c>
      <c r="V5796" s="50">
        <v>8.3059999999999992</v>
      </c>
      <c r="W5796" s="50" t="s">
        <v>311</v>
      </c>
      <c r="X5796" s="50">
        <v>6.8019999999999996</v>
      </c>
      <c r="Y5796" s="50">
        <v>4.8760000000000003</v>
      </c>
      <c r="Z5796" s="50">
        <v>3.468</v>
      </c>
      <c r="AA5796" s="50">
        <v>1.621</v>
      </c>
      <c r="AB5796" s="50">
        <v>0.55000000000000004</v>
      </c>
      <c r="AC5796" s="50" t="str">
        <f t="shared" si="369"/>
        <v>Curaçao-2065</v>
      </c>
      <c r="AD5796" s="51">
        <f t="shared" si="370"/>
        <v>108.68899999999999</v>
      </c>
      <c r="AE5796" s="15">
        <f t="shared" si="371"/>
        <v>0.70540717091886029</v>
      </c>
      <c r="AF5796">
        <f t="shared" si="372"/>
        <v>0.34033537489243854</v>
      </c>
    </row>
    <row r="5797" spans="1:32" x14ac:dyDescent="0.25">
      <c r="A5797" s="59">
        <v>5780</v>
      </c>
      <c r="B5797" s="60" t="s">
        <v>309</v>
      </c>
      <c r="C5797" s="61" t="s">
        <v>418</v>
      </c>
      <c r="D5797" s="62">
        <v>12</v>
      </c>
      <c r="E5797" s="62">
        <v>196</v>
      </c>
      <c r="F5797" s="62">
        <v>2065</v>
      </c>
      <c r="G5797" s="50">
        <v>59.741999999999997</v>
      </c>
      <c r="H5797" s="50">
        <v>60.042000000000002</v>
      </c>
      <c r="I5797" s="50">
        <v>61.378999999999998</v>
      </c>
      <c r="J5797" s="50">
        <v>65.266000000000005</v>
      </c>
      <c r="K5797" s="50">
        <v>69.73</v>
      </c>
      <c r="L5797" s="50">
        <v>72.558999999999997</v>
      </c>
      <c r="M5797" s="50">
        <v>74.2</v>
      </c>
      <c r="N5797" s="50">
        <v>76.075000000000003</v>
      </c>
      <c r="O5797" s="50">
        <v>78.739999999999995</v>
      </c>
      <c r="P5797" s="50">
        <v>83.605999999999995</v>
      </c>
      <c r="Q5797" s="50">
        <v>87.302999999999997</v>
      </c>
      <c r="R5797" s="50">
        <v>89.186999999999998</v>
      </c>
      <c r="S5797" s="50">
        <v>91.436999999999998</v>
      </c>
      <c r="T5797" s="50">
        <v>93.34</v>
      </c>
      <c r="U5797" s="50">
        <v>90.983000000000004</v>
      </c>
      <c r="V5797" s="50">
        <v>84.986999999999995</v>
      </c>
      <c r="W5797" s="50" t="s">
        <v>311</v>
      </c>
      <c r="X5797" s="50">
        <v>71.484999999999999</v>
      </c>
      <c r="Y5797" s="50">
        <v>50.609000000000002</v>
      </c>
      <c r="Z5797" s="50">
        <v>26.692</v>
      </c>
      <c r="AA5797" s="50">
        <v>9.9740000000000002</v>
      </c>
      <c r="AB5797" s="50">
        <v>2.0609999999999999</v>
      </c>
      <c r="AC5797" s="50" t="str">
        <f t="shared" si="369"/>
        <v>Cyprus-2065</v>
      </c>
      <c r="AD5797" s="51">
        <f t="shared" si="370"/>
        <v>788.10299999999995</v>
      </c>
      <c r="AE5797" s="15">
        <f t="shared" si="371"/>
        <v>0.77565242106678967</v>
      </c>
      <c r="AF5797">
        <f t="shared" si="372"/>
        <v>0.44376982170013185</v>
      </c>
    </row>
    <row r="5798" spans="1:32" x14ac:dyDescent="0.25">
      <c r="A5798" s="59">
        <v>5781</v>
      </c>
      <c r="B5798" s="60" t="s">
        <v>309</v>
      </c>
      <c r="C5798" s="61" t="s">
        <v>419</v>
      </c>
      <c r="D5798" s="62"/>
      <c r="E5798" s="62">
        <v>408</v>
      </c>
      <c r="F5798" s="62">
        <v>2065</v>
      </c>
      <c r="G5798" s="50">
        <v>1354.356</v>
      </c>
      <c r="H5798" s="50">
        <v>1408.229</v>
      </c>
      <c r="I5798" s="50">
        <v>1441.807</v>
      </c>
      <c r="J5798" s="50">
        <v>1448.748</v>
      </c>
      <c r="K5798" s="50">
        <v>1451.8130000000001</v>
      </c>
      <c r="L5798" s="50">
        <v>1487.9739999999999</v>
      </c>
      <c r="M5798" s="50">
        <v>1561.6790000000001</v>
      </c>
      <c r="N5798" s="50">
        <v>1637.8710000000001</v>
      </c>
      <c r="O5798" s="50">
        <v>1672.077</v>
      </c>
      <c r="P5798" s="50">
        <v>1652.748</v>
      </c>
      <c r="Q5798" s="50">
        <v>1606.2760000000001</v>
      </c>
      <c r="R5798" s="50">
        <v>1599.848</v>
      </c>
      <c r="S5798" s="50">
        <v>1677.8779999999999</v>
      </c>
      <c r="T5798" s="50">
        <v>1629.1289999999999</v>
      </c>
      <c r="U5798" s="50">
        <v>1509.336</v>
      </c>
      <c r="V5798" s="50">
        <v>1187.317</v>
      </c>
      <c r="W5798" s="50" t="s">
        <v>311</v>
      </c>
      <c r="X5798" s="50">
        <v>854.476</v>
      </c>
      <c r="Y5798" s="50">
        <v>455.73099999999999</v>
      </c>
      <c r="Z5798" s="50">
        <v>289.23399999999998</v>
      </c>
      <c r="AA5798" s="50">
        <v>87.316999999999993</v>
      </c>
      <c r="AB5798" s="50">
        <v>10.52</v>
      </c>
      <c r="AC5798" s="50" t="str">
        <f t="shared" si="369"/>
        <v>Dem. People's Republic of Korea-2065</v>
      </c>
      <c r="AD5798" s="51">
        <f t="shared" si="370"/>
        <v>15796.912</v>
      </c>
      <c r="AE5798" s="15">
        <f t="shared" si="371"/>
        <v>0.64743362500215229</v>
      </c>
      <c r="AF5798">
        <f t="shared" si="372"/>
        <v>0.30113336610453001</v>
      </c>
    </row>
    <row r="5799" spans="1:32" x14ac:dyDescent="0.25">
      <c r="A5799" s="59">
        <v>5782</v>
      </c>
      <c r="B5799" s="60" t="s">
        <v>309</v>
      </c>
      <c r="C5799" s="61" t="s">
        <v>420</v>
      </c>
      <c r="D5799" s="62"/>
      <c r="E5799" s="62">
        <v>180</v>
      </c>
      <c r="F5799" s="62">
        <v>2065</v>
      </c>
      <c r="G5799" s="50">
        <v>26806.883999999998</v>
      </c>
      <c r="H5799" s="50">
        <v>26072.553</v>
      </c>
      <c r="I5799" s="50">
        <v>25311.057000000001</v>
      </c>
      <c r="J5799" s="50">
        <v>24344.733</v>
      </c>
      <c r="K5799" s="50">
        <v>23153.755000000001</v>
      </c>
      <c r="L5799" s="50">
        <v>21701.457999999999</v>
      </c>
      <c r="M5799" s="50">
        <v>19938.692999999999</v>
      </c>
      <c r="N5799" s="50">
        <v>17990.163</v>
      </c>
      <c r="O5799" s="50">
        <v>15977.437</v>
      </c>
      <c r="P5799" s="50">
        <v>14031.916999999999</v>
      </c>
      <c r="Q5799" s="50">
        <v>12052.069</v>
      </c>
      <c r="R5799" s="50">
        <v>9837.4009999999998</v>
      </c>
      <c r="S5799" s="50">
        <v>7671.5010000000002</v>
      </c>
      <c r="T5799" s="50">
        <v>5763.7560000000003</v>
      </c>
      <c r="U5799" s="50">
        <v>4188.4120000000003</v>
      </c>
      <c r="V5799" s="50">
        <v>2754.5070000000001</v>
      </c>
      <c r="W5799" s="50" t="s">
        <v>311</v>
      </c>
      <c r="X5799" s="50">
        <v>1536.8620000000001</v>
      </c>
      <c r="Y5799" s="50">
        <v>654.32399999999996</v>
      </c>
      <c r="Z5799" s="50">
        <v>189.28200000000001</v>
      </c>
      <c r="AA5799" s="50">
        <v>32.313000000000002</v>
      </c>
      <c r="AB5799" s="50">
        <v>2.9220000000000002</v>
      </c>
      <c r="AC5799" s="50" t="str">
        <f t="shared" si="369"/>
        <v>Democratic Republic of the Congo-2065</v>
      </c>
      <c r="AD5799" s="51">
        <f t="shared" si="370"/>
        <v>166699.12699999998</v>
      </c>
      <c r="AE5799" s="15">
        <f t="shared" si="371"/>
        <v>0.55976821042380143</v>
      </c>
      <c r="AF5799">
        <f t="shared" si="372"/>
        <v>6.1751812666654422E-2</v>
      </c>
    </row>
    <row r="5800" spans="1:32" x14ac:dyDescent="0.25">
      <c r="A5800" s="59">
        <v>5783</v>
      </c>
      <c r="B5800" s="60" t="s">
        <v>309</v>
      </c>
      <c r="C5800" s="61" t="s">
        <v>421</v>
      </c>
      <c r="D5800" s="62"/>
      <c r="E5800" s="62">
        <v>208</v>
      </c>
      <c r="F5800" s="62">
        <v>2065</v>
      </c>
      <c r="G5800" s="50">
        <v>352.20100000000002</v>
      </c>
      <c r="H5800" s="50">
        <v>351.83199999999999</v>
      </c>
      <c r="I5800" s="50">
        <v>346.91800000000001</v>
      </c>
      <c r="J5800" s="50">
        <v>345.89499999999998</v>
      </c>
      <c r="K5800" s="50">
        <v>357.05500000000001</v>
      </c>
      <c r="L5800" s="50">
        <v>375.84</v>
      </c>
      <c r="M5800" s="50">
        <v>392.08300000000003</v>
      </c>
      <c r="N5800" s="50">
        <v>399.03899999999999</v>
      </c>
      <c r="O5800" s="50">
        <v>390.947</v>
      </c>
      <c r="P5800" s="50">
        <v>370.267</v>
      </c>
      <c r="Q5800" s="50">
        <v>355.49</v>
      </c>
      <c r="R5800" s="50">
        <v>386.952</v>
      </c>
      <c r="S5800" s="50">
        <v>375.41899999999998</v>
      </c>
      <c r="T5800" s="50">
        <v>385.971</v>
      </c>
      <c r="U5800" s="50">
        <v>383.14699999999999</v>
      </c>
      <c r="V5800" s="50">
        <v>309.11599999999999</v>
      </c>
      <c r="W5800" s="50" t="s">
        <v>311</v>
      </c>
      <c r="X5800" s="50">
        <v>236.715</v>
      </c>
      <c r="Y5800" s="50">
        <v>201.87100000000001</v>
      </c>
      <c r="Z5800" s="50">
        <v>124.489</v>
      </c>
      <c r="AA5800" s="50">
        <v>52.069000000000003</v>
      </c>
      <c r="AB5800" s="50">
        <v>9.7989999999999995</v>
      </c>
      <c r="AC5800" s="50" t="str">
        <f t="shared" si="369"/>
        <v>Denmark-2065</v>
      </c>
      <c r="AD5800" s="51">
        <f t="shared" si="370"/>
        <v>3748.9870000000001</v>
      </c>
      <c r="AE5800" s="15">
        <f t="shared" si="371"/>
        <v>0.73463258208150628</v>
      </c>
      <c r="AF5800">
        <f t="shared" si="372"/>
        <v>0.35483312492786362</v>
      </c>
    </row>
    <row r="5801" spans="1:32" x14ac:dyDescent="0.25">
      <c r="A5801" s="59">
        <v>5784</v>
      </c>
      <c r="B5801" s="60" t="s">
        <v>309</v>
      </c>
      <c r="C5801" s="61" t="s">
        <v>422</v>
      </c>
      <c r="D5801" s="62"/>
      <c r="E5801" s="62">
        <v>262</v>
      </c>
      <c r="F5801" s="62">
        <v>2065</v>
      </c>
      <c r="G5801" s="50">
        <v>82.409000000000006</v>
      </c>
      <c r="H5801" s="50">
        <v>84.08</v>
      </c>
      <c r="I5801" s="50">
        <v>85.611000000000004</v>
      </c>
      <c r="J5801" s="50">
        <v>87.35</v>
      </c>
      <c r="K5801" s="50">
        <v>89.519000000000005</v>
      </c>
      <c r="L5801" s="50">
        <v>92.162999999999997</v>
      </c>
      <c r="M5801" s="50">
        <v>94.838999999999999</v>
      </c>
      <c r="N5801" s="50">
        <v>96.421000000000006</v>
      </c>
      <c r="O5801" s="50">
        <v>95.811999999999998</v>
      </c>
      <c r="P5801" s="50">
        <v>93.054000000000002</v>
      </c>
      <c r="Q5801" s="50">
        <v>88.828000000000003</v>
      </c>
      <c r="R5801" s="50">
        <v>82.795000000000002</v>
      </c>
      <c r="S5801" s="50">
        <v>79.061000000000007</v>
      </c>
      <c r="T5801" s="50">
        <v>69.88</v>
      </c>
      <c r="U5801" s="50">
        <v>56.642000000000003</v>
      </c>
      <c r="V5801" s="50">
        <v>41.576000000000001</v>
      </c>
      <c r="W5801" s="50" t="s">
        <v>311</v>
      </c>
      <c r="X5801" s="50">
        <v>20.681000000000001</v>
      </c>
      <c r="Y5801" s="50">
        <v>9.0670000000000002</v>
      </c>
      <c r="Z5801" s="50">
        <v>2.3359999999999999</v>
      </c>
      <c r="AA5801" s="50">
        <v>0.378</v>
      </c>
      <c r="AB5801" s="50">
        <v>3.4000000000000002E-2</v>
      </c>
      <c r="AC5801" s="50" t="str">
        <f t="shared" si="369"/>
        <v>Djibouti-2065</v>
      </c>
      <c r="AD5801" s="51">
        <f t="shared" si="370"/>
        <v>899.84199999999987</v>
      </c>
      <c r="AE5801" s="15">
        <f t="shared" si="371"/>
        <v>0.50308165211225975</v>
      </c>
      <c r="AF5801">
        <f t="shared" si="372"/>
        <v>0.17413550334999506</v>
      </c>
    </row>
    <row r="5802" spans="1:32" x14ac:dyDescent="0.25">
      <c r="A5802" s="59">
        <v>5785</v>
      </c>
      <c r="B5802" s="60" t="s">
        <v>309</v>
      </c>
      <c r="C5802" s="61" t="s">
        <v>367</v>
      </c>
      <c r="D5802" s="62"/>
      <c r="E5802" s="62">
        <v>214</v>
      </c>
      <c r="F5802" s="62">
        <v>2065</v>
      </c>
      <c r="G5802" s="50">
        <v>727.46900000000005</v>
      </c>
      <c r="H5802" s="50">
        <v>755.596</v>
      </c>
      <c r="I5802" s="50">
        <v>780.15499999999997</v>
      </c>
      <c r="J5802" s="50">
        <v>800.70299999999997</v>
      </c>
      <c r="K5802" s="50">
        <v>814.25699999999995</v>
      </c>
      <c r="L5802" s="50">
        <v>825.774</v>
      </c>
      <c r="M5802" s="50">
        <v>836.04600000000005</v>
      </c>
      <c r="N5802" s="50">
        <v>846.88400000000001</v>
      </c>
      <c r="O5802" s="50">
        <v>857.16099999999994</v>
      </c>
      <c r="P5802" s="50">
        <v>865.21799999999996</v>
      </c>
      <c r="Q5802" s="50">
        <v>866.02200000000005</v>
      </c>
      <c r="R5802" s="50">
        <v>841.12699999999995</v>
      </c>
      <c r="S5802" s="50">
        <v>792.91200000000003</v>
      </c>
      <c r="T5802" s="50">
        <v>714.745</v>
      </c>
      <c r="U5802" s="50">
        <v>652.74400000000003</v>
      </c>
      <c r="V5802" s="50">
        <v>537.46400000000006</v>
      </c>
      <c r="W5802" s="50" t="s">
        <v>311</v>
      </c>
      <c r="X5802" s="50">
        <v>405.08800000000002</v>
      </c>
      <c r="Y5802" s="50">
        <v>260.76400000000001</v>
      </c>
      <c r="Z5802" s="50">
        <v>144.69800000000001</v>
      </c>
      <c r="AA5802" s="50">
        <v>63.707000000000001</v>
      </c>
      <c r="AB5802" s="50">
        <v>25.920999999999999</v>
      </c>
      <c r="AC5802" s="50" t="str">
        <f t="shared" si="369"/>
        <v>Dominican Republic-2065</v>
      </c>
      <c r="AD5802" s="51">
        <f t="shared" si="370"/>
        <v>8346.1039999999994</v>
      </c>
      <c r="AE5802" s="15">
        <f t="shared" si="371"/>
        <v>0.60727148858916713</v>
      </c>
      <c r="AF5802">
        <f t="shared" si="372"/>
        <v>0.26440242563993704</v>
      </c>
    </row>
    <row r="5803" spans="1:32" x14ac:dyDescent="0.25">
      <c r="A5803" s="59">
        <v>5786</v>
      </c>
      <c r="B5803" s="60" t="s">
        <v>309</v>
      </c>
      <c r="C5803" s="61" t="s">
        <v>423</v>
      </c>
      <c r="D5803" s="62"/>
      <c r="E5803" s="62">
        <v>218</v>
      </c>
      <c r="F5803" s="62">
        <v>2065</v>
      </c>
      <c r="G5803" s="50">
        <v>1348.127</v>
      </c>
      <c r="H5803" s="50">
        <v>1383.2360000000001</v>
      </c>
      <c r="I5803" s="50">
        <v>1420.078</v>
      </c>
      <c r="J5803" s="50">
        <v>1456.866</v>
      </c>
      <c r="K5803" s="50">
        <v>1488.133</v>
      </c>
      <c r="L5803" s="50">
        <v>1513.473</v>
      </c>
      <c r="M5803" s="50">
        <v>1532.328</v>
      </c>
      <c r="N5803" s="50">
        <v>1545.9739999999999</v>
      </c>
      <c r="O5803" s="50">
        <v>1553.991</v>
      </c>
      <c r="P5803" s="50">
        <v>1549.248</v>
      </c>
      <c r="Q5803" s="50">
        <v>1521.4079999999999</v>
      </c>
      <c r="R5803" s="50">
        <v>1457.8050000000001</v>
      </c>
      <c r="S5803" s="50">
        <v>1365.337</v>
      </c>
      <c r="T5803" s="50">
        <v>1309.9469999999999</v>
      </c>
      <c r="U5803" s="50">
        <v>1195.856</v>
      </c>
      <c r="V5803" s="50">
        <v>1029.855</v>
      </c>
      <c r="W5803" s="50" t="s">
        <v>311</v>
      </c>
      <c r="X5803" s="50">
        <v>792.75099999999998</v>
      </c>
      <c r="Y5803" s="50">
        <v>537.26599999999996</v>
      </c>
      <c r="Z5803" s="50">
        <v>289.36399999999998</v>
      </c>
      <c r="AA5803" s="50">
        <v>99.637</v>
      </c>
      <c r="AB5803" s="50">
        <v>20.050999999999998</v>
      </c>
      <c r="AC5803" s="50" t="str">
        <f t="shared" si="369"/>
        <v>Ecuador-2065</v>
      </c>
      <c r="AD5803" s="51">
        <f t="shared" si="370"/>
        <v>14984.562999999998</v>
      </c>
      <c r="AE5803" s="15">
        <f t="shared" si="371"/>
        <v>0.62905858515860624</v>
      </c>
      <c r="AF5803">
        <f t="shared" si="372"/>
        <v>0.27564412089378743</v>
      </c>
    </row>
    <row r="5804" spans="1:32" x14ac:dyDescent="0.25">
      <c r="A5804" s="59">
        <v>5787</v>
      </c>
      <c r="B5804" s="60" t="s">
        <v>309</v>
      </c>
      <c r="C5804" s="61" t="s">
        <v>424</v>
      </c>
      <c r="D5804" s="62"/>
      <c r="E5804" s="62">
        <v>818</v>
      </c>
      <c r="F5804" s="62">
        <v>2065</v>
      </c>
      <c r="G5804" s="50">
        <v>12611.46</v>
      </c>
      <c r="H5804" s="50">
        <v>12576.396000000001</v>
      </c>
      <c r="I5804" s="50">
        <v>12685.302</v>
      </c>
      <c r="J5804" s="50">
        <v>12897.936</v>
      </c>
      <c r="K5804" s="50">
        <v>12954.931</v>
      </c>
      <c r="L5804" s="50">
        <v>12599.721</v>
      </c>
      <c r="M5804" s="50">
        <v>11763.582</v>
      </c>
      <c r="N5804" s="50">
        <v>11123.19</v>
      </c>
      <c r="O5804" s="50">
        <v>11114.975</v>
      </c>
      <c r="P5804" s="50">
        <v>11457.043</v>
      </c>
      <c r="Q5804" s="50">
        <v>11578.665999999999</v>
      </c>
      <c r="R5804" s="50">
        <v>8924.732</v>
      </c>
      <c r="S5804" s="50">
        <v>7741.4679999999998</v>
      </c>
      <c r="T5804" s="50">
        <v>6550.0450000000001</v>
      </c>
      <c r="U5804" s="50">
        <v>5922.8220000000001</v>
      </c>
      <c r="V5804" s="50">
        <v>5092.4620000000004</v>
      </c>
      <c r="W5804" s="50" t="s">
        <v>311</v>
      </c>
      <c r="X5804" s="50">
        <v>3207.5830000000001</v>
      </c>
      <c r="Y5804" s="50">
        <v>1531.7629999999999</v>
      </c>
      <c r="Z5804" s="50">
        <v>504.74700000000001</v>
      </c>
      <c r="AA5804" s="50">
        <v>111.767</v>
      </c>
      <c r="AB5804" s="50">
        <v>13.353</v>
      </c>
      <c r="AC5804" s="50" t="str">
        <f t="shared" si="369"/>
        <v>Egypt-2065</v>
      </c>
      <c r="AD5804" s="51">
        <f t="shared" si="370"/>
        <v>112156.24400000001</v>
      </c>
      <c r="AE5804" s="15">
        <f t="shared" si="371"/>
        <v>0.54216954697591324</v>
      </c>
      <c r="AF5804">
        <f t="shared" si="372"/>
        <v>0.15286698269983104</v>
      </c>
    </row>
    <row r="5805" spans="1:32" x14ac:dyDescent="0.25">
      <c r="A5805" s="59">
        <v>5788</v>
      </c>
      <c r="B5805" s="60" t="s">
        <v>309</v>
      </c>
      <c r="C5805" s="61" t="s">
        <v>425</v>
      </c>
      <c r="D5805" s="62"/>
      <c r="E5805" s="62">
        <v>222</v>
      </c>
      <c r="F5805" s="62">
        <v>2065</v>
      </c>
      <c r="G5805" s="50">
        <v>334.09399999999999</v>
      </c>
      <c r="H5805" s="50">
        <v>351.81400000000002</v>
      </c>
      <c r="I5805" s="50">
        <v>365.786</v>
      </c>
      <c r="J5805" s="50">
        <v>370.30200000000002</v>
      </c>
      <c r="K5805" s="50">
        <v>370.012</v>
      </c>
      <c r="L5805" s="50">
        <v>375.72899999999998</v>
      </c>
      <c r="M5805" s="50">
        <v>392.44600000000003</v>
      </c>
      <c r="N5805" s="50">
        <v>415.49400000000003</v>
      </c>
      <c r="O5805" s="50">
        <v>435.35300000000001</v>
      </c>
      <c r="P5805" s="50">
        <v>441.47</v>
      </c>
      <c r="Q5805" s="50">
        <v>426.28699999999998</v>
      </c>
      <c r="R5805" s="50">
        <v>421.55900000000003</v>
      </c>
      <c r="S5805" s="50">
        <v>427.73899999999998</v>
      </c>
      <c r="T5805" s="50">
        <v>466.03699999999998</v>
      </c>
      <c r="U5805" s="50">
        <v>415.22</v>
      </c>
      <c r="V5805" s="50">
        <v>309.202</v>
      </c>
      <c r="W5805" s="50" t="s">
        <v>311</v>
      </c>
      <c r="X5805" s="50">
        <v>224.94800000000001</v>
      </c>
      <c r="Y5805" s="50">
        <v>153.88499999999999</v>
      </c>
      <c r="Z5805" s="50">
        <v>79.043999999999997</v>
      </c>
      <c r="AA5805" s="50">
        <v>27.574000000000002</v>
      </c>
      <c r="AB5805" s="50">
        <v>5.9210000000000003</v>
      </c>
      <c r="AC5805" s="50" t="str">
        <f t="shared" si="369"/>
        <v>El Salvador-2065</v>
      </c>
      <c r="AD5805" s="51">
        <f t="shared" si="370"/>
        <v>4076.3910000000005</v>
      </c>
      <c r="AE5805" s="15">
        <f t="shared" si="371"/>
        <v>0.67057478048597385</v>
      </c>
      <c r="AF5805">
        <f t="shared" si="372"/>
        <v>0.32796472757374351</v>
      </c>
    </row>
    <row r="5806" spans="1:32" x14ac:dyDescent="0.25">
      <c r="A5806" s="59">
        <v>5789</v>
      </c>
      <c r="B5806" s="60" t="s">
        <v>309</v>
      </c>
      <c r="C5806" s="61" t="s">
        <v>426</v>
      </c>
      <c r="D5806" s="62"/>
      <c r="E5806" s="62">
        <v>226</v>
      </c>
      <c r="F5806" s="62">
        <v>2065</v>
      </c>
      <c r="G5806" s="50">
        <v>306.96800000000002</v>
      </c>
      <c r="H5806" s="50">
        <v>302.83199999999999</v>
      </c>
      <c r="I5806" s="50">
        <v>296.60599999999999</v>
      </c>
      <c r="J5806" s="50">
        <v>291.28699999999998</v>
      </c>
      <c r="K5806" s="50">
        <v>290.471</v>
      </c>
      <c r="L5806" s="50">
        <v>286.84899999999999</v>
      </c>
      <c r="M5806" s="50">
        <v>278.90800000000002</v>
      </c>
      <c r="N5806" s="50">
        <v>261.69</v>
      </c>
      <c r="O5806" s="50">
        <v>239.15799999999999</v>
      </c>
      <c r="P5806" s="50">
        <v>213.64599999999999</v>
      </c>
      <c r="Q5806" s="50">
        <v>189.32</v>
      </c>
      <c r="R5806" s="50">
        <v>168.852</v>
      </c>
      <c r="S5806" s="50">
        <v>143.16499999999999</v>
      </c>
      <c r="T5806" s="50">
        <v>123.172</v>
      </c>
      <c r="U5806" s="50">
        <v>89.424999999999997</v>
      </c>
      <c r="V5806" s="50">
        <v>53.286999999999999</v>
      </c>
      <c r="W5806" s="50" t="s">
        <v>311</v>
      </c>
      <c r="X5806" s="50">
        <v>22.367999999999999</v>
      </c>
      <c r="Y5806" s="50">
        <v>7.8310000000000004</v>
      </c>
      <c r="Z5806" s="50">
        <v>2.4689999999999999</v>
      </c>
      <c r="AA5806" s="50">
        <v>0.52300000000000002</v>
      </c>
      <c r="AB5806" s="50">
        <v>4.5999999999999999E-2</v>
      </c>
      <c r="AC5806" s="50" t="str">
        <f t="shared" si="369"/>
        <v>Equatorial Guinea-2065</v>
      </c>
      <c r="AD5806" s="51">
        <f t="shared" si="370"/>
        <v>2363.3459999999995</v>
      </c>
      <c r="AE5806" s="15">
        <f t="shared" si="371"/>
        <v>0.51009331684823134</v>
      </c>
      <c r="AF5806">
        <f t="shared" si="372"/>
        <v>9.148124995412496E-2</v>
      </c>
    </row>
    <row r="5807" spans="1:32" x14ac:dyDescent="0.25">
      <c r="A5807" s="59">
        <v>5790</v>
      </c>
      <c r="B5807" s="60" t="s">
        <v>309</v>
      </c>
      <c r="C5807" s="61" t="s">
        <v>427</v>
      </c>
      <c r="D5807" s="62"/>
      <c r="E5807" s="62">
        <v>232</v>
      </c>
      <c r="F5807" s="62">
        <v>2065</v>
      </c>
      <c r="G5807" s="50">
        <v>988.76800000000003</v>
      </c>
      <c r="H5807" s="50">
        <v>977.53</v>
      </c>
      <c r="I5807" s="50">
        <v>967.298</v>
      </c>
      <c r="J5807" s="50">
        <v>957.38900000000001</v>
      </c>
      <c r="K5807" s="50">
        <v>941.12599999999998</v>
      </c>
      <c r="L5807" s="50">
        <v>908.66300000000001</v>
      </c>
      <c r="M5807" s="50">
        <v>856.43700000000001</v>
      </c>
      <c r="N5807" s="50">
        <v>794.59199999999998</v>
      </c>
      <c r="O5807" s="50">
        <v>740.89800000000002</v>
      </c>
      <c r="P5807" s="50">
        <v>697.65200000000004</v>
      </c>
      <c r="Q5807" s="50">
        <v>653.26599999999996</v>
      </c>
      <c r="R5807" s="50">
        <v>596.226</v>
      </c>
      <c r="S5807" s="50">
        <v>476.94900000000001</v>
      </c>
      <c r="T5807" s="50">
        <v>346.60199999999998</v>
      </c>
      <c r="U5807" s="50">
        <v>275.13299999999998</v>
      </c>
      <c r="V5807" s="50">
        <v>222.453</v>
      </c>
      <c r="W5807" s="50" t="s">
        <v>311</v>
      </c>
      <c r="X5807" s="50">
        <v>136.28</v>
      </c>
      <c r="Y5807" s="50">
        <v>56.77</v>
      </c>
      <c r="Z5807" s="50">
        <v>16.997</v>
      </c>
      <c r="AA5807" s="50">
        <v>4.0549999999999997</v>
      </c>
      <c r="AB5807" s="50">
        <v>0.66600000000000004</v>
      </c>
      <c r="AC5807" s="50" t="str">
        <f t="shared" si="369"/>
        <v>Eritrea-2065</v>
      </c>
      <c r="AD5807" s="51">
        <f t="shared" si="370"/>
        <v>7623.1979999999985</v>
      </c>
      <c r="AE5807" s="15">
        <f t="shared" si="371"/>
        <v>0.52373715073385219</v>
      </c>
      <c r="AF5807">
        <f t="shared" si="372"/>
        <v>0.10031037832129716</v>
      </c>
    </row>
    <row r="5808" spans="1:32" x14ac:dyDescent="0.25">
      <c r="A5808" s="59">
        <v>5791</v>
      </c>
      <c r="B5808" s="60" t="s">
        <v>309</v>
      </c>
      <c r="C5808" s="61" t="s">
        <v>428</v>
      </c>
      <c r="D5808" s="62"/>
      <c r="E5808" s="62">
        <v>233</v>
      </c>
      <c r="F5808" s="62">
        <v>2065</v>
      </c>
      <c r="G5808" s="50">
        <v>48.372999999999998</v>
      </c>
      <c r="H5808" s="50">
        <v>50.545000000000002</v>
      </c>
      <c r="I5808" s="50">
        <v>53.768000000000001</v>
      </c>
      <c r="J5808" s="50">
        <v>56.301000000000002</v>
      </c>
      <c r="K5808" s="50">
        <v>56.502000000000002</v>
      </c>
      <c r="L5808" s="50">
        <v>54.171999999999997</v>
      </c>
      <c r="M5808" s="50">
        <v>51.857999999999997</v>
      </c>
      <c r="N5808" s="50">
        <v>53.726999999999997</v>
      </c>
      <c r="O5808" s="50">
        <v>59.402000000000001</v>
      </c>
      <c r="P5808" s="50">
        <v>63.526000000000003</v>
      </c>
      <c r="Q5808" s="50">
        <v>64.399000000000001</v>
      </c>
      <c r="R5808" s="50">
        <v>68.923000000000002</v>
      </c>
      <c r="S5808" s="50">
        <v>55.148000000000003</v>
      </c>
      <c r="T5808" s="50">
        <v>48.1</v>
      </c>
      <c r="U5808" s="50">
        <v>61.024000000000001</v>
      </c>
      <c r="V5808" s="50">
        <v>72.712999999999994</v>
      </c>
      <c r="W5808" s="50" t="s">
        <v>311</v>
      </c>
      <c r="X5808" s="50">
        <v>58.087000000000003</v>
      </c>
      <c r="Y5808" s="50">
        <v>40.837000000000003</v>
      </c>
      <c r="Z5808" s="50">
        <v>24.167999999999999</v>
      </c>
      <c r="AA5808" s="50">
        <v>8.5449999999999999</v>
      </c>
      <c r="AB5808" s="50">
        <v>2.1429999999999998</v>
      </c>
      <c r="AC5808" s="50" t="str">
        <f t="shared" si="369"/>
        <v>Estonia-2065</v>
      </c>
      <c r="AD5808" s="51">
        <f t="shared" si="370"/>
        <v>583.95799999999997</v>
      </c>
      <c r="AE5808" s="15">
        <f t="shared" si="371"/>
        <v>0.80194637285558212</v>
      </c>
      <c r="AF5808">
        <f t="shared" si="372"/>
        <v>0.42845254967121155</v>
      </c>
    </row>
    <row r="5809" spans="1:32" x14ac:dyDescent="0.25">
      <c r="A5809" s="59">
        <v>5792</v>
      </c>
      <c r="B5809" s="60" t="s">
        <v>309</v>
      </c>
      <c r="C5809" s="61" t="s">
        <v>368</v>
      </c>
      <c r="D5809" s="62"/>
      <c r="E5809" s="62">
        <v>242</v>
      </c>
      <c r="F5809" s="62">
        <v>2065</v>
      </c>
      <c r="G5809" s="50">
        <v>58.386000000000003</v>
      </c>
      <c r="H5809" s="50">
        <v>60.378</v>
      </c>
      <c r="I5809" s="50">
        <v>63.005000000000003</v>
      </c>
      <c r="J5809" s="50">
        <v>65.123999999999995</v>
      </c>
      <c r="K5809" s="50">
        <v>65.602999999999994</v>
      </c>
      <c r="L5809" s="50">
        <v>64.963999999999999</v>
      </c>
      <c r="M5809" s="50">
        <v>63.93</v>
      </c>
      <c r="N5809" s="50">
        <v>62.594999999999999</v>
      </c>
      <c r="O5809" s="50">
        <v>62.137999999999998</v>
      </c>
      <c r="P5809" s="50">
        <v>63.29</v>
      </c>
      <c r="Q5809" s="50">
        <v>64.822000000000003</v>
      </c>
      <c r="R5809" s="50">
        <v>62.822000000000003</v>
      </c>
      <c r="S5809" s="50">
        <v>52.938000000000002</v>
      </c>
      <c r="T5809" s="50">
        <v>46.279000000000003</v>
      </c>
      <c r="U5809" s="50">
        <v>42.368000000000002</v>
      </c>
      <c r="V5809" s="50">
        <v>32.847000000000001</v>
      </c>
      <c r="W5809" s="50" t="s">
        <v>311</v>
      </c>
      <c r="X5809" s="50">
        <v>24.388000000000002</v>
      </c>
      <c r="Y5809" s="50">
        <v>12.365</v>
      </c>
      <c r="Z5809" s="50">
        <v>4.383</v>
      </c>
      <c r="AA5809" s="50">
        <v>1.2150000000000001</v>
      </c>
      <c r="AB5809" s="50">
        <v>0.21199999999999999</v>
      </c>
      <c r="AC5809" s="50" t="str">
        <f t="shared" si="369"/>
        <v>Fiji-2065</v>
      </c>
      <c r="AD5809" s="51">
        <f t="shared" si="370"/>
        <v>628.226</v>
      </c>
      <c r="AE5809" s="15">
        <f t="shared" si="371"/>
        <v>0.5504802411870886</v>
      </c>
      <c r="AF5809">
        <f t="shared" si="372"/>
        <v>0.2025407564244224</v>
      </c>
    </row>
    <row r="5810" spans="1:32" x14ac:dyDescent="0.25">
      <c r="A5810" s="59">
        <v>5793</v>
      </c>
      <c r="B5810" s="60" t="s">
        <v>309</v>
      </c>
      <c r="C5810" s="61" t="s">
        <v>429</v>
      </c>
      <c r="D5810" s="62">
        <v>13</v>
      </c>
      <c r="E5810" s="62">
        <v>246</v>
      </c>
      <c r="F5810" s="62">
        <v>2065</v>
      </c>
      <c r="G5810" s="50">
        <v>304.92899999999997</v>
      </c>
      <c r="H5810" s="50">
        <v>310.69900000000001</v>
      </c>
      <c r="I5810" s="50">
        <v>315.36200000000002</v>
      </c>
      <c r="J5810" s="50">
        <v>319.49400000000003</v>
      </c>
      <c r="K5810" s="50">
        <v>326.12099999999998</v>
      </c>
      <c r="L5810" s="50">
        <v>333.17399999999998</v>
      </c>
      <c r="M5810" s="50">
        <v>339.63</v>
      </c>
      <c r="N5810" s="50">
        <v>348.94799999999998</v>
      </c>
      <c r="O5810" s="50">
        <v>357.346</v>
      </c>
      <c r="P5810" s="50">
        <v>358.435</v>
      </c>
      <c r="Q5810" s="50">
        <v>351.88299999999998</v>
      </c>
      <c r="R5810" s="50">
        <v>351.58699999999999</v>
      </c>
      <c r="S5810" s="50">
        <v>328.70400000000001</v>
      </c>
      <c r="T5810" s="50">
        <v>327.39100000000002</v>
      </c>
      <c r="U5810" s="50">
        <v>346.298</v>
      </c>
      <c r="V5810" s="50">
        <v>309.01400000000001</v>
      </c>
      <c r="W5810" s="50" t="s">
        <v>311</v>
      </c>
      <c r="X5810" s="50">
        <v>278.25700000000001</v>
      </c>
      <c r="Y5810" s="50">
        <v>205.74700000000001</v>
      </c>
      <c r="Z5810" s="50">
        <v>111.245</v>
      </c>
      <c r="AA5810" s="50">
        <v>46.667000000000002</v>
      </c>
      <c r="AB5810" s="50">
        <v>9.625</v>
      </c>
      <c r="AC5810" s="50" t="str">
        <f t="shared" si="369"/>
        <v>Finland-2065</v>
      </c>
      <c r="AD5810" s="51">
        <f t="shared" si="370"/>
        <v>3415.3219999999997</v>
      </c>
      <c r="AE5810" s="15">
        <f t="shared" si="371"/>
        <v>0.75109579711664087</v>
      </c>
      <c r="AF5810">
        <f t="shared" si="372"/>
        <v>0.37600706069881779</v>
      </c>
    </row>
    <row r="5811" spans="1:32" x14ac:dyDescent="0.25">
      <c r="A5811" s="59">
        <v>5794</v>
      </c>
      <c r="B5811" s="60" t="s">
        <v>309</v>
      </c>
      <c r="C5811" s="61" t="s">
        <v>430</v>
      </c>
      <c r="D5811" s="62"/>
      <c r="E5811" s="62">
        <v>250</v>
      </c>
      <c r="F5811" s="62">
        <v>2065</v>
      </c>
      <c r="G5811" s="50">
        <v>3867.1729999999998</v>
      </c>
      <c r="H5811" s="50">
        <v>3855.7449999999999</v>
      </c>
      <c r="I5811" s="50">
        <v>3857.047</v>
      </c>
      <c r="J5811" s="50">
        <v>3904.4969999999998</v>
      </c>
      <c r="K5811" s="50">
        <v>3996.768</v>
      </c>
      <c r="L5811" s="50">
        <v>4077.1709999999998</v>
      </c>
      <c r="M5811" s="50">
        <v>4095.203</v>
      </c>
      <c r="N5811" s="50">
        <v>4068.1529999999998</v>
      </c>
      <c r="O5811" s="50">
        <v>4058.6170000000002</v>
      </c>
      <c r="P5811" s="50">
        <v>4083.5520000000001</v>
      </c>
      <c r="Q5811" s="50">
        <v>4132.7359999999999</v>
      </c>
      <c r="R5811" s="50">
        <v>4168.72</v>
      </c>
      <c r="S5811" s="50">
        <v>4032.7710000000002</v>
      </c>
      <c r="T5811" s="50">
        <v>3800.4430000000002</v>
      </c>
      <c r="U5811" s="50">
        <v>3543.4940000000001</v>
      </c>
      <c r="V5811" s="50">
        <v>3465.9690000000001</v>
      </c>
      <c r="W5811" s="50" t="s">
        <v>311</v>
      </c>
      <c r="X5811" s="50">
        <v>3210.4009999999998</v>
      </c>
      <c r="Y5811" s="50">
        <v>2539.1419999999998</v>
      </c>
      <c r="Z5811" s="50">
        <v>1825.9190000000001</v>
      </c>
      <c r="AA5811" s="50">
        <v>792.35799999999995</v>
      </c>
      <c r="AB5811" s="50">
        <v>185.124</v>
      </c>
      <c r="AC5811" s="50" t="str">
        <f t="shared" si="369"/>
        <v>France-2065</v>
      </c>
      <c r="AD5811" s="51">
        <f t="shared" si="370"/>
        <v>40618.188000000002</v>
      </c>
      <c r="AE5811" s="15">
        <f t="shared" si="371"/>
        <v>0.76179703043375535</v>
      </c>
      <c r="AF5811">
        <f t="shared" si="372"/>
        <v>0.37094894909404175</v>
      </c>
    </row>
    <row r="5812" spans="1:32" x14ac:dyDescent="0.25">
      <c r="A5812" s="59">
        <v>5795</v>
      </c>
      <c r="B5812" s="60" t="s">
        <v>309</v>
      </c>
      <c r="C5812" s="61" t="s">
        <v>431</v>
      </c>
      <c r="D5812" s="62"/>
      <c r="E5812" s="62">
        <v>254</v>
      </c>
      <c r="F5812" s="62">
        <v>2065</v>
      </c>
      <c r="G5812" s="50">
        <v>49.683</v>
      </c>
      <c r="H5812" s="50">
        <v>48.58</v>
      </c>
      <c r="I5812" s="50">
        <v>47.473999999999997</v>
      </c>
      <c r="J5812" s="50">
        <v>46.813000000000002</v>
      </c>
      <c r="K5812" s="50">
        <v>46.566000000000003</v>
      </c>
      <c r="L5812" s="50">
        <v>46.061</v>
      </c>
      <c r="M5812" s="50">
        <v>44.69</v>
      </c>
      <c r="N5812" s="50">
        <v>42.558</v>
      </c>
      <c r="O5812" s="50">
        <v>40.146999999999998</v>
      </c>
      <c r="P5812" s="50">
        <v>38.271999999999998</v>
      </c>
      <c r="Q5812" s="50">
        <v>37.107999999999997</v>
      </c>
      <c r="R5812" s="50">
        <v>35.509</v>
      </c>
      <c r="S5812" s="50">
        <v>32.003</v>
      </c>
      <c r="T5812" s="50">
        <v>27.715</v>
      </c>
      <c r="U5812" s="50">
        <v>22.541</v>
      </c>
      <c r="V5812" s="50">
        <v>17.146999999999998</v>
      </c>
      <c r="W5812" s="50" t="s">
        <v>311</v>
      </c>
      <c r="X5812" s="50">
        <v>14.372</v>
      </c>
      <c r="Y5812" s="50">
        <v>10.942</v>
      </c>
      <c r="Z5812" s="50">
        <v>6.2629999999999999</v>
      </c>
      <c r="AA5812" s="50">
        <v>2.4220000000000002</v>
      </c>
      <c r="AB5812" s="50">
        <v>0.57999999999999996</v>
      </c>
      <c r="AC5812" s="50" t="str">
        <f t="shared" si="369"/>
        <v>French Guiana-2065</v>
      </c>
      <c r="AD5812" s="51">
        <f t="shared" si="370"/>
        <v>409.72699999999998</v>
      </c>
      <c r="AE5812" s="15">
        <f t="shared" si="371"/>
        <v>0.60459525488923116</v>
      </c>
      <c r="AF5812">
        <f t="shared" si="372"/>
        <v>0.18359785692682148</v>
      </c>
    </row>
    <row r="5813" spans="1:32" x14ac:dyDescent="0.25">
      <c r="A5813" s="59">
        <v>5796</v>
      </c>
      <c r="B5813" s="60" t="s">
        <v>309</v>
      </c>
      <c r="C5813" s="61" t="s">
        <v>369</v>
      </c>
      <c r="D5813" s="62"/>
      <c r="E5813" s="62">
        <v>258</v>
      </c>
      <c r="F5813" s="62">
        <v>2065</v>
      </c>
      <c r="G5813" s="50">
        <v>15.811999999999999</v>
      </c>
      <c r="H5813" s="50">
        <v>16.292999999999999</v>
      </c>
      <c r="I5813" s="50">
        <v>16.838999999999999</v>
      </c>
      <c r="J5813" s="50">
        <v>17.323</v>
      </c>
      <c r="K5813" s="50">
        <v>17.733000000000001</v>
      </c>
      <c r="L5813" s="50">
        <v>18.135999999999999</v>
      </c>
      <c r="M5813" s="50">
        <v>18.63</v>
      </c>
      <c r="N5813" s="50">
        <v>19.140999999999998</v>
      </c>
      <c r="O5813" s="50">
        <v>19.609000000000002</v>
      </c>
      <c r="P5813" s="50">
        <v>20.369</v>
      </c>
      <c r="Q5813" s="50">
        <v>20.847999999999999</v>
      </c>
      <c r="R5813" s="50">
        <v>19.754999999999999</v>
      </c>
      <c r="S5813" s="50">
        <v>20.190999999999999</v>
      </c>
      <c r="T5813" s="50">
        <v>19.98</v>
      </c>
      <c r="U5813" s="50">
        <v>18.600000000000001</v>
      </c>
      <c r="V5813" s="50">
        <v>16.135999999999999</v>
      </c>
      <c r="W5813" s="50" t="s">
        <v>311</v>
      </c>
      <c r="X5813" s="50">
        <v>12.576000000000001</v>
      </c>
      <c r="Y5813" s="50">
        <v>8.7370000000000001</v>
      </c>
      <c r="Z5813" s="50">
        <v>4.7130000000000001</v>
      </c>
      <c r="AA5813" s="50">
        <v>1.83</v>
      </c>
      <c r="AB5813" s="50">
        <v>0.36599999999999999</v>
      </c>
      <c r="AC5813" s="50" t="str">
        <f t="shared" si="369"/>
        <v>French Polynesia-2065</v>
      </c>
      <c r="AD5813" s="51">
        <f t="shared" si="370"/>
        <v>191.73499999999999</v>
      </c>
      <c r="AE5813" s="15">
        <f t="shared" si="371"/>
        <v>0.68783477195086973</v>
      </c>
      <c r="AF5813">
        <f t="shared" si="372"/>
        <v>0.34460006897153467</v>
      </c>
    </row>
    <row r="5814" spans="1:32" x14ac:dyDescent="0.25">
      <c r="A5814" s="59">
        <v>5797</v>
      </c>
      <c r="B5814" s="60" t="s">
        <v>309</v>
      </c>
      <c r="C5814" s="61" t="s">
        <v>432</v>
      </c>
      <c r="D5814" s="62"/>
      <c r="E5814" s="62">
        <v>266</v>
      </c>
      <c r="F5814" s="62">
        <v>2065</v>
      </c>
      <c r="G5814" s="50">
        <v>322.42399999999998</v>
      </c>
      <c r="H5814" s="50">
        <v>323.23</v>
      </c>
      <c r="I5814" s="50">
        <v>324.27499999999998</v>
      </c>
      <c r="J5814" s="50">
        <v>322.07600000000002</v>
      </c>
      <c r="K5814" s="50">
        <v>314.404</v>
      </c>
      <c r="L5814" s="50">
        <v>302.57900000000001</v>
      </c>
      <c r="M5814" s="50">
        <v>289.39400000000001</v>
      </c>
      <c r="N5814" s="50">
        <v>278.35899999999998</v>
      </c>
      <c r="O5814" s="50">
        <v>270.50400000000002</v>
      </c>
      <c r="P5814" s="50">
        <v>264.75</v>
      </c>
      <c r="Q5814" s="50">
        <v>246.84200000000001</v>
      </c>
      <c r="R5814" s="50">
        <v>206.07900000000001</v>
      </c>
      <c r="S5814" s="50">
        <v>170.655</v>
      </c>
      <c r="T5814" s="50">
        <v>148.30000000000001</v>
      </c>
      <c r="U5814" s="50">
        <v>127.819</v>
      </c>
      <c r="V5814" s="50">
        <v>101.491</v>
      </c>
      <c r="W5814" s="50" t="s">
        <v>311</v>
      </c>
      <c r="X5814" s="50">
        <v>65.908000000000001</v>
      </c>
      <c r="Y5814" s="50">
        <v>31.969000000000001</v>
      </c>
      <c r="Z5814" s="50">
        <v>10.772</v>
      </c>
      <c r="AA5814" s="50">
        <v>2.2269999999999999</v>
      </c>
      <c r="AB5814" s="50">
        <v>0.24399999999999999</v>
      </c>
      <c r="AC5814" s="50" t="str">
        <f t="shared" si="369"/>
        <v>Gabon-2065</v>
      </c>
      <c r="AD5814" s="51">
        <f t="shared" si="370"/>
        <v>2665.6420000000003</v>
      </c>
      <c r="AE5814" s="15">
        <f t="shared" si="371"/>
        <v>0.54720738943939196</v>
      </c>
      <c r="AF5814">
        <f t="shared" si="372"/>
        <v>0.13443005239066985</v>
      </c>
    </row>
    <row r="5815" spans="1:32" x14ac:dyDescent="0.25">
      <c r="A5815" s="59">
        <v>5798</v>
      </c>
      <c r="B5815" s="60" t="s">
        <v>309</v>
      </c>
      <c r="C5815" s="61" t="s">
        <v>433</v>
      </c>
      <c r="D5815" s="62"/>
      <c r="E5815" s="62">
        <v>270</v>
      </c>
      <c r="F5815" s="62">
        <v>2065</v>
      </c>
      <c r="G5815" s="50">
        <v>533.93399999999997</v>
      </c>
      <c r="H5815" s="50">
        <v>523.00400000000002</v>
      </c>
      <c r="I5815" s="50">
        <v>514.71500000000003</v>
      </c>
      <c r="J5815" s="50">
        <v>507.755</v>
      </c>
      <c r="K5815" s="50">
        <v>497.03699999999998</v>
      </c>
      <c r="L5815" s="50">
        <v>477.63499999999999</v>
      </c>
      <c r="M5815" s="50">
        <v>447.84800000000001</v>
      </c>
      <c r="N5815" s="50">
        <v>411.76400000000001</v>
      </c>
      <c r="O5815" s="50">
        <v>372.10399999999998</v>
      </c>
      <c r="P5815" s="50">
        <v>330.53199999999998</v>
      </c>
      <c r="Q5815" s="50">
        <v>286.38600000000002</v>
      </c>
      <c r="R5815" s="50">
        <v>236.33500000000001</v>
      </c>
      <c r="S5815" s="50">
        <v>187.316</v>
      </c>
      <c r="T5815" s="50">
        <v>138.417</v>
      </c>
      <c r="U5815" s="50">
        <v>92.855999999999995</v>
      </c>
      <c r="V5815" s="50">
        <v>54.939</v>
      </c>
      <c r="W5815" s="50" t="s">
        <v>311</v>
      </c>
      <c r="X5815" s="50">
        <v>26.268999999999998</v>
      </c>
      <c r="Y5815" s="50">
        <v>8.3390000000000004</v>
      </c>
      <c r="Z5815" s="50">
        <v>1.403</v>
      </c>
      <c r="AA5815" s="50">
        <v>0.14099999999999999</v>
      </c>
      <c r="AB5815" s="50">
        <v>7.0000000000000001E-3</v>
      </c>
      <c r="AC5815" s="50" t="str">
        <f t="shared" si="369"/>
        <v>Gambia-2065</v>
      </c>
      <c r="AD5815" s="51">
        <f t="shared" si="370"/>
        <v>3754.7119999999995</v>
      </c>
      <c r="AE5815" s="15">
        <f t="shared" si="371"/>
        <v>0.50443922196962121</v>
      </c>
      <c r="AF5815">
        <f t="shared" si="372"/>
        <v>6.0523640418934863E-2</v>
      </c>
    </row>
    <row r="5816" spans="1:32" x14ac:dyDescent="0.25">
      <c r="A5816" s="59">
        <v>5799</v>
      </c>
      <c r="B5816" s="60" t="s">
        <v>309</v>
      </c>
      <c r="C5816" s="61" t="s">
        <v>434</v>
      </c>
      <c r="D5816" s="62">
        <v>14</v>
      </c>
      <c r="E5816" s="62">
        <v>268</v>
      </c>
      <c r="F5816" s="62">
        <v>2065</v>
      </c>
      <c r="G5816" s="50">
        <v>158.58000000000001</v>
      </c>
      <c r="H5816" s="50">
        <v>163.04</v>
      </c>
      <c r="I5816" s="50">
        <v>173.88</v>
      </c>
      <c r="J5816" s="50">
        <v>185.179</v>
      </c>
      <c r="K5816" s="50">
        <v>187.47399999999999</v>
      </c>
      <c r="L5816" s="50">
        <v>178.90199999999999</v>
      </c>
      <c r="M5816" s="50">
        <v>168.67400000000001</v>
      </c>
      <c r="N5816" s="50">
        <v>167.273</v>
      </c>
      <c r="O5816" s="50">
        <v>179.37799999999999</v>
      </c>
      <c r="P5816" s="50">
        <v>199.87299999999999</v>
      </c>
      <c r="Q5816" s="50">
        <v>218.369</v>
      </c>
      <c r="R5816" s="50">
        <v>189.87</v>
      </c>
      <c r="S5816" s="50">
        <v>150.78399999999999</v>
      </c>
      <c r="T5816" s="50">
        <v>162.52099999999999</v>
      </c>
      <c r="U5816" s="50">
        <v>186.869</v>
      </c>
      <c r="V5816" s="50">
        <v>171.50399999999999</v>
      </c>
      <c r="W5816" s="50" t="s">
        <v>311</v>
      </c>
      <c r="X5816" s="50">
        <v>126.241</v>
      </c>
      <c r="Y5816" s="50">
        <v>78.64</v>
      </c>
      <c r="Z5816" s="50">
        <v>33.798000000000002</v>
      </c>
      <c r="AA5816" s="50">
        <v>8.7759999999999998</v>
      </c>
      <c r="AB5816" s="50">
        <v>1.401</v>
      </c>
      <c r="AC5816" s="50" t="str">
        <f t="shared" si="369"/>
        <v>Georgia-2065</v>
      </c>
      <c r="AD5816" s="51">
        <f t="shared" si="370"/>
        <v>1825.7760000000003</v>
      </c>
      <c r="AE5816" s="15">
        <f t="shared" si="371"/>
        <v>0.69299300680915954</v>
      </c>
      <c r="AF5816">
        <f t="shared" si="372"/>
        <v>0.33160640957818027</v>
      </c>
    </row>
    <row r="5817" spans="1:32" x14ac:dyDescent="0.25">
      <c r="A5817" s="59">
        <v>5800</v>
      </c>
      <c r="B5817" s="60" t="s">
        <v>309</v>
      </c>
      <c r="C5817" s="61" t="s">
        <v>258</v>
      </c>
      <c r="D5817" s="62"/>
      <c r="E5817" s="62">
        <v>276</v>
      </c>
      <c r="F5817" s="62">
        <v>2065</v>
      </c>
      <c r="G5817" s="50">
        <v>3406.0230000000001</v>
      </c>
      <c r="H5817" s="50">
        <v>3501.4569999999999</v>
      </c>
      <c r="I5817" s="50">
        <v>3518.9969999999998</v>
      </c>
      <c r="J5817" s="50">
        <v>3515.7130000000002</v>
      </c>
      <c r="K5817" s="50">
        <v>3592.69</v>
      </c>
      <c r="L5817" s="50">
        <v>3786.9670000000001</v>
      </c>
      <c r="M5817" s="50">
        <v>4053.32</v>
      </c>
      <c r="N5817" s="50">
        <v>4331.8850000000002</v>
      </c>
      <c r="O5817" s="50">
        <v>4511.0600000000004</v>
      </c>
      <c r="P5817" s="50">
        <v>4497.5889999999999</v>
      </c>
      <c r="Q5817" s="50">
        <v>4374.7579999999998</v>
      </c>
      <c r="R5817" s="50">
        <v>4284.03</v>
      </c>
      <c r="S5817" s="50">
        <v>4417.0060000000003</v>
      </c>
      <c r="T5817" s="50">
        <v>4703.701</v>
      </c>
      <c r="U5817" s="50">
        <v>4847.0379999999996</v>
      </c>
      <c r="V5817" s="50">
        <v>4916.53</v>
      </c>
      <c r="W5817" s="50" t="s">
        <v>311</v>
      </c>
      <c r="X5817" s="50">
        <v>4085.1990000000001</v>
      </c>
      <c r="Y5817" s="50">
        <v>2903.1030000000001</v>
      </c>
      <c r="Z5817" s="50">
        <v>1783.174</v>
      </c>
      <c r="AA5817" s="50">
        <v>794.35799999999995</v>
      </c>
      <c r="AB5817" s="50">
        <v>128.78200000000001</v>
      </c>
      <c r="AC5817" s="50" t="str">
        <f t="shared" si="369"/>
        <v>Germany-2065</v>
      </c>
      <c r="AD5817" s="51">
        <f t="shared" si="370"/>
        <v>41365.018000000004</v>
      </c>
      <c r="AE5817" s="15">
        <f t="shared" si="371"/>
        <v>0.83617422818479126</v>
      </c>
      <c r="AF5817">
        <f t="shared" si="372"/>
        <v>0.46652225428132554</v>
      </c>
    </row>
    <row r="5818" spans="1:32" x14ac:dyDescent="0.25">
      <c r="A5818" s="59">
        <v>5801</v>
      </c>
      <c r="B5818" s="60" t="s">
        <v>309</v>
      </c>
      <c r="C5818" s="61" t="s">
        <v>435</v>
      </c>
      <c r="D5818" s="62"/>
      <c r="E5818" s="62">
        <v>288</v>
      </c>
      <c r="F5818" s="62">
        <v>2065</v>
      </c>
      <c r="G5818" s="50">
        <v>5399.0410000000002</v>
      </c>
      <c r="H5818" s="50">
        <v>5313.2889999999998</v>
      </c>
      <c r="I5818" s="50">
        <v>5244.7259999999997</v>
      </c>
      <c r="J5818" s="50">
        <v>5153.25</v>
      </c>
      <c r="K5818" s="50">
        <v>4977.2889999999998</v>
      </c>
      <c r="L5818" s="50">
        <v>4725.6540000000005</v>
      </c>
      <c r="M5818" s="50">
        <v>4453.8069999999998</v>
      </c>
      <c r="N5818" s="50">
        <v>4181.1360000000004</v>
      </c>
      <c r="O5818" s="50">
        <v>3940.7869999999998</v>
      </c>
      <c r="P5818" s="50">
        <v>3713.65</v>
      </c>
      <c r="Q5818" s="50">
        <v>3434.1120000000001</v>
      </c>
      <c r="R5818" s="50">
        <v>2922.7539999999999</v>
      </c>
      <c r="S5818" s="50">
        <v>2406.37</v>
      </c>
      <c r="T5818" s="50">
        <v>1979.7139999999999</v>
      </c>
      <c r="U5818" s="50">
        <v>1473.0029999999999</v>
      </c>
      <c r="V5818" s="50">
        <v>954.52499999999998</v>
      </c>
      <c r="W5818" s="50" t="s">
        <v>311</v>
      </c>
      <c r="X5818" s="50">
        <v>497.25900000000001</v>
      </c>
      <c r="Y5818" s="50">
        <v>179.04499999999999</v>
      </c>
      <c r="Z5818" s="50">
        <v>40.241999999999997</v>
      </c>
      <c r="AA5818" s="50">
        <v>4.9569999999999999</v>
      </c>
      <c r="AB5818" s="50">
        <v>0.32400000000000001</v>
      </c>
      <c r="AC5818" s="50" t="str">
        <f t="shared" si="369"/>
        <v>Ghana-2065</v>
      </c>
      <c r="AD5818" s="51">
        <f t="shared" si="370"/>
        <v>39908.809000000001</v>
      </c>
      <c r="AE5818" s="15">
        <f t="shared" si="371"/>
        <v>0.5283576615879465</v>
      </c>
      <c r="AF5818">
        <f t="shared" si="372"/>
        <v>9.1810428425300475E-2</v>
      </c>
    </row>
    <row r="5819" spans="1:32" x14ac:dyDescent="0.25">
      <c r="A5819" s="59">
        <v>5802</v>
      </c>
      <c r="B5819" s="60" t="s">
        <v>309</v>
      </c>
      <c r="C5819" s="61" t="s">
        <v>436</v>
      </c>
      <c r="D5819" s="62"/>
      <c r="E5819" s="62">
        <v>300</v>
      </c>
      <c r="F5819" s="62">
        <v>2065</v>
      </c>
      <c r="G5819" s="50">
        <v>351.29700000000003</v>
      </c>
      <c r="H5819" s="50">
        <v>353.66899999999998</v>
      </c>
      <c r="I5819" s="50">
        <v>366.66899999999998</v>
      </c>
      <c r="J5819" s="50">
        <v>391.88499999999999</v>
      </c>
      <c r="K5819" s="50">
        <v>419.26900000000001</v>
      </c>
      <c r="L5819" s="50">
        <v>433.48</v>
      </c>
      <c r="M5819" s="50">
        <v>433.541</v>
      </c>
      <c r="N5819" s="50">
        <v>432.202</v>
      </c>
      <c r="O5819" s="50">
        <v>440.40600000000001</v>
      </c>
      <c r="P5819" s="50">
        <v>477.75700000000001</v>
      </c>
      <c r="Q5819" s="50">
        <v>539.005</v>
      </c>
      <c r="R5819" s="50">
        <v>607.02099999999996</v>
      </c>
      <c r="S5819" s="50">
        <v>569.85799999999995</v>
      </c>
      <c r="T5819" s="50">
        <v>564.68799999999999</v>
      </c>
      <c r="U5819" s="50">
        <v>545.62</v>
      </c>
      <c r="V5819" s="50">
        <v>548.36099999999999</v>
      </c>
      <c r="W5819" s="50" t="s">
        <v>311</v>
      </c>
      <c r="X5819" s="50">
        <v>591.149</v>
      </c>
      <c r="Y5819" s="50">
        <v>488.93200000000002</v>
      </c>
      <c r="Z5819" s="50">
        <v>289.50299999999999</v>
      </c>
      <c r="AA5819" s="50">
        <v>118.447</v>
      </c>
      <c r="AB5819" s="50">
        <v>26.298999999999999</v>
      </c>
      <c r="AC5819" s="50" t="str">
        <f t="shared" si="369"/>
        <v>Greece-2065</v>
      </c>
      <c r="AD5819" s="51">
        <f t="shared" si="370"/>
        <v>4744.424</v>
      </c>
      <c r="AE5819" s="15">
        <f t="shared" si="371"/>
        <v>0.89465739149789292</v>
      </c>
      <c r="AF5819">
        <f t="shared" si="372"/>
        <v>0.54555825516900713</v>
      </c>
    </row>
    <row r="5820" spans="1:32" x14ac:dyDescent="0.25">
      <c r="A5820" s="59">
        <v>5803</v>
      </c>
      <c r="B5820" s="60" t="s">
        <v>309</v>
      </c>
      <c r="C5820" s="61" t="s">
        <v>370</v>
      </c>
      <c r="D5820" s="62"/>
      <c r="E5820" s="62">
        <v>308</v>
      </c>
      <c r="F5820" s="62">
        <v>2065</v>
      </c>
      <c r="G5820" s="50">
        <v>4.6459999999999999</v>
      </c>
      <c r="H5820" s="50">
        <v>4.9379999999999997</v>
      </c>
      <c r="I5820" s="50">
        <v>5.4489999999999998</v>
      </c>
      <c r="J5820" s="50">
        <v>5.85</v>
      </c>
      <c r="K5820" s="50">
        <v>5.84</v>
      </c>
      <c r="L5820" s="50">
        <v>5.4909999999999997</v>
      </c>
      <c r="M5820" s="50">
        <v>5.2050000000000001</v>
      </c>
      <c r="N5820" s="50">
        <v>5.4269999999999996</v>
      </c>
      <c r="O5820" s="50">
        <v>6.15</v>
      </c>
      <c r="P5820" s="50">
        <v>6.8609999999999998</v>
      </c>
      <c r="Q5820" s="50">
        <v>6.9589999999999996</v>
      </c>
      <c r="R5820" s="50">
        <v>6.3979999999999997</v>
      </c>
      <c r="S5820" s="50">
        <v>5.6059999999999999</v>
      </c>
      <c r="T5820" s="50">
        <v>6.032</v>
      </c>
      <c r="U5820" s="50">
        <v>6.2489999999999997</v>
      </c>
      <c r="V5820" s="50">
        <v>6.3879999999999999</v>
      </c>
      <c r="W5820" s="50" t="s">
        <v>311</v>
      </c>
      <c r="X5820" s="50">
        <v>4.0679999999999996</v>
      </c>
      <c r="Y5820" s="50">
        <v>1.9259999999999999</v>
      </c>
      <c r="Z5820" s="50">
        <v>0.72199999999999998</v>
      </c>
      <c r="AA5820" s="50">
        <v>0.188</v>
      </c>
      <c r="AB5820" s="50">
        <v>0.04</v>
      </c>
      <c r="AC5820" s="50" t="str">
        <f t="shared" si="369"/>
        <v>Grenada-2065</v>
      </c>
      <c r="AD5820" s="51">
        <f t="shared" si="370"/>
        <v>59.786999999999985</v>
      </c>
      <c r="AE5820" s="15">
        <f t="shared" si="371"/>
        <v>0.67984678943583077</v>
      </c>
      <c r="AF5820">
        <f t="shared" si="372"/>
        <v>0.34232825447741244</v>
      </c>
    </row>
    <row r="5821" spans="1:32" x14ac:dyDescent="0.25">
      <c r="A5821" s="59">
        <v>5804</v>
      </c>
      <c r="B5821" s="60" t="s">
        <v>309</v>
      </c>
      <c r="C5821" s="61" t="s">
        <v>371</v>
      </c>
      <c r="D5821" s="62">
        <v>5</v>
      </c>
      <c r="E5821" s="62">
        <v>312</v>
      </c>
      <c r="F5821" s="62">
        <v>2065</v>
      </c>
      <c r="G5821" s="50">
        <v>19.510000000000002</v>
      </c>
      <c r="H5821" s="50">
        <v>19.509</v>
      </c>
      <c r="I5821" s="50">
        <v>19.355</v>
      </c>
      <c r="J5821" s="50">
        <v>19.552</v>
      </c>
      <c r="K5821" s="50">
        <v>20.306999999999999</v>
      </c>
      <c r="L5821" s="50">
        <v>21.530999999999999</v>
      </c>
      <c r="M5821" s="50">
        <v>22.524999999999999</v>
      </c>
      <c r="N5821" s="50">
        <v>22.157</v>
      </c>
      <c r="O5821" s="50">
        <v>20.561</v>
      </c>
      <c r="P5821" s="50">
        <v>20.001000000000001</v>
      </c>
      <c r="Q5821" s="50">
        <v>22.423999999999999</v>
      </c>
      <c r="R5821" s="50">
        <v>23.937999999999999</v>
      </c>
      <c r="S5821" s="50">
        <v>26.545999999999999</v>
      </c>
      <c r="T5821" s="50">
        <v>27.6</v>
      </c>
      <c r="U5821" s="50">
        <v>23.131</v>
      </c>
      <c r="V5821" s="50">
        <v>13.949</v>
      </c>
      <c r="W5821" s="50" t="s">
        <v>311</v>
      </c>
      <c r="X5821" s="50">
        <v>13.808999999999999</v>
      </c>
      <c r="Y5821" s="50">
        <v>13.92</v>
      </c>
      <c r="Z5821" s="50">
        <v>13.333</v>
      </c>
      <c r="AA5821" s="50">
        <v>7.45</v>
      </c>
      <c r="AB5821" s="50">
        <v>3.165</v>
      </c>
      <c r="AC5821" s="50" t="str">
        <f t="shared" si="369"/>
        <v>Guadeloupe-2065</v>
      </c>
      <c r="AD5821" s="51">
        <f t="shared" si="370"/>
        <v>219.54199999999997</v>
      </c>
      <c r="AE5821" s="15">
        <f t="shared" si="371"/>
        <v>0.79588871377686277</v>
      </c>
      <c r="AF5821">
        <f t="shared" si="372"/>
        <v>0.41867686639128365</v>
      </c>
    </row>
    <row r="5822" spans="1:32" x14ac:dyDescent="0.25">
      <c r="A5822" s="59">
        <v>5805</v>
      </c>
      <c r="B5822" s="60" t="s">
        <v>309</v>
      </c>
      <c r="C5822" s="61" t="s">
        <v>372</v>
      </c>
      <c r="D5822" s="62"/>
      <c r="E5822" s="62">
        <v>316</v>
      </c>
      <c r="F5822" s="62">
        <v>2065</v>
      </c>
      <c r="G5822" s="50">
        <v>10.4</v>
      </c>
      <c r="H5822" s="50">
        <v>10.611000000000001</v>
      </c>
      <c r="I5822" s="50">
        <v>10.707000000000001</v>
      </c>
      <c r="J5822" s="50">
        <v>10.760999999999999</v>
      </c>
      <c r="K5822" s="50">
        <v>10.912000000000001</v>
      </c>
      <c r="L5822" s="50">
        <v>11.225</v>
      </c>
      <c r="M5822" s="50">
        <v>11.614000000000001</v>
      </c>
      <c r="N5822" s="50">
        <v>11.907</v>
      </c>
      <c r="O5822" s="50">
        <v>11.917</v>
      </c>
      <c r="P5822" s="50">
        <v>11.628</v>
      </c>
      <c r="Q5822" s="50">
        <v>11.356999999999999</v>
      </c>
      <c r="R5822" s="50">
        <v>11.346</v>
      </c>
      <c r="S5822" s="50">
        <v>11.84</v>
      </c>
      <c r="T5822" s="50">
        <v>11.629</v>
      </c>
      <c r="U5822" s="50">
        <v>10.685</v>
      </c>
      <c r="V5822" s="50">
        <v>8.7100000000000009</v>
      </c>
      <c r="W5822" s="50" t="s">
        <v>311</v>
      </c>
      <c r="X5822" s="50">
        <v>6.4370000000000003</v>
      </c>
      <c r="Y5822" s="50">
        <v>4.6479999999999997</v>
      </c>
      <c r="Z5822" s="50">
        <v>3.0350000000000001</v>
      </c>
      <c r="AA5822" s="50">
        <v>1.3160000000000001</v>
      </c>
      <c r="AB5822" s="50">
        <v>0.36499999999999999</v>
      </c>
      <c r="AC5822" s="50" t="str">
        <f t="shared" si="369"/>
        <v>Guam-2065</v>
      </c>
      <c r="AD5822" s="51">
        <f t="shared" si="370"/>
        <v>114.50700000000001</v>
      </c>
      <c r="AE5822" s="15">
        <f t="shared" si="371"/>
        <v>0.68592313133694871</v>
      </c>
      <c r="AF5822">
        <f t="shared" si="372"/>
        <v>0.32022567960335097</v>
      </c>
    </row>
    <row r="5823" spans="1:32" x14ac:dyDescent="0.25">
      <c r="A5823" s="59">
        <v>5806</v>
      </c>
      <c r="B5823" s="60" t="s">
        <v>309</v>
      </c>
      <c r="C5823" s="61" t="s">
        <v>437</v>
      </c>
      <c r="D5823" s="62"/>
      <c r="E5823" s="62">
        <v>320</v>
      </c>
      <c r="F5823" s="62">
        <v>2065</v>
      </c>
      <c r="G5823" s="50">
        <v>1869.845</v>
      </c>
      <c r="H5823" s="50">
        <v>1915.011</v>
      </c>
      <c r="I5823" s="50">
        <v>1952.2670000000001</v>
      </c>
      <c r="J5823" s="50">
        <v>1983.8130000000001</v>
      </c>
      <c r="K5823" s="50">
        <v>2006.396</v>
      </c>
      <c r="L5823" s="50">
        <v>2023.806</v>
      </c>
      <c r="M5823" s="50">
        <v>2033.347</v>
      </c>
      <c r="N5823" s="50">
        <v>2030.3879999999999</v>
      </c>
      <c r="O5823" s="50">
        <v>1999.896</v>
      </c>
      <c r="P5823" s="50">
        <v>1932.684</v>
      </c>
      <c r="Q5823" s="50">
        <v>1828.175</v>
      </c>
      <c r="R5823" s="50">
        <v>1732.7629999999999</v>
      </c>
      <c r="S5823" s="50">
        <v>1699.8430000000001</v>
      </c>
      <c r="T5823" s="50">
        <v>1513.8779999999999</v>
      </c>
      <c r="U5823" s="50">
        <v>1277.3900000000001</v>
      </c>
      <c r="V5823" s="50">
        <v>973.55</v>
      </c>
      <c r="W5823" s="50" t="s">
        <v>311</v>
      </c>
      <c r="X5823" s="50">
        <v>705.26099999999997</v>
      </c>
      <c r="Y5823" s="50">
        <v>408.46</v>
      </c>
      <c r="Z5823" s="50">
        <v>176.32</v>
      </c>
      <c r="AA5823" s="50">
        <v>52.716000000000001</v>
      </c>
      <c r="AB5823" s="50">
        <v>7.976</v>
      </c>
      <c r="AC5823" s="50" t="str">
        <f t="shared" si="369"/>
        <v>Guatemala-2065</v>
      </c>
      <c r="AD5823" s="51">
        <f t="shared" si="370"/>
        <v>19271.111000000001</v>
      </c>
      <c r="AE5823" s="15">
        <f t="shared" si="371"/>
        <v>0.56315767160492192</v>
      </c>
      <c r="AF5823">
        <f t="shared" si="372"/>
        <v>0.20455466787458881</v>
      </c>
    </row>
    <row r="5824" spans="1:32" x14ac:dyDescent="0.25">
      <c r="A5824" s="59">
        <v>5807</v>
      </c>
      <c r="B5824" s="60" t="s">
        <v>309</v>
      </c>
      <c r="C5824" s="61" t="s">
        <v>438</v>
      </c>
      <c r="D5824" s="62"/>
      <c r="E5824" s="62">
        <v>324</v>
      </c>
      <c r="F5824" s="62">
        <v>2065</v>
      </c>
      <c r="G5824" s="50">
        <v>3311.3629999999998</v>
      </c>
      <c r="H5824" s="50">
        <v>3229.7330000000002</v>
      </c>
      <c r="I5824" s="50">
        <v>3133.2750000000001</v>
      </c>
      <c r="J5824" s="50">
        <v>3022.1410000000001</v>
      </c>
      <c r="K5824" s="50">
        <v>2886.3760000000002</v>
      </c>
      <c r="L5824" s="50">
        <v>2730.067</v>
      </c>
      <c r="M5824" s="50">
        <v>2559.8760000000002</v>
      </c>
      <c r="N5824" s="50">
        <v>2370.4009999999998</v>
      </c>
      <c r="O5824" s="50">
        <v>2162.3870000000002</v>
      </c>
      <c r="P5824" s="50">
        <v>1943.4760000000001</v>
      </c>
      <c r="Q5824" s="50">
        <v>1714.2139999999999</v>
      </c>
      <c r="R5824" s="50">
        <v>1477.499</v>
      </c>
      <c r="S5824" s="50">
        <v>1219.9269999999999</v>
      </c>
      <c r="T5824" s="50">
        <v>959.15300000000002</v>
      </c>
      <c r="U5824" s="50">
        <v>702.64300000000003</v>
      </c>
      <c r="V5824" s="50">
        <v>450.642</v>
      </c>
      <c r="W5824" s="50" t="s">
        <v>311</v>
      </c>
      <c r="X5824" s="50">
        <v>233.10400000000001</v>
      </c>
      <c r="Y5824" s="50">
        <v>85.638000000000005</v>
      </c>
      <c r="Z5824" s="50">
        <v>19.198</v>
      </c>
      <c r="AA5824" s="50">
        <v>2.2170000000000001</v>
      </c>
      <c r="AB5824" s="50">
        <v>0.11700000000000001</v>
      </c>
      <c r="AC5824" s="50" t="str">
        <f t="shared" si="369"/>
        <v>Guinea-2065</v>
      </c>
      <c r="AD5824" s="51">
        <f t="shared" si="370"/>
        <v>22086.363999999998</v>
      </c>
      <c r="AE5824" s="15">
        <f t="shared" si="371"/>
        <v>0.54907557441324439</v>
      </c>
      <c r="AF5824">
        <f t="shared" si="372"/>
        <v>7.7224661205101214E-2</v>
      </c>
    </row>
    <row r="5825" spans="1:32" x14ac:dyDescent="0.25">
      <c r="A5825" s="59">
        <v>5808</v>
      </c>
      <c r="B5825" s="60" t="s">
        <v>309</v>
      </c>
      <c r="C5825" s="61" t="s">
        <v>373</v>
      </c>
      <c r="D5825" s="62"/>
      <c r="E5825" s="62">
        <v>624</v>
      </c>
      <c r="F5825" s="62">
        <v>2065</v>
      </c>
      <c r="G5825" s="50">
        <v>422.09100000000001</v>
      </c>
      <c r="H5825" s="50">
        <v>410.298</v>
      </c>
      <c r="I5825" s="50">
        <v>400.625</v>
      </c>
      <c r="J5825" s="50">
        <v>389.15</v>
      </c>
      <c r="K5825" s="50">
        <v>372.35199999999998</v>
      </c>
      <c r="L5825" s="50">
        <v>351.22399999999999</v>
      </c>
      <c r="M5825" s="50">
        <v>327.517</v>
      </c>
      <c r="N5825" s="50">
        <v>304.91199999999998</v>
      </c>
      <c r="O5825" s="50">
        <v>284.67700000000002</v>
      </c>
      <c r="P5825" s="50">
        <v>262.46899999999999</v>
      </c>
      <c r="Q5825" s="50">
        <v>234.82300000000001</v>
      </c>
      <c r="R5825" s="50">
        <v>197.19499999999999</v>
      </c>
      <c r="S5825" s="50">
        <v>157.70599999999999</v>
      </c>
      <c r="T5825" s="50">
        <v>125.292</v>
      </c>
      <c r="U5825" s="50">
        <v>94.096999999999994</v>
      </c>
      <c r="V5825" s="50">
        <v>59.048000000000002</v>
      </c>
      <c r="W5825" s="50" t="s">
        <v>311</v>
      </c>
      <c r="X5825" s="50">
        <v>28.151</v>
      </c>
      <c r="Y5825" s="50">
        <v>8.6129999999999995</v>
      </c>
      <c r="Z5825" s="50">
        <v>1.671</v>
      </c>
      <c r="AA5825" s="50">
        <v>0.161</v>
      </c>
      <c r="AB5825" s="50">
        <v>7.0000000000000001E-3</v>
      </c>
      <c r="AC5825" s="50" t="str">
        <f t="shared" si="369"/>
        <v>Guinea-Bissau-2065</v>
      </c>
      <c r="AD5825" s="51">
        <f t="shared" si="370"/>
        <v>2882.0250000000001</v>
      </c>
      <c r="AE5825" s="15">
        <f t="shared" si="371"/>
        <v>0.53783502918954562</v>
      </c>
      <c r="AF5825">
        <f t="shared" si="372"/>
        <v>7.7044227284358668E-2</v>
      </c>
    </row>
    <row r="5826" spans="1:32" x14ac:dyDescent="0.25">
      <c r="A5826" s="59">
        <v>5809</v>
      </c>
      <c r="B5826" s="60" t="s">
        <v>309</v>
      </c>
      <c r="C5826" s="61" t="s">
        <v>374</v>
      </c>
      <c r="D5826" s="62"/>
      <c r="E5826" s="62">
        <v>328</v>
      </c>
      <c r="F5826" s="62">
        <v>2065</v>
      </c>
      <c r="G5826" s="50">
        <v>45.462000000000003</v>
      </c>
      <c r="H5826" s="50">
        <v>47.890999999999998</v>
      </c>
      <c r="I5826" s="50">
        <v>50.616</v>
      </c>
      <c r="J5826" s="50">
        <v>51.673000000000002</v>
      </c>
      <c r="K5826" s="50">
        <v>51</v>
      </c>
      <c r="L5826" s="50">
        <v>50.356000000000002</v>
      </c>
      <c r="M5826" s="50">
        <v>50.783999999999999</v>
      </c>
      <c r="N5826" s="50">
        <v>51.936</v>
      </c>
      <c r="O5826" s="50">
        <v>53.081000000000003</v>
      </c>
      <c r="P5826" s="50">
        <v>53.152999999999999</v>
      </c>
      <c r="Q5826" s="50">
        <v>50.808</v>
      </c>
      <c r="R5826" s="50">
        <v>47.036999999999999</v>
      </c>
      <c r="S5826" s="50">
        <v>49.021999999999998</v>
      </c>
      <c r="T5826" s="50">
        <v>47.171999999999997</v>
      </c>
      <c r="U5826" s="50">
        <v>37.442999999999998</v>
      </c>
      <c r="V5826" s="50">
        <v>16.914000000000001</v>
      </c>
      <c r="W5826" s="50" t="s">
        <v>311</v>
      </c>
      <c r="X5826" s="50">
        <v>11.906000000000001</v>
      </c>
      <c r="Y5826" s="50">
        <v>5.7889999999999997</v>
      </c>
      <c r="Z5826" s="50">
        <v>1.615</v>
      </c>
      <c r="AA5826" s="50">
        <v>0.23899999999999999</v>
      </c>
      <c r="AB5826" s="50">
        <v>1.9E-2</v>
      </c>
      <c r="AC5826" s="50" t="str">
        <f t="shared" si="369"/>
        <v>Guyana-2065</v>
      </c>
      <c r="AD5826" s="51">
        <f t="shared" si="370"/>
        <v>508.84999999999997</v>
      </c>
      <c r="AE5826" s="15">
        <f t="shared" si="371"/>
        <v>0.52091186007664336</v>
      </c>
      <c r="AF5826">
        <f t="shared" si="372"/>
        <v>0.18549858383411022</v>
      </c>
    </row>
    <row r="5827" spans="1:32" x14ac:dyDescent="0.25">
      <c r="A5827" s="59">
        <v>5810</v>
      </c>
      <c r="B5827" s="60" t="s">
        <v>309</v>
      </c>
      <c r="C5827" s="61" t="s">
        <v>375</v>
      </c>
      <c r="D5827" s="62"/>
      <c r="E5827" s="62">
        <v>332</v>
      </c>
      <c r="F5827" s="62">
        <v>2065</v>
      </c>
      <c r="G5827" s="50">
        <v>913.79100000000005</v>
      </c>
      <c r="H5827" s="50">
        <v>940.13099999999997</v>
      </c>
      <c r="I5827" s="50">
        <v>967.25300000000004</v>
      </c>
      <c r="J5827" s="50">
        <v>982.93499999999995</v>
      </c>
      <c r="K5827" s="50">
        <v>987.56299999999999</v>
      </c>
      <c r="L5827" s="50">
        <v>981.56299999999999</v>
      </c>
      <c r="M5827" s="50">
        <v>976.88300000000004</v>
      </c>
      <c r="N5827" s="50">
        <v>969.62199999999996</v>
      </c>
      <c r="O5827" s="50">
        <v>961.69600000000003</v>
      </c>
      <c r="P5827" s="50">
        <v>944.49400000000003</v>
      </c>
      <c r="Q5827" s="50">
        <v>907.91499999999996</v>
      </c>
      <c r="R5827" s="50">
        <v>865.947</v>
      </c>
      <c r="S5827" s="50">
        <v>785.06799999999998</v>
      </c>
      <c r="T5827" s="50">
        <v>695.57899999999995</v>
      </c>
      <c r="U5827" s="50">
        <v>566.65300000000002</v>
      </c>
      <c r="V5827" s="50">
        <v>417.87599999999998</v>
      </c>
      <c r="W5827" s="50" t="s">
        <v>311</v>
      </c>
      <c r="X5827" s="50">
        <v>255.756</v>
      </c>
      <c r="Y5827" s="50">
        <v>105.47499999999999</v>
      </c>
      <c r="Z5827" s="50">
        <v>33.56</v>
      </c>
      <c r="AA5827" s="50">
        <v>8.5440000000000005</v>
      </c>
      <c r="AB5827" s="50">
        <v>1.5009999999999999</v>
      </c>
      <c r="AC5827" s="50" t="str">
        <f t="shared" si="369"/>
        <v>Haiti-2065</v>
      </c>
      <c r="AD5827" s="51">
        <f t="shared" si="370"/>
        <v>9363.6859999999997</v>
      </c>
      <c r="AE5827" s="15">
        <f t="shared" si="371"/>
        <v>0.52395167885809091</v>
      </c>
      <c r="AF5827">
        <f t="shared" si="372"/>
        <v>0.17110937908934701</v>
      </c>
    </row>
    <row r="5828" spans="1:32" x14ac:dyDescent="0.25">
      <c r="A5828" s="59">
        <v>5811</v>
      </c>
      <c r="B5828" s="60" t="s">
        <v>309</v>
      </c>
      <c r="C5828" s="61" t="s">
        <v>439</v>
      </c>
      <c r="D5828" s="62"/>
      <c r="E5828" s="62">
        <v>340</v>
      </c>
      <c r="F5828" s="62">
        <v>2065</v>
      </c>
      <c r="G5828" s="50">
        <v>760.74400000000003</v>
      </c>
      <c r="H5828" s="50">
        <v>780.98599999999999</v>
      </c>
      <c r="I5828" s="50">
        <v>802.45399999999995</v>
      </c>
      <c r="J5828" s="50">
        <v>823.33799999999997</v>
      </c>
      <c r="K5828" s="50">
        <v>847.36599999999999</v>
      </c>
      <c r="L5828" s="50">
        <v>873.34400000000005</v>
      </c>
      <c r="M5828" s="50">
        <v>901.17499999999995</v>
      </c>
      <c r="N5828" s="50">
        <v>923.38699999999994</v>
      </c>
      <c r="O5828" s="50">
        <v>927.68499999999995</v>
      </c>
      <c r="P5828" s="50">
        <v>911.31600000000003</v>
      </c>
      <c r="Q5828" s="50">
        <v>879.76199999999994</v>
      </c>
      <c r="R5828" s="50">
        <v>895.24099999999999</v>
      </c>
      <c r="S5828" s="50">
        <v>886.49</v>
      </c>
      <c r="T5828" s="50">
        <v>814.54399999999998</v>
      </c>
      <c r="U5828" s="50">
        <v>701.24</v>
      </c>
      <c r="V5828" s="50">
        <v>546.90599999999995</v>
      </c>
      <c r="W5828" s="50" t="s">
        <v>311</v>
      </c>
      <c r="X5828" s="50">
        <v>390.01600000000002</v>
      </c>
      <c r="Y5828" s="50">
        <v>231.63399999999999</v>
      </c>
      <c r="Z5828" s="50">
        <v>104.357</v>
      </c>
      <c r="AA5828" s="50">
        <v>32.938000000000002</v>
      </c>
      <c r="AB5828" s="50">
        <v>6.0449999999999999</v>
      </c>
      <c r="AC5828" s="50" t="str">
        <f t="shared" si="369"/>
        <v>Honduras-2065</v>
      </c>
      <c r="AD5828" s="51">
        <f t="shared" si="370"/>
        <v>8869.1039999999994</v>
      </c>
      <c r="AE5828" s="15">
        <f t="shared" si="371"/>
        <v>0.58313263662259451</v>
      </c>
      <c r="AF5828">
        <f t="shared" si="372"/>
        <v>0.25217224421596951</v>
      </c>
    </row>
    <row r="5829" spans="1:32" x14ac:dyDescent="0.25">
      <c r="A5829" s="59">
        <v>5812</v>
      </c>
      <c r="B5829" s="60" t="s">
        <v>309</v>
      </c>
      <c r="C5829" s="61" t="s">
        <v>440</v>
      </c>
      <c r="D5829" s="62"/>
      <c r="E5829" s="62">
        <v>352</v>
      </c>
      <c r="F5829" s="62">
        <v>2065</v>
      </c>
      <c r="G5829" s="50">
        <v>19.306000000000001</v>
      </c>
      <c r="H5829" s="50">
        <v>19.704999999999998</v>
      </c>
      <c r="I5829" s="50">
        <v>20.134</v>
      </c>
      <c r="J5829" s="50">
        <v>20.690999999999999</v>
      </c>
      <c r="K5829" s="50">
        <v>21.199000000000002</v>
      </c>
      <c r="L5829" s="50">
        <v>21.553999999999998</v>
      </c>
      <c r="M5829" s="50">
        <v>21.966999999999999</v>
      </c>
      <c r="N5829" s="50">
        <v>22.61</v>
      </c>
      <c r="O5829" s="50">
        <v>23.254999999999999</v>
      </c>
      <c r="P5829" s="50">
        <v>23.579000000000001</v>
      </c>
      <c r="Q5829" s="50">
        <v>23.952000000000002</v>
      </c>
      <c r="R5829" s="50">
        <v>24.361000000000001</v>
      </c>
      <c r="S5829" s="50">
        <v>22.233000000000001</v>
      </c>
      <c r="T5829" s="50">
        <v>22.183</v>
      </c>
      <c r="U5829" s="50">
        <v>24.231000000000002</v>
      </c>
      <c r="V5829" s="50">
        <v>20.638999999999999</v>
      </c>
      <c r="W5829" s="50" t="s">
        <v>311</v>
      </c>
      <c r="X5829" s="50">
        <v>18.481999999999999</v>
      </c>
      <c r="Y5829" s="50">
        <v>13.515000000000001</v>
      </c>
      <c r="Z5829" s="50">
        <v>7.9240000000000004</v>
      </c>
      <c r="AA5829" s="50">
        <v>2.9569999999999999</v>
      </c>
      <c r="AB5829" s="50">
        <v>0.57999999999999996</v>
      </c>
      <c r="AC5829" s="50" t="str">
        <f t="shared" si="369"/>
        <v>Iceland-2065</v>
      </c>
      <c r="AD5829" s="51">
        <f t="shared" si="370"/>
        <v>225.40100000000001</v>
      </c>
      <c r="AE5829" s="15">
        <f t="shared" si="371"/>
        <v>0.75268521435131164</v>
      </c>
      <c r="AF5829">
        <f t="shared" si="372"/>
        <v>0.38837657180209878</v>
      </c>
    </row>
    <row r="5830" spans="1:32" x14ac:dyDescent="0.25">
      <c r="A5830" s="59">
        <v>5813</v>
      </c>
      <c r="B5830" s="60" t="s">
        <v>309</v>
      </c>
      <c r="C5830" s="61" t="s">
        <v>34</v>
      </c>
      <c r="D5830" s="62"/>
      <c r="E5830" s="62">
        <v>356</v>
      </c>
      <c r="F5830" s="62">
        <v>2065</v>
      </c>
      <c r="G5830" s="50">
        <v>91761.426000000007</v>
      </c>
      <c r="H5830" s="50">
        <v>94802.385999999999</v>
      </c>
      <c r="I5830" s="50">
        <v>97755.758000000002</v>
      </c>
      <c r="J5830" s="50">
        <v>100256.989</v>
      </c>
      <c r="K5830" s="50">
        <v>102609.716</v>
      </c>
      <c r="L5830" s="50">
        <v>105815.63</v>
      </c>
      <c r="M5830" s="50">
        <v>109783.62300000001</v>
      </c>
      <c r="N5830" s="50">
        <v>112680.087</v>
      </c>
      <c r="O5830" s="50">
        <v>113455.518</v>
      </c>
      <c r="P5830" s="50">
        <v>112774.16099999999</v>
      </c>
      <c r="Q5830" s="50">
        <v>110150.34</v>
      </c>
      <c r="R5830" s="50">
        <v>112224.624</v>
      </c>
      <c r="S5830" s="50">
        <v>106385.40399999999</v>
      </c>
      <c r="T5830" s="50">
        <v>95001.048999999999</v>
      </c>
      <c r="U5830" s="50">
        <v>79296.202000000005</v>
      </c>
      <c r="V5830" s="50">
        <v>60799.993000000002</v>
      </c>
      <c r="W5830" s="50" t="s">
        <v>311</v>
      </c>
      <c r="X5830" s="50">
        <v>39679.012999999999</v>
      </c>
      <c r="Y5830" s="50">
        <v>20215.717000000001</v>
      </c>
      <c r="Z5830" s="50">
        <v>7863.6289999999999</v>
      </c>
      <c r="AA5830" s="50">
        <v>2073.7600000000002</v>
      </c>
      <c r="AB5830" s="50">
        <v>359.26600000000002</v>
      </c>
      <c r="AC5830" s="50" t="str">
        <f t="shared" si="369"/>
        <v>India-2065</v>
      </c>
      <c r="AD5830" s="51">
        <f t="shared" si="370"/>
        <v>1086136.0919999999</v>
      </c>
      <c r="AE5830" s="15">
        <f t="shared" si="371"/>
        <v>0.5428492832001387</v>
      </c>
      <c r="AF5830">
        <f t="shared" si="372"/>
        <v>0.22276432391433321</v>
      </c>
    </row>
    <row r="5831" spans="1:32" x14ac:dyDescent="0.25">
      <c r="A5831" s="59">
        <v>5814</v>
      </c>
      <c r="B5831" s="60" t="s">
        <v>309</v>
      </c>
      <c r="C5831" s="61" t="s">
        <v>256</v>
      </c>
      <c r="D5831" s="62"/>
      <c r="E5831" s="62">
        <v>360</v>
      </c>
      <c r="F5831" s="62">
        <v>2065</v>
      </c>
      <c r="G5831" s="50">
        <v>19130.633000000002</v>
      </c>
      <c r="H5831" s="50">
        <v>19563.342000000001</v>
      </c>
      <c r="I5831" s="50">
        <v>20091.332999999999</v>
      </c>
      <c r="J5831" s="50">
        <v>20625.945</v>
      </c>
      <c r="K5831" s="50">
        <v>21032.294000000002</v>
      </c>
      <c r="L5831" s="50">
        <v>21303.786</v>
      </c>
      <c r="M5831" s="50">
        <v>21411.232</v>
      </c>
      <c r="N5831" s="50">
        <v>21482.902999999998</v>
      </c>
      <c r="O5831" s="50">
        <v>21683.678</v>
      </c>
      <c r="P5831" s="50">
        <v>21962.951000000001</v>
      </c>
      <c r="Q5831" s="50">
        <v>22149.846000000001</v>
      </c>
      <c r="R5831" s="50">
        <v>20613.771000000001</v>
      </c>
      <c r="S5831" s="50">
        <v>19506.365000000002</v>
      </c>
      <c r="T5831" s="50">
        <v>16923.383000000002</v>
      </c>
      <c r="U5831" s="50">
        <v>14248.266</v>
      </c>
      <c r="V5831" s="50">
        <v>10893.73</v>
      </c>
      <c r="W5831" s="50" t="s">
        <v>311</v>
      </c>
      <c r="X5831" s="50">
        <v>7222.7340000000004</v>
      </c>
      <c r="Y5831" s="50">
        <v>3425.3870000000002</v>
      </c>
      <c r="Z5831" s="50">
        <v>1095.162</v>
      </c>
      <c r="AA5831" s="50">
        <v>192.30500000000001</v>
      </c>
      <c r="AB5831" s="50">
        <v>15.676</v>
      </c>
      <c r="AC5831" s="50" t="str">
        <f t="shared" si="369"/>
        <v>Indonesia-2065</v>
      </c>
      <c r="AD5831" s="51">
        <f t="shared" si="370"/>
        <v>211772.77099999998</v>
      </c>
      <c r="AE5831" s="15">
        <f t="shared" si="371"/>
        <v>0.53265559338598834</v>
      </c>
      <c r="AF5831">
        <f t="shared" si="372"/>
        <v>0.19964897444441126</v>
      </c>
    </row>
    <row r="5832" spans="1:32" x14ac:dyDescent="0.25">
      <c r="A5832" s="59">
        <v>5815</v>
      </c>
      <c r="B5832" s="60" t="s">
        <v>309</v>
      </c>
      <c r="C5832" s="61" t="s">
        <v>441</v>
      </c>
      <c r="D5832" s="62"/>
      <c r="E5832" s="62">
        <v>364</v>
      </c>
      <c r="F5832" s="62">
        <v>2065</v>
      </c>
      <c r="G5832" s="50">
        <v>3637.6089999999999</v>
      </c>
      <c r="H5832" s="50">
        <v>3793.5520000000001</v>
      </c>
      <c r="I5832" s="50">
        <v>4168.5389999999998</v>
      </c>
      <c r="J5832" s="50">
        <v>4563.0209999999997</v>
      </c>
      <c r="K5832" s="50">
        <v>4687.6719999999996</v>
      </c>
      <c r="L5832" s="50">
        <v>4451.152</v>
      </c>
      <c r="M5832" s="50">
        <v>4176.5370000000003</v>
      </c>
      <c r="N5832" s="50">
        <v>4300.3580000000002</v>
      </c>
      <c r="O5832" s="50">
        <v>5007.1499999999996</v>
      </c>
      <c r="P5832" s="50">
        <v>5957.9129999999996</v>
      </c>
      <c r="Q5832" s="50">
        <v>6532.7309999999998</v>
      </c>
      <c r="R5832" s="50">
        <v>6001.7820000000002</v>
      </c>
      <c r="S5832" s="50">
        <v>4961.45</v>
      </c>
      <c r="T5832" s="50">
        <v>4860.99</v>
      </c>
      <c r="U5832" s="50">
        <v>6025.8130000000001</v>
      </c>
      <c r="V5832" s="50">
        <v>6989.616</v>
      </c>
      <c r="W5832" s="50" t="s">
        <v>311</v>
      </c>
      <c r="X5832" s="50">
        <v>5532.05</v>
      </c>
      <c r="Y5832" s="50">
        <v>2760.2629999999999</v>
      </c>
      <c r="Z5832" s="50">
        <v>1005.0119999999999</v>
      </c>
      <c r="AA5832" s="50">
        <v>271.99099999999999</v>
      </c>
      <c r="AB5832" s="50">
        <v>36.372</v>
      </c>
      <c r="AC5832" s="50" t="str">
        <f t="shared" si="369"/>
        <v>Iran (Islamic Republic of)-2065</v>
      </c>
      <c r="AD5832" s="51">
        <f t="shared" si="370"/>
        <v>50639.765999999996</v>
      </c>
      <c r="AE5832" s="15">
        <f t="shared" si="371"/>
        <v>0.77176120837525231</v>
      </c>
      <c r="AF5832">
        <f t="shared" si="372"/>
        <v>0.44155435073944882</v>
      </c>
    </row>
    <row r="5833" spans="1:32" x14ac:dyDescent="0.25">
      <c r="A5833" s="59">
        <v>5816</v>
      </c>
      <c r="B5833" s="60" t="s">
        <v>309</v>
      </c>
      <c r="C5833" s="61" t="s">
        <v>442</v>
      </c>
      <c r="D5833" s="62"/>
      <c r="E5833" s="62">
        <v>368</v>
      </c>
      <c r="F5833" s="62">
        <v>2065</v>
      </c>
      <c r="G5833" s="50">
        <v>10520.325999999999</v>
      </c>
      <c r="H5833" s="50">
        <v>10115.529</v>
      </c>
      <c r="I5833" s="50">
        <v>9719.6650000000009</v>
      </c>
      <c r="J5833" s="50">
        <v>9266.1270000000004</v>
      </c>
      <c r="K5833" s="50">
        <v>8752.2150000000001</v>
      </c>
      <c r="L5833" s="50">
        <v>8171.7359999999999</v>
      </c>
      <c r="M5833" s="50">
        <v>7558.5519999999997</v>
      </c>
      <c r="N5833" s="50">
        <v>6946.5749999999998</v>
      </c>
      <c r="O5833" s="50">
        <v>6356.43</v>
      </c>
      <c r="P5833" s="50">
        <v>5784.4970000000003</v>
      </c>
      <c r="Q5833" s="50">
        <v>5172.3159999999998</v>
      </c>
      <c r="R5833" s="50">
        <v>4361.8599999999997</v>
      </c>
      <c r="S5833" s="50">
        <v>3598.2379999999998</v>
      </c>
      <c r="T5833" s="50">
        <v>2997.84</v>
      </c>
      <c r="U5833" s="50">
        <v>2272.5949999999998</v>
      </c>
      <c r="V5833" s="50">
        <v>1580.1780000000001</v>
      </c>
      <c r="W5833" s="50" t="s">
        <v>311</v>
      </c>
      <c r="X5833" s="50">
        <v>929.15300000000002</v>
      </c>
      <c r="Y5833" s="50">
        <v>429.96199999999999</v>
      </c>
      <c r="Z5833" s="50">
        <v>131.29499999999999</v>
      </c>
      <c r="AA5833" s="50">
        <v>22.962</v>
      </c>
      <c r="AB5833" s="50">
        <v>1.8640000000000001</v>
      </c>
      <c r="AC5833" s="50" t="str">
        <f t="shared" si="369"/>
        <v>Iraq-2065</v>
      </c>
      <c r="AD5833" s="51">
        <f t="shared" si="370"/>
        <v>65968.546000000002</v>
      </c>
      <c r="AE5833" s="15">
        <f t="shared" si="371"/>
        <v>0.58696714340194789</v>
      </c>
      <c r="AF5833">
        <f t="shared" si="372"/>
        <v>8.6851078317229657E-2</v>
      </c>
    </row>
    <row r="5834" spans="1:32" x14ac:dyDescent="0.25">
      <c r="A5834" s="59">
        <v>5817</v>
      </c>
      <c r="B5834" s="60" t="s">
        <v>309</v>
      </c>
      <c r="C5834" s="61" t="s">
        <v>259</v>
      </c>
      <c r="D5834" s="62"/>
      <c r="E5834" s="62">
        <v>372</v>
      </c>
      <c r="F5834" s="62">
        <v>2065</v>
      </c>
      <c r="G5834" s="50">
        <v>318.80900000000003</v>
      </c>
      <c r="H5834" s="50">
        <v>317.83499999999998</v>
      </c>
      <c r="I5834" s="50">
        <v>326.75799999999998</v>
      </c>
      <c r="J5834" s="50">
        <v>342.74799999999999</v>
      </c>
      <c r="K5834" s="50">
        <v>355.12400000000002</v>
      </c>
      <c r="L5834" s="50">
        <v>352.92099999999999</v>
      </c>
      <c r="M5834" s="50">
        <v>337.83300000000003</v>
      </c>
      <c r="N5834" s="50">
        <v>326.37</v>
      </c>
      <c r="O5834" s="50">
        <v>334.81200000000001</v>
      </c>
      <c r="P5834" s="50">
        <v>362.19900000000001</v>
      </c>
      <c r="Q5834" s="50">
        <v>391.14</v>
      </c>
      <c r="R5834" s="50">
        <v>390.70699999999999</v>
      </c>
      <c r="S5834" s="50">
        <v>343.32600000000002</v>
      </c>
      <c r="T5834" s="50">
        <v>291.09899999999999</v>
      </c>
      <c r="U5834" s="50">
        <v>259.76100000000002</v>
      </c>
      <c r="V5834" s="50">
        <v>272.584</v>
      </c>
      <c r="W5834" s="50" t="s">
        <v>311</v>
      </c>
      <c r="X5834" s="50">
        <v>287.01400000000001</v>
      </c>
      <c r="Y5834" s="50">
        <v>226.58199999999999</v>
      </c>
      <c r="Z5834" s="50">
        <v>124.804</v>
      </c>
      <c r="AA5834" s="50">
        <v>36.545000000000002</v>
      </c>
      <c r="AB5834" s="50">
        <v>5.9829999999999997</v>
      </c>
      <c r="AC5834" s="50" t="str">
        <f t="shared" si="369"/>
        <v>Ireland-2065</v>
      </c>
      <c r="AD5834" s="51">
        <f t="shared" si="370"/>
        <v>3537.18</v>
      </c>
      <c r="AE5834" s="15">
        <f t="shared" si="371"/>
        <v>0.69766706811640922</v>
      </c>
      <c r="AF5834">
        <f t="shared" si="372"/>
        <v>0.33426165771449112</v>
      </c>
    </row>
    <row r="5835" spans="1:32" x14ac:dyDescent="0.25">
      <c r="A5835" s="59">
        <v>5818</v>
      </c>
      <c r="B5835" s="60" t="s">
        <v>309</v>
      </c>
      <c r="C5835" s="61" t="s">
        <v>443</v>
      </c>
      <c r="D5835" s="62"/>
      <c r="E5835" s="62">
        <v>376</v>
      </c>
      <c r="F5835" s="62">
        <v>2065</v>
      </c>
      <c r="G5835" s="50">
        <v>947.41200000000003</v>
      </c>
      <c r="H5835" s="50">
        <v>950.61599999999999</v>
      </c>
      <c r="I5835" s="50">
        <v>960.70899999999995</v>
      </c>
      <c r="J5835" s="50">
        <v>968.61900000000003</v>
      </c>
      <c r="K5835" s="50">
        <v>964.54200000000003</v>
      </c>
      <c r="L5835" s="50">
        <v>940.00199999999995</v>
      </c>
      <c r="M5835" s="50">
        <v>905.53200000000004</v>
      </c>
      <c r="N5835" s="50">
        <v>874.06500000000005</v>
      </c>
      <c r="O5835" s="50">
        <v>858.61300000000006</v>
      </c>
      <c r="P5835" s="50">
        <v>856.84900000000005</v>
      </c>
      <c r="Q5835" s="50">
        <v>862.56200000000001</v>
      </c>
      <c r="R5835" s="50">
        <v>771.73</v>
      </c>
      <c r="S5835" s="50">
        <v>691.93399999999997</v>
      </c>
      <c r="T5835" s="50">
        <v>630.61800000000005</v>
      </c>
      <c r="U5835" s="50">
        <v>554.46400000000006</v>
      </c>
      <c r="V5835" s="50">
        <v>507.56400000000002</v>
      </c>
      <c r="W5835" s="50" t="s">
        <v>311</v>
      </c>
      <c r="X5835" s="50">
        <v>439.709</v>
      </c>
      <c r="Y5835" s="50">
        <v>330.51299999999998</v>
      </c>
      <c r="Z5835" s="50">
        <v>189.726</v>
      </c>
      <c r="AA5835" s="50">
        <v>71.484999999999999</v>
      </c>
      <c r="AB5835" s="50">
        <v>17.385000000000002</v>
      </c>
      <c r="AC5835" s="50" t="str">
        <f t="shared" si="369"/>
        <v>Israel-2065</v>
      </c>
      <c r="AD5835" s="51">
        <f t="shared" si="370"/>
        <v>8694.4480000000003</v>
      </c>
      <c r="AE5835" s="15">
        <f t="shared" si="371"/>
        <v>0.64411231167292038</v>
      </c>
      <c r="AF5835">
        <f t="shared" si="372"/>
        <v>0.23729075575263453</v>
      </c>
    </row>
    <row r="5836" spans="1:32" x14ac:dyDescent="0.25">
      <c r="A5836" s="59">
        <v>5819</v>
      </c>
      <c r="B5836" s="60" t="s">
        <v>309</v>
      </c>
      <c r="C5836" s="61" t="s">
        <v>444</v>
      </c>
      <c r="D5836" s="62"/>
      <c r="E5836" s="62">
        <v>380</v>
      </c>
      <c r="F5836" s="62">
        <v>2065</v>
      </c>
      <c r="G5836" s="50">
        <v>2279.6869999999999</v>
      </c>
      <c r="H5836" s="50">
        <v>2293.7179999999998</v>
      </c>
      <c r="I5836" s="50">
        <v>2323.69</v>
      </c>
      <c r="J5836" s="50">
        <v>2401.223</v>
      </c>
      <c r="K5836" s="50">
        <v>2521.4340000000002</v>
      </c>
      <c r="L5836" s="50">
        <v>2626.9259999999999</v>
      </c>
      <c r="M5836" s="50">
        <v>2681.306</v>
      </c>
      <c r="N5836" s="50">
        <v>2704.5929999999998</v>
      </c>
      <c r="O5836" s="50">
        <v>2739.3220000000001</v>
      </c>
      <c r="P5836" s="50">
        <v>2823.5740000000001</v>
      </c>
      <c r="Q5836" s="50">
        <v>2951.1640000000002</v>
      </c>
      <c r="R5836" s="50">
        <v>3169.636</v>
      </c>
      <c r="S5836" s="50">
        <v>3106.7710000000002</v>
      </c>
      <c r="T5836" s="50">
        <v>2990.3470000000002</v>
      </c>
      <c r="U5836" s="50">
        <v>2940.4409999999998</v>
      </c>
      <c r="V5836" s="50">
        <v>2837.87</v>
      </c>
      <c r="W5836" s="50" t="s">
        <v>311</v>
      </c>
      <c r="X5836" s="50">
        <v>2725.643</v>
      </c>
      <c r="Y5836" s="50">
        <v>2529.1990000000001</v>
      </c>
      <c r="Z5836" s="50">
        <v>1874.8309999999999</v>
      </c>
      <c r="AA5836" s="50">
        <v>810.05499999999995</v>
      </c>
      <c r="AB5836" s="50">
        <v>174.35300000000001</v>
      </c>
      <c r="AC5836" s="50" t="str">
        <f t="shared" si="369"/>
        <v>Italy-2065</v>
      </c>
      <c r="AD5836" s="51">
        <f t="shared" si="370"/>
        <v>27725.949000000001</v>
      </c>
      <c r="AE5836" s="15">
        <f t="shared" si="371"/>
        <v>0.85767430359191654</v>
      </c>
      <c r="AF5836">
        <f t="shared" si="372"/>
        <v>0.48761567584872079</v>
      </c>
    </row>
    <row r="5837" spans="1:32" x14ac:dyDescent="0.25">
      <c r="A5837" s="59">
        <v>5820</v>
      </c>
      <c r="B5837" s="60" t="s">
        <v>309</v>
      </c>
      <c r="C5837" s="61" t="s">
        <v>376</v>
      </c>
      <c r="D5837" s="62"/>
      <c r="E5837" s="62">
        <v>388</v>
      </c>
      <c r="F5837" s="62">
        <v>2065</v>
      </c>
      <c r="G5837" s="50">
        <v>101.529</v>
      </c>
      <c r="H5837" s="50">
        <v>112.376</v>
      </c>
      <c r="I5837" s="50">
        <v>121.88</v>
      </c>
      <c r="J5837" s="50">
        <v>122.51900000000001</v>
      </c>
      <c r="K5837" s="50">
        <v>116.114</v>
      </c>
      <c r="L5837" s="50">
        <v>112.452</v>
      </c>
      <c r="M5837" s="50">
        <v>116.931</v>
      </c>
      <c r="N5837" s="50">
        <v>127.54</v>
      </c>
      <c r="O5837" s="50">
        <v>140.66999999999999</v>
      </c>
      <c r="P5837" s="50">
        <v>151.517</v>
      </c>
      <c r="Q5837" s="50">
        <v>125.92100000000001</v>
      </c>
      <c r="R5837" s="50">
        <v>138.779</v>
      </c>
      <c r="S5837" s="50">
        <v>150.79499999999999</v>
      </c>
      <c r="T5837" s="50">
        <v>179.46799999999999</v>
      </c>
      <c r="U5837" s="50">
        <v>173.12</v>
      </c>
      <c r="V5837" s="50">
        <v>149.32599999999999</v>
      </c>
      <c r="W5837" s="50" t="s">
        <v>311</v>
      </c>
      <c r="X5837" s="50">
        <v>110.09699999999999</v>
      </c>
      <c r="Y5837" s="50">
        <v>69.614000000000004</v>
      </c>
      <c r="Z5837" s="50">
        <v>38.000999999999998</v>
      </c>
      <c r="AA5837" s="50">
        <v>13.975</v>
      </c>
      <c r="AB5837" s="50">
        <v>3.1520000000000001</v>
      </c>
      <c r="AC5837" s="50" t="str">
        <f t="shared" si="369"/>
        <v>Jamaica-2065</v>
      </c>
      <c r="AD5837" s="51">
        <f t="shared" si="370"/>
        <v>1303.2380000000001</v>
      </c>
      <c r="AE5837" s="15">
        <f t="shared" si="371"/>
        <v>0.82297937905432461</v>
      </c>
      <c r="AF5837">
        <f t="shared" si="372"/>
        <v>0.44950741996909133</v>
      </c>
    </row>
    <row r="5838" spans="1:32" x14ac:dyDescent="0.25">
      <c r="A5838" s="59">
        <v>5821</v>
      </c>
      <c r="B5838" s="60" t="s">
        <v>309</v>
      </c>
      <c r="C5838" s="61" t="s">
        <v>35</v>
      </c>
      <c r="D5838" s="62"/>
      <c r="E5838" s="62">
        <v>392</v>
      </c>
      <c r="F5838" s="62">
        <v>2065</v>
      </c>
      <c r="G5838" s="50">
        <v>4155.2389999999996</v>
      </c>
      <c r="H5838" s="50">
        <v>4234.96</v>
      </c>
      <c r="I5838" s="50">
        <v>4347.9650000000001</v>
      </c>
      <c r="J5838" s="50">
        <v>4487.076</v>
      </c>
      <c r="K5838" s="50">
        <v>4624.6360000000004</v>
      </c>
      <c r="L5838" s="50">
        <v>4734.7290000000003</v>
      </c>
      <c r="M5838" s="50">
        <v>4822.3879999999999</v>
      </c>
      <c r="N5838" s="50">
        <v>4921.0339999999997</v>
      </c>
      <c r="O5838" s="50">
        <v>5073.1729999999998</v>
      </c>
      <c r="P5838" s="50">
        <v>5289.9740000000002</v>
      </c>
      <c r="Q5838" s="50">
        <v>5514.0240000000003</v>
      </c>
      <c r="R5838" s="50">
        <v>5625.84</v>
      </c>
      <c r="S5838" s="50">
        <v>5652.8670000000002</v>
      </c>
      <c r="T5838" s="50">
        <v>5804.826</v>
      </c>
      <c r="U5838" s="50">
        <v>5735.6980000000003</v>
      </c>
      <c r="V5838" s="50">
        <v>5956.6660000000002</v>
      </c>
      <c r="W5838" s="50" t="s">
        <v>311</v>
      </c>
      <c r="X5838" s="50">
        <v>6065.4960000000001</v>
      </c>
      <c r="Y5838" s="50">
        <v>5568.0590000000002</v>
      </c>
      <c r="Z5838" s="50">
        <v>4497.8320000000003</v>
      </c>
      <c r="AA5838" s="50">
        <v>1896.3219999999999</v>
      </c>
      <c r="AB5838" s="50">
        <v>534.67600000000004</v>
      </c>
      <c r="AC5838" s="50" t="str">
        <f t="shared" si="369"/>
        <v>Japan-2065</v>
      </c>
      <c r="AD5838" s="51">
        <f t="shared" si="370"/>
        <v>50745.740999999995</v>
      </c>
      <c r="AE5838" s="15">
        <f t="shared" si="371"/>
        <v>0.96161250261376641</v>
      </c>
      <c r="AF5838">
        <f t="shared" si="372"/>
        <v>0.56801129357118163</v>
      </c>
    </row>
    <row r="5839" spans="1:32" x14ac:dyDescent="0.25">
      <c r="A5839" s="59">
        <v>5822</v>
      </c>
      <c r="B5839" s="60" t="s">
        <v>309</v>
      </c>
      <c r="C5839" s="61" t="s">
        <v>260</v>
      </c>
      <c r="D5839" s="62"/>
      <c r="E5839" s="62">
        <v>400</v>
      </c>
      <c r="F5839" s="62">
        <v>2065</v>
      </c>
      <c r="G5839" s="50">
        <v>1040.6980000000001</v>
      </c>
      <c r="H5839" s="50">
        <v>1059.8130000000001</v>
      </c>
      <c r="I5839" s="50">
        <v>1085.1379999999999</v>
      </c>
      <c r="J5839" s="50">
        <v>1114.18</v>
      </c>
      <c r="K5839" s="50">
        <v>1127.4480000000001</v>
      </c>
      <c r="L5839" s="50">
        <v>1119.355</v>
      </c>
      <c r="M5839" s="50">
        <v>1094.3209999999999</v>
      </c>
      <c r="N5839" s="50">
        <v>1070.2380000000001</v>
      </c>
      <c r="O5839" s="50">
        <v>1054.039</v>
      </c>
      <c r="P5839" s="50">
        <v>1036.479</v>
      </c>
      <c r="Q5839" s="50">
        <v>1012.591</v>
      </c>
      <c r="R5839" s="50">
        <v>908.75800000000004</v>
      </c>
      <c r="S5839" s="50">
        <v>794.75099999999998</v>
      </c>
      <c r="T5839" s="50">
        <v>699.78200000000004</v>
      </c>
      <c r="U5839" s="50">
        <v>585.39599999999996</v>
      </c>
      <c r="V5839" s="50">
        <v>463.18700000000001</v>
      </c>
      <c r="W5839" s="50" t="s">
        <v>311</v>
      </c>
      <c r="X5839" s="50">
        <v>325.60899999999998</v>
      </c>
      <c r="Y5839" s="50">
        <v>168.08600000000001</v>
      </c>
      <c r="Z5839" s="50">
        <v>63.92</v>
      </c>
      <c r="AA5839" s="50">
        <v>13.667</v>
      </c>
      <c r="AB5839" s="50">
        <v>1.464</v>
      </c>
      <c r="AC5839" s="50" t="str">
        <f t="shared" si="369"/>
        <v>Jordan-2065</v>
      </c>
      <c r="AD5839" s="51">
        <f t="shared" si="370"/>
        <v>10332.16</v>
      </c>
      <c r="AE5839" s="15">
        <f t="shared" si="371"/>
        <v>0.53297277626362749</v>
      </c>
      <c r="AF5839">
        <f t="shared" si="372"/>
        <v>0.17170763398121686</v>
      </c>
    </row>
    <row r="5840" spans="1:32" x14ac:dyDescent="0.25">
      <c r="A5840" s="59">
        <v>5823</v>
      </c>
      <c r="B5840" s="60" t="s">
        <v>309</v>
      </c>
      <c r="C5840" s="61" t="s">
        <v>445</v>
      </c>
      <c r="D5840" s="62"/>
      <c r="E5840" s="62">
        <v>404</v>
      </c>
      <c r="F5840" s="62">
        <v>2065</v>
      </c>
      <c r="G5840" s="50">
        <v>9444.3410000000003</v>
      </c>
      <c r="H5840" s="50">
        <v>9410.7549999999992</v>
      </c>
      <c r="I5840" s="50">
        <v>9337.3449999999993</v>
      </c>
      <c r="J5840" s="50">
        <v>9203.85</v>
      </c>
      <c r="K5840" s="50">
        <v>8997.7559999999994</v>
      </c>
      <c r="L5840" s="50">
        <v>8751.5120000000006</v>
      </c>
      <c r="M5840" s="50">
        <v>8415.7819999999992</v>
      </c>
      <c r="N5840" s="50">
        <v>7962.1229999999996</v>
      </c>
      <c r="O5840" s="50">
        <v>7428.0959999999995</v>
      </c>
      <c r="P5840" s="50">
        <v>6885.4110000000001</v>
      </c>
      <c r="Q5840" s="50">
        <v>6322.1019999999999</v>
      </c>
      <c r="R5840" s="50">
        <v>5856.6030000000001</v>
      </c>
      <c r="S5840" s="50">
        <v>4985.4030000000002</v>
      </c>
      <c r="T5840" s="50">
        <v>4060.7489999999998</v>
      </c>
      <c r="U5840" s="50">
        <v>3050.9960000000001</v>
      </c>
      <c r="V5840" s="50">
        <v>2371.6280000000002</v>
      </c>
      <c r="W5840" s="50" t="s">
        <v>311</v>
      </c>
      <c r="X5840" s="50">
        <v>1505.973</v>
      </c>
      <c r="Y5840" s="50">
        <v>711.23500000000001</v>
      </c>
      <c r="Z5840" s="50">
        <v>227.959</v>
      </c>
      <c r="AA5840" s="50">
        <v>45.241999999999997</v>
      </c>
      <c r="AB5840" s="50">
        <v>5.3550000000000004</v>
      </c>
      <c r="AC5840" s="50" t="str">
        <f t="shared" si="369"/>
        <v>Kenya-2065</v>
      </c>
      <c r="AD5840" s="51">
        <f t="shared" si="370"/>
        <v>74808.638000000006</v>
      </c>
      <c r="AE5840" s="15">
        <f t="shared" si="371"/>
        <v>0.53699116938875424</v>
      </c>
      <c r="AF5840">
        <f t="shared" si="372"/>
        <v>0.11630108263234794</v>
      </c>
    </row>
    <row r="5841" spans="1:32" x14ac:dyDescent="0.25">
      <c r="A5841" s="59">
        <v>5824</v>
      </c>
      <c r="B5841" s="60" t="s">
        <v>309</v>
      </c>
      <c r="C5841" s="61" t="s">
        <v>377</v>
      </c>
      <c r="D5841" s="62"/>
      <c r="E5841" s="62">
        <v>296</v>
      </c>
      <c r="F5841" s="62">
        <v>2065</v>
      </c>
      <c r="G5841" s="50">
        <v>17.007000000000001</v>
      </c>
      <c r="H5841" s="50">
        <v>17.123000000000001</v>
      </c>
      <c r="I5841" s="50">
        <v>17.364999999999998</v>
      </c>
      <c r="J5841" s="50">
        <v>17.164999999999999</v>
      </c>
      <c r="K5841" s="50">
        <v>16.245000000000001</v>
      </c>
      <c r="L5841" s="50">
        <v>14.818</v>
      </c>
      <c r="M5841" s="50">
        <v>13.739000000000001</v>
      </c>
      <c r="N5841" s="50">
        <v>13.365</v>
      </c>
      <c r="O5841" s="50">
        <v>13.153</v>
      </c>
      <c r="P5841" s="50">
        <v>12.606</v>
      </c>
      <c r="Q5841" s="50">
        <v>11.635999999999999</v>
      </c>
      <c r="R5841" s="50">
        <v>10.372</v>
      </c>
      <c r="S5841" s="50">
        <v>7.31</v>
      </c>
      <c r="T5841" s="50">
        <v>7.5460000000000003</v>
      </c>
      <c r="U5841" s="50">
        <v>5.7210000000000001</v>
      </c>
      <c r="V5841" s="50">
        <v>4.2530000000000001</v>
      </c>
      <c r="W5841" s="50" t="s">
        <v>311</v>
      </c>
      <c r="X5841" s="50">
        <v>2.2509999999999999</v>
      </c>
      <c r="Y5841" s="50">
        <v>0.87</v>
      </c>
      <c r="Z5841" s="50">
        <v>0.23400000000000001</v>
      </c>
      <c r="AA5841" s="50">
        <v>4.8000000000000001E-2</v>
      </c>
      <c r="AB5841" s="50">
        <v>3.0000000000000001E-3</v>
      </c>
      <c r="AC5841" s="50" t="str">
        <f t="shared" si="369"/>
        <v>Kiribati-2065</v>
      </c>
      <c r="AD5841" s="51">
        <f t="shared" si="370"/>
        <v>130.40899999999999</v>
      </c>
      <c r="AE5841" s="15">
        <f t="shared" si="371"/>
        <v>0.5553374383669839</v>
      </c>
      <c r="AF5841">
        <f t="shared" si="372"/>
        <v>0.11503870173278213</v>
      </c>
    </row>
    <row r="5842" spans="1:32" x14ac:dyDescent="0.25">
      <c r="A5842" s="59">
        <v>5825</v>
      </c>
      <c r="B5842" s="60" t="s">
        <v>309</v>
      </c>
      <c r="C5842" s="61" t="s">
        <v>446</v>
      </c>
      <c r="D5842" s="62"/>
      <c r="E5842" s="62">
        <v>414</v>
      </c>
      <c r="F5842" s="62">
        <v>2065</v>
      </c>
      <c r="G5842" s="50">
        <v>316.70600000000002</v>
      </c>
      <c r="H5842" s="50">
        <v>318.06299999999999</v>
      </c>
      <c r="I5842" s="50">
        <v>324.03300000000002</v>
      </c>
      <c r="J5842" s="50">
        <v>329.94600000000003</v>
      </c>
      <c r="K5842" s="50">
        <v>359.70699999999999</v>
      </c>
      <c r="L5842" s="50">
        <v>414.709</v>
      </c>
      <c r="M5842" s="50">
        <v>450.16500000000002</v>
      </c>
      <c r="N5842" s="50">
        <v>447.28500000000003</v>
      </c>
      <c r="O5842" s="50">
        <v>434.363</v>
      </c>
      <c r="P5842" s="50">
        <v>427.87400000000002</v>
      </c>
      <c r="Q5842" s="50">
        <v>390.82900000000001</v>
      </c>
      <c r="R5842" s="50">
        <v>348.94</v>
      </c>
      <c r="S5842" s="50">
        <v>316.39</v>
      </c>
      <c r="T5842" s="50">
        <v>315.33</v>
      </c>
      <c r="U5842" s="50">
        <v>244.48</v>
      </c>
      <c r="V5842" s="50">
        <v>196.47300000000001</v>
      </c>
      <c r="W5842" s="50" t="s">
        <v>311</v>
      </c>
      <c r="X5842" s="50">
        <v>151.00299999999999</v>
      </c>
      <c r="Y5842" s="50">
        <v>79.504000000000005</v>
      </c>
      <c r="Z5842" s="50">
        <v>27.085000000000001</v>
      </c>
      <c r="AA5842" s="50">
        <v>3.9540000000000002</v>
      </c>
      <c r="AB5842" s="50">
        <v>0.19400000000000001</v>
      </c>
      <c r="AC5842" s="50" t="str">
        <f t="shared" si="369"/>
        <v>Kuwait-2065</v>
      </c>
      <c r="AD5842" s="51">
        <f t="shared" si="370"/>
        <v>3920.2080000000001</v>
      </c>
      <c r="AE5842" s="15">
        <f t="shared" si="371"/>
        <v>0.50426533490059711</v>
      </c>
      <c r="AF5842">
        <f t="shared" si="372"/>
        <v>0.20865359980815779</v>
      </c>
    </row>
    <row r="5843" spans="1:32" x14ac:dyDescent="0.25">
      <c r="A5843" s="59">
        <v>5826</v>
      </c>
      <c r="B5843" s="60" t="s">
        <v>309</v>
      </c>
      <c r="C5843" s="61" t="s">
        <v>447</v>
      </c>
      <c r="D5843" s="62"/>
      <c r="E5843" s="62">
        <v>428</v>
      </c>
      <c r="F5843" s="62">
        <v>2065</v>
      </c>
      <c r="G5843" s="50">
        <v>63.752000000000002</v>
      </c>
      <c r="H5843" s="50">
        <v>66.972999999999999</v>
      </c>
      <c r="I5843" s="50">
        <v>71.739999999999995</v>
      </c>
      <c r="J5843" s="50">
        <v>75.591999999999999</v>
      </c>
      <c r="K5843" s="50">
        <v>75.903999999999996</v>
      </c>
      <c r="L5843" s="50">
        <v>72.028999999999996</v>
      </c>
      <c r="M5843" s="50">
        <v>68.778999999999996</v>
      </c>
      <c r="N5843" s="50">
        <v>72.305999999999997</v>
      </c>
      <c r="O5843" s="50">
        <v>80.144999999999996</v>
      </c>
      <c r="P5843" s="50">
        <v>85.944000000000003</v>
      </c>
      <c r="Q5843" s="50">
        <v>90.171999999999997</v>
      </c>
      <c r="R5843" s="50">
        <v>92.031000000000006</v>
      </c>
      <c r="S5843" s="50">
        <v>71.777000000000001</v>
      </c>
      <c r="T5843" s="50">
        <v>59.265000000000001</v>
      </c>
      <c r="U5843" s="50">
        <v>84.563999999999993</v>
      </c>
      <c r="V5843" s="50">
        <v>90.31</v>
      </c>
      <c r="W5843" s="50" t="s">
        <v>311</v>
      </c>
      <c r="X5843" s="50">
        <v>68.527000000000001</v>
      </c>
      <c r="Y5843" s="50">
        <v>44.262</v>
      </c>
      <c r="Z5843" s="50">
        <v>23.875</v>
      </c>
      <c r="AA5843" s="50">
        <v>7.3029999999999999</v>
      </c>
      <c r="AB5843" s="50">
        <v>1.403</v>
      </c>
      <c r="AC5843" s="50" t="str">
        <f t="shared" ref="AC5843:AC5906" si="373">C5843&amp;"-"&amp;F5843</f>
        <v>Latvia-2065</v>
      </c>
      <c r="AD5843" s="51">
        <f t="shared" ref="AD5843:AD5906" si="374">SUM(J5843:S5843)</f>
        <v>784.67900000000009</v>
      </c>
      <c r="AE5843" s="15">
        <f t="shared" ref="AE5843:AE5906" si="375">IF(W5843="…",SUM(G5843:I5843,T5843:V5843,X5843:AB5843)/SUM(J5843:S5843),SUM(G5843:I5843,T5843:W5843)/SUM(J5843:S5843))</f>
        <v>0.74167143507090161</v>
      </c>
      <c r="AF5843">
        <f t="shared" ref="AF5843:AF5906" si="376">IF(W5843="…",SUM(T5843:V5843,X5843:AB5843)/SUM(G5843:S5843),SUM(T5843:W5843)/SUM(G5843:S5843))</f>
        <v>0.38445150859449079</v>
      </c>
    </row>
    <row r="5844" spans="1:32" x14ac:dyDescent="0.25">
      <c r="A5844" s="59">
        <v>5827</v>
      </c>
      <c r="B5844" s="60" t="s">
        <v>309</v>
      </c>
      <c r="C5844" s="61" t="s">
        <v>448</v>
      </c>
      <c r="D5844" s="62"/>
      <c r="E5844" s="62">
        <v>422</v>
      </c>
      <c r="F5844" s="62">
        <v>2065</v>
      </c>
      <c r="G5844" s="50">
        <v>240.142</v>
      </c>
      <c r="H5844" s="50">
        <v>253.07400000000001</v>
      </c>
      <c r="I5844" s="50">
        <v>251.999</v>
      </c>
      <c r="J5844" s="50">
        <v>242.08500000000001</v>
      </c>
      <c r="K5844" s="50">
        <v>237.18100000000001</v>
      </c>
      <c r="L5844" s="50">
        <v>251.67</v>
      </c>
      <c r="M5844" s="50">
        <v>285.38600000000002</v>
      </c>
      <c r="N5844" s="50">
        <v>316.73</v>
      </c>
      <c r="O5844" s="50">
        <v>316.00799999999998</v>
      </c>
      <c r="P5844" s="50">
        <v>281.48200000000003</v>
      </c>
      <c r="Q5844" s="50">
        <v>276.178</v>
      </c>
      <c r="R5844" s="50">
        <v>262.69099999999997</v>
      </c>
      <c r="S5844" s="50">
        <v>334.94099999999997</v>
      </c>
      <c r="T5844" s="50">
        <v>386.90100000000001</v>
      </c>
      <c r="U5844" s="50">
        <v>412.05500000000001</v>
      </c>
      <c r="V5844" s="50">
        <v>368.81599999999997</v>
      </c>
      <c r="W5844" s="50" t="s">
        <v>311</v>
      </c>
      <c r="X5844" s="50">
        <v>284.50900000000001</v>
      </c>
      <c r="Y5844" s="50">
        <v>170.80600000000001</v>
      </c>
      <c r="Z5844" s="50">
        <v>86.268000000000001</v>
      </c>
      <c r="AA5844" s="50">
        <v>36.06</v>
      </c>
      <c r="AB5844" s="50">
        <v>8.9359999999999999</v>
      </c>
      <c r="AC5844" s="50" t="str">
        <f t="shared" si="373"/>
        <v>Lebanon-2065</v>
      </c>
      <c r="AD5844" s="51">
        <f t="shared" si="374"/>
        <v>2804.3519999999999</v>
      </c>
      <c r="AE5844" s="15">
        <f t="shared" si="375"/>
        <v>0.89131678191610764</v>
      </c>
      <c r="AF5844">
        <f t="shared" si="376"/>
        <v>0.49424366408635201</v>
      </c>
    </row>
    <row r="5845" spans="1:32" x14ac:dyDescent="0.25">
      <c r="A5845" s="59">
        <v>5828</v>
      </c>
      <c r="B5845" s="60" t="s">
        <v>309</v>
      </c>
      <c r="C5845" s="61" t="s">
        <v>449</v>
      </c>
      <c r="D5845" s="62"/>
      <c r="E5845" s="62">
        <v>430</v>
      </c>
      <c r="F5845" s="62">
        <v>2065</v>
      </c>
      <c r="G5845" s="50">
        <v>1218.848</v>
      </c>
      <c r="H5845" s="50">
        <v>1182.499</v>
      </c>
      <c r="I5845" s="50">
        <v>1142.854</v>
      </c>
      <c r="J5845" s="50">
        <v>1096.6379999999999</v>
      </c>
      <c r="K5845" s="50">
        <v>1045.0719999999999</v>
      </c>
      <c r="L5845" s="50">
        <v>987.93600000000004</v>
      </c>
      <c r="M5845" s="50">
        <v>923.27800000000002</v>
      </c>
      <c r="N5845" s="50">
        <v>851.745</v>
      </c>
      <c r="O5845" s="50">
        <v>773.81899999999996</v>
      </c>
      <c r="P5845" s="50">
        <v>694.29700000000003</v>
      </c>
      <c r="Q5845" s="50">
        <v>617.09</v>
      </c>
      <c r="R5845" s="50">
        <v>545.18100000000004</v>
      </c>
      <c r="S5845" s="50">
        <v>460.459</v>
      </c>
      <c r="T5845" s="50">
        <v>355.51100000000002</v>
      </c>
      <c r="U5845" s="50">
        <v>252.90299999999999</v>
      </c>
      <c r="V5845" s="50">
        <v>174.65</v>
      </c>
      <c r="W5845" s="50" t="s">
        <v>311</v>
      </c>
      <c r="X5845" s="50">
        <v>99.100999999999999</v>
      </c>
      <c r="Y5845" s="50">
        <v>39.061999999999998</v>
      </c>
      <c r="Z5845" s="50">
        <v>9.4700000000000006</v>
      </c>
      <c r="AA5845" s="50">
        <v>1.1659999999999999</v>
      </c>
      <c r="AB5845" s="50">
        <v>6.3E-2</v>
      </c>
      <c r="AC5845" s="50" t="str">
        <f t="shared" si="373"/>
        <v>Liberia-2065</v>
      </c>
      <c r="AD5845" s="51">
        <f t="shared" si="374"/>
        <v>7995.5150000000003</v>
      </c>
      <c r="AE5845" s="15">
        <f t="shared" si="375"/>
        <v>0.55982972954212451</v>
      </c>
      <c r="AF5845">
        <f t="shared" si="376"/>
        <v>8.0758139975021903E-2</v>
      </c>
    </row>
    <row r="5846" spans="1:32" x14ac:dyDescent="0.25">
      <c r="A5846" s="59">
        <v>5829</v>
      </c>
      <c r="B5846" s="60" t="s">
        <v>309</v>
      </c>
      <c r="C5846" s="61" t="s">
        <v>450</v>
      </c>
      <c r="D5846" s="62"/>
      <c r="E5846" s="62">
        <v>434</v>
      </c>
      <c r="F5846" s="62">
        <v>2065</v>
      </c>
      <c r="G5846" s="50">
        <v>426.476</v>
      </c>
      <c r="H5846" s="50">
        <v>442.79700000000003</v>
      </c>
      <c r="I5846" s="50">
        <v>466.178</v>
      </c>
      <c r="J5846" s="50">
        <v>485.36500000000001</v>
      </c>
      <c r="K5846" s="50">
        <v>490.82100000000003</v>
      </c>
      <c r="L5846" s="50">
        <v>484.83699999999999</v>
      </c>
      <c r="M5846" s="50">
        <v>482.733</v>
      </c>
      <c r="N5846" s="50">
        <v>497.33499999999998</v>
      </c>
      <c r="O5846" s="50">
        <v>527.76099999999997</v>
      </c>
      <c r="P5846" s="50">
        <v>559.99699999999996</v>
      </c>
      <c r="Q5846" s="50">
        <v>586.673</v>
      </c>
      <c r="R5846" s="50">
        <v>542.12</v>
      </c>
      <c r="S5846" s="50">
        <v>485.233</v>
      </c>
      <c r="T5846" s="50">
        <v>437.49</v>
      </c>
      <c r="U5846" s="50">
        <v>398.62200000000001</v>
      </c>
      <c r="V5846" s="50">
        <v>349.42599999999999</v>
      </c>
      <c r="W5846" s="50" t="s">
        <v>311</v>
      </c>
      <c r="X5846" s="50">
        <v>248.815</v>
      </c>
      <c r="Y5846" s="50">
        <v>137.667</v>
      </c>
      <c r="Z5846" s="50">
        <v>46.822000000000003</v>
      </c>
      <c r="AA5846" s="50">
        <v>8.8260000000000005</v>
      </c>
      <c r="AB5846" s="50">
        <v>0.8</v>
      </c>
      <c r="AC5846" s="50" t="str">
        <f t="shared" si="373"/>
        <v>Libya-2065</v>
      </c>
      <c r="AD5846" s="51">
        <f t="shared" si="374"/>
        <v>5142.875</v>
      </c>
      <c r="AE5846" s="15">
        <f t="shared" si="375"/>
        <v>0.57631558223756174</v>
      </c>
      <c r="AF5846">
        <f t="shared" si="376"/>
        <v>0.25137172781981026</v>
      </c>
    </row>
    <row r="5847" spans="1:32" x14ac:dyDescent="0.25">
      <c r="A5847" s="59">
        <v>5830</v>
      </c>
      <c r="B5847" s="60" t="s">
        <v>309</v>
      </c>
      <c r="C5847" s="61" t="s">
        <v>451</v>
      </c>
      <c r="D5847" s="62"/>
      <c r="E5847" s="62">
        <v>440</v>
      </c>
      <c r="F5847" s="62">
        <v>2065</v>
      </c>
      <c r="G5847" s="50">
        <v>110.562</v>
      </c>
      <c r="H5847" s="50">
        <v>117.575</v>
      </c>
      <c r="I5847" s="50">
        <v>122.845</v>
      </c>
      <c r="J5847" s="50">
        <v>122.947</v>
      </c>
      <c r="K5847" s="50">
        <v>118.292</v>
      </c>
      <c r="L5847" s="50">
        <v>114.035</v>
      </c>
      <c r="M5847" s="50">
        <v>117.73699999999999</v>
      </c>
      <c r="N5847" s="50">
        <v>129.52500000000001</v>
      </c>
      <c r="O5847" s="50">
        <v>138.47300000000001</v>
      </c>
      <c r="P5847" s="50">
        <v>137.07400000000001</v>
      </c>
      <c r="Q5847" s="50">
        <v>134.22</v>
      </c>
      <c r="R5847" s="50">
        <v>119.032</v>
      </c>
      <c r="S5847" s="50">
        <v>111.941</v>
      </c>
      <c r="T5847" s="50">
        <v>131.334</v>
      </c>
      <c r="U5847" s="50">
        <v>149.94999999999999</v>
      </c>
      <c r="V5847" s="50">
        <v>125.614</v>
      </c>
      <c r="W5847" s="50" t="s">
        <v>311</v>
      </c>
      <c r="X5847" s="50">
        <v>92.954999999999998</v>
      </c>
      <c r="Y5847" s="50">
        <v>64.259</v>
      </c>
      <c r="Z5847" s="50">
        <v>37.536999999999999</v>
      </c>
      <c r="AA5847" s="50">
        <v>12.804</v>
      </c>
      <c r="AB5847" s="50">
        <v>2.5510000000000002</v>
      </c>
      <c r="AC5847" s="50" t="str">
        <f t="shared" si="373"/>
        <v>Lithuania-2065</v>
      </c>
      <c r="AD5847" s="51">
        <f t="shared" si="374"/>
        <v>1243.2760000000001</v>
      </c>
      <c r="AE5847" s="15">
        <f t="shared" si="375"/>
        <v>0.77857692097329967</v>
      </c>
      <c r="AF5847">
        <f t="shared" si="376"/>
        <v>0.38701640512388835</v>
      </c>
    </row>
    <row r="5848" spans="1:32" x14ac:dyDescent="0.25">
      <c r="A5848" s="59">
        <v>5831</v>
      </c>
      <c r="B5848" s="60" t="s">
        <v>309</v>
      </c>
      <c r="C5848" s="61" t="s">
        <v>452</v>
      </c>
      <c r="D5848" s="62"/>
      <c r="E5848" s="62">
        <v>450</v>
      </c>
      <c r="F5848" s="62">
        <v>2065</v>
      </c>
      <c r="G5848" s="50">
        <v>6605.9369999999999</v>
      </c>
      <c r="H5848" s="50">
        <v>6430.5159999999996</v>
      </c>
      <c r="I5848" s="50">
        <v>6222.4059999999999</v>
      </c>
      <c r="J5848" s="50">
        <v>5957.6760000000004</v>
      </c>
      <c r="K5848" s="50">
        <v>5655.8559999999998</v>
      </c>
      <c r="L5848" s="50">
        <v>5340.9189999999999</v>
      </c>
      <c r="M5848" s="50">
        <v>5029.2910000000002</v>
      </c>
      <c r="N5848" s="50">
        <v>4696.7950000000001</v>
      </c>
      <c r="O5848" s="50">
        <v>4299.0940000000001</v>
      </c>
      <c r="P5848" s="50">
        <v>3838.1239999999998</v>
      </c>
      <c r="Q5848" s="50">
        <v>3357.6819999999998</v>
      </c>
      <c r="R5848" s="50">
        <v>2966.0219999999999</v>
      </c>
      <c r="S5848" s="50">
        <v>2550.4110000000001</v>
      </c>
      <c r="T5848" s="50">
        <v>2086.5700000000002</v>
      </c>
      <c r="U5848" s="50">
        <v>1507.7349999999999</v>
      </c>
      <c r="V5848" s="50">
        <v>985.60699999999997</v>
      </c>
      <c r="W5848" s="50" t="s">
        <v>311</v>
      </c>
      <c r="X5848" s="50">
        <v>570.61500000000001</v>
      </c>
      <c r="Y5848" s="50">
        <v>266.83999999999997</v>
      </c>
      <c r="Z5848" s="50">
        <v>85.994</v>
      </c>
      <c r="AA5848" s="50">
        <v>17.166</v>
      </c>
      <c r="AB5848" s="50">
        <v>1.97</v>
      </c>
      <c r="AC5848" s="50" t="str">
        <f t="shared" si="373"/>
        <v>Madagascar-2065</v>
      </c>
      <c r="AD5848" s="51">
        <f t="shared" si="374"/>
        <v>43691.87</v>
      </c>
      <c r="AE5848" s="15">
        <f t="shared" si="375"/>
        <v>0.56718460436689944</v>
      </c>
      <c r="AF5848">
        <f t="shared" si="376"/>
        <v>8.7727292244701438E-2</v>
      </c>
    </row>
    <row r="5849" spans="1:32" x14ac:dyDescent="0.25">
      <c r="A5849" s="59">
        <v>5832</v>
      </c>
      <c r="B5849" s="60" t="s">
        <v>309</v>
      </c>
      <c r="C5849" s="61" t="s">
        <v>453</v>
      </c>
      <c r="D5849" s="62">
        <v>15</v>
      </c>
      <c r="E5849" s="62">
        <v>458</v>
      </c>
      <c r="F5849" s="62">
        <v>2065</v>
      </c>
      <c r="G5849" s="50">
        <v>2262.634</v>
      </c>
      <c r="H5849" s="50">
        <v>2346.0770000000002</v>
      </c>
      <c r="I5849" s="50">
        <v>2382.7429999999999</v>
      </c>
      <c r="J5849" s="50">
        <v>2382.8780000000002</v>
      </c>
      <c r="K5849" s="50">
        <v>2395.8420000000001</v>
      </c>
      <c r="L5849" s="50">
        <v>2475.5169999999998</v>
      </c>
      <c r="M5849" s="50">
        <v>2630.375</v>
      </c>
      <c r="N5849" s="50">
        <v>2803.5830000000001</v>
      </c>
      <c r="O5849" s="50">
        <v>2890.2640000000001</v>
      </c>
      <c r="P5849" s="50">
        <v>2827.442</v>
      </c>
      <c r="Q5849" s="50">
        <v>2674.0050000000001</v>
      </c>
      <c r="R5849" s="50">
        <v>2542.9780000000001</v>
      </c>
      <c r="S5849" s="50">
        <v>2583.6999999999998</v>
      </c>
      <c r="T5849" s="50">
        <v>2692.1559999999999</v>
      </c>
      <c r="U5849" s="50">
        <v>2654.759</v>
      </c>
      <c r="V5849" s="50">
        <v>2247.0360000000001</v>
      </c>
      <c r="W5849" s="50" t="s">
        <v>311</v>
      </c>
      <c r="X5849" s="50">
        <v>1536.471</v>
      </c>
      <c r="Y5849" s="50">
        <v>800.55</v>
      </c>
      <c r="Z5849" s="50">
        <v>345.29399999999998</v>
      </c>
      <c r="AA5849" s="50">
        <v>93.506</v>
      </c>
      <c r="AB5849" s="50">
        <v>12.94</v>
      </c>
      <c r="AC5849" s="50" t="str">
        <f t="shared" si="373"/>
        <v>Malaysia-2065</v>
      </c>
      <c r="AD5849" s="51">
        <f t="shared" si="374"/>
        <v>26206.584000000003</v>
      </c>
      <c r="AE5849" s="15">
        <f t="shared" si="375"/>
        <v>0.66296950415208633</v>
      </c>
      <c r="AF5849">
        <f t="shared" si="376"/>
        <v>0.31275077159680348</v>
      </c>
    </row>
    <row r="5850" spans="1:32" x14ac:dyDescent="0.25">
      <c r="A5850" s="59">
        <v>5833</v>
      </c>
      <c r="B5850" s="60" t="s">
        <v>309</v>
      </c>
      <c r="C5850" s="61" t="s">
        <v>378</v>
      </c>
      <c r="D5850" s="62"/>
      <c r="E5850" s="62">
        <v>462</v>
      </c>
      <c r="F5850" s="62">
        <v>2065</v>
      </c>
      <c r="G5850" s="50">
        <v>23.405999999999999</v>
      </c>
      <c r="H5850" s="50">
        <v>24.513000000000002</v>
      </c>
      <c r="I5850" s="50">
        <v>26.373000000000001</v>
      </c>
      <c r="J5850" s="50">
        <v>28.234000000000002</v>
      </c>
      <c r="K5850" s="50">
        <v>29.36</v>
      </c>
      <c r="L5850" s="50">
        <v>29.75</v>
      </c>
      <c r="M5850" s="50">
        <v>30.271999999999998</v>
      </c>
      <c r="N5850" s="50">
        <v>32.165999999999997</v>
      </c>
      <c r="O5850" s="50">
        <v>35.904000000000003</v>
      </c>
      <c r="P5850" s="50">
        <v>39.238</v>
      </c>
      <c r="Q5850" s="50">
        <v>38.956000000000003</v>
      </c>
      <c r="R5850" s="50">
        <v>32.872</v>
      </c>
      <c r="S5850" s="50">
        <v>30.26</v>
      </c>
      <c r="T5850" s="50">
        <v>35.606999999999999</v>
      </c>
      <c r="U5850" s="50">
        <v>45.723999999999997</v>
      </c>
      <c r="V5850" s="50">
        <v>46.118000000000002</v>
      </c>
      <c r="W5850" s="50" t="s">
        <v>311</v>
      </c>
      <c r="X5850" s="50">
        <v>30.338999999999999</v>
      </c>
      <c r="Y5850" s="50">
        <v>14.147</v>
      </c>
      <c r="Z5850" s="50">
        <v>6.8739999999999997</v>
      </c>
      <c r="AA5850" s="50">
        <v>2.5259999999999998</v>
      </c>
      <c r="AB5850" s="50">
        <v>0.60799999999999998</v>
      </c>
      <c r="AC5850" s="50" t="str">
        <f t="shared" si="373"/>
        <v>Maldives-2065</v>
      </c>
      <c r="AD5850" s="51">
        <f t="shared" si="374"/>
        <v>327.012</v>
      </c>
      <c r="AE5850" s="15">
        <f t="shared" si="375"/>
        <v>0.78356451751006062</v>
      </c>
      <c r="AF5850">
        <f t="shared" si="376"/>
        <v>0.45337948288579222</v>
      </c>
    </row>
    <row r="5851" spans="1:32" x14ac:dyDescent="0.25">
      <c r="A5851" s="59">
        <v>5834</v>
      </c>
      <c r="B5851" s="60" t="s">
        <v>309</v>
      </c>
      <c r="C5851" s="61" t="s">
        <v>454</v>
      </c>
      <c r="D5851" s="62"/>
      <c r="E5851" s="62">
        <v>470</v>
      </c>
      <c r="F5851" s="62">
        <v>2065</v>
      </c>
      <c r="G5851" s="50">
        <v>17.806000000000001</v>
      </c>
      <c r="H5851" s="50">
        <v>18.484000000000002</v>
      </c>
      <c r="I5851" s="50">
        <v>18.806999999999999</v>
      </c>
      <c r="J5851" s="50">
        <v>18.797999999999998</v>
      </c>
      <c r="K5851" s="50">
        <v>18.747</v>
      </c>
      <c r="L5851" s="50">
        <v>19.138000000000002</v>
      </c>
      <c r="M5851" s="50">
        <v>20.353000000000002</v>
      </c>
      <c r="N5851" s="50">
        <v>21.989000000000001</v>
      </c>
      <c r="O5851" s="50">
        <v>23.077000000000002</v>
      </c>
      <c r="P5851" s="50">
        <v>23.178999999999998</v>
      </c>
      <c r="Q5851" s="50">
        <v>22.922999999999998</v>
      </c>
      <c r="R5851" s="50">
        <v>21.82</v>
      </c>
      <c r="S5851" s="50">
        <v>21.92</v>
      </c>
      <c r="T5851" s="50">
        <v>25.021999999999998</v>
      </c>
      <c r="U5851" s="50">
        <v>28.143999999999998</v>
      </c>
      <c r="V5851" s="50">
        <v>27.491</v>
      </c>
      <c r="W5851" s="50" t="s">
        <v>311</v>
      </c>
      <c r="X5851" s="50">
        <v>23.663</v>
      </c>
      <c r="Y5851" s="50">
        <v>17.327000000000002</v>
      </c>
      <c r="Z5851" s="50">
        <v>9.1780000000000008</v>
      </c>
      <c r="AA5851" s="50">
        <v>3.2370000000000001</v>
      </c>
      <c r="AB5851" s="50">
        <v>0.94599999999999995</v>
      </c>
      <c r="AC5851" s="50" t="str">
        <f t="shared" si="373"/>
        <v>Malta-2065</v>
      </c>
      <c r="AD5851" s="51">
        <f t="shared" si="374"/>
        <v>211.94400000000002</v>
      </c>
      <c r="AE5851" s="15">
        <f t="shared" si="375"/>
        <v>0.89695863058166314</v>
      </c>
      <c r="AF5851">
        <f t="shared" si="376"/>
        <v>0.50557030568339689</v>
      </c>
    </row>
    <row r="5852" spans="1:32" x14ac:dyDescent="0.25">
      <c r="A5852" s="59">
        <v>5835</v>
      </c>
      <c r="B5852" s="60" t="s">
        <v>309</v>
      </c>
      <c r="C5852" s="61" t="s">
        <v>379</v>
      </c>
      <c r="D5852" s="62"/>
      <c r="E5852" s="62">
        <v>474</v>
      </c>
      <c r="F5852" s="62">
        <v>2065</v>
      </c>
      <c r="G5852" s="50">
        <v>15.707000000000001</v>
      </c>
      <c r="H5852" s="50">
        <v>15.794</v>
      </c>
      <c r="I5852" s="50">
        <v>15.991</v>
      </c>
      <c r="J5852" s="50">
        <v>16.350000000000001</v>
      </c>
      <c r="K5852" s="50">
        <v>17.081</v>
      </c>
      <c r="L5852" s="50">
        <v>17.712</v>
      </c>
      <c r="M5852" s="50">
        <v>17.498000000000001</v>
      </c>
      <c r="N5852" s="50">
        <v>16.879000000000001</v>
      </c>
      <c r="O5852" s="50">
        <v>16.739000000000001</v>
      </c>
      <c r="P5852" s="50">
        <v>17.646999999999998</v>
      </c>
      <c r="Q5852" s="50">
        <v>16.581</v>
      </c>
      <c r="R5852" s="50">
        <v>21.925999999999998</v>
      </c>
      <c r="S5852" s="50">
        <v>21.283000000000001</v>
      </c>
      <c r="T5852" s="50">
        <v>19.413</v>
      </c>
      <c r="U5852" s="50">
        <v>13.93</v>
      </c>
      <c r="V5852" s="50">
        <v>16.503</v>
      </c>
      <c r="W5852" s="50" t="s">
        <v>311</v>
      </c>
      <c r="X5852" s="50">
        <v>13.717000000000001</v>
      </c>
      <c r="Y5852" s="50">
        <v>12.323</v>
      </c>
      <c r="Z5852" s="50">
        <v>11.488</v>
      </c>
      <c r="AA5852" s="50">
        <v>6.7329999999999997</v>
      </c>
      <c r="AB5852" s="50">
        <v>2.5640000000000001</v>
      </c>
      <c r="AC5852" s="50" t="str">
        <f t="shared" si="373"/>
        <v>Martinique-2065</v>
      </c>
      <c r="AD5852" s="51">
        <f t="shared" si="374"/>
        <v>179.69599999999997</v>
      </c>
      <c r="AE5852" s="15">
        <f t="shared" si="375"/>
        <v>0.80226048437360897</v>
      </c>
      <c r="AF5852">
        <f t="shared" si="376"/>
        <v>0.42551103051217493</v>
      </c>
    </row>
    <row r="5853" spans="1:32" x14ac:dyDescent="0.25">
      <c r="A5853" s="59">
        <v>5836</v>
      </c>
      <c r="B5853" s="60" t="s">
        <v>309</v>
      </c>
      <c r="C5853" s="61" t="s">
        <v>455</v>
      </c>
      <c r="D5853" s="62"/>
      <c r="E5853" s="62">
        <v>478</v>
      </c>
      <c r="F5853" s="62">
        <v>2065</v>
      </c>
      <c r="G5853" s="50">
        <v>1109.1969999999999</v>
      </c>
      <c r="H5853" s="50">
        <v>1066.7139999999999</v>
      </c>
      <c r="I5853" s="50">
        <v>1027.5329999999999</v>
      </c>
      <c r="J5853" s="50">
        <v>984.84500000000003</v>
      </c>
      <c r="K5853" s="50">
        <v>935.529</v>
      </c>
      <c r="L5853" s="50">
        <v>880.46600000000001</v>
      </c>
      <c r="M5853" s="50">
        <v>821.85699999999997</v>
      </c>
      <c r="N5853" s="50">
        <v>762.78899999999999</v>
      </c>
      <c r="O5853" s="50">
        <v>703.21799999999996</v>
      </c>
      <c r="P5853" s="50">
        <v>640.30700000000002</v>
      </c>
      <c r="Q5853" s="50">
        <v>570.64200000000005</v>
      </c>
      <c r="R5853" s="50">
        <v>483.05</v>
      </c>
      <c r="S5853" s="50">
        <v>398.72</v>
      </c>
      <c r="T5853" s="50">
        <v>317.43900000000002</v>
      </c>
      <c r="U5853" s="50">
        <v>233.93600000000001</v>
      </c>
      <c r="V5853" s="50">
        <v>149.446</v>
      </c>
      <c r="W5853" s="50" t="s">
        <v>311</v>
      </c>
      <c r="X5853" s="50">
        <v>74.218999999999994</v>
      </c>
      <c r="Y5853" s="50">
        <v>25.138999999999999</v>
      </c>
      <c r="Z5853" s="50">
        <v>4.9660000000000002</v>
      </c>
      <c r="AA5853" s="50">
        <v>0.48799999999999999</v>
      </c>
      <c r="AB5853" s="50">
        <v>2.5000000000000001E-2</v>
      </c>
      <c r="AC5853" s="50" t="str">
        <f t="shared" si="373"/>
        <v>Mauritania-2065</v>
      </c>
      <c r="AD5853" s="51">
        <f t="shared" si="374"/>
        <v>7181.4229999999998</v>
      </c>
      <c r="AE5853" s="15">
        <f t="shared" si="375"/>
        <v>0.55826011084432714</v>
      </c>
      <c r="AF5853">
        <f t="shared" si="376"/>
        <v>7.7580001746772501E-2</v>
      </c>
    </row>
    <row r="5854" spans="1:32" x14ac:dyDescent="0.25">
      <c r="A5854" s="59">
        <v>5837</v>
      </c>
      <c r="B5854" s="60" t="s">
        <v>309</v>
      </c>
      <c r="C5854" s="61" t="s">
        <v>380</v>
      </c>
      <c r="D5854" s="62">
        <v>6</v>
      </c>
      <c r="E5854" s="62">
        <v>480</v>
      </c>
      <c r="F5854" s="62">
        <v>2065</v>
      </c>
      <c r="G5854" s="50">
        <v>52.036999999999999</v>
      </c>
      <c r="H5854" s="50">
        <v>52.862000000000002</v>
      </c>
      <c r="I5854" s="50">
        <v>52.923999999999999</v>
      </c>
      <c r="J5854" s="50">
        <v>53.512</v>
      </c>
      <c r="K5854" s="50">
        <v>55.994</v>
      </c>
      <c r="L5854" s="50">
        <v>60.045000000000002</v>
      </c>
      <c r="M5854" s="50">
        <v>63.863999999999997</v>
      </c>
      <c r="N5854" s="50">
        <v>65.638999999999996</v>
      </c>
      <c r="O5854" s="50">
        <v>64.837999999999994</v>
      </c>
      <c r="P5854" s="50">
        <v>64.019000000000005</v>
      </c>
      <c r="Q5854" s="50">
        <v>65.578000000000003</v>
      </c>
      <c r="R5854" s="50">
        <v>74.935000000000002</v>
      </c>
      <c r="S5854" s="50">
        <v>84.86</v>
      </c>
      <c r="T5854" s="50">
        <v>79.972999999999999</v>
      </c>
      <c r="U5854" s="50">
        <v>80.028999999999996</v>
      </c>
      <c r="V5854" s="50">
        <v>60.029000000000003</v>
      </c>
      <c r="W5854" s="50" t="s">
        <v>311</v>
      </c>
      <c r="X5854" s="50">
        <v>46.667000000000002</v>
      </c>
      <c r="Y5854" s="50">
        <v>36.125999999999998</v>
      </c>
      <c r="Z5854" s="50">
        <v>16.006</v>
      </c>
      <c r="AA5854" s="50">
        <v>6.3049999999999997</v>
      </c>
      <c r="AB5854" s="50">
        <v>1.78</v>
      </c>
      <c r="AC5854" s="50" t="str">
        <f t="shared" si="373"/>
        <v>Mauritius-2065</v>
      </c>
      <c r="AD5854" s="51">
        <f t="shared" si="374"/>
        <v>653.28399999999999</v>
      </c>
      <c r="AE5854" s="15">
        <f t="shared" si="375"/>
        <v>0.74200194708580014</v>
      </c>
      <c r="AF5854">
        <f t="shared" si="376"/>
        <v>0.40304793325664784</v>
      </c>
    </row>
    <row r="5855" spans="1:32" x14ac:dyDescent="0.25">
      <c r="A5855" s="59">
        <v>5838</v>
      </c>
      <c r="B5855" s="60" t="s">
        <v>309</v>
      </c>
      <c r="C5855" s="61" t="s">
        <v>456</v>
      </c>
      <c r="D5855" s="62"/>
      <c r="E5855" s="62">
        <v>175</v>
      </c>
      <c r="F5855" s="62">
        <v>2065</v>
      </c>
      <c r="G5855" s="50">
        <v>43.878</v>
      </c>
      <c r="H5855" s="50">
        <v>44.094999999999999</v>
      </c>
      <c r="I5855" s="50">
        <v>44.249000000000002</v>
      </c>
      <c r="J5855" s="50">
        <v>44.491999999999997</v>
      </c>
      <c r="K5855" s="50">
        <v>44.56</v>
      </c>
      <c r="L5855" s="50">
        <v>43.914999999999999</v>
      </c>
      <c r="M5855" s="50">
        <v>42.363</v>
      </c>
      <c r="N5855" s="50">
        <v>39.985999999999997</v>
      </c>
      <c r="O5855" s="50">
        <v>37.459000000000003</v>
      </c>
      <c r="P5855" s="50">
        <v>35.508000000000003</v>
      </c>
      <c r="Q5855" s="50">
        <v>34.515000000000001</v>
      </c>
      <c r="R5855" s="50">
        <v>33.628</v>
      </c>
      <c r="S5855" s="50">
        <v>27.991</v>
      </c>
      <c r="T5855" s="50">
        <v>22.838999999999999</v>
      </c>
      <c r="U5855" s="50">
        <v>16.457000000000001</v>
      </c>
      <c r="V5855" s="50">
        <v>14.016</v>
      </c>
      <c r="W5855" s="50" t="s">
        <v>311</v>
      </c>
      <c r="X5855" s="50">
        <v>11.353999999999999</v>
      </c>
      <c r="Y5855" s="50">
        <v>8.3740000000000006</v>
      </c>
      <c r="Z5855" s="50">
        <v>4.5250000000000004</v>
      </c>
      <c r="AA5855" s="50">
        <v>1.6559999999999999</v>
      </c>
      <c r="AB5855" s="50">
        <v>0.437</v>
      </c>
      <c r="AC5855" s="50" t="str">
        <f t="shared" si="373"/>
        <v>Mayotte-2065</v>
      </c>
      <c r="AD5855" s="51">
        <f t="shared" si="374"/>
        <v>384.41699999999992</v>
      </c>
      <c r="AE5855" s="15">
        <f t="shared" si="375"/>
        <v>0.55117229466959072</v>
      </c>
      <c r="AF5855">
        <f t="shared" si="376"/>
        <v>0.15418503055324898</v>
      </c>
    </row>
    <row r="5856" spans="1:32" x14ac:dyDescent="0.25">
      <c r="A5856" s="59">
        <v>5839</v>
      </c>
      <c r="B5856" s="60" t="s">
        <v>309</v>
      </c>
      <c r="C5856" s="61" t="s">
        <v>457</v>
      </c>
      <c r="D5856" s="62"/>
      <c r="E5856" s="62">
        <v>484</v>
      </c>
      <c r="F5856" s="62">
        <v>2065</v>
      </c>
      <c r="G5856" s="50">
        <v>8103.6909999999998</v>
      </c>
      <c r="H5856" s="50">
        <v>8357.7790000000005</v>
      </c>
      <c r="I5856" s="50">
        <v>8659.3870000000006</v>
      </c>
      <c r="J5856" s="50">
        <v>8913.4439999999995</v>
      </c>
      <c r="K5856" s="50">
        <v>9146.7669999999998</v>
      </c>
      <c r="L5856" s="50">
        <v>9382.3559999999998</v>
      </c>
      <c r="M5856" s="50">
        <v>9683.8160000000007</v>
      </c>
      <c r="N5856" s="50">
        <v>10042.197</v>
      </c>
      <c r="O5856" s="50">
        <v>10432.998</v>
      </c>
      <c r="P5856" s="50">
        <v>10733.870999999999</v>
      </c>
      <c r="Q5856" s="50">
        <v>10859.645</v>
      </c>
      <c r="R5856" s="50">
        <v>10557.837</v>
      </c>
      <c r="S5856" s="50">
        <v>10535.207</v>
      </c>
      <c r="T5856" s="50">
        <v>10263.307000000001</v>
      </c>
      <c r="U5856" s="50">
        <v>9275.9179999999997</v>
      </c>
      <c r="V5856" s="50">
        <v>7878.9650000000001</v>
      </c>
      <c r="W5856" s="50" t="s">
        <v>311</v>
      </c>
      <c r="X5856" s="50">
        <v>6172.7359999999999</v>
      </c>
      <c r="Y5856" s="50">
        <v>4461.8509999999997</v>
      </c>
      <c r="Z5856" s="50">
        <v>2638.87</v>
      </c>
      <c r="AA5856" s="50">
        <v>938.90599999999995</v>
      </c>
      <c r="AB5856" s="50">
        <v>210.09299999999999</v>
      </c>
      <c r="AC5856" s="50" t="str">
        <f t="shared" si="373"/>
        <v>Mexico-2065</v>
      </c>
      <c r="AD5856" s="51">
        <f t="shared" si="374"/>
        <v>100288.13799999999</v>
      </c>
      <c r="AE5856" s="15">
        <f t="shared" si="375"/>
        <v>0.66769115805101498</v>
      </c>
      <c r="AF5856">
        <f t="shared" si="376"/>
        <v>0.33363353242723942</v>
      </c>
    </row>
    <row r="5857" spans="1:32" x14ac:dyDescent="0.25">
      <c r="A5857" s="59">
        <v>5840</v>
      </c>
      <c r="B5857" s="60" t="s">
        <v>309</v>
      </c>
      <c r="C5857" s="61" t="s">
        <v>381</v>
      </c>
      <c r="D5857" s="62"/>
      <c r="E5857" s="62">
        <v>583</v>
      </c>
      <c r="F5857" s="62">
        <v>2065</v>
      </c>
      <c r="G5857" s="50">
        <v>8.9260000000000002</v>
      </c>
      <c r="H5857" s="50">
        <v>9.3409999999999993</v>
      </c>
      <c r="I5857" s="50">
        <v>9.4740000000000002</v>
      </c>
      <c r="J5857" s="50">
        <v>9.26</v>
      </c>
      <c r="K5857" s="50">
        <v>8.92</v>
      </c>
      <c r="L5857" s="50">
        <v>8.891</v>
      </c>
      <c r="M5857" s="50">
        <v>9.1959999999999997</v>
      </c>
      <c r="N5857" s="50">
        <v>9.3140000000000001</v>
      </c>
      <c r="O5857" s="50">
        <v>8.8979999999999997</v>
      </c>
      <c r="P5857" s="50">
        <v>8.0890000000000004</v>
      </c>
      <c r="Q5857" s="50">
        <v>7.2160000000000002</v>
      </c>
      <c r="R5857" s="50">
        <v>7.0369999999999999</v>
      </c>
      <c r="S5857" s="50">
        <v>7.274</v>
      </c>
      <c r="T5857" s="50">
        <v>6.9939999999999998</v>
      </c>
      <c r="U5857" s="50">
        <v>5.5460000000000003</v>
      </c>
      <c r="V5857" s="50">
        <v>3.5419999999999998</v>
      </c>
      <c r="W5857" s="50" t="s">
        <v>311</v>
      </c>
      <c r="X5857" s="50">
        <v>1.8640000000000001</v>
      </c>
      <c r="Y5857" s="50">
        <v>0.45700000000000002</v>
      </c>
      <c r="Z5857" s="50">
        <v>0.11</v>
      </c>
      <c r="AA5857" s="50">
        <v>2.5999999999999999E-2</v>
      </c>
      <c r="AB5857" s="50">
        <v>2E-3</v>
      </c>
      <c r="AC5857" s="50" t="str">
        <f t="shared" si="373"/>
        <v>Micronesia (Fed. States of)-2065</v>
      </c>
      <c r="AD5857" s="51">
        <f t="shared" si="374"/>
        <v>84.094999999999999</v>
      </c>
      <c r="AE5857" s="15">
        <f t="shared" si="375"/>
        <v>0.55035376657351809</v>
      </c>
      <c r="AF5857">
        <f t="shared" si="376"/>
        <v>0.16578740298293931</v>
      </c>
    </row>
    <row r="5858" spans="1:32" x14ac:dyDescent="0.25">
      <c r="A5858" s="59">
        <v>5841</v>
      </c>
      <c r="B5858" s="60" t="s">
        <v>309</v>
      </c>
      <c r="C5858" s="61" t="s">
        <v>458</v>
      </c>
      <c r="D5858" s="62"/>
      <c r="E5858" s="62">
        <v>499</v>
      </c>
      <c r="F5858" s="62">
        <v>2065</v>
      </c>
      <c r="G5858" s="50">
        <v>24.645</v>
      </c>
      <c r="H5858" s="50">
        <v>25.321000000000002</v>
      </c>
      <c r="I5858" s="50">
        <v>26.209</v>
      </c>
      <c r="J5858" s="50">
        <v>27.149000000000001</v>
      </c>
      <c r="K5858" s="50">
        <v>27.922000000000001</v>
      </c>
      <c r="L5858" s="50">
        <v>28.5</v>
      </c>
      <c r="M5858" s="50">
        <v>29.056000000000001</v>
      </c>
      <c r="N5858" s="50">
        <v>29.867999999999999</v>
      </c>
      <c r="O5858" s="50">
        <v>30.898</v>
      </c>
      <c r="P5858" s="50">
        <v>32.31</v>
      </c>
      <c r="Q5858" s="50">
        <v>34.158000000000001</v>
      </c>
      <c r="R5858" s="50">
        <v>35.938000000000002</v>
      </c>
      <c r="S5858" s="50">
        <v>35.054000000000002</v>
      </c>
      <c r="T5858" s="50">
        <v>36.030999999999999</v>
      </c>
      <c r="U5858" s="50">
        <v>35.639000000000003</v>
      </c>
      <c r="V5858" s="50">
        <v>31.91</v>
      </c>
      <c r="W5858" s="50" t="s">
        <v>311</v>
      </c>
      <c r="X5858" s="50">
        <v>28.234999999999999</v>
      </c>
      <c r="Y5858" s="50">
        <v>18.204000000000001</v>
      </c>
      <c r="Z5858" s="50">
        <v>8.8309999999999995</v>
      </c>
      <c r="AA5858" s="50">
        <v>2.6749999999999998</v>
      </c>
      <c r="AB5858" s="50">
        <v>0.54500000000000004</v>
      </c>
      <c r="AC5858" s="50" t="str">
        <f t="shared" si="373"/>
        <v>Montenegro-2065</v>
      </c>
      <c r="AD5858" s="51">
        <f t="shared" si="374"/>
        <v>310.85299999999995</v>
      </c>
      <c r="AE5858" s="15">
        <f t="shared" si="375"/>
        <v>0.76642335766423375</v>
      </c>
      <c r="AF5858">
        <f t="shared" si="376"/>
        <v>0.41875523217958388</v>
      </c>
    </row>
    <row r="5859" spans="1:32" x14ac:dyDescent="0.25">
      <c r="A5859" s="59">
        <v>5842</v>
      </c>
      <c r="B5859" s="60" t="s">
        <v>309</v>
      </c>
      <c r="C5859" s="61" t="s">
        <v>459</v>
      </c>
      <c r="D5859" s="62"/>
      <c r="E5859" s="62">
        <v>504</v>
      </c>
      <c r="F5859" s="62">
        <v>2065</v>
      </c>
      <c r="G5859" s="50">
        <v>2470.71</v>
      </c>
      <c r="H5859" s="50">
        <v>2556.384</v>
      </c>
      <c r="I5859" s="50">
        <v>2660.4679999999998</v>
      </c>
      <c r="J5859" s="50">
        <v>2726.8919999999998</v>
      </c>
      <c r="K5859" s="50">
        <v>2725.0050000000001</v>
      </c>
      <c r="L5859" s="50">
        <v>2703.4229999999998</v>
      </c>
      <c r="M5859" s="50">
        <v>2718.4670000000001</v>
      </c>
      <c r="N5859" s="50">
        <v>2791.5590000000002</v>
      </c>
      <c r="O5859" s="50">
        <v>2916.0320000000002</v>
      </c>
      <c r="P5859" s="50">
        <v>3043.1350000000002</v>
      </c>
      <c r="Q5859" s="50">
        <v>3119.3980000000001</v>
      </c>
      <c r="R5859" s="50">
        <v>2812.8890000000001</v>
      </c>
      <c r="S5859" s="50">
        <v>2666.1990000000001</v>
      </c>
      <c r="T5859" s="50">
        <v>2574.337</v>
      </c>
      <c r="U5859" s="50">
        <v>2628.1060000000002</v>
      </c>
      <c r="V5859" s="50">
        <v>2318.39</v>
      </c>
      <c r="W5859" s="50" t="s">
        <v>311</v>
      </c>
      <c r="X5859" s="50">
        <v>1836.0530000000001</v>
      </c>
      <c r="Y5859" s="50">
        <v>1053.173</v>
      </c>
      <c r="Z5859" s="50">
        <v>437.73700000000002</v>
      </c>
      <c r="AA5859" s="50">
        <v>116.63</v>
      </c>
      <c r="AB5859" s="50">
        <v>11.635</v>
      </c>
      <c r="AC5859" s="50" t="str">
        <f t="shared" si="373"/>
        <v>Morocco-2065</v>
      </c>
      <c r="AD5859" s="51">
        <f t="shared" si="374"/>
        <v>28222.999</v>
      </c>
      <c r="AE5859" s="15">
        <f t="shared" si="375"/>
        <v>0.66129127524682974</v>
      </c>
      <c r="AF5859">
        <f t="shared" si="376"/>
        <v>0.30564994515123278</v>
      </c>
    </row>
    <row r="5860" spans="1:32" x14ac:dyDescent="0.25">
      <c r="A5860" s="59">
        <v>5843</v>
      </c>
      <c r="B5860" s="60" t="s">
        <v>309</v>
      </c>
      <c r="C5860" s="61" t="s">
        <v>460</v>
      </c>
      <c r="D5860" s="62"/>
      <c r="E5860" s="62">
        <v>508</v>
      </c>
      <c r="F5860" s="62">
        <v>2065</v>
      </c>
      <c r="G5860" s="50">
        <v>9382.8880000000008</v>
      </c>
      <c r="H5860" s="50">
        <v>9052.116</v>
      </c>
      <c r="I5860" s="50">
        <v>8688.2330000000002</v>
      </c>
      <c r="J5860" s="50">
        <v>8277.5139999999992</v>
      </c>
      <c r="K5860" s="50">
        <v>7811.0230000000001</v>
      </c>
      <c r="L5860" s="50">
        <v>7287.2669999999998</v>
      </c>
      <c r="M5860" s="50">
        <v>6710.1409999999996</v>
      </c>
      <c r="N5860" s="50">
        <v>6061.8440000000001</v>
      </c>
      <c r="O5860" s="50">
        <v>5374.6980000000003</v>
      </c>
      <c r="P5860" s="50">
        <v>4700.7820000000002</v>
      </c>
      <c r="Q5860" s="50">
        <v>4101.9309999999996</v>
      </c>
      <c r="R5860" s="50">
        <v>3471.65</v>
      </c>
      <c r="S5860" s="50">
        <v>2821.6709999999998</v>
      </c>
      <c r="T5860" s="50">
        <v>2148.3939999999998</v>
      </c>
      <c r="U5860" s="50">
        <v>1526.069</v>
      </c>
      <c r="V5860" s="50">
        <v>982.22299999999996</v>
      </c>
      <c r="W5860" s="50" t="s">
        <v>311</v>
      </c>
      <c r="X5860" s="50">
        <v>557.41499999999996</v>
      </c>
      <c r="Y5860" s="50">
        <v>241.17</v>
      </c>
      <c r="Z5860" s="50">
        <v>72.741</v>
      </c>
      <c r="AA5860" s="50">
        <v>13.025</v>
      </c>
      <c r="AB5860" s="50">
        <v>1.296</v>
      </c>
      <c r="AC5860" s="50" t="str">
        <f t="shared" si="373"/>
        <v>Mozambique-2065</v>
      </c>
      <c r="AD5860" s="51">
        <f t="shared" si="374"/>
        <v>56618.520999999993</v>
      </c>
      <c r="AE5860" s="15">
        <f t="shared" si="375"/>
        <v>0.57694142169485507</v>
      </c>
      <c r="AF5860">
        <f t="shared" si="376"/>
        <v>6.6183623706586134E-2</v>
      </c>
    </row>
    <row r="5861" spans="1:32" x14ac:dyDescent="0.25">
      <c r="A5861" s="59">
        <v>5844</v>
      </c>
      <c r="B5861" s="60" t="s">
        <v>309</v>
      </c>
      <c r="C5861" s="61" t="s">
        <v>461</v>
      </c>
      <c r="D5861" s="62"/>
      <c r="E5861" s="62">
        <v>104</v>
      </c>
      <c r="F5861" s="62">
        <v>2065</v>
      </c>
      <c r="G5861" s="50">
        <v>3569.9659999999999</v>
      </c>
      <c r="H5861" s="50">
        <v>3641.288</v>
      </c>
      <c r="I5861" s="50">
        <v>3701.8989999999999</v>
      </c>
      <c r="J5861" s="50">
        <v>3768.1849999999999</v>
      </c>
      <c r="K5861" s="50">
        <v>3875.4360000000001</v>
      </c>
      <c r="L5861" s="50">
        <v>4024.2469999999998</v>
      </c>
      <c r="M5861" s="50">
        <v>4152.8950000000004</v>
      </c>
      <c r="N5861" s="50">
        <v>4218.3890000000001</v>
      </c>
      <c r="O5861" s="50">
        <v>4185.1189999999997</v>
      </c>
      <c r="P5861" s="50">
        <v>4104.12</v>
      </c>
      <c r="Q5861" s="50">
        <v>4035.1619999999998</v>
      </c>
      <c r="R5861" s="50">
        <v>4162.0309999999999</v>
      </c>
      <c r="S5861" s="50">
        <v>4172.174</v>
      </c>
      <c r="T5861" s="50">
        <v>3499.8820000000001</v>
      </c>
      <c r="U5861" s="50">
        <v>2743.94</v>
      </c>
      <c r="V5861" s="50">
        <v>1936.14</v>
      </c>
      <c r="W5861" s="50" t="s">
        <v>311</v>
      </c>
      <c r="X5861" s="50">
        <v>1157.0340000000001</v>
      </c>
      <c r="Y5861" s="50">
        <v>502.14400000000001</v>
      </c>
      <c r="Z5861" s="50">
        <v>136.435</v>
      </c>
      <c r="AA5861" s="50">
        <v>20.516999999999999</v>
      </c>
      <c r="AB5861" s="50">
        <v>1.613</v>
      </c>
      <c r="AC5861" s="50" t="str">
        <f t="shared" si="373"/>
        <v>Myanmar-2065</v>
      </c>
      <c r="AD5861" s="51">
        <f t="shared" si="374"/>
        <v>40697.758000000002</v>
      </c>
      <c r="AE5861" s="15">
        <f t="shared" si="375"/>
        <v>0.5138085984982268</v>
      </c>
      <c r="AF5861">
        <f t="shared" si="376"/>
        <v>0.19371301157617621</v>
      </c>
    </row>
    <row r="5862" spans="1:32" x14ac:dyDescent="0.25">
      <c r="A5862" s="59">
        <v>5845</v>
      </c>
      <c r="B5862" s="60" t="s">
        <v>309</v>
      </c>
      <c r="C5862" s="61" t="s">
        <v>462</v>
      </c>
      <c r="D5862" s="62"/>
      <c r="E5862" s="62">
        <v>516</v>
      </c>
      <c r="F5862" s="62">
        <v>2065</v>
      </c>
      <c r="G5862" s="50">
        <v>377.49400000000003</v>
      </c>
      <c r="H5862" s="50">
        <v>382.68900000000002</v>
      </c>
      <c r="I5862" s="50">
        <v>387.65499999999997</v>
      </c>
      <c r="J5862" s="50">
        <v>389.22800000000001</v>
      </c>
      <c r="K5862" s="50">
        <v>384.76600000000002</v>
      </c>
      <c r="L5862" s="50">
        <v>375.59100000000001</v>
      </c>
      <c r="M5862" s="50">
        <v>365.71499999999997</v>
      </c>
      <c r="N5862" s="50">
        <v>356.28500000000003</v>
      </c>
      <c r="O5862" s="50">
        <v>345.72699999999998</v>
      </c>
      <c r="P5862" s="50">
        <v>329.31700000000001</v>
      </c>
      <c r="Q5862" s="50">
        <v>304.48099999999999</v>
      </c>
      <c r="R5862" s="50">
        <v>253.83699999999999</v>
      </c>
      <c r="S5862" s="50">
        <v>222.69200000000001</v>
      </c>
      <c r="T5862" s="50">
        <v>197.92599999999999</v>
      </c>
      <c r="U5862" s="50">
        <v>161.77699999999999</v>
      </c>
      <c r="V5862" s="50">
        <v>107.733</v>
      </c>
      <c r="W5862" s="50" t="s">
        <v>311</v>
      </c>
      <c r="X5862" s="50">
        <v>59.173999999999999</v>
      </c>
      <c r="Y5862" s="50">
        <v>26.707000000000001</v>
      </c>
      <c r="Z5862" s="50">
        <v>8.2629999999999999</v>
      </c>
      <c r="AA5862" s="50">
        <v>1.587</v>
      </c>
      <c r="AB5862" s="50">
        <v>0.17399999999999999</v>
      </c>
      <c r="AC5862" s="50" t="str">
        <f t="shared" si="373"/>
        <v>Namibia-2065</v>
      </c>
      <c r="AD5862" s="51">
        <f t="shared" si="374"/>
        <v>3327.6389999999997</v>
      </c>
      <c r="AE5862" s="15">
        <f t="shared" si="375"/>
        <v>0.51423216280371764</v>
      </c>
      <c r="AF5862">
        <f t="shared" si="376"/>
        <v>0.12587283992298476</v>
      </c>
    </row>
    <row r="5863" spans="1:32" x14ac:dyDescent="0.25">
      <c r="A5863" s="59">
        <v>5846</v>
      </c>
      <c r="B5863" s="60" t="s">
        <v>309</v>
      </c>
      <c r="C5863" s="61" t="s">
        <v>463</v>
      </c>
      <c r="D5863" s="62"/>
      <c r="E5863" s="62">
        <v>528</v>
      </c>
      <c r="F5863" s="62">
        <v>2065</v>
      </c>
      <c r="G5863" s="50">
        <v>854.06700000000001</v>
      </c>
      <c r="H5863" s="50">
        <v>865.71</v>
      </c>
      <c r="I5863" s="50">
        <v>866.09</v>
      </c>
      <c r="J5863" s="50">
        <v>865.11599999999999</v>
      </c>
      <c r="K5863" s="50">
        <v>883.97799999999995</v>
      </c>
      <c r="L5863" s="50">
        <v>922.63300000000004</v>
      </c>
      <c r="M5863" s="50">
        <v>962.375</v>
      </c>
      <c r="N5863" s="50">
        <v>988.61500000000001</v>
      </c>
      <c r="O5863" s="50">
        <v>995.87</v>
      </c>
      <c r="P5863" s="50">
        <v>982.12099999999998</v>
      </c>
      <c r="Q5863" s="50">
        <v>965.35299999999995</v>
      </c>
      <c r="R5863" s="50">
        <v>1000.035</v>
      </c>
      <c r="S5863" s="50">
        <v>1057.229</v>
      </c>
      <c r="T5863" s="50">
        <v>1025.989</v>
      </c>
      <c r="U5863" s="50">
        <v>1024.8130000000001</v>
      </c>
      <c r="V5863" s="50">
        <v>948.851</v>
      </c>
      <c r="W5863" s="50" t="s">
        <v>311</v>
      </c>
      <c r="X5863" s="50">
        <v>785.67600000000004</v>
      </c>
      <c r="Y5863" s="50">
        <v>591.73299999999995</v>
      </c>
      <c r="Z5863" s="50">
        <v>389.19799999999998</v>
      </c>
      <c r="AA5863" s="50">
        <v>153.77699999999999</v>
      </c>
      <c r="AB5863" s="50">
        <v>27.678000000000001</v>
      </c>
      <c r="AC5863" s="50" t="str">
        <f t="shared" si="373"/>
        <v>Netherlands-2065</v>
      </c>
      <c r="AD5863" s="51">
        <f t="shared" si="374"/>
        <v>9623.3249999999989</v>
      </c>
      <c r="AE5863" s="15">
        <f t="shared" si="375"/>
        <v>0.78284605372883087</v>
      </c>
      <c r="AF5863">
        <f t="shared" si="376"/>
        <v>0.4052450809193599</v>
      </c>
    </row>
    <row r="5864" spans="1:32" x14ac:dyDescent="0.25">
      <c r="A5864" s="59">
        <v>5847</v>
      </c>
      <c r="B5864" s="60" t="s">
        <v>309</v>
      </c>
      <c r="C5864" s="61" t="s">
        <v>382</v>
      </c>
      <c r="D5864" s="62"/>
      <c r="E5864" s="62">
        <v>540</v>
      </c>
      <c r="F5864" s="62">
        <v>2065</v>
      </c>
      <c r="G5864" s="50">
        <v>22.45</v>
      </c>
      <c r="H5864" s="50">
        <v>22.63</v>
      </c>
      <c r="I5864" s="50">
        <v>22.646000000000001</v>
      </c>
      <c r="J5864" s="50">
        <v>22.966999999999999</v>
      </c>
      <c r="K5864" s="50">
        <v>23.704999999999998</v>
      </c>
      <c r="L5864" s="50">
        <v>24.602</v>
      </c>
      <c r="M5864" s="50">
        <v>25.427</v>
      </c>
      <c r="N5864" s="50">
        <v>25.952000000000002</v>
      </c>
      <c r="O5864" s="50">
        <v>26.135000000000002</v>
      </c>
      <c r="P5864" s="50">
        <v>26.076000000000001</v>
      </c>
      <c r="Q5864" s="50">
        <v>25.66</v>
      </c>
      <c r="R5864" s="50">
        <v>24.207000000000001</v>
      </c>
      <c r="S5864" s="50">
        <v>23.902999999999999</v>
      </c>
      <c r="T5864" s="50">
        <v>23.454000000000001</v>
      </c>
      <c r="U5864" s="50">
        <v>22.393000000000001</v>
      </c>
      <c r="V5864" s="50">
        <v>17.431999999999999</v>
      </c>
      <c r="W5864" s="50" t="s">
        <v>311</v>
      </c>
      <c r="X5864" s="50">
        <v>12.082000000000001</v>
      </c>
      <c r="Y5864" s="50">
        <v>8.5410000000000004</v>
      </c>
      <c r="Z5864" s="50">
        <v>5.1630000000000003</v>
      </c>
      <c r="AA5864" s="50">
        <v>1.734</v>
      </c>
      <c r="AB5864" s="50">
        <v>0.35299999999999998</v>
      </c>
      <c r="AC5864" s="50" t="str">
        <f t="shared" si="373"/>
        <v>New Caledonia-2065</v>
      </c>
      <c r="AD5864" s="51">
        <f t="shared" si="374"/>
        <v>248.63399999999996</v>
      </c>
      <c r="AE5864" s="15">
        <f t="shared" si="375"/>
        <v>0.63900351520709175</v>
      </c>
      <c r="AF5864">
        <f t="shared" si="376"/>
        <v>0.28812744974080151</v>
      </c>
    </row>
    <row r="5865" spans="1:32" x14ac:dyDescent="0.25">
      <c r="A5865" s="59">
        <v>5848</v>
      </c>
      <c r="B5865" s="60" t="s">
        <v>309</v>
      </c>
      <c r="C5865" s="61" t="s">
        <v>464</v>
      </c>
      <c r="D5865" s="62"/>
      <c r="E5865" s="62">
        <v>554</v>
      </c>
      <c r="F5865" s="62">
        <v>2065</v>
      </c>
      <c r="G5865" s="50">
        <v>305.62299999999999</v>
      </c>
      <c r="H5865" s="50">
        <v>311.923</v>
      </c>
      <c r="I5865" s="50">
        <v>318.27999999999997</v>
      </c>
      <c r="J5865" s="50">
        <v>323.30500000000001</v>
      </c>
      <c r="K5865" s="50">
        <v>327.52699999999999</v>
      </c>
      <c r="L5865" s="50">
        <v>332.44200000000001</v>
      </c>
      <c r="M5865" s="50">
        <v>340.76400000000001</v>
      </c>
      <c r="N5865" s="50">
        <v>350.76799999999997</v>
      </c>
      <c r="O5865" s="50">
        <v>356.89</v>
      </c>
      <c r="P5865" s="50">
        <v>356.73</v>
      </c>
      <c r="Q5865" s="50">
        <v>353.73700000000002</v>
      </c>
      <c r="R5865" s="50">
        <v>355.15699999999998</v>
      </c>
      <c r="S5865" s="50">
        <v>329.56700000000001</v>
      </c>
      <c r="T5865" s="50">
        <v>340.15300000000002</v>
      </c>
      <c r="U5865" s="50">
        <v>344.601</v>
      </c>
      <c r="V5865" s="50">
        <v>300.68799999999999</v>
      </c>
      <c r="W5865" s="50" t="s">
        <v>311</v>
      </c>
      <c r="X5865" s="50">
        <v>241.304</v>
      </c>
      <c r="Y5865" s="50">
        <v>176.59800000000001</v>
      </c>
      <c r="Z5865" s="50">
        <v>117.28100000000001</v>
      </c>
      <c r="AA5865" s="50">
        <v>39.686</v>
      </c>
      <c r="AB5865" s="50">
        <v>5.806</v>
      </c>
      <c r="AC5865" s="50" t="str">
        <f t="shared" si="373"/>
        <v>New Zealand-2065</v>
      </c>
      <c r="AD5865" s="51">
        <f t="shared" si="374"/>
        <v>3426.8870000000002</v>
      </c>
      <c r="AE5865" s="15">
        <f t="shared" si="375"/>
        <v>0.73009206314652342</v>
      </c>
      <c r="AF5865">
        <f t="shared" si="376"/>
        <v>0.3589777736926541</v>
      </c>
    </row>
    <row r="5866" spans="1:32" x14ac:dyDescent="0.25">
      <c r="A5866" s="59">
        <v>5849</v>
      </c>
      <c r="B5866" s="60" t="s">
        <v>309</v>
      </c>
      <c r="C5866" s="61" t="s">
        <v>465</v>
      </c>
      <c r="D5866" s="62"/>
      <c r="E5866" s="62">
        <v>558</v>
      </c>
      <c r="F5866" s="62">
        <v>2065</v>
      </c>
      <c r="G5866" s="50">
        <v>387.56799999999998</v>
      </c>
      <c r="H5866" s="50">
        <v>400.43700000000001</v>
      </c>
      <c r="I5866" s="50">
        <v>414.00799999999998</v>
      </c>
      <c r="J5866" s="50">
        <v>425.90600000000001</v>
      </c>
      <c r="K5866" s="50">
        <v>437.33100000000002</v>
      </c>
      <c r="L5866" s="50">
        <v>448.91699999999997</v>
      </c>
      <c r="M5866" s="50">
        <v>462.17700000000002</v>
      </c>
      <c r="N5866" s="50">
        <v>479.56799999999998</v>
      </c>
      <c r="O5866" s="50">
        <v>498.62299999999999</v>
      </c>
      <c r="P5866" s="50">
        <v>517.94200000000001</v>
      </c>
      <c r="Q5866" s="50">
        <v>526.41399999999999</v>
      </c>
      <c r="R5866" s="50">
        <v>525.54899999999998</v>
      </c>
      <c r="S5866" s="50">
        <v>500.214</v>
      </c>
      <c r="T5866" s="50">
        <v>485.18</v>
      </c>
      <c r="U5866" s="50">
        <v>454.66399999999999</v>
      </c>
      <c r="V5866" s="50">
        <v>400.41800000000001</v>
      </c>
      <c r="W5866" s="50" t="s">
        <v>311</v>
      </c>
      <c r="X5866" s="50">
        <v>310.779</v>
      </c>
      <c r="Y5866" s="50">
        <v>195.714</v>
      </c>
      <c r="Z5866" s="50">
        <v>100.515</v>
      </c>
      <c r="AA5866" s="50">
        <v>38.936999999999998</v>
      </c>
      <c r="AB5866" s="50">
        <v>12.891</v>
      </c>
      <c r="AC5866" s="50" t="str">
        <f t="shared" si="373"/>
        <v>Nicaragua-2065</v>
      </c>
      <c r="AD5866" s="51">
        <f t="shared" si="374"/>
        <v>4822.6410000000005</v>
      </c>
      <c r="AE5866" s="15">
        <f t="shared" si="375"/>
        <v>0.6637672180035793</v>
      </c>
      <c r="AF5866">
        <f t="shared" si="376"/>
        <v>0.33181955345485403</v>
      </c>
    </row>
    <row r="5867" spans="1:32" x14ac:dyDescent="0.25">
      <c r="A5867" s="59">
        <v>5850</v>
      </c>
      <c r="B5867" s="60" t="s">
        <v>309</v>
      </c>
      <c r="C5867" s="61" t="s">
        <v>466</v>
      </c>
      <c r="D5867" s="62"/>
      <c r="E5867" s="62">
        <v>566</v>
      </c>
      <c r="F5867" s="62">
        <v>2065</v>
      </c>
      <c r="G5867" s="50">
        <v>57360.214</v>
      </c>
      <c r="H5867" s="50">
        <v>55138.43</v>
      </c>
      <c r="I5867" s="50">
        <v>52975.614000000001</v>
      </c>
      <c r="J5867" s="50">
        <v>50421.154000000002</v>
      </c>
      <c r="K5867" s="50">
        <v>47475.120999999999</v>
      </c>
      <c r="L5867" s="50">
        <v>44087.42</v>
      </c>
      <c r="M5867" s="50">
        <v>40304.775999999998</v>
      </c>
      <c r="N5867" s="50">
        <v>36334.103000000003</v>
      </c>
      <c r="O5867" s="50">
        <v>32392.592000000001</v>
      </c>
      <c r="P5867" s="50">
        <v>28633.039000000001</v>
      </c>
      <c r="Q5867" s="50">
        <v>24864.34</v>
      </c>
      <c r="R5867" s="50">
        <v>20502.948</v>
      </c>
      <c r="S5867" s="50">
        <v>16129.155000000001</v>
      </c>
      <c r="T5867" s="50">
        <v>11783.424000000001</v>
      </c>
      <c r="U5867" s="50">
        <v>8026.1350000000002</v>
      </c>
      <c r="V5867" s="50">
        <v>4844.8450000000003</v>
      </c>
      <c r="W5867" s="50" t="s">
        <v>311</v>
      </c>
      <c r="X5867" s="50">
        <v>2271.9720000000002</v>
      </c>
      <c r="Y5867" s="50">
        <v>688.76700000000005</v>
      </c>
      <c r="Z5867" s="50">
        <v>114.72</v>
      </c>
      <c r="AA5867" s="50">
        <v>9.8529999999999998</v>
      </c>
      <c r="AB5867" s="50">
        <v>0.49399999999999999</v>
      </c>
      <c r="AC5867" s="50" t="str">
        <f t="shared" si="373"/>
        <v>Nigeria-2065</v>
      </c>
      <c r="AD5867" s="51">
        <f t="shared" si="374"/>
        <v>341144.64800000004</v>
      </c>
      <c r="AE5867" s="15">
        <f t="shared" si="375"/>
        <v>0.56637109546563957</v>
      </c>
      <c r="AF5867">
        <f t="shared" si="376"/>
        <v>5.4755575979235173E-2</v>
      </c>
    </row>
    <row r="5868" spans="1:32" x14ac:dyDescent="0.25">
      <c r="A5868" s="59">
        <v>5851</v>
      </c>
      <c r="B5868" s="60" t="s">
        <v>309</v>
      </c>
      <c r="C5868" s="61" t="s">
        <v>467</v>
      </c>
      <c r="D5868" s="62">
        <v>16</v>
      </c>
      <c r="E5868" s="62">
        <v>578</v>
      </c>
      <c r="F5868" s="62">
        <v>2065</v>
      </c>
      <c r="G5868" s="50">
        <v>392.07799999999997</v>
      </c>
      <c r="H5868" s="50">
        <v>391.48599999999999</v>
      </c>
      <c r="I5868" s="50">
        <v>387.399</v>
      </c>
      <c r="J5868" s="50">
        <v>391.49299999999999</v>
      </c>
      <c r="K5868" s="50">
        <v>406.78300000000002</v>
      </c>
      <c r="L5868" s="50">
        <v>424.41300000000001</v>
      </c>
      <c r="M5868" s="50">
        <v>439.053</v>
      </c>
      <c r="N5868" s="50">
        <v>448.30799999999999</v>
      </c>
      <c r="O5868" s="50">
        <v>449.91500000000002</v>
      </c>
      <c r="P5868" s="50">
        <v>442.24099999999999</v>
      </c>
      <c r="Q5868" s="50">
        <v>426.03300000000002</v>
      </c>
      <c r="R5868" s="50">
        <v>430.98700000000002</v>
      </c>
      <c r="S5868" s="50">
        <v>413.06</v>
      </c>
      <c r="T5868" s="50">
        <v>409.94</v>
      </c>
      <c r="U5868" s="50">
        <v>392.67700000000002</v>
      </c>
      <c r="V5868" s="50">
        <v>358.93200000000002</v>
      </c>
      <c r="W5868" s="50" t="s">
        <v>311</v>
      </c>
      <c r="X5868" s="50">
        <v>298.971</v>
      </c>
      <c r="Y5868" s="50">
        <v>219.28800000000001</v>
      </c>
      <c r="Z5868" s="50">
        <v>135.75299999999999</v>
      </c>
      <c r="AA5868" s="50">
        <v>45.430999999999997</v>
      </c>
      <c r="AB5868" s="50">
        <v>6.6769999999999996</v>
      </c>
      <c r="AC5868" s="50" t="str">
        <f t="shared" si="373"/>
        <v>Norway-2065</v>
      </c>
      <c r="AD5868" s="51">
        <f t="shared" si="374"/>
        <v>4272.2860000000001</v>
      </c>
      <c r="AE5868" s="15">
        <f t="shared" si="375"/>
        <v>0.71124264620861055</v>
      </c>
      <c r="AF5868">
        <f t="shared" si="376"/>
        <v>0.34311658349636398</v>
      </c>
    </row>
    <row r="5869" spans="1:32" x14ac:dyDescent="0.25">
      <c r="A5869" s="59">
        <v>5852</v>
      </c>
      <c r="B5869" s="60" t="s">
        <v>309</v>
      </c>
      <c r="C5869" s="61" t="s">
        <v>468</v>
      </c>
      <c r="D5869" s="62"/>
      <c r="E5869" s="62">
        <v>512</v>
      </c>
      <c r="F5869" s="62">
        <v>2065</v>
      </c>
      <c r="G5869" s="50">
        <v>300.06299999999999</v>
      </c>
      <c r="H5869" s="50">
        <v>314.95499999999998</v>
      </c>
      <c r="I5869" s="50">
        <v>332.62</v>
      </c>
      <c r="J5869" s="50">
        <v>342.80900000000003</v>
      </c>
      <c r="K5869" s="50">
        <v>365.75900000000001</v>
      </c>
      <c r="L5869" s="50">
        <v>403.339</v>
      </c>
      <c r="M5869" s="50">
        <v>433.625</v>
      </c>
      <c r="N5869" s="50">
        <v>459.54399999999998</v>
      </c>
      <c r="O5869" s="50">
        <v>499.62299999999999</v>
      </c>
      <c r="P5869" s="50">
        <v>539.35</v>
      </c>
      <c r="Q5869" s="50">
        <v>530.09799999999996</v>
      </c>
      <c r="R5869" s="50">
        <v>470.40600000000001</v>
      </c>
      <c r="S5869" s="50">
        <v>416.29199999999997</v>
      </c>
      <c r="T5869" s="50">
        <v>422.488</v>
      </c>
      <c r="U5869" s="50">
        <v>424.98899999999998</v>
      </c>
      <c r="V5869" s="50">
        <v>364.49799999999999</v>
      </c>
      <c r="W5869" s="50" t="s">
        <v>311</v>
      </c>
      <c r="X5869" s="50">
        <v>241.73</v>
      </c>
      <c r="Y5869" s="50">
        <v>143.38399999999999</v>
      </c>
      <c r="Z5869" s="50">
        <v>65.141999999999996</v>
      </c>
      <c r="AA5869" s="50">
        <v>20.053000000000001</v>
      </c>
      <c r="AB5869" s="50">
        <v>4.7789999999999999</v>
      </c>
      <c r="AC5869" s="50" t="str">
        <f t="shared" si="373"/>
        <v>Oman-2065</v>
      </c>
      <c r="AD5869" s="51">
        <f t="shared" si="374"/>
        <v>4460.8450000000003</v>
      </c>
      <c r="AE5869" s="15">
        <f t="shared" si="375"/>
        <v>0.59062823299173128</v>
      </c>
      <c r="AF5869">
        <f t="shared" si="376"/>
        <v>0.3119290566319613</v>
      </c>
    </row>
    <row r="5870" spans="1:32" x14ac:dyDescent="0.25">
      <c r="A5870" s="59">
        <v>5853</v>
      </c>
      <c r="B5870" s="60" t="s">
        <v>309</v>
      </c>
      <c r="C5870" s="61" t="s">
        <v>469</v>
      </c>
      <c r="D5870" s="62"/>
      <c r="E5870" s="62">
        <v>586</v>
      </c>
      <c r="F5870" s="62">
        <v>2065</v>
      </c>
      <c r="G5870" s="50">
        <v>23446.165000000001</v>
      </c>
      <c r="H5870" s="50">
        <v>23799.187000000002</v>
      </c>
      <c r="I5870" s="50">
        <v>24424.47</v>
      </c>
      <c r="J5870" s="50">
        <v>25034.348999999998</v>
      </c>
      <c r="K5870" s="50">
        <v>25162.485000000001</v>
      </c>
      <c r="L5870" s="50">
        <v>24670.558000000001</v>
      </c>
      <c r="M5870" s="50">
        <v>23889.021000000001</v>
      </c>
      <c r="N5870" s="50">
        <v>23426.941999999999</v>
      </c>
      <c r="O5870" s="50">
        <v>23354.583999999999</v>
      </c>
      <c r="P5870" s="50">
        <v>23034.307000000001</v>
      </c>
      <c r="Q5870" s="50">
        <v>21834.702000000001</v>
      </c>
      <c r="R5870" s="50">
        <v>18945.27</v>
      </c>
      <c r="S5870" s="50">
        <v>15749.656999999999</v>
      </c>
      <c r="T5870" s="50">
        <v>14147.84</v>
      </c>
      <c r="U5870" s="50">
        <v>11467.960999999999</v>
      </c>
      <c r="V5870" s="50">
        <v>8094.8059999999996</v>
      </c>
      <c r="W5870" s="50" t="s">
        <v>311</v>
      </c>
      <c r="X5870" s="50">
        <v>4310.107</v>
      </c>
      <c r="Y5870" s="50">
        <v>1708.1790000000001</v>
      </c>
      <c r="Z5870" s="50">
        <v>436.565</v>
      </c>
      <c r="AA5870" s="50">
        <v>63.691000000000003</v>
      </c>
      <c r="AB5870" s="50">
        <v>5.0129999999999999</v>
      </c>
      <c r="AC5870" s="50" t="str">
        <f t="shared" si="373"/>
        <v>Pakistan-2065</v>
      </c>
      <c r="AD5870" s="51">
        <f t="shared" si="374"/>
        <v>225101.87499999997</v>
      </c>
      <c r="AE5870" s="15">
        <f t="shared" si="375"/>
        <v>0.49712595241598956</v>
      </c>
      <c r="AF5870">
        <f t="shared" si="376"/>
        <v>0.13557277330257</v>
      </c>
    </row>
    <row r="5871" spans="1:32" x14ac:dyDescent="0.25">
      <c r="A5871" s="59">
        <v>5854</v>
      </c>
      <c r="B5871" s="60" t="s">
        <v>309</v>
      </c>
      <c r="C5871" s="61" t="s">
        <v>470</v>
      </c>
      <c r="D5871" s="62"/>
      <c r="E5871" s="62">
        <v>591</v>
      </c>
      <c r="F5871" s="62">
        <v>2065</v>
      </c>
      <c r="G5871" s="50">
        <v>358.11700000000002</v>
      </c>
      <c r="H5871" s="50">
        <v>363.47300000000001</v>
      </c>
      <c r="I5871" s="50">
        <v>370.28199999999998</v>
      </c>
      <c r="J5871" s="50">
        <v>377.95299999999997</v>
      </c>
      <c r="K5871" s="50">
        <v>384.738</v>
      </c>
      <c r="L5871" s="50">
        <v>389.75900000000001</v>
      </c>
      <c r="M5871" s="50">
        <v>393.75400000000002</v>
      </c>
      <c r="N5871" s="50">
        <v>395.20800000000003</v>
      </c>
      <c r="O5871" s="50">
        <v>393.79500000000002</v>
      </c>
      <c r="P5871" s="50">
        <v>390.68400000000003</v>
      </c>
      <c r="Q5871" s="50">
        <v>385.971</v>
      </c>
      <c r="R5871" s="50">
        <v>364.82100000000003</v>
      </c>
      <c r="S5871" s="50">
        <v>342.78399999999999</v>
      </c>
      <c r="T5871" s="50">
        <v>321.74700000000001</v>
      </c>
      <c r="U5871" s="50">
        <v>286.16199999999998</v>
      </c>
      <c r="V5871" s="50">
        <v>250.80500000000001</v>
      </c>
      <c r="W5871" s="50" t="s">
        <v>311</v>
      </c>
      <c r="X5871" s="50">
        <v>203.977</v>
      </c>
      <c r="Y5871" s="50">
        <v>150.31399999999999</v>
      </c>
      <c r="Z5871" s="50">
        <v>91.616</v>
      </c>
      <c r="AA5871" s="50">
        <v>40.561</v>
      </c>
      <c r="AB5871" s="50">
        <v>10.404</v>
      </c>
      <c r="AC5871" s="50" t="str">
        <f t="shared" si="373"/>
        <v>Panama-2065</v>
      </c>
      <c r="AD5871" s="51">
        <f t="shared" si="374"/>
        <v>3819.4670000000006</v>
      </c>
      <c r="AE5871" s="15">
        <f t="shared" si="375"/>
        <v>0.64078521950837641</v>
      </c>
      <c r="AF5871">
        <f t="shared" si="376"/>
        <v>0.27601149096000094</v>
      </c>
    </row>
    <row r="5872" spans="1:32" x14ac:dyDescent="0.25">
      <c r="A5872" s="59">
        <v>5855</v>
      </c>
      <c r="B5872" s="60" t="s">
        <v>309</v>
      </c>
      <c r="C5872" s="61" t="s">
        <v>383</v>
      </c>
      <c r="D5872" s="62"/>
      <c r="E5872" s="62">
        <v>598</v>
      </c>
      <c r="F5872" s="62">
        <v>2065</v>
      </c>
      <c r="G5872" s="50">
        <v>1329.4469999999999</v>
      </c>
      <c r="H5872" s="50">
        <v>1319.077</v>
      </c>
      <c r="I5872" s="50">
        <v>1304.511</v>
      </c>
      <c r="J5872" s="50">
        <v>1283.9110000000001</v>
      </c>
      <c r="K5872" s="50">
        <v>1259.9179999999999</v>
      </c>
      <c r="L5872" s="50">
        <v>1227.1400000000001</v>
      </c>
      <c r="M5872" s="50">
        <v>1185.729</v>
      </c>
      <c r="N5872" s="50">
        <v>1132.1769999999999</v>
      </c>
      <c r="O5872" s="50">
        <v>1067.9179999999999</v>
      </c>
      <c r="P5872" s="50">
        <v>993.21600000000001</v>
      </c>
      <c r="Q5872" s="50">
        <v>911.44899999999996</v>
      </c>
      <c r="R5872" s="50">
        <v>825.71900000000005</v>
      </c>
      <c r="S5872" s="50">
        <v>707.92499999999995</v>
      </c>
      <c r="T5872" s="50">
        <v>565.995</v>
      </c>
      <c r="U5872" s="50">
        <v>400.17</v>
      </c>
      <c r="V5872" s="50">
        <v>265.24200000000002</v>
      </c>
      <c r="W5872" s="50" t="s">
        <v>311</v>
      </c>
      <c r="X5872" s="50">
        <v>157.72399999999999</v>
      </c>
      <c r="Y5872" s="50">
        <v>72.576999999999998</v>
      </c>
      <c r="Z5872" s="50">
        <v>24.137</v>
      </c>
      <c r="AA5872" s="50">
        <v>5.4340000000000002</v>
      </c>
      <c r="AB5872" s="50">
        <v>0.7</v>
      </c>
      <c r="AC5872" s="50" t="str">
        <f t="shared" si="373"/>
        <v>Papua New Guinea-2065</v>
      </c>
      <c r="AD5872" s="51">
        <f t="shared" si="374"/>
        <v>10595.101999999999</v>
      </c>
      <c r="AE5872" s="15">
        <f t="shared" si="375"/>
        <v>0.5139180349561524</v>
      </c>
      <c r="AF5872">
        <f t="shared" si="376"/>
        <v>0.10255464325088497</v>
      </c>
    </row>
    <row r="5873" spans="1:32" x14ac:dyDescent="0.25">
      <c r="A5873" s="59">
        <v>5856</v>
      </c>
      <c r="B5873" s="60" t="s">
        <v>309</v>
      </c>
      <c r="C5873" s="61" t="s">
        <v>471</v>
      </c>
      <c r="D5873" s="62"/>
      <c r="E5873" s="62">
        <v>604</v>
      </c>
      <c r="F5873" s="62">
        <v>2065</v>
      </c>
      <c r="G5873" s="50">
        <v>2268.63</v>
      </c>
      <c r="H5873" s="50">
        <v>2334.819</v>
      </c>
      <c r="I5873" s="50">
        <v>2409.556</v>
      </c>
      <c r="J5873" s="50">
        <v>2483.6439999999998</v>
      </c>
      <c r="K5873" s="50">
        <v>2540.9589999999998</v>
      </c>
      <c r="L5873" s="50">
        <v>2580.98</v>
      </c>
      <c r="M5873" s="50">
        <v>2623.152</v>
      </c>
      <c r="N5873" s="50">
        <v>2677.6019999999999</v>
      </c>
      <c r="O5873" s="50">
        <v>2738.7570000000001</v>
      </c>
      <c r="P5873" s="50">
        <v>2784.239</v>
      </c>
      <c r="Q5873" s="50">
        <v>2784.0729999999999</v>
      </c>
      <c r="R5873" s="50">
        <v>2637.8719999999998</v>
      </c>
      <c r="S5873" s="50">
        <v>2503.049</v>
      </c>
      <c r="T5873" s="50">
        <v>2360.2719999999999</v>
      </c>
      <c r="U5873" s="50">
        <v>2242.982</v>
      </c>
      <c r="V5873" s="50">
        <v>1948.175</v>
      </c>
      <c r="W5873" s="50" t="s">
        <v>311</v>
      </c>
      <c r="X5873" s="50">
        <v>1453.424</v>
      </c>
      <c r="Y5873" s="50">
        <v>961.846</v>
      </c>
      <c r="Z5873" s="50">
        <v>479.44600000000003</v>
      </c>
      <c r="AA5873" s="50">
        <v>180.80600000000001</v>
      </c>
      <c r="AB5873" s="50">
        <v>46.938000000000002</v>
      </c>
      <c r="AC5873" s="50" t="str">
        <f t="shared" si="373"/>
        <v>Peru-2065</v>
      </c>
      <c r="AD5873" s="51">
        <f t="shared" si="374"/>
        <v>26354.326999999997</v>
      </c>
      <c r="AE5873" s="15">
        <f t="shared" si="375"/>
        <v>0.63317473445631911</v>
      </c>
      <c r="AF5873">
        <f t="shared" si="376"/>
        <v>0.28992096221537883</v>
      </c>
    </row>
    <row r="5874" spans="1:32" x14ac:dyDescent="0.25">
      <c r="A5874" s="59">
        <v>5857</v>
      </c>
      <c r="B5874" s="60" t="s">
        <v>309</v>
      </c>
      <c r="C5874" s="61" t="s">
        <v>472</v>
      </c>
      <c r="D5874" s="62"/>
      <c r="E5874" s="62">
        <v>608</v>
      </c>
      <c r="F5874" s="62">
        <v>2065</v>
      </c>
      <c r="G5874" s="50">
        <v>11309.072</v>
      </c>
      <c r="H5874" s="50">
        <v>11529.147000000001</v>
      </c>
      <c r="I5874" s="50">
        <v>11750.325000000001</v>
      </c>
      <c r="J5874" s="50">
        <v>11858.915000000001</v>
      </c>
      <c r="K5874" s="50">
        <v>11845.779</v>
      </c>
      <c r="L5874" s="50">
        <v>11772.771000000001</v>
      </c>
      <c r="M5874" s="50">
        <v>11652.072</v>
      </c>
      <c r="N5874" s="50">
        <v>11442.638000000001</v>
      </c>
      <c r="O5874" s="50">
        <v>11146.102000000001</v>
      </c>
      <c r="P5874" s="50">
        <v>10713.237999999999</v>
      </c>
      <c r="Q5874" s="50">
        <v>10061.967000000001</v>
      </c>
      <c r="R5874" s="50">
        <v>9206.4560000000001</v>
      </c>
      <c r="S5874" s="50">
        <v>8273.4779999999992</v>
      </c>
      <c r="T5874" s="50">
        <v>7341.4719999999998</v>
      </c>
      <c r="U5874" s="50">
        <v>6019.991</v>
      </c>
      <c r="V5874" s="50">
        <v>4186.0820000000003</v>
      </c>
      <c r="W5874" s="50" t="s">
        <v>311</v>
      </c>
      <c r="X5874" s="50">
        <v>2562.9569999999999</v>
      </c>
      <c r="Y5874" s="50">
        <v>1252.912</v>
      </c>
      <c r="Z5874" s="50">
        <v>409.17</v>
      </c>
      <c r="AA5874" s="50">
        <v>83.706000000000003</v>
      </c>
      <c r="AB5874" s="50">
        <v>8.8689999999999998</v>
      </c>
      <c r="AC5874" s="50" t="str">
        <f t="shared" si="373"/>
        <v>Philippines-2065</v>
      </c>
      <c r="AD5874" s="51">
        <f t="shared" si="374"/>
        <v>107973.41600000001</v>
      </c>
      <c r="AE5874" s="15">
        <f t="shared" si="375"/>
        <v>0.52284817033111186</v>
      </c>
      <c r="AF5874">
        <f t="shared" si="376"/>
        <v>0.15337302461329788</v>
      </c>
    </row>
    <row r="5875" spans="1:32" x14ac:dyDescent="0.25">
      <c r="A5875" s="59">
        <v>5858</v>
      </c>
      <c r="B5875" s="60" t="s">
        <v>309</v>
      </c>
      <c r="C5875" s="61" t="s">
        <v>473</v>
      </c>
      <c r="D5875" s="62"/>
      <c r="E5875" s="62">
        <v>616</v>
      </c>
      <c r="F5875" s="62">
        <v>2065</v>
      </c>
      <c r="G5875" s="50">
        <v>1089.6869999999999</v>
      </c>
      <c r="H5875" s="50">
        <v>1135.1300000000001</v>
      </c>
      <c r="I5875" s="50">
        <v>1206.0239999999999</v>
      </c>
      <c r="J5875" s="50">
        <v>1282.29</v>
      </c>
      <c r="K5875" s="50">
        <v>1319.232</v>
      </c>
      <c r="L5875" s="50">
        <v>1308.6320000000001</v>
      </c>
      <c r="M5875" s="50">
        <v>1307.309</v>
      </c>
      <c r="N5875" s="50">
        <v>1374.0989999999999</v>
      </c>
      <c r="O5875" s="50">
        <v>1483.4760000000001</v>
      </c>
      <c r="P5875" s="50">
        <v>1640.942</v>
      </c>
      <c r="Q5875" s="50">
        <v>1800.5830000000001</v>
      </c>
      <c r="R5875" s="50">
        <v>1864.403</v>
      </c>
      <c r="S5875" s="50">
        <v>1616.6510000000001</v>
      </c>
      <c r="T5875" s="50">
        <v>1759.623</v>
      </c>
      <c r="U5875" s="50">
        <v>2047.7840000000001</v>
      </c>
      <c r="V5875" s="50">
        <v>2114.1439999999998</v>
      </c>
      <c r="W5875" s="50" t="s">
        <v>311</v>
      </c>
      <c r="X5875" s="50">
        <v>2016.3230000000001</v>
      </c>
      <c r="Y5875" s="50">
        <v>1376.3979999999999</v>
      </c>
      <c r="Z5875" s="50">
        <v>677.16</v>
      </c>
      <c r="AA5875" s="50">
        <v>223.047</v>
      </c>
      <c r="AB5875" s="50">
        <v>51.95</v>
      </c>
      <c r="AC5875" s="50" t="str">
        <f t="shared" si="373"/>
        <v>Poland-2065</v>
      </c>
      <c r="AD5875" s="51">
        <f t="shared" si="374"/>
        <v>14997.617</v>
      </c>
      <c r="AE5875" s="15">
        <f t="shared" si="375"/>
        <v>0.91329642569216163</v>
      </c>
      <c r="AF5875">
        <f t="shared" si="376"/>
        <v>0.55709647546202723</v>
      </c>
    </row>
    <row r="5876" spans="1:32" x14ac:dyDescent="0.25">
      <c r="A5876" s="59">
        <v>5859</v>
      </c>
      <c r="B5876" s="60" t="s">
        <v>309</v>
      </c>
      <c r="C5876" s="61" t="s">
        <v>474</v>
      </c>
      <c r="D5876" s="62"/>
      <c r="E5876" s="62">
        <v>620</v>
      </c>
      <c r="F5876" s="62">
        <v>2065</v>
      </c>
      <c r="G5876" s="50">
        <v>310.78399999999999</v>
      </c>
      <c r="H5876" s="50">
        <v>310.90800000000002</v>
      </c>
      <c r="I5876" s="50">
        <v>317.81400000000002</v>
      </c>
      <c r="J5876" s="50">
        <v>338.459</v>
      </c>
      <c r="K5876" s="50">
        <v>365.404</v>
      </c>
      <c r="L5876" s="50">
        <v>386.625</v>
      </c>
      <c r="M5876" s="50">
        <v>395.81799999999998</v>
      </c>
      <c r="N5876" s="50">
        <v>395.88600000000002</v>
      </c>
      <c r="O5876" s="50">
        <v>397.42099999999999</v>
      </c>
      <c r="P5876" s="50">
        <v>424.04300000000001</v>
      </c>
      <c r="Q5876" s="50">
        <v>475.11</v>
      </c>
      <c r="R5876" s="50">
        <v>518.57600000000002</v>
      </c>
      <c r="S5876" s="50">
        <v>539.399</v>
      </c>
      <c r="T5876" s="50">
        <v>533.78300000000002</v>
      </c>
      <c r="U5876" s="50">
        <v>504.31700000000001</v>
      </c>
      <c r="V5876" s="50">
        <v>495.37900000000002</v>
      </c>
      <c r="W5876" s="50" t="s">
        <v>311</v>
      </c>
      <c r="X5876" s="50">
        <v>507.26499999999999</v>
      </c>
      <c r="Y5876" s="50">
        <v>453.94099999999997</v>
      </c>
      <c r="Z5876" s="50">
        <v>285.91399999999999</v>
      </c>
      <c r="AA5876" s="50">
        <v>99.948999999999998</v>
      </c>
      <c r="AB5876" s="50">
        <v>19.713000000000001</v>
      </c>
      <c r="AC5876" s="50" t="str">
        <f t="shared" si="373"/>
        <v>Portugal-2065</v>
      </c>
      <c r="AD5876" s="51">
        <f t="shared" si="374"/>
        <v>4236.741</v>
      </c>
      <c r="AE5876" s="15">
        <f t="shared" si="375"/>
        <v>0.90630203734426995</v>
      </c>
      <c r="AF5876">
        <f t="shared" si="376"/>
        <v>0.56030189440341605</v>
      </c>
    </row>
    <row r="5877" spans="1:32" x14ac:dyDescent="0.25">
      <c r="A5877" s="59">
        <v>5860</v>
      </c>
      <c r="B5877" s="60" t="s">
        <v>309</v>
      </c>
      <c r="C5877" s="61" t="s">
        <v>384</v>
      </c>
      <c r="D5877" s="62"/>
      <c r="E5877" s="62">
        <v>630</v>
      </c>
      <c r="F5877" s="62">
        <v>2065</v>
      </c>
      <c r="G5877" s="50">
        <v>115.98399999999999</v>
      </c>
      <c r="H5877" s="50">
        <v>119.486</v>
      </c>
      <c r="I5877" s="50">
        <v>123.77500000000001</v>
      </c>
      <c r="J5877" s="50">
        <v>129.25200000000001</v>
      </c>
      <c r="K5877" s="50">
        <v>131.345</v>
      </c>
      <c r="L5877" s="50">
        <v>134.23500000000001</v>
      </c>
      <c r="M5877" s="50">
        <v>141.57</v>
      </c>
      <c r="N5877" s="50">
        <v>149.184</v>
      </c>
      <c r="O5877" s="50">
        <v>154.03299999999999</v>
      </c>
      <c r="P5877" s="50">
        <v>159.01300000000001</v>
      </c>
      <c r="Q5877" s="50">
        <v>168.673</v>
      </c>
      <c r="R5877" s="50">
        <v>188.059</v>
      </c>
      <c r="S5877" s="50">
        <v>202.346</v>
      </c>
      <c r="T5877" s="50">
        <v>211.99799999999999</v>
      </c>
      <c r="U5877" s="50">
        <v>208.19800000000001</v>
      </c>
      <c r="V5877" s="50">
        <v>184.23</v>
      </c>
      <c r="W5877" s="50" t="s">
        <v>311</v>
      </c>
      <c r="X5877" s="50">
        <v>157.31299999999999</v>
      </c>
      <c r="Y5877" s="50">
        <v>121.252</v>
      </c>
      <c r="Z5877" s="50">
        <v>74.468000000000004</v>
      </c>
      <c r="AA5877" s="50">
        <v>36.066000000000003</v>
      </c>
      <c r="AB5877" s="50">
        <v>12.478</v>
      </c>
      <c r="AC5877" s="50" t="str">
        <f t="shared" si="373"/>
        <v>Puerto Rico-2065</v>
      </c>
      <c r="AD5877" s="51">
        <f t="shared" si="374"/>
        <v>1557.71</v>
      </c>
      <c r="AE5877" s="15">
        <f t="shared" si="375"/>
        <v>0.87644555148262515</v>
      </c>
      <c r="AF5877">
        <f t="shared" si="376"/>
        <v>0.5247921834367526</v>
      </c>
    </row>
    <row r="5878" spans="1:32" x14ac:dyDescent="0.25">
      <c r="A5878" s="59">
        <v>5861</v>
      </c>
      <c r="B5878" s="60" t="s">
        <v>309</v>
      </c>
      <c r="C5878" s="61" t="s">
        <v>475</v>
      </c>
      <c r="D5878" s="62"/>
      <c r="E5878" s="62">
        <v>634</v>
      </c>
      <c r="F5878" s="62">
        <v>2065</v>
      </c>
      <c r="G5878" s="50">
        <v>147.80099999999999</v>
      </c>
      <c r="H5878" s="50">
        <v>151.59200000000001</v>
      </c>
      <c r="I5878" s="50">
        <v>152.92400000000001</v>
      </c>
      <c r="J5878" s="50">
        <v>154.64099999999999</v>
      </c>
      <c r="K5878" s="50">
        <v>202.31800000000001</v>
      </c>
      <c r="L5878" s="50">
        <v>287.66800000000001</v>
      </c>
      <c r="M5878" s="50">
        <v>341.899</v>
      </c>
      <c r="N5878" s="50">
        <v>346.46800000000002</v>
      </c>
      <c r="O5878" s="50">
        <v>320.14299999999997</v>
      </c>
      <c r="P5878" s="50">
        <v>295.53300000000002</v>
      </c>
      <c r="Q5878" s="50">
        <v>275.18599999999998</v>
      </c>
      <c r="R5878" s="50">
        <v>262.34100000000001</v>
      </c>
      <c r="S5878" s="50">
        <v>255.72900000000001</v>
      </c>
      <c r="T5878" s="50">
        <v>232.13800000000001</v>
      </c>
      <c r="U5878" s="50">
        <v>216.03700000000001</v>
      </c>
      <c r="V5878" s="50">
        <v>156.58500000000001</v>
      </c>
      <c r="W5878" s="50" t="s">
        <v>311</v>
      </c>
      <c r="X5878" s="50">
        <v>97.316000000000003</v>
      </c>
      <c r="Y5878" s="50">
        <v>60.874000000000002</v>
      </c>
      <c r="Z5878" s="50">
        <v>34.286000000000001</v>
      </c>
      <c r="AA5878" s="50">
        <v>12.567</v>
      </c>
      <c r="AB5878" s="50">
        <v>1.885</v>
      </c>
      <c r="AC5878" s="50" t="str">
        <f t="shared" si="373"/>
        <v>Qatar-2065</v>
      </c>
      <c r="AD5878" s="51">
        <f t="shared" si="374"/>
        <v>2741.9259999999999</v>
      </c>
      <c r="AE5878" s="15">
        <f t="shared" si="375"/>
        <v>0.46099165331230679</v>
      </c>
      <c r="AF5878">
        <f t="shared" si="376"/>
        <v>0.25410965915868022</v>
      </c>
    </row>
    <row r="5879" spans="1:32" x14ac:dyDescent="0.25">
      <c r="A5879" s="59">
        <v>5862</v>
      </c>
      <c r="B5879" s="60" t="s">
        <v>309</v>
      </c>
      <c r="C5879" s="61" t="s">
        <v>345</v>
      </c>
      <c r="D5879" s="62"/>
      <c r="E5879" s="62">
        <v>410</v>
      </c>
      <c r="F5879" s="62">
        <v>2065</v>
      </c>
      <c r="G5879" s="50">
        <v>1965.62</v>
      </c>
      <c r="H5879" s="50">
        <v>1977.3330000000001</v>
      </c>
      <c r="I5879" s="50">
        <v>1946.107</v>
      </c>
      <c r="J5879" s="50">
        <v>1923.9559999999999</v>
      </c>
      <c r="K5879" s="50">
        <v>1959.4649999999999</v>
      </c>
      <c r="L5879" s="50">
        <v>2101.8270000000002</v>
      </c>
      <c r="M5879" s="50">
        <v>2330.105</v>
      </c>
      <c r="N5879" s="50">
        <v>2452.163</v>
      </c>
      <c r="O5879" s="50">
        <v>2435.9009999999998</v>
      </c>
      <c r="P5879" s="50">
        <v>2411.5039999999999</v>
      </c>
      <c r="Q5879" s="50">
        <v>2367.5729999999999</v>
      </c>
      <c r="R5879" s="50">
        <v>2400.6329999999998</v>
      </c>
      <c r="S5879" s="50">
        <v>2588.4540000000002</v>
      </c>
      <c r="T5879" s="50">
        <v>3139.3389999999999</v>
      </c>
      <c r="U5879" s="50">
        <v>3368.5169999999998</v>
      </c>
      <c r="V5879" s="50">
        <v>2858.0920000000001</v>
      </c>
      <c r="W5879" s="50" t="s">
        <v>311</v>
      </c>
      <c r="X5879" s="50">
        <v>2942.0889999999999</v>
      </c>
      <c r="Y5879" s="50">
        <v>2337.1529999999998</v>
      </c>
      <c r="Z5879" s="50">
        <v>1717.0429999999999</v>
      </c>
      <c r="AA5879" s="50">
        <v>841.90099999999995</v>
      </c>
      <c r="AB5879" s="50">
        <v>250.11600000000001</v>
      </c>
      <c r="AC5879" s="50" t="str">
        <f t="shared" si="373"/>
        <v>Republic of Korea-2065</v>
      </c>
      <c r="AD5879" s="51">
        <f t="shared" si="374"/>
        <v>22971.581000000002</v>
      </c>
      <c r="AE5879" s="15">
        <f t="shared" si="375"/>
        <v>1.0161821252094057</v>
      </c>
      <c r="AF5879">
        <f t="shared" si="376"/>
        <v>0.60477693478810823</v>
      </c>
    </row>
    <row r="5880" spans="1:32" x14ac:dyDescent="0.25">
      <c r="A5880" s="59">
        <v>5863</v>
      </c>
      <c r="B5880" s="60" t="s">
        <v>309</v>
      </c>
      <c r="C5880" s="61" t="s">
        <v>476</v>
      </c>
      <c r="D5880" s="62"/>
      <c r="E5880" s="62">
        <v>638</v>
      </c>
      <c r="F5880" s="62">
        <v>2065</v>
      </c>
      <c r="G5880" s="50">
        <v>51.6</v>
      </c>
      <c r="H5880" s="50">
        <v>52.283999999999999</v>
      </c>
      <c r="I5880" s="50">
        <v>53.176000000000002</v>
      </c>
      <c r="J5880" s="50">
        <v>54.594999999999999</v>
      </c>
      <c r="K5880" s="50">
        <v>55.24</v>
      </c>
      <c r="L5880" s="50">
        <v>55.447000000000003</v>
      </c>
      <c r="M5880" s="50">
        <v>56.22</v>
      </c>
      <c r="N5880" s="50">
        <v>57.24</v>
      </c>
      <c r="O5880" s="50">
        <v>57.960999999999999</v>
      </c>
      <c r="P5880" s="50">
        <v>59.192999999999998</v>
      </c>
      <c r="Q5880" s="50">
        <v>62.183</v>
      </c>
      <c r="R5880" s="50">
        <v>62.54</v>
      </c>
      <c r="S5880" s="50">
        <v>64.887</v>
      </c>
      <c r="T5880" s="50">
        <v>58.521000000000001</v>
      </c>
      <c r="U5880" s="50">
        <v>49.923000000000002</v>
      </c>
      <c r="V5880" s="50">
        <v>42.889000000000003</v>
      </c>
      <c r="W5880" s="50" t="s">
        <v>311</v>
      </c>
      <c r="X5880" s="50">
        <v>37.954999999999998</v>
      </c>
      <c r="Y5880" s="50">
        <v>33.298999999999999</v>
      </c>
      <c r="Z5880" s="50">
        <v>22.756</v>
      </c>
      <c r="AA5880" s="50">
        <v>12.093999999999999</v>
      </c>
      <c r="AB5880" s="50">
        <v>3.9689999999999999</v>
      </c>
      <c r="AC5880" s="50" t="str">
        <f t="shared" si="373"/>
        <v>Réunion-2065</v>
      </c>
      <c r="AD5880" s="51">
        <f t="shared" si="374"/>
        <v>585.50600000000009</v>
      </c>
      <c r="AE5880" s="15">
        <f t="shared" si="375"/>
        <v>0.71470830358698278</v>
      </c>
      <c r="AF5880">
        <f t="shared" si="376"/>
        <v>0.35203066124761972</v>
      </c>
    </row>
    <row r="5881" spans="1:32" x14ac:dyDescent="0.25">
      <c r="A5881" s="59">
        <v>5864</v>
      </c>
      <c r="B5881" s="60" t="s">
        <v>309</v>
      </c>
      <c r="C5881" s="61" t="s">
        <v>477</v>
      </c>
      <c r="D5881" s="62"/>
      <c r="E5881" s="62">
        <v>642</v>
      </c>
      <c r="F5881" s="62">
        <v>2065</v>
      </c>
      <c r="G5881" s="50">
        <v>676.19799999999998</v>
      </c>
      <c r="H5881" s="50">
        <v>693.87699999999995</v>
      </c>
      <c r="I5881" s="50">
        <v>717.85</v>
      </c>
      <c r="J5881" s="50">
        <v>743.28</v>
      </c>
      <c r="K5881" s="50">
        <v>766.03200000000004</v>
      </c>
      <c r="L5881" s="50">
        <v>778.98</v>
      </c>
      <c r="M5881" s="50">
        <v>785.35699999999997</v>
      </c>
      <c r="N5881" s="50">
        <v>804.40300000000002</v>
      </c>
      <c r="O5881" s="50">
        <v>836.69799999999998</v>
      </c>
      <c r="P5881" s="50">
        <v>867.7</v>
      </c>
      <c r="Q5881" s="50">
        <v>893.84900000000005</v>
      </c>
      <c r="R5881" s="50">
        <v>948.08399999999995</v>
      </c>
      <c r="S5881" s="50">
        <v>904.80399999999997</v>
      </c>
      <c r="T5881" s="50">
        <v>888.70299999999997</v>
      </c>
      <c r="U5881" s="50">
        <v>870.03099999999995</v>
      </c>
      <c r="V5881" s="50">
        <v>962.81700000000001</v>
      </c>
      <c r="W5881" s="50" t="s">
        <v>311</v>
      </c>
      <c r="X5881" s="50">
        <v>683.94299999999998</v>
      </c>
      <c r="Y5881" s="50">
        <v>562.75699999999995</v>
      </c>
      <c r="Z5881" s="50">
        <v>278.11500000000001</v>
      </c>
      <c r="AA5881" s="50">
        <v>91.697000000000003</v>
      </c>
      <c r="AB5881" s="50">
        <v>11.984</v>
      </c>
      <c r="AC5881" s="50" t="str">
        <f t="shared" si="373"/>
        <v>Romania-2065</v>
      </c>
      <c r="AD5881" s="51">
        <f t="shared" si="374"/>
        <v>8329.1869999999999</v>
      </c>
      <c r="AE5881" s="15">
        <f t="shared" si="375"/>
        <v>0.77294122463572978</v>
      </c>
      <c r="AF5881">
        <f t="shared" si="376"/>
        <v>0.41758665933514011</v>
      </c>
    </row>
    <row r="5882" spans="1:32" x14ac:dyDescent="0.25">
      <c r="A5882" s="59">
        <v>5865</v>
      </c>
      <c r="B5882" s="60" t="s">
        <v>309</v>
      </c>
      <c r="C5882" s="61" t="s">
        <v>478</v>
      </c>
      <c r="D5882" s="62"/>
      <c r="E5882" s="62">
        <v>643</v>
      </c>
      <c r="F5882" s="62">
        <v>2065</v>
      </c>
      <c r="G5882" s="50">
        <v>6913.3559999999998</v>
      </c>
      <c r="H5882" s="50">
        <v>7190.5950000000003</v>
      </c>
      <c r="I5882" s="50">
        <v>7664.83</v>
      </c>
      <c r="J5882" s="50">
        <v>8032.64</v>
      </c>
      <c r="K5882" s="50">
        <v>7942.2730000000001</v>
      </c>
      <c r="L5882" s="50">
        <v>7445.9440000000004</v>
      </c>
      <c r="M5882" s="50">
        <v>7079.393</v>
      </c>
      <c r="N5882" s="50">
        <v>7382.0540000000001</v>
      </c>
      <c r="O5882" s="50">
        <v>8190.8869999999997</v>
      </c>
      <c r="P5882" s="50">
        <v>8806.098</v>
      </c>
      <c r="Q5882" s="50">
        <v>9036.0879999999997</v>
      </c>
      <c r="R5882" s="50">
        <v>7443.5389999999998</v>
      </c>
      <c r="S5882" s="50">
        <v>6196.9849999999997</v>
      </c>
      <c r="T5882" s="50">
        <v>5205.6580000000004</v>
      </c>
      <c r="U5882" s="50">
        <v>6321.0860000000002</v>
      </c>
      <c r="V5882" s="50">
        <v>7296.1850000000004</v>
      </c>
      <c r="W5882" s="50" t="s">
        <v>311</v>
      </c>
      <c r="X5882" s="50">
        <v>5184.8959999999997</v>
      </c>
      <c r="Y5882" s="50">
        <v>2938.03</v>
      </c>
      <c r="Z5882" s="50">
        <v>1280.6089999999999</v>
      </c>
      <c r="AA5882" s="50">
        <v>334.173</v>
      </c>
      <c r="AB5882" s="50">
        <v>73.138999999999996</v>
      </c>
      <c r="AC5882" s="50" t="str">
        <f t="shared" si="373"/>
        <v>Russian Federation-2065</v>
      </c>
      <c r="AD5882" s="51">
        <f t="shared" si="374"/>
        <v>77555.901000000013</v>
      </c>
      <c r="AE5882" s="15">
        <f t="shared" si="375"/>
        <v>0.64988680874199367</v>
      </c>
      <c r="AF5882">
        <f t="shared" si="376"/>
        <v>0.28828459778003612</v>
      </c>
    </row>
    <row r="5883" spans="1:32" x14ac:dyDescent="0.25">
      <c r="A5883" s="59">
        <v>5866</v>
      </c>
      <c r="B5883" s="60" t="s">
        <v>309</v>
      </c>
      <c r="C5883" s="61" t="s">
        <v>385</v>
      </c>
      <c r="D5883" s="62"/>
      <c r="E5883" s="62">
        <v>662</v>
      </c>
      <c r="F5883" s="62">
        <v>2065</v>
      </c>
      <c r="G5883" s="50">
        <v>6.6929999999999996</v>
      </c>
      <c r="H5883" s="50">
        <v>6.91</v>
      </c>
      <c r="I5883" s="50">
        <v>7.3209999999999997</v>
      </c>
      <c r="J5883" s="50">
        <v>7.6820000000000004</v>
      </c>
      <c r="K5883" s="50">
        <v>7.5830000000000002</v>
      </c>
      <c r="L5883" s="50">
        <v>7.7290000000000001</v>
      </c>
      <c r="M5883" s="50">
        <v>8.1430000000000007</v>
      </c>
      <c r="N5883" s="50">
        <v>8.9730000000000008</v>
      </c>
      <c r="O5883" s="50">
        <v>9.5340000000000007</v>
      </c>
      <c r="P5883" s="50">
        <v>9.9659999999999993</v>
      </c>
      <c r="Q5883" s="50">
        <v>10.166</v>
      </c>
      <c r="R5883" s="50">
        <v>10.255000000000001</v>
      </c>
      <c r="S5883" s="50">
        <v>11.914</v>
      </c>
      <c r="T5883" s="50">
        <v>13.542999999999999</v>
      </c>
      <c r="U5883" s="50">
        <v>13.305</v>
      </c>
      <c r="V5883" s="50">
        <v>10.252000000000001</v>
      </c>
      <c r="W5883" s="50" t="s">
        <v>311</v>
      </c>
      <c r="X5883" s="50">
        <v>8.548</v>
      </c>
      <c r="Y5883" s="50">
        <v>5.7359999999999998</v>
      </c>
      <c r="Z5883" s="50">
        <v>3.3140000000000001</v>
      </c>
      <c r="AA5883" s="50">
        <v>1.4630000000000001</v>
      </c>
      <c r="AB5883" s="50">
        <v>0.45200000000000001</v>
      </c>
      <c r="AC5883" s="50" t="str">
        <f t="shared" si="373"/>
        <v>Saint Lucia-2065</v>
      </c>
      <c r="AD5883" s="51">
        <f t="shared" si="374"/>
        <v>91.944999999999993</v>
      </c>
      <c r="AE5883" s="15">
        <f t="shared" si="375"/>
        <v>0.84329762357931382</v>
      </c>
      <c r="AF5883">
        <f t="shared" si="376"/>
        <v>0.50158147941418818</v>
      </c>
    </row>
    <row r="5884" spans="1:32" x14ac:dyDescent="0.25">
      <c r="A5884" s="59">
        <v>5867</v>
      </c>
      <c r="B5884" s="60" t="s">
        <v>309</v>
      </c>
      <c r="C5884" s="61" t="s">
        <v>386</v>
      </c>
      <c r="D5884" s="62"/>
      <c r="E5884" s="62">
        <v>670</v>
      </c>
      <c r="F5884" s="62">
        <v>2065</v>
      </c>
      <c r="G5884" s="50">
        <v>4.7850000000000001</v>
      </c>
      <c r="H5884" s="50">
        <v>5.0229999999999997</v>
      </c>
      <c r="I5884" s="50">
        <v>5.3029999999999999</v>
      </c>
      <c r="J5884" s="50">
        <v>5.3840000000000003</v>
      </c>
      <c r="K5884" s="50">
        <v>5.415</v>
      </c>
      <c r="L5884" s="50">
        <v>5.468</v>
      </c>
      <c r="M5884" s="50">
        <v>5.6369999999999996</v>
      </c>
      <c r="N5884" s="50">
        <v>5.9409999999999998</v>
      </c>
      <c r="O5884" s="50">
        <v>6.3410000000000002</v>
      </c>
      <c r="P5884" s="50">
        <v>6.7149999999999999</v>
      </c>
      <c r="Q5884" s="50">
        <v>6.9240000000000004</v>
      </c>
      <c r="R5884" s="50">
        <v>7.1369999999999996</v>
      </c>
      <c r="S5884" s="50">
        <v>6.7679999999999998</v>
      </c>
      <c r="T5884" s="50">
        <v>6.7590000000000003</v>
      </c>
      <c r="U5884" s="50">
        <v>6.09</v>
      </c>
      <c r="V5884" s="50">
        <v>4.931</v>
      </c>
      <c r="W5884" s="50" t="s">
        <v>311</v>
      </c>
      <c r="X5884" s="50">
        <v>3.6549999999999998</v>
      </c>
      <c r="Y5884" s="50">
        <v>2.153</v>
      </c>
      <c r="Z5884" s="50">
        <v>0.96699999999999997</v>
      </c>
      <c r="AA5884" s="50">
        <v>0.313</v>
      </c>
      <c r="AB5884" s="50">
        <v>7.3999999999999996E-2</v>
      </c>
      <c r="AC5884" s="50" t="str">
        <f t="shared" si="373"/>
        <v>Saint Vincent and the Grenadines-2065</v>
      </c>
      <c r="AD5884" s="51">
        <f t="shared" si="374"/>
        <v>61.73</v>
      </c>
      <c r="AE5884" s="15">
        <f t="shared" si="375"/>
        <v>0.648841730115017</v>
      </c>
      <c r="AF5884">
        <f t="shared" si="376"/>
        <v>0.32459234002680865</v>
      </c>
    </row>
    <row r="5885" spans="1:32" x14ac:dyDescent="0.25">
      <c r="A5885" s="59">
        <v>5868</v>
      </c>
      <c r="B5885" s="60" t="s">
        <v>309</v>
      </c>
      <c r="C5885" s="61" t="s">
        <v>387</v>
      </c>
      <c r="D5885" s="62"/>
      <c r="E5885" s="62">
        <v>882</v>
      </c>
      <c r="F5885" s="62">
        <v>2065</v>
      </c>
      <c r="G5885" s="50">
        <v>20.347000000000001</v>
      </c>
      <c r="H5885" s="50">
        <v>20.13</v>
      </c>
      <c r="I5885" s="50">
        <v>20.315999999999999</v>
      </c>
      <c r="J5885" s="50">
        <v>20.440000000000001</v>
      </c>
      <c r="K5885" s="50">
        <v>20.085000000000001</v>
      </c>
      <c r="L5885" s="50">
        <v>19.117000000000001</v>
      </c>
      <c r="M5885" s="50">
        <v>17.413</v>
      </c>
      <c r="N5885" s="50">
        <v>15.372999999999999</v>
      </c>
      <c r="O5885" s="50">
        <v>14.055</v>
      </c>
      <c r="P5885" s="50">
        <v>13.651999999999999</v>
      </c>
      <c r="Q5885" s="50">
        <v>14.51</v>
      </c>
      <c r="R5885" s="50">
        <v>14.978999999999999</v>
      </c>
      <c r="S5885" s="50">
        <v>11.874000000000001</v>
      </c>
      <c r="T5885" s="50">
        <v>10.295</v>
      </c>
      <c r="U5885" s="50">
        <v>8.2479999999999993</v>
      </c>
      <c r="V5885" s="50">
        <v>5.4470000000000001</v>
      </c>
      <c r="W5885" s="50" t="s">
        <v>311</v>
      </c>
      <c r="X5885" s="50">
        <v>4.5839999999999996</v>
      </c>
      <c r="Y5885" s="50">
        <v>3.508</v>
      </c>
      <c r="Z5885" s="50">
        <v>2.14</v>
      </c>
      <c r="AA5885" s="50">
        <v>0.92100000000000004</v>
      </c>
      <c r="AB5885" s="50">
        <v>0.25600000000000001</v>
      </c>
      <c r="AC5885" s="50" t="str">
        <f t="shared" si="373"/>
        <v>Samoa-2065</v>
      </c>
      <c r="AD5885" s="51">
        <f t="shared" si="374"/>
        <v>161.49800000000002</v>
      </c>
      <c r="AE5885" s="15">
        <f t="shared" si="375"/>
        <v>0.59562347521331538</v>
      </c>
      <c r="AF5885">
        <f t="shared" si="376"/>
        <v>0.1592462132969846</v>
      </c>
    </row>
    <row r="5886" spans="1:32" x14ac:dyDescent="0.25">
      <c r="A5886" s="59">
        <v>5869</v>
      </c>
      <c r="B5886" s="60" t="s">
        <v>309</v>
      </c>
      <c r="C5886" s="61" t="s">
        <v>388</v>
      </c>
      <c r="D5886" s="62"/>
      <c r="E5886" s="62">
        <v>678</v>
      </c>
      <c r="F5886" s="62">
        <v>2065</v>
      </c>
      <c r="G5886" s="50">
        <v>44.344000000000001</v>
      </c>
      <c r="H5886" s="50">
        <v>43.244999999999997</v>
      </c>
      <c r="I5886" s="50">
        <v>42.277000000000001</v>
      </c>
      <c r="J5886" s="50">
        <v>40.753</v>
      </c>
      <c r="K5886" s="50">
        <v>38.622</v>
      </c>
      <c r="L5886" s="50">
        <v>36.179000000000002</v>
      </c>
      <c r="M5886" s="50">
        <v>33.661999999999999</v>
      </c>
      <c r="N5886" s="50">
        <v>30.919</v>
      </c>
      <c r="O5886" s="50">
        <v>28.073</v>
      </c>
      <c r="P5886" s="50">
        <v>25.562999999999999</v>
      </c>
      <c r="Q5886" s="50">
        <v>23.497</v>
      </c>
      <c r="R5886" s="50">
        <v>20.814</v>
      </c>
      <c r="S5886" s="50">
        <v>17.395</v>
      </c>
      <c r="T5886" s="50">
        <v>12.763</v>
      </c>
      <c r="U5886" s="50">
        <v>9.2759999999999998</v>
      </c>
      <c r="V5886" s="50">
        <v>7.1870000000000003</v>
      </c>
      <c r="W5886" s="50" t="s">
        <v>311</v>
      </c>
      <c r="X5886" s="50">
        <v>3.5979999999999999</v>
      </c>
      <c r="Y5886" s="50">
        <v>2.0230000000000001</v>
      </c>
      <c r="Z5886" s="50">
        <v>0.45400000000000001</v>
      </c>
      <c r="AA5886" s="50">
        <v>7.9000000000000001E-2</v>
      </c>
      <c r="AB5886" s="50">
        <v>8.0000000000000002E-3</v>
      </c>
      <c r="AC5886" s="50" t="str">
        <f t="shared" si="373"/>
        <v>Sao Tome and Principe-2065</v>
      </c>
      <c r="AD5886" s="51">
        <f t="shared" si="374"/>
        <v>295.47700000000003</v>
      </c>
      <c r="AE5886" s="15">
        <f t="shared" si="375"/>
        <v>0.55927872558608638</v>
      </c>
      <c r="AF5886">
        <f t="shared" si="376"/>
        <v>8.3198736078882257E-2</v>
      </c>
    </row>
    <row r="5887" spans="1:32" x14ac:dyDescent="0.25">
      <c r="A5887" s="59">
        <v>5870</v>
      </c>
      <c r="B5887" s="60" t="s">
        <v>309</v>
      </c>
      <c r="C5887" s="61" t="s">
        <v>479</v>
      </c>
      <c r="D5887" s="62"/>
      <c r="E5887" s="62">
        <v>682</v>
      </c>
      <c r="F5887" s="62">
        <v>2065</v>
      </c>
      <c r="G5887" s="50">
        <v>2298.0749999999998</v>
      </c>
      <c r="H5887" s="50">
        <v>2419.6309999999999</v>
      </c>
      <c r="I5887" s="50">
        <v>2523.9830000000002</v>
      </c>
      <c r="J5887" s="50">
        <v>2551.558</v>
      </c>
      <c r="K5887" s="50">
        <v>2545.7860000000001</v>
      </c>
      <c r="L5887" s="50">
        <v>2638.7660000000001</v>
      </c>
      <c r="M5887" s="50">
        <v>2885.616</v>
      </c>
      <c r="N5887" s="50">
        <v>3131.1120000000001</v>
      </c>
      <c r="O5887" s="50">
        <v>3312.5</v>
      </c>
      <c r="P5887" s="50">
        <v>3389.6779999999999</v>
      </c>
      <c r="Q5887" s="50">
        <v>3140.402</v>
      </c>
      <c r="R5887" s="50">
        <v>2910.1559999999999</v>
      </c>
      <c r="S5887" s="50">
        <v>2596.835</v>
      </c>
      <c r="T5887" s="50">
        <v>2498.3519999999999</v>
      </c>
      <c r="U5887" s="50">
        <v>2541.3029999999999</v>
      </c>
      <c r="V5887" s="50">
        <v>2078.768</v>
      </c>
      <c r="W5887" s="50" t="s">
        <v>311</v>
      </c>
      <c r="X5887" s="50">
        <v>1445.433</v>
      </c>
      <c r="Y5887" s="50">
        <v>916.54899999999998</v>
      </c>
      <c r="Z5887" s="50">
        <v>360.67399999999998</v>
      </c>
      <c r="AA5887" s="50">
        <v>78.106999999999999</v>
      </c>
      <c r="AB5887" s="50">
        <v>9.173</v>
      </c>
      <c r="AC5887" s="50" t="str">
        <f t="shared" si="373"/>
        <v>Saudi Arabia-2065</v>
      </c>
      <c r="AD5887" s="51">
        <f t="shared" si="374"/>
        <v>29102.408999999996</v>
      </c>
      <c r="AE5887" s="15">
        <f t="shared" si="375"/>
        <v>0.58998717253956545</v>
      </c>
      <c r="AF5887">
        <f t="shared" si="376"/>
        <v>0.27317665168083127</v>
      </c>
    </row>
    <row r="5888" spans="1:32" x14ac:dyDescent="0.25">
      <c r="A5888" s="59">
        <v>5871</v>
      </c>
      <c r="B5888" s="60" t="s">
        <v>309</v>
      </c>
      <c r="C5888" s="61" t="s">
        <v>480</v>
      </c>
      <c r="D5888" s="62"/>
      <c r="E5888" s="62">
        <v>686</v>
      </c>
      <c r="F5888" s="62">
        <v>2065</v>
      </c>
      <c r="G5888" s="50">
        <v>4380.6610000000001</v>
      </c>
      <c r="H5888" s="50">
        <v>4231.9740000000002</v>
      </c>
      <c r="I5888" s="50">
        <v>4086.4189999999999</v>
      </c>
      <c r="J5888" s="50">
        <v>3920.4659999999999</v>
      </c>
      <c r="K5888" s="50">
        <v>3706.4119999999998</v>
      </c>
      <c r="L5888" s="50">
        <v>3450.2269999999999</v>
      </c>
      <c r="M5888" s="50">
        <v>3168.9290000000001</v>
      </c>
      <c r="N5888" s="50">
        <v>2896.9009999999998</v>
      </c>
      <c r="O5888" s="50">
        <v>2656.627</v>
      </c>
      <c r="P5888" s="50">
        <v>2438.0740000000001</v>
      </c>
      <c r="Q5888" s="50">
        <v>2207.3429999999998</v>
      </c>
      <c r="R5888" s="50">
        <v>1843.02</v>
      </c>
      <c r="S5888" s="50">
        <v>1471.9059999999999</v>
      </c>
      <c r="T5888" s="50">
        <v>1178.854</v>
      </c>
      <c r="U5888" s="50">
        <v>919.67700000000002</v>
      </c>
      <c r="V5888" s="50">
        <v>645.13499999999999</v>
      </c>
      <c r="W5888" s="50" t="s">
        <v>311</v>
      </c>
      <c r="X5888" s="50">
        <v>373.95400000000001</v>
      </c>
      <c r="Y5888" s="50">
        <v>151.89599999999999</v>
      </c>
      <c r="Z5888" s="50">
        <v>39.850999999999999</v>
      </c>
      <c r="AA5888" s="50">
        <v>5.5140000000000002</v>
      </c>
      <c r="AB5888" s="50">
        <v>0.35799999999999998</v>
      </c>
      <c r="AC5888" s="50" t="str">
        <f t="shared" si="373"/>
        <v>Senegal-2065</v>
      </c>
      <c r="AD5888" s="51">
        <f t="shared" si="374"/>
        <v>27759.904999999999</v>
      </c>
      <c r="AE5888" s="15">
        <f t="shared" si="375"/>
        <v>0.5768857278149907</v>
      </c>
      <c r="AF5888">
        <f t="shared" si="376"/>
        <v>8.1940788441936946E-2</v>
      </c>
    </row>
    <row r="5889" spans="1:32" x14ac:dyDescent="0.25">
      <c r="A5889" s="59">
        <v>5872</v>
      </c>
      <c r="B5889" s="60" t="s">
        <v>309</v>
      </c>
      <c r="C5889" s="61" t="s">
        <v>389</v>
      </c>
      <c r="D5889" s="62"/>
      <c r="E5889" s="62">
        <v>690</v>
      </c>
      <c r="F5889" s="62">
        <v>2065</v>
      </c>
      <c r="G5889" s="50">
        <v>4.8259999999999996</v>
      </c>
      <c r="H5889" s="50">
        <v>4.9340000000000002</v>
      </c>
      <c r="I5889" s="50">
        <v>5.2210000000000001</v>
      </c>
      <c r="J5889" s="50">
        <v>5.5529999999999999</v>
      </c>
      <c r="K5889" s="50">
        <v>5.6879999999999997</v>
      </c>
      <c r="L5889" s="50">
        <v>5.5410000000000004</v>
      </c>
      <c r="M5889" s="50">
        <v>5.2720000000000002</v>
      </c>
      <c r="N5889" s="50">
        <v>5.1639999999999997</v>
      </c>
      <c r="O5889" s="50">
        <v>5.4539999999999997</v>
      </c>
      <c r="P5889" s="50">
        <v>6.14</v>
      </c>
      <c r="Q5889" s="50">
        <v>6.5259999999999998</v>
      </c>
      <c r="R5889" s="50">
        <v>5.4340000000000002</v>
      </c>
      <c r="S5889" s="50">
        <v>4.37</v>
      </c>
      <c r="T5889" s="50">
        <v>4.1349999999999998</v>
      </c>
      <c r="U5889" s="50">
        <v>4.4020000000000001</v>
      </c>
      <c r="V5889" s="50">
        <v>4.2279999999999998</v>
      </c>
      <c r="W5889" s="50" t="s">
        <v>311</v>
      </c>
      <c r="X5889" s="50">
        <v>3.79</v>
      </c>
      <c r="Y5889" s="50">
        <v>2.573</v>
      </c>
      <c r="Z5889" s="50">
        <v>1.3180000000000001</v>
      </c>
      <c r="AA5889" s="50">
        <v>0.45500000000000002</v>
      </c>
      <c r="AB5889" s="50">
        <v>9.1999999999999998E-2</v>
      </c>
      <c r="AC5889" s="50" t="str">
        <f t="shared" si="373"/>
        <v>Seychelles-2065</v>
      </c>
      <c r="AD5889" s="51">
        <f t="shared" si="374"/>
        <v>55.142000000000003</v>
      </c>
      <c r="AE5889" s="15">
        <f t="shared" si="375"/>
        <v>0.65238837909397551</v>
      </c>
      <c r="AF5889">
        <f t="shared" si="376"/>
        <v>0.29937395718950982</v>
      </c>
    </row>
    <row r="5890" spans="1:32" x14ac:dyDescent="0.25">
      <c r="A5890" s="59">
        <v>5873</v>
      </c>
      <c r="B5890" s="60" t="s">
        <v>309</v>
      </c>
      <c r="C5890" s="61" t="s">
        <v>481</v>
      </c>
      <c r="D5890" s="62"/>
      <c r="E5890" s="62">
        <v>694</v>
      </c>
      <c r="F5890" s="62">
        <v>2065</v>
      </c>
      <c r="G5890" s="50">
        <v>1241.374</v>
      </c>
      <c r="H5890" s="50">
        <v>1243.9870000000001</v>
      </c>
      <c r="I5890" s="50">
        <v>1248.999</v>
      </c>
      <c r="J5890" s="50">
        <v>1244.2190000000001</v>
      </c>
      <c r="K5890" s="50">
        <v>1228.405</v>
      </c>
      <c r="L5890" s="50">
        <v>1201.0999999999999</v>
      </c>
      <c r="M5890" s="50">
        <v>1160.9159999999999</v>
      </c>
      <c r="N5890" s="50">
        <v>1107.5409999999999</v>
      </c>
      <c r="O5890" s="50">
        <v>1037.326</v>
      </c>
      <c r="P5890" s="50">
        <v>954.13699999999994</v>
      </c>
      <c r="Q5890" s="50">
        <v>858.05100000000004</v>
      </c>
      <c r="R5890" s="50">
        <v>754.98299999999995</v>
      </c>
      <c r="S5890" s="50">
        <v>604.37900000000002</v>
      </c>
      <c r="T5890" s="50">
        <v>446.64499999999998</v>
      </c>
      <c r="U5890" s="50">
        <v>295.81700000000001</v>
      </c>
      <c r="V5890" s="50">
        <v>168.93700000000001</v>
      </c>
      <c r="W5890" s="50" t="s">
        <v>311</v>
      </c>
      <c r="X5890" s="50">
        <v>73.706000000000003</v>
      </c>
      <c r="Y5890" s="50">
        <v>20.128</v>
      </c>
      <c r="Z5890" s="50">
        <v>2.99</v>
      </c>
      <c r="AA5890" s="50">
        <v>0.221</v>
      </c>
      <c r="AB5890" s="50">
        <v>0.01</v>
      </c>
      <c r="AC5890" s="50" t="str">
        <f t="shared" si="373"/>
        <v>Sierra Leone-2065</v>
      </c>
      <c r="AD5890" s="51">
        <f t="shared" si="374"/>
        <v>10151.057000000001</v>
      </c>
      <c r="AE5890" s="15">
        <f t="shared" si="375"/>
        <v>0.46722365956569822</v>
      </c>
      <c r="AF5890">
        <f t="shared" si="376"/>
        <v>7.2626842967697697E-2</v>
      </c>
    </row>
    <row r="5891" spans="1:32" x14ac:dyDescent="0.25">
      <c r="A5891" s="59">
        <v>5874</v>
      </c>
      <c r="B5891" s="60" t="s">
        <v>309</v>
      </c>
      <c r="C5891" s="61" t="s">
        <v>244</v>
      </c>
      <c r="D5891" s="62"/>
      <c r="E5891" s="62">
        <v>702</v>
      </c>
      <c r="F5891" s="62">
        <v>2065</v>
      </c>
      <c r="G5891" s="50">
        <v>214.601</v>
      </c>
      <c r="H5891" s="50">
        <v>226.179</v>
      </c>
      <c r="I5891" s="50">
        <v>238.16</v>
      </c>
      <c r="J5891" s="50">
        <v>251.77600000000001</v>
      </c>
      <c r="K5891" s="50">
        <v>266.88400000000001</v>
      </c>
      <c r="L5891" s="50">
        <v>285.39600000000002</v>
      </c>
      <c r="M5891" s="50">
        <v>306.06299999999999</v>
      </c>
      <c r="N5891" s="50">
        <v>325.27100000000002</v>
      </c>
      <c r="O5891" s="50">
        <v>338.96600000000001</v>
      </c>
      <c r="P5891" s="50">
        <v>357.31400000000002</v>
      </c>
      <c r="Q5891" s="50">
        <v>376.08600000000001</v>
      </c>
      <c r="R5891" s="50">
        <v>393.18</v>
      </c>
      <c r="S5891" s="50">
        <v>417.608</v>
      </c>
      <c r="T5891" s="50">
        <v>441.05799999999999</v>
      </c>
      <c r="U5891" s="50">
        <v>443.416</v>
      </c>
      <c r="V5891" s="50">
        <v>392.97899999999998</v>
      </c>
      <c r="W5891" s="50" t="s">
        <v>311</v>
      </c>
      <c r="X5891" s="50">
        <v>372.56900000000002</v>
      </c>
      <c r="Y5891" s="50">
        <v>317.84899999999999</v>
      </c>
      <c r="Z5891" s="50">
        <v>222.541</v>
      </c>
      <c r="AA5891" s="50">
        <v>106.367</v>
      </c>
      <c r="AB5891" s="50">
        <v>35.186</v>
      </c>
      <c r="AC5891" s="50" t="str">
        <f t="shared" si="373"/>
        <v>Singapore-2065</v>
      </c>
      <c r="AD5891" s="51">
        <f t="shared" si="374"/>
        <v>3318.5440000000003</v>
      </c>
      <c r="AE5891" s="15">
        <f t="shared" si="375"/>
        <v>0.90729699530878616</v>
      </c>
      <c r="AF5891">
        <f t="shared" si="376"/>
        <v>0.5833581822966647</v>
      </c>
    </row>
    <row r="5892" spans="1:32" x14ac:dyDescent="0.25">
      <c r="A5892" s="59">
        <v>5875</v>
      </c>
      <c r="B5892" s="60" t="s">
        <v>309</v>
      </c>
      <c r="C5892" s="61" t="s">
        <v>482</v>
      </c>
      <c r="D5892" s="62"/>
      <c r="E5892" s="62">
        <v>705</v>
      </c>
      <c r="F5892" s="62">
        <v>2065</v>
      </c>
      <c r="G5892" s="50">
        <v>83.084999999999994</v>
      </c>
      <c r="H5892" s="50">
        <v>85.768000000000001</v>
      </c>
      <c r="I5892" s="50">
        <v>90.381</v>
      </c>
      <c r="J5892" s="50">
        <v>94.501999999999995</v>
      </c>
      <c r="K5892" s="50">
        <v>95.186999999999998</v>
      </c>
      <c r="L5892" s="50">
        <v>92.209000000000003</v>
      </c>
      <c r="M5892" s="50">
        <v>89.85</v>
      </c>
      <c r="N5892" s="50">
        <v>92.498999999999995</v>
      </c>
      <c r="O5892" s="50">
        <v>99.896000000000001</v>
      </c>
      <c r="P5892" s="50">
        <v>107.88800000000001</v>
      </c>
      <c r="Q5892" s="50">
        <v>112.381</v>
      </c>
      <c r="R5892" s="50">
        <v>107.13</v>
      </c>
      <c r="S5892" s="50">
        <v>92.207999999999998</v>
      </c>
      <c r="T5892" s="50">
        <v>92.501999999999995</v>
      </c>
      <c r="U5892" s="50">
        <v>99.358999999999995</v>
      </c>
      <c r="V5892" s="50">
        <v>112.874</v>
      </c>
      <c r="W5892" s="50" t="s">
        <v>311</v>
      </c>
      <c r="X5892" s="50">
        <v>110.506</v>
      </c>
      <c r="Y5892" s="50">
        <v>89.456000000000003</v>
      </c>
      <c r="Z5892" s="50">
        <v>48.075000000000003</v>
      </c>
      <c r="AA5892" s="50">
        <v>18.001999999999999</v>
      </c>
      <c r="AB5892" s="50">
        <v>3.407</v>
      </c>
      <c r="AC5892" s="50" t="str">
        <f t="shared" si="373"/>
        <v>Slovenia-2065</v>
      </c>
      <c r="AD5892" s="51">
        <f t="shared" si="374"/>
        <v>983.75</v>
      </c>
      <c r="AE5892" s="15">
        <f t="shared" si="375"/>
        <v>0.8471817026683609</v>
      </c>
      <c r="AF5892">
        <f t="shared" si="376"/>
        <v>0.46193756315447332</v>
      </c>
    </row>
    <row r="5893" spans="1:32" x14ac:dyDescent="0.25">
      <c r="A5893" s="59">
        <v>5876</v>
      </c>
      <c r="B5893" s="60" t="s">
        <v>309</v>
      </c>
      <c r="C5893" s="61" t="s">
        <v>390</v>
      </c>
      <c r="D5893" s="62"/>
      <c r="E5893" s="62">
        <v>90</v>
      </c>
      <c r="F5893" s="62">
        <v>2065</v>
      </c>
      <c r="G5893" s="50">
        <v>97.751000000000005</v>
      </c>
      <c r="H5893" s="50">
        <v>97.135000000000005</v>
      </c>
      <c r="I5893" s="50">
        <v>96.798000000000002</v>
      </c>
      <c r="J5893" s="50">
        <v>95.963999999999999</v>
      </c>
      <c r="K5893" s="50">
        <v>94.122</v>
      </c>
      <c r="L5893" s="50">
        <v>90.66</v>
      </c>
      <c r="M5893" s="50">
        <v>85.933000000000007</v>
      </c>
      <c r="N5893" s="50">
        <v>80.356999999999999</v>
      </c>
      <c r="O5893" s="50">
        <v>75.082999999999998</v>
      </c>
      <c r="P5893" s="50">
        <v>71.2</v>
      </c>
      <c r="Q5893" s="50">
        <v>68.754000000000005</v>
      </c>
      <c r="R5893" s="50">
        <v>63.881</v>
      </c>
      <c r="S5893" s="50">
        <v>54.731000000000002</v>
      </c>
      <c r="T5893" s="50">
        <v>45.164000000000001</v>
      </c>
      <c r="U5893" s="50">
        <v>33.789000000000001</v>
      </c>
      <c r="V5893" s="50">
        <v>23.687999999999999</v>
      </c>
      <c r="W5893" s="50" t="s">
        <v>311</v>
      </c>
      <c r="X5893" s="50">
        <v>16.434999999999999</v>
      </c>
      <c r="Y5893" s="50">
        <v>9.1479999999999997</v>
      </c>
      <c r="Z5893" s="50">
        <v>3.1930000000000001</v>
      </c>
      <c r="AA5893" s="50">
        <v>0.58499999999999996</v>
      </c>
      <c r="AB5893" s="50">
        <v>6.6000000000000003E-2</v>
      </c>
      <c r="AC5893" s="50" t="str">
        <f t="shared" si="373"/>
        <v>Solomon Islands-2065</v>
      </c>
      <c r="AD5893" s="51">
        <f t="shared" si="374"/>
        <v>780.68499999999995</v>
      </c>
      <c r="AE5893" s="15">
        <f t="shared" si="375"/>
        <v>0.5427951094231348</v>
      </c>
      <c r="AF5893">
        <f t="shared" si="376"/>
        <v>0.12315536909403388</v>
      </c>
    </row>
    <row r="5894" spans="1:32" x14ac:dyDescent="0.25">
      <c r="A5894" s="59">
        <v>5877</v>
      </c>
      <c r="B5894" s="60" t="s">
        <v>309</v>
      </c>
      <c r="C5894" s="61" t="s">
        <v>483</v>
      </c>
      <c r="D5894" s="62"/>
      <c r="E5894" s="62">
        <v>706</v>
      </c>
      <c r="F5894" s="62">
        <v>2065</v>
      </c>
      <c r="G5894" s="50">
        <v>5778.8590000000004</v>
      </c>
      <c r="H5894" s="50">
        <v>5475.973</v>
      </c>
      <c r="I5894" s="50">
        <v>5160.9639999999999</v>
      </c>
      <c r="J5894" s="50">
        <v>4811.8670000000002</v>
      </c>
      <c r="K5894" s="50">
        <v>4422.2849999999999</v>
      </c>
      <c r="L5894" s="50">
        <v>4026.5639999999999</v>
      </c>
      <c r="M5894" s="50">
        <v>3636.3609999999999</v>
      </c>
      <c r="N5894" s="50">
        <v>3238.15</v>
      </c>
      <c r="O5894" s="50">
        <v>2828.9760000000001</v>
      </c>
      <c r="P5894" s="50">
        <v>2414.5340000000001</v>
      </c>
      <c r="Q5894" s="50">
        <v>1984.873</v>
      </c>
      <c r="R5894" s="50">
        <v>1621.4870000000001</v>
      </c>
      <c r="S5894" s="50">
        <v>1263.778</v>
      </c>
      <c r="T5894" s="50">
        <v>958.19500000000005</v>
      </c>
      <c r="U5894" s="50">
        <v>628.92200000000003</v>
      </c>
      <c r="V5894" s="50">
        <v>369.44400000000002</v>
      </c>
      <c r="W5894" s="50" t="s">
        <v>311</v>
      </c>
      <c r="X5894" s="50">
        <v>174.48500000000001</v>
      </c>
      <c r="Y5894" s="50">
        <v>62.496000000000002</v>
      </c>
      <c r="Z5894" s="50">
        <v>15.272</v>
      </c>
      <c r="AA5894" s="50">
        <v>2.125</v>
      </c>
      <c r="AB5894" s="50">
        <v>0.16600000000000001</v>
      </c>
      <c r="AC5894" s="50" t="str">
        <f t="shared" si="373"/>
        <v>Somalia-2065</v>
      </c>
      <c r="AD5894" s="51">
        <f t="shared" si="374"/>
        <v>30248.875</v>
      </c>
      <c r="AE5894" s="15">
        <f t="shared" si="375"/>
        <v>0.61578822352897422</v>
      </c>
      <c r="AF5894">
        <f t="shared" si="376"/>
        <v>4.7382847722209388E-2</v>
      </c>
    </row>
    <row r="5895" spans="1:32" x14ac:dyDescent="0.25">
      <c r="A5895" s="59">
        <v>5878</v>
      </c>
      <c r="B5895" s="60" t="s">
        <v>309</v>
      </c>
      <c r="C5895" s="61" t="s">
        <v>263</v>
      </c>
      <c r="D5895" s="62"/>
      <c r="E5895" s="62">
        <v>710</v>
      </c>
      <c r="F5895" s="62">
        <v>2065</v>
      </c>
      <c r="G5895" s="50">
        <v>4730.683</v>
      </c>
      <c r="H5895" s="50">
        <v>4837.32</v>
      </c>
      <c r="I5895" s="50">
        <v>4969.8059999999996</v>
      </c>
      <c r="J5895" s="50">
        <v>5097.4859999999999</v>
      </c>
      <c r="K5895" s="50">
        <v>5200.4049999999997</v>
      </c>
      <c r="L5895" s="50">
        <v>5253.6170000000002</v>
      </c>
      <c r="M5895" s="50">
        <v>5279.4480000000003</v>
      </c>
      <c r="N5895" s="50">
        <v>5310.9350000000004</v>
      </c>
      <c r="O5895" s="50">
        <v>5332.6350000000002</v>
      </c>
      <c r="P5895" s="50">
        <v>5283.0540000000001</v>
      </c>
      <c r="Q5895" s="50">
        <v>5083.2830000000004</v>
      </c>
      <c r="R5895" s="50">
        <v>4556.2439999999997</v>
      </c>
      <c r="S5895" s="50">
        <v>4040.2779999999998</v>
      </c>
      <c r="T5895" s="50">
        <v>3556.6819999999998</v>
      </c>
      <c r="U5895" s="50">
        <v>2977.7310000000002</v>
      </c>
      <c r="V5895" s="50">
        <v>2268.59</v>
      </c>
      <c r="W5895" s="50" t="s">
        <v>311</v>
      </c>
      <c r="X5895" s="50">
        <v>1418.508</v>
      </c>
      <c r="Y5895" s="50">
        <v>698.38699999999994</v>
      </c>
      <c r="Z5895" s="50">
        <v>288.95400000000001</v>
      </c>
      <c r="AA5895" s="50">
        <v>86.215999999999994</v>
      </c>
      <c r="AB5895" s="50">
        <v>17.158999999999999</v>
      </c>
      <c r="AC5895" s="50" t="str">
        <f t="shared" si="373"/>
        <v>South Africa-2065</v>
      </c>
      <c r="AD5895" s="51">
        <f t="shared" si="374"/>
        <v>50437.385000000002</v>
      </c>
      <c r="AE5895" s="15">
        <f t="shared" si="375"/>
        <v>0.51251737178682044</v>
      </c>
      <c r="AF5895">
        <f t="shared" si="376"/>
        <v>0.17410070372394734</v>
      </c>
    </row>
    <row r="5896" spans="1:32" x14ac:dyDescent="0.25">
      <c r="A5896" s="59">
        <v>5879</v>
      </c>
      <c r="B5896" s="60" t="s">
        <v>309</v>
      </c>
      <c r="C5896" s="61" t="s">
        <v>484</v>
      </c>
      <c r="D5896" s="62">
        <v>17</v>
      </c>
      <c r="E5896" s="62">
        <v>724</v>
      </c>
      <c r="F5896" s="62">
        <v>2065</v>
      </c>
      <c r="G5896" s="50">
        <v>1674.9639999999999</v>
      </c>
      <c r="H5896" s="50">
        <v>1710.1859999999999</v>
      </c>
      <c r="I5896" s="50">
        <v>1779.05</v>
      </c>
      <c r="J5896" s="50">
        <v>1882.12</v>
      </c>
      <c r="K5896" s="50">
        <v>1977.6859999999999</v>
      </c>
      <c r="L5896" s="50">
        <v>2008.3209999999999</v>
      </c>
      <c r="M5896" s="50">
        <v>1996.624</v>
      </c>
      <c r="N5896" s="50">
        <v>2008.068</v>
      </c>
      <c r="O5896" s="50">
        <v>2095.1419999999998</v>
      </c>
      <c r="P5896" s="50">
        <v>2259.915</v>
      </c>
      <c r="Q5896" s="50">
        <v>2439.5590000000002</v>
      </c>
      <c r="R5896" s="50">
        <v>2690.7460000000001</v>
      </c>
      <c r="S5896" s="50">
        <v>2475.0659999999998</v>
      </c>
      <c r="T5896" s="50">
        <v>2208.4960000000001</v>
      </c>
      <c r="U5896" s="50">
        <v>2225.8159999999998</v>
      </c>
      <c r="V5896" s="50">
        <v>2276.8980000000001</v>
      </c>
      <c r="W5896" s="50" t="s">
        <v>311</v>
      </c>
      <c r="X5896" s="50">
        <v>2500.6579999999999</v>
      </c>
      <c r="Y5896" s="50">
        <v>2525.7649999999999</v>
      </c>
      <c r="Z5896" s="50">
        <v>1600.9280000000001</v>
      </c>
      <c r="AA5896" s="50">
        <v>583.755</v>
      </c>
      <c r="AB5896" s="50">
        <v>105.44799999999999</v>
      </c>
      <c r="AC5896" s="50" t="str">
        <f t="shared" si="373"/>
        <v>Spain-2065</v>
      </c>
      <c r="AD5896" s="51">
        <f t="shared" si="374"/>
        <v>21833.246999999999</v>
      </c>
      <c r="AE5896" s="15">
        <f t="shared" si="375"/>
        <v>0.87902472774663343</v>
      </c>
      <c r="AF5896">
        <f t="shared" si="376"/>
        <v>0.51959594549810573</v>
      </c>
    </row>
    <row r="5897" spans="1:32" x14ac:dyDescent="0.25">
      <c r="A5897" s="59">
        <v>5880</v>
      </c>
      <c r="B5897" s="60" t="s">
        <v>309</v>
      </c>
      <c r="C5897" s="61" t="s">
        <v>485</v>
      </c>
      <c r="D5897" s="62"/>
      <c r="E5897" s="62">
        <v>144</v>
      </c>
      <c r="F5897" s="62">
        <v>2065</v>
      </c>
      <c r="G5897" s="50">
        <v>955.97799999999995</v>
      </c>
      <c r="H5897" s="50">
        <v>967.22699999999998</v>
      </c>
      <c r="I5897" s="50">
        <v>1004.348</v>
      </c>
      <c r="J5897" s="50">
        <v>1061.5340000000001</v>
      </c>
      <c r="K5897" s="50">
        <v>1095.29</v>
      </c>
      <c r="L5897" s="50">
        <v>1081.288</v>
      </c>
      <c r="M5897" s="50">
        <v>1040.1590000000001</v>
      </c>
      <c r="N5897" s="50">
        <v>1015.529</v>
      </c>
      <c r="O5897" s="50">
        <v>1044.482</v>
      </c>
      <c r="P5897" s="50">
        <v>1130.674</v>
      </c>
      <c r="Q5897" s="50">
        <v>1227.25</v>
      </c>
      <c r="R5897" s="50">
        <v>1335.2270000000001</v>
      </c>
      <c r="S5897" s="50">
        <v>1268.511</v>
      </c>
      <c r="T5897" s="50">
        <v>1125.6969999999999</v>
      </c>
      <c r="U5897" s="50">
        <v>1052.2360000000001</v>
      </c>
      <c r="V5897" s="50">
        <v>945.23199999999997</v>
      </c>
      <c r="W5897" s="50" t="s">
        <v>311</v>
      </c>
      <c r="X5897" s="50">
        <v>852.72199999999998</v>
      </c>
      <c r="Y5897" s="50">
        <v>618.99</v>
      </c>
      <c r="Z5897" s="50">
        <v>299.37400000000002</v>
      </c>
      <c r="AA5897" s="50">
        <v>109.858</v>
      </c>
      <c r="AB5897" s="50">
        <v>24.34</v>
      </c>
      <c r="AC5897" s="50" t="str">
        <f t="shared" si="373"/>
        <v>Sri Lanka-2065</v>
      </c>
      <c r="AD5897" s="51">
        <f t="shared" si="374"/>
        <v>11299.944000000003</v>
      </c>
      <c r="AE5897" s="15">
        <f t="shared" si="375"/>
        <v>0.70407446266990326</v>
      </c>
      <c r="AF5897">
        <f t="shared" si="376"/>
        <v>0.35343173855527776</v>
      </c>
    </row>
    <row r="5898" spans="1:32" x14ac:dyDescent="0.25">
      <c r="A5898" s="59">
        <v>5881</v>
      </c>
      <c r="B5898" s="60" t="s">
        <v>309</v>
      </c>
      <c r="C5898" s="61" t="s">
        <v>486</v>
      </c>
      <c r="D5898" s="62">
        <v>18</v>
      </c>
      <c r="E5898" s="62">
        <v>275</v>
      </c>
      <c r="F5898" s="62">
        <v>2065</v>
      </c>
      <c r="G5898" s="50">
        <v>969.71299999999997</v>
      </c>
      <c r="H5898" s="50">
        <v>966.68899999999996</v>
      </c>
      <c r="I5898" s="50">
        <v>960.399</v>
      </c>
      <c r="J5898" s="50">
        <v>943.04</v>
      </c>
      <c r="K5898" s="50">
        <v>914.25400000000002</v>
      </c>
      <c r="L5898" s="50">
        <v>878.495</v>
      </c>
      <c r="M5898" s="50">
        <v>843.31299999999999</v>
      </c>
      <c r="N5898" s="50">
        <v>810.755</v>
      </c>
      <c r="O5898" s="50">
        <v>774.70699999999999</v>
      </c>
      <c r="P5898" s="50">
        <v>723.89499999999998</v>
      </c>
      <c r="Q5898" s="50">
        <v>651.43499999999995</v>
      </c>
      <c r="R5898" s="50">
        <v>567.48900000000003</v>
      </c>
      <c r="S5898" s="50">
        <v>490.41699999999997</v>
      </c>
      <c r="T5898" s="50">
        <v>445.98200000000003</v>
      </c>
      <c r="U5898" s="50">
        <v>369.767</v>
      </c>
      <c r="V5898" s="50">
        <v>247.34200000000001</v>
      </c>
      <c r="W5898" s="50" t="s">
        <v>311</v>
      </c>
      <c r="X5898" s="50">
        <v>146.529</v>
      </c>
      <c r="Y5898" s="50">
        <v>73.521000000000001</v>
      </c>
      <c r="Z5898" s="50">
        <v>25.707999999999998</v>
      </c>
      <c r="AA5898" s="50">
        <v>5.8840000000000003</v>
      </c>
      <c r="AB5898" s="50">
        <v>0.72099999999999997</v>
      </c>
      <c r="AC5898" s="50" t="str">
        <f t="shared" si="373"/>
        <v>State of Palestine-2065</v>
      </c>
      <c r="AD5898" s="51">
        <f t="shared" si="374"/>
        <v>7597.8</v>
      </c>
      <c r="AE5898" s="15">
        <f t="shared" si="375"/>
        <v>0.55440456447919118</v>
      </c>
      <c r="AF5898">
        <f t="shared" si="376"/>
        <v>0.12534578494218127</v>
      </c>
    </row>
    <row r="5899" spans="1:32" x14ac:dyDescent="0.25">
      <c r="A5899" s="59">
        <v>5882</v>
      </c>
      <c r="B5899" s="60" t="s">
        <v>309</v>
      </c>
      <c r="C5899" s="61" t="s">
        <v>487</v>
      </c>
      <c r="D5899" s="62"/>
      <c r="E5899" s="62">
        <v>729</v>
      </c>
      <c r="F5899" s="62">
        <v>2065</v>
      </c>
      <c r="G5899" s="50">
        <v>9688.6350000000002</v>
      </c>
      <c r="H5899" s="50">
        <v>9360.9470000000001</v>
      </c>
      <c r="I5899" s="50">
        <v>9025.7209999999995</v>
      </c>
      <c r="J5899" s="50">
        <v>8680.6849999999995</v>
      </c>
      <c r="K5899" s="50">
        <v>8319.2199999999993</v>
      </c>
      <c r="L5899" s="50">
        <v>7926.3119999999999</v>
      </c>
      <c r="M5899" s="50">
        <v>7462.4080000000004</v>
      </c>
      <c r="N5899" s="50">
        <v>6903.3829999999998</v>
      </c>
      <c r="O5899" s="50">
        <v>6283.116</v>
      </c>
      <c r="P5899" s="50">
        <v>5672.1530000000002</v>
      </c>
      <c r="Q5899" s="50">
        <v>5085.4530000000004</v>
      </c>
      <c r="R5899" s="50">
        <v>4496.4549999999999</v>
      </c>
      <c r="S5899" s="50">
        <v>3808.7539999999999</v>
      </c>
      <c r="T5899" s="50">
        <v>2986.009</v>
      </c>
      <c r="U5899" s="50">
        <v>2109.2399999999998</v>
      </c>
      <c r="V5899" s="50">
        <v>1294.28</v>
      </c>
      <c r="W5899" s="50" t="s">
        <v>311</v>
      </c>
      <c r="X5899" s="50">
        <v>711.05600000000004</v>
      </c>
      <c r="Y5899" s="50">
        <v>290.68299999999999</v>
      </c>
      <c r="Z5899" s="50">
        <v>80.320999999999998</v>
      </c>
      <c r="AA5899" s="50">
        <v>13.651</v>
      </c>
      <c r="AB5899" s="50">
        <v>1.3089999999999999</v>
      </c>
      <c r="AC5899" s="50" t="str">
        <f t="shared" si="373"/>
        <v>Sudan-2065</v>
      </c>
      <c r="AD5899" s="51">
        <f t="shared" si="374"/>
        <v>64637.938999999998</v>
      </c>
      <c r="AE5899" s="15">
        <f t="shared" si="375"/>
        <v>0.55016995514043221</v>
      </c>
      <c r="AF5899">
        <f t="shared" si="376"/>
        <v>8.0749511488337325E-2</v>
      </c>
    </row>
    <row r="5900" spans="1:32" x14ac:dyDescent="0.25">
      <c r="A5900" s="59">
        <v>5883</v>
      </c>
      <c r="B5900" s="60" t="s">
        <v>309</v>
      </c>
      <c r="C5900" s="61" t="s">
        <v>391</v>
      </c>
      <c r="D5900" s="62"/>
      <c r="E5900" s="62">
        <v>740</v>
      </c>
      <c r="F5900" s="62">
        <v>2065</v>
      </c>
      <c r="G5900" s="50">
        <v>36.241999999999997</v>
      </c>
      <c r="H5900" s="50">
        <v>37.456000000000003</v>
      </c>
      <c r="I5900" s="50">
        <v>38.726999999999997</v>
      </c>
      <c r="J5900" s="50">
        <v>39.533000000000001</v>
      </c>
      <c r="K5900" s="50">
        <v>39.947000000000003</v>
      </c>
      <c r="L5900" s="50">
        <v>40.359000000000002</v>
      </c>
      <c r="M5900" s="50">
        <v>41.033999999999999</v>
      </c>
      <c r="N5900" s="50">
        <v>41.802999999999997</v>
      </c>
      <c r="O5900" s="50">
        <v>42.387999999999998</v>
      </c>
      <c r="P5900" s="50">
        <v>42.625</v>
      </c>
      <c r="Q5900" s="50">
        <v>42.293999999999997</v>
      </c>
      <c r="R5900" s="50">
        <v>40.354999999999997</v>
      </c>
      <c r="S5900" s="50">
        <v>38.347000000000001</v>
      </c>
      <c r="T5900" s="50">
        <v>35.840000000000003</v>
      </c>
      <c r="U5900" s="50">
        <v>31.091000000000001</v>
      </c>
      <c r="V5900" s="50">
        <v>23.437000000000001</v>
      </c>
      <c r="W5900" s="50" t="s">
        <v>311</v>
      </c>
      <c r="X5900" s="50">
        <v>16.07</v>
      </c>
      <c r="Y5900" s="50">
        <v>8.6829999999999998</v>
      </c>
      <c r="Z5900" s="50">
        <v>4.3209999999999997</v>
      </c>
      <c r="AA5900" s="50">
        <v>1.2</v>
      </c>
      <c r="AB5900" s="50">
        <v>0.23899999999999999</v>
      </c>
      <c r="AC5900" s="50" t="str">
        <f t="shared" si="373"/>
        <v>Suriname-2065</v>
      </c>
      <c r="AD5900" s="51">
        <f t="shared" si="374"/>
        <v>408.68499999999995</v>
      </c>
      <c r="AE5900" s="15">
        <f t="shared" si="375"/>
        <v>0.57086998544111001</v>
      </c>
      <c r="AF5900">
        <f t="shared" si="376"/>
        <v>0.23196829843986877</v>
      </c>
    </row>
    <row r="5901" spans="1:32" x14ac:dyDescent="0.25">
      <c r="A5901" s="59">
        <v>5884</v>
      </c>
      <c r="B5901" s="60" t="s">
        <v>309</v>
      </c>
      <c r="C5901" s="61" t="s">
        <v>488</v>
      </c>
      <c r="D5901" s="62"/>
      <c r="E5901" s="62">
        <v>752</v>
      </c>
      <c r="F5901" s="62">
        <v>2065</v>
      </c>
      <c r="G5901" s="50">
        <v>671.27800000000002</v>
      </c>
      <c r="H5901" s="50">
        <v>678.46299999999997</v>
      </c>
      <c r="I5901" s="50">
        <v>681.572</v>
      </c>
      <c r="J5901" s="50">
        <v>685.71400000000006</v>
      </c>
      <c r="K5901" s="50">
        <v>690.73199999999997</v>
      </c>
      <c r="L5901" s="50">
        <v>690.59400000000005</v>
      </c>
      <c r="M5901" s="50">
        <v>697.02599999999995</v>
      </c>
      <c r="N5901" s="50">
        <v>723.6</v>
      </c>
      <c r="O5901" s="50">
        <v>747.62</v>
      </c>
      <c r="P5901" s="50">
        <v>741.31200000000001</v>
      </c>
      <c r="Q5901" s="50">
        <v>711.06500000000005</v>
      </c>
      <c r="R5901" s="50">
        <v>698.96100000000001</v>
      </c>
      <c r="S5901" s="50">
        <v>633.154</v>
      </c>
      <c r="T5901" s="50">
        <v>596.67100000000005</v>
      </c>
      <c r="U5901" s="50">
        <v>727.58699999999999</v>
      </c>
      <c r="V5901" s="50">
        <v>637.346</v>
      </c>
      <c r="W5901" s="50" t="s">
        <v>311</v>
      </c>
      <c r="X5901" s="50">
        <v>510.834</v>
      </c>
      <c r="Y5901" s="50">
        <v>387.08800000000002</v>
      </c>
      <c r="Z5901" s="50">
        <v>244.91499999999999</v>
      </c>
      <c r="AA5901" s="50">
        <v>88.885000000000005</v>
      </c>
      <c r="AB5901" s="50">
        <v>13.016999999999999</v>
      </c>
      <c r="AC5901" s="50" t="str">
        <f t="shared" si="373"/>
        <v>Sweden-2065</v>
      </c>
      <c r="AD5901" s="51">
        <f t="shared" si="374"/>
        <v>7019.7780000000002</v>
      </c>
      <c r="AE5901" s="15">
        <f t="shared" si="375"/>
        <v>0.74612843881957513</v>
      </c>
      <c r="AF5901">
        <f t="shared" si="376"/>
        <v>0.35424933856040119</v>
      </c>
    </row>
    <row r="5902" spans="1:32" x14ac:dyDescent="0.25">
      <c r="A5902" s="59">
        <v>5885</v>
      </c>
      <c r="B5902" s="60" t="s">
        <v>309</v>
      </c>
      <c r="C5902" s="61" t="s">
        <v>489</v>
      </c>
      <c r="D5902" s="62"/>
      <c r="E5902" s="62">
        <v>760</v>
      </c>
      <c r="F5902" s="62">
        <v>2065</v>
      </c>
      <c r="G5902" s="50">
        <v>2204.424</v>
      </c>
      <c r="H5902" s="50">
        <v>2238.5810000000001</v>
      </c>
      <c r="I5902" s="50">
        <v>2290.9549999999999</v>
      </c>
      <c r="J5902" s="50">
        <v>2376.8090000000002</v>
      </c>
      <c r="K5902" s="50">
        <v>2478.3359999999998</v>
      </c>
      <c r="L5902" s="50">
        <v>2549.902</v>
      </c>
      <c r="M5902" s="50">
        <v>2535.7359999999999</v>
      </c>
      <c r="N5902" s="50">
        <v>2481.7399999999998</v>
      </c>
      <c r="O5902" s="50">
        <v>2434.636</v>
      </c>
      <c r="P5902" s="50">
        <v>2407.1880000000001</v>
      </c>
      <c r="Q5902" s="50">
        <v>2499.3029999999999</v>
      </c>
      <c r="R5902" s="50">
        <v>2459.1080000000002</v>
      </c>
      <c r="S5902" s="50">
        <v>2244.9110000000001</v>
      </c>
      <c r="T5902" s="50">
        <v>1893.1949999999999</v>
      </c>
      <c r="U5902" s="50">
        <v>1404.912</v>
      </c>
      <c r="V5902" s="50">
        <v>1187.529</v>
      </c>
      <c r="W5902" s="50" t="s">
        <v>311</v>
      </c>
      <c r="X5902" s="50">
        <v>893.51499999999999</v>
      </c>
      <c r="Y5902" s="50">
        <v>483.32299999999998</v>
      </c>
      <c r="Z5902" s="50">
        <v>182.327</v>
      </c>
      <c r="AA5902" s="50">
        <v>48.448</v>
      </c>
      <c r="AB5902" s="50">
        <v>7.7309999999999999</v>
      </c>
      <c r="AC5902" s="50" t="str">
        <f t="shared" si="373"/>
        <v>Syrian Arab Republic-2065</v>
      </c>
      <c r="AD5902" s="51">
        <f t="shared" si="374"/>
        <v>24467.669000000002</v>
      </c>
      <c r="AE5902" s="15">
        <f t="shared" si="375"/>
        <v>0.52456733822907275</v>
      </c>
      <c r="AF5902">
        <f t="shared" si="376"/>
        <v>0.19553402163713957</v>
      </c>
    </row>
    <row r="5903" spans="1:32" x14ac:dyDescent="0.25">
      <c r="A5903" s="59">
        <v>5886</v>
      </c>
      <c r="B5903" s="60" t="s">
        <v>309</v>
      </c>
      <c r="C5903" s="61" t="s">
        <v>157</v>
      </c>
      <c r="D5903" s="62"/>
      <c r="E5903" s="62">
        <v>764</v>
      </c>
      <c r="F5903" s="62">
        <v>2065</v>
      </c>
      <c r="G5903" s="50">
        <v>2487.902</v>
      </c>
      <c r="H5903" s="50">
        <v>2528.723</v>
      </c>
      <c r="I5903" s="50">
        <v>2595.4609999999998</v>
      </c>
      <c r="J5903" s="50">
        <v>2705.0940000000001</v>
      </c>
      <c r="K5903" s="50">
        <v>2839.1080000000002</v>
      </c>
      <c r="L5903" s="50">
        <v>2972.3719999999998</v>
      </c>
      <c r="M5903" s="50">
        <v>3090.596</v>
      </c>
      <c r="N5903" s="50">
        <v>3147.96</v>
      </c>
      <c r="O5903" s="50">
        <v>3180.46</v>
      </c>
      <c r="P5903" s="50">
        <v>3354.6329999999998</v>
      </c>
      <c r="Q5903" s="50">
        <v>3711.3780000000002</v>
      </c>
      <c r="R5903" s="50">
        <v>3889.27</v>
      </c>
      <c r="S5903" s="50">
        <v>4016.2460000000001</v>
      </c>
      <c r="T5903" s="50">
        <v>4215.3190000000004</v>
      </c>
      <c r="U5903" s="50">
        <v>3937.973</v>
      </c>
      <c r="V5903" s="50">
        <v>3259.8609999999999</v>
      </c>
      <c r="W5903" s="50" t="s">
        <v>311</v>
      </c>
      <c r="X5903" s="50">
        <v>2881.8910000000001</v>
      </c>
      <c r="Y5903" s="50">
        <v>2337.4470000000001</v>
      </c>
      <c r="Z5903" s="50">
        <v>1447.184</v>
      </c>
      <c r="AA5903" s="50">
        <v>611.42399999999998</v>
      </c>
      <c r="AB5903" s="50">
        <v>158.64099999999999</v>
      </c>
      <c r="AC5903" s="50" t="str">
        <f t="shared" si="373"/>
        <v>Thailand-2065</v>
      </c>
      <c r="AD5903" s="51">
        <f t="shared" si="374"/>
        <v>32907.116999999998</v>
      </c>
      <c r="AE5903" s="15">
        <f t="shared" si="375"/>
        <v>0.80413686802158935</v>
      </c>
      <c r="AF5903">
        <f t="shared" si="376"/>
        <v>0.46520510287430877</v>
      </c>
    </row>
    <row r="5904" spans="1:32" x14ac:dyDescent="0.25">
      <c r="A5904" s="59">
        <v>5887</v>
      </c>
      <c r="B5904" s="60" t="s">
        <v>309</v>
      </c>
      <c r="C5904" s="61" t="s">
        <v>392</v>
      </c>
      <c r="D5904" s="62"/>
      <c r="E5904" s="62">
        <v>626</v>
      </c>
      <c r="F5904" s="62">
        <v>2065</v>
      </c>
      <c r="G5904" s="50">
        <v>279.35000000000002</v>
      </c>
      <c r="H5904" s="50">
        <v>276.86900000000003</v>
      </c>
      <c r="I5904" s="50">
        <v>273.517</v>
      </c>
      <c r="J5904" s="50">
        <v>266.66800000000001</v>
      </c>
      <c r="K5904" s="50">
        <v>255.809</v>
      </c>
      <c r="L5904" s="50">
        <v>241.416</v>
      </c>
      <c r="M5904" s="50">
        <v>225.64500000000001</v>
      </c>
      <c r="N5904" s="50">
        <v>207.48500000000001</v>
      </c>
      <c r="O5904" s="50">
        <v>186.131</v>
      </c>
      <c r="P5904" s="50">
        <v>164.39500000000001</v>
      </c>
      <c r="Q5904" s="50">
        <v>148.536</v>
      </c>
      <c r="R5904" s="50">
        <v>126.42700000000001</v>
      </c>
      <c r="S5904" s="50">
        <v>100.274</v>
      </c>
      <c r="T5904" s="50">
        <v>92.099000000000004</v>
      </c>
      <c r="U5904" s="50">
        <v>52.860999999999997</v>
      </c>
      <c r="V5904" s="50">
        <v>32.444000000000003</v>
      </c>
      <c r="W5904" s="50" t="s">
        <v>311</v>
      </c>
      <c r="X5904" s="50">
        <v>21.158000000000001</v>
      </c>
      <c r="Y5904" s="50">
        <v>6.9829999999999997</v>
      </c>
      <c r="Z5904" s="50">
        <v>4.4189999999999996</v>
      </c>
      <c r="AA5904" s="50">
        <v>0.873</v>
      </c>
      <c r="AB5904" s="50">
        <v>8.2000000000000003E-2</v>
      </c>
      <c r="AC5904" s="50" t="str">
        <f t="shared" si="373"/>
        <v>Timor-Leste-2065</v>
      </c>
      <c r="AD5904" s="51">
        <f t="shared" si="374"/>
        <v>1922.7860000000001</v>
      </c>
      <c r="AE5904" s="15">
        <f t="shared" si="375"/>
        <v>0.54122247613619001</v>
      </c>
      <c r="AF5904">
        <f t="shared" si="376"/>
        <v>7.6627543758051711E-2</v>
      </c>
    </row>
    <row r="5905" spans="1:32" x14ac:dyDescent="0.25">
      <c r="A5905" s="59">
        <v>5888</v>
      </c>
      <c r="B5905" s="60" t="s">
        <v>309</v>
      </c>
      <c r="C5905" s="61" t="s">
        <v>490</v>
      </c>
      <c r="D5905" s="62"/>
      <c r="E5905" s="62">
        <v>768</v>
      </c>
      <c r="F5905" s="62">
        <v>2065</v>
      </c>
      <c r="G5905" s="50">
        <v>1865.6780000000001</v>
      </c>
      <c r="H5905" s="50">
        <v>1802.2739999999999</v>
      </c>
      <c r="I5905" s="50">
        <v>1744.329</v>
      </c>
      <c r="J5905" s="50">
        <v>1678.057</v>
      </c>
      <c r="K5905" s="50">
        <v>1604.7</v>
      </c>
      <c r="L5905" s="50">
        <v>1516.4369999999999</v>
      </c>
      <c r="M5905" s="50">
        <v>1414.2919999999999</v>
      </c>
      <c r="N5905" s="50">
        <v>1299.702</v>
      </c>
      <c r="O5905" s="50">
        <v>1180.7909999999999</v>
      </c>
      <c r="P5905" s="50">
        <v>1072.2429999999999</v>
      </c>
      <c r="Q5905" s="50">
        <v>966.495</v>
      </c>
      <c r="R5905" s="50">
        <v>841.86900000000003</v>
      </c>
      <c r="S5905" s="50">
        <v>675.44799999999998</v>
      </c>
      <c r="T5905" s="50">
        <v>498.32299999999998</v>
      </c>
      <c r="U5905" s="50">
        <v>353.92399999999998</v>
      </c>
      <c r="V5905" s="50">
        <v>225.108</v>
      </c>
      <c r="W5905" s="50" t="s">
        <v>311</v>
      </c>
      <c r="X5905" s="50">
        <v>107.36499999999999</v>
      </c>
      <c r="Y5905" s="50">
        <v>33.921999999999997</v>
      </c>
      <c r="Z5905" s="50">
        <v>6.0149999999999997</v>
      </c>
      <c r="AA5905" s="50">
        <v>0.53300000000000003</v>
      </c>
      <c r="AB5905" s="50">
        <v>1.0999999999999999E-2</v>
      </c>
      <c r="AC5905" s="50" t="str">
        <f t="shared" si="373"/>
        <v>Togo-2065</v>
      </c>
      <c r="AD5905" s="51">
        <f t="shared" si="374"/>
        <v>12250.034000000001</v>
      </c>
      <c r="AE5905" s="15">
        <f t="shared" si="375"/>
        <v>0.54183376144098871</v>
      </c>
      <c r="AF5905">
        <f t="shared" si="376"/>
        <v>6.9368086799493731E-2</v>
      </c>
    </row>
    <row r="5906" spans="1:32" x14ac:dyDescent="0.25">
      <c r="A5906" s="59">
        <v>5889</v>
      </c>
      <c r="B5906" s="60" t="s">
        <v>309</v>
      </c>
      <c r="C5906" s="61" t="s">
        <v>393</v>
      </c>
      <c r="D5906" s="62"/>
      <c r="E5906" s="62">
        <v>776</v>
      </c>
      <c r="F5906" s="62">
        <v>2065</v>
      </c>
      <c r="G5906" s="50">
        <v>12.161</v>
      </c>
      <c r="H5906" s="50">
        <v>11.885</v>
      </c>
      <c r="I5906" s="50">
        <v>11.734</v>
      </c>
      <c r="J5906" s="50">
        <v>11.8</v>
      </c>
      <c r="K5906" s="50">
        <v>11.787000000000001</v>
      </c>
      <c r="L5906" s="50">
        <v>11.43</v>
      </c>
      <c r="M5906" s="50">
        <v>10.622999999999999</v>
      </c>
      <c r="N5906" s="50">
        <v>9.5069999999999997</v>
      </c>
      <c r="O5906" s="50">
        <v>8.3940000000000001</v>
      </c>
      <c r="P5906" s="50">
        <v>7.7770000000000001</v>
      </c>
      <c r="Q5906" s="50">
        <v>8.0440000000000005</v>
      </c>
      <c r="R5906" s="50">
        <v>8.2929999999999993</v>
      </c>
      <c r="S5906" s="50">
        <v>7.5430000000000001</v>
      </c>
      <c r="T5906" s="50">
        <v>6.1550000000000002</v>
      </c>
      <c r="U5906" s="50">
        <v>4.7649999999999997</v>
      </c>
      <c r="V5906" s="50">
        <v>2.7370000000000001</v>
      </c>
      <c r="W5906" s="50" t="s">
        <v>311</v>
      </c>
      <c r="X5906" s="50">
        <v>2.294</v>
      </c>
      <c r="Y5906" s="50">
        <v>1.4670000000000001</v>
      </c>
      <c r="Z5906" s="50">
        <v>0.77900000000000003</v>
      </c>
      <c r="AA5906" s="50">
        <v>0.23699999999999999</v>
      </c>
      <c r="AB5906" s="50">
        <v>5.2999999999999999E-2</v>
      </c>
      <c r="AC5906" s="50" t="str">
        <f t="shared" si="373"/>
        <v>Tonga-2065</v>
      </c>
      <c r="AD5906" s="51">
        <f t="shared" si="374"/>
        <v>95.198000000000008</v>
      </c>
      <c r="AE5906" s="15">
        <f t="shared" si="375"/>
        <v>0.57004348830857787</v>
      </c>
      <c r="AF5906">
        <f t="shared" si="376"/>
        <v>0.14114584128632288</v>
      </c>
    </row>
    <row r="5907" spans="1:32" x14ac:dyDescent="0.25">
      <c r="A5907" s="59">
        <v>5890</v>
      </c>
      <c r="B5907" s="60" t="s">
        <v>309</v>
      </c>
      <c r="C5907" s="61" t="s">
        <v>394</v>
      </c>
      <c r="D5907" s="62"/>
      <c r="E5907" s="62">
        <v>780</v>
      </c>
      <c r="F5907" s="62">
        <v>2065</v>
      </c>
      <c r="G5907" s="50">
        <v>58.701999999999998</v>
      </c>
      <c r="H5907" s="50">
        <v>59.780999999999999</v>
      </c>
      <c r="I5907" s="50">
        <v>62.899000000000001</v>
      </c>
      <c r="J5907" s="50">
        <v>66.688000000000002</v>
      </c>
      <c r="K5907" s="50">
        <v>69.049000000000007</v>
      </c>
      <c r="L5907" s="50">
        <v>69.090999999999994</v>
      </c>
      <c r="M5907" s="50">
        <v>68.108999999999995</v>
      </c>
      <c r="N5907" s="50">
        <v>68.5</v>
      </c>
      <c r="O5907" s="50">
        <v>72.569999999999993</v>
      </c>
      <c r="P5907" s="50">
        <v>79.567999999999998</v>
      </c>
      <c r="Q5907" s="50">
        <v>86.106999999999999</v>
      </c>
      <c r="R5907" s="50">
        <v>83.444999999999993</v>
      </c>
      <c r="S5907" s="50">
        <v>73.230999999999995</v>
      </c>
      <c r="T5907" s="50">
        <v>63.116999999999997</v>
      </c>
      <c r="U5907" s="50">
        <v>62.759</v>
      </c>
      <c r="V5907" s="50">
        <v>62.317</v>
      </c>
      <c r="W5907" s="50" t="s">
        <v>311</v>
      </c>
      <c r="X5907" s="50">
        <v>48.552</v>
      </c>
      <c r="Y5907" s="50">
        <v>23.052</v>
      </c>
      <c r="Z5907" s="50">
        <v>9.3580000000000005</v>
      </c>
      <c r="AA5907" s="50">
        <v>2.7250000000000001</v>
      </c>
      <c r="AB5907" s="50">
        <v>0.629</v>
      </c>
      <c r="AC5907" s="50" t="str">
        <f t="shared" ref="AC5907:AC5970" si="377">C5907&amp;"-"&amp;F5907</f>
        <v>Trinidad and Tobago-2065</v>
      </c>
      <c r="AD5907" s="51">
        <f t="shared" ref="AD5907:AD5970" si="378">SUM(J5907:S5907)</f>
        <v>736.35799999999995</v>
      </c>
      <c r="AE5907" s="15">
        <f t="shared" ref="AE5907:AE5970" si="379">IF(W5907="…",SUM(G5907:I5907,T5907:V5907,X5907:AB5907)/SUM(J5907:S5907),SUM(G5907:I5907,T5907:W5907)/SUM(J5907:S5907))</f>
        <v>0.61639990330790206</v>
      </c>
      <c r="AF5907">
        <f t="shared" ref="AF5907:AF5970" si="380">IF(W5907="…",SUM(T5907:V5907,X5907:AB5907)/SUM(G5907:S5907),SUM(T5907:W5907)/SUM(G5907:S5907))</f>
        <v>0.29693486172554334</v>
      </c>
    </row>
    <row r="5908" spans="1:32" x14ac:dyDescent="0.25">
      <c r="A5908" s="59">
        <v>5891</v>
      </c>
      <c r="B5908" s="60" t="s">
        <v>309</v>
      </c>
      <c r="C5908" s="61" t="s">
        <v>491</v>
      </c>
      <c r="D5908" s="62"/>
      <c r="E5908" s="62">
        <v>788</v>
      </c>
      <c r="F5908" s="62">
        <v>2065</v>
      </c>
      <c r="G5908" s="50">
        <v>724.78700000000003</v>
      </c>
      <c r="H5908" s="50">
        <v>758.93799999999999</v>
      </c>
      <c r="I5908" s="50">
        <v>806.14700000000005</v>
      </c>
      <c r="J5908" s="50">
        <v>834.14300000000003</v>
      </c>
      <c r="K5908" s="50">
        <v>823.44500000000005</v>
      </c>
      <c r="L5908" s="50">
        <v>789.221</v>
      </c>
      <c r="M5908" s="50">
        <v>775.86099999999999</v>
      </c>
      <c r="N5908" s="50">
        <v>817.22</v>
      </c>
      <c r="O5908" s="50">
        <v>894.94600000000003</v>
      </c>
      <c r="P5908" s="50">
        <v>962.27599999999995</v>
      </c>
      <c r="Q5908" s="50">
        <v>978.69600000000003</v>
      </c>
      <c r="R5908" s="50">
        <v>805.46600000000001</v>
      </c>
      <c r="S5908" s="50">
        <v>725.51</v>
      </c>
      <c r="T5908" s="50">
        <v>732.50699999999995</v>
      </c>
      <c r="U5908" s="50">
        <v>770.05799999999999</v>
      </c>
      <c r="V5908" s="50">
        <v>745.80499999999995</v>
      </c>
      <c r="W5908" s="50" t="s">
        <v>311</v>
      </c>
      <c r="X5908" s="50">
        <v>569.56600000000003</v>
      </c>
      <c r="Y5908" s="50">
        <v>331.303</v>
      </c>
      <c r="Z5908" s="50">
        <v>142.91200000000001</v>
      </c>
      <c r="AA5908" s="50">
        <v>46.805999999999997</v>
      </c>
      <c r="AB5908" s="50">
        <v>7.6470000000000002</v>
      </c>
      <c r="AC5908" s="50" t="str">
        <f t="shared" si="377"/>
        <v>Tunisia-2065</v>
      </c>
      <c r="AD5908" s="51">
        <f t="shared" si="378"/>
        <v>8406.7839999999997</v>
      </c>
      <c r="AE5908" s="15">
        <f t="shared" si="379"/>
        <v>0.67046756524254691</v>
      </c>
      <c r="AF5908">
        <f t="shared" si="380"/>
        <v>0.31286450644014346</v>
      </c>
    </row>
    <row r="5909" spans="1:32" x14ac:dyDescent="0.25">
      <c r="A5909" s="59">
        <v>5892</v>
      </c>
      <c r="B5909" s="60" t="s">
        <v>309</v>
      </c>
      <c r="C5909" s="61" t="s">
        <v>492</v>
      </c>
      <c r="D5909" s="62"/>
      <c r="E5909" s="62">
        <v>792</v>
      </c>
      <c r="F5909" s="62">
        <v>2065</v>
      </c>
      <c r="G5909" s="50">
        <v>4670.6989999999996</v>
      </c>
      <c r="H5909" s="50">
        <v>4811.9009999999998</v>
      </c>
      <c r="I5909" s="50">
        <v>4985.3680000000004</v>
      </c>
      <c r="J5909" s="50">
        <v>5120.32</v>
      </c>
      <c r="K5909" s="50">
        <v>5220.5469999999996</v>
      </c>
      <c r="L5909" s="50">
        <v>5318.79</v>
      </c>
      <c r="M5909" s="50">
        <v>5444.0190000000002</v>
      </c>
      <c r="N5909" s="50">
        <v>5573.1450000000004</v>
      </c>
      <c r="O5909" s="50">
        <v>5774.7950000000001</v>
      </c>
      <c r="P5909" s="50">
        <v>5978.1229999999996</v>
      </c>
      <c r="Q5909" s="50">
        <v>6113.7030000000004</v>
      </c>
      <c r="R5909" s="50">
        <v>6053.1909999999998</v>
      </c>
      <c r="S5909" s="50">
        <v>6030.2780000000002</v>
      </c>
      <c r="T5909" s="50">
        <v>5911.7610000000004</v>
      </c>
      <c r="U5909" s="50">
        <v>5370.7089999999998</v>
      </c>
      <c r="V5909" s="50">
        <v>4888.7860000000001</v>
      </c>
      <c r="W5909" s="50" t="s">
        <v>311</v>
      </c>
      <c r="X5909" s="50">
        <v>4070.4969999999998</v>
      </c>
      <c r="Y5909" s="50">
        <v>2706.8910000000001</v>
      </c>
      <c r="Z5909" s="50">
        <v>1301.0619999999999</v>
      </c>
      <c r="AA5909" s="50">
        <v>386.37900000000002</v>
      </c>
      <c r="AB5909" s="50">
        <v>61.93</v>
      </c>
      <c r="AC5909" s="50" t="str">
        <f t="shared" si="377"/>
        <v>Turkey-2065</v>
      </c>
      <c r="AD5909" s="51">
        <f t="shared" si="378"/>
        <v>56626.911</v>
      </c>
      <c r="AE5909" s="15">
        <f t="shared" si="379"/>
        <v>0.69164964693200381</v>
      </c>
      <c r="AF5909">
        <f t="shared" si="380"/>
        <v>0.34739513376202524</v>
      </c>
    </row>
    <row r="5910" spans="1:32" x14ac:dyDescent="0.25">
      <c r="A5910" s="59">
        <v>5893</v>
      </c>
      <c r="B5910" s="60" t="s">
        <v>309</v>
      </c>
      <c r="C5910" s="61" t="s">
        <v>493</v>
      </c>
      <c r="D5910" s="62">
        <v>19</v>
      </c>
      <c r="E5910" s="62">
        <v>804</v>
      </c>
      <c r="F5910" s="62">
        <v>2065</v>
      </c>
      <c r="G5910" s="50">
        <v>1586.2260000000001</v>
      </c>
      <c r="H5910" s="50">
        <v>1658.0640000000001</v>
      </c>
      <c r="I5910" s="50">
        <v>1766.25</v>
      </c>
      <c r="J5910" s="50">
        <v>1853.316</v>
      </c>
      <c r="K5910" s="50">
        <v>1857.5909999999999</v>
      </c>
      <c r="L5910" s="50">
        <v>1787.13</v>
      </c>
      <c r="M5910" s="50">
        <v>1746.068</v>
      </c>
      <c r="N5910" s="50">
        <v>1830.5650000000001</v>
      </c>
      <c r="O5910" s="50">
        <v>2002.258</v>
      </c>
      <c r="P5910" s="50">
        <v>2156.596</v>
      </c>
      <c r="Q5910" s="50">
        <v>2222.41</v>
      </c>
      <c r="R5910" s="50">
        <v>2113.4580000000001</v>
      </c>
      <c r="S5910" s="50">
        <v>1646.3330000000001</v>
      </c>
      <c r="T5910" s="50">
        <v>1663.9780000000001</v>
      </c>
      <c r="U5910" s="50">
        <v>1921.6769999999999</v>
      </c>
      <c r="V5910" s="50">
        <v>2117.473</v>
      </c>
      <c r="W5910" s="50" t="s">
        <v>311</v>
      </c>
      <c r="X5910" s="50">
        <v>1626.806</v>
      </c>
      <c r="Y5910" s="50">
        <v>957.85</v>
      </c>
      <c r="Z5910" s="50">
        <v>413.012</v>
      </c>
      <c r="AA5910" s="50">
        <v>113.35299999999999</v>
      </c>
      <c r="AB5910" s="50">
        <v>20.716000000000001</v>
      </c>
      <c r="AC5910" s="50" t="str">
        <f t="shared" si="377"/>
        <v>Ukraine-2065</v>
      </c>
      <c r="AD5910" s="51">
        <f t="shared" si="378"/>
        <v>19215.724999999999</v>
      </c>
      <c r="AE5910" s="15">
        <f t="shared" si="379"/>
        <v>0.72052472649353594</v>
      </c>
      <c r="AF5910">
        <f t="shared" si="380"/>
        <v>0.36468126638588327</v>
      </c>
    </row>
    <row r="5911" spans="1:32" x14ac:dyDescent="0.25">
      <c r="A5911" s="59">
        <v>5894</v>
      </c>
      <c r="B5911" s="60" t="s">
        <v>309</v>
      </c>
      <c r="C5911" s="61" t="s">
        <v>494</v>
      </c>
      <c r="D5911" s="62"/>
      <c r="E5911" s="62">
        <v>784</v>
      </c>
      <c r="F5911" s="62">
        <v>2065</v>
      </c>
      <c r="G5911" s="50">
        <v>576.00900000000001</v>
      </c>
      <c r="H5911" s="50">
        <v>559.87</v>
      </c>
      <c r="I5911" s="50">
        <v>544.51599999999996</v>
      </c>
      <c r="J5911" s="50">
        <v>545.41200000000003</v>
      </c>
      <c r="K5911" s="50">
        <v>721.46400000000006</v>
      </c>
      <c r="L5911" s="50">
        <v>1034.5419999999999</v>
      </c>
      <c r="M5911" s="50">
        <v>1209.3810000000001</v>
      </c>
      <c r="N5911" s="50">
        <v>1218.68</v>
      </c>
      <c r="O5911" s="50">
        <v>1138.836</v>
      </c>
      <c r="P5911" s="50">
        <v>1053.42</v>
      </c>
      <c r="Q5911" s="50">
        <v>1048.3409999999999</v>
      </c>
      <c r="R5911" s="50">
        <v>978.40200000000004</v>
      </c>
      <c r="S5911" s="50">
        <v>849.78099999999995</v>
      </c>
      <c r="T5911" s="50">
        <v>748.92700000000002</v>
      </c>
      <c r="U5911" s="50">
        <v>598.63599999999997</v>
      </c>
      <c r="V5911" s="50">
        <v>507.54399999999998</v>
      </c>
      <c r="W5911" s="50" t="s">
        <v>311</v>
      </c>
      <c r="X5911" s="50">
        <v>370.84</v>
      </c>
      <c r="Y5911" s="50">
        <v>254.03700000000001</v>
      </c>
      <c r="Z5911" s="50">
        <v>124.102</v>
      </c>
      <c r="AA5911" s="50">
        <v>30.908999999999999</v>
      </c>
      <c r="AB5911" s="50">
        <v>4.5990000000000002</v>
      </c>
      <c r="AC5911" s="50" t="str">
        <f t="shared" si="377"/>
        <v>United Arab Emirates-2065</v>
      </c>
      <c r="AD5911" s="51">
        <f t="shared" si="378"/>
        <v>9798.2590000000018</v>
      </c>
      <c r="AE5911" s="15">
        <f t="shared" si="379"/>
        <v>0.44089353016694077</v>
      </c>
      <c r="AF5911">
        <f t="shared" si="380"/>
        <v>0.22995675276909641</v>
      </c>
    </row>
    <row r="5912" spans="1:32" x14ac:dyDescent="0.25">
      <c r="A5912" s="59">
        <v>5895</v>
      </c>
      <c r="B5912" s="60" t="s">
        <v>309</v>
      </c>
      <c r="C5912" s="61" t="s">
        <v>33</v>
      </c>
      <c r="D5912" s="62"/>
      <c r="E5912" s="62">
        <v>826</v>
      </c>
      <c r="F5912" s="62">
        <v>2065</v>
      </c>
      <c r="G5912" s="50">
        <v>4029.4290000000001</v>
      </c>
      <c r="H5912" s="50">
        <v>4079.3939999999998</v>
      </c>
      <c r="I5912" s="50">
        <v>4146.3329999999996</v>
      </c>
      <c r="J5912" s="50">
        <v>4241.8969999999999</v>
      </c>
      <c r="K5912" s="50">
        <v>4328.1949999999997</v>
      </c>
      <c r="L5912" s="50">
        <v>4348.2640000000001</v>
      </c>
      <c r="M5912" s="50">
        <v>4372.0569999999998</v>
      </c>
      <c r="N5912" s="50">
        <v>4489.1379999999999</v>
      </c>
      <c r="O5912" s="50">
        <v>4652.8119999999999</v>
      </c>
      <c r="P5912" s="50">
        <v>4720.165</v>
      </c>
      <c r="Q5912" s="50">
        <v>4694.24</v>
      </c>
      <c r="R5912" s="50">
        <v>4535.4279999999999</v>
      </c>
      <c r="S5912" s="50">
        <v>4086.605</v>
      </c>
      <c r="T5912" s="50">
        <v>4156.1170000000002</v>
      </c>
      <c r="U5912" s="50">
        <v>4221.8270000000002</v>
      </c>
      <c r="V5912" s="50">
        <v>4068.68</v>
      </c>
      <c r="W5912" s="50" t="s">
        <v>311</v>
      </c>
      <c r="X5912" s="50">
        <v>3481.94</v>
      </c>
      <c r="Y5912" s="50">
        <v>2554.681</v>
      </c>
      <c r="Z5912" s="50">
        <v>1580.5650000000001</v>
      </c>
      <c r="AA5912" s="50">
        <v>669.54300000000001</v>
      </c>
      <c r="AB5912" s="50">
        <v>132.45099999999999</v>
      </c>
      <c r="AC5912" s="50" t="str">
        <f t="shared" si="377"/>
        <v>United Kingdom-2065</v>
      </c>
      <c r="AD5912" s="51">
        <f t="shared" si="378"/>
        <v>44468.800999999999</v>
      </c>
      <c r="AE5912" s="15">
        <f t="shared" si="379"/>
        <v>0.74481342548453244</v>
      </c>
      <c r="AF5912">
        <f t="shared" si="380"/>
        <v>0.36784817392058877</v>
      </c>
    </row>
    <row r="5913" spans="1:32" x14ac:dyDescent="0.25">
      <c r="A5913" s="59">
        <v>5896</v>
      </c>
      <c r="B5913" s="60" t="s">
        <v>309</v>
      </c>
      <c r="C5913" s="61" t="s">
        <v>495</v>
      </c>
      <c r="D5913" s="62">
        <v>20</v>
      </c>
      <c r="E5913" s="62">
        <v>834</v>
      </c>
      <c r="F5913" s="62">
        <v>2065</v>
      </c>
      <c r="G5913" s="50">
        <v>20689.378000000001</v>
      </c>
      <c r="H5913" s="50">
        <v>19667.810000000001</v>
      </c>
      <c r="I5913" s="50">
        <v>18583.977999999999</v>
      </c>
      <c r="J5913" s="50">
        <v>17455.127</v>
      </c>
      <c r="K5913" s="50">
        <v>16259.119000000001</v>
      </c>
      <c r="L5913" s="50">
        <v>14963.057000000001</v>
      </c>
      <c r="M5913" s="50">
        <v>13592.68</v>
      </c>
      <c r="N5913" s="50">
        <v>12171.51</v>
      </c>
      <c r="O5913" s="50">
        <v>10790.504000000001</v>
      </c>
      <c r="P5913" s="50">
        <v>9525.143</v>
      </c>
      <c r="Q5913" s="50">
        <v>8339.51</v>
      </c>
      <c r="R5913" s="50">
        <v>6972.0659999999998</v>
      </c>
      <c r="S5913" s="50">
        <v>5639.7340000000004</v>
      </c>
      <c r="T5913" s="50">
        <v>4318.7809999999999</v>
      </c>
      <c r="U5913" s="50">
        <v>3277.0479999999998</v>
      </c>
      <c r="V5913" s="50">
        <v>2287.3310000000001</v>
      </c>
      <c r="W5913" s="50" t="s">
        <v>311</v>
      </c>
      <c r="X5913" s="50">
        <v>1395.78</v>
      </c>
      <c r="Y5913" s="50">
        <v>666.66899999999998</v>
      </c>
      <c r="Z5913" s="50">
        <v>217.416</v>
      </c>
      <c r="AA5913" s="50">
        <v>43.621000000000002</v>
      </c>
      <c r="AB5913" s="50">
        <v>4.952</v>
      </c>
      <c r="AC5913" s="50" t="str">
        <f t="shared" si="377"/>
        <v>United Republic of Tanzania-2065</v>
      </c>
      <c r="AD5913" s="51">
        <f t="shared" si="378"/>
        <v>115708.45</v>
      </c>
      <c r="AE5913" s="15">
        <f t="shared" si="379"/>
        <v>0.6149314419128421</v>
      </c>
      <c r="AF5913">
        <f t="shared" si="380"/>
        <v>6.9920554534743426E-2</v>
      </c>
    </row>
    <row r="5914" spans="1:32" x14ac:dyDescent="0.25">
      <c r="A5914" s="59">
        <v>5897</v>
      </c>
      <c r="B5914" s="60" t="s">
        <v>309</v>
      </c>
      <c r="C5914" s="61" t="s">
        <v>344</v>
      </c>
      <c r="D5914" s="62"/>
      <c r="E5914" s="62">
        <v>840</v>
      </c>
      <c r="F5914" s="62">
        <v>2065</v>
      </c>
      <c r="G5914" s="50">
        <v>23454.550999999999</v>
      </c>
      <c r="H5914" s="50">
        <v>23440.881000000001</v>
      </c>
      <c r="I5914" s="50">
        <v>23173.988000000001</v>
      </c>
      <c r="J5914" s="50">
        <v>23149.955000000002</v>
      </c>
      <c r="K5914" s="50">
        <v>23657.897000000001</v>
      </c>
      <c r="L5914" s="50">
        <v>24350.499</v>
      </c>
      <c r="M5914" s="50">
        <v>24957.246999999999</v>
      </c>
      <c r="N5914" s="50">
        <v>25312.034</v>
      </c>
      <c r="O5914" s="50">
        <v>25197.215</v>
      </c>
      <c r="P5914" s="50">
        <v>24428.016</v>
      </c>
      <c r="Q5914" s="50">
        <v>23410.617999999999</v>
      </c>
      <c r="R5914" s="50">
        <v>23980.974999999999</v>
      </c>
      <c r="S5914" s="50">
        <v>23156.156999999999</v>
      </c>
      <c r="T5914" s="50">
        <v>22457.401999999998</v>
      </c>
      <c r="U5914" s="50">
        <v>22044.695</v>
      </c>
      <c r="V5914" s="50">
        <v>19342.345000000001</v>
      </c>
      <c r="W5914" s="50" t="s">
        <v>311</v>
      </c>
      <c r="X5914" s="50">
        <v>15695.895</v>
      </c>
      <c r="Y5914" s="50">
        <v>11359.062</v>
      </c>
      <c r="Z5914" s="50">
        <v>6602.2740000000003</v>
      </c>
      <c r="AA5914" s="50">
        <v>2425.6590000000001</v>
      </c>
      <c r="AB5914" s="50">
        <v>457.14299999999997</v>
      </c>
      <c r="AC5914" s="50" t="str">
        <f t="shared" si="377"/>
        <v>United States of America-2065</v>
      </c>
      <c r="AD5914" s="51">
        <f t="shared" si="378"/>
        <v>241600.61300000001</v>
      </c>
      <c r="AE5914" s="15">
        <f t="shared" si="379"/>
        <v>0.7055192984961508</v>
      </c>
      <c r="AF5914">
        <f t="shared" si="380"/>
        <v>0.32208574572839993</v>
      </c>
    </row>
    <row r="5915" spans="1:32" x14ac:dyDescent="0.25">
      <c r="A5915" s="59">
        <v>5898</v>
      </c>
      <c r="B5915" s="60" t="s">
        <v>309</v>
      </c>
      <c r="C5915" s="61" t="s">
        <v>395</v>
      </c>
      <c r="D5915" s="62"/>
      <c r="E5915" s="62">
        <v>850</v>
      </c>
      <c r="F5915" s="62">
        <v>2065</v>
      </c>
      <c r="G5915" s="50">
        <v>3.5910000000000002</v>
      </c>
      <c r="H5915" s="50">
        <v>3.7869999999999999</v>
      </c>
      <c r="I5915" s="50">
        <v>4.008</v>
      </c>
      <c r="J5915" s="50">
        <v>4.1130000000000004</v>
      </c>
      <c r="K5915" s="50">
        <v>4.1219999999999999</v>
      </c>
      <c r="L5915" s="50">
        <v>4.1180000000000003</v>
      </c>
      <c r="M5915" s="50">
        <v>4.1429999999999998</v>
      </c>
      <c r="N5915" s="50">
        <v>4.141</v>
      </c>
      <c r="O5915" s="50">
        <v>4.2050000000000001</v>
      </c>
      <c r="P5915" s="50">
        <v>4.4850000000000003</v>
      </c>
      <c r="Q5915" s="50">
        <v>4.9400000000000004</v>
      </c>
      <c r="R5915" s="50">
        <v>5.2439999999999998</v>
      </c>
      <c r="S5915" s="50">
        <v>4.8710000000000004</v>
      </c>
      <c r="T5915" s="50">
        <v>4.8789999999999996</v>
      </c>
      <c r="U5915" s="50">
        <v>4.8099999999999996</v>
      </c>
      <c r="V5915" s="50">
        <v>3.3889999999999998</v>
      </c>
      <c r="W5915" s="50" t="s">
        <v>311</v>
      </c>
      <c r="X5915" s="50">
        <v>3.2869999999999999</v>
      </c>
      <c r="Y5915" s="50">
        <v>2.7669999999999999</v>
      </c>
      <c r="Z5915" s="50">
        <v>1.8779999999999999</v>
      </c>
      <c r="AA5915" s="50">
        <v>0.92100000000000004</v>
      </c>
      <c r="AB5915" s="50">
        <v>0.27700000000000002</v>
      </c>
      <c r="AC5915" s="50" t="str">
        <f t="shared" si="377"/>
        <v>United States Virgin Islands-2065</v>
      </c>
      <c r="AD5915" s="51">
        <f t="shared" si="378"/>
        <v>44.381999999999998</v>
      </c>
      <c r="AE5915" s="15">
        <f t="shared" si="379"/>
        <v>0.75692848452075157</v>
      </c>
      <c r="AF5915">
        <f t="shared" si="380"/>
        <v>0.39822120212308137</v>
      </c>
    </row>
    <row r="5916" spans="1:32" x14ac:dyDescent="0.25">
      <c r="A5916" s="59">
        <v>5899</v>
      </c>
      <c r="B5916" s="60" t="s">
        <v>309</v>
      </c>
      <c r="C5916" s="61" t="s">
        <v>496</v>
      </c>
      <c r="D5916" s="62"/>
      <c r="E5916" s="62">
        <v>858</v>
      </c>
      <c r="F5916" s="62">
        <v>2065</v>
      </c>
      <c r="G5916" s="50">
        <v>181.77099999999999</v>
      </c>
      <c r="H5916" s="50">
        <v>186.41</v>
      </c>
      <c r="I5916" s="50">
        <v>190.96600000000001</v>
      </c>
      <c r="J5916" s="50">
        <v>195.32</v>
      </c>
      <c r="K5916" s="50">
        <v>198.69800000000001</v>
      </c>
      <c r="L5916" s="50">
        <v>202.15</v>
      </c>
      <c r="M5916" s="50">
        <v>207.208</v>
      </c>
      <c r="N5916" s="50">
        <v>212.69900000000001</v>
      </c>
      <c r="O5916" s="50">
        <v>216.84899999999999</v>
      </c>
      <c r="P5916" s="50">
        <v>219.06800000000001</v>
      </c>
      <c r="Q5916" s="50">
        <v>219.95099999999999</v>
      </c>
      <c r="R5916" s="50">
        <v>220.714</v>
      </c>
      <c r="S5916" s="50">
        <v>220.18100000000001</v>
      </c>
      <c r="T5916" s="50">
        <v>219.38</v>
      </c>
      <c r="U5916" s="50">
        <v>209.61199999999999</v>
      </c>
      <c r="V5916" s="50">
        <v>175.48099999999999</v>
      </c>
      <c r="W5916" s="50" t="s">
        <v>311</v>
      </c>
      <c r="X5916" s="50">
        <v>135.05199999999999</v>
      </c>
      <c r="Y5916" s="50">
        <v>104.68600000000001</v>
      </c>
      <c r="Z5916" s="50">
        <v>58.825000000000003</v>
      </c>
      <c r="AA5916" s="50">
        <v>23.713000000000001</v>
      </c>
      <c r="AB5916" s="50">
        <v>6.9169999999999998</v>
      </c>
      <c r="AC5916" s="50" t="str">
        <f t="shared" si="377"/>
        <v>Uruguay-2065</v>
      </c>
      <c r="AD5916" s="51">
        <f t="shared" si="378"/>
        <v>2112.8379999999997</v>
      </c>
      <c r="AE5916" s="15">
        <f t="shared" si="379"/>
        <v>0.70654399438101734</v>
      </c>
      <c r="AF5916">
        <f t="shared" si="380"/>
        <v>0.34942785981208735</v>
      </c>
    </row>
    <row r="5917" spans="1:32" x14ac:dyDescent="0.25">
      <c r="A5917" s="59">
        <v>5900</v>
      </c>
      <c r="B5917" s="60" t="s">
        <v>309</v>
      </c>
      <c r="C5917" s="61" t="s">
        <v>396</v>
      </c>
      <c r="D5917" s="62"/>
      <c r="E5917" s="62">
        <v>548</v>
      </c>
      <c r="F5917" s="62">
        <v>2065</v>
      </c>
      <c r="G5917" s="50">
        <v>43.457999999999998</v>
      </c>
      <c r="H5917" s="50">
        <v>43.137</v>
      </c>
      <c r="I5917" s="50">
        <v>42.774000000000001</v>
      </c>
      <c r="J5917" s="50">
        <v>41.122999999999998</v>
      </c>
      <c r="K5917" s="50">
        <v>40.688000000000002</v>
      </c>
      <c r="L5917" s="50">
        <v>39.645000000000003</v>
      </c>
      <c r="M5917" s="50">
        <v>38.359000000000002</v>
      </c>
      <c r="N5917" s="50">
        <v>37.061999999999998</v>
      </c>
      <c r="O5917" s="50">
        <v>35.320999999999998</v>
      </c>
      <c r="P5917" s="50">
        <v>34.039000000000001</v>
      </c>
      <c r="Q5917" s="50">
        <v>31.6</v>
      </c>
      <c r="R5917" s="50">
        <v>30.417999999999999</v>
      </c>
      <c r="S5917" s="50">
        <v>24.798999999999999</v>
      </c>
      <c r="T5917" s="50">
        <v>22.800999999999998</v>
      </c>
      <c r="U5917" s="50">
        <v>17.984999999999999</v>
      </c>
      <c r="V5917" s="50">
        <v>15.317</v>
      </c>
      <c r="W5917" s="50" t="s">
        <v>311</v>
      </c>
      <c r="X5917" s="50">
        <v>9.6359999999999992</v>
      </c>
      <c r="Y5917" s="50">
        <v>4.5579999999999998</v>
      </c>
      <c r="Z5917" s="50">
        <v>1.64</v>
      </c>
      <c r="AA5917" s="50">
        <v>0.38</v>
      </c>
      <c r="AB5917" s="50">
        <v>5.2999999999999999E-2</v>
      </c>
      <c r="AC5917" s="50" t="str">
        <f t="shared" si="377"/>
        <v>Vanuatu-2065</v>
      </c>
      <c r="AD5917" s="51">
        <f t="shared" si="378"/>
        <v>353.05400000000003</v>
      </c>
      <c r="AE5917" s="15">
        <f t="shared" si="379"/>
        <v>0.57141117222861071</v>
      </c>
      <c r="AF5917">
        <f t="shared" si="380"/>
        <v>0.15001357729627315</v>
      </c>
    </row>
    <row r="5918" spans="1:32" x14ac:dyDescent="0.25">
      <c r="A5918" s="59">
        <v>5901</v>
      </c>
      <c r="B5918" s="60" t="s">
        <v>309</v>
      </c>
      <c r="C5918" s="61" t="s">
        <v>497</v>
      </c>
      <c r="D5918" s="62"/>
      <c r="E5918" s="62">
        <v>862</v>
      </c>
      <c r="F5918" s="62">
        <v>2065</v>
      </c>
      <c r="G5918" s="50">
        <v>2357.848</v>
      </c>
      <c r="H5918" s="50">
        <v>2420.3040000000001</v>
      </c>
      <c r="I5918" s="50">
        <v>2487.0650000000001</v>
      </c>
      <c r="J5918" s="50">
        <v>2552.29</v>
      </c>
      <c r="K5918" s="50">
        <v>2614.3249999999998</v>
      </c>
      <c r="L5918" s="50">
        <v>2664.3119999999999</v>
      </c>
      <c r="M5918" s="50">
        <v>2711.7049999999999</v>
      </c>
      <c r="N5918" s="50">
        <v>2755.7860000000001</v>
      </c>
      <c r="O5918" s="50">
        <v>2786.7359999999999</v>
      </c>
      <c r="P5918" s="50">
        <v>2804.4670000000001</v>
      </c>
      <c r="Q5918" s="50">
        <v>2779.9009999999998</v>
      </c>
      <c r="R5918" s="50">
        <v>2684.7979999999998</v>
      </c>
      <c r="S5918" s="50">
        <v>2526.4389999999999</v>
      </c>
      <c r="T5918" s="50">
        <v>2327.9839999999999</v>
      </c>
      <c r="U5918" s="50">
        <v>2108.7159999999999</v>
      </c>
      <c r="V5918" s="50">
        <v>1796.74</v>
      </c>
      <c r="W5918" s="50" t="s">
        <v>311</v>
      </c>
      <c r="X5918" s="50">
        <v>1294.08</v>
      </c>
      <c r="Y5918" s="50">
        <v>818.74699999999996</v>
      </c>
      <c r="Z5918" s="50">
        <v>423.08499999999998</v>
      </c>
      <c r="AA5918" s="50">
        <v>190.46299999999999</v>
      </c>
      <c r="AB5918" s="50">
        <v>59.588000000000001</v>
      </c>
      <c r="AC5918" s="50" t="str">
        <f t="shared" si="377"/>
        <v>Venezuela (Bolivarian Republic of)-2065</v>
      </c>
      <c r="AD5918" s="51">
        <f t="shared" si="378"/>
        <v>26880.758999999995</v>
      </c>
      <c r="AE5918" s="15">
        <f t="shared" si="379"/>
        <v>0.60580953089903455</v>
      </c>
      <c r="AF5918">
        <f t="shared" si="380"/>
        <v>0.26414248636501114</v>
      </c>
    </row>
    <row r="5919" spans="1:32" x14ac:dyDescent="0.25">
      <c r="A5919" s="59">
        <v>5902</v>
      </c>
      <c r="B5919" s="60" t="s">
        <v>309</v>
      </c>
      <c r="C5919" s="61" t="s">
        <v>498</v>
      </c>
      <c r="D5919" s="62"/>
      <c r="E5919" s="62">
        <v>704</v>
      </c>
      <c r="F5919" s="62">
        <v>2065</v>
      </c>
      <c r="G5919" s="50">
        <v>5938.11</v>
      </c>
      <c r="H5919" s="50">
        <v>6182.1620000000003</v>
      </c>
      <c r="I5919" s="50">
        <v>6421.7809999999999</v>
      </c>
      <c r="J5919" s="50">
        <v>6518.6819999999998</v>
      </c>
      <c r="K5919" s="50">
        <v>6406.8379999999997</v>
      </c>
      <c r="L5919" s="50">
        <v>6190.4830000000002</v>
      </c>
      <c r="M5919" s="50">
        <v>6184.3810000000003</v>
      </c>
      <c r="N5919" s="50">
        <v>6594.9049999999997</v>
      </c>
      <c r="O5919" s="50">
        <v>7132.723</v>
      </c>
      <c r="P5919" s="50">
        <v>7210.7640000000001</v>
      </c>
      <c r="Q5919" s="50">
        <v>7214.7749999999996</v>
      </c>
      <c r="R5919" s="50">
        <v>6619.9920000000002</v>
      </c>
      <c r="S5919" s="50">
        <v>5900.192</v>
      </c>
      <c r="T5919" s="50">
        <v>5978.5889999999999</v>
      </c>
      <c r="U5919" s="50">
        <v>7122.5290000000005</v>
      </c>
      <c r="V5919" s="50">
        <v>6339.4560000000001</v>
      </c>
      <c r="W5919" s="50" t="s">
        <v>311</v>
      </c>
      <c r="X5919" s="50">
        <v>4904.951</v>
      </c>
      <c r="Y5919" s="50">
        <v>3338.9520000000002</v>
      </c>
      <c r="Z5919" s="50">
        <v>1962.2090000000001</v>
      </c>
      <c r="AA5919" s="50">
        <v>865.06100000000004</v>
      </c>
      <c r="AB5919" s="50">
        <v>295.01</v>
      </c>
      <c r="AC5919" s="50" t="str">
        <f t="shared" si="377"/>
        <v>Viet Nam-2065</v>
      </c>
      <c r="AD5919" s="51">
        <f t="shared" si="378"/>
        <v>65973.735000000001</v>
      </c>
      <c r="AE5919" s="15">
        <f t="shared" si="379"/>
        <v>0.74800691517616824</v>
      </c>
      <c r="AF5919">
        <f t="shared" si="380"/>
        <v>0.36450890098782496</v>
      </c>
    </row>
    <row r="5920" spans="1:32" x14ac:dyDescent="0.25">
      <c r="A5920" s="59">
        <v>5903</v>
      </c>
      <c r="B5920" s="60" t="s">
        <v>309</v>
      </c>
      <c r="C5920" s="61" t="s">
        <v>499</v>
      </c>
      <c r="D5920" s="62"/>
      <c r="E5920" s="62">
        <v>732</v>
      </c>
      <c r="F5920" s="62">
        <v>2065</v>
      </c>
      <c r="G5920" s="50">
        <v>65.763999999999996</v>
      </c>
      <c r="H5920" s="50">
        <v>66.98</v>
      </c>
      <c r="I5920" s="50">
        <v>67.575999999999993</v>
      </c>
      <c r="J5920" s="50">
        <v>68.509</v>
      </c>
      <c r="K5920" s="50">
        <v>71.22</v>
      </c>
      <c r="L5920" s="50">
        <v>74.760999999999996</v>
      </c>
      <c r="M5920" s="50">
        <v>78.305999999999997</v>
      </c>
      <c r="N5920" s="50">
        <v>80.468999999999994</v>
      </c>
      <c r="O5920" s="50">
        <v>80.635999999999996</v>
      </c>
      <c r="P5920" s="50">
        <v>79.111999999999995</v>
      </c>
      <c r="Q5920" s="50">
        <v>76.619</v>
      </c>
      <c r="R5920" s="50">
        <v>68.207999999999998</v>
      </c>
      <c r="S5920" s="50">
        <v>62.494</v>
      </c>
      <c r="T5920" s="50">
        <v>55.691000000000003</v>
      </c>
      <c r="U5920" s="50">
        <v>48.47</v>
      </c>
      <c r="V5920" s="50">
        <v>37.012999999999998</v>
      </c>
      <c r="W5920" s="50" t="s">
        <v>311</v>
      </c>
      <c r="X5920" s="50">
        <v>22.940999999999999</v>
      </c>
      <c r="Y5920" s="50">
        <v>10.651</v>
      </c>
      <c r="Z5920" s="50">
        <v>3.226</v>
      </c>
      <c r="AA5920" s="50">
        <v>0.57599999999999996</v>
      </c>
      <c r="AB5920" s="50">
        <v>5.5E-2</v>
      </c>
      <c r="AC5920" s="50" t="str">
        <f t="shared" si="377"/>
        <v>Western Sahara-2065</v>
      </c>
      <c r="AD5920" s="51">
        <f t="shared" si="378"/>
        <v>740.33399999999995</v>
      </c>
      <c r="AE5920" s="15">
        <f t="shared" si="379"/>
        <v>0.51185410909130202</v>
      </c>
      <c r="AF5920">
        <f t="shared" si="380"/>
        <v>0.18989235149162184</v>
      </c>
    </row>
    <row r="5921" spans="1:32" x14ac:dyDescent="0.25">
      <c r="A5921" s="59">
        <v>5904</v>
      </c>
      <c r="B5921" s="60" t="s">
        <v>309</v>
      </c>
      <c r="C5921" s="61" t="s">
        <v>500</v>
      </c>
      <c r="D5921" s="62"/>
      <c r="E5921" s="62">
        <v>887</v>
      </c>
      <c r="F5921" s="62">
        <v>2065</v>
      </c>
      <c r="G5921" s="50">
        <v>3560.5439999999999</v>
      </c>
      <c r="H5921" s="50">
        <v>3707.4340000000002</v>
      </c>
      <c r="I5921" s="50">
        <v>3864.7150000000001</v>
      </c>
      <c r="J5921" s="50">
        <v>3994.3139999999999</v>
      </c>
      <c r="K5921" s="50">
        <v>4056.8119999999999</v>
      </c>
      <c r="L5921" s="50">
        <v>4073.8180000000002</v>
      </c>
      <c r="M5921" s="50">
        <v>4052.855</v>
      </c>
      <c r="N5921" s="50">
        <v>3996.2060000000001</v>
      </c>
      <c r="O5921" s="50">
        <v>3909.9180000000001</v>
      </c>
      <c r="P5921" s="50">
        <v>3756.3180000000002</v>
      </c>
      <c r="Q5921" s="50">
        <v>3478.027</v>
      </c>
      <c r="R5921" s="50">
        <v>3004.7890000000002</v>
      </c>
      <c r="S5921" s="50">
        <v>2516.0349999999999</v>
      </c>
      <c r="T5921" s="50">
        <v>2068.7370000000001</v>
      </c>
      <c r="U5921" s="50">
        <v>1660.5840000000001</v>
      </c>
      <c r="V5921" s="50">
        <v>1028.3</v>
      </c>
      <c r="W5921" s="50" t="s">
        <v>311</v>
      </c>
      <c r="X5921" s="50">
        <v>494.25599999999997</v>
      </c>
      <c r="Y5921" s="50">
        <v>170.20400000000001</v>
      </c>
      <c r="Z5921" s="50">
        <v>34.634999999999998</v>
      </c>
      <c r="AA5921" s="50">
        <v>4.9850000000000003</v>
      </c>
      <c r="AB5921" s="50">
        <v>0.42099999999999999</v>
      </c>
      <c r="AC5921" s="50" t="str">
        <f t="shared" si="377"/>
        <v>Yemen-2065</v>
      </c>
      <c r="AD5921" s="51">
        <f t="shared" si="378"/>
        <v>36839.09199999999</v>
      </c>
      <c r="AE5921" s="15">
        <f t="shared" si="379"/>
        <v>0.45046753595338351</v>
      </c>
      <c r="AF5921">
        <f t="shared" si="380"/>
        <v>0.11386113733312199</v>
      </c>
    </row>
    <row r="5922" spans="1:32" x14ac:dyDescent="0.25">
      <c r="A5922" s="45">
        <v>5905</v>
      </c>
      <c r="B5922" s="46" t="s">
        <v>309</v>
      </c>
      <c r="C5922" s="47" t="s">
        <v>310</v>
      </c>
      <c r="D5922" s="48"/>
      <c r="E5922" s="48">
        <v>1607</v>
      </c>
      <c r="F5922" s="48">
        <v>2070</v>
      </c>
      <c r="G5922" s="49">
        <v>105547.21400000001</v>
      </c>
      <c r="H5922" s="49">
        <v>103945.05899999999</v>
      </c>
      <c r="I5922" s="49">
        <v>102327.995</v>
      </c>
      <c r="J5922" s="49">
        <v>100384.745</v>
      </c>
      <c r="K5922" s="49">
        <v>97701.034</v>
      </c>
      <c r="L5922" s="49">
        <v>94234.108999999997</v>
      </c>
      <c r="M5922" s="49">
        <v>89881.936000000002</v>
      </c>
      <c r="N5922" s="49">
        <v>85031.933999999994</v>
      </c>
      <c r="O5922" s="49">
        <v>80022.671000000002</v>
      </c>
      <c r="P5922" s="49">
        <v>75006.023000000001</v>
      </c>
      <c r="Q5922" s="49">
        <v>69459.467999999993</v>
      </c>
      <c r="R5922" s="49">
        <v>62824.525000000001</v>
      </c>
      <c r="S5922" s="49">
        <v>54495.351999999999</v>
      </c>
      <c r="T5922" s="49">
        <v>45006.148999999998</v>
      </c>
      <c r="U5922" s="49">
        <v>36159.283000000003</v>
      </c>
      <c r="V5922" s="49">
        <v>27083.768</v>
      </c>
      <c r="W5922" s="49" t="s">
        <v>311</v>
      </c>
      <c r="X5922" s="49">
        <v>17634.834999999999</v>
      </c>
      <c r="Y5922" s="49">
        <v>9136.9</v>
      </c>
      <c r="Z5922" s="49">
        <v>3580.998</v>
      </c>
      <c r="AA5922" s="49">
        <v>972.09900000000005</v>
      </c>
      <c r="AB5922" s="49">
        <v>154.69499999999999</v>
      </c>
      <c r="AC5922" s="50" t="str">
        <f t="shared" si="377"/>
        <v>LAND-LOCKED COUNTRIES-2070</v>
      </c>
      <c r="AD5922" s="51">
        <f t="shared" si="378"/>
        <v>809041.79700000002</v>
      </c>
      <c r="AE5922" s="15">
        <f t="shared" si="379"/>
        <v>0.55812814204950156</v>
      </c>
      <c r="AF5922">
        <f t="shared" si="380"/>
        <v>0.12466183963501343</v>
      </c>
    </row>
    <row r="5923" spans="1:32" x14ac:dyDescent="0.25">
      <c r="A5923" s="54">
        <v>5906</v>
      </c>
      <c r="B5923" s="55" t="s">
        <v>309</v>
      </c>
      <c r="C5923" s="56" t="s">
        <v>312</v>
      </c>
      <c r="D5923" s="57"/>
      <c r="E5923" s="57">
        <v>1636</v>
      </c>
      <c r="F5923" s="57">
        <v>2070</v>
      </c>
      <c r="G5923" s="58">
        <v>102923.841</v>
      </c>
      <c r="H5923" s="58">
        <v>101272.29300000001</v>
      </c>
      <c r="I5923" s="58">
        <v>99573.642000000007</v>
      </c>
      <c r="J5923" s="58">
        <v>97526.184999999998</v>
      </c>
      <c r="K5923" s="58">
        <v>94749.975000000006</v>
      </c>
      <c r="L5923" s="58">
        <v>91240.907999999996</v>
      </c>
      <c r="M5923" s="58">
        <v>86886.21</v>
      </c>
      <c r="N5923" s="58">
        <v>81993.42</v>
      </c>
      <c r="O5923" s="58">
        <v>76843.024999999994</v>
      </c>
      <c r="P5923" s="58">
        <v>71664.203999999998</v>
      </c>
      <c r="Q5923" s="58">
        <v>66030.850999999995</v>
      </c>
      <c r="R5923" s="58">
        <v>59428.822</v>
      </c>
      <c r="S5923" s="58">
        <v>51207.069000000003</v>
      </c>
      <c r="T5923" s="58">
        <v>41952.883000000002</v>
      </c>
      <c r="U5923" s="58">
        <v>33178.67</v>
      </c>
      <c r="V5923" s="58">
        <v>23886.901999999998</v>
      </c>
      <c r="W5923" s="58" t="s">
        <v>311</v>
      </c>
      <c r="X5923" s="58">
        <v>14744.004999999999</v>
      </c>
      <c r="Y5923" s="58">
        <v>6981.643</v>
      </c>
      <c r="Z5923" s="58">
        <v>2344.77</v>
      </c>
      <c r="AA5923" s="58">
        <v>541.37199999999996</v>
      </c>
      <c r="AB5923" s="58">
        <v>79.427999999999997</v>
      </c>
      <c r="AC5923" s="50" t="str">
        <f t="shared" si="377"/>
        <v>Land-locked Developing Countries (LLDC)-2070</v>
      </c>
      <c r="AD5923" s="51">
        <f t="shared" si="378"/>
        <v>777570.66900000011</v>
      </c>
      <c r="AE5923" s="15">
        <f t="shared" si="379"/>
        <v>0.54976282676629606</v>
      </c>
      <c r="AF5923">
        <f t="shared" si="380"/>
        <v>0.1144040006752915</v>
      </c>
    </row>
    <row r="5924" spans="1:32" x14ac:dyDescent="0.25">
      <c r="A5924" s="59">
        <v>5907</v>
      </c>
      <c r="B5924" s="60" t="s">
        <v>309</v>
      </c>
      <c r="C5924" s="61" t="s">
        <v>313</v>
      </c>
      <c r="D5924" s="62"/>
      <c r="E5924" s="62">
        <v>4</v>
      </c>
      <c r="F5924" s="62">
        <v>2070</v>
      </c>
      <c r="G5924" s="50">
        <v>4533.0829999999996</v>
      </c>
      <c r="H5924" s="50">
        <v>4685.8630000000003</v>
      </c>
      <c r="I5924" s="50">
        <v>4846.741</v>
      </c>
      <c r="J5924" s="50">
        <v>4964.857</v>
      </c>
      <c r="K5924" s="50">
        <v>5048.0749999999998</v>
      </c>
      <c r="L5924" s="50">
        <v>5142.4780000000001</v>
      </c>
      <c r="M5924" s="50">
        <v>5209.6949999999997</v>
      </c>
      <c r="N5924" s="50">
        <v>5203.098</v>
      </c>
      <c r="O5924" s="50">
        <v>5112.9799999999996</v>
      </c>
      <c r="P5924" s="50">
        <v>4943.0169999999998</v>
      </c>
      <c r="Q5924" s="50">
        <v>4713.0280000000002</v>
      </c>
      <c r="R5924" s="50">
        <v>4311.6270000000004</v>
      </c>
      <c r="S5924" s="50">
        <v>4012.576</v>
      </c>
      <c r="T5924" s="50">
        <v>3253.39</v>
      </c>
      <c r="U5924" s="50">
        <v>2339.1419999999998</v>
      </c>
      <c r="V5924" s="50">
        <v>1418.807</v>
      </c>
      <c r="W5924" s="50" t="s">
        <v>311</v>
      </c>
      <c r="X5924" s="50">
        <v>725.62800000000004</v>
      </c>
      <c r="Y5924" s="50">
        <v>285.37599999999998</v>
      </c>
      <c r="Z5924" s="50">
        <v>69.203000000000003</v>
      </c>
      <c r="AA5924" s="50">
        <v>9.2330000000000005</v>
      </c>
      <c r="AB5924" s="50">
        <v>0.66500000000000004</v>
      </c>
      <c r="AC5924" s="50" t="str">
        <f t="shared" si="377"/>
        <v>Afghanistan-2070</v>
      </c>
      <c r="AD5924" s="51">
        <f t="shared" si="378"/>
        <v>48661.430999999997</v>
      </c>
      <c r="AE5924" s="15">
        <f t="shared" si="379"/>
        <v>0.45553800092726426</v>
      </c>
      <c r="AF5924">
        <f t="shared" si="380"/>
        <v>0.12915377365177211</v>
      </c>
    </row>
    <row r="5925" spans="1:32" x14ac:dyDescent="0.25">
      <c r="A5925" s="59">
        <v>5908</v>
      </c>
      <c r="B5925" s="60" t="s">
        <v>309</v>
      </c>
      <c r="C5925" s="61" t="s">
        <v>314</v>
      </c>
      <c r="D5925" s="62"/>
      <c r="E5925" s="62">
        <v>51</v>
      </c>
      <c r="F5925" s="62">
        <v>2070</v>
      </c>
      <c r="G5925" s="50">
        <v>102.224</v>
      </c>
      <c r="H5925" s="50">
        <v>103.151</v>
      </c>
      <c r="I5925" s="50">
        <v>107.95699999999999</v>
      </c>
      <c r="J5925" s="50">
        <v>115.316</v>
      </c>
      <c r="K5925" s="50">
        <v>121.85899999999999</v>
      </c>
      <c r="L5925" s="50">
        <v>123.923</v>
      </c>
      <c r="M5925" s="50">
        <v>119.861</v>
      </c>
      <c r="N5925" s="50">
        <v>116.027</v>
      </c>
      <c r="O5925" s="50">
        <v>121.44799999999999</v>
      </c>
      <c r="P5925" s="50">
        <v>136.93700000000001</v>
      </c>
      <c r="Q5925" s="50">
        <v>156.94</v>
      </c>
      <c r="R5925" s="50">
        <v>172.893</v>
      </c>
      <c r="S5925" s="50">
        <v>161.16999999999999</v>
      </c>
      <c r="T5925" s="50">
        <v>130.80699999999999</v>
      </c>
      <c r="U5925" s="50">
        <v>128.84899999999999</v>
      </c>
      <c r="V5925" s="50">
        <v>154.31</v>
      </c>
      <c r="W5925" s="50" t="s">
        <v>311</v>
      </c>
      <c r="X5925" s="50">
        <v>142.01300000000001</v>
      </c>
      <c r="Y5925" s="50">
        <v>86.65</v>
      </c>
      <c r="Z5925" s="50">
        <v>38.554000000000002</v>
      </c>
      <c r="AA5925" s="50">
        <v>13.051</v>
      </c>
      <c r="AB5925" s="50">
        <v>3.9159999999999999</v>
      </c>
      <c r="AC5925" s="50" t="str">
        <f t="shared" si="377"/>
        <v>Armenia-2070</v>
      </c>
      <c r="AD5925" s="51">
        <f t="shared" si="378"/>
        <v>1346.374</v>
      </c>
      <c r="AE5925" s="15">
        <f t="shared" si="379"/>
        <v>0.75126376474887369</v>
      </c>
      <c r="AF5925">
        <f t="shared" si="380"/>
        <v>0.42064678925062626</v>
      </c>
    </row>
    <row r="5926" spans="1:32" x14ac:dyDescent="0.25">
      <c r="A5926" s="59">
        <v>5909</v>
      </c>
      <c r="B5926" s="60" t="s">
        <v>309</v>
      </c>
      <c r="C5926" s="61" t="s">
        <v>315</v>
      </c>
      <c r="D5926" s="62">
        <v>1</v>
      </c>
      <c r="E5926" s="62">
        <v>31</v>
      </c>
      <c r="F5926" s="62">
        <v>2070</v>
      </c>
      <c r="G5926" s="50">
        <v>546.96600000000001</v>
      </c>
      <c r="H5926" s="50">
        <v>551.69500000000005</v>
      </c>
      <c r="I5926" s="50">
        <v>561.53399999999999</v>
      </c>
      <c r="J5926" s="50">
        <v>584.23800000000006</v>
      </c>
      <c r="K5926" s="50">
        <v>614.43899999999996</v>
      </c>
      <c r="L5926" s="50">
        <v>639.65</v>
      </c>
      <c r="M5926" s="50">
        <v>646.471</v>
      </c>
      <c r="N5926" s="50">
        <v>632.51300000000003</v>
      </c>
      <c r="O5926" s="50">
        <v>627.79200000000003</v>
      </c>
      <c r="P5926" s="50">
        <v>676</v>
      </c>
      <c r="Q5926" s="50">
        <v>759.36900000000003</v>
      </c>
      <c r="R5926" s="50">
        <v>798.73500000000001</v>
      </c>
      <c r="S5926" s="50">
        <v>618.07500000000005</v>
      </c>
      <c r="T5926" s="50">
        <v>524.79100000000005</v>
      </c>
      <c r="U5926" s="50">
        <v>525.16399999999999</v>
      </c>
      <c r="V5926" s="50">
        <v>534.14599999999996</v>
      </c>
      <c r="W5926" s="50" t="s">
        <v>311</v>
      </c>
      <c r="X5926" s="50">
        <v>409.27</v>
      </c>
      <c r="Y5926" s="50">
        <v>210.20599999999999</v>
      </c>
      <c r="Z5926" s="50">
        <v>73.319000000000003</v>
      </c>
      <c r="AA5926" s="50">
        <v>19.015000000000001</v>
      </c>
      <c r="AB5926" s="50">
        <v>2.9180000000000001</v>
      </c>
      <c r="AC5926" s="50" t="str">
        <f t="shared" si="377"/>
        <v>Azerbaijan-2070</v>
      </c>
      <c r="AD5926" s="51">
        <f t="shared" si="378"/>
        <v>6597.2819999999992</v>
      </c>
      <c r="AE5926" s="15">
        <f t="shared" si="379"/>
        <v>0.60009925299540035</v>
      </c>
      <c r="AF5926">
        <f t="shared" si="380"/>
        <v>0.27839363040308795</v>
      </c>
    </row>
    <row r="5927" spans="1:32" x14ac:dyDescent="0.25">
      <c r="A5927" s="59">
        <v>5910</v>
      </c>
      <c r="B5927" s="60" t="s">
        <v>309</v>
      </c>
      <c r="C5927" s="61" t="s">
        <v>316</v>
      </c>
      <c r="D5927" s="62"/>
      <c r="E5927" s="62">
        <v>64</v>
      </c>
      <c r="F5927" s="62">
        <v>2070</v>
      </c>
      <c r="G5927" s="50">
        <v>45.811999999999998</v>
      </c>
      <c r="H5927" s="50">
        <v>47.314999999999998</v>
      </c>
      <c r="I5927" s="50">
        <v>49.207999999999998</v>
      </c>
      <c r="J5927" s="50">
        <v>51.075000000000003</v>
      </c>
      <c r="K5927" s="50">
        <v>52.49</v>
      </c>
      <c r="L5927" s="50">
        <v>53.506999999999998</v>
      </c>
      <c r="M5927" s="50">
        <v>54.768000000000001</v>
      </c>
      <c r="N5927" s="50">
        <v>56.878</v>
      </c>
      <c r="O5927" s="50">
        <v>59.854999999999997</v>
      </c>
      <c r="P5927" s="50">
        <v>62.701000000000001</v>
      </c>
      <c r="Q5927" s="50">
        <v>63.972999999999999</v>
      </c>
      <c r="R5927" s="50">
        <v>62.048999999999999</v>
      </c>
      <c r="S5927" s="50">
        <v>61.603000000000002</v>
      </c>
      <c r="T5927" s="50">
        <v>57.655999999999999</v>
      </c>
      <c r="U5927" s="50">
        <v>55.747999999999998</v>
      </c>
      <c r="V5927" s="50">
        <v>51.71</v>
      </c>
      <c r="W5927" s="50" t="s">
        <v>311</v>
      </c>
      <c r="X5927" s="50">
        <v>42.994</v>
      </c>
      <c r="Y5927" s="50">
        <v>28.42</v>
      </c>
      <c r="Z5927" s="50">
        <v>13.917999999999999</v>
      </c>
      <c r="AA5927" s="50">
        <v>5.2080000000000002</v>
      </c>
      <c r="AB5927" s="50">
        <v>1.768</v>
      </c>
      <c r="AC5927" s="50" t="str">
        <f t="shared" si="377"/>
        <v>Bhutan-2070</v>
      </c>
      <c r="AD5927" s="51">
        <f t="shared" si="378"/>
        <v>578.899</v>
      </c>
      <c r="AE5927" s="15">
        <f t="shared" si="379"/>
        <v>0.69054705570401742</v>
      </c>
      <c r="AF5927">
        <f t="shared" si="380"/>
        <v>0.35691883632773841</v>
      </c>
    </row>
    <row r="5928" spans="1:32" x14ac:dyDescent="0.25">
      <c r="A5928" s="59">
        <v>5911</v>
      </c>
      <c r="B5928" s="60" t="s">
        <v>309</v>
      </c>
      <c r="C5928" s="61" t="s">
        <v>317</v>
      </c>
      <c r="D5928" s="62"/>
      <c r="E5928" s="62">
        <v>68</v>
      </c>
      <c r="F5928" s="62">
        <v>2070</v>
      </c>
      <c r="G5928" s="50">
        <v>1066.481</v>
      </c>
      <c r="H5928" s="50">
        <v>1090.2750000000001</v>
      </c>
      <c r="I5928" s="50">
        <v>1113.5809999999999</v>
      </c>
      <c r="J5928" s="50">
        <v>1131.4480000000001</v>
      </c>
      <c r="K5928" s="50">
        <v>1143.623</v>
      </c>
      <c r="L5928" s="50">
        <v>1150.932</v>
      </c>
      <c r="M5928" s="50">
        <v>1156.202</v>
      </c>
      <c r="N5928" s="50">
        <v>1155.971</v>
      </c>
      <c r="O5928" s="50">
        <v>1146.5920000000001</v>
      </c>
      <c r="P5928" s="50">
        <v>1120.6610000000001</v>
      </c>
      <c r="Q5928" s="50">
        <v>1076.8209999999999</v>
      </c>
      <c r="R5928" s="50">
        <v>1013.68</v>
      </c>
      <c r="S5928" s="50">
        <v>965.48800000000006</v>
      </c>
      <c r="T5928" s="50">
        <v>891.26700000000005</v>
      </c>
      <c r="U5928" s="50">
        <v>780.18</v>
      </c>
      <c r="V5928" s="50">
        <v>624.17499999999995</v>
      </c>
      <c r="W5928" s="50" t="s">
        <v>311</v>
      </c>
      <c r="X5928" s="50">
        <v>455.86200000000002</v>
      </c>
      <c r="Y5928" s="50">
        <v>288.19400000000002</v>
      </c>
      <c r="Z5928" s="50">
        <v>143.11199999999999</v>
      </c>
      <c r="AA5928" s="50">
        <v>50.52</v>
      </c>
      <c r="AB5928" s="50">
        <v>9.2949999999999999</v>
      </c>
      <c r="AC5928" s="50" t="str">
        <f t="shared" si="377"/>
        <v>Bolivia (Plurinational State of)-2070</v>
      </c>
      <c r="AD5928" s="51">
        <f t="shared" si="378"/>
        <v>11061.418</v>
      </c>
      <c r="AE5928" s="15">
        <f t="shared" si="379"/>
        <v>0.58879810888622075</v>
      </c>
      <c r="AF5928">
        <f t="shared" si="380"/>
        <v>0.22625316997115846</v>
      </c>
    </row>
    <row r="5929" spans="1:32" x14ac:dyDescent="0.25">
      <c r="A5929" s="59">
        <v>5912</v>
      </c>
      <c r="B5929" s="60" t="s">
        <v>309</v>
      </c>
      <c r="C5929" s="61" t="s">
        <v>318</v>
      </c>
      <c r="D5929" s="62"/>
      <c r="E5929" s="62">
        <v>72</v>
      </c>
      <c r="F5929" s="62">
        <v>2070</v>
      </c>
      <c r="G5929" s="50">
        <v>219.26400000000001</v>
      </c>
      <c r="H5929" s="50">
        <v>223.25200000000001</v>
      </c>
      <c r="I5929" s="50">
        <v>228.71600000000001</v>
      </c>
      <c r="J5929" s="50">
        <v>235.29300000000001</v>
      </c>
      <c r="K5929" s="50">
        <v>241.834</v>
      </c>
      <c r="L5929" s="50">
        <v>246.041</v>
      </c>
      <c r="M5929" s="50">
        <v>247.33600000000001</v>
      </c>
      <c r="N5929" s="50">
        <v>247.905</v>
      </c>
      <c r="O5929" s="50">
        <v>249.90899999999999</v>
      </c>
      <c r="P5929" s="50">
        <v>253.12299999999999</v>
      </c>
      <c r="Q5929" s="50">
        <v>253.14699999999999</v>
      </c>
      <c r="R5929" s="50">
        <v>245.06800000000001</v>
      </c>
      <c r="S5929" s="50">
        <v>212.99199999999999</v>
      </c>
      <c r="T5929" s="50">
        <v>185.59800000000001</v>
      </c>
      <c r="U5929" s="50">
        <v>162.88200000000001</v>
      </c>
      <c r="V5929" s="50">
        <v>131.65600000000001</v>
      </c>
      <c r="W5929" s="50" t="s">
        <v>311</v>
      </c>
      <c r="X5929" s="50">
        <v>90.534000000000006</v>
      </c>
      <c r="Y5929" s="50">
        <v>47.576999999999998</v>
      </c>
      <c r="Z5929" s="50">
        <v>14.525</v>
      </c>
      <c r="AA5929" s="50">
        <v>2.504</v>
      </c>
      <c r="AB5929" s="50">
        <v>0.249</v>
      </c>
      <c r="AC5929" s="50" t="str">
        <f t="shared" si="377"/>
        <v>Botswana-2070</v>
      </c>
      <c r="AD5929" s="51">
        <f t="shared" si="378"/>
        <v>2432.6480000000006</v>
      </c>
      <c r="AE5929" s="15">
        <f t="shared" si="379"/>
        <v>0.53717471660511495</v>
      </c>
      <c r="AF5929">
        <f t="shared" si="380"/>
        <v>0.20475179452813899</v>
      </c>
    </row>
    <row r="5930" spans="1:32" x14ac:dyDescent="0.25">
      <c r="A5930" s="59">
        <v>5913</v>
      </c>
      <c r="B5930" s="60" t="s">
        <v>309</v>
      </c>
      <c r="C5930" s="61" t="s">
        <v>319</v>
      </c>
      <c r="D5930" s="62"/>
      <c r="E5930" s="62">
        <v>854</v>
      </c>
      <c r="F5930" s="62">
        <v>2070</v>
      </c>
      <c r="G5930" s="50">
        <v>5988.0290000000005</v>
      </c>
      <c r="H5930" s="50">
        <v>5822.1890000000003</v>
      </c>
      <c r="I5930" s="50">
        <v>5635.08</v>
      </c>
      <c r="J5930" s="50">
        <v>5425.5540000000001</v>
      </c>
      <c r="K5930" s="50">
        <v>5164.9260000000004</v>
      </c>
      <c r="L5930" s="50">
        <v>4879.3239999999996</v>
      </c>
      <c r="M5930" s="50">
        <v>4555.0839999999998</v>
      </c>
      <c r="N5930" s="50">
        <v>4186.1130000000003</v>
      </c>
      <c r="O5930" s="50">
        <v>3786.8629999999998</v>
      </c>
      <c r="P5930" s="50">
        <v>3372.5369999999998</v>
      </c>
      <c r="Q5930" s="50">
        <v>2963.3420000000001</v>
      </c>
      <c r="R5930" s="50">
        <v>2550.3110000000001</v>
      </c>
      <c r="S5930" s="50">
        <v>2108.0309999999999</v>
      </c>
      <c r="T5930" s="50">
        <v>1597.962</v>
      </c>
      <c r="U5930" s="50">
        <v>1116.4839999999999</v>
      </c>
      <c r="V5930" s="50">
        <v>686.64200000000005</v>
      </c>
      <c r="W5930" s="50" t="s">
        <v>311</v>
      </c>
      <c r="X5930" s="50">
        <v>341.38499999999999</v>
      </c>
      <c r="Y5930" s="50">
        <v>120.89400000000001</v>
      </c>
      <c r="Z5930" s="50">
        <v>24.969000000000001</v>
      </c>
      <c r="AA5930" s="50">
        <v>2.593</v>
      </c>
      <c r="AB5930" s="50">
        <v>6.7000000000000004E-2</v>
      </c>
      <c r="AC5930" s="50" t="str">
        <f t="shared" si="377"/>
        <v>Burkina Faso-2070</v>
      </c>
      <c r="AD5930" s="51">
        <f t="shared" si="378"/>
        <v>38992.085000000006</v>
      </c>
      <c r="AE5930" s="15">
        <f t="shared" si="379"/>
        <v>0.5471955141665289</v>
      </c>
      <c r="AF5930">
        <f t="shared" si="380"/>
        <v>6.8943593646076759E-2</v>
      </c>
    </row>
    <row r="5931" spans="1:32" x14ac:dyDescent="0.25">
      <c r="A5931" s="59">
        <v>5914</v>
      </c>
      <c r="B5931" s="60" t="s">
        <v>309</v>
      </c>
      <c r="C5931" s="61" t="s">
        <v>320</v>
      </c>
      <c r="D5931" s="62"/>
      <c r="E5931" s="62">
        <v>108</v>
      </c>
      <c r="F5931" s="62">
        <v>2070</v>
      </c>
      <c r="G5931" s="50">
        <v>4035.3290000000002</v>
      </c>
      <c r="H5931" s="50">
        <v>3820.279</v>
      </c>
      <c r="I5931" s="50">
        <v>3632.127</v>
      </c>
      <c r="J5931" s="50">
        <v>3471.2550000000001</v>
      </c>
      <c r="K5931" s="50">
        <v>3296.8049999999998</v>
      </c>
      <c r="L5931" s="50">
        <v>3069.1370000000002</v>
      </c>
      <c r="M5931" s="50">
        <v>2777.0819999999999</v>
      </c>
      <c r="N5931" s="50">
        <v>2467.326</v>
      </c>
      <c r="O5931" s="50">
        <v>2209.3969999999999</v>
      </c>
      <c r="P5931" s="50">
        <v>2009.021</v>
      </c>
      <c r="Q5931" s="50">
        <v>1783.432</v>
      </c>
      <c r="R5931" s="50">
        <v>1488.4549999999999</v>
      </c>
      <c r="S5931" s="50">
        <v>1166.8510000000001</v>
      </c>
      <c r="T5931" s="50">
        <v>839.82600000000002</v>
      </c>
      <c r="U5931" s="50">
        <v>617.83500000000004</v>
      </c>
      <c r="V5931" s="50">
        <v>440.08300000000003</v>
      </c>
      <c r="W5931" s="50" t="s">
        <v>311</v>
      </c>
      <c r="X5931" s="50">
        <v>243.83799999999999</v>
      </c>
      <c r="Y5931" s="50">
        <v>90.064999999999998</v>
      </c>
      <c r="Z5931" s="50">
        <v>20.893999999999998</v>
      </c>
      <c r="AA5931" s="50">
        <v>2.9460000000000002</v>
      </c>
      <c r="AB5931" s="50">
        <v>0.28999999999999998</v>
      </c>
      <c r="AC5931" s="50" t="str">
        <f t="shared" si="377"/>
        <v>Burundi-2070</v>
      </c>
      <c r="AD5931" s="51">
        <f t="shared" si="378"/>
        <v>23738.761000000002</v>
      </c>
      <c r="AE5931" s="15">
        <f t="shared" si="379"/>
        <v>0.57894815993134607</v>
      </c>
      <c r="AF5931">
        <f t="shared" si="380"/>
        <v>6.403637194003059E-2</v>
      </c>
    </row>
    <row r="5932" spans="1:32" x14ac:dyDescent="0.25">
      <c r="A5932" s="59">
        <v>5915</v>
      </c>
      <c r="B5932" s="60" t="s">
        <v>309</v>
      </c>
      <c r="C5932" s="61" t="s">
        <v>321</v>
      </c>
      <c r="D5932" s="62"/>
      <c r="E5932" s="62">
        <v>140</v>
      </c>
      <c r="F5932" s="62">
        <v>2070</v>
      </c>
      <c r="G5932" s="50">
        <v>984.96400000000006</v>
      </c>
      <c r="H5932" s="50">
        <v>984.03599999999994</v>
      </c>
      <c r="I5932" s="50">
        <v>976.25</v>
      </c>
      <c r="J5932" s="50">
        <v>955.60900000000004</v>
      </c>
      <c r="K5932" s="50">
        <v>926.798</v>
      </c>
      <c r="L5932" s="50">
        <v>897.14499999999998</v>
      </c>
      <c r="M5932" s="50">
        <v>870.78800000000001</v>
      </c>
      <c r="N5932" s="50">
        <v>835.18399999999997</v>
      </c>
      <c r="O5932" s="50">
        <v>772.78700000000003</v>
      </c>
      <c r="P5932" s="50">
        <v>685.98599999999999</v>
      </c>
      <c r="Q5932" s="50">
        <v>598.10299999999995</v>
      </c>
      <c r="R5932" s="50">
        <v>547.16800000000001</v>
      </c>
      <c r="S5932" s="50">
        <v>480.11900000000003</v>
      </c>
      <c r="T5932" s="50">
        <v>393.37799999999999</v>
      </c>
      <c r="U5932" s="50">
        <v>279.88900000000001</v>
      </c>
      <c r="V5932" s="50">
        <v>168.49799999999999</v>
      </c>
      <c r="W5932" s="50" t="s">
        <v>311</v>
      </c>
      <c r="X5932" s="50">
        <v>90.084999999999994</v>
      </c>
      <c r="Y5932" s="50">
        <v>38.238999999999997</v>
      </c>
      <c r="Z5932" s="50">
        <v>10.776</v>
      </c>
      <c r="AA5932" s="50">
        <v>1.7769999999999999</v>
      </c>
      <c r="AB5932" s="50">
        <v>0.161</v>
      </c>
      <c r="AC5932" s="50" t="str">
        <f t="shared" si="377"/>
        <v>Central African Republic-2070</v>
      </c>
      <c r="AD5932" s="51">
        <f t="shared" si="378"/>
        <v>7569.6869999999999</v>
      </c>
      <c r="AE5932" s="15">
        <f t="shared" si="379"/>
        <v>0.51891881394831785</v>
      </c>
      <c r="AF5932">
        <f t="shared" si="380"/>
        <v>9.3467321772826614E-2</v>
      </c>
    </row>
    <row r="5933" spans="1:32" x14ac:dyDescent="0.25">
      <c r="A5933" s="59">
        <v>5916</v>
      </c>
      <c r="B5933" s="60" t="s">
        <v>309</v>
      </c>
      <c r="C5933" s="61" t="s">
        <v>322</v>
      </c>
      <c r="D5933" s="62"/>
      <c r="E5933" s="62">
        <v>148</v>
      </c>
      <c r="F5933" s="62">
        <v>2070</v>
      </c>
      <c r="G5933" s="50">
        <v>4667.1080000000002</v>
      </c>
      <c r="H5933" s="50">
        <v>4525.5839999999998</v>
      </c>
      <c r="I5933" s="50">
        <v>4386.3180000000002</v>
      </c>
      <c r="J5933" s="50">
        <v>4225.6149999999998</v>
      </c>
      <c r="K5933" s="50">
        <v>4037.181</v>
      </c>
      <c r="L5933" s="50">
        <v>3816.89</v>
      </c>
      <c r="M5933" s="50">
        <v>3564.1990000000001</v>
      </c>
      <c r="N5933" s="50">
        <v>3274.94</v>
      </c>
      <c r="O5933" s="50">
        <v>2957.09</v>
      </c>
      <c r="P5933" s="50">
        <v>2615.4259999999999</v>
      </c>
      <c r="Q5933" s="50">
        <v>2256.8359999999998</v>
      </c>
      <c r="R5933" s="50">
        <v>1891.1679999999999</v>
      </c>
      <c r="S5933" s="50">
        <v>1523.453</v>
      </c>
      <c r="T5933" s="50">
        <v>1156.075</v>
      </c>
      <c r="U5933" s="50">
        <v>796.38900000000001</v>
      </c>
      <c r="V5933" s="50">
        <v>476.85599999999999</v>
      </c>
      <c r="W5933" s="50" t="s">
        <v>311</v>
      </c>
      <c r="X5933" s="50">
        <v>230.94499999999999</v>
      </c>
      <c r="Y5933" s="50">
        <v>82.388000000000005</v>
      </c>
      <c r="Z5933" s="50">
        <v>19.146000000000001</v>
      </c>
      <c r="AA5933" s="50">
        <v>2.577</v>
      </c>
      <c r="AB5933" s="50">
        <v>0.19400000000000001</v>
      </c>
      <c r="AC5933" s="50" t="str">
        <f t="shared" si="377"/>
        <v>Chad-2070</v>
      </c>
      <c r="AD5933" s="51">
        <f t="shared" si="378"/>
        <v>30162.798000000003</v>
      </c>
      <c r="AE5933" s="15">
        <f t="shared" si="379"/>
        <v>0.54184562055549346</v>
      </c>
      <c r="AF5933">
        <f t="shared" si="380"/>
        <v>6.3202005733279248E-2</v>
      </c>
    </row>
    <row r="5934" spans="1:32" x14ac:dyDescent="0.25">
      <c r="A5934" s="59">
        <v>5917</v>
      </c>
      <c r="B5934" s="60" t="s">
        <v>309</v>
      </c>
      <c r="C5934" s="61" t="s">
        <v>323</v>
      </c>
      <c r="D5934" s="62"/>
      <c r="E5934" s="62">
        <v>231</v>
      </c>
      <c r="F5934" s="62">
        <v>2070</v>
      </c>
      <c r="G5934" s="50">
        <v>15475.454</v>
      </c>
      <c r="H5934" s="50">
        <v>15824.675999999999</v>
      </c>
      <c r="I5934" s="50">
        <v>16151.031000000001</v>
      </c>
      <c r="J5934" s="50">
        <v>16420.611000000001</v>
      </c>
      <c r="K5934" s="50">
        <v>16565.057000000001</v>
      </c>
      <c r="L5934" s="50">
        <v>16574.877</v>
      </c>
      <c r="M5934" s="50">
        <v>16449.935000000001</v>
      </c>
      <c r="N5934" s="50">
        <v>16243.661</v>
      </c>
      <c r="O5934" s="50">
        <v>15824.432000000001</v>
      </c>
      <c r="P5934" s="50">
        <v>15193.723</v>
      </c>
      <c r="Q5934" s="50">
        <v>14209.7</v>
      </c>
      <c r="R5934" s="50">
        <v>12961.081</v>
      </c>
      <c r="S5934" s="50">
        <v>11485.871999999999</v>
      </c>
      <c r="T5934" s="50">
        <v>10220.013000000001</v>
      </c>
      <c r="U5934" s="50">
        <v>8279.0529999999999</v>
      </c>
      <c r="V5934" s="50">
        <v>5661.1059999999998</v>
      </c>
      <c r="W5934" s="50" t="s">
        <v>311</v>
      </c>
      <c r="X5934" s="50">
        <v>3269.431</v>
      </c>
      <c r="Y5934" s="50">
        <v>1623.347</v>
      </c>
      <c r="Z5934" s="50">
        <v>533.53200000000004</v>
      </c>
      <c r="AA5934" s="50">
        <v>116.68899999999999</v>
      </c>
      <c r="AB5934" s="50">
        <v>13.57</v>
      </c>
      <c r="AC5934" s="50" t="str">
        <f t="shared" si="377"/>
        <v>Ethiopia-2070</v>
      </c>
      <c r="AD5934" s="51">
        <f t="shared" si="378"/>
        <v>151928.94899999999</v>
      </c>
      <c r="AE5934" s="15">
        <f t="shared" si="379"/>
        <v>0.50792098877745806</v>
      </c>
      <c r="AF5934">
        <f t="shared" si="380"/>
        <v>0.14904566458509827</v>
      </c>
    </row>
    <row r="5935" spans="1:32" x14ac:dyDescent="0.25">
      <c r="A5935" s="59">
        <v>5918</v>
      </c>
      <c r="B5935" s="60" t="s">
        <v>309</v>
      </c>
      <c r="C5935" s="61" t="s">
        <v>324</v>
      </c>
      <c r="D5935" s="62"/>
      <c r="E5935" s="62">
        <v>398</v>
      </c>
      <c r="F5935" s="62">
        <v>2070</v>
      </c>
      <c r="G5935" s="50">
        <v>1526.807</v>
      </c>
      <c r="H5935" s="50">
        <v>1521.405</v>
      </c>
      <c r="I5935" s="50">
        <v>1564.259</v>
      </c>
      <c r="J5935" s="50">
        <v>1653.722</v>
      </c>
      <c r="K5935" s="50">
        <v>1726.8969999999999</v>
      </c>
      <c r="L5935" s="50">
        <v>1720.42</v>
      </c>
      <c r="M5935" s="50">
        <v>1634.1020000000001</v>
      </c>
      <c r="N5935" s="50">
        <v>1533.9290000000001</v>
      </c>
      <c r="O5935" s="50">
        <v>1501.278</v>
      </c>
      <c r="P5935" s="50">
        <v>1575.278</v>
      </c>
      <c r="Q5935" s="50">
        <v>1697.98</v>
      </c>
      <c r="R5935" s="50">
        <v>1800.64</v>
      </c>
      <c r="S5935" s="50">
        <v>1393.0239999999999</v>
      </c>
      <c r="T5935" s="50">
        <v>902.11300000000006</v>
      </c>
      <c r="U5935" s="50">
        <v>789.27800000000002</v>
      </c>
      <c r="V5935" s="50">
        <v>865.476</v>
      </c>
      <c r="W5935" s="50" t="s">
        <v>311</v>
      </c>
      <c r="X5935" s="50">
        <v>697.65200000000004</v>
      </c>
      <c r="Y5935" s="50">
        <v>326.44200000000001</v>
      </c>
      <c r="Z5935" s="50">
        <v>125.90900000000001</v>
      </c>
      <c r="AA5935" s="50">
        <v>33.545999999999999</v>
      </c>
      <c r="AB5935" s="50">
        <v>4.8159999999999998</v>
      </c>
      <c r="AC5935" s="50" t="str">
        <f t="shared" si="377"/>
        <v>Kazakhstan-2070</v>
      </c>
      <c r="AD5935" s="51">
        <f t="shared" si="378"/>
        <v>16237.269999999999</v>
      </c>
      <c r="AE5935" s="15">
        <f t="shared" si="379"/>
        <v>0.51472341101675356</v>
      </c>
      <c r="AF5935">
        <f t="shared" si="380"/>
        <v>0.1796296654236616</v>
      </c>
    </row>
    <row r="5936" spans="1:32" x14ac:dyDescent="0.25">
      <c r="A5936" s="59">
        <v>5919</v>
      </c>
      <c r="B5936" s="60" t="s">
        <v>309</v>
      </c>
      <c r="C5936" s="61" t="s">
        <v>325</v>
      </c>
      <c r="D5936" s="62"/>
      <c r="E5936" s="62">
        <v>417</v>
      </c>
      <c r="F5936" s="62">
        <v>2070</v>
      </c>
      <c r="G5936" s="50">
        <v>566.14200000000005</v>
      </c>
      <c r="H5936" s="50">
        <v>570.64700000000005</v>
      </c>
      <c r="I5936" s="50">
        <v>585.61599999999999</v>
      </c>
      <c r="J5936" s="50">
        <v>604.94899999999996</v>
      </c>
      <c r="K5936" s="50">
        <v>616.78099999999995</v>
      </c>
      <c r="L5936" s="50">
        <v>611.78700000000003</v>
      </c>
      <c r="M5936" s="50">
        <v>586.197</v>
      </c>
      <c r="N5936" s="50">
        <v>548.85500000000002</v>
      </c>
      <c r="O5936" s="50">
        <v>528.80100000000004</v>
      </c>
      <c r="P5936" s="50">
        <v>548.70500000000004</v>
      </c>
      <c r="Q5936" s="50">
        <v>583.12099999999998</v>
      </c>
      <c r="R5936" s="50">
        <v>597.42999999999995</v>
      </c>
      <c r="S5936" s="50">
        <v>441.86700000000002</v>
      </c>
      <c r="T5936" s="50">
        <v>314.52</v>
      </c>
      <c r="U5936" s="50">
        <v>313.125</v>
      </c>
      <c r="V5936" s="50">
        <v>303.82100000000003</v>
      </c>
      <c r="W5936" s="50" t="s">
        <v>311</v>
      </c>
      <c r="X5936" s="50">
        <v>238.29499999999999</v>
      </c>
      <c r="Y5936" s="50">
        <v>98.212999999999994</v>
      </c>
      <c r="Z5936" s="50">
        <v>31.257000000000001</v>
      </c>
      <c r="AA5936" s="50">
        <v>6.9260000000000002</v>
      </c>
      <c r="AB5936" s="50">
        <v>0.81299999999999994</v>
      </c>
      <c r="AC5936" s="50" t="str">
        <f t="shared" si="377"/>
        <v>Kyrgyzstan-2070</v>
      </c>
      <c r="AD5936" s="51">
        <f t="shared" si="378"/>
        <v>5668.4930000000004</v>
      </c>
      <c r="AE5936" s="15">
        <f t="shared" si="379"/>
        <v>0.53442334673430847</v>
      </c>
      <c r="AF5936">
        <f t="shared" si="380"/>
        <v>0.17683507470946019</v>
      </c>
    </row>
    <row r="5937" spans="1:32" x14ac:dyDescent="0.25">
      <c r="A5937" s="59">
        <v>5920</v>
      </c>
      <c r="B5937" s="60" t="s">
        <v>309</v>
      </c>
      <c r="C5937" s="61" t="s">
        <v>326</v>
      </c>
      <c r="D5937" s="62"/>
      <c r="E5937" s="62">
        <v>418</v>
      </c>
      <c r="F5937" s="62">
        <v>2070</v>
      </c>
      <c r="G5937" s="50">
        <v>489.17399999999998</v>
      </c>
      <c r="H5937" s="50">
        <v>506.19400000000002</v>
      </c>
      <c r="I5937" s="50">
        <v>526.39300000000003</v>
      </c>
      <c r="J5937" s="50">
        <v>545.15</v>
      </c>
      <c r="K5937" s="50">
        <v>557.65300000000002</v>
      </c>
      <c r="L5937" s="50">
        <v>569.04999999999995</v>
      </c>
      <c r="M5937" s="50">
        <v>583.96600000000001</v>
      </c>
      <c r="N5937" s="50">
        <v>602.80700000000002</v>
      </c>
      <c r="O5937" s="50">
        <v>623.48800000000006</v>
      </c>
      <c r="P5937" s="50">
        <v>642.22</v>
      </c>
      <c r="Q5937" s="50">
        <v>651.40599999999995</v>
      </c>
      <c r="R5937" s="50">
        <v>637.495</v>
      </c>
      <c r="S5937" s="50">
        <v>603.67700000000002</v>
      </c>
      <c r="T5937" s="50">
        <v>528.41899999999998</v>
      </c>
      <c r="U5937" s="50">
        <v>467.11900000000003</v>
      </c>
      <c r="V5937" s="50">
        <v>374.18900000000002</v>
      </c>
      <c r="W5937" s="50" t="s">
        <v>311</v>
      </c>
      <c r="X5937" s="50">
        <v>227.322</v>
      </c>
      <c r="Y5937" s="50">
        <v>101.17700000000001</v>
      </c>
      <c r="Z5937" s="50">
        <v>30.331</v>
      </c>
      <c r="AA5937" s="50">
        <v>5.609</v>
      </c>
      <c r="AB5937" s="50">
        <v>0.54200000000000004</v>
      </c>
      <c r="AC5937" s="50" t="str">
        <f t="shared" si="377"/>
        <v>Lao People's Democratic Republic-2070</v>
      </c>
      <c r="AD5937" s="51">
        <f t="shared" si="378"/>
        <v>6016.9120000000003</v>
      </c>
      <c r="AE5937" s="15">
        <f t="shared" si="379"/>
        <v>0.54121931648659638</v>
      </c>
      <c r="AF5937">
        <f t="shared" si="380"/>
        <v>0.23010787177000508</v>
      </c>
    </row>
    <row r="5938" spans="1:32" x14ac:dyDescent="0.25">
      <c r="A5938" s="59">
        <v>5921</v>
      </c>
      <c r="B5938" s="60" t="s">
        <v>309</v>
      </c>
      <c r="C5938" s="61" t="s">
        <v>327</v>
      </c>
      <c r="D5938" s="62"/>
      <c r="E5938" s="62">
        <v>426</v>
      </c>
      <c r="F5938" s="62">
        <v>2070</v>
      </c>
      <c r="G5938" s="50">
        <v>259.69799999999998</v>
      </c>
      <c r="H5938" s="50">
        <v>264.20400000000001</v>
      </c>
      <c r="I5938" s="50">
        <v>270.01</v>
      </c>
      <c r="J5938" s="50">
        <v>274.09899999999999</v>
      </c>
      <c r="K5938" s="50">
        <v>275.21300000000002</v>
      </c>
      <c r="L5938" s="50">
        <v>273.27100000000002</v>
      </c>
      <c r="M5938" s="50">
        <v>267.34699999999998</v>
      </c>
      <c r="N5938" s="50">
        <v>259.33699999999999</v>
      </c>
      <c r="O5938" s="50">
        <v>251.69</v>
      </c>
      <c r="P5938" s="50">
        <v>245.84</v>
      </c>
      <c r="Q5938" s="50">
        <v>233.77099999999999</v>
      </c>
      <c r="R5938" s="50">
        <v>209.02600000000001</v>
      </c>
      <c r="S5938" s="50">
        <v>169.75700000000001</v>
      </c>
      <c r="T5938" s="50">
        <v>143.256</v>
      </c>
      <c r="U5938" s="50">
        <v>119.919</v>
      </c>
      <c r="V5938" s="50">
        <v>82.569000000000003</v>
      </c>
      <c r="W5938" s="50" t="s">
        <v>311</v>
      </c>
      <c r="X5938" s="50">
        <v>47.314999999999998</v>
      </c>
      <c r="Y5938" s="50">
        <v>19.119</v>
      </c>
      <c r="Z5938" s="50">
        <v>4.55</v>
      </c>
      <c r="AA5938" s="50">
        <v>0.67200000000000004</v>
      </c>
      <c r="AB5938" s="50">
        <v>6.8000000000000005E-2</v>
      </c>
      <c r="AC5938" s="50" t="str">
        <f t="shared" si="377"/>
        <v>Lesotho-2070</v>
      </c>
      <c r="AD5938" s="51">
        <f t="shared" si="378"/>
        <v>2459.3510000000001</v>
      </c>
      <c r="AE5938" s="15">
        <f t="shared" si="379"/>
        <v>0.49256084227098929</v>
      </c>
      <c r="AF5938">
        <f t="shared" si="380"/>
        <v>0.12832285616010755</v>
      </c>
    </row>
    <row r="5939" spans="1:32" x14ac:dyDescent="0.25">
      <c r="A5939" s="59">
        <v>5922</v>
      </c>
      <c r="B5939" s="60" t="s">
        <v>309</v>
      </c>
      <c r="C5939" s="61" t="s">
        <v>328</v>
      </c>
      <c r="D5939" s="62"/>
      <c r="E5939" s="62">
        <v>454</v>
      </c>
      <c r="F5939" s="62">
        <v>2070</v>
      </c>
      <c r="G5939" s="50">
        <v>5166.9430000000002</v>
      </c>
      <c r="H5939" s="50">
        <v>5084.4520000000002</v>
      </c>
      <c r="I5939" s="50">
        <v>4976.4399999999996</v>
      </c>
      <c r="J5939" s="50">
        <v>4833.116</v>
      </c>
      <c r="K5939" s="50">
        <v>4651.5150000000003</v>
      </c>
      <c r="L5939" s="50">
        <v>4446.7610000000004</v>
      </c>
      <c r="M5939" s="50">
        <v>4212.7489999999998</v>
      </c>
      <c r="N5939" s="50">
        <v>3958.4580000000001</v>
      </c>
      <c r="O5939" s="50">
        <v>3680.3939999999998</v>
      </c>
      <c r="P5939" s="50">
        <v>3356.326</v>
      </c>
      <c r="Q5939" s="50">
        <v>2995.9450000000002</v>
      </c>
      <c r="R5939" s="50">
        <v>2607.5659999999998</v>
      </c>
      <c r="S5939" s="50">
        <v>2342.7979999999998</v>
      </c>
      <c r="T5939" s="50">
        <v>1872.5630000000001</v>
      </c>
      <c r="U5939" s="50">
        <v>1464.27</v>
      </c>
      <c r="V5939" s="50">
        <v>1042.7090000000001</v>
      </c>
      <c r="W5939" s="50" t="s">
        <v>311</v>
      </c>
      <c r="X5939" s="50">
        <v>620.78700000000003</v>
      </c>
      <c r="Y5939" s="50">
        <v>251.55600000000001</v>
      </c>
      <c r="Z5939" s="50">
        <v>67.793000000000006</v>
      </c>
      <c r="AA5939" s="50">
        <v>9.3840000000000003</v>
      </c>
      <c r="AB5939" s="50">
        <v>0.623</v>
      </c>
      <c r="AC5939" s="50" t="str">
        <f t="shared" si="377"/>
        <v>Malawi-2070</v>
      </c>
      <c r="AD5939" s="51">
        <f t="shared" si="378"/>
        <v>37085.628000000004</v>
      </c>
      <c r="AE5939" s="15">
        <f t="shared" si="379"/>
        <v>0.55432578895522544</v>
      </c>
      <c r="AF5939">
        <f t="shared" si="380"/>
        <v>0.10187979717572893</v>
      </c>
    </row>
    <row r="5940" spans="1:32" x14ac:dyDescent="0.25">
      <c r="A5940" s="59">
        <v>5923</v>
      </c>
      <c r="B5940" s="60" t="s">
        <v>309</v>
      </c>
      <c r="C5940" s="61" t="s">
        <v>329</v>
      </c>
      <c r="D5940" s="62"/>
      <c r="E5940" s="62">
        <v>466</v>
      </c>
      <c r="F5940" s="62">
        <v>2070</v>
      </c>
      <c r="G5940" s="50">
        <v>6215.665</v>
      </c>
      <c r="H5940" s="50">
        <v>6081.1530000000002</v>
      </c>
      <c r="I5940" s="50">
        <v>5918.2629999999999</v>
      </c>
      <c r="J5940" s="50">
        <v>5721.1279999999997</v>
      </c>
      <c r="K5940" s="50">
        <v>5459.8050000000003</v>
      </c>
      <c r="L5940" s="50">
        <v>5160.9219999999996</v>
      </c>
      <c r="M5940" s="50">
        <v>4814.4639999999999</v>
      </c>
      <c r="N5940" s="50">
        <v>4406.6390000000001</v>
      </c>
      <c r="O5940" s="50">
        <v>3939.5369999999998</v>
      </c>
      <c r="P5940" s="50">
        <v>3442.16</v>
      </c>
      <c r="Q5940" s="50">
        <v>2963.7460000000001</v>
      </c>
      <c r="R5940" s="50">
        <v>2523.3110000000001</v>
      </c>
      <c r="S5940" s="50">
        <v>2056.0830000000001</v>
      </c>
      <c r="T5940" s="50">
        <v>1489.9549999999999</v>
      </c>
      <c r="U5940" s="50">
        <v>980.65499999999997</v>
      </c>
      <c r="V5940" s="50">
        <v>583.99099999999999</v>
      </c>
      <c r="W5940" s="50" t="s">
        <v>311</v>
      </c>
      <c r="X5940" s="50">
        <v>282.81599999999997</v>
      </c>
      <c r="Y5940" s="50">
        <v>99.704999999999998</v>
      </c>
      <c r="Z5940" s="50">
        <v>20.66</v>
      </c>
      <c r="AA5940" s="50">
        <v>2.069</v>
      </c>
      <c r="AB5940" s="50">
        <v>9.4E-2</v>
      </c>
      <c r="AC5940" s="50" t="str">
        <f t="shared" si="377"/>
        <v>Mali-2070</v>
      </c>
      <c r="AD5940" s="51">
        <f t="shared" si="378"/>
        <v>40487.794999999998</v>
      </c>
      <c r="AE5940" s="15">
        <f t="shared" si="379"/>
        <v>0.53534715832265012</v>
      </c>
      <c r="AF5940">
        <f t="shared" si="380"/>
        <v>5.8939957217769005E-2</v>
      </c>
    </row>
    <row r="5941" spans="1:32" x14ac:dyDescent="0.25">
      <c r="A5941" s="59">
        <v>5924</v>
      </c>
      <c r="B5941" s="60" t="s">
        <v>309</v>
      </c>
      <c r="C5941" s="61" t="s">
        <v>330</v>
      </c>
      <c r="D5941" s="62"/>
      <c r="E5941" s="62">
        <v>496</v>
      </c>
      <c r="F5941" s="62">
        <v>2070</v>
      </c>
      <c r="G5941" s="50">
        <v>271.923</v>
      </c>
      <c r="H5941" s="50">
        <v>274.30799999999999</v>
      </c>
      <c r="I5941" s="50">
        <v>286.73399999999998</v>
      </c>
      <c r="J5941" s="50">
        <v>303.25299999999999</v>
      </c>
      <c r="K5941" s="50">
        <v>308.68</v>
      </c>
      <c r="L5941" s="50">
        <v>296.77600000000001</v>
      </c>
      <c r="M5941" s="50">
        <v>279</v>
      </c>
      <c r="N5941" s="50">
        <v>267.13799999999998</v>
      </c>
      <c r="O5941" s="50">
        <v>269.57</v>
      </c>
      <c r="P5941" s="50">
        <v>284.93299999999999</v>
      </c>
      <c r="Q5941" s="50">
        <v>303.81299999999999</v>
      </c>
      <c r="R5941" s="50">
        <v>310.74599999999998</v>
      </c>
      <c r="S5941" s="50">
        <v>225.79499999999999</v>
      </c>
      <c r="T5941" s="50">
        <v>160.96299999999999</v>
      </c>
      <c r="U5941" s="50">
        <v>148.363</v>
      </c>
      <c r="V5941" s="50">
        <v>144.52799999999999</v>
      </c>
      <c r="W5941" s="50" t="s">
        <v>311</v>
      </c>
      <c r="X5941" s="50">
        <v>119.547</v>
      </c>
      <c r="Y5941" s="50">
        <v>58.145000000000003</v>
      </c>
      <c r="Z5941" s="50">
        <v>23.096</v>
      </c>
      <c r="AA5941" s="50">
        <v>6.375</v>
      </c>
      <c r="AB5941" s="50">
        <v>0.99399999999999999</v>
      </c>
      <c r="AC5941" s="50" t="str">
        <f t="shared" si="377"/>
        <v>Mongolia-2070</v>
      </c>
      <c r="AD5941" s="51">
        <f t="shared" si="378"/>
        <v>2849.7040000000002</v>
      </c>
      <c r="AE5941" s="15">
        <f t="shared" si="379"/>
        <v>0.5246074680036944</v>
      </c>
      <c r="AF5941">
        <f t="shared" si="380"/>
        <v>0.17976391579042267</v>
      </c>
    </row>
    <row r="5942" spans="1:32" x14ac:dyDescent="0.25">
      <c r="A5942" s="59">
        <v>5925</v>
      </c>
      <c r="B5942" s="60" t="s">
        <v>309</v>
      </c>
      <c r="C5942" s="61" t="s">
        <v>331</v>
      </c>
      <c r="D5942" s="62"/>
      <c r="E5942" s="62">
        <v>524</v>
      </c>
      <c r="F5942" s="62">
        <v>2070</v>
      </c>
      <c r="G5942" s="50">
        <v>1606.289</v>
      </c>
      <c r="H5942" s="50">
        <v>1691.415</v>
      </c>
      <c r="I5942" s="50">
        <v>1787.34</v>
      </c>
      <c r="J5942" s="50">
        <v>1843.7719999999999</v>
      </c>
      <c r="K5942" s="50">
        <v>1866.1510000000001</v>
      </c>
      <c r="L5942" s="50">
        <v>1907.704</v>
      </c>
      <c r="M5942" s="50">
        <v>1984.3520000000001</v>
      </c>
      <c r="N5942" s="50">
        <v>2129.5529999999999</v>
      </c>
      <c r="O5942" s="50">
        <v>2299.5140000000001</v>
      </c>
      <c r="P5942" s="50">
        <v>2401.4780000000001</v>
      </c>
      <c r="Q5942" s="50">
        <v>2410.723</v>
      </c>
      <c r="R5942" s="50">
        <v>2367.8040000000001</v>
      </c>
      <c r="S5942" s="50">
        <v>2614.9</v>
      </c>
      <c r="T5942" s="50">
        <v>2661.5889999999999</v>
      </c>
      <c r="U5942" s="50">
        <v>2357.8760000000002</v>
      </c>
      <c r="V5942" s="50">
        <v>1703.6120000000001</v>
      </c>
      <c r="W5942" s="50" t="s">
        <v>311</v>
      </c>
      <c r="X5942" s="50">
        <v>1100.576</v>
      </c>
      <c r="Y5942" s="50">
        <v>577.30499999999995</v>
      </c>
      <c r="Z5942" s="50">
        <v>220.31700000000001</v>
      </c>
      <c r="AA5942" s="50">
        <v>52.012</v>
      </c>
      <c r="AB5942" s="50">
        <v>6.7060000000000004</v>
      </c>
      <c r="AC5942" s="50" t="str">
        <f t="shared" si="377"/>
        <v>Nepal-2070</v>
      </c>
      <c r="AD5942" s="51">
        <f t="shared" si="378"/>
        <v>21825.950999999997</v>
      </c>
      <c r="AE5942" s="15">
        <f t="shared" si="379"/>
        <v>0.6306729544110129</v>
      </c>
      <c r="AF5942">
        <f t="shared" si="380"/>
        <v>0.32254448414114761</v>
      </c>
    </row>
    <row r="5943" spans="1:32" x14ac:dyDescent="0.25">
      <c r="A5943" s="59">
        <v>5926</v>
      </c>
      <c r="B5943" s="60" t="s">
        <v>309</v>
      </c>
      <c r="C5943" s="61" t="s">
        <v>332</v>
      </c>
      <c r="D5943" s="62"/>
      <c r="E5943" s="62">
        <v>562</v>
      </c>
      <c r="F5943" s="62">
        <v>2070</v>
      </c>
      <c r="G5943" s="50">
        <v>14662.947</v>
      </c>
      <c r="H5943" s="50">
        <v>13811.147999999999</v>
      </c>
      <c r="I5943" s="50">
        <v>12893.272999999999</v>
      </c>
      <c r="J5943" s="50">
        <v>11884.525</v>
      </c>
      <c r="K5943" s="50">
        <v>10791.216</v>
      </c>
      <c r="L5943" s="50">
        <v>9646.9040000000005</v>
      </c>
      <c r="M5943" s="50">
        <v>8481.0889999999999</v>
      </c>
      <c r="N5943" s="50">
        <v>7328.0069999999996</v>
      </c>
      <c r="O5943" s="50">
        <v>6218.3549999999996</v>
      </c>
      <c r="P5943" s="50">
        <v>5173.1589999999997</v>
      </c>
      <c r="Q5943" s="50">
        <v>4210.6260000000002</v>
      </c>
      <c r="R5943" s="50">
        <v>3359.32</v>
      </c>
      <c r="S5943" s="50">
        <v>2601.076</v>
      </c>
      <c r="T5943" s="50">
        <v>1901.6890000000001</v>
      </c>
      <c r="U5943" s="50">
        <v>1243.3009999999999</v>
      </c>
      <c r="V5943" s="50">
        <v>695.29100000000005</v>
      </c>
      <c r="W5943" s="50" t="s">
        <v>311</v>
      </c>
      <c r="X5943" s="50">
        <v>340.85500000000002</v>
      </c>
      <c r="Y5943" s="50">
        <v>125.47499999999999</v>
      </c>
      <c r="Z5943" s="50">
        <v>27.63</v>
      </c>
      <c r="AA5943" s="50">
        <v>3.161</v>
      </c>
      <c r="AB5943" s="50">
        <v>0.182</v>
      </c>
      <c r="AC5943" s="50" t="str">
        <f t="shared" si="377"/>
        <v>Niger-2070</v>
      </c>
      <c r="AD5943" s="51">
        <f t="shared" si="378"/>
        <v>69694.277000000016</v>
      </c>
      <c r="AE5943" s="15">
        <f t="shared" si="379"/>
        <v>0.65579203870642044</v>
      </c>
      <c r="AF5943">
        <f t="shared" si="380"/>
        <v>3.9055643377153289E-2</v>
      </c>
    </row>
    <row r="5944" spans="1:32" x14ac:dyDescent="0.25">
      <c r="A5944" s="59">
        <v>5927</v>
      </c>
      <c r="B5944" s="60" t="s">
        <v>309</v>
      </c>
      <c r="C5944" s="61" t="s">
        <v>333</v>
      </c>
      <c r="D5944" s="62"/>
      <c r="E5944" s="62">
        <v>600</v>
      </c>
      <c r="F5944" s="62">
        <v>2070</v>
      </c>
      <c r="G5944" s="50">
        <v>517.12699999999995</v>
      </c>
      <c r="H5944" s="50">
        <v>533.70500000000004</v>
      </c>
      <c r="I5944" s="50">
        <v>551.28599999999994</v>
      </c>
      <c r="J5944" s="50">
        <v>566.67200000000003</v>
      </c>
      <c r="K5944" s="50">
        <v>576.44799999999998</v>
      </c>
      <c r="L5944" s="50">
        <v>581.66899999999998</v>
      </c>
      <c r="M5944" s="50">
        <v>586.21900000000005</v>
      </c>
      <c r="N5944" s="50">
        <v>590.71900000000005</v>
      </c>
      <c r="O5944" s="50">
        <v>598.87400000000002</v>
      </c>
      <c r="P5944" s="50">
        <v>600.55999999999995</v>
      </c>
      <c r="Q5944" s="50">
        <v>585.86</v>
      </c>
      <c r="R5944" s="50">
        <v>553.32799999999997</v>
      </c>
      <c r="S5944" s="50">
        <v>528.47199999999998</v>
      </c>
      <c r="T5944" s="50">
        <v>486.94900000000001</v>
      </c>
      <c r="U5944" s="50">
        <v>465.178</v>
      </c>
      <c r="V5944" s="50">
        <v>385.33600000000001</v>
      </c>
      <c r="W5944" s="50" t="s">
        <v>311</v>
      </c>
      <c r="X5944" s="50">
        <v>280.33300000000003</v>
      </c>
      <c r="Y5944" s="50">
        <v>156.78800000000001</v>
      </c>
      <c r="Z5944" s="50">
        <v>60.337000000000003</v>
      </c>
      <c r="AA5944" s="50">
        <v>16.088000000000001</v>
      </c>
      <c r="AB5944" s="50">
        <v>3.4620000000000002</v>
      </c>
      <c r="AC5944" s="50" t="str">
        <f t="shared" si="377"/>
        <v>Paraguay-2070</v>
      </c>
      <c r="AD5944" s="51">
        <f t="shared" si="378"/>
        <v>5768.8209999999999</v>
      </c>
      <c r="AE5944" s="15">
        <f t="shared" si="379"/>
        <v>0.59918465142184174</v>
      </c>
      <c r="AF5944">
        <f t="shared" si="380"/>
        <v>0.25159223268568637</v>
      </c>
    </row>
    <row r="5945" spans="1:32" x14ac:dyDescent="0.25">
      <c r="A5945" s="59">
        <v>5928</v>
      </c>
      <c r="B5945" s="60" t="s">
        <v>309</v>
      </c>
      <c r="C5945" s="61" t="s">
        <v>334</v>
      </c>
      <c r="D5945" s="62">
        <v>2</v>
      </c>
      <c r="E5945" s="62">
        <v>498</v>
      </c>
      <c r="F5945" s="62">
        <v>2070</v>
      </c>
      <c r="G5945" s="50">
        <v>107.508</v>
      </c>
      <c r="H5945" s="50">
        <v>110.35</v>
      </c>
      <c r="I5945" s="50">
        <v>115.916</v>
      </c>
      <c r="J5945" s="50">
        <v>123.19199999999999</v>
      </c>
      <c r="K5945" s="50">
        <v>129.60900000000001</v>
      </c>
      <c r="L5945" s="50">
        <v>132.042</v>
      </c>
      <c r="M5945" s="50">
        <v>131.35499999999999</v>
      </c>
      <c r="N5945" s="50">
        <v>133.41800000000001</v>
      </c>
      <c r="O5945" s="50">
        <v>143.167</v>
      </c>
      <c r="P5945" s="50">
        <v>157.19900000000001</v>
      </c>
      <c r="Q5945" s="50">
        <v>175.90199999999999</v>
      </c>
      <c r="R5945" s="50">
        <v>192.55500000000001</v>
      </c>
      <c r="S5945" s="50">
        <v>178.35300000000001</v>
      </c>
      <c r="T5945" s="50">
        <v>153.69499999999999</v>
      </c>
      <c r="U5945" s="50">
        <v>167.65700000000001</v>
      </c>
      <c r="V5945" s="50">
        <v>191.61600000000001</v>
      </c>
      <c r="W5945" s="50" t="s">
        <v>311</v>
      </c>
      <c r="X5945" s="50">
        <v>178.48400000000001</v>
      </c>
      <c r="Y5945" s="50">
        <v>87.679000000000002</v>
      </c>
      <c r="Z5945" s="50">
        <v>32.466000000000001</v>
      </c>
      <c r="AA5945" s="50">
        <v>8.0120000000000005</v>
      </c>
      <c r="AB5945" s="50">
        <v>1.1679999999999999</v>
      </c>
      <c r="AC5945" s="50" t="str">
        <f t="shared" si="377"/>
        <v>Republic of Moldova-2070</v>
      </c>
      <c r="AD5945" s="51">
        <f t="shared" si="378"/>
        <v>1496.7920000000001</v>
      </c>
      <c r="AE5945" s="15">
        <f t="shared" si="379"/>
        <v>0.77135032790127123</v>
      </c>
      <c r="AF5945">
        <f t="shared" si="380"/>
        <v>0.44837334463766931</v>
      </c>
    </row>
    <row r="5946" spans="1:32" x14ac:dyDescent="0.25">
      <c r="A5946" s="59">
        <v>5929</v>
      </c>
      <c r="B5946" s="60" t="s">
        <v>309</v>
      </c>
      <c r="C5946" s="61" t="s">
        <v>335</v>
      </c>
      <c r="D5946" s="62"/>
      <c r="E5946" s="62">
        <v>646</v>
      </c>
      <c r="F5946" s="62">
        <v>2070</v>
      </c>
      <c r="G5946" s="50">
        <v>1790.5730000000001</v>
      </c>
      <c r="H5946" s="50">
        <v>1824.21</v>
      </c>
      <c r="I5946" s="50">
        <v>1855.377</v>
      </c>
      <c r="J5946" s="50">
        <v>1884.2940000000001</v>
      </c>
      <c r="K5946" s="50">
        <v>1917.2280000000001</v>
      </c>
      <c r="L5946" s="50">
        <v>1940.49</v>
      </c>
      <c r="M5946" s="50">
        <v>1922.098</v>
      </c>
      <c r="N5946" s="50">
        <v>1847.1790000000001</v>
      </c>
      <c r="O5946" s="50">
        <v>1743.6669999999999</v>
      </c>
      <c r="P5946" s="50">
        <v>1656.999</v>
      </c>
      <c r="Q5946" s="50">
        <v>1591.68</v>
      </c>
      <c r="R5946" s="50">
        <v>1499.097</v>
      </c>
      <c r="S5946" s="50">
        <v>1345.771</v>
      </c>
      <c r="T5946" s="50">
        <v>1089.578</v>
      </c>
      <c r="U5946" s="50">
        <v>841.88900000000001</v>
      </c>
      <c r="V5946" s="50">
        <v>588.11699999999996</v>
      </c>
      <c r="W5946" s="50" t="s">
        <v>311</v>
      </c>
      <c r="X5946" s="50">
        <v>460.70600000000002</v>
      </c>
      <c r="Y5946" s="50">
        <v>235.881</v>
      </c>
      <c r="Z5946" s="50">
        <v>71.239000000000004</v>
      </c>
      <c r="AA5946" s="50">
        <v>14.476000000000001</v>
      </c>
      <c r="AB5946" s="50">
        <v>1.7350000000000001</v>
      </c>
      <c r="AC5946" s="50" t="str">
        <f t="shared" si="377"/>
        <v>Rwanda-2070</v>
      </c>
      <c r="AD5946" s="51">
        <f t="shared" si="378"/>
        <v>17348.503000000001</v>
      </c>
      <c r="AE5946" s="15">
        <f t="shared" si="379"/>
        <v>0.50573706561309639</v>
      </c>
      <c r="AF5946">
        <f t="shared" si="380"/>
        <v>0.14477715017746656</v>
      </c>
    </row>
    <row r="5947" spans="1:32" x14ac:dyDescent="0.25">
      <c r="A5947" s="59">
        <v>5930</v>
      </c>
      <c r="B5947" s="60" t="s">
        <v>309</v>
      </c>
      <c r="C5947" s="61" t="s">
        <v>336</v>
      </c>
      <c r="D5947" s="62"/>
      <c r="E5947" s="62">
        <v>728</v>
      </c>
      <c r="F5947" s="62">
        <v>2070</v>
      </c>
      <c r="G5947" s="50">
        <v>3075.558</v>
      </c>
      <c r="H5947" s="50">
        <v>3026.5659999999998</v>
      </c>
      <c r="I5947" s="50">
        <v>2969.9</v>
      </c>
      <c r="J5947" s="50">
        <v>2892.9679999999998</v>
      </c>
      <c r="K5947" s="50">
        <v>2787.518</v>
      </c>
      <c r="L5947" s="50">
        <v>2658.9490000000001</v>
      </c>
      <c r="M5947" s="50">
        <v>2516.1669999999999</v>
      </c>
      <c r="N5947" s="50">
        <v>2365.3339999999998</v>
      </c>
      <c r="O5947" s="50">
        <v>2198.23</v>
      </c>
      <c r="P5947" s="50">
        <v>2002.2</v>
      </c>
      <c r="Q5947" s="50">
        <v>1772.829</v>
      </c>
      <c r="R5947" s="50">
        <v>1522.4290000000001</v>
      </c>
      <c r="S5947" s="50">
        <v>1269.75</v>
      </c>
      <c r="T5947" s="50">
        <v>1001.2910000000001</v>
      </c>
      <c r="U5947" s="50">
        <v>739.14499999999998</v>
      </c>
      <c r="V5947" s="50">
        <v>466.22399999999999</v>
      </c>
      <c r="W5947" s="50" t="s">
        <v>311</v>
      </c>
      <c r="X5947" s="50">
        <v>237.03899999999999</v>
      </c>
      <c r="Y5947" s="50">
        <v>86.384</v>
      </c>
      <c r="Z5947" s="50">
        <v>21.748999999999999</v>
      </c>
      <c r="AA5947" s="50">
        <v>3.18</v>
      </c>
      <c r="AB5947" s="50">
        <v>0.255</v>
      </c>
      <c r="AC5947" s="50" t="str">
        <f t="shared" si="377"/>
        <v>South Sudan-2070</v>
      </c>
      <c r="AD5947" s="51">
        <f t="shared" si="378"/>
        <v>21986.374</v>
      </c>
      <c r="AE5947" s="15">
        <f t="shared" si="379"/>
        <v>0.52884077201634061</v>
      </c>
      <c r="AF5947">
        <f t="shared" si="380"/>
        <v>8.227298136883944E-2</v>
      </c>
    </row>
    <row r="5948" spans="1:32" x14ac:dyDescent="0.25">
      <c r="A5948" s="59">
        <v>5931</v>
      </c>
      <c r="B5948" s="60" t="s">
        <v>309</v>
      </c>
      <c r="C5948" s="61" t="s">
        <v>337</v>
      </c>
      <c r="D5948" s="62"/>
      <c r="E5948" s="62">
        <v>748</v>
      </c>
      <c r="F5948" s="62">
        <v>2070</v>
      </c>
      <c r="G5948" s="50">
        <v>159.738</v>
      </c>
      <c r="H5948" s="50">
        <v>163.065</v>
      </c>
      <c r="I5948" s="50">
        <v>167.11600000000001</v>
      </c>
      <c r="J5948" s="50">
        <v>171.35300000000001</v>
      </c>
      <c r="K5948" s="50">
        <v>174.03</v>
      </c>
      <c r="L5948" s="50">
        <v>173.87200000000001</v>
      </c>
      <c r="M5948" s="50">
        <v>170.92400000000001</v>
      </c>
      <c r="N5948" s="50">
        <v>166.32499999999999</v>
      </c>
      <c r="O5948" s="50">
        <v>162.38999999999999</v>
      </c>
      <c r="P5948" s="50">
        <v>158.97900000000001</v>
      </c>
      <c r="Q5948" s="50">
        <v>152.363</v>
      </c>
      <c r="R5948" s="50">
        <v>137.31399999999999</v>
      </c>
      <c r="S5948" s="50">
        <v>117.369</v>
      </c>
      <c r="T5948" s="50">
        <v>95.402000000000001</v>
      </c>
      <c r="U5948" s="50">
        <v>79.122</v>
      </c>
      <c r="V5948" s="50">
        <v>60.207999999999998</v>
      </c>
      <c r="W5948" s="50" t="s">
        <v>311</v>
      </c>
      <c r="X5948" s="50">
        <v>35.06</v>
      </c>
      <c r="Y5948" s="50">
        <v>13.138999999999999</v>
      </c>
      <c r="Z5948" s="50">
        <v>3.1349999999999998</v>
      </c>
      <c r="AA5948" s="50">
        <v>0.51600000000000001</v>
      </c>
      <c r="AB5948" s="50">
        <v>5.6000000000000001E-2</v>
      </c>
      <c r="AC5948" s="50" t="str">
        <f t="shared" si="377"/>
        <v>Swaziland-2070</v>
      </c>
      <c r="AD5948" s="51">
        <f t="shared" si="378"/>
        <v>1584.9190000000001</v>
      </c>
      <c r="AE5948" s="15">
        <f t="shared" si="379"/>
        <v>0.48996636421167261</v>
      </c>
      <c r="AF5948">
        <f t="shared" si="380"/>
        <v>0.13814958083474468</v>
      </c>
    </row>
    <row r="5949" spans="1:32" x14ac:dyDescent="0.25">
      <c r="A5949" s="59">
        <v>5932</v>
      </c>
      <c r="B5949" s="60" t="s">
        <v>309</v>
      </c>
      <c r="C5949" s="61" t="s">
        <v>338</v>
      </c>
      <c r="D5949" s="62"/>
      <c r="E5949" s="62">
        <v>762</v>
      </c>
      <c r="F5949" s="62">
        <v>2070</v>
      </c>
      <c r="G5949" s="50">
        <v>1230.0419999999999</v>
      </c>
      <c r="H5949" s="50">
        <v>1224.393</v>
      </c>
      <c r="I5949" s="50">
        <v>1226.4880000000001</v>
      </c>
      <c r="J5949" s="50">
        <v>1246.001</v>
      </c>
      <c r="K5949" s="50">
        <v>1265.8699999999999</v>
      </c>
      <c r="L5949" s="50">
        <v>1255.174</v>
      </c>
      <c r="M5949" s="50">
        <v>1191.386</v>
      </c>
      <c r="N5949" s="50">
        <v>1108.0119999999999</v>
      </c>
      <c r="O5949" s="50">
        <v>1061.2550000000001</v>
      </c>
      <c r="P5949" s="50">
        <v>1064.175</v>
      </c>
      <c r="Q5949" s="50">
        <v>1058.4970000000001</v>
      </c>
      <c r="R5949" s="50">
        <v>990.02300000000002</v>
      </c>
      <c r="S5949" s="50">
        <v>802.38800000000003</v>
      </c>
      <c r="T5949" s="50">
        <v>621.12199999999996</v>
      </c>
      <c r="U5949" s="50">
        <v>579.04600000000005</v>
      </c>
      <c r="V5949" s="50">
        <v>478.60599999999999</v>
      </c>
      <c r="W5949" s="50" t="s">
        <v>311</v>
      </c>
      <c r="X5949" s="50">
        <v>349.56700000000001</v>
      </c>
      <c r="Y5949" s="50">
        <v>171.137</v>
      </c>
      <c r="Z5949" s="50">
        <v>66.340999999999994</v>
      </c>
      <c r="AA5949" s="50">
        <v>21.103000000000002</v>
      </c>
      <c r="AB5949" s="50">
        <v>4.7569999999999997</v>
      </c>
      <c r="AC5949" s="50" t="str">
        <f t="shared" si="377"/>
        <v>Tajikistan-2070</v>
      </c>
      <c r="AD5949" s="51">
        <f t="shared" si="378"/>
        <v>11042.781000000001</v>
      </c>
      <c r="AE5949" s="15">
        <f t="shared" si="379"/>
        <v>0.54086031408211388</v>
      </c>
      <c r="AF5949">
        <f t="shared" si="380"/>
        <v>0.15564554951661622</v>
      </c>
    </row>
    <row r="5950" spans="1:32" x14ac:dyDescent="0.25">
      <c r="A5950" s="59">
        <v>5933</v>
      </c>
      <c r="B5950" s="60" t="s">
        <v>309</v>
      </c>
      <c r="C5950" s="61" t="s">
        <v>339</v>
      </c>
      <c r="D5950" s="62">
        <v>3</v>
      </c>
      <c r="E5950" s="62">
        <v>807</v>
      </c>
      <c r="F5950" s="62">
        <v>2070</v>
      </c>
      <c r="G5950" s="50">
        <v>78.224000000000004</v>
      </c>
      <c r="H5950" s="50">
        <v>81.328999999999994</v>
      </c>
      <c r="I5950" s="50">
        <v>85.376999999999995</v>
      </c>
      <c r="J5950" s="50">
        <v>88.596999999999994</v>
      </c>
      <c r="K5950" s="50">
        <v>89.457999999999998</v>
      </c>
      <c r="L5950" s="50">
        <v>88.899000000000001</v>
      </c>
      <c r="M5950" s="50">
        <v>89.421999999999997</v>
      </c>
      <c r="N5950" s="50">
        <v>93.040999999999997</v>
      </c>
      <c r="O5950" s="50">
        <v>99.465999999999994</v>
      </c>
      <c r="P5950" s="50">
        <v>105.65600000000001</v>
      </c>
      <c r="Q5950" s="50">
        <v>108.54300000000001</v>
      </c>
      <c r="R5950" s="50">
        <v>107.10899999999999</v>
      </c>
      <c r="S5950" s="50">
        <v>101.354</v>
      </c>
      <c r="T5950" s="50">
        <v>105.71299999999999</v>
      </c>
      <c r="U5950" s="50">
        <v>106.96299999999999</v>
      </c>
      <c r="V5950" s="50">
        <v>111.866</v>
      </c>
      <c r="W5950" s="50" t="s">
        <v>311</v>
      </c>
      <c r="X5950" s="50">
        <v>94.152000000000001</v>
      </c>
      <c r="Y5950" s="50">
        <v>60.813000000000002</v>
      </c>
      <c r="Z5950" s="50">
        <v>25.786000000000001</v>
      </c>
      <c r="AA5950" s="50">
        <v>6.4109999999999996</v>
      </c>
      <c r="AB5950" s="50">
        <v>0.83599999999999997</v>
      </c>
      <c r="AC5950" s="50" t="str">
        <f t="shared" si="377"/>
        <v>TFYR Macedonia-2070</v>
      </c>
      <c r="AD5950" s="51">
        <f t="shared" si="378"/>
        <v>971.54500000000007</v>
      </c>
      <c r="AE5950" s="15">
        <f t="shared" si="379"/>
        <v>0.77965508545666939</v>
      </c>
      <c r="AF5950">
        <f t="shared" si="380"/>
        <v>0.42133212766394701</v>
      </c>
    </row>
    <row r="5951" spans="1:32" x14ac:dyDescent="0.25">
      <c r="A5951" s="59">
        <v>5934</v>
      </c>
      <c r="B5951" s="60" t="s">
        <v>309</v>
      </c>
      <c r="C5951" s="61" t="s">
        <v>340</v>
      </c>
      <c r="D5951" s="62"/>
      <c r="E5951" s="62">
        <v>795</v>
      </c>
      <c r="F5951" s="62">
        <v>2070</v>
      </c>
      <c r="G5951" s="50">
        <v>535.15200000000004</v>
      </c>
      <c r="H5951" s="50">
        <v>533.24400000000003</v>
      </c>
      <c r="I5951" s="50">
        <v>542.58100000000002</v>
      </c>
      <c r="J5951" s="50">
        <v>567.23</v>
      </c>
      <c r="K5951" s="50">
        <v>595.02599999999995</v>
      </c>
      <c r="L5951" s="50">
        <v>602.38400000000001</v>
      </c>
      <c r="M5951" s="50">
        <v>580.79399999999998</v>
      </c>
      <c r="N5951" s="50">
        <v>548.75099999999998</v>
      </c>
      <c r="O5951" s="50">
        <v>540.48</v>
      </c>
      <c r="P5951" s="50">
        <v>564.00900000000001</v>
      </c>
      <c r="Q5951" s="50">
        <v>587.63699999999994</v>
      </c>
      <c r="R5951" s="50">
        <v>575.86</v>
      </c>
      <c r="S5951" s="50">
        <v>416.43099999999998</v>
      </c>
      <c r="T5951" s="50">
        <v>346.56700000000001</v>
      </c>
      <c r="U5951" s="50">
        <v>279.01499999999999</v>
      </c>
      <c r="V5951" s="50">
        <v>259.83300000000003</v>
      </c>
      <c r="W5951" s="50" t="s">
        <v>311</v>
      </c>
      <c r="X5951" s="50">
        <v>171.023</v>
      </c>
      <c r="Y5951" s="50">
        <v>75.040000000000006</v>
      </c>
      <c r="Z5951" s="50">
        <v>24.991</v>
      </c>
      <c r="AA5951" s="50">
        <v>5.1029999999999998</v>
      </c>
      <c r="AB5951" s="50">
        <v>0.621</v>
      </c>
      <c r="AC5951" s="50" t="str">
        <f t="shared" si="377"/>
        <v>Turkmenistan-2070</v>
      </c>
      <c r="AD5951" s="51">
        <f t="shared" si="378"/>
        <v>5578.601999999999</v>
      </c>
      <c r="AE5951" s="15">
        <f t="shared" si="379"/>
        <v>0.49710841533416456</v>
      </c>
      <c r="AF5951">
        <f t="shared" si="380"/>
        <v>0.16164965987577301</v>
      </c>
    </row>
    <row r="5952" spans="1:32" x14ac:dyDescent="0.25">
      <c r="A5952" s="59">
        <v>5935</v>
      </c>
      <c r="B5952" s="60" t="s">
        <v>309</v>
      </c>
      <c r="C5952" s="61" t="s">
        <v>341</v>
      </c>
      <c r="D5952" s="62"/>
      <c r="E5952" s="62">
        <v>800</v>
      </c>
      <c r="F5952" s="62">
        <v>2070</v>
      </c>
      <c r="G5952" s="50">
        <v>15406.829</v>
      </c>
      <c r="H5952" s="50">
        <v>14993.367</v>
      </c>
      <c r="I5952" s="50">
        <v>14525.145</v>
      </c>
      <c r="J5952" s="50">
        <v>13936.686</v>
      </c>
      <c r="K5952" s="50">
        <v>13217.387000000001</v>
      </c>
      <c r="L5952" s="50">
        <v>12409.098</v>
      </c>
      <c r="M5952" s="50">
        <v>11523.96</v>
      </c>
      <c r="N5952" s="50">
        <v>10567.328</v>
      </c>
      <c r="O5952" s="50">
        <v>9516.3379999999997</v>
      </c>
      <c r="P5952" s="50">
        <v>8394.152</v>
      </c>
      <c r="Q5952" s="50">
        <v>7247.8969999999999</v>
      </c>
      <c r="R5952" s="50">
        <v>6116.0510000000004</v>
      </c>
      <c r="S5952" s="50">
        <v>5014.1369999999997</v>
      </c>
      <c r="T5952" s="50">
        <v>3888.1210000000001</v>
      </c>
      <c r="U5952" s="50">
        <v>2782.5279999999998</v>
      </c>
      <c r="V5952" s="50">
        <v>1825.183</v>
      </c>
      <c r="W5952" s="50" t="s">
        <v>311</v>
      </c>
      <c r="X5952" s="50">
        <v>1013.296</v>
      </c>
      <c r="Y5952" s="50">
        <v>445.798</v>
      </c>
      <c r="Z5952" s="50">
        <v>135.16900000000001</v>
      </c>
      <c r="AA5952" s="50">
        <v>23.989000000000001</v>
      </c>
      <c r="AB5952" s="50">
        <v>2.1949999999999998</v>
      </c>
      <c r="AC5952" s="50" t="str">
        <f t="shared" si="377"/>
        <v>Uganda-2070</v>
      </c>
      <c r="AD5952" s="51">
        <f t="shared" si="378"/>
        <v>97943.034000000014</v>
      </c>
      <c r="AE5952" s="15">
        <f t="shared" si="379"/>
        <v>0.56197585220813151</v>
      </c>
      <c r="AF5952">
        <f t="shared" si="380"/>
        <v>7.080838569067506E-2</v>
      </c>
    </row>
    <row r="5953" spans="1:32" x14ac:dyDescent="0.25">
      <c r="A5953" s="59">
        <v>5936</v>
      </c>
      <c r="B5953" s="60" t="s">
        <v>309</v>
      </c>
      <c r="C5953" s="61" t="s">
        <v>342</v>
      </c>
      <c r="D5953" s="62"/>
      <c r="E5953" s="62">
        <v>860</v>
      </c>
      <c r="F5953" s="62">
        <v>2070</v>
      </c>
      <c r="G5953" s="50">
        <v>2217.674</v>
      </c>
      <c r="H5953" s="50">
        <v>2247.3240000000001</v>
      </c>
      <c r="I5953" s="50">
        <v>2304.6379999999999</v>
      </c>
      <c r="J5953" s="50">
        <v>2410.239</v>
      </c>
      <c r="K5953" s="50">
        <v>2534.3910000000001</v>
      </c>
      <c r="L5953" s="50">
        <v>2620.386</v>
      </c>
      <c r="M5953" s="50">
        <v>2615.5360000000001</v>
      </c>
      <c r="N5953" s="50">
        <v>2575.7809999999999</v>
      </c>
      <c r="O5953" s="50">
        <v>2606.3960000000002</v>
      </c>
      <c r="P5953" s="50">
        <v>2769.348</v>
      </c>
      <c r="Q5953" s="50">
        <v>2937.9549999999999</v>
      </c>
      <c r="R5953" s="50">
        <v>2889.7080000000001</v>
      </c>
      <c r="S5953" s="50">
        <v>2535.6120000000001</v>
      </c>
      <c r="T5953" s="50">
        <v>2021.4860000000001</v>
      </c>
      <c r="U5953" s="50">
        <v>1948.934</v>
      </c>
      <c r="V5953" s="50">
        <v>1803.2380000000001</v>
      </c>
      <c r="W5953" s="50" t="s">
        <v>311</v>
      </c>
      <c r="X5953" s="50">
        <v>1234.817</v>
      </c>
      <c r="Y5953" s="50">
        <v>621.98699999999997</v>
      </c>
      <c r="Z5953" s="50">
        <v>241.976</v>
      </c>
      <c r="AA5953" s="50">
        <v>69.5</v>
      </c>
      <c r="AB5953" s="50">
        <v>13.641999999999999</v>
      </c>
      <c r="AC5953" s="50" t="str">
        <f t="shared" si="377"/>
        <v>Uzbekistan-2070</v>
      </c>
      <c r="AD5953" s="51">
        <f t="shared" si="378"/>
        <v>26495.351999999999</v>
      </c>
      <c r="AE5953" s="15">
        <f t="shared" si="379"/>
        <v>0.55576600756238292</v>
      </c>
      <c r="AF5953">
        <f t="shared" si="380"/>
        <v>0.23915775950377613</v>
      </c>
    </row>
    <row r="5954" spans="1:32" x14ac:dyDescent="0.25">
      <c r="A5954" s="59">
        <v>5937</v>
      </c>
      <c r="B5954" s="60" t="s">
        <v>309</v>
      </c>
      <c r="C5954" s="61" t="s">
        <v>343</v>
      </c>
      <c r="D5954" s="62"/>
      <c r="E5954" s="62">
        <v>894</v>
      </c>
      <c r="F5954" s="62">
        <v>2070</v>
      </c>
      <c r="G5954" s="50">
        <v>6727.2790000000005</v>
      </c>
      <c r="H5954" s="50">
        <v>6380.4</v>
      </c>
      <c r="I5954" s="50">
        <v>6028.7449999999999</v>
      </c>
      <c r="J5954" s="50">
        <v>5660.1469999999999</v>
      </c>
      <c r="K5954" s="50">
        <v>5242.9960000000001</v>
      </c>
      <c r="L5954" s="50">
        <v>4819.7420000000002</v>
      </c>
      <c r="M5954" s="50">
        <v>4402.1899999999996</v>
      </c>
      <c r="N5954" s="50">
        <v>3997.2759999999998</v>
      </c>
      <c r="O5954" s="50">
        <v>3585.6010000000001</v>
      </c>
      <c r="P5954" s="50">
        <v>3158.922</v>
      </c>
      <c r="Q5954" s="50">
        <v>2723.5039999999999</v>
      </c>
      <c r="R5954" s="50">
        <v>2305.9079999999999</v>
      </c>
      <c r="S5954" s="50">
        <v>1936.873</v>
      </c>
      <c r="T5954" s="50">
        <v>1578.7760000000001</v>
      </c>
      <c r="U5954" s="50">
        <v>1171.5329999999999</v>
      </c>
      <c r="V5954" s="50">
        <v>785.60199999999998</v>
      </c>
      <c r="W5954" s="50" t="s">
        <v>311</v>
      </c>
      <c r="X5954" s="50">
        <v>468.36500000000001</v>
      </c>
      <c r="Y5954" s="50">
        <v>222.19</v>
      </c>
      <c r="Z5954" s="50">
        <v>73.843000000000004</v>
      </c>
      <c r="AA5954" s="50">
        <v>14.423</v>
      </c>
      <c r="AB5954" s="50">
        <v>1.476</v>
      </c>
      <c r="AC5954" s="50" t="str">
        <f t="shared" si="377"/>
        <v>Zambia-2070</v>
      </c>
      <c r="AD5954" s="51">
        <f t="shared" si="378"/>
        <v>37833.159</v>
      </c>
      <c r="AE5954" s="15">
        <f t="shared" si="379"/>
        <v>0.61989621326625144</v>
      </c>
      <c r="AF5954">
        <f t="shared" si="380"/>
        <v>7.5763377098968729E-2</v>
      </c>
    </row>
    <row r="5955" spans="1:32" x14ac:dyDescent="0.25">
      <c r="A5955" s="59">
        <v>5938</v>
      </c>
      <c r="B5955" s="60" t="s">
        <v>309</v>
      </c>
      <c r="C5955" s="61" t="s">
        <v>346</v>
      </c>
      <c r="D5955" s="62"/>
      <c r="E5955" s="62">
        <v>716</v>
      </c>
      <c r="F5955" s="62">
        <v>2070</v>
      </c>
      <c r="G5955" s="50">
        <v>2647.835</v>
      </c>
      <c r="H5955" s="50">
        <v>2671.0990000000002</v>
      </c>
      <c r="I5955" s="50">
        <v>2704.2020000000002</v>
      </c>
      <c r="J5955" s="50">
        <v>2734.221</v>
      </c>
      <c r="K5955" s="50">
        <v>2753.0160000000001</v>
      </c>
      <c r="L5955" s="50">
        <v>2730.7040000000002</v>
      </c>
      <c r="M5955" s="50">
        <v>2661.4720000000002</v>
      </c>
      <c r="N5955" s="50">
        <v>2545.9169999999999</v>
      </c>
      <c r="O5955" s="50">
        <v>2405.3890000000001</v>
      </c>
      <c r="P5955" s="50">
        <v>2292.7739999999999</v>
      </c>
      <c r="Q5955" s="50">
        <v>2202.3620000000001</v>
      </c>
      <c r="R5955" s="50">
        <v>2083.8670000000002</v>
      </c>
      <c r="S5955" s="50">
        <v>1715.3520000000001</v>
      </c>
      <c r="T5955" s="50">
        <v>1338.3530000000001</v>
      </c>
      <c r="U5955" s="50">
        <v>1052.1389999999999</v>
      </c>
      <c r="V5955" s="50">
        <v>786.89800000000002</v>
      </c>
      <c r="W5955" s="50" t="s">
        <v>311</v>
      </c>
      <c r="X5955" s="50">
        <v>504.01299999999998</v>
      </c>
      <c r="Y5955" s="50">
        <v>246.31399999999999</v>
      </c>
      <c r="Z5955" s="50">
        <v>74.247</v>
      </c>
      <c r="AA5955" s="50">
        <v>12.704000000000001</v>
      </c>
      <c r="AB5955" s="50">
        <v>1.294</v>
      </c>
      <c r="AC5955" s="50" t="str">
        <f t="shared" si="377"/>
        <v>Zimbabwe-2070</v>
      </c>
      <c r="AD5955" s="51">
        <f t="shared" si="378"/>
        <v>24125.074000000001</v>
      </c>
      <c r="AE5955" s="15">
        <f t="shared" si="379"/>
        <v>0.49902843821328796</v>
      </c>
      <c r="AF5955">
        <f t="shared" si="380"/>
        <v>0.12492023661659546</v>
      </c>
    </row>
    <row r="5956" spans="1:32" x14ac:dyDescent="0.25">
      <c r="A5956" s="54">
        <v>5939</v>
      </c>
      <c r="B5956" s="55" t="s">
        <v>309</v>
      </c>
      <c r="C5956" s="56" t="s">
        <v>347</v>
      </c>
      <c r="D5956" s="57"/>
      <c r="E5956" s="57">
        <v>1674</v>
      </c>
      <c r="F5956" s="57">
        <v>2070</v>
      </c>
      <c r="G5956" s="58">
        <v>2623.373</v>
      </c>
      <c r="H5956" s="58">
        <v>2672.7660000000001</v>
      </c>
      <c r="I5956" s="58">
        <v>2754.3530000000001</v>
      </c>
      <c r="J5956" s="58">
        <v>2858.56</v>
      </c>
      <c r="K5956" s="58">
        <v>2951.0590000000002</v>
      </c>
      <c r="L5956" s="58">
        <v>2993.201</v>
      </c>
      <c r="M5956" s="58">
        <v>2995.7260000000001</v>
      </c>
      <c r="N5956" s="58">
        <v>3038.5140000000001</v>
      </c>
      <c r="O5956" s="58">
        <v>3179.6460000000002</v>
      </c>
      <c r="P5956" s="58">
        <v>3341.819</v>
      </c>
      <c r="Q5956" s="58">
        <v>3428.6170000000002</v>
      </c>
      <c r="R5956" s="58">
        <v>3395.703</v>
      </c>
      <c r="S5956" s="58">
        <v>3288.2829999999999</v>
      </c>
      <c r="T5956" s="58">
        <v>3053.2660000000001</v>
      </c>
      <c r="U5956" s="58">
        <v>2980.6129999999998</v>
      </c>
      <c r="V5956" s="58">
        <v>3196.866</v>
      </c>
      <c r="W5956" s="58" t="s">
        <v>311</v>
      </c>
      <c r="X5956" s="58">
        <v>2890.83</v>
      </c>
      <c r="Y5956" s="58">
        <v>2155.2570000000001</v>
      </c>
      <c r="Z5956" s="58">
        <v>1236.2280000000001</v>
      </c>
      <c r="AA5956" s="58">
        <v>430.72699999999998</v>
      </c>
      <c r="AB5956" s="58">
        <v>75.266999999999996</v>
      </c>
      <c r="AC5956" s="50" t="str">
        <f t="shared" si="377"/>
        <v>Land-locked Countries (Others)-2070</v>
      </c>
      <c r="AD5956" s="51">
        <f t="shared" si="378"/>
        <v>31471.128000000001</v>
      </c>
      <c r="AE5956" s="15">
        <f t="shared" si="379"/>
        <v>0.7648135777020767</v>
      </c>
      <c r="AF5956">
        <f t="shared" si="380"/>
        <v>0.40532382022801688</v>
      </c>
    </row>
    <row r="5957" spans="1:32" x14ac:dyDescent="0.25">
      <c r="A5957" s="59">
        <v>5940</v>
      </c>
      <c r="B5957" s="60" t="s">
        <v>309</v>
      </c>
      <c r="C5957" s="61" t="s">
        <v>348</v>
      </c>
      <c r="D5957" s="62"/>
      <c r="E5957" s="62">
        <v>40</v>
      </c>
      <c r="F5957" s="62">
        <v>2070</v>
      </c>
      <c r="G5957" s="50">
        <v>388.12099999999998</v>
      </c>
      <c r="H5957" s="50">
        <v>400.27100000000002</v>
      </c>
      <c r="I5957" s="50">
        <v>410.351</v>
      </c>
      <c r="J5957" s="50">
        <v>417.01900000000001</v>
      </c>
      <c r="K5957" s="50">
        <v>421.86200000000002</v>
      </c>
      <c r="L5957" s="50">
        <v>428.56400000000002</v>
      </c>
      <c r="M5957" s="50">
        <v>440.86500000000001</v>
      </c>
      <c r="N5957" s="50">
        <v>462.88600000000002</v>
      </c>
      <c r="O5957" s="50">
        <v>490.39400000000001</v>
      </c>
      <c r="P5957" s="50">
        <v>509.00900000000001</v>
      </c>
      <c r="Q5957" s="50">
        <v>507.90800000000002</v>
      </c>
      <c r="R5957" s="50">
        <v>486.40699999999998</v>
      </c>
      <c r="S5957" s="50">
        <v>472.68700000000001</v>
      </c>
      <c r="T5957" s="50">
        <v>475.21300000000002</v>
      </c>
      <c r="U5957" s="50">
        <v>492.24200000000002</v>
      </c>
      <c r="V5957" s="50">
        <v>537.42399999999998</v>
      </c>
      <c r="W5957" s="50" t="s">
        <v>311</v>
      </c>
      <c r="X5957" s="50">
        <v>489.85500000000002</v>
      </c>
      <c r="Y5957" s="50">
        <v>389.53800000000001</v>
      </c>
      <c r="Z5957" s="50">
        <v>213.83699999999999</v>
      </c>
      <c r="AA5957" s="50">
        <v>85.114000000000004</v>
      </c>
      <c r="AB5957" s="50">
        <v>16.925999999999998</v>
      </c>
      <c r="AC5957" s="50" t="str">
        <f t="shared" si="377"/>
        <v>Austria-2070</v>
      </c>
      <c r="AD5957" s="51">
        <f t="shared" si="378"/>
        <v>4637.6009999999997</v>
      </c>
      <c r="AE5957" s="15">
        <f t="shared" si="379"/>
        <v>0.84071311870081111</v>
      </c>
      <c r="AF5957">
        <f t="shared" si="380"/>
        <v>0.46264390858386684</v>
      </c>
    </row>
    <row r="5958" spans="1:32" x14ac:dyDescent="0.25">
      <c r="A5958" s="59">
        <v>5941</v>
      </c>
      <c r="B5958" s="60" t="s">
        <v>309</v>
      </c>
      <c r="C5958" s="61" t="s">
        <v>349</v>
      </c>
      <c r="D5958" s="62"/>
      <c r="E5958" s="62">
        <v>112</v>
      </c>
      <c r="F5958" s="62">
        <v>2070</v>
      </c>
      <c r="G5958" s="50">
        <v>421.03399999999999</v>
      </c>
      <c r="H5958" s="50">
        <v>421.298</v>
      </c>
      <c r="I5958" s="50">
        <v>438.44200000000001</v>
      </c>
      <c r="J5958" s="50">
        <v>467.01600000000002</v>
      </c>
      <c r="K5958" s="50">
        <v>487.67500000000001</v>
      </c>
      <c r="L5958" s="50">
        <v>482.14299999999997</v>
      </c>
      <c r="M5958" s="50">
        <v>455.48500000000001</v>
      </c>
      <c r="N5958" s="50">
        <v>438.14</v>
      </c>
      <c r="O5958" s="50">
        <v>457.26299999999998</v>
      </c>
      <c r="P5958" s="50">
        <v>500.41199999999998</v>
      </c>
      <c r="Q5958" s="50">
        <v>530.822</v>
      </c>
      <c r="R5958" s="50">
        <v>535.13199999999995</v>
      </c>
      <c r="S5958" s="50">
        <v>455.322</v>
      </c>
      <c r="T5958" s="50">
        <v>369.63099999999997</v>
      </c>
      <c r="U5958" s="50">
        <v>348.904</v>
      </c>
      <c r="V5958" s="50">
        <v>397.03800000000001</v>
      </c>
      <c r="W5958" s="50" t="s">
        <v>311</v>
      </c>
      <c r="X5958" s="50">
        <v>390.98500000000001</v>
      </c>
      <c r="Y5958" s="50">
        <v>257.202</v>
      </c>
      <c r="Z5958" s="50">
        <v>119.816</v>
      </c>
      <c r="AA5958" s="50">
        <v>39.442999999999998</v>
      </c>
      <c r="AB5958" s="50">
        <v>7.282</v>
      </c>
      <c r="AC5958" s="50" t="str">
        <f t="shared" si="377"/>
        <v>Belarus-2070</v>
      </c>
      <c r="AD5958" s="51">
        <f t="shared" si="378"/>
        <v>4809.41</v>
      </c>
      <c r="AE5958" s="15">
        <f t="shared" si="379"/>
        <v>0.66766505662856768</v>
      </c>
      <c r="AF5958">
        <f t="shared" si="380"/>
        <v>0.31695282112987061</v>
      </c>
    </row>
    <row r="5959" spans="1:32" x14ac:dyDescent="0.25">
      <c r="A5959" s="59">
        <v>5942</v>
      </c>
      <c r="B5959" s="60" t="s">
        <v>309</v>
      </c>
      <c r="C5959" s="61" t="s">
        <v>350</v>
      </c>
      <c r="D5959" s="62"/>
      <c r="E5959" s="62">
        <v>203</v>
      </c>
      <c r="F5959" s="62">
        <v>2070</v>
      </c>
      <c r="G5959" s="50">
        <v>448.69600000000003</v>
      </c>
      <c r="H5959" s="50">
        <v>451.07600000000002</v>
      </c>
      <c r="I5959" s="50">
        <v>466.29</v>
      </c>
      <c r="J5959" s="50">
        <v>489.25799999999998</v>
      </c>
      <c r="K5959" s="50">
        <v>511.33699999999999</v>
      </c>
      <c r="L5959" s="50">
        <v>519.48400000000004</v>
      </c>
      <c r="M5959" s="50">
        <v>504.53399999999999</v>
      </c>
      <c r="N5959" s="50">
        <v>490.78100000000001</v>
      </c>
      <c r="O5959" s="50">
        <v>511.24099999999999</v>
      </c>
      <c r="P5959" s="50">
        <v>549.63499999999999</v>
      </c>
      <c r="Q5959" s="50">
        <v>578.28599999999994</v>
      </c>
      <c r="R5959" s="50">
        <v>587.91899999999998</v>
      </c>
      <c r="S5959" s="50">
        <v>592.93799999999999</v>
      </c>
      <c r="T5959" s="50">
        <v>490.50299999999999</v>
      </c>
      <c r="U5959" s="50">
        <v>440.31099999999998</v>
      </c>
      <c r="V5959" s="50">
        <v>523.02599999999995</v>
      </c>
      <c r="W5959" s="50" t="s">
        <v>311</v>
      </c>
      <c r="X5959" s="50">
        <v>495.51900000000001</v>
      </c>
      <c r="Y5959" s="50">
        <v>381.88600000000002</v>
      </c>
      <c r="Z5959" s="50">
        <v>258.59300000000002</v>
      </c>
      <c r="AA5959" s="50">
        <v>86.266000000000005</v>
      </c>
      <c r="AB5959" s="50">
        <v>12.853999999999999</v>
      </c>
      <c r="AC5959" s="50" t="str">
        <f t="shared" si="377"/>
        <v>Czechia-2070</v>
      </c>
      <c r="AD5959" s="51">
        <f t="shared" si="378"/>
        <v>5335.4130000000005</v>
      </c>
      <c r="AE5959" s="15">
        <f t="shared" si="379"/>
        <v>0.76001988974424284</v>
      </c>
      <c r="AF5959">
        <f t="shared" si="380"/>
        <v>0.40124868032783817</v>
      </c>
    </row>
    <row r="5960" spans="1:32" x14ac:dyDescent="0.25">
      <c r="A5960" s="59">
        <v>5943</v>
      </c>
      <c r="B5960" s="60" t="s">
        <v>309</v>
      </c>
      <c r="C5960" s="61" t="s">
        <v>351</v>
      </c>
      <c r="D5960" s="62"/>
      <c r="E5960" s="62">
        <v>348</v>
      </c>
      <c r="F5960" s="62">
        <v>2070</v>
      </c>
      <c r="G5960" s="50">
        <v>331.98500000000001</v>
      </c>
      <c r="H5960" s="50">
        <v>341.27800000000002</v>
      </c>
      <c r="I5960" s="50">
        <v>350.154</v>
      </c>
      <c r="J5960" s="50">
        <v>360.08800000000002</v>
      </c>
      <c r="K5960" s="50">
        <v>372.423</v>
      </c>
      <c r="L5960" s="50">
        <v>384.98200000000003</v>
      </c>
      <c r="M5960" s="50">
        <v>395.95299999999997</v>
      </c>
      <c r="N5960" s="50">
        <v>411.26400000000001</v>
      </c>
      <c r="O5960" s="50">
        <v>430.41800000000001</v>
      </c>
      <c r="P5960" s="50">
        <v>441.73099999999999</v>
      </c>
      <c r="Q5960" s="50">
        <v>448.36200000000002</v>
      </c>
      <c r="R5960" s="50">
        <v>449.47199999999998</v>
      </c>
      <c r="S5960" s="50">
        <v>467.61900000000003</v>
      </c>
      <c r="T5960" s="50">
        <v>444.57100000000003</v>
      </c>
      <c r="U5960" s="50">
        <v>433.39699999999999</v>
      </c>
      <c r="V5960" s="50">
        <v>461.58300000000003</v>
      </c>
      <c r="W5960" s="50" t="s">
        <v>311</v>
      </c>
      <c r="X5960" s="50">
        <v>356.911</v>
      </c>
      <c r="Y5960" s="50">
        <v>255.315</v>
      </c>
      <c r="Z5960" s="50">
        <v>165.90100000000001</v>
      </c>
      <c r="AA5960" s="50">
        <v>53.265999999999998</v>
      </c>
      <c r="AB5960" s="50">
        <v>8.3810000000000002</v>
      </c>
      <c r="AC5960" s="50" t="str">
        <f t="shared" si="377"/>
        <v>Hungary-2070</v>
      </c>
      <c r="AD5960" s="51">
        <f t="shared" si="378"/>
        <v>4162.3119999999999</v>
      </c>
      <c r="AE5960" s="15">
        <f t="shared" si="379"/>
        <v>0.76946226039758669</v>
      </c>
      <c r="AF5960">
        <f t="shared" si="380"/>
        <v>0.42025431718471984</v>
      </c>
    </row>
    <row r="5961" spans="1:32" x14ac:dyDescent="0.25">
      <c r="A5961" s="59">
        <v>5944</v>
      </c>
      <c r="B5961" s="60" t="s">
        <v>309</v>
      </c>
      <c r="C5961" s="61" t="s">
        <v>352</v>
      </c>
      <c r="D5961" s="62"/>
      <c r="E5961" s="62">
        <v>442</v>
      </c>
      <c r="F5961" s="62">
        <v>2070</v>
      </c>
      <c r="G5961" s="50">
        <v>47.585999999999999</v>
      </c>
      <c r="H5961" s="50">
        <v>47.850999999999999</v>
      </c>
      <c r="I5961" s="50">
        <v>48.223999999999997</v>
      </c>
      <c r="J5961" s="50">
        <v>49.143999999999998</v>
      </c>
      <c r="K5961" s="50">
        <v>50.673999999999999</v>
      </c>
      <c r="L5961" s="50">
        <v>52.661000000000001</v>
      </c>
      <c r="M5961" s="50">
        <v>54.612000000000002</v>
      </c>
      <c r="N5961" s="50">
        <v>55.859000000000002</v>
      </c>
      <c r="O5961" s="50">
        <v>56.09</v>
      </c>
      <c r="P5961" s="50">
        <v>55.64</v>
      </c>
      <c r="Q5961" s="50">
        <v>54.2</v>
      </c>
      <c r="R5961" s="50">
        <v>50.555999999999997</v>
      </c>
      <c r="S5961" s="50">
        <v>47.62</v>
      </c>
      <c r="T5961" s="50">
        <v>46.649000000000001</v>
      </c>
      <c r="U5961" s="50">
        <v>45.426000000000002</v>
      </c>
      <c r="V5961" s="50">
        <v>41.454000000000001</v>
      </c>
      <c r="W5961" s="50" t="s">
        <v>311</v>
      </c>
      <c r="X5961" s="50">
        <v>36.722999999999999</v>
      </c>
      <c r="Y5961" s="50">
        <v>29.931999999999999</v>
      </c>
      <c r="Z5961" s="50">
        <v>15.893000000000001</v>
      </c>
      <c r="AA5961" s="50">
        <v>5.1079999999999997</v>
      </c>
      <c r="AB5961" s="50">
        <v>0.65500000000000003</v>
      </c>
      <c r="AC5961" s="50" t="str">
        <f t="shared" si="377"/>
        <v>Luxembourg-2070</v>
      </c>
      <c r="AD5961" s="51">
        <f t="shared" si="378"/>
        <v>527.05599999999993</v>
      </c>
      <c r="AE5961" s="15">
        <f t="shared" si="379"/>
        <v>0.69347659451747079</v>
      </c>
      <c r="AF5961">
        <f t="shared" si="380"/>
        <v>0.33075052518424308</v>
      </c>
    </row>
    <row r="5962" spans="1:32" x14ac:dyDescent="0.25">
      <c r="A5962" s="59">
        <v>5945</v>
      </c>
      <c r="B5962" s="60" t="s">
        <v>309</v>
      </c>
      <c r="C5962" s="61" t="s">
        <v>353</v>
      </c>
      <c r="D5962" s="62">
        <v>4</v>
      </c>
      <c r="E5962" s="62">
        <v>688</v>
      </c>
      <c r="F5962" s="62">
        <v>2070</v>
      </c>
      <c r="G5962" s="50">
        <v>306.82799999999997</v>
      </c>
      <c r="H5962" s="50">
        <v>317.63</v>
      </c>
      <c r="I5962" s="50">
        <v>329.46800000000002</v>
      </c>
      <c r="J5962" s="50">
        <v>338.83300000000003</v>
      </c>
      <c r="K5962" s="50">
        <v>342.637</v>
      </c>
      <c r="L5962" s="50">
        <v>345.33600000000001</v>
      </c>
      <c r="M5962" s="50">
        <v>352.52199999999999</v>
      </c>
      <c r="N5962" s="50">
        <v>363.45499999999998</v>
      </c>
      <c r="O5962" s="50">
        <v>377.57299999999998</v>
      </c>
      <c r="P5962" s="50">
        <v>391.58100000000002</v>
      </c>
      <c r="Q5962" s="50">
        <v>400.21</v>
      </c>
      <c r="R5962" s="50">
        <v>402.25400000000002</v>
      </c>
      <c r="S5962" s="50">
        <v>406.48500000000001</v>
      </c>
      <c r="T5962" s="50">
        <v>424.39299999999997</v>
      </c>
      <c r="U5962" s="50">
        <v>406.09699999999998</v>
      </c>
      <c r="V5962" s="50">
        <v>384.95299999999997</v>
      </c>
      <c r="W5962" s="50" t="s">
        <v>311</v>
      </c>
      <c r="X5962" s="50">
        <v>325.83600000000001</v>
      </c>
      <c r="Y5962" s="50">
        <v>206.202</v>
      </c>
      <c r="Z5962" s="50">
        <v>104.64700000000001</v>
      </c>
      <c r="AA5962" s="50">
        <v>31.515000000000001</v>
      </c>
      <c r="AB5962" s="50">
        <v>5.2960000000000003</v>
      </c>
      <c r="AC5962" s="50" t="str">
        <f t="shared" si="377"/>
        <v>Serbia-2070</v>
      </c>
      <c r="AD5962" s="51">
        <f t="shared" si="378"/>
        <v>3720.886</v>
      </c>
      <c r="AE5962" s="15">
        <f t="shared" si="379"/>
        <v>0.76402905114534547</v>
      </c>
      <c r="AF5962">
        <f t="shared" si="380"/>
        <v>0.4040673721210607</v>
      </c>
    </row>
    <row r="5963" spans="1:32" x14ac:dyDescent="0.25">
      <c r="A5963" s="59">
        <v>5946</v>
      </c>
      <c r="B5963" s="60" t="s">
        <v>309</v>
      </c>
      <c r="C5963" s="61" t="s">
        <v>354</v>
      </c>
      <c r="D5963" s="62"/>
      <c r="E5963" s="62">
        <v>703</v>
      </c>
      <c r="F5963" s="62">
        <v>2070</v>
      </c>
      <c r="G5963" s="50">
        <v>197.71100000000001</v>
      </c>
      <c r="H5963" s="50">
        <v>204.172</v>
      </c>
      <c r="I5963" s="50">
        <v>214.40899999999999</v>
      </c>
      <c r="J5963" s="50">
        <v>224.20599999999999</v>
      </c>
      <c r="K5963" s="50">
        <v>229.75</v>
      </c>
      <c r="L5963" s="50">
        <v>229.172</v>
      </c>
      <c r="M5963" s="50">
        <v>225.898</v>
      </c>
      <c r="N5963" s="50">
        <v>230.43299999999999</v>
      </c>
      <c r="O5963" s="50">
        <v>247.51400000000001</v>
      </c>
      <c r="P5963" s="50">
        <v>266.84100000000001</v>
      </c>
      <c r="Q5963" s="50">
        <v>277.45699999999999</v>
      </c>
      <c r="R5963" s="50">
        <v>278.24799999999999</v>
      </c>
      <c r="S5963" s="50">
        <v>269.161</v>
      </c>
      <c r="T5963" s="50">
        <v>240.73699999999999</v>
      </c>
      <c r="U5963" s="50">
        <v>247.28700000000001</v>
      </c>
      <c r="V5963" s="50">
        <v>275.17599999999999</v>
      </c>
      <c r="W5963" s="50" t="s">
        <v>311</v>
      </c>
      <c r="X5963" s="50">
        <v>251.31100000000001</v>
      </c>
      <c r="Y5963" s="50">
        <v>183.608</v>
      </c>
      <c r="Z5963" s="50">
        <v>100.46299999999999</v>
      </c>
      <c r="AA5963" s="50">
        <v>30.893999999999998</v>
      </c>
      <c r="AB5963" s="50">
        <v>5.5019999999999998</v>
      </c>
      <c r="AC5963" s="50" t="str">
        <f t="shared" si="377"/>
        <v>Slovakia-2070</v>
      </c>
      <c r="AD5963" s="51">
        <f t="shared" si="378"/>
        <v>2478.6799999999998</v>
      </c>
      <c r="AE5963" s="15">
        <f t="shared" si="379"/>
        <v>0.78722142430648567</v>
      </c>
      <c r="AF5963">
        <f t="shared" si="380"/>
        <v>0.43133766638276538</v>
      </c>
    </row>
    <row r="5964" spans="1:32" x14ac:dyDescent="0.25">
      <c r="A5964" s="59">
        <v>5947</v>
      </c>
      <c r="B5964" s="60" t="s">
        <v>309</v>
      </c>
      <c r="C5964" s="61" t="s">
        <v>355</v>
      </c>
      <c r="D5964" s="62"/>
      <c r="E5964" s="62">
        <v>756</v>
      </c>
      <c r="F5964" s="62">
        <v>2070</v>
      </c>
      <c r="G5964" s="50">
        <v>474.86799999999999</v>
      </c>
      <c r="H5964" s="50">
        <v>482.68900000000002</v>
      </c>
      <c r="I5964" s="50">
        <v>490.53800000000001</v>
      </c>
      <c r="J5964" s="50">
        <v>506.315</v>
      </c>
      <c r="K5964" s="50">
        <v>527.58000000000004</v>
      </c>
      <c r="L5964" s="50">
        <v>543.274</v>
      </c>
      <c r="M5964" s="50">
        <v>558.01700000000005</v>
      </c>
      <c r="N5964" s="50">
        <v>577.798</v>
      </c>
      <c r="O5964" s="50">
        <v>601.26199999999994</v>
      </c>
      <c r="P5964" s="50">
        <v>619.02</v>
      </c>
      <c r="Q5964" s="50">
        <v>623.18100000000004</v>
      </c>
      <c r="R5964" s="50">
        <v>597.279</v>
      </c>
      <c r="S5964" s="50">
        <v>567.09799999999996</v>
      </c>
      <c r="T5964" s="50">
        <v>552.65099999999995</v>
      </c>
      <c r="U5964" s="50">
        <v>558.35199999999998</v>
      </c>
      <c r="V5964" s="50">
        <v>568.298</v>
      </c>
      <c r="W5964" s="50" t="s">
        <v>311</v>
      </c>
      <c r="X5964" s="50">
        <v>536.35900000000004</v>
      </c>
      <c r="Y5964" s="50">
        <v>444.63400000000001</v>
      </c>
      <c r="Z5964" s="50">
        <v>251.78399999999999</v>
      </c>
      <c r="AA5964" s="50">
        <v>96.332999999999998</v>
      </c>
      <c r="AB5964" s="50">
        <v>17.431000000000001</v>
      </c>
      <c r="AC5964" s="50" t="str">
        <f t="shared" si="377"/>
        <v>Switzerland-2070</v>
      </c>
      <c r="AD5964" s="51">
        <f t="shared" si="378"/>
        <v>5720.8239999999987</v>
      </c>
      <c r="AE5964" s="15">
        <f t="shared" si="379"/>
        <v>0.78204416007204536</v>
      </c>
      <c r="AF5964">
        <f t="shared" si="380"/>
        <v>0.42207786139025982</v>
      </c>
    </row>
    <row r="5965" spans="1:32" x14ac:dyDescent="0.25">
      <c r="A5965" s="45">
        <v>5948</v>
      </c>
      <c r="B5965" s="46" t="s">
        <v>309</v>
      </c>
      <c r="C5965" s="47" t="s">
        <v>356</v>
      </c>
      <c r="D5965" s="48"/>
      <c r="E5965" s="48">
        <v>1637</v>
      </c>
      <c r="F5965" s="48">
        <v>2070</v>
      </c>
      <c r="G5965" s="49">
        <v>5478.7280000000001</v>
      </c>
      <c r="H5965" s="49">
        <v>5567.8119999999999</v>
      </c>
      <c r="I5965" s="49">
        <v>5652.0420000000004</v>
      </c>
      <c r="J5965" s="49">
        <v>5702.01</v>
      </c>
      <c r="K5965" s="49">
        <v>5710.7979999999998</v>
      </c>
      <c r="L5965" s="49">
        <v>5713.91</v>
      </c>
      <c r="M5965" s="49">
        <v>5706.067</v>
      </c>
      <c r="N5965" s="49">
        <v>5693.0280000000002</v>
      </c>
      <c r="O5965" s="49">
        <v>5653.8130000000001</v>
      </c>
      <c r="P5965" s="49">
        <v>5593.4740000000002</v>
      </c>
      <c r="Q5965" s="49">
        <v>5500.4480000000003</v>
      </c>
      <c r="R5965" s="49">
        <v>5294.9579999999996</v>
      </c>
      <c r="S5965" s="49">
        <v>4991.9979999999996</v>
      </c>
      <c r="T5965" s="49">
        <v>4612.2979999999998</v>
      </c>
      <c r="U5965" s="49">
        <v>4178.2370000000001</v>
      </c>
      <c r="V5965" s="49">
        <v>3499.4029999999998</v>
      </c>
      <c r="W5965" s="49" t="s">
        <v>311</v>
      </c>
      <c r="X5965" s="49">
        <v>2674.6950000000002</v>
      </c>
      <c r="Y5965" s="49">
        <v>1761.771</v>
      </c>
      <c r="Z5965" s="49">
        <v>1001.424</v>
      </c>
      <c r="AA5965" s="49">
        <v>521.05700000000002</v>
      </c>
      <c r="AB5965" s="49">
        <v>175.62100000000001</v>
      </c>
      <c r="AC5965" s="50" t="str">
        <f t="shared" si="377"/>
        <v>SMALL ISLAND DEVELOPING STATES (SIDS)-2070</v>
      </c>
      <c r="AD5965" s="51">
        <f t="shared" si="378"/>
        <v>55560.504000000008</v>
      </c>
      <c r="AE5965" s="15">
        <f t="shared" si="379"/>
        <v>0.63215927630894042</v>
      </c>
      <c r="AF5965">
        <f t="shared" si="380"/>
        <v>0.25497839814912682</v>
      </c>
    </row>
    <row r="5966" spans="1:32" x14ac:dyDescent="0.25">
      <c r="A5966" s="59">
        <v>5949</v>
      </c>
      <c r="B5966" s="60" t="s">
        <v>309</v>
      </c>
      <c r="C5966" s="61" t="s">
        <v>357</v>
      </c>
      <c r="D5966" s="62"/>
      <c r="E5966" s="62">
        <v>28</v>
      </c>
      <c r="F5966" s="62">
        <v>2070</v>
      </c>
      <c r="G5966" s="50">
        <v>6.6740000000000004</v>
      </c>
      <c r="H5966" s="50">
        <v>6.8250000000000002</v>
      </c>
      <c r="I5966" s="50">
        <v>7.0019999999999998</v>
      </c>
      <c r="J5966" s="50">
        <v>7.1420000000000003</v>
      </c>
      <c r="K5966" s="50">
        <v>7.2409999999999997</v>
      </c>
      <c r="L5966" s="50">
        <v>7.3360000000000003</v>
      </c>
      <c r="M5966" s="50">
        <v>7.4850000000000003</v>
      </c>
      <c r="N5966" s="50">
        <v>7.7030000000000003</v>
      </c>
      <c r="O5966" s="50">
        <v>7.9379999999999997</v>
      </c>
      <c r="P5966" s="50">
        <v>8.0340000000000007</v>
      </c>
      <c r="Q5966" s="50">
        <v>7.9240000000000004</v>
      </c>
      <c r="R5966" s="50">
        <v>7.7030000000000003</v>
      </c>
      <c r="S5966" s="50">
        <v>7.5510000000000002</v>
      </c>
      <c r="T5966" s="50">
        <v>7.4980000000000002</v>
      </c>
      <c r="U5966" s="50">
        <v>7.1820000000000004</v>
      </c>
      <c r="V5966" s="50">
        <v>6.1550000000000002</v>
      </c>
      <c r="W5966" s="50" t="s">
        <v>311</v>
      </c>
      <c r="X5966" s="50">
        <v>4.6500000000000004</v>
      </c>
      <c r="Y5966" s="50">
        <v>3.09</v>
      </c>
      <c r="Z5966" s="50">
        <v>1.377</v>
      </c>
      <c r="AA5966" s="50">
        <v>0.60499999999999998</v>
      </c>
      <c r="AB5966" s="50">
        <v>0.13900000000000001</v>
      </c>
      <c r="AC5966" s="50" t="str">
        <f t="shared" si="377"/>
        <v>Antigua and Barbuda-2070</v>
      </c>
      <c r="AD5966" s="51">
        <f t="shared" si="378"/>
        <v>76.057000000000002</v>
      </c>
      <c r="AE5966" s="15">
        <f t="shared" si="379"/>
        <v>0.67313988193065744</v>
      </c>
      <c r="AF5966">
        <f t="shared" si="380"/>
        <v>0.31790219350027954</v>
      </c>
    </row>
    <row r="5967" spans="1:32" x14ac:dyDescent="0.25">
      <c r="A5967" s="59">
        <v>5950</v>
      </c>
      <c r="B5967" s="60" t="s">
        <v>309</v>
      </c>
      <c r="C5967" s="61" t="s">
        <v>358</v>
      </c>
      <c r="D5967" s="62"/>
      <c r="E5967" s="62">
        <v>533</v>
      </c>
      <c r="F5967" s="62">
        <v>2070</v>
      </c>
      <c r="G5967" s="50">
        <v>5.3129999999999997</v>
      </c>
      <c r="H5967" s="50">
        <v>5.5</v>
      </c>
      <c r="I5967" s="50">
        <v>5.5549999999999997</v>
      </c>
      <c r="J5967" s="50">
        <v>5.476</v>
      </c>
      <c r="K5967" s="50">
        <v>5.4279999999999999</v>
      </c>
      <c r="L5967" s="50">
        <v>5.6189999999999998</v>
      </c>
      <c r="M5967" s="50">
        <v>6.0250000000000004</v>
      </c>
      <c r="N5967" s="50">
        <v>6.4009999999999998</v>
      </c>
      <c r="O5967" s="50">
        <v>6.4880000000000004</v>
      </c>
      <c r="P5967" s="50">
        <v>6.2050000000000001</v>
      </c>
      <c r="Q5967" s="50">
        <v>5.8929999999999998</v>
      </c>
      <c r="R5967" s="50">
        <v>5.7549999999999999</v>
      </c>
      <c r="S5967" s="50">
        <v>6.6710000000000003</v>
      </c>
      <c r="T5967" s="50">
        <v>6.7930000000000001</v>
      </c>
      <c r="U5967" s="50">
        <v>6.649</v>
      </c>
      <c r="V5967" s="50">
        <v>5.6950000000000003</v>
      </c>
      <c r="W5967" s="50" t="s">
        <v>311</v>
      </c>
      <c r="X5967" s="50">
        <v>3.2970000000000002</v>
      </c>
      <c r="Y5967" s="50">
        <v>2.306</v>
      </c>
      <c r="Z5967" s="50">
        <v>1.3029999999999999</v>
      </c>
      <c r="AA5967" s="50">
        <v>0.47099999999999997</v>
      </c>
      <c r="AB5967" s="50">
        <v>0.105</v>
      </c>
      <c r="AC5967" s="50" t="str">
        <f t="shared" si="377"/>
        <v>Aruba-2070</v>
      </c>
      <c r="AD5967" s="51">
        <f t="shared" si="378"/>
        <v>59.961000000000006</v>
      </c>
      <c r="AE5967" s="15">
        <f t="shared" si="379"/>
        <v>0.71691599539700768</v>
      </c>
      <c r="AF5967">
        <f t="shared" si="380"/>
        <v>0.34874032150296747</v>
      </c>
    </row>
    <row r="5968" spans="1:32" x14ac:dyDescent="0.25">
      <c r="A5968" s="59">
        <v>5951</v>
      </c>
      <c r="B5968" s="60" t="s">
        <v>309</v>
      </c>
      <c r="C5968" s="61" t="s">
        <v>359</v>
      </c>
      <c r="D5968" s="62"/>
      <c r="E5968" s="62">
        <v>44</v>
      </c>
      <c r="F5968" s="62">
        <v>2070</v>
      </c>
      <c r="G5968" s="50">
        <v>23.766999999999999</v>
      </c>
      <c r="H5968" s="50">
        <v>24.279</v>
      </c>
      <c r="I5968" s="50">
        <v>24.905999999999999</v>
      </c>
      <c r="J5968" s="50">
        <v>25.757000000000001</v>
      </c>
      <c r="K5968" s="50">
        <v>26.596</v>
      </c>
      <c r="L5968" s="50">
        <v>27.006</v>
      </c>
      <c r="M5968" s="50">
        <v>27.411000000000001</v>
      </c>
      <c r="N5968" s="50">
        <v>28.391999999999999</v>
      </c>
      <c r="O5968" s="50">
        <v>29.614000000000001</v>
      </c>
      <c r="P5968" s="50">
        <v>30.393999999999998</v>
      </c>
      <c r="Q5968" s="50">
        <v>30.433</v>
      </c>
      <c r="R5968" s="50">
        <v>29.855</v>
      </c>
      <c r="S5968" s="50">
        <v>28.282</v>
      </c>
      <c r="T5968" s="50">
        <v>25.154</v>
      </c>
      <c r="U5968" s="50">
        <v>27.628</v>
      </c>
      <c r="V5968" s="50">
        <v>26.972999999999999</v>
      </c>
      <c r="W5968" s="50" t="s">
        <v>311</v>
      </c>
      <c r="X5968" s="50">
        <v>21.145</v>
      </c>
      <c r="Y5968" s="50">
        <v>14.762</v>
      </c>
      <c r="Z5968" s="50">
        <v>7.2080000000000002</v>
      </c>
      <c r="AA5968" s="50">
        <v>3.0430000000000001</v>
      </c>
      <c r="AB5968" s="50">
        <v>0.68600000000000005</v>
      </c>
      <c r="AC5968" s="50" t="str">
        <f t="shared" si="377"/>
        <v>Bahamas-2070</v>
      </c>
      <c r="AD5968" s="51">
        <f t="shared" si="378"/>
        <v>283.74</v>
      </c>
      <c r="AE5968" s="15">
        <f t="shared" si="379"/>
        <v>0.70328822161133431</v>
      </c>
      <c r="AF5968">
        <f t="shared" si="380"/>
        <v>0.35492525764525135</v>
      </c>
    </row>
    <row r="5969" spans="1:32" x14ac:dyDescent="0.25">
      <c r="A5969" s="59">
        <v>5952</v>
      </c>
      <c r="B5969" s="60" t="s">
        <v>309</v>
      </c>
      <c r="C5969" s="61" t="s">
        <v>360</v>
      </c>
      <c r="D5969" s="62"/>
      <c r="E5969" s="62">
        <v>48</v>
      </c>
      <c r="F5969" s="62">
        <v>2070</v>
      </c>
      <c r="G5969" s="50">
        <v>98.631</v>
      </c>
      <c r="H5969" s="50">
        <v>100.94799999999999</v>
      </c>
      <c r="I5969" s="50">
        <v>101.71599999999999</v>
      </c>
      <c r="J5969" s="50">
        <v>101.20699999999999</v>
      </c>
      <c r="K5969" s="50">
        <v>114.669</v>
      </c>
      <c r="L5969" s="50">
        <v>142.708</v>
      </c>
      <c r="M5969" s="50">
        <v>165.87799999999999</v>
      </c>
      <c r="N5969" s="50">
        <v>176.392</v>
      </c>
      <c r="O5969" s="50">
        <v>171.578</v>
      </c>
      <c r="P5969" s="50">
        <v>173.35599999999999</v>
      </c>
      <c r="Q5969" s="50">
        <v>183.70400000000001</v>
      </c>
      <c r="R5969" s="50">
        <v>184.96299999999999</v>
      </c>
      <c r="S5969" s="50">
        <v>172.327</v>
      </c>
      <c r="T5969" s="50">
        <v>171.24700000000001</v>
      </c>
      <c r="U5969" s="50">
        <v>150.89699999999999</v>
      </c>
      <c r="V5969" s="50">
        <v>99.826999999999998</v>
      </c>
      <c r="W5969" s="50" t="s">
        <v>311</v>
      </c>
      <c r="X5969" s="50">
        <v>62.962000000000003</v>
      </c>
      <c r="Y5969" s="50">
        <v>42.04</v>
      </c>
      <c r="Z5969" s="50">
        <v>18.956</v>
      </c>
      <c r="AA5969" s="50">
        <v>5.5149999999999997</v>
      </c>
      <c r="AB5969" s="50">
        <v>0.79100000000000004</v>
      </c>
      <c r="AC5969" s="50" t="str">
        <f t="shared" si="377"/>
        <v>Bahrain-2070</v>
      </c>
      <c r="AD5969" s="51">
        <f t="shared" si="378"/>
        <v>1586.7819999999999</v>
      </c>
      <c r="AE5969" s="15">
        <f t="shared" si="379"/>
        <v>0.53789997617820229</v>
      </c>
      <c r="AF5969">
        <f t="shared" si="380"/>
        <v>0.29248542299916797</v>
      </c>
    </row>
    <row r="5970" spans="1:32" x14ac:dyDescent="0.25">
      <c r="A5970" s="59">
        <v>5953</v>
      </c>
      <c r="B5970" s="60" t="s">
        <v>309</v>
      </c>
      <c r="C5970" s="61" t="s">
        <v>361</v>
      </c>
      <c r="D5970" s="62"/>
      <c r="E5970" s="62">
        <v>52</v>
      </c>
      <c r="F5970" s="62">
        <v>2070</v>
      </c>
      <c r="G5970" s="50">
        <v>14.266999999999999</v>
      </c>
      <c r="H5970" s="50">
        <v>15.016</v>
      </c>
      <c r="I5970" s="50">
        <v>15.323</v>
      </c>
      <c r="J5970" s="50">
        <v>15.311999999999999</v>
      </c>
      <c r="K5970" s="50">
        <v>15.106</v>
      </c>
      <c r="L5970" s="50">
        <v>15.116</v>
      </c>
      <c r="M5970" s="50">
        <v>15.234999999999999</v>
      </c>
      <c r="N5970" s="50">
        <v>15.278</v>
      </c>
      <c r="O5970" s="50">
        <v>15.308999999999999</v>
      </c>
      <c r="P5970" s="50">
        <v>15.273</v>
      </c>
      <c r="Q5970" s="50">
        <v>15.255000000000001</v>
      </c>
      <c r="R5970" s="50">
        <v>15.29</v>
      </c>
      <c r="S5970" s="50">
        <v>15.222</v>
      </c>
      <c r="T5970" s="50">
        <v>15.391999999999999</v>
      </c>
      <c r="U5970" s="50">
        <v>14.688000000000001</v>
      </c>
      <c r="V5970" s="50">
        <v>13.992000000000001</v>
      </c>
      <c r="W5970" s="50" t="s">
        <v>311</v>
      </c>
      <c r="X5970" s="50">
        <v>12.077</v>
      </c>
      <c r="Y5970" s="50">
        <v>8.7590000000000003</v>
      </c>
      <c r="Z5970" s="50">
        <v>4.41</v>
      </c>
      <c r="AA5970" s="50">
        <v>1.5640000000000001</v>
      </c>
      <c r="AB5970" s="50">
        <v>0.28499999999999998</v>
      </c>
      <c r="AC5970" s="50" t="str">
        <f t="shared" si="377"/>
        <v>Barbados-2070</v>
      </c>
      <c r="AD5970" s="51">
        <f t="shared" si="378"/>
        <v>152.39599999999999</v>
      </c>
      <c r="AE5970" s="15">
        <f t="shared" si="379"/>
        <v>0.75968529357725934</v>
      </c>
      <c r="AF5970">
        <f t="shared" si="380"/>
        <v>0.36125013959249141</v>
      </c>
    </row>
    <row r="5971" spans="1:32" x14ac:dyDescent="0.25">
      <c r="A5971" s="59">
        <v>5954</v>
      </c>
      <c r="B5971" s="60" t="s">
        <v>309</v>
      </c>
      <c r="C5971" s="61" t="s">
        <v>362</v>
      </c>
      <c r="D5971" s="62"/>
      <c r="E5971" s="62">
        <v>84</v>
      </c>
      <c r="F5971" s="62">
        <v>2070</v>
      </c>
      <c r="G5971" s="50">
        <v>38.904000000000003</v>
      </c>
      <c r="H5971" s="50">
        <v>39.712000000000003</v>
      </c>
      <c r="I5971" s="50">
        <v>40.585999999999999</v>
      </c>
      <c r="J5971" s="50">
        <v>41.622999999999998</v>
      </c>
      <c r="K5971" s="50">
        <v>42.725000000000001</v>
      </c>
      <c r="L5971" s="50">
        <v>43.533000000000001</v>
      </c>
      <c r="M5971" s="50">
        <v>44.326000000000001</v>
      </c>
      <c r="N5971" s="50">
        <v>45.276000000000003</v>
      </c>
      <c r="O5971" s="50">
        <v>46.087000000000003</v>
      </c>
      <c r="P5971" s="50">
        <v>45.912999999999997</v>
      </c>
      <c r="Q5971" s="50">
        <v>43.988</v>
      </c>
      <c r="R5971" s="50">
        <v>40.534999999999997</v>
      </c>
      <c r="S5971" s="50">
        <v>37.362000000000002</v>
      </c>
      <c r="T5971" s="50">
        <v>35.969000000000001</v>
      </c>
      <c r="U5971" s="50">
        <v>30.928000000000001</v>
      </c>
      <c r="V5971" s="50">
        <v>23.09</v>
      </c>
      <c r="W5971" s="50" t="s">
        <v>311</v>
      </c>
      <c r="X5971" s="50">
        <v>14.331</v>
      </c>
      <c r="Y5971" s="50">
        <v>6.8869999999999996</v>
      </c>
      <c r="Z5971" s="50">
        <v>2.242</v>
      </c>
      <c r="AA5971" s="50">
        <v>0.47799999999999998</v>
      </c>
      <c r="AB5971" s="50">
        <v>0.05</v>
      </c>
      <c r="AC5971" s="50" t="str">
        <f t="shared" ref="AC5971:AC6034" si="381">C5971&amp;"-"&amp;F5971</f>
        <v>Belize-2070</v>
      </c>
      <c r="AD5971" s="51">
        <f t="shared" ref="AD5971:AD6034" si="382">SUM(J5971:S5971)</f>
        <v>431.36799999999999</v>
      </c>
      <c r="AE5971" s="15">
        <f t="shared" ref="AE5971:AE6034" si="383">IF(W5971="…",SUM(G5971:I5971,T5971:V5971,X5971:AB5971)/SUM(J5971:S5971),SUM(G5971:I5971,T5971:W5971)/SUM(J5971:S5971))</f>
        <v>0.54055238218875767</v>
      </c>
      <c r="AF5971">
        <f t="shared" ref="AF5971:AF6034" si="384">IF(W5971="…",SUM(T5971:V5971,X5971:AB5971)/SUM(G5971:S5971),SUM(T5971:W5971)/SUM(G5971:S5971))</f>
        <v>0.2070127322592949</v>
      </c>
    </row>
    <row r="5972" spans="1:32" x14ac:dyDescent="0.25">
      <c r="A5972" s="59">
        <v>5955</v>
      </c>
      <c r="B5972" s="60" t="s">
        <v>309</v>
      </c>
      <c r="C5972" s="61" t="s">
        <v>363</v>
      </c>
      <c r="D5972" s="62"/>
      <c r="E5972" s="62">
        <v>132</v>
      </c>
      <c r="F5972" s="62">
        <v>2070</v>
      </c>
      <c r="G5972" s="50">
        <v>39.343000000000004</v>
      </c>
      <c r="H5972" s="50">
        <v>40.616999999999997</v>
      </c>
      <c r="I5972" s="50">
        <v>42</v>
      </c>
      <c r="J5972" s="50">
        <v>43.31</v>
      </c>
      <c r="K5972" s="50">
        <v>44.415999999999997</v>
      </c>
      <c r="L5972" s="50">
        <v>45.392000000000003</v>
      </c>
      <c r="M5972" s="50">
        <v>46.6</v>
      </c>
      <c r="N5972" s="50">
        <v>48.207999999999998</v>
      </c>
      <c r="O5972" s="50">
        <v>50.061</v>
      </c>
      <c r="P5972" s="50">
        <v>51.47</v>
      </c>
      <c r="Q5972" s="50">
        <v>51.393999999999998</v>
      </c>
      <c r="R5972" s="50">
        <v>49.411999999999999</v>
      </c>
      <c r="S5972" s="50">
        <v>48.183999999999997</v>
      </c>
      <c r="T5972" s="50">
        <v>45.844000000000001</v>
      </c>
      <c r="U5972" s="50">
        <v>42.734000000000002</v>
      </c>
      <c r="V5972" s="50">
        <v>35.999000000000002</v>
      </c>
      <c r="W5972" s="50" t="s">
        <v>311</v>
      </c>
      <c r="X5972" s="50">
        <v>24.84</v>
      </c>
      <c r="Y5972" s="50">
        <v>12.365</v>
      </c>
      <c r="Z5972" s="50">
        <v>4.1040000000000001</v>
      </c>
      <c r="AA5972" s="50">
        <v>0.95099999999999996</v>
      </c>
      <c r="AB5972" s="50">
        <v>0.155</v>
      </c>
      <c r="AC5972" s="50" t="str">
        <f t="shared" si="381"/>
        <v>Cabo Verde-2070</v>
      </c>
      <c r="AD5972" s="51">
        <f t="shared" si="382"/>
        <v>478.447</v>
      </c>
      <c r="AE5972" s="15">
        <f t="shared" si="383"/>
        <v>0.60393732221123764</v>
      </c>
      <c r="AF5972">
        <f t="shared" si="384"/>
        <v>0.27813133424493724</v>
      </c>
    </row>
    <row r="5973" spans="1:32" x14ac:dyDescent="0.25">
      <c r="A5973" s="59">
        <v>5956</v>
      </c>
      <c r="B5973" s="60" t="s">
        <v>309</v>
      </c>
      <c r="C5973" s="61" t="s">
        <v>364</v>
      </c>
      <c r="D5973" s="62"/>
      <c r="E5973" s="62">
        <v>174</v>
      </c>
      <c r="F5973" s="62">
        <v>2070</v>
      </c>
      <c r="G5973" s="50">
        <v>157.44999999999999</v>
      </c>
      <c r="H5973" s="50">
        <v>155.166</v>
      </c>
      <c r="I5973" s="50">
        <v>153.07300000000001</v>
      </c>
      <c r="J5973" s="50">
        <v>150.31399999999999</v>
      </c>
      <c r="K5973" s="50">
        <v>146.768</v>
      </c>
      <c r="L5973" s="50">
        <v>141.547</v>
      </c>
      <c r="M5973" s="50">
        <v>134.959</v>
      </c>
      <c r="N5973" s="50">
        <v>127.351</v>
      </c>
      <c r="O5973" s="50">
        <v>119.43899999999999</v>
      </c>
      <c r="P5973" s="50">
        <v>111.378</v>
      </c>
      <c r="Q5973" s="50">
        <v>102.366</v>
      </c>
      <c r="R5973" s="50">
        <v>91.253</v>
      </c>
      <c r="S5973" s="50">
        <v>75.653000000000006</v>
      </c>
      <c r="T5973" s="50">
        <v>59.478000000000002</v>
      </c>
      <c r="U5973" s="50">
        <v>43.960999999999999</v>
      </c>
      <c r="V5973" s="50">
        <v>29.064</v>
      </c>
      <c r="W5973" s="50" t="s">
        <v>311</v>
      </c>
      <c r="X5973" s="50">
        <v>15.683999999999999</v>
      </c>
      <c r="Y5973" s="50">
        <v>5.8040000000000003</v>
      </c>
      <c r="Z5973" s="50">
        <v>1.292</v>
      </c>
      <c r="AA5973" s="50">
        <v>0.16600000000000001</v>
      </c>
      <c r="AB5973" s="50">
        <v>1.2E-2</v>
      </c>
      <c r="AC5973" s="50" t="str">
        <f t="shared" si="381"/>
        <v>Comoros-2070</v>
      </c>
      <c r="AD5973" s="51">
        <f t="shared" si="382"/>
        <v>1201.028</v>
      </c>
      <c r="AE5973" s="15">
        <f t="shared" si="383"/>
        <v>0.5171819474650049</v>
      </c>
      <c r="AF5973">
        <f t="shared" si="384"/>
        <v>9.3273783131749402E-2</v>
      </c>
    </row>
    <row r="5974" spans="1:32" x14ac:dyDescent="0.25">
      <c r="A5974" s="59">
        <v>5957</v>
      </c>
      <c r="B5974" s="60" t="s">
        <v>309</v>
      </c>
      <c r="C5974" s="61" t="s">
        <v>365</v>
      </c>
      <c r="D5974" s="62"/>
      <c r="E5974" s="62">
        <v>192</v>
      </c>
      <c r="F5974" s="62">
        <v>2070</v>
      </c>
      <c r="G5974" s="50">
        <v>420.166</v>
      </c>
      <c r="H5974" s="50">
        <v>432.43700000000001</v>
      </c>
      <c r="I5974" s="50">
        <v>446.60300000000001</v>
      </c>
      <c r="J5974" s="50">
        <v>461.02800000000002</v>
      </c>
      <c r="K5974" s="50">
        <v>470.57400000000001</v>
      </c>
      <c r="L5974" s="50">
        <v>473.53399999999999</v>
      </c>
      <c r="M5974" s="50">
        <v>477.334</v>
      </c>
      <c r="N5974" s="50">
        <v>491.97699999999998</v>
      </c>
      <c r="O5974" s="50">
        <v>516.91700000000003</v>
      </c>
      <c r="P5974" s="50">
        <v>542.85299999999995</v>
      </c>
      <c r="Q5974" s="50">
        <v>556.82899999999995</v>
      </c>
      <c r="R5974" s="50">
        <v>566.31899999999996</v>
      </c>
      <c r="S5974" s="50">
        <v>522.44100000000003</v>
      </c>
      <c r="T5974" s="50">
        <v>542.24599999999998</v>
      </c>
      <c r="U5974" s="50">
        <v>576.80100000000004</v>
      </c>
      <c r="V5974" s="50">
        <v>568.75400000000002</v>
      </c>
      <c r="W5974" s="50" t="s">
        <v>311</v>
      </c>
      <c r="X5974" s="50">
        <v>561.73</v>
      </c>
      <c r="Y5974" s="50">
        <v>374.27699999999999</v>
      </c>
      <c r="Z5974" s="50">
        <v>253.09700000000001</v>
      </c>
      <c r="AA5974" s="50">
        <v>192.11799999999999</v>
      </c>
      <c r="AB5974" s="50">
        <v>64.405000000000001</v>
      </c>
      <c r="AC5974" s="50" t="str">
        <f t="shared" si="381"/>
        <v>Cuba-2070</v>
      </c>
      <c r="AD5974" s="51">
        <f t="shared" si="382"/>
        <v>5079.8059999999996</v>
      </c>
      <c r="AE5974" s="15">
        <f t="shared" si="383"/>
        <v>0.8725990716968326</v>
      </c>
      <c r="AF5974">
        <f t="shared" si="384"/>
        <v>0.49120898346013464</v>
      </c>
    </row>
    <row r="5975" spans="1:32" x14ac:dyDescent="0.25">
      <c r="A5975" s="59">
        <v>5958</v>
      </c>
      <c r="B5975" s="60" t="s">
        <v>309</v>
      </c>
      <c r="C5975" s="61" t="s">
        <v>366</v>
      </c>
      <c r="D5975" s="62"/>
      <c r="E5975" s="62">
        <v>531</v>
      </c>
      <c r="F5975" s="62">
        <v>2070</v>
      </c>
      <c r="G5975" s="50">
        <v>9.5489999999999995</v>
      </c>
      <c r="H5975" s="50">
        <v>9.7460000000000004</v>
      </c>
      <c r="I5975" s="50">
        <v>9.9640000000000004</v>
      </c>
      <c r="J5975" s="50">
        <v>10.153</v>
      </c>
      <c r="K5975" s="50">
        <v>9.3719999999999999</v>
      </c>
      <c r="L5975" s="50">
        <v>9.9920000000000009</v>
      </c>
      <c r="M5975" s="50">
        <v>10.513</v>
      </c>
      <c r="N5975" s="50">
        <v>10.996</v>
      </c>
      <c r="O5975" s="50">
        <v>11.401999999999999</v>
      </c>
      <c r="P5975" s="50">
        <v>11.704000000000001</v>
      </c>
      <c r="Q5975" s="50">
        <v>11.836</v>
      </c>
      <c r="R5975" s="50">
        <v>11.516</v>
      </c>
      <c r="S5975" s="50">
        <v>10.848000000000001</v>
      </c>
      <c r="T5975" s="50">
        <v>11.122999999999999</v>
      </c>
      <c r="U5975" s="50">
        <v>10.641</v>
      </c>
      <c r="V5975" s="50">
        <v>9.4830000000000005</v>
      </c>
      <c r="W5975" s="50" t="s">
        <v>311</v>
      </c>
      <c r="X5975" s="50">
        <v>7.1929999999999996</v>
      </c>
      <c r="Y5975" s="50">
        <v>5.274</v>
      </c>
      <c r="Z5975" s="50">
        <v>3.1429999999999998</v>
      </c>
      <c r="AA5975" s="50">
        <v>1.669</v>
      </c>
      <c r="AB5975" s="50">
        <v>0.58099999999999996</v>
      </c>
      <c r="AC5975" s="50" t="str">
        <f t="shared" si="381"/>
        <v>Curaçao-2070</v>
      </c>
      <c r="AD5975" s="51">
        <f t="shared" si="382"/>
        <v>108.33200000000001</v>
      </c>
      <c r="AE5975" s="15">
        <f t="shared" si="383"/>
        <v>0.72338736476756627</v>
      </c>
      <c r="AF5975">
        <f t="shared" si="384"/>
        <v>0.35690561155889555</v>
      </c>
    </row>
    <row r="5976" spans="1:32" x14ac:dyDescent="0.25">
      <c r="A5976" s="59">
        <v>5959</v>
      </c>
      <c r="B5976" s="60" t="s">
        <v>309</v>
      </c>
      <c r="C5976" s="61" t="s">
        <v>367</v>
      </c>
      <c r="D5976" s="62"/>
      <c r="E5976" s="62">
        <v>214</v>
      </c>
      <c r="F5976" s="62">
        <v>2070</v>
      </c>
      <c r="G5976" s="50">
        <v>698.755</v>
      </c>
      <c r="H5976" s="50">
        <v>724.63599999999997</v>
      </c>
      <c r="I5976" s="50">
        <v>746.93899999999996</v>
      </c>
      <c r="J5976" s="50">
        <v>765.65899999999999</v>
      </c>
      <c r="K5976" s="50">
        <v>779.31600000000003</v>
      </c>
      <c r="L5976" s="50">
        <v>792.351</v>
      </c>
      <c r="M5976" s="50">
        <v>805.76800000000003</v>
      </c>
      <c r="N5976" s="50">
        <v>820.54200000000003</v>
      </c>
      <c r="O5976" s="50">
        <v>834.29100000000005</v>
      </c>
      <c r="P5976" s="50">
        <v>845.97299999999996</v>
      </c>
      <c r="Q5976" s="50">
        <v>853.49800000000005</v>
      </c>
      <c r="R5976" s="50">
        <v>849.64200000000005</v>
      </c>
      <c r="S5976" s="50">
        <v>817.18100000000004</v>
      </c>
      <c r="T5976" s="50">
        <v>758.16</v>
      </c>
      <c r="U5976" s="50">
        <v>665.43</v>
      </c>
      <c r="V5976" s="50">
        <v>581.28899999999999</v>
      </c>
      <c r="W5976" s="50" t="s">
        <v>311</v>
      </c>
      <c r="X5976" s="50">
        <v>445.50599999999997</v>
      </c>
      <c r="Y5976" s="50">
        <v>300.59300000000002</v>
      </c>
      <c r="Z5976" s="50">
        <v>164.52799999999999</v>
      </c>
      <c r="AA5976" s="50">
        <v>73.316999999999993</v>
      </c>
      <c r="AB5976" s="50">
        <v>30.63</v>
      </c>
      <c r="AC5976" s="50" t="str">
        <f t="shared" si="381"/>
        <v>Dominican Republic-2070</v>
      </c>
      <c r="AD5976" s="51">
        <f t="shared" si="382"/>
        <v>8164.2209999999995</v>
      </c>
      <c r="AE5976" s="15">
        <f t="shared" si="383"/>
        <v>0.63567399755592124</v>
      </c>
      <c r="AF5976">
        <f t="shared" si="384"/>
        <v>0.29217070001396278</v>
      </c>
    </row>
    <row r="5977" spans="1:32" x14ac:dyDescent="0.25">
      <c r="A5977" s="59">
        <v>5960</v>
      </c>
      <c r="B5977" s="60" t="s">
        <v>309</v>
      </c>
      <c r="C5977" s="61" t="s">
        <v>368</v>
      </c>
      <c r="D5977" s="62"/>
      <c r="E5977" s="62">
        <v>242</v>
      </c>
      <c r="F5977" s="62">
        <v>2070</v>
      </c>
      <c r="G5977" s="50">
        <v>55.95</v>
      </c>
      <c r="H5977" s="50">
        <v>57.606999999999999</v>
      </c>
      <c r="I5977" s="50">
        <v>59.945999999999998</v>
      </c>
      <c r="J5977" s="50">
        <v>61.912999999999997</v>
      </c>
      <c r="K5977" s="50">
        <v>62.603000000000002</v>
      </c>
      <c r="L5977" s="50">
        <v>62.41</v>
      </c>
      <c r="M5977" s="50">
        <v>62.128</v>
      </c>
      <c r="N5977" s="50">
        <v>61.688000000000002</v>
      </c>
      <c r="O5977" s="50">
        <v>60.783000000000001</v>
      </c>
      <c r="P5977" s="50">
        <v>60.481000000000002</v>
      </c>
      <c r="Q5977" s="50">
        <v>61.451000000000001</v>
      </c>
      <c r="R5977" s="50">
        <v>62.469000000000001</v>
      </c>
      <c r="S5977" s="50">
        <v>59.676000000000002</v>
      </c>
      <c r="T5977" s="50">
        <v>48.982999999999997</v>
      </c>
      <c r="U5977" s="50">
        <v>41.048000000000002</v>
      </c>
      <c r="V5977" s="50">
        <v>35.057000000000002</v>
      </c>
      <c r="W5977" s="50" t="s">
        <v>311</v>
      </c>
      <c r="X5977" s="50">
        <v>24.158000000000001</v>
      </c>
      <c r="Y5977" s="50">
        <v>14.785</v>
      </c>
      <c r="Z5977" s="50">
        <v>5.6459999999999999</v>
      </c>
      <c r="AA5977" s="50">
        <v>1.3919999999999999</v>
      </c>
      <c r="AB5977" s="50">
        <v>0.247</v>
      </c>
      <c r="AC5977" s="50" t="str">
        <f t="shared" si="381"/>
        <v>Fiji-2070</v>
      </c>
      <c r="AD5977" s="51">
        <f t="shared" si="382"/>
        <v>615.60200000000009</v>
      </c>
      <c r="AE5977" s="15">
        <f t="shared" si="383"/>
        <v>0.56013300801491872</v>
      </c>
      <c r="AF5977">
        <f t="shared" si="384"/>
        <v>0.21710165313868243</v>
      </c>
    </row>
    <row r="5978" spans="1:32" x14ac:dyDescent="0.25">
      <c r="A5978" s="59">
        <v>5961</v>
      </c>
      <c r="B5978" s="60" t="s">
        <v>309</v>
      </c>
      <c r="C5978" s="61" t="s">
        <v>369</v>
      </c>
      <c r="D5978" s="62"/>
      <c r="E5978" s="62">
        <v>258</v>
      </c>
      <c r="F5978" s="62">
        <v>2070</v>
      </c>
      <c r="G5978" s="50">
        <v>15.37</v>
      </c>
      <c r="H5978" s="50">
        <v>15.795</v>
      </c>
      <c r="I5978" s="50">
        <v>16.277000000000001</v>
      </c>
      <c r="J5978" s="50">
        <v>16.782</v>
      </c>
      <c r="K5978" s="50">
        <v>17.222999999999999</v>
      </c>
      <c r="L5978" s="50">
        <v>17.632999999999999</v>
      </c>
      <c r="M5978" s="50">
        <v>18.058</v>
      </c>
      <c r="N5978" s="50">
        <v>18.561</v>
      </c>
      <c r="O5978" s="50">
        <v>19.068999999999999</v>
      </c>
      <c r="P5978" s="50">
        <v>19.515000000000001</v>
      </c>
      <c r="Q5978" s="50">
        <v>20.218</v>
      </c>
      <c r="R5978" s="50">
        <v>20.603000000000002</v>
      </c>
      <c r="S5978" s="50">
        <v>19.384</v>
      </c>
      <c r="T5978" s="50">
        <v>19.577999999999999</v>
      </c>
      <c r="U5978" s="50">
        <v>18.963999999999999</v>
      </c>
      <c r="V5978" s="50">
        <v>17.009</v>
      </c>
      <c r="W5978" s="50" t="s">
        <v>311</v>
      </c>
      <c r="X5978" s="50">
        <v>13.736000000000001</v>
      </c>
      <c r="Y5978" s="50">
        <v>9.3780000000000001</v>
      </c>
      <c r="Z5978" s="50">
        <v>5.234</v>
      </c>
      <c r="AA5978" s="50">
        <v>2.0329999999999999</v>
      </c>
      <c r="AB5978" s="50">
        <v>0.50700000000000001</v>
      </c>
      <c r="AC5978" s="50" t="str">
        <f t="shared" si="381"/>
        <v>French Polynesia-2070</v>
      </c>
      <c r="AD5978" s="51">
        <f t="shared" si="382"/>
        <v>187.04599999999999</v>
      </c>
      <c r="AE5978" s="15">
        <f t="shared" si="383"/>
        <v>0.71576510590977627</v>
      </c>
      <c r="AF5978">
        <f t="shared" si="384"/>
        <v>0.36862867182968856</v>
      </c>
    </row>
    <row r="5979" spans="1:32" x14ac:dyDescent="0.25">
      <c r="A5979" s="59">
        <v>5962</v>
      </c>
      <c r="B5979" s="60" t="s">
        <v>309</v>
      </c>
      <c r="C5979" s="61" t="s">
        <v>370</v>
      </c>
      <c r="D5979" s="62"/>
      <c r="E5979" s="62">
        <v>308</v>
      </c>
      <c r="F5979" s="62">
        <v>2070</v>
      </c>
      <c r="G5979" s="50">
        <v>4.4180000000000001</v>
      </c>
      <c r="H5979" s="50">
        <v>4.5430000000000001</v>
      </c>
      <c r="I5979" s="50">
        <v>4.8789999999999996</v>
      </c>
      <c r="J5979" s="50">
        <v>5.2889999999999997</v>
      </c>
      <c r="K5979" s="50">
        <v>5.4859999999999998</v>
      </c>
      <c r="L5979" s="50">
        <v>5.3890000000000002</v>
      </c>
      <c r="M5979" s="50">
        <v>5.1139999999999999</v>
      </c>
      <c r="N5979" s="50">
        <v>4.9320000000000004</v>
      </c>
      <c r="O5979" s="50">
        <v>5.2359999999999998</v>
      </c>
      <c r="P5979" s="50">
        <v>6.0129999999999999</v>
      </c>
      <c r="Q5979" s="50">
        <v>6.726</v>
      </c>
      <c r="R5979" s="50">
        <v>6.7990000000000004</v>
      </c>
      <c r="S5979" s="50">
        <v>6.1959999999999997</v>
      </c>
      <c r="T5979" s="50">
        <v>5.3360000000000003</v>
      </c>
      <c r="U5979" s="50">
        <v>5.5640000000000001</v>
      </c>
      <c r="V5979" s="50">
        <v>5.43</v>
      </c>
      <c r="W5979" s="50" t="s">
        <v>311</v>
      </c>
      <c r="X5979" s="50">
        <v>5.0140000000000002</v>
      </c>
      <c r="Y5979" s="50">
        <v>2.6619999999999999</v>
      </c>
      <c r="Z5979" s="50">
        <v>0.95899999999999996</v>
      </c>
      <c r="AA5979" s="50">
        <v>0.23899999999999999</v>
      </c>
      <c r="AB5979" s="50">
        <v>3.9E-2</v>
      </c>
      <c r="AC5979" s="50" t="str">
        <f t="shared" si="381"/>
        <v>Grenada-2070</v>
      </c>
      <c r="AD5979" s="51">
        <f t="shared" si="382"/>
        <v>57.18</v>
      </c>
      <c r="AE5979" s="15">
        <f t="shared" si="383"/>
        <v>0.68350821965722286</v>
      </c>
      <c r="AF5979">
        <f t="shared" si="384"/>
        <v>0.35543508870740637</v>
      </c>
    </row>
    <row r="5980" spans="1:32" x14ac:dyDescent="0.25">
      <c r="A5980" s="59">
        <v>5963</v>
      </c>
      <c r="B5980" s="60" t="s">
        <v>309</v>
      </c>
      <c r="C5980" s="61" t="s">
        <v>371</v>
      </c>
      <c r="D5980" s="62">
        <v>5</v>
      </c>
      <c r="E5980" s="62">
        <v>312</v>
      </c>
      <c r="F5980" s="62">
        <v>2070</v>
      </c>
      <c r="G5980" s="50">
        <v>18.835999999999999</v>
      </c>
      <c r="H5980" s="50">
        <v>19.423999999999999</v>
      </c>
      <c r="I5980" s="50">
        <v>19.440999999999999</v>
      </c>
      <c r="J5980" s="50">
        <v>19.015999999999998</v>
      </c>
      <c r="K5980" s="50">
        <v>18.949000000000002</v>
      </c>
      <c r="L5980" s="50">
        <v>19.727</v>
      </c>
      <c r="M5980" s="50">
        <v>21.085999999999999</v>
      </c>
      <c r="N5980" s="50">
        <v>22.199000000000002</v>
      </c>
      <c r="O5980" s="50">
        <v>21.916</v>
      </c>
      <c r="P5980" s="50">
        <v>20.363</v>
      </c>
      <c r="Q5980" s="50">
        <v>19.812999999999999</v>
      </c>
      <c r="R5980" s="50">
        <v>22.177</v>
      </c>
      <c r="S5980" s="50">
        <v>23.568999999999999</v>
      </c>
      <c r="T5980" s="50">
        <v>25.952999999999999</v>
      </c>
      <c r="U5980" s="50">
        <v>26.632999999999999</v>
      </c>
      <c r="V5980" s="50">
        <v>21.771000000000001</v>
      </c>
      <c r="W5980" s="50" t="s">
        <v>311</v>
      </c>
      <c r="X5980" s="50">
        <v>12.542</v>
      </c>
      <c r="Y5980" s="50">
        <v>11.539</v>
      </c>
      <c r="Z5980" s="50">
        <v>10.135999999999999</v>
      </c>
      <c r="AA5980" s="50">
        <v>7.718</v>
      </c>
      <c r="AB5980" s="50">
        <v>3.5649999999999999</v>
      </c>
      <c r="AC5980" s="50" t="str">
        <f t="shared" si="381"/>
        <v>Guadeloupe-2070</v>
      </c>
      <c r="AD5980" s="51">
        <f t="shared" si="382"/>
        <v>208.81499999999997</v>
      </c>
      <c r="AE5980" s="15">
        <f t="shared" si="383"/>
        <v>0.85031247755189998</v>
      </c>
      <c r="AF5980">
        <f t="shared" si="384"/>
        <v>0.4497178405799277</v>
      </c>
    </row>
    <row r="5981" spans="1:32" x14ac:dyDescent="0.25">
      <c r="A5981" s="59">
        <v>5964</v>
      </c>
      <c r="B5981" s="60" t="s">
        <v>309</v>
      </c>
      <c r="C5981" s="61" t="s">
        <v>372</v>
      </c>
      <c r="D5981" s="62"/>
      <c r="E5981" s="62">
        <v>316</v>
      </c>
      <c r="F5981" s="62">
        <v>2070</v>
      </c>
      <c r="G5981" s="50">
        <v>9.9480000000000004</v>
      </c>
      <c r="H5981" s="50">
        <v>10.218</v>
      </c>
      <c r="I5981" s="50">
        <v>10.422000000000001</v>
      </c>
      <c r="J5981" s="50">
        <v>10.515000000000001</v>
      </c>
      <c r="K5981" s="50">
        <v>10.573</v>
      </c>
      <c r="L5981" s="50">
        <v>10.742000000000001</v>
      </c>
      <c r="M5981" s="50">
        <v>11.079000000000001</v>
      </c>
      <c r="N5981" s="50">
        <v>11.47</v>
      </c>
      <c r="O5981" s="50">
        <v>11.742000000000001</v>
      </c>
      <c r="P5981" s="50">
        <v>11.739000000000001</v>
      </c>
      <c r="Q5981" s="50">
        <v>11.433</v>
      </c>
      <c r="R5981" s="50">
        <v>11.163</v>
      </c>
      <c r="S5981" s="50">
        <v>11.115</v>
      </c>
      <c r="T5981" s="50">
        <v>11.529</v>
      </c>
      <c r="U5981" s="50">
        <v>11.161</v>
      </c>
      <c r="V5981" s="50">
        <v>9.9329999999999998</v>
      </c>
      <c r="W5981" s="50" t="s">
        <v>311</v>
      </c>
      <c r="X5981" s="50">
        <v>7.6349999999999998</v>
      </c>
      <c r="Y5981" s="50">
        <v>4.9989999999999997</v>
      </c>
      <c r="Z5981" s="50">
        <v>2.9710000000000001</v>
      </c>
      <c r="AA5981" s="50">
        <v>1.452</v>
      </c>
      <c r="AB5981" s="50">
        <v>0.44900000000000001</v>
      </c>
      <c r="AC5981" s="50" t="str">
        <f t="shared" si="381"/>
        <v>Guam-2070</v>
      </c>
      <c r="AD5981" s="51">
        <f t="shared" si="382"/>
        <v>111.571</v>
      </c>
      <c r="AE5981" s="15">
        <f t="shared" si="383"/>
        <v>0.72345860483458968</v>
      </c>
      <c r="AF5981">
        <f t="shared" si="384"/>
        <v>0.35262628465309953</v>
      </c>
    </row>
    <row r="5982" spans="1:32" x14ac:dyDescent="0.25">
      <c r="A5982" s="59">
        <v>5965</v>
      </c>
      <c r="B5982" s="60" t="s">
        <v>309</v>
      </c>
      <c r="C5982" s="61" t="s">
        <v>373</v>
      </c>
      <c r="D5982" s="62"/>
      <c r="E5982" s="62">
        <v>624</v>
      </c>
      <c r="F5982" s="62">
        <v>2070</v>
      </c>
      <c r="G5982" s="50">
        <v>427.755</v>
      </c>
      <c r="H5982" s="50">
        <v>417.92899999999997</v>
      </c>
      <c r="I5982" s="50">
        <v>408.255</v>
      </c>
      <c r="J5982" s="50">
        <v>398.58600000000001</v>
      </c>
      <c r="K5982" s="50">
        <v>386.37299999999999</v>
      </c>
      <c r="L5982" s="50">
        <v>369.15100000000001</v>
      </c>
      <c r="M5982" s="50">
        <v>347.911</v>
      </c>
      <c r="N5982" s="50">
        <v>323.93799999999999</v>
      </c>
      <c r="O5982" s="50">
        <v>300.721</v>
      </c>
      <c r="P5982" s="50">
        <v>279.46499999999997</v>
      </c>
      <c r="Q5982" s="50">
        <v>255.53200000000001</v>
      </c>
      <c r="R5982" s="50">
        <v>225.51300000000001</v>
      </c>
      <c r="S5982" s="50">
        <v>184.965</v>
      </c>
      <c r="T5982" s="50">
        <v>141.809</v>
      </c>
      <c r="U5982" s="50">
        <v>104.741</v>
      </c>
      <c r="V5982" s="50">
        <v>69.185000000000002</v>
      </c>
      <c r="W5982" s="50" t="s">
        <v>311</v>
      </c>
      <c r="X5982" s="50">
        <v>34.942</v>
      </c>
      <c r="Y5982" s="50">
        <v>11.919</v>
      </c>
      <c r="Z5982" s="50">
        <v>2.3039999999999998</v>
      </c>
      <c r="AA5982" s="50">
        <v>0.246</v>
      </c>
      <c r="AB5982" s="50">
        <v>0.01</v>
      </c>
      <c r="AC5982" s="50" t="str">
        <f t="shared" si="381"/>
        <v>Guinea-Bissau-2070</v>
      </c>
      <c r="AD5982" s="51">
        <f t="shared" si="382"/>
        <v>3072.1550000000007</v>
      </c>
      <c r="AE5982" s="15">
        <f t="shared" si="383"/>
        <v>0.52702256233816314</v>
      </c>
      <c r="AF5982">
        <f t="shared" si="384"/>
        <v>8.4407782170244069E-2</v>
      </c>
    </row>
    <row r="5983" spans="1:32" x14ac:dyDescent="0.25">
      <c r="A5983" s="59">
        <v>5966</v>
      </c>
      <c r="B5983" s="60" t="s">
        <v>309</v>
      </c>
      <c r="C5983" s="61" t="s">
        <v>374</v>
      </c>
      <c r="D5983" s="62"/>
      <c r="E5983" s="62">
        <v>328</v>
      </c>
      <c r="F5983" s="62">
        <v>2070</v>
      </c>
      <c r="G5983" s="50">
        <v>42.62</v>
      </c>
      <c r="H5983" s="50">
        <v>44.875999999999998</v>
      </c>
      <c r="I5983" s="50">
        <v>47.441000000000003</v>
      </c>
      <c r="J5983" s="50">
        <v>48.728000000000002</v>
      </c>
      <c r="K5983" s="50">
        <v>48.343000000000004</v>
      </c>
      <c r="L5983" s="50">
        <v>47.786999999999999</v>
      </c>
      <c r="M5983" s="50">
        <v>47.856999999999999</v>
      </c>
      <c r="N5983" s="50">
        <v>48.887</v>
      </c>
      <c r="O5983" s="50">
        <v>50.360999999999997</v>
      </c>
      <c r="P5983" s="50">
        <v>51.529000000000003</v>
      </c>
      <c r="Q5983" s="50">
        <v>51.296999999999997</v>
      </c>
      <c r="R5983" s="50">
        <v>48.381999999999998</v>
      </c>
      <c r="S5983" s="50">
        <v>43.75</v>
      </c>
      <c r="T5983" s="50">
        <v>43.81</v>
      </c>
      <c r="U5983" s="50">
        <v>39.488</v>
      </c>
      <c r="V5983" s="50">
        <v>28.146000000000001</v>
      </c>
      <c r="W5983" s="50" t="s">
        <v>311</v>
      </c>
      <c r="X5983" s="50">
        <v>10.66</v>
      </c>
      <c r="Y5983" s="50">
        <v>5.69</v>
      </c>
      <c r="Z5983" s="50">
        <v>1.8240000000000001</v>
      </c>
      <c r="AA5983" s="50">
        <v>0.29099999999999998</v>
      </c>
      <c r="AB5983" s="50">
        <v>2.4E-2</v>
      </c>
      <c r="AC5983" s="50" t="str">
        <f t="shared" si="381"/>
        <v>Guyana-2070</v>
      </c>
      <c r="AD5983" s="51">
        <f t="shared" si="382"/>
        <v>486.92099999999999</v>
      </c>
      <c r="AE5983" s="15">
        <f t="shared" si="383"/>
        <v>0.54396914489208736</v>
      </c>
      <c r="AF5983">
        <f t="shared" si="384"/>
        <v>0.20894319925127602</v>
      </c>
    </row>
    <row r="5984" spans="1:32" x14ac:dyDescent="0.25">
      <c r="A5984" s="59">
        <v>5967</v>
      </c>
      <c r="B5984" s="60" t="s">
        <v>309</v>
      </c>
      <c r="C5984" s="61" t="s">
        <v>375</v>
      </c>
      <c r="D5984" s="62"/>
      <c r="E5984" s="62">
        <v>332</v>
      </c>
      <c r="F5984" s="62">
        <v>2070</v>
      </c>
      <c r="G5984" s="50">
        <v>877.76499999999999</v>
      </c>
      <c r="H5984" s="50">
        <v>903.05799999999999</v>
      </c>
      <c r="I5984" s="50">
        <v>927.92100000000005</v>
      </c>
      <c r="J5984" s="50">
        <v>946.54399999999998</v>
      </c>
      <c r="K5984" s="50">
        <v>952.68100000000004</v>
      </c>
      <c r="L5984" s="50">
        <v>954.55899999999997</v>
      </c>
      <c r="M5984" s="50">
        <v>952.12900000000002</v>
      </c>
      <c r="N5984" s="50">
        <v>949.73500000000001</v>
      </c>
      <c r="O5984" s="50">
        <v>946.3</v>
      </c>
      <c r="P5984" s="50">
        <v>937.25599999999997</v>
      </c>
      <c r="Q5984" s="50">
        <v>916.46600000000001</v>
      </c>
      <c r="R5984" s="50">
        <v>871.48500000000001</v>
      </c>
      <c r="S5984" s="50">
        <v>815.74199999999996</v>
      </c>
      <c r="T5984" s="50">
        <v>714.87699999999995</v>
      </c>
      <c r="U5984" s="50">
        <v>598.62400000000002</v>
      </c>
      <c r="V5984" s="50">
        <v>443.209</v>
      </c>
      <c r="W5984" s="50" t="s">
        <v>311</v>
      </c>
      <c r="X5984" s="50">
        <v>281.97199999999998</v>
      </c>
      <c r="Y5984" s="50">
        <v>140.01900000000001</v>
      </c>
      <c r="Z5984" s="50">
        <v>43.603999999999999</v>
      </c>
      <c r="AA5984" s="50">
        <v>9.7349999999999994</v>
      </c>
      <c r="AB5984" s="50">
        <v>1.7589999999999999</v>
      </c>
      <c r="AC5984" s="50" t="str">
        <f t="shared" si="381"/>
        <v>Haiti-2070</v>
      </c>
      <c r="AD5984" s="51">
        <f t="shared" si="382"/>
        <v>9242.8970000000008</v>
      </c>
      <c r="AE5984" s="15">
        <f t="shared" si="383"/>
        <v>0.53473959517237935</v>
      </c>
      <c r="AF5984">
        <f t="shared" si="384"/>
        <v>0.18690312066769743</v>
      </c>
    </row>
    <row r="5985" spans="1:32" x14ac:dyDescent="0.25">
      <c r="A5985" s="59">
        <v>5968</v>
      </c>
      <c r="B5985" s="60" t="s">
        <v>309</v>
      </c>
      <c r="C5985" s="61" t="s">
        <v>376</v>
      </c>
      <c r="D5985" s="62"/>
      <c r="E5985" s="62">
        <v>388</v>
      </c>
      <c r="F5985" s="62">
        <v>2070</v>
      </c>
      <c r="G5985" s="50">
        <v>90.846000000000004</v>
      </c>
      <c r="H5985" s="50">
        <v>99.713999999999999</v>
      </c>
      <c r="I5985" s="50">
        <v>110.946</v>
      </c>
      <c r="J5985" s="50">
        <v>114.715</v>
      </c>
      <c r="K5985" s="50">
        <v>109.845</v>
      </c>
      <c r="L5985" s="50">
        <v>104.038</v>
      </c>
      <c r="M5985" s="50">
        <v>103.282</v>
      </c>
      <c r="N5985" s="50">
        <v>110.4</v>
      </c>
      <c r="O5985" s="50">
        <v>122.827</v>
      </c>
      <c r="P5985" s="50">
        <v>136.999</v>
      </c>
      <c r="Q5985" s="50">
        <v>148.28299999999999</v>
      </c>
      <c r="R5985" s="50">
        <v>123.057</v>
      </c>
      <c r="S5985" s="50">
        <v>135.12100000000001</v>
      </c>
      <c r="T5985" s="50">
        <v>145.08500000000001</v>
      </c>
      <c r="U5985" s="50">
        <v>168.71700000000001</v>
      </c>
      <c r="V5985" s="50">
        <v>155.762</v>
      </c>
      <c r="W5985" s="50" t="s">
        <v>311</v>
      </c>
      <c r="X5985" s="50">
        <v>124.185</v>
      </c>
      <c r="Y5985" s="50">
        <v>80.308999999999997</v>
      </c>
      <c r="Z5985" s="50">
        <v>40.722999999999999</v>
      </c>
      <c r="AA5985" s="50">
        <v>15.686</v>
      </c>
      <c r="AB5985" s="50">
        <v>3.7309999999999999</v>
      </c>
      <c r="AC5985" s="50" t="str">
        <f t="shared" si="381"/>
        <v>Jamaica-2070</v>
      </c>
      <c r="AD5985" s="51">
        <f t="shared" si="382"/>
        <v>1208.567</v>
      </c>
      <c r="AE5985" s="15">
        <f t="shared" si="383"/>
        <v>0.85696862482592995</v>
      </c>
      <c r="AF5985">
        <f t="shared" si="384"/>
        <v>0.48620033601024581</v>
      </c>
    </row>
    <row r="5986" spans="1:32" x14ac:dyDescent="0.25">
      <c r="A5986" s="59">
        <v>5969</v>
      </c>
      <c r="B5986" s="60" t="s">
        <v>309</v>
      </c>
      <c r="C5986" s="61" t="s">
        <v>377</v>
      </c>
      <c r="D5986" s="62"/>
      <c r="E5986" s="62">
        <v>296</v>
      </c>
      <c r="F5986" s="62">
        <v>2070</v>
      </c>
      <c r="G5986" s="50">
        <v>17.111000000000001</v>
      </c>
      <c r="H5986" s="50">
        <v>16.904</v>
      </c>
      <c r="I5986" s="50">
        <v>17.062000000000001</v>
      </c>
      <c r="J5986" s="50">
        <v>17.149000000000001</v>
      </c>
      <c r="K5986" s="50">
        <v>16.785</v>
      </c>
      <c r="L5986" s="50">
        <v>15.868</v>
      </c>
      <c r="M5986" s="50">
        <v>14.513999999999999</v>
      </c>
      <c r="N5986" s="50">
        <v>13.496</v>
      </c>
      <c r="O5986" s="50">
        <v>13.138999999999999</v>
      </c>
      <c r="P5986" s="50">
        <v>12.898999999999999</v>
      </c>
      <c r="Q5986" s="50">
        <v>12.282999999999999</v>
      </c>
      <c r="R5986" s="50">
        <v>11.198</v>
      </c>
      <c r="S5986" s="50">
        <v>9.7669999999999995</v>
      </c>
      <c r="T5986" s="50">
        <v>6.64</v>
      </c>
      <c r="U5986" s="50">
        <v>6.46</v>
      </c>
      <c r="V5986" s="50">
        <v>4.4249999999999998</v>
      </c>
      <c r="W5986" s="50" t="s">
        <v>311</v>
      </c>
      <c r="X5986" s="50">
        <v>2.7759999999999998</v>
      </c>
      <c r="Y5986" s="50">
        <v>1.1279999999999999</v>
      </c>
      <c r="Z5986" s="50">
        <v>0.29699999999999999</v>
      </c>
      <c r="AA5986" s="50">
        <v>4.9000000000000002E-2</v>
      </c>
      <c r="AB5986" s="50">
        <v>6.0000000000000001E-3</v>
      </c>
      <c r="AC5986" s="50" t="str">
        <f t="shared" si="381"/>
        <v>Kiribati-2070</v>
      </c>
      <c r="AD5986" s="51">
        <f t="shared" si="382"/>
        <v>137.09799999999998</v>
      </c>
      <c r="AE5986" s="15">
        <f t="shared" si="383"/>
        <v>0.53143007191935698</v>
      </c>
      <c r="AF5986">
        <f t="shared" si="384"/>
        <v>0.11574863823568488</v>
      </c>
    </row>
    <row r="5987" spans="1:32" x14ac:dyDescent="0.25">
      <c r="A5987" s="59">
        <v>5970</v>
      </c>
      <c r="B5987" s="60" t="s">
        <v>309</v>
      </c>
      <c r="C5987" s="61" t="s">
        <v>378</v>
      </c>
      <c r="D5987" s="62"/>
      <c r="E5987" s="62">
        <v>462</v>
      </c>
      <c r="F5987" s="62">
        <v>2070</v>
      </c>
      <c r="G5987" s="50">
        <v>23.381</v>
      </c>
      <c r="H5987" s="50">
        <v>23.256</v>
      </c>
      <c r="I5987" s="50">
        <v>24.204000000000001</v>
      </c>
      <c r="J5987" s="50">
        <v>26.434000000000001</v>
      </c>
      <c r="K5987" s="50">
        <v>29.295000000000002</v>
      </c>
      <c r="L5987" s="50">
        <v>31.084</v>
      </c>
      <c r="M5987" s="50">
        <v>30.762</v>
      </c>
      <c r="N5987" s="50">
        <v>29.853000000000002</v>
      </c>
      <c r="O5987" s="50">
        <v>31.257000000000001</v>
      </c>
      <c r="P5987" s="50">
        <v>35.295000000000002</v>
      </c>
      <c r="Q5987" s="50">
        <v>38.764000000000003</v>
      </c>
      <c r="R5987" s="50">
        <v>38.529000000000003</v>
      </c>
      <c r="S5987" s="50">
        <v>32.393999999999998</v>
      </c>
      <c r="T5987" s="50">
        <v>29.491</v>
      </c>
      <c r="U5987" s="50">
        <v>33.945</v>
      </c>
      <c r="V5987" s="50">
        <v>41.771000000000001</v>
      </c>
      <c r="W5987" s="50" t="s">
        <v>311</v>
      </c>
      <c r="X5987" s="50">
        <v>39.451000000000001</v>
      </c>
      <c r="Y5987" s="50">
        <v>23.244</v>
      </c>
      <c r="Z5987" s="50">
        <v>9.0039999999999996</v>
      </c>
      <c r="AA5987" s="50">
        <v>3.31</v>
      </c>
      <c r="AB5987" s="50">
        <v>0.86</v>
      </c>
      <c r="AC5987" s="50" t="str">
        <f t="shared" si="381"/>
        <v>Maldives-2070</v>
      </c>
      <c r="AD5987" s="51">
        <f t="shared" si="382"/>
        <v>323.66700000000003</v>
      </c>
      <c r="AE5987" s="15">
        <f t="shared" si="383"/>
        <v>0.77832154652775842</v>
      </c>
      <c r="AF5987">
        <f t="shared" si="384"/>
        <v>0.45899195960538181</v>
      </c>
    </row>
    <row r="5988" spans="1:32" x14ac:dyDescent="0.25">
      <c r="A5988" s="59">
        <v>5971</v>
      </c>
      <c r="B5988" s="60" t="s">
        <v>309</v>
      </c>
      <c r="C5988" s="61" t="s">
        <v>379</v>
      </c>
      <c r="D5988" s="62"/>
      <c r="E5988" s="62">
        <v>474</v>
      </c>
      <c r="F5988" s="62">
        <v>2070</v>
      </c>
      <c r="G5988" s="50">
        <v>15.451000000000001</v>
      </c>
      <c r="H5988" s="50">
        <v>15.657</v>
      </c>
      <c r="I5988" s="50">
        <v>15.744999999999999</v>
      </c>
      <c r="J5988" s="50">
        <v>15.715999999999999</v>
      </c>
      <c r="K5988" s="50">
        <v>15.853</v>
      </c>
      <c r="L5988" s="50">
        <v>16.600999999999999</v>
      </c>
      <c r="M5988" s="50">
        <v>17.341999999999999</v>
      </c>
      <c r="N5988" s="50">
        <v>17.233000000000001</v>
      </c>
      <c r="O5988" s="50">
        <v>16.687000000000001</v>
      </c>
      <c r="P5988" s="50">
        <v>16.584</v>
      </c>
      <c r="Q5988" s="50">
        <v>17.5</v>
      </c>
      <c r="R5988" s="50">
        <v>16.425999999999998</v>
      </c>
      <c r="S5988" s="50">
        <v>21.675999999999998</v>
      </c>
      <c r="T5988" s="50">
        <v>20.902999999999999</v>
      </c>
      <c r="U5988" s="50">
        <v>18.817</v>
      </c>
      <c r="V5988" s="50">
        <v>13.193</v>
      </c>
      <c r="W5988" s="50" t="s">
        <v>311</v>
      </c>
      <c r="X5988" s="50">
        <v>14.994999999999999</v>
      </c>
      <c r="Y5988" s="50">
        <v>11.445</v>
      </c>
      <c r="Z5988" s="50">
        <v>8.9290000000000003</v>
      </c>
      <c r="AA5988" s="50">
        <v>6.54</v>
      </c>
      <c r="AB5988" s="50">
        <v>2.96</v>
      </c>
      <c r="AC5988" s="50" t="str">
        <f t="shared" si="381"/>
        <v>Martinique-2070</v>
      </c>
      <c r="AD5988" s="51">
        <f t="shared" si="382"/>
        <v>171.61799999999999</v>
      </c>
      <c r="AE5988" s="15">
        <f t="shared" si="383"/>
        <v>0.8427729026092835</v>
      </c>
      <c r="AF5988">
        <f t="shared" si="384"/>
        <v>0.44757427759290719</v>
      </c>
    </row>
    <row r="5989" spans="1:32" x14ac:dyDescent="0.25">
      <c r="A5989" s="59">
        <v>5972</v>
      </c>
      <c r="B5989" s="60" t="s">
        <v>309</v>
      </c>
      <c r="C5989" s="61" t="s">
        <v>380</v>
      </c>
      <c r="D5989" s="62">
        <v>6</v>
      </c>
      <c r="E5989" s="62">
        <v>480</v>
      </c>
      <c r="F5989" s="62">
        <v>2070</v>
      </c>
      <c r="G5989" s="50">
        <v>50.207000000000001</v>
      </c>
      <c r="H5989" s="50">
        <v>51.999000000000002</v>
      </c>
      <c r="I5989" s="50">
        <v>52.841000000000001</v>
      </c>
      <c r="J5989" s="50">
        <v>52.889000000000003</v>
      </c>
      <c r="K5989" s="50">
        <v>53.441000000000003</v>
      </c>
      <c r="L5989" s="50">
        <v>55.881999999999998</v>
      </c>
      <c r="M5989" s="50">
        <v>59.893999999999998</v>
      </c>
      <c r="N5989" s="50">
        <v>63.643000000000001</v>
      </c>
      <c r="O5989" s="50">
        <v>65.305000000000007</v>
      </c>
      <c r="P5989" s="50">
        <v>64.340999999999994</v>
      </c>
      <c r="Q5989" s="50">
        <v>63.255000000000003</v>
      </c>
      <c r="R5989" s="50">
        <v>64.41</v>
      </c>
      <c r="S5989" s="50">
        <v>72.893000000000001</v>
      </c>
      <c r="T5989" s="50">
        <v>81.225999999999999</v>
      </c>
      <c r="U5989" s="50">
        <v>74.478999999999999</v>
      </c>
      <c r="V5989" s="50">
        <v>71.311999999999998</v>
      </c>
      <c r="W5989" s="50" t="s">
        <v>311</v>
      </c>
      <c r="X5989" s="50">
        <v>49.284999999999997</v>
      </c>
      <c r="Y5989" s="50">
        <v>33.051000000000002</v>
      </c>
      <c r="Z5989" s="50">
        <v>20.469000000000001</v>
      </c>
      <c r="AA5989" s="50">
        <v>6.61</v>
      </c>
      <c r="AB5989" s="50">
        <v>1.9039999999999999</v>
      </c>
      <c r="AC5989" s="50" t="str">
        <f t="shared" si="381"/>
        <v>Mauritius-2070</v>
      </c>
      <c r="AD5989" s="51">
        <f t="shared" si="382"/>
        <v>615.95300000000009</v>
      </c>
      <c r="AE5989" s="15">
        <f t="shared" si="383"/>
        <v>0.80100754440679722</v>
      </c>
      <c r="AF5989">
        <f t="shared" si="384"/>
        <v>0.43882749675745786</v>
      </c>
    </row>
    <row r="5990" spans="1:32" x14ac:dyDescent="0.25">
      <c r="A5990" s="59">
        <v>5973</v>
      </c>
      <c r="B5990" s="60" t="s">
        <v>309</v>
      </c>
      <c r="C5990" s="61" t="s">
        <v>381</v>
      </c>
      <c r="D5990" s="62"/>
      <c r="E5990" s="62">
        <v>583</v>
      </c>
      <c r="F5990" s="62">
        <v>2070</v>
      </c>
      <c r="G5990" s="50">
        <v>8.1479999999999997</v>
      </c>
      <c r="H5990" s="50">
        <v>8.7620000000000005</v>
      </c>
      <c r="I5990" s="50">
        <v>9.2509999999999994</v>
      </c>
      <c r="J5990" s="50">
        <v>9.2560000000000002</v>
      </c>
      <c r="K5990" s="50">
        <v>8.7620000000000005</v>
      </c>
      <c r="L5990" s="50">
        <v>8.2970000000000006</v>
      </c>
      <c r="M5990" s="50">
        <v>8.3490000000000002</v>
      </c>
      <c r="N5990" s="50">
        <v>8.7780000000000005</v>
      </c>
      <c r="O5990" s="50">
        <v>8.9909999999999997</v>
      </c>
      <c r="P5990" s="50">
        <v>8.6219999999999999</v>
      </c>
      <c r="Q5990" s="50">
        <v>7.8179999999999996</v>
      </c>
      <c r="R5990" s="50">
        <v>6.9050000000000002</v>
      </c>
      <c r="S5990" s="50">
        <v>6.6150000000000002</v>
      </c>
      <c r="T5990" s="50">
        <v>6.6180000000000003</v>
      </c>
      <c r="U5990" s="50">
        <v>5.9930000000000003</v>
      </c>
      <c r="V5990" s="50">
        <v>4.2880000000000003</v>
      </c>
      <c r="W5990" s="50" t="s">
        <v>311</v>
      </c>
      <c r="X5990" s="50">
        <v>2.2839999999999998</v>
      </c>
      <c r="Y5990" s="50">
        <v>0.90900000000000003</v>
      </c>
      <c r="Z5990" s="50">
        <v>0.14799999999999999</v>
      </c>
      <c r="AA5990" s="50">
        <v>2.1000000000000001E-2</v>
      </c>
      <c r="AB5990" s="50">
        <v>3.0000000000000001E-3</v>
      </c>
      <c r="AC5990" s="50" t="str">
        <f t="shared" si="381"/>
        <v>Micronesia (Fed. States of)-2070</v>
      </c>
      <c r="AD5990" s="51">
        <f t="shared" si="382"/>
        <v>82.393000000000001</v>
      </c>
      <c r="AE5990" s="15">
        <f t="shared" si="383"/>
        <v>0.56345806075758864</v>
      </c>
      <c r="AF5990">
        <f t="shared" si="384"/>
        <v>0.1866720710429832</v>
      </c>
    </row>
    <row r="5991" spans="1:32" x14ac:dyDescent="0.25">
      <c r="A5991" s="59">
        <v>5974</v>
      </c>
      <c r="B5991" s="60" t="s">
        <v>309</v>
      </c>
      <c r="C5991" s="61" t="s">
        <v>382</v>
      </c>
      <c r="D5991" s="62"/>
      <c r="E5991" s="62">
        <v>540</v>
      </c>
      <c r="F5991" s="62">
        <v>2070</v>
      </c>
      <c r="G5991" s="50">
        <v>22.335000000000001</v>
      </c>
      <c r="H5991" s="50">
        <v>22.556999999999999</v>
      </c>
      <c r="I5991" s="50">
        <v>22.716000000000001</v>
      </c>
      <c r="J5991" s="50">
        <v>23.108000000000001</v>
      </c>
      <c r="K5991" s="50">
        <v>23.802</v>
      </c>
      <c r="L5991" s="50">
        <v>24.501000000000001</v>
      </c>
      <c r="M5991" s="50">
        <v>25.2</v>
      </c>
      <c r="N5991" s="50">
        <v>25.827999999999999</v>
      </c>
      <c r="O5991" s="50">
        <v>26.196000000000002</v>
      </c>
      <c r="P5991" s="50">
        <v>26.251000000000001</v>
      </c>
      <c r="Q5991" s="50">
        <v>26.068999999999999</v>
      </c>
      <c r="R5991" s="50">
        <v>25.518999999999998</v>
      </c>
      <c r="S5991" s="50">
        <v>23.905000000000001</v>
      </c>
      <c r="T5991" s="50">
        <v>23.321999999999999</v>
      </c>
      <c r="U5991" s="50">
        <v>22.358000000000001</v>
      </c>
      <c r="V5991" s="50">
        <v>20.466999999999999</v>
      </c>
      <c r="W5991" s="50" t="s">
        <v>311</v>
      </c>
      <c r="X5991" s="50">
        <v>14.743</v>
      </c>
      <c r="Y5991" s="50">
        <v>8.8659999999999997</v>
      </c>
      <c r="Z5991" s="50">
        <v>5.0019999999999998</v>
      </c>
      <c r="AA5991" s="50">
        <v>2.181</v>
      </c>
      <c r="AB5991" s="50">
        <v>0.48499999999999999</v>
      </c>
      <c r="AC5991" s="50" t="str">
        <f t="shared" si="381"/>
        <v>New Caledonia-2070</v>
      </c>
      <c r="AD5991" s="51">
        <f t="shared" si="382"/>
        <v>250.37900000000002</v>
      </c>
      <c r="AE5991" s="15">
        <f t="shared" si="383"/>
        <v>0.65912876079862925</v>
      </c>
      <c r="AF5991">
        <f t="shared" si="384"/>
        <v>0.30637730473258334</v>
      </c>
    </row>
    <row r="5992" spans="1:32" x14ac:dyDescent="0.25">
      <c r="A5992" s="59">
        <v>5975</v>
      </c>
      <c r="B5992" s="60" t="s">
        <v>309</v>
      </c>
      <c r="C5992" s="61" t="s">
        <v>383</v>
      </c>
      <c r="D5992" s="62"/>
      <c r="E5992" s="62">
        <v>598</v>
      </c>
      <c r="F5992" s="62">
        <v>2070</v>
      </c>
      <c r="G5992" s="50">
        <v>1327.5840000000001</v>
      </c>
      <c r="H5992" s="50">
        <v>1323.847</v>
      </c>
      <c r="I5992" s="50">
        <v>1316.345</v>
      </c>
      <c r="J5992" s="50">
        <v>1301.287</v>
      </c>
      <c r="K5992" s="50">
        <v>1279.1600000000001</v>
      </c>
      <c r="L5992" s="50">
        <v>1253.7049999999999</v>
      </c>
      <c r="M5992" s="50">
        <v>1219.4849999999999</v>
      </c>
      <c r="N5992" s="50">
        <v>1176.0050000000001</v>
      </c>
      <c r="O5992" s="50">
        <v>1118.5260000000001</v>
      </c>
      <c r="P5992" s="50">
        <v>1047.876</v>
      </c>
      <c r="Q5992" s="50">
        <v>963.24599999999998</v>
      </c>
      <c r="R5992" s="50">
        <v>868.06700000000001</v>
      </c>
      <c r="S5992" s="50">
        <v>764.38099999999997</v>
      </c>
      <c r="T5992" s="50">
        <v>626.99599999999998</v>
      </c>
      <c r="U5992" s="50">
        <v>470.12900000000002</v>
      </c>
      <c r="V5992" s="50">
        <v>303.17099999999999</v>
      </c>
      <c r="W5992" s="50" t="s">
        <v>311</v>
      </c>
      <c r="X5992" s="50">
        <v>174.876</v>
      </c>
      <c r="Y5992" s="50">
        <v>84.334000000000003</v>
      </c>
      <c r="Z5992" s="50">
        <v>29.088000000000001</v>
      </c>
      <c r="AA5992" s="50">
        <v>6.609</v>
      </c>
      <c r="AB5992" s="50">
        <v>0.83899999999999997</v>
      </c>
      <c r="AC5992" s="50" t="str">
        <f t="shared" si="381"/>
        <v>Papua New Guinea-2070</v>
      </c>
      <c r="AD5992" s="51">
        <f t="shared" si="382"/>
        <v>10991.737999999999</v>
      </c>
      <c r="AE5992" s="15">
        <f t="shared" si="383"/>
        <v>0.51527956725314961</v>
      </c>
      <c r="AF5992">
        <f t="shared" si="384"/>
        <v>0.11337547463106086</v>
      </c>
    </row>
    <row r="5993" spans="1:32" x14ac:dyDescent="0.25">
      <c r="A5993" s="59">
        <v>5976</v>
      </c>
      <c r="B5993" s="60" t="s">
        <v>309</v>
      </c>
      <c r="C5993" s="61" t="s">
        <v>384</v>
      </c>
      <c r="D5993" s="62"/>
      <c r="E5993" s="62">
        <v>630</v>
      </c>
      <c r="F5993" s="62">
        <v>2070</v>
      </c>
      <c r="G5993" s="50">
        <v>109.724</v>
      </c>
      <c r="H5993" s="50">
        <v>113.85899999999999</v>
      </c>
      <c r="I5993" s="50">
        <v>118.57599999999999</v>
      </c>
      <c r="J5993" s="50">
        <v>123.315</v>
      </c>
      <c r="K5993" s="50">
        <v>123.446</v>
      </c>
      <c r="L5993" s="50">
        <v>124.68</v>
      </c>
      <c r="M5993" s="50">
        <v>131.334</v>
      </c>
      <c r="N5993" s="50">
        <v>140.297</v>
      </c>
      <c r="O5993" s="50">
        <v>147.16300000000001</v>
      </c>
      <c r="P5993" s="50">
        <v>150.482</v>
      </c>
      <c r="Q5993" s="50">
        <v>158.048</v>
      </c>
      <c r="R5993" s="50">
        <v>160.739</v>
      </c>
      <c r="S5993" s="50">
        <v>185.07599999999999</v>
      </c>
      <c r="T5993" s="50">
        <v>193.74600000000001</v>
      </c>
      <c r="U5993" s="50">
        <v>199.822</v>
      </c>
      <c r="V5993" s="50">
        <v>191.56899999999999</v>
      </c>
      <c r="W5993" s="50" t="s">
        <v>311</v>
      </c>
      <c r="X5993" s="50">
        <v>160.47499999999999</v>
      </c>
      <c r="Y5993" s="50">
        <v>125.023</v>
      </c>
      <c r="Z5993" s="50">
        <v>81.594999999999999</v>
      </c>
      <c r="AA5993" s="50">
        <v>38.828000000000003</v>
      </c>
      <c r="AB5993" s="50">
        <v>14.396000000000001</v>
      </c>
      <c r="AC5993" s="50" t="str">
        <f t="shared" si="381"/>
        <v>Puerto Rico-2070</v>
      </c>
      <c r="AD5993" s="51">
        <f t="shared" si="382"/>
        <v>1444.58</v>
      </c>
      <c r="AE5993" s="15">
        <f t="shared" si="383"/>
        <v>0.93287529939497982</v>
      </c>
      <c r="AF5993">
        <f t="shared" si="384"/>
        <v>0.56273132225803546</v>
      </c>
    </row>
    <row r="5994" spans="1:32" x14ac:dyDescent="0.25">
      <c r="A5994" s="59">
        <v>5977</v>
      </c>
      <c r="B5994" s="60" t="s">
        <v>309</v>
      </c>
      <c r="C5994" s="61" t="s">
        <v>385</v>
      </c>
      <c r="D5994" s="62"/>
      <c r="E5994" s="62">
        <v>662</v>
      </c>
      <c r="F5994" s="62">
        <v>2070</v>
      </c>
      <c r="G5994" s="50">
        <v>6.383</v>
      </c>
      <c r="H5994" s="50">
        <v>6.6040000000000001</v>
      </c>
      <c r="I5994" s="50">
        <v>7.0640000000000001</v>
      </c>
      <c r="J5994" s="50">
        <v>7.476</v>
      </c>
      <c r="K5994" s="50">
        <v>7.3490000000000002</v>
      </c>
      <c r="L5994" s="50">
        <v>7.3280000000000003</v>
      </c>
      <c r="M5994" s="50">
        <v>7.5510000000000002</v>
      </c>
      <c r="N5994" s="50">
        <v>8.3569999999999993</v>
      </c>
      <c r="O5994" s="50">
        <v>9.0139999999999993</v>
      </c>
      <c r="P5994" s="50">
        <v>9.5180000000000007</v>
      </c>
      <c r="Q5994" s="50">
        <v>9.9</v>
      </c>
      <c r="R5994" s="50">
        <v>10.045</v>
      </c>
      <c r="S5994" s="50">
        <v>10.042999999999999</v>
      </c>
      <c r="T5994" s="50">
        <v>11.502000000000001</v>
      </c>
      <c r="U5994" s="50">
        <v>12.776999999999999</v>
      </c>
      <c r="V5994" s="50">
        <v>12.069000000000001</v>
      </c>
      <c r="W5994" s="50" t="s">
        <v>311</v>
      </c>
      <c r="X5994" s="50">
        <v>8.7050000000000001</v>
      </c>
      <c r="Y5994" s="50">
        <v>6.4589999999999996</v>
      </c>
      <c r="Z5994" s="50">
        <v>3.6219999999999999</v>
      </c>
      <c r="AA5994" s="50">
        <v>1.6140000000000001</v>
      </c>
      <c r="AB5994" s="50">
        <v>0.55600000000000005</v>
      </c>
      <c r="AC5994" s="50" t="str">
        <f t="shared" si="381"/>
        <v>Saint Lucia-2070</v>
      </c>
      <c r="AD5994" s="51">
        <f t="shared" si="382"/>
        <v>86.581000000000017</v>
      </c>
      <c r="AE5994" s="15">
        <f t="shared" si="383"/>
        <v>0.89344082419930471</v>
      </c>
      <c r="AF5994">
        <f t="shared" si="384"/>
        <v>0.53739965488783847</v>
      </c>
    </row>
    <row r="5995" spans="1:32" x14ac:dyDescent="0.25">
      <c r="A5995" s="59">
        <v>5978</v>
      </c>
      <c r="B5995" s="60" t="s">
        <v>309</v>
      </c>
      <c r="C5995" s="61" t="s">
        <v>386</v>
      </c>
      <c r="D5995" s="62"/>
      <c r="E5995" s="62">
        <v>670</v>
      </c>
      <c r="F5995" s="62">
        <v>2070</v>
      </c>
      <c r="G5995" s="50">
        <v>4.5439999999999996</v>
      </c>
      <c r="H5995" s="50">
        <v>4.7560000000000002</v>
      </c>
      <c r="I5995" s="50">
        <v>4.99</v>
      </c>
      <c r="J5995" s="50">
        <v>5.0679999999999996</v>
      </c>
      <c r="K5995" s="50">
        <v>5.1029999999999998</v>
      </c>
      <c r="L5995" s="50">
        <v>5.1740000000000004</v>
      </c>
      <c r="M5995" s="50">
        <v>5.35</v>
      </c>
      <c r="N5995" s="50">
        <v>5.5789999999999997</v>
      </c>
      <c r="O5995" s="50">
        <v>5.9</v>
      </c>
      <c r="P5995" s="50">
        <v>6.2830000000000004</v>
      </c>
      <c r="Q5995" s="50">
        <v>6.6360000000000001</v>
      </c>
      <c r="R5995" s="50">
        <v>6.798</v>
      </c>
      <c r="S5995" s="50">
        <v>6.9210000000000003</v>
      </c>
      <c r="T5995" s="50">
        <v>6.4119999999999999</v>
      </c>
      <c r="U5995" s="50">
        <v>6.14</v>
      </c>
      <c r="V5995" s="50">
        <v>5.2119999999999997</v>
      </c>
      <c r="W5995" s="50" t="s">
        <v>311</v>
      </c>
      <c r="X5995" s="50">
        <v>3.8119999999999998</v>
      </c>
      <c r="Y5995" s="50">
        <v>2.4089999999999998</v>
      </c>
      <c r="Z5995" s="50">
        <v>1.1060000000000001</v>
      </c>
      <c r="AA5995" s="50">
        <v>0.34699999999999998</v>
      </c>
      <c r="AB5995" s="50">
        <v>7.5999999999999998E-2</v>
      </c>
      <c r="AC5995" s="50" t="str">
        <f t="shared" si="381"/>
        <v>Saint Vincent and the Grenadines-2070</v>
      </c>
      <c r="AD5995" s="51">
        <f t="shared" si="382"/>
        <v>58.812000000000005</v>
      </c>
      <c r="AE5995" s="15">
        <f t="shared" si="383"/>
        <v>0.67680065292797387</v>
      </c>
      <c r="AF5995">
        <f t="shared" si="384"/>
        <v>0.34901917868184185</v>
      </c>
    </row>
    <row r="5996" spans="1:32" x14ac:dyDescent="0.25">
      <c r="A5996" s="59">
        <v>5979</v>
      </c>
      <c r="B5996" s="60" t="s">
        <v>309</v>
      </c>
      <c r="C5996" s="61" t="s">
        <v>387</v>
      </c>
      <c r="D5996" s="62"/>
      <c r="E5996" s="62">
        <v>882</v>
      </c>
      <c r="F5996" s="62">
        <v>2070</v>
      </c>
      <c r="G5996" s="50">
        <v>20.047000000000001</v>
      </c>
      <c r="H5996" s="50">
        <v>20.087</v>
      </c>
      <c r="I5996" s="50">
        <v>19.963000000000001</v>
      </c>
      <c r="J5996" s="50">
        <v>19.428000000000001</v>
      </c>
      <c r="K5996" s="50">
        <v>18.908999999999999</v>
      </c>
      <c r="L5996" s="50">
        <v>18.587</v>
      </c>
      <c r="M5996" s="50">
        <v>17.975000000000001</v>
      </c>
      <c r="N5996" s="50">
        <v>16.623999999999999</v>
      </c>
      <c r="O5996" s="50">
        <v>14.855</v>
      </c>
      <c r="P5996" s="50">
        <v>13.677</v>
      </c>
      <c r="Q5996" s="50">
        <v>13.35</v>
      </c>
      <c r="R5996" s="50">
        <v>14.167999999999999</v>
      </c>
      <c r="S5996" s="50">
        <v>14.593999999999999</v>
      </c>
      <c r="T5996" s="50">
        <v>11.375</v>
      </c>
      <c r="U5996" s="50">
        <v>9.6379999999999999</v>
      </c>
      <c r="V5996" s="50">
        <v>7.452</v>
      </c>
      <c r="W5996" s="50" t="s">
        <v>311</v>
      </c>
      <c r="X5996" s="50">
        <v>4.5979999999999999</v>
      </c>
      <c r="Y5996" s="50">
        <v>3.4550000000000001</v>
      </c>
      <c r="Z5996" s="50">
        <v>2.226</v>
      </c>
      <c r="AA5996" s="50">
        <v>1.0409999999999999</v>
      </c>
      <c r="AB5996" s="50">
        <v>0.34100000000000003</v>
      </c>
      <c r="AC5996" s="50" t="str">
        <f t="shared" si="381"/>
        <v>Samoa-2070</v>
      </c>
      <c r="AD5996" s="51">
        <f t="shared" si="382"/>
        <v>162.167</v>
      </c>
      <c r="AE5996" s="15">
        <f t="shared" si="383"/>
        <v>0.61802339563536357</v>
      </c>
      <c r="AF5996">
        <f t="shared" si="384"/>
        <v>0.18053305978476045</v>
      </c>
    </row>
    <row r="5997" spans="1:32" x14ac:dyDescent="0.25">
      <c r="A5997" s="59">
        <v>5980</v>
      </c>
      <c r="B5997" s="60" t="s">
        <v>309</v>
      </c>
      <c r="C5997" s="61" t="s">
        <v>388</v>
      </c>
      <c r="D5997" s="62"/>
      <c r="E5997" s="62">
        <v>678</v>
      </c>
      <c r="F5997" s="62">
        <v>2070</v>
      </c>
      <c r="G5997" s="50">
        <v>44.887</v>
      </c>
      <c r="H5997" s="50">
        <v>43.938000000000002</v>
      </c>
      <c r="I5997" s="50">
        <v>43.024999999999999</v>
      </c>
      <c r="J5997" s="50">
        <v>41.704999999999998</v>
      </c>
      <c r="K5997" s="50">
        <v>39.767000000000003</v>
      </c>
      <c r="L5997" s="50">
        <v>37.630000000000003</v>
      </c>
      <c r="M5997" s="50">
        <v>35.359000000000002</v>
      </c>
      <c r="N5997" s="50">
        <v>32.988</v>
      </c>
      <c r="O5997" s="50">
        <v>30.312000000000001</v>
      </c>
      <c r="P5997" s="50">
        <v>27.471</v>
      </c>
      <c r="Q5997" s="50">
        <v>24.861999999999998</v>
      </c>
      <c r="R5997" s="50">
        <v>22.632000000000001</v>
      </c>
      <c r="S5997" s="50">
        <v>19.727</v>
      </c>
      <c r="T5997" s="50">
        <v>15.961</v>
      </c>
      <c r="U5997" s="50">
        <v>11.093999999999999</v>
      </c>
      <c r="V5997" s="50">
        <v>7.3550000000000004</v>
      </c>
      <c r="W5997" s="50" t="s">
        <v>311</v>
      </c>
      <c r="X5997" s="50">
        <v>4.8739999999999997</v>
      </c>
      <c r="Y5997" s="50">
        <v>1.901</v>
      </c>
      <c r="Z5997" s="50">
        <v>0.74</v>
      </c>
      <c r="AA5997" s="50">
        <v>0.10199999999999999</v>
      </c>
      <c r="AB5997" s="50">
        <v>0.01</v>
      </c>
      <c r="AC5997" s="50" t="str">
        <f t="shared" si="381"/>
        <v>Sao Tome and Principe-2070</v>
      </c>
      <c r="AD5997" s="51">
        <f t="shared" si="382"/>
        <v>312.45300000000003</v>
      </c>
      <c r="AE5997" s="15">
        <f t="shared" si="383"/>
        <v>0.55652210092397891</v>
      </c>
      <c r="AF5997">
        <f t="shared" si="384"/>
        <v>9.4613360702043417E-2</v>
      </c>
    </row>
    <row r="5998" spans="1:32" x14ac:dyDescent="0.25">
      <c r="A5998" s="59">
        <v>5981</v>
      </c>
      <c r="B5998" s="60" t="s">
        <v>309</v>
      </c>
      <c r="C5998" s="61" t="s">
        <v>389</v>
      </c>
      <c r="D5998" s="62"/>
      <c r="E5998" s="62">
        <v>690</v>
      </c>
      <c r="F5998" s="62">
        <v>2070</v>
      </c>
      <c r="G5998" s="50">
        <v>4.7629999999999999</v>
      </c>
      <c r="H5998" s="50">
        <v>4.7859999999999996</v>
      </c>
      <c r="I5998" s="50">
        <v>4.9139999999999997</v>
      </c>
      <c r="J5998" s="50">
        <v>5.1639999999999997</v>
      </c>
      <c r="K5998" s="50">
        <v>5.4249999999999998</v>
      </c>
      <c r="L5998" s="50">
        <v>5.5259999999999998</v>
      </c>
      <c r="M5998" s="50">
        <v>5.399</v>
      </c>
      <c r="N5998" s="50">
        <v>5.1609999999999996</v>
      </c>
      <c r="O5998" s="50">
        <v>5.0730000000000004</v>
      </c>
      <c r="P5998" s="50">
        <v>5.3639999999999999</v>
      </c>
      <c r="Q5998" s="50">
        <v>6.0309999999999997</v>
      </c>
      <c r="R5998" s="50">
        <v>6.375</v>
      </c>
      <c r="S5998" s="50">
        <v>5.2549999999999999</v>
      </c>
      <c r="T5998" s="50">
        <v>4.1580000000000004</v>
      </c>
      <c r="U5998" s="50">
        <v>3.8260000000000001</v>
      </c>
      <c r="V5998" s="50">
        <v>3.8860000000000001</v>
      </c>
      <c r="W5998" s="50" t="s">
        <v>311</v>
      </c>
      <c r="X5998" s="50">
        <v>3.4529999999999998</v>
      </c>
      <c r="Y5998" s="50">
        <v>2.6850000000000001</v>
      </c>
      <c r="Z5998" s="50">
        <v>1.4330000000000001</v>
      </c>
      <c r="AA5998" s="50">
        <v>0.51400000000000001</v>
      </c>
      <c r="AB5998" s="50">
        <v>0.112</v>
      </c>
      <c r="AC5998" s="50" t="str">
        <f t="shared" si="381"/>
        <v>Seychelles-2070</v>
      </c>
      <c r="AD5998" s="51">
        <f t="shared" si="382"/>
        <v>54.772999999999996</v>
      </c>
      <c r="AE5998" s="15">
        <f t="shared" si="383"/>
        <v>0.63042009749329053</v>
      </c>
      <c r="AF5998">
        <f t="shared" si="384"/>
        <v>0.28983476803974811</v>
      </c>
    </row>
    <row r="5999" spans="1:32" x14ac:dyDescent="0.25">
      <c r="A5999" s="59">
        <v>5982</v>
      </c>
      <c r="B5999" s="60" t="s">
        <v>309</v>
      </c>
      <c r="C5999" s="61" t="s">
        <v>244</v>
      </c>
      <c r="D5999" s="62"/>
      <c r="E5999" s="62">
        <v>702</v>
      </c>
      <c r="F5999" s="62">
        <v>2070</v>
      </c>
      <c r="G5999" s="50">
        <v>209.15600000000001</v>
      </c>
      <c r="H5999" s="50">
        <v>221.65899999999999</v>
      </c>
      <c r="I5999" s="50">
        <v>234.21700000000001</v>
      </c>
      <c r="J5999" s="50">
        <v>246.72800000000001</v>
      </c>
      <c r="K5999" s="50">
        <v>259.62900000000002</v>
      </c>
      <c r="L5999" s="50">
        <v>275.16399999999999</v>
      </c>
      <c r="M5999" s="50">
        <v>294.38400000000001</v>
      </c>
      <c r="N5999" s="50">
        <v>315.80099999999999</v>
      </c>
      <c r="O5999" s="50">
        <v>334.59399999999999</v>
      </c>
      <c r="P5999" s="50">
        <v>348.6</v>
      </c>
      <c r="Q5999" s="50">
        <v>365.654</v>
      </c>
      <c r="R5999" s="50">
        <v>381.63200000000001</v>
      </c>
      <c r="S5999" s="50">
        <v>395.30700000000002</v>
      </c>
      <c r="T5999" s="50">
        <v>414.25099999999998</v>
      </c>
      <c r="U5999" s="50">
        <v>431.44200000000001</v>
      </c>
      <c r="V5999" s="50">
        <v>422.92200000000003</v>
      </c>
      <c r="W5999" s="50" t="s">
        <v>311</v>
      </c>
      <c r="X5999" s="50">
        <v>358.41500000000002</v>
      </c>
      <c r="Y5999" s="50">
        <v>312.25400000000002</v>
      </c>
      <c r="Z5999" s="50">
        <v>228.53100000000001</v>
      </c>
      <c r="AA5999" s="50">
        <v>122.504</v>
      </c>
      <c r="AB5999" s="50">
        <v>41.962000000000003</v>
      </c>
      <c r="AC5999" s="50" t="str">
        <f t="shared" si="381"/>
        <v>Singapore-2070</v>
      </c>
      <c r="AD5999" s="51">
        <f t="shared" si="382"/>
        <v>3217.4930000000004</v>
      </c>
      <c r="AE5999" s="15">
        <f t="shared" si="383"/>
        <v>0.93156783868682835</v>
      </c>
      <c r="AF5999">
        <f t="shared" si="384"/>
        <v>0.60071242297216365</v>
      </c>
    </row>
    <row r="6000" spans="1:32" x14ac:dyDescent="0.25">
      <c r="A6000" s="59">
        <v>5983</v>
      </c>
      <c r="B6000" s="60" t="s">
        <v>309</v>
      </c>
      <c r="C6000" s="61" t="s">
        <v>390</v>
      </c>
      <c r="D6000" s="62"/>
      <c r="E6000" s="62">
        <v>90</v>
      </c>
      <c r="F6000" s="62">
        <v>2070</v>
      </c>
      <c r="G6000" s="50">
        <v>97.132999999999996</v>
      </c>
      <c r="H6000" s="50">
        <v>97.212999999999994</v>
      </c>
      <c r="I6000" s="50">
        <v>96.841999999999999</v>
      </c>
      <c r="J6000" s="50">
        <v>96.11</v>
      </c>
      <c r="K6000" s="50">
        <v>94.42</v>
      </c>
      <c r="L6000" s="50">
        <v>92.188999999999993</v>
      </c>
      <c r="M6000" s="50">
        <v>88.960999999999999</v>
      </c>
      <c r="N6000" s="50">
        <v>84.608999999999995</v>
      </c>
      <c r="O6000" s="50">
        <v>79.311999999999998</v>
      </c>
      <c r="P6000" s="50">
        <v>74.135999999999996</v>
      </c>
      <c r="Q6000" s="50">
        <v>70.155000000000001</v>
      </c>
      <c r="R6000" s="50">
        <v>67.363</v>
      </c>
      <c r="S6000" s="50">
        <v>61.914000000000001</v>
      </c>
      <c r="T6000" s="50">
        <v>51.981000000000002</v>
      </c>
      <c r="U6000" s="50">
        <v>41.262999999999998</v>
      </c>
      <c r="V6000" s="50">
        <v>28.867999999999999</v>
      </c>
      <c r="W6000" s="50" t="s">
        <v>311</v>
      </c>
      <c r="X6000" s="50">
        <v>17.978999999999999</v>
      </c>
      <c r="Y6000" s="50">
        <v>10.195</v>
      </c>
      <c r="Z6000" s="50">
        <v>4.1769999999999996</v>
      </c>
      <c r="AA6000" s="50">
        <v>0.95799999999999996</v>
      </c>
      <c r="AB6000" s="50">
        <v>0.10299999999999999</v>
      </c>
      <c r="AC6000" s="50" t="str">
        <f t="shared" si="381"/>
        <v>Solomon Islands-2070</v>
      </c>
      <c r="AD6000" s="51">
        <f t="shared" si="382"/>
        <v>809.16899999999987</v>
      </c>
      <c r="AE6000" s="15">
        <f t="shared" si="383"/>
        <v>0.55206267170393342</v>
      </c>
      <c r="AF6000">
        <f t="shared" si="384"/>
        <v>0.14133958342610625</v>
      </c>
    </row>
    <row r="6001" spans="1:32" x14ac:dyDescent="0.25">
      <c r="A6001" s="59">
        <v>5984</v>
      </c>
      <c r="B6001" s="60" t="s">
        <v>309</v>
      </c>
      <c r="C6001" s="61" t="s">
        <v>391</v>
      </c>
      <c r="D6001" s="62"/>
      <c r="E6001" s="62">
        <v>740</v>
      </c>
      <c r="F6001" s="62">
        <v>2070</v>
      </c>
      <c r="G6001" s="50">
        <v>34.933</v>
      </c>
      <c r="H6001" s="50">
        <v>36.08</v>
      </c>
      <c r="I6001" s="50">
        <v>37.337000000000003</v>
      </c>
      <c r="J6001" s="50">
        <v>38.246000000000002</v>
      </c>
      <c r="K6001" s="50">
        <v>38.667999999999999</v>
      </c>
      <c r="L6001" s="50">
        <v>39.067999999999998</v>
      </c>
      <c r="M6001" s="50">
        <v>39.616</v>
      </c>
      <c r="N6001" s="50">
        <v>40.402000000000001</v>
      </c>
      <c r="O6001" s="50">
        <v>41.206000000000003</v>
      </c>
      <c r="P6001" s="50">
        <v>41.734000000000002</v>
      </c>
      <c r="Q6001" s="50">
        <v>41.786000000000001</v>
      </c>
      <c r="R6001" s="50">
        <v>41.088999999999999</v>
      </c>
      <c r="S6001" s="50">
        <v>38.593000000000004</v>
      </c>
      <c r="T6001" s="50">
        <v>35.74</v>
      </c>
      <c r="U6001" s="50">
        <v>32.027000000000001</v>
      </c>
      <c r="V6001" s="50">
        <v>25.978000000000002</v>
      </c>
      <c r="W6001" s="50" t="s">
        <v>311</v>
      </c>
      <c r="X6001" s="50">
        <v>17.533000000000001</v>
      </c>
      <c r="Y6001" s="50">
        <v>10.137</v>
      </c>
      <c r="Z6001" s="50">
        <v>4.2290000000000001</v>
      </c>
      <c r="AA6001" s="50">
        <v>1.464</v>
      </c>
      <c r="AB6001" s="50">
        <v>0.27100000000000002</v>
      </c>
      <c r="AC6001" s="50" t="str">
        <f t="shared" si="381"/>
        <v>Suriname-2070</v>
      </c>
      <c r="AD6001" s="51">
        <f t="shared" si="382"/>
        <v>400.40800000000002</v>
      </c>
      <c r="AE6001" s="15">
        <f t="shared" si="383"/>
        <v>0.58872200355637261</v>
      </c>
      <c r="AF6001">
        <f t="shared" si="384"/>
        <v>0.25037247571536958</v>
      </c>
    </row>
    <row r="6002" spans="1:32" x14ac:dyDescent="0.25">
      <c r="A6002" s="59">
        <v>5985</v>
      </c>
      <c r="B6002" s="60" t="s">
        <v>309</v>
      </c>
      <c r="C6002" s="61" t="s">
        <v>392</v>
      </c>
      <c r="D6002" s="62"/>
      <c r="E6002" s="62">
        <v>626</v>
      </c>
      <c r="F6002" s="62">
        <v>2070</v>
      </c>
      <c r="G6002" s="50">
        <v>276.38799999999998</v>
      </c>
      <c r="H6002" s="50">
        <v>277.16000000000003</v>
      </c>
      <c r="I6002" s="50">
        <v>275.69</v>
      </c>
      <c r="J6002" s="50">
        <v>270.584</v>
      </c>
      <c r="K6002" s="50">
        <v>259.97199999999998</v>
      </c>
      <c r="L6002" s="50">
        <v>247.43100000000001</v>
      </c>
      <c r="M6002" s="50">
        <v>234.065</v>
      </c>
      <c r="N6002" s="50">
        <v>219.93600000000001</v>
      </c>
      <c r="O6002" s="50">
        <v>203.03299999999999</v>
      </c>
      <c r="P6002" s="50">
        <v>182.352</v>
      </c>
      <c r="Q6002" s="50">
        <v>160.68100000000001</v>
      </c>
      <c r="R6002" s="50">
        <v>144.238</v>
      </c>
      <c r="S6002" s="50">
        <v>121.187</v>
      </c>
      <c r="T6002" s="50">
        <v>93.861000000000004</v>
      </c>
      <c r="U6002" s="50">
        <v>82.721999999999994</v>
      </c>
      <c r="V6002" s="50">
        <v>44.061</v>
      </c>
      <c r="W6002" s="50" t="s">
        <v>311</v>
      </c>
      <c r="X6002" s="50">
        <v>23.817</v>
      </c>
      <c r="Y6002" s="50">
        <v>12.608000000000001</v>
      </c>
      <c r="Z6002" s="50">
        <v>3.0409999999999999</v>
      </c>
      <c r="AA6002" s="50">
        <v>1.2270000000000001</v>
      </c>
      <c r="AB6002" s="50">
        <v>0.13100000000000001</v>
      </c>
      <c r="AC6002" s="50" t="str">
        <f t="shared" si="381"/>
        <v>Timor-Leste-2070</v>
      </c>
      <c r="AD6002" s="51">
        <f t="shared" si="382"/>
        <v>2043.479</v>
      </c>
      <c r="AE6002" s="15">
        <f t="shared" si="383"/>
        <v>0.5337495516225027</v>
      </c>
      <c r="AF6002">
        <f t="shared" si="384"/>
        <v>9.1017667246721487E-2</v>
      </c>
    </row>
    <row r="6003" spans="1:32" x14ac:dyDescent="0.25">
      <c r="A6003" s="59">
        <v>5986</v>
      </c>
      <c r="B6003" s="60" t="s">
        <v>309</v>
      </c>
      <c r="C6003" s="61" t="s">
        <v>393</v>
      </c>
      <c r="D6003" s="62"/>
      <c r="E6003" s="62">
        <v>776</v>
      </c>
      <c r="F6003" s="62">
        <v>2070</v>
      </c>
      <c r="G6003" s="50">
        <v>11.954000000000001</v>
      </c>
      <c r="H6003" s="50">
        <v>11.967000000000001</v>
      </c>
      <c r="I6003" s="50">
        <v>11.782</v>
      </c>
      <c r="J6003" s="50">
        <v>11.462</v>
      </c>
      <c r="K6003" s="50">
        <v>11.178000000000001</v>
      </c>
      <c r="L6003" s="50">
        <v>11.013</v>
      </c>
      <c r="M6003" s="50">
        <v>10.771000000000001</v>
      </c>
      <c r="N6003" s="50">
        <v>10.138</v>
      </c>
      <c r="O6003" s="50">
        <v>9.1620000000000008</v>
      </c>
      <c r="P6003" s="50">
        <v>8.1359999999999992</v>
      </c>
      <c r="Q6003" s="50">
        <v>7.5519999999999996</v>
      </c>
      <c r="R6003" s="50">
        <v>7.7949999999999999</v>
      </c>
      <c r="S6003" s="50">
        <v>7.9660000000000002</v>
      </c>
      <c r="T6003" s="50">
        <v>7.0880000000000001</v>
      </c>
      <c r="U6003" s="50">
        <v>5.5629999999999997</v>
      </c>
      <c r="V6003" s="50">
        <v>4.0730000000000004</v>
      </c>
      <c r="W6003" s="50" t="s">
        <v>311</v>
      </c>
      <c r="X6003" s="50">
        <v>2.1320000000000001</v>
      </c>
      <c r="Y6003" s="50">
        <v>1.5469999999999999</v>
      </c>
      <c r="Z6003" s="50">
        <v>0.80200000000000005</v>
      </c>
      <c r="AA6003" s="50">
        <v>0.315</v>
      </c>
      <c r="AB6003" s="50">
        <v>6.9000000000000006E-2</v>
      </c>
      <c r="AC6003" s="50" t="str">
        <f t="shared" si="381"/>
        <v>Tonga-2070</v>
      </c>
      <c r="AD6003" s="51">
        <f t="shared" si="382"/>
        <v>95.173000000000002</v>
      </c>
      <c r="AE6003" s="15">
        <f t="shared" si="383"/>
        <v>0.60197745158816052</v>
      </c>
      <c r="AF6003">
        <f t="shared" si="384"/>
        <v>0.1649576698554357</v>
      </c>
    </row>
    <row r="6004" spans="1:32" x14ac:dyDescent="0.25">
      <c r="A6004" s="59">
        <v>5987</v>
      </c>
      <c r="B6004" s="60" t="s">
        <v>309</v>
      </c>
      <c r="C6004" s="61" t="s">
        <v>394</v>
      </c>
      <c r="D6004" s="62"/>
      <c r="E6004" s="62">
        <v>780</v>
      </c>
      <c r="F6004" s="62">
        <v>2070</v>
      </c>
      <c r="G6004" s="50">
        <v>58.087000000000003</v>
      </c>
      <c r="H6004" s="50">
        <v>58.258000000000003</v>
      </c>
      <c r="I6004" s="50">
        <v>59.847999999999999</v>
      </c>
      <c r="J6004" s="50">
        <v>62.534999999999997</v>
      </c>
      <c r="K6004" s="50">
        <v>65.701999999999998</v>
      </c>
      <c r="L6004" s="50">
        <v>68.114999999999995</v>
      </c>
      <c r="M6004" s="50">
        <v>68.697000000000003</v>
      </c>
      <c r="N6004" s="50">
        <v>67.665000000000006</v>
      </c>
      <c r="O6004" s="50">
        <v>67.926000000000002</v>
      </c>
      <c r="P6004" s="50">
        <v>71.668999999999997</v>
      </c>
      <c r="Q6004" s="50">
        <v>78.034000000000006</v>
      </c>
      <c r="R6004" s="50">
        <v>83.492999999999995</v>
      </c>
      <c r="S6004" s="50">
        <v>79.448999999999998</v>
      </c>
      <c r="T6004" s="50">
        <v>67.679000000000002</v>
      </c>
      <c r="U6004" s="50">
        <v>55.646999999999998</v>
      </c>
      <c r="V6004" s="50">
        <v>51.47</v>
      </c>
      <c r="W6004" s="50" t="s">
        <v>311</v>
      </c>
      <c r="X6004" s="50">
        <v>45.597999999999999</v>
      </c>
      <c r="Y6004" s="50">
        <v>29.841999999999999</v>
      </c>
      <c r="Z6004" s="50">
        <v>10.971</v>
      </c>
      <c r="AA6004" s="50">
        <v>3.1240000000000001</v>
      </c>
      <c r="AB6004" s="50">
        <v>0.621</v>
      </c>
      <c r="AC6004" s="50" t="str">
        <f t="shared" si="381"/>
        <v>Trinidad and Tobago-2070</v>
      </c>
      <c r="AD6004" s="51">
        <f t="shared" si="382"/>
        <v>713.28499999999997</v>
      </c>
      <c r="AE6004" s="15">
        <f t="shared" si="383"/>
        <v>0.61846947573550548</v>
      </c>
      <c r="AF6004">
        <f t="shared" si="384"/>
        <v>0.2978735842820171</v>
      </c>
    </row>
    <row r="6005" spans="1:32" x14ac:dyDescent="0.25">
      <c r="A6005" s="59">
        <v>5988</v>
      </c>
      <c r="B6005" s="60" t="s">
        <v>309</v>
      </c>
      <c r="C6005" s="61" t="s">
        <v>395</v>
      </c>
      <c r="D6005" s="62"/>
      <c r="E6005" s="62">
        <v>850</v>
      </c>
      <c r="F6005" s="62">
        <v>2070</v>
      </c>
      <c r="G6005" s="50">
        <v>3.34</v>
      </c>
      <c r="H6005" s="50">
        <v>3.5409999999999999</v>
      </c>
      <c r="I6005" s="50">
        <v>3.746</v>
      </c>
      <c r="J6005" s="50">
        <v>3.8079999999999998</v>
      </c>
      <c r="K6005" s="50">
        <v>3.76</v>
      </c>
      <c r="L6005" s="50">
        <v>3.7879999999999998</v>
      </c>
      <c r="M6005" s="50">
        <v>3.8690000000000002</v>
      </c>
      <c r="N6005" s="50">
        <v>3.972</v>
      </c>
      <c r="O6005" s="50">
        <v>4.0220000000000002</v>
      </c>
      <c r="P6005" s="50">
        <v>4.1239999999999997</v>
      </c>
      <c r="Q6005" s="50">
        <v>4.42</v>
      </c>
      <c r="R6005" s="50">
        <v>4.875</v>
      </c>
      <c r="S6005" s="50">
        <v>5.165</v>
      </c>
      <c r="T6005" s="50">
        <v>4.76</v>
      </c>
      <c r="U6005" s="50">
        <v>4.6820000000000004</v>
      </c>
      <c r="V6005" s="50">
        <v>4.4649999999999999</v>
      </c>
      <c r="W6005" s="50" t="s">
        <v>311</v>
      </c>
      <c r="X6005" s="50">
        <v>2.9540000000000002</v>
      </c>
      <c r="Y6005" s="50">
        <v>2.544</v>
      </c>
      <c r="Z6005" s="50">
        <v>1.7569999999999999</v>
      </c>
      <c r="AA6005" s="50">
        <v>0.88600000000000001</v>
      </c>
      <c r="AB6005" s="50">
        <v>0.314</v>
      </c>
      <c r="AC6005" s="50" t="str">
        <f t="shared" si="381"/>
        <v>United States Virgin Islands-2070</v>
      </c>
      <c r="AD6005" s="51">
        <f t="shared" si="382"/>
        <v>41.802999999999997</v>
      </c>
      <c r="AE6005" s="15">
        <f t="shared" si="383"/>
        <v>0.78915388847690371</v>
      </c>
      <c r="AF6005">
        <f t="shared" si="384"/>
        <v>0.42651153919511731</v>
      </c>
    </row>
    <row r="6006" spans="1:32" x14ac:dyDescent="0.25">
      <c r="A6006" s="59">
        <v>5989</v>
      </c>
      <c r="B6006" s="60" t="s">
        <v>309</v>
      </c>
      <c r="C6006" s="61" t="s">
        <v>396</v>
      </c>
      <c r="D6006" s="62"/>
      <c r="E6006" s="62">
        <v>548</v>
      </c>
      <c r="F6006" s="62">
        <v>2070</v>
      </c>
      <c r="G6006" s="50">
        <v>43.298000000000002</v>
      </c>
      <c r="H6006" s="50">
        <v>43.085999999999999</v>
      </c>
      <c r="I6006" s="50">
        <v>42.920999999999999</v>
      </c>
      <c r="J6006" s="50">
        <v>41.49</v>
      </c>
      <c r="K6006" s="50">
        <v>41.4</v>
      </c>
      <c r="L6006" s="50">
        <v>40.648000000000003</v>
      </c>
      <c r="M6006" s="50">
        <v>39.591999999999999</v>
      </c>
      <c r="N6006" s="50">
        <v>38.435000000000002</v>
      </c>
      <c r="O6006" s="50">
        <v>36.69</v>
      </c>
      <c r="P6006" s="50">
        <v>35.415999999999997</v>
      </c>
      <c r="Q6006" s="50">
        <v>33.406999999999996</v>
      </c>
      <c r="R6006" s="50">
        <v>31.314</v>
      </c>
      <c r="S6006" s="50">
        <v>29.366</v>
      </c>
      <c r="T6006" s="50">
        <v>23.937999999999999</v>
      </c>
      <c r="U6006" s="50">
        <v>21.113</v>
      </c>
      <c r="V6006" s="50">
        <v>15.518000000000001</v>
      </c>
      <c r="W6006" s="50" t="s">
        <v>311</v>
      </c>
      <c r="X6006" s="50">
        <v>11.779</v>
      </c>
      <c r="Y6006" s="50">
        <v>6.0679999999999996</v>
      </c>
      <c r="Z6006" s="50">
        <v>2.1360000000000001</v>
      </c>
      <c r="AA6006" s="50">
        <v>0.51600000000000001</v>
      </c>
      <c r="AB6006" s="50">
        <v>7.2999999999999995E-2</v>
      </c>
      <c r="AC6006" s="50" t="str">
        <f t="shared" si="381"/>
        <v>Vanuatu-2070</v>
      </c>
      <c r="AD6006" s="51">
        <f t="shared" si="382"/>
        <v>367.75799999999998</v>
      </c>
      <c r="AE6006" s="15">
        <f t="shared" si="383"/>
        <v>0.572240440724607</v>
      </c>
      <c r="AF6006">
        <f t="shared" si="384"/>
        <v>0.16324087691097505</v>
      </c>
    </row>
    <row r="6007" spans="1:32" x14ac:dyDescent="0.25">
      <c r="A6007" s="45">
        <v>5990</v>
      </c>
      <c r="B6007" s="46" t="s">
        <v>309</v>
      </c>
      <c r="C6007" s="47" t="s">
        <v>397</v>
      </c>
      <c r="D6007" s="48"/>
      <c r="E6007" s="48">
        <v>1638</v>
      </c>
      <c r="F6007" s="48">
        <v>2070</v>
      </c>
      <c r="G6007" s="49">
        <v>584611.15899999999</v>
      </c>
      <c r="H6007" s="49">
        <v>585969.72600000002</v>
      </c>
      <c r="I6007" s="49">
        <v>588983.05000000005</v>
      </c>
      <c r="J6007" s="49">
        <v>593042.92299999995</v>
      </c>
      <c r="K6007" s="49">
        <v>594731.79299999995</v>
      </c>
      <c r="L6007" s="49">
        <v>592126.14599999995</v>
      </c>
      <c r="M6007" s="49">
        <v>585593.84199999995</v>
      </c>
      <c r="N6007" s="49">
        <v>578090.27099999995</v>
      </c>
      <c r="O6007" s="49">
        <v>572196.90899999999</v>
      </c>
      <c r="P6007" s="49">
        <v>567772.88100000005</v>
      </c>
      <c r="Q6007" s="49">
        <v>561438.93599999999</v>
      </c>
      <c r="R6007" s="49">
        <v>544547.40500000003</v>
      </c>
      <c r="S6007" s="49">
        <v>508001.18300000002</v>
      </c>
      <c r="T6007" s="49">
        <v>457644.65899999999</v>
      </c>
      <c r="U6007" s="49">
        <v>406520.48</v>
      </c>
      <c r="V6007" s="49">
        <v>360635.06800000003</v>
      </c>
      <c r="W6007" s="49" t="s">
        <v>311</v>
      </c>
      <c r="X6007" s="49">
        <v>295330.75699999998</v>
      </c>
      <c r="Y6007" s="49">
        <v>182077.30100000001</v>
      </c>
      <c r="Z6007" s="49">
        <v>91401.618000000002</v>
      </c>
      <c r="AA6007" s="49">
        <v>35691.991000000002</v>
      </c>
      <c r="AB6007" s="49">
        <v>8762.0930000000008</v>
      </c>
      <c r="AC6007" s="50" t="str">
        <f t="shared" si="381"/>
        <v>COUNTRIES WITH ACCESS TO THE SEA-2070</v>
      </c>
      <c r="AD6007" s="51">
        <f t="shared" si="382"/>
        <v>5697542.2889999999</v>
      </c>
      <c r="AE6007" s="15">
        <f t="shared" si="383"/>
        <v>0.6314350503278906</v>
      </c>
      <c r="AF6007">
        <f t="shared" si="384"/>
        <v>0.24648488459026674</v>
      </c>
    </row>
    <row r="6008" spans="1:32" x14ac:dyDescent="0.25">
      <c r="A6008" s="59">
        <v>5991</v>
      </c>
      <c r="B6008" s="60" t="s">
        <v>309</v>
      </c>
      <c r="C6008" s="61" t="s">
        <v>398</v>
      </c>
      <c r="D6008" s="62"/>
      <c r="E6008" s="62">
        <v>8</v>
      </c>
      <c r="F6008" s="62">
        <v>2070</v>
      </c>
      <c r="G6008" s="50">
        <v>91.406000000000006</v>
      </c>
      <c r="H6008" s="50">
        <v>97.591999999999999</v>
      </c>
      <c r="I6008" s="50">
        <v>104.41800000000001</v>
      </c>
      <c r="J6008" s="50">
        <v>107.926</v>
      </c>
      <c r="K6008" s="50">
        <v>106.075</v>
      </c>
      <c r="L6008" s="50">
        <v>102.12</v>
      </c>
      <c r="M6008" s="50">
        <v>103.738</v>
      </c>
      <c r="N6008" s="50">
        <v>113.31399999999999</v>
      </c>
      <c r="O6008" s="50">
        <v>124.117</v>
      </c>
      <c r="P6008" s="50">
        <v>129.25299999999999</v>
      </c>
      <c r="Q6008" s="50">
        <v>129.178</v>
      </c>
      <c r="R6008" s="50">
        <v>130.761</v>
      </c>
      <c r="S6008" s="50">
        <v>117.961</v>
      </c>
      <c r="T6008" s="50">
        <v>149.74600000000001</v>
      </c>
      <c r="U6008" s="50">
        <v>193.47</v>
      </c>
      <c r="V6008" s="50">
        <v>161.87100000000001</v>
      </c>
      <c r="W6008" s="50" t="s">
        <v>311</v>
      </c>
      <c r="X6008" s="50">
        <v>128.76300000000001</v>
      </c>
      <c r="Y6008" s="50">
        <v>99.936999999999998</v>
      </c>
      <c r="Z6008" s="50">
        <v>52.665999999999997</v>
      </c>
      <c r="AA6008" s="50">
        <v>19.774000000000001</v>
      </c>
      <c r="AB6008" s="50">
        <v>4.2990000000000004</v>
      </c>
      <c r="AC6008" s="50" t="str">
        <f t="shared" si="381"/>
        <v>Albania-2070</v>
      </c>
      <c r="AD6008" s="51">
        <f t="shared" si="382"/>
        <v>1164.443</v>
      </c>
      <c r="AE6008" s="15">
        <f t="shared" si="383"/>
        <v>0.94804296990063064</v>
      </c>
      <c r="AF6008">
        <f t="shared" si="384"/>
        <v>0.55597009038597001</v>
      </c>
    </row>
    <row r="6009" spans="1:32" x14ac:dyDescent="0.25">
      <c r="A6009" s="59">
        <v>5992</v>
      </c>
      <c r="B6009" s="60" t="s">
        <v>309</v>
      </c>
      <c r="C6009" s="61" t="s">
        <v>399</v>
      </c>
      <c r="D6009" s="62"/>
      <c r="E6009" s="62">
        <v>12</v>
      </c>
      <c r="F6009" s="62">
        <v>2070</v>
      </c>
      <c r="G6009" s="50">
        <v>3355.4319999999998</v>
      </c>
      <c r="H6009" s="50">
        <v>3386.29</v>
      </c>
      <c r="I6009" s="50">
        <v>3540.3829999999998</v>
      </c>
      <c r="J6009" s="50">
        <v>3771.7379999999998</v>
      </c>
      <c r="K6009" s="50">
        <v>3903.652</v>
      </c>
      <c r="L6009" s="50">
        <v>3818.2260000000001</v>
      </c>
      <c r="M6009" s="50">
        <v>3620.98</v>
      </c>
      <c r="N6009" s="50">
        <v>3498.0880000000002</v>
      </c>
      <c r="O6009" s="50">
        <v>3593.038</v>
      </c>
      <c r="P6009" s="50">
        <v>3892.1959999999999</v>
      </c>
      <c r="Q6009" s="50">
        <v>4215.1890000000003</v>
      </c>
      <c r="R6009" s="50">
        <v>4419.3720000000003</v>
      </c>
      <c r="S6009" s="50">
        <v>3566.0949999999998</v>
      </c>
      <c r="T6009" s="50">
        <v>2621.9580000000001</v>
      </c>
      <c r="U6009" s="50">
        <v>2564.3029999999999</v>
      </c>
      <c r="V6009" s="50">
        <v>2779.42</v>
      </c>
      <c r="W6009" s="50" t="s">
        <v>311</v>
      </c>
      <c r="X6009" s="50">
        <v>2434.9569999999999</v>
      </c>
      <c r="Y6009" s="50">
        <v>1657.0809999999999</v>
      </c>
      <c r="Z6009" s="50">
        <v>775.60900000000004</v>
      </c>
      <c r="AA6009" s="50">
        <v>233.66499999999999</v>
      </c>
      <c r="AB6009" s="50">
        <v>42.247</v>
      </c>
      <c r="AC6009" s="50" t="str">
        <f t="shared" si="381"/>
        <v>Algeria-2070</v>
      </c>
      <c r="AD6009" s="51">
        <f t="shared" si="382"/>
        <v>38298.574000000008</v>
      </c>
      <c r="AE6009" s="15">
        <f t="shared" si="383"/>
        <v>0.61076281847987324</v>
      </c>
      <c r="AF6009">
        <f t="shared" si="384"/>
        <v>0.26984472571904566</v>
      </c>
    </row>
    <row r="6010" spans="1:32" x14ac:dyDescent="0.25">
      <c r="A6010" s="59">
        <v>5993</v>
      </c>
      <c r="B6010" s="60" t="s">
        <v>309</v>
      </c>
      <c r="C6010" s="61" t="s">
        <v>400</v>
      </c>
      <c r="D6010" s="62"/>
      <c r="E6010" s="62">
        <v>24</v>
      </c>
      <c r="F6010" s="62">
        <v>2070</v>
      </c>
      <c r="G6010" s="50">
        <v>12804.290999999999</v>
      </c>
      <c r="H6010" s="50">
        <v>12145.923000000001</v>
      </c>
      <c r="I6010" s="50">
        <v>11486.434999999999</v>
      </c>
      <c r="J6010" s="50">
        <v>10789.805</v>
      </c>
      <c r="K6010" s="50">
        <v>10040.112999999999</v>
      </c>
      <c r="L6010" s="50">
        <v>9253.902</v>
      </c>
      <c r="M6010" s="50">
        <v>8429.8330000000005</v>
      </c>
      <c r="N6010" s="50">
        <v>7568.8950000000004</v>
      </c>
      <c r="O6010" s="50">
        <v>6688.9059999999999</v>
      </c>
      <c r="P6010" s="50">
        <v>5815.67</v>
      </c>
      <c r="Q6010" s="50">
        <v>4991.2340000000004</v>
      </c>
      <c r="R6010" s="50">
        <v>4232.7839999999997</v>
      </c>
      <c r="S6010" s="50">
        <v>3468.7849999999999</v>
      </c>
      <c r="T6010" s="50">
        <v>2598.9879999999998</v>
      </c>
      <c r="U6010" s="50">
        <v>1818.992</v>
      </c>
      <c r="V6010" s="50">
        <v>1191.23</v>
      </c>
      <c r="W6010" s="50" t="s">
        <v>311</v>
      </c>
      <c r="X6010" s="50">
        <v>665.38599999999997</v>
      </c>
      <c r="Y6010" s="50">
        <v>279.154</v>
      </c>
      <c r="Z6010" s="50">
        <v>80.576999999999998</v>
      </c>
      <c r="AA6010" s="50">
        <v>13.208</v>
      </c>
      <c r="AB6010" s="50">
        <v>1.1830000000000001</v>
      </c>
      <c r="AC6010" s="50" t="str">
        <f t="shared" si="381"/>
        <v>Angola-2070</v>
      </c>
      <c r="AD6010" s="51">
        <f t="shared" si="382"/>
        <v>71279.926999999996</v>
      </c>
      <c r="AE6010" s="15">
        <f t="shared" si="383"/>
        <v>0.60445301802848361</v>
      </c>
      <c r="AF6010">
        <f t="shared" si="384"/>
        <v>6.1724186257090086E-2</v>
      </c>
    </row>
    <row r="6011" spans="1:32" x14ac:dyDescent="0.25">
      <c r="A6011" s="59">
        <v>5994</v>
      </c>
      <c r="B6011" s="60" t="s">
        <v>309</v>
      </c>
      <c r="C6011" s="61" t="s">
        <v>357</v>
      </c>
      <c r="D6011" s="62"/>
      <c r="E6011" s="62">
        <v>28</v>
      </c>
      <c r="F6011" s="62">
        <v>2070</v>
      </c>
      <c r="G6011" s="50">
        <v>6.6740000000000004</v>
      </c>
      <c r="H6011" s="50">
        <v>6.8250000000000002</v>
      </c>
      <c r="I6011" s="50">
        <v>7.0019999999999998</v>
      </c>
      <c r="J6011" s="50">
        <v>7.1420000000000003</v>
      </c>
      <c r="K6011" s="50">
        <v>7.2409999999999997</v>
      </c>
      <c r="L6011" s="50">
        <v>7.3360000000000003</v>
      </c>
      <c r="M6011" s="50">
        <v>7.4850000000000003</v>
      </c>
      <c r="N6011" s="50">
        <v>7.7030000000000003</v>
      </c>
      <c r="O6011" s="50">
        <v>7.9379999999999997</v>
      </c>
      <c r="P6011" s="50">
        <v>8.0340000000000007</v>
      </c>
      <c r="Q6011" s="50">
        <v>7.9240000000000004</v>
      </c>
      <c r="R6011" s="50">
        <v>7.7030000000000003</v>
      </c>
      <c r="S6011" s="50">
        <v>7.5510000000000002</v>
      </c>
      <c r="T6011" s="50">
        <v>7.4980000000000002</v>
      </c>
      <c r="U6011" s="50">
        <v>7.1820000000000004</v>
      </c>
      <c r="V6011" s="50">
        <v>6.1550000000000002</v>
      </c>
      <c r="W6011" s="50" t="s">
        <v>311</v>
      </c>
      <c r="X6011" s="50">
        <v>4.6500000000000004</v>
      </c>
      <c r="Y6011" s="50">
        <v>3.09</v>
      </c>
      <c r="Z6011" s="50">
        <v>1.377</v>
      </c>
      <c r="AA6011" s="50">
        <v>0.60499999999999998</v>
      </c>
      <c r="AB6011" s="50">
        <v>0.13900000000000001</v>
      </c>
      <c r="AC6011" s="50" t="str">
        <f t="shared" si="381"/>
        <v>Antigua and Barbuda-2070</v>
      </c>
      <c r="AD6011" s="51">
        <f t="shared" si="382"/>
        <v>76.057000000000002</v>
      </c>
      <c r="AE6011" s="15">
        <f t="shared" si="383"/>
        <v>0.67313988193065744</v>
      </c>
      <c r="AF6011">
        <f t="shared" si="384"/>
        <v>0.31790219350027954</v>
      </c>
    </row>
    <row r="6012" spans="1:32" x14ac:dyDescent="0.25">
      <c r="A6012" s="59">
        <v>5995</v>
      </c>
      <c r="B6012" s="60" t="s">
        <v>309</v>
      </c>
      <c r="C6012" s="61" t="s">
        <v>155</v>
      </c>
      <c r="D6012" s="62"/>
      <c r="E6012" s="62">
        <v>32</v>
      </c>
      <c r="F6012" s="62">
        <v>2070</v>
      </c>
      <c r="G6012" s="50">
        <v>3185.817</v>
      </c>
      <c r="H6012" s="50">
        <v>3245.1770000000001</v>
      </c>
      <c r="I6012" s="50">
        <v>3306.6120000000001</v>
      </c>
      <c r="J6012" s="50">
        <v>3375.3649999999998</v>
      </c>
      <c r="K6012" s="50">
        <v>3440.2950000000001</v>
      </c>
      <c r="L6012" s="50">
        <v>3490.5239999999999</v>
      </c>
      <c r="M6012" s="50">
        <v>3531.2860000000001</v>
      </c>
      <c r="N6012" s="50">
        <v>3562.7240000000002</v>
      </c>
      <c r="O6012" s="50">
        <v>3585.473</v>
      </c>
      <c r="P6012" s="50">
        <v>3595.1480000000001</v>
      </c>
      <c r="Q6012" s="50">
        <v>3590.9380000000001</v>
      </c>
      <c r="R6012" s="50">
        <v>3545.0830000000001</v>
      </c>
      <c r="S6012" s="50">
        <v>3386.83</v>
      </c>
      <c r="T6012" s="50">
        <v>3199.8159999999998</v>
      </c>
      <c r="U6012" s="50">
        <v>2872.7260000000001</v>
      </c>
      <c r="V6012" s="50">
        <v>2586.7640000000001</v>
      </c>
      <c r="W6012" s="50" t="s">
        <v>311</v>
      </c>
      <c r="X6012" s="50">
        <v>2070.9189999999999</v>
      </c>
      <c r="Y6012" s="50">
        <v>1436.1130000000001</v>
      </c>
      <c r="Z6012" s="50">
        <v>847.92100000000005</v>
      </c>
      <c r="AA6012" s="50">
        <v>295.87200000000001</v>
      </c>
      <c r="AB6012" s="50">
        <v>69.69</v>
      </c>
      <c r="AC6012" s="50" t="str">
        <f t="shared" si="381"/>
        <v>Argentina-2070</v>
      </c>
      <c r="AD6012" s="51">
        <f t="shared" si="382"/>
        <v>35103.666000000005</v>
      </c>
      <c r="AE6012" s="15">
        <f t="shared" si="383"/>
        <v>0.65854737223172055</v>
      </c>
      <c r="AF6012">
        <f t="shared" si="384"/>
        <v>0.29838183448498068</v>
      </c>
    </row>
    <row r="6013" spans="1:32" x14ac:dyDescent="0.25">
      <c r="A6013" s="59">
        <v>5996</v>
      </c>
      <c r="B6013" s="60" t="s">
        <v>309</v>
      </c>
      <c r="C6013" s="61" t="s">
        <v>358</v>
      </c>
      <c r="D6013" s="62"/>
      <c r="E6013" s="62">
        <v>533</v>
      </c>
      <c r="F6013" s="62">
        <v>2070</v>
      </c>
      <c r="G6013" s="50">
        <v>5.3129999999999997</v>
      </c>
      <c r="H6013" s="50">
        <v>5.5</v>
      </c>
      <c r="I6013" s="50">
        <v>5.5549999999999997</v>
      </c>
      <c r="J6013" s="50">
        <v>5.476</v>
      </c>
      <c r="K6013" s="50">
        <v>5.4279999999999999</v>
      </c>
      <c r="L6013" s="50">
        <v>5.6189999999999998</v>
      </c>
      <c r="M6013" s="50">
        <v>6.0250000000000004</v>
      </c>
      <c r="N6013" s="50">
        <v>6.4009999999999998</v>
      </c>
      <c r="O6013" s="50">
        <v>6.4880000000000004</v>
      </c>
      <c r="P6013" s="50">
        <v>6.2050000000000001</v>
      </c>
      <c r="Q6013" s="50">
        <v>5.8929999999999998</v>
      </c>
      <c r="R6013" s="50">
        <v>5.7549999999999999</v>
      </c>
      <c r="S6013" s="50">
        <v>6.6710000000000003</v>
      </c>
      <c r="T6013" s="50">
        <v>6.7930000000000001</v>
      </c>
      <c r="U6013" s="50">
        <v>6.649</v>
      </c>
      <c r="V6013" s="50">
        <v>5.6950000000000003</v>
      </c>
      <c r="W6013" s="50" t="s">
        <v>311</v>
      </c>
      <c r="X6013" s="50">
        <v>3.2970000000000002</v>
      </c>
      <c r="Y6013" s="50">
        <v>2.306</v>
      </c>
      <c r="Z6013" s="50">
        <v>1.3029999999999999</v>
      </c>
      <c r="AA6013" s="50">
        <v>0.47099999999999997</v>
      </c>
      <c r="AB6013" s="50">
        <v>0.105</v>
      </c>
      <c r="AC6013" s="50" t="str">
        <f t="shared" si="381"/>
        <v>Aruba-2070</v>
      </c>
      <c r="AD6013" s="51">
        <f t="shared" si="382"/>
        <v>59.961000000000006</v>
      </c>
      <c r="AE6013" s="15">
        <f t="shared" si="383"/>
        <v>0.71691599539700768</v>
      </c>
      <c r="AF6013">
        <f t="shared" si="384"/>
        <v>0.34874032150296747</v>
      </c>
    </row>
    <row r="6014" spans="1:32" x14ac:dyDescent="0.25">
      <c r="A6014" s="59">
        <v>5997</v>
      </c>
      <c r="B6014" s="60" t="s">
        <v>309</v>
      </c>
      <c r="C6014" s="61" t="s">
        <v>262</v>
      </c>
      <c r="D6014" s="62">
        <v>7</v>
      </c>
      <c r="E6014" s="62">
        <v>36</v>
      </c>
      <c r="F6014" s="62">
        <v>2070</v>
      </c>
      <c r="G6014" s="50">
        <v>1985.23</v>
      </c>
      <c r="H6014" s="50">
        <v>2019.3389999999999</v>
      </c>
      <c r="I6014" s="50">
        <v>2071.1480000000001</v>
      </c>
      <c r="J6014" s="50">
        <v>2133.8629999999998</v>
      </c>
      <c r="K6014" s="50">
        <v>2186.123</v>
      </c>
      <c r="L6014" s="50">
        <v>2204.694</v>
      </c>
      <c r="M6014" s="50">
        <v>2205</v>
      </c>
      <c r="N6014" s="50">
        <v>2214.3809999999999</v>
      </c>
      <c r="O6014" s="50">
        <v>2247.777</v>
      </c>
      <c r="P6014" s="50">
        <v>2276.4839999999999</v>
      </c>
      <c r="Q6014" s="50">
        <v>2277.0619999999999</v>
      </c>
      <c r="R6014" s="50">
        <v>2171.4749999999999</v>
      </c>
      <c r="S6014" s="50">
        <v>2063.241</v>
      </c>
      <c r="T6014" s="50">
        <v>1861.942</v>
      </c>
      <c r="U6014" s="50">
        <v>1790.289</v>
      </c>
      <c r="V6014" s="50">
        <v>1779.857</v>
      </c>
      <c r="W6014" s="50" t="s">
        <v>311</v>
      </c>
      <c r="X6014" s="50">
        <v>1614.2280000000001</v>
      </c>
      <c r="Y6014" s="50">
        <v>1238.5360000000001</v>
      </c>
      <c r="Z6014" s="50">
        <v>678.10799999999995</v>
      </c>
      <c r="AA6014" s="50">
        <v>280.76299999999998</v>
      </c>
      <c r="AB6014" s="50">
        <v>57.466000000000001</v>
      </c>
      <c r="AC6014" s="50" t="str">
        <f t="shared" si="381"/>
        <v>Australia-2070</v>
      </c>
      <c r="AD6014" s="51">
        <f t="shared" si="382"/>
        <v>21980.1</v>
      </c>
      <c r="AE6014" s="15">
        <f t="shared" si="383"/>
        <v>0.69958307742003001</v>
      </c>
      <c r="AF6014">
        <f t="shared" si="384"/>
        <v>0.33152443929898739</v>
      </c>
    </row>
    <row r="6015" spans="1:32" x14ac:dyDescent="0.25">
      <c r="A6015" s="59">
        <v>5998</v>
      </c>
      <c r="B6015" s="60" t="s">
        <v>309</v>
      </c>
      <c r="C6015" s="61" t="s">
        <v>359</v>
      </c>
      <c r="D6015" s="62"/>
      <c r="E6015" s="62">
        <v>44</v>
      </c>
      <c r="F6015" s="62">
        <v>2070</v>
      </c>
      <c r="G6015" s="50">
        <v>23.766999999999999</v>
      </c>
      <c r="H6015" s="50">
        <v>24.279</v>
      </c>
      <c r="I6015" s="50">
        <v>24.905999999999999</v>
      </c>
      <c r="J6015" s="50">
        <v>25.757000000000001</v>
      </c>
      <c r="K6015" s="50">
        <v>26.596</v>
      </c>
      <c r="L6015" s="50">
        <v>27.006</v>
      </c>
      <c r="M6015" s="50">
        <v>27.411000000000001</v>
      </c>
      <c r="N6015" s="50">
        <v>28.391999999999999</v>
      </c>
      <c r="O6015" s="50">
        <v>29.614000000000001</v>
      </c>
      <c r="P6015" s="50">
        <v>30.393999999999998</v>
      </c>
      <c r="Q6015" s="50">
        <v>30.433</v>
      </c>
      <c r="R6015" s="50">
        <v>29.855</v>
      </c>
      <c r="S6015" s="50">
        <v>28.282</v>
      </c>
      <c r="T6015" s="50">
        <v>25.154</v>
      </c>
      <c r="U6015" s="50">
        <v>27.628</v>
      </c>
      <c r="V6015" s="50">
        <v>26.972999999999999</v>
      </c>
      <c r="W6015" s="50" t="s">
        <v>311</v>
      </c>
      <c r="X6015" s="50">
        <v>21.145</v>
      </c>
      <c r="Y6015" s="50">
        <v>14.762</v>
      </c>
      <c r="Z6015" s="50">
        <v>7.2080000000000002</v>
      </c>
      <c r="AA6015" s="50">
        <v>3.0430000000000001</v>
      </c>
      <c r="AB6015" s="50">
        <v>0.68600000000000005</v>
      </c>
      <c r="AC6015" s="50" t="str">
        <f t="shared" si="381"/>
        <v>Bahamas-2070</v>
      </c>
      <c r="AD6015" s="51">
        <f t="shared" si="382"/>
        <v>283.74</v>
      </c>
      <c r="AE6015" s="15">
        <f t="shared" si="383"/>
        <v>0.70328822161133431</v>
      </c>
      <c r="AF6015">
        <f t="shared" si="384"/>
        <v>0.35492525764525135</v>
      </c>
    </row>
    <row r="6016" spans="1:32" x14ac:dyDescent="0.25">
      <c r="A6016" s="59">
        <v>5999</v>
      </c>
      <c r="B6016" s="60" t="s">
        <v>309</v>
      </c>
      <c r="C6016" s="61" t="s">
        <v>360</v>
      </c>
      <c r="D6016" s="62"/>
      <c r="E6016" s="62">
        <v>48</v>
      </c>
      <c r="F6016" s="62">
        <v>2070</v>
      </c>
      <c r="G6016" s="50">
        <v>98.631</v>
      </c>
      <c r="H6016" s="50">
        <v>100.94799999999999</v>
      </c>
      <c r="I6016" s="50">
        <v>101.71599999999999</v>
      </c>
      <c r="J6016" s="50">
        <v>101.20699999999999</v>
      </c>
      <c r="K6016" s="50">
        <v>114.669</v>
      </c>
      <c r="L6016" s="50">
        <v>142.708</v>
      </c>
      <c r="M6016" s="50">
        <v>165.87799999999999</v>
      </c>
      <c r="N6016" s="50">
        <v>176.392</v>
      </c>
      <c r="O6016" s="50">
        <v>171.578</v>
      </c>
      <c r="P6016" s="50">
        <v>173.35599999999999</v>
      </c>
      <c r="Q6016" s="50">
        <v>183.70400000000001</v>
      </c>
      <c r="R6016" s="50">
        <v>184.96299999999999</v>
      </c>
      <c r="S6016" s="50">
        <v>172.327</v>
      </c>
      <c r="T6016" s="50">
        <v>171.24700000000001</v>
      </c>
      <c r="U6016" s="50">
        <v>150.89699999999999</v>
      </c>
      <c r="V6016" s="50">
        <v>99.826999999999998</v>
      </c>
      <c r="W6016" s="50" t="s">
        <v>311</v>
      </c>
      <c r="X6016" s="50">
        <v>62.962000000000003</v>
      </c>
      <c r="Y6016" s="50">
        <v>42.04</v>
      </c>
      <c r="Z6016" s="50">
        <v>18.956</v>
      </c>
      <c r="AA6016" s="50">
        <v>5.5149999999999997</v>
      </c>
      <c r="AB6016" s="50">
        <v>0.79100000000000004</v>
      </c>
      <c r="AC6016" s="50" t="str">
        <f t="shared" si="381"/>
        <v>Bahrain-2070</v>
      </c>
      <c r="AD6016" s="51">
        <f t="shared" si="382"/>
        <v>1586.7819999999999</v>
      </c>
      <c r="AE6016" s="15">
        <f t="shared" si="383"/>
        <v>0.53789997617820229</v>
      </c>
      <c r="AF6016">
        <f t="shared" si="384"/>
        <v>0.29248542299916797</v>
      </c>
    </row>
    <row r="6017" spans="1:32" x14ac:dyDescent="0.25">
      <c r="A6017" s="59">
        <v>6000</v>
      </c>
      <c r="B6017" s="60" t="s">
        <v>309</v>
      </c>
      <c r="C6017" s="61" t="s">
        <v>401</v>
      </c>
      <c r="D6017" s="62"/>
      <c r="E6017" s="62">
        <v>50</v>
      </c>
      <c r="F6017" s="62">
        <v>2070</v>
      </c>
      <c r="G6017" s="50">
        <v>9306.1820000000007</v>
      </c>
      <c r="H6017" s="50">
        <v>9653.4699999999993</v>
      </c>
      <c r="I6017" s="50">
        <v>10033.153</v>
      </c>
      <c r="J6017" s="50">
        <v>10320.371999999999</v>
      </c>
      <c r="K6017" s="50">
        <v>10562.861000000001</v>
      </c>
      <c r="L6017" s="50">
        <v>10885.039000000001</v>
      </c>
      <c r="M6017" s="50">
        <v>11239.697</v>
      </c>
      <c r="N6017" s="50">
        <v>11711.08</v>
      </c>
      <c r="O6017" s="50">
        <v>12263.791999999999</v>
      </c>
      <c r="P6017" s="50">
        <v>12717.433999999999</v>
      </c>
      <c r="Q6017" s="50">
        <v>13009.704</v>
      </c>
      <c r="R6017" s="50">
        <v>13031.120999999999</v>
      </c>
      <c r="S6017" s="50">
        <v>12955.994000000001</v>
      </c>
      <c r="T6017" s="50">
        <v>12810.118</v>
      </c>
      <c r="U6017" s="50">
        <v>11480.383</v>
      </c>
      <c r="V6017" s="50">
        <v>9566.4369999999999</v>
      </c>
      <c r="W6017" s="50" t="s">
        <v>311</v>
      </c>
      <c r="X6017" s="50">
        <v>7596.64</v>
      </c>
      <c r="Y6017" s="50">
        <v>5290.0590000000002</v>
      </c>
      <c r="Z6017" s="50">
        <v>3006.67</v>
      </c>
      <c r="AA6017" s="50">
        <v>1328.9459999999999</v>
      </c>
      <c r="AB6017" s="50">
        <v>595.93600000000004</v>
      </c>
      <c r="AC6017" s="50" t="str">
        <f t="shared" si="381"/>
        <v>Bangladesh-2070</v>
      </c>
      <c r="AD6017" s="51">
        <f t="shared" si="382"/>
        <v>118697.094</v>
      </c>
      <c r="AE6017" s="15">
        <f t="shared" si="383"/>
        <v>0.67961220684981549</v>
      </c>
      <c r="AF6017">
        <f t="shared" si="384"/>
        <v>0.34988979848919793</v>
      </c>
    </row>
    <row r="6018" spans="1:32" x14ac:dyDescent="0.25">
      <c r="A6018" s="59">
        <v>6001</v>
      </c>
      <c r="B6018" s="60" t="s">
        <v>309</v>
      </c>
      <c r="C6018" s="61" t="s">
        <v>361</v>
      </c>
      <c r="D6018" s="62"/>
      <c r="E6018" s="62">
        <v>52</v>
      </c>
      <c r="F6018" s="62">
        <v>2070</v>
      </c>
      <c r="G6018" s="50">
        <v>14.266999999999999</v>
      </c>
      <c r="H6018" s="50">
        <v>15.016</v>
      </c>
      <c r="I6018" s="50">
        <v>15.323</v>
      </c>
      <c r="J6018" s="50">
        <v>15.311999999999999</v>
      </c>
      <c r="K6018" s="50">
        <v>15.106</v>
      </c>
      <c r="L6018" s="50">
        <v>15.116</v>
      </c>
      <c r="M6018" s="50">
        <v>15.234999999999999</v>
      </c>
      <c r="N6018" s="50">
        <v>15.278</v>
      </c>
      <c r="O6018" s="50">
        <v>15.308999999999999</v>
      </c>
      <c r="P6018" s="50">
        <v>15.273</v>
      </c>
      <c r="Q6018" s="50">
        <v>15.255000000000001</v>
      </c>
      <c r="R6018" s="50">
        <v>15.29</v>
      </c>
      <c r="S6018" s="50">
        <v>15.222</v>
      </c>
      <c r="T6018" s="50">
        <v>15.391999999999999</v>
      </c>
      <c r="U6018" s="50">
        <v>14.688000000000001</v>
      </c>
      <c r="V6018" s="50">
        <v>13.992000000000001</v>
      </c>
      <c r="W6018" s="50" t="s">
        <v>311</v>
      </c>
      <c r="X6018" s="50">
        <v>12.077</v>
      </c>
      <c r="Y6018" s="50">
        <v>8.7590000000000003</v>
      </c>
      <c r="Z6018" s="50">
        <v>4.41</v>
      </c>
      <c r="AA6018" s="50">
        <v>1.5640000000000001</v>
      </c>
      <c r="AB6018" s="50">
        <v>0.28499999999999998</v>
      </c>
      <c r="AC6018" s="50" t="str">
        <f t="shared" si="381"/>
        <v>Barbados-2070</v>
      </c>
      <c r="AD6018" s="51">
        <f t="shared" si="382"/>
        <v>152.39599999999999</v>
      </c>
      <c r="AE6018" s="15">
        <f t="shared" si="383"/>
        <v>0.75968529357725934</v>
      </c>
      <c r="AF6018">
        <f t="shared" si="384"/>
        <v>0.36125013959249141</v>
      </c>
    </row>
    <row r="6019" spans="1:32" x14ac:dyDescent="0.25">
      <c r="A6019" s="59">
        <v>6002</v>
      </c>
      <c r="B6019" s="60" t="s">
        <v>309</v>
      </c>
      <c r="C6019" s="61" t="s">
        <v>402</v>
      </c>
      <c r="D6019" s="62"/>
      <c r="E6019" s="62">
        <v>56</v>
      </c>
      <c r="F6019" s="62">
        <v>2070</v>
      </c>
      <c r="G6019" s="50">
        <v>657.23699999999997</v>
      </c>
      <c r="H6019" s="50">
        <v>666.49800000000005</v>
      </c>
      <c r="I6019" s="50">
        <v>678.97299999999996</v>
      </c>
      <c r="J6019" s="50">
        <v>692.85400000000004</v>
      </c>
      <c r="K6019" s="50">
        <v>704.74099999999999</v>
      </c>
      <c r="L6019" s="50">
        <v>712.34100000000001</v>
      </c>
      <c r="M6019" s="50">
        <v>712.99199999999996</v>
      </c>
      <c r="N6019" s="50">
        <v>714.399</v>
      </c>
      <c r="O6019" s="50">
        <v>726.81899999999996</v>
      </c>
      <c r="P6019" s="50">
        <v>742.81600000000003</v>
      </c>
      <c r="Q6019" s="50">
        <v>753.774</v>
      </c>
      <c r="R6019" s="50">
        <v>741.93799999999999</v>
      </c>
      <c r="S6019" s="50">
        <v>724.58</v>
      </c>
      <c r="T6019" s="50">
        <v>670.37199999999996</v>
      </c>
      <c r="U6019" s="50">
        <v>650.24599999999998</v>
      </c>
      <c r="V6019" s="50">
        <v>661.798</v>
      </c>
      <c r="W6019" s="50" t="s">
        <v>311</v>
      </c>
      <c r="X6019" s="50">
        <v>599.53</v>
      </c>
      <c r="Y6019" s="50">
        <v>475.88799999999998</v>
      </c>
      <c r="Z6019" s="50">
        <v>281.89100000000002</v>
      </c>
      <c r="AA6019" s="50">
        <v>105.556</v>
      </c>
      <c r="AB6019" s="50">
        <v>19.16</v>
      </c>
      <c r="AC6019" s="50" t="str">
        <f t="shared" si="381"/>
        <v>Belgium-2070</v>
      </c>
      <c r="AD6019" s="51">
        <f t="shared" si="382"/>
        <v>7227.2539999999999</v>
      </c>
      <c r="AE6019" s="15">
        <f t="shared" si="383"/>
        <v>0.75646282806720211</v>
      </c>
      <c r="AF6019">
        <f t="shared" si="384"/>
        <v>0.3753472657850595</v>
      </c>
    </row>
    <row r="6020" spans="1:32" x14ac:dyDescent="0.25">
      <c r="A6020" s="59">
        <v>6003</v>
      </c>
      <c r="B6020" s="60" t="s">
        <v>309</v>
      </c>
      <c r="C6020" s="61" t="s">
        <v>362</v>
      </c>
      <c r="D6020" s="62"/>
      <c r="E6020" s="62">
        <v>84</v>
      </c>
      <c r="F6020" s="62">
        <v>2070</v>
      </c>
      <c r="G6020" s="50">
        <v>38.904000000000003</v>
      </c>
      <c r="H6020" s="50">
        <v>39.712000000000003</v>
      </c>
      <c r="I6020" s="50">
        <v>40.585999999999999</v>
      </c>
      <c r="J6020" s="50">
        <v>41.622999999999998</v>
      </c>
      <c r="K6020" s="50">
        <v>42.725000000000001</v>
      </c>
      <c r="L6020" s="50">
        <v>43.533000000000001</v>
      </c>
      <c r="M6020" s="50">
        <v>44.326000000000001</v>
      </c>
      <c r="N6020" s="50">
        <v>45.276000000000003</v>
      </c>
      <c r="O6020" s="50">
        <v>46.087000000000003</v>
      </c>
      <c r="P6020" s="50">
        <v>45.912999999999997</v>
      </c>
      <c r="Q6020" s="50">
        <v>43.988</v>
      </c>
      <c r="R6020" s="50">
        <v>40.534999999999997</v>
      </c>
      <c r="S6020" s="50">
        <v>37.362000000000002</v>
      </c>
      <c r="T6020" s="50">
        <v>35.969000000000001</v>
      </c>
      <c r="U6020" s="50">
        <v>30.928000000000001</v>
      </c>
      <c r="V6020" s="50">
        <v>23.09</v>
      </c>
      <c r="W6020" s="50" t="s">
        <v>311</v>
      </c>
      <c r="X6020" s="50">
        <v>14.331</v>
      </c>
      <c r="Y6020" s="50">
        <v>6.8869999999999996</v>
      </c>
      <c r="Z6020" s="50">
        <v>2.242</v>
      </c>
      <c r="AA6020" s="50">
        <v>0.47799999999999998</v>
      </c>
      <c r="AB6020" s="50">
        <v>0.05</v>
      </c>
      <c r="AC6020" s="50" t="str">
        <f t="shared" si="381"/>
        <v>Belize-2070</v>
      </c>
      <c r="AD6020" s="51">
        <f t="shared" si="382"/>
        <v>431.36799999999999</v>
      </c>
      <c r="AE6020" s="15">
        <f t="shared" si="383"/>
        <v>0.54055238218875767</v>
      </c>
      <c r="AF6020">
        <f t="shared" si="384"/>
        <v>0.2070127322592949</v>
      </c>
    </row>
    <row r="6021" spans="1:32" x14ac:dyDescent="0.25">
      <c r="A6021" s="59">
        <v>6004</v>
      </c>
      <c r="B6021" s="60" t="s">
        <v>309</v>
      </c>
      <c r="C6021" s="61" t="s">
        <v>403</v>
      </c>
      <c r="D6021" s="62"/>
      <c r="E6021" s="62">
        <v>204</v>
      </c>
      <c r="F6021" s="62">
        <v>2070</v>
      </c>
      <c r="G6021" s="50">
        <v>3318.4650000000001</v>
      </c>
      <c r="H6021" s="50">
        <v>3192.9520000000002</v>
      </c>
      <c r="I6021" s="50">
        <v>3065.1039999999998</v>
      </c>
      <c r="J6021" s="50">
        <v>2930.8789999999999</v>
      </c>
      <c r="K6021" s="50">
        <v>2776.4789999999998</v>
      </c>
      <c r="L6021" s="50">
        <v>2610.4960000000001</v>
      </c>
      <c r="M6021" s="50">
        <v>2432.078</v>
      </c>
      <c r="N6021" s="50">
        <v>2239.3409999999999</v>
      </c>
      <c r="O6021" s="50">
        <v>2037.597</v>
      </c>
      <c r="P6021" s="50">
        <v>1827.117</v>
      </c>
      <c r="Q6021" s="50">
        <v>1609.5809999999999</v>
      </c>
      <c r="R6021" s="50">
        <v>1390.021</v>
      </c>
      <c r="S6021" s="50">
        <v>1150.7750000000001</v>
      </c>
      <c r="T6021" s="50">
        <v>898.78499999999997</v>
      </c>
      <c r="U6021" s="50">
        <v>655.82899999999995</v>
      </c>
      <c r="V6021" s="50">
        <v>421.00900000000001</v>
      </c>
      <c r="W6021" s="50" t="s">
        <v>311</v>
      </c>
      <c r="X6021" s="50">
        <v>220.51599999999999</v>
      </c>
      <c r="Y6021" s="50">
        <v>86.751000000000005</v>
      </c>
      <c r="Z6021" s="50">
        <v>22.754000000000001</v>
      </c>
      <c r="AA6021" s="50">
        <v>3.5129999999999999</v>
      </c>
      <c r="AB6021" s="50">
        <v>0.30499999999999999</v>
      </c>
      <c r="AC6021" s="50" t="str">
        <f t="shared" si="381"/>
        <v>Benin-2070</v>
      </c>
      <c r="AD6021" s="51">
        <f t="shared" si="382"/>
        <v>21004.363999999998</v>
      </c>
      <c r="AE6021" s="15">
        <f t="shared" si="383"/>
        <v>0.56588159489142364</v>
      </c>
      <c r="AF6021">
        <f t="shared" si="384"/>
        <v>7.551978956789511E-2</v>
      </c>
    </row>
    <row r="6022" spans="1:32" x14ac:dyDescent="0.25">
      <c r="A6022" s="59">
        <v>6005</v>
      </c>
      <c r="B6022" s="60" t="s">
        <v>309</v>
      </c>
      <c r="C6022" s="61" t="s">
        <v>404</v>
      </c>
      <c r="D6022" s="62"/>
      <c r="E6022" s="62">
        <v>70</v>
      </c>
      <c r="F6022" s="62">
        <v>2070</v>
      </c>
      <c r="G6022" s="50">
        <v>114.178</v>
      </c>
      <c r="H6022" s="50">
        <v>120.077</v>
      </c>
      <c r="I6022" s="50">
        <v>125.43300000000001</v>
      </c>
      <c r="J6022" s="50">
        <v>127.563</v>
      </c>
      <c r="K6022" s="50">
        <v>127.157</v>
      </c>
      <c r="L6022" s="50">
        <v>127.51300000000001</v>
      </c>
      <c r="M6022" s="50">
        <v>131.76</v>
      </c>
      <c r="N6022" s="50">
        <v>141.45699999999999</v>
      </c>
      <c r="O6022" s="50">
        <v>152.905</v>
      </c>
      <c r="P6022" s="50">
        <v>157.84899999999999</v>
      </c>
      <c r="Q6022" s="50">
        <v>155.249</v>
      </c>
      <c r="R6022" s="50">
        <v>154.077</v>
      </c>
      <c r="S6022" s="50">
        <v>160.57</v>
      </c>
      <c r="T6022" s="50">
        <v>158.78100000000001</v>
      </c>
      <c r="U6022" s="50">
        <v>197.69399999999999</v>
      </c>
      <c r="V6022" s="50">
        <v>180.56299999999999</v>
      </c>
      <c r="W6022" s="50" t="s">
        <v>311</v>
      </c>
      <c r="X6022" s="50">
        <v>155.286</v>
      </c>
      <c r="Y6022" s="50">
        <v>109.812</v>
      </c>
      <c r="Z6022" s="50">
        <v>60.622999999999998</v>
      </c>
      <c r="AA6022" s="50">
        <v>23.536000000000001</v>
      </c>
      <c r="AB6022" s="50">
        <v>5.5119999999999996</v>
      </c>
      <c r="AC6022" s="50" t="str">
        <f t="shared" si="381"/>
        <v>Bosnia and Herzegovina-2070</v>
      </c>
      <c r="AD6022" s="51">
        <f t="shared" si="382"/>
        <v>1436.1</v>
      </c>
      <c r="AE6022" s="15">
        <f t="shared" si="383"/>
        <v>0.87145393774806768</v>
      </c>
      <c r="AF6022">
        <f t="shared" si="384"/>
        <v>0.49661040167324877</v>
      </c>
    </row>
    <row r="6023" spans="1:32" x14ac:dyDescent="0.25">
      <c r="A6023" s="59">
        <v>6006</v>
      </c>
      <c r="B6023" s="60" t="s">
        <v>309</v>
      </c>
      <c r="C6023" s="61" t="s">
        <v>31</v>
      </c>
      <c r="D6023" s="62"/>
      <c r="E6023" s="62">
        <v>76</v>
      </c>
      <c r="F6023" s="62">
        <v>2070</v>
      </c>
      <c r="G6023" s="50">
        <v>9698.9670000000006</v>
      </c>
      <c r="H6023" s="50">
        <v>9987.0630000000001</v>
      </c>
      <c r="I6023" s="50">
        <v>10304.790999999999</v>
      </c>
      <c r="J6023" s="50">
        <v>10647.128000000001</v>
      </c>
      <c r="K6023" s="50">
        <v>10984.71</v>
      </c>
      <c r="L6023" s="50">
        <v>11303.821</v>
      </c>
      <c r="M6023" s="50">
        <v>11696.79</v>
      </c>
      <c r="N6023" s="50">
        <v>12144.901</v>
      </c>
      <c r="O6023" s="50">
        <v>12634.982</v>
      </c>
      <c r="P6023" s="50">
        <v>13177.348</v>
      </c>
      <c r="Q6023" s="50">
        <v>13675.81</v>
      </c>
      <c r="R6023" s="50">
        <v>13963.861000000001</v>
      </c>
      <c r="S6023" s="50">
        <v>13829.922</v>
      </c>
      <c r="T6023" s="50">
        <v>14337.208000000001</v>
      </c>
      <c r="U6023" s="50">
        <v>14302.614</v>
      </c>
      <c r="V6023" s="50">
        <v>12766.679</v>
      </c>
      <c r="W6023" s="50" t="s">
        <v>311</v>
      </c>
      <c r="X6023" s="50">
        <v>10919.411</v>
      </c>
      <c r="Y6023" s="50">
        <v>8247.6360000000004</v>
      </c>
      <c r="Z6023" s="50">
        <v>4649.2179999999998</v>
      </c>
      <c r="AA6023" s="50">
        <v>1947.8109999999999</v>
      </c>
      <c r="AB6023" s="50">
        <v>674.64200000000005</v>
      </c>
      <c r="AC6023" s="50" t="str">
        <f t="shared" si="381"/>
        <v>Brazil-2070</v>
      </c>
      <c r="AD6023" s="51">
        <f t="shared" si="382"/>
        <v>124059.273</v>
      </c>
      <c r="AE6023" s="15">
        <f t="shared" si="383"/>
        <v>0.78862335425744445</v>
      </c>
      <c r="AF6023">
        <f t="shared" si="384"/>
        <v>0.44041011101233096</v>
      </c>
    </row>
    <row r="6024" spans="1:32" x14ac:dyDescent="0.25">
      <c r="A6024" s="59">
        <v>6007</v>
      </c>
      <c r="B6024" s="60" t="s">
        <v>309</v>
      </c>
      <c r="C6024" s="61" t="s">
        <v>405</v>
      </c>
      <c r="D6024" s="62"/>
      <c r="E6024" s="62">
        <v>96</v>
      </c>
      <c r="F6024" s="62">
        <v>2070</v>
      </c>
      <c r="G6024" s="50">
        <v>24.937999999999999</v>
      </c>
      <c r="H6024" s="50">
        <v>25.579000000000001</v>
      </c>
      <c r="I6024" s="50">
        <v>26.457999999999998</v>
      </c>
      <c r="J6024" s="50">
        <v>27.434999999999999</v>
      </c>
      <c r="K6024" s="50">
        <v>28.263999999999999</v>
      </c>
      <c r="L6024" s="50">
        <v>28.663</v>
      </c>
      <c r="M6024" s="50">
        <v>29.157</v>
      </c>
      <c r="N6024" s="50">
        <v>30.14</v>
      </c>
      <c r="O6024" s="50">
        <v>31.382000000000001</v>
      </c>
      <c r="P6024" s="50">
        <v>32.664000000000001</v>
      </c>
      <c r="Q6024" s="50">
        <v>33.609000000000002</v>
      </c>
      <c r="R6024" s="50">
        <v>33.612000000000002</v>
      </c>
      <c r="S6024" s="50">
        <v>31.047999999999998</v>
      </c>
      <c r="T6024" s="50">
        <v>32.292999999999999</v>
      </c>
      <c r="U6024" s="50">
        <v>31.9</v>
      </c>
      <c r="V6024" s="50">
        <v>28.245999999999999</v>
      </c>
      <c r="W6024" s="50" t="s">
        <v>311</v>
      </c>
      <c r="X6024" s="50">
        <v>25.475000000000001</v>
      </c>
      <c r="Y6024" s="50">
        <v>17.864999999999998</v>
      </c>
      <c r="Z6024" s="50">
        <v>8.8360000000000003</v>
      </c>
      <c r="AA6024" s="50">
        <v>2.823</v>
      </c>
      <c r="AB6024" s="50">
        <v>0.46300000000000002</v>
      </c>
      <c r="AC6024" s="50" t="str">
        <f t="shared" si="381"/>
        <v>Brunei Darussalam-2070</v>
      </c>
      <c r="AD6024" s="51">
        <f t="shared" si="382"/>
        <v>305.97399999999999</v>
      </c>
      <c r="AE6024" s="15">
        <f t="shared" si="383"/>
        <v>0.73495133573440896</v>
      </c>
      <c r="AF6024">
        <f t="shared" si="384"/>
        <v>0.38621591909105391</v>
      </c>
    </row>
    <row r="6025" spans="1:32" x14ac:dyDescent="0.25">
      <c r="A6025" s="59">
        <v>6008</v>
      </c>
      <c r="B6025" s="60" t="s">
        <v>309</v>
      </c>
      <c r="C6025" s="61" t="s">
        <v>406</v>
      </c>
      <c r="D6025" s="62"/>
      <c r="E6025" s="62">
        <v>100</v>
      </c>
      <c r="F6025" s="62">
        <v>2070</v>
      </c>
      <c r="G6025" s="50">
        <v>214.70099999999999</v>
      </c>
      <c r="H6025" s="50">
        <v>219.15199999999999</v>
      </c>
      <c r="I6025" s="50">
        <v>229.28200000000001</v>
      </c>
      <c r="J6025" s="50">
        <v>240.75200000000001</v>
      </c>
      <c r="K6025" s="50">
        <v>249.047</v>
      </c>
      <c r="L6025" s="50">
        <v>251.25899999999999</v>
      </c>
      <c r="M6025" s="50">
        <v>245.375</v>
      </c>
      <c r="N6025" s="50">
        <v>241.95400000000001</v>
      </c>
      <c r="O6025" s="50">
        <v>254.91</v>
      </c>
      <c r="P6025" s="50">
        <v>275.54700000000003</v>
      </c>
      <c r="Q6025" s="50">
        <v>289.63600000000002</v>
      </c>
      <c r="R6025" s="50">
        <v>294.93799999999999</v>
      </c>
      <c r="S6025" s="50">
        <v>302.24599999999998</v>
      </c>
      <c r="T6025" s="50">
        <v>253.21799999999999</v>
      </c>
      <c r="U6025" s="50">
        <v>226.46299999999999</v>
      </c>
      <c r="V6025" s="50">
        <v>262.33699999999999</v>
      </c>
      <c r="W6025" s="50" t="s">
        <v>311</v>
      </c>
      <c r="X6025" s="50">
        <v>255.36099999999999</v>
      </c>
      <c r="Y6025" s="50">
        <v>160.483</v>
      </c>
      <c r="Z6025" s="50">
        <v>78.188999999999993</v>
      </c>
      <c r="AA6025" s="50">
        <v>19.63</v>
      </c>
      <c r="AB6025" s="50">
        <v>2.5449999999999999</v>
      </c>
      <c r="AC6025" s="50" t="str">
        <f t="shared" si="381"/>
        <v>Bulgaria-2070</v>
      </c>
      <c r="AD6025" s="51">
        <f t="shared" si="382"/>
        <v>2645.6640000000002</v>
      </c>
      <c r="AE6025" s="15">
        <f t="shared" si="383"/>
        <v>0.72623016376985139</v>
      </c>
      <c r="AF6025">
        <f t="shared" si="384"/>
        <v>0.38026667682140874</v>
      </c>
    </row>
    <row r="6026" spans="1:32" x14ac:dyDescent="0.25">
      <c r="A6026" s="59">
        <v>6009</v>
      </c>
      <c r="B6026" s="60" t="s">
        <v>309</v>
      </c>
      <c r="C6026" s="61" t="s">
        <v>363</v>
      </c>
      <c r="D6026" s="62"/>
      <c r="E6026" s="62">
        <v>132</v>
      </c>
      <c r="F6026" s="62">
        <v>2070</v>
      </c>
      <c r="G6026" s="50">
        <v>39.343000000000004</v>
      </c>
      <c r="H6026" s="50">
        <v>40.616999999999997</v>
      </c>
      <c r="I6026" s="50">
        <v>42</v>
      </c>
      <c r="J6026" s="50">
        <v>43.31</v>
      </c>
      <c r="K6026" s="50">
        <v>44.415999999999997</v>
      </c>
      <c r="L6026" s="50">
        <v>45.392000000000003</v>
      </c>
      <c r="M6026" s="50">
        <v>46.6</v>
      </c>
      <c r="N6026" s="50">
        <v>48.207999999999998</v>
      </c>
      <c r="O6026" s="50">
        <v>50.061</v>
      </c>
      <c r="P6026" s="50">
        <v>51.47</v>
      </c>
      <c r="Q6026" s="50">
        <v>51.393999999999998</v>
      </c>
      <c r="R6026" s="50">
        <v>49.411999999999999</v>
      </c>
      <c r="S6026" s="50">
        <v>48.183999999999997</v>
      </c>
      <c r="T6026" s="50">
        <v>45.844000000000001</v>
      </c>
      <c r="U6026" s="50">
        <v>42.734000000000002</v>
      </c>
      <c r="V6026" s="50">
        <v>35.999000000000002</v>
      </c>
      <c r="W6026" s="50" t="s">
        <v>311</v>
      </c>
      <c r="X6026" s="50">
        <v>24.84</v>
      </c>
      <c r="Y6026" s="50">
        <v>12.365</v>
      </c>
      <c r="Z6026" s="50">
        <v>4.1040000000000001</v>
      </c>
      <c r="AA6026" s="50">
        <v>0.95099999999999996</v>
      </c>
      <c r="AB6026" s="50">
        <v>0.155</v>
      </c>
      <c r="AC6026" s="50" t="str">
        <f t="shared" si="381"/>
        <v>Cabo Verde-2070</v>
      </c>
      <c r="AD6026" s="51">
        <f t="shared" si="382"/>
        <v>478.447</v>
      </c>
      <c r="AE6026" s="15">
        <f t="shared" si="383"/>
        <v>0.60393732221123764</v>
      </c>
      <c r="AF6026">
        <f t="shared" si="384"/>
        <v>0.27813133424493724</v>
      </c>
    </row>
    <row r="6027" spans="1:32" x14ac:dyDescent="0.25">
      <c r="A6027" s="59">
        <v>6010</v>
      </c>
      <c r="B6027" s="60" t="s">
        <v>309</v>
      </c>
      <c r="C6027" s="61" t="s">
        <v>407</v>
      </c>
      <c r="D6027" s="62"/>
      <c r="E6027" s="62">
        <v>116</v>
      </c>
      <c r="F6027" s="62">
        <v>2070</v>
      </c>
      <c r="G6027" s="50">
        <v>1368.277</v>
      </c>
      <c r="H6027" s="50">
        <v>1399.0509999999999</v>
      </c>
      <c r="I6027" s="50">
        <v>1432.9870000000001</v>
      </c>
      <c r="J6027" s="50">
        <v>1467.3230000000001</v>
      </c>
      <c r="K6027" s="50">
        <v>1501.923</v>
      </c>
      <c r="L6027" s="50">
        <v>1529.3879999999999</v>
      </c>
      <c r="M6027" s="50">
        <v>1527.3920000000001</v>
      </c>
      <c r="N6027" s="50">
        <v>1500.0889999999999</v>
      </c>
      <c r="O6027" s="50">
        <v>1485.384</v>
      </c>
      <c r="P6027" s="50">
        <v>1510.46</v>
      </c>
      <c r="Q6027" s="50">
        <v>1540.211</v>
      </c>
      <c r="R6027" s="50">
        <v>1480.0909999999999</v>
      </c>
      <c r="S6027" s="50">
        <v>1332.59</v>
      </c>
      <c r="T6027" s="50">
        <v>1118.298</v>
      </c>
      <c r="U6027" s="50">
        <v>1083.2090000000001</v>
      </c>
      <c r="V6027" s="50">
        <v>966.81799999999998</v>
      </c>
      <c r="W6027" s="50" t="s">
        <v>311</v>
      </c>
      <c r="X6027" s="50">
        <v>570.11500000000001</v>
      </c>
      <c r="Y6027" s="50">
        <v>472.11799999999999</v>
      </c>
      <c r="Z6027" s="50">
        <v>81.218000000000004</v>
      </c>
      <c r="AA6027" s="50">
        <v>30.187000000000001</v>
      </c>
      <c r="AB6027" s="50">
        <v>3.778</v>
      </c>
      <c r="AC6027" s="50" t="str">
        <f t="shared" si="381"/>
        <v>Cambodia-2070</v>
      </c>
      <c r="AD6027" s="51">
        <f t="shared" si="382"/>
        <v>14874.850999999999</v>
      </c>
      <c r="AE6027" s="15">
        <f t="shared" si="383"/>
        <v>0.57318597678726335</v>
      </c>
      <c r="AF6027">
        <f t="shared" si="384"/>
        <v>0.22677343935040983</v>
      </c>
    </row>
    <row r="6028" spans="1:32" x14ac:dyDescent="0.25">
      <c r="A6028" s="59">
        <v>6011</v>
      </c>
      <c r="B6028" s="60" t="s">
        <v>309</v>
      </c>
      <c r="C6028" s="61" t="s">
        <v>408</v>
      </c>
      <c r="D6028" s="62"/>
      <c r="E6028" s="62">
        <v>120</v>
      </c>
      <c r="F6028" s="62">
        <v>2070</v>
      </c>
      <c r="G6028" s="50">
        <v>6428.8710000000001</v>
      </c>
      <c r="H6028" s="50">
        <v>6241.616</v>
      </c>
      <c r="I6028" s="50">
        <v>6051.4470000000001</v>
      </c>
      <c r="J6028" s="50">
        <v>5845.3220000000001</v>
      </c>
      <c r="K6028" s="50">
        <v>5597.48</v>
      </c>
      <c r="L6028" s="50">
        <v>5307.6480000000001</v>
      </c>
      <c r="M6028" s="50">
        <v>4978.6589999999997</v>
      </c>
      <c r="N6028" s="50">
        <v>4629.1360000000004</v>
      </c>
      <c r="O6028" s="50">
        <v>4252.58</v>
      </c>
      <c r="P6028" s="50">
        <v>3882.1950000000002</v>
      </c>
      <c r="Q6028" s="50">
        <v>3498.49</v>
      </c>
      <c r="R6028" s="50">
        <v>3095.9050000000002</v>
      </c>
      <c r="S6028" s="50">
        <v>2610.7910000000002</v>
      </c>
      <c r="T6028" s="50">
        <v>2053.5819999999999</v>
      </c>
      <c r="U6028" s="50">
        <v>1518.4490000000001</v>
      </c>
      <c r="V6028" s="50">
        <v>1072.421</v>
      </c>
      <c r="W6028" s="50" t="s">
        <v>311</v>
      </c>
      <c r="X6028" s="50">
        <v>647.65599999999995</v>
      </c>
      <c r="Y6028" s="50">
        <v>290.08999999999997</v>
      </c>
      <c r="Z6028" s="50">
        <v>84.799000000000007</v>
      </c>
      <c r="AA6028" s="50">
        <v>14.99</v>
      </c>
      <c r="AB6028" s="50">
        <v>1.4450000000000001</v>
      </c>
      <c r="AC6028" s="50" t="str">
        <f t="shared" si="381"/>
        <v>Cameroon-2070</v>
      </c>
      <c r="AD6028" s="51">
        <f t="shared" si="382"/>
        <v>43698.205999999998</v>
      </c>
      <c r="AE6028" s="15">
        <f t="shared" si="383"/>
        <v>0.55849812232566254</v>
      </c>
      <c r="AF6028">
        <f t="shared" si="384"/>
        <v>9.1051253649863662E-2</v>
      </c>
    </row>
    <row r="6029" spans="1:32" x14ac:dyDescent="0.25">
      <c r="A6029" s="59">
        <v>6012</v>
      </c>
      <c r="B6029" s="60" t="s">
        <v>309</v>
      </c>
      <c r="C6029" s="61" t="s">
        <v>261</v>
      </c>
      <c r="D6029" s="62"/>
      <c r="E6029" s="62">
        <v>124</v>
      </c>
      <c r="F6029" s="62">
        <v>2070</v>
      </c>
      <c r="G6029" s="50">
        <v>2357.9760000000001</v>
      </c>
      <c r="H6029" s="50">
        <v>2387.4760000000001</v>
      </c>
      <c r="I6029" s="50">
        <v>2456.9659999999999</v>
      </c>
      <c r="J6029" s="50">
        <v>2548.4319999999998</v>
      </c>
      <c r="K6029" s="50">
        <v>2640.8470000000002</v>
      </c>
      <c r="L6029" s="50">
        <v>2700.99</v>
      </c>
      <c r="M6029" s="50">
        <v>2730.884</v>
      </c>
      <c r="N6029" s="50">
        <v>2774.8209999999999</v>
      </c>
      <c r="O6029" s="50">
        <v>2845.1779999999999</v>
      </c>
      <c r="P6029" s="50">
        <v>2887.598</v>
      </c>
      <c r="Q6029" s="50">
        <v>2893.6909999999998</v>
      </c>
      <c r="R6029" s="50">
        <v>2852.6660000000002</v>
      </c>
      <c r="S6029" s="50">
        <v>2776.4549999999999</v>
      </c>
      <c r="T6029" s="50">
        <v>2542.0169999999998</v>
      </c>
      <c r="U6029" s="50">
        <v>2586.34</v>
      </c>
      <c r="V6029" s="50">
        <v>2644.0540000000001</v>
      </c>
      <c r="W6029" s="50" t="s">
        <v>311</v>
      </c>
      <c r="X6029" s="50">
        <v>2247.4630000000002</v>
      </c>
      <c r="Y6029" s="50">
        <v>1799.8009999999999</v>
      </c>
      <c r="Z6029" s="50">
        <v>1062.1320000000001</v>
      </c>
      <c r="AA6029" s="50">
        <v>414.25900000000001</v>
      </c>
      <c r="AB6029" s="50">
        <v>89.683999999999997</v>
      </c>
      <c r="AC6029" s="50" t="str">
        <f t="shared" si="381"/>
        <v>Canada-2070</v>
      </c>
      <c r="AD6029" s="51">
        <f t="shared" si="382"/>
        <v>27651.561999999998</v>
      </c>
      <c r="AE6029" s="15">
        <f t="shared" si="383"/>
        <v>0.74455714292017239</v>
      </c>
      <c r="AF6029">
        <f t="shared" si="384"/>
        <v>0.38405226605397719</v>
      </c>
    </row>
    <row r="6030" spans="1:32" x14ac:dyDescent="0.25">
      <c r="A6030" s="59">
        <v>6013</v>
      </c>
      <c r="B6030" s="60" t="s">
        <v>309</v>
      </c>
      <c r="C6030" s="61" t="s">
        <v>409</v>
      </c>
      <c r="D6030" s="62">
        <v>8</v>
      </c>
      <c r="E6030" s="62">
        <v>830</v>
      </c>
      <c r="F6030" s="62">
        <v>2070</v>
      </c>
      <c r="G6030" s="50">
        <v>8.1989999999999998</v>
      </c>
      <c r="H6030" s="50">
        <v>8.2690000000000001</v>
      </c>
      <c r="I6030" s="50">
        <v>8.2910000000000004</v>
      </c>
      <c r="J6030" s="50">
        <v>8.5609999999999999</v>
      </c>
      <c r="K6030" s="50">
        <v>9.1059999999999999</v>
      </c>
      <c r="L6030" s="50">
        <v>9.6609999999999996</v>
      </c>
      <c r="M6030" s="50">
        <v>10.129</v>
      </c>
      <c r="N6030" s="50">
        <v>10.465999999999999</v>
      </c>
      <c r="O6030" s="50">
        <v>10.673</v>
      </c>
      <c r="P6030" s="50">
        <v>10.776</v>
      </c>
      <c r="Q6030" s="50">
        <v>10.834</v>
      </c>
      <c r="R6030" s="50">
        <v>10.9</v>
      </c>
      <c r="S6030" s="50">
        <v>10.94</v>
      </c>
      <c r="T6030" s="50">
        <v>10.726000000000001</v>
      </c>
      <c r="U6030" s="50">
        <v>10.547000000000001</v>
      </c>
      <c r="V6030" s="50">
        <v>10.148</v>
      </c>
      <c r="W6030" s="50" t="s">
        <v>311</v>
      </c>
      <c r="X6030" s="50">
        <v>8.67</v>
      </c>
      <c r="Y6030" s="50">
        <v>6.8380000000000001</v>
      </c>
      <c r="Z6030" s="50">
        <v>4.3040000000000003</v>
      </c>
      <c r="AA6030" s="50">
        <v>2.0099999999999998</v>
      </c>
      <c r="AB6030" s="50">
        <v>0.65900000000000003</v>
      </c>
      <c r="AC6030" s="50" t="str">
        <f t="shared" si="381"/>
        <v>Channel Islands-2070</v>
      </c>
      <c r="AD6030" s="51">
        <f t="shared" si="382"/>
        <v>102.04600000000001</v>
      </c>
      <c r="AE6030" s="15">
        <f t="shared" si="383"/>
        <v>0.77083864139701697</v>
      </c>
      <c r="AF6030">
        <f t="shared" si="384"/>
        <v>0.42507787547809628</v>
      </c>
    </row>
    <row r="6031" spans="1:32" x14ac:dyDescent="0.25">
      <c r="A6031" s="59">
        <v>6014</v>
      </c>
      <c r="B6031" s="60" t="s">
        <v>309</v>
      </c>
      <c r="C6031" s="61" t="s">
        <v>410</v>
      </c>
      <c r="D6031" s="62"/>
      <c r="E6031" s="62">
        <v>152</v>
      </c>
      <c r="F6031" s="62">
        <v>2070</v>
      </c>
      <c r="G6031" s="50">
        <v>938.44</v>
      </c>
      <c r="H6031" s="50">
        <v>961.84299999999996</v>
      </c>
      <c r="I6031" s="50">
        <v>985.9</v>
      </c>
      <c r="J6031" s="50">
        <v>1012.032</v>
      </c>
      <c r="K6031" s="50">
        <v>1038.8130000000001</v>
      </c>
      <c r="L6031" s="50">
        <v>1068.3969999999999</v>
      </c>
      <c r="M6031" s="50">
        <v>1098.2280000000001</v>
      </c>
      <c r="N6031" s="50">
        <v>1134.1279999999999</v>
      </c>
      <c r="O6031" s="50">
        <v>1171.7159999999999</v>
      </c>
      <c r="P6031" s="50">
        <v>1200.9469999999999</v>
      </c>
      <c r="Q6031" s="50">
        <v>1218.634</v>
      </c>
      <c r="R6031" s="50">
        <v>1225.5820000000001</v>
      </c>
      <c r="S6031" s="50">
        <v>1247.172</v>
      </c>
      <c r="T6031" s="50">
        <v>1221.327</v>
      </c>
      <c r="U6031" s="50">
        <v>1216.308</v>
      </c>
      <c r="V6031" s="50">
        <v>1176.3440000000001</v>
      </c>
      <c r="W6031" s="50" t="s">
        <v>311</v>
      </c>
      <c r="X6031" s="50">
        <v>1029.4010000000001</v>
      </c>
      <c r="Y6031" s="50">
        <v>730.99099999999999</v>
      </c>
      <c r="Z6031" s="50">
        <v>440.30700000000002</v>
      </c>
      <c r="AA6031" s="50">
        <v>214.732</v>
      </c>
      <c r="AB6031" s="50">
        <v>82.43</v>
      </c>
      <c r="AC6031" s="50" t="str">
        <f t="shared" si="381"/>
        <v>Chile-2070</v>
      </c>
      <c r="AD6031" s="51">
        <f t="shared" si="382"/>
        <v>11415.649000000001</v>
      </c>
      <c r="AE6031" s="15">
        <f t="shared" si="383"/>
        <v>0.78821826074014711</v>
      </c>
      <c r="AF6031">
        <f t="shared" si="384"/>
        <v>0.42734665041513559</v>
      </c>
    </row>
    <row r="6032" spans="1:32" x14ac:dyDescent="0.25">
      <c r="A6032" s="59">
        <v>6015</v>
      </c>
      <c r="B6032" s="60" t="s">
        <v>309</v>
      </c>
      <c r="C6032" s="61" t="s">
        <v>10</v>
      </c>
      <c r="D6032" s="62">
        <v>9</v>
      </c>
      <c r="E6032" s="62">
        <v>156</v>
      </c>
      <c r="F6032" s="62">
        <v>2070</v>
      </c>
      <c r="G6032" s="50">
        <v>53463.097000000002</v>
      </c>
      <c r="H6032" s="50">
        <v>54426.887999999999</v>
      </c>
      <c r="I6032" s="50">
        <v>56391.9</v>
      </c>
      <c r="J6032" s="50">
        <v>59202.38</v>
      </c>
      <c r="K6032" s="50">
        <v>61778.81</v>
      </c>
      <c r="L6032" s="50">
        <v>63059.718999999997</v>
      </c>
      <c r="M6032" s="50">
        <v>63127.199000000001</v>
      </c>
      <c r="N6032" s="50">
        <v>63581.701000000001</v>
      </c>
      <c r="O6032" s="50">
        <v>65868.612999999998</v>
      </c>
      <c r="P6032" s="50">
        <v>70568.797000000006</v>
      </c>
      <c r="Q6032" s="50">
        <v>77248.372000000003</v>
      </c>
      <c r="R6032" s="50">
        <v>81026.513000000006</v>
      </c>
      <c r="S6032" s="50">
        <v>76151.864000000001</v>
      </c>
      <c r="T6032" s="50">
        <v>70209.292000000001</v>
      </c>
      <c r="U6032" s="50">
        <v>67397.062999999995</v>
      </c>
      <c r="V6032" s="50">
        <v>75014.248999999996</v>
      </c>
      <c r="W6032" s="50" t="s">
        <v>311</v>
      </c>
      <c r="X6032" s="50">
        <v>77426.421000000002</v>
      </c>
      <c r="Y6032" s="50">
        <v>41432.125</v>
      </c>
      <c r="Z6032" s="50">
        <v>20323.427</v>
      </c>
      <c r="AA6032" s="50">
        <v>9012.6779999999999</v>
      </c>
      <c r="AB6032" s="50">
        <v>2197.7190000000001</v>
      </c>
      <c r="AC6032" s="50" t="str">
        <f t="shared" si="381"/>
        <v>China-2070</v>
      </c>
      <c r="AD6032" s="51">
        <f t="shared" si="382"/>
        <v>681613.96800000011</v>
      </c>
      <c r="AE6032" s="15">
        <f t="shared" si="383"/>
        <v>0.77359749617102913</v>
      </c>
      <c r="AF6032">
        <f t="shared" si="384"/>
        <v>0.42914618000852167</v>
      </c>
    </row>
    <row r="6033" spans="1:32" x14ac:dyDescent="0.25">
      <c r="A6033" s="59">
        <v>6016</v>
      </c>
      <c r="B6033" s="60" t="s">
        <v>309</v>
      </c>
      <c r="C6033" s="61" t="s">
        <v>411</v>
      </c>
      <c r="D6033" s="62">
        <v>10</v>
      </c>
      <c r="E6033" s="62">
        <v>344</v>
      </c>
      <c r="F6033" s="62">
        <v>2070</v>
      </c>
      <c r="G6033" s="50">
        <v>377.17</v>
      </c>
      <c r="H6033" s="50">
        <v>398.37299999999999</v>
      </c>
      <c r="I6033" s="50">
        <v>407.70699999999999</v>
      </c>
      <c r="J6033" s="50">
        <v>405.29300000000001</v>
      </c>
      <c r="K6033" s="50">
        <v>398.202</v>
      </c>
      <c r="L6033" s="50">
        <v>391.51400000000001</v>
      </c>
      <c r="M6033" s="50">
        <v>402.03199999999998</v>
      </c>
      <c r="N6033" s="50">
        <v>442.79599999999999</v>
      </c>
      <c r="O6033" s="50">
        <v>499.25799999999998</v>
      </c>
      <c r="P6033" s="50">
        <v>508.35599999999999</v>
      </c>
      <c r="Q6033" s="50">
        <v>487.93799999999999</v>
      </c>
      <c r="R6033" s="50">
        <v>424.85899999999998</v>
      </c>
      <c r="S6033" s="50">
        <v>404.21699999999998</v>
      </c>
      <c r="T6033" s="50">
        <v>354.64499999999998</v>
      </c>
      <c r="U6033" s="50">
        <v>429.42899999999997</v>
      </c>
      <c r="V6033" s="50">
        <v>491.63200000000001</v>
      </c>
      <c r="W6033" s="50" t="s">
        <v>311</v>
      </c>
      <c r="X6033" s="50">
        <v>467.79</v>
      </c>
      <c r="Y6033" s="50">
        <v>422.42099999999999</v>
      </c>
      <c r="Z6033" s="50">
        <v>295.95299999999997</v>
      </c>
      <c r="AA6033" s="50">
        <v>166.66200000000001</v>
      </c>
      <c r="AB6033" s="50">
        <v>74.408000000000001</v>
      </c>
      <c r="AC6033" s="50" t="str">
        <f t="shared" si="381"/>
        <v>China, Hong Kong SAR-2070</v>
      </c>
      <c r="AD6033" s="51">
        <f t="shared" si="382"/>
        <v>4364.4650000000001</v>
      </c>
      <c r="AE6033" s="15">
        <f t="shared" si="383"/>
        <v>0.8904161220218284</v>
      </c>
      <c r="AF6033">
        <f t="shared" si="384"/>
        <v>0.4872168090826583</v>
      </c>
    </row>
    <row r="6034" spans="1:32" x14ac:dyDescent="0.25">
      <c r="A6034" s="59">
        <v>6017</v>
      </c>
      <c r="B6034" s="60" t="s">
        <v>309</v>
      </c>
      <c r="C6034" s="61" t="s">
        <v>412</v>
      </c>
      <c r="D6034" s="62">
        <v>11</v>
      </c>
      <c r="E6034" s="62">
        <v>446</v>
      </c>
      <c r="F6034" s="62">
        <v>2070</v>
      </c>
      <c r="G6034" s="50">
        <v>47.23</v>
      </c>
      <c r="H6034" s="50">
        <v>47.9</v>
      </c>
      <c r="I6034" s="50">
        <v>48.552</v>
      </c>
      <c r="J6034" s="50">
        <v>49.603000000000002</v>
      </c>
      <c r="K6034" s="50">
        <v>50.383000000000003</v>
      </c>
      <c r="L6034" s="50">
        <v>50.118000000000002</v>
      </c>
      <c r="M6034" s="50">
        <v>50.35</v>
      </c>
      <c r="N6034" s="50">
        <v>52.848999999999997</v>
      </c>
      <c r="O6034" s="50">
        <v>57.237000000000002</v>
      </c>
      <c r="P6034" s="50">
        <v>60.529000000000003</v>
      </c>
      <c r="Q6034" s="50">
        <v>60.499000000000002</v>
      </c>
      <c r="R6034" s="50">
        <v>53.668999999999997</v>
      </c>
      <c r="S6034" s="50">
        <v>43.816000000000003</v>
      </c>
      <c r="T6034" s="50">
        <v>39.512999999999998</v>
      </c>
      <c r="U6034" s="50">
        <v>47.478999999999999</v>
      </c>
      <c r="V6034" s="50">
        <v>55.948</v>
      </c>
      <c r="W6034" s="50" t="s">
        <v>311</v>
      </c>
      <c r="X6034" s="50">
        <v>60.987000000000002</v>
      </c>
      <c r="Y6034" s="50">
        <v>45.421999999999997</v>
      </c>
      <c r="Z6034" s="50">
        <v>22.516999999999999</v>
      </c>
      <c r="AA6034" s="50">
        <v>13.679</v>
      </c>
      <c r="AB6034" s="50">
        <v>5.3860000000000001</v>
      </c>
      <c r="AC6034" s="50" t="str">
        <f t="shared" si="381"/>
        <v>China, Macao SAR-2070</v>
      </c>
      <c r="AD6034" s="51">
        <f t="shared" si="382"/>
        <v>529.053</v>
      </c>
      <c r="AE6034" s="15">
        <f t="shared" si="383"/>
        <v>0.82149236465911724</v>
      </c>
      <c r="AF6034">
        <f t="shared" si="384"/>
        <v>0.43246003255368004</v>
      </c>
    </row>
    <row r="6035" spans="1:32" x14ac:dyDescent="0.25">
      <c r="A6035" s="59">
        <v>6018</v>
      </c>
      <c r="B6035" s="60" t="s">
        <v>309</v>
      </c>
      <c r="C6035" s="61" t="s">
        <v>413</v>
      </c>
      <c r="D6035" s="62"/>
      <c r="E6035" s="62">
        <v>170</v>
      </c>
      <c r="F6035" s="62">
        <v>2070</v>
      </c>
      <c r="G6035" s="50">
        <v>2415.808</v>
      </c>
      <c r="H6035" s="50">
        <v>2486.502</v>
      </c>
      <c r="I6035" s="50">
        <v>2560.2669999999998</v>
      </c>
      <c r="J6035" s="50">
        <v>2635.7350000000001</v>
      </c>
      <c r="K6035" s="50">
        <v>2707.66</v>
      </c>
      <c r="L6035" s="50">
        <v>2780.107</v>
      </c>
      <c r="M6035" s="50">
        <v>2852.1219999999998</v>
      </c>
      <c r="N6035" s="50">
        <v>2936.2069999999999</v>
      </c>
      <c r="O6035" s="50">
        <v>3031.7269999999999</v>
      </c>
      <c r="P6035" s="50">
        <v>3135.0169999999998</v>
      </c>
      <c r="Q6035" s="50">
        <v>3248.4789999999998</v>
      </c>
      <c r="R6035" s="50">
        <v>3319.6990000000001</v>
      </c>
      <c r="S6035" s="50">
        <v>3380.2919999999999</v>
      </c>
      <c r="T6035" s="50">
        <v>3370.9560000000001</v>
      </c>
      <c r="U6035" s="50">
        <v>3140.6410000000001</v>
      </c>
      <c r="V6035" s="50">
        <v>2897.3760000000002</v>
      </c>
      <c r="W6035" s="50" t="s">
        <v>311</v>
      </c>
      <c r="X6035" s="50">
        <v>2333.38</v>
      </c>
      <c r="Y6035" s="50">
        <v>1609.14</v>
      </c>
      <c r="Z6035" s="50">
        <v>831.78</v>
      </c>
      <c r="AA6035" s="50">
        <v>299.33699999999999</v>
      </c>
      <c r="AB6035" s="50">
        <v>76.320999999999998</v>
      </c>
      <c r="AC6035" s="50" t="str">
        <f t="shared" ref="AC6035:AC6098" si="385">C6035&amp;"-"&amp;F6035</f>
        <v>Colombia-2070</v>
      </c>
      <c r="AD6035" s="51">
        <f t="shared" ref="AD6035:AD6098" si="386">SUM(J6035:S6035)</f>
        <v>30027.045000000002</v>
      </c>
      <c r="AE6035" s="15">
        <f t="shared" ref="AE6035:AE6098" si="387">IF(W6035="…",SUM(G6035:I6035,T6035:V6035,X6035:AB6035)/SUM(J6035:S6035),SUM(G6035:I6035,T6035:W6035)/SUM(J6035:S6035))</f>
        <v>0.73338911637825155</v>
      </c>
      <c r="AF6035">
        <f t="shared" ref="AF6035:AF6098" si="388">IF(W6035="…",SUM(T6035:V6035,X6035:AB6035)/SUM(G6035:S6035),SUM(T6035:W6035)/SUM(G6035:S6035))</f>
        <v>0.3883456333595468</v>
      </c>
    </row>
    <row r="6036" spans="1:32" x14ac:dyDescent="0.25">
      <c r="A6036" s="59">
        <v>6019</v>
      </c>
      <c r="B6036" s="60" t="s">
        <v>309</v>
      </c>
      <c r="C6036" s="61" t="s">
        <v>364</v>
      </c>
      <c r="D6036" s="62"/>
      <c r="E6036" s="62">
        <v>174</v>
      </c>
      <c r="F6036" s="62">
        <v>2070</v>
      </c>
      <c r="G6036" s="50">
        <v>157.44999999999999</v>
      </c>
      <c r="H6036" s="50">
        <v>155.166</v>
      </c>
      <c r="I6036" s="50">
        <v>153.07300000000001</v>
      </c>
      <c r="J6036" s="50">
        <v>150.31399999999999</v>
      </c>
      <c r="K6036" s="50">
        <v>146.768</v>
      </c>
      <c r="L6036" s="50">
        <v>141.547</v>
      </c>
      <c r="M6036" s="50">
        <v>134.959</v>
      </c>
      <c r="N6036" s="50">
        <v>127.351</v>
      </c>
      <c r="O6036" s="50">
        <v>119.43899999999999</v>
      </c>
      <c r="P6036" s="50">
        <v>111.378</v>
      </c>
      <c r="Q6036" s="50">
        <v>102.366</v>
      </c>
      <c r="R6036" s="50">
        <v>91.253</v>
      </c>
      <c r="S6036" s="50">
        <v>75.653000000000006</v>
      </c>
      <c r="T6036" s="50">
        <v>59.478000000000002</v>
      </c>
      <c r="U6036" s="50">
        <v>43.960999999999999</v>
      </c>
      <c r="V6036" s="50">
        <v>29.064</v>
      </c>
      <c r="W6036" s="50" t="s">
        <v>311</v>
      </c>
      <c r="X6036" s="50">
        <v>15.683999999999999</v>
      </c>
      <c r="Y6036" s="50">
        <v>5.8040000000000003</v>
      </c>
      <c r="Z6036" s="50">
        <v>1.292</v>
      </c>
      <c r="AA6036" s="50">
        <v>0.16600000000000001</v>
      </c>
      <c r="AB6036" s="50">
        <v>1.2E-2</v>
      </c>
      <c r="AC6036" s="50" t="str">
        <f t="shared" si="385"/>
        <v>Comoros-2070</v>
      </c>
      <c r="AD6036" s="51">
        <f t="shared" si="386"/>
        <v>1201.028</v>
      </c>
      <c r="AE6036" s="15">
        <f t="shared" si="387"/>
        <v>0.5171819474650049</v>
      </c>
      <c r="AF6036">
        <f t="shared" si="388"/>
        <v>9.3273783131749402E-2</v>
      </c>
    </row>
    <row r="6037" spans="1:32" x14ac:dyDescent="0.25">
      <c r="A6037" s="59">
        <v>6020</v>
      </c>
      <c r="B6037" s="60" t="s">
        <v>309</v>
      </c>
      <c r="C6037" s="61" t="s">
        <v>414</v>
      </c>
      <c r="D6037" s="62"/>
      <c r="E6037" s="62">
        <v>178</v>
      </c>
      <c r="F6037" s="62">
        <v>2070</v>
      </c>
      <c r="G6037" s="50">
        <v>1660.279</v>
      </c>
      <c r="H6037" s="50">
        <v>1597.085</v>
      </c>
      <c r="I6037" s="50">
        <v>1521.144</v>
      </c>
      <c r="J6037" s="50">
        <v>1440.1579999999999</v>
      </c>
      <c r="K6037" s="50">
        <v>1358.0519999999999</v>
      </c>
      <c r="L6037" s="50">
        <v>1280.6610000000001</v>
      </c>
      <c r="M6037" s="50">
        <v>1199.2909999999999</v>
      </c>
      <c r="N6037" s="50">
        <v>1097.771</v>
      </c>
      <c r="O6037" s="50">
        <v>979.57</v>
      </c>
      <c r="P6037" s="50">
        <v>867.58699999999999</v>
      </c>
      <c r="Q6037" s="50">
        <v>777.49300000000005</v>
      </c>
      <c r="R6037" s="50">
        <v>709.96600000000001</v>
      </c>
      <c r="S6037" s="50">
        <v>600.19799999999998</v>
      </c>
      <c r="T6037" s="50">
        <v>462.66199999999998</v>
      </c>
      <c r="U6037" s="50">
        <v>340.36500000000001</v>
      </c>
      <c r="V6037" s="50">
        <v>234.35599999999999</v>
      </c>
      <c r="W6037" s="50" t="s">
        <v>311</v>
      </c>
      <c r="X6037" s="50">
        <v>153.863</v>
      </c>
      <c r="Y6037" s="50">
        <v>84.207999999999998</v>
      </c>
      <c r="Z6037" s="50">
        <v>31.875</v>
      </c>
      <c r="AA6037" s="50">
        <v>7.0170000000000003</v>
      </c>
      <c r="AB6037" s="50">
        <v>0.83399999999999996</v>
      </c>
      <c r="AC6037" s="50" t="str">
        <f t="shared" si="385"/>
        <v>Congo-2070</v>
      </c>
      <c r="AD6037" s="51">
        <f t="shared" si="386"/>
        <v>10310.747000000001</v>
      </c>
      <c r="AE6037" s="15">
        <f t="shared" si="387"/>
        <v>0.59100354222637785</v>
      </c>
      <c r="AF6037">
        <f t="shared" si="388"/>
        <v>8.716003540267564E-2</v>
      </c>
    </row>
    <row r="6038" spans="1:32" x14ac:dyDescent="0.25">
      <c r="A6038" s="59">
        <v>6021</v>
      </c>
      <c r="B6038" s="60" t="s">
        <v>309</v>
      </c>
      <c r="C6038" s="61" t="s">
        <v>415</v>
      </c>
      <c r="D6038" s="62"/>
      <c r="E6038" s="62">
        <v>188</v>
      </c>
      <c r="F6038" s="62">
        <v>2070</v>
      </c>
      <c r="G6038" s="50">
        <v>250.072</v>
      </c>
      <c r="H6038" s="50">
        <v>256.13900000000001</v>
      </c>
      <c r="I6038" s="50">
        <v>263.35399999999998</v>
      </c>
      <c r="J6038" s="50">
        <v>271.89499999999998</v>
      </c>
      <c r="K6038" s="50">
        <v>279.815</v>
      </c>
      <c r="L6038" s="50">
        <v>287.404</v>
      </c>
      <c r="M6038" s="50">
        <v>294.91300000000001</v>
      </c>
      <c r="N6038" s="50">
        <v>304.88900000000001</v>
      </c>
      <c r="O6038" s="50">
        <v>316.11900000000003</v>
      </c>
      <c r="P6038" s="50">
        <v>328.036</v>
      </c>
      <c r="Q6038" s="50">
        <v>340.101</v>
      </c>
      <c r="R6038" s="50">
        <v>346.03</v>
      </c>
      <c r="S6038" s="50">
        <v>350.72899999999998</v>
      </c>
      <c r="T6038" s="50">
        <v>342.45299999999997</v>
      </c>
      <c r="U6038" s="50">
        <v>358.26900000000001</v>
      </c>
      <c r="V6038" s="50">
        <v>344.31200000000001</v>
      </c>
      <c r="W6038" s="50" t="s">
        <v>311</v>
      </c>
      <c r="X6038" s="50">
        <v>301.48700000000002</v>
      </c>
      <c r="Y6038" s="50">
        <v>223.26499999999999</v>
      </c>
      <c r="Z6038" s="50">
        <v>129.40199999999999</v>
      </c>
      <c r="AA6038" s="50">
        <v>54.557000000000002</v>
      </c>
      <c r="AB6038" s="50">
        <v>16.812999999999999</v>
      </c>
      <c r="AC6038" s="50" t="str">
        <f t="shared" si="385"/>
        <v>Costa Rica-2070</v>
      </c>
      <c r="AD6038" s="51">
        <f t="shared" si="386"/>
        <v>3119.931</v>
      </c>
      <c r="AE6038" s="15">
        <f t="shared" si="387"/>
        <v>0.81415999264086292</v>
      </c>
      <c r="AF6038">
        <f t="shared" si="388"/>
        <v>0.45521527724928884</v>
      </c>
    </row>
    <row r="6039" spans="1:32" x14ac:dyDescent="0.25">
      <c r="A6039" s="59">
        <v>6022</v>
      </c>
      <c r="B6039" s="60" t="s">
        <v>309</v>
      </c>
      <c r="C6039" s="61" t="s">
        <v>416</v>
      </c>
      <c r="D6039" s="62"/>
      <c r="E6039" s="62">
        <v>384</v>
      </c>
      <c r="F6039" s="62">
        <v>2070</v>
      </c>
      <c r="G6039" s="50">
        <v>7878.3789999999999</v>
      </c>
      <c r="H6039" s="50">
        <v>7504.4709999999995</v>
      </c>
      <c r="I6039" s="50">
        <v>7125.36</v>
      </c>
      <c r="J6039" s="50">
        <v>6725.3909999999996</v>
      </c>
      <c r="K6039" s="50">
        <v>6305.19</v>
      </c>
      <c r="L6039" s="50">
        <v>5847.8280000000004</v>
      </c>
      <c r="M6039" s="50">
        <v>5369.9040000000005</v>
      </c>
      <c r="N6039" s="50">
        <v>4882.277</v>
      </c>
      <c r="O6039" s="50">
        <v>4388.5039999999999</v>
      </c>
      <c r="P6039" s="50">
        <v>3896.3029999999999</v>
      </c>
      <c r="Q6039" s="50">
        <v>3373.2460000000001</v>
      </c>
      <c r="R6039" s="50">
        <v>2811.9279999999999</v>
      </c>
      <c r="S6039" s="50">
        <v>2250.3150000000001</v>
      </c>
      <c r="T6039" s="50">
        <v>1751.164</v>
      </c>
      <c r="U6039" s="50">
        <v>1248.2170000000001</v>
      </c>
      <c r="V6039" s="50">
        <v>732.87099999999998</v>
      </c>
      <c r="W6039" s="50" t="s">
        <v>311</v>
      </c>
      <c r="X6039" s="50">
        <v>340.57600000000002</v>
      </c>
      <c r="Y6039" s="50">
        <v>114.483</v>
      </c>
      <c r="Z6039" s="50">
        <v>24.196000000000002</v>
      </c>
      <c r="AA6039" s="50">
        <v>2.62</v>
      </c>
      <c r="AB6039" s="50">
        <v>0.14799999999999999</v>
      </c>
      <c r="AC6039" s="50" t="str">
        <f t="shared" si="385"/>
        <v>Côte d'Ivoire-2070</v>
      </c>
      <c r="AD6039" s="51">
        <f t="shared" si="386"/>
        <v>45850.886000000006</v>
      </c>
      <c r="AE6039" s="15">
        <f t="shared" si="387"/>
        <v>0.58281283812051088</v>
      </c>
      <c r="AF6039">
        <f t="shared" si="388"/>
        <v>6.1649074469914002E-2</v>
      </c>
    </row>
    <row r="6040" spans="1:32" x14ac:dyDescent="0.25">
      <c r="A6040" s="59">
        <v>6023</v>
      </c>
      <c r="B6040" s="60" t="s">
        <v>309</v>
      </c>
      <c r="C6040" s="61" t="s">
        <v>417</v>
      </c>
      <c r="D6040" s="62"/>
      <c r="E6040" s="62">
        <v>191</v>
      </c>
      <c r="F6040" s="62">
        <v>2070</v>
      </c>
      <c r="G6040" s="50">
        <v>129.244</v>
      </c>
      <c r="H6040" s="50">
        <v>131.42699999999999</v>
      </c>
      <c r="I6040" s="50">
        <v>135.17099999999999</v>
      </c>
      <c r="J6040" s="50">
        <v>141.02600000000001</v>
      </c>
      <c r="K6040" s="50">
        <v>147.98500000000001</v>
      </c>
      <c r="L6040" s="50">
        <v>152.76499999999999</v>
      </c>
      <c r="M6040" s="50">
        <v>154.34100000000001</v>
      </c>
      <c r="N6040" s="50">
        <v>156.37200000000001</v>
      </c>
      <c r="O6040" s="50">
        <v>161.339</v>
      </c>
      <c r="P6040" s="50">
        <v>168.30500000000001</v>
      </c>
      <c r="Q6040" s="50">
        <v>179.363</v>
      </c>
      <c r="R6040" s="50">
        <v>193.45599999999999</v>
      </c>
      <c r="S6040" s="50">
        <v>200.90100000000001</v>
      </c>
      <c r="T6040" s="50">
        <v>180.214</v>
      </c>
      <c r="U6040" s="50">
        <v>197.53299999999999</v>
      </c>
      <c r="V6040" s="50">
        <v>178.279</v>
      </c>
      <c r="W6040" s="50" t="s">
        <v>311</v>
      </c>
      <c r="X6040" s="50">
        <v>170.655</v>
      </c>
      <c r="Y6040" s="50">
        <v>130.43799999999999</v>
      </c>
      <c r="Z6040" s="50">
        <v>74.709999999999994</v>
      </c>
      <c r="AA6040" s="50">
        <v>29.495999999999999</v>
      </c>
      <c r="AB6040" s="50">
        <v>7.2329999999999997</v>
      </c>
      <c r="AC6040" s="50" t="str">
        <f t="shared" si="385"/>
        <v>Croatia-2070</v>
      </c>
      <c r="AD6040" s="51">
        <f t="shared" si="386"/>
        <v>1655.8530000000001</v>
      </c>
      <c r="AE6040" s="15">
        <f t="shared" si="387"/>
        <v>0.82398618717965921</v>
      </c>
      <c r="AF6040">
        <f t="shared" si="388"/>
        <v>0.47207699000095044</v>
      </c>
    </row>
    <row r="6041" spans="1:32" x14ac:dyDescent="0.25">
      <c r="A6041" s="59">
        <v>6024</v>
      </c>
      <c r="B6041" s="60" t="s">
        <v>309</v>
      </c>
      <c r="C6041" s="61" t="s">
        <v>365</v>
      </c>
      <c r="D6041" s="62"/>
      <c r="E6041" s="62">
        <v>192</v>
      </c>
      <c r="F6041" s="62">
        <v>2070</v>
      </c>
      <c r="G6041" s="50">
        <v>420.166</v>
      </c>
      <c r="H6041" s="50">
        <v>432.43700000000001</v>
      </c>
      <c r="I6041" s="50">
        <v>446.60300000000001</v>
      </c>
      <c r="J6041" s="50">
        <v>461.02800000000002</v>
      </c>
      <c r="K6041" s="50">
        <v>470.57400000000001</v>
      </c>
      <c r="L6041" s="50">
        <v>473.53399999999999</v>
      </c>
      <c r="M6041" s="50">
        <v>477.334</v>
      </c>
      <c r="N6041" s="50">
        <v>491.97699999999998</v>
      </c>
      <c r="O6041" s="50">
        <v>516.91700000000003</v>
      </c>
      <c r="P6041" s="50">
        <v>542.85299999999995</v>
      </c>
      <c r="Q6041" s="50">
        <v>556.82899999999995</v>
      </c>
      <c r="R6041" s="50">
        <v>566.31899999999996</v>
      </c>
      <c r="S6041" s="50">
        <v>522.44100000000003</v>
      </c>
      <c r="T6041" s="50">
        <v>542.24599999999998</v>
      </c>
      <c r="U6041" s="50">
        <v>576.80100000000004</v>
      </c>
      <c r="V6041" s="50">
        <v>568.75400000000002</v>
      </c>
      <c r="W6041" s="50" t="s">
        <v>311</v>
      </c>
      <c r="X6041" s="50">
        <v>561.73</v>
      </c>
      <c r="Y6041" s="50">
        <v>374.27699999999999</v>
      </c>
      <c r="Z6041" s="50">
        <v>253.09700000000001</v>
      </c>
      <c r="AA6041" s="50">
        <v>192.11799999999999</v>
      </c>
      <c r="AB6041" s="50">
        <v>64.405000000000001</v>
      </c>
      <c r="AC6041" s="50" t="str">
        <f t="shared" si="385"/>
        <v>Cuba-2070</v>
      </c>
      <c r="AD6041" s="51">
        <f t="shared" si="386"/>
        <v>5079.8059999999996</v>
      </c>
      <c r="AE6041" s="15">
        <f t="shared" si="387"/>
        <v>0.8725990716968326</v>
      </c>
      <c r="AF6041">
        <f t="shared" si="388"/>
        <v>0.49120898346013464</v>
      </c>
    </row>
    <row r="6042" spans="1:32" x14ac:dyDescent="0.25">
      <c r="A6042" s="59">
        <v>6025</v>
      </c>
      <c r="B6042" s="60" t="s">
        <v>309</v>
      </c>
      <c r="C6042" s="61" t="s">
        <v>366</v>
      </c>
      <c r="D6042" s="62"/>
      <c r="E6042" s="62">
        <v>531</v>
      </c>
      <c r="F6042" s="62">
        <v>2070</v>
      </c>
      <c r="G6042" s="50">
        <v>9.5489999999999995</v>
      </c>
      <c r="H6042" s="50">
        <v>9.7460000000000004</v>
      </c>
      <c r="I6042" s="50">
        <v>9.9640000000000004</v>
      </c>
      <c r="J6042" s="50">
        <v>10.153</v>
      </c>
      <c r="K6042" s="50">
        <v>9.3719999999999999</v>
      </c>
      <c r="L6042" s="50">
        <v>9.9920000000000009</v>
      </c>
      <c r="M6042" s="50">
        <v>10.513</v>
      </c>
      <c r="N6042" s="50">
        <v>10.996</v>
      </c>
      <c r="O6042" s="50">
        <v>11.401999999999999</v>
      </c>
      <c r="P6042" s="50">
        <v>11.704000000000001</v>
      </c>
      <c r="Q6042" s="50">
        <v>11.836</v>
      </c>
      <c r="R6042" s="50">
        <v>11.516</v>
      </c>
      <c r="S6042" s="50">
        <v>10.848000000000001</v>
      </c>
      <c r="T6042" s="50">
        <v>11.122999999999999</v>
      </c>
      <c r="U6042" s="50">
        <v>10.641</v>
      </c>
      <c r="V6042" s="50">
        <v>9.4830000000000005</v>
      </c>
      <c r="W6042" s="50" t="s">
        <v>311</v>
      </c>
      <c r="X6042" s="50">
        <v>7.1929999999999996</v>
      </c>
      <c r="Y6042" s="50">
        <v>5.274</v>
      </c>
      <c r="Z6042" s="50">
        <v>3.1429999999999998</v>
      </c>
      <c r="AA6042" s="50">
        <v>1.669</v>
      </c>
      <c r="AB6042" s="50">
        <v>0.58099999999999996</v>
      </c>
      <c r="AC6042" s="50" t="str">
        <f t="shared" si="385"/>
        <v>Curaçao-2070</v>
      </c>
      <c r="AD6042" s="51">
        <f t="shared" si="386"/>
        <v>108.33200000000001</v>
      </c>
      <c r="AE6042" s="15">
        <f t="shared" si="387"/>
        <v>0.72338736476756627</v>
      </c>
      <c r="AF6042">
        <f t="shared" si="388"/>
        <v>0.35690561155889555</v>
      </c>
    </row>
    <row r="6043" spans="1:32" x14ac:dyDescent="0.25">
      <c r="A6043" s="59">
        <v>6026</v>
      </c>
      <c r="B6043" s="60" t="s">
        <v>309</v>
      </c>
      <c r="C6043" s="61" t="s">
        <v>418</v>
      </c>
      <c r="D6043" s="62">
        <v>12</v>
      </c>
      <c r="E6043" s="62">
        <v>196</v>
      </c>
      <c r="F6043" s="62">
        <v>2070</v>
      </c>
      <c r="G6043" s="50">
        <v>60.225000000000001</v>
      </c>
      <c r="H6043" s="50">
        <v>60.24</v>
      </c>
      <c r="I6043" s="50">
        <v>60.76</v>
      </c>
      <c r="J6043" s="50">
        <v>64.122</v>
      </c>
      <c r="K6043" s="50">
        <v>68.622</v>
      </c>
      <c r="L6043" s="50">
        <v>72.260000000000005</v>
      </c>
      <c r="M6043" s="50">
        <v>74.444000000000003</v>
      </c>
      <c r="N6043" s="50">
        <v>75.747</v>
      </c>
      <c r="O6043" s="50">
        <v>76.978999999999999</v>
      </c>
      <c r="P6043" s="50">
        <v>79.292000000000002</v>
      </c>
      <c r="Q6043" s="50">
        <v>84.084000000000003</v>
      </c>
      <c r="R6043" s="50">
        <v>87.525000000000006</v>
      </c>
      <c r="S6043" s="50">
        <v>88.775999999999996</v>
      </c>
      <c r="T6043" s="50">
        <v>90.194999999999993</v>
      </c>
      <c r="U6043" s="50">
        <v>90.41</v>
      </c>
      <c r="V6043" s="50">
        <v>85.257999999999996</v>
      </c>
      <c r="W6043" s="50" t="s">
        <v>311</v>
      </c>
      <c r="X6043" s="50">
        <v>74.974999999999994</v>
      </c>
      <c r="Y6043" s="50">
        <v>55.433</v>
      </c>
      <c r="Z6043" s="50">
        <v>31.600999999999999</v>
      </c>
      <c r="AA6043" s="50">
        <v>11.747999999999999</v>
      </c>
      <c r="AB6043" s="50">
        <v>2.6579999999999999</v>
      </c>
      <c r="AC6043" s="50" t="str">
        <f t="shared" si="385"/>
        <v>Cyprus-2070</v>
      </c>
      <c r="AD6043" s="51">
        <f t="shared" si="386"/>
        <v>771.85099999999989</v>
      </c>
      <c r="AE6043" s="15">
        <f t="shared" si="387"/>
        <v>0.80780228308313395</v>
      </c>
      <c r="AF6043">
        <f t="shared" si="388"/>
        <v>0.46405323394986336</v>
      </c>
    </row>
    <row r="6044" spans="1:32" x14ac:dyDescent="0.25">
      <c r="A6044" s="59">
        <v>6027</v>
      </c>
      <c r="B6044" s="60" t="s">
        <v>309</v>
      </c>
      <c r="C6044" s="61" t="s">
        <v>419</v>
      </c>
      <c r="D6044" s="62"/>
      <c r="E6044" s="62">
        <v>408</v>
      </c>
      <c r="F6044" s="62">
        <v>2070</v>
      </c>
      <c r="G6044" s="50">
        <v>1301.2739999999999</v>
      </c>
      <c r="H6044" s="50">
        <v>1352.52</v>
      </c>
      <c r="I6044" s="50">
        <v>1406.7619999999999</v>
      </c>
      <c r="J6044" s="50">
        <v>1439.422</v>
      </c>
      <c r="K6044" s="50">
        <v>1444.9559999999999</v>
      </c>
      <c r="L6044" s="50">
        <v>1444.91</v>
      </c>
      <c r="M6044" s="50">
        <v>1479.893</v>
      </c>
      <c r="N6044" s="50">
        <v>1554.078</v>
      </c>
      <c r="O6044" s="50">
        <v>1628.596</v>
      </c>
      <c r="P6044" s="50">
        <v>1660.046</v>
      </c>
      <c r="Q6044" s="50">
        <v>1636.153</v>
      </c>
      <c r="R6044" s="50">
        <v>1580.1130000000001</v>
      </c>
      <c r="S6044" s="50">
        <v>1550.693</v>
      </c>
      <c r="T6044" s="50">
        <v>1589.075</v>
      </c>
      <c r="U6044" s="50">
        <v>1495.9490000000001</v>
      </c>
      <c r="V6044" s="50">
        <v>1306.6669999999999</v>
      </c>
      <c r="W6044" s="50" t="s">
        <v>311</v>
      </c>
      <c r="X6044" s="50">
        <v>924.87199999999996</v>
      </c>
      <c r="Y6044" s="50">
        <v>562.745</v>
      </c>
      <c r="Z6044" s="50">
        <v>231</v>
      </c>
      <c r="AA6044" s="50">
        <v>101.264</v>
      </c>
      <c r="AB6044" s="50">
        <v>17.460999999999999</v>
      </c>
      <c r="AC6044" s="50" t="str">
        <f t="shared" si="385"/>
        <v>Dem. People's Republic of Korea-2070</v>
      </c>
      <c r="AD6044" s="51">
        <f t="shared" si="386"/>
        <v>15418.859999999999</v>
      </c>
      <c r="AE6044" s="15">
        <f t="shared" si="387"/>
        <v>0.66733785766262865</v>
      </c>
      <c r="AF6044">
        <f t="shared" si="388"/>
        <v>0.31977514110279293</v>
      </c>
    </row>
    <row r="6045" spans="1:32" x14ac:dyDescent="0.25">
      <c r="A6045" s="59">
        <v>6028</v>
      </c>
      <c r="B6045" s="60" t="s">
        <v>309</v>
      </c>
      <c r="C6045" s="61" t="s">
        <v>420</v>
      </c>
      <c r="D6045" s="62"/>
      <c r="E6045" s="62">
        <v>180</v>
      </c>
      <c r="F6045" s="62">
        <v>2070</v>
      </c>
      <c r="G6045" s="50">
        <v>27094.994999999999</v>
      </c>
      <c r="H6045" s="50">
        <v>26658.154999999999</v>
      </c>
      <c r="I6045" s="50">
        <v>25997.557000000001</v>
      </c>
      <c r="J6045" s="50">
        <v>25217.83</v>
      </c>
      <c r="K6045" s="50">
        <v>24196.643</v>
      </c>
      <c r="L6045" s="50">
        <v>22983.16</v>
      </c>
      <c r="M6045" s="50">
        <v>21530.308000000001</v>
      </c>
      <c r="N6045" s="50">
        <v>19763.705999999998</v>
      </c>
      <c r="O6045" s="50">
        <v>17794.155999999999</v>
      </c>
      <c r="P6045" s="50">
        <v>15746.147999999999</v>
      </c>
      <c r="Q6045" s="50">
        <v>13732.707</v>
      </c>
      <c r="R6045" s="50">
        <v>11679.494000000001</v>
      </c>
      <c r="S6045" s="50">
        <v>9388.1299999999992</v>
      </c>
      <c r="T6045" s="50">
        <v>7102.9</v>
      </c>
      <c r="U6045" s="50">
        <v>5075.3059999999996</v>
      </c>
      <c r="V6045" s="50">
        <v>3384.5709999999999</v>
      </c>
      <c r="W6045" s="50" t="s">
        <v>311</v>
      </c>
      <c r="X6045" s="50">
        <v>1921.4770000000001</v>
      </c>
      <c r="Y6045" s="50">
        <v>844.29200000000003</v>
      </c>
      <c r="Z6045" s="50">
        <v>252.86600000000001</v>
      </c>
      <c r="AA6045" s="50">
        <v>45.417000000000002</v>
      </c>
      <c r="AB6045" s="50">
        <v>4.3879999999999999</v>
      </c>
      <c r="AC6045" s="50" t="str">
        <f t="shared" si="385"/>
        <v>Democratic Republic of the Congo-2070</v>
      </c>
      <c r="AD6045" s="51">
        <f t="shared" si="386"/>
        <v>182032.28199999998</v>
      </c>
      <c r="AE6045" s="15">
        <f t="shared" si="387"/>
        <v>0.54046415789041202</v>
      </c>
      <c r="AF6045">
        <f t="shared" si="388"/>
        <v>7.1170464785242415E-2</v>
      </c>
    </row>
    <row r="6046" spans="1:32" x14ac:dyDescent="0.25">
      <c r="A6046" s="59">
        <v>6029</v>
      </c>
      <c r="B6046" s="60" t="s">
        <v>309</v>
      </c>
      <c r="C6046" s="61" t="s">
        <v>421</v>
      </c>
      <c r="D6046" s="62"/>
      <c r="E6046" s="62">
        <v>208</v>
      </c>
      <c r="F6046" s="62">
        <v>2070</v>
      </c>
      <c r="G6046" s="50">
        <v>348.83699999999999</v>
      </c>
      <c r="H6046" s="50">
        <v>354.17</v>
      </c>
      <c r="I6046" s="50">
        <v>355.15699999999998</v>
      </c>
      <c r="J6046" s="50">
        <v>354.05900000000003</v>
      </c>
      <c r="K6046" s="50">
        <v>356.99200000000002</v>
      </c>
      <c r="L6046" s="50">
        <v>367.93099999999998</v>
      </c>
      <c r="M6046" s="50">
        <v>383.45100000000002</v>
      </c>
      <c r="N6046" s="50">
        <v>396.47899999999998</v>
      </c>
      <c r="O6046" s="50">
        <v>402.00700000000001</v>
      </c>
      <c r="P6046" s="50">
        <v>391.53800000000001</v>
      </c>
      <c r="Q6046" s="50">
        <v>368.71100000000001</v>
      </c>
      <c r="R6046" s="50">
        <v>352.85500000000002</v>
      </c>
      <c r="S6046" s="50">
        <v>383.19799999999998</v>
      </c>
      <c r="T6046" s="50">
        <v>368.14100000000002</v>
      </c>
      <c r="U6046" s="50">
        <v>373.34300000000002</v>
      </c>
      <c r="V6046" s="50">
        <v>360.76</v>
      </c>
      <c r="W6046" s="50" t="s">
        <v>311</v>
      </c>
      <c r="X6046" s="50">
        <v>273.92399999999998</v>
      </c>
      <c r="Y6046" s="50">
        <v>187.36</v>
      </c>
      <c r="Z6046" s="50">
        <v>127.193</v>
      </c>
      <c r="AA6046" s="50">
        <v>51.253999999999998</v>
      </c>
      <c r="AB6046" s="50">
        <v>11.994999999999999</v>
      </c>
      <c r="AC6046" s="50" t="str">
        <f t="shared" si="385"/>
        <v>Denmark-2070</v>
      </c>
      <c r="AD6046" s="51">
        <f t="shared" si="386"/>
        <v>3757.2209999999995</v>
      </c>
      <c r="AE6046" s="15">
        <f t="shared" si="387"/>
        <v>0.74846116318417277</v>
      </c>
      <c r="AF6046">
        <f t="shared" si="388"/>
        <v>0.36424294215311964</v>
      </c>
    </row>
    <row r="6047" spans="1:32" x14ac:dyDescent="0.25">
      <c r="A6047" s="59">
        <v>6030</v>
      </c>
      <c r="B6047" s="60" t="s">
        <v>309</v>
      </c>
      <c r="C6047" s="61" t="s">
        <v>422</v>
      </c>
      <c r="D6047" s="62"/>
      <c r="E6047" s="62">
        <v>262</v>
      </c>
      <c r="F6047" s="62">
        <v>2070</v>
      </c>
      <c r="G6047" s="50">
        <v>79.953999999999994</v>
      </c>
      <c r="H6047" s="50">
        <v>81.757999999999996</v>
      </c>
      <c r="I6047" s="50">
        <v>83.771000000000001</v>
      </c>
      <c r="J6047" s="50">
        <v>85.613</v>
      </c>
      <c r="K6047" s="50">
        <v>87.453999999999994</v>
      </c>
      <c r="L6047" s="50">
        <v>89.402000000000001</v>
      </c>
      <c r="M6047" s="50">
        <v>91.698999999999998</v>
      </c>
      <c r="N6047" s="50">
        <v>93.92</v>
      </c>
      <c r="O6047" s="50">
        <v>94.971000000000004</v>
      </c>
      <c r="P6047" s="50">
        <v>93.843000000000004</v>
      </c>
      <c r="Q6047" s="50">
        <v>90.382999999999996</v>
      </c>
      <c r="R6047" s="50">
        <v>85.259</v>
      </c>
      <c r="S6047" s="50">
        <v>77.91</v>
      </c>
      <c r="T6047" s="50">
        <v>71.677000000000007</v>
      </c>
      <c r="U6047" s="50">
        <v>59.548999999999999</v>
      </c>
      <c r="V6047" s="50">
        <v>43.514000000000003</v>
      </c>
      <c r="W6047" s="50" t="s">
        <v>311</v>
      </c>
      <c r="X6047" s="50">
        <v>26.896000000000001</v>
      </c>
      <c r="Y6047" s="50">
        <v>10.191000000000001</v>
      </c>
      <c r="Z6047" s="50">
        <v>3.0259999999999998</v>
      </c>
      <c r="AA6047" s="50">
        <v>0.46400000000000002</v>
      </c>
      <c r="AB6047" s="50">
        <v>4.2000000000000003E-2</v>
      </c>
      <c r="AC6047" s="50" t="str">
        <f t="shared" si="385"/>
        <v>Djibouti-2070</v>
      </c>
      <c r="AD6047" s="51">
        <f t="shared" si="386"/>
        <v>890.45399999999995</v>
      </c>
      <c r="AE6047" s="15">
        <f t="shared" si="387"/>
        <v>0.51753599849065757</v>
      </c>
      <c r="AF6047">
        <f t="shared" si="388"/>
        <v>0.18958709858029105</v>
      </c>
    </row>
    <row r="6048" spans="1:32" x14ac:dyDescent="0.25">
      <c r="A6048" s="59">
        <v>6031</v>
      </c>
      <c r="B6048" s="60" t="s">
        <v>309</v>
      </c>
      <c r="C6048" s="61" t="s">
        <v>367</v>
      </c>
      <c r="D6048" s="62"/>
      <c r="E6048" s="62">
        <v>214</v>
      </c>
      <c r="F6048" s="62">
        <v>2070</v>
      </c>
      <c r="G6048" s="50">
        <v>698.755</v>
      </c>
      <c r="H6048" s="50">
        <v>724.63599999999997</v>
      </c>
      <c r="I6048" s="50">
        <v>746.93899999999996</v>
      </c>
      <c r="J6048" s="50">
        <v>765.65899999999999</v>
      </c>
      <c r="K6048" s="50">
        <v>779.31600000000003</v>
      </c>
      <c r="L6048" s="50">
        <v>792.351</v>
      </c>
      <c r="M6048" s="50">
        <v>805.76800000000003</v>
      </c>
      <c r="N6048" s="50">
        <v>820.54200000000003</v>
      </c>
      <c r="O6048" s="50">
        <v>834.29100000000005</v>
      </c>
      <c r="P6048" s="50">
        <v>845.97299999999996</v>
      </c>
      <c r="Q6048" s="50">
        <v>853.49800000000005</v>
      </c>
      <c r="R6048" s="50">
        <v>849.64200000000005</v>
      </c>
      <c r="S6048" s="50">
        <v>817.18100000000004</v>
      </c>
      <c r="T6048" s="50">
        <v>758.16</v>
      </c>
      <c r="U6048" s="50">
        <v>665.43</v>
      </c>
      <c r="V6048" s="50">
        <v>581.28899999999999</v>
      </c>
      <c r="W6048" s="50" t="s">
        <v>311</v>
      </c>
      <c r="X6048" s="50">
        <v>445.50599999999997</v>
      </c>
      <c r="Y6048" s="50">
        <v>300.59300000000002</v>
      </c>
      <c r="Z6048" s="50">
        <v>164.52799999999999</v>
      </c>
      <c r="AA6048" s="50">
        <v>73.316999999999993</v>
      </c>
      <c r="AB6048" s="50">
        <v>30.63</v>
      </c>
      <c r="AC6048" s="50" t="str">
        <f t="shared" si="385"/>
        <v>Dominican Republic-2070</v>
      </c>
      <c r="AD6048" s="51">
        <f t="shared" si="386"/>
        <v>8164.2209999999995</v>
      </c>
      <c r="AE6048" s="15">
        <f t="shared" si="387"/>
        <v>0.63567399755592124</v>
      </c>
      <c r="AF6048">
        <f t="shared" si="388"/>
        <v>0.29217070001396278</v>
      </c>
    </row>
    <row r="6049" spans="1:32" x14ac:dyDescent="0.25">
      <c r="A6049" s="59">
        <v>6032</v>
      </c>
      <c r="B6049" s="60" t="s">
        <v>309</v>
      </c>
      <c r="C6049" s="61" t="s">
        <v>423</v>
      </c>
      <c r="D6049" s="62"/>
      <c r="E6049" s="62">
        <v>218</v>
      </c>
      <c r="F6049" s="62">
        <v>2070</v>
      </c>
      <c r="G6049" s="50">
        <v>1312.893</v>
      </c>
      <c r="H6049" s="50">
        <v>1346.7280000000001</v>
      </c>
      <c r="I6049" s="50">
        <v>1382.3510000000001</v>
      </c>
      <c r="J6049" s="50">
        <v>1418.626</v>
      </c>
      <c r="K6049" s="50">
        <v>1453.258</v>
      </c>
      <c r="L6049" s="50">
        <v>1482.798</v>
      </c>
      <c r="M6049" s="50">
        <v>1507.15</v>
      </c>
      <c r="N6049" s="50">
        <v>1525.527</v>
      </c>
      <c r="O6049" s="50">
        <v>1538.424</v>
      </c>
      <c r="P6049" s="50">
        <v>1544.624</v>
      </c>
      <c r="Q6049" s="50">
        <v>1536.3150000000001</v>
      </c>
      <c r="R6049" s="50">
        <v>1503.029</v>
      </c>
      <c r="S6049" s="50">
        <v>1432.1320000000001</v>
      </c>
      <c r="T6049" s="50">
        <v>1329.4829999999999</v>
      </c>
      <c r="U6049" s="50">
        <v>1253.8389999999999</v>
      </c>
      <c r="V6049" s="50">
        <v>1106.383</v>
      </c>
      <c r="W6049" s="50" t="s">
        <v>311</v>
      </c>
      <c r="X6049" s="50">
        <v>896.37</v>
      </c>
      <c r="Y6049" s="50">
        <v>614.86699999999996</v>
      </c>
      <c r="Z6049" s="50">
        <v>335.83699999999999</v>
      </c>
      <c r="AA6049" s="50">
        <v>122.861</v>
      </c>
      <c r="AB6049" s="50">
        <v>26.713999999999999</v>
      </c>
      <c r="AC6049" s="50" t="str">
        <f t="shared" si="385"/>
        <v>Ecuador-2070</v>
      </c>
      <c r="AD6049" s="51">
        <f t="shared" si="386"/>
        <v>14941.883</v>
      </c>
      <c r="AE6049" s="15">
        <f t="shared" si="387"/>
        <v>0.65107764530079648</v>
      </c>
      <c r="AF6049">
        <f t="shared" si="388"/>
        <v>0.2995363165173775</v>
      </c>
    </row>
    <row r="6050" spans="1:32" x14ac:dyDescent="0.25">
      <c r="A6050" s="59">
        <v>6033</v>
      </c>
      <c r="B6050" s="60" t="s">
        <v>309</v>
      </c>
      <c r="C6050" s="61" t="s">
        <v>424</v>
      </c>
      <c r="D6050" s="62"/>
      <c r="E6050" s="62">
        <v>818</v>
      </c>
      <c r="F6050" s="62">
        <v>2070</v>
      </c>
      <c r="G6050" s="50">
        <v>12540.829</v>
      </c>
      <c r="H6050" s="50">
        <v>12576.41</v>
      </c>
      <c r="I6050" s="50">
        <v>12555.698</v>
      </c>
      <c r="J6050" s="50">
        <v>12657.643</v>
      </c>
      <c r="K6050" s="50">
        <v>12797.523999999999</v>
      </c>
      <c r="L6050" s="50">
        <v>12781.24</v>
      </c>
      <c r="M6050" s="50">
        <v>12492.462</v>
      </c>
      <c r="N6050" s="50">
        <v>11766.295</v>
      </c>
      <c r="O6050" s="50">
        <v>11151.647999999999</v>
      </c>
      <c r="P6050" s="50">
        <v>11106.962</v>
      </c>
      <c r="Q6050" s="50">
        <v>11332.259</v>
      </c>
      <c r="R6050" s="50">
        <v>11310.967000000001</v>
      </c>
      <c r="S6050" s="50">
        <v>8601.3960000000006</v>
      </c>
      <c r="T6050" s="50">
        <v>7288.174</v>
      </c>
      <c r="U6050" s="50">
        <v>5915.9679999999998</v>
      </c>
      <c r="V6050" s="50">
        <v>4974.3599999999997</v>
      </c>
      <c r="W6050" s="50" t="s">
        <v>311</v>
      </c>
      <c r="X6050" s="50">
        <v>3774.2060000000001</v>
      </c>
      <c r="Y6050" s="50">
        <v>1933.556</v>
      </c>
      <c r="Z6050" s="50">
        <v>681.51700000000005</v>
      </c>
      <c r="AA6050" s="50">
        <v>149.155</v>
      </c>
      <c r="AB6050" s="50">
        <v>18.756</v>
      </c>
      <c r="AC6050" s="50" t="str">
        <f t="shared" si="385"/>
        <v>Egypt-2070</v>
      </c>
      <c r="AD6050" s="51">
        <f t="shared" si="386"/>
        <v>115998.39600000001</v>
      </c>
      <c r="AE6050" s="15">
        <f t="shared" si="387"/>
        <v>0.53801286183302044</v>
      </c>
      <c r="AF6050">
        <f t="shared" si="388"/>
        <v>0.16096490813937298</v>
      </c>
    </row>
    <row r="6051" spans="1:32" x14ac:dyDescent="0.25">
      <c r="A6051" s="59">
        <v>6034</v>
      </c>
      <c r="B6051" s="60" t="s">
        <v>309</v>
      </c>
      <c r="C6051" s="61" t="s">
        <v>425</v>
      </c>
      <c r="D6051" s="62"/>
      <c r="E6051" s="62">
        <v>222</v>
      </c>
      <c r="F6051" s="62">
        <v>2070</v>
      </c>
      <c r="G6051" s="50">
        <v>313.714</v>
      </c>
      <c r="H6051" s="50">
        <v>329.04700000000003</v>
      </c>
      <c r="I6051" s="50">
        <v>344.32799999999997</v>
      </c>
      <c r="J6051" s="50">
        <v>352.03100000000001</v>
      </c>
      <c r="K6051" s="50">
        <v>353.47699999999998</v>
      </c>
      <c r="L6051" s="50">
        <v>354.84100000000001</v>
      </c>
      <c r="M6051" s="50">
        <v>364.16800000000001</v>
      </c>
      <c r="N6051" s="50">
        <v>383.59800000000001</v>
      </c>
      <c r="O6051" s="50">
        <v>407.35</v>
      </c>
      <c r="P6051" s="50">
        <v>427.3</v>
      </c>
      <c r="Q6051" s="50">
        <v>433.02300000000002</v>
      </c>
      <c r="R6051" s="50">
        <v>416.69200000000001</v>
      </c>
      <c r="S6051" s="50">
        <v>409.62599999999998</v>
      </c>
      <c r="T6051" s="50">
        <v>411.36099999999999</v>
      </c>
      <c r="U6051" s="50">
        <v>440.06299999999999</v>
      </c>
      <c r="V6051" s="50">
        <v>378.71</v>
      </c>
      <c r="W6051" s="50" t="s">
        <v>311</v>
      </c>
      <c r="X6051" s="50">
        <v>262.65300000000002</v>
      </c>
      <c r="Y6051" s="50">
        <v>166.81800000000001</v>
      </c>
      <c r="Z6051" s="50">
        <v>90.944000000000003</v>
      </c>
      <c r="AA6051" s="50">
        <v>33.238999999999997</v>
      </c>
      <c r="AB6051" s="50">
        <v>7.5220000000000002</v>
      </c>
      <c r="AC6051" s="50" t="str">
        <f t="shared" si="385"/>
        <v>El Salvador-2070</v>
      </c>
      <c r="AD6051" s="51">
        <f t="shared" si="386"/>
        <v>3902.1060000000007</v>
      </c>
      <c r="AE6051" s="15">
        <f t="shared" si="387"/>
        <v>0.71202550622663763</v>
      </c>
      <c r="AF6051">
        <f t="shared" si="388"/>
        <v>0.36638137771146378</v>
      </c>
    </row>
    <row r="6052" spans="1:32" x14ac:dyDescent="0.25">
      <c r="A6052" s="59">
        <v>6035</v>
      </c>
      <c r="B6052" s="60" t="s">
        <v>309</v>
      </c>
      <c r="C6052" s="61" t="s">
        <v>426</v>
      </c>
      <c r="D6052" s="62"/>
      <c r="E6052" s="62">
        <v>226</v>
      </c>
      <c r="F6052" s="62">
        <v>2070</v>
      </c>
      <c r="G6052" s="50">
        <v>308.404</v>
      </c>
      <c r="H6052" s="50">
        <v>305.87599999999998</v>
      </c>
      <c r="I6052" s="50">
        <v>302.32600000000002</v>
      </c>
      <c r="J6052" s="50">
        <v>299.18</v>
      </c>
      <c r="K6052" s="50">
        <v>299.923</v>
      </c>
      <c r="L6052" s="50">
        <v>298.31400000000002</v>
      </c>
      <c r="M6052" s="50">
        <v>290.416</v>
      </c>
      <c r="N6052" s="50">
        <v>274.78500000000003</v>
      </c>
      <c r="O6052" s="50">
        <v>254.32499999999999</v>
      </c>
      <c r="P6052" s="50">
        <v>231.72200000000001</v>
      </c>
      <c r="Q6052" s="50">
        <v>207.577</v>
      </c>
      <c r="R6052" s="50">
        <v>183.35</v>
      </c>
      <c r="S6052" s="50">
        <v>161.46799999999999</v>
      </c>
      <c r="T6052" s="50">
        <v>133.06200000000001</v>
      </c>
      <c r="U6052" s="50">
        <v>109.205</v>
      </c>
      <c r="V6052" s="50">
        <v>73.132999999999996</v>
      </c>
      <c r="W6052" s="50" t="s">
        <v>311</v>
      </c>
      <c r="X6052" s="50">
        <v>38.088000000000001</v>
      </c>
      <c r="Y6052" s="50">
        <v>12.896000000000001</v>
      </c>
      <c r="Z6052" s="50">
        <v>3.2919999999999998</v>
      </c>
      <c r="AA6052" s="50">
        <v>0.67100000000000004</v>
      </c>
      <c r="AB6052" s="50">
        <v>8.1000000000000003E-2</v>
      </c>
      <c r="AC6052" s="50" t="str">
        <f t="shared" si="385"/>
        <v>Equatorial Guinea-2070</v>
      </c>
      <c r="AD6052" s="51">
        <f t="shared" si="386"/>
        <v>2501.06</v>
      </c>
      <c r="AE6052" s="15">
        <f t="shared" si="387"/>
        <v>0.5145954115455047</v>
      </c>
      <c r="AF6052">
        <f t="shared" si="388"/>
        <v>0.10838624956329847</v>
      </c>
    </row>
    <row r="6053" spans="1:32" x14ac:dyDescent="0.25">
      <c r="A6053" s="59">
        <v>6036</v>
      </c>
      <c r="B6053" s="60" t="s">
        <v>309</v>
      </c>
      <c r="C6053" s="61" t="s">
        <v>427</v>
      </c>
      <c r="D6053" s="62"/>
      <c r="E6053" s="62">
        <v>232</v>
      </c>
      <c r="F6053" s="62">
        <v>2070</v>
      </c>
      <c r="G6053" s="50">
        <v>990.87099999999998</v>
      </c>
      <c r="H6053" s="50">
        <v>986.61099999999999</v>
      </c>
      <c r="I6053" s="50">
        <v>976.11400000000003</v>
      </c>
      <c r="J6053" s="50">
        <v>962.98599999999999</v>
      </c>
      <c r="K6053" s="50">
        <v>949.52599999999995</v>
      </c>
      <c r="L6053" s="50">
        <v>932.59900000000005</v>
      </c>
      <c r="M6053" s="50">
        <v>900.50099999999998</v>
      </c>
      <c r="N6053" s="50">
        <v>848.46299999999997</v>
      </c>
      <c r="O6053" s="50">
        <v>785.81200000000001</v>
      </c>
      <c r="P6053" s="50">
        <v>730.21500000000003</v>
      </c>
      <c r="Q6053" s="50">
        <v>683.35900000000004</v>
      </c>
      <c r="R6053" s="50">
        <v>633.54100000000005</v>
      </c>
      <c r="S6053" s="50">
        <v>569.61</v>
      </c>
      <c r="T6053" s="50">
        <v>444.69499999999999</v>
      </c>
      <c r="U6053" s="50">
        <v>310.18900000000002</v>
      </c>
      <c r="V6053" s="50">
        <v>230.62</v>
      </c>
      <c r="W6053" s="50" t="s">
        <v>311</v>
      </c>
      <c r="X6053" s="50">
        <v>167.10300000000001</v>
      </c>
      <c r="Y6053" s="50">
        <v>85.688999999999993</v>
      </c>
      <c r="Z6053" s="50">
        <v>27.817</v>
      </c>
      <c r="AA6053" s="50">
        <v>5.9509999999999996</v>
      </c>
      <c r="AB6053" s="50">
        <v>0.92700000000000005</v>
      </c>
      <c r="AC6053" s="50" t="str">
        <f t="shared" si="385"/>
        <v>Eritrea-2070</v>
      </c>
      <c r="AD6053" s="51">
        <f t="shared" si="386"/>
        <v>7996.6120000000001</v>
      </c>
      <c r="AE6053" s="15">
        <f t="shared" si="387"/>
        <v>0.52854721474544464</v>
      </c>
      <c r="AF6053">
        <f t="shared" si="388"/>
        <v>0.11625267757470907</v>
      </c>
    </row>
    <row r="6054" spans="1:32" x14ac:dyDescent="0.25">
      <c r="A6054" s="59">
        <v>6037</v>
      </c>
      <c r="B6054" s="60" t="s">
        <v>309</v>
      </c>
      <c r="C6054" s="61" t="s">
        <v>428</v>
      </c>
      <c r="D6054" s="62"/>
      <c r="E6054" s="62">
        <v>233</v>
      </c>
      <c r="F6054" s="62">
        <v>2070</v>
      </c>
      <c r="G6054" s="50">
        <v>47.726999999999997</v>
      </c>
      <c r="H6054" s="50">
        <v>48.25</v>
      </c>
      <c r="I6054" s="50">
        <v>50.447000000000003</v>
      </c>
      <c r="J6054" s="50">
        <v>53.304000000000002</v>
      </c>
      <c r="K6054" s="50">
        <v>55.468000000000004</v>
      </c>
      <c r="L6054" s="50">
        <v>55.685000000000002</v>
      </c>
      <c r="M6054" s="50">
        <v>53.517000000000003</v>
      </c>
      <c r="N6054" s="50">
        <v>51.354999999999997</v>
      </c>
      <c r="O6054" s="50">
        <v>53.301000000000002</v>
      </c>
      <c r="P6054" s="50">
        <v>58.927999999999997</v>
      </c>
      <c r="Q6054" s="50">
        <v>62.884</v>
      </c>
      <c r="R6054" s="50">
        <v>63.470999999999997</v>
      </c>
      <c r="S6054" s="50">
        <v>67.429000000000002</v>
      </c>
      <c r="T6054" s="50">
        <v>53.337000000000003</v>
      </c>
      <c r="U6054" s="50">
        <v>45.67</v>
      </c>
      <c r="V6054" s="50">
        <v>56.073999999999998</v>
      </c>
      <c r="W6054" s="50" t="s">
        <v>311</v>
      </c>
      <c r="X6054" s="50">
        <v>62.612000000000002</v>
      </c>
      <c r="Y6054" s="50">
        <v>44.162999999999997</v>
      </c>
      <c r="Z6054" s="50">
        <v>24.771000000000001</v>
      </c>
      <c r="AA6054" s="50">
        <v>10.24</v>
      </c>
      <c r="AB6054" s="50">
        <v>2.3359999999999999</v>
      </c>
      <c r="AC6054" s="50" t="str">
        <f t="shared" si="385"/>
        <v>Estonia-2070</v>
      </c>
      <c r="AD6054" s="51">
        <f t="shared" si="386"/>
        <v>575.34199999999998</v>
      </c>
      <c r="AE6054" s="15">
        <f t="shared" si="387"/>
        <v>0.7745427936774999</v>
      </c>
      <c r="AF6054">
        <f t="shared" si="388"/>
        <v>0.41454294050980517</v>
      </c>
    </row>
    <row r="6055" spans="1:32" x14ac:dyDescent="0.25">
      <c r="A6055" s="59">
        <v>6038</v>
      </c>
      <c r="B6055" s="60" t="s">
        <v>309</v>
      </c>
      <c r="C6055" s="61" t="s">
        <v>368</v>
      </c>
      <c r="D6055" s="62"/>
      <c r="E6055" s="62">
        <v>242</v>
      </c>
      <c r="F6055" s="62">
        <v>2070</v>
      </c>
      <c r="G6055" s="50">
        <v>55.95</v>
      </c>
      <c r="H6055" s="50">
        <v>57.606999999999999</v>
      </c>
      <c r="I6055" s="50">
        <v>59.945999999999998</v>
      </c>
      <c r="J6055" s="50">
        <v>61.912999999999997</v>
      </c>
      <c r="K6055" s="50">
        <v>62.603000000000002</v>
      </c>
      <c r="L6055" s="50">
        <v>62.41</v>
      </c>
      <c r="M6055" s="50">
        <v>62.128</v>
      </c>
      <c r="N6055" s="50">
        <v>61.688000000000002</v>
      </c>
      <c r="O6055" s="50">
        <v>60.783000000000001</v>
      </c>
      <c r="P6055" s="50">
        <v>60.481000000000002</v>
      </c>
      <c r="Q6055" s="50">
        <v>61.451000000000001</v>
      </c>
      <c r="R6055" s="50">
        <v>62.469000000000001</v>
      </c>
      <c r="S6055" s="50">
        <v>59.676000000000002</v>
      </c>
      <c r="T6055" s="50">
        <v>48.982999999999997</v>
      </c>
      <c r="U6055" s="50">
        <v>41.048000000000002</v>
      </c>
      <c r="V6055" s="50">
        <v>35.057000000000002</v>
      </c>
      <c r="W6055" s="50" t="s">
        <v>311</v>
      </c>
      <c r="X6055" s="50">
        <v>24.158000000000001</v>
      </c>
      <c r="Y6055" s="50">
        <v>14.785</v>
      </c>
      <c r="Z6055" s="50">
        <v>5.6459999999999999</v>
      </c>
      <c r="AA6055" s="50">
        <v>1.3919999999999999</v>
      </c>
      <c r="AB6055" s="50">
        <v>0.247</v>
      </c>
      <c r="AC6055" s="50" t="str">
        <f t="shared" si="385"/>
        <v>Fiji-2070</v>
      </c>
      <c r="AD6055" s="51">
        <f t="shared" si="386"/>
        <v>615.60200000000009</v>
      </c>
      <c r="AE6055" s="15">
        <f t="shared" si="387"/>
        <v>0.56013300801491872</v>
      </c>
      <c r="AF6055">
        <f t="shared" si="388"/>
        <v>0.21710165313868243</v>
      </c>
    </row>
    <row r="6056" spans="1:32" x14ac:dyDescent="0.25">
      <c r="A6056" s="59">
        <v>6039</v>
      </c>
      <c r="B6056" s="60" t="s">
        <v>309</v>
      </c>
      <c r="C6056" s="61" t="s">
        <v>429</v>
      </c>
      <c r="D6056" s="62">
        <v>13</v>
      </c>
      <c r="E6056" s="62">
        <v>246</v>
      </c>
      <c r="F6056" s="62">
        <v>2070</v>
      </c>
      <c r="G6056" s="50">
        <v>304.18900000000002</v>
      </c>
      <c r="H6056" s="50">
        <v>308.44600000000003</v>
      </c>
      <c r="I6056" s="50">
        <v>313.649</v>
      </c>
      <c r="J6056" s="50">
        <v>319.16500000000002</v>
      </c>
      <c r="K6056" s="50">
        <v>328.04899999999998</v>
      </c>
      <c r="L6056" s="50">
        <v>336.089</v>
      </c>
      <c r="M6056" s="50">
        <v>339.572</v>
      </c>
      <c r="N6056" s="50">
        <v>343.75799999999998</v>
      </c>
      <c r="O6056" s="50">
        <v>351.47899999999998</v>
      </c>
      <c r="P6056" s="50">
        <v>358.18</v>
      </c>
      <c r="Q6056" s="50">
        <v>357.98099999999999</v>
      </c>
      <c r="R6056" s="50">
        <v>349.89299999999997</v>
      </c>
      <c r="S6056" s="50">
        <v>347.65800000000002</v>
      </c>
      <c r="T6056" s="50">
        <v>323.04199999999997</v>
      </c>
      <c r="U6056" s="50">
        <v>318.50900000000001</v>
      </c>
      <c r="V6056" s="50">
        <v>329.84300000000002</v>
      </c>
      <c r="W6056" s="50" t="s">
        <v>311</v>
      </c>
      <c r="X6056" s="50">
        <v>279.28699999999998</v>
      </c>
      <c r="Y6056" s="50">
        <v>223.655</v>
      </c>
      <c r="Z6056" s="50">
        <v>130.30799999999999</v>
      </c>
      <c r="AA6056" s="50">
        <v>45.817</v>
      </c>
      <c r="AB6056" s="50">
        <v>10.507999999999999</v>
      </c>
      <c r="AC6056" s="50" t="str">
        <f t="shared" si="385"/>
        <v>Finland-2070</v>
      </c>
      <c r="AD6056" s="51">
        <f t="shared" si="386"/>
        <v>3431.8240000000001</v>
      </c>
      <c r="AE6056" s="15">
        <f t="shared" si="387"/>
        <v>0.75390025828830387</v>
      </c>
      <c r="AF6056">
        <f t="shared" si="388"/>
        <v>0.38112157844642675</v>
      </c>
    </row>
    <row r="6057" spans="1:32" x14ac:dyDescent="0.25">
      <c r="A6057" s="59">
        <v>6040</v>
      </c>
      <c r="B6057" s="60" t="s">
        <v>309</v>
      </c>
      <c r="C6057" s="61" t="s">
        <v>430</v>
      </c>
      <c r="D6057" s="62"/>
      <c r="E6057" s="62">
        <v>250</v>
      </c>
      <c r="F6057" s="62">
        <v>2070</v>
      </c>
      <c r="G6057" s="50">
        <v>3880.884</v>
      </c>
      <c r="H6057" s="50">
        <v>3880.6379999999999</v>
      </c>
      <c r="I6057" s="50">
        <v>3862.942</v>
      </c>
      <c r="J6057" s="50">
        <v>3876.8580000000002</v>
      </c>
      <c r="K6057" s="50">
        <v>3950.4789999999998</v>
      </c>
      <c r="L6057" s="50">
        <v>4053.328</v>
      </c>
      <c r="M6057" s="50">
        <v>4123.7169999999996</v>
      </c>
      <c r="N6057" s="50">
        <v>4125.5720000000001</v>
      </c>
      <c r="O6057" s="50">
        <v>4082.6610000000001</v>
      </c>
      <c r="P6057" s="50">
        <v>4057.4270000000001</v>
      </c>
      <c r="Q6057" s="50">
        <v>4063.7440000000001</v>
      </c>
      <c r="R6057" s="50">
        <v>4091.63</v>
      </c>
      <c r="S6057" s="50">
        <v>4108.5450000000001</v>
      </c>
      <c r="T6057" s="50">
        <v>3955.7660000000001</v>
      </c>
      <c r="U6057" s="50">
        <v>3701.8739999999998</v>
      </c>
      <c r="V6057" s="50">
        <v>3401.395</v>
      </c>
      <c r="W6057" s="50" t="s">
        <v>311</v>
      </c>
      <c r="X6057" s="50">
        <v>3208.14</v>
      </c>
      <c r="Y6057" s="50">
        <v>2711.99</v>
      </c>
      <c r="Z6057" s="50">
        <v>1747.5239999999999</v>
      </c>
      <c r="AA6057" s="50">
        <v>859.56799999999998</v>
      </c>
      <c r="AB6057" s="50">
        <v>211.15199999999999</v>
      </c>
      <c r="AC6057" s="50" t="str">
        <f t="shared" si="385"/>
        <v>France-2070</v>
      </c>
      <c r="AD6057" s="51">
        <f t="shared" si="386"/>
        <v>40533.960999999996</v>
      </c>
      <c r="AE6057" s="15">
        <f t="shared" si="387"/>
        <v>0.77519867846125379</v>
      </c>
      <c r="AF6057">
        <f t="shared" si="388"/>
        <v>0.37956301402889375</v>
      </c>
    </row>
    <row r="6058" spans="1:32" x14ac:dyDescent="0.25">
      <c r="A6058" s="59">
        <v>6041</v>
      </c>
      <c r="B6058" s="60" t="s">
        <v>309</v>
      </c>
      <c r="C6058" s="61" t="s">
        <v>431</v>
      </c>
      <c r="D6058" s="62"/>
      <c r="E6058" s="62">
        <v>254</v>
      </c>
      <c r="F6058" s="62">
        <v>2070</v>
      </c>
      <c r="G6058" s="50">
        <v>50.613999999999997</v>
      </c>
      <c r="H6058" s="50">
        <v>49.869</v>
      </c>
      <c r="I6058" s="50">
        <v>48.686</v>
      </c>
      <c r="J6058" s="50">
        <v>47.774000000000001</v>
      </c>
      <c r="K6058" s="50">
        <v>47.517000000000003</v>
      </c>
      <c r="L6058" s="50">
        <v>47.439</v>
      </c>
      <c r="M6058" s="50">
        <v>46.79</v>
      </c>
      <c r="N6058" s="50">
        <v>45.201000000000001</v>
      </c>
      <c r="O6058" s="50">
        <v>42.874000000000002</v>
      </c>
      <c r="P6058" s="50">
        <v>40.304000000000002</v>
      </c>
      <c r="Q6058" s="50">
        <v>38.290999999999997</v>
      </c>
      <c r="R6058" s="50">
        <v>36.975999999999999</v>
      </c>
      <c r="S6058" s="50">
        <v>35.200000000000003</v>
      </c>
      <c r="T6058" s="50">
        <v>31.44</v>
      </c>
      <c r="U6058" s="50">
        <v>26.751000000000001</v>
      </c>
      <c r="V6058" s="50">
        <v>21.068000000000001</v>
      </c>
      <c r="W6058" s="50" t="s">
        <v>311</v>
      </c>
      <c r="X6058" s="50">
        <v>15.079000000000001</v>
      </c>
      <c r="Y6058" s="50">
        <v>11.313000000000001</v>
      </c>
      <c r="Z6058" s="50">
        <v>7.165</v>
      </c>
      <c r="AA6058" s="50">
        <v>3.1309999999999998</v>
      </c>
      <c r="AB6058" s="50">
        <v>0.85899999999999999</v>
      </c>
      <c r="AC6058" s="50" t="str">
        <f t="shared" si="385"/>
        <v>French Guiana-2070</v>
      </c>
      <c r="AD6058" s="51">
        <f t="shared" si="386"/>
        <v>428.36599999999999</v>
      </c>
      <c r="AE6058" s="15">
        <f t="shared" si="387"/>
        <v>0.62090595425407236</v>
      </c>
      <c r="AF6058">
        <f t="shared" si="388"/>
        <v>0.2022492143333304</v>
      </c>
    </row>
    <row r="6059" spans="1:32" x14ac:dyDescent="0.25">
      <c r="A6059" s="59">
        <v>6042</v>
      </c>
      <c r="B6059" s="60" t="s">
        <v>309</v>
      </c>
      <c r="C6059" s="61" t="s">
        <v>369</v>
      </c>
      <c r="D6059" s="62"/>
      <c r="E6059" s="62">
        <v>258</v>
      </c>
      <c r="F6059" s="62">
        <v>2070</v>
      </c>
      <c r="G6059" s="50">
        <v>15.37</v>
      </c>
      <c r="H6059" s="50">
        <v>15.795</v>
      </c>
      <c r="I6059" s="50">
        <v>16.277000000000001</v>
      </c>
      <c r="J6059" s="50">
        <v>16.782</v>
      </c>
      <c r="K6059" s="50">
        <v>17.222999999999999</v>
      </c>
      <c r="L6059" s="50">
        <v>17.632999999999999</v>
      </c>
      <c r="M6059" s="50">
        <v>18.058</v>
      </c>
      <c r="N6059" s="50">
        <v>18.561</v>
      </c>
      <c r="O6059" s="50">
        <v>19.068999999999999</v>
      </c>
      <c r="P6059" s="50">
        <v>19.515000000000001</v>
      </c>
      <c r="Q6059" s="50">
        <v>20.218</v>
      </c>
      <c r="R6059" s="50">
        <v>20.603000000000002</v>
      </c>
      <c r="S6059" s="50">
        <v>19.384</v>
      </c>
      <c r="T6059" s="50">
        <v>19.577999999999999</v>
      </c>
      <c r="U6059" s="50">
        <v>18.963999999999999</v>
      </c>
      <c r="V6059" s="50">
        <v>17.009</v>
      </c>
      <c r="W6059" s="50" t="s">
        <v>311</v>
      </c>
      <c r="X6059" s="50">
        <v>13.736000000000001</v>
      </c>
      <c r="Y6059" s="50">
        <v>9.3780000000000001</v>
      </c>
      <c r="Z6059" s="50">
        <v>5.234</v>
      </c>
      <c r="AA6059" s="50">
        <v>2.0329999999999999</v>
      </c>
      <c r="AB6059" s="50">
        <v>0.50700000000000001</v>
      </c>
      <c r="AC6059" s="50" t="str">
        <f t="shared" si="385"/>
        <v>French Polynesia-2070</v>
      </c>
      <c r="AD6059" s="51">
        <f t="shared" si="386"/>
        <v>187.04599999999999</v>
      </c>
      <c r="AE6059" s="15">
        <f t="shared" si="387"/>
        <v>0.71576510590977627</v>
      </c>
      <c r="AF6059">
        <f t="shared" si="388"/>
        <v>0.36862867182968856</v>
      </c>
    </row>
    <row r="6060" spans="1:32" x14ac:dyDescent="0.25">
      <c r="A6060" s="59">
        <v>6043</v>
      </c>
      <c r="B6060" s="60" t="s">
        <v>309</v>
      </c>
      <c r="C6060" s="61" t="s">
        <v>432</v>
      </c>
      <c r="D6060" s="62"/>
      <c r="E6060" s="62">
        <v>266</v>
      </c>
      <c r="F6060" s="62">
        <v>2070</v>
      </c>
      <c r="G6060" s="50">
        <v>321.34899999999999</v>
      </c>
      <c r="H6060" s="50">
        <v>321.45600000000002</v>
      </c>
      <c r="I6060" s="50">
        <v>322.71300000000002</v>
      </c>
      <c r="J6060" s="50">
        <v>323.74700000000001</v>
      </c>
      <c r="K6060" s="50">
        <v>321.33499999999998</v>
      </c>
      <c r="L6060" s="50">
        <v>313.53500000000003</v>
      </c>
      <c r="M6060" s="50">
        <v>301.46199999999999</v>
      </c>
      <c r="N6060" s="50">
        <v>287.89800000000002</v>
      </c>
      <c r="O6060" s="50">
        <v>276.30900000000003</v>
      </c>
      <c r="P6060" s="50">
        <v>267.755</v>
      </c>
      <c r="Q6060" s="50">
        <v>260.62</v>
      </c>
      <c r="R6060" s="50">
        <v>241.24</v>
      </c>
      <c r="S6060" s="50">
        <v>199.11600000000001</v>
      </c>
      <c r="T6060" s="50">
        <v>161.071</v>
      </c>
      <c r="U6060" s="50">
        <v>134.619</v>
      </c>
      <c r="V6060" s="50">
        <v>108.408</v>
      </c>
      <c r="W6060" s="50" t="s">
        <v>311</v>
      </c>
      <c r="X6060" s="50">
        <v>76.385000000000005</v>
      </c>
      <c r="Y6060" s="50">
        <v>40.607999999999997</v>
      </c>
      <c r="Z6060" s="50">
        <v>14.545999999999999</v>
      </c>
      <c r="AA6060" s="50">
        <v>3.2189999999999999</v>
      </c>
      <c r="AB6060" s="50">
        <v>0.39500000000000002</v>
      </c>
      <c r="AC6060" s="50" t="str">
        <f t="shared" si="385"/>
        <v>Gabon-2070</v>
      </c>
      <c r="AD6060" s="51">
        <f t="shared" si="386"/>
        <v>2793.0169999999998</v>
      </c>
      <c r="AE6060" s="15">
        <f t="shared" si="387"/>
        <v>0.53876113177972063</v>
      </c>
      <c r="AF6060">
        <f t="shared" si="388"/>
        <v>0.14347372047885679</v>
      </c>
    </row>
    <row r="6061" spans="1:32" x14ac:dyDescent="0.25">
      <c r="A6061" s="59">
        <v>6044</v>
      </c>
      <c r="B6061" s="60" t="s">
        <v>309</v>
      </c>
      <c r="C6061" s="61" t="s">
        <v>433</v>
      </c>
      <c r="D6061" s="62"/>
      <c r="E6061" s="62">
        <v>270</v>
      </c>
      <c r="F6061" s="62">
        <v>2070</v>
      </c>
      <c r="G6061" s="50">
        <v>533.12</v>
      </c>
      <c r="H6061" s="50">
        <v>524.79100000000005</v>
      </c>
      <c r="I6061" s="50">
        <v>518.92200000000003</v>
      </c>
      <c r="J6061" s="50">
        <v>513.72699999999998</v>
      </c>
      <c r="K6061" s="50">
        <v>506.47</v>
      </c>
      <c r="L6061" s="50">
        <v>492.85700000000003</v>
      </c>
      <c r="M6061" s="50">
        <v>470.23099999999999</v>
      </c>
      <c r="N6061" s="50">
        <v>439.46</v>
      </c>
      <c r="O6061" s="50">
        <v>402.77199999999999</v>
      </c>
      <c r="P6061" s="50">
        <v>362.875</v>
      </c>
      <c r="Q6061" s="50">
        <v>319.899</v>
      </c>
      <c r="R6061" s="50">
        <v>273.21600000000001</v>
      </c>
      <c r="S6061" s="50">
        <v>220.08099999999999</v>
      </c>
      <c r="T6061" s="50">
        <v>166.851</v>
      </c>
      <c r="U6061" s="50">
        <v>114.206</v>
      </c>
      <c r="V6061" s="50">
        <v>66.554000000000002</v>
      </c>
      <c r="W6061" s="50" t="s">
        <v>311</v>
      </c>
      <c r="X6061" s="50">
        <v>31.117000000000001</v>
      </c>
      <c r="Y6061" s="50">
        <v>10.384</v>
      </c>
      <c r="Z6061" s="50">
        <v>2.0009999999999999</v>
      </c>
      <c r="AA6061" s="50">
        <v>0.17599999999999999</v>
      </c>
      <c r="AB6061" s="50">
        <v>8.9999999999999993E-3</v>
      </c>
      <c r="AC6061" s="50" t="str">
        <f t="shared" si="385"/>
        <v>Gambia-2070</v>
      </c>
      <c r="AD6061" s="51">
        <f t="shared" si="386"/>
        <v>4001.5879999999997</v>
      </c>
      <c r="AE6061" s="15">
        <f t="shared" si="387"/>
        <v>0.49183749051626507</v>
      </c>
      <c r="AF6061">
        <f t="shared" si="388"/>
        <v>7.0144938863524284E-2</v>
      </c>
    </row>
    <row r="6062" spans="1:32" x14ac:dyDescent="0.25">
      <c r="A6062" s="59">
        <v>6045</v>
      </c>
      <c r="B6062" s="60" t="s">
        <v>309</v>
      </c>
      <c r="C6062" s="61" t="s">
        <v>434</v>
      </c>
      <c r="D6062" s="62">
        <v>14</v>
      </c>
      <c r="E6062" s="62">
        <v>268</v>
      </c>
      <c r="F6062" s="62">
        <v>2070</v>
      </c>
      <c r="G6062" s="50">
        <v>156.001</v>
      </c>
      <c r="H6062" s="50">
        <v>156.864</v>
      </c>
      <c r="I6062" s="50">
        <v>162.07400000000001</v>
      </c>
      <c r="J6062" s="50">
        <v>171.15700000000001</v>
      </c>
      <c r="K6062" s="50">
        <v>178.83</v>
      </c>
      <c r="L6062" s="50">
        <v>179.518</v>
      </c>
      <c r="M6062" s="50">
        <v>172.018</v>
      </c>
      <c r="N6062" s="50">
        <v>163.47499999999999</v>
      </c>
      <c r="O6062" s="50">
        <v>163.30199999999999</v>
      </c>
      <c r="P6062" s="50">
        <v>175.875</v>
      </c>
      <c r="Q6062" s="50">
        <v>195.97200000000001</v>
      </c>
      <c r="R6062" s="50">
        <v>213.20699999999999</v>
      </c>
      <c r="S6062" s="50">
        <v>183.71199999999999</v>
      </c>
      <c r="T6062" s="50">
        <v>143.54900000000001</v>
      </c>
      <c r="U6062" s="50">
        <v>150.358</v>
      </c>
      <c r="V6062" s="50">
        <v>163.935</v>
      </c>
      <c r="W6062" s="50" t="s">
        <v>311</v>
      </c>
      <c r="X6062" s="50">
        <v>135.28700000000001</v>
      </c>
      <c r="Y6062" s="50">
        <v>82.537000000000006</v>
      </c>
      <c r="Z6062" s="50">
        <v>38.08</v>
      </c>
      <c r="AA6062" s="50">
        <v>10.339</v>
      </c>
      <c r="AB6062" s="50">
        <v>1.556</v>
      </c>
      <c r="AC6062" s="50" t="str">
        <f t="shared" si="385"/>
        <v>Georgia-2070</v>
      </c>
      <c r="AD6062" s="51">
        <f t="shared" si="386"/>
        <v>1797.0659999999998</v>
      </c>
      <c r="AE6062" s="15">
        <f t="shared" si="387"/>
        <v>0.66807785579383283</v>
      </c>
      <c r="AF6062">
        <f t="shared" si="388"/>
        <v>0.31938354008904041</v>
      </c>
    </row>
    <row r="6063" spans="1:32" x14ac:dyDescent="0.25">
      <c r="A6063" s="59">
        <v>6046</v>
      </c>
      <c r="B6063" s="60" t="s">
        <v>309</v>
      </c>
      <c r="C6063" s="61" t="s">
        <v>258</v>
      </c>
      <c r="D6063" s="62"/>
      <c r="E6063" s="62">
        <v>276</v>
      </c>
      <c r="F6063" s="62">
        <v>2070</v>
      </c>
      <c r="G6063" s="50">
        <v>3326.2020000000002</v>
      </c>
      <c r="H6063" s="50">
        <v>3440.82</v>
      </c>
      <c r="I6063" s="50">
        <v>3520.2190000000001</v>
      </c>
      <c r="J6063" s="50">
        <v>3570.52</v>
      </c>
      <c r="K6063" s="50">
        <v>3635.6019999999999</v>
      </c>
      <c r="L6063" s="50">
        <v>3741.7170000000001</v>
      </c>
      <c r="M6063" s="50">
        <v>3912.1559999999999</v>
      </c>
      <c r="N6063" s="50">
        <v>4140.5969999999998</v>
      </c>
      <c r="O6063" s="50">
        <v>4385.5860000000002</v>
      </c>
      <c r="P6063" s="50">
        <v>4536.9219999999996</v>
      </c>
      <c r="Q6063" s="50">
        <v>4499.1390000000001</v>
      </c>
      <c r="R6063" s="50">
        <v>4353.7749999999996</v>
      </c>
      <c r="S6063" s="50">
        <v>4238.7</v>
      </c>
      <c r="T6063" s="50">
        <v>4336.6940000000004</v>
      </c>
      <c r="U6063" s="50">
        <v>4569.8500000000004</v>
      </c>
      <c r="V6063" s="50">
        <v>4614.3900000000003</v>
      </c>
      <c r="W6063" s="50" t="s">
        <v>311</v>
      </c>
      <c r="X6063" s="50">
        <v>4446.6559999999999</v>
      </c>
      <c r="Y6063" s="50">
        <v>3271.4169999999999</v>
      </c>
      <c r="Z6063" s="50">
        <v>1793.4580000000001</v>
      </c>
      <c r="AA6063" s="50">
        <v>680.98400000000004</v>
      </c>
      <c r="AB6063" s="50">
        <v>148.392</v>
      </c>
      <c r="AC6063" s="50" t="str">
        <f t="shared" si="385"/>
        <v>Germany-2070</v>
      </c>
      <c r="AD6063" s="51">
        <f t="shared" si="386"/>
        <v>41014.713999999993</v>
      </c>
      <c r="AE6063" s="15">
        <f t="shared" si="387"/>
        <v>0.83260563513864827</v>
      </c>
      <c r="AF6063">
        <f t="shared" si="388"/>
        <v>0.46512537387707736</v>
      </c>
    </row>
    <row r="6064" spans="1:32" x14ac:dyDescent="0.25">
      <c r="A6064" s="59">
        <v>6047</v>
      </c>
      <c r="B6064" s="60" t="s">
        <v>309</v>
      </c>
      <c r="C6064" s="61" t="s">
        <v>435</v>
      </c>
      <c r="D6064" s="62"/>
      <c r="E6064" s="62">
        <v>288</v>
      </c>
      <c r="F6064" s="62">
        <v>2070</v>
      </c>
      <c r="G6064" s="50">
        <v>5442.4040000000005</v>
      </c>
      <c r="H6064" s="50">
        <v>5370.9780000000001</v>
      </c>
      <c r="I6064" s="50">
        <v>5297.2160000000003</v>
      </c>
      <c r="J6064" s="50">
        <v>5223.7020000000002</v>
      </c>
      <c r="K6064" s="50">
        <v>5114.5569999999998</v>
      </c>
      <c r="L6064" s="50">
        <v>4929.2370000000001</v>
      </c>
      <c r="M6064" s="50">
        <v>4677.357</v>
      </c>
      <c r="N6064" s="50">
        <v>4404.241</v>
      </c>
      <c r="O6064" s="50">
        <v>4125.05</v>
      </c>
      <c r="P6064" s="50">
        <v>3871.36</v>
      </c>
      <c r="Q6064" s="50">
        <v>3619.0810000000001</v>
      </c>
      <c r="R6064" s="50">
        <v>3302.9769999999999</v>
      </c>
      <c r="S6064" s="50">
        <v>2749.4110000000001</v>
      </c>
      <c r="T6064" s="50">
        <v>2175.9270000000001</v>
      </c>
      <c r="U6064" s="50">
        <v>1671.2570000000001</v>
      </c>
      <c r="V6064" s="50">
        <v>1100.0830000000001</v>
      </c>
      <c r="W6064" s="50" t="s">
        <v>311</v>
      </c>
      <c r="X6064" s="50">
        <v>583.279</v>
      </c>
      <c r="Y6064" s="50">
        <v>224.768</v>
      </c>
      <c r="Z6064" s="50">
        <v>53.295000000000002</v>
      </c>
      <c r="AA6064" s="50">
        <v>6.7889999999999997</v>
      </c>
      <c r="AB6064" s="50">
        <v>0.47199999999999998</v>
      </c>
      <c r="AC6064" s="50" t="str">
        <f t="shared" si="385"/>
        <v>Ghana-2070</v>
      </c>
      <c r="AD6064" s="51">
        <f t="shared" si="386"/>
        <v>42016.972999999998</v>
      </c>
      <c r="AE6064" s="15">
        <f t="shared" si="387"/>
        <v>0.52184787323922643</v>
      </c>
      <c r="AF6064">
        <f t="shared" si="388"/>
        <v>0.1000535529000515</v>
      </c>
    </row>
    <row r="6065" spans="1:32" x14ac:dyDescent="0.25">
      <c r="A6065" s="59">
        <v>6048</v>
      </c>
      <c r="B6065" s="60" t="s">
        <v>309</v>
      </c>
      <c r="C6065" s="61" t="s">
        <v>436</v>
      </c>
      <c r="D6065" s="62"/>
      <c r="E6065" s="62">
        <v>300</v>
      </c>
      <c r="F6065" s="62">
        <v>2070</v>
      </c>
      <c r="G6065" s="50">
        <v>354.98</v>
      </c>
      <c r="H6065" s="50">
        <v>352.87599999999998</v>
      </c>
      <c r="I6065" s="50">
        <v>354.52100000000002</v>
      </c>
      <c r="J6065" s="50">
        <v>369.173</v>
      </c>
      <c r="K6065" s="50">
        <v>397.74599999999998</v>
      </c>
      <c r="L6065" s="50">
        <v>426.53899999999999</v>
      </c>
      <c r="M6065" s="50">
        <v>439.54899999999998</v>
      </c>
      <c r="N6065" s="50">
        <v>437.69099999999997</v>
      </c>
      <c r="O6065" s="50">
        <v>434.60300000000001</v>
      </c>
      <c r="P6065" s="50">
        <v>441.25900000000001</v>
      </c>
      <c r="Q6065" s="50">
        <v>476.99700000000001</v>
      </c>
      <c r="R6065" s="50">
        <v>536.15200000000004</v>
      </c>
      <c r="S6065" s="50">
        <v>601.221</v>
      </c>
      <c r="T6065" s="50">
        <v>561.10400000000004</v>
      </c>
      <c r="U6065" s="50">
        <v>549.63699999999994</v>
      </c>
      <c r="V6065" s="50">
        <v>516.63099999999997</v>
      </c>
      <c r="W6065" s="50" t="s">
        <v>311</v>
      </c>
      <c r="X6065" s="50">
        <v>486.45100000000002</v>
      </c>
      <c r="Y6065" s="50">
        <v>462.61900000000003</v>
      </c>
      <c r="Z6065" s="50">
        <v>308.28500000000003</v>
      </c>
      <c r="AA6065" s="50">
        <v>129.25800000000001</v>
      </c>
      <c r="AB6065" s="50">
        <v>33.106999999999999</v>
      </c>
      <c r="AC6065" s="50" t="str">
        <f t="shared" si="385"/>
        <v>Greece-2070</v>
      </c>
      <c r="AD6065" s="51">
        <f t="shared" si="386"/>
        <v>4560.93</v>
      </c>
      <c r="AE6065" s="15">
        <f t="shared" si="387"/>
        <v>0.90101558234833679</v>
      </c>
      <c r="AF6065">
        <f t="shared" si="388"/>
        <v>0.54186833477169205</v>
      </c>
    </row>
    <row r="6066" spans="1:32" x14ac:dyDescent="0.25">
      <c r="A6066" s="59">
        <v>6049</v>
      </c>
      <c r="B6066" s="60" t="s">
        <v>309</v>
      </c>
      <c r="C6066" s="61" t="s">
        <v>370</v>
      </c>
      <c r="D6066" s="62"/>
      <c r="E6066" s="62">
        <v>308</v>
      </c>
      <c r="F6066" s="62">
        <v>2070</v>
      </c>
      <c r="G6066" s="50">
        <v>4.4180000000000001</v>
      </c>
      <c r="H6066" s="50">
        <v>4.5430000000000001</v>
      </c>
      <c r="I6066" s="50">
        <v>4.8789999999999996</v>
      </c>
      <c r="J6066" s="50">
        <v>5.2889999999999997</v>
      </c>
      <c r="K6066" s="50">
        <v>5.4859999999999998</v>
      </c>
      <c r="L6066" s="50">
        <v>5.3890000000000002</v>
      </c>
      <c r="M6066" s="50">
        <v>5.1139999999999999</v>
      </c>
      <c r="N6066" s="50">
        <v>4.9320000000000004</v>
      </c>
      <c r="O6066" s="50">
        <v>5.2359999999999998</v>
      </c>
      <c r="P6066" s="50">
        <v>6.0129999999999999</v>
      </c>
      <c r="Q6066" s="50">
        <v>6.726</v>
      </c>
      <c r="R6066" s="50">
        <v>6.7990000000000004</v>
      </c>
      <c r="S6066" s="50">
        <v>6.1959999999999997</v>
      </c>
      <c r="T6066" s="50">
        <v>5.3360000000000003</v>
      </c>
      <c r="U6066" s="50">
        <v>5.5640000000000001</v>
      </c>
      <c r="V6066" s="50">
        <v>5.43</v>
      </c>
      <c r="W6066" s="50" t="s">
        <v>311</v>
      </c>
      <c r="X6066" s="50">
        <v>5.0140000000000002</v>
      </c>
      <c r="Y6066" s="50">
        <v>2.6619999999999999</v>
      </c>
      <c r="Z6066" s="50">
        <v>0.95899999999999996</v>
      </c>
      <c r="AA6066" s="50">
        <v>0.23899999999999999</v>
      </c>
      <c r="AB6066" s="50">
        <v>3.9E-2</v>
      </c>
      <c r="AC6066" s="50" t="str">
        <f t="shared" si="385"/>
        <v>Grenada-2070</v>
      </c>
      <c r="AD6066" s="51">
        <f t="shared" si="386"/>
        <v>57.18</v>
      </c>
      <c r="AE6066" s="15">
        <f t="shared" si="387"/>
        <v>0.68350821965722286</v>
      </c>
      <c r="AF6066">
        <f t="shared" si="388"/>
        <v>0.35543508870740637</v>
      </c>
    </row>
    <row r="6067" spans="1:32" x14ac:dyDescent="0.25">
      <c r="A6067" s="59">
        <v>6050</v>
      </c>
      <c r="B6067" s="60" t="s">
        <v>309</v>
      </c>
      <c r="C6067" s="61" t="s">
        <v>371</v>
      </c>
      <c r="D6067" s="62">
        <v>5</v>
      </c>
      <c r="E6067" s="62">
        <v>312</v>
      </c>
      <c r="F6067" s="62">
        <v>2070</v>
      </c>
      <c r="G6067" s="50">
        <v>18.835999999999999</v>
      </c>
      <c r="H6067" s="50">
        <v>19.423999999999999</v>
      </c>
      <c r="I6067" s="50">
        <v>19.440999999999999</v>
      </c>
      <c r="J6067" s="50">
        <v>19.015999999999998</v>
      </c>
      <c r="K6067" s="50">
        <v>18.949000000000002</v>
      </c>
      <c r="L6067" s="50">
        <v>19.727</v>
      </c>
      <c r="M6067" s="50">
        <v>21.085999999999999</v>
      </c>
      <c r="N6067" s="50">
        <v>22.199000000000002</v>
      </c>
      <c r="O6067" s="50">
        <v>21.916</v>
      </c>
      <c r="P6067" s="50">
        <v>20.363</v>
      </c>
      <c r="Q6067" s="50">
        <v>19.812999999999999</v>
      </c>
      <c r="R6067" s="50">
        <v>22.177</v>
      </c>
      <c r="S6067" s="50">
        <v>23.568999999999999</v>
      </c>
      <c r="T6067" s="50">
        <v>25.952999999999999</v>
      </c>
      <c r="U6067" s="50">
        <v>26.632999999999999</v>
      </c>
      <c r="V6067" s="50">
        <v>21.771000000000001</v>
      </c>
      <c r="W6067" s="50" t="s">
        <v>311</v>
      </c>
      <c r="X6067" s="50">
        <v>12.542</v>
      </c>
      <c r="Y6067" s="50">
        <v>11.539</v>
      </c>
      <c r="Z6067" s="50">
        <v>10.135999999999999</v>
      </c>
      <c r="AA6067" s="50">
        <v>7.718</v>
      </c>
      <c r="AB6067" s="50">
        <v>3.5649999999999999</v>
      </c>
      <c r="AC6067" s="50" t="str">
        <f t="shared" si="385"/>
        <v>Guadeloupe-2070</v>
      </c>
      <c r="AD6067" s="51">
        <f t="shared" si="386"/>
        <v>208.81499999999997</v>
      </c>
      <c r="AE6067" s="15">
        <f t="shared" si="387"/>
        <v>0.85031247755189998</v>
      </c>
      <c r="AF6067">
        <f t="shared" si="388"/>
        <v>0.4497178405799277</v>
      </c>
    </row>
    <row r="6068" spans="1:32" x14ac:dyDescent="0.25">
      <c r="A6068" s="59">
        <v>6051</v>
      </c>
      <c r="B6068" s="60" t="s">
        <v>309</v>
      </c>
      <c r="C6068" s="61" t="s">
        <v>372</v>
      </c>
      <c r="D6068" s="62"/>
      <c r="E6068" s="62">
        <v>316</v>
      </c>
      <c r="F6068" s="62">
        <v>2070</v>
      </c>
      <c r="G6068" s="50">
        <v>9.9480000000000004</v>
      </c>
      <c r="H6068" s="50">
        <v>10.218</v>
      </c>
      <c r="I6068" s="50">
        <v>10.422000000000001</v>
      </c>
      <c r="J6068" s="50">
        <v>10.515000000000001</v>
      </c>
      <c r="K6068" s="50">
        <v>10.573</v>
      </c>
      <c r="L6068" s="50">
        <v>10.742000000000001</v>
      </c>
      <c r="M6068" s="50">
        <v>11.079000000000001</v>
      </c>
      <c r="N6068" s="50">
        <v>11.47</v>
      </c>
      <c r="O6068" s="50">
        <v>11.742000000000001</v>
      </c>
      <c r="P6068" s="50">
        <v>11.739000000000001</v>
      </c>
      <c r="Q6068" s="50">
        <v>11.433</v>
      </c>
      <c r="R6068" s="50">
        <v>11.163</v>
      </c>
      <c r="S6068" s="50">
        <v>11.115</v>
      </c>
      <c r="T6068" s="50">
        <v>11.529</v>
      </c>
      <c r="U6068" s="50">
        <v>11.161</v>
      </c>
      <c r="V6068" s="50">
        <v>9.9329999999999998</v>
      </c>
      <c r="W6068" s="50" t="s">
        <v>311</v>
      </c>
      <c r="X6068" s="50">
        <v>7.6349999999999998</v>
      </c>
      <c r="Y6068" s="50">
        <v>4.9989999999999997</v>
      </c>
      <c r="Z6068" s="50">
        <v>2.9710000000000001</v>
      </c>
      <c r="AA6068" s="50">
        <v>1.452</v>
      </c>
      <c r="AB6068" s="50">
        <v>0.44900000000000001</v>
      </c>
      <c r="AC6068" s="50" t="str">
        <f t="shared" si="385"/>
        <v>Guam-2070</v>
      </c>
      <c r="AD6068" s="51">
        <f t="shared" si="386"/>
        <v>111.571</v>
      </c>
      <c r="AE6068" s="15">
        <f t="shared" si="387"/>
        <v>0.72345860483458968</v>
      </c>
      <c r="AF6068">
        <f t="shared" si="388"/>
        <v>0.35262628465309953</v>
      </c>
    </row>
    <row r="6069" spans="1:32" x14ac:dyDescent="0.25">
      <c r="A6069" s="59">
        <v>6052</v>
      </c>
      <c r="B6069" s="60" t="s">
        <v>309</v>
      </c>
      <c r="C6069" s="61" t="s">
        <v>437</v>
      </c>
      <c r="D6069" s="62"/>
      <c r="E6069" s="62">
        <v>320</v>
      </c>
      <c r="F6069" s="62">
        <v>2070</v>
      </c>
      <c r="G6069" s="50">
        <v>1822.0809999999999</v>
      </c>
      <c r="H6069" s="50">
        <v>1867.3030000000001</v>
      </c>
      <c r="I6069" s="50">
        <v>1913.204</v>
      </c>
      <c r="J6069" s="50">
        <v>1947.1980000000001</v>
      </c>
      <c r="K6069" s="50">
        <v>1974.19</v>
      </c>
      <c r="L6069" s="50">
        <v>1994.924</v>
      </c>
      <c r="M6069" s="50">
        <v>2012.0219999999999</v>
      </c>
      <c r="N6069" s="50">
        <v>2021.0930000000001</v>
      </c>
      <c r="O6069" s="50">
        <v>2016.7180000000001</v>
      </c>
      <c r="P6069" s="50">
        <v>1983.2</v>
      </c>
      <c r="Q6069" s="50">
        <v>1911.1590000000001</v>
      </c>
      <c r="R6069" s="50">
        <v>1799.6120000000001</v>
      </c>
      <c r="S6069" s="50">
        <v>1693.2170000000001</v>
      </c>
      <c r="T6069" s="50">
        <v>1642.7940000000001</v>
      </c>
      <c r="U6069" s="50">
        <v>1436.819</v>
      </c>
      <c r="V6069" s="50">
        <v>1168.04</v>
      </c>
      <c r="W6069" s="50" t="s">
        <v>311</v>
      </c>
      <c r="X6069" s="50">
        <v>823.98900000000003</v>
      </c>
      <c r="Y6069" s="50">
        <v>518.08199999999999</v>
      </c>
      <c r="Z6069" s="50">
        <v>237.58</v>
      </c>
      <c r="AA6069" s="50">
        <v>72.701999999999998</v>
      </c>
      <c r="AB6069" s="50">
        <v>11.141</v>
      </c>
      <c r="AC6069" s="50" t="str">
        <f t="shared" si="385"/>
        <v>Guatemala-2070</v>
      </c>
      <c r="AD6069" s="51">
        <f t="shared" si="386"/>
        <v>19353.333000000002</v>
      </c>
      <c r="AE6069" s="15">
        <f t="shared" si="387"/>
        <v>0.59492259033624828</v>
      </c>
      <c r="AF6069">
        <f t="shared" si="388"/>
        <v>0.23686350826322933</v>
      </c>
    </row>
    <row r="6070" spans="1:32" x14ac:dyDescent="0.25">
      <c r="A6070" s="59">
        <v>6053</v>
      </c>
      <c r="B6070" s="60" t="s">
        <v>309</v>
      </c>
      <c r="C6070" s="61" t="s">
        <v>438</v>
      </c>
      <c r="D6070" s="62"/>
      <c r="E6070" s="62">
        <v>324</v>
      </c>
      <c r="F6070" s="62">
        <v>2070</v>
      </c>
      <c r="G6070" s="50">
        <v>3364.7930000000001</v>
      </c>
      <c r="H6070" s="50">
        <v>3300.0329999999999</v>
      </c>
      <c r="I6070" s="50">
        <v>3222.9769999999999</v>
      </c>
      <c r="J6070" s="50">
        <v>3125.7710000000002</v>
      </c>
      <c r="K6070" s="50">
        <v>3010.1680000000001</v>
      </c>
      <c r="L6070" s="50">
        <v>2871.4949999999999</v>
      </c>
      <c r="M6070" s="50">
        <v>2713.8409999999999</v>
      </c>
      <c r="N6070" s="50">
        <v>2541.4549999999999</v>
      </c>
      <c r="O6070" s="50">
        <v>2348.15</v>
      </c>
      <c r="P6070" s="50">
        <v>2134.5540000000001</v>
      </c>
      <c r="Q6070" s="50">
        <v>1906.42</v>
      </c>
      <c r="R6070" s="50">
        <v>1664.595</v>
      </c>
      <c r="S6070" s="50">
        <v>1410.2739999999999</v>
      </c>
      <c r="T6070" s="50">
        <v>1128.7180000000001</v>
      </c>
      <c r="U6070" s="50">
        <v>840.274</v>
      </c>
      <c r="V6070" s="50">
        <v>557.53599999999994</v>
      </c>
      <c r="W6070" s="50" t="s">
        <v>311</v>
      </c>
      <c r="X6070" s="50">
        <v>300.64</v>
      </c>
      <c r="Y6070" s="50">
        <v>116.949</v>
      </c>
      <c r="Z6070" s="50">
        <v>28.088000000000001</v>
      </c>
      <c r="AA6070" s="50">
        <v>3.444</v>
      </c>
      <c r="AB6070" s="50">
        <v>0.189</v>
      </c>
      <c r="AC6070" s="50" t="str">
        <f t="shared" si="385"/>
        <v>Guinea-2070</v>
      </c>
      <c r="AD6070" s="51">
        <f t="shared" si="386"/>
        <v>23726.723000000002</v>
      </c>
      <c r="AE6070" s="15">
        <f t="shared" si="387"/>
        <v>0.54215835031243031</v>
      </c>
      <c r="AF6070">
        <f t="shared" si="388"/>
        <v>8.8528334446840024E-2</v>
      </c>
    </row>
    <row r="6071" spans="1:32" x14ac:dyDescent="0.25">
      <c r="A6071" s="59">
        <v>6054</v>
      </c>
      <c r="B6071" s="60" t="s">
        <v>309</v>
      </c>
      <c r="C6071" s="61" t="s">
        <v>373</v>
      </c>
      <c r="D6071" s="62"/>
      <c r="E6071" s="62">
        <v>624</v>
      </c>
      <c r="F6071" s="62">
        <v>2070</v>
      </c>
      <c r="G6071" s="50">
        <v>427.755</v>
      </c>
      <c r="H6071" s="50">
        <v>417.92899999999997</v>
      </c>
      <c r="I6071" s="50">
        <v>408.255</v>
      </c>
      <c r="J6071" s="50">
        <v>398.58600000000001</v>
      </c>
      <c r="K6071" s="50">
        <v>386.37299999999999</v>
      </c>
      <c r="L6071" s="50">
        <v>369.15100000000001</v>
      </c>
      <c r="M6071" s="50">
        <v>347.911</v>
      </c>
      <c r="N6071" s="50">
        <v>323.93799999999999</v>
      </c>
      <c r="O6071" s="50">
        <v>300.721</v>
      </c>
      <c r="P6071" s="50">
        <v>279.46499999999997</v>
      </c>
      <c r="Q6071" s="50">
        <v>255.53200000000001</v>
      </c>
      <c r="R6071" s="50">
        <v>225.51300000000001</v>
      </c>
      <c r="S6071" s="50">
        <v>184.965</v>
      </c>
      <c r="T6071" s="50">
        <v>141.809</v>
      </c>
      <c r="U6071" s="50">
        <v>104.741</v>
      </c>
      <c r="V6071" s="50">
        <v>69.185000000000002</v>
      </c>
      <c r="W6071" s="50" t="s">
        <v>311</v>
      </c>
      <c r="X6071" s="50">
        <v>34.942</v>
      </c>
      <c r="Y6071" s="50">
        <v>11.919</v>
      </c>
      <c r="Z6071" s="50">
        <v>2.3039999999999998</v>
      </c>
      <c r="AA6071" s="50">
        <v>0.246</v>
      </c>
      <c r="AB6071" s="50">
        <v>0.01</v>
      </c>
      <c r="AC6071" s="50" t="str">
        <f t="shared" si="385"/>
        <v>Guinea-Bissau-2070</v>
      </c>
      <c r="AD6071" s="51">
        <f t="shared" si="386"/>
        <v>3072.1550000000007</v>
      </c>
      <c r="AE6071" s="15">
        <f t="shared" si="387"/>
        <v>0.52702256233816314</v>
      </c>
      <c r="AF6071">
        <f t="shared" si="388"/>
        <v>8.4407782170244069E-2</v>
      </c>
    </row>
    <row r="6072" spans="1:32" x14ac:dyDescent="0.25">
      <c r="A6072" s="59">
        <v>6055</v>
      </c>
      <c r="B6072" s="60" t="s">
        <v>309</v>
      </c>
      <c r="C6072" s="61" t="s">
        <v>374</v>
      </c>
      <c r="D6072" s="62"/>
      <c r="E6072" s="62">
        <v>328</v>
      </c>
      <c r="F6072" s="62">
        <v>2070</v>
      </c>
      <c r="G6072" s="50">
        <v>42.62</v>
      </c>
      <c r="H6072" s="50">
        <v>44.875999999999998</v>
      </c>
      <c r="I6072" s="50">
        <v>47.441000000000003</v>
      </c>
      <c r="J6072" s="50">
        <v>48.728000000000002</v>
      </c>
      <c r="K6072" s="50">
        <v>48.343000000000004</v>
      </c>
      <c r="L6072" s="50">
        <v>47.786999999999999</v>
      </c>
      <c r="M6072" s="50">
        <v>47.856999999999999</v>
      </c>
      <c r="N6072" s="50">
        <v>48.887</v>
      </c>
      <c r="O6072" s="50">
        <v>50.360999999999997</v>
      </c>
      <c r="P6072" s="50">
        <v>51.529000000000003</v>
      </c>
      <c r="Q6072" s="50">
        <v>51.296999999999997</v>
      </c>
      <c r="R6072" s="50">
        <v>48.381999999999998</v>
      </c>
      <c r="S6072" s="50">
        <v>43.75</v>
      </c>
      <c r="T6072" s="50">
        <v>43.81</v>
      </c>
      <c r="U6072" s="50">
        <v>39.488</v>
      </c>
      <c r="V6072" s="50">
        <v>28.146000000000001</v>
      </c>
      <c r="W6072" s="50" t="s">
        <v>311</v>
      </c>
      <c r="X6072" s="50">
        <v>10.66</v>
      </c>
      <c r="Y6072" s="50">
        <v>5.69</v>
      </c>
      <c r="Z6072" s="50">
        <v>1.8240000000000001</v>
      </c>
      <c r="AA6072" s="50">
        <v>0.29099999999999998</v>
      </c>
      <c r="AB6072" s="50">
        <v>2.4E-2</v>
      </c>
      <c r="AC6072" s="50" t="str">
        <f t="shared" si="385"/>
        <v>Guyana-2070</v>
      </c>
      <c r="AD6072" s="51">
        <f t="shared" si="386"/>
        <v>486.92099999999999</v>
      </c>
      <c r="AE6072" s="15">
        <f t="shared" si="387"/>
        <v>0.54396914489208736</v>
      </c>
      <c r="AF6072">
        <f t="shared" si="388"/>
        <v>0.20894319925127602</v>
      </c>
    </row>
    <row r="6073" spans="1:32" x14ac:dyDescent="0.25">
      <c r="A6073" s="59">
        <v>6056</v>
      </c>
      <c r="B6073" s="60" t="s">
        <v>309</v>
      </c>
      <c r="C6073" s="61" t="s">
        <v>375</v>
      </c>
      <c r="D6073" s="62"/>
      <c r="E6073" s="62">
        <v>332</v>
      </c>
      <c r="F6073" s="62">
        <v>2070</v>
      </c>
      <c r="G6073" s="50">
        <v>877.76499999999999</v>
      </c>
      <c r="H6073" s="50">
        <v>903.05799999999999</v>
      </c>
      <c r="I6073" s="50">
        <v>927.92100000000005</v>
      </c>
      <c r="J6073" s="50">
        <v>946.54399999999998</v>
      </c>
      <c r="K6073" s="50">
        <v>952.68100000000004</v>
      </c>
      <c r="L6073" s="50">
        <v>954.55899999999997</v>
      </c>
      <c r="M6073" s="50">
        <v>952.12900000000002</v>
      </c>
      <c r="N6073" s="50">
        <v>949.73500000000001</v>
      </c>
      <c r="O6073" s="50">
        <v>946.3</v>
      </c>
      <c r="P6073" s="50">
        <v>937.25599999999997</v>
      </c>
      <c r="Q6073" s="50">
        <v>916.46600000000001</v>
      </c>
      <c r="R6073" s="50">
        <v>871.48500000000001</v>
      </c>
      <c r="S6073" s="50">
        <v>815.74199999999996</v>
      </c>
      <c r="T6073" s="50">
        <v>714.87699999999995</v>
      </c>
      <c r="U6073" s="50">
        <v>598.62400000000002</v>
      </c>
      <c r="V6073" s="50">
        <v>443.209</v>
      </c>
      <c r="W6073" s="50" t="s">
        <v>311</v>
      </c>
      <c r="X6073" s="50">
        <v>281.97199999999998</v>
      </c>
      <c r="Y6073" s="50">
        <v>140.01900000000001</v>
      </c>
      <c r="Z6073" s="50">
        <v>43.603999999999999</v>
      </c>
      <c r="AA6073" s="50">
        <v>9.7349999999999994</v>
      </c>
      <c r="AB6073" s="50">
        <v>1.7589999999999999</v>
      </c>
      <c r="AC6073" s="50" t="str">
        <f t="shared" si="385"/>
        <v>Haiti-2070</v>
      </c>
      <c r="AD6073" s="51">
        <f t="shared" si="386"/>
        <v>9242.8970000000008</v>
      </c>
      <c r="AE6073" s="15">
        <f t="shared" si="387"/>
        <v>0.53473959517237935</v>
      </c>
      <c r="AF6073">
        <f t="shared" si="388"/>
        <v>0.18690312066769743</v>
      </c>
    </row>
    <row r="6074" spans="1:32" x14ac:dyDescent="0.25">
      <c r="A6074" s="59">
        <v>6057</v>
      </c>
      <c r="B6074" s="60" t="s">
        <v>309</v>
      </c>
      <c r="C6074" s="61" t="s">
        <v>439</v>
      </c>
      <c r="D6074" s="62"/>
      <c r="E6074" s="62">
        <v>340</v>
      </c>
      <c r="F6074" s="62">
        <v>2070</v>
      </c>
      <c r="G6074" s="50">
        <v>735.16200000000003</v>
      </c>
      <c r="H6074" s="50">
        <v>759.11099999999999</v>
      </c>
      <c r="I6074" s="50">
        <v>779.995</v>
      </c>
      <c r="J6074" s="50">
        <v>801.18299999999999</v>
      </c>
      <c r="K6074" s="50">
        <v>821.20399999999995</v>
      </c>
      <c r="L6074" s="50">
        <v>844.33600000000001</v>
      </c>
      <c r="M6074" s="50">
        <v>869.48599999999999</v>
      </c>
      <c r="N6074" s="50">
        <v>896.35500000000002</v>
      </c>
      <c r="O6074" s="50">
        <v>917.23</v>
      </c>
      <c r="P6074" s="50">
        <v>919.45500000000004</v>
      </c>
      <c r="Q6074" s="50">
        <v>900.16600000000005</v>
      </c>
      <c r="R6074" s="50">
        <v>864.44500000000005</v>
      </c>
      <c r="S6074" s="50">
        <v>872.25599999999997</v>
      </c>
      <c r="T6074" s="50">
        <v>851.39300000000003</v>
      </c>
      <c r="U6074" s="50">
        <v>762.63800000000003</v>
      </c>
      <c r="V6074" s="50">
        <v>628.19600000000003</v>
      </c>
      <c r="W6074" s="50" t="s">
        <v>311</v>
      </c>
      <c r="X6074" s="50">
        <v>453.18</v>
      </c>
      <c r="Y6074" s="50">
        <v>282.14800000000002</v>
      </c>
      <c r="Z6074" s="50">
        <v>134</v>
      </c>
      <c r="AA6074" s="50">
        <v>42.384</v>
      </c>
      <c r="AB6074" s="50">
        <v>8.1649999999999991</v>
      </c>
      <c r="AC6074" s="50" t="str">
        <f t="shared" si="385"/>
        <v>Honduras-2070</v>
      </c>
      <c r="AD6074" s="51">
        <f t="shared" si="386"/>
        <v>8706.116</v>
      </c>
      <c r="AE6074" s="15">
        <f t="shared" si="387"/>
        <v>0.62443137674710514</v>
      </c>
      <c r="AF6074">
        <f t="shared" si="388"/>
        <v>0.28797754249760305</v>
      </c>
    </row>
    <row r="6075" spans="1:32" x14ac:dyDescent="0.25">
      <c r="A6075" s="59">
        <v>6058</v>
      </c>
      <c r="B6075" s="60" t="s">
        <v>309</v>
      </c>
      <c r="C6075" s="61" t="s">
        <v>440</v>
      </c>
      <c r="D6075" s="62"/>
      <c r="E6075" s="62">
        <v>352</v>
      </c>
      <c r="F6075" s="62">
        <v>2070</v>
      </c>
      <c r="G6075" s="50">
        <v>19.036999999999999</v>
      </c>
      <c r="H6075" s="50">
        <v>19.344000000000001</v>
      </c>
      <c r="I6075" s="50">
        <v>19.734999999999999</v>
      </c>
      <c r="J6075" s="50">
        <v>20.294</v>
      </c>
      <c r="K6075" s="50">
        <v>20.972999999999999</v>
      </c>
      <c r="L6075" s="50">
        <v>21.466000000000001</v>
      </c>
      <c r="M6075" s="50">
        <v>21.747</v>
      </c>
      <c r="N6075" s="50">
        <v>22.091000000000001</v>
      </c>
      <c r="O6075" s="50">
        <v>22.677</v>
      </c>
      <c r="P6075" s="50">
        <v>23.27</v>
      </c>
      <c r="Q6075" s="50">
        <v>23.545999999999999</v>
      </c>
      <c r="R6075" s="50">
        <v>23.846</v>
      </c>
      <c r="S6075" s="50">
        <v>24.146000000000001</v>
      </c>
      <c r="T6075" s="50">
        <v>21.898</v>
      </c>
      <c r="U6075" s="50">
        <v>21.613</v>
      </c>
      <c r="V6075" s="50">
        <v>23.05</v>
      </c>
      <c r="W6075" s="50" t="s">
        <v>311</v>
      </c>
      <c r="X6075" s="50">
        <v>18.779</v>
      </c>
      <c r="Y6075" s="50">
        <v>15.147</v>
      </c>
      <c r="Z6075" s="50">
        <v>8.6769999999999996</v>
      </c>
      <c r="AA6075" s="50">
        <v>3.2810000000000001</v>
      </c>
      <c r="AB6075" s="50">
        <v>0.63600000000000001</v>
      </c>
      <c r="AC6075" s="50" t="str">
        <f t="shared" si="385"/>
        <v>Iceland-2070</v>
      </c>
      <c r="AD6075" s="51">
        <f t="shared" si="386"/>
        <v>224.05599999999998</v>
      </c>
      <c r="AE6075" s="15">
        <f t="shared" si="387"/>
        <v>0.76408130110329553</v>
      </c>
      <c r="AF6075">
        <f t="shared" si="388"/>
        <v>0.40075202358844952</v>
      </c>
    </row>
    <row r="6076" spans="1:32" x14ac:dyDescent="0.25">
      <c r="A6076" s="59">
        <v>6059</v>
      </c>
      <c r="B6076" s="60" t="s">
        <v>309</v>
      </c>
      <c r="C6076" s="61" t="s">
        <v>34</v>
      </c>
      <c r="D6076" s="62"/>
      <c r="E6076" s="62">
        <v>356</v>
      </c>
      <c r="F6076" s="62">
        <v>2070</v>
      </c>
      <c r="G6076" s="50">
        <v>88463.907000000007</v>
      </c>
      <c r="H6076" s="50">
        <v>91443.630999999994</v>
      </c>
      <c r="I6076" s="50">
        <v>94540.736999999994</v>
      </c>
      <c r="J6076" s="50">
        <v>97428.159</v>
      </c>
      <c r="K6076" s="50">
        <v>99729.402000000002</v>
      </c>
      <c r="L6076" s="50">
        <v>101972.655</v>
      </c>
      <c r="M6076" s="50">
        <v>105165.83900000001</v>
      </c>
      <c r="N6076" s="50">
        <v>109031.96</v>
      </c>
      <c r="O6076" s="50">
        <v>111703.694</v>
      </c>
      <c r="P6076" s="50">
        <v>112068.50900000001</v>
      </c>
      <c r="Q6076" s="50">
        <v>110711.348</v>
      </c>
      <c r="R6076" s="50">
        <v>107040.284</v>
      </c>
      <c r="S6076" s="50">
        <v>107179.101</v>
      </c>
      <c r="T6076" s="50">
        <v>98630.933000000005</v>
      </c>
      <c r="U6076" s="50">
        <v>83897.8</v>
      </c>
      <c r="V6076" s="50">
        <v>65040.050999999999</v>
      </c>
      <c r="W6076" s="50" t="s">
        <v>311</v>
      </c>
      <c r="X6076" s="50">
        <v>44464.584000000003</v>
      </c>
      <c r="Y6076" s="50">
        <v>24228.344000000001</v>
      </c>
      <c r="Z6076" s="50">
        <v>9444.7029999999995</v>
      </c>
      <c r="AA6076" s="50">
        <v>2549.2440000000001</v>
      </c>
      <c r="AB6076" s="50">
        <v>444.50599999999997</v>
      </c>
      <c r="AC6076" s="50" t="str">
        <f t="shared" si="385"/>
        <v>India-2070</v>
      </c>
      <c r="AD6076" s="51">
        <f t="shared" si="386"/>
        <v>1062030.9509999999</v>
      </c>
      <c r="AE6076" s="15">
        <f t="shared" si="387"/>
        <v>0.56791983268668422</v>
      </c>
      <c r="AF6076">
        <f t="shared" si="388"/>
        <v>0.2459448367063507</v>
      </c>
    </row>
    <row r="6077" spans="1:32" x14ac:dyDescent="0.25">
      <c r="A6077" s="59">
        <v>6060</v>
      </c>
      <c r="B6077" s="60" t="s">
        <v>309</v>
      </c>
      <c r="C6077" s="61" t="s">
        <v>256</v>
      </c>
      <c r="D6077" s="62"/>
      <c r="E6077" s="62">
        <v>360</v>
      </c>
      <c r="F6077" s="62">
        <v>2070</v>
      </c>
      <c r="G6077" s="50">
        <v>18715.138999999999</v>
      </c>
      <c r="H6077" s="50">
        <v>19082.028999999999</v>
      </c>
      <c r="I6077" s="50">
        <v>19528.007000000001</v>
      </c>
      <c r="J6077" s="50">
        <v>19995.929</v>
      </c>
      <c r="K6077" s="50">
        <v>20449.242999999999</v>
      </c>
      <c r="L6077" s="50">
        <v>20838.531999999999</v>
      </c>
      <c r="M6077" s="50">
        <v>21118.653999999999</v>
      </c>
      <c r="N6077" s="50">
        <v>21221.536</v>
      </c>
      <c r="O6077" s="50">
        <v>21260.080000000002</v>
      </c>
      <c r="P6077" s="50">
        <v>21385.278999999999</v>
      </c>
      <c r="Q6077" s="50">
        <v>21518.786</v>
      </c>
      <c r="R6077" s="50">
        <v>21480.687999999998</v>
      </c>
      <c r="S6077" s="50">
        <v>19626.755000000001</v>
      </c>
      <c r="T6077" s="50">
        <v>17980.786</v>
      </c>
      <c r="U6077" s="50">
        <v>14835.567999999999</v>
      </c>
      <c r="V6077" s="50">
        <v>11466.646000000001</v>
      </c>
      <c r="W6077" s="50" t="s">
        <v>311</v>
      </c>
      <c r="X6077" s="50">
        <v>7583.8310000000001</v>
      </c>
      <c r="Y6077" s="50">
        <v>3973.47</v>
      </c>
      <c r="Z6077" s="50">
        <v>1315.904</v>
      </c>
      <c r="AA6077" s="50">
        <v>252.999</v>
      </c>
      <c r="AB6077" s="50">
        <v>22.928000000000001</v>
      </c>
      <c r="AC6077" s="50" t="str">
        <f t="shared" si="385"/>
        <v>Indonesia-2070</v>
      </c>
      <c r="AD6077" s="51">
        <f t="shared" si="386"/>
        <v>208895.48199999999</v>
      </c>
      <c r="AE6077" s="15">
        <f t="shared" si="387"/>
        <v>0.54935274760992692</v>
      </c>
      <c r="AF6077">
        <f t="shared" si="388"/>
        <v>0.21573131344199187</v>
      </c>
    </row>
    <row r="6078" spans="1:32" x14ac:dyDescent="0.25">
      <c r="A6078" s="59">
        <v>6061</v>
      </c>
      <c r="B6078" s="60" t="s">
        <v>309</v>
      </c>
      <c r="C6078" s="61" t="s">
        <v>441</v>
      </c>
      <c r="D6078" s="62"/>
      <c r="E6078" s="62">
        <v>364</v>
      </c>
      <c r="F6078" s="62">
        <v>2070</v>
      </c>
      <c r="G6078" s="50">
        <v>3668.4059999999999</v>
      </c>
      <c r="H6078" s="50">
        <v>3629.8719999999998</v>
      </c>
      <c r="I6078" s="50">
        <v>3788.9029999999998</v>
      </c>
      <c r="J6078" s="50">
        <v>4155.9120000000003</v>
      </c>
      <c r="K6078" s="50">
        <v>4533.0680000000002</v>
      </c>
      <c r="L6078" s="50">
        <v>4649.8530000000001</v>
      </c>
      <c r="M6078" s="50">
        <v>4418.2870000000003</v>
      </c>
      <c r="N6078" s="50">
        <v>4150.3999999999996</v>
      </c>
      <c r="O6078" s="50">
        <v>4278.2079999999996</v>
      </c>
      <c r="P6078" s="50">
        <v>4982.4849999999997</v>
      </c>
      <c r="Q6078" s="50">
        <v>5919.259</v>
      </c>
      <c r="R6078" s="50">
        <v>6471.0820000000003</v>
      </c>
      <c r="S6078" s="50">
        <v>5915.058</v>
      </c>
      <c r="T6078" s="50">
        <v>4838.22</v>
      </c>
      <c r="U6078" s="50">
        <v>4631.4309999999996</v>
      </c>
      <c r="V6078" s="50">
        <v>5454.518</v>
      </c>
      <c r="W6078" s="50" t="s">
        <v>311</v>
      </c>
      <c r="X6078" s="50">
        <v>5791.732</v>
      </c>
      <c r="Y6078" s="50">
        <v>3958.5659999999998</v>
      </c>
      <c r="Z6078" s="50">
        <v>1521.8510000000001</v>
      </c>
      <c r="AA6078" s="50">
        <v>366.56599999999997</v>
      </c>
      <c r="AB6078" s="50">
        <v>53.421999999999997</v>
      </c>
      <c r="AC6078" s="50" t="str">
        <f t="shared" si="385"/>
        <v>Iran (Islamic Republic of)-2070</v>
      </c>
      <c r="AD6078" s="51">
        <f t="shared" si="386"/>
        <v>49473.611999999994</v>
      </c>
      <c r="AE6078" s="15">
        <f t="shared" si="387"/>
        <v>0.762092870841935</v>
      </c>
      <c r="AF6078">
        <f t="shared" si="388"/>
        <v>0.43949731635779593</v>
      </c>
    </row>
    <row r="6079" spans="1:32" x14ac:dyDescent="0.25">
      <c r="A6079" s="59">
        <v>6062</v>
      </c>
      <c r="B6079" s="60" t="s">
        <v>309</v>
      </c>
      <c r="C6079" s="61" t="s">
        <v>442</v>
      </c>
      <c r="D6079" s="62"/>
      <c r="E6079" s="62">
        <v>368</v>
      </c>
      <c r="F6079" s="62">
        <v>2070</v>
      </c>
      <c r="G6079" s="50">
        <v>10838.196</v>
      </c>
      <c r="H6079" s="50">
        <v>10504.182000000001</v>
      </c>
      <c r="I6079" s="50">
        <v>10104.044</v>
      </c>
      <c r="J6079" s="50">
        <v>9703.4210000000003</v>
      </c>
      <c r="K6079" s="50">
        <v>9237.3340000000007</v>
      </c>
      <c r="L6079" s="50">
        <v>8716.8850000000002</v>
      </c>
      <c r="M6079" s="50">
        <v>8134.7870000000003</v>
      </c>
      <c r="N6079" s="50">
        <v>7517.0039999999999</v>
      </c>
      <c r="O6079" s="50">
        <v>6894.9219999999996</v>
      </c>
      <c r="P6079" s="50">
        <v>6285.4650000000001</v>
      </c>
      <c r="Q6079" s="50">
        <v>5683.4160000000002</v>
      </c>
      <c r="R6079" s="50">
        <v>5029.4210000000003</v>
      </c>
      <c r="S6079" s="50">
        <v>4171.0959999999995</v>
      </c>
      <c r="T6079" s="50">
        <v>3347.1469999999999</v>
      </c>
      <c r="U6079" s="50">
        <v>2658.6030000000001</v>
      </c>
      <c r="V6079" s="50">
        <v>1857.59</v>
      </c>
      <c r="W6079" s="50" t="s">
        <v>311</v>
      </c>
      <c r="X6079" s="50">
        <v>1121.481</v>
      </c>
      <c r="Y6079" s="50">
        <v>522.09</v>
      </c>
      <c r="Z6079" s="50">
        <v>170.35900000000001</v>
      </c>
      <c r="AA6079" s="50">
        <v>32.081000000000003</v>
      </c>
      <c r="AB6079" s="50">
        <v>3.1880000000000002</v>
      </c>
      <c r="AC6079" s="50" t="str">
        <f t="shared" si="385"/>
        <v>Iraq-2070</v>
      </c>
      <c r="AD6079" s="51">
        <f t="shared" si="386"/>
        <v>71373.751000000004</v>
      </c>
      <c r="AE6079" s="15">
        <f t="shared" si="387"/>
        <v>0.57666803864630833</v>
      </c>
      <c r="AF6079">
        <f t="shared" si="388"/>
        <v>9.4461414687563305E-2</v>
      </c>
    </row>
    <row r="6080" spans="1:32" x14ac:dyDescent="0.25">
      <c r="A6080" s="59">
        <v>6063</v>
      </c>
      <c r="B6080" s="60" t="s">
        <v>309</v>
      </c>
      <c r="C6080" s="61" t="s">
        <v>259</v>
      </c>
      <c r="D6080" s="62"/>
      <c r="E6080" s="62">
        <v>372</v>
      </c>
      <c r="F6080" s="62">
        <v>2070</v>
      </c>
      <c r="G6080" s="50">
        <v>327.53399999999999</v>
      </c>
      <c r="H6080" s="50">
        <v>320.54000000000002</v>
      </c>
      <c r="I6080" s="50">
        <v>318.762</v>
      </c>
      <c r="J6080" s="50">
        <v>329.29500000000002</v>
      </c>
      <c r="K6080" s="50">
        <v>348.63299999999998</v>
      </c>
      <c r="L6080" s="50">
        <v>362.44600000000003</v>
      </c>
      <c r="M6080" s="50">
        <v>359.08</v>
      </c>
      <c r="N6080" s="50">
        <v>342.13600000000002</v>
      </c>
      <c r="O6080" s="50">
        <v>329.05500000000001</v>
      </c>
      <c r="P6080" s="50">
        <v>336.16699999999997</v>
      </c>
      <c r="Q6080" s="50">
        <v>362.32799999999997</v>
      </c>
      <c r="R6080" s="50">
        <v>389.86099999999999</v>
      </c>
      <c r="S6080" s="50">
        <v>387.70800000000003</v>
      </c>
      <c r="T6080" s="50">
        <v>338.44299999999998</v>
      </c>
      <c r="U6080" s="50">
        <v>284.05200000000002</v>
      </c>
      <c r="V6080" s="50">
        <v>247.66300000000001</v>
      </c>
      <c r="W6080" s="50" t="s">
        <v>311</v>
      </c>
      <c r="X6080" s="50">
        <v>245.185</v>
      </c>
      <c r="Y6080" s="50">
        <v>227.905</v>
      </c>
      <c r="Z6080" s="50">
        <v>139.97</v>
      </c>
      <c r="AA6080" s="50">
        <v>48.301000000000002</v>
      </c>
      <c r="AB6080" s="50">
        <v>7.0880000000000001</v>
      </c>
      <c r="AC6080" s="50" t="str">
        <f t="shared" si="385"/>
        <v>Ireland-2070</v>
      </c>
      <c r="AD6080" s="51">
        <f t="shared" si="386"/>
        <v>3546.7089999999998</v>
      </c>
      <c r="AE6080" s="15">
        <f t="shared" si="387"/>
        <v>0.70641346668136584</v>
      </c>
      <c r="AF6080">
        <f t="shared" si="388"/>
        <v>0.34088659800666665</v>
      </c>
    </row>
    <row r="6081" spans="1:32" x14ac:dyDescent="0.25">
      <c r="A6081" s="59">
        <v>6064</v>
      </c>
      <c r="B6081" s="60" t="s">
        <v>309</v>
      </c>
      <c r="C6081" s="61" t="s">
        <v>443</v>
      </c>
      <c r="D6081" s="62"/>
      <c r="E6081" s="62">
        <v>376</v>
      </c>
      <c r="F6081" s="62">
        <v>2070</v>
      </c>
      <c r="G6081" s="50">
        <v>954.14499999999998</v>
      </c>
      <c r="H6081" s="50">
        <v>948.98500000000001</v>
      </c>
      <c r="I6081" s="50">
        <v>951.43799999999999</v>
      </c>
      <c r="J6081" s="50">
        <v>963.08199999999999</v>
      </c>
      <c r="K6081" s="50">
        <v>974.21</v>
      </c>
      <c r="L6081" s="50">
        <v>971.52599999999995</v>
      </c>
      <c r="M6081" s="50">
        <v>945.77300000000002</v>
      </c>
      <c r="N6081" s="50">
        <v>909.31299999999999</v>
      </c>
      <c r="O6081" s="50">
        <v>875.98900000000003</v>
      </c>
      <c r="P6081" s="50">
        <v>858.79300000000001</v>
      </c>
      <c r="Q6081" s="50">
        <v>855.16099999999994</v>
      </c>
      <c r="R6081" s="50">
        <v>858.44500000000005</v>
      </c>
      <c r="S6081" s="50">
        <v>765.08100000000002</v>
      </c>
      <c r="T6081" s="50">
        <v>681.87400000000002</v>
      </c>
      <c r="U6081" s="50">
        <v>614.60799999999995</v>
      </c>
      <c r="V6081" s="50">
        <v>528.00900000000001</v>
      </c>
      <c r="W6081" s="50" t="s">
        <v>311</v>
      </c>
      <c r="X6081" s="50">
        <v>458.93299999999999</v>
      </c>
      <c r="Y6081" s="50">
        <v>353.01100000000002</v>
      </c>
      <c r="Z6081" s="50">
        <v>220.32499999999999</v>
      </c>
      <c r="AA6081" s="50">
        <v>92.734999999999999</v>
      </c>
      <c r="AB6081" s="50">
        <v>21.602</v>
      </c>
      <c r="AC6081" s="50" t="str">
        <f t="shared" si="385"/>
        <v>Israel-2070</v>
      </c>
      <c r="AD6081" s="51">
        <f t="shared" si="386"/>
        <v>8977.3729999999996</v>
      </c>
      <c r="AE6081" s="15">
        <f t="shared" si="387"/>
        <v>0.64892758716831755</v>
      </c>
      <c r="AF6081">
        <f t="shared" si="388"/>
        <v>0.2511081656002172</v>
      </c>
    </row>
    <row r="6082" spans="1:32" x14ac:dyDescent="0.25">
      <c r="A6082" s="59">
        <v>6065</v>
      </c>
      <c r="B6082" s="60" t="s">
        <v>309</v>
      </c>
      <c r="C6082" s="61" t="s">
        <v>444</v>
      </c>
      <c r="D6082" s="62"/>
      <c r="E6082" s="62">
        <v>380</v>
      </c>
      <c r="F6082" s="62">
        <v>2070</v>
      </c>
      <c r="G6082" s="50">
        <v>2286.4409999999998</v>
      </c>
      <c r="H6082" s="50">
        <v>2297.6370000000002</v>
      </c>
      <c r="I6082" s="50">
        <v>2303.27</v>
      </c>
      <c r="J6082" s="50">
        <v>2349.348</v>
      </c>
      <c r="K6082" s="50">
        <v>2460.7449999999999</v>
      </c>
      <c r="L6082" s="50">
        <v>2595.2730000000001</v>
      </c>
      <c r="M6082" s="50">
        <v>2688.8090000000002</v>
      </c>
      <c r="N6082" s="50">
        <v>2724.4749999999999</v>
      </c>
      <c r="O6082" s="50">
        <v>2731.5680000000002</v>
      </c>
      <c r="P6082" s="50">
        <v>2753.38</v>
      </c>
      <c r="Q6082" s="50">
        <v>2826.3679999999999</v>
      </c>
      <c r="R6082" s="50">
        <v>2942.0920000000001</v>
      </c>
      <c r="S6082" s="50">
        <v>3144.7840000000001</v>
      </c>
      <c r="T6082" s="50">
        <v>3062.962</v>
      </c>
      <c r="U6082" s="50">
        <v>2919.91</v>
      </c>
      <c r="V6082" s="50">
        <v>2816.7249999999999</v>
      </c>
      <c r="W6082" s="50" t="s">
        <v>311</v>
      </c>
      <c r="X6082" s="50">
        <v>2600.8780000000002</v>
      </c>
      <c r="Y6082" s="50">
        <v>2258.7179999999998</v>
      </c>
      <c r="Z6082" s="50">
        <v>1700.3140000000001</v>
      </c>
      <c r="AA6082" s="50">
        <v>859.399</v>
      </c>
      <c r="AB6082" s="50">
        <v>209.822</v>
      </c>
      <c r="AC6082" s="50" t="str">
        <f t="shared" si="385"/>
        <v>Italy-2070</v>
      </c>
      <c r="AD6082" s="51">
        <f t="shared" si="386"/>
        <v>27216.842000000001</v>
      </c>
      <c r="AE6082" s="15">
        <f t="shared" si="387"/>
        <v>0.8566782288701974</v>
      </c>
      <c r="AF6082">
        <f t="shared" si="388"/>
        <v>0.48172168874264415</v>
      </c>
    </row>
    <row r="6083" spans="1:32" x14ac:dyDescent="0.25">
      <c r="A6083" s="59">
        <v>6066</v>
      </c>
      <c r="B6083" s="60" t="s">
        <v>309</v>
      </c>
      <c r="C6083" s="61" t="s">
        <v>376</v>
      </c>
      <c r="D6083" s="62"/>
      <c r="E6083" s="62">
        <v>388</v>
      </c>
      <c r="F6083" s="62">
        <v>2070</v>
      </c>
      <c r="G6083" s="50">
        <v>90.846000000000004</v>
      </c>
      <c r="H6083" s="50">
        <v>99.713999999999999</v>
      </c>
      <c r="I6083" s="50">
        <v>110.946</v>
      </c>
      <c r="J6083" s="50">
        <v>114.715</v>
      </c>
      <c r="K6083" s="50">
        <v>109.845</v>
      </c>
      <c r="L6083" s="50">
        <v>104.038</v>
      </c>
      <c r="M6083" s="50">
        <v>103.282</v>
      </c>
      <c r="N6083" s="50">
        <v>110.4</v>
      </c>
      <c r="O6083" s="50">
        <v>122.827</v>
      </c>
      <c r="P6083" s="50">
        <v>136.999</v>
      </c>
      <c r="Q6083" s="50">
        <v>148.28299999999999</v>
      </c>
      <c r="R6083" s="50">
        <v>123.057</v>
      </c>
      <c r="S6083" s="50">
        <v>135.12100000000001</v>
      </c>
      <c r="T6083" s="50">
        <v>145.08500000000001</v>
      </c>
      <c r="U6083" s="50">
        <v>168.71700000000001</v>
      </c>
      <c r="V6083" s="50">
        <v>155.762</v>
      </c>
      <c r="W6083" s="50" t="s">
        <v>311</v>
      </c>
      <c r="X6083" s="50">
        <v>124.185</v>
      </c>
      <c r="Y6083" s="50">
        <v>80.308999999999997</v>
      </c>
      <c r="Z6083" s="50">
        <v>40.722999999999999</v>
      </c>
      <c r="AA6083" s="50">
        <v>15.686</v>
      </c>
      <c r="AB6083" s="50">
        <v>3.7309999999999999</v>
      </c>
      <c r="AC6083" s="50" t="str">
        <f t="shared" si="385"/>
        <v>Jamaica-2070</v>
      </c>
      <c r="AD6083" s="51">
        <f t="shared" si="386"/>
        <v>1208.567</v>
      </c>
      <c r="AE6083" s="15">
        <f t="shared" si="387"/>
        <v>0.85696862482592995</v>
      </c>
      <c r="AF6083">
        <f t="shared" si="388"/>
        <v>0.48620033601024581</v>
      </c>
    </row>
    <row r="6084" spans="1:32" x14ac:dyDescent="0.25">
      <c r="A6084" s="59">
        <v>6067</v>
      </c>
      <c r="B6084" s="60" t="s">
        <v>309</v>
      </c>
      <c r="C6084" s="61" t="s">
        <v>35</v>
      </c>
      <c r="D6084" s="62"/>
      <c r="E6084" s="62">
        <v>392</v>
      </c>
      <c r="F6084" s="62">
        <v>2070</v>
      </c>
      <c r="G6084" s="50">
        <v>4098.982</v>
      </c>
      <c r="H6084" s="50">
        <v>4159.6509999999998</v>
      </c>
      <c r="I6084" s="50">
        <v>4238.45</v>
      </c>
      <c r="J6084" s="50">
        <v>4367.6639999999998</v>
      </c>
      <c r="K6084" s="50">
        <v>4521.8580000000002</v>
      </c>
      <c r="L6084" s="50">
        <v>4656.6909999999998</v>
      </c>
      <c r="M6084" s="50">
        <v>4757.5519999999997</v>
      </c>
      <c r="N6084" s="50">
        <v>4835.4889999999996</v>
      </c>
      <c r="O6084" s="50">
        <v>4924.8919999999998</v>
      </c>
      <c r="P6084" s="50">
        <v>5067.24</v>
      </c>
      <c r="Q6084" s="50">
        <v>5271.6559999999999</v>
      </c>
      <c r="R6084" s="50">
        <v>5479.2860000000001</v>
      </c>
      <c r="S6084" s="50">
        <v>5567.598</v>
      </c>
      <c r="T6084" s="50">
        <v>5561.87</v>
      </c>
      <c r="U6084" s="50">
        <v>5667.5169999999998</v>
      </c>
      <c r="V6084" s="50">
        <v>5513.2709999999997</v>
      </c>
      <c r="W6084" s="50" t="s">
        <v>311</v>
      </c>
      <c r="X6084" s="50">
        <v>5511.2259999999997</v>
      </c>
      <c r="Y6084" s="50">
        <v>5160.7020000000002</v>
      </c>
      <c r="Z6084" s="50">
        <v>4001.95</v>
      </c>
      <c r="AA6084" s="50">
        <v>2359.9740000000002</v>
      </c>
      <c r="AB6084" s="50">
        <v>645.72299999999996</v>
      </c>
      <c r="AC6084" s="50" t="str">
        <f t="shared" si="385"/>
        <v>Japan-2070</v>
      </c>
      <c r="AD6084" s="51">
        <f t="shared" si="386"/>
        <v>49449.925999999999</v>
      </c>
      <c r="AE6084" s="15">
        <f t="shared" si="387"/>
        <v>0.94882479702800748</v>
      </c>
      <c r="AF6084">
        <f t="shared" si="388"/>
        <v>0.55567223592667725</v>
      </c>
    </row>
    <row r="6085" spans="1:32" x14ac:dyDescent="0.25">
      <c r="A6085" s="59">
        <v>6068</v>
      </c>
      <c r="B6085" s="60" t="s">
        <v>309</v>
      </c>
      <c r="C6085" s="61" t="s">
        <v>260</v>
      </c>
      <c r="D6085" s="62"/>
      <c r="E6085" s="62">
        <v>400</v>
      </c>
      <c r="F6085" s="62">
        <v>2070</v>
      </c>
      <c r="G6085" s="50">
        <v>1025.0239999999999</v>
      </c>
      <c r="H6085" s="50">
        <v>1039.1780000000001</v>
      </c>
      <c r="I6085" s="50">
        <v>1058.8530000000001</v>
      </c>
      <c r="J6085" s="50">
        <v>1083.2460000000001</v>
      </c>
      <c r="K6085" s="50">
        <v>1110.175</v>
      </c>
      <c r="L6085" s="50">
        <v>1122.3989999999999</v>
      </c>
      <c r="M6085" s="50">
        <v>1114.4780000000001</v>
      </c>
      <c r="N6085" s="50">
        <v>1089.5940000000001</v>
      </c>
      <c r="O6085" s="50">
        <v>1064.9369999999999</v>
      </c>
      <c r="P6085" s="50">
        <v>1046.8109999999999</v>
      </c>
      <c r="Q6085" s="50">
        <v>1025.6179999999999</v>
      </c>
      <c r="R6085" s="50">
        <v>995.81500000000005</v>
      </c>
      <c r="S6085" s="50">
        <v>884.745</v>
      </c>
      <c r="T6085" s="50">
        <v>760.29600000000005</v>
      </c>
      <c r="U6085" s="50">
        <v>647.98800000000006</v>
      </c>
      <c r="V6085" s="50">
        <v>511.21800000000002</v>
      </c>
      <c r="W6085" s="50" t="s">
        <v>311</v>
      </c>
      <c r="X6085" s="50">
        <v>362.73599999999999</v>
      </c>
      <c r="Y6085" s="50">
        <v>209.935</v>
      </c>
      <c r="Z6085" s="50">
        <v>79.358000000000004</v>
      </c>
      <c r="AA6085" s="50">
        <v>19.227</v>
      </c>
      <c r="AB6085" s="50">
        <v>2.3180000000000001</v>
      </c>
      <c r="AC6085" s="50" t="str">
        <f t="shared" si="385"/>
        <v>Jordan-2070</v>
      </c>
      <c r="AD6085" s="51">
        <f t="shared" si="386"/>
        <v>10537.818000000001</v>
      </c>
      <c r="AE6085" s="15">
        <f t="shared" si="387"/>
        <v>0.54243971569825944</v>
      </c>
      <c r="AF6085">
        <f t="shared" si="388"/>
        <v>0.18981773712412087</v>
      </c>
    </row>
    <row r="6086" spans="1:32" x14ac:dyDescent="0.25">
      <c r="A6086" s="59">
        <v>6069</v>
      </c>
      <c r="B6086" s="60" t="s">
        <v>309</v>
      </c>
      <c r="C6086" s="61" t="s">
        <v>445</v>
      </c>
      <c r="D6086" s="62"/>
      <c r="E6086" s="62">
        <v>404</v>
      </c>
      <c r="F6086" s="62">
        <v>2070</v>
      </c>
      <c r="G6086" s="50">
        <v>9375.2880000000005</v>
      </c>
      <c r="H6086" s="50">
        <v>9408.1039999999994</v>
      </c>
      <c r="I6086" s="50">
        <v>9393.1190000000006</v>
      </c>
      <c r="J6086" s="50">
        <v>9312.6630000000005</v>
      </c>
      <c r="K6086" s="50">
        <v>9159.66</v>
      </c>
      <c r="L6086" s="50">
        <v>8944.1460000000006</v>
      </c>
      <c r="M6086" s="50">
        <v>8695.1389999999992</v>
      </c>
      <c r="N6086" s="50">
        <v>8355.7139999999999</v>
      </c>
      <c r="O6086" s="50">
        <v>7893.0540000000001</v>
      </c>
      <c r="P6086" s="50">
        <v>7345.83</v>
      </c>
      <c r="Q6086" s="50">
        <v>6773.9539999999997</v>
      </c>
      <c r="R6086" s="50">
        <v>6176.0559999999996</v>
      </c>
      <c r="S6086" s="50">
        <v>5657.6890000000003</v>
      </c>
      <c r="T6086" s="50">
        <v>4706.9340000000002</v>
      </c>
      <c r="U6086" s="50">
        <v>3690.6790000000001</v>
      </c>
      <c r="V6086" s="50">
        <v>2595.643</v>
      </c>
      <c r="W6086" s="50" t="s">
        <v>311</v>
      </c>
      <c r="X6086" s="50">
        <v>1798.8240000000001</v>
      </c>
      <c r="Y6086" s="50">
        <v>941.61800000000005</v>
      </c>
      <c r="Z6086" s="50">
        <v>331.50200000000001</v>
      </c>
      <c r="AA6086" s="50">
        <v>70.475999999999999</v>
      </c>
      <c r="AB6086" s="50">
        <v>8.3729999999999993</v>
      </c>
      <c r="AC6086" s="50" t="str">
        <f t="shared" si="385"/>
        <v>Kenya-2070</v>
      </c>
      <c r="AD6086" s="51">
        <f t="shared" si="386"/>
        <v>78313.904999999999</v>
      </c>
      <c r="AE6086" s="15">
        <f t="shared" si="387"/>
        <v>0.54039649791438693</v>
      </c>
      <c r="AF6086">
        <f t="shared" si="388"/>
        <v>0.13281992437704443</v>
      </c>
    </row>
    <row r="6087" spans="1:32" x14ac:dyDescent="0.25">
      <c r="A6087" s="59">
        <v>6070</v>
      </c>
      <c r="B6087" s="60" t="s">
        <v>309</v>
      </c>
      <c r="C6087" s="61" t="s">
        <v>377</v>
      </c>
      <c r="D6087" s="62"/>
      <c r="E6087" s="62">
        <v>296</v>
      </c>
      <c r="F6087" s="62">
        <v>2070</v>
      </c>
      <c r="G6087" s="50">
        <v>17.111000000000001</v>
      </c>
      <c r="H6087" s="50">
        <v>16.904</v>
      </c>
      <c r="I6087" s="50">
        <v>17.062000000000001</v>
      </c>
      <c r="J6087" s="50">
        <v>17.149000000000001</v>
      </c>
      <c r="K6087" s="50">
        <v>16.785</v>
      </c>
      <c r="L6087" s="50">
        <v>15.868</v>
      </c>
      <c r="M6087" s="50">
        <v>14.513999999999999</v>
      </c>
      <c r="N6087" s="50">
        <v>13.496</v>
      </c>
      <c r="O6087" s="50">
        <v>13.138999999999999</v>
      </c>
      <c r="P6087" s="50">
        <v>12.898999999999999</v>
      </c>
      <c r="Q6087" s="50">
        <v>12.282999999999999</v>
      </c>
      <c r="R6087" s="50">
        <v>11.198</v>
      </c>
      <c r="S6087" s="50">
        <v>9.7669999999999995</v>
      </c>
      <c r="T6087" s="50">
        <v>6.64</v>
      </c>
      <c r="U6087" s="50">
        <v>6.46</v>
      </c>
      <c r="V6087" s="50">
        <v>4.4249999999999998</v>
      </c>
      <c r="W6087" s="50" t="s">
        <v>311</v>
      </c>
      <c r="X6087" s="50">
        <v>2.7759999999999998</v>
      </c>
      <c r="Y6087" s="50">
        <v>1.1279999999999999</v>
      </c>
      <c r="Z6087" s="50">
        <v>0.29699999999999999</v>
      </c>
      <c r="AA6087" s="50">
        <v>4.9000000000000002E-2</v>
      </c>
      <c r="AB6087" s="50">
        <v>6.0000000000000001E-3</v>
      </c>
      <c r="AC6087" s="50" t="str">
        <f t="shared" si="385"/>
        <v>Kiribati-2070</v>
      </c>
      <c r="AD6087" s="51">
        <f t="shared" si="386"/>
        <v>137.09799999999998</v>
      </c>
      <c r="AE6087" s="15">
        <f t="shared" si="387"/>
        <v>0.53143007191935698</v>
      </c>
      <c r="AF6087">
        <f t="shared" si="388"/>
        <v>0.11574863823568488</v>
      </c>
    </row>
    <row r="6088" spans="1:32" x14ac:dyDescent="0.25">
      <c r="A6088" s="59">
        <v>6071</v>
      </c>
      <c r="B6088" s="60" t="s">
        <v>309</v>
      </c>
      <c r="C6088" s="61" t="s">
        <v>446</v>
      </c>
      <c r="D6088" s="62"/>
      <c r="E6088" s="62">
        <v>414</v>
      </c>
      <c r="F6088" s="62">
        <v>2070</v>
      </c>
      <c r="G6088" s="50">
        <v>320.11700000000002</v>
      </c>
      <c r="H6088" s="50">
        <v>317.31200000000001</v>
      </c>
      <c r="I6088" s="50">
        <v>318.72699999999998</v>
      </c>
      <c r="J6088" s="50">
        <v>326.00799999999998</v>
      </c>
      <c r="K6088" s="50">
        <v>361.34699999999998</v>
      </c>
      <c r="L6088" s="50">
        <v>419.15699999999998</v>
      </c>
      <c r="M6088" s="50">
        <v>452.01900000000001</v>
      </c>
      <c r="N6088" s="50">
        <v>445.46600000000001</v>
      </c>
      <c r="O6088" s="50">
        <v>422.65199999999999</v>
      </c>
      <c r="P6088" s="50">
        <v>407.67599999999999</v>
      </c>
      <c r="Q6088" s="50">
        <v>401.572</v>
      </c>
      <c r="R6088" s="50">
        <v>371.46699999999998</v>
      </c>
      <c r="S6088" s="50">
        <v>334.54599999999999</v>
      </c>
      <c r="T6088" s="50">
        <v>301.05099999999999</v>
      </c>
      <c r="U6088" s="50">
        <v>289.98399999999998</v>
      </c>
      <c r="V6088" s="50">
        <v>208.203</v>
      </c>
      <c r="W6088" s="50" t="s">
        <v>311</v>
      </c>
      <c r="X6088" s="50">
        <v>145.68</v>
      </c>
      <c r="Y6088" s="50">
        <v>87.081000000000003</v>
      </c>
      <c r="Z6088" s="50">
        <v>30.465</v>
      </c>
      <c r="AA6088" s="50">
        <v>5.8609999999999998</v>
      </c>
      <c r="AB6088" s="50">
        <v>0.41499999999999998</v>
      </c>
      <c r="AC6088" s="50" t="str">
        <f t="shared" si="385"/>
        <v>Kuwait-2070</v>
      </c>
      <c r="AD6088" s="51">
        <f t="shared" si="386"/>
        <v>3941.91</v>
      </c>
      <c r="AE6088" s="15">
        <f t="shared" si="387"/>
        <v>0.51368397553470269</v>
      </c>
      <c r="AF6088">
        <f t="shared" si="388"/>
        <v>0.2181963248351492</v>
      </c>
    </row>
    <row r="6089" spans="1:32" x14ac:dyDescent="0.25">
      <c r="A6089" s="59">
        <v>6072</v>
      </c>
      <c r="B6089" s="60" t="s">
        <v>309</v>
      </c>
      <c r="C6089" s="61" t="s">
        <v>447</v>
      </c>
      <c r="D6089" s="62"/>
      <c r="E6089" s="62">
        <v>428</v>
      </c>
      <c r="F6089" s="62">
        <v>2070</v>
      </c>
      <c r="G6089" s="50">
        <v>62.914000000000001</v>
      </c>
      <c r="H6089" s="50">
        <v>63.615000000000002</v>
      </c>
      <c r="I6089" s="50">
        <v>66.870999999999995</v>
      </c>
      <c r="J6089" s="50">
        <v>71.265000000000001</v>
      </c>
      <c r="K6089" s="50">
        <v>74.725999999999999</v>
      </c>
      <c r="L6089" s="50">
        <v>75.043000000000006</v>
      </c>
      <c r="M6089" s="50">
        <v>71.311999999999998</v>
      </c>
      <c r="N6089" s="50">
        <v>68.167000000000002</v>
      </c>
      <c r="O6089" s="50">
        <v>71.683999999999997</v>
      </c>
      <c r="P6089" s="50">
        <v>79.334999999999994</v>
      </c>
      <c r="Q6089" s="50">
        <v>84.736000000000004</v>
      </c>
      <c r="R6089" s="50">
        <v>88.349000000000004</v>
      </c>
      <c r="S6089" s="50">
        <v>89.216999999999999</v>
      </c>
      <c r="T6089" s="50">
        <v>68.454999999999998</v>
      </c>
      <c r="U6089" s="50">
        <v>55.177999999999997</v>
      </c>
      <c r="V6089" s="50">
        <v>75.447999999999993</v>
      </c>
      <c r="W6089" s="50" t="s">
        <v>311</v>
      </c>
      <c r="X6089" s="50">
        <v>74.043999999999997</v>
      </c>
      <c r="Y6089" s="50">
        <v>48.069000000000003</v>
      </c>
      <c r="Z6089" s="50">
        <v>23.771999999999998</v>
      </c>
      <c r="AA6089" s="50">
        <v>8.3160000000000007</v>
      </c>
      <c r="AB6089" s="50">
        <v>1.498</v>
      </c>
      <c r="AC6089" s="50" t="str">
        <f t="shared" si="385"/>
        <v>Latvia-2070</v>
      </c>
      <c r="AD6089" s="51">
        <f t="shared" si="386"/>
        <v>773.83400000000006</v>
      </c>
      <c r="AE6089" s="15">
        <f t="shared" si="387"/>
        <v>0.70839482369603823</v>
      </c>
      <c r="AF6089">
        <f t="shared" si="388"/>
        <v>0.36679852031669685</v>
      </c>
    </row>
    <row r="6090" spans="1:32" x14ac:dyDescent="0.25">
      <c r="A6090" s="59">
        <v>6073</v>
      </c>
      <c r="B6090" s="60" t="s">
        <v>309</v>
      </c>
      <c r="C6090" s="61" t="s">
        <v>448</v>
      </c>
      <c r="D6090" s="62"/>
      <c r="E6090" s="62">
        <v>422</v>
      </c>
      <c r="F6090" s="62">
        <v>2070</v>
      </c>
      <c r="G6090" s="50">
        <v>221.155</v>
      </c>
      <c r="H6090" s="50">
        <v>239.381</v>
      </c>
      <c r="I6090" s="50">
        <v>252.65</v>
      </c>
      <c r="J6090" s="50">
        <v>250.86799999999999</v>
      </c>
      <c r="K6090" s="50">
        <v>239.38200000000001</v>
      </c>
      <c r="L6090" s="50">
        <v>233.738</v>
      </c>
      <c r="M6090" s="50">
        <v>248.77699999999999</v>
      </c>
      <c r="N6090" s="50">
        <v>283.25400000000002</v>
      </c>
      <c r="O6090" s="50">
        <v>315.04500000000002</v>
      </c>
      <c r="P6090" s="50">
        <v>314.476</v>
      </c>
      <c r="Q6090" s="50">
        <v>279.87400000000002</v>
      </c>
      <c r="R6090" s="50">
        <v>274.04199999999997</v>
      </c>
      <c r="S6090" s="50">
        <v>259.72399999999999</v>
      </c>
      <c r="T6090" s="50">
        <v>328.512</v>
      </c>
      <c r="U6090" s="50">
        <v>372.75799999999998</v>
      </c>
      <c r="V6090" s="50">
        <v>383.93799999999999</v>
      </c>
      <c r="W6090" s="50" t="s">
        <v>311</v>
      </c>
      <c r="X6090" s="50">
        <v>322.25700000000001</v>
      </c>
      <c r="Y6090" s="50">
        <v>220.446</v>
      </c>
      <c r="Z6090" s="50">
        <v>108.32899999999999</v>
      </c>
      <c r="AA6090" s="50">
        <v>40.341000000000001</v>
      </c>
      <c r="AB6090" s="50">
        <v>11.458</v>
      </c>
      <c r="AC6090" s="50" t="str">
        <f t="shared" si="385"/>
        <v>Lebanon-2070</v>
      </c>
      <c r="AD6090" s="51">
        <f t="shared" si="386"/>
        <v>2699.1800000000007</v>
      </c>
      <c r="AE6090" s="15">
        <f t="shared" si="387"/>
        <v>0.92666106002563731</v>
      </c>
      <c r="AF6090">
        <f t="shared" si="388"/>
        <v>0.52398804817537148</v>
      </c>
    </row>
    <row r="6091" spans="1:32" x14ac:dyDescent="0.25">
      <c r="A6091" s="59">
        <v>6074</v>
      </c>
      <c r="B6091" s="60" t="s">
        <v>309</v>
      </c>
      <c r="C6091" s="61" t="s">
        <v>449</v>
      </c>
      <c r="D6091" s="62"/>
      <c r="E6091" s="62">
        <v>430</v>
      </c>
      <c r="F6091" s="62">
        <v>2070</v>
      </c>
      <c r="G6091" s="50">
        <v>1240.7819999999999</v>
      </c>
      <c r="H6091" s="50">
        <v>1214.239</v>
      </c>
      <c r="I6091" s="50">
        <v>1178.9169999999999</v>
      </c>
      <c r="J6091" s="50">
        <v>1139.027</v>
      </c>
      <c r="K6091" s="50">
        <v>1091.3330000000001</v>
      </c>
      <c r="L6091" s="50">
        <v>1038.838</v>
      </c>
      <c r="M6091" s="50">
        <v>981.298</v>
      </c>
      <c r="N6091" s="50">
        <v>915.98900000000003</v>
      </c>
      <c r="O6091" s="50">
        <v>843.30700000000002</v>
      </c>
      <c r="P6091" s="50">
        <v>763.69100000000003</v>
      </c>
      <c r="Q6091" s="50">
        <v>681.303</v>
      </c>
      <c r="R6091" s="50">
        <v>600.07299999999998</v>
      </c>
      <c r="S6091" s="50">
        <v>522.13099999999997</v>
      </c>
      <c r="T6091" s="50">
        <v>428.959</v>
      </c>
      <c r="U6091" s="50">
        <v>315.33199999999999</v>
      </c>
      <c r="V6091" s="50">
        <v>204.964</v>
      </c>
      <c r="W6091" s="50" t="s">
        <v>311</v>
      </c>
      <c r="X6091" s="50">
        <v>120.566</v>
      </c>
      <c r="Y6091" s="50">
        <v>52.338000000000001</v>
      </c>
      <c r="Z6091" s="50">
        <v>13.759</v>
      </c>
      <c r="AA6091" s="50">
        <v>1.8720000000000001</v>
      </c>
      <c r="AB6091" s="50">
        <v>0.111</v>
      </c>
      <c r="AC6091" s="50" t="str">
        <f t="shared" si="385"/>
        <v>Liberia-2070</v>
      </c>
      <c r="AD6091" s="51">
        <f t="shared" si="386"/>
        <v>8576.99</v>
      </c>
      <c r="AE6091" s="15">
        <f t="shared" si="387"/>
        <v>0.55635356925914559</v>
      </c>
      <c r="AF6091">
        <f t="shared" si="388"/>
        <v>9.3187102569108587E-2</v>
      </c>
    </row>
    <row r="6092" spans="1:32" x14ac:dyDescent="0.25">
      <c r="A6092" s="59">
        <v>6075</v>
      </c>
      <c r="B6092" s="60" t="s">
        <v>309</v>
      </c>
      <c r="C6092" s="61" t="s">
        <v>450</v>
      </c>
      <c r="D6092" s="62"/>
      <c r="E6092" s="62">
        <v>434</v>
      </c>
      <c r="F6092" s="62">
        <v>2070</v>
      </c>
      <c r="G6092" s="50">
        <v>417.90800000000002</v>
      </c>
      <c r="H6092" s="50">
        <v>425.67700000000002</v>
      </c>
      <c r="I6092" s="50">
        <v>442.322</v>
      </c>
      <c r="J6092" s="50">
        <v>465.13200000000001</v>
      </c>
      <c r="K6092" s="50">
        <v>483.10899999999998</v>
      </c>
      <c r="L6092" s="50">
        <v>488.03300000000002</v>
      </c>
      <c r="M6092" s="50">
        <v>482.166</v>
      </c>
      <c r="N6092" s="50">
        <v>480.113</v>
      </c>
      <c r="O6092" s="50">
        <v>494.26900000000001</v>
      </c>
      <c r="P6092" s="50">
        <v>523.32600000000002</v>
      </c>
      <c r="Q6092" s="50">
        <v>552.78300000000002</v>
      </c>
      <c r="R6092" s="50">
        <v>574.452</v>
      </c>
      <c r="S6092" s="50">
        <v>523.89800000000002</v>
      </c>
      <c r="T6092" s="50">
        <v>458.49200000000002</v>
      </c>
      <c r="U6092" s="50">
        <v>396.90699999999998</v>
      </c>
      <c r="V6092" s="50">
        <v>337.05599999999998</v>
      </c>
      <c r="W6092" s="50" t="s">
        <v>311</v>
      </c>
      <c r="X6092" s="50">
        <v>260.673</v>
      </c>
      <c r="Y6092" s="50">
        <v>149.87899999999999</v>
      </c>
      <c r="Z6092" s="50">
        <v>59.978000000000002</v>
      </c>
      <c r="AA6092" s="50">
        <v>13.063000000000001</v>
      </c>
      <c r="AB6092" s="50">
        <v>1.403</v>
      </c>
      <c r="AC6092" s="50" t="str">
        <f t="shared" si="385"/>
        <v>Libya-2070</v>
      </c>
      <c r="AD6092" s="51">
        <f t="shared" si="386"/>
        <v>5067.2809999999999</v>
      </c>
      <c r="AE6092" s="15">
        <f t="shared" si="387"/>
        <v>0.58480238218484426</v>
      </c>
      <c r="AF6092">
        <f t="shared" si="388"/>
        <v>0.2640329547937193</v>
      </c>
    </row>
    <row r="6093" spans="1:32" x14ac:dyDescent="0.25">
      <c r="A6093" s="59">
        <v>6076</v>
      </c>
      <c r="B6093" s="60" t="s">
        <v>309</v>
      </c>
      <c r="C6093" s="61" t="s">
        <v>451</v>
      </c>
      <c r="D6093" s="62"/>
      <c r="E6093" s="62">
        <v>440</v>
      </c>
      <c r="F6093" s="62">
        <v>2070</v>
      </c>
      <c r="G6093" s="50">
        <v>105.598</v>
      </c>
      <c r="H6093" s="50">
        <v>110.28100000000001</v>
      </c>
      <c r="I6093" s="50">
        <v>117.354</v>
      </c>
      <c r="J6093" s="50">
        <v>121.88800000000001</v>
      </c>
      <c r="K6093" s="50">
        <v>121.215</v>
      </c>
      <c r="L6093" s="50">
        <v>116.57599999999999</v>
      </c>
      <c r="M6093" s="50">
        <v>112.61799999999999</v>
      </c>
      <c r="N6093" s="50">
        <v>116.51300000000001</v>
      </c>
      <c r="O6093" s="50">
        <v>128.25299999999999</v>
      </c>
      <c r="P6093" s="50">
        <v>136.874</v>
      </c>
      <c r="Q6093" s="50">
        <v>134.941</v>
      </c>
      <c r="R6093" s="50">
        <v>131.27199999999999</v>
      </c>
      <c r="S6093" s="50">
        <v>115.208</v>
      </c>
      <c r="T6093" s="50">
        <v>106.68600000000001</v>
      </c>
      <c r="U6093" s="50">
        <v>122.417</v>
      </c>
      <c r="V6093" s="50">
        <v>134.369</v>
      </c>
      <c r="W6093" s="50" t="s">
        <v>311</v>
      </c>
      <c r="X6093" s="50">
        <v>103.654</v>
      </c>
      <c r="Y6093" s="50">
        <v>65.692999999999998</v>
      </c>
      <c r="Z6093" s="50">
        <v>35.207000000000001</v>
      </c>
      <c r="AA6093" s="50">
        <v>13.478999999999999</v>
      </c>
      <c r="AB6093" s="50">
        <v>2.6749999999999998</v>
      </c>
      <c r="AC6093" s="50" t="str">
        <f t="shared" si="385"/>
        <v>Lithuania-2070</v>
      </c>
      <c r="AD6093" s="51">
        <f t="shared" si="386"/>
        <v>1235.3579999999999</v>
      </c>
      <c r="AE6093" s="15">
        <f t="shared" si="387"/>
        <v>0.74262926212482538</v>
      </c>
      <c r="AF6093">
        <f t="shared" si="388"/>
        <v>0.37242340418885478</v>
      </c>
    </row>
    <row r="6094" spans="1:32" x14ac:dyDescent="0.25">
      <c r="A6094" s="59">
        <v>6077</v>
      </c>
      <c r="B6094" s="60" t="s">
        <v>309</v>
      </c>
      <c r="C6094" s="61" t="s">
        <v>452</v>
      </c>
      <c r="D6094" s="62"/>
      <c r="E6094" s="62">
        <v>450</v>
      </c>
      <c r="F6094" s="62">
        <v>2070</v>
      </c>
      <c r="G6094" s="50">
        <v>6739.6109999999999</v>
      </c>
      <c r="H6094" s="50">
        <v>6592.4049999999997</v>
      </c>
      <c r="I6094" s="50">
        <v>6421.2129999999997</v>
      </c>
      <c r="J6094" s="50">
        <v>6210.6459999999997</v>
      </c>
      <c r="K6094" s="50">
        <v>5939.692</v>
      </c>
      <c r="L6094" s="50">
        <v>5634.7240000000002</v>
      </c>
      <c r="M6094" s="50">
        <v>5316.5129999999999</v>
      </c>
      <c r="N6094" s="50">
        <v>4998.777</v>
      </c>
      <c r="O6094" s="50">
        <v>4657.3220000000001</v>
      </c>
      <c r="P6094" s="50">
        <v>4246.4650000000001</v>
      </c>
      <c r="Q6094" s="50">
        <v>3768.7159999999999</v>
      </c>
      <c r="R6094" s="50">
        <v>3266.6370000000002</v>
      </c>
      <c r="S6094" s="50">
        <v>2840.6460000000002</v>
      </c>
      <c r="T6094" s="50">
        <v>2373.674</v>
      </c>
      <c r="U6094" s="50">
        <v>1848.4929999999999</v>
      </c>
      <c r="V6094" s="50">
        <v>1233.912</v>
      </c>
      <c r="W6094" s="50" t="s">
        <v>311</v>
      </c>
      <c r="X6094" s="50">
        <v>708.87699999999995</v>
      </c>
      <c r="Y6094" s="50">
        <v>334.089</v>
      </c>
      <c r="Z6094" s="50">
        <v>114.982</v>
      </c>
      <c r="AA6094" s="50">
        <v>24.143000000000001</v>
      </c>
      <c r="AB6094" s="50">
        <v>2.839</v>
      </c>
      <c r="AC6094" s="50" t="str">
        <f t="shared" si="385"/>
        <v>Madagascar-2070</v>
      </c>
      <c r="AD6094" s="51">
        <f t="shared" si="386"/>
        <v>46880.137999999999</v>
      </c>
      <c r="AE6094" s="15">
        <f t="shared" si="387"/>
        <v>0.56301536484384918</v>
      </c>
      <c r="AF6094">
        <f t="shared" si="388"/>
        <v>9.966491712778075E-2</v>
      </c>
    </row>
    <row r="6095" spans="1:32" x14ac:dyDescent="0.25">
      <c r="A6095" s="59">
        <v>6078</v>
      </c>
      <c r="B6095" s="60" t="s">
        <v>309</v>
      </c>
      <c r="C6095" s="61" t="s">
        <v>453</v>
      </c>
      <c r="D6095" s="62">
        <v>15</v>
      </c>
      <c r="E6095" s="62">
        <v>458</v>
      </c>
      <c r="F6095" s="62">
        <v>2070</v>
      </c>
      <c r="G6095" s="50">
        <v>2177.598</v>
      </c>
      <c r="H6095" s="50">
        <v>2266.5300000000002</v>
      </c>
      <c r="I6095" s="50">
        <v>2349.0340000000001</v>
      </c>
      <c r="J6095" s="50">
        <v>2401.5500000000002</v>
      </c>
      <c r="K6095" s="50">
        <v>2416.681</v>
      </c>
      <c r="L6095" s="50">
        <v>2427.5140000000001</v>
      </c>
      <c r="M6095" s="50">
        <v>2497.2550000000001</v>
      </c>
      <c r="N6095" s="50">
        <v>2640.8870000000002</v>
      </c>
      <c r="O6095" s="50">
        <v>2803.442</v>
      </c>
      <c r="P6095" s="50">
        <v>2879.498</v>
      </c>
      <c r="Q6095" s="50">
        <v>2803.8560000000002</v>
      </c>
      <c r="R6095" s="50">
        <v>2635.8220000000001</v>
      </c>
      <c r="S6095" s="50">
        <v>2485.7060000000001</v>
      </c>
      <c r="T6095" s="50">
        <v>2491.2710000000002</v>
      </c>
      <c r="U6095" s="50">
        <v>2529.8719999999998</v>
      </c>
      <c r="V6095" s="50">
        <v>2386.712</v>
      </c>
      <c r="W6095" s="50" t="s">
        <v>311</v>
      </c>
      <c r="X6095" s="50">
        <v>1859.9090000000001</v>
      </c>
      <c r="Y6095" s="50">
        <v>1078.489</v>
      </c>
      <c r="Z6095" s="50">
        <v>426.15499999999997</v>
      </c>
      <c r="AA6095" s="50">
        <v>121.709</v>
      </c>
      <c r="AB6095" s="50">
        <v>18.099</v>
      </c>
      <c r="AC6095" s="50" t="str">
        <f t="shared" si="385"/>
        <v>Malaysia-2070</v>
      </c>
      <c r="AD6095" s="51">
        <f t="shared" si="386"/>
        <v>25992.211000000003</v>
      </c>
      <c r="AE6095" s="15">
        <f t="shared" si="387"/>
        <v>0.68118014277431016</v>
      </c>
      <c r="AF6095">
        <f t="shared" si="388"/>
        <v>0.33283793965070951</v>
      </c>
    </row>
    <row r="6096" spans="1:32" x14ac:dyDescent="0.25">
      <c r="A6096" s="59">
        <v>6079</v>
      </c>
      <c r="B6096" s="60" t="s">
        <v>309</v>
      </c>
      <c r="C6096" s="61" t="s">
        <v>378</v>
      </c>
      <c r="D6096" s="62"/>
      <c r="E6096" s="62">
        <v>462</v>
      </c>
      <c r="F6096" s="62">
        <v>2070</v>
      </c>
      <c r="G6096" s="50">
        <v>23.381</v>
      </c>
      <c r="H6096" s="50">
        <v>23.256</v>
      </c>
      <c r="I6096" s="50">
        <v>24.204000000000001</v>
      </c>
      <c r="J6096" s="50">
        <v>26.434000000000001</v>
      </c>
      <c r="K6096" s="50">
        <v>29.295000000000002</v>
      </c>
      <c r="L6096" s="50">
        <v>31.084</v>
      </c>
      <c r="M6096" s="50">
        <v>30.762</v>
      </c>
      <c r="N6096" s="50">
        <v>29.853000000000002</v>
      </c>
      <c r="O6096" s="50">
        <v>31.257000000000001</v>
      </c>
      <c r="P6096" s="50">
        <v>35.295000000000002</v>
      </c>
      <c r="Q6096" s="50">
        <v>38.764000000000003</v>
      </c>
      <c r="R6096" s="50">
        <v>38.529000000000003</v>
      </c>
      <c r="S6096" s="50">
        <v>32.393999999999998</v>
      </c>
      <c r="T6096" s="50">
        <v>29.491</v>
      </c>
      <c r="U6096" s="50">
        <v>33.945</v>
      </c>
      <c r="V6096" s="50">
        <v>41.771000000000001</v>
      </c>
      <c r="W6096" s="50" t="s">
        <v>311</v>
      </c>
      <c r="X6096" s="50">
        <v>39.451000000000001</v>
      </c>
      <c r="Y6096" s="50">
        <v>23.244</v>
      </c>
      <c r="Z6096" s="50">
        <v>9.0039999999999996</v>
      </c>
      <c r="AA6096" s="50">
        <v>3.31</v>
      </c>
      <c r="AB6096" s="50">
        <v>0.86</v>
      </c>
      <c r="AC6096" s="50" t="str">
        <f t="shared" si="385"/>
        <v>Maldives-2070</v>
      </c>
      <c r="AD6096" s="51">
        <f t="shared" si="386"/>
        <v>323.66700000000003</v>
      </c>
      <c r="AE6096" s="15">
        <f t="shared" si="387"/>
        <v>0.77832154652775842</v>
      </c>
      <c r="AF6096">
        <f t="shared" si="388"/>
        <v>0.45899195960538181</v>
      </c>
    </row>
    <row r="6097" spans="1:32" x14ac:dyDescent="0.25">
      <c r="A6097" s="59">
        <v>6080</v>
      </c>
      <c r="B6097" s="60" t="s">
        <v>309</v>
      </c>
      <c r="C6097" s="61" t="s">
        <v>454</v>
      </c>
      <c r="D6097" s="62"/>
      <c r="E6097" s="62">
        <v>470</v>
      </c>
      <c r="F6097" s="62">
        <v>2070</v>
      </c>
      <c r="G6097" s="50">
        <v>17.129000000000001</v>
      </c>
      <c r="H6097" s="50">
        <v>17.844000000000001</v>
      </c>
      <c r="I6097" s="50">
        <v>18.515999999999998</v>
      </c>
      <c r="J6097" s="50">
        <v>18.978000000000002</v>
      </c>
      <c r="K6097" s="50">
        <v>19.099</v>
      </c>
      <c r="L6097" s="50">
        <v>19.024999999999999</v>
      </c>
      <c r="M6097" s="50">
        <v>19.338000000000001</v>
      </c>
      <c r="N6097" s="50">
        <v>20.477</v>
      </c>
      <c r="O6097" s="50">
        <v>22.045999999999999</v>
      </c>
      <c r="P6097" s="50">
        <v>23.074999999999999</v>
      </c>
      <c r="Q6097" s="50">
        <v>23.111000000000001</v>
      </c>
      <c r="R6097" s="50">
        <v>22.786000000000001</v>
      </c>
      <c r="S6097" s="50">
        <v>21.599</v>
      </c>
      <c r="T6097" s="50">
        <v>21.524999999999999</v>
      </c>
      <c r="U6097" s="50">
        <v>24.213000000000001</v>
      </c>
      <c r="V6097" s="50">
        <v>26.457999999999998</v>
      </c>
      <c r="W6097" s="50" t="s">
        <v>311</v>
      </c>
      <c r="X6097" s="50">
        <v>24.337</v>
      </c>
      <c r="Y6097" s="50">
        <v>18.632999999999999</v>
      </c>
      <c r="Z6097" s="50">
        <v>10.978</v>
      </c>
      <c r="AA6097" s="50">
        <v>4.0670000000000002</v>
      </c>
      <c r="AB6097" s="50">
        <v>1.01</v>
      </c>
      <c r="AC6097" s="50" t="str">
        <f t="shared" si="385"/>
        <v>Malta-2070</v>
      </c>
      <c r="AD6097" s="51">
        <f t="shared" si="386"/>
        <v>209.53399999999996</v>
      </c>
      <c r="AE6097" s="15">
        <f t="shared" si="387"/>
        <v>0.88152758024950628</v>
      </c>
      <c r="AF6097">
        <f t="shared" si="388"/>
        <v>0.49889553385065183</v>
      </c>
    </row>
    <row r="6098" spans="1:32" x14ac:dyDescent="0.25">
      <c r="A6098" s="59">
        <v>6081</v>
      </c>
      <c r="B6098" s="60" t="s">
        <v>309</v>
      </c>
      <c r="C6098" s="61" t="s">
        <v>379</v>
      </c>
      <c r="D6098" s="62"/>
      <c r="E6098" s="62">
        <v>474</v>
      </c>
      <c r="F6098" s="62">
        <v>2070</v>
      </c>
      <c r="G6098" s="50">
        <v>15.451000000000001</v>
      </c>
      <c r="H6098" s="50">
        <v>15.657</v>
      </c>
      <c r="I6098" s="50">
        <v>15.744999999999999</v>
      </c>
      <c r="J6098" s="50">
        <v>15.715999999999999</v>
      </c>
      <c r="K6098" s="50">
        <v>15.853</v>
      </c>
      <c r="L6098" s="50">
        <v>16.600999999999999</v>
      </c>
      <c r="M6098" s="50">
        <v>17.341999999999999</v>
      </c>
      <c r="N6098" s="50">
        <v>17.233000000000001</v>
      </c>
      <c r="O6098" s="50">
        <v>16.687000000000001</v>
      </c>
      <c r="P6098" s="50">
        <v>16.584</v>
      </c>
      <c r="Q6098" s="50">
        <v>17.5</v>
      </c>
      <c r="R6098" s="50">
        <v>16.425999999999998</v>
      </c>
      <c r="S6098" s="50">
        <v>21.675999999999998</v>
      </c>
      <c r="T6098" s="50">
        <v>20.902999999999999</v>
      </c>
      <c r="U6098" s="50">
        <v>18.817</v>
      </c>
      <c r="V6098" s="50">
        <v>13.193</v>
      </c>
      <c r="W6098" s="50" t="s">
        <v>311</v>
      </c>
      <c r="X6098" s="50">
        <v>14.994999999999999</v>
      </c>
      <c r="Y6098" s="50">
        <v>11.445</v>
      </c>
      <c r="Z6098" s="50">
        <v>8.9290000000000003</v>
      </c>
      <c r="AA6098" s="50">
        <v>6.54</v>
      </c>
      <c r="AB6098" s="50">
        <v>2.96</v>
      </c>
      <c r="AC6098" s="50" t="str">
        <f t="shared" si="385"/>
        <v>Martinique-2070</v>
      </c>
      <c r="AD6098" s="51">
        <f t="shared" si="386"/>
        <v>171.61799999999999</v>
      </c>
      <c r="AE6098" s="15">
        <f t="shared" si="387"/>
        <v>0.8427729026092835</v>
      </c>
      <c r="AF6098">
        <f t="shared" si="388"/>
        <v>0.44757427759290719</v>
      </c>
    </row>
    <row r="6099" spans="1:32" x14ac:dyDescent="0.25">
      <c r="A6099" s="59">
        <v>6082</v>
      </c>
      <c r="B6099" s="60" t="s">
        <v>309</v>
      </c>
      <c r="C6099" s="61" t="s">
        <v>455</v>
      </c>
      <c r="D6099" s="62"/>
      <c r="E6099" s="62">
        <v>478</v>
      </c>
      <c r="F6099" s="62">
        <v>2070</v>
      </c>
      <c r="G6099" s="50">
        <v>1136.4839999999999</v>
      </c>
      <c r="H6099" s="50">
        <v>1098.5889999999999</v>
      </c>
      <c r="I6099" s="50">
        <v>1062.7850000000001</v>
      </c>
      <c r="J6099" s="50">
        <v>1024.1469999999999</v>
      </c>
      <c r="K6099" s="50">
        <v>980.36400000000003</v>
      </c>
      <c r="L6099" s="50">
        <v>930.28099999999995</v>
      </c>
      <c r="M6099" s="50">
        <v>874.42200000000003</v>
      </c>
      <c r="N6099" s="50">
        <v>814.34799999999996</v>
      </c>
      <c r="O6099" s="50">
        <v>753.05700000000002</v>
      </c>
      <c r="P6099" s="50">
        <v>690.42700000000002</v>
      </c>
      <c r="Q6099" s="50">
        <v>622.89800000000002</v>
      </c>
      <c r="R6099" s="50">
        <v>547.23</v>
      </c>
      <c r="S6099" s="50">
        <v>452.49700000000001</v>
      </c>
      <c r="T6099" s="50">
        <v>358.327</v>
      </c>
      <c r="U6099" s="50">
        <v>265.21100000000001</v>
      </c>
      <c r="V6099" s="50">
        <v>171.48099999999999</v>
      </c>
      <c r="W6099" s="50" t="s">
        <v>311</v>
      </c>
      <c r="X6099" s="50">
        <v>87.665000000000006</v>
      </c>
      <c r="Y6099" s="50">
        <v>30.626999999999999</v>
      </c>
      <c r="Z6099" s="50">
        <v>6.3129999999999997</v>
      </c>
      <c r="AA6099" s="50">
        <v>0.65500000000000003</v>
      </c>
      <c r="AB6099" s="50">
        <v>3.4000000000000002E-2</v>
      </c>
      <c r="AC6099" s="50" t="str">
        <f t="shared" ref="AC6099:AC6162" si="389">C6099&amp;"-"&amp;F6099</f>
        <v>Mauritania-2070</v>
      </c>
      <c r="AD6099" s="51">
        <f t="shared" ref="AD6099:AD6162" si="390">SUM(J6099:S6099)</f>
        <v>7689.6709999999994</v>
      </c>
      <c r="AE6099" s="15">
        <f t="shared" ref="AE6099:AE6162" si="391">IF(W6099="…",SUM(G6099:I6099,T6099:V6099,X6099:AB6099)/SUM(J6099:S6099),SUM(G6099:I6099,T6099:W6099)/SUM(J6099:S6099))</f>
        <v>0.54855025657144507</v>
      </c>
      <c r="AF6099">
        <f t="shared" ref="AF6099:AF6162" si="392">IF(W6099="…",SUM(T6099:V6099,X6099:AB6099)/SUM(G6099:S6099),SUM(T6099:W6099)/SUM(G6099:S6099))</f>
        <v>8.375977892754595E-2</v>
      </c>
    </row>
    <row r="6100" spans="1:32" x14ac:dyDescent="0.25">
      <c r="A6100" s="59">
        <v>6083</v>
      </c>
      <c r="B6100" s="60" t="s">
        <v>309</v>
      </c>
      <c r="C6100" s="61" t="s">
        <v>380</v>
      </c>
      <c r="D6100" s="62">
        <v>6</v>
      </c>
      <c r="E6100" s="62">
        <v>480</v>
      </c>
      <c r="F6100" s="62">
        <v>2070</v>
      </c>
      <c r="G6100" s="50">
        <v>50.207000000000001</v>
      </c>
      <c r="H6100" s="50">
        <v>51.999000000000002</v>
      </c>
      <c r="I6100" s="50">
        <v>52.841000000000001</v>
      </c>
      <c r="J6100" s="50">
        <v>52.889000000000003</v>
      </c>
      <c r="K6100" s="50">
        <v>53.441000000000003</v>
      </c>
      <c r="L6100" s="50">
        <v>55.881999999999998</v>
      </c>
      <c r="M6100" s="50">
        <v>59.893999999999998</v>
      </c>
      <c r="N6100" s="50">
        <v>63.643000000000001</v>
      </c>
      <c r="O6100" s="50">
        <v>65.305000000000007</v>
      </c>
      <c r="P6100" s="50">
        <v>64.340999999999994</v>
      </c>
      <c r="Q6100" s="50">
        <v>63.255000000000003</v>
      </c>
      <c r="R6100" s="50">
        <v>64.41</v>
      </c>
      <c r="S6100" s="50">
        <v>72.893000000000001</v>
      </c>
      <c r="T6100" s="50">
        <v>81.225999999999999</v>
      </c>
      <c r="U6100" s="50">
        <v>74.478999999999999</v>
      </c>
      <c r="V6100" s="50">
        <v>71.311999999999998</v>
      </c>
      <c r="W6100" s="50" t="s">
        <v>311</v>
      </c>
      <c r="X6100" s="50">
        <v>49.284999999999997</v>
      </c>
      <c r="Y6100" s="50">
        <v>33.051000000000002</v>
      </c>
      <c r="Z6100" s="50">
        <v>20.469000000000001</v>
      </c>
      <c r="AA6100" s="50">
        <v>6.61</v>
      </c>
      <c r="AB6100" s="50">
        <v>1.9039999999999999</v>
      </c>
      <c r="AC6100" s="50" t="str">
        <f t="shared" si="389"/>
        <v>Mauritius-2070</v>
      </c>
      <c r="AD6100" s="51">
        <f t="shared" si="390"/>
        <v>615.95300000000009</v>
      </c>
      <c r="AE6100" s="15">
        <f t="shared" si="391"/>
        <v>0.80100754440679722</v>
      </c>
      <c r="AF6100">
        <f t="shared" si="392"/>
        <v>0.43882749675745786</v>
      </c>
    </row>
    <row r="6101" spans="1:32" x14ac:dyDescent="0.25">
      <c r="A6101" s="59">
        <v>6084</v>
      </c>
      <c r="B6101" s="60" t="s">
        <v>309</v>
      </c>
      <c r="C6101" s="61" t="s">
        <v>456</v>
      </c>
      <c r="D6101" s="62"/>
      <c r="E6101" s="62">
        <v>175</v>
      </c>
      <c r="F6101" s="62">
        <v>2070</v>
      </c>
      <c r="G6101" s="50">
        <v>43.494999999999997</v>
      </c>
      <c r="H6101" s="50">
        <v>43.868000000000002</v>
      </c>
      <c r="I6101" s="50">
        <v>44.085999999999999</v>
      </c>
      <c r="J6101" s="50">
        <v>44.234999999999999</v>
      </c>
      <c r="K6101" s="50">
        <v>44.457999999999998</v>
      </c>
      <c r="L6101" s="50">
        <v>44.515999999999998</v>
      </c>
      <c r="M6101" s="50">
        <v>43.863999999999997</v>
      </c>
      <c r="N6101" s="50">
        <v>42.292000000000002</v>
      </c>
      <c r="O6101" s="50">
        <v>39.878</v>
      </c>
      <c r="P6101" s="50">
        <v>37.290999999999997</v>
      </c>
      <c r="Q6101" s="50">
        <v>35.273000000000003</v>
      </c>
      <c r="R6101" s="50">
        <v>34.186999999999998</v>
      </c>
      <c r="S6101" s="50">
        <v>33.140999999999998</v>
      </c>
      <c r="T6101" s="50">
        <v>27.347999999999999</v>
      </c>
      <c r="U6101" s="50">
        <v>21.981999999999999</v>
      </c>
      <c r="V6101" s="50">
        <v>15.457000000000001</v>
      </c>
      <c r="W6101" s="50" t="s">
        <v>311</v>
      </c>
      <c r="X6101" s="50">
        <v>12.528</v>
      </c>
      <c r="Y6101" s="50">
        <v>9.2439999999999998</v>
      </c>
      <c r="Z6101" s="50">
        <v>5.8150000000000004</v>
      </c>
      <c r="AA6101" s="50">
        <v>2.359</v>
      </c>
      <c r="AB6101" s="50">
        <v>0.63500000000000001</v>
      </c>
      <c r="AC6101" s="50" t="str">
        <f t="shared" si="389"/>
        <v>Mayotte-2070</v>
      </c>
      <c r="AD6101" s="51">
        <f t="shared" si="390"/>
        <v>399.13500000000005</v>
      </c>
      <c r="AE6101" s="15">
        <f t="shared" si="391"/>
        <v>0.56827138687411527</v>
      </c>
      <c r="AF6101">
        <f t="shared" si="392"/>
        <v>0.1797415677819158</v>
      </c>
    </row>
    <row r="6102" spans="1:32" x14ac:dyDescent="0.25">
      <c r="A6102" s="59">
        <v>6085</v>
      </c>
      <c r="B6102" s="60" t="s">
        <v>309</v>
      </c>
      <c r="C6102" s="61" t="s">
        <v>457</v>
      </c>
      <c r="D6102" s="62"/>
      <c r="E6102" s="62">
        <v>484</v>
      </c>
      <c r="F6102" s="62">
        <v>2070</v>
      </c>
      <c r="G6102" s="50">
        <v>7858.174</v>
      </c>
      <c r="H6102" s="50">
        <v>8091.8010000000004</v>
      </c>
      <c r="I6102" s="50">
        <v>8349.8410000000003</v>
      </c>
      <c r="J6102" s="50">
        <v>8631.2540000000008</v>
      </c>
      <c r="K6102" s="50">
        <v>8863.0709999999999</v>
      </c>
      <c r="L6102" s="50">
        <v>9093.9490000000005</v>
      </c>
      <c r="M6102" s="50">
        <v>9334.7990000000009</v>
      </c>
      <c r="N6102" s="50">
        <v>9638.6869999999999</v>
      </c>
      <c r="O6102" s="50">
        <v>9992.5439999999999</v>
      </c>
      <c r="P6102" s="50">
        <v>10368.316000000001</v>
      </c>
      <c r="Q6102" s="50">
        <v>10640.939</v>
      </c>
      <c r="R6102" s="50">
        <v>10721.022000000001</v>
      </c>
      <c r="S6102" s="50">
        <v>10354.18</v>
      </c>
      <c r="T6102" s="50">
        <v>10216.351000000001</v>
      </c>
      <c r="U6102" s="50">
        <v>9757.1720000000005</v>
      </c>
      <c r="V6102" s="50">
        <v>8520.0889999999999</v>
      </c>
      <c r="W6102" s="50" t="s">
        <v>311</v>
      </c>
      <c r="X6102" s="50">
        <v>6807.9089999999997</v>
      </c>
      <c r="Y6102" s="50">
        <v>4790.4750000000004</v>
      </c>
      <c r="Z6102" s="50">
        <v>2894.5279999999998</v>
      </c>
      <c r="AA6102" s="50">
        <v>1288.75</v>
      </c>
      <c r="AB6102" s="50">
        <v>282.15600000000001</v>
      </c>
      <c r="AC6102" s="50" t="str">
        <f t="shared" si="389"/>
        <v>Mexico-2070</v>
      </c>
      <c r="AD6102" s="51">
        <f t="shared" si="390"/>
        <v>97638.760999999999</v>
      </c>
      <c r="AE6102" s="15">
        <f t="shared" si="391"/>
        <v>0.70522449583316604</v>
      </c>
      <c r="AF6102">
        <f t="shared" si="392"/>
        <v>0.36540880741949289</v>
      </c>
    </row>
    <row r="6103" spans="1:32" x14ac:dyDescent="0.25">
      <c r="A6103" s="59">
        <v>6086</v>
      </c>
      <c r="B6103" s="60" t="s">
        <v>309</v>
      </c>
      <c r="C6103" s="61" t="s">
        <v>381</v>
      </c>
      <c r="D6103" s="62"/>
      <c r="E6103" s="62">
        <v>583</v>
      </c>
      <c r="F6103" s="62">
        <v>2070</v>
      </c>
      <c r="G6103" s="50">
        <v>8.1479999999999997</v>
      </c>
      <c r="H6103" s="50">
        <v>8.7620000000000005</v>
      </c>
      <c r="I6103" s="50">
        <v>9.2509999999999994</v>
      </c>
      <c r="J6103" s="50">
        <v>9.2560000000000002</v>
      </c>
      <c r="K6103" s="50">
        <v>8.7620000000000005</v>
      </c>
      <c r="L6103" s="50">
        <v>8.2970000000000006</v>
      </c>
      <c r="M6103" s="50">
        <v>8.3490000000000002</v>
      </c>
      <c r="N6103" s="50">
        <v>8.7780000000000005</v>
      </c>
      <c r="O6103" s="50">
        <v>8.9909999999999997</v>
      </c>
      <c r="P6103" s="50">
        <v>8.6219999999999999</v>
      </c>
      <c r="Q6103" s="50">
        <v>7.8179999999999996</v>
      </c>
      <c r="R6103" s="50">
        <v>6.9050000000000002</v>
      </c>
      <c r="S6103" s="50">
        <v>6.6150000000000002</v>
      </c>
      <c r="T6103" s="50">
        <v>6.6180000000000003</v>
      </c>
      <c r="U6103" s="50">
        <v>5.9930000000000003</v>
      </c>
      <c r="V6103" s="50">
        <v>4.2880000000000003</v>
      </c>
      <c r="W6103" s="50" t="s">
        <v>311</v>
      </c>
      <c r="X6103" s="50">
        <v>2.2839999999999998</v>
      </c>
      <c r="Y6103" s="50">
        <v>0.90900000000000003</v>
      </c>
      <c r="Z6103" s="50">
        <v>0.14799999999999999</v>
      </c>
      <c r="AA6103" s="50">
        <v>2.1000000000000001E-2</v>
      </c>
      <c r="AB6103" s="50">
        <v>3.0000000000000001E-3</v>
      </c>
      <c r="AC6103" s="50" t="str">
        <f t="shared" si="389"/>
        <v>Micronesia (Fed. States of)-2070</v>
      </c>
      <c r="AD6103" s="51">
        <f t="shared" si="390"/>
        <v>82.393000000000001</v>
      </c>
      <c r="AE6103" s="15">
        <f t="shared" si="391"/>
        <v>0.56345806075758864</v>
      </c>
      <c r="AF6103">
        <f t="shared" si="392"/>
        <v>0.1866720710429832</v>
      </c>
    </row>
    <row r="6104" spans="1:32" x14ac:dyDescent="0.25">
      <c r="A6104" s="59">
        <v>6087</v>
      </c>
      <c r="B6104" s="60" t="s">
        <v>309</v>
      </c>
      <c r="C6104" s="61" t="s">
        <v>458</v>
      </c>
      <c r="D6104" s="62"/>
      <c r="E6104" s="62">
        <v>499</v>
      </c>
      <c r="F6104" s="62">
        <v>2070</v>
      </c>
      <c r="G6104" s="50">
        <v>23.948</v>
      </c>
      <c r="H6104" s="50">
        <v>24.544</v>
      </c>
      <c r="I6104" s="50">
        <v>25.265999999999998</v>
      </c>
      <c r="J6104" s="50">
        <v>26.071999999999999</v>
      </c>
      <c r="K6104" s="50">
        <v>26.832999999999998</v>
      </c>
      <c r="L6104" s="50">
        <v>27.53</v>
      </c>
      <c r="M6104" s="50">
        <v>28.163</v>
      </c>
      <c r="N6104" s="50">
        <v>28.792999999999999</v>
      </c>
      <c r="O6104" s="50">
        <v>29.654</v>
      </c>
      <c r="P6104" s="50">
        <v>30.689</v>
      </c>
      <c r="Q6104" s="50">
        <v>32.043999999999997</v>
      </c>
      <c r="R6104" s="50">
        <v>33.755000000000003</v>
      </c>
      <c r="S6104" s="50">
        <v>35.293999999999997</v>
      </c>
      <c r="T6104" s="50">
        <v>34.042999999999999</v>
      </c>
      <c r="U6104" s="50">
        <v>34.247999999999998</v>
      </c>
      <c r="V6104" s="50">
        <v>32.496000000000002</v>
      </c>
      <c r="W6104" s="50" t="s">
        <v>311</v>
      </c>
      <c r="X6104" s="50">
        <v>26.876000000000001</v>
      </c>
      <c r="Y6104" s="50">
        <v>20.396999999999998</v>
      </c>
      <c r="Z6104" s="50">
        <v>10.061999999999999</v>
      </c>
      <c r="AA6104" s="50">
        <v>3.3439999999999999</v>
      </c>
      <c r="AB6104" s="50">
        <v>0.627</v>
      </c>
      <c r="AC6104" s="50" t="str">
        <f t="shared" si="389"/>
        <v>Montenegro-2070</v>
      </c>
      <c r="AD6104" s="51">
        <f t="shared" si="390"/>
        <v>298.82699999999994</v>
      </c>
      <c r="AE6104" s="15">
        <f t="shared" si="391"/>
        <v>0.78925599092451515</v>
      </c>
      <c r="AF6104">
        <f t="shared" si="392"/>
        <v>0.4350497201980757</v>
      </c>
    </row>
    <row r="6105" spans="1:32" x14ac:dyDescent="0.25">
      <c r="A6105" s="59">
        <v>6088</v>
      </c>
      <c r="B6105" s="60" t="s">
        <v>309</v>
      </c>
      <c r="C6105" s="61" t="s">
        <v>459</v>
      </c>
      <c r="D6105" s="62"/>
      <c r="E6105" s="62">
        <v>504</v>
      </c>
      <c r="F6105" s="62">
        <v>2070</v>
      </c>
      <c r="G6105" s="50">
        <v>2395.9850000000001</v>
      </c>
      <c r="H6105" s="50">
        <v>2456.4630000000002</v>
      </c>
      <c r="I6105" s="50">
        <v>2545.7240000000002</v>
      </c>
      <c r="J6105" s="50">
        <v>2626.4389999999999</v>
      </c>
      <c r="K6105" s="50">
        <v>2664.962</v>
      </c>
      <c r="L6105" s="50">
        <v>2674.9380000000001</v>
      </c>
      <c r="M6105" s="50">
        <v>2678.3069999999998</v>
      </c>
      <c r="N6105" s="50">
        <v>2702.02</v>
      </c>
      <c r="O6105" s="50">
        <v>2780.0920000000001</v>
      </c>
      <c r="P6105" s="50">
        <v>2904.8339999999998</v>
      </c>
      <c r="Q6105" s="50">
        <v>3028.8580000000002</v>
      </c>
      <c r="R6105" s="50">
        <v>3096.902</v>
      </c>
      <c r="S6105" s="50">
        <v>2778.971</v>
      </c>
      <c r="T6105" s="50">
        <v>2608.9259999999999</v>
      </c>
      <c r="U6105" s="50">
        <v>2467.5360000000001</v>
      </c>
      <c r="V6105" s="50">
        <v>2422.1309999999999</v>
      </c>
      <c r="W6105" s="50" t="s">
        <v>311</v>
      </c>
      <c r="X6105" s="50">
        <v>1964.1790000000001</v>
      </c>
      <c r="Y6105" s="50">
        <v>1309.2660000000001</v>
      </c>
      <c r="Z6105" s="50">
        <v>560.40499999999997</v>
      </c>
      <c r="AA6105" s="50">
        <v>157.40700000000001</v>
      </c>
      <c r="AB6105" s="50">
        <v>18.513999999999999</v>
      </c>
      <c r="AC6105" s="50" t="str">
        <f t="shared" si="389"/>
        <v>Morocco-2070</v>
      </c>
      <c r="AD6105" s="51">
        <f t="shared" si="390"/>
        <v>27936.323</v>
      </c>
      <c r="AE6105" s="15">
        <f t="shared" si="391"/>
        <v>0.67677253015724359</v>
      </c>
      <c r="AF6105">
        <f t="shared" si="392"/>
        <v>0.32569770701406653</v>
      </c>
    </row>
    <row r="6106" spans="1:32" x14ac:dyDescent="0.25">
      <c r="A6106" s="59">
        <v>6089</v>
      </c>
      <c r="B6106" s="60" t="s">
        <v>309</v>
      </c>
      <c r="C6106" s="61" t="s">
        <v>460</v>
      </c>
      <c r="D6106" s="62"/>
      <c r="E6106" s="62">
        <v>508</v>
      </c>
      <c r="F6106" s="62">
        <v>2070</v>
      </c>
      <c r="G6106" s="50">
        <v>9618.5920000000006</v>
      </c>
      <c r="H6106" s="50">
        <v>9336.3529999999992</v>
      </c>
      <c r="I6106" s="50">
        <v>9028.2909999999993</v>
      </c>
      <c r="J6106" s="50">
        <v>8657.3919999999998</v>
      </c>
      <c r="K6106" s="50">
        <v>8225.5840000000007</v>
      </c>
      <c r="L6106" s="50">
        <v>7749.8310000000001</v>
      </c>
      <c r="M6106" s="50">
        <v>7223.77</v>
      </c>
      <c r="N6106" s="50">
        <v>6642.8249999999998</v>
      </c>
      <c r="O6106" s="50">
        <v>5986.0410000000002</v>
      </c>
      <c r="P6106" s="50">
        <v>5287.518</v>
      </c>
      <c r="Q6106" s="50">
        <v>4592.7749999999996</v>
      </c>
      <c r="R6106" s="50">
        <v>3971.6790000000001</v>
      </c>
      <c r="S6106" s="50">
        <v>3313.413</v>
      </c>
      <c r="T6106" s="50">
        <v>2617.768</v>
      </c>
      <c r="U6106" s="50">
        <v>1902.6890000000001</v>
      </c>
      <c r="V6106" s="50">
        <v>1248.366</v>
      </c>
      <c r="W6106" s="50" t="s">
        <v>311</v>
      </c>
      <c r="X6106" s="50">
        <v>702.08199999999999</v>
      </c>
      <c r="Y6106" s="50">
        <v>319.13299999999998</v>
      </c>
      <c r="Z6106" s="50">
        <v>99.24</v>
      </c>
      <c r="AA6106" s="50">
        <v>19.123999999999999</v>
      </c>
      <c r="AB6106" s="50">
        <v>1.98</v>
      </c>
      <c r="AC6106" s="50" t="str">
        <f t="shared" si="389"/>
        <v>Mozambique-2070</v>
      </c>
      <c r="AD6106" s="51">
        <f t="shared" si="390"/>
        <v>61650.827999999994</v>
      </c>
      <c r="AE6106" s="15">
        <f t="shared" si="391"/>
        <v>0.56598782420245852</v>
      </c>
      <c r="AF6106">
        <f t="shared" si="392"/>
        <v>7.7095489054250635E-2</v>
      </c>
    </row>
    <row r="6107" spans="1:32" x14ac:dyDescent="0.25">
      <c r="A6107" s="59">
        <v>6090</v>
      </c>
      <c r="B6107" s="60" t="s">
        <v>309</v>
      </c>
      <c r="C6107" s="61" t="s">
        <v>461</v>
      </c>
      <c r="D6107" s="62"/>
      <c r="E6107" s="62">
        <v>104</v>
      </c>
      <c r="F6107" s="62">
        <v>2070</v>
      </c>
      <c r="G6107" s="50">
        <v>3458.1790000000001</v>
      </c>
      <c r="H6107" s="50">
        <v>3555.1379999999999</v>
      </c>
      <c r="I6107" s="50">
        <v>3632.9380000000001</v>
      </c>
      <c r="J6107" s="50">
        <v>3683.8710000000001</v>
      </c>
      <c r="K6107" s="50">
        <v>3737.0309999999999</v>
      </c>
      <c r="L6107" s="50">
        <v>3841.5369999999998</v>
      </c>
      <c r="M6107" s="50">
        <v>3991.4639999999999</v>
      </c>
      <c r="N6107" s="50">
        <v>4117.6379999999999</v>
      </c>
      <c r="O6107" s="50">
        <v>4173.9880000000003</v>
      </c>
      <c r="P6107" s="50">
        <v>4120.8580000000002</v>
      </c>
      <c r="Q6107" s="50">
        <v>4006.12</v>
      </c>
      <c r="R6107" s="50">
        <v>3883.2710000000002</v>
      </c>
      <c r="S6107" s="50">
        <v>3915.1849999999999</v>
      </c>
      <c r="T6107" s="50">
        <v>3779.8719999999998</v>
      </c>
      <c r="U6107" s="50">
        <v>2972.52</v>
      </c>
      <c r="V6107" s="50">
        <v>2092.096</v>
      </c>
      <c r="W6107" s="50" t="s">
        <v>311</v>
      </c>
      <c r="X6107" s="50">
        <v>1231.2070000000001</v>
      </c>
      <c r="Y6107" s="50">
        <v>549.74599999999998</v>
      </c>
      <c r="Z6107" s="50">
        <v>158.07300000000001</v>
      </c>
      <c r="AA6107" s="50">
        <v>25.266999999999999</v>
      </c>
      <c r="AB6107" s="50">
        <v>2.11</v>
      </c>
      <c r="AC6107" s="50" t="str">
        <f t="shared" si="389"/>
        <v>Myanmar-2070</v>
      </c>
      <c r="AD6107" s="51">
        <f t="shared" si="390"/>
        <v>39470.962999999996</v>
      </c>
      <c r="AE6107" s="15">
        <f t="shared" si="391"/>
        <v>0.54361850761026542</v>
      </c>
      <c r="AF6107">
        <f t="shared" si="392"/>
        <v>0.21571211315041469</v>
      </c>
    </row>
    <row r="6108" spans="1:32" x14ac:dyDescent="0.25">
      <c r="A6108" s="59">
        <v>6091</v>
      </c>
      <c r="B6108" s="60" t="s">
        <v>309</v>
      </c>
      <c r="C6108" s="61" t="s">
        <v>462</v>
      </c>
      <c r="D6108" s="62"/>
      <c r="E6108" s="62">
        <v>516</v>
      </c>
      <c r="F6108" s="62">
        <v>2070</v>
      </c>
      <c r="G6108" s="50">
        <v>372.03100000000001</v>
      </c>
      <c r="H6108" s="50">
        <v>376.88799999999998</v>
      </c>
      <c r="I6108" s="50">
        <v>382.34</v>
      </c>
      <c r="J6108" s="50">
        <v>387.18099999999998</v>
      </c>
      <c r="K6108" s="50">
        <v>388.33699999999999</v>
      </c>
      <c r="L6108" s="50">
        <v>383.43700000000001</v>
      </c>
      <c r="M6108" s="50">
        <v>373.74900000000002</v>
      </c>
      <c r="N6108" s="50">
        <v>363.084</v>
      </c>
      <c r="O6108" s="50">
        <v>352.762</v>
      </c>
      <c r="P6108" s="50">
        <v>341.13600000000002</v>
      </c>
      <c r="Q6108" s="50">
        <v>323.08600000000001</v>
      </c>
      <c r="R6108" s="50">
        <v>295.93</v>
      </c>
      <c r="S6108" s="50">
        <v>242.982</v>
      </c>
      <c r="T6108" s="50">
        <v>207.69200000000001</v>
      </c>
      <c r="U6108" s="50">
        <v>176.16800000000001</v>
      </c>
      <c r="V6108" s="50">
        <v>133.124</v>
      </c>
      <c r="W6108" s="50" t="s">
        <v>311</v>
      </c>
      <c r="X6108" s="50">
        <v>77.656999999999996</v>
      </c>
      <c r="Y6108" s="50">
        <v>34.137999999999998</v>
      </c>
      <c r="Z6108" s="50">
        <v>11.097</v>
      </c>
      <c r="AA6108" s="50">
        <v>2.2330000000000001</v>
      </c>
      <c r="AB6108" s="50">
        <v>0.249</v>
      </c>
      <c r="AC6108" s="50" t="str">
        <f t="shared" si="389"/>
        <v>Namibia-2070</v>
      </c>
      <c r="AD6108" s="51">
        <f t="shared" si="390"/>
        <v>3451.6839999999997</v>
      </c>
      <c r="AE6108" s="15">
        <f t="shared" si="391"/>
        <v>0.51384107004001522</v>
      </c>
      <c r="AF6108">
        <f t="shared" si="392"/>
        <v>0.14016277313507935</v>
      </c>
    </row>
    <row r="6109" spans="1:32" x14ac:dyDescent="0.25">
      <c r="A6109" s="59">
        <v>6092</v>
      </c>
      <c r="B6109" s="60" t="s">
        <v>309</v>
      </c>
      <c r="C6109" s="61" t="s">
        <v>463</v>
      </c>
      <c r="D6109" s="62"/>
      <c r="E6109" s="62">
        <v>528</v>
      </c>
      <c r="F6109" s="62">
        <v>2070</v>
      </c>
      <c r="G6109" s="50">
        <v>837.87400000000002</v>
      </c>
      <c r="H6109" s="50">
        <v>857.48199999999997</v>
      </c>
      <c r="I6109" s="50">
        <v>867.53499999999997</v>
      </c>
      <c r="J6109" s="50">
        <v>871.14</v>
      </c>
      <c r="K6109" s="50">
        <v>876.93100000000004</v>
      </c>
      <c r="L6109" s="50">
        <v>898.64700000000005</v>
      </c>
      <c r="M6109" s="50">
        <v>934.851</v>
      </c>
      <c r="N6109" s="50">
        <v>970.67200000000003</v>
      </c>
      <c r="O6109" s="50">
        <v>993.32500000000005</v>
      </c>
      <c r="P6109" s="50">
        <v>997.39599999999996</v>
      </c>
      <c r="Q6109" s="50">
        <v>980.52499999999998</v>
      </c>
      <c r="R6109" s="50">
        <v>960.37800000000004</v>
      </c>
      <c r="S6109" s="50">
        <v>990.16899999999998</v>
      </c>
      <c r="T6109" s="50">
        <v>1039.6990000000001</v>
      </c>
      <c r="U6109" s="50">
        <v>997.54700000000003</v>
      </c>
      <c r="V6109" s="50">
        <v>973.27800000000002</v>
      </c>
      <c r="W6109" s="50" t="s">
        <v>311</v>
      </c>
      <c r="X6109" s="50">
        <v>854.077</v>
      </c>
      <c r="Y6109" s="50">
        <v>626.31899999999996</v>
      </c>
      <c r="Z6109" s="50">
        <v>363.137</v>
      </c>
      <c r="AA6109" s="50">
        <v>151.43199999999999</v>
      </c>
      <c r="AB6109" s="50">
        <v>32.118000000000002</v>
      </c>
      <c r="AC6109" s="50" t="str">
        <f t="shared" si="389"/>
        <v>Netherlands-2070</v>
      </c>
      <c r="AD6109" s="51">
        <f t="shared" si="390"/>
        <v>9474.0339999999997</v>
      </c>
      <c r="AE6109" s="15">
        <f t="shared" si="391"/>
        <v>0.80224516821451153</v>
      </c>
      <c r="AF6109">
        <f t="shared" si="392"/>
        <v>0.41851278461899533</v>
      </c>
    </row>
    <row r="6110" spans="1:32" x14ac:dyDescent="0.25">
      <c r="A6110" s="59">
        <v>6093</v>
      </c>
      <c r="B6110" s="60" t="s">
        <v>309</v>
      </c>
      <c r="C6110" s="61" t="s">
        <v>382</v>
      </c>
      <c r="D6110" s="62"/>
      <c r="E6110" s="62">
        <v>540</v>
      </c>
      <c r="F6110" s="62">
        <v>2070</v>
      </c>
      <c r="G6110" s="50">
        <v>22.335000000000001</v>
      </c>
      <c r="H6110" s="50">
        <v>22.556999999999999</v>
      </c>
      <c r="I6110" s="50">
        <v>22.716000000000001</v>
      </c>
      <c r="J6110" s="50">
        <v>23.108000000000001</v>
      </c>
      <c r="K6110" s="50">
        <v>23.802</v>
      </c>
      <c r="L6110" s="50">
        <v>24.501000000000001</v>
      </c>
      <c r="M6110" s="50">
        <v>25.2</v>
      </c>
      <c r="N6110" s="50">
        <v>25.827999999999999</v>
      </c>
      <c r="O6110" s="50">
        <v>26.196000000000002</v>
      </c>
      <c r="P6110" s="50">
        <v>26.251000000000001</v>
      </c>
      <c r="Q6110" s="50">
        <v>26.068999999999999</v>
      </c>
      <c r="R6110" s="50">
        <v>25.518999999999998</v>
      </c>
      <c r="S6110" s="50">
        <v>23.905000000000001</v>
      </c>
      <c r="T6110" s="50">
        <v>23.321999999999999</v>
      </c>
      <c r="U6110" s="50">
        <v>22.358000000000001</v>
      </c>
      <c r="V6110" s="50">
        <v>20.466999999999999</v>
      </c>
      <c r="W6110" s="50" t="s">
        <v>311</v>
      </c>
      <c r="X6110" s="50">
        <v>14.743</v>
      </c>
      <c r="Y6110" s="50">
        <v>8.8659999999999997</v>
      </c>
      <c r="Z6110" s="50">
        <v>5.0019999999999998</v>
      </c>
      <c r="AA6110" s="50">
        <v>2.181</v>
      </c>
      <c r="AB6110" s="50">
        <v>0.48499999999999999</v>
      </c>
      <c r="AC6110" s="50" t="str">
        <f t="shared" si="389"/>
        <v>New Caledonia-2070</v>
      </c>
      <c r="AD6110" s="51">
        <f t="shared" si="390"/>
        <v>250.37900000000002</v>
      </c>
      <c r="AE6110" s="15">
        <f t="shared" si="391"/>
        <v>0.65912876079862925</v>
      </c>
      <c r="AF6110">
        <f t="shared" si="392"/>
        <v>0.30637730473258334</v>
      </c>
    </row>
    <row r="6111" spans="1:32" x14ac:dyDescent="0.25">
      <c r="A6111" s="59">
        <v>6094</v>
      </c>
      <c r="B6111" s="60" t="s">
        <v>309</v>
      </c>
      <c r="C6111" s="61" t="s">
        <v>464</v>
      </c>
      <c r="D6111" s="62"/>
      <c r="E6111" s="62">
        <v>554</v>
      </c>
      <c r="F6111" s="62">
        <v>2070</v>
      </c>
      <c r="G6111" s="50">
        <v>303.517</v>
      </c>
      <c r="H6111" s="50">
        <v>309.22899999999998</v>
      </c>
      <c r="I6111" s="50">
        <v>316.02</v>
      </c>
      <c r="J6111" s="50">
        <v>322.43400000000003</v>
      </c>
      <c r="K6111" s="50">
        <v>327.35700000000003</v>
      </c>
      <c r="L6111" s="50">
        <v>332.71600000000001</v>
      </c>
      <c r="M6111" s="50">
        <v>338.30099999999999</v>
      </c>
      <c r="N6111" s="50">
        <v>345.66</v>
      </c>
      <c r="O6111" s="50">
        <v>354.22500000000002</v>
      </c>
      <c r="P6111" s="50">
        <v>358.24099999999999</v>
      </c>
      <c r="Q6111" s="50">
        <v>356.70400000000001</v>
      </c>
      <c r="R6111" s="50">
        <v>352.88400000000001</v>
      </c>
      <c r="S6111" s="50">
        <v>352.97399999999999</v>
      </c>
      <c r="T6111" s="50">
        <v>326.053</v>
      </c>
      <c r="U6111" s="50">
        <v>332.65199999999999</v>
      </c>
      <c r="V6111" s="50">
        <v>330.13799999999998</v>
      </c>
      <c r="W6111" s="50" t="s">
        <v>311</v>
      </c>
      <c r="X6111" s="50">
        <v>274.50900000000001</v>
      </c>
      <c r="Y6111" s="50">
        <v>196.12100000000001</v>
      </c>
      <c r="Z6111" s="50">
        <v>111.51300000000001</v>
      </c>
      <c r="AA6111" s="50">
        <v>43.427999999999997</v>
      </c>
      <c r="AB6111" s="50">
        <v>6.4050000000000002</v>
      </c>
      <c r="AC6111" s="50" t="str">
        <f t="shared" si="389"/>
        <v>New Zealand-2070</v>
      </c>
      <c r="AD6111" s="51">
        <f t="shared" si="390"/>
        <v>3441.4960000000005</v>
      </c>
      <c r="AE6111" s="15">
        <f t="shared" si="391"/>
        <v>0.74083625260642449</v>
      </c>
      <c r="AF6111">
        <f t="shared" si="392"/>
        <v>0.37087456083868653</v>
      </c>
    </row>
    <row r="6112" spans="1:32" x14ac:dyDescent="0.25">
      <c r="A6112" s="59">
        <v>6095</v>
      </c>
      <c r="B6112" s="60" t="s">
        <v>309</v>
      </c>
      <c r="C6112" s="61" t="s">
        <v>465</v>
      </c>
      <c r="D6112" s="62"/>
      <c r="E6112" s="62">
        <v>558</v>
      </c>
      <c r="F6112" s="62">
        <v>2070</v>
      </c>
      <c r="G6112" s="50">
        <v>373.01499999999999</v>
      </c>
      <c r="H6112" s="50">
        <v>384.67200000000003</v>
      </c>
      <c r="I6112" s="50">
        <v>396.07900000000001</v>
      </c>
      <c r="J6112" s="50">
        <v>408.29899999999998</v>
      </c>
      <c r="K6112" s="50">
        <v>419.50299999999999</v>
      </c>
      <c r="L6112" s="50">
        <v>431.47699999999998</v>
      </c>
      <c r="M6112" s="50">
        <v>444.16</v>
      </c>
      <c r="N6112" s="50">
        <v>458.21699999999998</v>
      </c>
      <c r="O6112" s="50">
        <v>475.69299999999998</v>
      </c>
      <c r="P6112" s="50">
        <v>494.24099999999999</v>
      </c>
      <c r="Q6112" s="50">
        <v>512.42999999999995</v>
      </c>
      <c r="R6112" s="50">
        <v>518.85199999999998</v>
      </c>
      <c r="S6112" s="50">
        <v>514.70500000000004</v>
      </c>
      <c r="T6112" s="50">
        <v>484.54500000000002</v>
      </c>
      <c r="U6112" s="50">
        <v>461.286</v>
      </c>
      <c r="V6112" s="50">
        <v>418.86599999999999</v>
      </c>
      <c r="W6112" s="50" t="s">
        <v>311</v>
      </c>
      <c r="X6112" s="50">
        <v>346.27699999999999</v>
      </c>
      <c r="Y6112" s="50">
        <v>239.98</v>
      </c>
      <c r="Z6112" s="50">
        <v>127.386</v>
      </c>
      <c r="AA6112" s="50">
        <v>51.313000000000002</v>
      </c>
      <c r="AB6112" s="50">
        <v>16.295999999999999</v>
      </c>
      <c r="AC6112" s="50" t="str">
        <f t="shared" si="389"/>
        <v>Nicaragua-2070</v>
      </c>
      <c r="AD6112" s="51">
        <f t="shared" si="390"/>
        <v>4677.5770000000002</v>
      </c>
      <c r="AE6112" s="15">
        <f t="shared" si="391"/>
        <v>0.70543253483587764</v>
      </c>
      <c r="AF6112">
        <f t="shared" si="392"/>
        <v>0.36800253389313581</v>
      </c>
    </row>
    <row r="6113" spans="1:32" x14ac:dyDescent="0.25">
      <c r="A6113" s="59">
        <v>6096</v>
      </c>
      <c r="B6113" s="60" t="s">
        <v>309</v>
      </c>
      <c r="C6113" s="61" t="s">
        <v>466</v>
      </c>
      <c r="D6113" s="62"/>
      <c r="E6113" s="62">
        <v>566</v>
      </c>
      <c r="F6113" s="62">
        <v>2070</v>
      </c>
      <c r="G6113" s="50">
        <v>58910.15</v>
      </c>
      <c r="H6113" s="50">
        <v>56953.243000000002</v>
      </c>
      <c r="I6113" s="50">
        <v>54902.008000000002</v>
      </c>
      <c r="J6113" s="50">
        <v>52730.307000000001</v>
      </c>
      <c r="K6113" s="50">
        <v>50052.745999999999</v>
      </c>
      <c r="L6113" s="50">
        <v>47050.008000000002</v>
      </c>
      <c r="M6113" s="50">
        <v>43640.66</v>
      </c>
      <c r="N6113" s="50">
        <v>39838.642999999996</v>
      </c>
      <c r="O6113" s="50">
        <v>35811.029000000002</v>
      </c>
      <c r="P6113" s="50">
        <v>31773.891</v>
      </c>
      <c r="Q6113" s="50">
        <v>27842.159</v>
      </c>
      <c r="R6113" s="50">
        <v>23828.387999999999</v>
      </c>
      <c r="S6113" s="50">
        <v>19146.073</v>
      </c>
      <c r="T6113" s="50">
        <v>14370.757</v>
      </c>
      <c r="U6113" s="50">
        <v>9684.7729999999992</v>
      </c>
      <c r="V6113" s="50">
        <v>5728.317</v>
      </c>
      <c r="W6113" s="50" t="s">
        <v>311</v>
      </c>
      <c r="X6113" s="50">
        <v>2732.4349999999999</v>
      </c>
      <c r="Y6113" s="50">
        <v>889.85199999999998</v>
      </c>
      <c r="Z6113" s="50">
        <v>161.37799999999999</v>
      </c>
      <c r="AA6113" s="50">
        <v>14.746</v>
      </c>
      <c r="AB6113" s="50">
        <v>0.73199999999999998</v>
      </c>
      <c r="AC6113" s="50" t="str">
        <f t="shared" si="389"/>
        <v>Nigeria-2070</v>
      </c>
      <c r="AD6113" s="51">
        <f t="shared" si="390"/>
        <v>371713.90399999992</v>
      </c>
      <c r="AE6113" s="15">
        <f t="shared" si="391"/>
        <v>0.54974642810240448</v>
      </c>
      <c r="AF6113">
        <f t="shared" si="392"/>
        <v>6.1906490607968899E-2</v>
      </c>
    </row>
    <row r="6114" spans="1:32" x14ac:dyDescent="0.25">
      <c r="A6114" s="59">
        <v>6097</v>
      </c>
      <c r="B6114" s="60" t="s">
        <v>309</v>
      </c>
      <c r="C6114" s="61" t="s">
        <v>467</v>
      </c>
      <c r="D6114" s="62">
        <v>16</v>
      </c>
      <c r="E6114" s="62">
        <v>578</v>
      </c>
      <c r="F6114" s="62">
        <v>2070</v>
      </c>
      <c r="G6114" s="50">
        <v>394.21199999999999</v>
      </c>
      <c r="H6114" s="50">
        <v>395.029</v>
      </c>
      <c r="I6114" s="50">
        <v>393.815</v>
      </c>
      <c r="J6114" s="50">
        <v>399.56400000000002</v>
      </c>
      <c r="K6114" s="50">
        <v>412.964</v>
      </c>
      <c r="L6114" s="50">
        <v>426.98599999999999</v>
      </c>
      <c r="M6114" s="50">
        <v>439.334</v>
      </c>
      <c r="N6114" s="50">
        <v>449.017</v>
      </c>
      <c r="O6114" s="50">
        <v>454.53800000000001</v>
      </c>
      <c r="P6114" s="50">
        <v>453.36900000000003</v>
      </c>
      <c r="Q6114" s="50">
        <v>443.43099999999998</v>
      </c>
      <c r="R6114" s="50">
        <v>425.22199999999998</v>
      </c>
      <c r="S6114" s="50">
        <v>427.82499999999999</v>
      </c>
      <c r="T6114" s="50">
        <v>407.09899999999999</v>
      </c>
      <c r="U6114" s="50">
        <v>400.22300000000001</v>
      </c>
      <c r="V6114" s="50">
        <v>376.113</v>
      </c>
      <c r="W6114" s="50" t="s">
        <v>311</v>
      </c>
      <c r="X6114" s="50">
        <v>327.17500000000001</v>
      </c>
      <c r="Y6114" s="50">
        <v>241.65799999999999</v>
      </c>
      <c r="Z6114" s="50">
        <v>134.78</v>
      </c>
      <c r="AA6114" s="50">
        <v>50.042000000000002</v>
      </c>
      <c r="AB6114" s="50">
        <v>8.4060000000000006</v>
      </c>
      <c r="AC6114" s="50" t="str">
        <f t="shared" si="389"/>
        <v>Norway-2070</v>
      </c>
      <c r="AD6114" s="51">
        <f t="shared" si="390"/>
        <v>4332.25</v>
      </c>
      <c r="AE6114" s="15">
        <f t="shared" si="391"/>
        <v>0.72215407698078371</v>
      </c>
      <c r="AF6114">
        <f t="shared" si="392"/>
        <v>0.35274488849757385</v>
      </c>
    </row>
    <row r="6115" spans="1:32" x14ac:dyDescent="0.25">
      <c r="A6115" s="59">
        <v>6098</v>
      </c>
      <c r="B6115" s="60" t="s">
        <v>309</v>
      </c>
      <c r="C6115" s="61" t="s">
        <v>468</v>
      </c>
      <c r="D6115" s="62"/>
      <c r="E6115" s="62">
        <v>512</v>
      </c>
      <c r="F6115" s="62">
        <v>2070</v>
      </c>
      <c r="G6115" s="50">
        <v>295.36900000000003</v>
      </c>
      <c r="H6115" s="50">
        <v>300.72300000000001</v>
      </c>
      <c r="I6115" s="50">
        <v>315.63799999999998</v>
      </c>
      <c r="J6115" s="50">
        <v>334.18700000000001</v>
      </c>
      <c r="K6115" s="50">
        <v>369.84100000000001</v>
      </c>
      <c r="L6115" s="50">
        <v>411.31400000000002</v>
      </c>
      <c r="M6115" s="50">
        <v>428.81</v>
      </c>
      <c r="N6115" s="50">
        <v>432.96800000000002</v>
      </c>
      <c r="O6115" s="50">
        <v>440.59</v>
      </c>
      <c r="P6115" s="50">
        <v>473.38200000000001</v>
      </c>
      <c r="Q6115" s="50">
        <v>513.572</v>
      </c>
      <c r="R6115" s="50">
        <v>510.56099999999998</v>
      </c>
      <c r="S6115" s="50">
        <v>457.286</v>
      </c>
      <c r="T6115" s="50">
        <v>402.40100000000001</v>
      </c>
      <c r="U6115" s="50">
        <v>401.59100000000001</v>
      </c>
      <c r="V6115" s="50">
        <v>390.69400000000002</v>
      </c>
      <c r="W6115" s="50" t="s">
        <v>311</v>
      </c>
      <c r="X6115" s="50">
        <v>312.92899999999997</v>
      </c>
      <c r="Y6115" s="50">
        <v>185.51</v>
      </c>
      <c r="Z6115" s="50">
        <v>91.465999999999994</v>
      </c>
      <c r="AA6115" s="50">
        <v>31.318000000000001</v>
      </c>
      <c r="AB6115" s="50">
        <v>7.1289999999999996</v>
      </c>
      <c r="AC6115" s="50" t="str">
        <f t="shared" si="389"/>
        <v>Oman-2070</v>
      </c>
      <c r="AD6115" s="51">
        <f t="shared" si="390"/>
        <v>4372.5110000000004</v>
      </c>
      <c r="AE6115" s="15">
        <f t="shared" si="391"/>
        <v>0.62544565353866466</v>
      </c>
      <c r="AF6115">
        <f t="shared" si="392"/>
        <v>0.34499524151150557</v>
      </c>
    </row>
    <row r="6116" spans="1:32" x14ac:dyDescent="0.25">
      <c r="A6116" s="59">
        <v>6099</v>
      </c>
      <c r="B6116" s="60" t="s">
        <v>309</v>
      </c>
      <c r="C6116" s="61" t="s">
        <v>469</v>
      </c>
      <c r="D6116" s="62"/>
      <c r="E6116" s="62">
        <v>586</v>
      </c>
      <c r="F6116" s="62">
        <v>2070</v>
      </c>
      <c r="G6116" s="50">
        <v>23024.953000000001</v>
      </c>
      <c r="H6116" s="50">
        <v>23304.512999999999</v>
      </c>
      <c r="I6116" s="50">
        <v>23725.556</v>
      </c>
      <c r="J6116" s="50">
        <v>24309.126</v>
      </c>
      <c r="K6116" s="50">
        <v>24845.153999999999</v>
      </c>
      <c r="L6116" s="50">
        <v>24955.338</v>
      </c>
      <c r="M6116" s="50">
        <v>24475.206999999999</v>
      </c>
      <c r="N6116" s="50">
        <v>23687.039000000001</v>
      </c>
      <c r="O6116" s="50">
        <v>23182.571</v>
      </c>
      <c r="P6116" s="50">
        <v>23012.618999999999</v>
      </c>
      <c r="Q6116" s="50">
        <v>22524.775000000001</v>
      </c>
      <c r="R6116" s="50">
        <v>21077.748</v>
      </c>
      <c r="S6116" s="50">
        <v>17895.612000000001</v>
      </c>
      <c r="T6116" s="50">
        <v>14353.071</v>
      </c>
      <c r="U6116" s="50">
        <v>12147.213</v>
      </c>
      <c r="V6116" s="50">
        <v>8911.8109999999997</v>
      </c>
      <c r="W6116" s="50" t="s">
        <v>311</v>
      </c>
      <c r="X6116" s="50">
        <v>5314.5479999999998</v>
      </c>
      <c r="Y6116" s="50">
        <v>2134.7350000000001</v>
      </c>
      <c r="Z6116" s="50">
        <v>549.69299999999998</v>
      </c>
      <c r="AA6116" s="50">
        <v>78.091999999999999</v>
      </c>
      <c r="AB6116" s="50">
        <v>6.2220000000000004</v>
      </c>
      <c r="AC6116" s="50" t="str">
        <f t="shared" si="389"/>
        <v>Pakistan-2070</v>
      </c>
      <c r="AD6116" s="51">
        <f t="shared" si="390"/>
        <v>229965.18899999998</v>
      </c>
      <c r="AE6116" s="15">
        <f t="shared" si="391"/>
        <v>0.49377215522824197</v>
      </c>
      <c r="AF6116">
        <f t="shared" si="392"/>
        <v>0.14497484971104163</v>
      </c>
    </row>
    <row r="6117" spans="1:32" x14ac:dyDescent="0.25">
      <c r="A6117" s="59">
        <v>6100</v>
      </c>
      <c r="B6117" s="60" t="s">
        <v>309</v>
      </c>
      <c r="C6117" s="61" t="s">
        <v>470</v>
      </c>
      <c r="D6117" s="62"/>
      <c r="E6117" s="62">
        <v>591</v>
      </c>
      <c r="F6117" s="62">
        <v>2070</v>
      </c>
      <c r="G6117" s="50">
        <v>351.84199999999998</v>
      </c>
      <c r="H6117" s="50">
        <v>357.80700000000002</v>
      </c>
      <c r="I6117" s="50">
        <v>363.97</v>
      </c>
      <c r="J6117" s="50">
        <v>371.47399999999999</v>
      </c>
      <c r="K6117" s="50">
        <v>379.21699999999998</v>
      </c>
      <c r="L6117" s="50">
        <v>385.94600000000003</v>
      </c>
      <c r="M6117" s="50">
        <v>390.84800000000001</v>
      </c>
      <c r="N6117" s="50">
        <v>394.54899999999998</v>
      </c>
      <c r="O6117" s="50">
        <v>395.44200000000001</v>
      </c>
      <c r="P6117" s="50">
        <v>392.78399999999999</v>
      </c>
      <c r="Q6117" s="50">
        <v>387.9</v>
      </c>
      <c r="R6117" s="50">
        <v>381.47899999999998</v>
      </c>
      <c r="S6117" s="50">
        <v>358.35300000000001</v>
      </c>
      <c r="T6117" s="50">
        <v>333.25400000000002</v>
      </c>
      <c r="U6117" s="50">
        <v>307.22300000000001</v>
      </c>
      <c r="V6117" s="50">
        <v>264.95699999999999</v>
      </c>
      <c r="W6117" s="50" t="s">
        <v>311</v>
      </c>
      <c r="X6117" s="50">
        <v>219.911</v>
      </c>
      <c r="Y6117" s="50">
        <v>162.58199999999999</v>
      </c>
      <c r="Z6117" s="50">
        <v>102.167</v>
      </c>
      <c r="AA6117" s="50">
        <v>48.441000000000003</v>
      </c>
      <c r="AB6117" s="50">
        <v>13.238</v>
      </c>
      <c r="AC6117" s="50" t="str">
        <f t="shared" si="389"/>
        <v>Panama-2070</v>
      </c>
      <c r="AD6117" s="51">
        <f t="shared" si="390"/>
        <v>3837.9920000000002</v>
      </c>
      <c r="AE6117" s="15">
        <f t="shared" si="391"/>
        <v>0.65799824491557024</v>
      </c>
      <c r="AF6117">
        <f t="shared" si="392"/>
        <v>0.29557980059902955</v>
      </c>
    </row>
    <row r="6118" spans="1:32" x14ac:dyDescent="0.25">
      <c r="A6118" s="59">
        <v>6101</v>
      </c>
      <c r="B6118" s="60" t="s">
        <v>309</v>
      </c>
      <c r="C6118" s="61" t="s">
        <v>383</v>
      </c>
      <c r="D6118" s="62"/>
      <c r="E6118" s="62">
        <v>598</v>
      </c>
      <c r="F6118" s="62">
        <v>2070</v>
      </c>
      <c r="G6118" s="50">
        <v>1327.5840000000001</v>
      </c>
      <c r="H6118" s="50">
        <v>1323.847</v>
      </c>
      <c r="I6118" s="50">
        <v>1316.345</v>
      </c>
      <c r="J6118" s="50">
        <v>1301.287</v>
      </c>
      <c r="K6118" s="50">
        <v>1279.1600000000001</v>
      </c>
      <c r="L6118" s="50">
        <v>1253.7049999999999</v>
      </c>
      <c r="M6118" s="50">
        <v>1219.4849999999999</v>
      </c>
      <c r="N6118" s="50">
        <v>1176.0050000000001</v>
      </c>
      <c r="O6118" s="50">
        <v>1118.5260000000001</v>
      </c>
      <c r="P6118" s="50">
        <v>1047.876</v>
      </c>
      <c r="Q6118" s="50">
        <v>963.24599999999998</v>
      </c>
      <c r="R6118" s="50">
        <v>868.06700000000001</v>
      </c>
      <c r="S6118" s="50">
        <v>764.38099999999997</v>
      </c>
      <c r="T6118" s="50">
        <v>626.99599999999998</v>
      </c>
      <c r="U6118" s="50">
        <v>470.12900000000002</v>
      </c>
      <c r="V6118" s="50">
        <v>303.17099999999999</v>
      </c>
      <c r="W6118" s="50" t="s">
        <v>311</v>
      </c>
      <c r="X6118" s="50">
        <v>174.876</v>
      </c>
      <c r="Y6118" s="50">
        <v>84.334000000000003</v>
      </c>
      <c r="Z6118" s="50">
        <v>29.088000000000001</v>
      </c>
      <c r="AA6118" s="50">
        <v>6.609</v>
      </c>
      <c r="AB6118" s="50">
        <v>0.83899999999999997</v>
      </c>
      <c r="AC6118" s="50" t="str">
        <f t="shared" si="389"/>
        <v>Papua New Guinea-2070</v>
      </c>
      <c r="AD6118" s="51">
        <f t="shared" si="390"/>
        <v>10991.737999999999</v>
      </c>
      <c r="AE6118" s="15">
        <f t="shared" si="391"/>
        <v>0.51527956725314961</v>
      </c>
      <c r="AF6118">
        <f t="shared" si="392"/>
        <v>0.11337547463106086</v>
      </c>
    </row>
    <row r="6119" spans="1:32" x14ac:dyDescent="0.25">
      <c r="A6119" s="59">
        <v>6102</v>
      </c>
      <c r="B6119" s="60" t="s">
        <v>309</v>
      </c>
      <c r="C6119" s="61" t="s">
        <v>471</v>
      </c>
      <c r="D6119" s="62"/>
      <c r="E6119" s="62">
        <v>604</v>
      </c>
      <c r="F6119" s="62">
        <v>2070</v>
      </c>
      <c r="G6119" s="50">
        <v>2204.192</v>
      </c>
      <c r="H6119" s="50">
        <v>2261.3359999999998</v>
      </c>
      <c r="I6119" s="50">
        <v>2326.77</v>
      </c>
      <c r="J6119" s="50">
        <v>2399.3609999999999</v>
      </c>
      <c r="K6119" s="50">
        <v>2470.3580000000002</v>
      </c>
      <c r="L6119" s="50">
        <v>2525.5500000000002</v>
      </c>
      <c r="M6119" s="50">
        <v>2565.2750000000001</v>
      </c>
      <c r="N6119" s="50">
        <v>2607.6010000000001</v>
      </c>
      <c r="O6119" s="50">
        <v>2661.192</v>
      </c>
      <c r="P6119" s="50">
        <v>2718.78</v>
      </c>
      <c r="Q6119" s="50">
        <v>2757.1149999999998</v>
      </c>
      <c r="R6119" s="50">
        <v>2745.2710000000002</v>
      </c>
      <c r="S6119" s="50">
        <v>2583.076</v>
      </c>
      <c r="T6119" s="50">
        <v>2421.5920000000001</v>
      </c>
      <c r="U6119" s="50">
        <v>2234.1680000000001</v>
      </c>
      <c r="V6119" s="50">
        <v>2046.912</v>
      </c>
      <c r="W6119" s="50" t="s">
        <v>311</v>
      </c>
      <c r="X6119" s="50">
        <v>1652.201</v>
      </c>
      <c r="Y6119" s="50">
        <v>1078.701</v>
      </c>
      <c r="Z6119" s="50">
        <v>584.18399999999997</v>
      </c>
      <c r="AA6119" s="50">
        <v>219.066</v>
      </c>
      <c r="AB6119" s="50">
        <v>61.484999999999999</v>
      </c>
      <c r="AC6119" s="50" t="str">
        <f t="shared" si="389"/>
        <v>Peru-2070</v>
      </c>
      <c r="AD6119" s="51">
        <f t="shared" si="390"/>
        <v>26033.578999999998</v>
      </c>
      <c r="AE6119" s="15">
        <f t="shared" si="391"/>
        <v>0.65648319042110981</v>
      </c>
      <c r="AF6119">
        <f t="shared" si="392"/>
        <v>0.31372532712530427</v>
      </c>
    </row>
    <row r="6120" spans="1:32" x14ac:dyDescent="0.25">
      <c r="A6120" s="59">
        <v>6103</v>
      </c>
      <c r="B6120" s="60" t="s">
        <v>309</v>
      </c>
      <c r="C6120" s="61" t="s">
        <v>472</v>
      </c>
      <c r="D6120" s="62"/>
      <c r="E6120" s="62">
        <v>608</v>
      </c>
      <c r="F6120" s="62">
        <v>2070</v>
      </c>
      <c r="G6120" s="50">
        <v>11045.754000000001</v>
      </c>
      <c r="H6120" s="50">
        <v>11277.804</v>
      </c>
      <c r="I6120" s="50">
        <v>11508.513999999999</v>
      </c>
      <c r="J6120" s="50">
        <v>11693.525</v>
      </c>
      <c r="K6120" s="50">
        <v>11754.228999999999</v>
      </c>
      <c r="L6120" s="50">
        <v>11726.144</v>
      </c>
      <c r="M6120" s="50">
        <v>11653.887000000001</v>
      </c>
      <c r="N6120" s="50">
        <v>11528.257</v>
      </c>
      <c r="O6120" s="50">
        <v>11300.245999999999</v>
      </c>
      <c r="P6120" s="50">
        <v>10962.154</v>
      </c>
      <c r="Q6120" s="50">
        <v>10451.958000000001</v>
      </c>
      <c r="R6120" s="50">
        <v>9705.384</v>
      </c>
      <c r="S6120" s="50">
        <v>8727.4249999999993</v>
      </c>
      <c r="T6120" s="50">
        <v>7609.5339999999997</v>
      </c>
      <c r="U6120" s="50">
        <v>6463.5870000000004</v>
      </c>
      <c r="V6120" s="50">
        <v>4942.268</v>
      </c>
      <c r="W6120" s="50" t="s">
        <v>311</v>
      </c>
      <c r="X6120" s="50">
        <v>3008.4920000000002</v>
      </c>
      <c r="Y6120" s="50">
        <v>1461.6510000000001</v>
      </c>
      <c r="Z6120" s="50">
        <v>505.06400000000002</v>
      </c>
      <c r="AA6120" s="50">
        <v>105.285</v>
      </c>
      <c r="AB6120" s="50">
        <v>12.289</v>
      </c>
      <c r="AC6120" s="50" t="str">
        <f t="shared" si="389"/>
        <v>Philippines-2070</v>
      </c>
      <c r="AD6120" s="51">
        <f t="shared" si="390"/>
        <v>109503.209</v>
      </c>
      <c r="AE6120" s="15">
        <f t="shared" si="391"/>
        <v>0.52911912380576898</v>
      </c>
      <c r="AF6120">
        <f t="shared" si="392"/>
        <v>0.16819424939767624</v>
      </c>
    </row>
    <row r="6121" spans="1:32" x14ac:dyDescent="0.25">
      <c r="A6121" s="59">
        <v>6104</v>
      </c>
      <c r="B6121" s="60" t="s">
        <v>309</v>
      </c>
      <c r="C6121" s="61" t="s">
        <v>473</v>
      </c>
      <c r="D6121" s="62"/>
      <c r="E6121" s="62">
        <v>616</v>
      </c>
      <c r="F6121" s="62">
        <v>2070</v>
      </c>
      <c r="G6121" s="50">
        <v>1070.171</v>
      </c>
      <c r="H6121" s="50">
        <v>1087.557</v>
      </c>
      <c r="I6121" s="50">
        <v>1133.8610000000001</v>
      </c>
      <c r="J6121" s="50">
        <v>1202.8409999999999</v>
      </c>
      <c r="K6121" s="50">
        <v>1275.039</v>
      </c>
      <c r="L6121" s="50">
        <v>1310.155</v>
      </c>
      <c r="M6121" s="50">
        <v>1300.441</v>
      </c>
      <c r="N6121" s="50">
        <v>1300.1410000000001</v>
      </c>
      <c r="O6121" s="50">
        <v>1366.6410000000001</v>
      </c>
      <c r="P6121" s="50">
        <v>1473.598</v>
      </c>
      <c r="Q6121" s="50">
        <v>1625.126</v>
      </c>
      <c r="R6121" s="50">
        <v>1774.136</v>
      </c>
      <c r="S6121" s="50">
        <v>1823.414</v>
      </c>
      <c r="T6121" s="50">
        <v>1563.2650000000001</v>
      </c>
      <c r="U6121" s="50">
        <v>1670.627</v>
      </c>
      <c r="V6121" s="50">
        <v>1880.807</v>
      </c>
      <c r="W6121" s="50" t="s">
        <v>311</v>
      </c>
      <c r="X6121" s="50">
        <v>1817.066</v>
      </c>
      <c r="Y6121" s="50">
        <v>1522.4369999999999</v>
      </c>
      <c r="Z6121" s="50">
        <v>825.56200000000001</v>
      </c>
      <c r="AA6121" s="50">
        <v>281.25700000000001</v>
      </c>
      <c r="AB6121" s="50">
        <v>56.292000000000002</v>
      </c>
      <c r="AC6121" s="50" t="str">
        <f t="shared" si="389"/>
        <v>Poland-2070</v>
      </c>
      <c r="AD6121" s="51">
        <f t="shared" si="390"/>
        <v>14451.532000000001</v>
      </c>
      <c r="AE6121" s="15">
        <f t="shared" si="391"/>
        <v>0.8932549158110018</v>
      </c>
      <c r="AF6121">
        <f t="shared" si="392"/>
        <v>0.54203051424831061</v>
      </c>
    </row>
    <row r="6122" spans="1:32" x14ac:dyDescent="0.25">
      <c r="A6122" s="59">
        <v>6105</v>
      </c>
      <c r="B6122" s="60" t="s">
        <v>309</v>
      </c>
      <c r="C6122" s="61" t="s">
        <v>474</v>
      </c>
      <c r="D6122" s="62"/>
      <c r="E6122" s="62">
        <v>620</v>
      </c>
      <c r="F6122" s="62">
        <v>2070</v>
      </c>
      <c r="G6122" s="50">
        <v>312.23899999999998</v>
      </c>
      <c r="H6122" s="50">
        <v>311.601</v>
      </c>
      <c r="I6122" s="50">
        <v>311.61599999999999</v>
      </c>
      <c r="J6122" s="50">
        <v>322.12099999999998</v>
      </c>
      <c r="K6122" s="50">
        <v>346.12</v>
      </c>
      <c r="L6122" s="50">
        <v>372.57400000000001</v>
      </c>
      <c r="M6122" s="50">
        <v>391.80200000000002</v>
      </c>
      <c r="N6122" s="50">
        <v>399.03399999999999</v>
      </c>
      <c r="O6122" s="50">
        <v>397.50400000000002</v>
      </c>
      <c r="P6122" s="50">
        <v>397.67200000000003</v>
      </c>
      <c r="Q6122" s="50">
        <v>422.90600000000001</v>
      </c>
      <c r="R6122" s="50">
        <v>472.27699999999999</v>
      </c>
      <c r="S6122" s="50">
        <v>513.57299999999998</v>
      </c>
      <c r="T6122" s="50">
        <v>531.15499999999997</v>
      </c>
      <c r="U6122" s="50">
        <v>520.78700000000003</v>
      </c>
      <c r="V6122" s="50">
        <v>482.65</v>
      </c>
      <c r="W6122" s="50" t="s">
        <v>311</v>
      </c>
      <c r="X6122" s="50">
        <v>448.27100000000002</v>
      </c>
      <c r="Y6122" s="50">
        <v>405.23500000000001</v>
      </c>
      <c r="Z6122" s="50">
        <v>288.05599999999998</v>
      </c>
      <c r="AA6122" s="50">
        <v>119.331</v>
      </c>
      <c r="AB6122" s="50">
        <v>22.814</v>
      </c>
      <c r="AC6122" s="50" t="str">
        <f t="shared" si="389"/>
        <v>Portugal-2070</v>
      </c>
      <c r="AD6122" s="51">
        <f t="shared" si="390"/>
        <v>4035.5830000000001</v>
      </c>
      <c r="AE6122" s="15">
        <f t="shared" si="391"/>
        <v>0.9301642414491289</v>
      </c>
      <c r="AF6122">
        <f t="shared" si="392"/>
        <v>0.56694365101541144</v>
      </c>
    </row>
    <row r="6123" spans="1:32" x14ac:dyDescent="0.25">
      <c r="A6123" s="59">
        <v>6106</v>
      </c>
      <c r="B6123" s="60" t="s">
        <v>309</v>
      </c>
      <c r="C6123" s="61" t="s">
        <v>384</v>
      </c>
      <c r="D6123" s="62"/>
      <c r="E6123" s="62">
        <v>630</v>
      </c>
      <c r="F6123" s="62">
        <v>2070</v>
      </c>
      <c r="G6123" s="50">
        <v>109.724</v>
      </c>
      <c r="H6123" s="50">
        <v>113.85899999999999</v>
      </c>
      <c r="I6123" s="50">
        <v>118.57599999999999</v>
      </c>
      <c r="J6123" s="50">
        <v>123.315</v>
      </c>
      <c r="K6123" s="50">
        <v>123.446</v>
      </c>
      <c r="L6123" s="50">
        <v>124.68</v>
      </c>
      <c r="M6123" s="50">
        <v>131.334</v>
      </c>
      <c r="N6123" s="50">
        <v>140.297</v>
      </c>
      <c r="O6123" s="50">
        <v>147.16300000000001</v>
      </c>
      <c r="P6123" s="50">
        <v>150.482</v>
      </c>
      <c r="Q6123" s="50">
        <v>158.048</v>
      </c>
      <c r="R6123" s="50">
        <v>160.739</v>
      </c>
      <c r="S6123" s="50">
        <v>185.07599999999999</v>
      </c>
      <c r="T6123" s="50">
        <v>193.74600000000001</v>
      </c>
      <c r="U6123" s="50">
        <v>199.822</v>
      </c>
      <c r="V6123" s="50">
        <v>191.56899999999999</v>
      </c>
      <c r="W6123" s="50" t="s">
        <v>311</v>
      </c>
      <c r="X6123" s="50">
        <v>160.47499999999999</v>
      </c>
      <c r="Y6123" s="50">
        <v>125.023</v>
      </c>
      <c r="Z6123" s="50">
        <v>81.594999999999999</v>
      </c>
      <c r="AA6123" s="50">
        <v>38.828000000000003</v>
      </c>
      <c r="AB6123" s="50">
        <v>14.396000000000001</v>
      </c>
      <c r="AC6123" s="50" t="str">
        <f t="shared" si="389"/>
        <v>Puerto Rico-2070</v>
      </c>
      <c r="AD6123" s="51">
        <f t="shared" si="390"/>
        <v>1444.58</v>
      </c>
      <c r="AE6123" s="15">
        <f t="shared" si="391"/>
        <v>0.93287529939497982</v>
      </c>
      <c r="AF6123">
        <f t="shared" si="392"/>
        <v>0.56273132225803546</v>
      </c>
    </row>
    <row r="6124" spans="1:32" x14ac:dyDescent="0.25">
      <c r="A6124" s="59">
        <v>6107</v>
      </c>
      <c r="B6124" s="60" t="s">
        <v>309</v>
      </c>
      <c r="C6124" s="61" t="s">
        <v>475</v>
      </c>
      <c r="D6124" s="62"/>
      <c r="E6124" s="62">
        <v>634</v>
      </c>
      <c r="F6124" s="62">
        <v>2070</v>
      </c>
      <c r="G6124" s="50">
        <v>148.107</v>
      </c>
      <c r="H6124" s="50">
        <v>151.12700000000001</v>
      </c>
      <c r="I6124" s="50">
        <v>153.536</v>
      </c>
      <c r="J6124" s="50">
        <v>157.44</v>
      </c>
      <c r="K6124" s="50">
        <v>203.297</v>
      </c>
      <c r="L6124" s="50">
        <v>283.45699999999999</v>
      </c>
      <c r="M6124" s="50">
        <v>330.32400000000001</v>
      </c>
      <c r="N6124" s="50">
        <v>331.87900000000002</v>
      </c>
      <c r="O6124" s="50">
        <v>313.928</v>
      </c>
      <c r="P6124" s="50">
        <v>291.363</v>
      </c>
      <c r="Q6124" s="50">
        <v>270.69400000000002</v>
      </c>
      <c r="R6124" s="50">
        <v>254.87100000000001</v>
      </c>
      <c r="S6124" s="50">
        <v>247.65</v>
      </c>
      <c r="T6124" s="50">
        <v>239.73599999999999</v>
      </c>
      <c r="U6124" s="50">
        <v>213.87200000000001</v>
      </c>
      <c r="V6124" s="50">
        <v>195.096</v>
      </c>
      <c r="W6124" s="50" t="s">
        <v>311</v>
      </c>
      <c r="X6124" s="50">
        <v>133.14400000000001</v>
      </c>
      <c r="Y6124" s="50">
        <v>73.186999999999998</v>
      </c>
      <c r="Z6124" s="50">
        <v>36.845999999999997</v>
      </c>
      <c r="AA6124" s="50">
        <v>14.846</v>
      </c>
      <c r="AB6124" s="50">
        <v>3.3010000000000002</v>
      </c>
      <c r="AC6124" s="50" t="str">
        <f t="shared" si="389"/>
        <v>Qatar-2070</v>
      </c>
      <c r="AD6124" s="51">
        <f t="shared" si="390"/>
        <v>2684.9030000000002</v>
      </c>
      <c r="AE6124" s="15">
        <f t="shared" si="391"/>
        <v>0.50757811362272676</v>
      </c>
      <c r="AF6124">
        <f t="shared" si="392"/>
        <v>0.29003277269492395</v>
      </c>
    </row>
    <row r="6125" spans="1:32" x14ac:dyDescent="0.25">
      <c r="A6125" s="59">
        <v>6108</v>
      </c>
      <c r="B6125" s="60" t="s">
        <v>309</v>
      </c>
      <c r="C6125" s="61" t="s">
        <v>345</v>
      </c>
      <c r="D6125" s="62"/>
      <c r="E6125" s="62">
        <v>410</v>
      </c>
      <c r="F6125" s="62">
        <v>2070</v>
      </c>
      <c r="G6125" s="50">
        <v>1893.3</v>
      </c>
      <c r="H6125" s="50">
        <v>1969.5319999999999</v>
      </c>
      <c r="I6125" s="50">
        <v>1980.3620000000001</v>
      </c>
      <c r="J6125" s="50">
        <v>1962.4110000000001</v>
      </c>
      <c r="K6125" s="50">
        <v>1953.16</v>
      </c>
      <c r="L6125" s="50">
        <v>1987.117</v>
      </c>
      <c r="M6125" s="50">
        <v>2122.0309999999999</v>
      </c>
      <c r="N6125" s="50">
        <v>2342.7310000000002</v>
      </c>
      <c r="O6125" s="50">
        <v>2458.3029999999999</v>
      </c>
      <c r="P6125" s="50">
        <v>2436.1779999999999</v>
      </c>
      <c r="Q6125" s="50">
        <v>2405.7660000000001</v>
      </c>
      <c r="R6125" s="50">
        <v>2355.5630000000001</v>
      </c>
      <c r="S6125" s="50">
        <v>2380.2289999999998</v>
      </c>
      <c r="T6125" s="50">
        <v>2551.9009999999998</v>
      </c>
      <c r="U6125" s="50">
        <v>3058.866</v>
      </c>
      <c r="V6125" s="50">
        <v>3202.9140000000002</v>
      </c>
      <c r="W6125" s="50" t="s">
        <v>311</v>
      </c>
      <c r="X6125" s="50">
        <v>2588.634</v>
      </c>
      <c r="Y6125" s="50">
        <v>2424.5839999999998</v>
      </c>
      <c r="Z6125" s="50">
        <v>1627.9670000000001</v>
      </c>
      <c r="AA6125" s="50">
        <v>911.58600000000001</v>
      </c>
      <c r="AB6125" s="50">
        <v>311.48899999999998</v>
      </c>
      <c r="AC6125" s="50" t="str">
        <f t="shared" si="389"/>
        <v>Republic of Korea-2070</v>
      </c>
      <c r="AD6125" s="51">
        <f t="shared" si="390"/>
        <v>22403.489000000001</v>
      </c>
      <c r="AE6125" s="15">
        <f t="shared" si="391"/>
        <v>1.0052512356445908</v>
      </c>
      <c r="AF6125">
        <f t="shared" si="392"/>
        <v>0.59043891985476682</v>
      </c>
    </row>
    <row r="6126" spans="1:32" x14ac:dyDescent="0.25">
      <c r="A6126" s="59">
        <v>6109</v>
      </c>
      <c r="B6126" s="60" t="s">
        <v>309</v>
      </c>
      <c r="C6126" s="61" t="s">
        <v>476</v>
      </c>
      <c r="D6126" s="62"/>
      <c r="E6126" s="62">
        <v>638</v>
      </c>
      <c r="F6126" s="62">
        <v>2070</v>
      </c>
      <c r="G6126" s="50">
        <v>50.152000000000001</v>
      </c>
      <c r="H6126" s="50">
        <v>51.026000000000003</v>
      </c>
      <c r="I6126" s="50">
        <v>51.914999999999999</v>
      </c>
      <c r="J6126" s="50">
        <v>52.874000000000002</v>
      </c>
      <c r="K6126" s="50">
        <v>53.142000000000003</v>
      </c>
      <c r="L6126" s="50">
        <v>53.253999999999998</v>
      </c>
      <c r="M6126" s="50">
        <v>54.722999999999999</v>
      </c>
      <c r="N6126" s="50">
        <v>56.768999999999998</v>
      </c>
      <c r="O6126" s="50">
        <v>57.863</v>
      </c>
      <c r="P6126" s="50">
        <v>57.963999999999999</v>
      </c>
      <c r="Q6126" s="50">
        <v>58.813000000000002</v>
      </c>
      <c r="R6126" s="50">
        <v>61.805999999999997</v>
      </c>
      <c r="S6126" s="50">
        <v>62.012</v>
      </c>
      <c r="T6126" s="50">
        <v>63.677</v>
      </c>
      <c r="U6126" s="50">
        <v>56.453000000000003</v>
      </c>
      <c r="V6126" s="50">
        <v>46.968000000000004</v>
      </c>
      <c r="W6126" s="50" t="s">
        <v>311</v>
      </c>
      <c r="X6126" s="50">
        <v>38.314</v>
      </c>
      <c r="Y6126" s="50">
        <v>30.823</v>
      </c>
      <c r="Z6126" s="50">
        <v>23.161000000000001</v>
      </c>
      <c r="AA6126" s="50">
        <v>11.975</v>
      </c>
      <c r="AB6126" s="50">
        <v>4.9109999999999996</v>
      </c>
      <c r="AC6126" s="50" t="str">
        <f t="shared" si="389"/>
        <v>Réunion-2070</v>
      </c>
      <c r="AD6126" s="51">
        <f t="shared" si="390"/>
        <v>569.22</v>
      </c>
      <c r="AE6126" s="15">
        <f t="shared" si="391"/>
        <v>0.75432170338357751</v>
      </c>
      <c r="AF6126">
        <f t="shared" si="392"/>
        <v>0.38249623085836748</v>
      </c>
    </row>
    <row r="6127" spans="1:32" x14ac:dyDescent="0.25">
      <c r="A6127" s="59">
        <v>6110</v>
      </c>
      <c r="B6127" s="60" t="s">
        <v>309</v>
      </c>
      <c r="C6127" s="61" t="s">
        <v>477</v>
      </c>
      <c r="D6127" s="62"/>
      <c r="E6127" s="62">
        <v>642</v>
      </c>
      <c r="F6127" s="62">
        <v>2070</v>
      </c>
      <c r="G6127" s="50">
        <v>660.55200000000002</v>
      </c>
      <c r="H6127" s="50">
        <v>674.43299999999999</v>
      </c>
      <c r="I6127" s="50">
        <v>692.87300000000005</v>
      </c>
      <c r="J6127" s="50">
        <v>715.37199999999996</v>
      </c>
      <c r="K6127" s="50">
        <v>737.67499999999995</v>
      </c>
      <c r="L6127" s="50">
        <v>758.94799999999998</v>
      </c>
      <c r="M6127" s="50">
        <v>772.55899999999997</v>
      </c>
      <c r="N6127" s="50">
        <v>779.86900000000003</v>
      </c>
      <c r="O6127" s="50">
        <v>798.91600000000005</v>
      </c>
      <c r="P6127" s="50">
        <v>829.64300000000003</v>
      </c>
      <c r="Q6127" s="50">
        <v>857.06899999999996</v>
      </c>
      <c r="R6127" s="50">
        <v>877.18700000000001</v>
      </c>
      <c r="S6127" s="50">
        <v>922.221</v>
      </c>
      <c r="T6127" s="50">
        <v>868.96600000000001</v>
      </c>
      <c r="U6127" s="50">
        <v>833.69799999999998</v>
      </c>
      <c r="V6127" s="50">
        <v>780.09100000000001</v>
      </c>
      <c r="W6127" s="50" t="s">
        <v>311</v>
      </c>
      <c r="X6127" s="50">
        <v>792.09299999999996</v>
      </c>
      <c r="Y6127" s="50">
        <v>481.714</v>
      </c>
      <c r="Z6127" s="50">
        <v>306.762</v>
      </c>
      <c r="AA6127" s="50">
        <v>100.935</v>
      </c>
      <c r="AB6127" s="50">
        <v>18.574000000000002</v>
      </c>
      <c r="AC6127" s="50" t="str">
        <f t="shared" si="389"/>
        <v>Romania-2070</v>
      </c>
      <c r="AD6127" s="51">
        <f t="shared" si="390"/>
        <v>8049.4589999999989</v>
      </c>
      <c r="AE6127" s="15">
        <f t="shared" si="391"/>
        <v>0.77156626302463316</v>
      </c>
      <c r="AF6127">
        <f t="shared" si="392"/>
        <v>0.41507407179907113</v>
      </c>
    </row>
    <row r="6128" spans="1:32" x14ac:dyDescent="0.25">
      <c r="A6128" s="59">
        <v>6111</v>
      </c>
      <c r="B6128" s="60" t="s">
        <v>309</v>
      </c>
      <c r="C6128" s="61" t="s">
        <v>478</v>
      </c>
      <c r="D6128" s="62"/>
      <c r="E6128" s="62">
        <v>643</v>
      </c>
      <c r="F6128" s="62">
        <v>2070</v>
      </c>
      <c r="G6128" s="50">
        <v>6963.0360000000001</v>
      </c>
      <c r="H6128" s="50">
        <v>6918.058</v>
      </c>
      <c r="I6128" s="50">
        <v>7194.8869999999997</v>
      </c>
      <c r="J6128" s="50">
        <v>7706.4930000000004</v>
      </c>
      <c r="K6128" s="50">
        <v>8081.7269999999999</v>
      </c>
      <c r="L6128" s="50">
        <v>7980.9780000000001</v>
      </c>
      <c r="M6128" s="50">
        <v>7460.7049999999999</v>
      </c>
      <c r="N6128" s="50">
        <v>7069.143</v>
      </c>
      <c r="O6128" s="50">
        <v>7345.9759999999997</v>
      </c>
      <c r="P6128" s="50">
        <v>8107.308</v>
      </c>
      <c r="Q6128" s="50">
        <v>8654.7659999999996</v>
      </c>
      <c r="R6128" s="50">
        <v>8785.6239999999998</v>
      </c>
      <c r="S6128" s="50">
        <v>7122.4089999999997</v>
      </c>
      <c r="T6128" s="50">
        <v>5808.2160000000003</v>
      </c>
      <c r="U6128" s="50">
        <v>4722.299</v>
      </c>
      <c r="V6128" s="50">
        <v>5415.6059999999998</v>
      </c>
      <c r="W6128" s="50" t="s">
        <v>311</v>
      </c>
      <c r="X6128" s="50">
        <v>5677.6959999999999</v>
      </c>
      <c r="Y6128" s="50">
        <v>3417.9690000000001</v>
      </c>
      <c r="Z6128" s="50">
        <v>1470.221</v>
      </c>
      <c r="AA6128" s="50">
        <v>423.13600000000002</v>
      </c>
      <c r="AB6128" s="50">
        <v>66.921000000000006</v>
      </c>
      <c r="AC6128" s="50" t="str">
        <f t="shared" si="389"/>
        <v>Russian Federation-2070</v>
      </c>
      <c r="AD6128" s="51">
        <f t="shared" si="390"/>
        <v>78315.129000000001</v>
      </c>
      <c r="AE6128" s="15">
        <f t="shared" si="391"/>
        <v>0.61390494549271557</v>
      </c>
      <c r="AF6128">
        <f t="shared" si="392"/>
        <v>0.27167484093899341</v>
      </c>
    </row>
    <row r="6129" spans="1:32" x14ac:dyDescent="0.25">
      <c r="A6129" s="59">
        <v>6112</v>
      </c>
      <c r="B6129" s="60" t="s">
        <v>309</v>
      </c>
      <c r="C6129" s="61" t="s">
        <v>385</v>
      </c>
      <c r="D6129" s="62"/>
      <c r="E6129" s="62">
        <v>662</v>
      </c>
      <c r="F6129" s="62">
        <v>2070</v>
      </c>
      <c r="G6129" s="50">
        <v>6.383</v>
      </c>
      <c r="H6129" s="50">
        <v>6.6040000000000001</v>
      </c>
      <c r="I6129" s="50">
        <v>7.0640000000000001</v>
      </c>
      <c r="J6129" s="50">
        <v>7.476</v>
      </c>
      <c r="K6129" s="50">
        <v>7.3490000000000002</v>
      </c>
      <c r="L6129" s="50">
        <v>7.3280000000000003</v>
      </c>
      <c r="M6129" s="50">
        <v>7.5510000000000002</v>
      </c>
      <c r="N6129" s="50">
        <v>8.3569999999999993</v>
      </c>
      <c r="O6129" s="50">
        <v>9.0139999999999993</v>
      </c>
      <c r="P6129" s="50">
        <v>9.5180000000000007</v>
      </c>
      <c r="Q6129" s="50">
        <v>9.9</v>
      </c>
      <c r="R6129" s="50">
        <v>10.045</v>
      </c>
      <c r="S6129" s="50">
        <v>10.042999999999999</v>
      </c>
      <c r="T6129" s="50">
        <v>11.502000000000001</v>
      </c>
      <c r="U6129" s="50">
        <v>12.776999999999999</v>
      </c>
      <c r="V6129" s="50">
        <v>12.069000000000001</v>
      </c>
      <c r="W6129" s="50" t="s">
        <v>311</v>
      </c>
      <c r="X6129" s="50">
        <v>8.7050000000000001</v>
      </c>
      <c r="Y6129" s="50">
        <v>6.4589999999999996</v>
      </c>
      <c r="Z6129" s="50">
        <v>3.6219999999999999</v>
      </c>
      <c r="AA6129" s="50">
        <v>1.6140000000000001</v>
      </c>
      <c r="AB6129" s="50">
        <v>0.55600000000000005</v>
      </c>
      <c r="AC6129" s="50" t="str">
        <f t="shared" si="389"/>
        <v>Saint Lucia-2070</v>
      </c>
      <c r="AD6129" s="51">
        <f t="shared" si="390"/>
        <v>86.581000000000017</v>
      </c>
      <c r="AE6129" s="15">
        <f t="shared" si="391"/>
        <v>0.89344082419930471</v>
      </c>
      <c r="AF6129">
        <f t="shared" si="392"/>
        <v>0.53739965488783847</v>
      </c>
    </row>
    <row r="6130" spans="1:32" x14ac:dyDescent="0.25">
      <c r="A6130" s="59">
        <v>6113</v>
      </c>
      <c r="B6130" s="60" t="s">
        <v>309</v>
      </c>
      <c r="C6130" s="61" t="s">
        <v>386</v>
      </c>
      <c r="D6130" s="62"/>
      <c r="E6130" s="62">
        <v>670</v>
      </c>
      <c r="F6130" s="62">
        <v>2070</v>
      </c>
      <c r="G6130" s="50">
        <v>4.5439999999999996</v>
      </c>
      <c r="H6130" s="50">
        <v>4.7560000000000002</v>
      </c>
      <c r="I6130" s="50">
        <v>4.99</v>
      </c>
      <c r="J6130" s="50">
        <v>5.0679999999999996</v>
      </c>
      <c r="K6130" s="50">
        <v>5.1029999999999998</v>
      </c>
      <c r="L6130" s="50">
        <v>5.1740000000000004</v>
      </c>
      <c r="M6130" s="50">
        <v>5.35</v>
      </c>
      <c r="N6130" s="50">
        <v>5.5789999999999997</v>
      </c>
      <c r="O6130" s="50">
        <v>5.9</v>
      </c>
      <c r="P6130" s="50">
        <v>6.2830000000000004</v>
      </c>
      <c r="Q6130" s="50">
        <v>6.6360000000000001</v>
      </c>
      <c r="R6130" s="50">
        <v>6.798</v>
      </c>
      <c r="S6130" s="50">
        <v>6.9210000000000003</v>
      </c>
      <c r="T6130" s="50">
        <v>6.4119999999999999</v>
      </c>
      <c r="U6130" s="50">
        <v>6.14</v>
      </c>
      <c r="V6130" s="50">
        <v>5.2119999999999997</v>
      </c>
      <c r="W6130" s="50" t="s">
        <v>311</v>
      </c>
      <c r="X6130" s="50">
        <v>3.8119999999999998</v>
      </c>
      <c r="Y6130" s="50">
        <v>2.4089999999999998</v>
      </c>
      <c r="Z6130" s="50">
        <v>1.1060000000000001</v>
      </c>
      <c r="AA6130" s="50">
        <v>0.34699999999999998</v>
      </c>
      <c r="AB6130" s="50">
        <v>7.5999999999999998E-2</v>
      </c>
      <c r="AC6130" s="50" t="str">
        <f t="shared" si="389"/>
        <v>Saint Vincent and the Grenadines-2070</v>
      </c>
      <c r="AD6130" s="51">
        <f t="shared" si="390"/>
        <v>58.812000000000005</v>
      </c>
      <c r="AE6130" s="15">
        <f t="shared" si="391"/>
        <v>0.67680065292797387</v>
      </c>
      <c r="AF6130">
        <f t="shared" si="392"/>
        <v>0.34901917868184185</v>
      </c>
    </row>
    <row r="6131" spans="1:32" x14ac:dyDescent="0.25">
      <c r="A6131" s="59">
        <v>6114</v>
      </c>
      <c r="B6131" s="60" t="s">
        <v>309</v>
      </c>
      <c r="C6131" s="61" t="s">
        <v>387</v>
      </c>
      <c r="D6131" s="62"/>
      <c r="E6131" s="62">
        <v>882</v>
      </c>
      <c r="F6131" s="62">
        <v>2070</v>
      </c>
      <c r="G6131" s="50">
        <v>20.047000000000001</v>
      </c>
      <c r="H6131" s="50">
        <v>20.087</v>
      </c>
      <c r="I6131" s="50">
        <v>19.963000000000001</v>
      </c>
      <c r="J6131" s="50">
        <v>19.428000000000001</v>
      </c>
      <c r="K6131" s="50">
        <v>18.908999999999999</v>
      </c>
      <c r="L6131" s="50">
        <v>18.587</v>
      </c>
      <c r="M6131" s="50">
        <v>17.975000000000001</v>
      </c>
      <c r="N6131" s="50">
        <v>16.623999999999999</v>
      </c>
      <c r="O6131" s="50">
        <v>14.855</v>
      </c>
      <c r="P6131" s="50">
        <v>13.677</v>
      </c>
      <c r="Q6131" s="50">
        <v>13.35</v>
      </c>
      <c r="R6131" s="50">
        <v>14.167999999999999</v>
      </c>
      <c r="S6131" s="50">
        <v>14.593999999999999</v>
      </c>
      <c r="T6131" s="50">
        <v>11.375</v>
      </c>
      <c r="U6131" s="50">
        <v>9.6379999999999999</v>
      </c>
      <c r="V6131" s="50">
        <v>7.452</v>
      </c>
      <c r="W6131" s="50" t="s">
        <v>311</v>
      </c>
      <c r="X6131" s="50">
        <v>4.5979999999999999</v>
      </c>
      <c r="Y6131" s="50">
        <v>3.4550000000000001</v>
      </c>
      <c r="Z6131" s="50">
        <v>2.226</v>
      </c>
      <c r="AA6131" s="50">
        <v>1.0409999999999999</v>
      </c>
      <c r="AB6131" s="50">
        <v>0.34100000000000003</v>
      </c>
      <c r="AC6131" s="50" t="str">
        <f t="shared" si="389"/>
        <v>Samoa-2070</v>
      </c>
      <c r="AD6131" s="51">
        <f t="shared" si="390"/>
        <v>162.167</v>
      </c>
      <c r="AE6131" s="15">
        <f t="shared" si="391"/>
        <v>0.61802339563536357</v>
      </c>
      <c r="AF6131">
        <f t="shared" si="392"/>
        <v>0.18053305978476045</v>
      </c>
    </row>
    <row r="6132" spans="1:32" x14ac:dyDescent="0.25">
      <c r="A6132" s="59">
        <v>6115</v>
      </c>
      <c r="B6132" s="60" t="s">
        <v>309</v>
      </c>
      <c r="C6132" s="61" t="s">
        <v>388</v>
      </c>
      <c r="D6132" s="62"/>
      <c r="E6132" s="62">
        <v>678</v>
      </c>
      <c r="F6132" s="62">
        <v>2070</v>
      </c>
      <c r="G6132" s="50">
        <v>44.887</v>
      </c>
      <c r="H6132" s="50">
        <v>43.938000000000002</v>
      </c>
      <c r="I6132" s="50">
        <v>43.024999999999999</v>
      </c>
      <c r="J6132" s="50">
        <v>41.704999999999998</v>
      </c>
      <c r="K6132" s="50">
        <v>39.767000000000003</v>
      </c>
      <c r="L6132" s="50">
        <v>37.630000000000003</v>
      </c>
      <c r="M6132" s="50">
        <v>35.359000000000002</v>
      </c>
      <c r="N6132" s="50">
        <v>32.988</v>
      </c>
      <c r="O6132" s="50">
        <v>30.312000000000001</v>
      </c>
      <c r="P6132" s="50">
        <v>27.471</v>
      </c>
      <c r="Q6132" s="50">
        <v>24.861999999999998</v>
      </c>
      <c r="R6132" s="50">
        <v>22.632000000000001</v>
      </c>
      <c r="S6132" s="50">
        <v>19.727</v>
      </c>
      <c r="T6132" s="50">
        <v>15.961</v>
      </c>
      <c r="U6132" s="50">
        <v>11.093999999999999</v>
      </c>
      <c r="V6132" s="50">
        <v>7.3550000000000004</v>
      </c>
      <c r="W6132" s="50" t="s">
        <v>311</v>
      </c>
      <c r="X6132" s="50">
        <v>4.8739999999999997</v>
      </c>
      <c r="Y6132" s="50">
        <v>1.901</v>
      </c>
      <c r="Z6132" s="50">
        <v>0.74</v>
      </c>
      <c r="AA6132" s="50">
        <v>0.10199999999999999</v>
      </c>
      <c r="AB6132" s="50">
        <v>0.01</v>
      </c>
      <c r="AC6132" s="50" t="str">
        <f t="shared" si="389"/>
        <v>Sao Tome and Principe-2070</v>
      </c>
      <c r="AD6132" s="51">
        <f t="shared" si="390"/>
        <v>312.45300000000003</v>
      </c>
      <c r="AE6132" s="15">
        <f t="shared" si="391"/>
        <v>0.55652210092397891</v>
      </c>
      <c r="AF6132">
        <f t="shared" si="392"/>
        <v>9.4613360702043417E-2</v>
      </c>
    </row>
    <row r="6133" spans="1:32" x14ac:dyDescent="0.25">
      <c r="A6133" s="59">
        <v>6116</v>
      </c>
      <c r="B6133" s="60" t="s">
        <v>309</v>
      </c>
      <c r="C6133" s="61" t="s">
        <v>479</v>
      </c>
      <c r="D6133" s="62"/>
      <c r="E6133" s="62">
        <v>682</v>
      </c>
      <c r="F6133" s="62">
        <v>2070</v>
      </c>
      <c r="G6133" s="50">
        <v>2224.0929999999998</v>
      </c>
      <c r="H6133" s="50">
        <v>2300.223</v>
      </c>
      <c r="I6133" s="50">
        <v>2417.7399999999998</v>
      </c>
      <c r="J6133" s="50">
        <v>2516.34</v>
      </c>
      <c r="K6133" s="50">
        <v>2584.4259999999999</v>
      </c>
      <c r="L6133" s="50">
        <v>2665.5859999999998</v>
      </c>
      <c r="M6133" s="50">
        <v>2812.8510000000001</v>
      </c>
      <c r="N6133" s="50">
        <v>2949.9580000000001</v>
      </c>
      <c r="O6133" s="50">
        <v>3073.3389999999999</v>
      </c>
      <c r="P6133" s="50">
        <v>3238.7539999999999</v>
      </c>
      <c r="Q6133" s="50">
        <v>3297.9740000000002</v>
      </c>
      <c r="R6133" s="50">
        <v>3052.569</v>
      </c>
      <c r="S6133" s="50">
        <v>2817.9029999999998</v>
      </c>
      <c r="T6133" s="50">
        <v>2479.6260000000002</v>
      </c>
      <c r="U6133" s="50">
        <v>2306.92</v>
      </c>
      <c r="V6133" s="50">
        <v>2215.098</v>
      </c>
      <c r="W6133" s="50" t="s">
        <v>311</v>
      </c>
      <c r="X6133" s="50">
        <v>1647.0250000000001</v>
      </c>
      <c r="Y6133" s="50">
        <v>957.19899999999996</v>
      </c>
      <c r="Z6133" s="50">
        <v>464.67599999999999</v>
      </c>
      <c r="AA6133" s="50">
        <v>123.217</v>
      </c>
      <c r="AB6133" s="50">
        <v>14.827999999999999</v>
      </c>
      <c r="AC6133" s="50" t="str">
        <f t="shared" si="389"/>
        <v>Saudi Arabia-2070</v>
      </c>
      <c r="AD6133" s="51">
        <f t="shared" si="390"/>
        <v>29009.7</v>
      </c>
      <c r="AE6133" s="15">
        <f t="shared" si="391"/>
        <v>0.59120380424478713</v>
      </c>
      <c r="AF6133">
        <f t="shared" si="392"/>
        <v>0.2839524444925583</v>
      </c>
    </row>
    <row r="6134" spans="1:32" x14ac:dyDescent="0.25">
      <c r="A6134" s="59">
        <v>6117</v>
      </c>
      <c r="B6134" s="60" t="s">
        <v>309</v>
      </c>
      <c r="C6134" s="61" t="s">
        <v>480</v>
      </c>
      <c r="D6134" s="62"/>
      <c r="E6134" s="62">
        <v>686</v>
      </c>
      <c r="F6134" s="62">
        <v>2070</v>
      </c>
      <c r="G6134" s="50">
        <v>4511.6890000000003</v>
      </c>
      <c r="H6134" s="50">
        <v>4369.71</v>
      </c>
      <c r="I6134" s="50">
        <v>4224.7309999999998</v>
      </c>
      <c r="J6134" s="50">
        <v>4074.0949999999998</v>
      </c>
      <c r="K6134" s="50">
        <v>3895.386</v>
      </c>
      <c r="L6134" s="50">
        <v>3674.8090000000002</v>
      </c>
      <c r="M6134" s="50">
        <v>3419.4569999999999</v>
      </c>
      <c r="N6134" s="50">
        <v>3139.6559999999999</v>
      </c>
      <c r="O6134" s="50">
        <v>2866.8209999999999</v>
      </c>
      <c r="P6134" s="50">
        <v>2622.462</v>
      </c>
      <c r="Q6134" s="50">
        <v>2394.7339999999999</v>
      </c>
      <c r="R6134" s="50">
        <v>2150.5749999999998</v>
      </c>
      <c r="S6134" s="50">
        <v>1771.453</v>
      </c>
      <c r="T6134" s="50">
        <v>1380.143</v>
      </c>
      <c r="U6134" s="50">
        <v>1057.22</v>
      </c>
      <c r="V6134" s="50">
        <v>759.12300000000005</v>
      </c>
      <c r="W6134" s="50" t="s">
        <v>311</v>
      </c>
      <c r="X6134" s="50">
        <v>458.86099999999999</v>
      </c>
      <c r="Y6134" s="50">
        <v>207.21</v>
      </c>
      <c r="Z6134" s="50">
        <v>57.554000000000002</v>
      </c>
      <c r="AA6134" s="50">
        <v>8.7729999999999997</v>
      </c>
      <c r="AB6134" s="50">
        <v>0.60899999999999999</v>
      </c>
      <c r="AC6134" s="50" t="str">
        <f t="shared" si="389"/>
        <v>Senegal-2070</v>
      </c>
      <c r="AD6134" s="51">
        <f t="shared" si="390"/>
        <v>30009.448000000004</v>
      </c>
      <c r="AE6134" s="15">
        <f t="shared" si="391"/>
        <v>0.56767532011918376</v>
      </c>
      <c r="AF6134">
        <f t="shared" si="392"/>
        <v>9.1138590325751889E-2</v>
      </c>
    </row>
    <row r="6135" spans="1:32" x14ac:dyDescent="0.25">
      <c r="A6135" s="59">
        <v>6118</v>
      </c>
      <c r="B6135" s="60" t="s">
        <v>309</v>
      </c>
      <c r="C6135" s="61" t="s">
        <v>389</v>
      </c>
      <c r="D6135" s="62"/>
      <c r="E6135" s="62">
        <v>690</v>
      </c>
      <c r="F6135" s="62">
        <v>2070</v>
      </c>
      <c r="G6135" s="50">
        <v>4.7629999999999999</v>
      </c>
      <c r="H6135" s="50">
        <v>4.7859999999999996</v>
      </c>
      <c r="I6135" s="50">
        <v>4.9139999999999997</v>
      </c>
      <c r="J6135" s="50">
        <v>5.1639999999999997</v>
      </c>
      <c r="K6135" s="50">
        <v>5.4249999999999998</v>
      </c>
      <c r="L6135" s="50">
        <v>5.5259999999999998</v>
      </c>
      <c r="M6135" s="50">
        <v>5.399</v>
      </c>
      <c r="N6135" s="50">
        <v>5.1609999999999996</v>
      </c>
      <c r="O6135" s="50">
        <v>5.0730000000000004</v>
      </c>
      <c r="P6135" s="50">
        <v>5.3639999999999999</v>
      </c>
      <c r="Q6135" s="50">
        <v>6.0309999999999997</v>
      </c>
      <c r="R6135" s="50">
        <v>6.375</v>
      </c>
      <c r="S6135" s="50">
        <v>5.2549999999999999</v>
      </c>
      <c r="T6135" s="50">
        <v>4.1580000000000004</v>
      </c>
      <c r="U6135" s="50">
        <v>3.8260000000000001</v>
      </c>
      <c r="V6135" s="50">
        <v>3.8860000000000001</v>
      </c>
      <c r="W6135" s="50" t="s">
        <v>311</v>
      </c>
      <c r="X6135" s="50">
        <v>3.4529999999999998</v>
      </c>
      <c r="Y6135" s="50">
        <v>2.6850000000000001</v>
      </c>
      <c r="Z6135" s="50">
        <v>1.4330000000000001</v>
      </c>
      <c r="AA6135" s="50">
        <v>0.51400000000000001</v>
      </c>
      <c r="AB6135" s="50">
        <v>0.112</v>
      </c>
      <c r="AC6135" s="50" t="str">
        <f t="shared" si="389"/>
        <v>Seychelles-2070</v>
      </c>
      <c r="AD6135" s="51">
        <f t="shared" si="390"/>
        <v>54.772999999999996</v>
      </c>
      <c r="AE6135" s="15">
        <f t="shared" si="391"/>
        <v>0.63042009749329053</v>
      </c>
      <c r="AF6135">
        <f t="shared" si="392"/>
        <v>0.28983476803974811</v>
      </c>
    </row>
    <row r="6136" spans="1:32" x14ac:dyDescent="0.25">
      <c r="A6136" s="59">
        <v>6119</v>
      </c>
      <c r="B6136" s="60" t="s">
        <v>309</v>
      </c>
      <c r="C6136" s="61" t="s">
        <v>481</v>
      </c>
      <c r="D6136" s="62"/>
      <c r="E6136" s="62">
        <v>694</v>
      </c>
      <c r="F6136" s="62">
        <v>2070</v>
      </c>
      <c r="G6136" s="50">
        <v>1215.1469999999999</v>
      </c>
      <c r="H6136" s="50">
        <v>1224.596</v>
      </c>
      <c r="I6136" s="50">
        <v>1233.933</v>
      </c>
      <c r="J6136" s="50">
        <v>1239.193</v>
      </c>
      <c r="K6136" s="50">
        <v>1229.3579999999999</v>
      </c>
      <c r="L6136" s="50">
        <v>1210.27</v>
      </c>
      <c r="M6136" s="50">
        <v>1182.239</v>
      </c>
      <c r="N6136" s="50">
        <v>1140.2950000000001</v>
      </c>
      <c r="O6136" s="50">
        <v>1083.203</v>
      </c>
      <c r="P6136" s="50">
        <v>1007.8</v>
      </c>
      <c r="Q6136" s="50">
        <v>916.84699999999998</v>
      </c>
      <c r="R6136" s="50">
        <v>809.89200000000005</v>
      </c>
      <c r="S6136" s="50">
        <v>691.15499999999997</v>
      </c>
      <c r="T6136" s="50">
        <v>524.49</v>
      </c>
      <c r="U6136" s="50">
        <v>353.81799999999998</v>
      </c>
      <c r="V6136" s="50">
        <v>199.934</v>
      </c>
      <c r="W6136" s="50" t="s">
        <v>311</v>
      </c>
      <c r="X6136" s="50">
        <v>88.025000000000006</v>
      </c>
      <c r="Y6136" s="50">
        <v>25.780999999999999</v>
      </c>
      <c r="Z6136" s="50">
        <v>4.0220000000000002</v>
      </c>
      <c r="AA6136" s="50">
        <v>0.32</v>
      </c>
      <c r="AB6136" s="50">
        <v>1.4E-2</v>
      </c>
      <c r="AC6136" s="50" t="str">
        <f t="shared" si="389"/>
        <v>Sierra Leone-2070</v>
      </c>
      <c r="AD6136" s="51">
        <f t="shared" si="390"/>
        <v>10510.252</v>
      </c>
      <c r="AE6136" s="15">
        <f t="shared" si="391"/>
        <v>0.46336472236821724</v>
      </c>
      <c r="AF6136">
        <f t="shared" si="392"/>
        <v>8.4349271936518561E-2</v>
      </c>
    </row>
    <row r="6137" spans="1:32" x14ac:dyDescent="0.25">
      <c r="A6137" s="59">
        <v>6120</v>
      </c>
      <c r="B6137" s="60" t="s">
        <v>309</v>
      </c>
      <c r="C6137" s="61" t="s">
        <v>244</v>
      </c>
      <c r="D6137" s="62"/>
      <c r="E6137" s="62">
        <v>702</v>
      </c>
      <c r="F6137" s="62">
        <v>2070</v>
      </c>
      <c r="G6137" s="50">
        <v>209.15600000000001</v>
      </c>
      <c r="H6137" s="50">
        <v>221.65899999999999</v>
      </c>
      <c r="I6137" s="50">
        <v>234.21700000000001</v>
      </c>
      <c r="J6137" s="50">
        <v>246.72800000000001</v>
      </c>
      <c r="K6137" s="50">
        <v>259.62900000000002</v>
      </c>
      <c r="L6137" s="50">
        <v>275.16399999999999</v>
      </c>
      <c r="M6137" s="50">
        <v>294.38400000000001</v>
      </c>
      <c r="N6137" s="50">
        <v>315.80099999999999</v>
      </c>
      <c r="O6137" s="50">
        <v>334.59399999999999</v>
      </c>
      <c r="P6137" s="50">
        <v>348.6</v>
      </c>
      <c r="Q6137" s="50">
        <v>365.654</v>
      </c>
      <c r="R6137" s="50">
        <v>381.63200000000001</v>
      </c>
      <c r="S6137" s="50">
        <v>395.30700000000002</v>
      </c>
      <c r="T6137" s="50">
        <v>414.25099999999998</v>
      </c>
      <c r="U6137" s="50">
        <v>431.44200000000001</v>
      </c>
      <c r="V6137" s="50">
        <v>422.92200000000003</v>
      </c>
      <c r="W6137" s="50" t="s">
        <v>311</v>
      </c>
      <c r="X6137" s="50">
        <v>358.41500000000002</v>
      </c>
      <c r="Y6137" s="50">
        <v>312.25400000000002</v>
      </c>
      <c r="Z6137" s="50">
        <v>228.53100000000001</v>
      </c>
      <c r="AA6137" s="50">
        <v>122.504</v>
      </c>
      <c r="AB6137" s="50">
        <v>41.962000000000003</v>
      </c>
      <c r="AC6137" s="50" t="str">
        <f t="shared" si="389"/>
        <v>Singapore-2070</v>
      </c>
      <c r="AD6137" s="51">
        <f t="shared" si="390"/>
        <v>3217.4930000000004</v>
      </c>
      <c r="AE6137" s="15">
        <f t="shared" si="391"/>
        <v>0.93156783868682835</v>
      </c>
      <c r="AF6137">
        <f t="shared" si="392"/>
        <v>0.60071242297216365</v>
      </c>
    </row>
    <row r="6138" spans="1:32" x14ac:dyDescent="0.25">
      <c r="A6138" s="59">
        <v>6121</v>
      </c>
      <c r="B6138" s="60" t="s">
        <v>309</v>
      </c>
      <c r="C6138" s="61" t="s">
        <v>482</v>
      </c>
      <c r="D6138" s="62"/>
      <c r="E6138" s="62">
        <v>705</v>
      </c>
      <c r="F6138" s="62">
        <v>2070</v>
      </c>
      <c r="G6138" s="50">
        <v>83.266999999999996</v>
      </c>
      <c r="H6138" s="50">
        <v>83.2</v>
      </c>
      <c r="I6138" s="50">
        <v>85.858000000000004</v>
      </c>
      <c r="J6138" s="50">
        <v>90.897000000000006</v>
      </c>
      <c r="K6138" s="50">
        <v>95.391000000000005</v>
      </c>
      <c r="L6138" s="50">
        <v>96.007999999999996</v>
      </c>
      <c r="M6138" s="50">
        <v>92.799000000000007</v>
      </c>
      <c r="N6138" s="50">
        <v>90.198999999999998</v>
      </c>
      <c r="O6138" s="50">
        <v>92.643000000000001</v>
      </c>
      <c r="P6138" s="50">
        <v>99.813000000000002</v>
      </c>
      <c r="Q6138" s="50">
        <v>107.486</v>
      </c>
      <c r="R6138" s="50">
        <v>111.458</v>
      </c>
      <c r="S6138" s="50">
        <v>105.59099999999999</v>
      </c>
      <c r="T6138" s="50">
        <v>90.265000000000001</v>
      </c>
      <c r="U6138" s="50">
        <v>89.626999999999995</v>
      </c>
      <c r="V6138" s="50">
        <v>94.26</v>
      </c>
      <c r="W6138" s="50" t="s">
        <v>311</v>
      </c>
      <c r="X6138" s="50">
        <v>101.526</v>
      </c>
      <c r="Y6138" s="50">
        <v>88.176000000000002</v>
      </c>
      <c r="Z6138" s="50">
        <v>55.210999999999999</v>
      </c>
      <c r="AA6138" s="50">
        <v>19.166</v>
      </c>
      <c r="AB6138" s="50">
        <v>3.9420000000000002</v>
      </c>
      <c r="AC6138" s="50" t="str">
        <f t="shared" si="389"/>
        <v>Slovenia-2070</v>
      </c>
      <c r="AD6138" s="51">
        <f t="shared" si="390"/>
        <v>982.28499999999997</v>
      </c>
      <c r="AE6138" s="15">
        <f t="shared" si="391"/>
        <v>0.80882635894877764</v>
      </c>
      <c r="AF6138">
        <f t="shared" si="392"/>
        <v>0.43914515515020941</v>
      </c>
    </row>
    <row r="6139" spans="1:32" x14ac:dyDescent="0.25">
      <c r="A6139" s="59">
        <v>6122</v>
      </c>
      <c r="B6139" s="60" t="s">
        <v>309</v>
      </c>
      <c r="C6139" s="61" t="s">
        <v>390</v>
      </c>
      <c r="D6139" s="62"/>
      <c r="E6139" s="62">
        <v>90</v>
      </c>
      <c r="F6139" s="62">
        <v>2070</v>
      </c>
      <c r="G6139" s="50">
        <v>97.132999999999996</v>
      </c>
      <c r="H6139" s="50">
        <v>97.212999999999994</v>
      </c>
      <c r="I6139" s="50">
        <v>96.841999999999999</v>
      </c>
      <c r="J6139" s="50">
        <v>96.11</v>
      </c>
      <c r="K6139" s="50">
        <v>94.42</v>
      </c>
      <c r="L6139" s="50">
        <v>92.188999999999993</v>
      </c>
      <c r="M6139" s="50">
        <v>88.960999999999999</v>
      </c>
      <c r="N6139" s="50">
        <v>84.608999999999995</v>
      </c>
      <c r="O6139" s="50">
        <v>79.311999999999998</v>
      </c>
      <c r="P6139" s="50">
        <v>74.135999999999996</v>
      </c>
      <c r="Q6139" s="50">
        <v>70.155000000000001</v>
      </c>
      <c r="R6139" s="50">
        <v>67.363</v>
      </c>
      <c r="S6139" s="50">
        <v>61.914000000000001</v>
      </c>
      <c r="T6139" s="50">
        <v>51.981000000000002</v>
      </c>
      <c r="U6139" s="50">
        <v>41.262999999999998</v>
      </c>
      <c r="V6139" s="50">
        <v>28.867999999999999</v>
      </c>
      <c r="W6139" s="50" t="s">
        <v>311</v>
      </c>
      <c r="X6139" s="50">
        <v>17.978999999999999</v>
      </c>
      <c r="Y6139" s="50">
        <v>10.195</v>
      </c>
      <c r="Z6139" s="50">
        <v>4.1769999999999996</v>
      </c>
      <c r="AA6139" s="50">
        <v>0.95799999999999996</v>
      </c>
      <c r="AB6139" s="50">
        <v>0.10299999999999999</v>
      </c>
      <c r="AC6139" s="50" t="str">
        <f t="shared" si="389"/>
        <v>Solomon Islands-2070</v>
      </c>
      <c r="AD6139" s="51">
        <f t="shared" si="390"/>
        <v>809.16899999999987</v>
      </c>
      <c r="AE6139" s="15">
        <f t="shared" si="391"/>
        <v>0.55206267170393342</v>
      </c>
      <c r="AF6139">
        <f t="shared" si="392"/>
        <v>0.14133958342610625</v>
      </c>
    </row>
    <row r="6140" spans="1:32" x14ac:dyDescent="0.25">
      <c r="A6140" s="59">
        <v>6123</v>
      </c>
      <c r="B6140" s="60" t="s">
        <v>309</v>
      </c>
      <c r="C6140" s="61" t="s">
        <v>483</v>
      </c>
      <c r="D6140" s="62"/>
      <c r="E6140" s="62">
        <v>706</v>
      </c>
      <c r="F6140" s="62">
        <v>2070</v>
      </c>
      <c r="G6140" s="50">
        <v>5998.45</v>
      </c>
      <c r="H6140" s="50">
        <v>5718.3850000000002</v>
      </c>
      <c r="I6140" s="50">
        <v>5440.5540000000001</v>
      </c>
      <c r="J6140" s="50">
        <v>5126.9639999999999</v>
      </c>
      <c r="K6140" s="50">
        <v>4772.174</v>
      </c>
      <c r="L6140" s="50">
        <v>4380.3739999999998</v>
      </c>
      <c r="M6140" s="50">
        <v>3984.7719999999999</v>
      </c>
      <c r="N6140" s="50">
        <v>3591.509</v>
      </c>
      <c r="O6140" s="50">
        <v>3186.683</v>
      </c>
      <c r="P6140" s="50">
        <v>2767.3409999999999</v>
      </c>
      <c r="Q6140" s="50">
        <v>2338.8989999999999</v>
      </c>
      <c r="R6140" s="50">
        <v>1892.701</v>
      </c>
      <c r="S6140" s="50">
        <v>1506.895</v>
      </c>
      <c r="T6140" s="50">
        <v>1124.913</v>
      </c>
      <c r="U6140" s="50">
        <v>792.85500000000002</v>
      </c>
      <c r="V6140" s="50">
        <v>461.303</v>
      </c>
      <c r="W6140" s="50" t="s">
        <v>311</v>
      </c>
      <c r="X6140" s="50">
        <v>222.732</v>
      </c>
      <c r="Y6140" s="50">
        <v>77.703999999999994</v>
      </c>
      <c r="Z6140" s="50">
        <v>18.192</v>
      </c>
      <c r="AA6140" s="50">
        <v>2.5720000000000001</v>
      </c>
      <c r="AB6140" s="50">
        <v>0.20399999999999999</v>
      </c>
      <c r="AC6140" s="50" t="str">
        <f t="shared" si="389"/>
        <v>Somalia-2070</v>
      </c>
      <c r="AD6140" s="51">
        <f t="shared" si="390"/>
        <v>33548.311999999998</v>
      </c>
      <c r="AE6140" s="15">
        <f t="shared" si="391"/>
        <v>0.59191842498662828</v>
      </c>
      <c r="AF6140">
        <f t="shared" si="392"/>
        <v>5.3257818090316926E-2</v>
      </c>
    </row>
    <row r="6141" spans="1:32" x14ac:dyDescent="0.25">
      <c r="A6141" s="59">
        <v>6124</v>
      </c>
      <c r="B6141" s="60" t="s">
        <v>309</v>
      </c>
      <c r="C6141" s="61" t="s">
        <v>263</v>
      </c>
      <c r="D6141" s="62"/>
      <c r="E6141" s="62">
        <v>710</v>
      </c>
      <c r="F6141" s="62">
        <v>2070</v>
      </c>
      <c r="G6141" s="50">
        <v>4636.0619999999999</v>
      </c>
      <c r="H6141" s="50">
        <v>4726.4579999999996</v>
      </c>
      <c r="I6141" s="50">
        <v>4835.8310000000001</v>
      </c>
      <c r="J6141" s="50">
        <v>4970.0140000000001</v>
      </c>
      <c r="K6141" s="50">
        <v>5098.5200000000004</v>
      </c>
      <c r="L6141" s="50">
        <v>5194.8159999999998</v>
      </c>
      <c r="M6141" s="50">
        <v>5234.2979999999998</v>
      </c>
      <c r="N6141" s="50">
        <v>5239.47</v>
      </c>
      <c r="O6141" s="50">
        <v>5245.4669999999996</v>
      </c>
      <c r="P6141" s="50">
        <v>5236.75</v>
      </c>
      <c r="Q6141" s="50">
        <v>5142.375</v>
      </c>
      <c r="R6141" s="50">
        <v>4885.6279999999997</v>
      </c>
      <c r="S6141" s="50">
        <v>4289.0140000000001</v>
      </c>
      <c r="T6141" s="50">
        <v>3680.1619999999998</v>
      </c>
      <c r="U6141" s="50">
        <v>3089.0450000000001</v>
      </c>
      <c r="V6141" s="50">
        <v>2419.788</v>
      </c>
      <c r="W6141" s="50" t="s">
        <v>311</v>
      </c>
      <c r="X6141" s="50">
        <v>1671.164</v>
      </c>
      <c r="Y6141" s="50">
        <v>890.92499999999995</v>
      </c>
      <c r="Z6141" s="50">
        <v>349.387</v>
      </c>
      <c r="AA6141" s="50">
        <v>105.214</v>
      </c>
      <c r="AB6141" s="50">
        <v>22.164000000000001</v>
      </c>
      <c r="AC6141" s="50" t="str">
        <f t="shared" si="389"/>
        <v>South Africa-2070</v>
      </c>
      <c r="AD6141" s="51">
        <f t="shared" si="390"/>
        <v>50536.351999999999</v>
      </c>
      <c r="AE6141" s="15">
        <f t="shared" si="391"/>
        <v>0.52291467338204378</v>
      </c>
      <c r="AF6141">
        <f t="shared" si="392"/>
        <v>0.18889171392351953</v>
      </c>
    </row>
    <row r="6142" spans="1:32" x14ac:dyDescent="0.25">
      <c r="A6142" s="59">
        <v>6125</v>
      </c>
      <c r="B6142" s="60" t="s">
        <v>309</v>
      </c>
      <c r="C6142" s="61" t="s">
        <v>484</v>
      </c>
      <c r="D6142" s="62">
        <v>17</v>
      </c>
      <c r="E6142" s="62">
        <v>724</v>
      </c>
      <c r="F6142" s="62">
        <v>2070</v>
      </c>
      <c r="G6142" s="50">
        <v>1683.578</v>
      </c>
      <c r="H6142" s="50">
        <v>1687.4870000000001</v>
      </c>
      <c r="I6142" s="50">
        <v>1716.895</v>
      </c>
      <c r="J6142" s="50">
        <v>1797.3109999999999</v>
      </c>
      <c r="K6142" s="50">
        <v>1924.4269999999999</v>
      </c>
      <c r="L6142" s="50">
        <v>2029.9649999999999</v>
      </c>
      <c r="M6142" s="50">
        <v>2052.0680000000002</v>
      </c>
      <c r="N6142" s="50">
        <v>2027.097</v>
      </c>
      <c r="O6142" s="50">
        <v>2026.856</v>
      </c>
      <c r="P6142" s="50">
        <v>2103.8220000000001</v>
      </c>
      <c r="Q6142" s="50">
        <v>2258.768</v>
      </c>
      <c r="R6142" s="50">
        <v>2427.8530000000001</v>
      </c>
      <c r="S6142" s="50">
        <v>2666.0479999999998</v>
      </c>
      <c r="T6142" s="50">
        <v>2440.268</v>
      </c>
      <c r="U6142" s="50">
        <v>2161.886</v>
      </c>
      <c r="V6142" s="50">
        <v>2146</v>
      </c>
      <c r="W6142" s="50" t="s">
        <v>311</v>
      </c>
      <c r="X6142" s="50">
        <v>2109.0659999999998</v>
      </c>
      <c r="Y6142" s="50">
        <v>2097.8310000000001</v>
      </c>
      <c r="Z6142" s="50">
        <v>1677.4079999999999</v>
      </c>
      <c r="AA6142" s="50">
        <v>682.85900000000004</v>
      </c>
      <c r="AB6142" s="50">
        <v>125.449</v>
      </c>
      <c r="AC6142" s="50" t="str">
        <f t="shared" si="389"/>
        <v>Spain-2070</v>
      </c>
      <c r="AD6142" s="51">
        <f t="shared" si="390"/>
        <v>21314.215</v>
      </c>
      <c r="AE6142" s="15">
        <f t="shared" si="391"/>
        <v>0.8693131321045604</v>
      </c>
      <c r="AF6142">
        <f t="shared" si="392"/>
        <v>0.50907802103425204</v>
      </c>
    </row>
    <row r="6143" spans="1:32" x14ac:dyDescent="0.25">
      <c r="A6143" s="59">
        <v>6126</v>
      </c>
      <c r="B6143" s="60" t="s">
        <v>309</v>
      </c>
      <c r="C6143" s="61" t="s">
        <v>485</v>
      </c>
      <c r="D6143" s="62"/>
      <c r="E6143" s="62">
        <v>144</v>
      </c>
      <c r="F6143" s="62">
        <v>2070</v>
      </c>
      <c r="G6143" s="50">
        <v>925.05799999999999</v>
      </c>
      <c r="H6143" s="50">
        <v>933.26499999999999</v>
      </c>
      <c r="I6143" s="50">
        <v>951.54399999999998</v>
      </c>
      <c r="J6143" s="50">
        <v>982.71500000000003</v>
      </c>
      <c r="K6143" s="50">
        <v>1006.961</v>
      </c>
      <c r="L6143" s="50">
        <v>1015.602</v>
      </c>
      <c r="M6143" s="50">
        <v>1019.76</v>
      </c>
      <c r="N6143" s="50">
        <v>1008.33</v>
      </c>
      <c r="O6143" s="50">
        <v>999.58100000000002</v>
      </c>
      <c r="P6143" s="50">
        <v>1040.2180000000001</v>
      </c>
      <c r="Q6143" s="50">
        <v>1127.95</v>
      </c>
      <c r="R6143" s="50">
        <v>1214.47</v>
      </c>
      <c r="S6143" s="50">
        <v>1307.0250000000001</v>
      </c>
      <c r="T6143" s="50">
        <v>1220.6769999999999</v>
      </c>
      <c r="U6143" s="50">
        <v>1055.211</v>
      </c>
      <c r="V6143" s="50">
        <v>949.27099999999996</v>
      </c>
      <c r="W6143" s="50" t="s">
        <v>311</v>
      </c>
      <c r="X6143" s="50">
        <v>792.24900000000002</v>
      </c>
      <c r="Y6143" s="50">
        <v>623.548</v>
      </c>
      <c r="Z6143" s="50">
        <v>363.81700000000001</v>
      </c>
      <c r="AA6143" s="50">
        <v>126.124</v>
      </c>
      <c r="AB6143" s="50">
        <v>29.805</v>
      </c>
      <c r="AC6143" s="50" t="str">
        <f t="shared" si="389"/>
        <v>Sri Lanka-2070</v>
      </c>
      <c r="AD6143" s="51">
        <f t="shared" si="390"/>
        <v>10722.611999999999</v>
      </c>
      <c r="AE6143" s="15">
        <f t="shared" si="391"/>
        <v>0.74334210731489681</v>
      </c>
      <c r="AF6143">
        <f t="shared" si="392"/>
        <v>0.38135673441651008</v>
      </c>
    </row>
    <row r="6144" spans="1:32" x14ac:dyDescent="0.25">
      <c r="A6144" s="59">
        <v>6127</v>
      </c>
      <c r="B6144" s="60" t="s">
        <v>309</v>
      </c>
      <c r="C6144" s="61" t="s">
        <v>486</v>
      </c>
      <c r="D6144" s="62">
        <v>18</v>
      </c>
      <c r="E6144" s="62">
        <v>275</v>
      </c>
      <c r="F6144" s="62">
        <v>2070</v>
      </c>
      <c r="G6144" s="50">
        <v>966.71699999999998</v>
      </c>
      <c r="H6144" s="50">
        <v>967.04</v>
      </c>
      <c r="I6144" s="50">
        <v>964.48599999999999</v>
      </c>
      <c r="J6144" s="50">
        <v>958.03599999999994</v>
      </c>
      <c r="K6144" s="50">
        <v>940.23699999999997</v>
      </c>
      <c r="L6144" s="50">
        <v>911.30200000000002</v>
      </c>
      <c r="M6144" s="50">
        <v>875.51900000000001</v>
      </c>
      <c r="N6144" s="50">
        <v>840.07799999999997</v>
      </c>
      <c r="O6144" s="50">
        <v>806.87</v>
      </c>
      <c r="P6144" s="50">
        <v>769.40700000000004</v>
      </c>
      <c r="Q6144" s="50">
        <v>716.3</v>
      </c>
      <c r="R6144" s="50">
        <v>640.50199999999995</v>
      </c>
      <c r="S6144" s="50">
        <v>552.14400000000001</v>
      </c>
      <c r="T6144" s="50">
        <v>468.27300000000002</v>
      </c>
      <c r="U6144" s="50">
        <v>410.99700000000001</v>
      </c>
      <c r="V6144" s="50">
        <v>320.22699999999998</v>
      </c>
      <c r="W6144" s="50" t="s">
        <v>311</v>
      </c>
      <c r="X6144" s="50">
        <v>191.453</v>
      </c>
      <c r="Y6144" s="50">
        <v>93.54</v>
      </c>
      <c r="Z6144" s="50">
        <v>35.066000000000003</v>
      </c>
      <c r="AA6144" s="50">
        <v>8.1989999999999998</v>
      </c>
      <c r="AB6144" s="50">
        <v>1.125</v>
      </c>
      <c r="AC6144" s="50" t="str">
        <f t="shared" si="389"/>
        <v>State of Palestine-2070</v>
      </c>
      <c r="AD6144" s="51">
        <f t="shared" si="390"/>
        <v>8010.3950000000004</v>
      </c>
      <c r="AE6144" s="15">
        <f t="shared" si="391"/>
        <v>0.55267224649970437</v>
      </c>
      <c r="AF6144">
        <f t="shared" si="392"/>
        <v>0.14015315202502823</v>
      </c>
    </row>
    <row r="6145" spans="1:32" x14ac:dyDescent="0.25">
      <c r="A6145" s="59">
        <v>6128</v>
      </c>
      <c r="B6145" s="60" t="s">
        <v>309</v>
      </c>
      <c r="C6145" s="61" t="s">
        <v>487</v>
      </c>
      <c r="D6145" s="62"/>
      <c r="E6145" s="62">
        <v>729</v>
      </c>
      <c r="F6145" s="62">
        <v>2070</v>
      </c>
      <c r="G6145" s="50">
        <v>9890.8459999999995</v>
      </c>
      <c r="H6145" s="50">
        <v>9644.7900000000009</v>
      </c>
      <c r="I6145" s="50">
        <v>9337.9959999999992</v>
      </c>
      <c r="J6145" s="50">
        <v>8998.0640000000003</v>
      </c>
      <c r="K6145" s="50">
        <v>8637.3819999999996</v>
      </c>
      <c r="L6145" s="50">
        <v>8267.1039999999994</v>
      </c>
      <c r="M6145" s="50">
        <v>7871.1679999999997</v>
      </c>
      <c r="N6145" s="50">
        <v>7399.5990000000002</v>
      </c>
      <c r="O6145" s="50">
        <v>6825.6440000000002</v>
      </c>
      <c r="P6145" s="50">
        <v>6181.0479999999998</v>
      </c>
      <c r="Q6145" s="50">
        <v>5533.3720000000003</v>
      </c>
      <c r="R6145" s="50">
        <v>4895.2020000000002</v>
      </c>
      <c r="S6145" s="50">
        <v>4236.1689999999999</v>
      </c>
      <c r="T6145" s="50">
        <v>3458.8470000000002</v>
      </c>
      <c r="U6145" s="50">
        <v>2545.13</v>
      </c>
      <c r="V6145" s="50">
        <v>1618.85</v>
      </c>
      <c r="W6145" s="50" t="s">
        <v>311</v>
      </c>
      <c r="X6145" s="50">
        <v>835.351</v>
      </c>
      <c r="Y6145" s="50">
        <v>349.642</v>
      </c>
      <c r="Z6145" s="50">
        <v>97.427999999999997</v>
      </c>
      <c r="AA6145" s="50">
        <v>16.404</v>
      </c>
      <c r="AB6145" s="50">
        <v>1.6080000000000001</v>
      </c>
      <c r="AC6145" s="50" t="str">
        <f t="shared" si="389"/>
        <v>Sudan-2070</v>
      </c>
      <c r="AD6145" s="51">
        <f t="shared" si="390"/>
        <v>68844.752000000008</v>
      </c>
      <c r="AE6145" s="15">
        <f t="shared" si="391"/>
        <v>0.54901631427185615</v>
      </c>
      <c r="AF6145">
        <f t="shared" si="392"/>
        <v>9.1316082345365049E-2</v>
      </c>
    </row>
    <row r="6146" spans="1:32" x14ac:dyDescent="0.25">
      <c r="A6146" s="59">
        <v>6129</v>
      </c>
      <c r="B6146" s="60" t="s">
        <v>309</v>
      </c>
      <c r="C6146" s="61" t="s">
        <v>391</v>
      </c>
      <c r="D6146" s="62"/>
      <c r="E6146" s="62">
        <v>740</v>
      </c>
      <c r="F6146" s="62">
        <v>2070</v>
      </c>
      <c r="G6146" s="50">
        <v>34.933</v>
      </c>
      <c r="H6146" s="50">
        <v>36.08</v>
      </c>
      <c r="I6146" s="50">
        <v>37.337000000000003</v>
      </c>
      <c r="J6146" s="50">
        <v>38.246000000000002</v>
      </c>
      <c r="K6146" s="50">
        <v>38.667999999999999</v>
      </c>
      <c r="L6146" s="50">
        <v>39.067999999999998</v>
      </c>
      <c r="M6146" s="50">
        <v>39.616</v>
      </c>
      <c r="N6146" s="50">
        <v>40.402000000000001</v>
      </c>
      <c r="O6146" s="50">
        <v>41.206000000000003</v>
      </c>
      <c r="P6146" s="50">
        <v>41.734000000000002</v>
      </c>
      <c r="Q6146" s="50">
        <v>41.786000000000001</v>
      </c>
      <c r="R6146" s="50">
        <v>41.088999999999999</v>
      </c>
      <c r="S6146" s="50">
        <v>38.593000000000004</v>
      </c>
      <c r="T6146" s="50">
        <v>35.74</v>
      </c>
      <c r="U6146" s="50">
        <v>32.027000000000001</v>
      </c>
      <c r="V6146" s="50">
        <v>25.978000000000002</v>
      </c>
      <c r="W6146" s="50" t="s">
        <v>311</v>
      </c>
      <c r="X6146" s="50">
        <v>17.533000000000001</v>
      </c>
      <c r="Y6146" s="50">
        <v>10.137</v>
      </c>
      <c r="Z6146" s="50">
        <v>4.2290000000000001</v>
      </c>
      <c r="AA6146" s="50">
        <v>1.464</v>
      </c>
      <c r="AB6146" s="50">
        <v>0.27100000000000002</v>
      </c>
      <c r="AC6146" s="50" t="str">
        <f t="shared" si="389"/>
        <v>Suriname-2070</v>
      </c>
      <c r="AD6146" s="51">
        <f t="shared" si="390"/>
        <v>400.40800000000002</v>
      </c>
      <c r="AE6146" s="15">
        <f t="shared" si="391"/>
        <v>0.58872200355637261</v>
      </c>
      <c r="AF6146">
        <f t="shared" si="392"/>
        <v>0.25037247571536958</v>
      </c>
    </row>
    <row r="6147" spans="1:32" x14ac:dyDescent="0.25">
      <c r="A6147" s="59">
        <v>6130</v>
      </c>
      <c r="B6147" s="60" t="s">
        <v>309</v>
      </c>
      <c r="C6147" s="61" t="s">
        <v>488</v>
      </c>
      <c r="D6147" s="62"/>
      <c r="E6147" s="62">
        <v>752</v>
      </c>
      <c r="F6147" s="62">
        <v>2070</v>
      </c>
      <c r="G6147" s="50">
        <v>673.28899999999999</v>
      </c>
      <c r="H6147" s="50">
        <v>674.40300000000002</v>
      </c>
      <c r="I6147" s="50">
        <v>680.93700000000001</v>
      </c>
      <c r="J6147" s="50">
        <v>694.62199999999996</v>
      </c>
      <c r="K6147" s="50">
        <v>708.70500000000004</v>
      </c>
      <c r="L6147" s="50">
        <v>712.28300000000002</v>
      </c>
      <c r="M6147" s="50">
        <v>706.452</v>
      </c>
      <c r="N6147" s="50">
        <v>707.51900000000001</v>
      </c>
      <c r="O6147" s="50">
        <v>729.95399999999995</v>
      </c>
      <c r="P6147" s="50">
        <v>750.726</v>
      </c>
      <c r="Q6147" s="50">
        <v>741.61800000000005</v>
      </c>
      <c r="R6147" s="50">
        <v>708.69600000000003</v>
      </c>
      <c r="S6147" s="50">
        <v>693.33600000000001</v>
      </c>
      <c r="T6147" s="50">
        <v>623.83199999999999</v>
      </c>
      <c r="U6147" s="50">
        <v>582.27800000000002</v>
      </c>
      <c r="V6147" s="50">
        <v>697.54</v>
      </c>
      <c r="W6147" s="50" t="s">
        <v>311</v>
      </c>
      <c r="X6147" s="50">
        <v>584.58500000000004</v>
      </c>
      <c r="Y6147" s="50">
        <v>418.43599999999998</v>
      </c>
      <c r="Z6147" s="50">
        <v>244.34</v>
      </c>
      <c r="AA6147" s="50">
        <v>94.484999999999999</v>
      </c>
      <c r="AB6147" s="50">
        <v>16.141999999999999</v>
      </c>
      <c r="AC6147" s="50" t="str">
        <f t="shared" si="389"/>
        <v>Sweden-2070</v>
      </c>
      <c r="AD6147" s="51">
        <f t="shared" si="390"/>
        <v>7153.9110000000001</v>
      </c>
      <c r="AE6147" s="15">
        <f t="shared" si="391"/>
        <v>0.73949298502595273</v>
      </c>
      <c r="AF6147">
        <f t="shared" si="392"/>
        <v>0.35519997734831549</v>
      </c>
    </row>
    <row r="6148" spans="1:32" x14ac:dyDescent="0.25">
      <c r="A6148" s="59">
        <v>6131</v>
      </c>
      <c r="B6148" s="60" t="s">
        <v>309</v>
      </c>
      <c r="C6148" s="61" t="s">
        <v>489</v>
      </c>
      <c r="D6148" s="62"/>
      <c r="E6148" s="62">
        <v>760</v>
      </c>
      <c r="F6148" s="62">
        <v>2070</v>
      </c>
      <c r="G6148" s="50">
        <v>2158.9989999999998</v>
      </c>
      <c r="H6148" s="50">
        <v>2200.9459999999999</v>
      </c>
      <c r="I6148" s="50">
        <v>2236.6570000000002</v>
      </c>
      <c r="J6148" s="50">
        <v>2287.163</v>
      </c>
      <c r="K6148" s="50">
        <v>2368.8020000000001</v>
      </c>
      <c r="L6148" s="50">
        <v>2467.9580000000001</v>
      </c>
      <c r="M6148" s="50">
        <v>2539.7890000000002</v>
      </c>
      <c r="N6148" s="50">
        <v>2526.4850000000001</v>
      </c>
      <c r="O6148" s="50">
        <v>2471.819</v>
      </c>
      <c r="P6148" s="50">
        <v>2421.3000000000002</v>
      </c>
      <c r="Q6148" s="50">
        <v>2386.3470000000002</v>
      </c>
      <c r="R6148" s="50">
        <v>2466.4059999999999</v>
      </c>
      <c r="S6148" s="50">
        <v>2408.19</v>
      </c>
      <c r="T6148" s="50">
        <v>2164.0120000000002</v>
      </c>
      <c r="U6148" s="50">
        <v>1772.172</v>
      </c>
      <c r="V6148" s="50">
        <v>1248.6859999999999</v>
      </c>
      <c r="W6148" s="50" t="s">
        <v>311</v>
      </c>
      <c r="X6148" s="50">
        <v>957.88099999999997</v>
      </c>
      <c r="Y6148" s="50">
        <v>607.23</v>
      </c>
      <c r="Z6148" s="50">
        <v>251.41300000000001</v>
      </c>
      <c r="AA6148" s="50">
        <v>65.259</v>
      </c>
      <c r="AB6148" s="50">
        <v>10.861000000000001</v>
      </c>
      <c r="AC6148" s="50" t="str">
        <f t="shared" si="389"/>
        <v>Syrian Arab Republic-2070</v>
      </c>
      <c r="AD6148" s="51">
        <f t="shared" si="390"/>
        <v>24344.259000000002</v>
      </c>
      <c r="AE6148" s="15">
        <f t="shared" si="391"/>
        <v>0.56169777030387325</v>
      </c>
      <c r="AF6148">
        <f t="shared" si="392"/>
        <v>0.22874327899278565</v>
      </c>
    </row>
    <row r="6149" spans="1:32" x14ac:dyDescent="0.25">
      <c r="A6149" s="59">
        <v>6132</v>
      </c>
      <c r="B6149" s="60" t="s">
        <v>309</v>
      </c>
      <c r="C6149" s="61" t="s">
        <v>157</v>
      </c>
      <c r="D6149" s="62"/>
      <c r="E6149" s="62">
        <v>764</v>
      </c>
      <c r="F6149" s="62">
        <v>2070</v>
      </c>
      <c r="G6149" s="50">
        <v>2439.0079999999998</v>
      </c>
      <c r="H6149" s="50">
        <v>2489.3530000000001</v>
      </c>
      <c r="I6149" s="50">
        <v>2528.6709999999998</v>
      </c>
      <c r="J6149" s="50">
        <v>2597.58</v>
      </c>
      <c r="K6149" s="50">
        <v>2711.7220000000002</v>
      </c>
      <c r="L6149" s="50">
        <v>2846.5450000000001</v>
      </c>
      <c r="M6149" s="50">
        <v>2975.0039999999999</v>
      </c>
      <c r="N6149" s="50">
        <v>3086.6579999999999</v>
      </c>
      <c r="O6149" s="50">
        <v>3137.145</v>
      </c>
      <c r="P6149" s="50">
        <v>3161.38</v>
      </c>
      <c r="Q6149" s="50">
        <v>3322.8879999999999</v>
      </c>
      <c r="R6149" s="50">
        <v>3657.5569999999998</v>
      </c>
      <c r="S6149" s="50">
        <v>3806.6779999999999</v>
      </c>
      <c r="T6149" s="50">
        <v>3885.9189999999999</v>
      </c>
      <c r="U6149" s="50">
        <v>3987.799</v>
      </c>
      <c r="V6149" s="50">
        <v>3586.4369999999999</v>
      </c>
      <c r="W6149" s="50" t="s">
        <v>311</v>
      </c>
      <c r="X6149" s="50">
        <v>2765.605</v>
      </c>
      <c r="Y6149" s="50">
        <v>2159.4090000000001</v>
      </c>
      <c r="Z6149" s="50">
        <v>1439.1420000000001</v>
      </c>
      <c r="AA6149" s="50">
        <v>658.75099999999998</v>
      </c>
      <c r="AB6149" s="50">
        <v>194.684</v>
      </c>
      <c r="AC6149" s="50" t="str">
        <f t="shared" si="389"/>
        <v>Thailand-2070</v>
      </c>
      <c r="AD6149" s="51">
        <f t="shared" si="390"/>
        <v>31303.156999999999</v>
      </c>
      <c r="AE6149" s="15">
        <f t="shared" si="391"/>
        <v>0.8348927234400032</v>
      </c>
      <c r="AF6149">
        <f t="shared" si="392"/>
        <v>0.48187964202135342</v>
      </c>
    </row>
    <row r="6150" spans="1:32" x14ac:dyDescent="0.25">
      <c r="A6150" s="59">
        <v>6133</v>
      </c>
      <c r="B6150" s="60" t="s">
        <v>309</v>
      </c>
      <c r="C6150" s="61" t="s">
        <v>392</v>
      </c>
      <c r="D6150" s="62"/>
      <c r="E6150" s="62">
        <v>626</v>
      </c>
      <c r="F6150" s="62">
        <v>2070</v>
      </c>
      <c r="G6150" s="50">
        <v>276.38799999999998</v>
      </c>
      <c r="H6150" s="50">
        <v>277.16000000000003</v>
      </c>
      <c r="I6150" s="50">
        <v>275.69</v>
      </c>
      <c r="J6150" s="50">
        <v>270.584</v>
      </c>
      <c r="K6150" s="50">
        <v>259.97199999999998</v>
      </c>
      <c r="L6150" s="50">
        <v>247.43100000000001</v>
      </c>
      <c r="M6150" s="50">
        <v>234.065</v>
      </c>
      <c r="N6150" s="50">
        <v>219.93600000000001</v>
      </c>
      <c r="O6150" s="50">
        <v>203.03299999999999</v>
      </c>
      <c r="P6150" s="50">
        <v>182.352</v>
      </c>
      <c r="Q6150" s="50">
        <v>160.68100000000001</v>
      </c>
      <c r="R6150" s="50">
        <v>144.238</v>
      </c>
      <c r="S6150" s="50">
        <v>121.187</v>
      </c>
      <c r="T6150" s="50">
        <v>93.861000000000004</v>
      </c>
      <c r="U6150" s="50">
        <v>82.721999999999994</v>
      </c>
      <c r="V6150" s="50">
        <v>44.061</v>
      </c>
      <c r="W6150" s="50" t="s">
        <v>311</v>
      </c>
      <c r="X6150" s="50">
        <v>23.817</v>
      </c>
      <c r="Y6150" s="50">
        <v>12.608000000000001</v>
      </c>
      <c r="Z6150" s="50">
        <v>3.0409999999999999</v>
      </c>
      <c r="AA6150" s="50">
        <v>1.2270000000000001</v>
      </c>
      <c r="AB6150" s="50">
        <v>0.13100000000000001</v>
      </c>
      <c r="AC6150" s="50" t="str">
        <f t="shared" si="389"/>
        <v>Timor-Leste-2070</v>
      </c>
      <c r="AD6150" s="51">
        <f t="shared" si="390"/>
        <v>2043.479</v>
      </c>
      <c r="AE6150" s="15">
        <f t="shared" si="391"/>
        <v>0.5337495516225027</v>
      </c>
      <c r="AF6150">
        <f t="shared" si="392"/>
        <v>9.1017667246721487E-2</v>
      </c>
    </row>
    <row r="6151" spans="1:32" x14ac:dyDescent="0.25">
      <c r="A6151" s="59">
        <v>6134</v>
      </c>
      <c r="B6151" s="60" t="s">
        <v>309</v>
      </c>
      <c r="C6151" s="61" t="s">
        <v>490</v>
      </c>
      <c r="D6151" s="62"/>
      <c r="E6151" s="62">
        <v>768</v>
      </c>
      <c r="F6151" s="62">
        <v>2070</v>
      </c>
      <c r="G6151" s="50">
        <v>1894.597</v>
      </c>
      <c r="H6151" s="50">
        <v>1846.549</v>
      </c>
      <c r="I6151" s="50">
        <v>1792.9179999999999</v>
      </c>
      <c r="J6151" s="50">
        <v>1735.0630000000001</v>
      </c>
      <c r="K6151" s="50">
        <v>1663.5060000000001</v>
      </c>
      <c r="L6151" s="50">
        <v>1587.2729999999999</v>
      </c>
      <c r="M6151" s="50">
        <v>1498.4860000000001</v>
      </c>
      <c r="N6151" s="50">
        <v>1395.192</v>
      </c>
      <c r="O6151" s="50">
        <v>1277.886</v>
      </c>
      <c r="P6151" s="50">
        <v>1154.8340000000001</v>
      </c>
      <c r="Q6151" s="50">
        <v>1038.827</v>
      </c>
      <c r="R6151" s="50">
        <v>921.99300000000005</v>
      </c>
      <c r="S6151" s="50">
        <v>782.22500000000002</v>
      </c>
      <c r="T6151" s="50">
        <v>598.92600000000004</v>
      </c>
      <c r="U6151" s="50">
        <v>407.61399999999998</v>
      </c>
      <c r="V6151" s="50">
        <v>251.25899999999999</v>
      </c>
      <c r="W6151" s="50" t="s">
        <v>311</v>
      </c>
      <c r="X6151" s="50">
        <v>126.179</v>
      </c>
      <c r="Y6151" s="50">
        <v>41.758000000000003</v>
      </c>
      <c r="Z6151" s="50">
        <v>7.9480000000000004</v>
      </c>
      <c r="AA6151" s="50">
        <v>0.745</v>
      </c>
      <c r="AB6151" s="50">
        <v>1.7000000000000001E-2</v>
      </c>
      <c r="AC6151" s="50" t="str">
        <f t="shared" si="389"/>
        <v>Togo-2070</v>
      </c>
      <c r="AD6151" s="51">
        <f t="shared" si="390"/>
        <v>13055.285000000002</v>
      </c>
      <c r="AE6151" s="15">
        <f t="shared" si="391"/>
        <v>0.53376927428240739</v>
      </c>
      <c r="AF6151">
        <f t="shared" si="392"/>
        <v>7.7164939987946879E-2</v>
      </c>
    </row>
    <row r="6152" spans="1:32" x14ac:dyDescent="0.25">
      <c r="A6152" s="59">
        <v>6135</v>
      </c>
      <c r="B6152" s="60" t="s">
        <v>309</v>
      </c>
      <c r="C6152" s="61" t="s">
        <v>393</v>
      </c>
      <c r="D6152" s="62"/>
      <c r="E6152" s="62">
        <v>776</v>
      </c>
      <c r="F6152" s="62">
        <v>2070</v>
      </c>
      <c r="G6152" s="50">
        <v>11.954000000000001</v>
      </c>
      <c r="H6152" s="50">
        <v>11.967000000000001</v>
      </c>
      <c r="I6152" s="50">
        <v>11.782</v>
      </c>
      <c r="J6152" s="50">
        <v>11.462</v>
      </c>
      <c r="K6152" s="50">
        <v>11.178000000000001</v>
      </c>
      <c r="L6152" s="50">
        <v>11.013</v>
      </c>
      <c r="M6152" s="50">
        <v>10.771000000000001</v>
      </c>
      <c r="N6152" s="50">
        <v>10.138</v>
      </c>
      <c r="O6152" s="50">
        <v>9.1620000000000008</v>
      </c>
      <c r="P6152" s="50">
        <v>8.1359999999999992</v>
      </c>
      <c r="Q6152" s="50">
        <v>7.5519999999999996</v>
      </c>
      <c r="R6152" s="50">
        <v>7.7949999999999999</v>
      </c>
      <c r="S6152" s="50">
        <v>7.9660000000000002</v>
      </c>
      <c r="T6152" s="50">
        <v>7.0880000000000001</v>
      </c>
      <c r="U6152" s="50">
        <v>5.5629999999999997</v>
      </c>
      <c r="V6152" s="50">
        <v>4.0730000000000004</v>
      </c>
      <c r="W6152" s="50" t="s">
        <v>311</v>
      </c>
      <c r="X6152" s="50">
        <v>2.1320000000000001</v>
      </c>
      <c r="Y6152" s="50">
        <v>1.5469999999999999</v>
      </c>
      <c r="Z6152" s="50">
        <v>0.80200000000000005</v>
      </c>
      <c r="AA6152" s="50">
        <v>0.315</v>
      </c>
      <c r="AB6152" s="50">
        <v>6.9000000000000006E-2</v>
      </c>
      <c r="AC6152" s="50" t="str">
        <f t="shared" si="389"/>
        <v>Tonga-2070</v>
      </c>
      <c r="AD6152" s="51">
        <f t="shared" si="390"/>
        <v>95.173000000000002</v>
      </c>
      <c r="AE6152" s="15">
        <f t="shared" si="391"/>
        <v>0.60197745158816052</v>
      </c>
      <c r="AF6152">
        <f t="shared" si="392"/>
        <v>0.1649576698554357</v>
      </c>
    </row>
    <row r="6153" spans="1:32" x14ac:dyDescent="0.25">
      <c r="A6153" s="59">
        <v>6136</v>
      </c>
      <c r="B6153" s="60" t="s">
        <v>309</v>
      </c>
      <c r="C6153" s="61" t="s">
        <v>394</v>
      </c>
      <c r="D6153" s="62"/>
      <c r="E6153" s="62">
        <v>780</v>
      </c>
      <c r="F6153" s="62">
        <v>2070</v>
      </c>
      <c r="G6153" s="50">
        <v>58.087000000000003</v>
      </c>
      <c r="H6153" s="50">
        <v>58.258000000000003</v>
      </c>
      <c r="I6153" s="50">
        <v>59.847999999999999</v>
      </c>
      <c r="J6153" s="50">
        <v>62.534999999999997</v>
      </c>
      <c r="K6153" s="50">
        <v>65.701999999999998</v>
      </c>
      <c r="L6153" s="50">
        <v>68.114999999999995</v>
      </c>
      <c r="M6153" s="50">
        <v>68.697000000000003</v>
      </c>
      <c r="N6153" s="50">
        <v>67.665000000000006</v>
      </c>
      <c r="O6153" s="50">
        <v>67.926000000000002</v>
      </c>
      <c r="P6153" s="50">
        <v>71.668999999999997</v>
      </c>
      <c r="Q6153" s="50">
        <v>78.034000000000006</v>
      </c>
      <c r="R6153" s="50">
        <v>83.492999999999995</v>
      </c>
      <c r="S6153" s="50">
        <v>79.448999999999998</v>
      </c>
      <c r="T6153" s="50">
        <v>67.679000000000002</v>
      </c>
      <c r="U6153" s="50">
        <v>55.646999999999998</v>
      </c>
      <c r="V6153" s="50">
        <v>51.47</v>
      </c>
      <c r="W6153" s="50" t="s">
        <v>311</v>
      </c>
      <c r="X6153" s="50">
        <v>45.597999999999999</v>
      </c>
      <c r="Y6153" s="50">
        <v>29.841999999999999</v>
      </c>
      <c r="Z6153" s="50">
        <v>10.971</v>
      </c>
      <c r="AA6153" s="50">
        <v>3.1240000000000001</v>
      </c>
      <c r="AB6153" s="50">
        <v>0.621</v>
      </c>
      <c r="AC6153" s="50" t="str">
        <f t="shared" si="389"/>
        <v>Trinidad and Tobago-2070</v>
      </c>
      <c r="AD6153" s="51">
        <f t="shared" si="390"/>
        <v>713.28499999999997</v>
      </c>
      <c r="AE6153" s="15">
        <f t="shared" si="391"/>
        <v>0.61846947573550548</v>
      </c>
      <c r="AF6153">
        <f t="shared" si="392"/>
        <v>0.2978735842820171</v>
      </c>
    </row>
    <row r="6154" spans="1:32" x14ac:dyDescent="0.25">
      <c r="A6154" s="59">
        <v>6137</v>
      </c>
      <c r="B6154" s="60" t="s">
        <v>309</v>
      </c>
      <c r="C6154" s="61" t="s">
        <v>491</v>
      </c>
      <c r="D6154" s="62"/>
      <c r="E6154" s="62">
        <v>788</v>
      </c>
      <c r="F6154" s="62">
        <v>2070</v>
      </c>
      <c r="G6154" s="50">
        <v>713.51</v>
      </c>
      <c r="H6154" s="50">
        <v>723.79200000000003</v>
      </c>
      <c r="I6154" s="50">
        <v>758.23900000000003</v>
      </c>
      <c r="J6154" s="50">
        <v>803.92</v>
      </c>
      <c r="K6154" s="50">
        <v>830.28200000000004</v>
      </c>
      <c r="L6154" s="50">
        <v>819.60500000000002</v>
      </c>
      <c r="M6154" s="50">
        <v>786.04600000000005</v>
      </c>
      <c r="N6154" s="50">
        <v>773.09</v>
      </c>
      <c r="O6154" s="50">
        <v>814.23800000000006</v>
      </c>
      <c r="P6154" s="50">
        <v>890.78700000000003</v>
      </c>
      <c r="Q6154" s="50">
        <v>955.51900000000001</v>
      </c>
      <c r="R6154" s="50">
        <v>967.59400000000005</v>
      </c>
      <c r="S6154" s="50">
        <v>790.62199999999996</v>
      </c>
      <c r="T6154" s="50">
        <v>703.197</v>
      </c>
      <c r="U6154" s="50">
        <v>692.49099999999999</v>
      </c>
      <c r="V6154" s="50">
        <v>694.45799999999997</v>
      </c>
      <c r="W6154" s="50" t="s">
        <v>311</v>
      </c>
      <c r="X6154" s="50">
        <v>615.85</v>
      </c>
      <c r="Y6154" s="50">
        <v>401.613</v>
      </c>
      <c r="Z6154" s="50">
        <v>181.203</v>
      </c>
      <c r="AA6154" s="50">
        <v>53.939</v>
      </c>
      <c r="AB6154" s="50">
        <v>10.518000000000001</v>
      </c>
      <c r="AC6154" s="50" t="str">
        <f t="shared" si="389"/>
        <v>Tunisia-2070</v>
      </c>
      <c r="AD6154" s="51">
        <f t="shared" si="390"/>
        <v>8431.7030000000013</v>
      </c>
      <c r="AE6154" s="15">
        <f t="shared" si="391"/>
        <v>0.65808888192575099</v>
      </c>
      <c r="AF6154">
        <f t="shared" si="392"/>
        <v>0.31553514721220294</v>
      </c>
    </row>
    <row r="6155" spans="1:32" x14ac:dyDescent="0.25">
      <c r="A6155" s="59">
        <v>6138</v>
      </c>
      <c r="B6155" s="60" t="s">
        <v>309</v>
      </c>
      <c r="C6155" s="61" t="s">
        <v>492</v>
      </c>
      <c r="D6155" s="62"/>
      <c r="E6155" s="62">
        <v>792</v>
      </c>
      <c r="F6155" s="62">
        <v>2070</v>
      </c>
      <c r="G6155" s="50">
        <v>4537.0280000000002</v>
      </c>
      <c r="H6155" s="50">
        <v>4661.0230000000001</v>
      </c>
      <c r="I6155" s="50">
        <v>4801.83</v>
      </c>
      <c r="J6155" s="50">
        <v>4933.442</v>
      </c>
      <c r="K6155" s="50">
        <v>5055.3860000000004</v>
      </c>
      <c r="L6155" s="50">
        <v>5179.3180000000002</v>
      </c>
      <c r="M6155" s="50">
        <v>5289.0219999999999</v>
      </c>
      <c r="N6155" s="50">
        <v>5416.31</v>
      </c>
      <c r="O6155" s="50">
        <v>5544.424</v>
      </c>
      <c r="P6155" s="50">
        <v>5741.36</v>
      </c>
      <c r="Q6155" s="50">
        <v>5935.0550000000003</v>
      </c>
      <c r="R6155" s="50">
        <v>6053.3469999999998</v>
      </c>
      <c r="S6155" s="50">
        <v>5964.1130000000003</v>
      </c>
      <c r="T6155" s="50">
        <v>5888.7510000000002</v>
      </c>
      <c r="U6155" s="50">
        <v>5667.24</v>
      </c>
      <c r="V6155" s="50">
        <v>4956.1329999999998</v>
      </c>
      <c r="W6155" s="50" t="s">
        <v>311</v>
      </c>
      <c r="X6155" s="50">
        <v>4181.3530000000001</v>
      </c>
      <c r="Y6155" s="50">
        <v>3013.1179999999999</v>
      </c>
      <c r="Z6155" s="50">
        <v>1558.713</v>
      </c>
      <c r="AA6155" s="50">
        <v>506.19600000000003</v>
      </c>
      <c r="AB6155" s="50">
        <v>86.698999999999998</v>
      </c>
      <c r="AC6155" s="50" t="str">
        <f t="shared" si="389"/>
        <v>Turkey-2070</v>
      </c>
      <c r="AD6155" s="51">
        <f t="shared" si="390"/>
        <v>55111.777000000002</v>
      </c>
      <c r="AE6155" s="15">
        <f t="shared" si="391"/>
        <v>0.72322262444921726</v>
      </c>
      <c r="AF6155">
        <f t="shared" si="392"/>
        <v>0.3741511019747204</v>
      </c>
    </row>
    <row r="6156" spans="1:32" x14ac:dyDescent="0.25">
      <c r="A6156" s="59">
        <v>6139</v>
      </c>
      <c r="B6156" s="60" t="s">
        <v>309</v>
      </c>
      <c r="C6156" s="61" t="s">
        <v>493</v>
      </c>
      <c r="D6156" s="62">
        <v>19</v>
      </c>
      <c r="E6156" s="62">
        <v>804</v>
      </c>
      <c r="F6156" s="62">
        <v>2070</v>
      </c>
      <c r="G6156" s="50">
        <v>1566.2380000000001</v>
      </c>
      <c r="H6156" s="50">
        <v>1584.434</v>
      </c>
      <c r="I6156" s="50">
        <v>1656.5740000000001</v>
      </c>
      <c r="J6156" s="50">
        <v>1761.52</v>
      </c>
      <c r="K6156" s="50">
        <v>1844.606</v>
      </c>
      <c r="L6156" s="50">
        <v>1847.6179999999999</v>
      </c>
      <c r="M6156" s="50">
        <v>1776.615</v>
      </c>
      <c r="N6156" s="50">
        <v>1734.0719999999999</v>
      </c>
      <c r="O6156" s="50">
        <v>1815.306</v>
      </c>
      <c r="P6156" s="50">
        <v>1979.84</v>
      </c>
      <c r="Q6156" s="50">
        <v>2121.3719999999998</v>
      </c>
      <c r="R6156" s="50">
        <v>2167.2860000000001</v>
      </c>
      <c r="S6156" s="50">
        <v>2032.729</v>
      </c>
      <c r="T6156" s="50">
        <v>1551.7329999999999</v>
      </c>
      <c r="U6156" s="50">
        <v>1518.42</v>
      </c>
      <c r="V6156" s="50">
        <v>1657.82</v>
      </c>
      <c r="W6156" s="50" t="s">
        <v>311</v>
      </c>
      <c r="X6156" s="50">
        <v>1659.58</v>
      </c>
      <c r="Y6156" s="50">
        <v>1077.9290000000001</v>
      </c>
      <c r="Z6156" s="50">
        <v>480.62900000000002</v>
      </c>
      <c r="AA6156" s="50">
        <v>136.30099999999999</v>
      </c>
      <c r="AB6156" s="50">
        <v>21.707999999999998</v>
      </c>
      <c r="AC6156" s="50" t="str">
        <f t="shared" si="389"/>
        <v>Ukraine-2070</v>
      </c>
      <c r="AD6156" s="51">
        <f t="shared" si="390"/>
        <v>19080.964</v>
      </c>
      <c r="AE6156" s="15">
        <f t="shared" si="391"/>
        <v>0.67666214348499387</v>
      </c>
      <c r="AF6156">
        <f t="shared" si="392"/>
        <v>0.33925187362301318</v>
      </c>
    </row>
    <row r="6157" spans="1:32" x14ac:dyDescent="0.25">
      <c r="A6157" s="59">
        <v>6140</v>
      </c>
      <c r="B6157" s="60" t="s">
        <v>309</v>
      </c>
      <c r="C6157" s="61" t="s">
        <v>494</v>
      </c>
      <c r="D6157" s="62"/>
      <c r="E6157" s="62">
        <v>784</v>
      </c>
      <c r="F6157" s="62">
        <v>2070</v>
      </c>
      <c r="G6157" s="50">
        <v>589.81399999999996</v>
      </c>
      <c r="H6157" s="50">
        <v>578.59</v>
      </c>
      <c r="I6157" s="50">
        <v>561.50699999999995</v>
      </c>
      <c r="J6157" s="50">
        <v>555.21299999999997</v>
      </c>
      <c r="K6157" s="50">
        <v>712.88199999999995</v>
      </c>
      <c r="L6157" s="50">
        <v>1012.641</v>
      </c>
      <c r="M6157" s="50">
        <v>1195.415</v>
      </c>
      <c r="N6157" s="50">
        <v>1213.934</v>
      </c>
      <c r="O6157" s="50">
        <v>1138.6030000000001</v>
      </c>
      <c r="P6157" s="50">
        <v>1023.481</v>
      </c>
      <c r="Q6157" s="50">
        <v>937.93799999999999</v>
      </c>
      <c r="R6157" s="50">
        <v>959.86500000000001</v>
      </c>
      <c r="S6157" s="50">
        <v>914.048</v>
      </c>
      <c r="T6157" s="50">
        <v>800.94899999999996</v>
      </c>
      <c r="U6157" s="50">
        <v>708.33100000000002</v>
      </c>
      <c r="V6157" s="50">
        <v>542.13699999999994</v>
      </c>
      <c r="W6157" s="50" t="s">
        <v>311</v>
      </c>
      <c r="X6157" s="50">
        <v>424.96699999999998</v>
      </c>
      <c r="Y6157" s="50">
        <v>270.15100000000001</v>
      </c>
      <c r="Z6157" s="50">
        <v>144.691</v>
      </c>
      <c r="AA6157" s="50">
        <v>49.594999999999999</v>
      </c>
      <c r="AB6157" s="50">
        <v>7.66</v>
      </c>
      <c r="AC6157" s="50" t="str">
        <f t="shared" si="389"/>
        <v>United Arab Emirates-2070</v>
      </c>
      <c r="AD6157" s="51">
        <f t="shared" si="390"/>
        <v>9664.02</v>
      </c>
      <c r="AE6157" s="15">
        <f t="shared" si="391"/>
        <v>0.48410413057919993</v>
      </c>
      <c r="AF6157">
        <f t="shared" si="392"/>
        <v>0.25877644861988364</v>
      </c>
    </row>
    <row r="6158" spans="1:32" x14ac:dyDescent="0.25">
      <c r="A6158" s="59">
        <v>6141</v>
      </c>
      <c r="B6158" s="60" t="s">
        <v>309</v>
      </c>
      <c r="C6158" s="61" t="s">
        <v>33</v>
      </c>
      <c r="D6158" s="62"/>
      <c r="E6158" s="62">
        <v>826</v>
      </c>
      <c r="F6158" s="62">
        <v>2070</v>
      </c>
      <c r="G6158" s="50">
        <v>4044.6390000000001</v>
      </c>
      <c r="H6158" s="50">
        <v>4046.4340000000002</v>
      </c>
      <c r="I6158" s="50">
        <v>4092.8960000000002</v>
      </c>
      <c r="J6158" s="50">
        <v>4216.6130000000003</v>
      </c>
      <c r="K6158" s="50">
        <v>4367.835</v>
      </c>
      <c r="L6158" s="50">
        <v>4447.4719999999998</v>
      </c>
      <c r="M6158" s="50">
        <v>4436.2190000000001</v>
      </c>
      <c r="N6158" s="50">
        <v>4429.277</v>
      </c>
      <c r="O6158" s="50">
        <v>4521.6310000000003</v>
      </c>
      <c r="P6158" s="50">
        <v>4665.692</v>
      </c>
      <c r="Q6158" s="50">
        <v>4715.4399999999996</v>
      </c>
      <c r="R6158" s="50">
        <v>4671.2610000000004</v>
      </c>
      <c r="S6158" s="50">
        <v>4490.9279999999999</v>
      </c>
      <c r="T6158" s="50">
        <v>4018.7310000000002</v>
      </c>
      <c r="U6158" s="50">
        <v>4039.12</v>
      </c>
      <c r="V6158" s="50">
        <v>4009.7310000000002</v>
      </c>
      <c r="W6158" s="50" t="s">
        <v>311</v>
      </c>
      <c r="X6158" s="50">
        <v>3677.0659999999998</v>
      </c>
      <c r="Y6158" s="50">
        <v>2825.8319999999999</v>
      </c>
      <c r="Z6158" s="50">
        <v>1667.422</v>
      </c>
      <c r="AA6158" s="50">
        <v>673.31700000000001</v>
      </c>
      <c r="AB6158" s="50">
        <v>154.142</v>
      </c>
      <c r="AC6158" s="50" t="str">
        <f t="shared" si="389"/>
        <v>United Kingdom-2070</v>
      </c>
      <c r="AD6158" s="51">
        <f t="shared" si="390"/>
        <v>44962.367999999995</v>
      </c>
      <c r="AE6158" s="15">
        <f t="shared" si="391"/>
        <v>0.73949241285512357</v>
      </c>
      <c r="AF6158">
        <f t="shared" si="392"/>
        <v>0.3686213693801581</v>
      </c>
    </row>
    <row r="6159" spans="1:32" x14ac:dyDescent="0.25">
      <c r="A6159" s="59">
        <v>6142</v>
      </c>
      <c r="B6159" s="60" t="s">
        <v>309</v>
      </c>
      <c r="C6159" s="61" t="s">
        <v>495</v>
      </c>
      <c r="D6159" s="62">
        <v>20</v>
      </c>
      <c r="E6159" s="62">
        <v>834</v>
      </c>
      <c r="F6159" s="62">
        <v>2070</v>
      </c>
      <c r="G6159" s="50">
        <v>21551.67</v>
      </c>
      <c r="H6159" s="50">
        <v>20606.014999999999</v>
      </c>
      <c r="I6159" s="50">
        <v>19628.518</v>
      </c>
      <c r="J6159" s="50">
        <v>18520.855</v>
      </c>
      <c r="K6159" s="50">
        <v>17349.214</v>
      </c>
      <c r="L6159" s="50">
        <v>16144.409</v>
      </c>
      <c r="M6159" s="50">
        <v>14854.05</v>
      </c>
      <c r="N6159" s="50">
        <v>13486.297</v>
      </c>
      <c r="O6159" s="50">
        <v>12057.89</v>
      </c>
      <c r="P6159" s="50">
        <v>10663.147999999999</v>
      </c>
      <c r="Q6159" s="50">
        <v>9362.4770000000008</v>
      </c>
      <c r="R6159" s="50">
        <v>8137.3509999999997</v>
      </c>
      <c r="S6159" s="50">
        <v>6724.4759999999997</v>
      </c>
      <c r="T6159" s="50">
        <v>5312.8209999999999</v>
      </c>
      <c r="U6159" s="50">
        <v>3910.6080000000002</v>
      </c>
      <c r="V6159" s="50">
        <v>2773.0239999999999</v>
      </c>
      <c r="W6159" s="50" t="s">
        <v>311</v>
      </c>
      <c r="X6159" s="50">
        <v>1720.0029999999999</v>
      </c>
      <c r="Y6159" s="50">
        <v>860.64200000000005</v>
      </c>
      <c r="Z6159" s="50">
        <v>303.90899999999999</v>
      </c>
      <c r="AA6159" s="50">
        <v>64.974000000000004</v>
      </c>
      <c r="AB6159" s="50">
        <v>7.7050000000000001</v>
      </c>
      <c r="AC6159" s="50" t="str">
        <f t="shared" si="389"/>
        <v>United Republic of Tanzania-2070</v>
      </c>
      <c r="AD6159" s="51">
        <f t="shared" si="390"/>
        <v>127300.167</v>
      </c>
      <c r="AE6159" s="15">
        <f t="shared" si="391"/>
        <v>0.60282630265520387</v>
      </c>
      <c r="AF6159">
        <f t="shared" si="392"/>
        <v>7.9083891662841702E-2</v>
      </c>
    </row>
    <row r="6160" spans="1:32" x14ac:dyDescent="0.25">
      <c r="A6160" s="59">
        <v>6143</v>
      </c>
      <c r="B6160" s="60" t="s">
        <v>309</v>
      </c>
      <c r="C6160" s="61" t="s">
        <v>344</v>
      </c>
      <c r="D6160" s="62"/>
      <c r="E6160" s="62">
        <v>840</v>
      </c>
      <c r="F6160" s="62">
        <v>2070</v>
      </c>
      <c r="G6160" s="50">
        <v>23459.262999999999</v>
      </c>
      <c r="H6160" s="50">
        <v>23556.175999999999</v>
      </c>
      <c r="I6160" s="50">
        <v>23521.893</v>
      </c>
      <c r="J6160" s="50">
        <v>23604.312000000002</v>
      </c>
      <c r="K6160" s="50">
        <v>23897.731</v>
      </c>
      <c r="L6160" s="50">
        <v>24339.492999999999</v>
      </c>
      <c r="M6160" s="50">
        <v>24831.831999999999</v>
      </c>
      <c r="N6160" s="50">
        <v>25253.307000000001</v>
      </c>
      <c r="O6160" s="50">
        <v>25461.69</v>
      </c>
      <c r="P6160" s="50">
        <v>25215.47</v>
      </c>
      <c r="Q6160" s="50">
        <v>24313.15</v>
      </c>
      <c r="R6160" s="50">
        <v>23164.168000000001</v>
      </c>
      <c r="S6160" s="50">
        <v>23585.363000000001</v>
      </c>
      <c r="T6160" s="50">
        <v>22600.043000000001</v>
      </c>
      <c r="U6160" s="50">
        <v>21623.767</v>
      </c>
      <c r="V6160" s="50">
        <v>20707.888999999999</v>
      </c>
      <c r="W6160" s="50" t="s">
        <v>311</v>
      </c>
      <c r="X6160" s="50">
        <v>17318.188999999998</v>
      </c>
      <c r="Y6160" s="50">
        <v>12622.964</v>
      </c>
      <c r="Z6160" s="50">
        <v>7076.4849999999997</v>
      </c>
      <c r="AA6160" s="50">
        <v>2534.607</v>
      </c>
      <c r="AB6160" s="50">
        <v>473.839</v>
      </c>
      <c r="AC6160" s="50" t="str">
        <f t="shared" si="389"/>
        <v>United States of America-2070</v>
      </c>
      <c r="AD6160" s="51">
        <f t="shared" si="390"/>
        <v>243666.516</v>
      </c>
      <c r="AE6160" s="15">
        <f t="shared" si="391"/>
        <v>0.72022663548897281</v>
      </c>
      <c r="AF6160">
        <f t="shared" si="392"/>
        <v>0.33404359516309934</v>
      </c>
    </row>
    <row r="6161" spans="1:32" x14ac:dyDescent="0.25">
      <c r="A6161" s="59">
        <v>6144</v>
      </c>
      <c r="B6161" s="60" t="s">
        <v>309</v>
      </c>
      <c r="C6161" s="61" t="s">
        <v>395</v>
      </c>
      <c r="D6161" s="62"/>
      <c r="E6161" s="62">
        <v>850</v>
      </c>
      <c r="F6161" s="62">
        <v>2070</v>
      </c>
      <c r="G6161" s="50">
        <v>3.34</v>
      </c>
      <c r="H6161" s="50">
        <v>3.5409999999999999</v>
      </c>
      <c r="I6161" s="50">
        <v>3.746</v>
      </c>
      <c r="J6161" s="50">
        <v>3.8079999999999998</v>
      </c>
      <c r="K6161" s="50">
        <v>3.76</v>
      </c>
      <c r="L6161" s="50">
        <v>3.7879999999999998</v>
      </c>
      <c r="M6161" s="50">
        <v>3.8690000000000002</v>
      </c>
      <c r="N6161" s="50">
        <v>3.972</v>
      </c>
      <c r="O6161" s="50">
        <v>4.0220000000000002</v>
      </c>
      <c r="P6161" s="50">
        <v>4.1239999999999997</v>
      </c>
      <c r="Q6161" s="50">
        <v>4.42</v>
      </c>
      <c r="R6161" s="50">
        <v>4.875</v>
      </c>
      <c r="S6161" s="50">
        <v>5.165</v>
      </c>
      <c r="T6161" s="50">
        <v>4.76</v>
      </c>
      <c r="U6161" s="50">
        <v>4.6820000000000004</v>
      </c>
      <c r="V6161" s="50">
        <v>4.4649999999999999</v>
      </c>
      <c r="W6161" s="50" t="s">
        <v>311</v>
      </c>
      <c r="X6161" s="50">
        <v>2.9540000000000002</v>
      </c>
      <c r="Y6161" s="50">
        <v>2.544</v>
      </c>
      <c r="Z6161" s="50">
        <v>1.7569999999999999</v>
      </c>
      <c r="AA6161" s="50">
        <v>0.88600000000000001</v>
      </c>
      <c r="AB6161" s="50">
        <v>0.314</v>
      </c>
      <c r="AC6161" s="50" t="str">
        <f t="shared" si="389"/>
        <v>United States Virgin Islands-2070</v>
      </c>
      <c r="AD6161" s="51">
        <f t="shared" si="390"/>
        <v>41.802999999999997</v>
      </c>
      <c r="AE6161" s="15">
        <f t="shared" si="391"/>
        <v>0.78915388847690371</v>
      </c>
      <c r="AF6161">
        <f t="shared" si="392"/>
        <v>0.42651153919511731</v>
      </c>
    </row>
    <row r="6162" spans="1:32" x14ac:dyDescent="0.25">
      <c r="A6162" s="59">
        <v>6145</v>
      </c>
      <c r="B6162" s="60" t="s">
        <v>309</v>
      </c>
      <c r="C6162" s="61" t="s">
        <v>496</v>
      </c>
      <c r="D6162" s="62"/>
      <c r="E6162" s="62">
        <v>858</v>
      </c>
      <c r="F6162" s="62">
        <v>2070</v>
      </c>
      <c r="G6162" s="50">
        <v>176.28899999999999</v>
      </c>
      <c r="H6162" s="50">
        <v>180.86099999999999</v>
      </c>
      <c r="I6162" s="50">
        <v>185.53899999999999</v>
      </c>
      <c r="J6162" s="50">
        <v>190.05</v>
      </c>
      <c r="K6162" s="50">
        <v>193.495</v>
      </c>
      <c r="L6162" s="50">
        <v>196.20400000000001</v>
      </c>
      <c r="M6162" s="50">
        <v>200.10900000000001</v>
      </c>
      <c r="N6162" s="50">
        <v>205.554</v>
      </c>
      <c r="O6162" s="50">
        <v>211.40799999999999</v>
      </c>
      <c r="P6162" s="50">
        <v>215.333</v>
      </c>
      <c r="Q6162" s="50">
        <v>216.86600000000001</v>
      </c>
      <c r="R6162" s="50">
        <v>216.77500000000001</v>
      </c>
      <c r="S6162" s="50">
        <v>215.965</v>
      </c>
      <c r="T6162" s="50">
        <v>212.69300000000001</v>
      </c>
      <c r="U6162" s="50">
        <v>207.30600000000001</v>
      </c>
      <c r="V6162" s="50">
        <v>190.541</v>
      </c>
      <c r="W6162" s="50" t="s">
        <v>311</v>
      </c>
      <c r="X6162" s="50">
        <v>149.12700000000001</v>
      </c>
      <c r="Y6162" s="50">
        <v>102.167</v>
      </c>
      <c r="Z6162" s="50">
        <v>65.802000000000007</v>
      </c>
      <c r="AA6162" s="50">
        <v>28.106000000000002</v>
      </c>
      <c r="AB6162" s="50">
        <v>7.633</v>
      </c>
      <c r="AC6162" s="50" t="str">
        <f t="shared" si="389"/>
        <v>Uruguay-2070</v>
      </c>
      <c r="AD6162" s="51">
        <f t="shared" si="390"/>
        <v>2061.759</v>
      </c>
      <c r="AE6162" s="15">
        <f t="shared" si="391"/>
        <v>0.73047528833389341</v>
      </c>
      <c r="AF6162">
        <f t="shared" si="392"/>
        <v>0.36989603939107246</v>
      </c>
    </row>
    <row r="6163" spans="1:32" x14ac:dyDescent="0.25">
      <c r="A6163" s="59">
        <v>6146</v>
      </c>
      <c r="B6163" s="60" t="s">
        <v>309</v>
      </c>
      <c r="C6163" s="61" t="s">
        <v>396</v>
      </c>
      <c r="D6163" s="62"/>
      <c r="E6163" s="62">
        <v>548</v>
      </c>
      <c r="F6163" s="62">
        <v>2070</v>
      </c>
      <c r="G6163" s="50">
        <v>43.298000000000002</v>
      </c>
      <c r="H6163" s="50">
        <v>43.085999999999999</v>
      </c>
      <c r="I6163" s="50">
        <v>42.920999999999999</v>
      </c>
      <c r="J6163" s="50">
        <v>41.49</v>
      </c>
      <c r="K6163" s="50">
        <v>41.4</v>
      </c>
      <c r="L6163" s="50">
        <v>40.648000000000003</v>
      </c>
      <c r="M6163" s="50">
        <v>39.591999999999999</v>
      </c>
      <c r="N6163" s="50">
        <v>38.435000000000002</v>
      </c>
      <c r="O6163" s="50">
        <v>36.69</v>
      </c>
      <c r="P6163" s="50">
        <v>35.415999999999997</v>
      </c>
      <c r="Q6163" s="50">
        <v>33.406999999999996</v>
      </c>
      <c r="R6163" s="50">
        <v>31.314</v>
      </c>
      <c r="S6163" s="50">
        <v>29.366</v>
      </c>
      <c r="T6163" s="50">
        <v>23.937999999999999</v>
      </c>
      <c r="U6163" s="50">
        <v>21.113</v>
      </c>
      <c r="V6163" s="50">
        <v>15.518000000000001</v>
      </c>
      <c r="W6163" s="50" t="s">
        <v>311</v>
      </c>
      <c r="X6163" s="50">
        <v>11.779</v>
      </c>
      <c r="Y6163" s="50">
        <v>6.0679999999999996</v>
      </c>
      <c r="Z6163" s="50">
        <v>2.1360000000000001</v>
      </c>
      <c r="AA6163" s="50">
        <v>0.51600000000000001</v>
      </c>
      <c r="AB6163" s="50">
        <v>7.2999999999999995E-2</v>
      </c>
      <c r="AC6163" s="50" t="str">
        <f t="shared" ref="AC6163:AC6226" si="393">C6163&amp;"-"&amp;F6163</f>
        <v>Vanuatu-2070</v>
      </c>
      <c r="AD6163" s="51">
        <f t="shared" ref="AD6163:AD6226" si="394">SUM(J6163:S6163)</f>
        <v>367.75799999999998</v>
      </c>
      <c r="AE6163" s="15">
        <f t="shared" ref="AE6163:AE6226" si="395">IF(W6163="…",SUM(G6163:I6163,T6163:V6163,X6163:AB6163)/SUM(J6163:S6163),SUM(G6163:I6163,T6163:W6163)/SUM(J6163:S6163))</f>
        <v>0.572240440724607</v>
      </c>
      <c r="AF6163">
        <f t="shared" ref="AF6163:AF6226" si="396">IF(W6163="…",SUM(T6163:V6163,X6163:AB6163)/SUM(G6163:S6163),SUM(T6163:W6163)/SUM(G6163:S6163))</f>
        <v>0.16324087691097505</v>
      </c>
    </row>
    <row r="6164" spans="1:32" x14ac:dyDescent="0.25">
      <c r="A6164" s="59">
        <v>6147</v>
      </c>
      <c r="B6164" s="60" t="s">
        <v>309</v>
      </c>
      <c r="C6164" s="61" t="s">
        <v>497</v>
      </c>
      <c r="D6164" s="62"/>
      <c r="E6164" s="62">
        <v>862</v>
      </c>
      <c r="F6164" s="62">
        <v>2070</v>
      </c>
      <c r="G6164" s="50">
        <v>2296.5709999999999</v>
      </c>
      <c r="H6164" s="50">
        <v>2355.2669999999998</v>
      </c>
      <c r="I6164" s="50">
        <v>2416.788</v>
      </c>
      <c r="J6164" s="50">
        <v>2481.0650000000001</v>
      </c>
      <c r="K6164" s="50">
        <v>2542.0230000000001</v>
      </c>
      <c r="L6164" s="50">
        <v>2602.181</v>
      </c>
      <c r="M6164" s="50">
        <v>2651.9609999999998</v>
      </c>
      <c r="N6164" s="50">
        <v>2698.8829999999998</v>
      </c>
      <c r="O6164" s="50">
        <v>2741.4209999999998</v>
      </c>
      <c r="P6164" s="50">
        <v>2767.9430000000002</v>
      </c>
      <c r="Q6164" s="50">
        <v>2776.0479999999998</v>
      </c>
      <c r="R6164" s="50">
        <v>2734.049</v>
      </c>
      <c r="S6164" s="50">
        <v>2612.7049999999999</v>
      </c>
      <c r="T6164" s="50">
        <v>2419.6120000000001</v>
      </c>
      <c r="U6164" s="50">
        <v>2168.3110000000001</v>
      </c>
      <c r="V6164" s="50">
        <v>1874.5129999999999</v>
      </c>
      <c r="W6164" s="50" t="s">
        <v>311</v>
      </c>
      <c r="X6164" s="50">
        <v>1481.9970000000001</v>
      </c>
      <c r="Y6164" s="50">
        <v>948.16099999999994</v>
      </c>
      <c r="Z6164" s="50">
        <v>506.19299999999998</v>
      </c>
      <c r="AA6164" s="50">
        <v>209.048</v>
      </c>
      <c r="AB6164" s="50">
        <v>71.835999999999999</v>
      </c>
      <c r="AC6164" s="50" t="str">
        <f t="shared" si="393"/>
        <v>Venezuela (Bolivarian Republic of)-2070</v>
      </c>
      <c r="AD6164" s="51">
        <f t="shared" si="394"/>
        <v>26608.278999999995</v>
      </c>
      <c r="AE6164" s="15">
        <f t="shared" si="395"/>
        <v>0.62943931849181234</v>
      </c>
      <c r="AF6164">
        <f t="shared" si="396"/>
        <v>0.28742757091246957</v>
      </c>
    </row>
    <row r="6165" spans="1:32" x14ac:dyDescent="0.25">
      <c r="A6165" s="59">
        <v>6148</v>
      </c>
      <c r="B6165" s="60" t="s">
        <v>309</v>
      </c>
      <c r="C6165" s="61" t="s">
        <v>498</v>
      </c>
      <c r="D6165" s="62"/>
      <c r="E6165" s="62">
        <v>704</v>
      </c>
      <c r="F6165" s="62">
        <v>2070</v>
      </c>
      <c r="G6165" s="50">
        <v>5806.7439999999997</v>
      </c>
      <c r="H6165" s="50">
        <v>5918.7790000000005</v>
      </c>
      <c r="I6165" s="50">
        <v>6162.5320000000002</v>
      </c>
      <c r="J6165" s="50">
        <v>6403.9780000000001</v>
      </c>
      <c r="K6165" s="50">
        <v>6478.8509999999997</v>
      </c>
      <c r="L6165" s="50">
        <v>6352.2030000000004</v>
      </c>
      <c r="M6165" s="50">
        <v>6145.9409999999998</v>
      </c>
      <c r="N6165" s="50">
        <v>6148.1009999999997</v>
      </c>
      <c r="O6165" s="50">
        <v>6560.0820000000003</v>
      </c>
      <c r="P6165" s="50">
        <v>7087.4989999999998</v>
      </c>
      <c r="Q6165" s="50">
        <v>7142.9870000000001</v>
      </c>
      <c r="R6165" s="50">
        <v>7102.1</v>
      </c>
      <c r="S6165" s="50">
        <v>6468.6369999999997</v>
      </c>
      <c r="T6165" s="50">
        <v>5694.741</v>
      </c>
      <c r="U6165" s="50">
        <v>5647.9089999999997</v>
      </c>
      <c r="V6165" s="50">
        <v>6502.2520000000004</v>
      </c>
      <c r="W6165" s="50" t="s">
        <v>311</v>
      </c>
      <c r="X6165" s="50">
        <v>5455.0469999999996</v>
      </c>
      <c r="Y6165" s="50">
        <v>3821.2710000000002</v>
      </c>
      <c r="Z6165" s="50">
        <v>2217.2240000000002</v>
      </c>
      <c r="AA6165" s="50">
        <v>1021.4930000000001</v>
      </c>
      <c r="AB6165" s="50">
        <v>357.90600000000001</v>
      </c>
      <c r="AC6165" s="50" t="str">
        <f t="shared" si="393"/>
        <v>Viet Nam-2070</v>
      </c>
      <c r="AD6165" s="51">
        <f t="shared" si="394"/>
        <v>65890.379000000001</v>
      </c>
      <c r="AE6165" s="15">
        <f t="shared" si="395"/>
        <v>0.73767822765141489</v>
      </c>
      <c r="AF6165">
        <f t="shared" si="396"/>
        <v>0.3666557314738062</v>
      </c>
    </row>
    <row r="6166" spans="1:32" x14ac:dyDescent="0.25">
      <c r="A6166" s="59">
        <v>6149</v>
      </c>
      <c r="B6166" s="60" t="s">
        <v>309</v>
      </c>
      <c r="C6166" s="61" t="s">
        <v>499</v>
      </c>
      <c r="D6166" s="62"/>
      <c r="E6166" s="62">
        <v>732</v>
      </c>
      <c r="F6166" s="62">
        <v>2070</v>
      </c>
      <c r="G6166" s="50">
        <v>66.09</v>
      </c>
      <c r="H6166" s="50">
        <v>67.129000000000005</v>
      </c>
      <c r="I6166" s="50">
        <v>67.766000000000005</v>
      </c>
      <c r="J6166" s="50">
        <v>69.236999999999995</v>
      </c>
      <c r="K6166" s="50">
        <v>72.23</v>
      </c>
      <c r="L6166" s="50">
        <v>75.742999999999995</v>
      </c>
      <c r="M6166" s="50">
        <v>78.632000000000005</v>
      </c>
      <c r="N6166" s="50">
        <v>80.44</v>
      </c>
      <c r="O6166" s="50">
        <v>81.004000000000005</v>
      </c>
      <c r="P6166" s="50">
        <v>80.63</v>
      </c>
      <c r="Q6166" s="50">
        <v>78.525999999999996</v>
      </c>
      <c r="R6166" s="50">
        <v>75.284999999999997</v>
      </c>
      <c r="S6166" s="50">
        <v>66.025999999999996</v>
      </c>
      <c r="T6166" s="50">
        <v>59.003</v>
      </c>
      <c r="U6166" s="50">
        <v>50.271999999999998</v>
      </c>
      <c r="V6166" s="50">
        <v>40.549999999999997</v>
      </c>
      <c r="W6166" s="50" t="s">
        <v>311</v>
      </c>
      <c r="X6166" s="50">
        <v>27.082999999999998</v>
      </c>
      <c r="Y6166" s="50">
        <v>13.384</v>
      </c>
      <c r="Z6166" s="50">
        <v>4.4690000000000003</v>
      </c>
      <c r="AA6166" s="50">
        <v>0.876</v>
      </c>
      <c r="AB6166" s="50">
        <v>9.0999999999999998E-2</v>
      </c>
      <c r="AC6166" s="50" t="str">
        <f t="shared" si="393"/>
        <v>Western Sahara-2070</v>
      </c>
      <c r="AD6166" s="51">
        <f t="shared" si="394"/>
        <v>757.75299999999982</v>
      </c>
      <c r="AE6166" s="15">
        <f t="shared" si="395"/>
        <v>0.52353867289209033</v>
      </c>
      <c r="AF6166">
        <f t="shared" si="396"/>
        <v>0.20415170776583383</v>
      </c>
    </row>
    <row r="6167" spans="1:32" x14ac:dyDescent="0.25">
      <c r="A6167" s="59">
        <v>6150</v>
      </c>
      <c r="B6167" s="60" t="s">
        <v>309</v>
      </c>
      <c r="C6167" s="61" t="s">
        <v>500</v>
      </c>
      <c r="D6167" s="62"/>
      <c r="E6167" s="62">
        <v>887</v>
      </c>
      <c r="F6167" s="62">
        <v>2070</v>
      </c>
      <c r="G6167" s="50">
        <v>3410.3530000000001</v>
      </c>
      <c r="H6167" s="50">
        <v>3546.5880000000002</v>
      </c>
      <c r="I6167" s="50">
        <v>3695.1840000000002</v>
      </c>
      <c r="J6167" s="50">
        <v>3842.57</v>
      </c>
      <c r="K6167" s="50">
        <v>3961.645</v>
      </c>
      <c r="L6167" s="50">
        <v>4021.7109999999998</v>
      </c>
      <c r="M6167" s="50">
        <v>4038.7339999999999</v>
      </c>
      <c r="N6167" s="50">
        <v>4014.8490000000002</v>
      </c>
      <c r="O6167" s="50">
        <v>3949.2710000000002</v>
      </c>
      <c r="P6167" s="50">
        <v>3844.1080000000002</v>
      </c>
      <c r="Q6167" s="50">
        <v>3659.0030000000002</v>
      </c>
      <c r="R6167" s="50">
        <v>3336.2809999999999</v>
      </c>
      <c r="S6167" s="50">
        <v>2811.489</v>
      </c>
      <c r="T6167" s="50">
        <v>2261.2669999999998</v>
      </c>
      <c r="U6167" s="50">
        <v>1739.252</v>
      </c>
      <c r="V6167" s="50">
        <v>1249.653</v>
      </c>
      <c r="W6167" s="50" t="s">
        <v>311</v>
      </c>
      <c r="X6167" s="50">
        <v>644.93200000000002</v>
      </c>
      <c r="Y6167" s="50">
        <v>232.97</v>
      </c>
      <c r="Z6167" s="50">
        <v>53.207000000000001</v>
      </c>
      <c r="AA6167" s="50">
        <v>6.4790000000000001</v>
      </c>
      <c r="AB6167" s="50">
        <v>0.53300000000000003</v>
      </c>
      <c r="AC6167" s="50" t="str">
        <f t="shared" si="393"/>
        <v>Yemen-2070</v>
      </c>
      <c r="AD6167" s="51">
        <f t="shared" si="394"/>
        <v>37479.661</v>
      </c>
      <c r="AE6167" s="15">
        <f t="shared" si="395"/>
        <v>0.44932151334026199</v>
      </c>
      <c r="AF6167">
        <f t="shared" si="396"/>
        <v>0.12856977715308551</v>
      </c>
    </row>
    <row r="6168" spans="1:32" x14ac:dyDescent="0.25">
      <c r="A6168" s="45">
        <v>6151</v>
      </c>
      <c r="B6168" s="46" t="s">
        <v>309</v>
      </c>
      <c r="C6168" s="47" t="s">
        <v>310</v>
      </c>
      <c r="D6168" s="48"/>
      <c r="E6168" s="48">
        <v>1607</v>
      </c>
      <c r="F6168" s="48">
        <v>2075</v>
      </c>
      <c r="G6168" s="49">
        <v>106274.18799999999</v>
      </c>
      <c r="H6168" s="49">
        <v>105041.899</v>
      </c>
      <c r="I6168" s="49">
        <v>103689.693</v>
      </c>
      <c r="J6168" s="49">
        <v>101942.851</v>
      </c>
      <c r="K6168" s="49">
        <v>99754.766000000003</v>
      </c>
      <c r="L6168" s="49">
        <v>97002.035000000003</v>
      </c>
      <c r="M6168" s="49">
        <v>93523.489000000001</v>
      </c>
      <c r="N6168" s="49">
        <v>89115.807000000001</v>
      </c>
      <c r="O6168" s="49">
        <v>84140.827000000005</v>
      </c>
      <c r="P6168" s="49">
        <v>78942.467000000004</v>
      </c>
      <c r="Q6168" s="49">
        <v>73575.532999999996</v>
      </c>
      <c r="R6168" s="49">
        <v>67543.834000000003</v>
      </c>
      <c r="S6168" s="49">
        <v>60228.2</v>
      </c>
      <c r="T6168" s="49">
        <v>50940.38</v>
      </c>
      <c r="U6168" s="49">
        <v>40337.408000000003</v>
      </c>
      <c r="V6168" s="49">
        <v>30239.205999999998</v>
      </c>
      <c r="W6168" s="49" t="s">
        <v>311</v>
      </c>
      <c r="X6168" s="49">
        <v>20244.118999999999</v>
      </c>
      <c r="Y6168" s="49">
        <v>11056.151</v>
      </c>
      <c r="Z6168" s="49">
        <v>4454.9309999999996</v>
      </c>
      <c r="AA6168" s="49">
        <v>1218.0509999999999</v>
      </c>
      <c r="AB6168" s="49">
        <v>196.77500000000001</v>
      </c>
      <c r="AC6168" s="50" t="str">
        <f t="shared" si="393"/>
        <v>LAND-LOCKED COUNTRIES-2075</v>
      </c>
      <c r="AD6168" s="51">
        <f t="shared" si="394"/>
        <v>845769.80900000012</v>
      </c>
      <c r="AE6168" s="15">
        <f t="shared" si="395"/>
        <v>0.56007296070318813</v>
      </c>
      <c r="AF6168">
        <f t="shared" si="396"/>
        <v>0.13670775169962676</v>
      </c>
    </row>
    <row r="6169" spans="1:32" x14ac:dyDescent="0.25">
      <c r="A6169" s="54">
        <v>6152</v>
      </c>
      <c r="B6169" s="55" t="s">
        <v>309</v>
      </c>
      <c r="C6169" s="56" t="s">
        <v>312</v>
      </c>
      <c r="D6169" s="57"/>
      <c r="E6169" s="57">
        <v>1636</v>
      </c>
      <c r="F6169" s="57">
        <v>2075</v>
      </c>
      <c r="G6169" s="58">
        <v>103654.81600000001</v>
      </c>
      <c r="H6169" s="58">
        <v>102409.836</v>
      </c>
      <c r="I6169" s="58">
        <v>101010.485</v>
      </c>
      <c r="J6169" s="58">
        <v>99161.868000000002</v>
      </c>
      <c r="K6169" s="58">
        <v>96846.743000000002</v>
      </c>
      <c r="L6169" s="58">
        <v>94000.900999999998</v>
      </c>
      <c r="M6169" s="58">
        <v>90492.951000000001</v>
      </c>
      <c r="N6169" s="58">
        <v>86097.26</v>
      </c>
      <c r="O6169" s="58">
        <v>81092.243000000002</v>
      </c>
      <c r="P6169" s="58">
        <v>75765.237999999998</v>
      </c>
      <c r="Q6169" s="58">
        <v>70250.941000000006</v>
      </c>
      <c r="R6169" s="58">
        <v>64151.582000000002</v>
      </c>
      <c r="S6169" s="58">
        <v>56893.678999999996</v>
      </c>
      <c r="T6169" s="58">
        <v>47744.311999999998</v>
      </c>
      <c r="U6169" s="58">
        <v>37416.872000000003</v>
      </c>
      <c r="V6169" s="58">
        <v>27472.695</v>
      </c>
      <c r="W6169" s="58" t="s">
        <v>311</v>
      </c>
      <c r="X6169" s="58">
        <v>17459.442999999999</v>
      </c>
      <c r="Y6169" s="58">
        <v>8841.7520000000004</v>
      </c>
      <c r="Z6169" s="58">
        <v>3156.6219999999998</v>
      </c>
      <c r="AA6169" s="58">
        <v>730.81600000000003</v>
      </c>
      <c r="AB6169" s="58">
        <v>106.742</v>
      </c>
      <c r="AC6169" s="50" t="str">
        <f t="shared" si="393"/>
        <v>Land-locked Developing Countries (LLDC)-2075</v>
      </c>
      <c r="AD6169" s="51">
        <f t="shared" si="394"/>
        <v>814753.40600000008</v>
      </c>
      <c r="AE6169" s="15">
        <f t="shared" si="395"/>
        <v>0.55231974200547251</v>
      </c>
      <c r="AF6169">
        <f t="shared" si="396"/>
        <v>0.12740739651513752</v>
      </c>
    </row>
    <row r="6170" spans="1:32" x14ac:dyDescent="0.25">
      <c r="A6170" s="59">
        <v>6153</v>
      </c>
      <c r="B6170" s="60" t="s">
        <v>309</v>
      </c>
      <c r="C6170" s="61" t="s">
        <v>313</v>
      </c>
      <c r="D6170" s="62"/>
      <c r="E6170" s="62">
        <v>4</v>
      </c>
      <c r="F6170" s="62">
        <v>2075</v>
      </c>
      <c r="G6170" s="50">
        <v>4357.7299999999996</v>
      </c>
      <c r="H6170" s="50">
        <v>4516.4750000000004</v>
      </c>
      <c r="I6170" s="50">
        <v>4673.5709999999999</v>
      </c>
      <c r="J6170" s="50">
        <v>4798.7820000000002</v>
      </c>
      <c r="K6170" s="50">
        <v>4881.0050000000001</v>
      </c>
      <c r="L6170" s="50">
        <v>4981.4709999999995</v>
      </c>
      <c r="M6170" s="50">
        <v>5098.8590000000004</v>
      </c>
      <c r="N6170" s="50">
        <v>5170.9110000000001</v>
      </c>
      <c r="O6170" s="50">
        <v>5157.5910000000003</v>
      </c>
      <c r="P6170" s="50">
        <v>5047.018</v>
      </c>
      <c r="Q6170" s="50">
        <v>4840.0219999999999</v>
      </c>
      <c r="R6170" s="50">
        <v>4555.8469999999998</v>
      </c>
      <c r="S6170" s="50">
        <v>4082.6480000000001</v>
      </c>
      <c r="T6170" s="50">
        <v>3668.6669999999999</v>
      </c>
      <c r="U6170" s="50">
        <v>2798.4639999999999</v>
      </c>
      <c r="V6170" s="50">
        <v>1816.325</v>
      </c>
      <c r="W6170" s="50" t="s">
        <v>311</v>
      </c>
      <c r="X6170" s="50">
        <v>925.43899999999996</v>
      </c>
      <c r="Y6170" s="50">
        <v>356.37400000000002</v>
      </c>
      <c r="Z6170" s="50">
        <v>93.588999999999999</v>
      </c>
      <c r="AA6170" s="50">
        <v>13.412000000000001</v>
      </c>
      <c r="AB6170" s="50">
        <v>0.98699999999999999</v>
      </c>
      <c r="AC6170" s="50" t="str">
        <f t="shared" si="393"/>
        <v>Afghanistan-2075</v>
      </c>
      <c r="AD6170" s="51">
        <f t="shared" si="394"/>
        <v>48614.154000000002</v>
      </c>
      <c r="AE6170" s="15">
        <f t="shared" si="395"/>
        <v>0.47765992184086958</v>
      </c>
      <c r="AF6170">
        <f t="shared" si="396"/>
        <v>0.15561384596649427</v>
      </c>
    </row>
    <row r="6171" spans="1:32" x14ac:dyDescent="0.25">
      <c r="A6171" s="59">
        <v>6154</v>
      </c>
      <c r="B6171" s="60" t="s">
        <v>309</v>
      </c>
      <c r="C6171" s="61" t="s">
        <v>314</v>
      </c>
      <c r="D6171" s="62"/>
      <c r="E6171" s="62">
        <v>51</v>
      </c>
      <c r="F6171" s="62">
        <v>2075</v>
      </c>
      <c r="G6171" s="50">
        <v>101.437</v>
      </c>
      <c r="H6171" s="50">
        <v>101.803</v>
      </c>
      <c r="I6171" s="50">
        <v>102.776</v>
      </c>
      <c r="J6171" s="50">
        <v>105.81699999999999</v>
      </c>
      <c r="K6171" s="50">
        <v>111.471</v>
      </c>
      <c r="L6171" s="50">
        <v>118.161</v>
      </c>
      <c r="M6171" s="50">
        <v>121.07599999999999</v>
      </c>
      <c r="N6171" s="50">
        <v>117.767</v>
      </c>
      <c r="O6171" s="50">
        <v>114.39</v>
      </c>
      <c r="P6171" s="50">
        <v>119.93300000000001</v>
      </c>
      <c r="Q6171" s="50">
        <v>135.12799999999999</v>
      </c>
      <c r="R6171" s="50">
        <v>154.24299999999999</v>
      </c>
      <c r="S6171" s="50">
        <v>168.411</v>
      </c>
      <c r="T6171" s="50">
        <v>154.53200000000001</v>
      </c>
      <c r="U6171" s="50">
        <v>122.063</v>
      </c>
      <c r="V6171" s="50">
        <v>114.401</v>
      </c>
      <c r="W6171" s="50" t="s">
        <v>311</v>
      </c>
      <c r="X6171" s="50">
        <v>126.16</v>
      </c>
      <c r="Y6171" s="50">
        <v>102.514</v>
      </c>
      <c r="Z6171" s="50">
        <v>51.536999999999999</v>
      </c>
      <c r="AA6171" s="50">
        <v>16.829999999999998</v>
      </c>
      <c r="AB6171" s="50">
        <v>4.173</v>
      </c>
      <c r="AC6171" s="50" t="str">
        <f t="shared" si="393"/>
        <v>Armenia-2075</v>
      </c>
      <c r="AD6171" s="51">
        <f t="shared" si="394"/>
        <v>1266.3969999999999</v>
      </c>
      <c r="AE6171" s="15">
        <f t="shared" si="395"/>
        <v>0.78824097024866613</v>
      </c>
      <c r="AF6171">
        <f t="shared" si="396"/>
        <v>0.44022149397136762</v>
      </c>
    </row>
    <row r="6172" spans="1:32" x14ac:dyDescent="0.25">
      <c r="A6172" s="59">
        <v>6155</v>
      </c>
      <c r="B6172" s="60" t="s">
        <v>309</v>
      </c>
      <c r="C6172" s="61" t="s">
        <v>315</v>
      </c>
      <c r="D6172" s="62">
        <v>1</v>
      </c>
      <c r="E6172" s="62">
        <v>31</v>
      </c>
      <c r="F6172" s="62">
        <v>2075</v>
      </c>
      <c r="G6172" s="50">
        <v>537.779</v>
      </c>
      <c r="H6172" s="50">
        <v>546.154</v>
      </c>
      <c r="I6172" s="50">
        <v>551.23699999999997</v>
      </c>
      <c r="J6172" s="50">
        <v>561.04899999999998</v>
      </c>
      <c r="K6172" s="50">
        <v>583.38199999999995</v>
      </c>
      <c r="L6172" s="50">
        <v>613.19299999999998</v>
      </c>
      <c r="M6172" s="50">
        <v>637.91399999999999</v>
      </c>
      <c r="N6172" s="50">
        <v>644.10699999999997</v>
      </c>
      <c r="O6172" s="50">
        <v>629.226</v>
      </c>
      <c r="P6172" s="50">
        <v>622.71699999999998</v>
      </c>
      <c r="Q6172" s="50">
        <v>666.93600000000004</v>
      </c>
      <c r="R6172" s="50">
        <v>742.05399999999997</v>
      </c>
      <c r="S6172" s="50">
        <v>769.25800000000004</v>
      </c>
      <c r="T6172" s="50">
        <v>581.39599999999996</v>
      </c>
      <c r="U6172" s="50">
        <v>473.02699999999999</v>
      </c>
      <c r="V6172" s="50">
        <v>441.32</v>
      </c>
      <c r="W6172" s="50" t="s">
        <v>311</v>
      </c>
      <c r="X6172" s="50">
        <v>400.99799999999999</v>
      </c>
      <c r="Y6172" s="50">
        <v>255.148</v>
      </c>
      <c r="Z6172" s="50">
        <v>98.457999999999998</v>
      </c>
      <c r="AA6172" s="50">
        <v>22.571999999999999</v>
      </c>
      <c r="AB6172" s="50">
        <v>3.294</v>
      </c>
      <c r="AC6172" s="50" t="str">
        <f t="shared" si="393"/>
        <v>Azerbaijan-2075</v>
      </c>
      <c r="AD6172" s="51">
        <f t="shared" si="394"/>
        <v>6469.8359999999993</v>
      </c>
      <c r="AE6172" s="15">
        <f t="shared" si="395"/>
        <v>0.60455674610608379</v>
      </c>
      <c r="AF6172">
        <f t="shared" si="396"/>
        <v>0.28084038432544045</v>
      </c>
    </row>
    <row r="6173" spans="1:32" x14ac:dyDescent="0.25">
      <c r="A6173" s="59">
        <v>6156</v>
      </c>
      <c r="B6173" s="60" t="s">
        <v>309</v>
      </c>
      <c r="C6173" s="61" t="s">
        <v>316</v>
      </c>
      <c r="D6173" s="62"/>
      <c r="E6173" s="62">
        <v>64</v>
      </c>
      <c r="F6173" s="62">
        <v>2075</v>
      </c>
      <c r="G6173" s="50">
        <v>44.701000000000001</v>
      </c>
      <c r="H6173" s="50">
        <v>45.710999999999999</v>
      </c>
      <c r="I6173" s="50">
        <v>47.206000000000003</v>
      </c>
      <c r="J6173" s="50">
        <v>49.110999999999997</v>
      </c>
      <c r="K6173" s="50">
        <v>50.95</v>
      </c>
      <c r="L6173" s="50">
        <v>52.298999999999999</v>
      </c>
      <c r="M6173" s="50">
        <v>53.201000000000001</v>
      </c>
      <c r="N6173" s="50">
        <v>54.311</v>
      </c>
      <c r="O6173" s="50">
        <v>56.228999999999999</v>
      </c>
      <c r="P6173" s="50">
        <v>58.956000000000003</v>
      </c>
      <c r="Q6173" s="50">
        <v>61.466000000000001</v>
      </c>
      <c r="R6173" s="50">
        <v>62.287999999999997</v>
      </c>
      <c r="S6173" s="50">
        <v>59.847000000000001</v>
      </c>
      <c r="T6173" s="50">
        <v>58.576999999999998</v>
      </c>
      <c r="U6173" s="50">
        <v>53.567</v>
      </c>
      <c r="V6173" s="50">
        <v>49.834000000000003</v>
      </c>
      <c r="W6173" s="50" t="s">
        <v>311</v>
      </c>
      <c r="X6173" s="50">
        <v>43.265000000000001</v>
      </c>
      <c r="Y6173" s="50">
        <v>32.439</v>
      </c>
      <c r="Z6173" s="50">
        <v>18.254999999999999</v>
      </c>
      <c r="AA6173" s="50">
        <v>7.1280000000000001</v>
      </c>
      <c r="AB6173" s="50">
        <v>2.286</v>
      </c>
      <c r="AC6173" s="50" t="str">
        <f t="shared" si="393"/>
        <v>Bhutan-2075</v>
      </c>
      <c r="AD6173" s="51">
        <f t="shared" si="394"/>
        <v>558.65800000000002</v>
      </c>
      <c r="AE6173" s="15">
        <f t="shared" si="395"/>
        <v>0.72131608246905976</v>
      </c>
      <c r="AF6173">
        <f t="shared" si="396"/>
        <v>0.38110031079629347</v>
      </c>
    </row>
    <row r="6174" spans="1:32" x14ac:dyDescent="0.25">
      <c r="A6174" s="59">
        <v>6157</v>
      </c>
      <c r="B6174" s="60" t="s">
        <v>309</v>
      </c>
      <c r="C6174" s="61" t="s">
        <v>317</v>
      </c>
      <c r="D6174" s="62"/>
      <c r="E6174" s="62">
        <v>68</v>
      </c>
      <c r="F6174" s="62">
        <v>2075</v>
      </c>
      <c r="G6174" s="50">
        <v>1037.692</v>
      </c>
      <c r="H6174" s="50">
        <v>1062.3420000000001</v>
      </c>
      <c r="I6174" s="50">
        <v>1086.7059999999999</v>
      </c>
      <c r="J6174" s="50">
        <v>1108.127</v>
      </c>
      <c r="K6174" s="50">
        <v>1123.386</v>
      </c>
      <c r="L6174" s="50">
        <v>1134.627</v>
      </c>
      <c r="M6174" s="50">
        <v>1142.335</v>
      </c>
      <c r="N6174" s="50">
        <v>1147.5440000000001</v>
      </c>
      <c r="O6174" s="50">
        <v>1146.037</v>
      </c>
      <c r="P6174" s="50">
        <v>1133.9870000000001</v>
      </c>
      <c r="Q6174" s="50">
        <v>1104.3119999999999</v>
      </c>
      <c r="R6174" s="50">
        <v>1055.4159999999999</v>
      </c>
      <c r="S6174" s="50">
        <v>983.74</v>
      </c>
      <c r="T6174" s="50">
        <v>921.61300000000006</v>
      </c>
      <c r="U6174" s="50">
        <v>828.42499999999995</v>
      </c>
      <c r="V6174" s="50">
        <v>693.15499999999997</v>
      </c>
      <c r="W6174" s="50" t="s">
        <v>311</v>
      </c>
      <c r="X6174" s="50">
        <v>513.73699999999997</v>
      </c>
      <c r="Y6174" s="50">
        <v>328.19299999999998</v>
      </c>
      <c r="Z6174" s="50">
        <v>170.44300000000001</v>
      </c>
      <c r="AA6174" s="50">
        <v>63.311999999999998</v>
      </c>
      <c r="AB6174" s="50">
        <v>11.794</v>
      </c>
      <c r="AC6174" s="50" t="str">
        <f t="shared" si="393"/>
        <v>Bolivia (Plurinational State of)-2075</v>
      </c>
      <c r="AD6174" s="51">
        <f t="shared" si="394"/>
        <v>11079.510999999999</v>
      </c>
      <c r="AE6174" s="15">
        <f t="shared" si="395"/>
        <v>0.60629137874406203</v>
      </c>
      <c r="AF6174">
        <f t="shared" si="396"/>
        <v>0.24748421992575345</v>
      </c>
    </row>
    <row r="6175" spans="1:32" x14ac:dyDescent="0.25">
      <c r="A6175" s="59">
        <v>6158</v>
      </c>
      <c r="B6175" s="60" t="s">
        <v>309</v>
      </c>
      <c r="C6175" s="61" t="s">
        <v>318</v>
      </c>
      <c r="D6175" s="62"/>
      <c r="E6175" s="62">
        <v>72</v>
      </c>
      <c r="F6175" s="62">
        <v>2075</v>
      </c>
      <c r="G6175" s="50">
        <v>216.29599999999999</v>
      </c>
      <c r="H6175" s="50">
        <v>219.43</v>
      </c>
      <c r="I6175" s="50">
        <v>223.333</v>
      </c>
      <c r="J6175" s="50">
        <v>229.19499999999999</v>
      </c>
      <c r="K6175" s="50">
        <v>236.49</v>
      </c>
      <c r="L6175" s="50">
        <v>243.251</v>
      </c>
      <c r="M6175" s="50">
        <v>246.965</v>
      </c>
      <c r="N6175" s="50">
        <v>247.48699999999999</v>
      </c>
      <c r="O6175" s="50">
        <v>247.22200000000001</v>
      </c>
      <c r="P6175" s="50">
        <v>248.345</v>
      </c>
      <c r="Q6175" s="50">
        <v>250.215</v>
      </c>
      <c r="R6175" s="50">
        <v>247.983</v>
      </c>
      <c r="S6175" s="50">
        <v>236.715</v>
      </c>
      <c r="T6175" s="50">
        <v>200.84</v>
      </c>
      <c r="U6175" s="50">
        <v>167.52</v>
      </c>
      <c r="V6175" s="50">
        <v>136.505</v>
      </c>
      <c r="W6175" s="50" t="s">
        <v>311</v>
      </c>
      <c r="X6175" s="50">
        <v>96.959000000000003</v>
      </c>
      <c r="Y6175" s="50">
        <v>53.555999999999997</v>
      </c>
      <c r="Z6175" s="50">
        <v>20.271000000000001</v>
      </c>
      <c r="AA6175" s="50">
        <v>3.8650000000000002</v>
      </c>
      <c r="AB6175" s="50">
        <v>0.38200000000000001</v>
      </c>
      <c r="AC6175" s="50" t="str">
        <f t="shared" si="393"/>
        <v>Botswana-2075</v>
      </c>
      <c r="AD6175" s="51">
        <f t="shared" si="394"/>
        <v>2433.8680000000004</v>
      </c>
      <c r="AE6175" s="15">
        <f t="shared" si="395"/>
        <v>0.55013542229899071</v>
      </c>
      <c r="AF6175">
        <f t="shared" si="396"/>
        <v>0.21982348758958747</v>
      </c>
    </row>
    <row r="6176" spans="1:32" x14ac:dyDescent="0.25">
      <c r="A6176" s="59">
        <v>6159</v>
      </c>
      <c r="B6176" s="60" t="s">
        <v>309</v>
      </c>
      <c r="C6176" s="61" t="s">
        <v>319</v>
      </c>
      <c r="D6176" s="62"/>
      <c r="E6176" s="62">
        <v>854</v>
      </c>
      <c r="F6176" s="62">
        <v>2075</v>
      </c>
      <c r="G6176" s="50">
        <v>6076.6319999999996</v>
      </c>
      <c r="H6176" s="50">
        <v>5957.0739999999996</v>
      </c>
      <c r="I6176" s="50">
        <v>5806.8239999999996</v>
      </c>
      <c r="J6176" s="50">
        <v>5614.3109999999997</v>
      </c>
      <c r="K6176" s="50">
        <v>5386.8389999999999</v>
      </c>
      <c r="L6176" s="50">
        <v>5116.9870000000001</v>
      </c>
      <c r="M6176" s="50">
        <v>4831.7299999999996</v>
      </c>
      <c r="N6176" s="50">
        <v>4507.4480000000003</v>
      </c>
      <c r="O6176" s="50">
        <v>4133.9809999999998</v>
      </c>
      <c r="P6176" s="50">
        <v>3725.355</v>
      </c>
      <c r="Q6176" s="50">
        <v>3293.2289999999998</v>
      </c>
      <c r="R6176" s="50">
        <v>2858.4850000000001</v>
      </c>
      <c r="S6176" s="50">
        <v>2409.2750000000001</v>
      </c>
      <c r="T6176" s="50">
        <v>1918.0640000000001</v>
      </c>
      <c r="U6176" s="50">
        <v>1362.1389999999999</v>
      </c>
      <c r="V6176" s="50">
        <v>847.42700000000002</v>
      </c>
      <c r="W6176" s="50" t="s">
        <v>311</v>
      </c>
      <c r="X6176" s="50">
        <v>427.30700000000002</v>
      </c>
      <c r="Y6176" s="50">
        <v>154.76400000000001</v>
      </c>
      <c r="Z6176" s="50">
        <v>34.707000000000001</v>
      </c>
      <c r="AA6176" s="50">
        <v>3.9249999999999998</v>
      </c>
      <c r="AB6176" s="50">
        <v>0.109</v>
      </c>
      <c r="AC6176" s="50" t="str">
        <f t="shared" si="393"/>
        <v>Burkina Faso-2075</v>
      </c>
      <c r="AD6176" s="51">
        <f t="shared" si="394"/>
        <v>41877.64</v>
      </c>
      <c r="AE6176" s="15">
        <f t="shared" si="395"/>
        <v>0.53940413070077475</v>
      </c>
      <c r="AF6176">
        <f t="shared" si="396"/>
        <v>7.9514191409415264E-2</v>
      </c>
    </row>
    <row r="6177" spans="1:32" x14ac:dyDescent="0.25">
      <c r="A6177" s="59">
        <v>6160</v>
      </c>
      <c r="B6177" s="60" t="s">
        <v>309</v>
      </c>
      <c r="C6177" s="61" t="s">
        <v>320</v>
      </c>
      <c r="D6177" s="62"/>
      <c r="E6177" s="62">
        <v>108</v>
      </c>
      <c r="F6177" s="62">
        <v>2075</v>
      </c>
      <c r="G6177" s="50">
        <v>4183.6779999999999</v>
      </c>
      <c r="H6177" s="50">
        <v>4006.3519999999999</v>
      </c>
      <c r="I6177" s="50">
        <v>3806.43</v>
      </c>
      <c r="J6177" s="50">
        <v>3619.3150000000001</v>
      </c>
      <c r="K6177" s="50">
        <v>3453.444</v>
      </c>
      <c r="L6177" s="50">
        <v>3274.913</v>
      </c>
      <c r="M6177" s="50">
        <v>3044.0450000000001</v>
      </c>
      <c r="N6177" s="50">
        <v>2747.4290000000001</v>
      </c>
      <c r="O6177" s="50">
        <v>2432.4650000000001</v>
      </c>
      <c r="P6177" s="50">
        <v>2169.1640000000002</v>
      </c>
      <c r="Q6177" s="50">
        <v>1958.2070000000001</v>
      </c>
      <c r="R6177" s="50">
        <v>1718.317</v>
      </c>
      <c r="S6177" s="50">
        <v>1406.231</v>
      </c>
      <c r="T6177" s="50">
        <v>1063.1980000000001</v>
      </c>
      <c r="U6177" s="50">
        <v>720.31200000000001</v>
      </c>
      <c r="V6177" s="50">
        <v>479.22800000000001</v>
      </c>
      <c r="W6177" s="50" t="s">
        <v>311</v>
      </c>
      <c r="X6177" s="50">
        <v>289.42599999999999</v>
      </c>
      <c r="Y6177" s="50">
        <v>123.57599999999999</v>
      </c>
      <c r="Z6177" s="50">
        <v>31.254000000000001</v>
      </c>
      <c r="AA6177" s="50">
        <v>4.4000000000000004</v>
      </c>
      <c r="AB6177" s="50">
        <v>0.34899999999999998</v>
      </c>
      <c r="AC6177" s="50" t="str">
        <f t="shared" si="393"/>
        <v>Burundi-2075</v>
      </c>
      <c r="AD6177" s="51">
        <f t="shared" si="394"/>
        <v>25823.53</v>
      </c>
      <c r="AE6177" s="15">
        <f t="shared" si="395"/>
        <v>0.56956593463403327</v>
      </c>
      <c r="AF6177">
        <f t="shared" si="396"/>
        <v>7.1701314569358687E-2</v>
      </c>
    </row>
    <row r="6178" spans="1:32" x14ac:dyDescent="0.25">
      <c r="A6178" s="59">
        <v>6161</v>
      </c>
      <c r="B6178" s="60" t="s">
        <v>309</v>
      </c>
      <c r="C6178" s="61" t="s">
        <v>321</v>
      </c>
      <c r="D6178" s="62"/>
      <c r="E6178" s="62">
        <v>140</v>
      </c>
      <c r="F6178" s="62">
        <v>2075</v>
      </c>
      <c r="G6178" s="50">
        <v>972.17899999999997</v>
      </c>
      <c r="H6178" s="50">
        <v>978.82100000000003</v>
      </c>
      <c r="I6178" s="50">
        <v>980.85199999999998</v>
      </c>
      <c r="J6178" s="50">
        <v>971.55799999999999</v>
      </c>
      <c r="K6178" s="50">
        <v>946.89499999999998</v>
      </c>
      <c r="L6178" s="50">
        <v>916.24300000000005</v>
      </c>
      <c r="M6178" s="50">
        <v>886.60799999999995</v>
      </c>
      <c r="N6178" s="50">
        <v>860.27099999999996</v>
      </c>
      <c r="O6178" s="50">
        <v>823.68399999999997</v>
      </c>
      <c r="P6178" s="50">
        <v>759.697</v>
      </c>
      <c r="Q6178" s="50">
        <v>669.72500000000002</v>
      </c>
      <c r="R6178" s="50">
        <v>578.40099999999995</v>
      </c>
      <c r="S6178" s="50">
        <v>521.221</v>
      </c>
      <c r="T6178" s="50">
        <v>443.83699999999999</v>
      </c>
      <c r="U6178" s="50">
        <v>346.077</v>
      </c>
      <c r="V6178" s="50">
        <v>226.125</v>
      </c>
      <c r="W6178" s="50" t="s">
        <v>311</v>
      </c>
      <c r="X6178" s="50">
        <v>117.68600000000001</v>
      </c>
      <c r="Y6178" s="50">
        <v>49.658999999999999</v>
      </c>
      <c r="Z6178" s="50">
        <v>14.879</v>
      </c>
      <c r="AA6178" s="50">
        <v>2.613</v>
      </c>
      <c r="AB6178" s="50">
        <v>0.245</v>
      </c>
      <c r="AC6178" s="50" t="str">
        <f t="shared" si="393"/>
        <v>Central African Republic-2075</v>
      </c>
      <c r="AD6178" s="51">
        <f t="shared" si="394"/>
        <v>7934.3029999999999</v>
      </c>
      <c r="AE6178" s="15">
        <f t="shared" si="395"/>
        <v>0.52089931528957234</v>
      </c>
      <c r="AF6178">
        <f t="shared" si="396"/>
        <v>0.11053781213317865</v>
      </c>
    </row>
    <row r="6179" spans="1:32" x14ac:dyDescent="0.25">
      <c r="A6179" s="59">
        <v>6162</v>
      </c>
      <c r="B6179" s="60" t="s">
        <v>309</v>
      </c>
      <c r="C6179" s="61" t="s">
        <v>322</v>
      </c>
      <c r="D6179" s="62"/>
      <c r="E6179" s="62">
        <v>148</v>
      </c>
      <c r="F6179" s="62">
        <v>2075</v>
      </c>
      <c r="G6179" s="50">
        <v>4714.5640000000003</v>
      </c>
      <c r="H6179" s="50">
        <v>4610.2</v>
      </c>
      <c r="I6179" s="50">
        <v>4498.4430000000002</v>
      </c>
      <c r="J6179" s="50">
        <v>4361.3090000000002</v>
      </c>
      <c r="K6179" s="50">
        <v>4191.3689999999997</v>
      </c>
      <c r="L6179" s="50">
        <v>3993.6190000000001</v>
      </c>
      <c r="M6179" s="50">
        <v>3765.1959999999999</v>
      </c>
      <c r="N6179" s="50">
        <v>3502.4549999999999</v>
      </c>
      <c r="O6179" s="50">
        <v>3204.442</v>
      </c>
      <c r="P6179" s="50">
        <v>2881.86</v>
      </c>
      <c r="Q6179" s="50">
        <v>2530.4810000000002</v>
      </c>
      <c r="R6179" s="50">
        <v>2156.491</v>
      </c>
      <c r="S6179" s="50">
        <v>1767.2929999999999</v>
      </c>
      <c r="T6179" s="50">
        <v>1366.069</v>
      </c>
      <c r="U6179" s="50">
        <v>966.68600000000004</v>
      </c>
      <c r="V6179" s="50">
        <v>593.06500000000005</v>
      </c>
      <c r="W6179" s="50" t="s">
        <v>311</v>
      </c>
      <c r="X6179" s="50">
        <v>293.995</v>
      </c>
      <c r="Y6179" s="50">
        <v>106.113</v>
      </c>
      <c r="Z6179" s="50">
        <v>25.033999999999999</v>
      </c>
      <c r="AA6179" s="50">
        <v>3.4420000000000002</v>
      </c>
      <c r="AB6179" s="50">
        <v>0.26</v>
      </c>
      <c r="AC6179" s="50" t="str">
        <f t="shared" si="393"/>
        <v>Chad-2075</v>
      </c>
      <c r="AD6179" s="51">
        <f t="shared" si="394"/>
        <v>32354.515000000003</v>
      </c>
      <c r="AE6179" s="15">
        <f t="shared" si="395"/>
        <v>0.53092654920032012</v>
      </c>
      <c r="AF6179">
        <f t="shared" si="396"/>
        <v>7.2646805747585391E-2</v>
      </c>
    </row>
    <row r="6180" spans="1:32" x14ac:dyDescent="0.25">
      <c r="A6180" s="59">
        <v>6163</v>
      </c>
      <c r="B6180" s="60" t="s">
        <v>309</v>
      </c>
      <c r="C6180" s="61" t="s">
        <v>323</v>
      </c>
      <c r="D6180" s="62"/>
      <c r="E6180" s="62">
        <v>231</v>
      </c>
      <c r="F6180" s="62">
        <v>2075</v>
      </c>
      <c r="G6180" s="50">
        <v>15095.223</v>
      </c>
      <c r="H6180" s="50">
        <v>15432.203</v>
      </c>
      <c r="I6180" s="50">
        <v>15795.369000000001</v>
      </c>
      <c r="J6180" s="50">
        <v>16110.252</v>
      </c>
      <c r="K6180" s="50">
        <v>16353.538</v>
      </c>
      <c r="L6180" s="50">
        <v>16480.733</v>
      </c>
      <c r="M6180" s="50">
        <v>16476.056</v>
      </c>
      <c r="N6180" s="50">
        <v>16324.742</v>
      </c>
      <c r="O6180" s="50">
        <v>16081.505999999999</v>
      </c>
      <c r="P6180" s="50">
        <v>15623.698</v>
      </c>
      <c r="Q6180" s="50">
        <v>14932.71</v>
      </c>
      <c r="R6180" s="50">
        <v>13873.86</v>
      </c>
      <c r="S6180" s="50">
        <v>12513.695</v>
      </c>
      <c r="T6180" s="50">
        <v>10847.991</v>
      </c>
      <c r="U6180" s="50">
        <v>9296.7819999999992</v>
      </c>
      <c r="V6180" s="50">
        <v>7053.03</v>
      </c>
      <c r="W6180" s="50" t="s">
        <v>311</v>
      </c>
      <c r="X6180" s="50">
        <v>4298.2640000000001</v>
      </c>
      <c r="Y6180" s="50">
        <v>2045.0360000000001</v>
      </c>
      <c r="Z6180" s="50">
        <v>753.45500000000004</v>
      </c>
      <c r="AA6180" s="50">
        <v>162.714</v>
      </c>
      <c r="AB6180" s="50">
        <v>20.216000000000001</v>
      </c>
      <c r="AC6180" s="50" t="str">
        <f t="shared" si="393"/>
        <v>Ethiopia-2075</v>
      </c>
      <c r="AD6180" s="51">
        <f t="shared" si="394"/>
        <v>154770.78999999998</v>
      </c>
      <c r="AE6180" s="15">
        <f t="shared" si="395"/>
        <v>0.52206416339930817</v>
      </c>
      <c r="AF6180">
        <f t="shared" si="396"/>
        <v>0.17144996445311769</v>
      </c>
    </row>
    <row r="6181" spans="1:32" x14ac:dyDescent="0.25">
      <c r="A6181" s="59">
        <v>6164</v>
      </c>
      <c r="B6181" s="60" t="s">
        <v>309</v>
      </c>
      <c r="C6181" s="61" t="s">
        <v>324</v>
      </c>
      <c r="D6181" s="62"/>
      <c r="E6181" s="62">
        <v>398</v>
      </c>
      <c r="F6181" s="62">
        <v>2075</v>
      </c>
      <c r="G6181" s="50">
        <v>1544.4290000000001</v>
      </c>
      <c r="H6181" s="50">
        <v>1525.6189999999999</v>
      </c>
      <c r="I6181" s="50">
        <v>1520.681</v>
      </c>
      <c r="J6181" s="50">
        <v>1563.184</v>
      </c>
      <c r="K6181" s="50">
        <v>1651.2550000000001</v>
      </c>
      <c r="L6181" s="50">
        <v>1722.816</v>
      </c>
      <c r="M6181" s="50">
        <v>1714.5160000000001</v>
      </c>
      <c r="N6181" s="50">
        <v>1625.9739999999999</v>
      </c>
      <c r="O6181" s="50">
        <v>1523.239</v>
      </c>
      <c r="P6181" s="50">
        <v>1485.915</v>
      </c>
      <c r="Q6181" s="50">
        <v>1550.1379999999999</v>
      </c>
      <c r="R6181" s="50">
        <v>1655.1389999999999</v>
      </c>
      <c r="S6181" s="50">
        <v>1729.2840000000001</v>
      </c>
      <c r="T6181" s="50">
        <v>1309.348</v>
      </c>
      <c r="U6181" s="50">
        <v>817.51</v>
      </c>
      <c r="V6181" s="50">
        <v>667.33</v>
      </c>
      <c r="W6181" s="50" t="s">
        <v>311</v>
      </c>
      <c r="X6181" s="50">
        <v>652.13199999999995</v>
      </c>
      <c r="Y6181" s="50">
        <v>439.178</v>
      </c>
      <c r="Z6181" s="50">
        <v>156.471</v>
      </c>
      <c r="AA6181" s="50">
        <v>40.956000000000003</v>
      </c>
      <c r="AB6181" s="50">
        <v>6.27</v>
      </c>
      <c r="AC6181" s="50" t="str">
        <f t="shared" si="393"/>
        <v>Kazakhstan-2075</v>
      </c>
      <c r="AD6181" s="51">
        <f t="shared" si="394"/>
        <v>16221.46</v>
      </c>
      <c r="AE6181" s="15">
        <f t="shared" si="395"/>
        <v>0.53508895006984569</v>
      </c>
      <c r="AF6181">
        <f t="shared" si="396"/>
        <v>0.19648077383883072</v>
      </c>
    </row>
    <row r="6182" spans="1:32" x14ac:dyDescent="0.25">
      <c r="A6182" s="59">
        <v>6165</v>
      </c>
      <c r="B6182" s="60" t="s">
        <v>309</v>
      </c>
      <c r="C6182" s="61" t="s">
        <v>325</v>
      </c>
      <c r="D6182" s="62"/>
      <c r="E6182" s="62">
        <v>417</v>
      </c>
      <c r="F6182" s="62">
        <v>2075</v>
      </c>
      <c r="G6182" s="50">
        <v>559.18399999999997</v>
      </c>
      <c r="H6182" s="50">
        <v>563.65800000000002</v>
      </c>
      <c r="I6182" s="50">
        <v>568.74699999999996</v>
      </c>
      <c r="J6182" s="50">
        <v>576.87400000000002</v>
      </c>
      <c r="K6182" s="50">
        <v>589.44799999999998</v>
      </c>
      <c r="L6182" s="50">
        <v>601.66600000000005</v>
      </c>
      <c r="M6182" s="50">
        <v>599.67200000000003</v>
      </c>
      <c r="N6182" s="50">
        <v>576.49400000000003</v>
      </c>
      <c r="O6182" s="50">
        <v>540.51400000000001</v>
      </c>
      <c r="P6182" s="50">
        <v>520.55700000000002</v>
      </c>
      <c r="Q6182" s="50">
        <v>538.32500000000005</v>
      </c>
      <c r="R6182" s="50">
        <v>568.14300000000003</v>
      </c>
      <c r="S6182" s="50">
        <v>574.99199999999996</v>
      </c>
      <c r="T6182" s="50">
        <v>417.11799999999999</v>
      </c>
      <c r="U6182" s="50">
        <v>286.49400000000003</v>
      </c>
      <c r="V6182" s="50">
        <v>268.67200000000003</v>
      </c>
      <c r="W6182" s="50" t="s">
        <v>311</v>
      </c>
      <c r="X6182" s="50">
        <v>230.029</v>
      </c>
      <c r="Y6182" s="50">
        <v>142.91499999999999</v>
      </c>
      <c r="Z6182" s="50">
        <v>42.113999999999997</v>
      </c>
      <c r="AA6182" s="50">
        <v>8.6059999999999999</v>
      </c>
      <c r="AB6182" s="50">
        <v>1.0409999999999999</v>
      </c>
      <c r="AC6182" s="50" t="str">
        <f t="shared" si="393"/>
        <v>Kyrgyzstan-2075</v>
      </c>
      <c r="AD6182" s="51">
        <f t="shared" si="394"/>
        <v>5686.6850000000004</v>
      </c>
      <c r="AE6182" s="15">
        <f t="shared" si="395"/>
        <v>0.5431245092703394</v>
      </c>
      <c r="AF6182">
        <f t="shared" si="396"/>
        <v>0.18933818397093957</v>
      </c>
    </row>
    <row r="6183" spans="1:32" x14ac:dyDescent="0.25">
      <c r="A6183" s="59">
        <v>6166</v>
      </c>
      <c r="B6183" s="60" t="s">
        <v>309</v>
      </c>
      <c r="C6183" s="61" t="s">
        <v>326</v>
      </c>
      <c r="D6183" s="62"/>
      <c r="E6183" s="62">
        <v>418</v>
      </c>
      <c r="F6183" s="62">
        <v>2075</v>
      </c>
      <c r="G6183" s="50">
        <v>468.68200000000002</v>
      </c>
      <c r="H6183" s="50">
        <v>485.11900000000003</v>
      </c>
      <c r="I6183" s="50">
        <v>503.26</v>
      </c>
      <c r="J6183" s="50">
        <v>519.03200000000004</v>
      </c>
      <c r="K6183" s="50">
        <v>530.74300000000005</v>
      </c>
      <c r="L6183" s="50">
        <v>542.47900000000004</v>
      </c>
      <c r="M6183" s="50">
        <v>558.55999999999995</v>
      </c>
      <c r="N6183" s="50">
        <v>578.45799999999997</v>
      </c>
      <c r="O6183" s="50">
        <v>599.38300000000004</v>
      </c>
      <c r="P6183" s="50">
        <v>618.68899999999996</v>
      </c>
      <c r="Q6183" s="50">
        <v>633.798</v>
      </c>
      <c r="R6183" s="50">
        <v>636.88599999999997</v>
      </c>
      <c r="S6183" s="50">
        <v>613.84199999999998</v>
      </c>
      <c r="T6183" s="50">
        <v>566.28099999999995</v>
      </c>
      <c r="U6183" s="50">
        <v>472.85199999999998</v>
      </c>
      <c r="V6183" s="50">
        <v>385.82100000000003</v>
      </c>
      <c r="W6183" s="50" t="s">
        <v>311</v>
      </c>
      <c r="X6183" s="50">
        <v>268.83199999999999</v>
      </c>
      <c r="Y6183" s="50">
        <v>129.46299999999999</v>
      </c>
      <c r="Z6183" s="50">
        <v>41.128999999999998</v>
      </c>
      <c r="AA6183" s="50">
        <v>7.9029999999999996</v>
      </c>
      <c r="AB6183" s="50">
        <v>0.84499999999999997</v>
      </c>
      <c r="AC6183" s="50" t="str">
        <f t="shared" si="393"/>
        <v>Lao People's Democratic Republic-2075</v>
      </c>
      <c r="AD6183" s="51">
        <f t="shared" si="394"/>
        <v>5831.87</v>
      </c>
      <c r="AE6183" s="15">
        <f t="shared" si="395"/>
        <v>0.57103244756827565</v>
      </c>
      <c r="AF6183">
        <f t="shared" si="396"/>
        <v>0.25698226530063184</v>
      </c>
    </row>
    <row r="6184" spans="1:32" x14ac:dyDescent="0.25">
      <c r="A6184" s="59">
        <v>6167</v>
      </c>
      <c r="B6184" s="60" t="s">
        <v>309</v>
      </c>
      <c r="C6184" s="61" t="s">
        <v>327</v>
      </c>
      <c r="D6184" s="62"/>
      <c r="E6184" s="62">
        <v>426</v>
      </c>
      <c r="F6184" s="62">
        <v>2075</v>
      </c>
      <c r="G6184" s="50">
        <v>253.97200000000001</v>
      </c>
      <c r="H6184" s="50">
        <v>258.63499999999999</v>
      </c>
      <c r="I6184" s="50">
        <v>263.60899999999998</v>
      </c>
      <c r="J6184" s="50">
        <v>268.65699999999998</v>
      </c>
      <c r="K6184" s="50">
        <v>271.04199999999997</v>
      </c>
      <c r="L6184" s="50">
        <v>271.07299999999998</v>
      </c>
      <c r="M6184" s="50">
        <v>268.86700000000002</v>
      </c>
      <c r="N6184" s="50">
        <v>262.62</v>
      </c>
      <c r="O6184" s="50">
        <v>254.13900000000001</v>
      </c>
      <c r="P6184" s="50">
        <v>245.726</v>
      </c>
      <c r="Q6184" s="50">
        <v>238.40899999999999</v>
      </c>
      <c r="R6184" s="50">
        <v>224.322</v>
      </c>
      <c r="S6184" s="50">
        <v>197.173</v>
      </c>
      <c r="T6184" s="50">
        <v>155.55500000000001</v>
      </c>
      <c r="U6184" s="50">
        <v>124.712</v>
      </c>
      <c r="V6184" s="50">
        <v>95.847999999999999</v>
      </c>
      <c r="W6184" s="50" t="s">
        <v>311</v>
      </c>
      <c r="X6184" s="50">
        <v>57.435000000000002</v>
      </c>
      <c r="Y6184" s="50">
        <v>25.991</v>
      </c>
      <c r="Z6184" s="50">
        <v>7.3929999999999998</v>
      </c>
      <c r="AA6184" s="50">
        <v>1.109</v>
      </c>
      <c r="AB6184" s="50">
        <v>9.5000000000000001E-2</v>
      </c>
      <c r="AC6184" s="50" t="str">
        <f t="shared" si="393"/>
        <v>Lesotho-2075</v>
      </c>
      <c r="AD6184" s="51">
        <f t="shared" si="394"/>
        <v>2502.0280000000002</v>
      </c>
      <c r="AE6184" s="15">
        <f t="shared" si="395"/>
        <v>0.49733815928518771</v>
      </c>
      <c r="AF6184">
        <f t="shared" si="396"/>
        <v>0.14280145102072936</v>
      </c>
    </row>
    <row r="6185" spans="1:32" x14ac:dyDescent="0.25">
      <c r="A6185" s="59">
        <v>6168</v>
      </c>
      <c r="B6185" s="60" t="s">
        <v>309</v>
      </c>
      <c r="C6185" s="61" t="s">
        <v>328</v>
      </c>
      <c r="D6185" s="62"/>
      <c r="E6185" s="62">
        <v>454</v>
      </c>
      <c r="F6185" s="62">
        <v>2075</v>
      </c>
      <c r="G6185" s="50">
        <v>5198.0150000000003</v>
      </c>
      <c r="H6185" s="50">
        <v>5150.6090000000004</v>
      </c>
      <c r="I6185" s="50">
        <v>5079.9769999999999</v>
      </c>
      <c r="J6185" s="50">
        <v>4969.9970000000003</v>
      </c>
      <c r="K6185" s="50">
        <v>4822.0559999999996</v>
      </c>
      <c r="L6185" s="50">
        <v>4637.1379999999999</v>
      </c>
      <c r="M6185" s="50">
        <v>4430.1379999999999</v>
      </c>
      <c r="N6185" s="50">
        <v>4193.1019999999999</v>
      </c>
      <c r="O6185" s="50">
        <v>3934.0509999999999</v>
      </c>
      <c r="P6185" s="50">
        <v>3650.7559999999999</v>
      </c>
      <c r="Q6185" s="50">
        <v>3316.5549999999998</v>
      </c>
      <c r="R6185" s="50">
        <v>2940.4609999999998</v>
      </c>
      <c r="S6185" s="50">
        <v>2533.6779999999999</v>
      </c>
      <c r="T6185" s="50">
        <v>2237.1759999999999</v>
      </c>
      <c r="U6185" s="50">
        <v>1725.569</v>
      </c>
      <c r="V6185" s="50">
        <v>1252.5989999999999</v>
      </c>
      <c r="W6185" s="50" t="s">
        <v>311</v>
      </c>
      <c r="X6185" s="50">
        <v>773.99599999999998</v>
      </c>
      <c r="Y6185" s="50">
        <v>356.61700000000002</v>
      </c>
      <c r="Z6185" s="50">
        <v>96.978999999999999</v>
      </c>
      <c r="AA6185" s="50">
        <v>14.778</v>
      </c>
      <c r="AB6185" s="50">
        <v>1.024</v>
      </c>
      <c r="AC6185" s="50" t="str">
        <f t="shared" si="393"/>
        <v>Malawi-2075</v>
      </c>
      <c r="AD6185" s="51">
        <f t="shared" si="394"/>
        <v>39427.932000000001</v>
      </c>
      <c r="AE6185" s="15">
        <f t="shared" si="395"/>
        <v>0.55512267293146367</v>
      </c>
      <c r="AF6185">
        <f t="shared" si="396"/>
        <v>0.11773872038176385</v>
      </c>
    </row>
    <row r="6186" spans="1:32" x14ac:dyDescent="0.25">
      <c r="A6186" s="59">
        <v>6169</v>
      </c>
      <c r="B6186" s="60" t="s">
        <v>309</v>
      </c>
      <c r="C6186" s="61" t="s">
        <v>329</v>
      </c>
      <c r="D6186" s="62"/>
      <c r="E6186" s="62">
        <v>466</v>
      </c>
      <c r="F6186" s="62">
        <v>2075</v>
      </c>
      <c r="G6186" s="50">
        <v>6248.924</v>
      </c>
      <c r="H6186" s="50">
        <v>6169.732</v>
      </c>
      <c r="I6186" s="50">
        <v>6059.348</v>
      </c>
      <c r="J6186" s="50">
        <v>5889.2290000000003</v>
      </c>
      <c r="K6186" s="50">
        <v>5668.2030000000004</v>
      </c>
      <c r="L6186" s="50">
        <v>5394.9080000000004</v>
      </c>
      <c r="M6186" s="50">
        <v>5097.4070000000002</v>
      </c>
      <c r="N6186" s="50">
        <v>4753.9080000000004</v>
      </c>
      <c r="O6186" s="50">
        <v>4343.4089999999997</v>
      </c>
      <c r="P6186" s="50">
        <v>3869.855</v>
      </c>
      <c r="Q6186" s="50">
        <v>3357.0439999999999</v>
      </c>
      <c r="R6186" s="50">
        <v>2853.4560000000001</v>
      </c>
      <c r="S6186" s="50">
        <v>2376.192</v>
      </c>
      <c r="T6186" s="50">
        <v>1860.3920000000001</v>
      </c>
      <c r="U6186" s="50">
        <v>1257.625</v>
      </c>
      <c r="V6186" s="50">
        <v>731.54700000000003</v>
      </c>
      <c r="W6186" s="50" t="s">
        <v>311</v>
      </c>
      <c r="X6186" s="50">
        <v>353.09100000000001</v>
      </c>
      <c r="Y6186" s="50">
        <v>122.65900000000001</v>
      </c>
      <c r="Z6186" s="50">
        <v>26.931000000000001</v>
      </c>
      <c r="AA6186" s="50">
        <v>2.9489999999999998</v>
      </c>
      <c r="AB6186" s="50">
        <v>0.14899999999999999</v>
      </c>
      <c r="AC6186" s="50" t="str">
        <f t="shared" si="393"/>
        <v>Mali-2075</v>
      </c>
      <c r="AD6186" s="51">
        <f t="shared" si="394"/>
        <v>43603.611000000004</v>
      </c>
      <c r="AE6186" s="15">
        <f t="shared" si="395"/>
        <v>0.52365724939615665</v>
      </c>
      <c r="AF6186">
        <f t="shared" si="396"/>
        <v>7.0155117581912105E-2</v>
      </c>
    </row>
    <row r="6187" spans="1:32" x14ac:dyDescent="0.25">
      <c r="A6187" s="59">
        <v>6170</v>
      </c>
      <c r="B6187" s="60" t="s">
        <v>309</v>
      </c>
      <c r="C6187" s="61" t="s">
        <v>330</v>
      </c>
      <c r="D6187" s="62"/>
      <c r="E6187" s="62">
        <v>496</v>
      </c>
      <c r="F6187" s="62">
        <v>2075</v>
      </c>
      <c r="G6187" s="50">
        <v>275.3</v>
      </c>
      <c r="H6187" s="50">
        <v>271.32299999999998</v>
      </c>
      <c r="I6187" s="50">
        <v>273.89600000000002</v>
      </c>
      <c r="J6187" s="50">
        <v>285.29700000000003</v>
      </c>
      <c r="K6187" s="50">
        <v>300.68799999999999</v>
      </c>
      <c r="L6187" s="50">
        <v>306.02100000000002</v>
      </c>
      <c r="M6187" s="50">
        <v>294.416</v>
      </c>
      <c r="N6187" s="50">
        <v>276.78899999999999</v>
      </c>
      <c r="O6187" s="50">
        <v>264.709</v>
      </c>
      <c r="P6187" s="50">
        <v>266.07400000000001</v>
      </c>
      <c r="Q6187" s="50">
        <v>279.19400000000002</v>
      </c>
      <c r="R6187" s="50">
        <v>294.69099999999997</v>
      </c>
      <c r="S6187" s="50">
        <v>297.01100000000002</v>
      </c>
      <c r="T6187" s="50">
        <v>211.12</v>
      </c>
      <c r="U6187" s="50">
        <v>144.495</v>
      </c>
      <c r="V6187" s="50">
        <v>124.21899999999999</v>
      </c>
      <c r="W6187" s="50" t="s">
        <v>311</v>
      </c>
      <c r="X6187" s="50">
        <v>108.745</v>
      </c>
      <c r="Y6187" s="50">
        <v>75.87</v>
      </c>
      <c r="Z6187" s="50">
        <v>28.507999999999999</v>
      </c>
      <c r="AA6187" s="50">
        <v>7.907</v>
      </c>
      <c r="AB6187" s="50">
        <v>1.3340000000000001</v>
      </c>
      <c r="AC6187" s="50" t="str">
        <f t="shared" si="393"/>
        <v>Mongolia-2075</v>
      </c>
      <c r="AD6187" s="51">
        <f t="shared" si="394"/>
        <v>2864.89</v>
      </c>
      <c r="AE6187" s="15">
        <f t="shared" si="395"/>
        <v>0.53150976128228311</v>
      </c>
      <c r="AF6187">
        <f t="shared" si="396"/>
        <v>0.19053461908841057</v>
      </c>
    </row>
    <row r="6188" spans="1:32" x14ac:dyDescent="0.25">
      <c r="A6188" s="59">
        <v>6171</v>
      </c>
      <c r="B6188" s="60" t="s">
        <v>309</v>
      </c>
      <c r="C6188" s="61" t="s">
        <v>331</v>
      </c>
      <c r="D6188" s="62"/>
      <c r="E6188" s="62">
        <v>524</v>
      </c>
      <c r="F6188" s="62">
        <v>2075</v>
      </c>
      <c r="G6188" s="50">
        <v>1529.3679999999999</v>
      </c>
      <c r="H6188" s="50">
        <v>1601.136</v>
      </c>
      <c r="I6188" s="50">
        <v>1685.9549999999999</v>
      </c>
      <c r="J6188" s="50">
        <v>1744.8219999999999</v>
      </c>
      <c r="K6188" s="50">
        <v>1780.471</v>
      </c>
      <c r="L6188" s="50">
        <v>1824.85</v>
      </c>
      <c r="M6188" s="50">
        <v>1879.231</v>
      </c>
      <c r="N6188" s="50">
        <v>1963.615</v>
      </c>
      <c r="O6188" s="50">
        <v>2112.1410000000001</v>
      </c>
      <c r="P6188" s="50">
        <v>2280.5749999999998</v>
      </c>
      <c r="Q6188" s="50">
        <v>2375.752</v>
      </c>
      <c r="R6188" s="50">
        <v>2371.627</v>
      </c>
      <c r="S6188" s="50">
        <v>2306.6060000000002</v>
      </c>
      <c r="T6188" s="50">
        <v>2501.9949999999999</v>
      </c>
      <c r="U6188" s="50">
        <v>2459.7370000000001</v>
      </c>
      <c r="V6188" s="50">
        <v>2051.5450000000001</v>
      </c>
      <c r="W6188" s="50" t="s">
        <v>311</v>
      </c>
      <c r="X6188" s="50">
        <v>1332.614</v>
      </c>
      <c r="Y6188" s="50">
        <v>715.31</v>
      </c>
      <c r="Z6188" s="50">
        <v>282.26400000000001</v>
      </c>
      <c r="AA6188" s="50">
        <v>72.385999999999996</v>
      </c>
      <c r="AB6188" s="50">
        <v>10.202999999999999</v>
      </c>
      <c r="AC6188" s="50" t="str">
        <f t="shared" si="393"/>
        <v>Nepal-2075</v>
      </c>
      <c r="AD6188" s="51">
        <f t="shared" si="394"/>
        <v>20639.689999999999</v>
      </c>
      <c r="AE6188" s="15">
        <f t="shared" si="395"/>
        <v>0.69005459868825536</v>
      </c>
      <c r="AF6188">
        <f t="shared" si="396"/>
        <v>0.37028593759409556</v>
      </c>
    </row>
    <row r="6189" spans="1:32" x14ac:dyDescent="0.25">
      <c r="A6189" s="59">
        <v>6172</v>
      </c>
      <c r="B6189" s="60" t="s">
        <v>309</v>
      </c>
      <c r="C6189" s="61" t="s">
        <v>332</v>
      </c>
      <c r="D6189" s="62"/>
      <c r="E6189" s="62">
        <v>562</v>
      </c>
      <c r="F6189" s="62">
        <v>2075</v>
      </c>
      <c r="G6189" s="50">
        <v>15366.795</v>
      </c>
      <c r="H6189" s="50">
        <v>14569.911</v>
      </c>
      <c r="I6189" s="50">
        <v>13778.684999999999</v>
      </c>
      <c r="J6189" s="50">
        <v>12857.653</v>
      </c>
      <c r="K6189" s="50">
        <v>11828.458000000001</v>
      </c>
      <c r="L6189" s="50">
        <v>10723.42</v>
      </c>
      <c r="M6189" s="50">
        <v>9575.6959999999999</v>
      </c>
      <c r="N6189" s="50">
        <v>8407.9259999999995</v>
      </c>
      <c r="O6189" s="50">
        <v>7246.5789999999997</v>
      </c>
      <c r="P6189" s="50">
        <v>6122.7489999999998</v>
      </c>
      <c r="Q6189" s="50">
        <v>5052.0879999999997</v>
      </c>
      <c r="R6189" s="50">
        <v>4058.2939999999999</v>
      </c>
      <c r="S6189" s="50">
        <v>3174.6329999999998</v>
      </c>
      <c r="T6189" s="50">
        <v>2376.2199999999998</v>
      </c>
      <c r="U6189" s="50">
        <v>1632.0630000000001</v>
      </c>
      <c r="V6189" s="50">
        <v>953.34699999999998</v>
      </c>
      <c r="W6189" s="50" t="s">
        <v>311</v>
      </c>
      <c r="X6189" s="50">
        <v>439.69799999999998</v>
      </c>
      <c r="Y6189" s="50">
        <v>157.44900000000001</v>
      </c>
      <c r="Z6189" s="50">
        <v>36.676000000000002</v>
      </c>
      <c r="AA6189" s="50">
        <v>4.5350000000000001</v>
      </c>
      <c r="AB6189" s="50">
        <v>0.26300000000000001</v>
      </c>
      <c r="AC6189" s="50" t="str">
        <f t="shared" si="393"/>
        <v>Niger-2075</v>
      </c>
      <c r="AD6189" s="51">
        <f t="shared" si="394"/>
        <v>79047.495999999999</v>
      </c>
      <c r="AE6189" s="15">
        <f t="shared" si="395"/>
        <v>0.62387355065617767</v>
      </c>
      <c r="AF6189">
        <f t="shared" si="396"/>
        <v>4.5618436783748828E-2</v>
      </c>
    </row>
    <row r="6190" spans="1:32" x14ac:dyDescent="0.25">
      <c r="A6190" s="59">
        <v>6173</v>
      </c>
      <c r="B6190" s="60" t="s">
        <v>309</v>
      </c>
      <c r="C6190" s="61" t="s">
        <v>333</v>
      </c>
      <c r="D6190" s="62"/>
      <c r="E6190" s="62">
        <v>600</v>
      </c>
      <c r="F6190" s="62">
        <v>2075</v>
      </c>
      <c r="G6190" s="50">
        <v>499.15899999999999</v>
      </c>
      <c r="H6190" s="50">
        <v>515.62400000000002</v>
      </c>
      <c r="I6190" s="50">
        <v>531.97</v>
      </c>
      <c r="J6190" s="50">
        <v>547.88499999999999</v>
      </c>
      <c r="K6190" s="50">
        <v>559.39499999999998</v>
      </c>
      <c r="L6190" s="50">
        <v>564.80799999999999</v>
      </c>
      <c r="M6190" s="50">
        <v>568.23</v>
      </c>
      <c r="N6190" s="50">
        <v>576.00800000000004</v>
      </c>
      <c r="O6190" s="50">
        <v>583.63599999999997</v>
      </c>
      <c r="P6190" s="50">
        <v>590.72799999999995</v>
      </c>
      <c r="Q6190" s="50">
        <v>589.85400000000004</v>
      </c>
      <c r="R6190" s="50">
        <v>572.35799999999995</v>
      </c>
      <c r="S6190" s="50">
        <v>534.84699999999998</v>
      </c>
      <c r="T6190" s="50">
        <v>501.30799999999999</v>
      </c>
      <c r="U6190" s="50">
        <v>448.13799999999998</v>
      </c>
      <c r="V6190" s="50">
        <v>408.56400000000002</v>
      </c>
      <c r="W6190" s="50" t="s">
        <v>311</v>
      </c>
      <c r="X6190" s="50">
        <v>305.37700000000001</v>
      </c>
      <c r="Y6190" s="50">
        <v>183.578</v>
      </c>
      <c r="Z6190" s="50">
        <v>78.888000000000005</v>
      </c>
      <c r="AA6190" s="50">
        <v>21.263000000000002</v>
      </c>
      <c r="AB6190" s="50">
        <v>3.9769999999999999</v>
      </c>
      <c r="AC6190" s="50" t="str">
        <f t="shared" si="393"/>
        <v>Paraguay-2075</v>
      </c>
      <c r="AD6190" s="51">
        <f t="shared" si="394"/>
        <v>5687.7489999999998</v>
      </c>
      <c r="AE6190" s="15">
        <f t="shared" si="395"/>
        <v>0.61497896619558978</v>
      </c>
      <c r="AF6190">
        <f t="shared" si="396"/>
        <v>0.26969278604111241</v>
      </c>
    </row>
    <row r="6191" spans="1:32" x14ac:dyDescent="0.25">
      <c r="A6191" s="59">
        <v>6174</v>
      </c>
      <c r="B6191" s="60" t="s">
        <v>309</v>
      </c>
      <c r="C6191" s="61" t="s">
        <v>334</v>
      </c>
      <c r="D6191" s="62">
        <v>2</v>
      </c>
      <c r="E6191" s="62">
        <v>498</v>
      </c>
      <c r="F6191" s="62">
        <v>2075</v>
      </c>
      <c r="G6191" s="50">
        <v>105.59099999999999</v>
      </c>
      <c r="H6191" s="50">
        <v>106.919</v>
      </c>
      <c r="I6191" s="50">
        <v>109.45</v>
      </c>
      <c r="J6191" s="50">
        <v>114.258</v>
      </c>
      <c r="K6191" s="50">
        <v>121.199</v>
      </c>
      <c r="L6191" s="50">
        <v>127.86499999999999</v>
      </c>
      <c r="M6191" s="50">
        <v>130.68799999999999</v>
      </c>
      <c r="N6191" s="50">
        <v>130.09100000000001</v>
      </c>
      <c r="O6191" s="50">
        <v>132.083</v>
      </c>
      <c r="P6191" s="50">
        <v>141.42099999999999</v>
      </c>
      <c r="Q6191" s="50">
        <v>154.517</v>
      </c>
      <c r="R6191" s="50">
        <v>171.52099999999999</v>
      </c>
      <c r="S6191" s="50">
        <v>184.899</v>
      </c>
      <c r="T6191" s="50">
        <v>167.62</v>
      </c>
      <c r="U6191" s="50">
        <v>139.43100000000001</v>
      </c>
      <c r="V6191" s="50">
        <v>142.32599999999999</v>
      </c>
      <c r="W6191" s="50" t="s">
        <v>311</v>
      </c>
      <c r="X6191" s="50">
        <v>145.22200000000001</v>
      </c>
      <c r="Y6191" s="50">
        <v>112.114</v>
      </c>
      <c r="Z6191" s="50">
        <v>41.661000000000001</v>
      </c>
      <c r="AA6191" s="50">
        <v>10.413</v>
      </c>
      <c r="AB6191" s="50">
        <v>1.4470000000000001</v>
      </c>
      <c r="AC6191" s="50" t="str">
        <f t="shared" si="393"/>
        <v>Republic of Moldova-2075</v>
      </c>
      <c r="AD6191" s="51">
        <f t="shared" si="394"/>
        <v>1408.5419999999999</v>
      </c>
      <c r="AE6191" s="15">
        <f t="shared" si="395"/>
        <v>0.76830793827944077</v>
      </c>
      <c r="AF6191">
        <f t="shared" si="396"/>
        <v>0.43931414121451468</v>
      </c>
    </row>
    <row r="6192" spans="1:32" x14ac:dyDescent="0.25">
      <c r="A6192" s="59">
        <v>6175</v>
      </c>
      <c r="B6192" s="60" t="s">
        <v>309</v>
      </c>
      <c r="C6192" s="61" t="s">
        <v>335</v>
      </c>
      <c r="D6192" s="62"/>
      <c r="E6192" s="62">
        <v>646</v>
      </c>
      <c r="F6192" s="62">
        <v>2075</v>
      </c>
      <c r="G6192" s="50">
        <v>1732.3009999999999</v>
      </c>
      <c r="H6192" s="50">
        <v>1783.914</v>
      </c>
      <c r="I6192" s="50">
        <v>1820.3879999999999</v>
      </c>
      <c r="J6192" s="50">
        <v>1847.2860000000001</v>
      </c>
      <c r="K6192" s="50">
        <v>1869.8620000000001</v>
      </c>
      <c r="L6192" s="50">
        <v>1901.3510000000001</v>
      </c>
      <c r="M6192" s="50">
        <v>1925.2529999999999</v>
      </c>
      <c r="N6192" s="50">
        <v>1907.0989999999999</v>
      </c>
      <c r="O6192" s="50">
        <v>1830.8420000000001</v>
      </c>
      <c r="P6192" s="50">
        <v>1724.52</v>
      </c>
      <c r="Q6192" s="50">
        <v>1630.682</v>
      </c>
      <c r="R6192" s="50">
        <v>1555.69</v>
      </c>
      <c r="S6192" s="50">
        <v>1449.2170000000001</v>
      </c>
      <c r="T6192" s="50">
        <v>1271.912</v>
      </c>
      <c r="U6192" s="50">
        <v>991.75900000000001</v>
      </c>
      <c r="V6192" s="50">
        <v>717.96299999999997</v>
      </c>
      <c r="W6192" s="50" t="s">
        <v>311</v>
      </c>
      <c r="X6192" s="50">
        <v>447.74200000000002</v>
      </c>
      <c r="Y6192" s="50">
        <v>289.27199999999999</v>
      </c>
      <c r="Z6192" s="50">
        <v>111.535</v>
      </c>
      <c r="AA6192" s="50">
        <v>22.472999999999999</v>
      </c>
      <c r="AB6192" s="50">
        <v>2.7549999999999999</v>
      </c>
      <c r="AC6192" s="50" t="str">
        <f t="shared" si="393"/>
        <v>Rwanda-2075</v>
      </c>
      <c r="AD6192" s="51">
        <f t="shared" si="394"/>
        <v>17641.802</v>
      </c>
      <c r="AE6192" s="15">
        <f t="shared" si="395"/>
        <v>0.52103600301148378</v>
      </c>
      <c r="AF6192">
        <f t="shared" si="396"/>
        <v>0.16778409989727311</v>
      </c>
    </row>
    <row r="6193" spans="1:32" x14ac:dyDescent="0.25">
      <c r="A6193" s="59">
        <v>6176</v>
      </c>
      <c r="B6193" s="60" t="s">
        <v>309</v>
      </c>
      <c r="C6193" s="61" t="s">
        <v>336</v>
      </c>
      <c r="D6193" s="62"/>
      <c r="E6193" s="62">
        <v>728</v>
      </c>
      <c r="F6193" s="62">
        <v>2075</v>
      </c>
      <c r="G6193" s="50">
        <v>3095.8180000000002</v>
      </c>
      <c r="H6193" s="50">
        <v>3060.7890000000002</v>
      </c>
      <c r="I6193" s="50">
        <v>3018.1840000000002</v>
      </c>
      <c r="J6193" s="50">
        <v>2960.567</v>
      </c>
      <c r="K6193" s="50">
        <v>2879.4479999999999</v>
      </c>
      <c r="L6193" s="50">
        <v>2771.26</v>
      </c>
      <c r="M6193" s="50">
        <v>2640.6660000000002</v>
      </c>
      <c r="N6193" s="50">
        <v>2493.991</v>
      </c>
      <c r="O6193" s="50">
        <v>2336.8290000000002</v>
      </c>
      <c r="P6193" s="50">
        <v>2159.8989999999999</v>
      </c>
      <c r="Q6193" s="50">
        <v>1949.9090000000001</v>
      </c>
      <c r="R6193" s="50">
        <v>1702.8330000000001</v>
      </c>
      <c r="S6193" s="50">
        <v>1429.5</v>
      </c>
      <c r="T6193" s="50">
        <v>1147.0139999999999</v>
      </c>
      <c r="U6193" s="50">
        <v>846.47500000000002</v>
      </c>
      <c r="V6193" s="50">
        <v>559.39499999999998</v>
      </c>
      <c r="W6193" s="50" t="s">
        <v>311</v>
      </c>
      <c r="X6193" s="50">
        <v>293.30200000000002</v>
      </c>
      <c r="Y6193" s="50">
        <v>111.24299999999999</v>
      </c>
      <c r="Z6193" s="50">
        <v>26.795000000000002</v>
      </c>
      <c r="AA6193" s="50">
        <v>3.9460000000000002</v>
      </c>
      <c r="AB6193" s="50">
        <v>0.315</v>
      </c>
      <c r="AC6193" s="50" t="str">
        <f t="shared" si="393"/>
        <v>South Sudan-2075</v>
      </c>
      <c r="AD6193" s="51">
        <f t="shared" si="394"/>
        <v>23324.901999999998</v>
      </c>
      <c r="AE6193" s="15">
        <f t="shared" si="395"/>
        <v>0.52147168721223358</v>
      </c>
      <c r="AF6193">
        <f t="shared" si="396"/>
        <v>9.1954253229407437E-2</v>
      </c>
    </row>
    <row r="6194" spans="1:32" x14ac:dyDescent="0.25">
      <c r="A6194" s="59">
        <v>6177</v>
      </c>
      <c r="B6194" s="60" t="s">
        <v>309</v>
      </c>
      <c r="C6194" s="61" t="s">
        <v>337</v>
      </c>
      <c r="D6194" s="62"/>
      <c r="E6194" s="62">
        <v>748</v>
      </c>
      <c r="F6194" s="62">
        <v>2075</v>
      </c>
      <c r="G6194" s="50">
        <v>155.875</v>
      </c>
      <c r="H6194" s="50">
        <v>159.316</v>
      </c>
      <c r="I6194" s="50">
        <v>162.80699999999999</v>
      </c>
      <c r="J6194" s="50">
        <v>166.416</v>
      </c>
      <c r="K6194" s="50">
        <v>169.505</v>
      </c>
      <c r="L6194" s="50">
        <v>171.28700000000001</v>
      </c>
      <c r="M6194" s="50">
        <v>171.03899999999999</v>
      </c>
      <c r="N6194" s="50">
        <v>168.05099999999999</v>
      </c>
      <c r="O6194" s="50">
        <v>163.245</v>
      </c>
      <c r="P6194" s="50">
        <v>158.97399999999999</v>
      </c>
      <c r="Q6194" s="50">
        <v>154.72800000000001</v>
      </c>
      <c r="R6194" s="50">
        <v>146.82400000000001</v>
      </c>
      <c r="S6194" s="50">
        <v>130.172</v>
      </c>
      <c r="T6194" s="50">
        <v>108.199</v>
      </c>
      <c r="U6194" s="50">
        <v>83.728999999999999</v>
      </c>
      <c r="V6194" s="50">
        <v>63.945999999999998</v>
      </c>
      <c r="W6194" s="50" t="s">
        <v>311</v>
      </c>
      <c r="X6194" s="50">
        <v>42.497</v>
      </c>
      <c r="Y6194" s="50">
        <v>19.655999999999999</v>
      </c>
      <c r="Z6194" s="50">
        <v>5.2430000000000003</v>
      </c>
      <c r="AA6194" s="50">
        <v>0.80200000000000005</v>
      </c>
      <c r="AB6194" s="50">
        <v>7.6999999999999999E-2</v>
      </c>
      <c r="AC6194" s="50" t="str">
        <f t="shared" si="393"/>
        <v>Swaziland-2075</v>
      </c>
      <c r="AD6194" s="51">
        <f t="shared" si="394"/>
        <v>1600.2410000000002</v>
      </c>
      <c r="AE6194" s="15">
        <f t="shared" si="395"/>
        <v>0.50126637175275468</v>
      </c>
      <c r="AF6194">
        <f t="shared" si="396"/>
        <v>0.15597291745559586</v>
      </c>
    </row>
    <row r="6195" spans="1:32" x14ac:dyDescent="0.25">
      <c r="A6195" s="59">
        <v>6178</v>
      </c>
      <c r="B6195" s="60" t="s">
        <v>309</v>
      </c>
      <c r="C6195" s="61" t="s">
        <v>338</v>
      </c>
      <c r="D6195" s="62"/>
      <c r="E6195" s="62">
        <v>762</v>
      </c>
      <c r="F6195" s="62">
        <v>2075</v>
      </c>
      <c r="G6195" s="50">
        <v>1216.9010000000001</v>
      </c>
      <c r="H6195" s="50">
        <v>1226.316</v>
      </c>
      <c r="I6195" s="50">
        <v>1222.145</v>
      </c>
      <c r="J6195" s="50">
        <v>1217.162</v>
      </c>
      <c r="K6195" s="50">
        <v>1229.424</v>
      </c>
      <c r="L6195" s="50">
        <v>1249.2739999999999</v>
      </c>
      <c r="M6195" s="50">
        <v>1241.3420000000001</v>
      </c>
      <c r="N6195" s="50">
        <v>1179.7719999999999</v>
      </c>
      <c r="O6195" s="50">
        <v>1097.5440000000001</v>
      </c>
      <c r="P6195" s="50">
        <v>1050.289</v>
      </c>
      <c r="Q6195" s="50">
        <v>1049.2570000000001</v>
      </c>
      <c r="R6195" s="50">
        <v>1035.087</v>
      </c>
      <c r="S6195" s="50">
        <v>953.77099999999996</v>
      </c>
      <c r="T6195" s="50">
        <v>755.22199999999998</v>
      </c>
      <c r="U6195" s="50">
        <v>563.34199999999998</v>
      </c>
      <c r="V6195" s="50">
        <v>494.3</v>
      </c>
      <c r="W6195" s="50" t="s">
        <v>311</v>
      </c>
      <c r="X6195" s="50">
        <v>370.697</v>
      </c>
      <c r="Y6195" s="50">
        <v>232.33500000000001</v>
      </c>
      <c r="Z6195" s="50">
        <v>90.593999999999994</v>
      </c>
      <c r="AA6195" s="50">
        <v>25.79</v>
      </c>
      <c r="AB6195" s="50">
        <v>5.8360000000000003</v>
      </c>
      <c r="AC6195" s="50" t="str">
        <f t="shared" si="393"/>
        <v>Tajikistan-2075</v>
      </c>
      <c r="AD6195" s="51">
        <f t="shared" si="394"/>
        <v>11302.922</v>
      </c>
      <c r="AE6195" s="15">
        <f t="shared" si="395"/>
        <v>0.54883843310605873</v>
      </c>
      <c r="AF6195">
        <f t="shared" si="396"/>
        <v>0.16956626424244753</v>
      </c>
    </row>
    <row r="6196" spans="1:32" x14ac:dyDescent="0.25">
      <c r="A6196" s="59">
        <v>6179</v>
      </c>
      <c r="B6196" s="60" t="s">
        <v>309</v>
      </c>
      <c r="C6196" s="61" t="s">
        <v>339</v>
      </c>
      <c r="D6196" s="62">
        <v>3</v>
      </c>
      <c r="E6196" s="62">
        <v>807</v>
      </c>
      <c r="F6196" s="62">
        <v>2075</v>
      </c>
      <c r="G6196" s="50">
        <v>76.406999999999996</v>
      </c>
      <c r="H6196" s="50">
        <v>78.031999999999996</v>
      </c>
      <c r="I6196" s="50">
        <v>81.22</v>
      </c>
      <c r="J6196" s="50">
        <v>85.096000000000004</v>
      </c>
      <c r="K6196" s="50">
        <v>87.963999999999999</v>
      </c>
      <c r="L6196" s="50">
        <v>88.674000000000007</v>
      </c>
      <c r="M6196" s="50">
        <v>88.212000000000003</v>
      </c>
      <c r="N6196" s="50">
        <v>88.867999999999995</v>
      </c>
      <c r="O6196" s="50">
        <v>92.540999999999997</v>
      </c>
      <c r="P6196" s="50">
        <v>98.873000000000005</v>
      </c>
      <c r="Q6196" s="50">
        <v>104.78100000000001</v>
      </c>
      <c r="R6196" s="50">
        <v>107.182</v>
      </c>
      <c r="S6196" s="50">
        <v>105.03100000000001</v>
      </c>
      <c r="T6196" s="50">
        <v>98.198999999999998</v>
      </c>
      <c r="U6196" s="50">
        <v>100.071</v>
      </c>
      <c r="V6196" s="50">
        <v>96.725999999999999</v>
      </c>
      <c r="W6196" s="50" t="s">
        <v>311</v>
      </c>
      <c r="X6196" s="50">
        <v>91.911000000000001</v>
      </c>
      <c r="Y6196" s="50">
        <v>64.343000000000004</v>
      </c>
      <c r="Z6196" s="50">
        <v>30.675000000000001</v>
      </c>
      <c r="AA6196" s="50">
        <v>8.1470000000000002</v>
      </c>
      <c r="AB6196" s="50">
        <v>1.085</v>
      </c>
      <c r="AC6196" s="50" t="str">
        <f t="shared" si="393"/>
        <v>TFYR Macedonia-2075</v>
      </c>
      <c r="AD6196" s="51">
        <f t="shared" si="394"/>
        <v>947.22199999999998</v>
      </c>
      <c r="AE6196" s="15">
        <f t="shared" si="395"/>
        <v>0.7673132591937265</v>
      </c>
      <c r="AF6196">
        <f t="shared" si="396"/>
        <v>0.41522097320017826</v>
      </c>
    </row>
    <row r="6197" spans="1:32" x14ac:dyDescent="0.25">
      <c r="A6197" s="59">
        <v>6180</v>
      </c>
      <c r="B6197" s="60" t="s">
        <v>309</v>
      </c>
      <c r="C6197" s="61" t="s">
        <v>340</v>
      </c>
      <c r="D6197" s="62"/>
      <c r="E6197" s="62">
        <v>795</v>
      </c>
      <c r="F6197" s="62">
        <v>2075</v>
      </c>
      <c r="G6197" s="50">
        <v>533.02700000000004</v>
      </c>
      <c r="H6197" s="50">
        <v>532.24699999999996</v>
      </c>
      <c r="I6197" s="50">
        <v>531.05899999999997</v>
      </c>
      <c r="J6197" s="50">
        <v>540.15200000000004</v>
      </c>
      <c r="K6197" s="50">
        <v>563.93499999999995</v>
      </c>
      <c r="L6197" s="50">
        <v>590.98099999999999</v>
      </c>
      <c r="M6197" s="50">
        <v>597.82600000000002</v>
      </c>
      <c r="N6197" s="50">
        <v>575.50599999999997</v>
      </c>
      <c r="O6197" s="50">
        <v>542.16099999999994</v>
      </c>
      <c r="P6197" s="50">
        <v>531.47199999999998</v>
      </c>
      <c r="Q6197" s="50">
        <v>549.86800000000005</v>
      </c>
      <c r="R6197" s="50">
        <v>564.90499999999997</v>
      </c>
      <c r="S6197" s="50">
        <v>540.56200000000001</v>
      </c>
      <c r="T6197" s="50">
        <v>378.798</v>
      </c>
      <c r="U6197" s="50">
        <v>296.75700000000001</v>
      </c>
      <c r="V6197" s="50">
        <v>221.512</v>
      </c>
      <c r="W6197" s="50" t="s">
        <v>311</v>
      </c>
      <c r="X6197" s="50">
        <v>182.929</v>
      </c>
      <c r="Y6197" s="50">
        <v>94.625</v>
      </c>
      <c r="Z6197" s="50">
        <v>30.216999999999999</v>
      </c>
      <c r="AA6197" s="50">
        <v>6.4820000000000002</v>
      </c>
      <c r="AB6197" s="50">
        <v>0.75800000000000001</v>
      </c>
      <c r="AC6197" s="50" t="str">
        <f t="shared" si="393"/>
        <v>Turkmenistan-2075</v>
      </c>
      <c r="AD6197" s="51">
        <f t="shared" si="394"/>
        <v>5597.3680000000004</v>
      </c>
      <c r="AE6197" s="15">
        <f t="shared" si="395"/>
        <v>0.50173778104280442</v>
      </c>
      <c r="AF6197">
        <f t="shared" si="396"/>
        <v>0.16849157339177709</v>
      </c>
    </row>
    <row r="6198" spans="1:32" x14ac:dyDescent="0.25">
      <c r="A6198" s="59">
        <v>6181</v>
      </c>
      <c r="B6198" s="60" t="s">
        <v>309</v>
      </c>
      <c r="C6198" s="61" t="s">
        <v>341</v>
      </c>
      <c r="D6198" s="62"/>
      <c r="E6198" s="62">
        <v>800</v>
      </c>
      <c r="F6198" s="62">
        <v>2075</v>
      </c>
      <c r="G6198" s="50">
        <v>15640.117</v>
      </c>
      <c r="H6198" s="50">
        <v>15321.522000000001</v>
      </c>
      <c r="I6198" s="50">
        <v>14948.258</v>
      </c>
      <c r="J6198" s="50">
        <v>14473.513000000001</v>
      </c>
      <c r="K6198" s="50">
        <v>13857.317999999999</v>
      </c>
      <c r="L6198" s="50">
        <v>13124.257</v>
      </c>
      <c r="M6198" s="50">
        <v>12309.251</v>
      </c>
      <c r="N6198" s="50">
        <v>11414.273999999999</v>
      </c>
      <c r="O6198" s="50">
        <v>10440.915999999999</v>
      </c>
      <c r="P6198" s="50">
        <v>9372.1910000000007</v>
      </c>
      <c r="Q6198" s="50">
        <v>8214.9259999999995</v>
      </c>
      <c r="R6198" s="50">
        <v>7033.6469999999999</v>
      </c>
      <c r="S6198" s="50">
        <v>5856.2870000000003</v>
      </c>
      <c r="T6198" s="50">
        <v>4673.4560000000001</v>
      </c>
      <c r="U6198" s="50">
        <v>3466.2570000000001</v>
      </c>
      <c r="V6198" s="50">
        <v>2297.636</v>
      </c>
      <c r="W6198" s="50" t="s">
        <v>311</v>
      </c>
      <c r="X6198" s="50">
        <v>1321.6369999999999</v>
      </c>
      <c r="Y6198" s="50">
        <v>589.11900000000003</v>
      </c>
      <c r="Z6198" s="50">
        <v>186.20500000000001</v>
      </c>
      <c r="AA6198" s="50">
        <v>35.735999999999997</v>
      </c>
      <c r="AB6198" s="50">
        <v>3.5840000000000001</v>
      </c>
      <c r="AC6198" s="50" t="str">
        <f t="shared" si="393"/>
        <v>Uganda-2075</v>
      </c>
      <c r="AD6198" s="51">
        <f t="shared" si="394"/>
        <v>106096.58</v>
      </c>
      <c r="AE6198" s="15">
        <f t="shared" si="395"/>
        <v>0.55122914423820257</v>
      </c>
      <c r="AF6198">
        <f t="shared" si="396"/>
        <v>8.271772524535255E-2</v>
      </c>
    </row>
    <row r="6199" spans="1:32" x14ac:dyDescent="0.25">
      <c r="A6199" s="59">
        <v>6182</v>
      </c>
      <c r="B6199" s="60" t="s">
        <v>309</v>
      </c>
      <c r="C6199" s="61" t="s">
        <v>342</v>
      </c>
      <c r="D6199" s="62"/>
      <c r="E6199" s="62">
        <v>860</v>
      </c>
      <c r="F6199" s="62">
        <v>2075</v>
      </c>
      <c r="G6199" s="50">
        <v>2177.8589999999999</v>
      </c>
      <c r="H6199" s="50">
        <v>2214.2730000000001</v>
      </c>
      <c r="I6199" s="50">
        <v>2245.165</v>
      </c>
      <c r="J6199" s="50">
        <v>2298.922</v>
      </c>
      <c r="K6199" s="50">
        <v>2400.069</v>
      </c>
      <c r="L6199" s="50">
        <v>2522.788</v>
      </c>
      <c r="M6199" s="50">
        <v>2608.2049999999999</v>
      </c>
      <c r="N6199" s="50">
        <v>2601.7809999999999</v>
      </c>
      <c r="O6199" s="50">
        <v>2558.3719999999998</v>
      </c>
      <c r="P6199" s="50">
        <v>2579.2530000000002</v>
      </c>
      <c r="Q6199" s="50">
        <v>2725.6289999999999</v>
      </c>
      <c r="R6199" s="50">
        <v>2865.1239999999998</v>
      </c>
      <c r="S6199" s="50">
        <v>2771.259</v>
      </c>
      <c r="T6199" s="50">
        <v>2360.4699999999998</v>
      </c>
      <c r="U6199" s="50">
        <v>1800.0909999999999</v>
      </c>
      <c r="V6199" s="50">
        <v>1622.972</v>
      </c>
      <c r="W6199" s="50" t="s">
        <v>311</v>
      </c>
      <c r="X6199" s="50">
        <v>1335.673</v>
      </c>
      <c r="Y6199" s="50">
        <v>777.93600000000004</v>
      </c>
      <c r="Z6199" s="50">
        <v>312.52699999999999</v>
      </c>
      <c r="AA6199" s="50">
        <v>86.346999999999994</v>
      </c>
      <c r="AB6199" s="50">
        <v>16.841000000000001</v>
      </c>
      <c r="AC6199" s="50" t="str">
        <f t="shared" si="393"/>
        <v>Uzbekistan-2075</v>
      </c>
      <c r="AD6199" s="51">
        <f t="shared" si="394"/>
        <v>25931.402000000002</v>
      </c>
      <c r="AE6199" s="15">
        <f t="shared" si="395"/>
        <v>0.5765270231050369</v>
      </c>
      <c r="AF6199">
        <f t="shared" si="396"/>
        <v>0.25524068370062919</v>
      </c>
    </row>
    <row r="6200" spans="1:32" x14ac:dyDescent="0.25">
      <c r="A6200" s="59">
        <v>6183</v>
      </c>
      <c r="B6200" s="60" t="s">
        <v>309</v>
      </c>
      <c r="C6200" s="61" t="s">
        <v>343</v>
      </c>
      <c r="D6200" s="62"/>
      <c r="E6200" s="62">
        <v>894</v>
      </c>
      <c r="F6200" s="62">
        <v>2075</v>
      </c>
      <c r="G6200" s="50">
        <v>7036.29</v>
      </c>
      <c r="H6200" s="50">
        <v>6702.6369999999997</v>
      </c>
      <c r="I6200" s="50">
        <v>6367.81</v>
      </c>
      <c r="J6200" s="50">
        <v>6012.2030000000004</v>
      </c>
      <c r="K6200" s="50">
        <v>5631.4790000000003</v>
      </c>
      <c r="L6200" s="50">
        <v>5208.5739999999996</v>
      </c>
      <c r="M6200" s="50">
        <v>4783.3109999999997</v>
      </c>
      <c r="N6200" s="50">
        <v>4362.6490000000003</v>
      </c>
      <c r="O6200" s="50">
        <v>3952.3339999999998</v>
      </c>
      <c r="P6200" s="50">
        <v>3534.7860000000001</v>
      </c>
      <c r="Q6200" s="50">
        <v>3096.018</v>
      </c>
      <c r="R6200" s="50">
        <v>2648.72</v>
      </c>
      <c r="S6200" s="50">
        <v>2215.502</v>
      </c>
      <c r="T6200" s="50">
        <v>1815.771</v>
      </c>
      <c r="U6200" s="50">
        <v>1421.502</v>
      </c>
      <c r="V6200" s="50">
        <v>984.03599999999994</v>
      </c>
      <c r="W6200" s="50" t="s">
        <v>311</v>
      </c>
      <c r="X6200" s="50">
        <v>586.15700000000004</v>
      </c>
      <c r="Y6200" s="50">
        <v>286.267</v>
      </c>
      <c r="Z6200" s="50">
        <v>100.346</v>
      </c>
      <c r="AA6200" s="50">
        <v>21.937999999999999</v>
      </c>
      <c r="AB6200" s="50">
        <v>2.5230000000000001</v>
      </c>
      <c r="AC6200" s="50" t="str">
        <f t="shared" si="393"/>
        <v>Zambia-2075</v>
      </c>
      <c r="AD6200" s="51">
        <f t="shared" si="394"/>
        <v>41445.576000000008</v>
      </c>
      <c r="AE6200" s="15">
        <f t="shared" si="395"/>
        <v>0.61104898144014208</v>
      </c>
      <c r="AF6200">
        <f t="shared" si="396"/>
        <v>8.4782191694404721E-2</v>
      </c>
    </row>
    <row r="6201" spans="1:32" x14ac:dyDescent="0.25">
      <c r="A6201" s="59">
        <v>6184</v>
      </c>
      <c r="B6201" s="60" t="s">
        <v>309</v>
      </c>
      <c r="C6201" s="61" t="s">
        <v>346</v>
      </c>
      <c r="D6201" s="62"/>
      <c r="E6201" s="62">
        <v>716</v>
      </c>
      <c r="F6201" s="62">
        <v>2075</v>
      </c>
      <c r="G6201" s="50">
        <v>2602.8910000000001</v>
      </c>
      <c r="H6201" s="50">
        <v>2635.94</v>
      </c>
      <c r="I6201" s="50">
        <v>2665.1239999999998</v>
      </c>
      <c r="J6201" s="50">
        <v>2694.837</v>
      </c>
      <c r="K6201" s="50">
        <v>2716.0120000000002</v>
      </c>
      <c r="L6201" s="50">
        <v>2729.9140000000002</v>
      </c>
      <c r="M6201" s="50">
        <v>2706.44</v>
      </c>
      <c r="N6201" s="50">
        <v>2635.8119999999999</v>
      </c>
      <c r="O6201" s="50">
        <v>2516.8029999999999</v>
      </c>
      <c r="P6201" s="50">
        <v>2371.2060000000001</v>
      </c>
      <c r="Q6201" s="50">
        <v>2247.038</v>
      </c>
      <c r="R6201" s="50">
        <v>2141.2869999999998</v>
      </c>
      <c r="S6201" s="50">
        <v>2000.8869999999999</v>
      </c>
      <c r="T6201" s="50">
        <v>1606.354</v>
      </c>
      <c r="U6201" s="50">
        <v>1203.201</v>
      </c>
      <c r="V6201" s="50">
        <v>881.976</v>
      </c>
      <c r="W6201" s="50" t="s">
        <v>311</v>
      </c>
      <c r="X6201" s="50">
        <v>586.49099999999999</v>
      </c>
      <c r="Y6201" s="50">
        <v>308.44</v>
      </c>
      <c r="Z6201" s="50">
        <v>111.589</v>
      </c>
      <c r="AA6201" s="50">
        <v>22.137</v>
      </c>
      <c r="AB6201" s="50">
        <v>2.2250000000000001</v>
      </c>
      <c r="AC6201" s="50" t="str">
        <f t="shared" si="393"/>
        <v>Zimbabwe-2075</v>
      </c>
      <c r="AD6201" s="51">
        <f t="shared" si="394"/>
        <v>24760.236000000001</v>
      </c>
      <c r="AE6201" s="15">
        <f t="shared" si="395"/>
        <v>0.5099453817806906</v>
      </c>
      <c r="AF6201">
        <f t="shared" si="396"/>
        <v>0.14457461995614709</v>
      </c>
    </row>
    <row r="6202" spans="1:32" x14ac:dyDescent="0.25">
      <c r="A6202" s="54">
        <v>6185</v>
      </c>
      <c r="B6202" s="55" t="s">
        <v>309</v>
      </c>
      <c r="C6202" s="56" t="s">
        <v>347</v>
      </c>
      <c r="D6202" s="57"/>
      <c r="E6202" s="57">
        <v>1674</v>
      </c>
      <c r="F6202" s="57">
        <v>2075</v>
      </c>
      <c r="G6202" s="58">
        <v>2619.3719999999998</v>
      </c>
      <c r="H6202" s="58">
        <v>2632.0630000000001</v>
      </c>
      <c r="I6202" s="58">
        <v>2679.2080000000001</v>
      </c>
      <c r="J6202" s="58">
        <v>2780.9830000000002</v>
      </c>
      <c r="K6202" s="58">
        <v>2908.0230000000001</v>
      </c>
      <c r="L6202" s="58">
        <v>3001.134</v>
      </c>
      <c r="M6202" s="58">
        <v>3030.538</v>
      </c>
      <c r="N6202" s="58">
        <v>3018.547</v>
      </c>
      <c r="O6202" s="58">
        <v>3048.5839999999998</v>
      </c>
      <c r="P6202" s="58">
        <v>3177.2289999999998</v>
      </c>
      <c r="Q6202" s="58">
        <v>3324.5920000000001</v>
      </c>
      <c r="R6202" s="58">
        <v>3392.252</v>
      </c>
      <c r="S6202" s="58">
        <v>3334.5210000000002</v>
      </c>
      <c r="T6202" s="58">
        <v>3196.0680000000002</v>
      </c>
      <c r="U6202" s="58">
        <v>2920.5360000000001</v>
      </c>
      <c r="V6202" s="58">
        <v>2766.511</v>
      </c>
      <c r="W6202" s="58" t="s">
        <v>311</v>
      </c>
      <c r="X6202" s="58">
        <v>2784.6759999999999</v>
      </c>
      <c r="Y6202" s="58">
        <v>2214.3989999999999</v>
      </c>
      <c r="Z6202" s="58">
        <v>1298.309</v>
      </c>
      <c r="AA6202" s="58">
        <v>487.23500000000001</v>
      </c>
      <c r="AB6202" s="58">
        <v>90.033000000000001</v>
      </c>
      <c r="AC6202" s="50" t="str">
        <f t="shared" si="393"/>
        <v>Land-locked Countries (Others)-2075</v>
      </c>
      <c r="AD6202" s="51">
        <f t="shared" si="394"/>
        <v>31016.403000000002</v>
      </c>
      <c r="AE6202" s="15">
        <f t="shared" si="395"/>
        <v>0.7637381420405196</v>
      </c>
      <c r="AF6202">
        <f t="shared" si="396"/>
        <v>0.40459466425258533</v>
      </c>
    </row>
    <row r="6203" spans="1:32" x14ac:dyDescent="0.25">
      <c r="A6203" s="59">
        <v>6186</v>
      </c>
      <c r="B6203" s="60" t="s">
        <v>309</v>
      </c>
      <c r="C6203" s="61" t="s">
        <v>348</v>
      </c>
      <c r="D6203" s="62"/>
      <c r="E6203" s="62">
        <v>40</v>
      </c>
      <c r="F6203" s="62">
        <v>2075</v>
      </c>
      <c r="G6203" s="50">
        <v>384.66500000000002</v>
      </c>
      <c r="H6203" s="50">
        <v>391.37799999999999</v>
      </c>
      <c r="I6203" s="50">
        <v>402.02800000000002</v>
      </c>
      <c r="J6203" s="50">
        <v>415.14100000000002</v>
      </c>
      <c r="K6203" s="50">
        <v>428.16199999999998</v>
      </c>
      <c r="L6203" s="50">
        <v>435.75900000000001</v>
      </c>
      <c r="M6203" s="50">
        <v>440.26900000000001</v>
      </c>
      <c r="N6203" s="50">
        <v>449.053</v>
      </c>
      <c r="O6203" s="50">
        <v>467.97699999999998</v>
      </c>
      <c r="P6203" s="50">
        <v>492.93900000000002</v>
      </c>
      <c r="Q6203" s="50">
        <v>509.29199999999997</v>
      </c>
      <c r="R6203" s="50">
        <v>506.029</v>
      </c>
      <c r="S6203" s="50">
        <v>482.28800000000001</v>
      </c>
      <c r="T6203" s="50">
        <v>465.75799999999998</v>
      </c>
      <c r="U6203" s="50">
        <v>464.55799999999999</v>
      </c>
      <c r="V6203" s="50">
        <v>473.548</v>
      </c>
      <c r="W6203" s="50" t="s">
        <v>311</v>
      </c>
      <c r="X6203" s="50">
        <v>494.70600000000002</v>
      </c>
      <c r="Y6203" s="50">
        <v>402.99599999999998</v>
      </c>
      <c r="Z6203" s="50">
        <v>250.87700000000001</v>
      </c>
      <c r="AA6203" s="50">
        <v>86.652000000000001</v>
      </c>
      <c r="AB6203" s="50">
        <v>17.187000000000001</v>
      </c>
      <c r="AC6203" s="50" t="str">
        <f t="shared" si="393"/>
        <v>Austria-2075</v>
      </c>
      <c r="AD6203" s="51">
        <f t="shared" si="394"/>
        <v>4626.9089999999997</v>
      </c>
      <c r="AE6203" s="15">
        <f t="shared" si="395"/>
        <v>0.82870724278346519</v>
      </c>
      <c r="AF6203">
        <f t="shared" si="396"/>
        <v>0.45758676171149593</v>
      </c>
    </row>
    <row r="6204" spans="1:32" x14ac:dyDescent="0.25">
      <c r="A6204" s="59">
        <v>6187</v>
      </c>
      <c r="B6204" s="60" t="s">
        <v>309</v>
      </c>
      <c r="C6204" s="61" t="s">
        <v>349</v>
      </c>
      <c r="D6204" s="62"/>
      <c r="E6204" s="62">
        <v>112</v>
      </c>
      <c r="F6204" s="62">
        <v>2075</v>
      </c>
      <c r="G6204" s="50">
        <v>430.29899999999998</v>
      </c>
      <c r="H6204" s="50">
        <v>421.12</v>
      </c>
      <c r="I6204" s="50">
        <v>421.33100000000002</v>
      </c>
      <c r="J6204" s="50">
        <v>439.08800000000002</v>
      </c>
      <c r="K6204" s="50">
        <v>468.05599999999998</v>
      </c>
      <c r="L6204" s="50">
        <v>488.21800000000002</v>
      </c>
      <c r="M6204" s="50">
        <v>481.69400000000002</v>
      </c>
      <c r="N6204" s="50">
        <v>453.88900000000001</v>
      </c>
      <c r="O6204" s="50">
        <v>435.32</v>
      </c>
      <c r="P6204" s="50">
        <v>452.65699999999998</v>
      </c>
      <c r="Q6204" s="50">
        <v>492.78199999999998</v>
      </c>
      <c r="R6204" s="50">
        <v>518.51800000000003</v>
      </c>
      <c r="S6204" s="50">
        <v>516.221</v>
      </c>
      <c r="T6204" s="50">
        <v>432.30900000000003</v>
      </c>
      <c r="U6204" s="50">
        <v>343.185</v>
      </c>
      <c r="V6204" s="50">
        <v>310.23599999999999</v>
      </c>
      <c r="W6204" s="50" t="s">
        <v>311</v>
      </c>
      <c r="X6204" s="50">
        <v>326.26600000000002</v>
      </c>
      <c r="Y6204" s="50">
        <v>279.02999999999997</v>
      </c>
      <c r="Z6204" s="50">
        <v>143.88399999999999</v>
      </c>
      <c r="AA6204" s="50">
        <v>45.655000000000001</v>
      </c>
      <c r="AB6204" s="50">
        <v>8.4949999999999992</v>
      </c>
      <c r="AC6204" s="50" t="str">
        <f t="shared" si="393"/>
        <v>Belarus-2075</v>
      </c>
      <c r="AD6204" s="51">
        <f t="shared" si="394"/>
        <v>4746.4430000000011</v>
      </c>
      <c r="AE6204" s="15">
        <f t="shared" si="395"/>
        <v>0.66614304648765388</v>
      </c>
      <c r="AF6204">
        <f t="shared" si="396"/>
        <v>0.31383941335657456</v>
      </c>
    </row>
    <row r="6205" spans="1:32" x14ac:dyDescent="0.25">
      <c r="A6205" s="59">
        <v>6188</v>
      </c>
      <c r="B6205" s="60" t="s">
        <v>309</v>
      </c>
      <c r="C6205" s="61" t="s">
        <v>350</v>
      </c>
      <c r="D6205" s="62"/>
      <c r="E6205" s="62">
        <v>203</v>
      </c>
      <c r="F6205" s="62">
        <v>2075</v>
      </c>
      <c r="G6205" s="50">
        <v>457.971</v>
      </c>
      <c r="H6205" s="50">
        <v>450.56700000000001</v>
      </c>
      <c r="I6205" s="50">
        <v>452.07100000000003</v>
      </c>
      <c r="J6205" s="50">
        <v>469.10300000000001</v>
      </c>
      <c r="K6205" s="50">
        <v>495.81200000000001</v>
      </c>
      <c r="L6205" s="50">
        <v>519.452</v>
      </c>
      <c r="M6205" s="50">
        <v>526.20100000000002</v>
      </c>
      <c r="N6205" s="50">
        <v>509.053</v>
      </c>
      <c r="O6205" s="50">
        <v>493.25799999999998</v>
      </c>
      <c r="P6205" s="50">
        <v>511.74599999999998</v>
      </c>
      <c r="Q6205" s="50">
        <v>547.90300000000002</v>
      </c>
      <c r="R6205" s="50">
        <v>573.63199999999995</v>
      </c>
      <c r="S6205" s="50">
        <v>579.26</v>
      </c>
      <c r="T6205" s="50">
        <v>578.17499999999995</v>
      </c>
      <c r="U6205" s="50">
        <v>470.35899999999998</v>
      </c>
      <c r="V6205" s="50">
        <v>409.45</v>
      </c>
      <c r="W6205" s="50" t="s">
        <v>311</v>
      </c>
      <c r="X6205" s="50">
        <v>455.93599999999998</v>
      </c>
      <c r="Y6205" s="50">
        <v>377.85899999999998</v>
      </c>
      <c r="Z6205" s="50">
        <v>228.036</v>
      </c>
      <c r="AA6205" s="50">
        <v>103.90600000000001</v>
      </c>
      <c r="AB6205" s="50">
        <v>18.760000000000002</v>
      </c>
      <c r="AC6205" s="50" t="str">
        <f t="shared" si="393"/>
        <v>Czechia-2075</v>
      </c>
      <c r="AD6205" s="51">
        <f t="shared" si="394"/>
        <v>5225.42</v>
      </c>
      <c r="AE6205" s="15">
        <f t="shared" si="395"/>
        <v>0.76608004715410438</v>
      </c>
      <c r="AF6205">
        <f t="shared" si="396"/>
        <v>0.40122522995267718</v>
      </c>
    </row>
    <row r="6206" spans="1:32" x14ac:dyDescent="0.25">
      <c r="A6206" s="59">
        <v>6189</v>
      </c>
      <c r="B6206" s="60" t="s">
        <v>309</v>
      </c>
      <c r="C6206" s="61" t="s">
        <v>351</v>
      </c>
      <c r="D6206" s="62"/>
      <c r="E6206" s="62">
        <v>348</v>
      </c>
      <c r="F6206" s="62">
        <v>2075</v>
      </c>
      <c r="G6206" s="50">
        <v>324.23</v>
      </c>
      <c r="H6206" s="50">
        <v>332.464</v>
      </c>
      <c r="I6206" s="50">
        <v>341.66500000000002</v>
      </c>
      <c r="J6206" s="50">
        <v>352.49700000000001</v>
      </c>
      <c r="K6206" s="50">
        <v>364.22300000000001</v>
      </c>
      <c r="L6206" s="50">
        <v>376.20600000000002</v>
      </c>
      <c r="M6206" s="50">
        <v>387.59699999999998</v>
      </c>
      <c r="N6206" s="50">
        <v>397.35700000000003</v>
      </c>
      <c r="O6206" s="50">
        <v>411.40800000000002</v>
      </c>
      <c r="P6206" s="50">
        <v>428.86700000000002</v>
      </c>
      <c r="Q6206" s="50">
        <v>437.74</v>
      </c>
      <c r="R6206" s="50">
        <v>441.14400000000001</v>
      </c>
      <c r="S6206" s="50">
        <v>438.25</v>
      </c>
      <c r="T6206" s="50">
        <v>450.262</v>
      </c>
      <c r="U6206" s="50">
        <v>418.97</v>
      </c>
      <c r="V6206" s="50">
        <v>392.24</v>
      </c>
      <c r="W6206" s="50" t="s">
        <v>311</v>
      </c>
      <c r="X6206" s="50">
        <v>385.85399999999998</v>
      </c>
      <c r="Y6206" s="50">
        <v>256.86700000000002</v>
      </c>
      <c r="Z6206" s="50">
        <v>143.13999999999999</v>
      </c>
      <c r="AA6206" s="50">
        <v>63.07</v>
      </c>
      <c r="AB6206" s="50">
        <v>11.46</v>
      </c>
      <c r="AC6206" s="50" t="str">
        <f t="shared" si="393"/>
        <v>Hungary-2075</v>
      </c>
      <c r="AD6206" s="51">
        <f t="shared" si="394"/>
        <v>4035.2890000000007</v>
      </c>
      <c r="AE6206" s="15">
        <f t="shared" si="395"/>
        <v>0.77323383777469212</v>
      </c>
      <c r="AF6206">
        <f t="shared" si="396"/>
        <v>0.42153583246186466</v>
      </c>
    </row>
    <row r="6207" spans="1:32" x14ac:dyDescent="0.25">
      <c r="A6207" s="59">
        <v>6190</v>
      </c>
      <c r="B6207" s="60" t="s">
        <v>309</v>
      </c>
      <c r="C6207" s="61" t="s">
        <v>352</v>
      </c>
      <c r="D6207" s="62"/>
      <c r="E6207" s="62">
        <v>442</v>
      </c>
      <c r="F6207" s="62">
        <v>2075</v>
      </c>
      <c r="G6207" s="50">
        <v>48.146999999999998</v>
      </c>
      <c r="H6207" s="50">
        <v>48.408000000000001</v>
      </c>
      <c r="I6207" s="50">
        <v>48.968000000000004</v>
      </c>
      <c r="J6207" s="50">
        <v>50.180999999999997</v>
      </c>
      <c r="K6207" s="50">
        <v>52.052999999999997</v>
      </c>
      <c r="L6207" s="50">
        <v>53.816000000000003</v>
      </c>
      <c r="M6207" s="50">
        <v>55.115000000000002</v>
      </c>
      <c r="N6207" s="50">
        <v>56.045999999999999</v>
      </c>
      <c r="O6207" s="50">
        <v>56.497999999999998</v>
      </c>
      <c r="P6207" s="50">
        <v>56.238999999999997</v>
      </c>
      <c r="Q6207" s="50">
        <v>55.415999999999997</v>
      </c>
      <c r="R6207" s="50">
        <v>53.619</v>
      </c>
      <c r="S6207" s="50">
        <v>49.716999999999999</v>
      </c>
      <c r="T6207" s="50">
        <v>46.645000000000003</v>
      </c>
      <c r="U6207" s="50">
        <v>45.493000000000002</v>
      </c>
      <c r="V6207" s="50">
        <v>43.771000000000001</v>
      </c>
      <c r="W6207" s="50" t="s">
        <v>311</v>
      </c>
      <c r="X6207" s="50">
        <v>38.387999999999998</v>
      </c>
      <c r="Y6207" s="50">
        <v>30.39</v>
      </c>
      <c r="Z6207" s="50">
        <v>18.981999999999999</v>
      </c>
      <c r="AA6207" s="50">
        <v>5.5259999999999998</v>
      </c>
      <c r="AB6207" s="50">
        <v>0.71</v>
      </c>
      <c r="AC6207" s="50" t="str">
        <f t="shared" si="393"/>
        <v>Luxembourg-2075</v>
      </c>
      <c r="AD6207" s="51">
        <f t="shared" si="394"/>
        <v>538.69999999999993</v>
      </c>
      <c r="AE6207" s="15">
        <f t="shared" si="395"/>
        <v>0.69691479487655472</v>
      </c>
      <c r="AF6207">
        <f t="shared" si="396"/>
        <v>0.33600887429975324</v>
      </c>
    </row>
    <row r="6208" spans="1:32" x14ac:dyDescent="0.25">
      <c r="A6208" s="59">
        <v>6191</v>
      </c>
      <c r="B6208" s="60" t="s">
        <v>309</v>
      </c>
      <c r="C6208" s="61" t="s">
        <v>353</v>
      </c>
      <c r="D6208" s="62">
        <v>4</v>
      </c>
      <c r="E6208" s="62">
        <v>688</v>
      </c>
      <c r="F6208" s="62">
        <v>2075</v>
      </c>
      <c r="G6208" s="50">
        <v>295.97199999999998</v>
      </c>
      <c r="H6208" s="50">
        <v>304.93700000000001</v>
      </c>
      <c r="I6208" s="50">
        <v>316.58300000000003</v>
      </c>
      <c r="J6208" s="50">
        <v>326.77999999999997</v>
      </c>
      <c r="K6208" s="50">
        <v>332.72800000000001</v>
      </c>
      <c r="L6208" s="50">
        <v>335.084</v>
      </c>
      <c r="M6208" s="50">
        <v>338.84899999999999</v>
      </c>
      <c r="N6208" s="50">
        <v>347.59699999999998</v>
      </c>
      <c r="O6208" s="50">
        <v>359.58800000000002</v>
      </c>
      <c r="P6208" s="50">
        <v>373.94200000000001</v>
      </c>
      <c r="Q6208" s="50">
        <v>387.298</v>
      </c>
      <c r="R6208" s="50">
        <v>394.22399999999999</v>
      </c>
      <c r="S6208" s="50">
        <v>393.19900000000001</v>
      </c>
      <c r="T6208" s="50">
        <v>391.72</v>
      </c>
      <c r="U6208" s="50">
        <v>398.048</v>
      </c>
      <c r="V6208" s="50">
        <v>362.19799999999998</v>
      </c>
      <c r="W6208" s="50" t="s">
        <v>311</v>
      </c>
      <c r="X6208" s="50">
        <v>312.74599999999998</v>
      </c>
      <c r="Y6208" s="50">
        <v>224.274</v>
      </c>
      <c r="Z6208" s="50">
        <v>108.76600000000001</v>
      </c>
      <c r="AA6208" s="50">
        <v>37.234000000000002</v>
      </c>
      <c r="AB6208" s="50">
        <v>6.8449999999999998</v>
      </c>
      <c r="AC6208" s="50" t="str">
        <f t="shared" si="393"/>
        <v>Serbia-2075</v>
      </c>
      <c r="AD6208" s="51">
        <f t="shared" si="394"/>
        <v>3589.2890000000002</v>
      </c>
      <c r="AE6208" s="15">
        <f t="shared" si="395"/>
        <v>0.76876590321927263</v>
      </c>
      <c r="AF6208">
        <f t="shared" si="396"/>
        <v>0.4086799425132927</v>
      </c>
    </row>
    <row r="6209" spans="1:32" x14ac:dyDescent="0.25">
      <c r="A6209" s="59">
        <v>6192</v>
      </c>
      <c r="B6209" s="60" t="s">
        <v>309</v>
      </c>
      <c r="C6209" s="61" t="s">
        <v>354</v>
      </c>
      <c r="D6209" s="62"/>
      <c r="E6209" s="62">
        <v>703</v>
      </c>
      <c r="F6209" s="62">
        <v>2075</v>
      </c>
      <c r="G6209" s="50">
        <v>196.03899999999999</v>
      </c>
      <c r="H6209" s="50">
        <v>197.756</v>
      </c>
      <c r="I6209" s="50">
        <v>204.18799999999999</v>
      </c>
      <c r="J6209" s="50">
        <v>214.55500000000001</v>
      </c>
      <c r="K6209" s="50">
        <v>224.60499999999999</v>
      </c>
      <c r="L6209" s="50">
        <v>230.23599999999999</v>
      </c>
      <c r="M6209" s="50">
        <v>229.512</v>
      </c>
      <c r="N6209" s="50">
        <v>225.97399999999999</v>
      </c>
      <c r="O6209" s="50">
        <v>230.16399999999999</v>
      </c>
      <c r="P6209" s="50">
        <v>246.70099999999999</v>
      </c>
      <c r="Q6209" s="50">
        <v>265.11700000000002</v>
      </c>
      <c r="R6209" s="50">
        <v>274.34100000000001</v>
      </c>
      <c r="S6209" s="50">
        <v>273.108</v>
      </c>
      <c r="T6209" s="50">
        <v>260.94299999999998</v>
      </c>
      <c r="U6209" s="50">
        <v>228.14599999999999</v>
      </c>
      <c r="V6209" s="50">
        <v>224.72499999999999</v>
      </c>
      <c r="W6209" s="50" t="s">
        <v>311</v>
      </c>
      <c r="X6209" s="50">
        <v>230.499</v>
      </c>
      <c r="Y6209" s="50">
        <v>181.46299999999999</v>
      </c>
      <c r="Z6209" s="50">
        <v>104.05</v>
      </c>
      <c r="AA6209" s="50">
        <v>39.454999999999998</v>
      </c>
      <c r="AB6209" s="50">
        <v>7.3860000000000001</v>
      </c>
      <c r="AC6209" s="50" t="str">
        <f t="shared" si="393"/>
        <v>Slovakia-2075</v>
      </c>
      <c r="AD6209" s="51">
        <f t="shared" si="394"/>
        <v>2414.3130000000001</v>
      </c>
      <c r="AE6209" s="15">
        <f t="shared" si="395"/>
        <v>0.77647347299210978</v>
      </c>
      <c r="AF6209">
        <f t="shared" si="396"/>
        <v>0.42381857559814839</v>
      </c>
    </row>
    <row r="6210" spans="1:32" x14ac:dyDescent="0.25">
      <c r="A6210" s="59">
        <v>6193</v>
      </c>
      <c r="B6210" s="60" t="s">
        <v>309</v>
      </c>
      <c r="C6210" s="61" t="s">
        <v>355</v>
      </c>
      <c r="D6210" s="62"/>
      <c r="E6210" s="62">
        <v>756</v>
      </c>
      <c r="F6210" s="62">
        <v>2075</v>
      </c>
      <c r="G6210" s="50">
        <v>475.435</v>
      </c>
      <c r="H6210" s="50">
        <v>478.83499999999998</v>
      </c>
      <c r="I6210" s="50">
        <v>485.834</v>
      </c>
      <c r="J6210" s="50">
        <v>506.988</v>
      </c>
      <c r="K6210" s="50">
        <v>535.38199999999995</v>
      </c>
      <c r="L6210" s="50">
        <v>554.91999999999996</v>
      </c>
      <c r="M6210" s="50">
        <v>563.47400000000005</v>
      </c>
      <c r="N6210" s="50">
        <v>571.57399999999996</v>
      </c>
      <c r="O6210" s="50">
        <v>586.37</v>
      </c>
      <c r="P6210" s="50">
        <v>606.18600000000004</v>
      </c>
      <c r="Q6210" s="50">
        <v>621.06799999999998</v>
      </c>
      <c r="R6210" s="50">
        <v>622.56399999999996</v>
      </c>
      <c r="S6210" s="50">
        <v>594.096</v>
      </c>
      <c r="T6210" s="50">
        <v>561.03</v>
      </c>
      <c r="U6210" s="50">
        <v>543.08000000000004</v>
      </c>
      <c r="V6210" s="50">
        <v>542.13599999999997</v>
      </c>
      <c r="W6210" s="50" t="s">
        <v>311</v>
      </c>
      <c r="X6210" s="50">
        <v>533.07100000000003</v>
      </c>
      <c r="Y6210" s="50">
        <v>455.42700000000002</v>
      </c>
      <c r="Z6210" s="50">
        <v>295.65600000000001</v>
      </c>
      <c r="AA6210" s="50">
        <v>102.84399999999999</v>
      </c>
      <c r="AB6210" s="50">
        <v>18.076000000000001</v>
      </c>
      <c r="AC6210" s="50" t="str">
        <f t="shared" si="393"/>
        <v>Switzerland-2075</v>
      </c>
      <c r="AD6210" s="51">
        <f t="shared" si="394"/>
        <v>5762.6220000000012</v>
      </c>
      <c r="AE6210" s="15">
        <f t="shared" si="395"/>
        <v>0.77940631885971334</v>
      </c>
      <c r="AF6210">
        <f t="shared" si="396"/>
        <v>0.42363405188535563</v>
      </c>
    </row>
    <row r="6211" spans="1:32" x14ac:dyDescent="0.25">
      <c r="A6211" s="45">
        <v>6194</v>
      </c>
      <c r="B6211" s="46" t="s">
        <v>309</v>
      </c>
      <c r="C6211" s="47" t="s">
        <v>356</v>
      </c>
      <c r="D6211" s="48"/>
      <c r="E6211" s="48">
        <v>1637</v>
      </c>
      <c r="F6211" s="48">
        <v>2075</v>
      </c>
      <c r="G6211" s="49">
        <v>5353.6059999999998</v>
      </c>
      <c r="H6211" s="49">
        <v>5452.0209999999997</v>
      </c>
      <c r="I6211" s="49">
        <v>5541.6350000000002</v>
      </c>
      <c r="J6211" s="49">
        <v>5600.1080000000002</v>
      </c>
      <c r="K6211" s="49">
        <v>5625.1090000000004</v>
      </c>
      <c r="L6211" s="49">
        <v>5638.9380000000001</v>
      </c>
      <c r="M6211" s="49">
        <v>5646.6809999999996</v>
      </c>
      <c r="N6211" s="49">
        <v>5637.3590000000004</v>
      </c>
      <c r="O6211" s="49">
        <v>5619.2659999999996</v>
      </c>
      <c r="P6211" s="49">
        <v>5568.5529999999999</v>
      </c>
      <c r="Q6211" s="49">
        <v>5488.38</v>
      </c>
      <c r="R6211" s="49">
        <v>5349.5910000000003</v>
      </c>
      <c r="S6211" s="49">
        <v>5089.8069999999998</v>
      </c>
      <c r="T6211" s="49">
        <v>4696.4889999999996</v>
      </c>
      <c r="U6211" s="49">
        <v>4204.7039999999997</v>
      </c>
      <c r="V6211" s="49">
        <v>3632.25</v>
      </c>
      <c r="W6211" s="49" t="s">
        <v>311</v>
      </c>
      <c r="X6211" s="49">
        <v>2833.864</v>
      </c>
      <c r="Y6211" s="49">
        <v>1950.875</v>
      </c>
      <c r="Z6211" s="49">
        <v>1099.9190000000001</v>
      </c>
      <c r="AA6211" s="49">
        <v>503.42399999999998</v>
      </c>
      <c r="AB6211" s="49">
        <v>200.233</v>
      </c>
      <c r="AC6211" s="50" t="str">
        <f t="shared" si="393"/>
        <v>SMALL ISLAND DEVELOPING STATES (SIDS)-2075</v>
      </c>
      <c r="AD6211" s="51">
        <f t="shared" si="394"/>
        <v>55263.791999999994</v>
      </c>
      <c r="AE6211" s="15">
        <f t="shared" si="395"/>
        <v>0.64181299755905297</v>
      </c>
      <c r="AF6211">
        <f t="shared" si="396"/>
        <v>0.26702243483247712</v>
      </c>
    </row>
    <row r="6212" spans="1:32" x14ac:dyDescent="0.25">
      <c r="A6212" s="59">
        <v>6195</v>
      </c>
      <c r="B6212" s="60" t="s">
        <v>309</v>
      </c>
      <c r="C6212" s="61" t="s">
        <v>357</v>
      </c>
      <c r="D6212" s="62"/>
      <c r="E6212" s="62">
        <v>28</v>
      </c>
      <c r="F6212" s="62">
        <v>2075</v>
      </c>
      <c r="G6212" s="50">
        <v>6.53</v>
      </c>
      <c r="H6212" s="50">
        <v>6.6559999999999997</v>
      </c>
      <c r="I6212" s="50">
        <v>6.8259999999999996</v>
      </c>
      <c r="J6212" s="50">
        <v>7.0069999999999997</v>
      </c>
      <c r="K6212" s="50">
        <v>7.15</v>
      </c>
      <c r="L6212" s="50">
        <v>7.2439999999999998</v>
      </c>
      <c r="M6212" s="50">
        <v>7.335</v>
      </c>
      <c r="N6212" s="50">
        <v>7.4859999999999998</v>
      </c>
      <c r="O6212" s="50">
        <v>7.7080000000000002</v>
      </c>
      <c r="P6212" s="50">
        <v>7.9219999999999997</v>
      </c>
      <c r="Q6212" s="50">
        <v>7.9809999999999999</v>
      </c>
      <c r="R6212" s="50">
        <v>7.819</v>
      </c>
      <c r="S6212" s="50">
        <v>7.54</v>
      </c>
      <c r="T6212" s="50">
        <v>7.2960000000000003</v>
      </c>
      <c r="U6212" s="50">
        <v>7.1</v>
      </c>
      <c r="V6212" s="50">
        <v>6.548</v>
      </c>
      <c r="W6212" s="50" t="s">
        <v>311</v>
      </c>
      <c r="X6212" s="50">
        <v>5.2279999999999998</v>
      </c>
      <c r="Y6212" s="50">
        <v>3.4129999999999998</v>
      </c>
      <c r="Z6212" s="50">
        <v>1.768</v>
      </c>
      <c r="AA6212" s="50">
        <v>0.54</v>
      </c>
      <c r="AB6212" s="50">
        <v>0.15</v>
      </c>
      <c r="AC6212" s="50" t="str">
        <f t="shared" si="393"/>
        <v>Antigua and Barbuda-2075</v>
      </c>
      <c r="AD6212" s="51">
        <f t="shared" si="394"/>
        <v>75.192000000000007</v>
      </c>
      <c r="AE6212" s="15">
        <f t="shared" si="395"/>
        <v>0.69229439302053408</v>
      </c>
      <c r="AF6212">
        <f t="shared" si="396"/>
        <v>0.33657199277341299</v>
      </c>
    </row>
    <row r="6213" spans="1:32" x14ac:dyDescent="0.25">
      <c r="A6213" s="59">
        <v>6196</v>
      </c>
      <c r="B6213" s="60" t="s">
        <v>309</v>
      </c>
      <c r="C6213" s="61" t="s">
        <v>358</v>
      </c>
      <c r="D6213" s="62"/>
      <c r="E6213" s="62">
        <v>533</v>
      </c>
      <c r="F6213" s="62">
        <v>2075</v>
      </c>
      <c r="G6213" s="50">
        <v>5.0919999999999996</v>
      </c>
      <c r="H6213" s="50">
        <v>5.3179999999999996</v>
      </c>
      <c r="I6213" s="50">
        <v>5.5110000000000001</v>
      </c>
      <c r="J6213" s="50">
        <v>5.5620000000000003</v>
      </c>
      <c r="K6213" s="50">
        <v>5.4809999999999999</v>
      </c>
      <c r="L6213" s="50">
        <v>5.44</v>
      </c>
      <c r="M6213" s="50">
        <v>5.6360000000000001</v>
      </c>
      <c r="N6213" s="50">
        <v>6.0350000000000001</v>
      </c>
      <c r="O6213" s="50">
        <v>6.4020000000000001</v>
      </c>
      <c r="P6213" s="50">
        <v>6.4740000000000002</v>
      </c>
      <c r="Q6213" s="50">
        <v>6.17</v>
      </c>
      <c r="R6213" s="50">
        <v>5.8339999999999996</v>
      </c>
      <c r="S6213" s="50">
        <v>5.6539999999999999</v>
      </c>
      <c r="T6213" s="50">
        <v>6.4619999999999997</v>
      </c>
      <c r="U6213" s="50">
        <v>6.399</v>
      </c>
      <c r="V6213" s="50">
        <v>5.9589999999999996</v>
      </c>
      <c r="W6213" s="50" t="s">
        <v>311</v>
      </c>
      <c r="X6213" s="50">
        <v>4.6529999999999996</v>
      </c>
      <c r="Y6213" s="50">
        <v>2.2869999999999999</v>
      </c>
      <c r="Z6213" s="50">
        <v>1.2430000000000001</v>
      </c>
      <c r="AA6213" s="50">
        <v>0.48899999999999999</v>
      </c>
      <c r="AB6213" s="50">
        <v>0.11600000000000001</v>
      </c>
      <c r="AC6213" s="50" t="str">
        <f t="shared" si="393"/>
        <v>Aruba-2075</v>
      </c>
      <c r="AD6213" s="51">
        <f t="shared" si="394"/>
        <v>58.688000000000002</v>
      </c>
      <c r="AE6213" s="15">
        <f t="shared" si="395"/>
        <v>0.74170188113413293</v>
      </c>
      <c r="AF6213">
        <f t="shared" si="396"/>
        <v>0.37003578656730413</v>
      </c>
    </row>
    <row r="6214" spans="1:32" x14ac:dyDescent="0.25">
      <c r="A6214" s="59">
        <v>6197</v>
      </c>
      <c r="B6214" s="60" t="s">
        <v>309</v>
      </c>
      <c r="C6214" s="61" t="s">
        <v>359</v>
      </c>
      <c r="D6214" s="62"/>
      <c r="E6214" s="62">
        <v>44</v>
      </c>
      <c r="F6214" s="62">
        <v>2075</v>
      </c>
      <c r="G6214" s="50">
        <v>23.561</v>
      </c>
      <c r="H6214" s="50">
        <v>23.838999999999999</v>
      </c>
      <c r="I6214" s="50">
        <v>24.343</v>
      </c>
      <c r="J6214" s="50">
        <v>25.276</v>
      </c>
      <c r="K6214" s="50">
        <v>26.414999999999999</v>
      </c>
      <c r="L6214" s="50">
        <v>27.196999999999999</v>
      </c>
      <c r="M6214" s="50">
        <v>27.408999999999999</v>
      </c>
      <c r="N6214" s="50">
        <v>27.62</v>
      </c>
      <c r="O6214" s="50">
        <v>28.434999999999999</v>
      </c>
      <c r="P6214" s="50">
        <v>29.513999999999999</v>
      </c>
      <c r="Q6214" s="50">
        <v>30.138000000000002</v>
      </c>
      <c r="R6214" s="50">
        <v>30.023</v>
      </c>
      <c r="S6214" s="50">
        <v>29.273</v>
      </c>
      <c r="T6214" s="50">
        <v>27.416</v>
      </c>
      <c r="U6214" s="50">
        <v>23.899000000000001</v>
      </c>
      <c r="V6214" s="50">
        <v>25.411999999999999</v>
      </c>
      <c r="W6214" s="50" t="s">
        <v>311</v>
      </c>
      <c r="X6214" s="50">
        <v>23.282</v>
      </c>
      <c r="Y6214" s="50">
        <v>16.099</v>
      </c>
      <c r="Z6214" s="50">
        <v>9.0709999999999997</v>
      </c>
      <c r="AA6214" s="50">
        <v>3.1269999999999998</v>
      </c>
      <c r="AB6214" s="50">
        <v>0.83199999999999996</v>
      </c>
      <c r="AC6214" s="50" t="str">
        <f t="shared" si="393"/>
        <v>Bahamas-2075</v>
      </c>
      <c r="AD6214" s="51">
        <f t="shared" si="394"/>
        <v>281.3</v>
      </c>
      <c r="AE6214" s="15">
        <f t="shared" si="395"/>
        <v>0.71411660149306788</v>
      </c>
      <c r="AF6214">
        <f t="shared" si="396"/>
        <v>0.36578547089164776</v>
      </c>
    </row>
    <row r="6215" spans="1:32" x14ac:dyDescent="0.25">
      <c r="A6215" s="59">
        <v>6198</v>
      </c>
      <c r="B6215" s="60" t="s">
        <v>309</v>
      </c>
      <c r="C6215" s="61" t="s">
        <v>360</v>
      </c>
      <c r="D6215" s="62"/>
      <c r="E6215" s="62">
        <v>48</v>
      </c>
      <c r="F6215" s="62">
        <v>2075</v>
      </c>
      <c r="G6215" s="50">
        <v>95.971000000000004</v>
      </c>
      <c r="H6215" s="50">
        <v>98.918999999999997</v>
      </c>
      <c r="I6215" s="50">
        <v>101.086</v>
      </c>
      <c r="J6215" s="50">
        <v>101.89400000000001</v>
      </c>
      <c r="K6215" s="50">
        <v>113.911</v>
      </c>
      <c r="L6215" s="50">
        <v>137.79400000000001</v>
      </c>
      <c r="M6215" s="50">
        <v>156.607</v>
      </c>
      <c r="N6215" s="50">
        <v>166.96100000000001</v>
      </c>
      <c r="O6215" s="50">
        <v>169.68</v>
      </c>
      <c r="P6215" s="50">
        <v>161.53700000000001</v>
      </c>
      <c r="Q6215" s="50">
        <v>163.363</v>
      </c>
      <c r="R6215" s="50">
        <v>174.905</v>
      </c>
      <c r="S6215" s="50">
        <v>177.631</v>
      </c>
      <c r="T6215" s="50">
        <v>165.91300000000001</v>
      </c>
      <c r="U6215" s="50">
        <v>161.434</v>
      </c>
      <c r="V6215" s="50">
        <v>135.43600000000001</v>
      </c>
      <c r="W6215" s="50" t="s">
        <v>311</v>
      </c>
      <c r="X6215" s="50">
        <v>81.864999999999995</v>
      </c>
      <c r="Y6215" s="50">
        <v>43.957999999999998</v>
      </c>
      <c r="Z6215" s="50">
        <v>22.617000000000001</v>
      </c>
      <c r="AA6215" s="50">
        <v>6.9939999999999998</v>
      </c>
      <c r="AB6215" s="50">
        <v>1.1419999999999999</v>
      </c>
      <c r="AC6215" s="50" t="str">
        <f t="shared" si="393"/>
        <v>Bahrain-2075</v>
      </c>
      <c r="AD6215" s="51">
        <f t="shared" si="394"/>
        <v>1524.2830000000001</v>
      </c>
      <c r="AE6215" s="15">
        <f t="shared" si="395"/>
        <v>0.60050200651716246</v>
      </c>
      <c r="AF6215">
        <f t="shared" si="396"/>
        <v>0.34025872142370944</v>
      </c>
    </row>
    <row r="6216" spans="1:32" x14ac:dyDescent="0.25">
      <c r="A6216" s="59">
        <v>6199</v>
      </c>
      <c r="B6216" s="60" t="s">
        <v>309</v>
      </c>
      <c r="C6216" s="61" t="s">
        <v>361</v>
      </c>
      <c r="D6216" s="62"/>
      <c r="E6216" s="62">
        <v>52</v>
      </c>
      <c r="F6216" s="62">
        <v>2075</v>
      </c>
      <c r="G6216" s="50">
        <v>14.071</v>
      </c>
      <c r="H6216" s="50">
        <v>14.762</v>
      </c>
      <c r="I6216" s="50">
        <v>15.052</v>
      </c>
      <c r="J6216" s="50">
        <v>15.018000000000001</v>
      </c>
      <c r="K6216" s="50">
        <v>14.861000000000001</v>
      </c>
      <c r="L6216" s="50">
        <v>14.891</v>
      </c>
      <c r="M6216" s="50">
        <v>15.058</v>
      </c>
      <c r="N6216" s="50">
        <v>15.096</v>
      </c>
      <c r="O6216" s="50">
        <v>15.082000000000001</v>
      </c>
      <c r="P6216" s="50">
        <v>15.009</v>
      </c>
      <c r="Q6216" s="50">
        <v>15.006</v>
      </c>
      <c r="R6216" s="50">
        <v>15.041</v>
      </c>
      <c r="S6216" s="50">
        <v>15.108000000000001</v>
      </c>
      <c r="T6216" s="50">
        <v>15.186</v>
      </c>
      <c r="U6216" s="50">
        <v>15.026</v>
      </c>
      <c r="V6216" s="50">
        <v>13.757</v>
      </c>
      <c r="W6216" s="50" t="s">
        <v>311</v>
      </c>
      <c r="X6216" s="50">
        <v>12.353999999999999</v>
      </c>
      <c r="Y6216" s="50">
        <v>8.6720000000000006</v>
      </c>
      <c r="Z6216" s="50">
        <v>4.8689999999999998</v>
      </c>
      <c r="AA6216" s="50">
        <v>1.659</v>
      </c>
      <c r="AB6216" s="50">
        <v>0.34799999999999998</v>
      </c>
      <c r="AC6216" s="50" t="str">
        <f t="shared" si="393"/>
        <v>Barbados-2075</v>
      </c>
      <c r="AD6216" s="51">
        <f t="shared" si="394"/>
        <v>150.17000000000002</v>
      </c>
      <c r="AE6216" s="15">
        <f t="shared" si="395"/>
        <v>0.77083305587001394</v>
      </c>
      <c r="AF6216">
        <f t="shared" si="396"/>
        <v>0.37036407204143162</v>
      </c>
    </row>
    <row r="6217" spans="1:32" x14ac:dyDescent="0.25">
      <c r="A6217" s="59">
        <v>6200</v>
      </c>
      <c r="B6217" s="60" t="s">
        <v>309</v>
      </c>
      <c r="C6217" s="61" t="s">
        <v>362</v>
      </c>
      <c r="D6217" s="62"/>
      <c r="E6217" s="62">
        <v>84</v>
      </c>
      <c r="F6217" s="62">
        <v>2075</v>
      </c>
      <c r="G6217" s="50">
        <v>38.357999999999997</v>
      </c>
      <c r="H6217" s="50">
        <v>38.982999999999997</v>
      </c>
      <c r="I6217" s="50">
        <v>39.764000000000003</v>
      </c>
      <c r="J6217" s="50">
        <v>40.994999999999997</v>
      </c>
      <c r="K6217" s="50">
        <v>42.34</v>
      </c>
      <c r="L6217" s="50">
        <v>43.365000000000002</v>
      </c>
      <c r="M6217" s="50">
        <v>43.953000000000003</v>
      </c>
      <c r="N6217" s="50">
        <v>44.518999999999998</v>
      </c>
      <c r="O6217" s="50">
        <v>45.253999999999998</v>
      </c>
      <c r="P6217" s="50">
        <v>45.820999999999998</v>
      </c>
      <c r="Q6217" s="50">
        <v>45.34</v>
      </c>
      <c r="R6217" s="50">
        <v>43.033000000000001</v>
      </c>
      <c r="S6217" s="50">
        <v>39.090000000000003</v>
      </c>
      <c r="T6217" s="50">
        <v>35.19</v>
      </c>
      <c r="U6217" s="50">
        <v>32.527000000000001</v>
      </c>
      <c r="V6217" s="50">
        <v>26.062000000000001</v>
      </c>
      <c r="W6217" s="50" t="s">
        <v>311</v>
      </c>
      <c r="X6217" s="50">
        <v>17.175999999999998</v>
      </c>
      <c r="Y6217" s="50">
        <v>8.6359999999999992</v>
      </c>
      <c r="Z6217" s="50">
        <v>3.008</v>
      </c>
      <c r="AA6217" s="50">
        <v>0.61899999999999999</v>
      </c>
      <c r="AB6217" s="50">
        <v>7.3999999999999996E-2</v>
      </c>
      <c r="AC6217" s="50" t="str">
        <f t="shared" si="393"/>
        <v>Belize-2075</v>
      </c>
      <c r="AD6217" s="51">
        <f t="shared" si="394"/>
        <v>433.71000000000015</v>
      </c>
      <c r="AE6217" s="15">
        <f t="shared" si="395"/>
        <v>0.55428051001821477</v>
      </c>
      <c r="AF6217">
        <f t="shared" si="396"/>
        <v>0.22383558908163348</v>
      </c>
    </row>
    <row r="6218" spans="1:32" x14ac:dyDescent="0.25">
      <c r="A6218" s="59">
        <v>6201</v>
      </c>
      <c r="B6218" s="60" t="s">
        <v>309</v>
      </c>
      <c r="C6218" s="61" t="s">
        <v>363</v>
      </c>
      <c r="D6218" s="62"/>
      <c r="E6218" s="62">
        <v>132</v>
      </c>
      <c r="F6218" s="62">
        <v>2075</v>
      </c>
      <c r="G6218" s="50">
        <v>38.173999999999999</v>
      </c>
      <c r="H6218" s="50">
        <v>39.253</v>
      </c>
      <c r="I6218" s="50">
        <v>40.567999999999998</v>
      </c>
      <c r="J6218" s="50">
        <v>41.895000000000003</v>
      </c>
      <c r="K6218" s="50">
        <v>43.088000000000001</v>
      </c>
      <c r="L6218" s="50">
        <v>44.14</v>
      </c>
      <c r="M6218" s="50">
        <v>45.140999999999998</v>
      </c>
      <c r="N6218" s="50">
        <v>46.375999999999998</v>
      </c>
      <c r="O6218" s="50">
        <v>47.981000000000002</v>
      </c>
      <c r="P6218" s="50">
        <v>49.761000000000003</v>
      </c>
      <c r="Q6218" s="50">
        <v>51.006</v>
      </c>
      <c r="R6218" s="50">
        <v>50.639000000000003</v>
      </c>
      <c r="S6218" s="50">
        <v>48.22</v>
      </c>
      <c r="T6218" s="50">
        <v>46.2</v>
      </c>
      <c r="U6218" s="50">
        <v>42.503999999999998</v>
      </c>
      <c r="V6218" s="50">
        <v>37.344000000000001</v>
      </c>
      <c r="W6218" s="50" t="s">
        <v>311</v>
      </c>
      <c r="X6218" s="50">
        <v>28.273</v>
      </c>
      <c r="Y6218" s="50">
        <v>16.164000000000001</v>
      </c>
      <c r="Z6218" s="50">
        <v>6.0350000000000001</v>
      </c>
      <c r="AA6218" s="50">
        <v>1.3540000000000001</v>
      </c>
      <c r="AB6218" s="50">
        <v>0.19700000000000001</v>
      </c>
      <c r="AC6218" s="50" t="str">
        <f t="shared" si="393"/>
        <v>Cabo Verde-2075</v>
      </c>
      <c r="AD6218" s="51">
        <f t="shared" si="394"/>
        <v>468.24700000000007</v>
      </c>
      <c r="AE6218" s="15">
        <f t="shared" si="395"/>
        <v>0.63228595164517853</v>
      </c>
      <c r="AF6218">
        <f t="shared" si="396"/>
        <v>0.30374998720664848</v>
      </c>
    </row>
    <row r="6219" spans="1:32" x14ac:dyDescent="0.25">
      <c r="A6219" s="59">
        <v>6202</v>
      </c>
      <c r="B6219" s="60" t="s">
        <v>309</v>
      </c>
      <c r="C6219" s="61" t="s">
        <v>364</v>
      </c>
      <c r="D6219" s="62"/>
      <c r="E6219" s="62">
        <v>174</v>
      </c>
      <c r="F6219" s="62">
        <v>2075</v>
      </c>
      <c r="G6219" s="50">
        <v>157.03700000000001</v>
      </c>
      <c r="H6219" s="50">
        <v>156.14400000000001</v>
      </c>
      <c r="I6219" s="50">
        <v>154.21199999999999</v>
      </c>
      <c r="J6219" s="50">
        <v>152.035</v>
      </c>
      <c r="K6219" s="50">
        <v>149.036</v>
      </c>
      <c r="L6219" s="50">
        <v>145.38999999999999</v>
      </c>
      <c r="M6219" s="50">
        <v>140.13800000000001</v>
      </c>
      <c r="N6219" s="50">
        <v>133.42099999999999</v>
      </c>
      <c r="O6219" s="50">
        <v>125.527</v>
      </c>
      <c r="P6219" s="50">
        <v>117.05500000000001</v>
      </c>
      <c r="Q6219" s="50">
        <v>108.11199999999999</v>
      </c>
      <c r="R6219" s="50">
        <v>97.85</v>
      </c>
      <c r="S6219" s="50">
        <v>85.123999999999995</v>
      </c>
      <c r="T6219" s="50">
        <v>67.790999999999997</v>
      </c>
      <c r="U6219" s="50">
        <v>49.756999999999998</v>
      </c>
      <c r="V6219" s="50">
        <v>32.789000000000001</v>
      </c>
      <c r="W6219" s="50" t="s">
        <v>311</v>
      </c>
      <c r="X6219" s="50">
        <v>17.890999999999998</v>
      </c>
      <c r="Y6219" s="50">
        <v>7.109</v>
      </c>
      <c r="Z6219" s="50">
        <v>1.706</v>
      </c>
      <c r="AA6219" s="50">
        <v>0.218</v>
      </c>
      <c r="AB6219" s="50">
        <v>1.4999999999999999E-2</v>
      </c>
      <c r="AC6219" s="50" t="str">
        <f t="shared" si="393"/>
        <v>Comoros-2075</v>
      </c>
      <c r="AD6219" s="51">
        <f t="shared" si="394"/>
        <v>1253.6880000000001</v>
      </c>
      <c r="AE6219" s="15">
        <f t="shared" si="395"/>
        <v>0.51421805106214613</v>
      </c>
      <c r="AF6219">
        <f t="shared" si="396"/>
        <v>0.1030027058575395</v>
      </c>
    </row>
    <row r="6220" spans="1:32" x14ac:dyDescent="0.25">
      <c r="A6220" s="59">
        <v>6203</v>
      </c>
      <c r="B6220" s="60" t="s">
        <v>309</v>
      </c>
      <c r="C6220" s="61" t="s">
        <v>365</v>
      </c>
      <c r="D6220" s="62"/>
      <c r="E6220" s="62">
        <v>192</v>
      </c>
      <c r="F6220" s="62">
        <v>2075</v>
      </c>
      <c r="G6220" s="50">
        <v>410.80599999999998</v>
      </c>
      <c r="H6220" s="50">
        <v>418.68099999999998</v>
      </c>
      <c r="I6220" s="50">
        <v>429.06900000000002</v>
      </c>
      <c r="J6220" s="50">
        <v>443.21</v>
      </c>
      <c r="K6220" s="50">
        <v>457.83100000000002</v>
      </c>
      <c r="L6220" s="50">
        <v>467.40300000000002</v>
      </c>
      <c r="M6220" s="50">
        <v>470.67200000000003</v>
      </c>
      <c r="N6220" s="50">
        <v>474.625</v>
      </c>
      <c r="O6220" s="50">
        <v>489.06200000000001</v>
      </c>
      <c r="P6220" s="50">
        <v>513.31399999999996</v>
      </c>
      <c r="Q6220" s="50">
        <v>537.94200000000001</v>
      </c>
      <c r="R6220" s="50">
        <v>549.83000000000004</v>
      </c>
      <c r="S6220" s="50">
        <v>556.04300000000001</v>
      </c>
      <c r="T6220" s="50">
        <v>508.30099999999999</v>
      </c>
      <c r="U6220" s="50">
        <v>519.65099999999995</v>
      </c>
      <c r="V6220" s="50">
        <v>538.495</v>
      </c>
      <c r="W6220" s="50" t="s">
        <v>311</v>
      </c>
      <c r="X6220" s="50">
        <v>506.80599999999998</v>
      </c>
      <c r="Y6220" s="50">
        <v>460.791</v>
      </c>
      <c r="Z6220" s="50">
        <v>265.81900000000002</v>
      </c>
      <c r="AA6220" s="50">
        <v>141.35400000000001</v>
      </c>
      <c r="AB6220" s="50">
        <v>69.731999999999999</v>
      </c>
      <c r="AC6220" s="50" t="str">
        <f t="shared" si="393"/>
        <v>Cuba-2075</v>
      </c>
      <c r="AD6220" s="51">
        <f t="shared" si="394"/>
        <v>4959.9319999999998</v>
      </c>
      <c r="AE6220" s="15">
        <f t="shared" si="395"/>
        <v>0.86079909966507606</v>
      </c>
      <c r="AF6220">
        <f t="shared" si="396"/>
        <v>0.48419310288931977</v>
      </c>
    </row>
    <row r="6221" spans="1:32" x14ac:dyDescent="0.25">
      <c r="A6221" s="59">
        <v>6204</v>
      </c>
      <c r="B6221" s="60" t="s">
        <v>309</v>
      </c>
      <c r="C6221" s="61" t="s">
        <v>366</v>
      </c>
      <c r="D6221" s="62"/>
      <c r="E6221" s="62">
        <v>531</v>
      </c>
      <c r="F6221" s="62">
        <v>2075</v>
      </c>
      <c r="G6221" s="50">
        <v>9.4860000000000007</v>
      </c>
      <c r="H6221" s="50">
        <v>9.6440000000000001</v>
      </c>
      <c r="I6221" s="50">
        <v>9.8239999999999998</v>
      </c>
      <c r="J6221" s="50">
        <v>10.034000000000001</v>
      </c>
      <c r="K6221" s="50">
        <v>9.3919999999999995</v>
      </c>
      <c r="L6221" s="50">
        <v>10.045999999999999</v>
      </c>
      <c r="M6221" s="50">
        <v>10.486000000000001</v>
      </c>
      <c r="N6221" s="50">
        <v>10.837999999999999</v>
      </c>
      <c r="O6221" s="50">
        <v>11.196999999999999</v>
      </c>
      <c r="P6221" s="50">
        <v>11.507</v>
      </c>
      <c r="Q6221" s="50">
        <v>11.724</v>
      </c>
      <c r="R6221" s="50">
        <v>11.773999999999999</v>
      </c>
      <c r="S6221" s="50">
        <v>11.369</v>
      </c>
      <c r="T6221" s="50">
        <v>10.589</v>
      </c>
      <c r="U6221" s="50">
        <v>10.645</v>
      </c>
      <c r="V6221" s="50">
        <v>9.8469999999999995</v>
      </c>
      <c r="W6221" s="50" t="s">
        <v>311</v>
      </c>
      <c r="X6221" s="50">
        <v>8.26</v>
      </c>
      <c r="Y6221" s="50">
        <v>5.6310000000000002</v>
      </c>
      <c r="Z6221" s="50">
        <v>3.448</v>
      </c>
      <c r="AA6221" s="50">
        <v>1.5509999999999999</v>
      </c>
      <c r="AB6221" s="50">
        <v>0.61599999999999999</v>
      </c>
      <c r="AC6221" s="50" t="str">
        <f t="shared" si="393"/>
        <v>Curaçao-2075</v>
      </c>
      <c r="AD6221" s="51">
        <f t="shared" si="394"/>
        <v>108.367</v>
      </c>
      <c r="AE6221" s="15">
        <f t="shared" si="395"/>
        <v>0.73399651185323944</v>
      </c>
      <c r="AF6221">
        <f t="shared" si="396"/>
        <v>0.36838502486873825</v>
      </c>
    </row>
    <row r="6222" spans="1:32" x14ac:dyDescent="0.25">
      <c r="A6222" s="59">
        <v>6205</v>
      </c>
      <c r="B6222" s="60" t="s">
        <v>309</v>
      </c>
      <c r="C6222" s="61" t="s">
        <v>367</v>
      </c>
      <c r="D6222" s="62"/>
      <c r="E6222" s="62">
        <v>214</v>
      </c>
      <c r="F6222" s="62">
        <v>2075</v>
      </c>
      <c r="G6222" s="50">
        <v>670.721</v>
      </c>
      <c r="H6222" s="50">
        <v>696.14400000000001</v>
      </c>
      <c r="I6222" s="50">
        <v>716.55600000000004</v>
      </c>
      <c r="J6222" s="50">
        <v>733.41600000000005</v>
      </c>
      <c r="K6222" s="50">
        <v>745.76700000000005</v>
      </c>
      <c r="L6222" s="50">
        <v>759.024</v>
      </c>
      <c r="M6222" s="50">
        <v>773.90599999999995</v>
      </c>
      <c r="N6222" s="50">
        <v>791.57399999999996</v>
      </c>
      <c r="O6222" s="50">
        <v>809.10599999999999</v>
      </c>
      <c r="P6222" s="50">
        <v>824.25199999999995</v>
      </c>
      <c r="Q6222" s="50">
        <v>835.50400000000002</v>
      </c>
      <c r="R6222" s="50">
        <v>838.69299999999998</v>
      </c>
      <c r="S6222" s="50">
        <v>827.39200000000005</v>
      </c>
      <c r="T6222" s="50">
        <v>784.04200000000003</v>
      </c>
      <c r="U6222" s="50">
        <v>709.29700000000003</v>
      </c>
      <c r="V6222" s="50">
        <v>596.70000000000005</v>
      </c>
      <c r="W6222" s="50" t="s">
        <v>311</v>
      </c>
      <c r="X6222" s="50">
        <v>486.214</v>
      </c>
      <c r="Y6222" s="50">
        <v>334.12200000000001</v>
      </c>
      <c r="Z6222" s="50">
        <v>191.773</v>
      </c>
      <c r="AA6222" s="50">
        <v>84.141999999999996</v>
      </c>
      <c r="AB6222" s="50">
        <v>35.569000000000003</v>
      </c>
      <c r="AC6222" s="50" t="str">
        <f t="shared" si="393"/>
        <v>Dominican Republic-2075</v>
      </c>
      <c r="AD6222" s="51">
        <f t="shared" si="394"/>
        <v>7938.634</v>
      </c>
      <c r="AE6222" s="15">
        <f t="shared" si="395"/>
        <v>0.66828625680438225</v>
      </c>
      <c r="AF6222">
        <f t="shared" si="396"/>
        <v>0.32147688273512759</v>
      </c>
    </row>
    <row r="6223" spans="1:32" x14ac:dyDescent="0.25">
      <c r="A6223" s="59">
        <v>6206</v>
      </c>
      <c r="B6223" s="60" t="s">
        <v>309</v>
      </c>
      <c r="C6223" s="61" t="s">
        <v>368</v>
      </c>
      <c r="D6223" s="62"/>
      <c r="E6223" s="62">
        <v>242</v>
      </c>
      <c r="F6223" s="62">
        <v>2075</v>
      </c>
      <c r="G6223" s="50">
        <v>53.597000000000001</v>
      </c>
      <c r="H6223" s="50">
        <v>55.222000000000001</v>
      </c>
      <c r="I6223" s="50">
        <v>57.201999999999998</v>
      </c>
      <c r="J6223" s="50">
        <v>58.923999999999999</v>
      </c>
      <c r="K6223" s="50">
        <v>59.558</v>
      </c>
      <c r="L6223" s="50">
        <v>59.621000000000002</v>
      </c>
      <c r="M6223" s="50">
        <v>59.762</v>
      </c>
      <c r="N6223" s="50">
        <v>60.037999999999997</v>
      </c>
      <c r="O6223" s="50">
        <v>60</v>
      </c>
      <c r="P6223" s="50">
        <v>59.255000000000003</v>
      </c>
      <c r="Q6223" s="50">
        <v>58.820999999999998</v>
      </c>
      <c r="R6223" s="50">
        <v>59.363999999999997</v>
      </c>
      <c r="S6223" s="50">
        <v>59.570999999999998</v>
      </c>
      <c r="T6223" s="50">
        <v>55.548999999999999</v>
      </c>
      <c r="U6223" s="50">
        <v>43.793999999999997</v>
      </c>
      <c r="V6223" s="50">
        <v>34.343000000000004</v>
      </c>
      <c r="W6223" s="50" t="s">
        <v>311</v>
      </c>
      <c r="X6223" s="50">
        <v>26.213999999999999</v>
      </c>
      <c r="Y6223" s="50">
        <v>14.971</v>
      </c>
      <c r="Z6223" s="50">
        <v>6.9480000000000004</v>
      </c>
      <c r="AA6223" s="50">
        <v>1.8540000000000001</v>
      </c>
      <c r="AB6223" s="50">
        <v>0.29299999999999998</v>
      </c>
      <c r="AC6223" s="50" t="str">
        <f t="shared" si="393"/>
        <v>Fiji-2075</v>
      </c>
      <c r="AD6223" s="51">
        <f t="shared" si="394"/>
        <v>594.9140000000001</v>
      </c>
      <c r="AE6223" s="15">
        <f t="shared" si="395"/>
        <v>0.58829847675462332</v>
      </c>
      <c r="AF6223">
        <f t="shared" si="396"/>
        <v>0.24176309408819413</v>
      </c>
    </row>
    <row r="6224" spans="1:32" x14ac:dyDescent="0.25">
      <c r="A6224" s="59">
        <v>6207</v>
      </c>
      <c r="B6224" s="60" t="s">
        <v>309</v>
      </c>
      <c r="C6224" s="61" t="s">
        <v>369</v>
      </c>
      <c r="D6224" s="62"/>
      <c r="E6224" s="62">
        <v>258</v>
      </c>
      <c r="F6224" s="62">
        <v>2075</v>
      </c>
      <c r="G6224" s="50">
        <v>14.973000000000001</v>
      </c>
      <c r="H6224" s="50">
        <v>15.356</v>
      </c>
      <c r="I6224" s="50">
        <v>15.776999999999999</v>
      </c>
      <c r="J6224" s="50">
        <v>16.218</v>
      </c>
      <c r="K6224" s="50">
        <v>16.678999999999998</v>
      </c>
      <c r="L6224" s="50">
        <v>17.125</v>
      </c>
      <c r="M6224" s="50">
        <v>17.562999999999999</v>
      </c>
      <c r="N6224" s="50">
        <v>17.998999999999999</v>
      </c>
      <c r="O6224" s="50">
        <v>18.498000000000001</v>
      </c>
      <c r="P6224" s="50">
        <v>18.989999999999998</v>
      </c>
      <c r="Q6224" s="50">
        <v>19.382999999999999</v>
      </c>
      <c r="R6224" s="50">
        <v>20.001999999999999</v>
      </c>
      <c r="S6224" s="50">
        <v>20.254000000000001</v>
      </c>
      <c r="T6224" s="50">
        <v>18.844000000000001</v>
      </c>
      <c r="U6224" s="50">
        <v>18.657</v>
      </c>
      <c r="V6224" s="50">
        <v>17.452000000000002</v>
      </c>
      <c r="W6224" s="50" t="s">
        <v>311</v>
      </c>
      <c r="X6224" s="50">
        <v>14.622999999999999</v>
      </c>
      <c r="Y6224" s="50">
        <v>10.394</v>
      </c>
      <c r="Z6224" s="50">
        <v>5.7610000000000001</v>
      </c>
      <c r="AA6224" s="50">
        <v>2.3250000000000002</v>
      </c>
      <c r="AB6224" s="50">
        <v>0.60699999999999998</v>
      </c>
      <c r="AC6224" s="50" t="str">
        <f t="shared" si="393"/>
        <v>French Polynesia-2075</v>
      </c>
      <c r="AD6224" s="51">
        <f t="shared" si="394"/>
        <v>182.71099999999998</v>
      </c>
      <c r="AE6224" s="15">
        <f t="shared" si="395"/>
        <v>0.73760747847693908</v>
      </c>
      <c r="AF6224">
        <f t="shared" si="396"/>
        <v>0.38748432153205403</v>
      </c>
    </row>
    <row r="6225" spans="1:32" x14ac:dyDescent="0.25">
      <c r="A6225" s="59">
        <v>6208</v>
      </c>
      <c r="B6225" s="60" t="s">
        <v>309</v>
      </c>
      <c r="C6225" s="61" t="s">
        <v>370</v>
      </c>
      <c r="D6225" s="62"/>
      <c r="E6225" s="62">
        <v>308</v>
      </c>
      <c r="F6225" s="62">
        <v>2075</v>
      </c>
      <c r="G6225" s="50">
        <v>4.2320000000000002</v>
      </c>
      <c r="H6225" s="50">
        <v>4.3220000000000001</v>
      </c>
      <c r="I6225" s="50">
        <v>4.49</v>
      </c>
      <c r="J6225" s="50">
        <v>4.7290000000000001</v>
      </c>
      <c r="K6225" s="50">
        <v>4.9470000000000001</v>
      </c>
      <c r="L6225" s="50">
        <v>5.0620000000000003</v>
      </c>
      <c r="M6225" s="50">
        <v>5.0350000000000001</v>
      </c>
      <c r="N6225" s="50">
        <v>4.859</v>
      </c>
      <c r="O6225" s="50">
        <v>4.7569999999999997</v>
      </c>
      <c r="P6225" s="50">
        <v>5.1159999999999997</v>
      </c>
      <c r="Q6225" s="50">
        <v>5.899</v>
      </c>
      <c r="R6225" s="50">
        <v>6.5839999999999996</v>
      </c>
      <c r="S6225" s="50">
        <v>6.6</v>
      </c>
      <c r="T6225" s="50">
        <v>5.92</v>
      </c>
      <c r="U6225" s="50">
        <v>4.9530000000000003</v>
      </c>
      <c r="V6225" s="50">
        <v>4.8810000000000002</v>
      </c>
      <c r="W6225" s="50" t="s">
        <v>311</v>
      </c>
      <c r="X6225" s="50">
        <v>4.327</v>
      </c>
      <c r="Y6225" s="50">
        <v>3.351</v>
      </c>
      <c r="Z6225" s="50">
        <v>1.361</v>
      </c>
      <c r="AA6225" s="50">
        <v>0.33300000000000002</v>
      </c>
      <c r="AB6225" s="50">
        <v>4.8000000000000001E-2</v>
      </c>
      <c r="AC6225" s="50" t="str">
        <f t="shared" si="393"/>
        <v>Grenada-2075</v>
      </c>
      <c r="AD6225" s="51">
        <f t="shared" si="394"/>
        <v>53.588000000000001</v>
      </c>
      <c r="AE6225" s="15">
        <f t="shared" si="395"/>
        <v>0.71318205568410831</v>
      </c>
      <c r="AF6225">
        <f t="shared" si="396"/>
        <v>0.37780645935886664</v>
      </c>
    </row>
    <row r="6226" spans="1:32" x14ac:dyDescent="0.25">
      <c r="A6226" s="59">
        <v>6209</v>
      </c>
      <c r="B6226" s="60" t="s">
        <v>309</v>
      </c>
      <c r="C6226" s="61" t="s">
        <v>371</v>
      </c>
      <c r="D6226" s="62">
        <v>5</v>
      </c>
      <c r="E6226" s="62">
        <v>312</v>
      </c>
      <c r="F6226" s="62">
        <v>2075</v>
      </c>
      <c r="G6226" s="50">
        <v>17.760000000000002</v>
      </c>
      <c r="H6226" s="50">
        <v>18.756</v>
      </c>
      <c r="I6226" s="50">
        <v>19.36</v>
      </c>
      <c r="J6226" s="50">
        <v>19.122</v>
      </c>
      <c r="K6226" s="50">
        <v>18.451000000000001</v>
      </c>
      <c r="L6226" s="50">
        <v>18.408999999999999</v>
      </c>
      <c r="M6226" s="50">
        <v>19.314</v>
      </c>
      <c r="N6226" s="50">
        <v>20.786999999999999</v>
      </c>
      <c r="O6226" s="50">
        <v>21.975000000000001</v>
      </c>
      <c r="P6226" s="50">
        <v>21.728999999999999</v>
      </c>
      <c r="Q6226" s="50">
        <v>20.186</v>
      </c>
      <c r="R6226" s="50">
        <v>19.608000000000001</v>
      </c>
      <c r="S6226" s="50">
        <v>21.864000000000001</v>
      </c>
      <c r="T6226" s="50">
        <v>23.085000000000001</v>
      </c>
      <c r="U6226" s="50">
        <v>25.108000000000001</v>
      </c>
      <c r="V6226" s="50">
        <v>25.175000000000001</v>
      </c>
      <c r="W6226" s="50" t="s">
        <v>311</v>
      </c>
      <c r="X6226" s="50">
        <v>19.686</v>
      </c>
      <c r="Y6226" s="50">
        <v>10.484999999999999</v>
      </c>
      <c r="Z6226" s="50">
        <v>8.5289999999999999</v>
      </c>
      <c r="AA6226" s="50">
        <v>6.0359999999999996</v>
      </c>
      <c r="AB6226" s="50">
        <v>3.907</v>
      </c>
      <c r="AC6226" s="50" t="str">
        <f t="shared" si="393"/>
        <v>Guadeloupe-2075</v>
      </c>
      <c r="AD6226" s="51">
        <f t="shared" si="394"/>
        <v>201.44499999999999</v>
      </c>
      <c r="AE6226" s="15">
        <f t="shared" si="395"/>
        <v>0.88305492814415865</v>
      </c>
      <c r="AF6226">
        <f t="shared" si="396"/>
        <v>0.47415873558706823</v>
      </c>
    </row>
    <row r="6227" spans="1:32" x14ac:dyDescent="0.25">
      <c r="A6227" s="59">
        <v>6210</v>
      </c>
      <c r="B6227" s="60" t="s">
        <v>309</v>
      </c>
      <c r="C6227" s="61" t="s">
        <v>372</v>
      </c>
      <c r="D6227" s="62"/>
      <c r="E6227" s="62">
        <v>316</v>
      </c>
      <c r="F6227" s="62">
        <v>2075</v>
      </c>
      <c r="G6227" s="50">
        <v>9.5190000000000001</v>
      </c>
      <c r="H6227" s="50">
        <v>9.7750000000000004</v>
      </c>
      <c r="I6227" s="50">
        <v>10.041</v>
      </c>
      <c r="J6227" s="50">
        <v>10.242000000000001</v>
      </c>
      <c r="K6227" s="50">
        <v>10.339</v>
      </c>
      <c r="L6227" s="50">
        <v>10.413</v>
      </c>
      <c r="M6227" s="50">
        <v>10.603999999999999</v>
      </c>
      <c r="N6227" s="50">
        <v>10.941000000000001</v>
      </c>
      <c r="O6227" s="50">
        <v>11.317</v>
      </c>
      <c r="P6227" s="50">
        <v>11.574999999999999</v>
      </c>
      <c r="Q6227" s="50">
        <v>11.558</v>
      </c>
      <c r="R6227" s="50">
        <v>11.252000000000001</v>
      </c>
      <c r="S6227" s="50">
        <v>10.949</v>
      </c>
      <c r="T6227" s="50">
        <v>10.84</v>
      </c>
      <c r="U6227" s="50">
        <v>11.103</v>
      </c>
      <c r="V6227" s="50">
        <v>10.427</v>
      </c>
      <c r="W6227" s="50" t="s">
        <v>311</v>
      </c>
      <c r="X6227" s="50">
        <v>8.7769999999999992</v>
      </c>
      <c r="Y6227" s="50">
        <v>6.0220000000000002</v>
      </c>
      <c r="Z6227" s="50">
        <v>3.274</v>
      </c>
      <c r="AA6227" s="50">
        <v>1.4710000000000001</v>
      </c>
      <c r="AB6227" s="50">
        <v>0.53</v>
      </c>
      <c r="AC6227" s="50" t="str">
        <f t="shared" ref="AC6227:AC6290" si="397">C6227&amp;"-"&amp;F6227</f>
        <v>Guam-2075</v>
      </c>
      <c r="AD6227" s="51">
        <f t="shared" ref="AD6227:AD6290" si="398">SUM(J6227:S6227)</f>
        <v>109.19</v>
      </c>
      <c r="AE6227" s="15">
        <f t="shared" ref="AE6227:AE6290" si="399">IF(W6227="…",SUM(G6227:I6227,T6227:V6227,X6227:AB6227)/SUM(J6227:S6227),SUM(G6227:I6227,T6227:W6227)/SUM(J6227:S6227))</f>
        <v>0.74896052752083531</v>
      </c>
      <c r="AF6227">
        <f t="shared" ref="AF6227:AF6290" si="400">IF(W6227="…",SUM(T6227:V6227,X6227:AB6227)/SUM(G6227:S6227),SUM(T6227:W6227)/SUM(G6227:S6227))</f>
        <v>0.37858870240028875</v>
      </c>
    </row>
    <row r="6228" spans="1:32" x14ac:dyDescent="0.25">
      <c r="A6228" s="59">
        <v>6211</v>
      </c>
      <c r="B6228" s="60" t="s">
        <v>309</v>
      </c>
      <c r="C6228" s="61" t="s">
        <v>373</v>
      </c>
      <c r="D6228" s="62"/>
      <c r="E6228" s="62">
        <v>624</v>
      </c>
      <c r="F6228" s="62">
        <v>2075</v>
      </c>
      <c r="G6228" s="50">
        <v>431.79500000000002</v>
      </c>
      <c r="H6228" s="50">
        <v>424.06299999999999</v>
      </c>
      <c r="I6228" s="50">
        <v>416.05099999999999</v>
      </c>
      <c r="J6228" s="50">
        <v>406.35500000000002</v>
      </c>
      <c r="K6228" s="50">
        <v>395.96800000000002</v>
      </c>
      <c r="L6228" s="50">
        <v>383.31599999999997</v>
      </c>
      <c r="M6228" s="50">
        <v>365.94600000000003</v>
      </c>
      <c r="N6228" s="50">
        <v>344.40499999999997</v>
      </c>
      <c r="O6228" s="50">
        <v>319.79899999999998</v>
      </c>
      <c r="P6228" s="50">
        <v>295.55599999999998</v>
      </c>
      <c r="Q6228" s="50">
        <v>272.46600000000001</v>
      </c>
      <c r="R6228" s="50">
        <v>245.88200000000001</v>
      </c>
      <c r="S6228" s="50">
        <v>212.16399999999999</v>
      </c>
      <c r="T6228" s="50">
        <v>167.09899999999999</v>
      </c>
      <c r="U6228" s="50">
        <v>119.437</v>
      </c>
      <c r="V6228" s="50">
        <v>77.968999999999994</v>
      </c>
      <c r="W6228" s="50" t="s">
        <v>311</v>
      </c>
      <c r="X6228" s="50">
        <v>41.795999999999999</v>
      </c>
      <c r="Y6228" s="50">
        <v>15.28</v>
      </c>
      <c r="Z6228" s="50">
        <v>3.3340000000000001</v>
      </c>
      <c r="AA6228" s="50">
        <v>0.35799999999999998</v>
      </c>
      <c r="AB6228" s="50">
        <v>1.7000000000000001E-2</v>
      </c>
      <c r="AC6228" s="50" t="str">
        <f t="shared" si="397"/>
        <v>Guinea-Bissau-2075</v>
      </c>
      <c r="AD6228" s="51">
        <f t="shared" si="398"/>
        <v>3241.857</v>
      </c>
      <c r="AE6228" s="15">
        <f t="shared" si="399"/>
        <v>0.52352679343968589</v>
      </c>
      <c r="AF6228">
        <f t="shared" si="400"/>
        <v>9.4220657428852106E-2</v>
      </c>
    </row>
    <row r="6229" spans="1:32" x14ac:dyDescent="0.25">
      <c r="A6229" s="59">
        <v>6212</v>
      </c>
      <c r="B6229" s="60" t="s">
        <v>309</v>
      </c>
      <c r="C6229" s="61" t="s">
        <v>374</v>
      </c>
      <c r="D6229" s="62"/>
      <c r="E6229" s="62">
        <v>328</v>
      </c>
      <c r="F6229" s="62">
        <v>2075</v>
      </c>
      <c r="G6229" s="50">
        <v>40.036000000000001</v>
      </c>
      <c r="H6229" s="50">
        <v>42.081000000000003</v>
      </c>
      <c r="I6229" s="50">
        <v>44.463000000000001</v>
      </c>
      <c r="J6229" s="50">
        <v>45.68</v>
      </c>
      <c r="K6229" s="50">
        <v>45.615000000000002</v>
      </c>
      <c r="L6229" s="50">
        <v>45.338999999999999</v>
      </c>
      <c r="M6229" s="50">
        <v>45.454999999999998</v>
      </c>
      <c r="N6229" s="50">
        <v>46.094000000000001</v>
      </c>
      <c r="O6229" s="50">
        <v>47.430999999999997</v>
      </c>
      <c r="P6229" s="50">
        <v>48.93</v>
      </c>
      <c r="Q6229" s="50">
        <v>49.8</v>
      </c>
      <c r="R6229" s="50">
        <v>48.957000000000001</v>
      </c>
      <c r="S6229" s="50">
        <v>45.15</v>
      </c>
      <c r="T6229" s="50">
        <v>39.268999999999998</v>
      </c>
      <c r="U6229" s="50">
        <v>36.911999999999999</v>
      </c>
      <c r="V6229" s="50">
        <v>29.978000000000002</v>
      </c>
      <c r="W6229" s="50" t="s">
        <v>311</v>
      </c>
      <c r="X6229" s="50">
        <v>18.010000000000002</v>
      </c>
      <c r="Y6229" s="50">
        <v>5.2110000000000003</v>
      </c>
      <c r="Z6229" s="50">
        <v>1.86</v>
      </c>
      <c r="AA6229" s="50">
        <v>0.34300000000000003</v>
      </c>
      <c r="AB6229" s="50">
        <v>0.03</v>
      </c>
      <c r="AC6229" s="50" t="str">
        <f t="shared" si="397"/>
        <v>Guyana-2075</v>
      </c>
      <c r="AD6229" s="51">
        <f t="shared" si="398"/>
        <v>468.45099999999996</v>
      </c>
      <c r="AE6229" s="15">
        <f t="shared" si="399"/>
        <v>0.55116330203158936</v>
      </c>
      <c r="AF6229">
        <f t="shared" si="400"/>
        <v>0.22118679530982416</v>
      </c>
    </row>
    <row r="6230" spans="1:32" x14ac:dyDescent="0.25">
      <c r="A6230" s="59">
        <v>6213</v>
      </c>
      <c r="B6230" s="60" t="s">
        <v>309</v>
      </c>
      <c r="C6230" s="61" t="s">
        <v>375</v>
      </c>
      <c r="D6230" s="62"/>
      <c r="E6230" s="62">
        <v>332</v>
      </c>
      <c r="F6230" s="62">
        <v>2075</v>
      </c>
      <c r="G6230" s="50">
        <v>843.50099999999998</v>
      </c>
      <c r="H6230" s="50">
        <v>868.17499999999995</v>
      </c>
      <c r="I6230" s="50">
        <v>891.83600000000001</v>
      </c>
      <c r="J6230" s="50">
        <v>908.68700000000001</v>
      </c>
      <c r="K6230" s="50">
        <v>918.36599999999999</v>
      </c>
      <c r="L6230" s="50">
        <v>921.92700000000002</v>
      </c>
      <c r="M6230" s="50">
        <v>927.11599999999999</v>
      </c>
      <c r="N6230" s="50">
        <v>926.83199999999999</v>
      </c>
      <c r="O6230" s="50">
        <v>927.96299999999997</v>
      </c>
      <c r="P6230" s="50">
        <v>923.35699999999997</v>
      </c>
      <c r="Q6230" s="50">
        <v>910.59</v>
      </c>
      <c r="R6230" s="50">
        <v>881.13499999999999</v>
      </c>
      <c r="S6230" s="50">
        <v>822.80700000000002</v>
      </c>
      <c r="T6230" s="50">
        <v>745.279</v>
      </c>
      <c r="U6230" s="50">
        <v>618.399</v>
      </c>
      <c r="V6230" s="50">
        <v>472.02699999999999</v>
      </c>
      <c r="W6230" s="50" t="s">
        <v>311</v>
      </c>
      <c r="X6230" s="50">
        <v>302.67399999999998</v>
      </c>
      <c r="Y6230" s="50">
        <v>156.751</v>
      </c>
      <c r="Z6230" s="50">
        <v>58.866</v>
      </c>
      <c r="AA6230" s="50">
        <v>12.866</v>
      </c>
      <c r="AB6230" s="50">
        <v>2.0379999999999998</v>
      </c>
      <c r="AC6230" s="50" t="str">
        <f t="shared" si="397"/>
        <v>Haiti-2075</v>
      </c>
      <c r="AD6230" s="51">
        <f t="shared" si="398"/>
        <v>9068.7800000000007</v>
      </c>
      <c r="AE6230" s="15">
        <f t="shared" si="399"/>
        <v>0.54829999184013711</v>
      </c>
      <c r="AF6230">
        <f t="shared" si="400"/>
        <v>0.20295071439268314</v>
      </c>
    </row>
    <row r="6231" spans="1:32" x14ac:dyDescent="0.25">
      <c r="A6231" s="59">
        <v>6214</v>
      </c>
      <c r="B6231" s="60" t="s">
        <v>309</v>
      </c>
      <c r="C6231" s="61" t="s">
        <v>376</v>
      </c>
      <c r="D6231" s="62"/>
      <c r="E6231" s="62">
        <v>388</v>
      </c>
      <c r="F6231" s="62">
        <v>2075</v>
      </c>
      <c r="G6231" s="50">
        <v>82.902000000000001</v>
      </c>
      <c r="H6231" s="50">
        <v>89.164000000000001</v>
      </c>
      <c r="I6231" s="50">
        <v>98.382000000000005</v>
      </c>
      <c r="J6231" s="50">
        <v>104.23399999999999</v>
      </c>
      <c r="K6231" s="50">
        <v>102.846</v>
      </c>
      <c r="L6231" s="50">
        <v>98.555000000000007</v>
      </c>
      <c r="M6231" s="50">
        <v>95.492000000000004</v>
      </c>
      <c r="N6231" s="50">
        <v>97.251000000000005</v>
      </c>
      <c r="O6231" s="50">
        <v>106.11199999999999</v>
      </c>
      <c r="P6231" s="50">
        <v>119.553</v>
      </c>
      <c r="Q6231" s="50">
        <v>134.142</v>
      </c>
      <c r="R6231" s="50">
        <v>145.33500000000001</v>
      </c>
      <c r="S6231" s="50">
        <v>119.977</v>
      </c>
      <c r="T6231" s="50">
        <v>130.33000000000001</v>
      </c>
      <c r="U6231" s="50">
        <v>136.899</v>
      </c>
      <c r="V6231" s="50">
        <v>152.749</v>
      </c>
      <c r="W6231" s="50" t="s">
        <v>311</v>
      </c>
      <c r="X6231" s="50">
        <v>130.83500000000001</v>
      </c>
      <c r="Y6231" s="50">
        <v>91.626999999999995</v>
      </c>
      <c r="Z6231" s="50">
        <v>47.834000000000003</v>
      </c>
      <c r="AA6231" s="50">
        <v>17.309999999999999</v>
      </c>
      <c r="AB6231" s="50">
        <v>4.3440000000000003</v>
      </c>
      <c r="AC6231" s="50" t="str">
        <f t="shared" si="397"/>
        <v>Jamaica-2075</v>
      </c>
      <c r="AD6231" s="51">
        <f t="shared" si="398"/>
        <v>1123.4970000000001</v>
      </c>
      <c r="AE6231" s="15">
        <f t="shared" si="399"/>
        <v>0.87439129788508552</v>
      </c>
      <c r="AF6231">
        <f t="shared" si="400"/>
        <v>0.51072890250332703</v>
      </c>
    </row>
    <row r="6232" spans="1:32" x14ac:dyDescent="0.25">
      <c r="A6232" s="59">
        <v>6215</v>
      </c>
      <c r="B6232" s="60" t="s">
        <v>309</v>
      </c>
      <c r="C6232" s="61" t="s">
        <v>377</v>
      </c>
      <c r="D6232" s="62"/>
      <c r="E6232" s="62">
        <v>296</v>
      </c>
      <c r="F6232" s="62">
        <v>2075</v>
      </c>
      <c r="G6232" s="50">
        <v>17.417999999999999</v>
      </c>
      <c r="H6232" s="50">
        <v>17.015000000000001</v>
      </c>
      <c r="I6232" s="50">
        <v>16.847000000000001</v>
      </c>
      <c r="J6232" s="50">
        <v>16.861999999999998</v>
      </c>
      <c r="K6232" s="50">
        <v>16.794</v>
      </c>
      <c r="L6232" s="50">
        <v>16.428999999999998</v>
      </c>
      <c r="M6232" s="50">
        <v>15.579000000000001</v>
      </c>
      <c r="N6232" s="50">
        <v>14.284000000000001</v>
      </c>
      <c r="O6232" s="50">
        <v>13.284000000000001</v>
      </c>
      <c r="P6232" s="50">
        <v>12.904</v>
      </c>
      <c r="Q6232" s="50">
        <v>12.589</v>
      </c>
      <c r="R6232" s="50">
        <v>11.847</v>
      </c>
      <c r="S6232" s="50">
        <v>10.577</v>
      </c>
      <c r="T6232" s="50">
        <v>8.923</v>
      </c>
      <c r="U6232" s="50">
        <v>5.7110000000000003</v>
      </c>
      <c r="V6232" s="50">
        <v>5.048</v>
      </c>
      <c r="W6232" s="50" t="s">
        <v>311</v>
      </c>
      <c r="X6232" s="50">
        <v>2.9319999999999999</v>
      </c>
      <c r="Y6232" s="50">
        <v>1.4179999999999999</v>
      </c>
      <c r="Z6232" s="50">
        <v>0.39900000000000002</v>
      </c>
      <c r="AA6232" s="50">
        <v>6.5000000000000002E-2</v>
      </c>
      <c r="AB6232" s="50">
        <v>7.0000000000000001E-3</v>
      </c>
      <c r="AC6232" s="50" t="str">
        <f t="shared" si="397"/>
        <v>Kiribati-2075</v>
      </c>
      <c r="AD6232" s="51">
        <f t="shared" si="398"/>
        <v>141.149</v>
      </c>
      <c r="AE6232" s="15">
        <f t="shared" si="399"/>
        <v>0.53690072193214278</v>
      </c>
      <c r="AF6232">
        <f t="shared" si="400"/>
        <v>0.12733527690732691</v>
      </c>
    </row>
    <row r="6233" spans="1:32" x14ac:dyDescent="0.25">
      <c r="A6233" s="59">
        <v>6216</v>
      </c>
      <c r="B6233" s="60" t="s">
        <v>309</v>
      </c>
      <c r="C6233" s="61" t="s">
        <v>378</v>
      </c>
      <c r="D6233" s="62"/>
      <c r="E6233" s="62">
        <v>462</v>
      </c>
      <c r="F6233" s="62">
        <v>2075</v>
      </c>
      <c r="G6233" s="50">
        <v>23.783000000000001</v>
      </c>
      <c r="H6233" s="50">
        <v>23.239000000000001</v>
      </c>
      <c r="I6233" s="50">
        <v>22.966000000000001</v>
      </c>
      <c r="J6233" s="50">
        <v>24.262</v>
      </c>
      <c r="K6233" s="50">
        <v>27.428999999999998</v>
      </c>
      <c r="L6233" s="50">
        <v>30.91</v>
      </c>
      <c r="M6233" s="50">
        <v>32.033000000000001</v>
      </c>
      <c r="N6233" s="50">
        <v>30.369</v>
      </c>
      <c r="O6233" s="50">
        <v>29.001000000000001</v>
      </c>
      <c r="P6233" s="50">
        <v>30.696999999999999</v>
      </c>
      <c r="Q6233" s="50">
        <v>34.869</v>
      </c>
      <c r="R6233" s="50">
        <v>38.368000000000002</v>
      </c>
      <c r="S6233" s="50">
        <v>38.012999999999998</v>
      </c>
      <c r="T6233" s="50">
        <v>31.635000000000002</v>
      </c>
      <c r="U6233" s="50">
        <v>28.222999999999999</v>
      </c>
      <c r="V6233" s="50">
        <v>31.225999999999999</v>
      </c>
      <c r="W6233" s="50" t="s">
        <v>311</v>
      </c>
      <c r="X6233" s="50">
        <v>36.103999999999999</v>
      </c>
      <c r="Y6233" s="50">
        <v>30.635999999999999</v>
      </c>
      <c r="Z6233" s="50">
        <v>15.041</v>
      </c>
      <c r="AA6233" s="50">
        <v>4.4459999999999997</v>
      </c>
      <c r="AB6233" s="50">
        <v>1.1659999999999999</v>
      </c>
      <c r="AC6233" s="50" t="str">
        <f t="shared" si="397"/>
        <v>Maldives-2075</v>
      </c>
      <c r="AD6233" s="51">
        <f t="shared" si="398"/>
        <v>315.95099999999996</v>
      </c>
      <c r="AE6233" s="15">
        <f t="shared" si="399"/>
        <v>0.78640358789812348</v>
      </c>
      <c r="AF6233">
        <f t="shared" si="400"/>
        <v>0.46244872894421146</v>
      </c>
    </row>
    <row r="6234" spans="1:32" x14ac:dyDescent="0.25">
      <c r="A6234" s="59">
        <v>6217</v>
      </c>
      <c r="B6234" s="60" t="s">
        <v>309</v>
      </c>
      <c r="C6234" s="61" t="s">
        <v>379</v>
      </c>
      <c r="D6234" s="62"/>
      <c r="E6234" s="62">
        <v>474</v>
      </c>
      <c r="F6234" s="62">
        <v>2075</v>
      </c>
      <c r="G6234" s="50">
        <v>14.906000000000001</v>
      </c>
      <c r="H6234" s="50">
        <v>15.406000000000001</v>
      </c>
      <c r="I6234" s="50">
        <v>15.615</v>
      </c>
      <c r="J6234" s="50">
        <v>15.489000000000001</v>
      </c>
      <c r="K6234" s="50">
        <v>15.254</v>
      </c>
      <c r="L6234" s="50">
        <v>15.406000000000001</v>
      </c>
      <c r="M6234" s="50">
        <v>16.260999999999999</v>
      </c>
      <c r="N6234" s="50">
        <v>17.097000000000001</v>
      </c>
      <c r="O6234" s="50">
        <v>17.055</v>
      </c>
      <c r="P6234" s="50">
        <v>16.547000000000001</v>
      </c>
      <c r="Q6234" s="50">
        <v>16.452999999999999</v>
      </c>
      <c r="R6234" s="50">
        <v>17.350999999999999</v>
      </c>
      <c r="S6234" s="50">
        <v>16.245999999999999</v>
      </c>
      <c r="T6234" s="50">
        <v>21.321000000000002</v>
      </c>
      <c r="U6234" s="50">
        <v>20.318000000000001</v>
      </c>
      <c r="V6234" s="50">
        <v>17.873999999999999</v>
      </c>
      <c r="W6234" s="50" t="s">
        <v>311</v>
      </c>
      <c r="X6234" s="50">
        <v>12.016999999999999</v>
      </c>
      <c r="Y6234" s="50">
        <v>12.682</v>
      </c>
      <c r="Z6234" s="50">
        <v>8.3810000000000002</v>
      </c>
      <c r="AA6234" s="50">
        <v>5.2329999999999997</v>
      </c>
      <c r="AB6234" s="50">
        <v>3.1520000000000001</v>
      </c>
      <c r="AC6234" s="50" t="str">
        <f t="shared" si="397"/>
        <v>Martinique-2075</v>
      </c>
      <c r="AD6234" s="51">
        <f t="shared" si="398"/>
        <v>163.15900000000002</v>
      </c>
      <c r="AE6234" s="15">
        <f t="shared" si="399"/>
        <v>0.9003793845267497</v>
      </c>
      <c r="AF6234">
        <f t="shared" si="400"/>
        <v>0.48294959968625351</v>
      </c>
    </row>
    <row r="6235" spans="1:32" x14ac:dyDescent="0.25">
      <c r="A6235" s="59">
        <v>6218</v>
      </c>
      <c r="B6235" s="60" t="s">
        <v>309</v>
      </c>
      <c r="C6235" s="61" t="s">
        <v>380</v>
      </c>
      <c r="D6235" s="62">
        <v>6</v>
      </c>
      <c r="E6235" s="62">
        <v>480</v>
      </c>
      <c r="F6235" s="62">
        <v>2075</v>
      </c>
      <c r="G6235" s="50">
        <v>48.015999999999998</v>
      </c>
      <c r="H6235" s="50">
        <v>50.173999999999999</v>
      </c>
      <c r="I6235" s="50">
        <v>51.978999999999999</v>
      </c>
      <c r="J6235" s="50">
        <v>52.81</v>
      </c>
      <c r="K6235" s="50">
        <v>52.823999999999998</v>
      </c>
      <c r="L6235" s="50">
        <v>53.345999999999997</v>
      </c>
      <c r="M6235" s="50">
        <v>55.756</v>
      </c>
      <c r="N6235" s="50">
        <v>59.707000000000001</v>
      </c>
      <c r="O6235" s="50">
        <v>63.35</v>
      </c>
      <c r="P6235" s="50">
        <v>64.852000000000004</v>
      </c>
      <c r="Q6235" s="50">
        <v>63.646000000000001</v>
      </c>
      <c r="R6235" s="50">
        <v>62.228000000000002</v>
      </c>
      <c r="S6235" s="50">
        <v>62.807000000000002</v>
      </c>
      <c r="T6235" s="50">
        <v>70.024000000000001</v>
      </c>
      <c r="U6235" s="50">
        <v>76.042000000000002</v>
      </c>
      <c r="V6235" s="50">
        <v>66.87</v>
      </c>
      <c r="W6235" s="50" t="s">
        <v>311</v>
      </c>
      <c r="X6235" s="50">
        <v>59.204000000000001</v>
      </c>
      <c r="Y6235" s="50">
        <v>35.497</v>
      </c>
      <c r="Z6235" s="50">
        <v>19.128</v>
      </c>
      <c r="AA6235" s="50">
        <v>8.6620000000000008</v>
      </c>
      <c r="AB6235" s="50">
        <v>2.044</v>
      </c>
      <c r="AC6235" s="50" t="str">
        <f t="shared" si="397"/>
        <v>Mauritius-2075</v>
      </c>
      <c r="AD6235" s="51">
        <f t="shared" si="398"/>
        <v>591.32600000000002</v>
      </c>
      <c r="AE6235" s="15">
        <f t="shared" si="399"/>
        <v>0.82465509718835295</v>
      </c>
      <c r="AF6235">
        <f t="shared" si="400"/>
        <v>0.45512242159421168</v>
      </c>
    </row>
    <row r="6236" spans="1:32" x14ac:dyDescent="0.25">
      <c r="A6236" s="59">
        <v>6219</v>
      </c>
      <c r="B6236" s="60" t="s">
        <v>309</v>
      </c>
      <c r="C6236" s="61" t="s">
        <v>381</v>
      </c>
      <c r="D6236" s="62"/>
      <c r="E6236" s="62">
        <v>583</v>
      </c>
      <c r="F6236" s="62">
        <v>2075</v>
      </c>
      <c r="G6236" s="50">
        <v>7.4969999999999999</v>
      </c>
      <c r="H6236" s="50">
        <v>7.9960000000000004</v>
      </c>
      <c r="I6236" s="50">
        <v>8.6780000000000008</v>
      </c>
      <c r="J6236" s="50">
        <v>9.0470000000000006</v>
      </c>
      <c r="K6236" s="50">
        <v>8.7899999999999991</v>
      </c>
      <c r="L6236" s="50">
        <v>8.1780000000000008</v>
      </c>
      <c r="M6236" s="50">
        <v>7.79</v>
      </c>
      <c r="N6236" s="50">
        <v>7.9610000000000003</v>
      </c>
      <c r="O6236" s="50">
        <v>8.4779999999999998</v>
      </c>
      <c r="P6236" s="50">
        <v>8.7330000000000005</v>
      </c>
      <c r="Q6236" s="50">
        <v>8.3559999999999999</v>
      </c>
      <c r="R6236" s="50">
        <v>7.5069999999999997</v>
      </c>
      <c r="S6236" s="50">
        <v>6.51</v>
      </c>
      <c r="T6236" s="50">
        <v>6.04</v>
      </c>
      <c r="U6236" s="50">
        <v>5.7</v>
      </c>
      <c r="V6236" s="50">
        <v>4.6749999999999998</v>
      </c>
      <c r="W6236" s="50" t="s">
        <v>311</v>
      </c>
      <c r="X6236" s="50">
        <v>2.8149999999999999</v>
      </c>
      <c r="Y6236" s="50">
        <v>1.1279999999999999</v>
      </c>
      <c r="Z6236" s="50">
        <v>0.30499999999999999</v>
      </c>
      <c r="AA6236" s="50">
        <v>0.03</v>
      </c>
      <c r="AB6236" s="50">
        <v>2E-3</v>
      </c>
      <c r="AC6236" s="50" t="str">
        <f t="shared" si="397"/>
        <v>Micronesia (Fed. States of)-2075</v>
      </c>
      <c r="AD6236" s="51">
        <f t="shared" si="398"/>
        <v>81.350000000000009</v>
      </c>
      <c r="AE6236" s="15">
        <f t="shared" si="399"/>
        <v>0.55151813153042406</v>
      </c>
      <c r="AF6236">
        <f t="shared" si="400"/>
        <v>0.19612209891869861</v>
      </c>
    </row>
    <row r="6237" spans="1:32" x14ac:dyDescent="0.25">
      <c r="A6237" s="59">
        <v>6220</v>
      </c>
      <c r="B6237" s="60" t="s">
        <v>309</v>
      </c>
      <c r="C6237" s="61" t="s">
        <v>382</v>
      </c>
      <c r="D6237" s="62"/>
      <c r="E6237" s="62">
        <v>540</v>
      </c>
      <c r="F6237" s="62">
        <v>2075</v>
      </c>
      <c r="G6237" s="50">
        <v>22.242000000000001</v>
      </c>
      <c r="H6237" s="50">
        <v>22.433</v>
      </c>
      <c r="I6237" s="50">
        <v>22.635999999999999</v>
      </c>
      <c r="J6237" s="50">
        <v>23.15</v>
      </c>
      <c r="K6237" s="50">
        <v>23.891999999999999</v>
      </c>
      <c r="L6237" s="50">
        <v>24.55</v>
      </c>
      <c r="M6237" s="50">
        <v>25.062000000000001</v>
      </c>
      <c r="N6237" s="50">
        <v>25.574999999999999</v>
      </c>
      <c r="O6237" s="50">
        <v>26.056999999999999</v>
      </c>
      <c r="P6237" s="50">
        <v>26.306000000000001</v>
      </c>
      <c r="Q6237" s="50">
        <v>26.248000000000001</v>
      </c>
      <c r="R6237" s="50">
        <v>25.939</v>
      </c>
      <c r="S6237" s="50">
        <v>25.228999999999999</v>
      </c>
      <c r="T6237" s="50">
        <v>23.372</v>
      </c>
      <c r="U6237" s="50">
        <v>22.309000000000001</v>
      </c>
      <c r="V6237" s="50">
        <v>20.559000000000001</v>
      </c>
      <c r="W6237" s="50" t="s">
        <v>311</v>
      </c>
      <c r="X6237" s="50">
        <v>17.483000000000001</v>
      </c>
      <c r="Y6237" s="50">
        <v>11.002000000000001</v>
      </c>
      <c r="Z6237" s="50">
        <v>5.3310000000000004</v>
      </c>
      <c r="AA6237" s="50">
        <v>2.1909999999999998</v>
      </c>
      <c r="AB6237" s="50">
        <v>0.64600000000000002</v>
      </c>
      <c r="AC6237" s="50" t="str">
        <f t="shared" si="397"/>
        <v>New Caledonia-2075</v>
      </c>
      <c r="AD6237" s="51">
        <f t="shared" si="398"/>
        <v>252.00799999999998</v>
      </c>
      <c r="AE6237" s="15">
        <f t="shared" si="399"/>
        <v>0.67539125742039929</v>
      </c>
      <c r="AF6237">
        <f t="shared" si="400"/>
        <v>0.32222636297871404</v>
      </c>
    </row>
    <row r="6238" spans="1:32" x14ac:dyDescent="0.25">
      <c r="A6238" s="59">
        <v>6221</v>
      </c>
      <c r="B6238" s="60" t="s">
        <v>309</v>
      </c>
      <c r="C6238" s="61" t="s">
        <v>383</v>
      </c>
      <c r="D6238" s="62"/>
      <c r="E6238" s="62">
        <v>598</v>
      </c>
      <c r="F6238" s="62">
        <v>2075</v>
      </c>
      <c r="G6238" s="50">
        <v>1317.5619999999999</v>
      </c>
      <c r="H6238" s="50">
        <v>1322.49</v>
      </c>
      <c r="I6238" s="50">
        <v>1321.3</v>
      </c>
      <c r="J6238" s="50">
        <v>1313.2739999999999</v>
      </c>
      <c r="K6238" s="50">
        <v>1296.704</v>
      </c>
      <c r="L6238" s="50">
        <v>1273.153</v>
      </c>
      <c r="M6238" s="50">
        <v>1246.278</v>
      </c>
      <c r="N6238" s="50">
        <v>1209.9939999999999</v>
      </c>
      <c r="O6238" s="50">
        <v>1162.5340000000001</v>
      </c>
      <c r="P6238" s="50">
        <v>1098.4880000000001</v>
      </c>
      <c r="Q6238" s="50">
        <v>1017.56</v>
      </c>
      <c r="R6238" s="50">
        <v>919.096</v>
      </c>
      <c r="S6238" s="50">
        <v>805.74199999999996</v>
      </c>
      <c r="T6238" s="50">
        <v>679.654</v>
      </c>
      <c r="U6238" s="50">
        <v>523.52599999999995</v>
      </c>
      <c r="V6238" s="50">
        <v>358.53199999999998</v>
      </c>
      <c r="W6238" s="50" t="s">
        <v>311</v>
      </c>
      <c r="X6238" s="50">
        <v>201.488</v>
      </c>
      <c r="Y6238" s="50">
        <v>94.369</v>
      </c>
      <c r="Z6238" s="50">
        <v>34.109000000000002</v>
      </c>
      <c r="AA6238" s="50">
        <v>8.0269999999999992</v>
      </c>
      <c r="AB6238" s="50">
        <v>1.0269999999999999</v>
      </c>
      <c r="AC6238" s="50" t="str">
        <f t="shared" si="397"/>
        <v>Papua New Guinea-2075</v>
      </c>
      <c r="AD6238" s="51">
        <f t="shared" si="398"/>
        <v>11342.822999999999</v>
      </c>
      <c r="AE6238" s="15">
        <f t="shared" si="399"/>
        <v>0.51680996873529639</v>
      </c>
      <c r="AF6238">
        <f t="shared" si="400"/>
        <v>0.12419695932645829</v>
      </c>
    </row>
    <row r="6239" spans="1:32" x14ac:dyDescent="0.25">
      <c r="A6239" s="59">
        <v>6222</v>
      </c>
      <c r="B6239" s="60" t="s">
        <v>309</v>
      </c>
      <c r="C6239" s="61" t="s">
        <v>384</v>
      </c>
      <c r="D6239" s="62"/>
      <c r="E6239" s="62">
        <v>630</v>
      </c>
      <c r="F6239" s="62">
        <v>2075</v>
      </c>
      <c r="G6239" s="50">
        <v>103.61199999999999</v>
      </c>
      <c r="H6239" s="50">
        <v>107.73399999999999</v>
      </c>
      <c r="I6239" s="50">
        <v>113.008</v>
      </c>
      <c r="J6239" s="50">
        <v>118.15</v>
      </c>
      <c r="K6239" s="50">
        <v>117.88200000000001</v>
      </c>
      <c r="L6239" s="50">
        <v>117.215</v>
      </c>
      <c r="M6239" s="50">
        <v>121.98699999999999</v>
      </c>
      <c r="N6239" s="50">
        <v>130.17599999999999</v>
      </c>
      <c r="O6239" s="50">
        <v>138.44499999999999</v>
      </c>
      <c r="P6239" s="50">
        <v>143.88499999999999</v>
      </c>
      <c r="Q6239" s="50">
        <v>149.66300000000001</v>
      </c>
      <c r="R6239" s="50">
        <v>150.751</v>
      </c>
      <c r="S6239" s="50">
        <v>158.38499999999999</v>
      </c>
      <c r="T6239" s="50">
        <v>177.47300000000001</v>
      </c>
      <c r="U6239" s="50">
        <v>183.04900000000001</v>
      </c>
      <c r="V6239" s="50">
        <v>184.601</v>
      </c>
      <c r="W6239" s="50" t="s">
        <v>311</v>
      </c>
      <c r="X6239" s="50">
        <v>168.23699999999999</v>
      </c>
      <c r="Y6239" s="50">
        <v>128.78200000000001</v>
      </c>
      <c r="Z6239" s="50">
        <v>85.468999999999994</v>
      </c>
      <c r="AA6239" s="50">
        <v>43.402000000000001</v>
      </c>
      <c r="AB6239" s="50">
        <v>16.2</v>
      </c>
      <c r="AC6239" s="50" t="str">
        <f t="shared" si="397"/>
        <v>Puerto Rico-2075</v>
      </c>
      <c r="AD6239" s="51">
        <f t="shared" si="398"/>
        <v>1346.539</v>
      </c>
      <c r="AE6239" s="15">
        <f t="shared" si="399"/>
        <v>0.97402823089416646</v>
      </c>
      <c r="AF6239">
        <f t="shared" si="400"/>
        <v>0.59082957436532457</v>
      </c>
    </row>
    <row r="6240" spans="1:32" x14ac:dyDescent="0.25">
      <c r="A6240" s="59">
        <v>6223</v>
      </c>
      <c r="B6240" s="60" t="s">
        <v>309</v>
      </c>
      <c r="C6240" s="61" t="s">
        <v>385</v>
      </c>
      <c r="D6240" s="62"/>
      <c r="E6240" s="62">
        <v>662</v>
      </c>
      <c r="F6240" s="62">
        <v>2075</v>
      </c>
      <c r="G6240" s="50">
        <v>6.1310000000000002</v>
      </c>
      <c r="H6240" s="50">
        <v>6.3019999999999996</v>
      </c>
      <c r="I6240" s="50">
        <v>6.75</v>
      </c>
      <c r="J6240" s="50">
        <v>7.2080000000000002</v>
      </c>
      <c r="K6240" s="50">
        <v>7.1619999999999999</v>
      </c>
      <c r="L6240" s="50">
        <v>7.11</v>
      </c>
      <c r="M6240" s="50">
        <v>7.1619999999999999</v>
      </c>
      <c r="N6240" s="50">
        <v>7.7560000000000002</v>
      </c>
      <c r="O6240" s="50">
        <v>8.4019999999999992</v>
      </c>
      <c r="P6240" s="50">
        <v>9.0039999999999996</v>
      </c>
      <c r="Q6240" s="50">
        <v>9.4619999999999997</v>
      </c>
      <c r="R6240" s="50">
        <v>9.7919999999999998</v>
      </c>
      <c r="S6240" s="50">
        <v>9.8569999999999993</v>
      </c>
      <c r="T6240" s="50">
        <v>9.73</v>
      </c>
      <c r="U6240" s="50">
        <v>10.898999999999999</v>
      </c>
      <c r="V6240" s="50">
        <v>11.664</v>
      </c>
      <c r="W6240" s="50" t="s">
        <v>311</v>
      </c>
      <c r="X6240" s="50">
        <v>10.327</v>
      </c>
      <c r="Y6240" s="50">
        <v>6.6520000000000001</v>
      </c>
      <c r="Z6240" s="50">
        <v>4.141</v>
      </c>
      <c r="AA6240" s="50">
        <v>1.7889999999999999</v>
      </c>
      <c r="AB6240" s="50">
        <v>0.63900000000000001</v>
      </c>
      <c r="AC6240" s="50" t="str">
        <f t="shared" si="397"/>
        <v>Saint Lucia-2075</v>
      </c>
      <c r="AD6240" s="51">
        <f t="shared" si="398"/>
        <v>82.914999999999992</v>
      </c>
      <c r="AE6240" s="15">
        <f t="shared" si="399"/>
        <v>0.90483024784417787</v>
      </c>
      <c r="AF6240">
        <f t="shared" si="400"/>
        <v>0.5469352974593038</v>
      </c>
    </row>
    <row r="6241" spans="1:32" x14ac:dyDescent="0.25">
      <c r="A6241" s="59">
        <v>6224</v>
      </c>
      <c r="B6241" s="60" t="s">
        <v>309</v>
      </c>
      <c r="C6241" s="61" t="s">
        <v>386</v>
      </c>
      <c r="D6241" s="62"/>
      <c r="E6241" s="62">
        <v>670</v>
      </c>
      <c r="F6241" s="62">
        <v>2075</v>
      </c>
      <c r="G6241" s="50">
        <v>4.3220000000000001</v>
      </c>
      <c r="H6241" s="50">
        <v>4.5170000000000003</v>
      </c>
      <c r="I6241" s="50">
        <v>4.72</v>
      </c>
      <c r="J6241" s="50">
        <v>4.7519999999999998</v>
      </c>
      <c r="K6241" s="50">
        <v>4.79</v>
      </c>
      <c r="L6241" s="50">
        <v>4.8710000000000004</v>
      </c>
      <c r="M6241" s="50">
        <v>5.0650000000000004</v>
      </c>
      <c r="N6241" s="50">
        <v>5.3029999999999999</v>
      </c>
      <c r="O6241" s="50">
        <v>5.5570000000000004</v>
      </c>
      <c r="P6241" s="50">
        <v>5.8579999999999997</v>
      </c>
      <c r="Q6241" s="50">
        <v>6.2229999999999999</v>
      </c>
      <c r="R6241" s="50">
        <v>6.5270000000000001</v>
      </c>
      <c r="S6241" s="50">
        <v>6.609</v>
      </c>
      <c r="T6241" s="50">
        <v>6.5830000000000002</v>
      </c>
      <c r="U6241" s="50">
        <v>5.859</v>
      </c>
      <c r="V6241" s="50">
        <v>5.2969999999999997</v>
      </c>
      <c r="W6241" s="50" t="s">
        <v>311</v>
      </c>
      <c r="X6241" s="50">
        <v>4.07</v>
      </c>
      <c r="Y6241" s="50">
        <v>2.5459999999999998</v>
      </c>
      <c r="Z6241" s="50">
        <v>1.258</v>
      </c>
      <c r="AA6241" s="50">
        <v>0.40300000000000002</v>
      </c>
      <c r="AB6241" s="50">
        <v>8.5000000000000006E-2</v>
      </c>
      <c r="AC6241" s="50" t="str">
        <f t="shared" si="397"/>
        <v>Saint Vincent and the Grenadines-2075</v>
      </c>
      <c r="AD6241" s="51">
        <f t="shared" si="398"/>
        <v>55.555</v>
      </c>
      <c r="AE6241" s="15">
        <f t="shared" si="399"/>
        <v>0.71388713887138888</v>
      </c>
      <c r="AF6241">
        <f t="shared" si="400"/>
        <v>0.37765141650027495</v>
      </c>
    </row>
    <row r="6242" spans="1:32" x14ac:dyDescent="0.25">
      <c r="A6242" s="59">
        <v>6225</v>
      </c>
      <c r="B6242" s="60" t="s">
        <v>309</v>
      </c>
      <c r="C6242" s="61" t="s">
        <v>387</v>
      </c>
      <c r="D6242" s="62"/>
      <c r="E6242" s="62">
        <v>882</v>
      </c>
      <c r="F6242" s="62">
        <v>2075</v>
      </c>
      <c r="G6242" s="50">
        <v>19.178999999999998</v>
      </c>
      <c r="H6242" s="50">
        <v>19.805</v>
      </c>
      <c r="I6242" s="50">
        <v>19.93</v>
      </c>
      <c r="J6242" s="50">
        <v>19.132000000000001</v>
      </c>
      <c r="K6242" s="50">
        <v>17.992000000000001</v>
      </c>
      <c r="L6242" s="50">
        <v>17.506</v>
      </c>
      <c r="M6242" s="50">
        <v>17.515999999999998</v>
      </c>
      <c r="N6242" s="50">
        <v>17.236999999999998</v>
      </c>
      <c r="O6242" s="50">
        <v>16.135000000000002</v>
      </c>
      <c r="P6242" s="50">
        <v>14.494999999999999</v>
      </c>
      <c r="Q6242" s="50">
        <v>13.393000000000001</v>
      </c>
      <c r="R6242" s="50">
        <v>13.045</v>
      </c>
      <c r="S6242" s="50">
        <v>13.829000000000001</v>
      </c>
      <c r="T6242" s="50">
        <v>14.044</v>
      </c>
      <c r="U6242" s="50">
        <v>10.705</v>
      </c>
      <c r="V6242" s="50">
        <v>8.7629999999999999</v>
      </c>
      <c r="W6242" s="50" t="s">
        <v>311</v>
      </c>
      <c r="X6242" s="50">
        <v>6.3479999999999999</v>
      </c>
      <c r="Y6242" s="50">
        <v>3.51</v>
      </c>
      <c r="Z6242" s="50">
        <v>2.2330000000000001</v>
      </c>
      <c r="AA6242" s="50">
        <v>1.115</v>
      </c>
      <c r="AB6242" s="50">
        <v>0.41199999999999998</v>
      </c>
      <c r="AC6242" s="50" t="str">
        <f t="shared" si="397"/>
        <v>Samoa-2075</v>
      </c>
      <c r="AD6242" s="51">
        <f t="shared" si="398"/>
        <v>160.28</v>
      </c>
      <c r="AE6242" s="15">
        <f t="shared" si="399"/>
        <v>0.66161716995258302</v>
      </c>
      <c r="AF6242">
        <f t="shared" si="400"/>
        <v>0.21501500953493252</v>
      </c>
    </row>
    <row r="6243" spans="1:32" x14ac:dyDescent="0.25">
      <c r="A6243" s="59">
        <v>6226</v>
      </c>
      <c r="B6243" s="60" t="s">
        <v>309</v>
      </c>
      <c r="C6243" s="61" t="s">
        <v>388</v>
      </c>
      <c r="D6243" s="62"/>
      <c r="E6243" s="62">
        <v>678</v>
      </c>
      <c r="F6243" s="62">
        <v>2075</v>
      </c>
      <c r="G6243" s="50">
        <v>45.218000000000004</v>
      </c>
      <c r="H6243" s="50">
        <v>44.506999999999998</v>
      </c>
      <c r="I6243" s="50">
        <v>43.728999999999999</v>
      </c>
      <c r="J6243" s="50">
        <v>42.484000000000002</v>
      </c>
      <c r="K6243" s="50">
        <v>40.771000000000001</v>
      </c>
      <c r="L6243" s="50">
        <v>38.825000000000003</v>
      </c>
      <c r="M6243" s="50">
        <v>36.844000000000001</v>
      </c>
      <c r="N6243" s="50">
        <v>34.707000000000001</v>
      </c>
      <c r="O6243" s="50">
        <v>32.39</v>
      </c>
      <c r="P6243" s="50">
        <v>29.702000000000002</v>
      </c>
      <c r="Q6243" s="50">
        <v>26.754000000000001</v>
      </c>
      <c r="R6243" s="50">
        <v>23.981000000000002</v>
      </c>
      <c r="S6243" s="50">
        <v>21.492000000000001</v>
      </c>
      <c r="T6243" s="50">
        <v>18.154</v>
      </c>
      <c r="U6243" s="50">
        <v>13.936</v>
      </c>
      <c r="V6243" s="50">
        <v>8.8550000000000004</v>
      </c>
      <c r="W6243" s="50" t="s">
        <v>311</v>
      </c>
      <c r="X6243" s="50">
        <v>5.0410000000000004</v>
      </c>
      <c r="Y6243" s="50">
        <v>2.617</v>
      </c>
      <c r="Z6243" s="50">
        <v>0.71499999999999997</v>
      </c>
      <c r="AA6243" s="50">
        <v>0.17100000000000001</v>
      </c>
      <c r="AB6243" s="50">
        <v>1.4E-2</v>
      </c>
      <c r="AC6243" s="50" t="str">
        <f t="shared" si="397"/>
        <v>Sao Tome and Principe-2075</v>
      </c>
      <c r="AD6243" s="51">
        <f t="shared" si="398"/>
        <v>327.95000000000005</v>
      </c>
      <c r="AE6243" s="15">
        <f t="shared" si="399"/>
        <v>0.55788077450830909</v>
      </c>
      <c r="AF6243">
        <f t="shared" si="400"/>
        <v>0.10728775649972694</v>
      </c>
    </row>
    <row r="6244" spans="1:32" x14ac:dyDescent="0.25">
      <c r="A6244" s="59">
        <v>6227</v>
      </c>
      <c r="B6244" s="60" t="s">
        <v>309</v>
      </c>
      <c r="C6244" s="61" t="s">
        <v>389</v>
      </c>
      <c r="D6244" s="62"/>
      <c r="E6244" s="62">
        <v>690</v>
      </c>
      <c r="F6244" s="62">
        <v>2075</v>
      </c>
      <c r="G6244" s="50">
        <v>4.6769999999999996</v>
      </c>
      <c r="H6244" s="50">
        <v>4.7279999999999998</v>
      </c>
      <c r="I6244" s="50">
        <v>4.7649999999999997</v>
      </c>
      <c r="J6244" s="50">
        <v>4.8600000000000003</v>
      </c>
      <c r="K6244" s="50">
        <v>5.0430000000000001</v>
      </c>
      <c r="L6244" s="50">
        <v>5.2729999999999997</v>
      </c>
      <c r="M6244" s="50">
        <v>5.3949999999999996</v>
      </c>
      <c r="N6244" s="50">
        <v>5.2960000000000003</v>
      </c>
      <c r="O6244" s="50">
        <v>5.077</v>
      </c>
      <c r="P6244" s="50">
        <v>4.9939999999999998</v>
      </c>
      <c r="Q6244" s="50">
        <v>5.274</v>
      </c>
      <c r="R6244" s="50">
        <v>5.9</v>
      </c>
      <c r="S6244" s="50">
        <v>6.181</v>
      </c>
      <c r="T6244" s="50">
        <v>5.0190000000000001</v>
      </c>
      <c r="U6244" s="50">
        <v>3.8690000000000002</v>
      </c>
      <c r="V6244" s="50">
        <v>3.4079999999999999</v>
      </c>
      <c r="W6244" s="50" t="s">
        <v>311</v>
      </c>
      <c r="X6244" s="50">
        <v>3.2040000000000002</v>
      </c>
      <c r="Y6244" s="50">
        <v>2.4790000000000001</v>
      </c>
      <c r="Z6244" s="50">
        <v>1.5269999999999999</v>
      </c>
      <c r="AA6244" s="50">
        <v>0.57599999999999996</v>
      </c>
      <c r="AB6244" s="50">
        <v>0.13200000000000001</v>
      </c>
      <c r="AC6244" s="50" t="str">
        <f t="shared" si="397"/>
        <v>Seychelles-2075</v>
      </c>
      <c r="AD6244" s="51">
        <f t="shared" si="398"/>
        <v>53.292999999999992</v>
      </c>
      <c r="AE6244" s="15">
        <f t="shared" si="399"/>
        <v>0.64518792336704645</v>
      </c>
      <c r="AF6244">
        <f t="shared" si="400"/>
        <v>0.29963090879445037</v>
      </c>
    </row>
    <row r="6245" spans="1:32" x14ac:dyDescent="0.25">
      <c r="A6245" s="59">
        <v>6228</v>
      </c>
      <c r="B6245" s="60" t="s">
        <v>309</v>
      </c>
      <c r="C6245" s="61" t="s">
        <v>244</v>
      </c>
      <c r="D6245" s="62"/>
      <c r="E6245" s="62">
        <v>702</v>
      </c>
      <c r="F6245" s="62">
        <v>2075</v>
      </c>
      <c r="G6245" s="50">
        <v>203.07499999999999</v>
      </c>
      <c r="H6245" s="50">
        <v>215.774</v>
      </c>
      <c r="I6245" s="50">
        <v>229.19200000000001</v>
      </c>
      <c r="J6245" s="50">
        <v>242.25</v>
      </c>
      <c r="K6245" s="50">
        <v>254.089</v>
      </c>
      <c r="L6245" s="50">
        <v>267.39400000000001</v>
      </c>
      <c r="M6245" s="50">
        <v>283.59699999999998</v>
      </c>
      <c r="N6245" s="50">
        <v>303.52499999999998</v>
      </c>
      <c r="O6245" s="50">
        <v>324.55799999999999</v>
      </c>
      <c r="P6245" s="50">
        <v>343.64800000000002</v>
      </c>
      <c r="Q6245" s="50">
        <v>356.47899999999998</v>
      </c>
      <c r="R6245" s="50">
        <v>370.97800000000001</v>
      </c>
      <c r="S6245" s="50">
        <v>383.83499999999998</v>
      </c>
      <c r="T6245" s="50">
        <v>392.66699999999997</v>
      </c>
      <c r="U6245" s="50">
        <v>406.19600000000003</v>
      </c>
      <c r="V6245" s="50">
        <v>413.11599999999999</v>
      </c>
      <c r="W6245" s="50" t="s">
        <v>311</v>
      </c>
      <c r="X6245" s="50">
        <v>388.21100000000001</v>
      </c>
      <c r="Y6245" s="50">
        <v>303.57499999999999</v>
      </c>
      <c r="Z6245" s="50">
        <v>228.77199999999999</v>
      </c>
      <c r="AA6245" s="50">
        <v>129.86099999999999</v>
      </c>
      <c r="AB6245" s="50">
        <v>50.758000000000003</v>
      </c>
      <c r="AC6245" s="50" t="str">
        <f t="shared" si="397"/>
        <v>Singapore-2075</v>
      </c>
      <c r="AD6245" s="51">
        <f t="shared" si="398"/>
        <v>3130.3530000000001</v>
      </c>
      <c r="AE6245" s="15">
        <f t="shared" si="399"/>
        <v>0.94596264382962536</v>
      </c>
      <c r="AF6245">
        <f t="shared" si="400"/>
        <v>0.61220613837519333</v>
      </c>
    </row>
    <row r="6246" spans="1:32" x14ac:dyDescent="0.25">
      <c r="A6246" s="59">
        <v>6229</v>
      </c>
      <c r="B6246" s="60" t="s">
        <v>309</v>
      </c>
      <c r="C6246" s="61" t="s">
        <v>390</v>
      </c>
      <c r="D6246" s="62"/>
      <c r="E6246" s="62">
        <v>90</v>
      </c>
      <c r="F6246" s="62">
        <v>2075</v>
      </c>
      <c r="G6246" s="50">
        <v>95.820999999999998</v>
      </c>
      <c r="H6246" s="50">
        <v>96.631</v>
      </c>
      <c r="I6246" s="50">
        <v>96.941000000000003</v>
      </c>
      <c r="J6246" s="50">
        <v>96.201999999999998</v>
      </c>
      <c r="K6246" s="50">
        <v>94.665999999999997</v>
      </c>
      <c r="L6246" s="50">
        <v>92.611999999999995</v>
      </c>
      <c r="M6246" s="50">
        <v>90.596999999999994</v>
      </c>
      <c r="N6246" s="50">
        <v>87.716999999999999</v>
      </c>
      <c r="O6246" s="50">
        <v>83.620999999999995</v>
      </c>
      <c r="P6246" s="50">
        <v>78.41</v>
      </c>
      <c r="Q6246" s="50">
        <v>73.149000000000001</v>
      </c>
      <c r="R6246" s="50">
        <v>68.861000000000004</v>
      </c>
      <c r="S6246" s="50">
        <v>65.477000000000004</v>
      </c>
      <c r="T6246" s="50">
        <v>59.073999999999998</v>
      </c>
      <c r="U6246" s="50">
        <v>47.848999999999997</v>
      </c>
      <c r="V6246" s="50">
        <v>35.655999999999999</v>
      </c>
      <c r="W6246" s="50" t="s">
        <v>311</v>
      </c>
      <c r="X6246" s="50">
        <v>22.273</v>
      </c>
      <c r="Y6246" s="50">
        <v>11.443</v>
      </c>
      <c r="Z6246" s="50">
        <v>4.8479999999999999</v>
      </c>
      <c r="AA6246" s="50">
        <v>1.323</v>
      </c>
      <c r="AB6246" s="50">
        <v>0.17799999999999999</v>
      </c>
      <c r="AC6246" s="50" t="str">
        <f t="shared" si="397"/>
        <v>Solomon Islands-2075</v>
      </c>
      <c r="AD6246" s="51">
        <f t="shared" si="398"/>
        <v>831.3119999999999</v>
      </c>
      <c r="AE6246" s="15">
        <f t="shared" si="399"/>
        <v>0.56782170833573931</v>
      </c>
      <c r="AF6246">
        <f t="shared" si="400"/>
        <v>0.16297241468539894</v>
      </c>
    </row>
    <row r="6247" spans="1:32" x14ac:dyDescent="0.25">
      <c r="A6247" s="59">
        <v>6230</v>
      </c>
      <c r="B6247" s="60" t="s">
        <v>309</v>
      </c>
      <c r="C6247" s="61" t="s">
        <v>391</v>
      </c>
      <c r="D6247" s="62"/>
      <c r="E6247" s="62">
        <v>740</v>
      </c>
      <c r="F6247" s="62">
        <v>2075</v>
      </c>
      <c r="G6247" s="50">
        <v>33.69</v>
      </c>
      <c r="H6247" s="50">
        <v>34.783999999999999</v>
      </c>
      <c r="I6247" s="50">
        <v>35.970999999999997</v>
      </c>
      <c r="J6247" s="50">
        <v>36.889000000000003</v>
      </c>
      <c r="K6247" s="50">
        <v>37.439</v>
      </c>
      <c r="L6247" s="50">
        <v>37.851999999999997</v>
      </c>
      <c r="M6247" s="50">
        <v>38.384</v>
      </c>
      <c r="N6247" s="50">
        <v>39.04</v>
      </c>
      <c r="O6247" s="50">
        <v>39.865000000000002</v>
      </c>
      <c r="P6247" s="50">
        <v>40.616999999999997</v>
      </c>
      <c r="Q6247" s="50">
        <v>40.970999999999997</v>
      </c>
      <c r="R6247" s="50">
        <v>40.677</v>
      </c>
      <c r="S6247" s="50">
        <v>39.415999999999997</v>
      </c>
      <c r="T6247" s="50">
        <v>36.137</v>
      </c>
      <c r="U6247" s="50">
        <v>32.146000000000001</v>
      </c>
      <c r="V6247" s="50">
        <v>26.99</v>
      </c>
      <c r="W6247" s="50" t="s">
        <v>311</v>
      </c>
      <c r="X6247" s="50">
        <v>19.692</v>
      </c>
      <c r="Y6247" s="50">
        <v>11.205</v>
      </c>
      <c r="Z6247" s="50">
        <v>5.04</v>
      </c>
      <c r="AA6247" s="50">
        <v>1.4670000000000001</v>
      </c>
      <c r="AB6247" s="50">
        <v>0.33500000000000002</v>
      </c>
      <c r="AC6247" s="50" t="str">
        <f t="shared" si="397"/>
        <v>Suriname-2075</v>
      </c>
      <c r="AD6247" s="51">
        <f t="shared" si="398"/>
        <v>391.15000000000003</v>
      </c>
      <c r="AE6247" s="15">
        <f t="shared" si="399"/>
        <v>0.60707401252716353</v>
      </c>
      <c r="AF6247">
        <f t="shared" si="400"/>
        <v>0.26838850270886511</v>
      </c>
    </row>
    <row r="6248" spans="1:32" x14ac:dyDescent="0.25">
      <c r="A6248" s="59">
        <v>6231</v>
      </c>
      <c r="B6248" s="60" t="s">
        <v>309</v>
      </c>
      <c r="C6248" s="61" t="s">
        <v>392</v>
      </c>
      <c r="D6248" s="62"/>
      <c r="E6248" s="62">
        <v>626</v>
      </c>
      <c r="F6248" s="62">
        <v>2075</v>
      </c>
      <c r="G6248" s="50">
        <v>271.36500000000001</v>
      </c>
      <c r="H6248" s="50">
        <v>274.34899999999999</v>
      </c>
      <c r="I6248" s="50">
        <v>276.05500000000001</v>
      </c>
      <c r="J6248" s="50">
        <v>272.94</v>
      </c>
      <c r="K6248" s="50">
        <v>264.29599999999999</v>
      </c>
      <c r="L6248" s="50">
        <v>252.09800000000001</v>
      </c>
      <c r="M6248" s="50">
        <v>240.50899999999999</v>
      </c>
      <c r="N6248" s="50">
        <v>228.667</v>
      </c>
      <c r="O6248" s="50">
        <v>215.685</v>
      </c>
      <c r="P6248" s="50">
        <v>199.34899999999999</v>
      </c>
      <c r="Q6248" s="50">
        <v>178.63399999999999</v>
      </c>
      <c r="R6248" s="50">
        <v>156.411</v>
      </c>
      <c r="S6248" s="50">
        <v>138.755</v>
      </c>
      <c r="T6248" s="50">
        <v>114.041</v>
      </c>
      <c r="U6248" s="50">
        <v>84.941999999999993</v>
      </c>
      <c r="V6248" s="50">
        <v>69.84</v>
      </c>
      <c r="W6248" s="50" t="s">
        <v>311</v>
      </c>
      <c r="X6248" s="50">
        <v>32.963999999999999</v>
      </c>
      <c r="Y6248" s="50">
        <v>14.595000000000001</v>
      </c>
      <c r="Z6248" s="50">
        <v>5.6879999999999997</v>
      </c>
      <c r="AA6248" s="50">
        <v>0.88900000000000001</v>
      </c>
      <c r="AB6248" s="50">
        <v>0.19600000000000001</v>
      </c>
      <c r="AC6248" s="50" t="str">
        <f t="shared" si="397"/>
        <v>Timor-Leste-2075</v>
      </c>
      <c r="AD6248" s="51">
        <f t="shared" si="398"/>
        <v>2147.3440000000001</v>
      </c>
      <c r="AE6248" s="15">
        <f t="shared" si="399"/>
        <v>0.53318145578910492</v>
      </c>
      <c r="AF6248">
        <f t="shared" si="400"/>
        <v>0.1088389023927348</v>
      </c>
    </row>
    <row r="6249" spans="1:32" x14ac:dyDescent="0.25">
      <c r="A6249" s="59">
        <v>6232</v>
      </c>
      <c r="B6249" s="60" t="s">
        <v>309</v>
      </c>
      <c r="C6249" s="61" t="s">
        <v>393</v>
      </c>
      <c r="D6249" s="62"/>
      <c r="E6249" s="62">
        <v>776</v>
      </c>
      <c r="F6249" s="62">
        <v>2075</v>
      </c>
      <c r="G6249" s="50">
        <v>11.422000000000001</v>
      </c>
      <c r="H6249" s="50">
        <v>11.776999999999999</v>
      </c>
      <c r="I6249" s="50">
        <v>11.872999999999999</v>
      </c>
      <c r="J6249" s="50">
        <v>11.531000000000001</v>
      </c>
      <c r="K6249" s="50">
        <v>10.88</v>
      </c>
      <c r="L6249" s="50">
        <v>10.452999999999999</v>
      </c>
      <c r="M6249" s="50">
        <v>10.395</v>
      </c>
      <c r="N6249" s="50">
        <v>10.317</v>
      </c>
      <c r="O6249" s="50">
        <v>9.8149999999999995</v>
      </c>
      <c r="P6249" s="50">
        <v>8.9160000000000004</v>
      </c>
      <c r="Q6249" s="50">
        <v>7.9240000000000004</v>
      </c>
      <c r="R6249" s="50">
        <v>7.3310000000000004</v>
      </c>
      <c r="S6249" s="50">
        <v>7.51</v>
      </c>
      <c r="T6249" s="50">
        <v>7.5259999999999998</v>
      </c>
      <c r="U6249" s="50">
        <v>6.4530000000000003</v>
      </c>
      <c r="V6249" s="50">
        <v>4.7990000000000004</v>
      </c>
      <c r="W6249" s="50" t="s">
        <v>311</v>
      </c>
      <c r="X6249" s="50">
        <v>3.2130000000000001</v>
      </c>
      <c r="Y6249" s="50">
        <v>1.458</v>
      </c>
      <c r="Z6249" s="50">
        <v>0.86499999999999999</v>
      </c>
      <c r="AA6249" s="50">
        <v>0.33500000000000002</v>
      </c>
      <c r="AB6249" s="50">
        <v>9.5000000000000001E-2</v>
      </c>
      <c r="AC6249" s="50" t="str">
        <f t="shared" si="397"/>
        <v>Tonga-2075</v>
      </c>
      <c r="AD6249" s="51">
        <f t="shared" si="398"/>
        <v>95.072000000000017</v>
      </c>
      <c r="AE6249" s="15">
        <f t="shared" si="399"/>
        <v>0.62916526422080099</v>
      </c>
      <c r="AF6249">
        <f t="shared" si="400"/>
        <v>0.19012785837226454</v>
      </c>
    </row>
    <row r="6250" spans="1:32" x14ac:dyDescent="0.25">
      <c r="A6250" s="59">
        <v>6233</v>
      </c>
      <c r="B6250" s="60" t="s">
        <v>309</v>
      </c>
      <c r="C6250" s="61" t="s">
        <v>394</v>
      </c>
      <c r="D6250" s="62"/>
      <c r="E6250" s="62">
        <v>780</v>
      </c>
      <c r="F6250" s="62">
        <v>2075</v>
      </c>
      <c r="G6250" s="50">
        <v>57.145000000000003</v>
      </c>
      <c r="H6250" s="50">
        <v>57.622</v>
      </c>
      <c r="I6250" s="50">
        <v>58.363</v>
      </c>
      <c r="J6250" s="50">
        <v>59.512999999999998</v>
      </c>
      <c r="K6250" s="50">
        <v>61.633000000000003</v>
      </c>
      <c r="L6250" s="50">
        <v>64.850999999999999</v>
      </c>
      <c r="M6250" s="50">
        <v>67.756</v>
      </c>
      <c r="N6250" s="50">
        <v>68.281999999999996</v>
      </c>
      <c r="O6250" s="50">
        <v>67.138999999999996</v>
      </c>
      <c r="P6250" s="50">
        <v>67.138999999999996</v>
      </c>
      <c r="Q6250" s="50">
        <v>70.373999999999995</v>
      </c>
      <c r="R6250" s="50">
        <v>75.813000000000002</v>
      </c>
      <c r="S6250" s="50">
        <v>79.736000000000004</v>
      </c>
      <c r="T6250" s="50">
        <v>73.772000000000006</v>
      </c>
      <c r="U6250" s="50">
        <v>60.07</v>
      </c>
      <c r="V6250" s="50">
        <v>46.051000000000002</v>
      </c>
      <c r="W6250" s="50" t="s">
        <v>311</v>
      </c>
      <c r="X6250" s="50">
        <v>38.107999999999997</v>
      </c>
      <c r="Y6250" s="50">
        <v>28.402000000000001</v>
      </c>
      <c r="Z6250" s="50">
        <v>14.442</v>
      </c>
      <c r="AA6250" s="50">
        <v>3.7280000000000002</v>
      </c>
      <c r="AB6250" s="50">
        <v>0.70399999999999996</v>
      </c>
      <c r="AC6250" s="50" t="str">
        <f t="shared" si="397"/>
        <v>Trinidad and Tobago-2075</v>
      </c>
      <c r="AD6250" s="51">
        <f t="shared" si="398"/>
        <v>682.23599999999999</v>
      </c>
      <c r="AE6250" s="15">
        <f t="shared" si="399"/>
        <v>0.64260314612538771</v>
      </c>
      <c r="AF6250">
        <f t="shared" si="400"/>
        <v>0.31013273850024442</v>
      </c>
    </row>
    <row r="6251" spans="1:32" x14ac:dyDescent="0.25">
      <c r="A6251" s="59">
        <v>6234</v>
      </c>
      <c r="B6251" s="60" t="s">
        <v>309</v>
      </c>
      <c r="C6251" s="61" t="s">
        <v>395</v>
      </c>
      <c r="D6251" s="62"/>
      <c r="E6251" s="62">
        <v>850</v>
      </c>
      <c r="F6251" s="62">
        <v>2075</v>
      </c>
      <c r="G6251" s="50">
        <v>3.0880000000000001</v>
      </c>
      <c r="H6251" s="50">
        <v>3.2919999999999998</v>
      </c>
      <c r="I6251" s="50">
        <v>3.5049999999999999</v>
      </c>
      <c r="J6251" s="50">
        <v>3.5579999999999998</v>
      </c>
      <c r="K6251" s="50">
        <v>3.4769999999999999</v>
      </c>
      <c r="L6251" s="50">
        <v>3.4470000000000001</v>
      </c>
      <c r="M6251" s="50">
        <v>3.5550000000000002</v>
      </c>
      <c r="N6251" s="50">
        <v>3.7080000000000002</v>
      </c>
      <c r="O6251" s="50">
        <v>3.863</v>
      </c>
      <c r="P6251" s="50">
        <v>3.9460000000000002</v>
      </c>
      <c r="Q6251" s="50">
        <v>4.0670000000000002</v>
      </c>
      <c r="R6251" s="50">
        <v>4.3650000000000002</v>
      </c>
      <c r="S6251" s="50">
        <v>4.806</v>
      </c>
      <c r="T6251" s="50">
        <v>5.0570000000000004</v>
      </c>
      <c r="U6251" s="50">
        <v>4.5830000000000002</v>
      </c>
      <c r="V6251" s="50">
        <v>4.367</v>
      </c>
      <c r="W6251" s="50" t="s">
        <v>311</v>
      </c>
      <c r="X6251" s="50">
        <v>3.9180000000000001</v>
      </c>
      <c r="Y6251" s="50">
        <v>2.319</v>
      </c>
      <c r="Z6251" s="50">
        <v>1.655</v>
      </c>
      <c r="AA6251" s="50">
        <v>0.85899999999999999</v>
      </c>
      <c r="AB6251" s="50">
        <v>0.32800000000000001</v>
      </c>
      <c r="AC6251" s="50" t="str">
        <f t="shared" si="397"/>
        <v>United States Virgin Islands-2075</v>
      </c>
      <c r="AD6251" s="51">
        <f t="shared" si="398"/>
        <v>38.791999999999994</v>
      </c>
      <c r="AE6251" s="15">
        <f t="shared" si="399"/>
        <v>0.84994328727572721</v>
      </c>
      <c r="AF6251">
        <f t="shared" si="400"/>
        <v>0.4742691620272409</v>
      </c>
    </row>
    <row r="6252" spans="1:32" x14ac:dyDescent="0.25">
      <c r="A6252" s="59">
        <v>6235</v>
      </c>
      <c r="B6252" s="60" t="s">
        <v>309</v>
      </c>
      <c r="C6252" s="61" t="s">
        <v>396</v>
      </c>
      <c r="D6252" s="62"/>
      <c r="E6252" s="62">
        <v>548</v>
      </c>
      <c r="F6252" s="62">
        <v>2075</v>
      </c>
      <c r="G6252" s="50">
        <v>42.892000000000003</v>
      </c>
      <c r="H6252" s="50">
        <v>42.95</v>
      </c>
      <c r="I6252" s="50">
        <v>42.884999999999998</v>
      </c>
      <c r="J6252" s="50">
        <v>41.716000000000001</v>
      </c>
      <c r="K6252" s="50">
        <v>41.750999999999998</v>
      </c>
      <c r="L6252" s="50">
        <v>41.363999999999997</v>
      </c>
      <c r="M6252" s="50">
        <v>40.595999999999997</v>
      </c>
      <c r="N6252" s="50">
        <v>39.662999999999997</v>
      </c>
      <c r="O6252" s="50">
        <v>38.085000000000001</v>
      </c>
      <c r="P6252" s="50">
        <v>36.78</v>
      </c>
      <c r="Q6252" s="50">
        <v>34.823</v>
      </c>
      <c r="R6252" s="50">
        <v>33.128</v>
      </c>
      <c r="S6252" s="50">
        <v>30.332999999999998</v>
      </c>
      <c r="T6252" s="50">
        <v>28.396000000000001</v>
      </c>
      <c r="U6252" s="50">
        <v>22.305</v>
      </c>
      <c r="V6252" s="50">
        <v>18.39</v>
      </c>
      <c r="W6252" s="50" t="s">
        <v>311</v>
      </c>
      <c r="X6252" s="50">
        <v>12.153</v>
      </c>
      <c r="Y6252" s="50">
        <v>7.6459999999999999</v>
      </c>
      <c r="Z6252" s="50">
        <v>2.9510000000000001</v>
      </c>
      <c r="AA6252" s="50">
        <v>0.70399999999999996</v>
      </c>
      <c r="AB6252" s="50">
        <v>0.105</v>
      </c>
      <c r="AC6252" s="50" t="str">
        <f t="shared" si="397"/>
        <v>Vanuatu-2075</v>
      </c>
      <c r="AD6252" s="51">
        <f t="shared" si="398"/>
        <v>378.23899999999992</v>
      </c>
      <c r="AE6252" s="15">
        <f t="shared" si="399"/>
        <v>0.58528337902754612</v>
      </c>
      <c r="AF6252">
        <f t="shared" si="400"/>
        <v>0.18275387304079566</v>
      </c>
    </row>
    <row r="6253" spans="1:32" x14ac:dyDescent="0.25">
      <c r="A6253" s="45">
        <v>6236</v>
      </c>
      <c r="B6253" s="46" t="s">
        <v>309</v>
      </c>
      <c r="C6253" s="47" t="s">
        <v>397</v>
      </c>
      <c r="D6253" s="48"/>
      <c r="E6253" s="48">
        <v>1638</v>
      </c>
      <c r="F6253" s="48">
        <v>2075</v>
      </c>
      <c r="G6253" s="49">
        <v>581395.68299999996</v>
      </c>
      <c r="H6253" s="49">
        <v>583050.25800000003</v>
      </c>
      <c r="I6253" s="49">
        <v>585050.94700000004</v>
      </c>
      <c r="J6253" s="49">
        <v>587992.81299999997</v>
      </c>
      <c r="K6253" s="49">
        <v>591673.10199999996</v>
      </c>
      <c r="L6253" s="49">
        <v>593186.89399999997</v>
      </c>
      <c r="M6253" s="49">
        <v>590154.75100000005</v>
      </c>
      <c r="N6253" s="49">
        <v>582806.80099999998</v>
      </c>
      <c r="O6253" s="49">
        <v>574163.28799999994</v>
      </c>
      <c r="P6253" s="49">
        <v>566622.598</v>
      </c>
      <c r="Q6253" s="49">
        <v>559534.022</v>
      </c>
      <c r="R6253" s="49">
        <v>549366.66700000002</v>
      </c>
      <c r="S6253" s="49">
        <v>526742.13300000003</v>
      </c>
      <c r="T6253" s="49">
        <v>481716.61999999901</v>
      </c>
      <c r="U6253" s="49">
        <v>420031.62199999997</v>
      </c>
      <c r="V6253" s="49">
        <v>354824.48800000001</v>
      </c>
      <c r="W6253" s="49" t="s">
        <v>311</v>
      </c>
      <c r="X6253" s="49">
        <v>291203.40399999998</v>
      </c>
      <c r="Y6253" s="49">
        <v>209479.01300000001</v>
      </c>
      <c r="Z6253" s="49">
        <v>105025.069</v>
      </c>
      <c r="AA6253" s="49">
        <v>38600.671999999999</v>
      </c>
      <c r="AB6253" s="49">
        <v>10510.048000000001</v>
      </c>
      <c r="AC6253" s="50" t="str">
        <f t="shared" si="397"/>
        <v>COUNTRIES WITH ACCESS TO THE SEA-2075</v>
      </c>
      <c r="AD6253" s="51">
        <f t="shared" si="398"/>
        <v>5722243.0690000011</v>
      </c>
      <c r="AE6253" s="15">
        <f t="shared" si="399"/>
        <v>0.63976447345145071</v>
      </c>
      <c r="AF6253">
        <f t="shared" si="400"/>
        <v>0.2558160411095794</v>
      </c>
    </row>
    <row r="6254" spans="1:32" x14ac:dyDescent="0.25">
      <c r="A6254" s="59">
        <v>6237</v>
      </c>
      <c r="B6254" s="60" t="s">
        <v>309</v>
      </c>
      <c r="C6254" s="61" t="s">
        <v>398</v>
      </c>
      <c r="D6254" s="62"/>
      <c r="E6254" s="62">
        <v>8</v>
      </c>
      <c r="F6254" s="62">
        <v>2075</v>
      </c>
      <c r="G6254" s="50">
        <v>85.838999999999999</v>
      </c>
      <c r="H6254" s="50">
        <v>90.03</v>
      </c>
      <c r="I6254" s="50">
        <v>96.832999999999998</v>
      </c>
      <c r="J6254" s="50">
        <v>102.40600000000001</v>
      </c>
      <c r="K6254" s="50">
        <v>103.28400000000001</v>
      </c>
      <c r="L6254" s="50">
        <v>100.303</v>
      </c>
      <c r="M6254" s="50">
        <v>97.197000000000003</v>
      </c>
      <c r="N6254" s="50">
        <v>100.133</v>
      </c>
      <c r="O6254" s="50">
        <v>110.76</v>
      </c>
      <c r="P6254" s="50">
        <v>122.2</v>
      </c>
      <c r="Q6254" s="50">
        <v>127.66</v>
      </c>
      <c r="R6254" s="50">
        <v>127.625</v>
      </c>
      <c r="S6254" s="50">
        <v>128.81800000000001</v>
      </c>
      <c r="T6254" s="50">
        <v>115.294</v>
      </c>
      <c r="U6254" s="50">
        <v>144.03700000000001</v>
      </c>
      <c r="V6254" s="50">
        <v>180.05099999999999</v>
      </c>
      <c r="W6254" s="50" t="s">
        <v>311</v>
      </c>
      <c r="X6254" s="50">
        <v>140.63800000000001</v>
      </c>
      <c r="Y6254" s="50">
        <v>98.070999999999998</v>
      </c>
      <c r="Z6254" s="50">
        <v>60.741</v>
      </c>
      <c r="AA6254" s="50">
        <v>22.158999999999999</v>
      </c>
      <c r="AB6254" s="50">
        <v>4.9610000000000003</v>
      </c>
      <c r="AC6254" s="50" t="str">
        <f t="shared" si="397"/>
        <v>Albania-2075</v>
      </c>
      <c r="AD6254" s="51">
        <f t="shared" si="398"/>
        <v>1120.386</v>
      </c>
      <c r="AE6254" s="15">
        <f t="shared" si="399"/>
        <v>0.92705014164761101</v>
      </c>
      <c r="AF6254">
        <f t="shared" si="400"/>
        <v>0.54982312675150458</v>
      </c>
    </row>
    <row r="6255" spans="1:32" x14ac:dyDescent="0.25">
      <c r="A6255" s="59">
        <v>6238</v>
      </c>
      <c r="B6255" s="60" t="s">
        <v>309</v>
      </c>
      <c r="C6255" s="61" t="s">
        <v>399</v>
      </c>
      <c r="D6255" s="62"/>
      <c r="E6255" s="62">
        <v>12</v>
      </c>
      <c r="F6255" s="62">
        <v>2075</v>
      </c>
      <c r="G6255" s="50">
        <v>3388.404</v>
      </c>
      <c r="H6255" s="50">
        <v>3350.9180000000001</v>
      </c>
      <c r="I6255" s="50">
        <v>3383.6930000000002</v>
      </c>
      <c r="J6255" s="50">
        <v>3535.8960000000002</v>
      </c>
      <c r="K6255" s="50">
        <v>3762.8009999999999</v>
      </c>
      <c r="L6255" s="50">
        <v>3892.41</v>
      </c>
      <c r="M6255" s="50">
        <v>3807.43</v>
      </c>
      <c r="N6255" s="50">
        <v>3610.6190000000001</v>
      </c>
      <c r="O6255" s="50">
        <v>3486.83</v>
      </c>
      <c r="P6255" s="50">
        <v>3578.114</v>
      </c>
      <c r="Q6255" s="50">
        <v>3868.7420000000002</v>
      </c>
      <c r="R6255" s="50">
        <v>4175.7539999999999</v>
      </c>
      <c r="S6255" s="50">
        <v>4353.5420000000004</v>
      </c>
      <c r="T6255" s="50">
        <v>3477.511</v>
      </c>
      <c r="U6255" s="50">
        <v>2506.8270000000002</v>
      </c>
      <c r="V6255" s="50">
        <v>2360.9029999999998</v>
      </c>
      <c r="W6255" s="50" t="s">
        <v>311</v>
      </c>
      <c r="X6255" s="50">
        <v>2377.2579999999998</v>
      </c>
      <c r="Y6255" s="50">
        <v>1815.345</v>
      </c>
      <c r="Z6255" s="50">
        <v>982.178</v>
      </c>
      <c r="AA6255" s="50">
        <v>324.70999999999998</v>
      </c>
      <c r="AB6255" s="50">
        <v>59.584000000000003</v>
      </c>
      <c r="AC6255" s="50" t="str">
        <f t="shared" si="397"/>
        <v>Algeria-2075</v>
      </c>
      <c r="AD6255" s="51">
        <f t="shared" si="398"/>
        <v>38072.137999999999</v>
      </c>
      <c r="AE6255" s="15">
        <f t="shared" si="399"/>
        <v>0.63110012366523771</v>
      </c>
      <c r="AF6255">
        <f t="shared" si="400"/>
        <v>0.28850029794489912</v>
      </c>
    </row>
    <row r="6256" spans="1:32" x14ac:dyDescent="0.25">
      <c r="A6256" s="59">
        <v>6239</v>
      </c>
      <c r="B6256" s="60" t="s">
        <v>309</v>
      </c>
      <c r="C6256" s="61" t="s">
        <v>400</v>
      </c>
      <c r="D6256" s="62"/>
      <c r="E6256" s="62">
        <v>24</v>
      </c>
      <c r="F6256" s="62">
        <v>2075</v>
      </c>
      <c r="G6256" s="50">
        <v>13285.12</v>
      </c>
      <c r="H6256" s="50">
        <v>12708.297</v>
      </c>
      <c r="I6256" s="50">
        <v>12103.053</v>
      </c>
      <c r="J6256" s="50">
        <v>11436.844999999999</v>
      </c>
      <c r="K6256" s="50">
        <v>10712.388999999999</v>
      </c>
      <c r="L6256" s="50">
        <v>9952.2099999999991</v>
      </c>
      <c r="M6256" s="50">
        <v>9167.4629999999997</v>
      </c>
      <c r="N6256" s="50">
        <v>8342.9339999999993</v>
      </c>
      <c r="O6256" s="50">
        <v>7472.8440000000001</v>
      </c>
      <c r="P6256" s="50">
        <v>6577.6459999999997</v>
      </c>
      <c r="Q6256" s="50">
        <v>5676.0020000000004</v>
      </c>
      <c r="R6256" s="50">
        <v>4819.2560000000003</v>
      </c>
      <c r="S6256" s="50">
        <v>4019.1790000000001</v>
      </c>
      <c r="T6256" s="50">
        <v>3188.797</v>
      </c>
      <c r="U6256" s="50">
        <v>2264.1999999999998</v>
      </c>
      <c r="V6256" s="50">
        <v>1446.6790000000001</v>
      </c>
      <c r="W6256" s="50" t="s">
        <v>311</v>
      </c>
      <c r="X6256" s="50">
        <v>811.97500000000002</v>
      </c>
      <c r="Y6256" s="50">
        <v>353.923</v>
      </c>
      <c r="Z6256" s="50">
        <v>103.563</v>
      </c>
      <c r="AA6256" s="50">
        <v>18.454000000000001</v>
      </c>
      <c r="AB6256" s="50">
        <v>1.716</v>
      </c>
      <c r="AC6256" s="50" t="str">
        <f t="shared" si="397"/>
        <v>Angola-2075</v>
      </c>
      <c r="AD6256" s="51">
        <f t="shared" si="398"/>
        <v>78176.767999999982</v>
      </c>
      <c r="AE6256" s="15">
        <f t="shared" si="399"/>
        <v>0.5920656249181343</v>
      </c>
      <c r="AF6256">
        <f t="shared" si="400"/>
        <v>7.0431572568745368E-2</v>
      </c>
    </row>
    <row r="6257" spans="1:32" x14ac:dyDescent="0.25">
      <c r="A6257" s="59">
        <v>6240</v>
      </c>
      <c r="B6257" s="60" t="s">
        <v>309</v>
      </c>
      <c r="C6257" s="61" t="s">
        <v>357</v>
      </c>
      <c r="D6257" s="62"/>
      <c r="E6257" s="62">
        <v>28</v>
      </c>
      <c r="F6257" s="62">
        <v>2075</v>
      </c>
      <c r="G6257" s="50">
        <v>6.53</v>
      </c>
      <c r="H6257" s="50">
        <v>6.6559999999999997</v>
      </c>
      <c r="I6257" s="50">
        <v>6.8259999999999996</v>
      </c>
      <c r="J6257" s="50">
        <v>7.0069999999999997</v>
      </c>
      <c r="K6257" s="50">
        <v>7.15</v>
      </c>
      <c r="L6257" s="50">
        <v>7.2439999999999998</v>
      </c>
      <c r="M6257" s="50">
        <v>7.335</v>
      </c>
      <c r="N6257" s="50">
        <v>7.4859999999999998</v>
      </c>
      <c r="O6257" s="50">
        <v>7.7080000000000002</v>
      </c>
      <c r="P6257" s="50">
        <v>7.9219999999999997</v>
      </c>
      <c r="Q6257" s="50">
        <v>7.9809999999999999</v>
      </c>
      <c r="R6257" s="50">
        <v>7.819</v>
      </c>
      <c r="S6257" s="50">
        <v>7.54</v>
      </c>
      <c r="T6257" s="50">
        <v>7.2960000000000003</v>
      </c>
      <c r="U6257" s="50">
        <v>7.1</v>
      </c>
      <c r="V6257" s="50">
        <v>6.548</v>
      </c>
      <c r="W6257" s="50" t="s">
        <v>311</v>
      </c>
      <c r="X6257" s="50">
        <v>5.2279999999999998</v>
      </c>
      <c r="Y6257" s="50">
        <v>3.4129999999999998</v>
      </c>
      <c r="Z6257" s="50">
        <v>1.768</v>
      </c>
      <c r="AA6257" s="50">
        <v>0.54</v>
      </c>
      <c r="AB6257" s="50">
        <v>0.15</v>
      </c>
      <c r="AC6257" s="50" t="str">
        <f t="shared" si="397"/>
        <v>Antigua and Barbuda-2075</v>
      </c>
      <c r="AD6257" s="51">
        <f t="shared" si="398"/>
        <v>75.192000000000007</v>
      </c>
      <c r="AE6257" s="15">
        <f t="shared" si="399"/>
        <v>0.69229439302053408</v>
      </c>
      <c r="AF6257">
        <f t="shared" si="400"/>
        <v>0.33657199277341299</v>
      </c>
    </row>
    <row r="6258" spans="1:32" x14ac:dyDescent="0.25">
      <c r="A6258" s="59">
        <v>6241</v>
      </c>
      <c r="B6258" s="60" t="s">
        <v>309</v>
      </c>
      <c r="C6258" s="61" t="s">
        <v>155</v>
      </c>
      <c r="D6258" s="62"/>
      <c r="E6258" s="62">
        <v>32</v>
      </c>
      <c r="F6258" s="62">
        <v>2075</v>
      </c>
      <c r="G6258" s="50">
        <v>3130.2460000000001</v>
      </c>
      <c r="H6258" s="50">
        <v>3184.4470000000001</v>
      </c>
      <c r="I6258" s="50">
        <v>3245.2280000000001</v>
      </c>
      <c r="J6258" s="50">
        <v>3306.279</v>
      </c>
      <c r="K6258" s="50">
        <v>3373.4319999999998</v>
      </c>
      <c r="L6258" s="50">
        <v>3436.567</v>
      </c>
      <c r="M6258" s="50">
        <v>3485.1410000000001</v>
      </c>
      <c r="N6258" s="50">
        <v>3523.6329999999998</v>
      </c>
      <c r="O6258" s="50">
        <v>3551.3290000000002</v>
      </c>
      <c r="P6258" s="50">
        <v>3567.5509999999999</v>
      </c>
      <c r="Q6258" s="50">
        <v>3566.817</v>
      </c>
      <c r="R6258" s="50">
        <v>3546.4270000000001</v>
      </c>
      <c r="S6258" s="50">
        <v>3476.248</v>
      </c>
      <c r="T6258" s="50">
        <v>3281.107</v>
      </c>
      <c r="U6258" s="50">
        <v>3033.7370000000001</v>
      </c>
      <c r="V6258" s="50">
        <v>2622.5920000000001</v>
      </c>
      <c r="W6258" s="50" t="s">
        <v>311</v>
      </c>
      <c r="X6258" s="50">
        <v>2206.6480000000001</v>
      </c>
      <c r="Y6258" s="50">
        <v>1567.0830000000001</v>
      </c>
      <c r="Z6258" s="50">
        <v>890.63099999999997</v>
      </c>
      <c r="AA6258" s="50">
        <v>384.637</v>
      </c>
      <c r="AB6258" s="50">
        <v>88.308999999999997</v>
      </c>
      <c r="AC6258" s="50" t="str">
        <f t="shared" si="397"/>
        <v>Argentina-2075</v>
      </c>
      <c r="AD6258" s="51">
        <f t="shared" si="398"/>
        <v>34833.423999999999</v>
      </c>
      <c r="AE6258" s="15">
        <f t="shared" si="399"/>
        <v>0.67850536312479648</v>
      </c>
      <c r="AF6258">
        <f t="shared" si="400"/>
        <v>0.31704625997432717</v>
      </c>
    </row>
    <row r="6259" spans="1:32" x14ac:dyDescent="0.25">
      <c r="A6259" s="59">
        <v>6242</v>
      </c>
      <c r="B6259" s="60" t="s">
        <v>309</v>
      </c>
      <c r="C6259" s="61" t="s">
        <v>358</v>
      </c>
      <c r="D6259" s="62"/>
      <c r="E6259" s="62">
        <v>533</v>
      </c>
      <c r="F6259" s="62">
        <v>2075</v>
      </c>
      <c r="G6259" s="50">
        <v>5.0919999999999996</v>
      </c>
      <c r="H6259" s="50">
        <v>5.3179999999999996</v>
      </c>
      <c r="I6259" s="50">
        <v>5.5110000000000001</v>
      </c>
      <c r="J6259" s="50">
        <v>5.5620000000000003</v>
      </c>
      <c r="K6259" s="50">
        <v>5.4809999999999999</v>
      </c>
      <c r="L6259" s="50">
        <v>5.44</v>
      </c>
      <c r="M6259" s="50">
        <v>5.6360000000000001</v>
      </c>
      <c r="N6259" s="50">
        <v>6.0350000000000001</v>
      </c>
      <c r="O6259" s="50">
        <v>6.4020000000000001</v>
      </c>
      <c r="P6259" s="50">
        <v>6.4740000000000002</v>
      </c>
      <c r="Q6259" s="50">
        <v>6.17</v>
      </c>
      <c r="R6259" s="50">
        <v>5.8339999999999996</v>
      </c>
      <c r="S6259" s="50">
        <v>5.6539999999999999</v>
      </c>
      <c r="T6259" s="50">
        <v>6.4619999999999997</v>
      </c>
      <c r="U6259" s="50">
        <v>6.399</v>
      </c>
      <c r="V6259" s="50">
        <v>5.9589999999999996</v>
      </c>
      <c r="W6259" s="50" t="s">
        <v>311</v>
      </c>
      <c r="X6259" s="50">
        <v>4.6529999999999996</v>
      </c>
      <c r="Y6259" s="50">
        <v>2.2869999999999999</v>
      </c>
      <c r="Z6259" s="50">
        <v>1.2430000000000001</v>
      </c>
      <c r="AA6259" s="50">
        <v>0.48899999999999999</v>
      </c>
      <c r="AB6259" s="50">
        <v>0.11600000000000001</v>
      </c>
      <c r="AC6259" s="50" t="str">
        <f t="shared" si="397"/>
        <v>Aruba-2075</v>
      </c>
      <c r="AD6259" s="51">
        <f t="shared" si="398"/>
        <v>58.688000000000002</v>
      </c>
      <c r="AE6259" s="15">
        <f t="shared" si="399"/>
        <v>0.74170188113413293</v>
      </c>
      <c r="AF6259">
        <f t="shared" si="400"/>
        <v>0.37003578656730413</v>
      </c>
    </row>
    <row r="6260" spans="1:32" x14ac:dyDescent="0.25">
      <c r="A6260" s="59">
        <v>6243</v>
      </c>
      <c r="B6260" s="60" t="s">
        <v>309</v>
      </c>
      <c r="C6260" s="61" t="s">
        <v>262</v>
      </c>
      <c r="D6260" s="62">
        <v>7</v>
      </c>
      <c r="E6260" s="62">
        <v>36</v>
      </c>
      <c r="F6260" s="62">
        <v>2075</v>
      </c>
      <c r="G6260" s="50">
        <v>2021.4870000000001</v>
      </c>
      <c r="H6260" s="50">
        <v>2038.739</v>
      </c>
      <c r="I6260" s="50">
        <v>2076.498</v>
      </c>
      <c r="J6260" s="50">
        <v>2138.5619999999999</v>
      </c>
      <c r="K6260" s="50">
        <v>2208.5239999999999</v>
      </c>
      <c r="L6260" s="50">
        <v>2257.1590000000001</v>
      </c>
      <c r="M6260" s="50">
        <v>2266.556</v>
      </c>
      <c r="N6260" s="50">
        <v>2253.1999999999998</v>
      </c>
      <c r="O6260" s="50">
        <v>2244.1260000000002</v>
      </c>
      <c r="P6260" s="50">
        <v>2260.9250000000002</v>
      </c>
      <c r="Q6260" s="50">
        <v>2275.652</v>
      </c>
      <c r="R6260" s="50">
        <v>2269.7579999999998</v>
      </c>
      <c r="S6260" s="50">
        <v>2157.4499999999998</v>
      </c>
      <c r="T6260" s="50">
        <v>2040.309</v>
      </c>
      <c r="U6260" s="50">
        <v>1825.778</v>
      </c>
      <c r="V6260" s="50">
        <v>1726.566</v>
      </c>
      <c r="W6260" s="50" t="s">
        <v>311</v>
      </c>
      <c r="X6260" s="50">
        <v>1642.6880000000001</v>
      </c>
      <c r="Y6260" s="50">
        <v>1346.2439999999999</v>
      </c>
      <c r="Z6260" s="50">
        <v>824.80600000000004</v>
      </c>
      <c r="AA6260" s="50">
        <v>300.04500000000002</v>
      </c>
      <c r="AB6260" s="50">
        <v>69.138000000000005</v>
      </c>
      <c r="AC6260" s="50" t="str">
        <f t="shared" si="397"/>
        <v>Australia-2075</v>
      </c>
      <c r="AD6260" s="51">
        <f t="shared" si="398"/>
        <v>22331.912</v>
      </c>
      <c r="AE6260" s="15">
        <f t="shared" si="399"/>
        <v>0.71253630231034415</v>
      </c>
      <c r="AF6260">
        <f t="shared" si="400"/>
        <v>0.34338048370143204</v>
      </c>
    </row>
    <row r="6261" spans="1:32" x14ac:dyDescent="0.25">
      <c r="A6261" s="59">
        <v>6244</v>
      </c>
      <c r="B6261" s="60" t="s">
        <v>309</v>
      </c>
      <c r="C6261" s="61" t="s">
        <v>359</v>
      </c>
      <c r="D6261" s="62"/>
      <c r="E6261" s="62">
        <v>44</v>
      </c>
      <c r="F6261" s="62">
        <v>2075</v>
      </c>
      <c r="G6261" s="50">
        <v>23.561</v>
      </c>
      <c r="H6261" s="50">
        <v>23.838999999999999</v>
      </c>
      <c r="I6261" s="50">
        <v>24.343</v>
      </c>
      <c r="J6261" s="50">
        <v>25.276</v>
      </c>
      <c r="K6261" s="50">
        <v>26.414999999999999</v>
      </c>
      <c r="L6261" s="50">
        <v>27.196999999999999</v>
      </c>
      <c r="M6261" s="50">
        <v>27.408999999999999</v>
      </c>
      <c r="N6261" s="50">
        <v>27.62</v>
      </c>
      <c r="O6261" s="50">
        <v>28.434999999999999</v>
      </c>
      <c r="P6261" s="50">
        <v>29.513999999999999</v>
      </c>
      <c r="Q6261" s="50">
        <v>30.138000000000002</v>
      </c>
      <c r="R6261" s="50">
        <v>30.023</v>
      </c>
      <c r="S6261" s="50">
        <v>29.273</v>
      </c>
      <c r="T6261" s="50">
        <v>27.416</v>
      </c>
      <c r="U6261" s="50">
        <v>23.899000000000001</v>
      </c>
      <c r="V6261" s="50">
        <v>25.411999999999999</v>
      </c>
      <c r="W6261" s="50" t="s">
        <v>311</v>
      </c>
      <c r="X6261" s="50">
        <v>23.282</v>
      </c>
      <c r="Y6261" s="50">
        <v>16.099</v>
      </c>
      <c r="Z6261" s="50">
        <v>9.0709999999999997</v>
      </c>
      <c r="AA6261" s="50">
        <v>3.1269999999999998</v>
      </c>
      <c r="AB6261" s="50">
        <v>0.83199999999999996</v>
      </c>
      <c r="AC6261" s="50" t="str">
        <f t="shared" si="397"/>
        <v>Bahamas-2075</v>
      </c>
      <c r="AD6261" s="51">
        <f t="shared" si="398"/>
        <v>281.3</v>
      </c>
      <c r="AE6261" s="15">
        <f t="shared" si="399"/>
        <v>0.71411660149306788</v>
      </c>
      <c r="AF6261">
        <f t="shared" si="400"/>
        <v>0.36578547089164776</v>
      </c>
    </row>
    <row r="6262" spans="1:32" x14ac:dyDescent="0.25">
      <c r="A6262" s="59">
        <v>6245</v>
      </c>
      <c r="B6262" s="60" t="s">
        <v>309</v>
      </c>
      <c r="C6262" s="61" t="s">
        <v>360</v>
      </c>
      <c r="D6262" s="62"/>
      <c r="E6262" s="62">
        <v>48</v>
      </c>
      <c r="F6262" s="62">
        <v>2075</v>
      </c>
      <c r="G6262" s="50">
        <v>95.971000000000004</v>
      </c>
      <c r="H6262" s="50">
        <v>98.918999999999997</v>
      </c>
      <c r="I6262" s="50">
        <v>101.086</v>
      </c>
      <c r="J6262" s="50">
        <v>101.89400000000001</v>
      </c>
      <c r="K6262" s="50">
        <v>113.911</v>
      </c>
      <c r="L6262" s="50">
        <v>137.79400000000001</v>
      </c>
      <c r="M6262" s="50">
        <v>156.607</v>
      </c>
      <c r="N6262" s="50">
        <v>166.96100000000001</v>
      </c>
      <c r="O6262" s="50">
        <v>169.68</v>
      </c>
      <c r="P6262" s="50">
        <v>161.53700000000001</v>
      </c>
      <c r="Q6262" s="50">
        <v>163.363</v>
      </c>
      <c r="R6262" s="50">
        <v>174.905</v>
      </c>
      <c r="S6262" s="50">
        <v>177.631</v>
      </c>
      <c r="T6262" s="50">
        <v>165.91300000000001</v>
      </c>
      <c r="U6262" s="50">
        <v>161.434</v>
      </c>
      <c r="V6262" s="50">
        <v>135.43600000000001</v>
      </c>
      <c r="W6262" s="50" t="s">
        <v>311</v>
      </c>
      <c r="X6262" s="50">
        <v>81.864999999999995</v>
      </c>
      <c r="Y6262" s="50">
        <v>43.957999999999998</v>
      </c>
      <c r="Z6262" s="50">
        <v>22.617000000000001</v>
      </c>
      <c r="AA6262" s="50">
        <v>6.9939999999999998</v>
      </c>
      <c r="AB6262" s="50">
        <v>1.1419999999999999</v>
      </c>
      <c r="AC6262" s="50" t="str">
        <f t="shared" si="397"/>
        <v>Bahrain-2075</v>
      </c>
      <c r="AD6262" s="51">
        <f t="shared" si="398"/>
        <v>1524.2830000000001</v>
      </c>
      <c r="AE6262" s="15">
        <f t="shared" si="399"/>
        <v>0.60050200651716246</v>
      </c>
      <c r="AF6262">
        <f t="shared" si="400"/>
        <v>0.34025872142370944</v>
      </c>
    </row>
    <row r="6263" spans="1:32" x14ac:dyDescent="0.25">
      <c r="A6263" s="59">
        <v>6246</v>
      </c>
      <c r="B6263" s="60" t="s">
        <v>309</v>
      </c>
      <c r="C6263" s="61" t="s">
        <v>401</v>
      </c>
      <c r="D6263" s="62"/>
      <c r="E6263" s="62">
        <v>50</v>
      </c>
      <c r="F6263" s="62">
        <v>2075</v>
      </c>
      <c r="G6263" s="50">
        <v>8970.7849999999999</v>
      </c>
      <c r="H6263" s="50">
        <v>9293.5020000000004</v>
      </c>
      <c r="I6263" s="50">
        <v>9627.9979999999996</v>
      </c>
      <c r="J6263" s="50">
        <v>9896.5529999999999</v>
      </c>
      <c r="K6263" s="50">
        <v>10122.098</v>
      </c>
      <c r="L6263" s="50">
        <v>10430.101000000001</v>
      </c>
      <c r="M6263" s="50">
        <v>10743.63</v>
      </c>
      <c r="N6263" s="50">
        <v>11084.844999999999</v>
      </c>
      <c r="O6263" s="50">
        <v>11575.661</v>
      </c>
      <c r="P6263" s="50">
        <v>12088.262000000001</v>
      </c>
      <c r="Q6263" s="50">
        <v>12510.904</v>
      </c>
      <c r="R6263" s="50">
        <v>12750.099</v>
      </c>
      <c r="S6263" s="50">
        <v>12597.723</v>
      </c>
      <c r="T6263" s="50">
        <v>12321.401</v>
      </c>
      <c r="U6263" s="50">
        <v>11823.704</v>
      </c>
      <c r="V6263" s="50">
        <v>10252.719999999999</v>
      </c>
      <c r="W6263" s="50" t="s">
        <v>311</v>
      </c>
      <c r="X6263" s="50">
        <v>8197.1129999999994</v>
      </c>
      <c r="Y6263" s="50">
        <v>5925.8710000000001</v>
      </c>
      <c r="Z6263" s="50">
        <v>3648.598</v>
      </c>
      <c r="AA6263" s="50">
        <v>1748.2760000000001</v>
      </c>
      <c r="AB6263" s="50">
        <v>763.49</v>
      </c>
      <c r="AC6263" s="50" t="str">
        <f t="shared" si="397"/>
        <v>Bangladesh-2075</v>
      </c>
      <c r="AD6263" s="51">
        <f t="shared" si="398"/>
        <v>113799.87599999999</v>
      </c>
      <c r="AE6263" s="15">
        <f t="shared" si="399"/>
        <v>0.72560235478639723</v>
      </c>
      <c r="AF6263">
        <f t="shared" si="400"/>
        <v>0.38591530127061852</v>
      </c>
    </row>
    <row r="6264" spans="1:32" x14ac:dyDescent="0.25">
      <c r="A6264" s="59">
        <v>6247</v>
      </c>
      <c r="B6264" s="60" t="s">
        <v>309</v>
      </c>
      <c r="C6264" s="61" t="s">
        <v>361</v>
      </c>
      <c r="D6264" s="62"/>
      <c r="E6264" s="62">
        <v>52</v>
      </c>
      <c r="F6264" s="62">
        <v>2075</v>
      </c>
      <c r="G6264" s="50">
        <v>14.071</v>
      </c>
      <c r="H6264" s="50">
        <v>14.762</v>
      </c>
      <c r="I6264" s="50">
        <v>15.052</v>
      </c>
      <c r="J6264" s="50">
        <v>15.018000000000001</v>
      </c>
      <c r="K6264" s="50">
        <v>14.861000000000001</v>
      </c>
      <c r="L6264" s="50">
        <v>14.891</v>
      </c>
      <c r="M6264" s="50">
        <v>15.058</v>
      </c>
      <c r="N6264" s="50">
        <v>15.096</v>
      </c>
      <c r="O6264" s="50">
        <v>15.082000000000001</v>
      </c>
      <c r="P6264" s="50">
        <v>15.009</v>
      </c>
      <c r="Q6264" s="50">
        <v>15.006</v>
      </c>
      <c r="R6264" s="50">
        <v>15.041</v>
      </c>
      <c r="S6264" s="50">
        <v>15.108000000000001</v>
      </c>
      <c r="T6264" s="50">
        <v>15.186</v>
      </c>
      <c r="U6264" s="50">
        <v>15.026</v>
      </c>
      <c r="V6264" s="50">
        <v>13.757</v>
      </c>
      <c r="W6264" s="50" t="s">
        <v>311</v>
      </c>
      <c r="X6264" s="50">
        <v>12.353999999999999</v>
      </c>
      <c r="Y6264" s="50">
        <v>8.6720000000000006</v>
      </c>
      <c r="Z6264" s="50">
        <v>4.8689999999999998</v>
      </c>
      <c r="AA6264" s="50">
        <v>1.659</v>
      </c>
      <c r="AB6264" s="50">
        <v>0.34799999999999998</v>
      </c>
      <c r="AC6264" s="50" t="str">
        <f t="shared" si="397"/>
        <v>Barbados-2075</v>
      </c>
      <c r="AD6264" s="51">
        <f t="shared" si="398"/>
        <v>150.17000000000002</v>
      </c>
      <c r="AE6264" s="15">
        <f t="shared" si="399"/>
        <v>0.77083305587001394</v>
      </c>
      <c r="AF6264">
        <f t="shared" si="400"/>
        <v>0.37036407204143162</v>
      </c>
    </row>
    <row r="6265" spans="1:32" x14ac:dyDescent="0.25">
      <c r="A6265" s="59">
        <v>6248</v>
      </c>
      <c r="B6265" s="60" t="s">
        <v>309</v>
      </c>
      <c r="C6265" s="61" t="s">
        <v>402</v>
      </c>
      <c r="D6265" s="62"/>
      <c r="E6265" s="62">
        <v>56</v>
      </c>
      <c r="F6265" s="62">
        <v>2075</v>
      </c>
      <c r="G6265" s="50">
        <v>661.67399999999998</v>
      </c>
      <c r="H6265" s="50">
        <v>666.20799999999997</v>
      </c>
      <c r="I6265" s="50">
        <v>673.57299999999998</v>
      </c>
      <c r="J6265" s="50">
        <v>686.19600000000003</v>
      </c>
      <c r="K6265" s="50">
        <v>703.34100000000001</v>
      </c>
      <c r="L6265" s="50">
        <v>717.548</v>
      </c>
      <c r="M6265" s="50">
        <v>723.49199999999996</v>
      </c>
      <c r="N6265" s="50">
        <v>720.44899999999996</v>
      </c>
      <c r="O6265" s="50">
        <v>718.42899999999997</v>
      </c>
      <c r="P6265" s="50">
        <v>728.25099999999998</v>
      </c>
      <c r="Q6265" s="50">
        <v>741.55600000000004</v>
      </c>
      <c r="R6265" s="50">
        <v>748.88199999999995</v>
      </c>
      <c r="S6265" s="50">
        <v>732.94200000000001</v>
      </c>
      <c r="T6265" s="50">
        <v>711.12900000000002</v>
      </c>
      <c r="U6265" s="50">
        <v>652.51800000000003</v>
      </c>
      <c r="V6265" s="50">
        <v>623.65099999999995</v>
      </c>
      <c r="W6265" s="50" t="s">
        <v>311</v>
      </c>
      <c r="X6265" s="50">
        <v>609.00599999999997</v>
      </c>
      <c r="Y6265" s="50">
        <v>491.661</v>
      </c>
      <c r="Z6265" s="50">
        <v>304.512</v>
      </c>
      <c r="AA6265" s="50">
        <v>114.01900000000001</v>
      </c>
      <c r="AB6265" s="50">
        <v>20.984999999999999</v>
      </c>
      <c r="AC6265" s="50" t="str">
        <f t="shared" si="397"/>
        <v>Belgium-2075</v>
      </c>
      <c r="AD6265" s="51">
        <f t="shared" si="398"/>
        <v>7221.0860000000002</v>
      </c>
      <c r="AE6265" s="15">
        <f t="shared" si="399"/>
        <v>0.76566544145852844</v>
      </c>
      <c r="AF6265">
        <f t="shared" si="400"/>
        <v>0.38248471869086836</v>
      </c>
    </row>
    <row r="6266" spans="1:32" x14ac:dyDescent="0.25">
      <c r="A6266" s="59">
        <v>6249</v>
      </c>
      <c r="B6266" s="60" t="s">
        <v>309</v>
      </c>
      <c r="C6266" s="61" t="s">
        <v>362</v>
      </c>
      <c r="D6266" s="62"/>
      <c r="E6266" s="62">
        <v>84</v>
      </c>
      <c r="F6266" s="62">
        <v>2075</v>
      </c>
      <c r="G6266" s="50">
        <v>38.357999999999997</v>
      </c>
      <c r="H6266" s="50">
        <v>38.982999999999997</v>
      </c>
      <c r="I6266" s="50">
        <v>39.764000000000003</v>
      </c>
      <c r="J6266" s="50">
        <v>40.994999999999997</v>
      </c>
      <c r="K6266" s="50">
        <v>42.34</v>
      </c>
      <c r="L6266" s="50">
        <v>43.365000000000002</v>
      </c>
      <c r="M6266" s="50">
        <v>43.953000000000003</v>
      </c>
      <c r="N6266" s="50">
        <v>44.518999999999998</v>
      </c>
      <c r="O6266" s="50">
        <v>45.253999999999998</v>
      </c>
      <c r="P6266" s="50">
        <v>45.820999999999998</v>
      </c>
      <c r="Q6266" s="50">
        <v>45.34</v>
      </c>
      <c r="R6266" s="50">
        <v>43.033000000000001</v>
      </c>
      <c r="S6266" s="50">
        <v>39.090000000000003</v>
      </c>
      <c r="T6266" s="50">
        <v>35.19</v>
      </c>
      <c r="U6266" s="50">
        <v>32.527000000000001</v>
      </c>
      <c r="V6266" s="50">
        <v>26.062000000000001</v>
      </c>
      <c r="W6266" s="50" t="s">
        <v>311</v>
      </c>
      <c r="X6266" s="50">
        <v>17.175999999999998</v>
      </c>
      <c r="Y6266" s="50">
        <v>8.6359999999999992</v>
      </c>
      <c r="Z6266" s="50">
        <v>3.008</v>
      </c>
      <c r="AA6266" s="50">
        <v>0.61899999999999999</v>
      </c>
      <c r="AB6266" s="50">
        <v>7.3999999999999996E-2</v>
      </c>
      <c r="AC6266" s="50" t="str">
        <f t="shared" si="397"/>
        <v>Belize-2075</v>
      </c>
      <c r="AD6266" s="51">
        <f t="shared" si="398"/>
        <v>433.71000000000015</v>
      </c>
      <c r="AE6266" s="15">
        <f t="shared" si="399"/>
        <v>0.55428051001821477</v>
      </c>
      <c r="AF6266">
        <f t="shared" si="400"/>
        <v>0.22383558908163348</v>
      </c>
    </row>
    <row r="6267" spans="1:32" x14ac:dyDescent="0.25">
      <c r="A6267" s="59">
        <v>6250</v>
      </c>
      <c r="B6267" s="60" t="s">
        <v>309</v>
      </c>
      <c r="C6267" s="61" t="s">
        <v>403</v>
      </c>
      <c r="D6267" s="62"/>
      <c r="E6267" s="62">
        <v>204</v>
      </c>
      <c r="F6267" s="62">
        <v>2075</v>
      </c>
      <c r="G6267" s="50">
        <v>3390.5340000000001</v>
      </c>
      <c r="H6267" s="50">
        <v>3280.4209999999998</v>
      </c>
      <c r="I6267" s="50">
        <v>3176.491</v>
      </c>
      <c r="J6267" s="50">
        <v>3049.4450000000002</v>
      </c>
      <c r="K6267" s="50">
        <v>2907.6170000000002</v>
      </c>
      <c r="L6267" s="50">
        <v>2748.8879999999999</v>
      </c>
      <c r="M6267" s="50">
        <v>2581.8960000000002</v>
      </c>
      <c r="N6267" s="50">
        <v>2401.6390000000001</v>
      </c>
      <c r="O6267" s="50">
        <v>2204.2809999999999</v>
      </c>
      <c r="P6267" s="50">
        <v>1995.8920000000001</v>
      </c>
      <c r="Q6267" s="50">
        <v>1774.2919999999999</v>
      </c>
      <c r="R6267" s="50">
        <v>1542.481</v>
      </c>
      <c r="S6267" s="50">
        <v>1303.93</v>
      </c>
      <c r="T6267" s="50">
        <v>1037.8900000000001</v>
      </c>
      <c r="U6267" s="50">
        <v>759.39099999999996</v>
      </c>
      <c r="V6267" s="50">
        <v>497.22800000000001</v>
      </c>
      <c r="W6267" s="50" t="s">
        <v>311</v>
      </c>
      <c r="X6267" s="50">
        <v>267.16000000000003</v>
      </c>
      <c r="Y6267" s="50">
        <v>105.93</v>
      </c>
      <c r="Z6267" s="50">
        <v>28.027999999999999</v>
      </c>
      <c r="AA6267" s="50">
        <v>4.3810000000000002</v>
      </c>
      <c r="AB6267" s="50">
        <v>0.38</v>
      </c>
      <c r="AC6267" s="50" t="str">
        <f t="shared" si="397"/>
        <v>Benin-2075</v>
      </c>
      <c r="AD6267" s="51">
        <f t="shared" si="398"/>
        <v>22510.361000000001</v>
      </c>
      <c r="AE6267" s="15">
        <f t="shared" si="399"/>
        <v>0.55742482317364861</v>
      </c>
      <c r="AF6267">
        <f t="shared" si="400"/>
        <v>8.3453986853929851E-2</v>
      </c>
    </row>
    <row r="6268" spans="1:32" x14ac:dyDescent="0.25">
      <c r="A6268" s="59">
        <v>6251</v>
      </c>
      <c r="B6268" s="60" t="s">
        <v>309</v>
      </c>
      <c r="C6268" s="61" t="s">
        <v>404</v>
      </c>
      <c r="D6268" s="62"/>
      <c r="E6268" s="62">
        <v>70</v>
      </c>
      <c r="F6268" s="62">
        <v>2075</v>
      </c>
      <c r="G6268" s="50">
        <v>110.107</v>
      </c>
      <c r="H6268" s="50">
        <v>114.048</v>
      </c>
      <c r="I6268" s="50">
        <v>119.994</v>
      </c>
      <c r="J6268" s="50">
        <v>125.26</v>
      </c>
      <c r="K6268" s="50">
        <v>127.19499999999999</v>
      </c>
      <c r="L6268" s="50">
        <v>126.69199999999999</v>
      </c>
      <c r="M6268" s="50">
        <v>127.07599999999999</v>
      </c>
      <c r="N6268" s="50">
        <v>131.34800000000001</v>
      </c>
      <c r="O6268" s="50">
        <v>140.98500000000001</v>
      </c>
      <c r="P6268" s="50">
        <v>152.21899999999999</v>
      </c>
      <c r="Q6268" s="50">
        <v>156.76300000000001</v>
      </c>
      <c r="R6268" s="50">
        <v>153.553</v>
      </c>
      <c r="S6268" s="50">
        <v>151.411</v>
      </c>
      <c r="T6268" s="50">
        <v>156.03100000000001</v>
      </c>
      <c r="U6268" s="50">
        <v>151.08500000000001</v>
      </c>
      <c r="V6268" s="50">
        <v>181.00800000000001</v>
      </c>
      <c r="W6268" s="50" t="s">
        <v>311</v>
      </c>
      <c r="X6268" s="50">
        <v>153.89400000000001</v>
      </c>
      <c r="Y6268" s="50">
        <v>116.11199999999999</v>
      </c>
      <c r="Z6268" s="50">
        <v>65.704999999999998</v>
      </c>
      <c r="AA6268" s="50">
        <v>25.972000000000001</v>
      </c>
      <c r="AB6268" s="50">
        <v>6.5140000000000002</v>
      </c>
      <c r="AC6268" s="50" t="str">
        <f t="shared" si="397"/>
        <v>Bosnia and Herzegovina-2075</v>
      </c>
      <c r="AD6268" s="51">
        <f t="shared" si="398"/>
        <v>1392.502</v>
      </c>
      <c r="AE6268" s="15">
        <f t="shared" si="399"/>
        <v>0.862095709736862</v>
      </c>
      <c r="AF6268">
        <f t="shared" si="400"/>
        <v>0.49308755760368672</v>
      </c>
    </row>
    <row r="6269" spans="1:32" x14ac:dyDescent="0.25">
      <c r="A6269" s="59">
        <v>6252</v>
      </c>
      <c r="B6269" s="60" t="s">
        <v>309</v>
      </c>
      <c r="C6269" s="61" t="s">
        <v>31</v>
      </c>
      <c r="D6269" s="62"/>
      <c r="E6269" s="62">
        <v>76</v>
      </c>
      <c r="F6269" s="62">
        <v>2075</v>
      </c>
      <c r="G6269" s="50">
        <v>9447.8770000000004</v>
      </c>
      <c r="H6269" s="50">
        <v>9693.1389999999992</v>
      </c>
      <c r="I6269" s="50">
        <v>9983.3709999999992</v>
      </c>
      <c r="J6269" s="50">
        <v>10297.891</v>
      </c>
      <c r="K6269" s="50">
        <v>10631.748</v>
      </c>
      <c r="L6269" s="50">
        <v>10964.179</v>
      </c>
      <c r="M6269" s="50">
        <v>11279.166999999999</v>
      </c>
      <c r="N6269" s="50">
        <v>11663.866</v>
      </c>
      <c r="O6269" s="50">
        <v>12097.569</v>
      </c>
      <c r="P6269" s="50">
        <v>12560.638999999999</v>
      </c>
      <c r="Q6269" s="50">
        <v>13058.787</v>
      </c>
      <c r="R6269" s="50">
        <v>13492.041999999999</v>
      </c>
      <c r="S6269" s="50">
        <v>13687.09</v>
      </c>
      <c r="T6269" s="50">
        <v>13409.550999999999</v>
      </c>
      <c r="U6269" s="50">
        <v>13629.088</v>
      </c>
      <c r="V6269" s="50">
        <v>13130.085999999999</v>
      </c>
      <c r="W6269" s="50" t="s">
        <v>311</v>
      </c>
      <c r="X6269" s="50">
        <v>11015.194</v>
      </c>
      <c r="Y6269" s="50">
        <v>8464.5120000000006</v>
      </c>
      <c r="Z6269" s="50">
        <v>5387.5159999999996</v>
      </c>
      <c r="AA6269" s="50">
        <v>2362.433</v>
      </c>
      <c r="AB6269" s="50">
        <v>797.41200000000003</v>
      </c>
      <c r="AC6269" s="50" t="str">
        <f t="shared" si="397"/>
        <v>Brazil-2075</v>
      </c>
      <c r="AD6269" s="51">
        <f t="shared" si="398"/>
        <v>119732.97799999999</v>
      </c>
      <c r="AE6269" s="15">
        <f t="shared" si="399"/>
        <v>0.81281014325059231</v>
      </c>
      <c r="AF6269">
        <f t="shared" si="400"/>
        <v>0.4581284372459502</v>
      </c>
    </row>
    <row r="6270" spans="1:32" x14ac:dyDescent="0.25">
      <c r="A6270" s="59">
        <v>6253</v>
      </c>
      <c r="B6270" s="60" t="s">
        <v>309</v>
      </c>
      <c r="C6270" s="61" t="s">
        <v>405</v>
      </c>
      <c r="D6270" s="62"/>
      <c r="E6270" s="62">
        <v>96</v>
      </c>
      <c r="F6270" s="62">
        <v>2075</v>
      </c>
      <c r="G6270" s="50">
        <v>24.555</v>
      </c>
      <c r="H6270" s="50">
        <v>24.96</v>
      </c>
      <c r="I6270" s="50">
        <v>25.596</v>
      </c>
      <c r="J6270" s="50">
        <v>26.58</v>
      </c>
      <c r="K6270" s="50">
        <v>27.655000000000001</v>
      </c>
      <c r="L6270" s="50">
        <v>28.463000000000001</v>
      </c>
      <c r="M6270" s="50">
        <v>28.795999999999999</v>
      </c>
      <c r="N6270" s="50">
        <v>29.22</v>
      </c>
      <c r="O6270" s="50">
        <v>30.132999999999999</v>
      </c>
      <c r="P6270" s="50">
        <v>31.297000000000001</v>
      </c>
      <c r="Q6270" s="50">
        <v>32.476999999999997</v>
      </c>
      <c r="R6270" s="50">
        <v>33.287999999999997</v>
      </c>
      <c r="S6270" s="50">
        <v>33.100999999999999</v>
      </c>
      <c r="T6270" s="50">
        <v>30.245000000000001</v>
      </c>
      <c r="U6270" s="50">
        <v>30.827999999999999</v>
      </c>
      <c r="V6270" s="50">
        <v>29.302</v>
      </c>
      <c r="W6270" s="50" t="s">
        <v>311</v>
      </c>
      <c r="X6270" s="50">
        <v>24.076000000000001</v>
      </c>
      <c r="Y6270" s="50">
        <v>18.872</v>
      </c>
      <c r="Z6270" s="50">
        <v>10.401999999999999</v>
      </c>
      <c r="AA6270" s="50">
        <v>3.5369999999999999</v>
      </c>
      <c r="AB6270" s="50">
        <v>0.65500000000000003</v>
      </c>
      <c r="AC6270" s="50" t="str">
        <f t="shared" si="397"/>
        <v>Brunei Darussalam-2075</v>
      </c>
      <c r="AD6270" s="51">
        <f t="shared" si="398"/>
        <v>301.01</v>
      </c>
      <c r="AE6270" s="15">
        <f t="shared" si="399"/>
        <v>0.74093219494368945</v>
      </c>
      <c r="AF6270">
        <f t="shared" si="400"/>
        <v>0.39326971905317698</v>
      </c>
    </row>
    <row r="6271" spans="1:32" x14ac:dyDescent="0.25">
      <c r="A6271" s="59">
        <v>6254</v>
      </c>
      <c r="B6271" s="60" t="s">
        <v>309</v>
      </c>
      <c r="C6271" s="61" t="s">
        <v>406</v>
      </c>
      <c r="D6271" s="62"/>
      <c r="E6271" s="62">
        <v>100</v>
      </c>
      <c r="F6271" s="62">
        <v>2075</v>
      </c>
      <c r="G6271" s="50">
        <v>212.71700000000001</v>
      </c>
      <c r="H6271" s="50">
        <v>213.96199999999999</v>
      </c>
      <c r="I6271" s="50">
        <v>218.63</v>
      </c>
      <c r="J6271" s="50">
        <v>227.16800000000001</v>
      </c>
      <c r="K6271" s="50">
        <v>237.042</v>
      </c>
      <c r="L6271" s="50">
        <v>245.48400000000001</v>
      </c>
      <c r="M6271" s="50">
        <v>248.447</v>
      </c>
      <c r="N6271" s="50">
        <v>243.16</v>
      </c>
      <c r="O6271" s="50">
        <v>239.96899999999999</v>
      </c>
      <c r="P6271" s="50">
        <v>252.55500000000001</v>
      </c>
      <c r="Q6271" s="50">
        <v>272.05200000000002</v>
      </c>
      <c r="R6271" s="50">
        <v>284.2</v>
      </c>
      <c r="S6271" s="50">
        <v>286.70999999999998</v>
      </c>
      <c r="T6271" s="50">
        <v>289.738</v>
      </c>
      <c r="U6271" s="50">
        <v>236.696</v>
      </c>
      <c r="V6271" s="50">
        <v>201.36500000000001</v>
      </c>
      <c r="W6271" s="50" t="s">
        <v>311</v>
      </c>
      <c r="X6271" s="50">
        <v>212.553</v>
      </c>
      <c r="Y6271" s="50">
        <v>171.20400000000001</v>
      </c>
      <c r="Z6271" s="50">
        <v>76.001000000000005</v>
      </c>
      <c r="AA6271" s="50">
        <v>22.885000000000002</v>
      </c>
      <c r="AB6271" s="50">
        <v>3.34</v>
      </c>
      <c r="AC6271" s="50" t="str">
        <f t="shared" si="397"/>
        <v>Bulgaria-2075</v>
      </c>
      <c r="AD6271" s="51">
        <f t="shared" si="398"/>
        <v>2536.7870000000003</v>
      </c>
      <c r="AE6271" s="15">
        <f t="shared" si="399"/>
        <v>0.73285262026334874</v>
      </c>
      <c r="AF6271">
        <f t="shared" si="400"/>
        <v>0.38144103760540227</v>
      </c>
    </row>
    <row r="6272" spans="1:32" x14ac:dyDescent="0.25">
      <c r="A6272" s="59">
        <v>6255</v>
      </c>
      <c r="B6272" s="60" t="s">
        <v>309</v>
      </c>
      <c r="C6272" s="61" t="s">
        <v>363</v>
      </c>
      <c r="D6272" s="62"/>
      <c r="E6272" s="62">
        <v>132</v>
      </c>
      <c r="F6272" s="62">
        <v>2075</v>
      </c>
      <c r="G6272" s="50">
        <v>38.173999999999999</v>
      </c>
      <c r="H6272" s="50">
        <v>39.253</v>
      </c>
      <c r="I6272" s="50">
        <v>40.567999999999998</v>
      </c>
      <c r="J6272" s="50">
        <v>41.895000000000003</v>
      </c>
      <c r="K6272" s="50">
        <v>43.088000000000001</v>
      </c>
      <c r="L6272" s="50">
        <v>44.14</v>
      </c>
      <c r="M6272" s="50">
        <v>45.140999999999998</v>
      </c>
      <c r="N6272" s="50">
        <v>46.375999999999998</v>
      </c>
      <c r="O6272" s="50">
        <v>47.981000000000002</v>
      </c>
      <c r="P6272" s="50">
        <v>49.761000000000003</v>
      </c>
      <c r="Q6272" s="50">
        <v>51.006</v>
      </c>
      <c r="R6272" s="50">
        <v>50.639000000000003</v>
      </c>
      <c r="S6272" s="50">
        <v>48.22</v>
      </c>
      <c r="T6272" s="50">
        <v>46.2</v>
      </c>
      <c r="U6272" s="50">
        <v>42.503999999999998</v>
      </c>
      <c r="V6272" s="50">
        <v>37.344000000000001</v>
      </c>
      <c r="W6272" s="50" t="s">
        <v>311</v>
      </c>
      <c r="X6272" s="50">
        <v>28.273</v>
      </c>
      <c r="Y6272" s="50">
        <v>16.164000000000001</v>
      </c>
      <c r="Z6272" s="50">
        <v>6.0350000000000001</v>
      </c>
      <c r="AA6272" s="50">
        <v>1.3540000000000001</v>
      </c>
      <c r="AB6272" s="50">
        <v>0.19700000000000001</v>
      </c>
      <c r="AC6272" s="50" t="str">
        <f t="shared" si="397"/>
        <v>Cabo Verde-2075</v>
      </c>
      <c r="AD6272" s="51">
        <f t="shared" si="398"/>
        <v>468.24700000000007</v>
      </c>
      <c r="AE6272" s="15">
        <f t="shared" si="399"/>
        <v>0.63228595164517853</v>
      </c>
      <c r="AF6272">
        <f t="shared" si="400"/>
        <v>0.30374998720664848</v>
      </c>
    </row>
    <row r="6273" spans="1:32" x14ac:dyDescent="0.25">
      <c r="A6273" s="59">
        <v>6256</v>
      </c>
      <c r="B6273" s="60" t="s">
        <v>309</v>
      </c>
      <c r="C6273" s="61" t="s">
        <v>407</v>
      </c>
      <c r="D6273" s="62"/>
      <c r="E6273" s="62">
        <v>116</v>
      </c>
      <c r="F6273" s="62">
        <v>2075</v>
      </c>
      <c r="G6273" s="50">
        <v>1326.0619999999999</v>
      </c>
      <c r="H6273" s="50">
        <v>1364.854</v>
      </c>
      <c r="I6273" s="50">
        <v>1395.232</v>
      </c>
      <c r="J6273" s="50">
        <v>1418.691</v>
      </c>
      <c r="K6273" s="50">
        <v>1442.482</v>
      </c>
      <c r="L6273" s="50">
        <v>1476.875</v>
      </c>
      <c r="M6273" s="50">
        <v>1507.7950000000001</v>
      </c>
      <c r="N6273" s="50">
        <v>1508.5219999999999</v>
      </c>
      <c r="O6273" s="50">
        <v>1482.2070000000001</v>
      </c>
      <c r="P6273" s="50">
        <v>1466.915</v>
      </c>
      <c r="Q6273" s="50">
        <v>1489.36</v>
      </c>
      <c r="R6273" s="50">
        <v>1511.671</v>
      </c>
      <c r="S6273" s="50">
        <v>1435.05</v>
      </c>
      <c r="T6273" s="50">
        <v>1265.748</v>
      </c>
      <c r="U6273" s="50">
        <v>1028.2560000000001</v>
      </c>
      <c r="V6273" s="50">
        <v>937.79200000000003</v>
      </c>
      <c r="W6273" s="50" t="s">
        <v>311</v>
      </c>
      <c r="X6273" s="50">
        <v>754.85599999999999</v>
      </c>
      <c r="Y6273" s="50">
        <v>375.52100000000002</v>
      </c>
      <c r="Z6273" s="50">
        <v>238.26300000000001</v>
      </c>
      <c r="AA6273" s="50">
        <v>27.289000000000001</v>
      </c>
      <c r="AB6273" s="50">
        <v>5.0179999999999998</v>
      </c>
      <c r="AC6273" s="50" t="str">
        <f t="shared" si="397"/>
        <v>Cambodia-2075</v>
      </c>
      <c r="AD6273" s="51">
        <f t="shared" si="398"/>
        <v>14739.568000000001</v>
      </c>
      <c r="AE6273" s="15">
        <f t="shared" si="399"/>
        <v>0.59152961606473153</v>
      </c>
      <c r="AF6273">
        <f t="shared" si="400"/>
        <v>0.24608588592327646</v>
      </c>
    </row>
    <row r="6274" spans="1:32" x14ac:dyDescent="0.25">
      <c r="A6274" s="59">
        <v>6257</v>
      </c>
      <c r="B6274" s="60" t="s">
        <v>309</v>
      </c>
      <c r="C6274" s="61" t="s">
        <v>408</v>
      </c>
      <c r="D6274" s="62"/>
      <c r="E6274" s="62">
        <v>120</v>
      </c>
      <c r="F6274" s="62">
        <v>2075</v>
      </c>
      <c r="G6274" s="50">
        <v>6542.0590000000002</v>
      </c>
      <c r="H6274" s="50">
        <v>6400.4080000000004</v>
      </c>
      <c r="I6274" s="50">
        <v>6226.2370000000001</v>
      </c>
      <c r="J6274" s="50">
        <v>6032.4049999999997</v>
      </c>
      <c r="K6274" s="50">
        <v>5814.4679999999998</v>
      </c>
      <c r="L6274" s="50">
        <v>5561.5450000000001</v>
      </c>
      <c r="M6274" s="50">
        <v>5270.0169999999998</v>
      </c>
      <c r="N6274" s="50">
        <v>4938.4530000000004</v>
      </c>
      <c r="O6274" s="50">
        <v>4582.0780000000004</v>
      </c>
      <c r="P6274" s="50">
        <v>4195.1580000000004</v>
      </c>
      <c r="Q6274" s="50">
        <v>3804.7429999999999</v>
      </c>
      <c r="R6274" s="50">
        <v>3398.857</v>
      </c>
      <c r="S6274" s="50">
        <v>2967.067</v>
      </c>
      <c r="T6274" s="50">
        <v>2435.5810000000001</v>
      </c>
      <c r="U6274" s="50">
        <v>1832.914</v>
      </c>
      <c r="V6274" s="50">
        <v>1256.0319999999999</v>
      </c>
      <c r="W6274" s="50" t="s">
        <v>311</v>
      </c>
      <c r="X6274" s="50">
        <v>778.072</v>
      </c>
      <c r="Y6274" s="50">
        <v>378.26100000000002</v>
      </c>
      <c r="Z6274" s="50">
        <v>122.39700000000001</v>
      </c>
      <c r="AA6274" s="50">
        <v>22.88</v>
      </c>
      <c r="AB6274" s="50">
        <v>2.33</v>
      </c>
      <c r="AC6274" s="50" t="str">
        <f t="shared" si="397"/>
        <v>Cameroon-2075</v>
      </c>
      <c r="AD6274" s="51">
        <f t="shared" si="398"/>
        <v>46564.791000000005</v>
      </c>
      <c r="AE6274" s="15">
        <f t="shared" si="399"/>
        <v>0.5583010347882803</v>
      </c>
      <c r="AF6274">
        <f t="shared" si="400"/>
        <v>0.10388108832490954</v>
      </c>
    </row>
    <row r="6275" spans="1:32" x14ac:dyDescent="0.25">
      <c r="A6275" s="59">
        <v>6258</v>
      </c>
      <c r="B6275" s="60" t="s">
        <v>309</v>
      </c>
      <c r="C6275" s="61" t="s">
        <v>261</v>
      </c>
      <c r="D6275" s="62"/>
      <c r="E6275" s="62">
        <v>124</v>
      </c>
      <c r="F6275" s="62">
        <v>2075</v>
      </c>
      <c r="G6275" s="50">
        <v>2396.1030000000001</v>
      </c>
      <c r="H6275" s="50">
        <v>2411.0859999999998</v>
      </c>
      <c r="I6275" s="50">
        <v>2469.0929999999998</v>
      </c>
      <c r="J6275" s="50">
        <v>2559.931</v>
      </c>
      <c r="K6275" s="50">
        <v>2667.2959999999998</v>
      </c>
      <c r="L6275" s="50">
        <v>2746.931</v>
      </c>
      <c r="M6275" s="50">
        <v>2781.578</v>
      </c>
      <c r="N6275" s="50">
        <v>2793.2379999999998</v>
      </c>
      <c r="O6275" s="50">
        <v>2820.23</v>
      </c>
      <c r="P6275" s="50">
        <v>2874.4050000000002</v>
      </c>
      <c r="Q6275" s="50">
        <v>2901.8629999999998</v>
      </c>
      <c r="R6275" s="50">
        <v>2894.04</v>
      </c>
      <c r="S6275" s="50">
        <v>2838.991</v>
      </c>
      <c r="T6275" s="50">
        <v>2743.4090000000001</v>
      </c>
      <c r="U6275" s="50">
        <v>2484.261</v>
      </c>
      <c r="V6275" s="50">
        <v>2481.241</v>
      </c>
      <c r="W6275" s="50" t="s">
        <v>311</v>
      </c>
      <c r="X6275" s="50">
        <v>2435.8380000000002</v>
      </c>
      <c r="Y6275" s="50">
        <v>1879.4670000000001</v>
      </c>
      <c r="Z6275" s="50">
        <v>1215.9159999999999</v>
      </c>
      <c r="AA6275" s="50">
        <v>467.34899999999999</v>
      </c>
      <c r="AB6275" s="50">
        <v>96.688000000000002</v>
      </c>
      <c r="AC6275" s="50" t="str">
        <f t="shared" si="397"/>
        <v>Canada-2075</v>
      </c>
      <c r="AD6275" s="51">
        <f t="shared" si="398"/>
        <v>27878.502999999997</v>
      </c>
      <c r="AE6275" s="15">
        <f t="shared" si="399"/>
        <v>0.75615433870319371</v>
      </c>
      <c r="AF6275">
        <f t="shared" si="400"/>
        <v>0.39266828114579561</v>
      </c>
    </row>
    <row r="6276" spans="1:32" x14ac:dyDescent="0.25">
      <c r="A6276" s="59">
        <v>6259</v>
      </c>
      <c r="B6276" s="60" t="s">
        <v>309</v>
      </c>
      <c r="C6276" s="61" t="s">
        <v>409</v>
      </c>
      <c r="D6276" s="62">
        <v>8</v>
      </c>
      <c r="E6276" s="62">
        <v>830</v>
      </c>
      <c r="F6276" s="62">
        <v>2075</v>
      </c>
      <c r="G6276" s="50">
        <v>8.1829999999999998</v>
      </c>
      <c r="H6276" s="50">
        <v>8.2690000000000001</v>
      </c>
      <c r="I6276" s="50">
        <v>8.3249999999999993</v>
      </c>
      <c r="J6276" s="50">
        <v>8.593</v>
      </c>
      <c r="K6276" s="50">
        <v>9.0909999999999993</v>
      </c>
      <c r="L6276" s="50">
        <v>9.6039999999999992</v>
      </c>
      <c r="M6276" s="50">
        <v>10.029999999999999</v>
      </c>
      <c r="N6276" s="50">
        <v>10.375999999999999</v>
      </c>
      <c r="O6276" s="50">
        <v>10.622999999999999</v>
      </c>
      <c r="P6276" s="50">
        <v>10.765000000000001</v>
      </c>
      <c r="Q6276" s="50">
        <v>10.811999999999999</v>
      </c>
      <c r="R6276" s="50">
        <v>10.819000000000001</v>
      </c>
      <c r="S6276" s="50">
        <v>10.829000000000001</v>
      </c>
      <c r="T6276" s="50">
        <v>10.776</v>
      </c>
      <c r="U6276" s="50">
        <v>10.394</v>
      </c>
      <c r="V6276" s="50">
        <v>9.9090000000000007</v>
      </c>
      <c r="W6276" s="50" t="s">
        <v>311</v>
      </c>
      <c r="X6276" s="50">
        <v>8.9920000000000009</v>
      </c>
      <c r="Y6276" s="50">
        <v>6.8730000000000002</v>
      </c>
      <c r="Z6276" s="50">
        <v>4.508</v>
      </c>
      <c r="AA6276" s="50">
        <v>2.1459999999999999</v>
      </c>
      <c r="AB6276" s="50">
        <v>0.74299999999999999</v>
      </c>
      <c r="AC6276" s="50" t="str">
        <f t="shared" si="397"/>
        <v>Channel Islands-2075</v>
      </c>
      <c r="AD6276" s="51">
        <f t="shared" si="398"/>
        <v>101.542</v>
      </c>
      <c r="AE6276" s="15">
        <f t="shared" si="399"/>
        <v>0.77916527151326542</v>
      </c>
      <c r="AF6276">
        <f t="shared" si="400"/>
        <v>0.43018864937182844</v>
      </c>
    </row>
    <row r="6277" spans="1:32" x14ac:dyDescent="0.25">
      <c r="A6277" s="59">
        <v>6260</v>
      </c>
      <c r="B6277" s="60" t="s">
        <v>309</v>
      </c>
      <c r="C6277" s="61" t="s">
        <v>410</v>
      </c>
      <c r="D6277" s="62"/>
      <c r="E6277" s="62">
        <v>152</v>
      </c>
      <c r="F6277" s="62">
        <v>2075</v>
      </c>
      <c r="G6277" s="50">
        <v>921.64300000000003</v>
      </c>
      <c r="H6277" s="50">
        <v>940.45500000000004</v>
      </c>
      <c r="I6277" s="50">
        <v>965.33600000000001</v>
      </c>
      <c r="J6277" s="50">
        <v>991.64400000000001</v>
      </c>
      <c r="K6277" s="50">
        <v>1019.7569999999999</v>
      </c>
      <c r="L6277" s="50">
        <v>1046.557</v>
      </c>
      <c r="M6277" s="50">
        <v>1074.4459999999999</v>
      </c>
      <c r="N6277" s="50">
        <v>1101.9780000000001</v>
      </c>
      <c r="O6277" s="50">
        <v>1135.68</v>
      </c>
      <c r="P6277" s="50">
        <v>1170.5630000000001</v>
      </c>
      <c r="Q6277" s="50">
        <v>1195.8879999999999</v>
      </c>
      <c r="R6277" s="50">
        <v>1207.643</v>
      </c>
      <c r="S6277" s="50">
        <v>1206.7860000000001</v>
      </c>
      <c r="T6277" s="50">
        <v>1216.461</v>
      </c>
      <c r="U6277" s="50">
        <v>1172.3599999999999</v>
      </c>
      <c r="V6277" s="50">
        <v>1135.317</v>
      </c>
      <c r="W6277" s="50" t="s">
        <v>311</v>
      </c>
      <c r="X6277" s="50">
        <v>1041.7619999999999</v>
      </c>
      <c r="Y6277" s="50">
        <v>829.476</v>
      </c>
      <c r="Z6277" s="50">
        <v>499.44099999999997</v>
      </c>
      <c r="AA6277" s="50">
        <v>231.476</v>
      </c>
      <c r="AB6277" s="50">
        <v>92.710999999999999</v>
      </c>
      <c r="AC6277" s="50" t="str">
        <f t="shared" si="397"/>
        <v>Chile-2075</v>
      </c>
      <c r="AD6277" s="51">
        <f t="shared" si="398"/>
        <v>11150.941999999999</v>
      </c>
      <c r="AE6277" s="15">
        <f t="shared" si="399"/>
        <v>0.8112711912589986</v>
      </c>
      <c r="AF6277">
        <f t="shared" si="400"/>
        <v>0.44490175396626896</v>
      </c>
    </row>
    <row r="6278" spans="1:32" x14ac:dyDescent="0.25">
      <c r="A6278" s="59">
        <v>6261</v>
      </c>
      <c r="B6278" s="60" t="s">
        <v>309</v>
      </c>
      <c r="C6278" s="61" t="s">
        <v>10</v>
      </c>
      <c r="D6278" s="62">
        <v>9</v>
      </c>
      <c r="E6278" s="62">
        <v>156</v>
      </c>
      <c r="F6278" s="62">
        <v>2075</v>
      </c>
      <c r="G6278" s="50">
        <v>52836.057999999997</v>
      </c>
      <c r="H6278" s="50">
        <v>53398.534</v>
      </c>
      <c r="I6278" s="50">
        <v>54378.447</v>
      </c>
      <c r="J6278" s="50">
        <v>56238.377</v>
      </c>
      <c r="K6278" s="50">
        <v>58920.114999999998</v>
      </c>
      <c r="L6278" s="50">
        <v>61478.732000000004</v>
      </c>
      <c r="M6278" s="50">
        <v>62788.500999999997</v>
      </c>
      <c r="N6278" s="50">
        <v>62884.597000000002</v>
      </c>
      <c r="O6278" s="50">
        <v>63324.65</v>
      </c>
      <c r="P6278" s="50">
        <v>65538.201000000001</v>
      </c>
      <c r="Q6278" s="50">
        <v>70064.687000000005</v>
      </c>
      <c r="R6278" s="50">
        <v>76436.581000000006</v>
      </c>
      <c r="S6278" s="50">
        <v>79658.854000000007</v>
      </c>
      <c r="T6278" s="50">
        <v>73862.089000000007</v>
      </c>
      <c r="U6278" s="50">
        <v>66345.688999999998</v>
      </c>
      <c r="V6278" s="50">
        <v>60722.53</v>
      </c>
      <c r="W6278" s="50" t="s">
        <v>311</v>
      </c>
      <c r="X6278" s="50">
        <v>62320.957999999999</v>
      </c>
      <c r="Y6278" s="50">
        <v>55770.531000000003</v>
      </c>
      <c r="Z6278" s="50">
        <v>23646.350999999999</v>
      </c>
      <c r="AA6278" s="50">
        <v>8308.6180000000004</v>
      </c>
      <c r="AB6278" s="50">
        <v>2586.5149999999999</v>
      </c>
      <c r="AC6278" s="50" t="str">
        <f t="shared" si="397"/>
        <v>China-2075</v>
      </c>
      <c r="AD6278" s="51">
        <f t="shared" si="398"/>
        <v>657333.29500000004</v>
      </c>
      <c r="AE6278" s="15">
        <f t="shared" si="399"/>
        <v>0.78221554257342152</v>
      </c>
      <c r="AF6278">
        <f t="shared" si="400"/>
        <v>0.43225730870504764</v>
      </c>
    </row>
    <row r="6279" spans="1:32" x14ac:dyDescent="0.25">
      <c r="A6279" s="59">
        <v>6262</v>
      </c>
      <c r="B6279" s="60" t="s">
        <v>309</v>
      </c>
      <c r="C6279" s="61" t="s">
        <v>411</v>
      </c>
      <c r="D6279" s="62">
        <v>10</v>
      </c>
      <c r="E6279" s="62">
        <v>344</v>
      </c>
      <c r="F6279" s="62">
        <v>2075</v>
      </c>
      <c r="G6279" s="50">
        <v>367.16500000000002</v>
      </c>
      <c r="H6279" s="50">
        <v>380.12599999999998</v>
      </c>
      <c r="I6279" s="50">
        <v>400.64400000000001</v>
      </c>
      <c r="J6279" s="50">
        <v>419.32</v>
      </c>
      <c r="K6279" s="50">
        <v>426.37200000000001</v>
      </c>
      <c r="L6279" s="50">
        <v>418.30399999999997</v>
      </c>
      <c r="M6279" s="50">
        <v>406.67899999999997</v>
      </c>
      <c r="N6279" s="50">
        <v>412.19099999999997</v>
      </c>
      <c r="O6279" s="50">
        <v>449.25299999999999</v>
      </c>
      <c r="P6279" s="50">
        <v>502.68799999999999</v>
      </c>
      <c r="Q6279" s="50">
        <v>509.44299999999998</v>
      </c>
      <c r="R6279" s="50">
        <v>487.24700000000001</v>
      </c>
      <c r="S6279" s="50">
        <v>422.59800000000001</v>
      </c>
      <c r="T6279" s="50">
        <v>399.52300000000002</v>
      </c>
      <c r="U6279" s="50">
        <v>347.07100000000003</v>
      </c>
      <c r="V6279" s="50">
        <v>412.41500000000002</v>
      </c>
      <c r="W6279" s="50" t="s">
        <v>311</v>
      </c>
      <c r="X6279" s="50">
        <v>455.57799999999997</v>
      </c>
      <c r="Y6279" s="50">
        <v>404.92899999999997</v>
      </c>
      <c r="Z6279" s="50">
        <v>324.459</v>
      </c>
      <c r="AA6279" s="50">
        <v>184.15</v>
      </c>
      <c r="AB6279" s="50">
        <v>84.507999999999996</v>
      </c>
      <c r="AC6279" s="50" t="str">
        <f t="shared" si="397"/>
        <v>China, Hong Kong SAR-2075</v>
      </c>
      <c r="AD6279" s="51">
        <f t="shared" si="398"/>
        <v>4454.0950000000003</v>
      </c>
      <c r="AE6279" s="15">
        <f t="shared" si="399"/>
        <v>0.84429451998666383</v>
      </c>
      <c r="AF6279">
        <f t="shared" si="400"/>
        <v>0.46637254709453529</v>
      </c>
    </row>
    <row r="6280" spans="1:32" x14ac:dyDescent="0.25">
      <c r="A6280" s="59">
        <v>6263</v>
      </c>
      <c r="B6280" s="60" t="s">
        <v>309</v>
      </c>
      <c r="C6280" s="61" t="s">
        <v>412</v>
      </c>
      <c r="D6280" s="62">
        <v>11</v>
      </c>
      <c r="E6280" s="62">
        <v>446</v>
      </c>
      <c r="F6280" s="62">
        <v>2075</v>
      </c>
      <c r="G6280" s="50">
        <v>48.018999999999998</v>
      </c>
      <c r="H6280" s="50">
        <v>47.716000000000001</v>
      </c>
      <c r="I6280" s="50">
        <v>48.28</v>
      </c>
      <c r="J6280" s="50">
        <v>50.503</v>
      </c>
      <c r="K6280" s="50">
        <v>53.103999999999999</v>
      </c>
      <c r="L6280" s="50">
        <v>53.737000000000002</v>
      </c>
      <c r="M6280" s="50">
        <v>52.655000000000001</v>
      </c>
      <c r="N6280" s="50">
        <v>52.087000000000003</v>
      </c>
      <c r="O6280" s="50">
        <v>53.972000000000001</v>
      </c>
      <c r="P6280" s="50">
        <v>57.918999999999997</v>
      </c>
      <c r="Q6280" s="50">
        <v>60.860999999999997</v>
      </c>
      <c r="R6280" s="50">
        <v>60.564999999999998</v>
      </c>
      <c r="S6280" s="50">
        <v>53.518000000000001</v>
      </c>
      <c r="T6280" s="50">
        <v>43.456000000000003</v>
      </c>
      <c r="U6280" s="50">
        <v>38.801000000000002</v>
      </c>
      <c r="V6280" s="50">
        <v>45.723999999999997</v>
      </c>
      <c r="W6280" s="50" t="s">
        <v>311</v>
      </c>
      <c r="X6280" s="50">
        <v>51.83</v>
      </c>
      <c r="Y6280" s="50">
        <v>52.37</v>
      </c>
      <c r="Z6280" s="50">
        <v>33.76</v>
      </c>
      <c r="AA6280" s="50">
        <v>13.039</v>
      </c>
      <c r="AB6280" s="50">
        <v>6.4539999999999997</v>
      </c>
      <c r="AC6280" s="50" t="str">
        <f t="shared" si="397"/>
        <v>China, Macao SAR-2075</v>
      </c>
      <c r="AD6280" s="51">
        <f t="shared" si="398"/>
        <v>548.92099999999994</v>
      </c>
      <c r="AE6280" s="15">
        <f t="shared" si="399"/>
        <v>0.78235119443417178</v>
      </c>
      <c r="AF6280">
        <f t="shared" si="400"/>
        <v>0.41191971552928408</v>
      </c>
    </row>
    <row r="6281" spans="1:32" x14ac:dyDescent="0.25">
      <c r="A6281" s="59">
        <v>6264</v>
      </c>
      <c r="B6281" s="60" t="s">
        <v>309</v>
      </c>
      <c r="C6281" s="61" t="s">
        <v>413</v>
      </c>
      <c r="D6281" s="62"/>
      <c r="E6281" s="62">
        <v>170</v>
      </c>
      <c r="F6281" s="62">
        <v>2075</v>
      </c>
      <c r="G6281" s="50">
        <v>2345.5410000000002</v>
      </c>
      <c r="H6281" s="50">
        <v>2409.598</v>
      </c>
      <c r="I6281" s="50">
        <v>2477.136</v>
      </c>
      <c r="J6281" s="50">
        <v>2544.9690000000001</v>
      </c>
      <c r="K6281" s="50">
        <v>2613.4969999999998</v>
      </c>
      <c r="L6281" s="50">
        <v>2681.4050000000002</v>
      </c>
      <c r="M6281" s="50">
        <v>2754.3519999999999</v>
      </c>
      <c r="N6281" s="50">
        <v>2828.7269999999999</v>
      </c>
      <c r="O6281" s="50">
        <v>2914.502</v>
      </c>
      <c r="P6281" s="50">
        <v>3007.8409999999999</v>
      </c>
      <c r="Q6281" s="50">
        <v>3103.087</v>
      </c>
      <c r="R6281" s="50">
        <v>3200.377</v>
      </c>
      <c r="S6281" s="50">
        <v>3244.8020000000001</v>
      </c>
      <c r="T6281" s="50">
        <v>3259.4490000000001</v>
      </c>
      <c r="U6281" s="50">
        <v>3173.3159999999998</v>
      </c>
      <c r="V6281" s="50">
        <v>2836.681</v>
      </c>
      <c r="W6281" s="50" t="s">
        <v>311</v>
      </c>
      <c r="X6281" s="50">
        <v>2432.971</v>
      </c>
      <c r="Y6281" s="50">
        <v>1726.865</v>
      </c>
      <c r="Z6281" s="50">
        <v>968.67399999999998</v>
      </c>
      <c r="AA6281" s="50">
        <v>363.61200000000002</v>
      </c>
      <c r="AB6281" s="50">
        <v>86.091999999999999</v>
      </c>
      <c r="AC6281" s="50" t="str">
        <f t="shared" si="397"/>
        <v>Colombia-2075</v>
      </c>
      <c r="AD6281" s="51">
        <f t="shared" si="398"/>
        <v>28893.559000000001</v>
      </c>
      <c r="AE6281" s="15">
        <f t="shared" si="399"/>
        <v>0.76418190642419659</v>
      </c>
      <c r="AF6281">
        <f t="shared" si="400"/>
        <v>0.41099840075664407</v>
      </c>
    </row>
    <row r="6282" spans="1:32" x14ac:dyDescent="0.25">
      <c r="A6282" s="59">
        <v>6265</v>
      </c>
      <c r="B6282" s="60" t="s">
        <v>309</v>
      </c>
      <c r="C6282" s="61" t="s">
        <v>364</v>
      </c>
      <c r="D6282" s="62"/>
      <c r="E6282" s="62">
        <v>174</v>
      </c>
      <c r="F6282" s="62">
        <v>2075</v>
      </c>
      <c r="G6282" s="50">
        <v>157.03700000000001</v>
      </c>
      <c r="H6282" s="50">
        <v>156.14400000000001</v>
      </c>
      <c r="I6282" s="50">
        <v>154.21199999999999</v>
      </c>
      <c r="J6282" s="50">
        <v>152.035</v>
      </c>
      <c r="K6282" s="50">
        <v>149.036</v>
      </c>
      <c r="L6282" s="50">
        <v>145.38999999999999</v>
      </c>
      <c r="M6282" s="50">
        <v>140.13800000000001</v>
      </c>
      <c r="N6282" s="50">
        <v>133.42099999999999</v>
      </c>
      <c r="O6282" s="50">
        <v>125.527</v>
      </c>
      <c r="P6282" s="50">
        <v>117.05500000000001</v>
      </c>
      <c r="Q6282" s="50">
        <v>108.11199999999999</v>
      </c>
      <c r="R6282" s="50">
        <v>97.85</v>
      </c>
      <c r="S6282" s="50">
        <v>85.123999999999995</v>
      </c>
      <c r="T6282" s="50">
        <v>67.790999999999997</v>
      </c>
      <c r="U6282" s="50">
        <v>49.756999999999998</v>
      </c>
      <c r="V6282" s="50">
        <v>32.789000000000001</v>
      </c>
      <c r="W6282" s="50" t="s">
        <v>311</v>
      </c>
      <c r="X6282" s="50">
        <v>17.890999999999998</v>
      </c>
      <c r="Y6282" s="50">
        <v>7.109</v>
      </c>
      <c r="Z6282" s="50">
        <v>1.706</v>
      </c>
      <c r="AA6282" s="50">
        <v>0.218</v>
      </c>
      <c r="AB6282" s="50">
        <v>1.4999999999999999E-2</v>
      </c>
      <c r="AC6282" s="50" t="str">
        <f t="shared" si="397"/>
        <v>Comoros-2075</v>
      </c>
      <c r="AD6282" s="51">
        <f t="shared" si="398"/>
        <v>1253.6880000000001</v>
      </c>
      <c r="AE6282" s="15">
        <f t="shared" si="399"/>
        <v>0.51421805106214613</v>
      </c>
      <c r="AF6282">
        <f t="shared" si="400"/>
        <v>0.1030027058575395</v>
      </c>
    </row>
    <row r="6283" spans="1:32" x14ac:dyDescent="0.25">
      <c r="A6283" s="59">
        <v>6266</v>
      </c>
      <c r="B6283" s="60" t="s">
        <v>309</v>
      </c>
      <c r="C6283" s="61" t="s">
        <v>414</v>
      </c>
      <c r="D6283" s="62"/>
      <c r="E6283" s="62">
        <v>178</v>
      </c>
      <c r="F6283" s="62">
        <v>2075</v>
      </c>
      <c r="G6283" s="50">
        <v>1704.241</v>
      </c>
      <c r="H6283" s="50">
        <v>1654.1369999999999</v>
      </c>
      <c r="I6283" s="50">
        <v>1594.1020000000001</v>
      </c>
      <c r="J6283" s="50">
        <v>1517.268</v>
      </c>
      <c r="K6283" s="50">
        <v>1433.627</v>
      </c>
      <c r="L6283" s="50">
        <v>1350.491</v>
      </c>
      <c r="M6283" s="50">
        <v>1272.9259999999999</v>
      </c>
      <c r="N6283" s="50">
        <v>1191.125</v>
      </c>
      <c r="O6283" s="50">
        <v>1088.521</v>
      </c>
      <c r="P6283" s="50">
        <v>968.726</v>
      </c>
      <c r="Q6283" s="50">
        <v>853.37099999999998</v>
      </c>
      <c r="R6283" s="50">
        <v>759.36500000000001</v>
      </c>
      <c r="S6283" s="50">
        <v>685.72900000000004</v>
      </c>
      <c r="T6283" s="50">
        <v>566.64700000000005</v>
      </c>
      <c r="U6283" s="50">
        <v>420.589</v>
      </c>
      <c r="V6283" s="50">
        <v>289.76499999999999</v>
      </c>
      <c r="W6283" s="50" t="s">
        <v>311</v>
      </c>
      <c r="X6283" s="50">
        <v>177.96299999999999</v>
      </c>
      <c r="Y6283" s="50">
        <v>96.364000000000004</v>
      </c>
      <c r="Z6283" s="50">
        <v>39.369999999999997</v>
      </c>
      <c r="AA6283" s="50">
        <v>9.9060000000000006</v>
      </c>
      <c r="AB6283" s="50">
        <v>1.3069999999999999</v>
      </c>
      <c r="AC6283" s="50" t="str">
        <f t="shared" si="397"/>
        <v>Congo-2075</v>
      </c>
      <c r="AD6283" s="51">
        <f t="shared" si="398"/>
        <v>11121.148999999998</v>
      </c>
      <c r="AE6283" s="15">
        <f t="shared" si="399"/>
        <v>0.58936275379459446</v>
      </c>
      <c r="AF6283">
        <f t="shared" si="400"/>
        <v>9.9660817106081032E-2</v>
      </c>
    </row>
    <row r="6284" spans="1:32" x14ac:dyDescent="0.25">
      <c r="A6284" s="59">
        <v>6267</v>
      </c>
      <c r="B6284" s="60" t="s">
        <v>309</v>
      </c>
      <c r="C6284" s="61" t="s">
        <v>415</v>
      </c>
      <c r="D6284" s="62"/>
      <c r="E6284" s="62">
        <v>188</v>
      </c>
      <c r="F6284" s="62">
        <v>2075</v>
      </c>
      <c r="G6284" s="50">
        <v>244.86600000000001</v>
      </c>
      <c r="H6284" s="50">
        <v>250.09399999999999</v>
      </c>
      <c r="I6284" s="50">
        <v>256.52699999999999</v>
      </c>
      <c r="J6284" s="50">
        <v>263.892</v>
      </c>
      <c r="K6284" s="50">
        <v>272.45699999999999</v>
      </c>
      <c r="L6284" s="50">
        <v>280.42599999999999</v>
      </c>
      <c r="M6284" s="50">
        <v>287.87700000000001</v>
      </c>
      <c r="N6284" s="50">
        <v>295.20100000000002</v>
      </c>
      <c r="O6284" s="50">
        <v>304.76</v>
      </c>
      <c r="P6284" s="50">
        <v>315.45600000000002</v>
      </c>
      <c r="Q6284" s="50">
        <v>326.56799999999998</v>
      </c>
      <c r="R6284" s="50">
        <v>337.42399999999998</v>
      </c>
      <c r="S6284" s="50">
        <v>341.63</v>
      </c>
      <c r="T6284" s="50">
        <v>343.39400000000001</v>
      </c>
      <c r="U6284" s="50">
        <v>330.29300000000001</v>
      </c>
      <c r="V6284" s="50">
        <v>336.34899999999999</v>
      </c>
      <c r="W6284" s="50" t="s">
        <v>311</v>
      </c>
      <c r="X6284" s="50">
        <v>307.10500000000002</v>
      </c>
      <c r="Y6284" s="50">
        <v>244.49</v>
      </c>
      <c r="Z6284" s="50">
        <v>152.899</v>
      </c>
      <c r="AA6284" s="50">
        <v>66.457999999999998</v>
      </c>
      <c r="AB6284" s="50">
        <v>18.814</v>
      </c>
      <c r="AC6284" s="50" t="str">
        <f t="shared" si="397"/>
        <v>Costa Rica-2075</v>
      </c>
      <c r="AD6284" s="51">
        <f t="shared" si="398"/>
        <v>3025.6909999999998</v>
      </c>
      <c r="AE6284" s="15">
        <f t="shared" si="399"/>
        <v>0.84320870835785922</v>
      </c>
      <c r="AF6284">
        <f t="shared" si="400"/>
        <v>0.47649382687286645</v>
      </c>
    </row>
    <row r="6285" spans="1:32" x14ac:dyDescent="0.25">
      <c r="A6285" s="59">
        <v>6268</v>
      </c>
      <c r="B6285" s="60" t="s">
        <v>309</v>
      </c>
      <c r="C6285" s="61" t="s">
        <v>416</v>
      </c>
      <c r="D6285" s="62"/>
      <c r="E6285" s="62">
        <v>384</v>
      </c>
      <c r="F6285" s="62">
        <v>2075</v>
      </c>
      <c r="G6285" s="50">
        <v>8132.2449999999999</v>
      </c>
      <c r="H6285" s="50">
        <v>7806.7889999999998</v>
      </c>
      <c r="I6285" s="50">
        <v>7456.6540000000005</v>
      </c>
      <c r="J6285" s="50">
        <v>7085.973</v>
      </c>
      <c r="K6285" s="50">
        <v>6670.8789999999999</v>
      </c>
      <c r="L6285" s="50">
        <v>6238.5780000000004</v>
      </c>
      <c r="M6285" s="50">
        <v>5777.8019999999997</v>
      </c>
      <c r="N6285" s="50">
        <v>5293.5039999999999</v>
      </c>
      <c r="O6285" s="50">
        <v>4792.2479999999996</v>
      </c>
      <c r="P6285" s="50">
        <v>4279.6189999999997</v>
      </c>
      <c r="Q6285" s="50">
        <v>3759.663</v>
      </c>
      <c r="R6285" s="50">
        <v>3202.665</v>
      </c>
      <c r="S6285" s="50">
        <v>2600.6179999999999</v>
      </c>
      <c r="T6285" s="50">
        <v>1987.126</v>
      </c>
      <c r="U6285" s="50">
        <v>1429.8309999999999</v>
      </c>
      <c r="V6285" s="50">
        <v>894.95799999999997</v>
      </c>
      <c r="W6285" s="50" t="s">
        <v>311</v>
      </c>
      <c r="X6285" s="50">
        <v>426.35</v>
      </c>
      <c r="Y6285" s="50">
        <v>143.143</v>
      </c>
      <c r="Z6285" s="50">
        <v>30.353000000000002</v>
      </c>
      <c r="AA6285" s="50">
        <v>3.516</v>
      </c>
      <c r="AB6285" s="50">
        <v>0.19900000000000001</v>
      </c>
      <c r="AC6285" s="50" t="str">
        <f t="shared" si="397"/>
        <v>Côte d'Ivoire-2075</v>
      </c>
      <c r="AD6285" s="51">
        <f t="shared" si="398"/>
        <v>49701.548999999999</v>
      </c>
      <c r="AE6285" s="15">
        <f t="shared" si="399"/>
        <v>0.56962337330774138</v>
      </c>
      <c r="AF6285">
        <f t="shared" si="400"/>
        <v>6.724571545706988E-2</v>
      </c>
    </row>
    <row r="6286" spans="1:32" x14ac:dyDescent="0.25">
      <c r="A6286" s="59">
        <v>6269</v>
      </c>
      <c r="B6286" s="60" t="s">
        <v>309</v>
      </c>
      <c r="C6286" s="61" t="s">
        <v>417</v>
      </c>
      <c r="D6286" s="62"/>
      <c r="E6286" s="62">
        <v>191</v>
      </c>
      <c r="F6286" s="62">
        <v>2075</v>
      </c>
      <c r="G6286" s="50">
        <v>127.408</v>
      </c>
      <c r="H6286" s="50">
        <v>129.13300000000001</v>
      </c>
      <c r="I6286" s="50">
        <v>131.35900000000001</v>
      </c>
      <c r="J6286" s="50">
        <v>135.024</v>
      </c>
      <c r="K6286" s="50">
        <v>140.70099999999999</v>
      </c>
      <c r="L6286" s="50">
        <v>147.571</v>
      </c>
      <c r="M6286" s="50">
        <v>152.36799999999999</v>
      </c>
      <c r="N6286" s="50">
        <v>153.95400000000001</v>
      </c>
      <c r="O6286" s="50">
        <v>155.905</v>
      </c>
      <c r="P6286" s="50">
        <v>160.636</v>
      </c>
      <c r="Q6286" s="50">
        <v>167.161</v>
      </c>
      <c r="R6286" s="50">
        <v>177.45699999999999</v>
      </c>
      <c r="S6286" s="50">
        <v>190.244</v>
      </c>
      <c r="T6286" s="50">
        <v>195.44</v>
      </c>
      <c r="U6286" s="50">
        <v>171.756</v>
      </c>
      <c r="V6286" s="50">
        <v>181.267</v>
      </c>
      <c r="W6286" s="50" t="s">
        <v>311</v>
      </c>
      <c r="X6286" s="50">
        <v>152.35499999999999</v>
      </c>
      <c r="Y6286" s="50">
        <v>128.19900000000001</v>
      </c>
      <c r="Z6286" s="50">
        <v>79.180999999999997</v>
      </c>
      <c r="AA6286" s="50">
        <v>32.929000000000002</v>
      </c>
      <c r="AB6286" s="50">
        <v>8.5670000000000002</v>
      </c>
      <c r="AC6286" s="50" t="str">
        <f t="shared" si="397"/>
        <v>Croatia-2075</v>
      </c>
      <c r="AD6286" s="51">
        <f t="shared" si="398"/>
        <v>1581.021</v>
      </c>
      <c r="AE6286" s="15">
        <f t="shared" si="399"/>
        <v>0.84603177313900324</v>
      </c>
      <c r="AF6286">
        <f t="shared" si="400"/>
        <v>0.48234235908906453</v>
      </c>
    </row>
    <row r="6287" spans="1:32" x14ac:dyDescent="0.25">
      <c r="A6287" s="59">
        <v>6270</v>
      </c>
      <c r="B6287" s="60" t="s">
        <v>309</v>
      </c>
      <c r="C6287" s="61" t="s">
        <v>365</v>
      </c>
      <c r="D6287" s="62"/>
      <c r="E6287" s="62">
        <v>192</v>
      </c>
      <c r="F6287" s="62">
        <v>2075</v>
      </c>
      <c r="G6287" s="50">
        <v>410.80599999999998</v>
      </c>
      <c r="H6287" s="50">
        <v>418.68099999999998</v>
      </c>
      <c r="I6287" s="50">
        <v>429.06900000000002</v>
      </c>
      <c r="J6287" s="50">
        <v>443.21</v>
      </c>
      <c r="K6287" s="50">
        <v>457.83100000000002</v>
      </c>
      <c r="L6287" s="50">
        <v>467.40300000000002</v>
      </c>
      <c r="M6287" s="50">
        <v>470.67200000000003</v>
      </c>
      <c r="N6287" s="50">
        <v>474.625</v>
      </c>
      <c r="O6287" s="50">
        <v>489.06200000000001</v>
      </c>
      <c r="P6287" s="50">
        <v>513.31399999999996</v>
      </c>
      <c r="Q6287" s="50">
        <v>537.94200000000001</v>
      </c>
      <c r="R6287" s="50">
        <v>549.83000000000004</v>
      </c>
      <c r="S6287" s="50">
        <v>556.04300000000001</v>
      </c>
      <c r="T6287" s="50">
        <v>508.30099999999999</v>
      </c>
      <c r="U6287" s="50">
        <v>519.65099999999995</v>
      </c>
      <c r="V6287" s="50">
        <v>538.495</v>
      </c>
      <c r="W6287" s="50" t="s">
        <v>311</v>
      </c>
      <c r="X6287" s="50">
        <v>506.80599999999998</v>
      </c>
      <c r="Y6287" s="50">
        <v>460.791</v>
      </c>
      <c r="Z6287" s="50">
        <v>265.81900000000002</v>
      </c>
      <c r="AA6287" s="50">
        <v>141.35400000000001</v>
      </c>
      <c r="AB6287" s="50">
        <v>69.731999999999999</v>
      </c>
      <c r="AC6287" s="50" t="str">
        <f t="shared" si="397"/>
        <v>Cuba-2075</v>
      </c>
      <c r="AD6287" s="51">
        <f t="shared" si="398"/>
        <v>4959.9319999999998</v>
      </c>
      <c r="AE6287" s="15">
        <f t="shared" si="399"/>
        <v>0.86079909966507606</v>
      </c>
      <c r="AF6287">
        <f t="shared" si="400"/>
        <v>0.48419310288931977</v>
      </c>
    </row>
    <row r="6288" spans="1:32" x14ac:dyDescent="0.25">
      <c r="A6288" s="59">
        <v>6271</v>
      </c>
      <c r="B6288" s="60" t="s">
        <v>309</v>
      </c>
      <c r="C6288" s="61" t="s">
        <v>366</v>
      </c>
      <c r="D6288" s="62"/>
      <c r="E6288" s="62">
        <v>531</v>
      </c>
      <c r="F6288" s="62">
        <v>2075</v>
      </c>
      <c r="G6288" s="50">
        <v>9.4860000000000007</v>
      </c>
      <c r="H6288" s="50">
        <v>9.6440000000000001</v>
      </c>
      <c r="I6288" s="50">
        <v>9.8239999999999998</v>
      </c>
      <c r="J6288" s="50">
        <v>10.034000000000001</v>
      </c>
      <c r="K6288" s="50">
        <v>9.3919999999999995</v>
      </c>
      <c r="L6288" s="50">
        <v>10.045999999999999</v>
      </c>
      <c r="M6288" s="50">
        <v>10.486000000000001</v>
      </c>
      <c r="N6288" s="50">
        <v>10.837999999999999</v>
      </c>
      <c r="O6288" s="50">
        <v>11.196999999999999</v>
      </c>
      <c r="P6288" s="50">
        <v>11.507</v>
      </c>
      <c r="Q6288" s="50">
        <v>11.724</v>
      </c>
      <c r="R6288" s="50">
        <v>11.773999999999999</v>
      </c>
      <c r="S6288" s="50">
        <v>11.369</v>
      </c>
      <c r="T6288" s="50">
        <v>10.589</v>
      </c>
      <c r="U6288" s="50">
        <v>10.645</v>
      </c>
      <c r="V6288" s="50">
        <v>9.8469999999999995</v>
      </c>
      <c r="W6288" s="50" t="s">
        <v>311</v>
      </c>
      <c r="X6288" s="50">
        <v>8.26</v>
      </c>
      <c r="Y6288" s="50">
        <v>5.6310000000000002</v>
      </c>
      <c r="Z6288" s="50">
        <v>3.448</v>
      </c>
      <c r="AA6288" s="50">
        <v>1.5509999999999999</v>
      </c>
      <c r="AB6288" s="50">
        <v>0.61599999999999999</v>
      </c>
      <c r="AC6288" s="50" t="str">
        <f t="shared" si="397"/>
        <v>Curaçao-2075</v>
      </c>
      <c r="AD6288" s="51">
        <f t="shared" si="398"/>
        <v>108.367</v>
      </c>
      <c r="AE6288" s="15">
        <f t="shared" si="399"/>
        <v>0.73399651185323944</v>
      </c>
      <c r="AF6288">
        <f t="shared" si="400"/>
        <v>0.36838502486873825</v>
      </c>
    </row>
    <row r="6289" spans="1:32" x14ac:dyDescent="0.25">
      <c r="A6289" s="59">
        <v>6272</v>
      </c>
      <c r="B6289" s="60" t="s">
        <v>309</v>
      </c>
      <c r="C6289" s="61" t="s">
        <v>418</v>
      </c>
      <c r="D6289" s="62">
        <v>12</v>
      </c>
      <c r="E6289" s="62">
        <v>196</v>
      </c>
      <c r="F6289" s="62">
        <v>2075</v>
      </c>
      <c r="G6289" s="50">
        <v>60.414000000000001</v>
      </c>
      <c r="H6289" s="50">
        <v>60.692999999999998</v>
      </c>
      <c r="I6289" s="50">
        <v>60.911999999999999</v>
      </c>
      <c r="J6289" s="50">
        <v>63.332999999999998</v>
      </c>
      <c r="K6289" s="50">
        <v>67.266999999999996</v>
      </c>
      <c r="L6289" s="50">
        <v>70.992000000000004</v>
      </c>
      <c r="M6289" s="50">
        <v>74.027000000000001</v>
      </c>
      <c r="N6289" s="50">
        <v>75.894999999999996</v>
      </c>
      <c r="O6289" s="50">
        <v>76.596000000000004</v>
      </c>
      <c r="P6289" s="50">
        <v>77.5</v>
      </c>
      <c r="Q6289" s="50">
        <v>79.757999999999996</v>
      </c>
      <c r="R6289" s="50">
        <v>84.319000000000003</v>
      </c>
      <c r="S6289" s="50">
        <v>87.171999999999997</v>
      </c>
      <c r="T6289" s="50">
        <v>87.700999999999993</v>
      </c>
      <c r="U6289" s="50">
        <v>87.603999999999999</v>
      </c>
      <c r="V6289" s="50">
        <v>85.123000000000005</v>
      </c>
      <c r="W6289" s="50" t="s">
        <v>311</v>
      </c>
      <c r="X6289" s="50">
        <v>75.855000000000004</v>
      </c>
      <c r="Y6289" s="50">
        <v>58.966000000000001</v>
      </c>
      <c r="Z6289" s="50">
        <v>35.503999999999998</v>
      </c>
      <c r="AA6289" s="50">
        <v>14.478</v>
      </c>
      <c r="AB6289" s="50">
        <v>3.3340000000000001</v>
      </c>
      <c r="AC6289" s="50" t="str">
        <f t="shared" si="397"/>
        <v>Cyprus-2075</v>
      </c>
      <c r="AD6289" s="51">
        <f t="shared" si="398"/>
        <v>756.85899999999992</v>
      </c>
      <c r="AE6289" s="15">
        <f t="shared" si="399"/>
        <v>0.83315914853361062</v>
      </c>
      <c r="AF6289">
        <f t="shared" si="400"/>
        <v>0.47776707942885022</v>
      </c>
    </row>
    <row r="6290" spans="1:32" x14ac:dyDescent="0.25">
      <c r="A6290" s="59">
        <v>6273</v>
      </c>
      <c r="B6290" s="60" t="s">
        <v>309</v>
      </c>
      <c r="C6290" s="61" t="s">
        <v>419</v>
      </c>
      <c r="D6290" s="62"/>
      <c r="E6290" s="62">
        <v>408</v>
      </c>
      <c r="F6290" s="62">
        <v>2075</v>
      </c>
      <c r="G6290" s="50">
        <v>1265.4359999999999</v>
      </c>
      <c r="H6290" s="50">
        <v>1299.636</v>
      </c>
      <c r="I6290" s="50">
        <v>1351.222</v>
      </c>
      <c r="J6290" s="50">
        <v>1404.6089999999999</v>
      </c>
      <c r="K6290" s="50">
        <v>1435.9449999999999</v>
      </c>
      <c r="L6290" s="50">
        <v>1438.5909999999999</v>
      </c>
      <c r="M6290" s="50">
        <v>1437.6010000000001</v>
      </c>
      <c r="N6290" s="50">
        <v>1473.2429999999999</v>
      </c>
      <c r="O6290" s="50">
        <v>1545.96</v>
      </c>
      <c r="P6290" s="50">
        <v>1617.7739999999999</v>
      </c>
      <c r="Q6290" s="50">
        <v>1644.6220000000001</v>
      </c>
      <c r="R6290" s="50">
        <v>1611.64</v>
      </c>
      <c r="S6290" s="50">
        <v>1535.95</v>
      </c>
      <c r="T6290" s="50">
        <v>1475.998</v>
      </c>
      <c r="U6290" s="50">
        <v>1469.9359999999999</v>
      </c>
      <c r="V6290" s="50">
        <v>1309.2840000000001</v>
      </c>
      <c r="W6290" s="50" t="s">
        <v>311</v>
      </c>
      <c r="X6290" s="50">
        <v>1034.9390000000001</v>
      </c>
      <c r="Y6290" s="50">
        <v>623.29899999999998</v>
      </c>
      <c r="Z6290" s="50">
        <v>294.05099999999999</v>
      </c>
      <c r="AA6290" s="50">
        <v>84.004999999999995</v>
      </c>
      <c r="AB6290" s="50">
        <v>22.106000000000002</v>
      </c>
      <c r="AC6290" s="50" t="str">
        <f t="shared" si="397"/>
        <v>Dem. People's Republic of Korea-2075</v>
      </c>
      <c r="AD6290" s="51">
        <f t="shared" si="398"/>
        <v>15145.934999999999</v>
      </c>
      <c r="AE6290" s="15">
        <f t="shared" si="399"/>
        <v>0.6754229435158674</v>
      </c>
      <c r="AF6290">
        <f t="shared" si="400"/>
        <v>0.33121089878838411</v>
      </c>
    </row>
    <row r="6291" spans="1:32" x14ac:dyDescent="0.25">
      <c r="A6291" s="59">
        <v>6274</v>
      </c>
      <c r="B6291" s="60" t="s">
        <v>309</v>
      </c>
      <c r="C6291" s="61" t="s">
        <v>420</v>
      </c>
      <c r="D6291" s="62"/>
      <c r="E6291" s="62">
        <v>180</v>
      </c>
      <c r="F6291" s="62">
        <v>2075</v>
      </c>
      <c r="G6291" s="50">
        <v>27196.58</v>
      </c>
      <c r="H6291" s="50">
        <v>26960.791000000001</v>
      </c>
      <c r="I6291" s="50">
        <v>26588.782999999999</v>
      </c>
      <c r="J6291" s="50">
        <v>25909.804</v>
      </c>
      <c r="K6291" s="50">
        <v>25076.469000000001</v>
      </c>
      <c r="L6291" s="50">
        <v>24032.572</v>
      </c>
      <c r="M6291" s="50">
        <v>22816.080000000002</v>
      </c>
      <c r="N6291" s="50">
        <v>21355.715</v>
      </c>
      <c r="O6291" s="50">
        <v>19564.225999999999</v>
      </c>
      <c r="P6291" s="50">
        <v>17554.571</v>
      </c>
      <c r="Q6291" s="50">
        <v>15431.495999999999</v>
      </c>
      <c r="R6291" s="50">
        <v>13333.174000000001</v>
      </c>
      <c r="S6291" s="50">
        <v>11175.902</v>
      </c>
      <c r="T6291" s="50">
        <v>8728.0040000000008</v>
      </c>
      <c r="U6291" s="50">
        <v>6295.2070000000003</v>
      </c>
      <c r="V6291" s="50">
        <v>4144.4880000000003</v>
      </c>
      <c r="W6291" s="50" t="s">
        <v>311</v>
      </c>
      <c r="X6291" s="50">
        <v>2400.7579999999998</v>
      </c>
      <c r="Y6291" s="50">
        <v>1083.48</v>
      </c>
      <c r="Z6291" s="50">
        <v>339.18900000000002</v>
      </c>
      <c r="AA6291" s="50">
        <v>64.066999999999993</v>
      </c>
      <c r="AB6291" s="50">
        <v>6.6040000000000001</v>
      </c>
      <c r="AC6291" s="50" t="str">
        <f t="shared" ref="AC6291:AC6354" si="401">C6291&amp;"-"&amp;F6291</f>
        <v>Democratic Republic of the Congo-2075</v>
      </c>
      <c r="AD6291" s="51">
        <f t="shared" ref="AD6291:AD6354" si="402">SUM(J6291:S6291)</f>
        <v>196250.00900000002</v>
      </c>
      <c r="AE6291" s="15">
        <f t="shared" ref="AE6291:AE6354" si="403">IF(W6291="…",SUM(G6291:I6291,T6291:V6291,X6291:AB6291)/SUM(J6291:S6291),SUM(G6291:I6291,T6291:W6291)/SUM(J6291:S6291))</f>
        <v>0.52895768784397856</v>
      </c>
      <c r="AF6291">
        <f t="shared" ref="AF6291:AF6354" si="404">IF(W6291="…",SUM(T6291:V6291,X6291:AB6291)/SUM(G6291:S6291),SUM(T6291:W6291)/SUM(G6291:S6291))</f>
        <v>8.3256738108679146E-2</v>
      </c>
    </row>
    <row r="6292" spans="1:32" x14ac:dyDescent="0.25">
      <c r="A6292" s="59">
        <v>6275</v>
      </c>
      <c r="B6292" s="60" t="s">
        <v>309</v>
      </c>
      <c r="C6292" s="61" t="s">
        <v>421</v>
      </c>
      <c r="D6292" s="62"/>
      <c r="E6292" s="62">
        <v>208</v>
      </c>
      <c r="F6292" s="62">
        <v>2075</v>
      </c>
      <c r="G6292" s="50">
        <v>343.95299999999997</v>
      </c>
      <c r="H6292" s="50">
        <v>350.68200000000002</v>
      </c>
      <c r="I6292" s="50">
        <v>357.28899999999999</v>
      </c>
      <c r="J6292" s="50">
        <v>361.85199999999998</v>
      </c>
      <c r="K6292" s="50">
        <v>364.46</v>
      </c>
      <c r="L6292" s="50">
        <v>367.19299999999998</v>
      </c>
      <c r="M6292" s="50">
        <v>375.07799999999997</v>
      </c>
      <c r="N6292" s="50">
        <v>387.58600000000001</v>
      </c>
      <c r="O6292" s="50">
        <v>399.27699999999999</v>
      </c>
      <c r="P6292" s="50">
        <v>402.55399999999997</v>
      </c>
      <c r="Q6292" s="50">
        <v>390.00599999999997</v>
      </c>
      <c r="R6292" s="50">
        <v>366.185</v>
      </c>
      <c r="S6292" s="50">
        <v>349.92500000000001</v>
      </c>
      <c r="T6292" s="50">
        <v>376.35599999999999</v>
      </c>
      <c r="U6292" s="50">
        <v>357.11799999999999</v>
      </c>
      <c r="V6292" s="50">
        <v>353.21</v>
      </c>
      <c r="W6292" s="50" t="s">
        <v>311</v>
      </c>
      <c r="X6292" s="50">
        <v>322.32900000000001</v>
      </c>
      <c r="Y6292" s="50">
        <v>219.77199999999999</v>
      </c>
      <c r="Z6292" s="50">
        <v>120.64400000000001</v>
      </c>
      <c r="AA6292" s="50">
        <v>53.95</v>
      </c>
      <c r="AB6292" s="50">
        <v>12.66</v>
      </c>
      <c r="AC6292" s="50" t="str">
        <f t="shared" si="401"/>
        <v>Denmark-2075</v>
      </c>
      <c r="AD6292" s="51">
        <f t="shared" si="402"/>
        <v>3764.116</v>
      </c>
      <c r="AE6292" s="15">
        <f t="shared" si="403"/>
        <v>0.76192205553707693</v>
      </c>
      <c r="AF6292">
        <f t="shared" si="404"/>
        <v>0.37708137806164393</v>
      </c>
    </row>
    <row r="6293" spans="1:32" x14ac:dyDescent="0.25">
      <c r="A6293" s="59">
        <v>6276</v>
      </c>
      <c r="B6293" s="60" t="s">
        <v>309</v>
      </c>
      <c r="C6293" s="61" t="s">
        <v>422</v>
      </c>
      <c r="D6293" s="62"/>
      <c r="E6293" s="62">
        <v>262</v>
      </c>
      <c r="F6293" s="62">
        <v>2075</v>
      </c>
      <c r="G6293" s="50">
        <v>77.489000000000004</v>
      </c>
      <c r="H6293" s="50">
        <v>79.384</v>
      </c>
      <c r="I6293" s="50">
        <v>81.489000000000004</v>
      </c>
      <c r="J6293" s="50">
        <v>83.783000000000001</v>
      </c>
      <c r="K6293" s="50">
        <v>85.716999999999999</v>
      </c>
      <c r="L6293" s="50">
        <v>87.355000000000004</v>
      </c>
      <c r="M6293" s="50">
        <v>88.989000000000004</v>
      </c>
      <c r="N6293" s="50">
        <v>90.872</v>
      </c>
      <c r="O6293" s="50">
        <v>92.594999999999999</v>
      </c>
      <c r="P6293" s="50">
        <v>93.113</v>
      </c>
      <c r="Q6293" s="50">
        <v>91.251999999999995</v>
      </c>
      <c r="R6293" s="50">
        <v>86.869</v>
      </c>
      <c r="S6293" s="50">
        <v>80.373000000000005</v>
      </c>
      <c r="T6293" s="50">
        <v>70.819999999999993</v>
      </c>
      <c r="U6293" s="50">
        <v>61.329000000000001</v>
      </c>
      <c r="V6293" s="50">
        <v>46.036999999999999</v>
      </c>
      <c r="W6293" s="50" t="s">
        <v>311</v>
      </c>
      <c r="X6293" s="50">
        <v>28.417999999999999</v>
      </c>
      <c r="Y6293" s="50">
        <v>13.435</v>
      </c>
      <c r="Z6293" s="50">
        <v>3.4660000000000002</v>
      </c>
      <c r="AA6293" s="50">
        <v>0.61599999999999999</v>
      </c>
      <c r="AB6293" s="50">
        <v>5.1999999999999998E-2</v>
      </c>
      <c r="AC6293" s="50" t="str">
        <f t="shared" si="401"/>
        <v>Djibouti-2075</v>
      </c>
      <c r="AD6293" s="51">
        <f t="shared" si="402"/>
        <v>880.91800000000001</v>
      </c>
      <c r="AE6293" s="15">
        <f t="shared" si="403"/>
        <v>0.52506022126917606</v>
      </c>
      <c r="AF6293">
        <f t="shared" si="404"/>
        <v>0.20028321778286043</v>
      </c>
    </row>
    <row r="6294" spans="1:32" x14ac:dyDescent="0.25">
      <c r="A6294" s="59">
        <v>6277</v>
      </c>
      <c r="B6294" s="60" t="s">
        <v>309</v>
      </c>
      <c r="C6294" s="61" t="s">
        <v>367</v>
      </c>
      <c r="D6294" s="62"/>
      <c r="E6294" s="62">
        <v>214</v>
      </c>
      <c r="F6294" s="62">
        <v>2075</v>
      </c>
      <c r="G6294" s="50">
        <v>670.721</v>
      </c>
      <c r="H6294" s="50">
        <v>696.14400000000001</v>
      </c>
      <c r="I6294" s="50">
        <v>716.55600000000004</v>
      </c>
      <c r="J6294" s="50">
        <v>733.41600000000005</v>
      </c>
      <c r="K6294" s="50">
        <v>745.76700000000005</v>
      </c>
      <c r="L6294" s="50">
        <v>759.024</v>
      </c>
      <c r="M6294" s="50">
        <v>773.90599999999995</v>
      </c>
      <c r="N6294" s="50">
        <v>791.57399999999996</v>
      </c>
      <c r="O6294" s="50">
        <v>809.10599999999999</v>
      </c>
      <c r="P6294" s="50">
        <v>824.25199999999995</v>
      </c>
      <c r="Q6294" s="50">
        <v>835.50400000000002</v>
      </c>
      <c r="R6294" s="50">
        <v>838.69299999999998</v>
      </c>
      <c r="S6294" s="50">
        <v>827.39200000000005</v>
      </c>
      <c r="T6294" s="50">
        <v>784.04200000000003</v>
      </c>
      <c r="U6294" s="50">
        <v>709.29700000000003</v>
      </c>
      <c r="V6294" s="50">
        <v>596.70000000000005</v>
      </c>
      <c r="W6294" s="50" t="s">
        <v>311</v>
      </c>
      <c r="X6294" s="50">
        <v>486.214</v>
      </c>
      <c r="Y6294" s="50">
        <v>334.12200000000001</v>
      </c>
      <c r="Z6294" s="50">
        <v>191.773</v>
      </c>
      <c r="AA6294" s="50">
        <v>84.141999999999996</v>
      </c>
      <c r="AB6294" s="50">
        <v>35.569000000000003</v>
      </c>
      <c r="AC6294" s="50" t="str">
        <f t="shared" si="401"/>
        <v>Dominican Republic-2075</v>
      </c>
      <c r="AD6294" s="51">
        <f t="shared" si="402"/>
        <v>7938.634</v>
      </c>
      <c r="AE6294" s="15">
        <f t="shared" si="403"/>
        <v>0.66828625680438225</v>
      </c>
      <c r="AF6294">
        <f t="shared" si="404"/>
        <v>0.32147688273512759</v>
      </c>
    </row>
    <row r="6295" spans="1:32" x14ac:dyDescent="0.25">
      <c r="A6295" s="59">
        <v>6278</v>
      </c>
      <c r="B6295" s="60" t="s">
        <v>309</v>
      </c>
      <c r="C6295" s="61" t="s">
        <v>423</v>
      </c>
      <c r="D6295" s="62"/>
      <c r="E6295" s="62">
        <v>218</v>
      </c>
      <c r="F6295" s="62">
        <v>2075</v>
      </c>
      <c r="G6295" s="50">
        <v>1280.3219999999999</v>
      </c>
      <c r="H6295" s="50">
        <v>1311.65</v>
      </c>
      <c r="I6295" s="50">
        <v>1345.9449999999999</v>
      </c>
      <c r="J6295" s="50">
        <v>1381.075</v>
      </c>
      <c r="K6295" s="50">
        <v>1415.423</v>
      </c>
      <c r="L6295" s="50">
        <v>1448.501</v>
      </c>
      <c r="M6295" s="50">
        <v>1477.14</v>
      </c>
      <c r="N6295" s="50">
        <v>1501.0429999999999</v>
      </c>
      <c r="O6295" s="50">
        <v>1518.729</v>
      </c>
      <c r="P6295" s="50">
        <v>1529.944</v>
      </c>
      <c r="Q6295" s="50">
        <v>1532.7950000000001</v>
      </c>
      <c r="R6295" s="50">
        <v>1519.2070000000001</v>
      </c>
      <c r="S6295" s="50">
        <v>1478.52</v>
      </c>
      <c r="T6295" s="50">
        <v>1397.0630000000001</v>
      </c>
      <c r="U6295" s="50">
        <v>1275.92</v>
      </c>
      <c r="V6295" s="50">
        <v>1165.049</v>
      </c>
      <c r="W6295" s="50" t="s">
        <v>311</v>
      </c>
      <c r="X6295" s="50">
        <v>969.46199999999999</v>
      </c>
      <c r="Y6295" s="50">
        <v>702.57</v>
      </c>
      <c r="Z6295" s="50">
        <v>391.04500000000002</v>
      </c>
      <c r="AA6295" s="50">
        <v>146.86799999999999</v>
      </c>
      <c r="AB6295" s="50">
        <v>34.531999999999996</v>
      </c>
      <c r="AC6295" s="50" t="str">
        <f t="shared" si="401"/>
        <v>Ecuador-2075</v>
      </c>
      <c r="AD6295" s="51">
        <f t="shared" si="402"/>
        <v>14802.377</v>
      </c>
      <c r="AE6295" s="15">
        <f t="shared" si="403"/>
        <v>0.67694708761977884</v>
      </c>
      <c r="AF6295">
        <f t="shared" si="404"/>
        <v>0.32456849396279491</v>
      </c>
    </row>
    <row r="6296" spans="1:32" x14ac:dyDescent="0.25">
      <c r="A6296" s="59">
        <v>6279</v>
      </c>
      <c r="B6296" s="60" t="s">
        <v>309</v>
      </c>
      <c r="C6296" s="61" t="s">
        <v>424</v>
      </c>
      <c r="D6296" s="62"/>
      <c r="E6296" s="62">
        <v>818</v>
      </c>
      <c r="F6296" s="62">
        <v>2075</v>
      </c>
      <c r="G6296" s="50">
        <v>12341.287</v>
      </c>
      <c r="H6296" s="50">
        <v>12507.799000000001</v>
      </c>
      <c r="I6296" s="50">
        <v>12556.924000000001</v>
      </c>
      <c r="J6296" s="50">
        <v>12529.968000000001</v>
      </c>
      <c r="K6296" s="50">
        <v>12564.28</v>
      </c>
      <c r="L6296" s="50">
        <v>12635.661</v>
      </c>
      <c r="M6296" s="50">
        <v>12681.368</v>
      </c>
      <c r="N6296" s="50">
        <v>12494.332</v>
      </c>
      <c r="O6296" s="50">
        <v>11791.951999999999</v>
      </c>
      <c r="P6296" s="50">
        <v>11146.92</v>
      </c>
      <c r="Q6296" s="50">
        <v>11000.883</v>
      </c>
      <c r="R6296" s="50">
        <v>11095.296</v>
      </c>
      <c r="S6296" s="50">
        <v>10939.759</v>
      </c>
      <c r="T6296" s="50">
        <v>8139.4129999999996</v>
      </c>
      <c r="U6296" s="50">
        <v>6632.6149999999998</v>
      </c>
      <c r="V6296" s="50">
        <v>5027.3990000000003</v>
      </c>
      <c r="W6296" s="50" t="s">
        <v>311</v>
      </c>
      <c r="X6296" s="50">
        <v>3753.029</v>
      </c>
      <c r="Y6296" s="50">
        <v>2333.4409999999998</v>
      </c>
      <c r="Z6296" s="50">
        <v>888.51800000000003</v>
      </c>
      <c r="AA6296" s="50">
        <v>208.59899999999999</v>
      </c>
      <c r="AB6296" s="50">
        <v>26.358000000000001</v>
      </c>
      <c r="AC6296" s="50" t="str">
        <f t="shared" si="401"/>
        <v>Egypt-2075</v>
      </c>
      <c r="AD6296" s="51">
        <f t="shared" si="402"/>
        <v>118880.41900000001</v>
      </c>
      <c r="AE6296" s="15">
        <f t="shared" si="403"/>
        <v>0.54185022682330886</v>
      </c>
      <c r="AF6296">
        <f t="shared" si="404"/>
        <v>0.17281968864999789</v>
      </c>
    </row>
    <row r="6297" spans="1:32" x14ac:dyDescent="0.25">
      <c r="A6297" s="59">
        <v>6280</v>
      </c>
      <c r="B6297" s="60" t="s">
        <v>309</v>
      </c>
      <c r="C6297" s="61" t="s">
        <v>425</v>
      </c>
      <c r="D6297" s="62"/>
      <c r="E6297" s="62">
        <v>222</v>
      </c>
      <c r="F6297" s="62">
        <v>2075</v>
      </c>
      <c r="G6297" s="50">
        <v>296.60599999999999</v>
      </c>
      <c r="H6297" s="50">
        <v>309.00299999999999</v>
      </c>
      <c r="I6297" s="50">
        <v>321.94600000000003</v>
      </c>
      <c r="J6297" s="50">
        <v>331.44299999999998</v>
      </c>
      <c r="K6297" s="50">
        <v>336.36200000000002</v>
      </c>
      <c r="L6297" s="50">
        <v>339.41699999999997</v>
      </c>
      <c r="M6297" s="50">
        <v>344.20299999999997</v>
      </c>
      <c r="N6297" s="50">
        <v>356.10700000000003</v>
      </c>
      <c r="O6297" s="50">
        <v>376.26600000000002</v>
      </c>
      <c r="P6297" s="50">
        <v>400.16</v>
      </c>
      <c r="Q6297" s="50">
        <v>419.67200000000003</v>
      </c>
      <c r="R6297" s="50">
        <v>424.048</v>
      </c>
      <c r="S6297" s="50">
        <v>405.71300000000002</v>
      </c>
      <c r="T6297" s="50">
        <v>394.91399999999999</v>
      </c>
      <c r="U6297" s="50">
        <v>389.66</v>
      </c>
      <c r="V6297" s="50">
        <v>403.17500000000001</v>
      </c>
      <c r="W6297" s="50" t="s">
        <v>311</v>
      </c>
      <c r="X6297" s="50">
        <v>323.87299999999999</v>
      </c>
      <c r="Y6297" s="50">
        <v>197.036</v>
      </c>
      <c r="Z6297" s="50">
        <v>100.575</v>
      </c>
      <c r="AA6297" s="50">
        <v>39.374000000000002</v>
      </c>
      <c r="AB6297" s="50">
        <v>9.4649999999999999</v>
      </c>
      <c r="AC6297" s="50" t="str">
        <f t="shared" si="401"/>
        <v>El Salvador-2075</v>
      </c>
      <c r="AD6297" s="51">
        <f t="shared" si="402"/>
        <v>3733.3910000000001</v>
      </c>
      <c r="AE6297" s="15">
        <f t="shared" si="403"/>
        <v>0.74613856410967938</v>
      </c>
      <c r="AF6297">
        <f t="shared" si="404"/>
        <v>0.39864696994987714</v>
      </c>
    </row>
    <row r="6298" spans="1:32" x14ac:dyDescent="0.25">
      <c r="A6298" s="59">
        <v>6281</v>
      </c>
      <c r="B6298" s="60" t="s">
        <v>309</v>
      </c>
      <c r="C6298" s="61" t="s">
        <v>426</v>
      </c>
      <c r="D6298" s="62"/>
      <c r="E6298" s="62">
        <v>226</v>
      </c>
      <c r="F6298" s="62">
        <v>2075</v>
      </c>
      <c r="G6298" s="50">
        <v>307.846</v>
      </c>
      <c r="H6298" s="50">
        <v>307.459</v>
      </c>
      <c r="I6298" s="50">
        <v>305.43400000000003</v>
      </c>
      <c r="J6298" s="50">
        <v>304.76100000000002</v>
      </c>
      <c r="K6298" s="50">
        <v>307.29700000000003</v>
      </c>
      <c r="L6298" s="50">
        <v>307.29199999999997</v>
      </c>
      <c r="M6298" s="50">
        <v>301.65800000000002</v>
      </c>
      <c r="N6298" s="50">
        <v>286.53899999999999</v>
      </c>
      <c r="O6298" s="50">
        <v>267.83999999999997</v>
      </c>
      <c r="P6298" s="50">
        <v>247.27199999999999</v>
      </c>
      <c r="Q6298" s="50">
        <v>225.83099999999999</v>
      </c>
      <c r="R6298" s="50">
        <v>201.65700000000001</v>
      </c>
      <c r="S6298" s="50">
        <v>176.05699999999999</v>
      </c>
      <c r="T6298" s="50">
        <v>151.01300000000001</v>
      </c>
      <c r="U6298" s="50">
        <v>119.232</v>
      </c>
      <c r="V6298" s="50">
        <v>90.703999999999994</v>
      </c>
      <c r="W6298" s="50" t="s">
        <v>311</v>
      </c>
      <c r="X6298" s="50">
        <v>53.308</v>
      </c>
      <c r="Y6298" s="50">
        <v>22.594999999999999</v>
      </c>
      <c r="Z6298" s="50">
        <v>5.6459999999999999</v>
      </c>
      <c r="AA6298" s="50">
        <v>0.95799999999999996</v>
      </c>
      <c r="AB6298" s="50">
        <v>0.11799999999999999</v>
      </c>
      <c r="AC6298" s="50" t="str">
        <f t="shared" si="401"/>
        <v>Equatorial Guinea-2075</v>
      </c>
      <c r="AD6298" s="51">
        <f t="shared" si="402"/>
        <v>2626.2039999999997</v>
      </c>
      <c r="AE6298" s="15">
        <f t="shared" si="403"/>
        <v>0.51950000837711008</v>
      </c>
      <c r="AF6298">
        <f t="shared" si="404"/>
        <v>0.12505811342330564</v>
      </c>
    </row>
    <row r="6299" spans="1:32" x14ac:dyDescent="0.25">
      <c r="A6299" s="59">
        <v>6282</v>
      </c>
      <c r="B6299" s="60" t="s">
        <v>309</v>
      </c>
      <c r="C6299" s="61" t="s">
        <v>427</v>
      </c>
      <c r="D6299" s="62"/>
      <c r="E6299" s="62">
        <v>232</v>
      </c>
      <c r="F6299" s="62">
        <v>2075</v>
      </c>
      <c r="G6299" s="50">
        <v>980.29700000000003</v>
      </c>
      <c r="H6299" s="50">
        <v>988.83600000000001</v>
      </c>
      <c r="I6299" s="50">
        <v>985.28</v>
      </c>
      <c r="J6299" s="50">
        <v>972.06399999999996</v>
      </c>
      <c r="K6299" s="50">
        <v>955.61800000000005</v>
      </c>
      <c r="L6299" s="50">
        <v>941.52800000000002</v>
      </c>
      <c r="M6299" s="50">
        <v>924.89300000000003</v>
      </c>
      <c r="N6299" s="50">
        <v>892.85699999999997</v>
      </c>
      <c r="O6299" s="50">
        <v>839.93299999999999</v>
      </c>
      <c r="P6299" s="50">
        <v>775.47199999999998</v>
      </c>
      <c r="Q6299" s="50">
        <v>716.52200000000005</v>
      </c>
      <c r="R6299" s="50">
        <v>664.49400000000003</v>
      </c>
      <c r="S6299" s="50">
        <v>607.68600000000004</v>
      </c>
      <c r="T6299" s="50">
        <v>534.19100000000003</v>
      </c>
      <c r="U6299" s="50">
        <v>401.45400000000001</v>
      </c>
      <c r="V6299" s="50">
        <v>263.25099999999998</v>
      </c>
      <c r="W6299" s="50" t="s">
        <v>311</v>
      </c>
      <c r="X6299" s="50">
        <v>176.376</v>
      </c>
      <c r="Y6299" s="50">
        <v>107.678</v>
      </c>
      <c r="Z6299" s="50">
        <v>43.255000000000003</v>
      </c>
      <c r="AA6299" s="50">
        <v>10.077</v>
      </c>
      <c r="AB6299" s="50">
        <v>1.3919999999999999</v>
      </c>
      <c r="AC6299" s="50" t="str">
        <f t="shared" si="401"/>
        <v>Eritrea-2075</v>
      </c>
      <c r="AD6299" s="51">
        <f t="shared" si="402"/>
        <v>8291.0669999999991</v>
      </c>
      <c r="AE6299" s="15">
        <f t="shared" si="403"/>
        <v>0.54179841991386646</v>
      </c>
      <c r="AF6299">
        <f t="shared" si="404"/>
        <v>0.13673707124995996</v>
      </c>
    </row>
    <row r="6300" spans="1:32" x14ac:dyDescent="0.25">
      <c r="A6300" s="59">
        <v>6283</v>
      </c>
      <c r="B6300" s="60" t="s">
        <v>309</v>
      </c>
      <c r="C6300" s="61" t="s">
        <v>428</v>
      </c>
      <c r="D6300" s="62"/>
      <c r="E6300" s="62">
        <v>233</v>
      </c>
      <c r="F6300" s="62">
        <v>2075</v>
      </c>
      <c r="G6300" s="50">
        <v>47.896000000000001</v>
      </c>
      <c r="H6300" s="50">
        <v>47.61</v>
      </c>
      <c r="I6300" s="50">
        <v>48.158000000000001</v>
      </c>
      <c r="J6300" s="50">
        <v>50.012999999999998</v>
      </c>
      <c r="K6300" s="50">
        <v>52.53</v>
      </c>
      <c r="L6300" s="50">
        <v>54.704000000000001</v>
      </c>
      <c r="M6300" s="50">
        <v>55.073999999999998</v>
      </c>
      <c r="N6300" s="50">
        <v>53.048000000000002</v>
      </c>
      <c r="O6300" s="50">
        <v>50.969000000000001</v>
      </c>
      <c r="P6300" s="50">
        <v>52.893000000000001</v>
      </c>
      <c r="Q6300" s="50">
        <v>58.372</v>
      </c>
      <c r="R6300" s="50">
        <v>62.046999999999997</v>
      </c>
      <c r="S6300" s="50">
        <v>62.201000000000001</v>
      </c>
      <c r="T6300" s="50">
        <v>65.379000000000005</v>
      </c>
      <c r="U6300" s="50">
        <v>50.819000000000003</v>
      </c>
      <c r="V6300" s="50">
        <v>42.171999999999997</v>
      </c>
      <c r="W6300" s="50" t="s">
        <v>311</v>
      </c>
      <c r="X6300" s="50">
        <v>48.664999999999999</v>
      </c>
      <c r="Y6300" s="50">
        <v>48.186999999999998</v>
      </c>
      <c r="Z6300" s="50">
        <v>27.391999999999999</v>
      </c>
      <c r="AA6300" s="50">
        <v>10.847</v>
      </c>
      <c r="AB6300" s="50">
        <v>2.8620000000000001</v>
      </c>
      <c r="AC6300" s="50" t="str">
        <f t="shared" si="401"/>
        <v>Estonia-2075</v>
      </c>
      <c r="AD6300" s="51">
        <f t="shared" si="402"/>
        <v>551.851</v>
      </c>
      <c r="AE6300" s="15">
        <f t="shared" si="403"/>
        <v>0.79729310991553881</v>
      </c>
      <c r="AF6300">
        <f t="shared" si="404"/>
        <v>0.42604832390386976</v>
      </c>
    </row>
    <row r="6301" spans="1:32" x14ac:dyDescent="0.25">
      <c r="A6301" s="59">
        <v>6284</v>
      </c>
      <c r="B6301" s="60" t="s">
        <v>309</v>
      </c>
      <c r="C6301" s="61" t="s">
        <v>368</v>
      </c>
      <c r="D6301" s="62"/>
      <c r="E6301" s="62">
        <v>242</v>
      </c>
      <c r="F6301" s="62">
        <v>2075</v>
      </c>
      <c r="G6301" s="50">
        <v>53.597000000000001</v>
      </c>
      <c r="H6301" s="50">
        <v>55.222000000000001</v>
      </c>
      <c r="I6301" s="50">
        <v>57.201999999999998</v>
      </c>
      <c r="J6301" s="50">
        <v>58.923999999999999</v>
      </c>
      <c r="K6301" s="50">
        <v>59.558</v>
      </c>
      <c r="L6301" s="50">
        <v>59.621000000000002</v>
      </c>
      <c r="M6301" s="50">
        <v>59.762</v>
      </c>
      <c r="N6301" s="50">
        <v>60.037999999999997</v>
      </c>
      <c r="O6301" s="50">
        <v>60</v>
      </c>
      <c r="P6301" s="50">
        <v>59.255000000000003</v>
      </c>
      <c r="Q6301" s="50">
        <v>58.820999999999998</v>
      </c>
      <c r="R6301" s="50">
        <v>59.363999999999997</v>
      </c>
      <c r="S6301" s="50">
        <v>59.570999999999998</v>
      </c>
      <c r="T6301" s="50">
        <v>55.548999999999999</v>
      </c>
      <c r="U6301" s="50">
        <v>43.793999999999997</v>
      </c>
      <c r="V6301" s="50">
        <v>34.343000000000004</v>
      </c>
      <c r="W6301" s="50" t="s">
        <v>311</v>
      </c>
      <c r="X6301" s="50">
        <v>26.213999999999999</v>
      </c>
      <c r="Y6301" s="50">
        <v>14.971</v>
      </c>
      <c r="Z6301" s="50">
        <v>6.9480000000000004</v>
      </c>
      <c r="AA6301" s="50">
        <v>1.8540000000000001</v>
      </c>
      <c r="AB6301" s="50">
        <v>0.29299999999999998</v>
      </c>
      <c r="AC6301" s="50" t="str">
        <f t="shared" si="401"/>
        <v>Fiji-2075</v>
      </c>
      <c r="AD6301" s="51">
        <f t="shared" si="402"/>
        <v>594.9140000000001</v>
      </c>
      <c r="AE6301" s="15">
        <f t="shared" si="403"/>
        <v>0.58829847675462332</v>
      </c>
      <c r="AF6301">
        <f t="shared" si="404"/>
        <v>0.24176309408819413</v>
      </c>
    </row>
    <row r="6302" spans="1:32" x14ac:dyDescent="0.25">
      <c r="A6302" s="59">
        <v>6285</v>
      </c>
      <c r="B6302" s="60" t="s">
        <v>309</v>
      </c>
      <c r="C6302" s="61" t="s">
        <v>429</v>
      </c>
      <c r="D6302" s="62">
        <v>13</v>
      </c>
      <c r="E6302" s="62">
        <v>246</v>
      </c>
      <c r="F6302" s="62">
        <v>2075</v>
      </c>
      <c r="G6302" s="50">
        <v>304.46600000000001</v>
      </c>
      <c r="H6302" s="50">
        <v>307.48700000000002</v>
      </c>
      <c r="I6302" s="50">
        <v>311.21199999999999</v>
      </c>
      <c r="J6302" s="50">
        <v>317.22000000000003</v>
      </c>
      <c r="K6302" s="50">
        <v>327.19600000000003</v>
      </c>
      <c r="L6302" s="50">
        <v>337.40100000000001</v>
      </c>
      <c r="M6302" s="50">
        <v>342.09199999999998</v>
      </c>
      <c r="N6302" s="50">
        <v>343.45499999999998</v>
      </c>
      <c r="O6302" s="50">
        <v>346.16399999999999</v>
      </c>
      <c r="P6302" s="50">
        <v>352.31900000000002</v>
      </c>
      <c r="Q6302" s="50">
        <v>357.81299999999999</v>
      </c>
      <c r="R6302" s="50">
        <v>356.15600000000001</v>
      </c>
      <c r="S6302" s="50">
        <v>346.34500000000003</v>
      </c>
      <c r="T6302" s="50">
        <v>342.19400000000002</v>
      </c>
      <c r="U6302" s="50">
        <v>315.08</v>
      </c>
      <c r="V6302" s="50">
        <v>304.68599999999998</v>
      </c>
      <c r="W6302" s="50" t="s">
        <v>311</v>
      </c>
      <c r="X6302" s="50">
        <v>300.53300000000002</v>
      </c>
      <c r="Y6302" s="50">
        <v>227.72399999999999</v>
      </c>
      <c r="Z6302" s="50">
        <v>145</v>
      </c>
      <c r="AA6302" s="50">
        <v>55.508000000000003</v>
      </c>
      <c r="AB6302" s="50">
        <v>10.878</v>
      </c>
      <c r="AC6302" s="50" t="str">
        <f t="shared" si="401"/>
        <v>Finland-2075</v>
      </c>
      <c r="AD6302" s="51">
        <f t="shared" si="402"/>
        <v>3426.1610000000001</v>
      </c>
      <c r="AE6302" s="15">
        <f t="shared" si="403"/>
        <v>0.76609593069327453</v>
      </c>
      <c r="AF6302">
        <f t="shared" si="404"/>
        <v>0.39123372219051866</v>
      </c>
    </row>
    <row r="6303" spans="1:32" x14ac:dyDescent="0.25">
      <c r="A6303" s="59">
        <v>6286</v>
      </c>
      <c r="B6303" s="60" t="s">
        <v>309</v>
      </c>
      <c r="C6303" s="61" t="s">
        <v>430</v>
      </c>
      <c r="D6303" s="62"/>
      <c r="E6303" s="62">
        <v>250</v>
      </c>
      <c r="F6303" s="62">
        <v>2075</v>
      </c>
      <c r="G6303" s="50">
        <v>3872.2660000000001</v>
      </c>
      <c r="H6303" s="50">
        <v>3893.5390000000002</v>
      </c>
      <c r="I6303" s="50">
        <v>3887.39</v>
      </c>
      <c r="J6303" s="50">
        <v>3881.5320000000002</v>
      </c>
      <c r="K6303" s="50">
        <v>3920.0030000000002</v>
      </c>
      <c r="L6303" s="50">
        <v>4003.62</v>
      </c>
      <c r="M6303" s="50">
        <v>4097.0709999999999</v>
      </c>
      <c r="N6303" s="50">
        <v>4152.2470000000003</v>
      </c>
      <c r="O6303" s="50">
        <v>4139.2250000000004</v>
      </c>
      <c r="P6303" s="50">
        <v>4081.7530000000002</v>
      </c>
      <c r="Q6303" s="50">
        <v>4039.5419999999999</v>
      </c>
      <c r="R6303" s="50">
        <v>4026.6930000000002</v>
      </c>
      <c r="S6303" s="50">
        <v>4037.31</v>
      </c>
      <c r="T6303" s="50">
        <v>4036.1790000000001</v>
      </c>
      <c r="U6303" s="50">
        <v>3861.5050000000001</v>
      </c>
      <c r="V6303" s="50">
        <v>3565.95</v>
      </c>
      <c r="W6303" s="50" t="s">
        <v>311</v>
      </c>
      <c r="X6303" s="50">
        <v>3168.1619999999998</v>
      </c>
      <c r="Y6303" s="50">
        <v>2741.7669999999998</v>
      </c>
      <c r="Z6303" s="50">
        <v>1904.721</v>
      </c>
      <c r="AA6303" s="50">
        <v>847.37400000000002</v>
      </c>
      <c r="AB6303" s="50">
        <v>238.67599999999999</v>
      </c>
      <c r="AC6303" s="50" t="str">
        <f t="shared" si="401"/>
        <v>France-2075</v>
      </c>
      <c r="AD6303" s="51">
        <f t="shared" si="402"/>
        <v>40378.995999999999</v>
      </c>
      <c r="AE6303" s="15">
        <f t="shared" si="403"/>
        <v>0.79292533672704502</v>
      </c>
      <c r="AF6303">
        <f t="shared" si="404"/>
        <v>0.39137952118910396</v>
      </c>
    </row>
    <row r="6304" spans="1:32" x14ac:dyDescent="0.25">
      <c r="A6304" s="59">
        <v>6287</v>
      </c>
      <c r="B6304" s="60" t="s">
        <v>309</v>
      </c>
      <c r="C6304" s="61" t="s">
        <v>431</v>
      </c>
      <c r="D6304" s="62"/>
      <c r="E6304" s="62">
        <v>254</v>
      </c>
      <c r="F6304" s="62">
        <v>2075</v>
      </c>
      <c r="G6304" s="50">
        <v>51.031999999999996</v>
      </c>
      <c r="H6304" s="50">
        <v>50.787999999999997</v>
      </c>
      <c r="I6304" s="50">
        <v>49.97</v>
      </c>
      <c r="J6304" s="50">
        <v>48.968000000000004</v>
      </c>
      <c r="K6304" s="50">
        <v>48.432000000000002</v>
      </c>
      <c r="L6304" s="50">
        <v>48.332000000000001</v>
      </c>
      <c r="M6304" s="50">
        <v>48.124000000000002</v>
      </c>
      <c r="N6304" s="50">
        <v>47.265999999999998</v>
      </c>
      <c r="O6304" s="50">
        <v>45.493000000000002</v>
      </c>
      <c r="P6304" s="50">
        <v>43.015999999999998</v>
      </c>
      <c r="Q6304" s="50">
        <v>40.319000000000003</v>
      </c>
      <c r="R6304" s="50">
        <v>38.167999999999999</v>
      </c>
      <c r="S6304" s="50">
        <v>36.683</v>
      </c>
      <c r="T6304" s="50">
        <v>34.631999999999998</v>
      </c>
      <c r="U6304" s="50">
        <v>30.425999999999998</v>
      </c>
      <c r="V6304" s="50">
        <v>25.119</v>
      </c>
      <c r="W6304" s="50" t="s">
        <v>311</v>
      </c>
      <c r="X6304" s="50">
        <v>18.672999999999998</v>
      </c>
      <c r="Y6304" s="50">
        <v>12.012</v>
      </c>
      <c r="Z6304" s="50">
        <v>7.5910000000000002</v>
      </c>
      <c r="AA6304" s="50">
        <v>3.7040000000000002</v>
      </c>
      <c r="AB6304" s="50">
        <v>1.1870000000000001</v>
      </c>
      <c r="AC6304" s="50" t="str">
        <f t="shared" si="401"/>
        <v>French Guiana-2075</v>
      </c>
      <c r="AD6304" s="51">
        <f t="shared" si="402"/>
        <v>444.80100000000004</v>
      </c>
      <c r="AE6304" s="15">
        <f t="shared" si="403"/>
        <v>0.64103722788393014</v>
      </c>
      <c r="AF6304">
        <f t="shared" si="404"/>
        <v>0.22350990879849011</v>
      </c>
    </row>
    <row r="6305" spans="1:32" x14ac:dyDescent="0.25">
      <c r="A6305" s="59">
        <v>6288</v>
      </c>
      <c r="B6305" s="60" t="s">
        <v>309</v>
      </c>
      <c r="C6305" s="61" t="s">
        <v>369</v>
      </c>
      <c r="D6305" s="62"/>
      <c r="E6305" s="62">
        <v>258</v>
      </c>
      <c r="F6305" s="62">
        <v>2075</v>
      </c>
      <c r="G6305" s="50">
        <v>14.973000000000001</v>
      </c>
      <c r="H6305" s="50">
        <v>15.356</v>
      </c>
      <c r="I6305" s="50">
        <v>15.776999999999999</v>
      </c>
      <c r="J6305" s="50">
        <v>16.218</v>
      </c>
      <c r="K6305" s="50">
        <v>16.678999999999998</v>
      </c>
      <c r="L6305" s="50">
        <v>17.125</v>
      </c>
      <c r="M6305" s="50">
        <v>17.562999999999999</v>
      </c>
      <c r="N6305" s="50">
        <v>17.998999999999999</v>
      </c>
      <c r="O6305" s="50">
        <v>18.498000000000001</v>
      </c>
      <c r="P6305" s="50">
        <v>18.989999999999998</v>
      </c>
      <c r="Q6305" s="50">
        <v>19.382999999999999</v>
      </c>
      <c r="R6305" s="50">
        <v>20.001999999999999</v>
      </c>
      <c r="S6305" s="50">
        <v>20.254000000000001</v>
      </c>
      <c r="T6305" s="50">
        <v>18.844000000000001</v>
      </c>
      <c r="U6305" s="50">
        <v>18.657</v>
      </c>
      <c r="V6305" s="50">
        <v>17.452000000000002</v>
      </c>
      <c r="W6305" s="50" t="s">
        <v>311</v>
      </c>
      <c r="X6305" s="50">
        <v>14.622999999999999</v>
      </c>
      <c r="Y6305" s="50">
        <v>10.394</v>
      </c>
      <c r="Z6305" s="50">
        <v>5.7610000000000001</v>
      </c>
      <c r="AA6305" s="50">
        <v>2.3250000000000002</v>
      </c>
      <c r="AB6305" s="50">
        <v>0.60699999999999998</v>
      </c>
      <c r="AC6305" s="50" t="str">
        <f t="shared" si="401"/>
        <v>French Polynesia-2075</v>
      </c>
      <c r="AD6305" s="51">
        <f t="shared" si="402"/>
        <v>182.71099999999998</v>
      </c>
      <c r="AE6305" s="15">
        <f t="shared" si="403"/>
        <v>0.73760747847693908</v>
      </c>
      <c r="AF6305">
        <f t="shared" si="404"/>
        <v>0.38748432153205403</v>
      </c>
    </row>
    <row r="6306" spans="1:32" x14ac:dyDescent="0.25">
      <c r="A6306" s="59">
        <v>6289</v>
      </c>
      <c r="B6306" s="60" t="s">
        <v>309</v>
      </c>
      <c r="C6306" s="61" t="s">
        <v>432</v>
      </c>
      <c r="D6306" s="62"/>
      <c r="E6306" s="62">
        <v>266</v>
      </c>
      <c r="F6306" s="62">
        <v>2075</v>
      </c>
      <c r="G6306" s="50">
        <v>320.40699999999998</v>
      </c>
      <c r="H6306" s="50">
        <v>320.43299999999999</v>
      </c>
      <c r="I6306" s="50">
        <v>320.96800000000002</v>
      </c>
      <c r="J6306" s="50">
        <v>322.21600000000001</v>
      </c>
      <c r="K6306" s="50">
        <v>323.03199999999998</v>
      </c>
      <c r="L6306" s="50">
        <v>320.46800000000002</v>
      </c>
      <c r="M6306" s="50">
        <v>312.40499999999997</v>
      </c>
      <c r="N6306" s="50">
        <v>299.95400000000001</v>
      </c>
      <c r="O6306" s="50">
        <v>285.86500000000001</v>
      </c>
      <c r="P6306" s="50">
        <v>273.63400000000001</v>
      </c>
      <c r="Q6306" s="50">
        <v>263.79300000000001</v>
      </c>
      <c r="R6306" s="50">
        <v>255.01599999999999</v>
      </c>
      <c r="S6306" s="50">
        <v>233.523</v>
      </c>
      <c r="T6306" s="50">
        <v>188.517</v>
      </c>
      <c r="U6306" s="50">
        <v>146.95699999999999</v>
      </c>
      <c r="V6306" s="50">
        <v>115.157</v>
      </c>
      <c r="W6306" s="50" t="s">
        <v>311</v>
      </c>
      <c r="X6306" s="50">
        <v>82.828999999999994</v>
      </c>
      <c r="Y6306" s="50">
        <v>48.201000000000001</v>
      </c>
      <c r="Z6306" s="50">
        <v>19.117999999999999</v>
      </c>
      <c r="AA6306" s="50">
        <v>4.5439999999999996</v>
      </c>
      <c r="AB6306" s="50">
        <v>0.60699999999999998</v>
      </c>
      <c r="AC6306" s="50" t="str">
        <f t="shared" si="401"/>
        <v>Gabon-2075</v>
      </c>
      <c r="AD6306" s="51">
        <f t="shared" si="402"/>
        <v>2889.9060000000004</v>
      </c>
      <c r="AE6306" s="15">
        <f t="shared" si="403"/>
        <v>0.54248754111725428</v>
      </c>
      <c r="AF6306">
        <f t="shared" si="404"/>
        <v>0.15731438003963943</v>
      </c>
    </row>
    <row r="6307" spans="1:32" x14ac:dyDescent="0.25">
      <c r="A6307" s="59">
        <v>6290</v>
      </c>
      <c r="B6307" s="60" t="s">
        <v>309</v>
      </c>
      <c r="C6307" s="61" t="s">
        <v>433</v>
      </c>
      <c r="D6307" s="62"/>
      <c r="E6307" s="62">
        <v>270</v>
      </c>
      <c r="F6307" s="62">
        <v>2075</v>
      </c>
      <c r="G6307" s="50">
        <v>528.82500000000005</v>
      </c>
      <c r="H6307" s="50">
        <v>524.61800000000005</v>
      </c>
      <c r="I6307" s="50">
        <v>520.98199999999997</v>
      </c>
      <c r="J6307" s="50">
        <v>517.96100000000001</v>
      </c>
      <c r="K6307" s="50">
        <v>512.42100000000005</v>
      </c>
      <c r="L6307" s="50">
        <v>502.38499999999999</v>
      </c>
      <c r="M6307" s="50">
        <v>485.66800000000001</v>
      </c>
      <c r="N6307" s="50">
        <v>461.99</v>
      </c>
      <c r="O6307" s="50">
        <v>430.45600000000002</v>
      </c>
      <c r="P6307" s="50">
        <v>393.26900000000001</v>
      </c>
      <c r="Q6307" s="50">
        <v>351.61599999999999</v>
      </c>
      <c r="R6307" s="50">
        <v>305.61599999999999</v>
      </c>
      <c r="S6307" s="50">
        <v>254.88</v>
      </c>
      <c r="T6307" s="50">
        <v>196.53899999999999</v>
      </c>
      <c r="U6307" s="50">
        <v>138.215</v>
      </c>
      <c r="V6307" s="50">
        <v>82.510999999999996</v>
      </c>
      <c r="W6307" s="50" t="s">
        <v>311</v>
      </c>
      <c r="X6307" s="50">
        <v>38.237000000000002</v>
      </c>
      <c r="Y6307" s="50">
        <v>12.571</v>
      </c>
      <c r="Z6307" s="50">
        <v>2.5659999999999998</v>
      </c>
      <c r="AA6307" s="50">
        <v>0.26100000000000001</v>
      </c>
      <c r="AB6307" s="50">
        <v>1.2E-2</v>
      </c>
      <c r="AC6307" s="50" t="str">
        <f t="shared" si="401"/>
        <v>Gambia-2075</v>
      </c>
      <c r="AD6307" s="51">
        <f t="shared" si="402"/>
        <v>4216.2620000000006</v>
      </c>
      <c r="AE6307" s="15">
        <f t="shared" si="403"/>
        <v>0.48510671300787278</v>
      </c>
      <c r="AF6307">
        <f t="shared" si="404"/>
        <v>8.1322302517818676E-2</v>
      </c>
    </row>
    <row r="6308" spans="1:32" x14ac:dyDescent="0.25">
      <c r="A6308" s="59">
        <v>6291</v>
      </c>
      <c r="B6308" s="60" t="s">
        <v>309</v>
      </c>
      <c r="C6308" s="61" t="s">
        <v>434</v>
      </c>
      <c r="D6308" s="62">
        <v>14</v>
      </c>
      <c r="E6308" s="62">
        <v>268</v>
      </c>
      <c r="F6308" s="62">
        <v>2075</v>
      </c>
      <c r="G6308" s="50">
        <v>153.16300000000001</v>
      </c>
      <c r="H6308" s="50">
        <v>154.393</v>
      </c>
      <c r="I6308" s="50">
        <v>155.96199999999999</v>
      </c>
      <c r="J6308" s="50">
        <v>159.53100000000001</v>
      </c>
      <c r="K6308" s="50">
        <v>165.22399999999999</v>
      </c>
      <c r="L6308" s="50">
        <v>171.39500000000001</v>
      </c>
      <c r="M6308" s="50">
        <v>173.08199999999999</v>
      </c>
      <c r="N6308" s="50">
        <v>167.15899999999999</v>
      </c>
      <c r="O6308" s="50">
        <v>159.809</v>
      </c>
      <c r="P6308" s="50">
        <v>160.196</v>
      </c>
      <c r="Q6308" s="50">
        <v>172.595</v>
      </c>
      <c r="R6308" s="50">
        <v>191.67699999999999</v>
      </c>
      <c r="S6308" s="50">
        <v>206.999</v>
      </c>
      <c r="T6308" s="50">
        <v>175.73099999999999</v>
      </c>
      <c r="U6308" s="50">
        <v>133.55699999999999</v>
      </c>
      <c r="V6308" s="50">
        <v>132.89699999999999</v>
      </c>
      <c r="W6308" s="50" t="s">
        <v>311</v>
      </c>
      <c r="X6308" s="50">
        <v>131.24100000000001</v>
      </c>
      <c r="Y6308" s="50">
        <v>90.378</v>
      </c>
      <c r="Z6308" s="50">
        <v>41.348999999999997</v>
      </c>
      <c r="AA6308" s="50">
        <v>12.255000000000001</v>
      </c>
      <c r="AB6308" s="50">
        <v>1.9119999999999999</v>
      </c>
      <c r="AC6308" s="50" t="str">
        <f t="shared" si="401"/>
        <v>Georgia-2075</v>
      </c>
      <c r="AD6308" s="51">
        <f t="shared" si="402"/>
        <v>1727.6669999999999</v>
      </c>
      <c r="AE6308" s="15">
        <f t="shared" si="403"/>
        <v>0.68464466821441861</v>
      </c>
      <c r="AF6308">
        <f t="shared" si="404"/>
        <v>0.32827899059184878</v>
      </c>
    </row>
    <row r="6309" spans="1:32" x14ac:dyDescent="0.25">
      <c r="A6309" s="59">
        <v>6292</v>
      </c>
      <c r="B6309" s="60" t="s">
        <v>309</v>
      </c>
      <c r="C6309" s="61" t="s">
        <v>258</v>
      </c>
      <c r="D6309" s="62"/>
      <c r="E6309" s="62">
        <v>276</v>
      </c>
      <c r="F6309" s="62">
        <v>2075</v>
      </c>
      <c r="G6309" s="50">
        <v>3267.069</v>
      </c>
      <c r="H6309" s="50">
        <v>3358.8380000000002</v>
      </c>
      <c r="I6309" s="50">
        <v>3458.422</v>
      </c>
      <c r="J6309" s="50">
        <v>3568.5450000000001</v>
      </c>
      <c r="K6309" s="50">
        <v>3682.944</v>
      </c>
      <c r="L6309" s="50">
        <v>3775.3359999999998</v>
      </c>
      <c r="M6309" s="50">
        <v>3859.18</v>
      </c>
      <c r="N6309" s="50">
        <v>3994.252</v>
      </c>
      <c r="O6309" s="50">
        <v>4191.4849999999997</v>
      </c>
      <c r="P6309" s="50">
        <v>4410.6509999999998</v>
      </c>
      <c r="Q6309" s="50">
        <v>4538.9620000000004</v>
      </c>
      <c r="R6309" s="50">
        <v>4479.6360000000004</v>
      </c>
      <c r="S6309" s="50">
        <v>4312.05</v>
      </c>
      <c r="T6309" s="50">
        <v>4168.9830000000002</v>
      </c>
      <c r="U6309" s="50">
        <v>4225.2690000000002</v>
      </c>
      <c r="V6309" s="50">
        <v>4370.893</v>
      </c>
      <c r="W6309" s="50" t="s">
        <v>311</v>
      </c>
      <c r="X6309" s="50">
        <v>4208.3540000000003</v>
      </c>
      <c r="Y6309" s="50">
        <v>3615.3449999999998</v>
      </c>
      <c r="Z6309" s="50">
        <v>2072.0189999999998</v>
      </c>
      <c r="AA6309" s="50">
        <v>708.55799999999999</v>
      </c>
      <c r="AB6309" s="50">
        <v>137.68600000000001</v>
      </c>
      <c r="AC6309" s="50" t="str">
        <f t="shared" si="401"/>
        <v>Germany-2075</v>
      </c>
      <c r="AD6309" s="51">
        <f t="shared" si="402"/>
        <v>40813.040999999997</v>
      </c>
      <c r="AE6309" s="15">
        <f t="shared" si="403"/>
        <v>0.82305643433921039</v>
      </c>
      <c r="AF6309">
        <f t="shared" si="404"/>
        <v>0.46185307806670572</v>
      </c>
    </row>
    <row r="6310" spans="1:32" x14ac:dyDescent="0.25">
      <c r="A6310" s="59">
        <v>6293</v>
      </c>
      <c r="B6310" s="60" t="s">
        <v>309</v>
      </c>
      <c r="C6310" s="61" t="s">
        <v>435</v>
      </c>
      <c r="D6310" s="62"/>
      <c r="E6310" s="62">
        <v>288</v>
      </c>
      <c r="F6310" s="62">
        <v>2075</v>
      </c>
      <c r="G6310" s="50">
        <v>5455.1850000000004</v>
      </c>
      <c r="H6310" s="50">
        <v>5416.2479999999996</v>
      </c>
      <c r="I6310" s="50">
        <v>5355.83</v>
      </c>
      <c r="J6310" s="50">
        <v>5277.1239999999998</v>
      </c>
      <c r="K6310" s="50">
        <v>5186.415</v>
      </c>
      <c r="L6310" s="50">
        <v>5067.7259999999997</v>
      </c>
      <c r="M6310" s="50">
        <v>4881.5029999999997</v>
      </c>
      <c r="N6310" s="50">
        <v>4627.9089999999997</v>
      </c>
      <c r="O6310" s="50">
        <v>4347.9629999999997</v>
      </c>
      <c r="P6310" s="50">
        <v>4055.7310000000002</v>
      </c>
      <c r="Q6310" s="50">
        <v>3777.1840000000002</v>
      </c>
      <c r="R6310" s="50">
        <v>3487.364</v>
      </c>
      <c r="S6310" s="50">
        <v>3116.799</v>
      </c>
      <c r="T6310" s="50">
        <v>2498.741</v>
      </c>
      <c r="U6310" s="50">
        <v>1852.7270000000001</v>
      </c>
      <c r="V6310" s="50">
        <v>1266.5050000000001</v>
      </c>
      <c r="W6310" s="50" t="s">
        <v>311</v>
      </c>
      <c r="X6310" s="50">
        <v>687.47799999999995</v>
      </c>
      <c r="Y6310" s="50">
        <v>272.36</v>
      </c>
      <c r="Z6310" s="50">
        <v>69.994</v>
      </c>
      <c r="AA6310" s="50">
        <v>9.5030000000000001</v>
      </c>
      <c r="AB6310" s="50">
        <v>0.67800000000000005</v>
      </c>
      <c r="AC6310" s="50" t="str">
        <f t="shared" si="401"/>
        <v>Ghana-2075</v>
      </c>
      <c r="AD6310" s="51">
        <f t="shared" si="402"/>
        <v>43825.718000000001</v>
      </c>
      <c r="AE6310" s="15">
        <f t="shared" si="403"/>
        <v>0.52218765702823167</v>
      </c>
      <c r="AF6310">
        <f t="shared" si="404"/>
        <v>0.11086853456949952</v>
      </c>
    </row>
    <row r="6311" spans="1:32" x14ac:dyDescent="0.25">
      <c r="A6311" s="59">
        <v>6294</v>
      </c>
      <c r="B6311" s="60" t="s">
        <v>309</v>
      </c>
      <c r="C6311" s="61" t="s">
        <v>436</v>
      </c>
      <c r="D6311" s="62"/>
      <c r="E6311" s="62">
        <v>300</v>
      </c>
      <c r="F6311" s="62">
        <v>2075</v>
      </c>
      <c r="G6311" s="50">
        <v>355.35700000000003</v>
      </c>
      <c r="H6311" s="50">
        <v>356.46</v>
      </c>
      <c r="I6311" s="50">
        <v>353.678</v>
      </c>
      <c r="J6311" s="50">
        <v>356.87599999999998</v>
      </c>
      <c r="K6311" s="50">
        <v>374.69200000000001</v>
      </c>
      <c r="L6311" s="50">
        <v>404.59199999999998</v>
      </c>
      <c r="M6311" s="50">
        <v>432.24900000000002</v>
      </c>
      <c r="N6311" s="50">
        <v>443.447</v>
      </c>
      <c r="O6311" s="50">
        <v>439.96100000000001</v>
      </c>
      <c r="P6311" s="50">
        <v>435.46199999999999</v>
      </c>
      <c r="Q6311" s="50">
        <v>440.76499999999999</v>
      </c>
      <c r="R6311" s="50">
        <v>474.84100000000001</v>
      </c>
      <c r="S6311" s="50">
        <v>531.59900000000005</v>
      </c>
      <c r="T6311" s="50">
        <v>592.84699999999998</v>
      </c>
      <c r="U6311" s="50">
        <v>547.55700000000002</v>
      </c>
      <c r="V6311" s="50">
        <v>522.91600000000005</v>
      </c>
      <c r="W6311" s="50" t="s">
        <v>311</v>
      </c>
      <c r="X6311" s="50">
        <v>462.32</v>
      </c>
      <c r="Y6311" s="50">
        <v>386.49900000000002</v>
      </c>
      <c r="Z6311" s="50">
        <v>298.52600000000001</v>
      </c>
      <c r="AA6311" s="50">
        <v>142.26900000000001</v>
      </c>
      <c r="AB6311" s="50">
        <v>38.515999999999998</v>
      </c>
      <c r="AC6311" s="50" t="str">
        <f t="shared" si="401"/>
        <v>Greece-2075</v>
      </c>
      <c r="AD6311" s="51">
        <f t="shared" si="402"/>
        <v>4334.4839999999995</v>
      </c>
      <c r="AE6311" s="15">
        <f t="shared" si="403"/>
        <v>0.93596954101111007</v>
      </c>
      <c r="AF6311">
        <f t="shared" si="404"/>
        <v>0.55397437656701998</v>
      </c>
    </row>
    <row r="6312" spans="1:32" x14ac:dyDescent="0.25">
      <c r="A6312" s="59">
        <v>6295</v>
      </c>
      <c r="B6312" s="60" t="s">
        <v>309</v>
      </c>
      <c r="C6312" s="61" t="s">
        <v>370</v>
      </c>
      <c r="D6312" s="62"/>
      <c r="E6312" s="62">
        <v>308</v>
      </c>
      <c r="F6312" s="62">
        <v>2075</v>
      </c>
      <c r="G6312" s="50">
        <v>4.2320000000000002</v>
      </c>
      <c r="H6312" s="50">
        <v>4.3220000000000001</v>
      </c>
      <c r="I6312" s="50">
        <v>4.49</v>
      </c>
      <c r="J6312" s="50">
        <v>4.7290000000000001</v>
      </c>
      <c r="K6312" s="50">
        <v>4.9470000000000001</v>
      </c>
      <c r="L6312" s="50">
        <v>5.0620000000000003</v>
      </c>
      <c r="M6312" s="50">
        <v>5.0350000000000001</v>
      </c>
      <c r="N6312" s="50">
        <v>4.859</v>
      </c>
      <c r="O6312" s="50">
        <v>4.7569999999999997</v>
      </c>
      <c r="P6312" s="50">
        <v>5.1159999999999997</v>
      </c>
      <c r="Q6312" s="50">
        <v>5.899</v>
      </c>
      <c r="R6312" s="50">
        <v>6.5839999999999996</v>
      </c>
      <c r="S6312" s="50">
        <v>6.6</v>
      </c>
      <c r="T6312" s="50">
        <v>5.92</v>
      </c>
      <c r="U6312" s="50">
        <v>4.9530000000000003</v>
      </c>
      <c r="V6312" s="50">
        <v>4.8810000000000002</v>
      </c>
      <c r="W6312" s="50" t="s">
        <v>311</v>
      </c>
      <c r="X6312" s="50">
        <v>4.327</v>
      </c>
      <c r="Y6312" s="50">
        <v>3.351</v>
      </c>
      <c r="Z6312" s="50">
        <v>1.361</v>
      </c>
      <c r="AA6312" s="50">
        <v>0.33300000000000002</v>
      </c>
      <c r="AB6312" s="50">
        <v>4.8000000000000001E-2</v>
      </c>
      <c r="AC6312" s="50" t="str">
        <f t="shared" si="401"/>
        <v>Grenada-2075</v>
      </c>
      <c r="AD6312" s="51">
        <f t="shared" si="402"/>
        <v>53.588000000000001</v>
      </c>
      <c r="AE6312" s="15">
        <f t="shared" si="403"/>
        <v>0.71318205568410831</v>
      </c>
      <c r="AF6312">
        <f t="shared" si="404"/>
        <v>0.37780645935886664</v>
      </c>
    </row>
    <row r="6313" spans="1:32" x14ac:dyDescent="0.25">
      <c r="A6313" s="59">
        <v>6296</v>
      </c>
      <c r="B6313" s="60" t="s">
        <v>309</v>
      </c>
      <c r="C6313" s="61" t="s">
        <v>371</v>
      </c>
      <c r="D6313" s="62">
        <v>5</v>
      </c>
      <c r="E6313" s="62">
        <v>312</v>
      </c>
      <c r="F6313" s="62">
        <v>2075</v>
      </c>
      <c r="G6313" s="50">
        <v>17.760000000000002</v>
      </c>
      <c r="H6313" s="50">
        <v>18.756</v>
      </c>
      <c r="I6313" s="50">
        <v>19.36</v>
      </c>
      <c r="J6313" s="50">
        <v>19.122</v>
      </c>
      <c r="K6313" s="50">
        <v>18.451000000000001</v>
      </c>
      <c r="L6313" s="50">
        <v>18.408999999999999</v>
      </c>
      <c r="M6313" s="50">
        <v>19.314</v>
      </c>
      <c r="N6313" s="50">
        <v>20.786999999999999</v>
      </c>
      <c r="O6313" s="50">
        <v>21.975000000000001</v>
      </c>
      <c r="P6313" s="50">
        <v>21.728999999999999</v>
      </c>
      <c r="Q6313" s="50">
        <v>20.186</v>
      </c>
      <c r="R6313" s="50">
        <v>19.608000000000001</v>
      </c>
      <c r="S6313" s="50">
        <v>21.864000000000001</v>
      </c>
      <c r="T6313" s="50">
        <v>23.085000000000001</v>
      </c>
      <c r="U6313" s="50">
        <v>25.108000000000001</v>
      </c>
      <c r="V6313" s="50">
        <v>25.175000000000001</v>
      </c>
      <c r="W6313" s="50" t="s">
        <v>311</v>
      </c>
      <c r="X6313" s="50">
        <v>19.686</v>
      </c>
      <c r="Y6313" s="50">
        <v>10.484999999999999</v>
      </c>
      <c r="Z6313" s="50">
        <v>8.5289999999999999</v>
      </c>
      <c r="AA6313" s="50">
        <v>6.0359999999999996</v>
      </c>
      <c r="AB6313" s="50">
        <v>3.907</v>
      </c>
      <c r="AC6313" s="50" t="str">
        <f t="shared" si="401"/>
        <v>Guadeloupe-2075</v>
      </c>
      <c r="AD6313" s="51">
        <f t="shared" si="402"/>
        <v>201.44499999999999</v>
      </c>
      <c r="AE6313" s="15">
        <f t="shared" si="403"/>
        <v>0.88305492814415865</v>
      </c>
      <c r="AF6313">
        <f t="shared" si="404"/>
        <v>0.47415873558706823</v>
      </c>
    </row>
    <row r="6314" spans="1:32" x14ac:dyDescent="0.25">
      <c r="A6314" s="59">
        <v>6297</v>
      </c>
      <c r="B6314" s="60" t="s">
        <v>309</v>
      </c>
      <c r="C6314" s="61" t="s">
        <v>372</v>
      </c>
      <c r="D6314" s="62"/>
      <c r="E6314" s="62">
        <v>316</v>
      </c>
      <c r="F6314" s="62">
        <v>2075</v>
      </c>
      <c r="G6314" s="50">
        <v>9.5190000000000001</v>
      </c>
      <c r="H6314" s="50">
        <v>9.7750000000000004</v>
      </c>
      <c r="I6314" s="50">
        <v>10.041</v>
      </c>
      <c r="J6314" s="50">
        <v>10.242000000000001</v>
      </c>
      <c r="K6314" s="50">
        <v>10.339</v>
      </c>
      <c r="L6314" s="50">
        <v>10.413</v>
      </c>
      <c r="M6314" s="50">
        <v>10.603999999999999</v>
      </c>
      <c r="N6314" s="50">
        <v>10.941000000000001</v>
      </c>
      <c r="O6314" s="50">
        <v>11.317</v>
      </c>
      <c r="P6314" s="50">
        <v>11.574999999999999</v>
      </c>
      <c r="Q6314" s="50">
        <v>11.558</v>
      </c>
      <c r="R6314" s="50">
        <v>11.252000000000001</v>
      </c>
      <c r="S6314" s="50">
        <v>10.949</v>
      </c>
      <c r="T6314" s="50">
        <v>10.84</v>
      </c>
      <c r="U6314" s="50">
        <v>11.103</v>
      </c>
      <c r="V6314" s="50">
        <v>10.427</v>
      </c>
      <c r="W6314" s="50" t="s">
        <v>311</v>
      </c>
      <c r="X6314" s="50">
        <v>8.7769999999999992</v>
      </c>
      <c r="Y6314" s="50">
        <v>6.0220000000000002</v>
      </c>
      <c r="Z6314" s="50">
        <v>3.274</v>
      </c>
      <c r="AA6314" s="50">
        <v>1.4710000000000001</v>
      </c>
      <c r="AB6314" s="50">
        <v>0.53</v>
      </c>
      <c r="AC6314" s="50" t="str">
        <f t="shared" si="401"/>
        <v>Guam-2075</v>
      </c>
      <c r="AD6314" s="51">
        <f t="shared" si="402"/>
        <v>109.19</v>
      </c>
      <c r="AE6314" s="15">
        <f t="shared" si="403"/>
        <v>0.74896052752083531</v>
      </c>
      <c r="AF6314">
        <f t="shared" si="404"/>
        <v>0.37858870240028875</v>
      </c>
    </row>
    <row r="6315" spans="1:32" x14ac:dyDescent="0.25">
      <c r="A6315" s="59">
        <v>6298</v>
      </c>
      <c r="B6315" s="60" t="s">
        <v>309</v>
      </c>
      <c r="C6315" s="61" t="s">
        <v>437</v>
      </c>
      <c r="D6315" s="62"/>
      <c r="E6315" s="62">
        <v>320</v>
      </c>
      <c r="F6315" s="62">
        <v>2075</v>
      </c>
      <c r="G6315" s="50">
        <v>1773.8320000000001</v>
      </c>
      <c r="H6315" s="50">
        <v>1819.8130000000001</v>
      </c>
      <c r="I6315" s="50">
        <v>1865.692</v>
      </c>
      <c r="J6315" s="50">
        <v>1908.5840000000001</v>
      </c>
      <c r="K6315" s="50">
        <v>1938.48</v>
      </c>
      <c r="L6315" s="50">
        <v>1963.912</v>
      </c>
      <c r="M6315" s="50">
        <v>1984.4749999999999</v>
      </c>
      <c r="N6315" s="50">
        <v>2001.193</v>
      </c>
      <c r="O6315" s="50">
        <v>2008.9090000000001</v>
      </c>
      <c r="P6315" s="50">
        <v>2001.5419999999999</v>
      </c>
      <c r="Q6315" s="50">
        <v>1963.133</v>
      </c>
      <c r="R6315" s="50">
        <v>1883.855</v>
      </c>
      <c r="S6315" s="50">
        <v>1761.8979999999999</v>
      </c>
      <c r="T6315" s="50">
        <v>1640.6310000000001</v>
      </c>
      <c r="U6315" s="50">
        <v>1564.521</v>
      </c>
      <c r="V6315" s="50">
        <v>1320.7139999999999</v>
      </c>
      <c r="W6315" s="50" t="s">
        <v>311</v>
      </c>
      <c r="X6315" s="50">
        <v>997.36500000000001</v>
      </c>
      <c r="Y6315" s="50">
        <v>613.87400000000002</v>
      </c>
      <c r="Z6315" s="50">
        <v>307.46600000000001</v>
      </c>
      <c r="AA6315" s="50">
        <v>100.654</v>
      </c>
      <c r="AB6315" s="50">
        <v>16.061</v>
      </c>
      <c r="AC6315" s="50" t="str">
        <f t="shared" si="401"/>
        <v>Guatemala-2075</v>
      </c>
      <c r="AD6315" s="51">
        <f t="shared" si="402"/>
        <v>19415.981</v>
      </c>
      <c r="AE6315" s="15">
        <f t="shared" si="403"/>
        <v>0.61910974263932383</v>
      </c>
      <c r="AF6315">
        <f t="shared" si="404"/>
        <v>0.26376691948219511</v>
      </c>
    </row>
    <row r="6316" spans="1:32" x14ac:dyDescent="0.25">
      <c r="A6316" s="59">
        <v>6299</v>
      </c>
      <c r="B6316" s="60" t="s">
        <v>309</v>
      </c>
      <c r="C6316" s="61" t="s">
        <v>438</v>
      </c>
      <c r="D6316" s="62"/>
      <c r="E6316" s="62">
        <v>324</v>
      </c>
      <c r="F6316" s="62">
        <v>2075</v>
      </c>
      <c r="G6316" s="50">
        <v>3399.0239999999999</v>
      </c>
      <c r="H6316" s="50">
        <v>3354.5250000000001</v>
      </c>
      <c r="I6316" s="50">
        <v>3293.8029999999999</v>
      </c>
      <c r="J6316" s="50">
        <v>3215.8679999999999</v>
      </c>
      <c r="K6316" s="50">
        <v>3114.1860000000001</v>
      </c>
      <c r="L6316" s="50">
        <v>2995.585</v>
      </c>
      <c r="M6316" s="50">
        <v>2855.4189999999999</v>
      </c>
      <c r="N6316" s="50">
        <v>2695.473</v>
      </c>
      <c r="O6316" s="50">
        <v>2519.078</v>
      </c>
      <c r="P6316" s="50">
        <v>2319.8850000000002</v>
      </c>
      <c r="Q6316" s="50">
        <v>2096.518</v>
      </c>
      <c r="R6316" s="50">
        <v>1855.0070000000001</v>
      </c>
      <c r="S6316" s="50">
        <v>1594.2560000000001</v>
      </c>
      <c r="T6316" s="50">
        <v>1312.2149999999999</v>
      </c>
      <c r="U6316" s="50">
        <v>998.23</v>
      </c>
      <c r="V6316" s="50">
        <v>677.53800000000001</v>
      </c>
      <c r="W6316" s="50" t="s">
        <v>311</v>
      </c>
      <c r="X6316" s="50">
        <v>381.93200000000002</v>
      </c>
      <c r="Y6316" s="50">
        <v>157.18100000000001</v>
      </c>
      <c r="Z6316" s="50">
        <v>40.701000000000001</v>
      </c>
      <c r="AA6316" s="50">
        <v>5.4560000000000004</v>
      </c>
      <c r="AB6316" s="50">
        <v>0.31900000000000001</v>
      </c>
      <c r="AC6316" s="50" t="str">
        <f t="shared" si="401"/>
        <v>Guinea-2075</v>
      </c>
      <c r="AD6316" s="51">
        <f t="shared" si="402"/>
        <v>25261.275000000001</v>
      </c>
      <c r="AE6316" s="15">
        <f t="shared" si="403"/>
        <v>0.53920176238135242</v>
      </c>
      <c r="AF6316">
        <f t="shared" si="404"/>
        <v>0.10120959956896654</v>
      </c>
    </row>
    <row r="6317" spans="1:32" x14ac:dyDescent="0.25">
      <c r="A6317" s="59">
        <v>6300</v>
      </c>
      <c r="B6317" s="60" t="s">
        <v>309</v>
      </c>
      <c r="C6317" s="61" t="s">
        <v>373</v>
      </c>
      <c r="D6317" s="62"/>
      <c r="E6317" s="62">
        <v>624</v>
      </c>
      <c r="F6317" s="62">
        <v>2075</v>
      </c>
      <c r="G6317" s="50">
        <v>431.79500000000002</v>
      </c>
      <c r="H6317" s="50">
        <v>424.06299999999999</v>
      </c>
      <c r="I6317" s="50">
        <v>416.05099999999999</v>
      </c>
      <c r="J6317" s="50">
        <v>406.35500000000002</v>
      </c>
      <c r="K6317" s="50">
        <v>395.96800000000002</v>
      </c>
      <c r="L6317" s="50">
        <v>383.31599999999997</v>
      </c>
      <c r="M6317" s="50">
        <v>365.94600000000003</v>
      </c>
      <c r="N6317" s="50">
        <v>344.40499999999997</v>
      </c>
      <c r="O6317" s="50">
        <v>319.79899999999998</v>
      </c>
      <c r="P6317" s="50">
        <v>295.55599999999998</v>
      </c>
      <c r="Q6317" s="50">
        <v>272.46600000000001</v>
      </c>
      <c r="R6317" s="50">
        <v>245.88200000000001</v>
      </c>
      <c r="S6317" s="50">
        <v>212.16399999999999</v>
      </c>
      <c r="T6317" s="50">
        <v>167.09899999999999</v>
      </c>
      <c r="U6317" s="50">
        <v>119.437</v>
      </c>
      <c r="V6317" s="50">
        <v>77.968999999999994</v>
      </c>
      <c r="W6317" s="50" t="s">
        <v>311</v>
      </c>
      <c r="X6317" s="50">
        <v>41.795999999999999</v>
      </c>
      <c r="Y6317" s="50">
        <v>15.28</v>
      </c>
      <c r="Z6317" s="50">
        <v>3.3340000000000001</v>
      </c>
      <c r="AA6317" s="50">
        <v>0.35799999999999998</v>
      </c>
      <c r="AB6317" s="50">
        <v>1.7000000000000001E-2</v>
      </c>
      <c r="AC6317" s="50" t="str">
        <f t="shared" si="401"/>
        <v>Guinea-Bissau-2075</v>
      </c>
      <c r="AD6317" s="51">
        <f t="shared" si="402"/>
        <v>3241.857</v>
      </c>
      <c r="AE6317" s="15">
        <f t="shared" si="403"/>
        <v>0.52352679343968589</v>
      </c>
      <c r="AF6317">
        <f t="shared" si="404"/>
        <v>9.4220657428852106E-2</v>
      </c>
    </row>
    <row r="6318" spans="1:32" x14ac:dyDescent="0.25">
      <c r="A6318" s="59">
        <v>6301</v>
      </c>
      <c r="B6318" s="60" t="s">
        <v>309</v>
      </c>
      <c r="C6318" s="61" t="s">
        <v>374</v>
      </c>
      <c r="D6318" s="62"/>
      <c r="E6318" s="62">
        <v>328</v>
      </c>
      <c r="F6318" s="62">
        <v>2075</v>
      </c>
      <c r="G6318" s="50">
        <v>40.036000000000001</v>
      </c>
      <c r="H6318" s="50">
        <v>42.081000000000003</v>
      </c>
      <c r="I6318" s="50">
        <v>44.463000000000001</v>
      </c>
      <c r="J6318" s="50">
        <v>45.68</v>
      </c>
      <c r="K6318" s="50">
        <v>45.615000000000002</v>
      </c>
      <c r="L6318" s="50">
        <v>45.338999999999999</v>
      </c>
      <c r="M6318" s="50">
        <v>45.454999999999998</v>
      </c>
      <c r="N6318" s="50">
        <v>46.094000000000001</v>
      </c>
      <c r="O6318" s="50">
        <v>47.430999999999997</v>
      </c>
      <c r="P6318" s="50">
        <v>48.93</v>
      </c>
      <c r="Q6318" s="50">
        <v>49.8</v>
      </c>
      <c r="R6318" s="50">
        <v>48.957000000000001</v>
      </c>
      <c r="S6318" s="50">
        <v>45.15</v>
      </c>
      <c r="T6318" s="50">
        <v>39.268999999999998</v>
      </c>
      <c r="U6318" s="50">
        <v>36.911999999999999</v>
      </c>
      <c r="V6318" s="50">
        <v>29.978000000000002</v>
      </c>
      <c r="W6318" s="50" t="s">
        <v>311</v>
      </c>
      <c r="X6318" s="50">
        <v>18.010000000000002</v>
      </c>
      <c r="Y6318" s="50">
        <v>5.2110000000000003</v>
      </c>
      <c r="Z6318" s="50">
        <v>1.86</v>
      </c>
      <c r="AA6318" s="50">
        <v>0.34300000000000003</v>
      </c>
      <c r="AB6318" s="50">
        <v>0.03</v>
      </c>
      <c r="AC6318" s="50" t="str">
        <f t="shared" si="401"/>
        <v>Guyana-2075</v>
      </c>
      <c r="AD6318" s="51">
        <f t="shared" si="402"/>
        <v>468.45099999999996</v>
      </c>
      <c r="AE6318" s="15">
        <f t="shared" si="403"/>
        <v>0.55116330203158936</v>
      </c>
      <c r="AF6318">
        <f t="shared" si="404"/>
        <v>0.22118679530982416</v>
      </c>
    </row>
    <row r="6319" spans="1:32" x14ac:dyDescent="0.25">
      <c r="A6319" s="59">
        <v>6302</v>
      </c>
      <c r="B6319" s="60" t="s">
        <v>309</v>
      </c>
      <c r="C6319" s="61" t="s">
        <v>375</v>
      </c>
      <c r="D6319" s="62"/>
      <c r="E6319" s="62">
        <v>332</v>
      </c>
      <c r="F6319" s="62">
        <v>2075</v>
      </c>
      <c r="G6319" s="50">
        <v>843.50099999999998</v>
      </c>
      <c r="H6319" s="50">
        <v>868.17499999999995</v>
      </c>
      <c r="I6319" s="50">
        <v>891.83600000000001</v>
      </c>
      <c r="J6319" s="50">
        <v>908.68700000000001</v>
      </c>
      <c r="K6319" s="50">
        <v>918.36599999999999</v>
      </c>
      <c r="L6319" s="50">
        <v>921.92700000000002</v>
      </c>
      <c r="M6319" s="50">
        <v>927.11599999999999</v>
      </c>
      <c r="N6319" s="50">
        <v>926.83199999999999</v>
      </c>
      <c r="O6319" s="50">
        <v>927.96299999999997</v>
      </c>
      <c r="P6319" s="50">
        <v>923.35699999999997</v>
      </c>
      <c r="Q6319" s="50">
        <v>910.59</v>
      </c>
      <c r="R6319" s="50">
        <v>881.13499999999999</v>
      </c>
      <c r="S6319" s="50">
        <v>822.80700000000002</v>
      </c>
      <c r="T6319" s="50">
        <v>745.279</v>
      </c>
      <c r="U6319" s="50">
        <v>618.399</v>
      </c>
      <c r="V6319" s="50">
        <v>472.02699999999999</v>
      </c>
      <c r="W6319" s="50" t="s">
        <v>311</v>
      </c>
      <c r="X6319" s="50">
        <v>302.67399999999998</v>
      </c>
      <c r="Y6319" s="50">
        <v>156.751</v>
      </c>
      <c r="Z6319" s="50">
        <v>58.866</v>
      </c>
      <c r="AA6319" s="50">
        <v>12.866</v>
      </c>
      <c r="AB6319" s="50">
        <v>2.0379999999999998</v>
      </c>
      <c r="AC6319" s="50" t="str">
        <f t="shared" si="401"/>
        <v>Haiti-2075</v>
      </c>
      <c r="AD6319" s="51">
        <f t="shared" si="402"/>
        <v>9068.7800000000007</v>
      </c>
      <c r="AE6319" s="15">
        <f t="shared" si="403"/>
        <v>0.54829999184013711</v>
      </c>
      <c r="AF6319">
        <f t="shared" si="404"/>
        <v>0.20295071439268314</v>
      </c>
    </row>
    <row r="6320" spans="1:32" x14ac:dyDescent="0.25">
      <c r="A6320" s="59">
        <v>6303</v>
      </c>
      <c r="B6320" s="60" t="s">
        <v>309</v>
      </c>
      <c r="C6320" s="61" t="s">
        <v>439</v>
      </c>
      <c r="D6320" s="62"/>
      <c r="E6320" s="62">
        <v>340</v>
      </c>
      <c r="F6320" s="62">
        <v>2075</v>
      </c>
      <c r="G6320" s="50">
        <v>712.38900000000001</v>
      </c>
      <c r="H6320" s="50">
        <v>733.77</v>
      </c>
      <c r="I6320" s="50">
        <v>758.25800000000004</v>
      </c>
      <c r="J6320" s="50">
        <v>778.87800000000004</v>
      </c>
      <c r="K6320" s="50">
        <v>799.27499999999998</v>
      </c>
      <c r="L6320" s="50">
        <v>818.476</v>
      </c>
      <c r="M6320" s="50">
        <v>840.89400000000001</v>
      </c>
      <c r="N6320" s="50">
        <v>865.34</v>
      </c>
      <c r="O6320" s="50">
        <v>891.05</v>
      </c>
      <c r="P6320" s="50">
        <v>909.92700000000002</v>
      </c>
      <c r="Q6320" s="50">
        <v>909.24300000000005</v>
      </c>
      <c r="R6320" s="50">
        <v>885.77800000000002</v>
      </c>
      <c r="S6320" s="50">
        <v>843.96</v>
      </c>
      <c r="T6320" s="50">
        <v>840.17899999999997</v>
      </c>
      <c r="U6320" s="50">
        <v>800.54300000000001</v>
      </c>
      <c r="V6320" s="50">
        <v>687.48800000000006</v>
      </c>
      <c r="W6320" s="50" t="s">
        <v>311</v>
      </c>
      <c r="X6320" s="50">
        <v>525.23500000000001</v>
      </c>
      <c r="Y6320" s="50">
        <v>331.90800000000002</v>
      </c>
      <c r="Z6320" s="50">
        <v>165.869</v>
      </c>
      <c r="AA6320" s="50">
        <v>55.569000000000003</v>
      </c>
      <c r="AB6320" s="50">
        <v>10.831</v>
      </c>
      <c r="AC6320" s="50" t="str">
        <f t="shared" si="401"/>
        <v>Honduras-2075</v>
      </c>
      <c r="AD6320" s="51">
        <f t="shared" si="402"/>
        <v>8542.8209999999999</v>
      </c>
      <c r="AE6320" s="15">
        <f t="shared" si="403"/>
        <v>0.65810099497578145</v>
      </c>
      <c r="AF6320">
        <f t="shared" si="404"/>
        <v>0.31800002940290334</v>
      </c>
    </row>
    <row r="6321" spans="1:32" x14ac:dyDescent="0.25">
      <c r="A6321" s="59">
        <v>6304</v>
      </c>
      <c r="B6321" s="60" t="s">
        <v>309</v>
      </c>
      <c r="C6321" s="61" t="s">
        <v>440</v>
      </c>
      <c r="D6321" s="62"/>
      <c r="E6321" s="62">
        <v>352</v>
      </c>
      <c r="F6321" s="62">
        <v>2075</v>
      </c>
      <c r="G6321" s="50">
        <v>18.849</v>
      </c>
      <c r="H6321" s="50">
        <v>19.071999999999999</v>
      </c>
      <c r="I6321" s="50">
        <v>19.370999999999999</v>
      </c>
      <c r="J6321" s="50">
        <v>19.885000000000002</v>
      </c>
      <c r="K6321" s="50">
        <v>20.561</v>
      </c>
      <c r="L6321" s="50">
        <v>21.221</v>
      </c>
      <c r="M6321" s="50">
        <v>21.646999999999998</v>
      </c>
      <c r="N6321" s="50">
        <v>21.864999999999998</v>
      </c>
      <c r="O6321" s="50">
        <v>22.152999999999999</v>
      </c>
      <c r="P6321" s="50">
        <v>22.693000000000001</v>
      </c>
      <c r="Q6321" s="50">
        <v>23.24</v>
      </c>
      <c r="R6321" s="50">
        <v>23.452999999999999</v>
      </c>
      <c r="S6321" s="50">
        <v>23.657</v>
      </c>
      <c r="T6321" s="50">
        <v>23.815999999999999</v>
      </c>
      <c r="U6321" s="50">
        <v>21.390999999999998</v>
      </c>
      <c r="V6321" s="50">
        <v>20.655000000000001</v>
      </c>
      <c r="W6321" s="50" t="s">
        <v>311</v>
      </c>
      <c r="X6321" s="50">
        <v>21.143999999999998</v>
      </c>
      <c r="Y6321" s="50">
        <v>15.618</v>
      </c>
      <c r="Z6321" s="50">
        <v>9.9440000000000008</v>
      </c>
      <c r="AA6321" s="50">
        <v>3.706</v>
      </c>
      <c r="AB6321" s="50">
        <v>0.72099999999999997</v>
      </c>
      <c r="AC6321" s="50" t="str">
        <f t="shared" si="401"/>
        <v>Iceland-2075</v>
      </c>
      <c r="AD6321" s="51">
        <f t="shared" si="402"/>
        <v>220.37500000000003</v>
      </c>
      <c r="AE6321" s="15">
        <f t="shared" si="403"/>
        <v>0.79086557005104918</v>
      </c>
      <c r="AF6321">
        <f t="shared" si="404"/>
        <v>0.42135003439371621</v>
      </c>
    </row>
    <row r="6322" spans="1:32" x14ac:dyDescent="0.25">
      <c r="A6322" s="59">
        <v>6305</v>
      </c>
      <c r="B6322" s="60" t="s">
        <v>309</v>
      </c>
      <c r="C6322" s="61" t="s">
        <v>34</v>
      </c>
      <c r="D6322" s="62"/>
      <c r="E6322" s="62">
        <v>356</v>
      </c>
      <c r="F6322" s="62">
        <v>2075</v>
      </c>
      <c r="G6322" s="50">
        <v>85516.850999999995</v>
      </c>
      <c r="H6322" s="50">
        <v>88178.349000000002</v>
      </c>
      <c r="I6322" s="50">
        <v>91204.993000000002</v>
      </c>
      <c r="J6322" s="50">
        <v>94241.133000000002</v>
      </c>
      <c r="K6322" s="50">
        <v>96946.251999999993</v>
      </c>
      <c r="L6322" s="50">
        <v>99150.127999999997</v>
      </c>
      <c r="M6322" s="50">
        <v>101390.159</v>
      </c>
      <c r="N6322" s="50">
        <v>104501.95299999999</v>
      </c>
      <c r="O6322" s="50">
        <v>108163.81299999999</v>
      </c>
      <c r="P6322" s="50">
        <v>110443.94500000001</v>
      </c>
      <c r="Q6322" s="50">
        <v>110165.48699999999</v>
      </c>
      <c r="R6322" s="50">
        <v>107795.254</v>
      </c>
      <c r="S6322" s="50">
        <v>102537.872</v>
      </c>
      <c r="T6322" s="50">
        <v>99849.145999999993</v>
      </c>
      <c r="U6322" s="50">
        <v>87741.553</v>
      </c>
      <c r="V6322" s="50">
        <v>69527.763999999996</v>
      </c>
      <c r="W6322" s="50" t="s">
        <v>311</v>
      </c>
      <c r="X6322" s="50">
        <v>48209.497000000003</v>
      </c>
      <c r="Y6322" s="50">
        <v>27620.887999999999</v>
      </c>
      <c r="Z6322" s="50">
        <v>11552.27</v>
      </c>
      <c r="AA6322" s="50">
        <v>3131.665</v>
      </c>
      <c r="AB6322" s="50">
        <v>556.11900000000003</v>
      </c>
      <c r="AC6322" s="50" t="str">
        <f t="shared" si="401"/>
        <v>India-2075</v>
      </c>
      <c r="AD6322" s="51">
        <f t="shared" si="402"/>
        <v>1035335.9959999998</v>
      </c>
      <c r="AE6322" s="15">
        <f t="shared" si="403"/>
        <v>0.59216437694493163</v>
      </c>
      <c r="AF6322">
        <f t="shared" si="404"/>
        <v>0.26778896399414093</v>
      </c>
    </row>
    <row r="6323" spans="1:32" x14ac:dyDescent="0.25">
      <c r="A6323" s="59">
        <v>6306</v>
      </c>
      <c r="B6323" s="60" t="s">
        <v>309</v>
      </c>
      <c r="C6323" s="61" t="s">
        <v>256</v>
      </c>
      <c r="D6323" s="62"/>
      <c r="E6323" s="62">
        <v>360</v>
      </c>
      <c r="F6323" s="62">
        <v>2075</v>
      </c>
      <c r="G6323" s="50">
        <v>18256.594000000001</v>
      </c>
      <c r="H6323" s="50">
        <v>18670.465</v>
      </c>
      <c r="I6323" s="50">
        <v>19049.444</v>
      </c>
      <c r="J6323" s="50">
        <v>19439.170999999998</v>
      </c>
      <c r="K6323" s="50">
        <v>19831.416000000001</v>
      </c>
      <c r="L6323" s="50">
        <v>20268.184000000001</v>
      </c>
      <c r="M6323" s="50">
        <v>20665.073</v>
      </c>
      <c r="N6323" s="50">
        <v>20940.185000000001</v>
      </c>
      <c r="O6323" s="50">
        <v>21012.366000000002</v>
      </c>
      <c r="P6323" s="50">
        <v>20983.325000000001</v>
      </c>
      <c r="Q6323" s="50">
        <v>20977.287</v>
      </c>
      <c r="R6323" s="50">
        <v>20907.694</v>
      </c>
      <c r="S6323" s="50">
        <v>20517.831999999999</v>
      </c>
      <c r="T6323" s="50">
        <v>18190.448</v>
      </c>
      <c r="U6323" s="50">
        <v>15889.291999999999</v>
      </c>
      <c r="V6323" s="50">
        <v>12082.482</v>
      </c>
      <c r="W6323" s="50" t="s">
        <v>311</v>
      </c>
      <c r="X6323" s="50">
        <v>8130.39</v>
      </c>
      <c r="Y6323" s="50">
        <v>4282.2139999999999</v>
      </c>
      <c r="Z6323" s="50">
        <v>1587.4269999999999</v>
      </c>
      <c r="AA6323" s="50">
        <v>320.14400000000001</v>
      </c>
      <c r="AB6323" s="50">
        <v>32.158999999999999</v>
      </c>
      <c r="AC6323" s="50" t="str">
        <f t="shared" si="401"/>
        <v>Indonesia-2075</v>
      </c>
      <c r="AD6323" s="51">
        <f t="shared" si="402"/>
        <v>205542.533</v>
      </c>
      <c r="AE6323" s="15">
        <f t="shared" si="403"/>
        <v>0.56674916524454821</v>
      </c>
      <c r="AF6323">
        <f t="shared" si="404"/>
        <v>0.23139637146719977</v>
      </c>
    </row>
    <row r="6324" spans="1:32" x14ac:dyDescent="0.25">
      <c r="A6324" s="59">
        <v>6307</v>
      </c>
      <c r="B6324" s="60" t="s">
        <v>309</v>
      </c>
      <c r="C6324" s="61" t="s">
        <v>441</v>
      </c>
      <c r="D6324" s="62"/>
      <c r="E6324" s="62">
        <v>364</v>
      </c>
      <c r="F6324" s="62">
        <v>2075</v>
      </c>
      <c r="G6324" s="50">
        <v>3734.491</v>
      </c>
      <c r="H6324" s="50">
        <v>3661.152</v>
      </c>
      <c r="I6324" s="50">
        <v>3625.578</v>
      </c>
      <c r="J6324" s="50">
        <v>3777.2979999999998</v>
      </c>
      <c r="K6324" s="50">
        <v>4128.3969999999999</v>
      </c>
      <c r="L6324" s="50">
        <v>4497.9870000000001</v>
      </c>
      <c r="M6324" s="50">
        <v>4618.9780000000001</v>
      </c>
      <c r="N6324" s="50">
        <v>4393.6049999999996</v>
      </c>
      <c r="O6324" s="50">
        <v>4130.0940000000001</v>
      </c>
      <c r="P6324" s="50">
        <v>4257.5640000000003</v>
      </c>
      <c r="Q6324" s="50">
        <v>4951.8419999999996</v>
      </c>
      <c r="R6324" s="50">
        <v>5867.4459999999999</v>
      </c>
      <c r="S6324" s="50">
        <v>6385.0910000000003</v>
      </c>
      <c r="T6324" s="50">
        <v>5779.8680000000004</v>
      </c>
      <c r="U6324" s="50">
        <v>4627.7870000000003</v>
      </c>
      <c r="V6324" s="50">
        <v>4225.2749999999996</v>
      </c>
      <c r="W6324" s="50" t="s">
        <v>311</v>
      </c>
      <c r="X6324" s="50">
        <v>4581.6450000000004</v>
      </c>
      <c r="Y6324" s="50">
        <v>4233.5789999999997</v>
      </c>
      <c r="Z6324" s="50">
        <v>2260.3029999999999</v>
      </c>
      <c r="AA6324" s="50">
        <v>586.21400000000006</v>
      </c>
      <c r="AB6324" s="50">
        <v>76.930000000000007</v>
      </c>
      <c r="AC6324" s="50" t="str">
        <f t="shared" si="401"/>
        <v>Iran (Islamic Republic of)-2075</v>
      </c>
      <c r="AD6324" s="51">
        <f t="shared" si="402"/>
        <v>47008.301999999996</v>
      </c>
      <c r="AE6324" s="15">
        <f t="shared" si="403"/>
        <v>0.79545145025659514</v>
      </c>
      <c r="AF6324">
        <f t="shared" si="404"/>
        <v>0.45445145223751027</v>
      </c>
    </row>
    <row r="6325" spans="1:32" x14ac:dyDescent="0.25">
      <c r="A6325" s="59">
        <v>6308</v>
      </c>
      <c r="B6325" s="60" t="s">
        <v>309</v>
      </c>
      <c r="C6325" s="61" t="s">
        <v>442</v>
      </c>
      <c r="D6325" s="62"/>
      <c r="E6325" s="62">
        <v>368</v>
      </c>
      <c r="F6325" s="62">
        <v>2075</v>
      </c>
      <c r="G6325" s="50">
        <v>11106.087</v>
      </c>
      <c r="H6325" s="50">
        <v>10822.998</v>
      </c>
      <c r="I6325" s="50">
        <v>10493.361999999999</v>
      </c>
      <c r="J6325" s="50">
        <v>10088.642</v>
      </c>
      <c r="K6325" s="50">
        <v>9675.884</v>
      </c>
      <c r="L6325" s="50">
        <v>9203.348</v>
      </c>
      <c r="M6325" s="50">
        <v>8680.9750000000004</v>
      </c>
      <c r="N6325" s="50">
        <v>8093.9539999999997</v>
      </c>
      <c r="O6325" s="50">
        <v>7465.6260000000002</v>
      </c>
      <c r="P6325" s="50">
        <v>6823.674</v>
      </c>
      <c r="Q6325" s="50">
        <v>6183.241</v>
      </c>
      <c r="R6325" s="50">
        <v>5536.6859999999997</v>
      </c>
      <c r="S6325" s="50">
        <v>4823.3919999999998</v>
      </c>
      <c r="T6325" s="50">
        <v>3897.23</v>
      </c>
      <c r="U6325" s="50">
        <v>2988.6819999999998</v>
      </c>
      <c r="V6325" s="50">
        <v>2196.252</v>
      </c>
      <c r="W6325" s="50" t="s">
        <v>311</v>
      </c>
      <c r="X6325" s="50">
        <v>1339.9970000000001</v>
      </c>
      <c r="Y6325" s="50">
        <v>645.27700000000004</v>
      </c>
      <c r="Z6325" s="50">
        <v>213.60400000000001</v>
      </c>
      <c r="AA6325" s="50">
        <v>43.387</v>
      </c>
      <c r="AB6325" s="50">
        <v>4.7060000000000004</v>
      </c>
      <c r="AC6325" s="50" t="str">
        <f t="shared" si="401"/>
        <v>Iraq-2075</v>
      </c>
      <c r="AD6325" s="51">
        <f t="shared" si="402"/>
        <v>76575.421999999991</v>
      </c>
      <c r="AE6325" s="15">
        <f t="shared" si="403"/>
        <v>0.57135280299206204</v>
      </c>
      <c r="AF6325">
        <f t="shared" si="404"/>
        <v>0.10393905040473772</v>
      </c>
    </row>
    <row r="6326" spans="1:32" x14ac:dyDescent="0.25">
      <c r="A6326" s="59">
        <v>6309</v>
      </c>
      <c r="B6326" s="60" t="s">
        <v>309</v>
      </c>
      <c r="C6326" s="61" t="s">
        <v>259</v>
      </c>
      <c r="D6326" s="62"/>
      <c r="E6326" s="62">
        <v>372</v>
      </c>
      <c r="F6326" s="62">
        <v>2075</v>
      </c>
      <c r="G6326" s="50">
        <v>334.96300000000002</v>
      </c>
      <c r="H6326" s="50">
        <v>329.154</v>
      </c>
      <c r="I6326" s="50">
        <v>321.41000000000003</v>
      </c>
      <c r="J6326" s="50">
        <v>321.14699999999999</v>
      </c>
      <c r="K6326" s="50">
        <v>334.83100000000002</v>
      </c>
      <c r="L6326" s="50">
        <v>355.51600000000002</v>
      </c>
      <c r="M6326" s="50">
        <v>368.22500000000002</v>
      </c>
      <c r="N6326" s="50">
        <v>363.11200000000002</v>
      </c>
      <c r="O6326" s="50">
        <v>344.65800000000002</v>
      </c>
      <c r="P6326" s="50">
        <v>330.36500000000001</v>
      </c>
      <c r="Q6326" s="50">
        <v>336.42200000000003</v>
      </c>
      <c r="R6326" s="50">
        <v>361.36900000000003</v>
      </c>
      <c r="S6326" s="50">
        <v>387.226</v>
      </c>
      <c r="T6326" s="50">
        <v>382.786</v>
      </c>
      <c r="U6326" s="50">
        <v>331.14699999999999</v>
      </c>
      <c r="V6326" s="50">
        <v>272.17599999999999</v>
      </c>
      <c r="W6326" s="50" t="s">
        <v>311</v>
      </c>
      <c r="X6326" s="50">
        <v>224.79400000000001</v>
      </c>
      <c r="Y6326" s="50">
        <v>197.88399999999999</v>
      </c>
      <c r="Z6326" s="50">
        <v>144.54900000000001</v>
      </c>
      <c r="AA6326" s="50">
        <v>56.014000000000003</v>
      </c>
      <c r="AB6326" s="50">
        <v>9.4830000000000005</v>
      </c>
      <c r="AC6326" s="50" t="str">
        <f t="shared" si="401"/>
        <v>Ireland-2075</v>
      </c>
      <c r="AD6326" s="51">
        <f t="shared" si="402"/>
        <v>3502.8710000000005</v>
      </c>
      <c r="AE6326" s="15">
        <f t="shared" si="403"/>
        <v>0.74349298047230394</v>
      </c>
      <c r="AF6326">
        <f t="shared" si="404"/>
        <v>0.36067055550777799</v>
      </c>
    </row>
    <row r="6327" spans="1:32" x14ac:dyDescent="0.25">
      <c r="A6327" s="59">
        <v>6310</v>
      </c>
      <c r="B6327" s="60" t="s">
        <v>309</v>
      </c>
      <c r="C6327" s="61" t="s">
        <v>443</v>
      </c>
      <c r="D6327" s="62"/>
      <c r="E6327" s="62">
        <v>376</v>
      </c>
      <c r="F6327" s="62">
        <v>2075</v>
      </c>
      <c r="G6327" s="50">
        <v>959.53800000000001</v>
      </c>
      <c r="H6327" s="50">
        <v>955.62</v>
      </c>
      <c r="I6327" s="50">
        <v>949.76</v>
      </c>
      <c r="J6327" s="50">
        <v>953.673</v>
      </c>
      <c r="K6327" s="50">
        <v>968.34199999999998</v>
      </c>
      <c r="L6327" s="50">
        <v>980.76900000000001</v>
      </c>
      <c r="M6327" s="50">
        <v>976.94399999999996</v>
      </c>
      <c r="N6327" s="50">
        <v>949.31600000000003</v>
      </c>
      <c r="O6327" s="50">
        <v>911.11900000000003</v>
      </c>
      <c r="P6327" s="50">
        <v>876.20399999999995</v>
      </c>
      <c r="Q6327" s="50">
        <v>857.32600000000002</v>
      </c>
      <c r="R6327" s="50">
        <v>851.54300000000001</v>
      </c>
      <c r="S6327" s="50">
        <v>851.76499999999999</v>
      </c>
      <c r="T6327" s="50">
        <v>755.06299999999999</v>
      </c>
      <c r="U6327" s="50">
        <v>666.25900000000001</v>
      </c>
      <c r="V6327" s="50">
        <v>587.91200000000003</v>
      </c>
      <c r="W6327" s="50" t="s">
        <v>311</v>
      </c>
      <c r="X6327" s="50">
        <v>481.12299999999999</v>
      </c>
      <c r="Y6327" s="50">
        <v>373.18200000000002</v>
      </c>
      <c r="Z6327" s="50">
        <v>240.29300000000001</v>
      </c>
      <c r="AA6327" s="50">
        <v>111.122</v>
      </c>
      <c r="AB6327" s="50">
        <v>28.757000000000001</v>
      </c>
      <c r="AC6327" s="50" t="str">
        <f t="shared" si="401"/>
        <v>Israel-2075</v>
      </c>
      <c r="AD6327" s="51">
        <f t="shared" si="402"/>
        <v>9177.0009999999984</v>
      </c>
      <c r="AE6327" s="15">
        <f t="shared" si="403"/>
        <v>0.66564545432652777</v>
      </c>
      <c r="AF6327">
        <f t="shared" si="404"/>
        <v>0.26936827925848039</v>
      </c>
    </row>
    <row r="6328" spans="1:32" x14ac:dyDescent="0.25">
      <c r="A6328" s="59">
        <v>6311</v>
      </c>
      <c r="B6328" s="60" t="s">
        <v>309</v>
      </c>
      <c r="C6328" s="61" t="s">
        <v>444</v>
      </c>
      <c r="D6328" s="62"/>
      <c r="E6328" s="62">
        <v>380</v>
      </c>
      <c r="F6328" s="62">
        <v>2075</v>
      </c>
      <c r="G6328" s="50">
        <v>2280.058</v>
      </c>
      <c r="H6328" s="50">
        <v>2303.2689999999998</v>
      </c>
      <c r="I6328" s="50">
        <v>2306.607</v>
      </c>
      <c r="J6328" s="50">
        <v>2327.3470000000002</v>
      </c>
      <c r="K6328" s="50">
        <v>2405.2260000000001</v>
      </c>
      <c r="L6328" s="50">
        <v>2530.0709999999999</v>
      </c>
      <c r="M6328" s="50">
        <v>2653.375</v>
      </c>
      <c r="N6328" s="50">
        <v>2729.3580000000002</v>
      </c>
      <c r="O6328" s="50">
        <v>2749.846</v>
      </c>
      <c r="P6328" s="50">
        <v>2744.9760000000001</v>
      </c>
      <c r="Q6328" s="50">
        <v>2756.5839999999998</v>
      </c>
      <c r="R6328" s="50">
        <v>2819.1320000000001</v>
      </c>
      <c r="S6328" s="50">
        <v>2921.79</v>
      </c>
      <c r="T6328" s="50">
        <v>3104.7739999999999</v>
      </c>
      <c r="U6328" s="50">
        <v>2997.8789999999999</v>
      </c>
      <c r="V6328" s="50">
        <v>2808.6579999999999</v>
      </c>
      <c r="W6328" s="50" t="s">
        <v>311</v>
      </c>
      <c r="X6328" s="50">
        <v>2600.9679999999998</v>
      </c>
      <c r="Y6328" s="50">
        <v>2184.9969999999998</v>
      </c>
      <c r="Z6328" s="50">
        <v>1553.577</v>
      </c>
      <c r="AA6328" s="50">
        <v>806.13400000000001</v>
      </c>
      <c r="AB6328" s="50">
        <v>236.114</v>
      </c>
      <c r="AC6328" s="50" t="str">
        <f t="shared" si="401"/>
        <v>Italy-2075</v>
      </c>
      <c r="AD6328" s="51">
        <f t="shared" si="402"/>
        <v>26637.705000000002</v>
      </c>
      <c r="AE6328" s="15">
        <f t="shared" si="403"/>
        <v>0.87030902249274111</v>
      </c>
      <c r="AF6328">
        <f t="shared" si="404"/>
        <v>0.48596028488615006</v>
      </c>
    </row>
    <row r="6329" spans="1:32" x14ac:dyDescent="0.25">
      <c r="A6329" s="59">
        <v>6312</v>
      </c>
      <c r="B6329" s="60" t="s">
        <v>309</v>
      </c>
      <c r="C6329" s="61" t="s">
        <v>376</v>
      </c>
      <c r="D6329" s="62"/>
      <c r="E6329" s="62">
        <v>388</v>
      </c>
      <c r="F6329" s="62">
        <v>2075</v>
      </c>
      <c r="G6329" s="50">
        <v>82.902000000000001</v>
      </c>
      <c r="H6329" s="50">
        <v>89.164000000000001</v>
      </c>
      <c r="I6329" s="50">
        <v>98.382000000000005</v>
      </c>
      <c r="J6329" s="50">
        <v>104.23399999999999</v>
      </c>
      <c r="K6329" s="50">
        <v>102.846</v>
      </c>
      <c r="L6329" s="50">
        <v>98.555000000000007</v>
      </c>
      <c r="M6329" s="50">
        <v>95.492000000000004</v>
      </c>
      <c r="N6329" s="50">
        <v>97.251000000000005</v>
      </c>
      <c r="O6329" s="50">
        <v>106.11199999999999</v>
      </c>
      <c r="P6329" s="50">
        <v>119.553</v>
      </c>
      <c r="Q6329" s="50">
        <v>134.142</v>
      </c>
      <c r="R6329" s="50">
        <v>145.33500000000001</v>
      </c>
      <c r="S6329" s="50">
        <v>119.977</v>
      </c>
      <c r="T6329" s="50">
        <v>130.33000000000001</v>
      </c>
      <c r="U6329" s="50">
        <v>136.899</v>
      </c>
      <c r="V6329" s="50">
        <v>152.749</v>
      </c>
      <c r="W6329" s="50" t="s">
        <v>311</v>
      </c>
      <c r="X6329" s="50">
        <v>130.83500000000001</v>
      </c>
      <c r="Y6329" s="50">
        <v>91.626999999999995</v>
      </c>
      <c r="Z6329" s="50">
        <v>47.834000000000003</v>
      </c>
      <c r="AA6329" s="50">
        <v>17.309999999999999</v>
      </c>
      <c r="AB6329" s="50">
        <v>4.3440000000000003</v>
      </c>
      <c r="AC6329" s="50" t="str">
        <f t="shared" si="401"/>
        <v>Jamaica-2075</v>
      </c>
      <c r="AD6329" s="51">
        <f t="shared" si="402"/>
        <v>1123.4970000000001</v>
      </c>
      <c r="AE6329" s="15">
        <f t="shared" si="403"/>
        <v>0.87439129788508552</v>
      </c>
      <c r="AF6329">
        <f t="shared" si="404"/>
        <v>0.51072890250332703</v>
      </c>
    </row>
    <row r="6330" spans="1:32" x14ac:dyDescent="0.25">
      <c r="A6330" s="59">
        <v>6313</v>
      </c>
      <c r="B6330" s="60" t="s">
        <v>309</v>
      </c>
      <c r="C6330" s="61" t="s">
        <v>35</v>
      </c>
      <c r="D6330" s="62"/>
      <c r="E6330" s="62">
        <v>392</v>
      </c>
      <c r="F6330" s="62">
        <v>2075</v>
      </c>
      <c r="G6330" s="50">
        <v>4042.0749999999998</v>
      </c>
      <c r="H6330" s="50">
        <v>4103.1769999999997</v>
      </c>
      <c r="I6330" s="50">
        <v>4162.9589999999998</v>
      </c>
      <c r="J6330" s="50">
        <v>4256.9799999999996</v>
      </c>
      <c r="K6330" s="50">
        <v>4400.3909999999996</v>
      </c>
      <c r="L6330" s="50">
        <v>4552.1109999999999</v>
      </c>
      <c r="M6330" s="50">
        <v>4678.2730000000001</v>
      </c>
      <c r="N6330" s="50">
        <v>4770.0450000000001</v>
      </c>
      <c r="O6330" s="50">
        <v>4839.4799999999996</v>
      </c>
      <c r="P6330" s="50">
        <v>4920.0870000000004</v>
      </c>
      <c r="Q6330" s="50">
        <v>5051.6189999999997</v>
      </c>
      <c r="R6330" s="50">
        <v>5241.6080000000002</v>
      </c>
      <c r="S6330" s="50">
        <v>5427.5829999999996</v>
      </c>
      <c r="T6330" s="50">
        <v>5485.7110000000002</v>
      </c>
      <c r="U6330" s="50">
        <v>5441.9189999999999</v>
      </c>
      <c r="V6330" s="50">
        <v>5467.0150000000003</v>
      </c>
      <c r="W6330" s="50" t="s">
        <v>311</v>
      </c>
      <c r="X6330" s="50">
        <v>5133.4340000000002</v>
      </c>
      <c r="Y6330" s="50">
        <v>4742.03</v>
      </c>
      <c r="Z6330" s="50">
        <v>3777.951</v>
      </c>
      <c r="AA6330" s="50">
        <v>2161.1390000000001</v>
      </c>
      <c r="AB6330" s="50">
        <v>822.01499999999999</v>
      </c>
      <c r="AC6330" s="50" t="str">
        <f t="shared" si="401"/>
        <v>Japan-2075</v>
      </c>
      <c r="AD6330" s="51">
        <f t="shared" si="402"/>
        <v>48138.177000000003</v>
      </c>
      <c r="AE6330" s="15">
        <f t="shared" si="403"/>
        <v>0.9418600334615912</v>
      </c>
      <c r="AF6330">
        <f t="shared" si="404"/>
        <v>0.54645471951111457</v>
      </c>
    </row>
    <row r="6331" spans="1:32" x14ac:dyDescent="0.25">
      <c r="A6331" s="59">
        <v>6314</v>
      </c>
      <c r="B6331" s="60" t="s">
        <v>309</v>
      </c>
      <c r="C6331" s="61" t="s">
        <v>260</v>
      </c>
      <c r="D6331" s="62"/>
      <c r="E6331" s="62">
        <v>400</v>
      </c>
      <c r="F6331" s="62">
        <v>2075</v>
      </c>
      <c r="G6331" s="50">
        <v>1006.122</v>
      </c>
      <c r="H6331" s="50">
        <v>1023.631</v>
      </c>
      <c r="I6331" s="50">
        <v>1038.307</v>
      </c>
      <c r="J6331" s="50">
        <v>1057.1189999999999</v>
      </c>
      <c r="K6331" s="50">
        <v>1079.568</v>
      </c>
      <c r="L6331" s="50">
        <v>1105.5150000000001</v>
      </c>
      <c r="M6331" s="50">
        <v>1117.8779999999999</v>
      </c>
      <c r="N6331" s="50">
        <v>1110.066</v>
      </c>
      <c r="O6331" s="50">
        <v>1084.644</v>
      </c>
      <c r="P6331" s="50">
        <v>1058.223</v>
      </c>
      <c r="Q6331" s="50">
        <v>1036.731</v>
      </c>
      <c r="R6331" s="50">
        <v>1010.006</v>
      </c>
      <c r="S6331" s="50">
        <v>971.63900000000001</v>
      </c>
      <c r="T6331" s="50">
        <v>849.42100000000005</v>
      </c>
      <c r="U6331" s="50">
        <v>708.2</v>
      </c>
      <c r="V6331" s="50">
        <v>571.35799999999995</v>
      </c>
      <c r="W6331" s="50" t="s">
        <v>311</v>
      </c>
      <c r="X6331" s="50">
        <v>406.68200000000002</v>
      </c>
      <c r="Y6331" s="50">
        <v>239.71299999999999</v>
      </c>
      <c r="Z6331" s="50">
        <v>102.724</v>
      </c>
      <c r="AA6331" s="50">
        <v>25.02</v>
      </c>
      <c r="AB6331" s="50">
        <v>3.4489999999999998</v>
      </c>
      <c r="AC6331" s="50" t="str">
        <f t="shared" si="401"/>
        <v>Jordan-2075</v>
      </c>
      <c r="AD6331" s="51">
        <f t="shared" si="402"/>
        <v>10631.388999999999</v>
      </c>
      <c r="AE6331" s="15">
        <f t="shared" si="403"/>
        <v>0.56197990685883092</v>
      </c>
      <c r="AF6331">
        <f t="shared" si="404"/>
        <v>0.21216670831067735</v>
      </c>
    </row>
    <row r="6332" spans="1:32" x14ac:dyDescent="0.25">
      <c r="A6332" s="59">
        <v>6315</v>
      </c>
      <c r="B6332" s="60" t="s">
        <v>309</v>
      </c>
      <c r="C6332" s="61" t="s">
        <v>445</v>
      </c>
      <c r="D6332" s="62"/>
      <c r="E6332" s="62">
        <v>404</v>
      </c>
      <c r="F6332" s="62">
        <v>2075</v>
      </c>
      <c r="G6332" s="50">
        <v>9235.7469999999994</v>
      </c>
      <c r="H6332" s="50">
        <v>9341.32</v>
      </c>
      <c r="I6332" s="50">
        <v>9391.3729999999996</v>
      </c>
      <c r="J6332" s="50">
        <v>9369.6460000000006</v>
      </c>
      <c r="K6332" s="50">
        <v>9270.41</v>
      </c>
      <c r="L6332" s="50">
        <v>9108.2630000000008</v>
      </c>
      <c r="M6332" s="50">
        <v>8889.9390000000003</v>
      </c>
      <c r="N6332" s="50">
        <v>8636.8240000000005</v>
      </c>
      <c r="O6332" s="50">
        <v>8287.67</v>
      </c>
      <c r="P6332" s="50">
        <v>7810.8959999999997</v>
      </c>
      <c r="Q6332" s="50">
        <v>7233.817</v>
      </c>
      <c r="R6332" s="50">
        <v>6626.4009999999998</v>
      </c>
      <c r="S6332" s="50">
        <v>5977.9589999999998</v>
      </c>
      <c r="T6332" s="50">
        <v>5358.1049999999996</v>
      </c>
      <c r="U6332" s="50">
        <v>4298.7650000000003</v>
      </c>
      <c r="V6332" s="50">
        <v>3164.585</v>
      </c>
      <c r="W6332" s="50" t="s">
        <v>311</v>
      </c>
      <c r="X6332" s="50">
        <v>1994.4390000000001</v>
      </c>
      <c r="Y6332" s="50">
        <v>1148.2280000000001</v>
      </c>
      <c r="Z6332" s="50">
        <v>452.48899999999998</v>
      </c>
      <c r="AA6332" s="50">
        <v>106.824</v>
      </c>
      <c r="AB6332" s="50">
        <v>13.653</v>
      </c>
      <c r="AC6332" s="50" t="str">
        <f t="shared" si="401"/>
        <v>Kenya-2075</v>
      </c>
      <c r="AD6332" s="51">
        <f t="shared" si="402"/>
        <v>81211.824999999997</v>
      </c>
      <c r="AE6332" s="15">
        <f t="shared" si="403"/>
        <v>0.54801782868443116</v>
      </c>
      <c r="AF6332">
        <f t="shared" si="404"/>
        <v>0.15146590823900274</v>
      </c>
    </row>
    <row r="6333" spans="1:32" x14ac:dyDescent="0.25">
      <c r="A6333" s="59">
        <v>6316</v>
      </c>
      <c r="B6333" s="60" t="s">
        <v>309</v>
      </c>
      <c r="C6333" s="61" t="s">
        <v>377</v>
      </c>
      <c r="D6333" s="62"/>
      <c r="E6333" s="62">
        <v>296</v>
      </c>
      <c r="F6333" s="62">
        <v>2075</v>
      </c>
      <c r="G6333" s="50">
        <v>17.417999999999999</v>
      </c>
      <c r="H6333" s="50">
        <v>17.015000000000001</v>
      </c>
      <c r="I6333" s="50">
        <v>16.847000000000001</v>
      </c>
      <c r="J6333" s="50">
        <v>16.861999999999998</v>
      </c>
      <c r="K6333" s="50">
        <v>16.794</v>
      </c>
      <c r="L6333" s="50">
        <v>16.428999999999998</v>
      </c>
      <c r="M6333" s="50">
        <v>15.579000000000001</v>
      </c>
      <c r="N6333" s="50">
        <v>14.284000000000001</v>
      </c>
      <c r="O6333" s="50">
        <v>13.284000000000001</v>
      </c>
      <c r="P6333" s="50">
        <v>12.904</v>
      </c>
      <c r="Q6333" s="50">
        <v>12.589</v>
      </c>
      <c r="R6333" s="50">
        <v>11.847</v>
      </c>
      <c r="S6333" s="50">
        <v>10.577</v>
      </c>
      <c r="T6333" s="50">
        <v>8.923</v>
      </c>
      <c r="U6333" s="50">
        <v>5.7110000000000003</v>
      </c>
      <c r="V6333" s="50">
        <v>5.048</v>
      </c>
      <c r="W6333" s="50" t="s">
        <v>311</v>
      </c>
      <c r="X6333" s="50">
        <v>2.9319999999999999</v>
      </c>
      <c r="Y6333" s="50">
        <v>1.4179999999999999</v>
      </c>
      <c r="Z6333" s="50">
        <v>0.39900000000000002</v>
      </c>
      <c r="AA6333" s="50">
        <v>6.5000000000000002E-2</v>
      </c>
      <c r="AB6333" s="50">
        <v>7.0000000000000001E-3</v>
      </c>
      <c r="AC6333" s="50" t="str">
        <f t="shared" si="401"/>
        <v>Kiribati-2075</v>
      </c>
      <c r="AD6333" s="51">
        <f t="shared" si="402"/>
        <v>141.149</v>
      </c>
      <c r="AE6333" s="15">
        <f t="shared" si="403"/>
        <v>0.53690072193214278</v>
      </c>
      <c r="AF6333">
        <f t="shared" si="404"/>
        <v>0.12733527690732691</v>
      </c>
    </row>
    <row r="6334" spans="1:32" x14ac:dyDescent="0.25">
      <c r="A6334" s="59">
        <v>6317</v>
      </c>
      <c r="B6334" s="60" t="s">
        <v>309</v>
      </c>
      <c r="C6334" s="61" t="s">
        <v>446</v>
      </c>
      <c r="D6334" s="62"/>
      <c r="E6334" s="62">
        <v>414</v>
      </c>
      <c r="F6334" s="62">
        <v>2075</v>
      </c>
      <c r="G6334" s="50">
        <v>324.13</v>
      </c>
      <c r="H6334" s="50">
        <v>320.68700000000001</v>
      </c>
      <c r="I6334" s="50">
        <v>317.93599999999998</v>
      </c>
      <c r="J6334" s="50">
        <v>320.58699999999999</v>
      </c>
      <c r="K6334" s="50">
        <v>355.459</v>
      </c>
      <c r="L6334" s="50">
        <v>417.09399999999999</v>
      </c>
      <c r="M6334" s="50">
        <v>454.14100000000002</v>
      </c>
      <c r="N6334" s="50">
        <v>447.62099999999998</v>
      </c>
      <c r="O6334" s="50">
        <v>422.38600000000002</v>
      </c>
      <c r="P6334" s="50">
        <v>397.68599999999998</v>
      </c>
      <c r="Q6334" s="50">
        <v>383.16199999999998</v>
      </c>
      <c r="R6334" s="50">
        <v>383.30099999999999</v>
      </c>
      <c r="S6334" s="50">
        <v>357.572</v>
      </c>
      <c r="T6334" s="50">
        <v>319.637</v>
      </c>
      <c r="U6334" s="50">
        <v>278.642</v>
      </c>
      <c r="V6334" s="50">
        <v>249.977</v>
      </c>
      <c r="W6334" s="50" t="s">
        <v>311</v>
      </c>
      <c r="X6334" s="50">
        <v>157.09899999999999</v>
      </c>
      <c r="Y6334" s="50">
        <v>87.096000000000004</v>
      </c>
      <c r="Z6334" s="50">
        <v>35.503999999999998</v>
      </c>
      <c r="AA6334" s="50">
        <v>7.0960000000000001</v>
      </c>
      <c r="AB6334" s="50">
        <v>0.68200000000000005</v>
      </c>
      <c r="AC6334" s="50" t="str">
        <f t="shared" si="401"/>
        <v>Kuwait-2075</v>
      </c>
      <c r="AD6334" s="51">
        <f t="shared" si="402"/>
        <v>3939.009</v>
      </c>
      <c r="AE6334" s="15">
        <f t="shared" si="403"/>
        <v>0.53274465734909449</v>
      </c>
      <c r="AF6334">
        <f t="shared" si="404"/>
        <v>0.23169892785492233</v>
      </c>
    </row>
    <row r="6335" spans="1:32" x14ac:dyDescent="0.25">
      <c r="A6335" s="59">
        <v>6318</v>
      </c>
      <c r="B6335" s="60" t="s">
        <v>309</v>
      </c>
      <c r="C6335" s="61" t="s">
        <v>447</v>
      </c>
      <c r="D6335" s="62"/>
      <c r="E6335" s="62">
        <v>428</v>
      </c>
      <c r="F6335" s="62">
        <v>2075</v>
      </c>
      <c r="G6335" s="50">
        <v>63.415999999999997</v>
      </c>
      <c r="H6335" s="50">
        <v>62.784999999999997</v>
      </c>
      <c r="I6335" s="50">
        <v>63.521999999999998</v>
      </c>
      <c r="J6335" s="50">
        <v>66.427999999999997</v>
      </c>
      <c r="K6335" s="50">
        <v>70.459999999999994</v>
      </c>
      <c r="L6335" s="50">
        <v>73.923000000000002</v>
      </c>
      <c r="M6335" s="50">
        <v>74.367999999999995</v>
      </c>
      <c r="N6335" s="50">
        <v>70.742000000000004</v>
      </c>
      <c r="O6335" s="50">
        <v>67.617000000000004</v>
      </c>
      <c r="P6335" s="50">
        <v>71.006</v>
      </c>
      <c r="Q6335" s="50">
        <v>78.308999999999997</v>
      </c>
      <c r="R6335" s="50">
        <v>83.162000000000006</v>
      </c>
      <c r="S6335" s="50">
        <v>85.858000000000004</v>
      </c>
      <c r="T6335" s="50">
        <v>85.415000000000006</v>
      </c>
      <c r="U6335" s="50">
        <v>64.051000000000002</v>
      </c>
      <c r="V6335" s="50">
        <v>49.526000000000003</v>
      </c>
      <c r="W6335" s="50" t="s">
        <v>311</v>
      </c>
      <c r="X6335" s="50">
        <v>62.484000000000002</v>
      </c>
      <c r="Y6335" s="50">
        <v>52.741</v>
      </c>
      <c r="Z6335" s="50">
        <v>26.393000000000001</v>
      </c>
      <c r="AA6335" s="50">
        <v>8.5909999999999993</v>
      </c>
      <c r="AB6335" s="50">
        <v>1.7649999999999999</v>
      </c>
      <c r="AC6335" s="50" t="str">
        <f t="shared" si="401"/>
        <v>Latvia-2075</v>
      </c>
      <c r="AD6335" s="51">
        <f t="shared" si="402"/>
        <v>741.87300000000005</v>
      </c>
      <c r="AE6335" s="15">
        <f t="shared" si="403"/>
        <v>0.72881611812264357</v>
      </c>
      <c r="AF6335">
        <f t="shared" si="404"/>
        <v>0.37673626765250184</v>
      </c>
    </row>
    <row r="6336" spans="1:32" x14ac:dyDescent="0.25">
      <c r="A6336" s="59">
        <v>6319</v>
      </c>
      <c r="B6336" s="60" t="s">
        <v>309</v>
      </c>
      <c r="C6336" s="61" t="s">
        <v>448</v>
      </c>
      <c r="D6336" s="62"/>
      <c r="E6336" s="62">
        <v>422</v>
      </c>
      <c r="F6336" s="62">
        <v>2075</v>
      </c>
      <c r="G6336" s="50">
        <v>207.77199999999999</v>
      </c>
      <c r="H6336" s="50">
        <v>220.45400000000001</v>
      </c>
      <c r="I6336" s="50">
        <v>238.98699999999999</v>
      </c>
      <c r="J6336" s="50">
        <v>251.59</v>
      </c>
      <c r="K6336" s="50">
        <v>248.33199999999999</v>
      </c>
      <c r="L6336" s="50">
        <v>236.15600000000001</v>
      </c>
      <c r="M6336" s="50">
        <v>231.04</v>
      </c>
      <c r="N6336" s="50">
        <v>246.815</v>
      </c>
      <c r="O6336" s="50">
        <v>281.72500000000002</v>
      </c>
      <c r="P6336" s="50">
        <v>313.625</v>
      </c>
      <c r="Q6336" s="50">
        <v>312.88</v>
      </c>
      <c r="R6336" s="50">
        <v>277.88900000000001</v>
      </c>
      <c r="S6336" s="50">
        <v>271.19200000000001</v>
      </c>
      <c r="T6336" s="50">
        <v>255.12200000000001</v>
      </c>
      <c r="U6336" s="50">
        <v>317.37099999999998</v>
      </c>
      <c r="V6336" s="50">
        <v>348.99400000000003</v>
      </c>
      <c r="W6336" s="50" t="s">
        <v>311</v>
      </c>
      <c r="X6336" s="50">
        <v>338.28699999999998</v>
      </c>
      <c r="Y6336" s="50">
        <v>253.49299999999999</v>
      </c>
      <c r="Z6336" s="50">
        <v>143.411</v>
      </c>
      <c r="AA6336" s="50">
        <v>52.648000000000003</v>
      </c>
      <c r="AB6336" s="50">
        <v>13.840999999999999</v>
      </c>
      <c r="AC6336" s="50" t="str">
        <f t="shared" si="401"/>
        <v>Lebanon-2075</v>
      </c>
      <c r="AD6336" s="51">
        <f t="shared" si="402"/>
        <v>2671.2440000000001</v>
      </c>
      <c r="AE6336" s="15">
        <f t="shared" si="403"/>
        <v>0.89485647885404718</v>
      </c>
      <c r="AF6336">
        <f t="shared" si="404"/>
        <v>0.51615671551258546</v>
      </c>
    </row>
    <row r="6337" spans="1:32" x14ac:dyDescent="0.25">
      <c r="A6337" s="59">
        <v>6320</v>
      </c>
      <c r="B6337" s="60" t="s">
        <v>309</v>
      </c>
      <c r="C6337" s="61" t="s">
        <v>449</v>
      </c>
      <c r="D6337" s="62"/>
      <c r="E6337" s="62">
        <v>430</v>
      </c>
      <c r="F6337" s="62">
        <v>2075</v>
      </c>
      <c r="G6337" s="50">
        <v>1254.9369999999999</v>
      </c>
      <c r="H6337" s="50">
        <v>1236.57</v>
      </c>
      <c r="I6337" s="50">
        <v>1210.9490000000001</v>
      </c>
      <c r="J6337" s="50">
        <v>1175.3440000000001</v>
      </c>
      <c r="K6337" s="50">
        <v>1133.9880000000001</v>
      </c>
      <c r="L6337" s="50">
        <v>1085.3520000000001</v>
      </c>
      <c r="M6337" s="50">
        <v>1032.424</v>
      </c>
      <c r="N6337" s="50">
        <v>974.18299999999999</v>
      </c>
      <c r="O6337" s="50">
        <v>907.65499999999997</v>
      </c>
      <c r="P6337" s="50">
        <v>833.149</v>
      </c>
      <c r="Q6337" s="50">
        <v>750.51</v>
      </c>
      <c r="R6337" s="50">
        <v>663.97299999999996</v>
      </c>
      <c r="S6337" s="50">
        <v>576.68200000000002</v>
      </c>
      <c r="T6337" s="50">
        <v>489.07600000000002</v>
      </c>
      <c r="U6337" s="50">
        <v>383.92599999999999</v>
      </c>
      <c r="V6337" s="50">
        <v>259.50799999999998</v>
      </c>
      <c r="W6337" s="50" t="s">
        <v>311</v>
      </c>
      <c r="X6337" s="50">
        <v>145.11199999999999</v>
      </c>
      <c r="Y6337" s="50">
        <v>66.248000000000005</v>
      </c>
      <c r="Z6337" s="50">
        <v>19.52</v>
      </c>
      <c r="AA6337" s="50">
        <v>2.9369999999999998</v>
      </c>
      <c r="AB6337" s="50">
        <v>0.19400000000000001</v>
      </c>
      <c r="AC6337" s="50" t="str">
        <f t="shared" si="401"/>
        <v>Liberia-2075</v>
      </c>
      <c r="AD6337" s="51">
        <f t="shared" si="402"/>
        <v>9133.260000000002</v>
      </c>
      <c r="AE6337" s="15">
        <f t="shared" si="403"/>
        <v>0.55500193797176456</v>
      </c>
      <c r="AF6337">
        <f t="shared" si="404"/>
        <v>0.10646238978799467</v>
      </c>
    </row>
    <row r="6338" spans="1:32" x14ac:dyDescent="0.25">
      <c r="A6338" s="59">
        <v>6321</v>
      </c>
      <c r="B6338" s="60" t="s">
        <v>309</v>
      </c>
      <c r="C6338" s="61" t="s">
        <v>450</v>
      </c>
      <c r="D6338" s="62"/>
      <c r="E6338" s="62">
        <v>434</v>
      </c>
      <c r="F6338" s="62">
        <v>2075</v>
      </c>
      <c r="G6338" s="50">
        <v>414.08800000000002</v>
      </c>
      <c r="H6338" s="50">
        <v>417.16899999999998</v>
      </c>
      <c r="I6338" s="50">
        <v>425.24900000000002</v>
      </c>
      <c r="J6338" s="50">
        <v>441.38799999999998</v>
      </c>
      <c r="K6338" s="50">
        <v>463.10899999999998</v>
      </c>
      <c r="L6338" s="50">
        <v>480.57400000000001</v>
      </c>
      <c r="M6338" s="50">
        <v>485.589</v>
      </c>
      <c r="N6338" s="50">
        <v>479.78899999999999</v>
      </c>
      <c r="O6338" s="50">
        <v>477.41399999999999</v>
      </c>
      <c r="P6338" s="50">
        <v>490.46899999999999</v>
      </c>
      <c r="Q6338" s="50">
        <v>517.14499999999998</v>
      </c>
      <c r="R6338" s="50">
        <v>542.18899999999996</v>
      </c>
      <c r="S6338" s="50">
        <v>556.61199999999997</v>
      </c>
      <c r="T6338" s="50">
        <v>497.05200000000002</v>
      </c>
      <c r="U6338" s="50">
        <v>418.51400000000001</v>
      </c>
      <c r="V6338" s="50">
        <v>338.74799999999999</v>
      </c>
      <c r="W6338" s="50" t="s">
        <v>311</v>
      </c>
      <c r="X6338" s="50">
        <v>255.191</v>
      </c>
      <c r="Y6338" s="50">
        <v>160.78899999999999</v>
      </c>
      <c r="Z6338" s="50">
        <v>67.683999999999997</v>
      </c>
      <c r="AA6338" s="50">
        <v>17.562999999999999</v>
      </c>
      <c r="AB6338" s="50">
        <v>2.2189999999999999</v>
      </c>
      <c r="AC6338" s="50" t="str">
        <f t="shared" si="401"/>
        <v>Libya-2075</v>
      </c>
      <c r="AD6338" s="51">
        <f t="shared" si="402"/>
        <v>4934.2779999999993</v>
      </c>
      <c r="AE6338" s="15">
        <f t="shared" si="403"/>
        <v>0.61088288904678678</v>
      </c>
      <c r="AF6338">
        <f t="shared" si="404"/>
        <v>0.28393172819468426</v>
      </c>
    </row>
    <row r="6339" spans="1:32" x14ac:dyDescent="0.25">
      <c r="A6339" s="59">
        <v>6322</v>
      </c>
      <c r="B6339" s="60" t="s">
        <v>309</v>
      </c>
      <c r="C6339" s="61" t="s">
        <v>451</v>
      </c>
      <c r="D6339" s="62"/>
      <c r="E6339" s="62">
        <v>440</v>
      </c>
      <c r="F6339" s="62">
        <v>2075</v>
      </c>
      <c r="G6339" s="50">
        <v>104.599</v>
      </c>
      <c r="H6339" s="50">
        <v>105.34</v>
      </c>
      <c r="I6339" s="50">
        <v>110.077</v>
      </c>
      <c r="J6339" s="50">
        <v>116.458</v>
      </c>
      <c r="K6339" s="50">
        <v>120.267</v>
      </c>
      <c r="L6339" s="50">
        <v>119.607</v>
      </c>
      <c r="M6339" s="50">
        <v>115.252</v>
      </c>
      <c r="N6339" s="50">
        <v>111.506</v>
      </c>
      <c r="O6339" s="50">
        <v>115.41800000000001</v>
      </c>
      <c r="P6339" s="50">
        <v>126.878</v>
      </c>
      <c r="Q6339" s="50">
        <v>134.92500000000001</v>
      </c>
      <c r="R6339" s="50">
        <v>132.21700000000001</v>
      </c>
      <c r="S6339" s="50">
        <v>127.379</v>
      </c>
      <c r="T6339" s="50">
        <v>110.181</v>
      </c>
      <c r="U6339" s="50">
        <v>99.850999999999999</v>
      </c>
      <c r="V6339" s="50">
        <v>110.29600000000001</v>
      </c>
      <c r="W6339" s="50" t="s">
        <v>311</v>
      </c>
      <c r="X6339" s="50">
        <v>111.776</v>
      </c>
      <c r="Y6339" s="50">
        <v>74.171999999999997</v>
      </c>
      <c r="Z6339" s="50">
        <v>36.677</v>
      </c>
      <c r="AA6339" s="50">
        <v>13.053000000000001</v>
      </c>
      <c r="AB6339" s="50">
        <v>2.9390000000000001</v>
      </c>
      <c r="AC6339" s="50" t="str">
        <f t="shared" si="401"/>
        <v>Lithuania-2075</v>
      </c>
      <c r="AD6339" s="51">
        <f t="shared" si="402"/>
        <v>1219.9070000000002</v>
      </c>
      <c r="AE6339" s="15">
        <f t="shared" si="403"/>
        <v>0.72051476055141905</v>
      </c>
      <c r="AF6339">
        <f t="shared" si="404"/>
        <v>0.36296944717365742</v>
      </c>
    </row>
    <row r="6340" spans="1:32" x14ac:dyDescent="0.25">
      <c r="A6340" s="59">
        <v>6323</v>
      </c>
      <c r="B6340" s="60" t="s">
        <v>309</v>
      </c>
      <c r="C6340" s="61" t="s">
        <v>452</v>
      </c>
      <c r="D6340" s="62"/>
      <c r="E6340" s="62">
        <v>450</v>
      </c>
      <c r="F6340" s="62">
        <v>2075</v>
      </c>
      <c r="G6340" s="50">
        <v>6833.1989999999996</v>
      </c>
      <c r="H6340" s="50">
        <v>6727.2129999999997</v>
      </c>
      <c r="I6340" s="50">
        <v>6583.94</v>
      </c>
      <c r="J6340" s="50">
        <v>6410.308</v>
      </c>
      <c r="K6340" s="50">
        <v>6193.7070000000003</v>
      </c>
      <c r="L6340" s="50">
        <v>5919.5950000000003</v>
      </c>
      <c r="M6340" s="50">
        <v>5611.4880000000003</v>
      </c>
      <c r="N6340" s="50">
        <v>5287.4279999999999</v>
      </c>
      <c r="O6340" s="50">
        <v>4960.7489999999998</v>
      </c>
      <c r="P6340" s="50">
        <v>4605.2939999999999</v>
      </c>
      <c r="Q6340" s="50">
        <v>4175.8289999999997</v>
      </c>
      <c r="R6340" s="50">
        <v>3674.1280000000002</v>
      </c>
      <c r="S6340" s="50">
        <v>3138.2849999999999</v>
      </c>
      <c r="T6340" s="50">
        <v>2657.1959999999999</v>
      </c>
      <c r="U6340" s="50">
        <v>2119.9589999999998</v>
      </c>
      <c r="V6340" s="50">
        <v>1531.8130000000001</v>
      </c>
      <c r="W6340" s="50" t="s">
        <v>311</v>
      </c>
      <c r="X6340" s="50">
        <v>903.85199999999998</v>
      </c>
      <c r="Y6340" s="50">
        <v>425.61599999999999</v>
      </c>
      <c r="Z6340" s="50">
        <v>148.739</v>
      </c>
      <c r="AA6340" s="50">
        <v>33.587000000000003</v>
      </c>
      <c r="AB6340" s="50">
        <v>4.1470000000000002</v>
      </c>
      <c r="AC6340" s="50" t="str">
        <f t="shared" si="401"/>
        <v>Madagascar-2075</v>
      </c>
      <c r="AD6340" s="51">
        <f t="shared" si="402"/>
        <v>49976.811000000002</v>
      </c>
      <c r="AE6340" s="15">
        <f t="shared" si="403"/>
        <v>0.5596447720523825</v>
      </c>
      <c r="AF6340">
        <f t="shared" si="404"/>
        <v>0.11159126097209768</v>
      </c>
    </row>
    <row r="6341" spans="1:32" x14ac:dyDescent="0.25">
      <c r="A6341" s="59">
        <v>6324</v>
      </c>
      <c r="B6341" s="60" t="s">
        <v>309</v>
      </c>
      <c r="C6341" s="61" t="s">
        <v>453</v>
      </c>
      <c r="D6341" s="62">
        <v>15</v>
      </c>
      <c r="E6341" s="62">
        <v>458</v>
      </c>
      <c r="F6341" s="62">
        <v>2075</v>
      </c>
      <c r="G6341" s="50">
        <v>2122.7379999999998</v>
      </c>
      <c r="H6341" s="50">
        <v>2181.268</v>
      </c>
      <c r="I6341" s="50">
        <v>2269.3380000000002</v>
      </c>
      <c r="J6341" s="50">
        <v>2366.7179999999998</v>
      </c>
      <c r="K6341" s="50">
        <v>2433.2550000000001</v>
      </c>
      <c r="L6341" s="50">
        <v>2446.3620000000001</v>
      </c>
      <c r="M6341" s="50">
        <v>2448.0309999999999</v>
      </c>
      <c r="N6341" s="50">
        <v>2507.627</v>
      </c>
      <c r="O6341" s="50">
        <v>2641.6460000000002</v>
      </c>
      <c r="P6341" s="50">
        <v>2794.2339999999999</v>
      </c>
      <c r="Q6341" s="50">
        <v>2857.4690000000001</v>
      </c>
      <c r="R6341" s="50">
        <v>2767.1619999999998</v>
      </c>
      <c r="S6341" s="50">
        <v>2581.5250000000001</v>
      </c>
      <c r="T6341" s="50">
        <v>2404.2550000000001</v>
      </c>
      <c r="U6341" s="50">
        <v>2353.0819999999999</v>
      </c>
      <c r="V6341" s="50">
        <v>2293.2190000000001</v>
      </c>
      <c r="W6341" s="50" t="s">
        <v>311</v>
      </c>
      <c r="X6341" s="50">
        <v>2001.5440000000001</v>
      </c>
      <c r="Y6341" s="50">
        <v>1334.635</v>
      </c>
      <c r="Z6341" s="50">
        <v>594.23199999999997</v>
      </c>
      <c r="AA6341" s="50">
        <v>157.31299999999999</v>
      </c>
      <c r="AB6341" s="50">
        <v>25.082999999999998</v>
      </c>
      <c r="AC6341" s="50" t="str">
        <f t="shared" si="401"/>
        <v>Malaysia-2075</v>
      </c>
      <c r="AD6341" s="51">
        <f t="shared" si="402"/>
        <v>25844.029000000002</v>
      </c>
      <c r="AE6341" s="15">
        <f t="shared" si="403"/>
        <v>0.68629806134329885</v>
      </c>
      <c r="AF6341">
        <f t="shared" si="404"/>
        <v>0.34436359170744651</v>
      </c>
    </row>
    <row r="6342" spans="1:32" x14ac:dyDescent="0.25">
      <c r="A6342" s="59">
        <v>6325</v>
      </c>
      <c r="B6342" s="60" t="s">
        <v>309</v>
      </c>
      <c r="C6342" s="61" t="s">
        <v>378</v>
      </c>
      <c r="D6342" s="62"/>
      <c r="E6342" s="62">
        <v>462</v>
      </c>
      <c r="F6342" s="62">
        <v>2075</v>
      </c>
      <c r="G6342" s="50">
        <v>23.783000000000001</v>
      </c>
      <c r="H6342" s="50">
        <v>23.239000000000001</v>
      </c>
      <c r="I6342" s="50">
        <v>22.966000000000001</v>
      </c>
      <c r="J6342" s="50">
        <v>24.262</v>
      </c>
      <c r="K6342" s="50">
        <v>27.428999999999998</v>
      </c>
      <c r="L6342" s="50">
        <v>30.91</v>
      </c>
      <c r="M6342" s="50">
        <v>32.033000000000001</v>
      </c>
      <c r="N6342" s="50">
        <v>30.369</v>
      </c>
      <c r="O6342" s="50">
        <v>29.001000000000001</v>
      </c>
      <c r="P6342" s="50">
        <v>30.696999999999999</v>
      </c>
      <c r="Q6342" s="50">
        <v>34.869</v>
      </c>
      <c r="R6342" s="50">
        <v>38.368000000000002</v>
      </c>
      <c r="S6342" s="50">
        <v>38.012999999999998</v>
      </c>
      <c r="T6342" s="50">
        <v>31.635000000000002</v>
      </c>
      <c r="U6342" s="50">
        <v>28.222999999999999</v>
      </c>
      <c r="V6342" s="50">
        <v>31.225999999999999</v>
      </c>
      <c r="W6342" s="50" t="s">
        <v>311</v>
      </c>
      <c r="X6342" s="50">
        <v>36.103999999999999</v>
      </c>
      <c r="Y6342" s="50">
        <v>30.635999999999999</v>
      </c>
      <c r="Z6342" s="50">
        <v>15.041</v>
      </c>
      <c r="AA6342" s="50">
        <v>4.4459999999999997</v>
      </c>
      <c r="AB6342" s="50">
        <v>1.1659999999999999</v>
      </c>
      <c r="AC6342" s="50" t="str">
        <f t="shared" si="401"/>
        <v>Maldives-2075</v>
      </c>
      <c r="AD6342" s="51">
        <f t="shared" si="402"/>
        <v>315.95099999999996</v>
      </c>
      <c r="AE6342" s="15">
        <f t="shared" si="403"/>
        <v>0.78640358789812348</v>
      </c>
      <c r="AF6342">
        <f t="shared" si="404"/>
        <v>0.46244872894421146</v>
      </c>
    </row>
    <row r="6343" spans="1:32" x14ac:dyDescent="0.25">
      <c r="A6343" s="59">
        <v>6326</v>
      </c>
      <c r="B6343" s="60" t="s">
        <v>309</v>
      </c>
      <c r="C6343" s="61" t="s">
        <v>454</v>
      </c>
      <c r="D6343" s="62"/>
      <c r="E6343" s="62">
        <v>470</v>
      </c>
      <c r="F6343" s="62">
        <v>2075</v>
      </c>
      <c r="G6343" s="50">
        <v>16.759</v>
      </c>
      <c r="H6343" s="50">
        <v>17.166</v>
      </c>
      <c r="I6343" s="50">
        <v>17.873000000000001</v>
      </c>
      <c r="J6343" s="50">
        <v>18.677</v>
      </c>
      <c r="K6343" s="50">
        <v>19.260000000000002</v>
      </c>
      <c r="L6343" s="50">
        <v>19.358000000000001</v>
      </c>
      <c r="M6343" s="50">
        <v>19.210999999999999</v>
      </c>
      <c r="N6343" s="50">
        <v>19.454999999999998</v>
      </c>
      <c r="O6343" s="50">
        <v>20.533999999999999</v>
      </c>
      <c r="P6343" s="50">
        <v>22.05</v>
      </c>
      <c r="Q6343" s="50">
        <v>23.013999999999999</v>
      </c>
      <c r="R6343" s="50">
        <v>22.983000000000001</v>
      </c>
      <c r="S6343" s="50">
        <v>22.57</v>
      </c>
      <c r="T6343" s="50">
        <v>21.238</v>
      </c>
      <c r="U6343" s="50">
        <v>20.882999999999999</v>
      </c>
      <c r="V6343" s="50">
        <v>22.864999999999998</v>
      </c>
      <c r="W6343" s="50" t="s">
        <v>311</v>
      </c>
      <c r="X6343" s="50">
        <v>23.623999999999999</v>
      </c>
      <c r="Y6343" s="50">
        <v>19.46</v>
      </c>
      <c r="Z6343" s="50">
        <v>12.124000000000001</v>
      </c>
      <c r="AA6343" s="50">
        <v>5.069</v>
      </c>
      <c r="AB6343" s="50">
        <v>1.2809999999999999</v>
      </c>
      <c r="AC6343" s="50" t="str">
        <f t="shared" si="401"/>
        <v>Malta-2075</v>
      </c>
      <c r="AD6343" s="51">
        <f t="shared" si="402"/>
        <v>207.11200000000002</v>
      </c>
      <c r="AE6343" s="15">
        <f t="shared" si="403"/>
        <v>0.86108965197574239</v>
      </c>
      <c r="AF6343">
        <f t="shared" si="404"/>
        <v>0.48875671082615574</v>
      </c>
    </row>
    <row r="6344" spans="1:32" x14ac:dyDescent="0.25">
      <c r="A6344" s="59">
        <v>6327</v>
      </c>
      <c r="B6344" s="60" t="s">
        <v>309</v>
      </c>
      <c r="C6344" s="61" t="s">
        <v>379</v>
      </c>
      <c r="D6344" s="62"/>
      <c r="E6344" s="62">
        <v>474</v>
      </c>
      <c r="F6344" s="62">
        <v>2075</v>
      </c>
      <c r="G6344" s="50">
        <v>14.906000000000001</v>
      </c>
      <c r="H6344" s="50">
        <v>15.406000000000001</v>
      </c>
      <c r="I6344" s="50">
        <v>15.615</v>
      </c>
      <c r="J6344" s="50">
        <v>15.489000000000001</v>
      </c>
      <c r="K6344" s="50">
        <v>15.254</v>
      </c>
      <c r="L6344" s="50">
        <v>15.406000000000001</v>
      </c>
      <c r="M6344" s="50">
        <v>16.260999999999999</v>
      </c>
      <c r="N6344" s="50">
        <v>17.097000000000001</v>
      </c>
      <c r="O6344" s="50">
        <v>17.055</v>
      </c>
      <c r="P6344" s="50">
        <v>16.547000000000001</v>
      </c>
      <c r="Q6344" s="50">
        <v>16.452999999999999</v>
      </c>
      <c r="R6344" s="50">
        <v>17.350999999999999</v>
      </c>
      <c r="S6344" s="50">
        <v>16.245999999999999</v>
      </c>
      <c r="T6344" s="50">
        <v>21.321000000000002</v>
      </c>
      <c r="U6344" s="50">
        <v>20.318000000000001</v>
      </c>
      <c r="V6344" s="50">
        <v>17.873999999999999</v>
      </c>
      <c r="W6344" s="50" t="s">
        <v>311</v>
      </c>
      <c r="X6344" s="50">
        <v>12.016999999999999</v>
      </c>
      <c r="Y6344" s="50">
        <v>12.682</v>
      </c>
      <c r="Z6344" s="50">
        <v>8.3810000000000002</v>
      </c>
      <c r="AA6344" s="50">
        <v>5.2329999999999997</v>
      </c>
      <c r="AB6344" s="50">
        <v>3.1520000000000001</v>
      </c>
      <c r="AC6344" s="50" t="str">
        <f t="shared" si="401"/>
        <v>Martinique-2075</v>
      </c>
      <c r="AD6344" s="51">
        <f t="shared" si="402"/>
        <v>163.15900000000002</v>
      </c>
      <c r="AE6344" s="15">
        <f t="shared" si="403"/>
        <v>0.9003793845267497</v>
      </c>
      <c r="AF6344">
        <f t="shared" si="404"/>
        <v>0.48294959968625351</v>
      </c>
    </row>
    <row r="6345" spans="1:32" x14ac:dyDescent="0.25">
      <c r="A6345" s="59">
        <v>6328</v>
      </c>
      <c r="B6345" s="60" t="s">
        <v>309</v>
      </c>
      <c r="C6345" s="61" t="s">
        <v>455</v>
      </c>
      <c r="D6345" s="62"/>
      <c r="E6345" s="62">
        <v>478</v>
      </c>
      <c r="F6345" s="62">
        <v>2075</v>
      </c>
      <c r="G6345" s="50">
        <v>1159.1179999999999</v>
      </c>
      <c r="H6345" s="50">
        <v>1126.367</v>
      </c>
      <c r="I6345" s="50">
        <v>1094.76</v>
      </c>
      <c r="J6345" s="50">
        <v>1059.385</v>
      </c>
      <c r="K6345" s="50">
        <v>1019.51</v>
      </c>
      <c r="L6345" s="50">
        <v>974.86699999999996</v>
      </c>
      <c r="M6345" s="50">
        <v>923.93600000000004</v>
      </c>
      <c r="N6345" s="50">
        <v>866.56500000000005</v>
      </c>
      <c r="O6345" s="50">
        <v>804.18399999999997</v>
      </c>
      <c r="P6345" s="50">
        <v>739.673</v>
      </c>
      <c r="Q6345" s="50">
        <v>672.053</v>
      </c>
      <c r="R6345" s="50">
        <v>597.87199999999996</v>
      </c>
      <c r="S6345" s="50">
        <v>513.34400000000005</v>
      </c>
      <c r="T6345" s="50">
        <v>407.56400000000002</v>
      </c>
      <c r="U6345" s="50">
        <v>300.517</v>
      </c>
      <c r="V6345" s="50">
        <v>195.75800000000001</v>
      </c>
      <c r="W6345" s="50" t="s">
        <v>311</v>
      </c>
      <c r="X6345" s="50">
        <v>101.789</v>
      </c>
      <c r="Y6345" s="50">
        <v>36.86</v>
      </c>
      <c r="Z6345" s="50">
        <v>7.9</v>
      </c>
      <c r="AA6345" s="50">
        <v>0.86099999999999999</v>
      </c>
      <c r="AB6345" s="50">
        <v>4.8000000000000001E-2</v>
      </c>
      <c r="AC6345" s="50" t="str">
        <f t="shared" si="401"/>
        <v>Mauritania-2075</v>
      </c>
      <c r="AD6345" s="51">
        <f t="shared" si="402"/>
        <v>8171.3890000000001</v>
      </c>
      <c r="AE6345" s="15">
        <f t="shared" si="403"/>
        <v>0.54232419971684109</v>
      </c>
      <c r="AF6345">
        <f t="shared" si="404"/>
        <v>9.1008510138046311E-2</v>
      </c>
    </row>
    <row r="6346" spans="1:32" x14ac:dyDescent="0.25">
      <c r="A6346" s="59">
        <v>6329</v>
      </c>
      <c r="B6346" s="60" t="s">
        <v>309</v>
      </c>
      <c r="C6346" s="61" t="s">
        <v>380</v>
      </c>
      <c r="D6346" s="62">
        <v>6</v>
      </c>
      <c r="E6346" s="62">
        <v>480</v>
      </c>
      <c r="F6346" s="62">
        <v>2075</v>
      </c>
      <c r="G6346" s="50">
        <v>48.015999999999998</v>
      </c>
      <c r="H6346" s="50">
        <v>50.173999999999999</v>
      </c>
      <c r="I6346" s="50">
        <v>51.978999999999999</v>
      </c>
      <c r="J6346" s="50">
        <v>52.81</v>
      </c>
      <c r="K6346" s="50">
        <v>52.823999999999998</v>
      </c>
      <c r="L6346" s="50">
        <v>53.345999999999997</v>
      </c>
      <c r="M6346" s="50">
        <v>55.756</v>
      </c>
      <c r="N6346" s="50">
        <v>59.707000000000001</v>
      </c>
      <c r="O6346" s="50">
        <v>63.35</v>
      </c>
      <c r="P6346" s="50">
        <v>64.852000000000004</v>
      </c>
      <c r="Q6346" s="50">
        <v>63.646000000000001</v>
      </c>
      <c r="R6346" s="50">
        <v>62.228000000000002</v>
      </c>
      <c r="S6346" s="50">
        <v>62.807000000000002</v>
      </c>
      <c r="T6346" s="50">
        <v>70.024000000000001</v>
      </c>
      <c r="U6346" s="50">
        <v>76.042000000000002</v>
      </c>
      <c r="V6346" s="50">
        <v>66.87</v>
      </c>
      <c r="W6346" s="50" t="s">
        <v>311</v>
      </c>
      <c r="X6346" s="50">
        <v>59.204000000000001</v>
      </c>
      <c r="Y6346" s="50">
        <v>35.497</v>
      </c>
      <c r="Z6346" s="50">
        <v>19.128</v>
      </c>
      <c r="AA6346" s="50">
        <v>8.6620000000000008</v>
      </c>
      <c r="AB6346" s="50">
        <v>2.044</v>
      </c>
      <c r="AC6346" s="50" t="str">
        <f t="shared" si="401"/>
        <v>Mauritius-2075</v>
      </c>
      <c r="AD6346" s="51">
        <f t="shared" si="402"/>
        <v>591.32600000000002</v>
      </c>
      <c r="AE6346" s="15">
        <f t="shared" si="403"/>
        <v>0.82465509718835295</v>
      </c>
      <c r="AF6346">
        <f t="shared" si="404"/>
        <v>0.45512242159421168</v>
      </c>
    </row>
    <row r="6347" spans="1:32" x14ac:dyDescent="0.25">
      <c r="A6347" s="59">
        <v>6330</v>
      </c>
      <c r="B6347" s="60" t="s">
        <v>309</v>
      </c>
      <c r="C6347" s="61" t="s">
        <v>456</v>
      </c>
      <c r="D6347" s="62"/>
      <c r="E6347" s="62">
        <v>175</v>
      </c>
      <c r="F6347" s="62">
        <v>2075</v>
      </c>
      <c r="G6347" s="50">
        <v>42.78</v>
      </c>
      <c r="H6347" s="50">
        <v>43.485999999999997</v>
      </c>
      <c r="I6347" s="50">
        <v>43.860999999999997</v>
      </c>
      <c r="J6347" s="50">
        <v>44.073999999999998</v>
      </c>
      <c r="K6347" s="50">
        <v>44.204000000000001</v>
      </c>
      <c r="L6347" s="50">
        <v>44.417000000000002</v>
      </c>
      <c r="M6347" s="50">
        <v>44.469000000000001</v>
      </c>
      <c r="N6347" s="50">
        <v>43.798000000000002</v>
      </c>
      <c r="O6347" s="50">
        <v>42.19</v>
      </c>
      <c r="P6347" s="50">
        <v>39.716999999999999</v>
      </c>
      <c r="Q6347" s="50">
        <v>37.069000000000003</v>
      </c>
      <c r="R6347" s="50">
        <v>34.968000000000004</v>
      </c>
      <c r="S6347" s="50">
        <v>33.734999999999999</v>
      </c>
      <c r="T6347" s="50">
        <v>32.444000000000003</v>
      </c>
      <c r="U6347" s="50">
        <v>26.401</v>
      </c>
      <c r="V6347" s="50">
        <v>20.716000000000001</v>
      </c>
      <c r="W6347" s="50" t="s">
        <v>311</v>
      </c>
      <c r="X6347" s="50">
        <v>13.884</v>
      </c>
      <c r="Y6347" s="50">
        <v>10.313000000000001</v>
      </c>
      <c r="Z6347" s="50">
        <v>6.5730000000000004</v>
      </c>
      <c r="AA6347" s="50">
        <v>3.141</v>
      </c>
      <c r="AB6347" s="50">
        <v>0.93</v>
      </c>
      <c r="AC6347" s="50" t="str">
        <f t="shared" si="401"/>
        <v>Mayotte-2075</v>
      </c>
      <c r="AD6347" s="51">
        <f t="shared" si="402"/>
        <v>408.64100000000002</v>
      </c>
      <c r="AE6347" s="15">
        <f t="shared" si="403"/>
        <v>0.59839565780232518</v>
      </c>
      <c r="AF6347">
        <f t="shared" si="404"/>
        <v>0.2123400053455291</v>
      </c>
    </row>
    <row r="6348" spans="1:32" x14ac:dyDescent="0.25">
      <c r="A6348" s="59">
        <v>6331</v>
      </c>
      <c r="B6348" s="60" t="s">
        <v>309</v>
      </c>
      <c r="C6348" s="61" t="s">
        <v>457</v>
      </c>
      <c r="D6348" s="62"/>
      <c r="E6348" s="62">
        <v>484</v>
      </c>
      <c r="F6348" s="62">
        <v>2075</v>
      </c>
      <c r="G6348" s="50">
        <v>7648.4489999999996</v>
      </c>
      <c r="H6348" s="50">
        <v>7847.4849999999997</v>
      </c>
      <c r="I6348" s="50">
        <v>8084.6350000000002</v>
      </c>
      <c r="J6348" s="50">
        <v>8323.8150000000005</v>
      </c>
      <c r="K6348" s="50">
        <v>8584.6229999999996</v>
      </c>
      <c r="L6348" s="50">
        <v>8814.5110000000004</v>
      </c>
      <c r="M6348" s="50">
        <v>9050.5859999999993</v>
      </c>
      <c r="N6348" s="50">
        <v>9294.2459999999992</v>
      </c>
      <c r="O6348" s="50">
        <v>9594.6029999999992</v>
      </c>
      <c r="P6348" s="50">
        <v>9935.4159999999993</v>
      </c>
      <c r="Q6348" s="50">
        <v>10285.651</v>
      </c>
      <c r="R6348" s="50">
        <v>10515.675999999999</v>
      </c>
      <c r="S6348" s="50">
        <v>10530.022999999999</v>
      </c>
      <c r="T6348" s="50">
        <v>10063.388000000001</v>
      </c>
      <c r="U6348" s="50">
        <v>9744.3790000000008</v>
      </c>
      <c r="V6348" s="50">
        <v>9006.9650000000001</v>
      </c>
      <c r="W6348" s="50" t="s">
        <v>311</v>
      </c>
      <c r="X6348" s="50">
        <v>7415.4549999999999</v>
      </c>
      <c r="Y6348" s="50">
        <v>5336.7790000000005</v>
      </c>
      <c r="Z6348" s="50">
        <v>3149.6889999999999</v>
      </c>
      <c r="AA6348" s="50">
        <v>1438.4690000000001</v>
      </c>
      <c r="AB6348" s="50">
        <v>394.57299999999998</v>
      </c>
      <c r="AC6348" s="50" t="str">
        <f t="shared" si="401"/>
        <v>Mexico-2075</v>
      </c>
      <c r="AD6348" s="51">
        <f t="shared" si="402"/>
        <v>94929.150000000009</v>
      </c>
      <c r="AE6348" s="15">
        <f t="shared" si="403"/>
        <v>0.73876428894601931</v>
      </c>
      <c r="AF6348">
        <f t="shared" si="404"/>
        <v>0.39279223166498262</v>
      </c>
    </row>
    <row r="6349" spans="1:32" x14ac:dyDescent="0.25">
      <c r="A6349" s="59">
        <v>6332</v>
      </c>
      <c r="B6349" s="60" t="s">
        <v>309</v>
      </c>
      <c r="C6349" s="61" t="s">
        <v>381</v>
      </c>
      <c r="D6349" s="62"/>
      <c r="E6349" s="62">
        <v>583</v>
      </c>
      <c r="F6349" s="62">
        <v>2075</v>
      </c>
      <c r="G6349" s="50">
        <v>7.4969999999999999</v>
      </c>
      <c r="H6349" s="50">
        <v>7.9960000000000004</v>
      </c>
      <c r="I6349" s="50">
        <v>8.6780000000000008</v>
      </c>
      <c r="J6349" s="50">
        <v>9.0470000000000006</v>
      </c>
      <c r="K6349" s="50">
        <v>8.7899999999999991</v>
      </c>
      <c r="L6349" s="50">
        <v>8.1780000000000008</v>
      </c>
      <c r="M6349" s="50">
        <v>7.79</v>
      </c>
      <c r="N6349" s="50">
        <v>7.9610000000000003</v>
      </c>
      <c r="O6349" s="50">
        <v>8.4779999999999998</v>
      </c>
      <c r="P6349" s="50">
        <v>8.7330000000000005</v>
      </c>
      <c r="Q6349" s="50">
        <v>8.3559999999999999</v>
      </c>
      <c r="R6349" s="50">
        <v>7.5069999999999997</v>
      </c>
      <c r="S6349" s="50">
        <v>6.51</v>
      </c>
      <c r="T6349" s="50">
        <v>6.04</v>
      </c>
      <c r="U6349" s="50">
        <v>5.7</v>
      </c>
      <c r="V6349" s="50">
        <v>4.6749999999999998</v>
      </c>
      <c r="W6349" s="50" t="s">
        <v>311</v>
      </c>
      <c r="X6349" s="50">
        <v>2.8149999999999999</v>
      </c>
      <c r="Y6349" s="50">
        <v>1.1279999999999999</v>
      </c>
      <c r="Z6349" s="50">
        <v>0.30499999999999999</v>
      </c>
      <c r="AA6349" s="50">
        <v>0.03</v>
      </c>
      <c r="AB6349" s="50">
        <v>2E-3</v>
      </c>
      <c r="AC6349" s="50" t="str">
        <f t="shared" si="401"/>
        <v>Micronesia (Fed. States of)-2075</v>
      </c>
      <c r="AD6349" s="51">
        <f t="shared" si="402"/>
        <v>81.350000000000009</v>
      </c>
      <c r="AE6349" s="15">
        <f t="shared" si="403"/>
        <v>0.55151813153042406</v>
      </c>
      <c r="AF6349">
        <f t="shared" si="404"/>
        <v>0.19612209891869861</v>
      </c>
    </row>
    <row r="6350" spans="1:32" x14ac:dyDescent="0.25">
      <c r="A6350" s="59">
        <v>6333</v>
      </c>
      <c r="B6350" s="60" t="s">
        <v>309</v>
      </c>
      <c r="C6350" s="61" t="s">
        <v>458</v>
      </c>
      <c r="D6350" s="62"/>
      <c r="E6350" s="62">
        <v>499</v>
      </c>
      <c r="F6350" s="62">
        <v>2075</v>
      </c>
      <c r="G6350" s="50">
        <v>23.247</v>
      </c>
      <c r="H6350" s="50">
        <v>23.853000000000002</v>
      </c>
      <c r="I6350" s="50">
        <v>24.494</v>
      </c>
      <c r="J6350" s="50">
        <v>25.137</v>
      </c>
      <c r="K6350" s="50">
        <v>25.776</v>
      </c>
      <c r="L6350" s="50">
        <v>26.466999999999999</v>
      </c>
      <c r="M6350" s="50">
        <v>27.215</v>
      </c>
      <c r="N6350" s="50">
        <v>27.920999999999999</v>
      </c>
      <c r="O6350" s="50">
        <v>28.597000000000001</v>
      </c>
      <c r="P6350" s="50">
        <v>29.465</v>
      </c>
      <c r="Q6350" s="50">
        <v>30.456</v>
      </c>
      <c r="R6350" s="50">
        <v>31.696000000000002</v>
      </c>
      <c r="S6350" s="50">
        <v>33.203000000000003</v>
      </c>
      <c r="T6350" s="50">
        <v>34.357999999999997</v>
      </c>
      <c r="U6350" s="50">
        <v>32.47</v>
      </c>
      <c r="V6350" s="50">
        <v>31.414999999999999</v>
      </c>
      <c r="W6350" s="50" t="s">
        <v>311</v>
      </c>
      <c r="X6350" s="50">
        <v>27.643999999999998</v>
      </c>
      <c r="Y6350" s="50">
        <v>19.77</v>
      </c>
      <c r="Z6350" s="50">
        <v>11.651999999999999</v>
      </c>
      <c r="AA6350" s="50">
        <v>4.0010000000000003</v>
      </c>
      <c r="AB6350" s="50">
        <v>0.82199999999999995</v>
      </c>
      <c r="AC6350" s="50" t="str">
        <f t="shared" si="401"/>
        <v>Montenegro-2075</v>
      </c>
      <c r="AD6350" s="51">
        <f t="shared" si="402"/>
        <v>285.93299999999999</v>
      </c>
      <c r="AE6350" s="15">
        <f t="shared" si="403"/>
        <v>0.81741526861187763</v>
      </c>
      <c r="AF6350">
        <f t="shared" si="404"/>
        <v>0.45348183493834027</v>
      </c>
    </row>
    <row r="6351" spans="1:32" x14ac:dyDescent="0.25">
      <c r="A6351" s="59">
        <v>6334</v>
      </c>
      <c r="B6351" s="60" t="s">
        <v>309</v>
      </c>
      <c r="C6351" s="61" t="s">
        <v>459</v>
      </c>
      <c r="D6351" s="62"/>
      <c r="E6351" s="62">
        <v>504</v>
      </c>
      <c r="F6351" s="62">
        <v>2075</v>
      </c>
      <c r="G6351" s="50">
        <v>2338.3220000000001</v>
      </c>
      <c r="H6351" s="50">
        <v>2382.7179999999998</v>
      </c>
      <c r="I6351" s="50">
        <v>2446.527</v>
      </c>
      <c r="J6351" s="50">
        <v>2513.873</v>
      </c>
      <c r="K6351" s="50">
        <v>2568.4960000000001</v>
      </c>
      <c r="L6351" s="50">
        <v>2618.1410000000001</v>
      </c>
      <c r="M6351" s="50">
        <v>2651.5129999999999</v>
      </c>
      <c r="N6351" s="50">
        <v>2663.0630000000001</v>
      </c>
      <c r="O6351" s="50">
        <v>2691.5970000000002</v>
      </c>
      <c r="P6351" s="50">
        <v>2770.163</v>
      </c>
      <c r="Q6351" s="50">
        <v>2892.239</v>
      </c>
      <c r="R6351" s="50">
        <v>3008.5230000000001</v>
      </c>
      <c r="S6351" s="50">
        <v>3061.8919999999998</v>
      </c>
      <c r="T6351" s="50">
        <v>2723.0430000000001</v>
      </c>
      <c r="U6351" s="50">
        <v>2507.489</v>
      </c>
      <c r="V6351" s="50">
        <v>2285.8580000000002</v>
      </c>
      <c r="W6351" s="50" t="s">
        <v>311</v>
      </c>
      <c r="X6351" s="50">
        <v>2074.703</v>
      </c>
      <c r="Y6351" s="50">
        <v>1434.8409999999999</v>
      </c>
      <c r="Z6351" s="50">
        <v>729.54700000000003</v>
      </c>
      <c r="AA6351" s="50">
        <v>215.45</v>
      </c>
      <c r="AB6351" s="50">
        <v>28.864000000000001</v>
      </c>
      <c r="AC6351" s="50" t="str">
        <f t="shared" si="401"/>
        <v>Morocco-2075</v>
      </c>
      <c r="AD6351" s="51">
        <f t="shared" si="402"/>
        <v>27439.500000000004</v>
      </c>
      <c r="AE6351" s="15">
        <f t="shared" si="403"/>
        <v>0.69853175167185988</v>
      </c>
      <c r="AF6351">
        <f t="shared" si="404"/>
        <v>0.34674406241938971</v>
      </c>
    </row>
    <row r="6352" spans="1:32" x14ac:dyDescent="0.25">
      <c r="A6352" s="59">
        <v>6335</v>
      </c>
      <c r="B6352" s="60" t="s">
        <v>309</v>
      </c>
      <c r="C6352" s="61" t="s">
        <v>460</v>
      </c>
      <c r="D6352" s="62"/>
      <c r="E6352" s="62">
        <v>508</v>
      </c>
      <c r="F6352" s="62">
        <v>2075</v>
      </c>
      <c r="G6352" s="50">
        <v>9796.1059999999998</v>
      </c>
      <c r="H6352" s="50">
        <v>9575.7450000000008</v>
      </c>
      <c r="I6352" s="50">
        <v>9314.0519999999997</v>
      </c>
      <c r="J6352" s="50">
        <v>8999.0159999999996</v>
      </c>
      <c r="K6352" s="50">
        <v>8607.643</v>
      </c>
      <c r="L6352" s="50">
        <v>8166.7809999999999</v>
      </c>
      <c r="M6352" s="50">
        <v>7688.3890000000001</v>
      </c>
      <c r="N6352" s="50">
        <v>7157.8440000000001</v>
      </c>
      <c r="O6352" s="50">
        <v>6567.2309999999998</v>
      </c>
      <c r="P6352" s="50">
        <v>5897.576</v>
      </c>
      <c r="Q6352" s="50">
        <v>5175.83</v>
      </c>
      <c r="R6352" s="50">
        <v>4457.5190000000002</v>
      </c>
      <c r="S6352" s="50">
        <v>3803.6210000000001</v>
      </c>
      <c r="T6352" s="50">
        <v>3089.527</v>
      </c>
      <c r="U6352" s="50">
        <v>2336.0970000000002</v>
      </c>
      <c r="V6352" s="50">
        <v>1575.0809999999999</v>
      </c>
      <c r="W6352" s="50" t="s">
        <v>311</v>
      </c>
      <c r="X6352" s="50">
        <v>909.48</v>
      </c>
      <c r="Y6352" s="50">
        <v>413.52600000000001</v>
      </c>
      <c r="Z6352" s="50">
        <v>136.80500000000001</v>
      </c>
      <c r="AA6352" s="50">
        <v>27.568999999999999</v>
      </c>
      <c r="AB6352" s="50">
        <v>3.121</v>
      </c>
      <c r="AC6352" s="50" t="str">
        <f t="shared" si="401"/>
        <v>Mozambique-2075</v>
      </c>
      <c r="AD6352" s="51">
        <f t="shared" si="402"/>
        <v>66521.45</v>
      </c>
      <c r="AE6352" s="15">
        <f t="shared" si="403"/>
        <v>0.55887400229550022</v>
      </c>
      <c r="AF6352">
        <f t="shared" si="404"/>
        <v>8.9186451806931313E-2</v>
      </c>
    </row>
    <row r="6353" spans="1:32" x14ac:dyDescent="0.25">
      <c r="A6353" s="59">
        <v>6336</v>
      </c>
      <c r="B6353" s="60" t="s">
        <v>309</v>
      </c>
      <c r="C6353" s="61" t="s">
        <v>461</v>
      </c>
      <c r="D6353" s="62"/>
      <c r="E6353" s="62">
        <v>104</v>
      </c>
      <c r="F6353" s="62">
        <v>2075</v>
      </c>
      <c r="G6353" s="50">
        <v>3344.1350000000002</v>
      </c>
      <c r="H6353" s="50">
        <v>3445.058</v>
      </c>
      <c r="I6353" s="50">
        <v>3547.5540000000001</v>
      </c>
      <c r="J6353" s="50">
        <v>3616.2710000000002</v>
      </c>
      <c r="K6353" s="50">
        <v>3655.0659999999998</v>
      </c>
      <c r="L6353" s="50">
        <v>3705.9960000000001</v>
      </c>
      <c r="M6353" s="50">
        <v>3811.9119999999998</v>
      </c>
      <c r="N6353" s="50">
        <v>3959.6120000000001</v>
      </c>
      <c r="O6353" s="50">
        <v>4077.0189999999998</v>
      </c>
      <c r="P6353" s="50">
        <v>4113.6310000000003</v>
      </c>
      <c r="Q6353" s="50">
        <v>4027.5120000000002</v>
      </c>
      <c r="R6353" s="50">
        <v>3861.9810000000002</v>
      </c>
      <c r="S6353" s="50">
        <v>3662.1370000000002</v>
      </c>
      <c r="T6353" s="50">
        <v>3560.13</v>
      </c>
      <c r="U6353" s="50">
        <v>3228.056</v>
      </c>
      <c r="V6353" s="50">
        <v>2286.0390000000002</v>
      </c>
      <c r="W6353" s="50" t="s">
        <v>311</v>
      </c>
      <c r="X6353" s="50">
        <v>1348.587</v>
      </c>
      <c r="Y6353" s="50">
        <v>597.95299999999997</v>
      </c>
      <c r="Z6353" s="50">
        <v>178.256</v>
      </c>
      <c r="AA6353" s="50">
        <v>30.51</v>
      </c>
      <c r="AB6353" s="50">
        <v>2.726</v>
      </c>
      <c r="AC6353" s="50" t="str">
        <f t="shared" si="401"/>
        <v>Myanmar-2075</v>
      </c>
      <c r="AD6353" s="51">
        <f t="shared" si="402"/>
        <v>38491.137000000002</v>
      </c>
      <c r="AE6353" s="15">
        <f t="shared" si="403"/>
        <v>0.56036287002901475</v>
      </c>
      <c r="AF6353">
        <f t="shared" si="404"/>
        <v>0.23003775875276508</v>
      </c>
    </row>
    <row r="6354" spans="1:32" x14ac:dyDescent="0.25">
      <c r="A6354" s="59">
        <v>6337</v>
      </c>
      <c r="B6354" s="60" t="s">
        <v>309</v>
      </c>
      <c r="C6354" s="61" t="s">
        <v>462</v>
      </c>
      <c r="D6354" s="62"/>
      <c r="E6354" s="62">
        <v>516</v>
      </c>
      <c r="F6354" s="62">
        <v>2075</v>
      </c>
      <c r="G6354" s="50">
        <v>366.89600000000002</v>
      </c>
      <c r="H6354" s="50">
        <v>371.47</v>
      </c>
      <c r="I6354" s="50">
        <v>376.565</v>
      </c>
      <c r="J6354" s="50">
        <v>381.90100000000001</v>
      </c>
      <c r="K6354" s="50">
        <v>386.358</v>
      </c>
      <c r="L6354" s="50">
        <v>387.096</v>
      </c>
      <c r="M6354" s="50">
        <v>381.69900000000001</v>
      </c>
      <c r="N6354" s="50">
        <v>371.26499999999999</v>
      </c>
      <c r="O6354" s="50">
        <v>359.76100000000002</v>
      </c>
      <c r="P6354" s="50">
        <v>348.42599999999999</v>
      </c>
      <c r="Q6354" s="50">
        <v>335.15</v>
      </c>
      <c r="R6354" s="50">
        <v>314.642</v>
      </c>
      <c r="S6354" s="50">
        <v>284.108</v>
      </c>
      <c r="T6354" s="50">
        <v>227.58799999999999</v>
      </c>
      <c r="U6354" s="50">
        <v>186.042</v>
      </c>
      <c r="V6354" s="50">
        <v>146.374</v>
      </c>
      <c r="W6354" s="50" t="s">
        <v>311</v>
      </c>
      <c r="X6354" s="50">
        <v>97.397000000000006</v>
      </c>
      <c r="Y6354" s="50">
        <v>45.847999999999999</v>
      </c>
      <c r="Z6354" s="50">
        <v>14.69</v>
      </c>
      <c r="AA6354" s="50">
        <v>3.1280000000000001</v>
      </c>
      <c r="AB6354" s="50">
        <v>0.36799999999999999</v>
      </c>
      <c r="AC6354" s="50" t="str">
        <f t="shared" si="401"/>
        <v>Namibia-2075</v>
      </c>
      <c r="AD6354" s="51">
        <f t="shared" si="402"/>
        <v>3550.4059999999999</v>
      </c>
      <c r="AE6354" s="15">
        <f t="shared" si="403"/>
        <v>0.51722704389300822</v>
      </c>
      <c r="AF6354">
        <f t="shared" si="404"/>
        <v>0.15463727486353079</v>
      </c>
    </row>
    <row r="6355" spans="1:32" x14ac:dyDescent="0.25">
      <c r="A6355" s="59">
        <v>6338</v>
      </c>
      <c r="B6355" s="60" t="s">
        <v>309</v>
      </c>
      <c r="C6355" s="61" t="s">
        <v>463</v>
      </c>
      <c r="D6355" s="62"/>
      <c r="E6355" s="62">
        <v>528</v>
      </c>
      <c r="F6355" s="62">
        <v>2075</v>
      </c>
      <c r="G6355" s="50">
        <v>821.64800000000002</v>
      </c>
      <c r="H6355" s="50">
        <v>841.08100000000002</v>
      </c>
      <c r="I6355" s="50">
        <v>859.197</v>
      </c>
      <c r="J6355" s="50">
        <v>872.274</v>
      </c>
      <c r="K6355" s="50">
        <v>882.226</v>
      </c>
      <c r="L6355" s="50">
        <v>890.702</v>
      </c>
      <c r="M6355" s="50">
        <v>910.13400000000001</v>
      </c>
      <c r="N6355" s="50">
        <v>942.67700000000002</v>
      </c>
      <c r="O6355" s="50">
        <v>975.15499999999997</v>
      </c>
      <c r="P6355" s="50">
        <v>994.83900000000006</v>
      </c>
      <c r="Q6355" s="50">
        <v>995.96799999999996</v>
      </c>
      <c r="R6355" s="50">
        <v>975.97</v>
      </c>
      <c r="S6355" s="50">
        <v>951.84900000000005</v>
      </c>
      <c r="T6355" s="50">
        <v>975.30499999999995</v>
      </c>
      <c r="U6355" s="50">
        <v>1013.453</v>
      </c>
      <c r="V6355" s="50">
        <v>951.60900000000004</v>
      </c>
      <c r="W6355" s="50" t="s">
        <v>311</v>
      </c>
      <c r="X6355" s="50">
        <v>883.09299999999996</v>
      </c>
      <c r="Y6355" s="50">
        <v>690.51400000000001</v>
      </c>
      <c r="Z6355" s="50">
        <v>392.93200000000002</v>
      </c>
      <c r="AA6355" s="50">
        <v>145.614</v>
      </c>
      <c r="AB6355" s="50">
        <v>33.478000000000002</v>
      </c>
      <c r="AC6355" s="50" t="str">
        <f t="shared" ref="AC6355:AC6418" si="405">C6355&amp;"-"&amp;F6355</f>
        <v>Netherlands-2075</v>
      </c>
      <c r="AD6355" s="51">
        <f t="shared" ref="AD6355:AD6418" si="406">SUM(J6355:S6355)</f>
        <v>9391.7939999999999</v>
      </c>
      <c r="AE6355" s="15">
        <f t="shared" ref="AE6355:AE6418" si="407">IF(W6355="…",SUM(G6355:I6355,T6355:V6355,X6355:AB6355)/SUM(J6355:S6355),SUM(G6355:I6355,T6355:W6355)/SUM(J6355:S6355))</f>
        <v>0.81006078284936822</v>
      </c>
      <c r="AF6355">
        <f t="shared" ref="AF6355:AF6418" si="408">IF(W6355="…",SUM(T6355:V6355,X6355:AB6355)/SUM(G6355:S6355),SUM(T6355:W6355)/SUM(G6355:S6355))</f>
        <v>0.42690259633431027</v>
      </c>
    </row>
    <row r="6356" spans="1:32" x14ac:dyDescent="0.25">
      <c r="A6356" s="59">
        <v>6339</v>
      </c>
      <c r="B6356" s="60" t="s">
        <v>309</v>
      </c>
      <c r="C6356" s="61" t="s">
        <v>382</v>
      </c>
      <c r="D6356" s="62"/>
      <c r="E6356" s="62">
        <v>540</v>
      </c>
      <c r="F6356" s="62">
        <v>2075</v>
      </c>
      <c r="G6356" s="50">
        <v>22.242000000000001</v>
      </c>
      <c r="H6356" s="50">
        <v>22.433</v>
      </c>
      <c r="I6356" s="50">
        <v>22.635999999999999</v>
      </c>
      <c r="J6356" s="50">
        <v>23.15</v>
      </c>
      <c r="K6356" s="50">
        <v>23.891999999999999</v>
      </c>
      <c r="L6356" s="50">
        <v>24.55</v>
      </c>
      <c r="M6356" s="50">
        <v>25.062000000000001</v>
      </c>
      <c r="N6356" s="50">
        <v>25.574999999999999</v>
      </c>
      <c r="O6356" s="50">
        <v>26.056999999999999</v>
      </c>
      <c r="P6356" s="50">
        <v>26.306000000000001</v>
      </c>
      <c r="Q6356" s="50">
        <v>26.248000000000001</v>
      </c>
      <c r="R6356" s="50">
        <v>25.939</v>
      </c>
      <c r="S6356" s="50">
        <v>25.228999999999999</v>
      </c>
      <c r="T6356" s="50">
        <v>23.372</v>
      </c>
      <c r="U6356" s="50">
        <v>22.309000000000001</v>
      </c>
      <c r="V6356" s="50">
        <v>20.559000000000001</v>
      </c>
      <c r="W6356" s="50" t="s">
        <v>311</v>
      </c>
      <c r="X6356" s="50">
        <v>17.483000000000001</v>
      </c>
      <c r="Y6356" s="50">
        <v>11.002000000000001</v>
      </c>
      <c r="Z6356" s="50">
        <v>5.3310000000000004</v>
      </c>
      <c r="AA6356" s="50">
        <v>2.1909999999999998</v>
      </c>
      <c r="AB6356" s="50">
        <v>0.64600000000000002</v>
      </c>
      <c r="AC6356" s="50" t="str">
        <f t="shared" si="405"/>
        <v>New Caledonia-2075</v>
      </c>
      <c r="AD6356" s="51">
        <f t="shared" si="406"/>
        <v>252.00799999999998</v>
      </c>
      <c r="AE6356" s="15">
        <f t="shared" si="407"/>
        <v>0.67539125742039929</v>
      </c>
      <c r="AF6356">
        <f t="shared" si="408"/>
        <v>0.32222636297871404</v>
      </c>
    </row>
    <row r="6357" spans="1:32" x14ac:dyDescent="0.25">
      <c r="A6357" s="59">
        <v>6340</v>
      </c>
      <c r="B6357" s="60" t="s">
        <v>309</v>
      </c>
      <c r="C6357" s="61" t="s">
        <v>464</v>
      </c>
      <c r="D6357" s="62"/>
      <c r="E6357" s="62">
        <v>554</v>
      </c>
      <c r="F6357" s="62">
        <v>2075</v>
      </c>
      <c r="G6357" s="50">
        <v>302.11200000000002</v>
      </c>
      <c r="H6357" s="50">
        <v>306.904</v>
      </c>
      <c r="I6357" s="50">
        <v>313.07</v>
      </c>
      <c r="J6357" s="50">
        <v>319.92</v>
      </c>
      <c r="K6357" s="50">
        <v>326.245</v>
      </c>
      <c r="L6357" s="50">
        <v>332.23700000000002</v>
      </c>
      <c r="M6357" s="50">
        <v>338.226</v>
      </c>
      <c r="N6357" s="50">
        <v>342.91699999999997</v>
      </c>
      <c r="O6357" s="50">
        <v>348.94200000000001</v>
      </c>
      <c r="P6357" s="50">
        <v>355.54399999999998</v>
      </c>
      <c r="Q6357" s="50">
        <v>358.27800000000002</v>
      </c>
      <c r="R6357" s="50">
        <v>355.98399999999998</v>
      </c>
      <c r="S6357" s="50">
        <v>351.00799999999998</v>
      </c>
      <c r="T6357" s="50">
        <v>349.59500000000003</v>
      </c>
      <c r="U6357" s="50">
        <v>319.69299999999998</v>
      </c>
      <c r="V6357" s="50">
        <v>320.13299999999998</v>
      </c>
      <c r="W6357" s="50" t="s">
        <v>311</v>
      </c>
      <c r="X6357" s="50">
        <v>303.62599999999998</v>
      </c>
      <c r="Y6357" s="50">
        <v>226.083</v>
      </c>
      <c r="Z6357" s="50">
        <v>126.605</v>
      </c>
      <c r="AA6357" s="50">
        <v>42.345999999999997</v>
      </c>
      <c r="AB6357" s="50">
        <v>7.1189999999999998</v>
      </c>
      <c r="AC6357" s="50" t="str">
        <f t="shared" si="405"/>
        <v>New Zealand-2075</v>
      </c>
      <c r="AD6357" s="51">
        <f t="shared" si="406"/>
        <v>3429.3009999999999</v>
      </c>
      <c r="AE6357" s="15">
        <f t="shared" si="407"/>
        <v>0.76321267803555304</v>
      </c>
      <c r="AF6357">
        <f t="shared" si="408"/>
        <v>0.38957693259643417</v>
      </c>
    </row>
    <row r="6358" spans="1:32" x14ac:dyDescent="0.25">
      <c r="A6358" s="59">
        <v>6341</v>
      </c>
      <c r="B6358" s="60" t="s">
        <v>309</v>
      </c>
      <c r="C6358" s="61" t="s">
        <v>465</v>
      </c>
      <c r="D6358" s="62"/>
      <c r="E6358" s="62">
        <v>558</v>
      </c>
      <c r="F6358" s="62">
        <v>2075</v>
      </c>
      <c r="G6358" s="50">
        <v>359.49299999999999</v>
      </c>
      <c r="H6358" s="50">
        <v>370.31900000000002</v>
      </c>
      <c r="I6358" s="50">
        <v>380.60300000000001</v>
      </c>
      <c r="J6358" s="50">
        <v>390.75799999999998</v>
      </c>
      <c r="K6358" s="50">
        <v>402.36099999999999</v>
      </c>
      <c r="L6358" s="50">
        <v>414.09800000000001</v>
      </c>
      <c r="M6358" s="50">
        <v>427.12200000000001</v>
      </c>
      <c r="N6358" s="50">
        <v>440.58</v>
      </c>
      <c r="O6358" s="50">
        <v>454.774</v>
      </c>
      <c r="P6358" s="50">
        <v>471.84100000000001</v>
      </c>
      <c r="Q6358" s="50">
        <v>489.42500000000001</v>
      </c>
      <c r="R6358" s="50">
        <v>505.69299999999998</v>
      </c>
      <c r="S6358" s="50">
        <v>509.02499999999998</v>
      </c>
      <c r="T6358" s="50">
        <v>499.79599999999999</v>
      </c>
      <c r="U6358" s="50">
        <v>462.23899999999998</v>
      </c>
      <c r="V6358" s="50">
        <v>426.93799999999999</v>
      </c>
      <c r="W6358" s="50" t="s">
        <v>311</v>
      </c>
      <c r="X6358" s="50">
        <v>364.80399999999997</v>
      </c>
      <c r="Y6358" s="50">
        <v>270.15600000000001</v>
      </c>
      <c r="Z6358" s="50">
        <v>158.18600000000001</v>
      </c>
      <c r="AA6358" s="50">
        <v>65.962999999999994</v>
      </c>
      <c r="AB6358" s="50">
        <v>21.492999999999999</v>
      </c>
      <c r="AC6358" s="50" t="str">
        <f t="shared" si="405"/>
        <v>Nicaragua-2075</v>
      </c>
      <c r="AD6358" s="51">
        <f t="shared" si="406"/>
        <v>4505.6769999999997</v>
      </c>
      <c r="AE6358" s="15">
        <f t="shared" si="407"/>
        <v>0.75016251719774862</v>
      </c>
      <c r="AF6358">
        <f t="shared" si="408"/>
        <v>0.40411998236496133</v>
      </c>
    </row>
    <row r="6359" spans="1:32" x14ac:dyDescent="0.25">
      <c r="A6359" s="59">
        <v>6342</v>
      </c>
      <c r="B6359" s="60" t="s">
        <v>309</v>
      </c>
      <c r="C6359" s="61" t="s">
        <v>466</v>
      </c>
      <c r="D6359" s="62"/>
      <c r="E6359" s="62">
        <v>566</v>
      </c>
      <c r="F6359" s="62">
        <v>2075</v>
      </c>
      <c r="G6359" s="50">
        <v>60017.675999999999</v>
      </c>
      <c r="H6359" s="50">
        <v>58551.601999999999</v>
      </c>
      <c r="I6359" s="50">
        <v>56741.548999999999</v>
      </c>
      <c r="J6359" s="50">
        <v>54675.605000000003</v>
      </c>
      <c r="K6359" s="50">
        <v>52382.957000000002</v>
      </c>
      <c r="L6359" s="50">
        <v>49646.809000000001</v>
      </c>
      <c r="M6359" s="50">
        <v>46617.35</v>
      </c>
      <c r="N6359" s="50">
        <v>43180.194000000003</v>
      </c>
      <c r="O6359" s="50">
        <v>39310.232000000004</v>
      </c>
      <c r="P6359" s="50">
        <v>35173.226000000002</v>
      </c>
      <c r="Q6359" s="50">
        <v>30945.753000000001</v>
      </c>
      <c r="R6359" s="50">
        <v>26739.773000000001</v>
      </c>
      <c r="S6359" s="50">
        <v>22325.274000000001</v>
      </c>
      <c r="T6359" s="50">
        <v>17149.356</v>
      </c>
      <c r="U6359" s="50">
        <v>11915.896000000001</v>
      </c>
      <c r="V6359" s="50">
        <v>7016.6819999999998</v>
      </c>
      <c r="W6359" s="50" t="s">
        <v>311</v>
      </c>
      <c r="X6359" s="50">
        <v>3311.1379999999999</v>
      </c>
      <c r="Y6359" s="50">
        <v>1110.9280000000001</v>
      </c>
      <c r="Z6359" s="50">
        <v>219.46299999999999</v>
      </c>
      <c r="AA6359" s="50">
        <v>21.977</v>
      </c>
      <c r="AB6359" s="50">
        <v>1.137</v>
      </c>
      <c r="AC6359" s="50" t="str">
        <f t="shared" si="405"/>
        <v>Nigeria-2075</v>
      </c>
      <c r="AD6359" s="51">
        <f t="shared" si="406"/>
        <v>400997.17300000007</v>
      </c>
      <c r="AE6359" s="15">
        <f t="shared" si="407"/>
        <v>0.5388003171782958</v>
      </c>
      <c r="AF6359">
        <f t="shared" si="408"/>
        <v>7.070277872248866E-2</v>
      </c>
    </row>
    <row r="6360" spans="1:32" x14ac:dyDescent="0.25">
      <c r="A6360" s="59">
        <v>6343</v>
      </c>
      <c r="B6360" s="60" t="s">
        <v>309</v>
      </c>
      <c r="C6360" s="61" t="s">
        <v>467</v>
      </c>
      <c r="D6360" s="62">
        <v>16</v>
      </c>
      <c r="E6360" s="62">
        <v>578</v>
      </c>
      <c r="F6360" s="62">
        <v>2075</v>
      </c>
      <c r="G6360" s="50">
        <v>396.46</v>
      </c>
      <c r="H6360" s="50">
        <v>396.98200000000003</v>
      </c>
      <c r="I6360" s="50">
        <v>397.214</v>
      </c>
      <c r="J6360" s="50">
        <v>405.226</v>
      </c>
      <c r="K6360" s="50">
        <v>419.697</v>
      </c>
      <c r="L6360" s="50">
        <v>431.91199999999998</v>
      </c>
      <c r="M6360" s="50">
        <v>440.98599999999999</v>
      </c>
      <c r="N6360" s="50">
        <v>448.68900000000002</v>
      </c>
      <c r="O6360" s="50">
        <v>454.87900000000002</v>
      </c>
      <c r="P6360" s="50">
        <v>457.80700000000002</v>
      </c>
      <c r="Q6360" s="50">
        <v>454.50900000000001</v>
      </c>
      <c r="R6360" s="50">
        <v>442.666</v>
      </c>
      <c r="S6360" s="50">
        <v>422.46499999999997</v>
      </c>
      <c r="T6360" s="50">
        <v>422.24599999999998</v>
      </c>
      <c r="U6360" s="50">
        <v>398.46</v>
      </c>
      <c r="V6360" s="50">
        <v>385</v>
      </c>
      <c r="W6360" s="50" t="s">
        <v>311</v>
      </c>
      <c r="X6360" s="50">
        <v>345.57299999999998</v>
      </c>
      <c r="Y6360" s="50">
        <v>268.50799999999998</v>
      </c>
      <c r="Z6360" s="50">
        <v>152.11099999999999</v>
      </c>
      <c r="AA6360" s="50">
        <v>51.210999999999999</v>
      </c>
      <c r="AB6360" s="50">
        <v>9.7059999999999995</v>
      </c>
      <c r="AC6360" s="50" t="str">
        <f t="shared" si="405"/>
        <v>Norway-2075</v>
      </c>
      <c r="AD6360" s="51">
        <f t="shared" si="406"/>
        <v>4378.8360000000002</v>
      </c>
      <c r="AE6360" s="15">
        <f t="shared" si="407"/>
        <v>0.7361479169350027</v>
      </c>
      <c r="AF6360">
        <f t="shared" si="408"/>
        <v>0.3649910979313733</v>
      </c>
    </row>
    <row r="6361" spans="1:32" x14ac:dyDescent="0.25">
      <c r="A6361" s="59">
        <v>6344</v>
      </c>
      <c r="B6361" s="60" t="s">
        <v>309</v>
      </c>
      <c r="C6361" s="61" t="s">
        <v>468</v>
      </c>
      <c r="D6361" s="62"/>
      <c r="E6361" s="62">
        <v>512</v>
      </c>
      <c r="F6361" s="62">
        <v>2075</v>
      </c>
      <c r="G6361" s="50">
        <v>297.81400000000002</v>
      </c>
      <c r="H6361" s="50">
        <v>295.98899999999998</v>
      </c>
      <c r="I6361" s="50">
        <v>301.37</v>
      </c>
      <c r="J6361" s="50">
        <v>317.12299999999999</v>
      </c>
      <c r="K6361" s="50">
        <v>359.54500000000002</v>
      </c>
      <c r="L6361" s="50">
        <v>412.56099999999998</v>
      </c>
      <c r="M6361" s="50">
        <v>435.20100000000002</v>
      </c>
      <c r="N6361" s="50">
        <v>428.21800000000002</v>
      </c>
      <c r="O6361" s="50">
        <v>415.262</v>
      </c>
      <c r="P6361" s="50">
        <v>416.2</v>
      </c>
      <c r="Q6361" s="50">
        <v>449.613</v>
      </c>
      <c r="R6361" s="50">
        <v>495.50099999999998</v>
      </c>
      <c r="S6361" s="50">
        <v>497.81599999999997</v>
      </c>
      <c r="T6361" s="50">
        <v>443.41399999999999</v>
      </c>
      <c r="U6361" s="50">
        <v>384.03800000000001</v>
      </c>
      <c r="V6361" s="50">
        <v>371.33</v>
      </c>
      <c r="W6361" s="50" t="s">
        <v>311</v>
      </c>
      <c r="X6361" s="50">
        <v>338.20299999999997</v>
      </c>
      <c r="Y6361" s="50">
        <v>243.041</v>
      </c>
      <c r="Z6361" s="50">
        <v>120.88</v>
      </c>
      <c r="AA6361" s="50">
        <v>45.631999999999998</v>
      </c>
      <c r="AB6361" s="50">
        <v>11.125</v>
      </c>
      <c r="AC6361" s="50" t="str">
        <f t="shared" si="405"/>
        <v>Oman-2075</v>
      </c>
      <c r="AD6361" s="51">
        <f t="shared" si="406"/>
        <v>4227.04</v>
      </c>
      <c r="AE6361" s="15">
        <f t="shared" si="407"/>
        <v>0.67490158597978733</v>
      </c>
      <c r="AF6361">
        <f t="shared" si="408"/>
        <v>0.3821908616451522</v>
      </c>
    </row>
    <row r="6362" spans="1:32" x14ac:dyDescent="0.25">
      <c r="A6362" s="59">
        <v>6345</v>
      </c>
      <c r="B6362" s="60" t="s">
        <v>309</v>
      </c>
      <c r="C6362" s="61" t="s">
        <v>469</v>
      </c>
      <c r="D6362" s="62"/>
      <c r="E6362" s="62">
        <v>586</v>
      </c>
      <c r="F6362" s="62">
        <v>2075</v>
      </c>
      <c r="G6362" s="50">
        <v>22551.518</v>
      </c>
      <c r="H6362" s="50">
        <v>22898.99</v>
      </c>
      <c r="I6362" s="50">
        <v>23237.243999999999</v>
      </c>
      <c r="J6362" s="50">
        <v>23618.927</v>
      </c>
      <c r="K6362" s="50">
        <v>24132.93</v>
      </c>
      <c r="L6362" s="50">
        <v>24650.905999999999</v>
      </c>
      <c r="M6362" s="50">
        <v>24769.831999999999</v>
      </c>
      <c r="N6362" s="50">
        <v>24281.027999999998</v>
      </c>
      <c r="O6362" s="50">
        <v>23453.530999999999</v>
      </c>
      <c r="P6362" s="50">
        <v>22859.992999999999</v>
      </c>
      <c r="Q6362" s="50">
        <v>22527.065999999999</v>
      </c>
      <c r="R6362" s="50">
        <v>21778.446</v>
      </c>
      <c r="S6362" s="50">
        <v>19961.026999999998</v>
      </c>
      <c r="T6362" s="50">
        <v>16376.996999999999</v>
      </c>
      <c r="U6362" s="50">
        <v>12398.008</v>
      </c>
      <c r="V6362" s="50">
        <v>9528.1180000000004</v>
      </c>
      <c r="W6362" s="50" t="s">
        <v>311</v>
      </c>
      <c r="X6362" s="50">
        <v>5936.2209999999995</v>
      </c>
      <c r="Y6362" s="50">
        <v>2689.415</v>
      </c>
      <c r="Z6362" s="50">
        <v>707.97799999999995</v>
      </c>
      <c r="AA6362" s="50">
        <v>102.054</v>
      </c>
      <c r="AB6362" s="50">
        <v>7.8250000000000002</v>
      </c>
      <c r="AC6362" s="50" t="str">
        <f t="shared" si="405"/>
        <v>Pakistan-2075</v>
      </c>
      <c r="AD6362" s="51">
        <f t="shared" si="406"/>
        <v>232033.68599999996</v>
      </c>
      <c r="AE6362" s="15">
        <f t="shared" si="407"/>
        <v>0.50179941545211693</v>
      </c>
      <c r="AF6362">
        <f t="shared" si="408"/>
        <v>0.15877356904631454</v>
      </c>
    </row>
    <row r="6363" spans="1:32" x14ac:dyDescent="0.25">
      <c r="A6363" s="59">
        <v>6346</v>
      </c>
      <c r="B6363" s="60" t="s">
        <v>309</v>
      </c>
      <c r="C6363" s="61" t="s">
        <v>470</v>
      </c>
      <c r="D6363" s="62"/>
      <c r="E6363" s="62">
        <v>591</v>
      </c>
      <c r="F6363" s="62">
        <v>2075</v>
      </c>
      <c r="G6363" s="50">
        <v>345.71300000000002</v>
      </c>
      <c r="H6363" s="50">
        <v>351.57299999999998</v>
      </c>
      <c r="I6363" s="50">
        <v>358.28</v>
      </c>
      <c r="J6363" s="50">
        <v>365.10500000000002</v>
      </c>
      <c r="K6363" s="50">
        <v>372.697</v>
      </c>
      <c r="L6363" s="50">
        <v>380.40800000000002</v>
      </c>
      <c r="M6363" s="50">
        <v>387.024</v>
      </c>
      <c r="N6363" s="50">
        <v>391.64800000000002</v>
      </c>
      <c r="O6363" s="50">
        <v>394.815</v>
      </c>
      <c r="P6363" s="50">
        <v>394.53500000000003</v>
      </c>
      <c r="Q6363" s="50">
        <v>390.21499999999997</v>
      </c>
      <c r="R6363" s="50">
        <v>383.73200000000003</v>
      </c>
      <c r="S6363" s="50">
        <v>375.22</v>
      </c>
      <c r="T6363" s="50">
        <v>349.08699999999999</v>
      </c>
      <c r="U6363" s="50">
        <v>319.14499999999998</v>
      </c>
      <c r="V6363" s="50">
        <v>285.69</v>
      </c>
      <c r="W6363" s="50" t="s">
        <v>311</v>
      </c>
      <c r="X6363" s="50">
        <v>233.786</v>
      </c>
      <c r="Y6363" s="50">
        <v>176.84200000000001</v>
      </c>
      <c r="Z6363" s="50">
        <v>111.79900000000001</v>
      </c>
      <c r="AA6363" s="50">
        <v>54.844000000000001</v>
      </c>
      <c r="AB6363" s="50">
        <v>16.413</v>
      </c>
      <c r="AC6363" s="50" t="str">
        <f t="shared" si="405"/>
        <v>Panama-2075</v>
      </c>
      <c r="AD6363" s="51">
        <f t="shared" si="406"/>
        <v>3835.3990000000003</v>
      </c>
      <c r="AE6363" s="15">
        <f t="shared" si="407"/>
        <v>0.67872260487109681</v>
      </c>
      <c r="AF6363">
        <f t="shared" si="408"/>
        <v>0.31642140150256648</v>
      </c>
    </row>
    <row r="6364" spans="1:32" x14ac:dyDescent="0.25">
      <c r="A6364" s="59">
        <v>6347</v>
      </c>
      <c r="B6364" s="60" t="s">
        <v>309</v>
      </c>
      <c r="C6364" s="61" t="s">
        <v>383</v>
      </c>
      <c r="D6364" s="62"/>
      <c r="E6364" s="62">
        <v>598</v>
      </c>
      <c r="F6364" s="62">
        <v>2075</v>
      </c>
      <c r="G6364" s="50">
        <v>1317.5619999999999</v>
      </c>
      <c r="H6364" s="50">
        <v>1322.49</v>
      </c>
      <c r="I6364" s="50">
        <v>1321.3</v>
      </c>
      <c r="J6364" s="50">
        <v>1313.2739999999999</v>
      </c>
      <c r="K6364" s="50">
        <v>1296.704</v>
      </c>
      <c r="L6364" s="50">
        <v>1273.153</v>
      </c>
      <c r="M6364" s="50">
        <v>1246.278</v>
      </c>
      <c r="N6364" s="50">
        <v>1209.9939999999999</v>
      </c>
      <c r="O6364" s="50">
        <v>1162.5340000000001</v>
      </c>
      <c r="P6364" s="50">
        <v>1098.4880000000001</v>
      </c>
      <c r="Q6364" s="50">
        <v>1017.56</v>
      </c>
      <c r="R6364" s="50">
        <v>919.096</v>
      </c>
      <c r="S6364" s="50">
        <v>805.74199999999996</v>
      </c>
      <c r="T6364" s="50">
        <v>679.654</v>
      </c>
      <c r="U6364" s="50">
        <v>523.52599999999995</v>
      </c>
      <c r="V6364" s="50">
        <v>358.53199999999998</v>
      </c>
      <c r="W6364" s="50" t="s">
        <v>311</v>
      </c>
      <c r="X6364" s="50">
        <v>201.488</v>
      </c>
      <c r="Y6364" s="50">
        <v>94.369</v>
      </c>
      <c r="Z6364" s="50">
        <v>34.109000000000002</v>
      </c>
      <c r="AA6364" s="50">
        <v>8.0269999999999992</v>
      </c>
      <c r="AB6364" s="50">
        <v>1.0269999999999999</v>
      </c>
      <c r="AC6364" s="50" t="str">
        <f t="shared" si="405"/>
        <v>Papua New Guinea-2075</v>
      </c>
      <c r="AD6364" s="51">
        <f t="shared" si="406"/>
        <v>11342.822999999999</v>
      </c>
      <c r="AE6364" s="15">
        <f t="shared" si="407"/>
        <v>0.51680996873529639</v>
      </c>
      <c r="AF6364">
        <f t="shared" si="408"/>
        <v>0.12419695932645829</v>
      </c>
    </row>
    <row r="6365" spans="1:32" x14ac:dyDescent="0.25">
      <c r="A6365" s="59">
        <v>6348</v>
      </c>
      <c r="B6365" s="60" t="s">
        <v>309</v>
      </c>
      <c r="C6365" s="61" t="s">
        <v>471</v>
      </c>
      <c r="D6365" s="62"/>
      <c r="E6365" s="62">
        <v>604</v>
      </c>
      <c r="F6365" s="62">
        <v>2075</v>
      </c>
      <c r="G6365" s="50">
        <v>2145.2620000000002</v>
      </c>
      <c r="H6365" s="50">
        <v>2197.6039999999998</v>
      </c>
      <c r="I6365" s="50">
        <v>2253.913</v>
      </c>
      <c r="J6365" s="50">
        <v>2317.346</v>
      </c>
      <c r="K6365" s="50">
        <v>2387.1370000000002</v>
      </c>
      <c r="L6365" s="50">
        <v>2456.221</v>
      </c>
      <c r="M6365" s="50">
        <v>2511.1790000000001</v>
      </c>
      <c r="N6365" s="50">
        <v>2551.1680000000001</v>
      </c>
      <c r="O6365" s="50">
        <v>2592.8679999999999</v>
      </c>
      <c r="P6365" s="50">
        <v>2643.3690000000001</v>
      </c>
      <c r="Q6365" s="50">
        <v>2694.4989999999998</v>
      </c>
      <c r="R6365" s="50">
        <v>2721.8820000000001</v>
      </c>
      <c r="S6365" s="50">
        <v>2692.944</v>
      </c>
      <c r="T6365" s="50">
        <v>2505.5790000000002</v>
      </c>
      <c r="U6365" s="50">
        <v>2301.3440000000001</v>
      </c>
      <c r="V6365" s="50">
        <v>2050.596</v>
      </c>
      <c r="W6365" s="50" t="s">
        <v>311</v>
      </c>
      <c r="X6365" s="50">
        <v>1751.933</v>
      </c>
      <c r="Y6365" s="50">
        <v>1244.1179999999999</v>
      </c>
      <c r="Z6365" s="50">
        <v>668.07100000000003</v>
      </c>
      <c r="AA6365" s="50">
        <v>272.98399999999998</v>
      </c>
      <c r="AB6365" s="50">
        <v>77.085999999999999</v>
      </c>
      <c r="AC6365" s="50" t="str">
        <f t="shared" si="405"/>
        <v>Peru-2075</v>
      </c>
      <c r="AD6365" s="51">
        <f t="shared" si="406"/>
        <v>25568.613000000001</v>
      </c>
      <c r="AE6365" s="15">
        <f t="shared" si="407"/>
        <v>0.68320053183956431</v>
      </c>
      <c r="AF6365">
        <f t="shared" si="408"/>
        <v>0.33799404652055853</v>
      </c>
    </row>
    <row r="6366" spans="1:32" x14ac:dyDescent="0.25">
      <c r="A6366" s="59">
        <v>6349</v>
      </c>
      <c r="B6366" s="60" t="s">
        <v>309</v>
      </c>
      <c r="C6366" s="61" t="s">
        <v>472</v>
      </c>
      <c r="D6366" s="62"/>
      <c r="E6366" s="62">
        <v>608</v>
      </c>
      <c r="F6366" s="62">
        <v>2075</v>
      </c>
      <c r="G6366" s="50">
        <v>10786.826999999999</v>
      </c>
      <c r="H6366" s="50">
        <v>11016.987999999999</v>
      </c>
      <c r="I6366" s="50">
        <v>11258.72</v>
      </c>
      <c r="J6366" s="50">
        <v>11455.335999999999</v>
      </c>
      <c r="K6366" s="50">
        <v>11595.179</v>
      </c>
      <c r="L6366" s="50">
        <v>11641.51</v>
      </c>
      <c r="M6366" s="50">
        <v>11613.923000000001</v>
      </c>
      <c r="N6366" s="50">
        <v>11536.82</v>
      </c>
      <c r="O6366" s="50">
        <v>11393.05</v>
      </c>
      <c r="P6366" s="50">
        <v>11125.144</v>
      </c>
      <c r="Q6366" s="50">
        <v>10711.679</v>
      </c>
      <c r="R6366" s="50">
        <v>10105.503000000001</v>
      </c>
      <c r="S6366" s="50">
        <v>9232.6910000000007</v>
      </c>
      <c r="T6366" s="50">
        <v>8072.6419999999998</v>
      </c>
      <c r="U6366" s="50">
        <v>6747.8209999999999</v>
      </c>
      <c r="V6366" s="50">
        <v>5357.8059999999996</v>
      </c>
      <c r="W6366" s="50" t="s">
        <v>311</v>
      </c>
      <c r="X6366" s="50">
        <v>3609.4569999999999</v>
      </c>
      <c r="Y6366" s="50">
        <v>1760.127</v>
      </c>
      <c r="Z6366" s="50">
        <v>612.19299999999998</v>
      </c>
      <c r="AA6366" s="50">
        <v>136.29300000000001</v>
      </c>
      <c r="AB6366" s="50">
        <v>16.343</v>
      </c>
      <c r="AC6366" s="50" t="str">
        <f t="shared" si="405"/>
        <v>Philippines-2075</v>
      </c>
      <c r="AD6366" s="51">
        <f t="shared" si="406"/>
        <v>110410.83500000001</v>
      </c>
      <c r="AE6366" s="15">
        <f t="shared" si="407"/>
        <v>0.53776621651308032</v>
      </c>
      <c r="AF6366">
        <f t="shared" si="408"/>
        <v>0.18339767163760076</v>
      </c>
    </row>
    <row r="6367" spans="1:32" x14ac:dyDescent="0.25">
      <c r="A6367" s="59">
        <v>6350</v>
      </c>
      <c r="B6367" s="60" t="s">
        <v>309</v>
      </c>
      <c r="C6367" s="61" t="s">
        <v>473</v>
      </c>
      <c r="D6367" s="62"/>
      <c r="E6367" s="62">
        <v>616</v>
      </c>
      <c r="F6367" s="62">
        <v>2075</v>
      </c>
      <c r="G6367" s="50">
        <v>1062.057</v>
      </c>
      <c r="H6367" s="50">
        <v>1068.18</v>
      </c>
      <c r="I6367" s="50">
        <v>1086.385</v>
      </c>
      <c r="J6367" s="50">
        <v>1130.9159999999999</v>
      </c>
      <c r="K6367" s="50">
        <v>1196.126</v>
      </c>
      <c r="L6367" s="50">
        <v>1266.597</v>
      </c>
      <c r="M6367" s="50">
        <v>1302.502</v>
      </c>
      <c r="N6367" s="50">
        <v>1293.79</v>
      </c>
      <c r="O6367" s="50">
        <v>1293.4639999999999</v>
      </c>
      <c r="P6367" s="50">
        <v>1358.1130000000001</v>
      </c>
      <c r="Q6367" s="50">
        <v>1460.4090000000001</v>
      </c>
      <c r="R6367" s="50">
        <v>1603.088</v>
      </c>
      <c r="S6367" s="50">
        <v>1738.135</v>
      </c>
      <c r="T6367" s="50">
        <v>1767.5889999999999</v>
      </c>
      <c r="U6367" s="50">
        <v>1489.154</v>
      </c>
      <c r="V6367" s="50">
        <v>1541.8389999999999</v>
      </c>
      <c r="W6367" s="50" t="s">
        <v>311</v>
      </c>
      <c r="X6367" s="50">
        <v>1628.9929999999999</v>
      </c>
      <c r="Y6367" s="50">
        <v>1389.4059999999999</v>
      </c>
      <c r="Z6367" s="50">
        <v>932.08600000000001</v>
      </c>
      <c r="AA6367" s="50">
        <v>354.274</v>
      </c>
      <c r="AB6367" s="50">
        <v>72.039000000000001</v>
      </c>
      <c r="AC6367" s="50" t="str">
        <f t="shared" si="405"/>
        <v>Poland-2075</v>
      </c>
      <c r="AD6367" s="51">
        <f t="shared" si="406"/>
        <v>13643.14</v>
      </c>
      <c r="AE6367" s="15">
        <f t="shared" si="407"/>
        <v>0.90829545104719289</v>
      </c>
      <c r="AF6367">
        <f t="shared" si="408"/>
        <v>0.54421764672597406</v>
      </c>
    </row>
    <row r="6368" spans="1:32" x14ac:dyDescent="0.25">
      <c r="A6368" s="59">
        <v>6351</v>
      </c>
      <c r="B6368" s="60" t="s">
        <v>309</v>
      </c>
      <c r="C6368" s="61" t="s">
        <v>474</v>
      </c>
      <c r="D6368" s="62"/>
      <c r="E6368" s="62">
        <v>620</v>
      </c>
      <c r="F6368" s="62">
        <v>2075</v>
      </c>
      <c r="G6368" s="50">
        <v>308.77499999999998</v>
      </c>
      <c r="H6368" s="50">
        <v>313.00099999999998</v>
      </c>
      <c r="I6368" s="50">
        <v>312.26499999999999</v>
      </c>
      <c r="J6368" s="50">
        <v>315.65600000000001</v>
      </c>
      <c r="K6368" s="50">
        <v>329.322</v>
      </c>
      <c r="L6368" s="50">
        <v>352.86799999999999</v>
      </c>
      <c r="M6368" s="50">
        <v>377.45299999999997</v>
      </c>
      <c r="N6368" s="50">
        <v>394.846</v>
      </c>
      <c r="O6368" s="50">
        <v>400.58</v>
      </c>
      <c r="P6368" s="50">
        <v>397.79700000000003</v>
      </c>
      <c r="Q6368" s="50">
        <v>396.82</v>
      </c>
      <c r="R6368" s="50">
        <v>420.73899999999998</v>
      </c>
      <c r="S6368" s="50">
        <v>468.21199999999999</v>
      </c>
      <c r="T6368" s="50">
        <v>506.52600000000001</v>
      </c>
      <c r="U6368" s="50">
        <v>519.42399999999998</v>
      </c>
      <c r="V6368" s="50">
        <v>500.53800000000001</v>
      </c>
      <c r="W6368" s="50" t="s">
        <v>311</v>
      </c>
      <c r="X6368" s="50">
        <v>440.38799999999998</v>
      </c>
      <c r="Y6368" s="50">
        <v>363.6</v>
      </c>
      <c r="Z6368" s="50">
        <v>263.51600000000002</v>
      </c>
      <c r="AA6368" s="50">
        <v>124.441</v>
      </c>
      <c r="AB6368" s="50">
        <v>28.032</v>
      </c>
      <c r="AC6368" s="50" t="str">
        <f t="shared" si="405"/>
        <v>Portugal-2075</v>
      </c>
      <c r="AD6368" s="51">
        <f t="shared" si="406"/>
        <v>3854.2930000000001</v>
      </c>
      <c r="AE6368" s="15">
        <f t="shared" si="407"/>
        <v>0.95491079686987979</v>
      </c>
      <c r="AF6368">
        <f t="shared" si="408"/>
        <v>0.57357423270807772</v>
      </c>
    </row>
    <row r="6369" spans="1:32" x14ac:dyDescent="0.25">
      <c r="A6369" s="59">
        <v>6352</v>
      </c>
      <c r="B6369" s="60" t="s">
        <v>309</v>
      </c>
      <c r="C6369" s="61" t="s">
        <v>384</v>
      </c>
      <c r="D6369" s="62"/>
      <c r="E6369" s="62">
        <v>630</v>
      </c>
      <c r="F6369" s="62">
        <v>2075</v>
      </c>
      <c r="G6369" s="50">
        <v>103.61199999999999</v>
      </c>
      <c r="H6369" s="50">
        <v>107.73399999999999</v>
      </c>
      <c r="I6369" s="50">
        <v>113.008</v>
      </c>
      <c r="J6369" s="50">
        <v>118.15</v>
      </c>
      <c r="K6369" s="50">
        <v>117.88200000000001</v>
      </c>
      <c r="L6369" s="50">
        <v>117.215</v>
      </c>
      <c r="M6369" s="50">
        <v>121.98699999999999</v>
      </c>
      <c r="N6369" s="50">
        <v>130.17599999999999</v>
      </c>
      <c r="O6369" s="50">
        <v>138.44499999999999</v>
      </c>
      <c r="P6369" s="50">
        <v>143.88499999999999</v>
      </c>
      <c r="Q6369" s="50">
        <v>149.66300000000001</v>
      </c>
      <c r="R6369" s="50">
        <v>150.751</v>
      </c>
      <c r="S6369" s="50">
        <v>158.38499999999999</v>
      </c>
      <c r="T6369" s="50">
        <v>177.47300000000001</v>
      </c>
      <c r="U6369" s="50">
        <v>183.04900000000001</v>
      </c>
      <c r="V6369" s="50">
        <v>184.601</v>
      </c>
      <c r="W6369" s="50" t="s">
        <v>311</v>
      </c>
      <c r="X6369" s="50">
        <v>168.23699999999999</v>
      </c>
      <c r="Y6369" s="50">
        <v>128.78200000000001</v>
      </c>
      <c r="Z6369" s="50">
        <v>85.468999999999994</v>
      </c>
      <c r="AA6369" s="50">
        <v>43.402000000000001</v>
      </c>
      <c r="AB6369" s="50">
        <v>16.2</v>
      </c>
      <c r="AC6369" s="50" t="str">
        <f t="shared" si="405"/>
        <v>Puerto Rico-2075</v>
      </c>
      <c r="AD6369" s="51">
        <f t="shared" si="406"/>
        <v>1346.539</v>
      </c>
      <c r="AE6369" s="15">
        <f t="shared" si="407"/>
        <v>0.97402823089416646</v>
      </c>
      <c r="AF6369">
        <f t="shared" si="408"/>
        <v>0.59082957436532457</v>
      </c>
    </row>
    <row r="6370" spans="1:32" x14ac:dyDescent="0.25">
      <c r="A6370" s="59">
        <v>6353</v>
      </c>
      <c r="B6370" s="60" t="s">
        <v>309</v>
      </c>
      <c r="C6370" s="61" t="s">
        <v>475</v>
      </c>
      <c r="D6370" s="62"/>
      <c r="E6370" s="62">
        <v>634</v>
      </c>
      <c r="F6370" s="62">
        <v>2075</v>
      </c>
      <c r="G6370" s="50">
        <v>149.43100000000001</v>
      </c>
      <c r="H6370" s="50">
        <v>151.226</v>
      </c>
      <c r="I6370" s="50">
        <v>152.953</v>
      </c>
      <c r="J6370" s="50">
        <v>157.77099999999999</v>
      </c>
      <c r="K6370" s="50">
        <v>203.05600000000001</v>
      </c>
      <c r="L6370" s="50">
        <v>279.375</v>
      </c>
      <c r="M6370" s="50">
        <v>323.45600000000002</v>
      </c>
      <c r="N6370" s="50">
        <v>320.94799999999998</v>
      </c>
      <c r="O6370" s="50">
        <v>301.39</v>
      </c>
      <c r="P6370" s="50">
        <v>286.952</v>
      </c>
      <c r="Q6370" s="50">
        <v>268.08199999999999</v>
      </c>
      <c r="R6370" s="50">
        <v>251.673</v>
      </c>
      <c r="S6370" s="50">
        <v>241.238</v>
      </c>
      <c r="T6370" s="50">
        <v>233.01599999999999</v>
      </c>
      <c r="U6370" s="50">
        <v>222.29400000000001</v>
      </c>
      <c r="V6370" s="50">
        <v>194.33</v>
      </c>
      <c r="W6370" s="50" t="s">
        <v>311</v>
      </c>
      <c r="X6370" s="50">
        <v>167.114</v>
      </c>
      <c r="Y6370" s="50">
        <v>101.321</v>
      </c>
      <c r="Z6370" s="50">
        <v>45.674999999999997</v>
      </c>
      <c r="AA6370" s="50">
        <v>16.535</v>
      </c>
      <c r="AB6370" s="50">
        <v>4.2549999999999999</v>
      </c>
      <c r="AC6370" s="50" t="str">
        <f t="shared" si="405"/>
        <v>Qatar-2075</v>
      </c>
      <c r="AD6370" s="51">
        <f t="shared" si="406"/>
        <v>2633.9410000000003</v>
      </c>
      <c r="AE6370" s="15">
        <f t="shared" si="407"/>
        <v>0.54600691511313271</v>
      </c>
      <c r="AF6370">
        <f t="shared" si="408"/>
        <v>0.31887408499487135</v>
      </c>
    </row>
    <row r="6371" spans="1:32" x14ac:dyDescent="0.25">
      <c r="A6371" s="59">
        <v>6354</v>
      </c>
      <c r="B6371" s="60" t="s">
        <v>309</v>
      </c>
      <c r="C6371" s="61" t="s">
        <v>345</v>
      </c>
      <c r="D6371" s="62"/>
      <c r="E6371" s="62">
        <v>410</v>
      </c>
      <c r="F6371" s="62">
        <v>2075</v>
      </c>
      <c r="G6371" s="50">
        <v>1790.5619999999999</v>
      </c>
      <c r="H6371" s="50">
        <v>1896.9780000000001</v>
      </c>
      <c r="I6371" s="50">
        <v>1972.385</v>
      </c>
      <c r="J6371" s="50">
        <v>1995.652</v>
      </c>
      <c r="K6371" s="50">
        <v>1989.818</v>
      </c>
      <c r="L6371" s="50">
        <v>1979.1369999999999</v>
      </c>
      <c r="M6371" s="50">
        <v>2006.2260000000001</v>
      </c>
      <c r="N6371" s="50">
        <v>2134.1950000000002</v>
      </c>
      <c r="O6371" s="50">
        <v>2348.828</v>
      </c>
      <c r="P6371" s="50">
        <v>2458.7739999999999</v>
      </c>
      <c r="Q6371" s="50">
        <v>2431.0859999999998</v>
      </c>
      <c r="R6371" s="50">
        <v>2394.819</v>
      </c>
      <c r="S6371" s="50">
        <v>2337.529</v>
      </c>
      <c r="T6371" s="50">
        <v>2349.9470000000001</v>
      </c>
      <c r="U6371" s="50">
        <v>2492.1799999999998</v>
      </c>
      <c r="V6371" s="50">
        <v>2921.4110000000001</v>
      </c>
      <c r="W6371" s="50" t="s">
        <v>311</v>
      </c>
      <c r="X6371" s="50">
        <v>2922.248</v>
      </c>
      <c r="Y6371" s="50">
        <v>2159.0839999999998</v>
      </c>
      <c r="Z6371" s="50">
        <v>1724.924</v>
      </c>
      <c r="AA6371" s="50">
        <v>895.03399999999999</v>
      </c>
      <c r="AB6371" s="50">
        <v>364.83600000000001</v>
      </c>
      <c r="AC6371" s="50" t="str">
        <f t="shared" si="405"/>
        <v>Republic of Korea-2075</v>
      </c>
      <c r="AD6371" s="51">
        <f t="shared" si="406"/>
        <v>22076.063999999998</v>
      </c>
      <c r="AE6371" s="15">
        <f t="shared" si="407"/>
        <v>0.97343389654967472</v>
      </c>
      <c r="AF6371">
        <f t="shared" si="408"/>
        <v>0.57072650266770719</v>
      </c>
    </row>
    <row r="6372" spans="1:32" x14ac:dyDescent="0.25">
      <c r="A6372" s="59">
        <v>6355</v>
      </c>
      <c r="B6372" s="60" t="s">
        <v>309</v>
      </c>
      <c r="C6372" s="61" t="s">
        <v>476</v>
      </c>
      <c r="D6372" s="62"/>
      <c r="E6372" s="62">
        <v>638</v>
      </c>
      <c r="F6372" s="62">
        <v>2075</v>
      </c>
      <c r="G6372" s="50">
        <v>48.502000000000002</v>
      </c>
      <c r="H6372" s="50">
        <v>49.613999999999997</v>
      </c>
      <c r="I6372" s="50">
        <v>50.685000000000002</v>
      </c>
      <c r="J6372" s="50">
        <v>51.631999999999998</v>
      </c>
      <c r="K6372" s="50">
        <v>51.512999999999998</v>
      </c>
      <c r="L6372" s="50">
        <v>51.281999999999996</v>
      </c>
      <c r="M6372" s="50">
        <v>52.581000000000003</v>
      </c>
      <c r="N6372" s="50">
        <v>55.241999999999997</v>
      </c>
      <c r="O6372" s="50">
        <v>57.360999999999997</v>
      </c>
      <c r="P6372" s="50">
        <v>57.875</v>
      </c>
      <c r="Q6372" s="50">
        <v>57.628</v>
      </c>
      <c r="R6372" s="50">
        <v>58.505000000000003</v>
      </c>
      <c r="S6372" s="50">
        <v>61.344999999999999</v>
      </c>
      <c r="T6372" s="50">
        <v>60.969000000000001</v>
      </c>
      <c r="U6372" s="50">
        <v>61.594000000000001</v>
      </c>
      <c r="V6372" s="50">
        <v>53.298999999999999</v>
      </c>
      <c r="W6372" s="50" t="s">
        <v>311</v>
      </c>
      <c r="X6372" s="50">
        <v>42.195999999999998</v>
      </c>
      <c r="Y6372" s="50">
        <v>31.443999999999999</v>
      </c>
      <c r="Z6372" s="50">
        <v>21.818000000000001</v>
      </c>
      <c r="AA6372" s="50">
        <v>12.568</v>
      </c>
      <c r="AB6372" s="50">
        <v>5.3369999999999997</v>
      </c>
      <c r="AC6372" s="50" t="str">
        <f t="shared" si="405"/>
        <v>Réunion-2075</v>
      </c>
      <c r="AD6372" s="51">
        <f t="shared" si="406"/>
        <v>554.96399999999994</v>
      </c>
      <c r="AE6372" s="15">
        <f t="shared" si="407"/>
        <v>0.78928723304574699</v>
      </c>
      <c r="AF6372">
        <f t="shared" si="408"/>
        <v>0.41096814987957619</v>
      </c>
    </row>
    <row r="6373" spans="1:32" x14ac:dyDescent="0.25">
      <c r="A6373" s="59">
        <v>6356</v>
      </c>
      <c r="B6373" s="60" t="s">
        <v>309</v>
      </c>
      <c r="C6373" s="61" t="s">
        <v>477</v>
      </c>
      <c r="D6373" s="62"/>
      <c r="E6373" s="62">
        <v>642</v>
      </c>
      <c r="F6373" s="62">
        <v>2075</v>
      </c>
      <c r="G6373" s="50">
        <v>645.59</v>
      </c>
      <c r="H6373" s="50">
        <v>658.90300000000002</v>
      </c>
      <c r="I6373" s="50">
        <v>673.5</v>
      </c>
      <c r="J6373" s="50">
        <v>690.56700000000001</v>
      </c>
      <c r="K6373" s="50">
        <v>710.154</v>
      </c>
      <c r="L6373" s="50">
        <v>731.08900000000006</v>
      </c>
      <c r="M6373" s="50">
        <v>752.99099999999999</v>
      </c>
      <c r="N6373" s="50">
        <v>767.48400000000004</v>
      </c>
      <c r="O6373" s="50">
        <v>774.89599999999996</v>
      </c>
      <c r="P6373" s="50">
        <v>792.67899999999997</v>
      </c>
      <c r="Q6373" s="50">
        <v>820.33500000000004</v>
      </c>
      <c r="R6373" s="50">
        <v>842.48599999999999</v>
      </c>
      <c r="S6373" s="50">
        <v>855.31200000000001</v>
      </c>
      <c r="T6373" s="50">
        <v>888.62199999999996</v>
      </c>
      <c r="U6373" s="50">
        <v>819.03399999999999</v>
      </c>
      <c r="V6373" s="50">
        <v>753.04300000000001</v>
      </c>
      <c r="W6373" s="50" t="s">
        <v>311</v>
      </c>
      <c r="X6373" s="50">
        <v>649.34</v>
      </c>
      <c r="Y6373" s="50">
        <v>567.95799999999997</v>
      </c>
      <c r="Z6373" s="50">
        <v>269.803</v>
      </c>
      <c r="AA6373" s="50">
        <v>115.857</v>
      </c>
      <c r="AB6373" s="50">
        <v>22.361999999999998</v>
      </c>
      <c r="AC6373" s="50" t="str">
        <f t="shared" si="405"/>
        <v>Romania-2075</v>
      </c>
      <c r="AD6373" s="51">
        <f t="shared" si="406"/>
        <v>7737.9929999999995</v>
      </c>
      <c r="AE6373" s="15">
        <f t="shared" si="407"/>
        <v>0.78366728943797181</v>
      </c>
      <c r="AF6373">
        <f t="shared" si="408"/>
        <v>0.42054599502304757</v>
      </c>
    </row>
    <row r="6374" spans="1:32" x14ac:dyDescent="0.25">
      <c r="A6374" s="59">
        <v>6357</v>
      </c>
      <c r="B6374" s="60" t="s">
        <v>309</v>
      </c>
      <c r="C6374" s="61" t="s">
        <v>478</v>
      </c>
      <c r="D6374" s="62"/>
      <c r="E6374" s="62">
        <v>643</v>
      </c>
      <c r="F6374" s="62">
        <v>2075</v>
      </c>
      <c r="G6374" s="50">
        <v>7171.95</v>
      </c>
      <c r="H6374" s="50">
        <v>6967.3670000000002</v>
      </c>
      <c r="I6374" s="50">
        <v>6922.2309999999998</v>
      </c>
      <c r="J6374" s="50">
        <v>7234.4070000000002</v>
      </c>
      <c r="K6374" s="50">
        <v>7753.5039999999999</v>
      </c>
      <c r="L6374" s="50">
        <v>8118.6660000000002</v>
      </c>
      <c r="M6374" s="50">
        <v>7994.3829999999998</v>
      </c>
      <c r="N6374" s="50">
        <v>7451.4560000000001</v>
      </c>
      <c r="O6374" s="50">
        <v>7041.1679999999997</v>
      </c>
      <c r="P6374" s="50">
        <v>7281.4160000000002</v>
      </c>
      <c r="Q6374" s="50">
        <v>7982.5429999999997</v>
      </c>
      <c r="R6374" s="50">
        <v>8436.3089999999993</v>
      </c>
      <c r="S6374" s="50">
        <v>8435.9840000000004</v>
      </c>
      <c r="T6374" s="50">
        <v>6707.0910000000003</v>
      </c>
      <c r="U6374" s="50">
        <v>5300.5450000000001</v>
      </c>
      <c r="V6374" s="50">
        <v>4078.6970000000001</v>
      </c>
      <c r="W6374" s="50" t="s">
        <v>311</v>
      </c>
      <c r="X6374" s="50">
        <v>4257.2370000000001</v>
      </c>
      <c r="Y6374" s="50">
        <v>3798.0749999999998</v>
      </c>
      <c r="Z6374" s="50">
        <v>1745.3320000000001</v>
      </c>
      <c r="AA6374" s="50">
        <v>501.423</v>
      </c>
      <c r="AB6374" s="50">
        <v>83.396000000000001</v>
      </c>
      <c r="AC6374" s="50" t="str">
        <f t="shared" si="405"/>
        <v>Russian Federation-2075</v>
      </c>
      <c r="AD6374" s="51">
        <f t="shared" si="406"/>
        <v>77729.835999999981</v>
      </c>
      <c r="AE6374" s="15">
        <f t="shared" si="407"/>
        <v>0.61151993167720076</v>
      </c>
      <c r="AF6374">
        <f t="shared" si="408"/>
        <v>0.26795652543950593</v>
      </c>
    </row>
    <row r="6375" spans="1:32" x14ac:dyDescent="0.25">
      <c r="A6375" s="59">
        <v>6358</v>
      </c>
      <c r="B6375" s="60" t="s">
        <v>309</v>
      </c>
      <c r="C6375" s="61" t="s">
        <v>385</v>
      </c>
      <c r="D6375" s="62"/>
      <c r="E6375" s="62">
        <v>662</v>
      </c>
      <c r="F6375" s="62">
        <v>2075</v>
      </c>
      <c r="G6375" s="50">
        <v>6.1310000000000002</v>
      </c>
      <c r="H6375" s="50">
        <v>6.3019999999999996</v>
      </c>
      <c r="I6375" s="50">
        <v>6.75</v>
      </c>
      <c r="J6375" s="50">
        <v>7.2080000000000002</v>
      </c>
      <c r="K6375" s="50">
        <v>7.1619999999999999</v>
      </c>
      <c r="L6375" s="50">
        <v>7.11</v>
      </c>
      <c r="M6375" s="50">
        <v>7.1619999999999999</v>
      </c>
      <c r="N6375" s="50">
        <v>7.7560000000000002</v>
      </c>
      <c r="O6375" s="50">
        <v>8.4019999999999992</v>
      </c>
      <c r="P6375" s="50">
        <v>9.0039999999999996</v>
      </c>
      <c r="Q6375" s="50">
        <v>9.4619999999999997</v>
      </c>
      <c r="R6375" s="50">
        <v>9.7919999999999998</v>
      </c>
      <c r="S6375" s="50">
        <v>9.8569999999999993</v>
      </c>
      <c r="T6375" s="50">
        <v>9.73</v>
      </c>
      <c r="U6375" s="50">
        <v>10.898999999999999</v>
      </c>
      <c r="V6375" s="50">
        <v>11.664</v>
      </c>
      <c r="W6375" s="50" t="s">
        <v>311</v>
      </c>
      <c r="X6375" s="50">
        <v>10.327</v>
      </c>
      <c r="Y6375" s="50">
        <v>6.6520000000000001</v>
      </c>
      <c r="Z6375" s="50">
        <v>4.141</v>
      </c>
      <c r="AA6375" s="50">
        <v>1.7889999999999999</v>
      </c>
      <c r="AB6375" s="50">
        <v>0.63900000000000001</v>
      </c>
      <c r="AC6375" s="50" t="str">
        <f t="shared" si="405"/>
        <v>Saint Lucia-2075</v>
      </c>
      <c r="AD6375" s="51">
        <f t="shared" si="406"/>
        <v>82.914999999999992</v>
      </c>
      <c r="AE6375" s="15">
        <f t="shared" si="407"/>
        <v>0.90483024784417787</v>
      </c>
      <c r="AF6375">
        <f t="shared" si="408"/>
        <v>0.5469352974593038</v>
      </c>
    </row>
    <row r="6376" spans="1:32" x14ac:dyDescent="0.25">
      <c r="A6376" s="59">
        <v>6359</v>
      </c>
      <c r="B6376" s="60" t="s">
        <v>309</v>
      </c>
      <c r="C6376" s="61" t="s">
        <v>386</v>
      </c>
      <c r="D6376" s="62"/>
      <c r="E6376" s="62">
        <v>670</v>
      </c>
      <c r="F6376" s="62">
        <v>2075</v>
      </c>
      <c r="G6376" s="50">
        <v>4.3220000000000001</v>
      </c>
      <c r="H6376" s="50">
        <v>4.5170000000000003</v>
      </c>
      <c r="I6376" s="50">
        <v>4.72</v>
      </c>
      <c r="J6376" s="50">
        <v>4.7519999999999998</v>
      </c>
      <c r="K6376" s="50">
        <v>4.79</v>
      </c>
      <c r="L6376" s="50">
        <v>4.8710000000000004</v>
      </c>
      <c r="M6376" s="50">
        <v>5.0650000000000004</v>
      </c>
      <c r="N6376" s="50">
        <v>5.3029999999999999</v>
      </c>
      <c r="O6376" s="50">
        <v>5.5570000000000004</v>
      </c>
      <c r="P6376" s="50">
        <v>5.8579999999999997</v>
      </c>
      <c r="Q6376" s="50">
        <v>6.2229999999999999</v>
      </c>
      <c r="R6376" s="50">
        <v>6.5270000000000001</v>
      </c>
      <c r="S6376" s="50">
        <v>6.609</v>
      </c>
      <c r="T6376" s="50">
        <v>6.5830000000000002</v>
      </c>
      <c r="U6376" s="50">
        <v>5.859</v>
      </c>
      <c r="V6376" s="50">
        <v>5.2969999999999997</v>
      </c>
      <c r="W6376" s="50" t="s">
        <v>311</v>
      </c>
      <c r="X6376" s="50">
        <v>4.07</v>
      </c>
      <c r="Y6376" s="50">
        <v>2.5459999999999998</v>
      </c>
      <c r="Z6376" s="50">
        <v>1.258</v>
      </c>
      <c r="AA6376" s="50">
        <v>0.40300000000000002</v>
      </c>
      <c r="AB6376" s="50">
        <v>8.5000000000000006E-2</v>
      </c>
      <c r="AC6376" s="50" t="str">
        <f t="shared" si="405"/>
        <v>Saint Vincent and the Grenadines-2075</v>
      </c>
      <c r="AD6376" s="51">
        <f t="shared" si="406"/>
        <v>55.555</v>
      </c>
      <c r="AE6376" s="15">
        <f t="shared" si="407"/>
        <v>0.71388713887138888</v>
      </c>
      <c r="AF6376">
        <f t="shared" si="408"/>
        <v>0.37765141650027495</v>
      </c>
    </row>
    <row r="6377" spans="1:32" x14ac:dyDescent="0.25">
      <c r="A6377" s="59">
        <v>6360</v>
      </c>
      <c r="B6377" s="60" t="s">
        <v>309</v>
      </c>
      <c r="C6377" s="61" t="s">
        <v>387</v>
      </c>
      <c r="D6377" s="62"/>
      <c r="E6377" s="62">
        <v>882</v>
      </c>
      <c r="F6377" s="62">
        <v>2075</v>
      </c>
      <c r="G6377" s="50">
        <v>19.178999999999998</v>
      </c>
      <c r="H6377" s="50">
        <v>19.805</v>
      </c>
      <c r="I6377" s="50">
        <v>19.93</v>
      </c>
      <c r="J6377" s="50">
        <v>19.132000000000001</v>
      </c>
      <c r="K6377" s="50">
        <v>17.992000000000001</v>
      </c>
      <c r="L6377" s="50">
        <v>17.506</v>
      </c>
      <c r="M6377" s="50">
        <v>17.515999999999998</v>
      </c>
      <c r="N6377" s="50">
        <v>17.236999999999998</v>
      </c>
      <c r="O6377" s="50">
        <v>16.135000000000002</v>
      </c>
      <c r="P6377" s="50">
        <v>14.494999999999999</v>
      </c>
      <c r="Q6377" s="50">
        <v>13.393000000000001</v>
      </c>
      <c r="R6377" s="50">
        <v>13.045</v>
      </c>
      <c r="S6377" s="50">
        <v>13.829000000000001</v>
      </c>
      <c r="T6377" s="50">
        <v>14.044</v>
      </c>
      <c r="U6377" s="50">
        <v>10.705</v>
      </c>
      <c r="V6377" s="50">
        <v>8.7629999999999999</v>
      </c>
      <c r="W6377" s="50" t="s">
        <v>311</v>
      </c>
      <c r="X6377" s="50">
        <v>6.3479999999999999</v>
      </c>
      <c r="Y6377" s="50">
        <v>3.51</v>
      </c>
      <c r="Z6377" s="50">
        <v>2.2330000000000001</v>
      </c>
      <c r="AA6377" s="50">
        <v>1.115</v>
      </c>
      <c r="AB6377" s="50">
        <v>0.41199999999999998</v>
      </c>
      <c r="AC6377" s="50" t="str">
        <f t="shared" si="405"/>
        <v>Samoa-2075</v>
      </c>
      <c r="AD6377" s="51">
        <f t="shared" si="406"/>
        <v>160.28</v>
      </c>
      <c r="AE6377" s="15">
        <f t="shared" si="407"/>
        <v>0.66161716995258302</v>
      </c>
      <c r="AF6377">
        <f t="shared" si="408"/>
        <v>0.21501500953493252</v>
      </c>
    </row>
    <row r="6378" spans="1:32" x14ac:dyDescent="0.25">
      <c r="A6378" s="59">
        <v>6361</v>
      </c>
      <c r="B6378" s="60" t="s">
        <v>309</v>
      </c>
      <c r="C6378" s="61" t="s">
        <v>388</v>
      </c>
      <c r="D6378" s="62"/>
      <c r="E6378" s="62">
        <v>678</v>
      </c>
      <c r="F6378" s="62">
        <v>2075</v>
      </c>
      <c r="G6378" s="50">
        <v>45.218000000000004</v>
      </c>
      <c r="H6378" s="50">
        <v>44.506999999999998</v>
      </c>
      <c r="I6378" s="50">
        <v>43.728999999999999</v>
      </c>
      <c r="J6378" s="50">
        <v>42.484000000000002</v>
      </c>
      <c r="K6378" s="50">
        <v>40.771000000000001</v>
      </c>
      <c r="L6378" s="50">
        <v>38.825000000000003</v>
      </c>
      <c r="M6378" s="50">
        <v>36.844000000000001</v>
      </c>
      <c r="N6378" s="50">
        <v>34.707000000000001</v>
      </c>
      <c r="O6378" s="50">
        <v>32.39</v>
      </c>
      <c r="P6378" s="50">
        <v>29.702000000000002</v>
      </c>
      <c r="Q6378" s="50">
        <v>26.754000000000001</v>
      </c>
      <c r="R6378" s="50">
        <v>23.981000000000002</v>
      </c>
      <c r="S6378" s="50">
        <v>21.492000000000001</v>
      </c>
      <c r="T6378" s="50">
        <v>18.154</v>
      </c>
      <c r="U6378" s="50">
        <v>13.936</v>
      </c>
      <c r="V6378" s="50">
        <v>8.8550000000000004</v>
      </c>
      <c r="W6378" s="50" t="s">
        <v>311</v>
      </c>
      <c r="X6378" s="50">
        <v>5.0410000000000004</v>
      </c>
      <c r="Y6378" s="50">
        <v>2.617</v>
      </c>
      <c r="Z6378" s="50">
        <v>0.71499999999999997</v>
      </c>
      <c r="AA6378" s="50">
        <v>0.17100000000000001</v>
      </c>
      <c r="AB6378" s="50">
        <v>1.4E-2</v>
      </c>
      <c r="AC6378" s="50" t="str">
        <f t="shared" si="405"/>
        <v>Sao Tome and Principe-2075</v>
      </c>
      <c r="AD6378" s="51">
        <f t="shared" si="406"/>
        <v>327.95000000000005</v>
      </c>
      <c r="AE6378" s="15">
        <f t="shared" si="407"/>
        <v>0.55788077450830909</v>
      </c>
      <c r="AF6378">
        <f t="shared" si="408"/>
        <v>0.10728775649972694</v>
      </c>
    </row>
    <row r="6379" spans="1:32" x14ac:dyDescent="0.25">
      <c r="A6379" s="59">
        <v>6362</v>
      </c>
      <c r="B6379" s="60" t="s">
        <v>309</v>
      </c>
      <c r="C6379" s="61" t="s">
        <v>479</v>
      </c>
      <c r="D6379" s="62"/>
      <c r="E6379" s="62">
        <v>682</v>
      </c>
      <c r="F6379" s="62">
        <v>2075</v>
      </c>
      <c r="G6379" s="50">
        <v>2204.8519999999999</v>
      </c>
      <c r="H6379" s="50">
        <v>2226.183</v>
      </c>
      <c r="I6379" s="50">
        <v>2298.598</v>
      </c>
      <c r="J6379" s="50">
        <v>2410.7620000000002</v>
      </c>
      <c r="K6379" s="50">
        <v>2547.3809999999999</v>
      </c>
      <c r="L6379" s="50">
        <v>2696.8270000000002</v>
      </c>
      <c r="M6379" s="50">
        <v>2828.8049999999998</v>
      </c>
      <c r="N6379" s="50">
        <v>2873.3319999999999</v>
      </c>
      <c r="O6379" s="50">
        <v>2896.415</v>
      </c>
      <c r="P6379" s="50">
        <v>3005.4569999999999</v>
      </c>
      <c r="Q6379" s="50">
        <v>3154.1460000000002</v>
      </c>
      <c r="R6379" s="50">
        <v>3214.3090000000002</v>
      </c>
      <c r="S6379" s="50">
        <v>2964.605</v>
      </c>
      <c r="T6379" s="50">
        <v>2702.3530000000001</v>
      </c>
      <c r="U6379" s="50">
        <v>2304.7289999999998</v>
      </c>
      <c r="V6379" s="50">
        <v>2030.914</v>
      </c>
      <c r="W6379" s="50" t="s">
        <v>311</v>
      </c>
      <c r="X6379" s="50">
        <v>1781.377</v>
      </c>
      <c r="Y6379" s="50">
        <v>1117.268</v>
      </c>
      <c r="Z6379" s="50">
        <v>502.11399999999998</v>
      </c>
      <c r="AA6379" s="50">
        <v>166.01900000000001</v>
      </c>
      <c r="AB6379" s="50">
        <v>24.672000000000001</v>
      </c>
      <c r="AC6379" s="50" t="str">
        <f t="shared" si="405"/>
        <v>Saudi Arabia-2075</v>
      </c>
      <c r="AD6379" s="51">
        <f t="shared" si="406"/>
        <v>28592.039000000001</v>
      </c>
      <c r="AE6379" s="15">
        <f t="shared" si="407"/>
        <v>0.60712980280979612</v>
      </c>
      <c r="AF6379">
        <f t="shared" si="408"/>
        <v>0.30093269650428778</v>
      </c>
    </row>
    <row r="6380" spans="1:32" x14ac:dyDescent="0.25">
      <c r="A6380" s="59">
        <v>6363</v>
      </c>
      <c r="B6380" s="60" t="s">
        <v>309</v>
      </c>
      <c r="C6380" s="61" t="s">
        <v>480</v>
      </c>
      <c r="D6380" s="62"/>
      <c r="E6380" s="62">
        <v>686</v>
      </c>
      <c r="F6380" s="62">
        <v>2075</v>
      </c>
      <c r="G6380" s="50">
        <v>4615.4539999999997</v>
      </c>
      <c r="H6380" s="50">
        <v>4501.2719999999999</v>
      </c>
      <c r="I6380" s="50">
        <v>4362.8530000000001</v>
      </c>
      <c r="J6380" s="50">
        <v>4213.0169999999998</v>
      </c>
      <c r="K6380" s="50">
        <v>4050.2130000000002</v>
      </c>
      <c r="L6380" s="50">
        <v>3865.1219999999998</v>
      </c>
      <c r="M6380" s="50">
        <v>3645.029</v>
      </c>
      <c r="N6380" s="50">
        <v>3390.73</v>
      </c>
      <c r="O6380" s="50">
        <v>3109.8310000000001</v>
      </c>
      <c r="P6380" s="50">
        <v>2832.8760000000002</v>
      </c>
      <c r="Q6380" s="50">
        <v>2579.2629999999999</v>
      </c>
      <c r="R6380" s="50">
        <v>2337.5940000000001</v>
      </c>
      <c r="S6380" s="50">
        <v>2073.2179999999998</v>
      </c>
      <c r="T6380" s="50">
        <v>1668.79</v>
      </c>
      <c r="U6380" s="50">
        <v>1247.2460000000001</v>
      </c>
      <c r="V6380" s="50">
        <v>884.23800000000006</v>
      </c>
      <c r="W6380" s="50" t="s">
        <v>311</v>
      </c>
      <c r="X6380" s="50">
        <v>551.94000000000005</v>
      </c>
      <c r="Y6380" s="50">
        <v>263.14600000000002</v>
      </c>
      <c r="Z6380" s="50">
        <v>82.537000000000006</v>
      </c>
      <c r="AA6380" s="50">
        <v>13.587</v>
      </c>
      <c r="AB6380" s="50">
        <v>1.052</v>
      </c>
      <c r="AC6380" s="50" t="str">
        <f t="shared" si="405"/>
        <v>Senegal-2075</v>
      </c>
      <c r="AD6380" s="51">
        <f t="shared" si="406"/>
        <v>32096.893000000004</v>
      </c>
      <c r="AE6380" s="15">
        <f t="shared" si="407"/>
        <v>0.56678741459492654</v>
      </c>
      <c r="AF6380">
        <f t="shared" si="408"/>
        <v>0.10339843768512842</v>
      </c>
    </row>
    <row r="6381" spans="1:32" x14ac:dyDescent="0.25">
      <c r="A6381" s="59">
        <v>6364</v>
      </c>
      <c r="B6381" s="60" t="s">
        <v>309</v>
      </c>
      <c r="C6381" s="61" t="s">
        <v>389</v>
      </c>
      <c r="D6381" s="62"/>
      <c r="E6381" s="62">
        <v>690</v>
      </c>
      <c r="F6381" s="62">
        <v>2075</v>
      </c>
      <c r="G6381" s="50">
        <v>4.6769999999999996</v>
      </c>
      <c r="H6381" s="50">
        <v>4.7279999999999998</v>
      </c>
      <c r="I6381" s="50">
        <v>4.7649999999999997</v>
      </c>
      <c r="J6381" s="50">
        <v>4.8600000000000003</v>
      </c>
      <c r="K6381" s="50">
        <v>5.0430000000000001</v>
      </c>
      <c r="L6381" s="50">
        <v>5.2729999999999997</v>
      </c>
      <c r="M6381" s="50">
        <v>5.3949999999999996</v>
      </c>
      <c r="N6381" s="50">
        <v>5.2960000000000003</v>
      </c>
      <c r="O6381" s="50">
        <v>5.077</v>
      </c>
      <c r="P6381" s="50">
        <v>4.9939999999999998</v>
      </c>
      <c r="Q6381" s="50">
        <v>5.274</v>
      </c>
      <c r="R6381" s="50">
        <v>5.9</v>
      </c>
      <c r="S6381" s="50">
        <v>6.181</v>
      </c>
      <c r="T6381" s="50">
        <v>5.0190000000000001</v>
      </c>
      <c r="U6381" s="50">
        <v>3.8690000000000002</v>
      </c>
      <c r="V6381" s="50">
        <v>3.4079999999999999</v>
      </c>
      <c r="W6381" s="50" t="s">
        <v>311</v>
      </c>
      <c r="X6381" s="50">
        <v>3.2040000000000002</v>
      </c>
      <c r="Y6381" s="50">
        <v>2.4790000000000001</v>
      </c>
      <c r="Z6381" s="50">
        <v>1.5269999999999999</v>
      </c>
      <c r="AA6381" s="50">
        <v>0.57599999999999996</v>
      </c>
      <c r="AB6381" s="50">
        <v>0.13200000000000001</v>
      </c>
      <c r="AC6381" s="50" t="str">
        <f t="shared" si="405"/>
        <v>Seychelles-2075</v>
      </c>
      <c r="AD6381" s="51">
        <f t="shared" si="406"/>
        <v>53.292999999999992</v>
      </c>
      <c r="AE6381" s="15">
        <f t="shared" si="407"/>
        <v>0.64518792336704645</v>
      </c>
      <c r="AF6381">
        <f t="shared" si="408"/>
        <v>0.29963090879445037</v>
      </c>
    </row>
    <row r="6382" spans="1:32" x14ac:dyDescent="0.25">
      <c r="A6382" s="59">
        <v>6365</v>
      </c>
      <c r="B6382" s="60" t="s">
        <v>309</v>
      </c>
      <c r="C6382" s="61" t="s">
        <v>481</v>
      </c>
      <c r="D6382" s="62"/>
      <c r="E6382" s="62">
        <v>694</v>
      </c>
      <c r="F6382" s="62">
        <v>2075</v>
      </c>
      <c r="G6382" s="50">
        <v>1186.9659999999999</v>
      </c>
      <c r="H6382" s="50">
        <v>1200.0229999999999</v>
      </c>
      <c r="I6382" s="50">
        <v>1215.549</v>
      </c>
      <c r="J6382" s="50">
        <v>1224.9960000000001</v>
      </c>
      <c r="K6382" s="50">
        <v>1225.5039999999999</v>
      </c>
      <c r="L6382" s="50">
        <v>1212.5440000000001</v>
      </c>
      <c r="M6382" s="50">
        <v>1192.6010000000001</v>
      </c>
      <c r="N6382" s="50">
        <v>1162.634</v>
      </c>
      <c r="O6382" s="50">
        <v>1116.751</v>
      </c>
      <c r="P6382" s="50">
        <v>1054.02</v>
      </c>
      <c r="Q6382" s="50">
        <v>970.16899999999998</v>
      </c>
      <c r="R6382" s="50">
        <v>867.37900000000002</v>
      </c>
      <c r="S6382" s="50">
        <v>743.76099999999997</v>
      </c>
      <c r="T6382" s="50">
        <v>602.48299999999995</v>
      </c>
      <c r="U6382" s="50">
        <v>418.23200000000003</v>
      </c>
      <c r="V6382" s="50">
        <v>241.69200000000001</v>
      </c>
      <c r="W6382" s="50" t="s">
        <v>311</v>
      </c>
      <c r="X6382" s="50">
        <v>105.91800000000001</v>
      </c>
      <c r="Y6382" s="50">
        <v>31.542999999999999</v>
      </c>
      <c r="Z6382" s="50">
        <v>5.3250000000000002</v>
      </c>
      <c r="AA6382" s="50">
        <v>0.44400000000000001</v>
      </c>
      <c r="AB6382" s="50">
        <v>2.1000000000000001E-2</v>
      </c>
      <c r="AC6382" s="50" t="str">
        <f t="shared" si="405"/>
        <v>Sierra Leone-2075</v>
      </c>
      <c r="AD6382" s="51">
        <f t="shared" si="406"/>
        <v>10770.359000000002</v>
      </c>
      <c r="AE6382" s="15">
        <f t="shared" si="407"/>
        <v>0.46499805623935081</v>
      </c>
      <c r="AF6382">
        <f t="shared" si="408"/>
        <v>9.7799211947319983E-2</v>
      </c>
    </row>
    <row r="6383" spans="1:32" x14ac:dyDescent="0.25">
      <c r="A6383" s="59">
        <v>6366</v>
      </c>
      <c r="B6383" s="60" t="s">
        <v>309</v>
      </c>
      <c r="C6383" s="61" t="s">
        <v>244</v>
      </c>
      <c r="D6383" s="62"/>
      <c r="E6383" s="62">
        <v>702</v>
      </c>
      <c r="F6383" s="62">
        <v>2075</v>
      </c>
      <c r="G6383" s="50">
        <v>203.07499999999999</v>
      </c>
      <c r="H6383" s="50">
        <v>215.774</v>
      </c>
      <c r="I6383" s="50">
        <v>229.19200000000001</v>
      </c>
      <c r="J6383" s="50">
        <v>242.25</v>
      </c>
      <c r="K6383" s="50">
        <v>254.089</v>
      </c>
      <c r="L6383" s="50">
        <v>267.39400000000001</v>
      </c>
      <c r="M6383" s="50">
        <v>283.59699999999998</v>
      </c>
      <c r="N6383" s="50">
        <v>303.52499999999998</v>
      </c>
      <c r="O6383" s="50">
        <v>324.55799999999999</v>
      </c>
      <c r="P6383" s="50">
        <v>343.64800000000002</v>
      </c>
      <c r="Q6383" s="50">
        <v>356.47899999999998</v>
      </c>
      <c r="R6383" s="50">
        <v>370.97800000000001</v>
      </c>
      <c r="S6383" s="50">
        <v>383.83499999999998</v>
      </c>
      <c r="T6383" s="50">
        <v>392.66699999999997</v>
      </c>
      <c r="U6383" s="50">
        <v>406.19600000000003</v>
      </c>
      <c r="V6383" s="50">
        <v>413.11599999999999</v>
      </c>
      <c r="W6383" s="50" t="s">
        <v>311</v>
      </c>
      <c r="X6383" s="50">
        <v>388.21100000000001</v>
      </c>
      <c r="Y6383" s="50">
        <v>303.57499999999999</v>
      </c>
      <c r="Z6383" s="50">
        <v>228.77199999999999</v>
      </c>
      <c r="AA6383" s="50">
        <v>129.86099999999999</v>
      </c>
      <c r="AB6383" s="50">
        <v>50.758000000000003</v>
      </c>
      <c r="AC6383" s="50" t="str">
        <f t="shared" si="405"/>
        <v>Singapore-2075</v>
      </c>
      <c r="AD6383" s="51">
        <f t="shared" si="406"/>
        <v>3130.3530000000001</v>
      </c>
      <c r="AE6383" s="15">
        <f t="shared" si="407"/>
        <v>0.94596264382962536</v>
      </c>
      <c r="AF6383">
        <f t="shared" si="408"/>
        <v>0.61220613837519333</v>
      </c>
    </row>
    <row r="6384" spans="1:32" x14ac:dyDescent="0.25">
      <c r="A6384" s="59">
        <v>6367</v>
      </c>
      <c r="B6384" s="60" t="s">
        <v>309</v>
      </c>
      <c r="C6384" s="61" t="s">
        <v>482</v>
      </c>
      <c r="D6384" s="62"/>
      <c r="E6384" s="62">
        <v>705</v>
      </c>
      <c r="F6384" s="62">
        <v>2075</v>
      </c>
      <c r="G6384" s="50">
        <v>84.704999999999998</v>
      </c>
      <c r="H6384" s="50">
        <v>83.375</v>
      </c>
      <c r="I6384" s="50">
        <v>83.286000000000001</v>
      </c>
      <c r="J6384" s="50">
        <v>86.343999999999994</v>
      </c>
      <c r="K6384" s="50">
        <v>91.738</v>
      </c>
      <c r="L6384" s="50">
        <v>96.165000000000006</v>
      </c>
      <c r="M6384" s="50">
        <v>96.56</v>
      </c>
      <c r="N6384" s="50">
        <v>93.123999999999995</v>
      </c>
      <c r="O6384" s="50">
        <v>90.338999999999999</v>
      </c>
      <c r="P6384" s="50">
        <v>92.59</v>
      </c>
      <c r="Q6384" s="50">
        <v>99.484999999999999</v>
      </c>
      <c r="R6384" s="50">
        <v>106.68899999999999</v>
      </c>
      <c r="S6384" s="50">
        <v>109.997</v>
      </c>
      <c r="T6384" s="50">
        <v>103.556</v>
      </c>
      <c r="U6384" s="50">
        <v>87.712999999999994</v>
      </c>
      <c r="V6384" s="50">
        <v>85.421999999999997</v>
      </c>
      <c r="W6384" s="50" t="s">
        <v>311</v>
      </c>
      <c r="X6384" s="50">
        <v>85.558000000000007</v>
      </c>
      <c r="Y6384" s="50">
        <v>82.308999999999997</v>
      </c>
      <c r="Z6384" s="50">
        <v>55.820999999999998</v>
      </c>
      <c r="AA6384" s="50">
        <v>22.818999999999999</v>
      </c>
      <c r="AB6384" s="50">
        <v>4.4130000000000003</v>
      </c>
      <c r="AC6384" s="50" t="str">
        <f t="shared" si="405"/>
        <v>Slovenia-2075</v>
      </c>
      <c r="AD6384" s="51">
        <f t="shared" si="406"/>
        <v>963.03099999999995</v>
      </c>
      <c r="AE6384" s="15">
        <f t="shared" si="407"/>
        <v>0.80888050332751493</v>
      </c>
      <c r="AF6384">
        <f t="shared" si="408"/>
        <v>0.4344633591815526</v>
      </c>
    </row>
    <row r="6385" spans="1:32" x14ac:dyDescent="0.25">
      <c r="A6385" s="59">
        <v>6368</v>
      </c>
      <c r="B6385" s="60" t="s">
        <v>309</v>
      </c>
      <c r="C6385" s="61" t="s">
        <v>390</v>
      </c>
      <c r="D6385" s="62"/>
      <c r="E6385" s="62">
        <v>90</v>
      </c>
      <c r="F6385" s="62">
        <v>2075</v>
      </c>
      <c r="G6385" s="50">
        <v>95.820999999999998</v>
      </c>
      <c r="H6385" s="50">
        <v>96.631</v>
      </c>
      <c r="I6385" s="50">
        <v>96.941000000000003</v>
      </c>
      <c r="J6385" s="50">
        <v>96.201999999999998</v>
      </c>
      <c r="K6385" s="50">
        <v>94.665999999999997</v>
      </c>
      <c r="L6385" s="50">
        <v>92.611999999999995</v>
      </c>
      <c r="M6385" s="50">
        <v>90.596999999999994</v>
      </c>
      <c r="N6385" s="50">
        <v>87.716999999999999</v>
      </c>
      <c r="O6385" s="50">
        <v>83.620999999999995</v>
      </c>
      <c r="P6385" s="50">
        <v>78.41</v>
      </c>
      <c r="Q6385" s="50">
        <v>73.149000000000001</v>
      </c>
      <c r="R6385" s="50">
        <v>68.861000000000004</v>
      </c>
      <c r="S6385" s="50">
        <v>65.477000000000004</v>
      </c>
      <c r="T6385" s="50">
        <v>59.073999999999998</v>
      </c>
      <c r="U6385" s="50">
        <v>47.848999999999997</v>
      </c>
      <c r="V6385" s="50">
        <v>35.655999999999999</v>
      </c>
      <c r="W6385" s="50" t="s">
        <v>311</v>
      </c>
      <c r="X6385" s="50">
        <v>22.273</v>
      </c>
      <c r="Y6385" s="50">
        <v>11.443</v>
      </c>
      <c r="Z6385" s="50">
        <v>4.8479999999999999</v>
      </c>
      <c r="AA6385" s="50">
        <v>1.323</v>
      </c>
      <c r="AB6385" s="50">
        <v>0.17799999999999999</v>
      </c>
      <c r="AC6385" s="50" t="str">
        <f t="shared" si="405"/>
        <v>Solomon Islands-2075</v>
      </c>
      <c r="AD6385" s="51">
        <f t="shared" si="406"/>
        <v>831.3119999999999</v>
      </c>
      <c r="AE6385" s="15">
        <f t="shared" si="407"/>
        <v>0.56782170833573931</v>
      </c>
      <c r="AF6385">
        <f t="shared" si="408"/>
        <v>0.16297241468539894</v>
      </c>
    </row>
    <row r="6386" spans="1:32" x14ac:dyDescent="0.25">
      <c r="A6386" s="59">
        <v>6369</v>
      </c>
      <c r="B6386" s="60" t="s">
        <v>309</v>
      </c>
      <c r="C6386" s="61" t="s">
        <v>483</v>
      </c>
      <c r="D6386" s="62"/>
      <c r="E6386" s="62">
        <v>706</v>
      </c>
      <c r="F6386" s="62">
        <v>2075</v>
      </c>
      <c r="G6386" s="50">
        <v>6189.2169999999996</v>
      </c>
      <c r="H6386" s="50">
        <v>5943.674</v>
      </c>
      <c r="I6386" s="50">
        <v>5685.7169999999996</v>
      </c>
      <c r="J6386" s="50">
        <v>5408.4880000000003</v>
      </c>
      <c r="K6386" s="50">
        <v>5088.7719999999999</v>
      </c>
      <c r="L6386" s="50">
        <v>4731.5169999999998</v>
      </c>
      <c r="M6386" s="50">
        <v>4339.7359999999999</v>
      </c>
      <c r="N6386" s="50">
        <v>3940.7570000000001</v>
      </c>
      <c r="O6386" s="50">
        <v>3539.8789999999999</v>
      </c>
      <c r="P6386" s="50">
        <v>3122.5909999999999</v>
      </c>
      <c r="Q6386" s="50">
        <v>2685.8020000000001</v>
      </c>
      <c r="R6386" s="50">
        <v>2235.3330000000001</v>
      </c>
      <c r="S6386" s="50">
        <v>1763.991</v>
      </c>
      <c r="T6386" s="50">
        <v>1346.73</v>
      </c>
      <c r="U6386" s="50">
        <v>936.27</v>
      </c>
      <c r="V6386" s="50">
        <v>586.35599999999999</v>
      </c>
      <c r="W6386" s="50" t="s">
        <v>311</v>
      </c>
      <c r="X6386" s="50">
        <v>281.26100000000002</v>
      </c>
      <c r="Y6386" s="50">
        <v>100.58199999999999</v>
      </c>
      <c r="Z6386" s="50">
        <v>22.986000000000001</v>
      </c>
      <c r="AA6386" s="50">
        <v>3.1120000000000001</v>
      </c>
      <c r="AB6386" s="50">
        <v>0.248</v>
      </c>
      <c r="AC6386" s="50" t="str">
        <f t="shared" si="405"/>
        <v>Somalia-2075</v>
      </c>
      <c r="AD6386" s="51">
        <f t="shared" si="406"/>
        <v>36856.866000000002</v>
      </c>
      <c r="AE6386" s="15">
        <f t="shared" si="407"/>
        <v>0.5723805436957119</v>
      </c>
      <c r="AF6386">
        <f t="shared" si="408"/>
        <v>5.9945433669217014E-2</v>
      </c>
    </row>
    <row r="6387" spans="1:32" x14ac:dyDescent="0.25">
      <c r="A6387" s="59">
        <v>6370</v>
      </c>
      <c r="B6387" s="60" t="s">
        <v>309</v>
      </c>
      <c r="C6387" s="61" t="s">
        <v>263</v>
      </c>
      <c r="D6387" s="62"/>
      <c r="E6387" s="62">
        <v>710</v>
      </c>
      <c r="F6387" s="62">
        <v>2075</v>
      </c>
      <c r="G6387" s="50">
        <v>4540.8209999999999</v>
      </c>
      <c r="H6387" s="50">
        <v>4632.3370000000004</v>
      </c>
      <c r="I6387" s="50">
        <v>4725.1890000000003</v>
      </c>
      <c r="J6387" s="50">
        <v>4836.2849999999999</v>
      </c>
      <c r="K6387" s="50">
        <v>4971.6090000000004</v>
      </c>
      <c r="L6387" s="50">
        <v>5094.4319999999998</v>
      </c>
      <c r="M6387" s="50">
        <v>5178.3100000000004</v>
      </c>
      <c r="N6387" s="50">
        <v>5199.2</v>
      </c>
      <c r="O6387" s="50">
        <v>5181.6620000000003</v>
      </c>
      <c r="P6387" s="50">
        <v>5160.4030000000002</v>
      </c>
      <c r="Q6387" s="50">
        <v>5109.8220000000001</v>
      </c>
      <c r="R6387" s="50">
        <v>4958.8770000000004</v>
      </c>
      <c r="S6387" s="50">
        <v>4620.7049999999999</v>
      </c>
      <c r="T6387" s="50">
        <v>3931.3090000000002</v>
      </c>
      <c r="U6387" s="50">
        <v>3222.7020000000002</v>
      </c>
      <c r="V6387" s="50">
        <v>2537.8879999999999</v>
      </c>
      <c r="W6387" s="50" t="s">
        <v>311</v>
      </c>
      <c r="X6387" s="50">
        <v>1807.38</v>
      </c>
      <c r="Y6387" s="50">
        <v>1068.884</v>
      </c>
      <c r="Z6387" s="50">
        <v>455.34500000000003</v>
      </c>
      <c r="AA6387" s="50">
        <v>130.31200000000001</v>
      </c>
      <c r="AB6387" s="50">
        <v>28.212</v>
      </c>
      <c r="AC6387" s="50" t="str">
        <f t="shared" si="405"/>
        <v>South Africa-2075</v>
      </c>
      <c r="AD6387" s="51">
        <f t="shared" si="406"/>
        <v>50311.305000000008</v>
      </c>
      <c r="AE6387" s="15">
        <f t="shared" si="407"/>
        <v>0.53825634218790386</v>
      </c>
      <c r="AF6387">
        <f t="shared" si="408"/>
        <v>0.20529673638474166</v>
      </c>
    </row>
    <row r="6388" spans="1:32" x14ac:dyDescent="0.25">
      <c r="A6388" s="59">
        <v>6371</v>
      </c>
      <c r="B6388" s="60" t="s">
        <v>309</v>
      </c>
      <c r="C6388" s="61" t="s">
        <v>484</v>
      </c>
      <c r="D6388" s="62">
        <v>17</v>
      </c>
      <c r="E6388" s="62">
        <v>724</v>
      </c>
      <c r="F6388" s="62">
        <v>2075</v>
      </c>
      <c r="G6388" s="50">
        <v>1698.1949999999999</v>
      </c>
      <c r="H6388" s="50">
        <v>1695.329</v>
      </c>
      <c r="I6388" s="50">
        <v>1693.7840000000001</v>
      </c>
      <c r="J6388" s="50">
        <v>1734.0409999999999</v>
      </c>
      <c r="K6388" s="50">
        <v>1837.028</v>
      </c>
      <c r="L6388" s="50">
        <v>1973.498</v>
      </c>
      <c r="M6388" s="50">
        <v>2071.0070000000001</v>
      </c>
      <c r="N6388" s="50">
        <v>2080.6660000000002</v>
      </c>
      <c r="O6388" s="50">
        <v>2044.8050000000001</v>
      </c>
      <c r="P6388" s="50">
        <v>2035.385</v>
      </c>
      <c r="Q6388" s="50">
        <v>2103.835</v>
      </c>
      <c r="R6388" s="50">
        <v>2249.7359999999999</v>
      </c>
      <c r="S6388" s="50">
        <v>2408.402</v>
      </c>
      <c r="T6388" s="50">
        <v>2632.3209999999999</v>
      </c>
      <c r="U6388" s="50">
        <v>2394.134</v>
      </c>
      <c r="V6388" s="50">
        <v>2092.5529999999999</v>
      </c>
      <c r="W6388" s="50" t="s">
        <v>311</v>
      </c>
      <c r="X6388" s="50">
        <v>2002.5260000000001</v>
      </c>
      <c r="Y6388" s="50">
        <v>1794.7539999999999</v>
      </c>
      <c r="Z6388" s="50">
        <v>1426.809</v>
      </c>
      <c r="AA6388" s="50">
        <v>738.64599999999996</v>
      </c>
      <c r="AB6388" s="50">
        <v>150.749</v>
      </c>
      <c r="AC6388" s="50" t="str">
        <f t="shared" si="405"/>
        <v>Spain-2075</v>
      </c>
      <c r="AD6388" s="51">
        <f t="shared" si="406"/>
        <v>20538.403000000006</v>
      </c>
      <c r="AE6388" s="15">
        <f t="shared" si="407"/>
        <v>0.89197782320270924</v>
      </c>
      <c r="AF6388">
        <f t="shared" si="408"/>
        <v>0.51637560417348038</v>
      </c>
    </row>
    <row r="6389" spans="1:32" x14ac:dyDescent="0.25">
      <c r="A6389" s="59">
        <v>6372</v>
      </c>
      <c r="B6389" s="60" t="s">
        <v>309</v>
      </c>
      <c r="C6389" s="61" t="s">
        <v>485</v>
      </c>
      <c r="D6389" s="62"/>
      <c r="E6389" s="62">
        <v>144</v>
      </c>
      <c r="F6389" s="62">
        <v>2075</v>
      </c>
      <c r="G6389" s="50">
        <v>879.35299999999995</v>
      </c>
      <c r="H6389" s="50">
        <v>903.78300000000002</v>
      </c>
      <c r="I6389" s="50">
        <v>918.58900000000006</v>
      </c>
      <c r="J6389" s="50">
        <v>931.33100000000002</v>
      </c>
      <c r="K6389" s="50">
        <v>931.74900000000002</v>
      </c>
      <c r="L6389" s="50">
        <v>932.53399999999999</v>
      </c>
      <c r="M6389" s="50">
        <v>958.15200000000004</v>
      </c>
      <c r="N6389" s="50">
        <v>990.08699999999999</v>
      </c>
      <c r="O6389" s="50">
        <v>993.55100000000004</v>
      </c>
      <c r="P6389" s="50">
        <v>996.03499999999997</v>
      </c>
      <c r="Q6389" s="50">
        <v>1038.7370000000001</v>
      </c>
      <c r="R6389" s="50">
        <v>1117.6210000000001</v>
      </c>
      <c r="S6389" s="50">
        <v>1190.848</v>
      </c>
      <c r="T6389" s="50">
        <v>1261.47</v>
      </c>
      <c r="U6389" s="50">
        <v>1150.0250000000001</v>
      </c>
      <c r="V6389" s="50">
        <v>958.072</v>
      </c>
      <c r="W6389" s="50" t="s">
        <v>311</v>
      </c>
      <c r="X6389" s="50">
        <v>803.36400000000003</v>
      </c>
      <c r="Y6389" s="50">
        <v>588.923</v>
      </c>
      <c r="Z6389" s="50">
        <v>375.46199999999999</v>
      </c>
      <c r="AA6389" s="50">
        <v>158.13200000000001</v>
      </c>
      <c r="AB6389" s="50">
        <v>35.753999999999998</v>
      </c>
      <c r="AC6389" s="50" t="str">
        <f t="shared" si="405"/>
        <v>Sri Lanka-2075</v>
      </c>
      <c r="AD6389" s="51">
        <f t="shared" si="406"/>
        <v>10080.645</v>
      </c>
      <c r="AE6389" s="15">
        <f t="shared" si="407"/>
        <v>0.79686637114986181</v>
      </c>
      <c r="AF6389">
        <f t="shared" si="408"/>
        <v>0.41707461135923946</v>
      </c>
    </row>
    <row r="6390" spans="1:32" x14ac:dyDescent="0.25">
      <c r="A6390" s="59">
        <v>6373</v>
      </c>
      <c r="B6390" s="60" t="s">
        <v>309</v>
      </c>
      <c r="C6390" s="61" t="s">
        <v>486</v>
      </c>
      <c r="D6390" s="62">
        <v>18</v>
      </c>
      <c r="E6390" s="62">
        <v>275</v>
      </c>
      <c r="F6390" s="62">
        <v>2075</v>
      </c>
      <c r="G6390" s="50">
        <v>962.827</v>
      </c>
      <c r="H6390" s="50">
        <v>964.30499999999995</v>
      </c>
      <c r="I6390" s="50">
        <v>965.06100000000004</v>
      </c>
      <c r="J6390" s="50">
        <v>962.35299999999995</v>
      </c>
      <c r="K6390" s="50">
        <v>955.46500000000003</v>
      </c>
      <c r="L6390" s="50">
        <v>937.495</v>
      </c>
      <c r="M6390" s="50">
        <v>908.51199999999994</v>
      </c>
      <c r="N6390" s="50">
        <v>872.476</v>
      </c>
      <c r="O6390" s="50">
        <v>836.42499999999995</v>
      </c>
      <c r="P6390" s="50">
        <v>801.85299999999995</v>
      </c>
      <c r="Q6390" s="50">
        <v>762.06500000000005</v>
      </c>
      <c r="R6390" s="50">
        <v>705.37099999999998</v>
      </c>
      <c r="S6390" s="50">
        <v>624.75</v>
      </c>
      <c r="T6390" s="50">
        <v>529.35</v>
      </c>
      <c r="U6390" s="50">
        <v>434.33199999999999</v>
      </c>
      <c r="V6390" s="50">
        <v>359.65100000000001</v>
      </c>
      <c r="W6390" s="50" t="s">
        <v>311</v>
      </c>
      <c r="X6390" s="50">
        <v>252.042</v>
      </c>
      <c r="Y6390" s="50">
        <v>125.39</v>
      </c>
      <c r="Z6390" s="50">
        <v>46.256</v>
      </c>
      <c r="AA6390" s="50">
        <v>11.718</v>
      </c>
      <c r="AB6390" s="50">
        <v>1.6679999999999999</v>
      </c>
      <c r="AC6390" s="50" t="str">
        <f t="shared" si="405"/>
        <v>State of Palestine-2075</v>
      </c>
      <c r="AD6390" s="51">
        <f t="shared" si="406"/>
        <v>8366.7649999999994</v>
      </c>
      <c r="AE6390" s="15">
        <f t="shared" si="407"/>
        <v>0.55608111378770653</v>
      </c>
      <c r="AF6390">
        <f t="shared" si="408"/>
        <v>0.15635612105489693</v>
      </c>
    </row>
    <row r="6391" spans="1:32" x14ac:dyDescent="0.25">
      <c r="A6391" s="59">
        <v>6374</v>
      </c>
      <c r="B6391" s="60" t="s">
        <v>309</v>
      </c>
      <c r="C6391" s="61" t="s">
        <v>487</v>
      </c>
      <c r="D6391" s="62"/>
      <c r="E6391" s="62">
        <v>729</v>
      </c>
      <c r="F6391" s="62">
        <v>2075</v>
      </c>
      <c r="G6391" s="50">
        <v>10017.115</v>
      </c>
      <c r="H6391" s="50">
        <v>9851.5400000000009</v>
      </c>
      <c r="I6391" s="50">
        <v>9623.8449999999993</v>
      </c>
      <c r="J6391" s="50">
        <v>9312.0290000000005</v>
      </c>
      <c r="K6391" s="50">
        <v>8956.7630000000008</v>
      </c>
      <c r="L6391" s="50">
        <v>8587.8940000000002</v>
      </c>
      <c r="M6391" s="50">
        <v>8214.8209999999999</v>
      </c>
      <c r="N6391" s="50">
        <v>7811.0870000000004</v>
      </c>
      <c r="O6391" s="50">
        <v>7323.6019999999999</v>
      </c>
      <c r="P6391" s="50">
        <v>6722.8069999999998</v>
      </c>
      <c r="Q6391" s="50">
        <v>6038.6629999999996</v>
      </c>
      <c r="R6391" s="50">
        <v>5336.0919999999996</v>
      </c>
      <c r="S6391" s="50">
        <v>4622.97</v>
      </c>
      <c r="T6391" s="50">
        <v>3860.8330000000001</v>
      </c>
      <c r="U6391" s="50">
        <v>2964.3519999999999</v>
      </c>
      <c r="V6391" s="50">
        <v>1969.51</v>
      </c>
      <c r="W6391" s="50" t="s">
        <v>311</v>
      </c>
      <c r="X6391" s="50">
        <v>1056.4459999999999</v>
      </c>
      <c r="Y6391" s="50">
        <v>416.42399999999998</v>
      </c>
      <c r="Z6391" s="50">
        <v>119.197</v>
      </c>
      <c r="AA6391" s="50">
        <v>20.29</v>
      </c>
      <c r="AB6391" s="50">
        <v>1.958</v>
      </c>
      <c r="AC6391" s="50" t="str">
        <f t="shared" si="405"/>
        <v>Sudan-2075</v>
      </c>
      <c r="AD6391" s="51">
        <f t="shared" si="406"/>
        <v>72926.728000000003</v>
      </c>
      <c r="AE6391" s="15">
        <f t="shared" si="407"/>
        <v>0.54714521128659444</v>
      </c>
      <c r="AF6391">
        <f t="shared" si="408"/>
        <v>0.10163140460304973</v>
      </c>
    </row>
    <row r="6392" spans="1:32" x14ac:dyDescent="0.25">
      <c r="A6392" s="59">
        <v>6375</v>
      </c>
      <c r="B6392" s="60" t="s">
        <v>309</v>
      </c>
      <c r="C6392" s="61" t="s">
        <v>391</v>
      </c>
      <c r="D6392" s="62"/>
      <c r="E6392" s="62">
        <v>740</v>
      </c>
      <c r="F6392" s="62">
        <v>2075</v>
      </c>
      <c r="G6392" s="50">
        <v>33.69</v>
      </c>
      <c r="H6392" s="50">
        <v>34.783999999999999</v>
      </c>
      <c r="I6392" s="50">
        <v>35.970999999999997</v>
      </c>
      <c r="J6392" s="50">
        <v>36.889000000000003</v>
      </c>
      <c r="K6392" s="50">
        <v>37.439</v>
      </c>
      <c r="L6392" s="50">
        <v>37.851999999999997</v>
      </c>
      <c r="M6392" s="50">
        <v>38.384</v>
      </c>
      <c r="N6392" s="50">
        <v>39.04</v>
      </c>
      <c r="O6392" s="50">
        <v>39.865000000000002</v>
      </c>
      <c r="P6392" s="50">
        <v>40.616999999999997</v>
      </c>
      <c r="Q6392" s="50">
        <v>40.970999999999997</v>
      </c>
      <c r="R6392" s="50">
        <v>40.677</v>
      </c>
      <c r="S6392" s="50">
        <v>39.415999999999997</v>
      </c>
      <c r="T6392" s="50">
        <v>36.137</v>
      </c>
      <c r="U6392" s="50">
        <v>32.146000000000001</v>
      </c>
      <c r="V6392" s="50">
        <v>26.99</v>
      </c>
      <c r="W6392" s="50" t="s">
        <v>311</v>
      </c>
      <c r="X6392" s="50">
        <v>19.692</v>
      </c>
      <c r="Y6392" s="50">
        <v>11.205</v>
      </c>
      <c r="Z6392" s="50">
        <v>5.04</v>
      </c>
      <c r="AA6392" s="50">
        <v>1.4670000000000001</v>
      </c>
      <c r="AB6392" s="50">
        <v>0.33500000000000002</v>
      </c>
      <c r="AC6392" s="50" t="str">
        <f t="shared" si="405"/>
        <v>Suriname-2075</v>
      </c>
      <c r="AD6392" s="51">
        <f t="shared" si="406"/>
        <v>391.15000000000003</v>
      </c>
      <c r="AE6392" s="15">
        <f t="shared" si="407"/>
        <v>0.60707401252716353</v>
      </c>
      <c r="AF6392">
        <f t="shared" si="408"/>
        <v>0.26838850270886511</v>
      </c>
    </row>
    <row r="6393" spans="1:32" x14ac:dyDescent="0.25">
      <c r="A6393" s="59">
        <v>6376</v>
      </c>
      <c r="B6393" s="60" t="s">
        <v>309</v>
      </c>
      <c r="C6393" s="61" t="s">
        <v>488</v>
      </c>
      <c r="D6393" s="62"/>
      <c r="E6393" s="62">
        <v>752</v>
      </c>
      <c r="F6393" s="62">
        <v>2075</v>
      </c>
      <c r="G6393" s="50">
        <v>682.79</v>
      </c>
      <c r="H6393" s="50">
        <v>676.221</v>
      </c>
      <c r="I6393" s="50">
        <v>676.72299999999996</v>
      </c>
      <c r="J6393" s="50">
        <v>693.17499999999995</v>
      </c>
      <c r="K6393" s="50">
        <v>716.18299999999999</v>
      </c>
      <c r="L6393" s="50">
        <v>728.91300000000001</v>
      </c>
      <c r="M6393" s="50">
        <v>727.14800000000002</v>
      </c>
      <c r="N6393" s="50">
        <v>716.30200000000002</v>
      </c>
      <c r="O6393" s="50">
        <v>713.524</v>
      </c>
      <c r="P6393" s="50">
        <v>732.95399999999995</v>
      </c>
      <c r="Q6393" s="50">
        <v>751.07399999999996</v>
      </c>
      <c r="R6393" s="50">
        <v>739.37099999999998</v>
      </c>
      <c r="S6393" s="50">
        <v>703.56600000000003</v>
      </c>
      <c r="T6393" s="50">
        <v>684.03599999999994</v>
      </c>
      <c r="U6393" s="50">
        <v>610.26099999999997</v>
      </c>
      <c r="V6393" s="50">
        <v>560.61599999999999</v>
      </c>
      <c r="W6393" s="50" t="s">
        <v>311</v>
      </c>
      <c r="X6393" s="50">
        <v>644.75099999999998</v>
      </c>
      <c r="Y6393" s="50">
        <v>485.87900000000002</v>
      </c>
      <c r="Z6393" s="50">
        <v>270.43200000000002</v>
      </c>
      <c r="AA6393" s="50">
        <v>97.307000000000002</v>
      </c>
      <c r="AB6393" s="50">
        <v>18.04</v>
      </c>
      <c r="AC6393" s="50" t="str">
        <f t="shared" si="405"/>
        <v>Sweden-2075</v>
      </c>
      <c r="AD6393" s="51">
        <f t="shared" si="406"/>
        <v>7222.2099999999991</v>
      </c>
      <c r="AE6393" s="15">
        <f t="shared" si="407"/>
        <v>0.74867055928863879</v>
      </c>
      <c r="AF6393">
        <f t="shared" si="408"/>
        <v>0.3641545034189016</v>
      </c>
    </row>
    <row r="6394" spans="1:32" x14ac:dyDescent="0.25">
      <c r="A6394" s="59">
        <v>6377</v>
      </c>
      <c r="B6394" s="60" t="s">
        <v>309</v>
      </c>
      <c r="C6394" s="61" t="s">
        <v>489</v>
      </c>
      <c r="D6394" s="62"/>
      <c r="E6394" s="62">
        <v>760</v>
      </c>
      <c r="F6394" s="62">
        <v>2075</v>
      </c>
      <c r="G6394" s="50">
        <v>2096.2310000000002</v>
      </c>
      <c r="H6394" s="50">
        <v>2155.7179999999998</v>
      </c>
      <c r="I6394" s="50">
        <v>2199.152</v>
      </c>
      <c r="J6394" s="50">
        <v>2233.1129999999998</v>
      </c>
      <c r="K6394" s="50">
        <v>2279.703</v>
      </c>
      <c r="L6394" s="50">
        <v>2359.1880000000001</v>
      </c>
      <c r="M6394" s="50">
        <v>2458.614</v>
      </c>
      <c r="N6394" s="50">
        <v>2531.1379999999999</v>
      </c>
      <c r="O6394" s="50">
        <v>2517.1590000000001</v>
      </c>
      <c r="P6394" s="50">
        <v>2459.2959999999998</v>
      </c>
      <c r="Q6394" s="50">
        <v>2401.942</v>
      </c>
      <c r="R6394" s="50">
        <v>2357.0680000000002</v>
      </c>
      <c r="S6394" s="50">
        <v>2418.56</v>
      </c>
      <c r="T6394" s="50">
        <v>2326.924</v>
      </c>
      <c r="U6394" s="50">
        <v>2033.8979999999999</v>
      </c>
      <c r="V6394" s="50">
        <v>1585.646</v>
      </c>
      <c r="W6394" s="50" t="s">
        <v>311</v>
      </c>
      <c r="X6394" s="50">
        <v>1018.117</v>
      </c>
      <c r="Y6394" s="50">
        <v>662.80700000000002</v>
      </c>
      <c r="Z6394" s="50">
        <v>325.03800000000001</v>
      </c>
      <c r="AA6394" s="50">
        <v>93.570999999999998</v>
      </c>
      <c r="AB6394" s="50">
        <v>15.403</v>
      </c>
      <c r="AC6394" s="50" t="str">
        <f t="shared" si="405"/>
        <v>Syrian Arab Republic-2075</v>
      </c>
      <c r="AD6394" s="51">
        <f t="shared" si="406"/>
        <v>24015.780999999999</v>
      </c>
      <c r="AE6394" s="15">
        <f t="shared" si="407"/>
        <v>0.60429036224139465</v>
      </c>
      <c r="AF6394">
        <f t="shared" si="408"/>
        <v>0.26459563535251168</v>
      </c>
    </row>
    <row r="6395" spans="1:32" x14ac:dyDescent="0.25">
      <c r="A6395" s="59">
        <v>6378</v>
      </c>
      <c r="B6395" s="60" t="s">
        <v>309</v>
      </c>
      <c r="C6395" s="61" t="s">
        <v>157</v>
      </c>
      <c r="D6395" s="62"/>
      <c r="E6395" s="62">
        <v>764</v>
      </c>
      <c r="F6395" s="62">
        <v>2075</v>
      </c>
      <c r="G6395" s="50">
        <v>2374.8620000000001</v>
      </c>
      <c r="H6395" s="50">
        <v>2440.4499999999998</v>
      </c>
      <c r="I6395" s="50">
        <v>2489.3919999999998</v>
      </c>
      <c r="J6395" s="50">
        <v>2530.8470000000002</v>
      </c>
      <c r="K6395" s="50">
        <v>2604.1610000000001</v>
      </c>
      <c r="L6395" s="50">
        <v>2719.25</v>
      </c>
      <c r="M6395" s="50">
        <v>2849.819</v>
      </c>
      <c r="N6395" s="50">
        <v>2972.3209999999999</v>
      </c>
      <c r="O6395" s="50">
        <v>3077.4830000000002</v>
      </c>
      <c r="P6395" s="50">
        <v>3120.2469999999998</v>
      </c>
      <c r="Q6395" s="50">
        <v>3134.2570000000001</v>
      </c>
      <c r="R6395" s="50">
        <v>3278.7890000000002</v>
      </c>
      <c r="S6395" s="50">
        <v>3585.8960000000002</v>
      </c>
      <c r="T6395" s="50">
        <v>3691.817</v>
      </c>
      <c r="U6395" s="50">
        <v>3689.4520000000002</v>
      </c>
      <c r="V6395" s="50">
        <v>3651.1039999999998</v>
      </c>
      <c r="W6395" s="50" t="s">
        <v>311</v>
      </c>
      <c r="X6395" s="50">
        <v>3068.1370000000002</v>
      </c>
      <c r="Y6395" s="50">
        <v>2098.2020000000002</v>
      </c>
      <c r="Z6395" s="50">
        <v>1351.2370000000001</v>
      </c>
      <c r="AA6395" s="50">
        <v>669.53499999999997</v>
      </c>
      <c r="AB6395" s="50">
        <v>220.95599999999999</v>
      </c>
      <c r="AC6395" s="50" t="str">
        <f t="shared" si="405"/>
        <v>Thailand-2075</v>
      </c>
      <c r="AD6395" s="51">
        <f t="shared" si="406"/>
        <v>29873.070000000003</v>
      </c>
      <c r="AE6395" s="15">
        <f t="shared" si="407"/>
        <v>0.86181781785400691</v>
      </c>
      <c r="AF6395">
        <f t="shared" si="408"/>
        <v>0.4960071035990482</v>
      </c>
    </row>
    <row r="6396" spans="1:32" x14ac:dyDescent="0.25">
      <c r="A6396" s="59">
        <v>6379</v>
      </c>
      <c r="B6396" s="60" t="s">
        <v>309</v>
      </c>
      <c r="C6396" s="61" t="s">
        <v>392</v>
      </c>
      <c r="D6396" s="62"/>
      <c r="E6396" s="62">
        <v>626</v>
      </c>
      <c r="F6396" s="62">
        <v>2075</v>
      </c>
      <c r="G6396" s="50">
        <v>271.36500000000001</v>
      </c>
      <c r="H6396" s="50">
        <v>274.34899999999999</v>
      </c>
      <c r="I6396" s="50">
        <v>276.05500000000001</v>
      </c>
      <c r="J6396" s="50">
        <v>272.94</v>
      </c>
      <c r="K6396" s="50">
        <v>264.29599999999999</v>
      </c>
      <c r="L6396" s="50">
        <v>252.09800000000001</v>
      </c>
      <c r="M6396" s="50">
        <v>240.50899999999999</v>
      </c>
      <c r="N6396" s="50">
        <v>228.667</v>
      </c>
      <c r="O6396" s="50">
        <v>215.685</v>
      </c>
      <c r="P6396" s="50">
        <v>199.34899999999999</v>
      </c>
      <c r="Q6396" s="50">
        <v>178.63399999999999</v>
      </c>
      <c r="R6396" s="50">
        <v>156.411</v>
      </c>
      <c r="S6396" s="50">
        <v>138.755</v>
      </c>
      <c r="T6396" s="50">
        <v>114.041</v>
      </c>
      <c r="U6396" s="50">
        <v>84.941999999999993</v>
      </c>
      <c r="V6396" s="50">
        <v>69.84</v>
      </c>
      <c r="W6396" s="50" t="s">
        <v>311</v>
      </c>
      <c r="X6396" s="50">
        <v>32.963999999999999</v>
      </c>
      <c r="Y6396" s="50">
        <v>14.595000000000001</v>
      </c>
      <c r="Z6396" s="50">
        <v>5.6879999999999997</v>
      </c>
      <c r="AA6396" s="50">
        <v>0.88900000000000001</v>
      </c>
      <c r="AB6396" s="50">
        <v>0.19600000000000001</v>
      </c>
      <c r="AC6396" s="50" t="str">
        <f t="shared" si="405"/>
        <v>Timor-Leste-2075</v>
      </c>
      <c r="AD6396" s="51">
        <f t="shared" si="406"/>
        <v>2147.3440000000001</v>
      </c>
      <c r="AE6396" s="15">
        <f t="shared" si="407"/>
        <v>0.53318145578910492</v>
      </c>
      <c r="AF6396">
        <f t="shared" si="408"/>
        <v>0.1088389023927348</v>
      </c>
    </row>
    <row r="6397" spans="1:32" x14ac:dyDescent="0.25">
      <c r="A6397" s="59">
        <v>6380</v>
      </c>
      <c r="B6397" s="60" t="s">
        <v>309</v>
      </c>
      <c r="C6397" s="61" t="s">
        <v>490</v>
      </c>
      <c r="D6397" s="62"/>
      <c r="E6397" s="62">
        <v>768</v>
      </c>
      <c r="F6397" s="62">
        <v>2075</v>
      </c>
      <c r="G6397" s="50">
        <v>1910.317</v>
      </c>
      <c r="H6397" s="50">
        <v>1876.713</v>
      </c>
      <c r="I6397" s="50">
        <v>1837.6980000000001</v>
      </c>
      <c r="J6397" s="50">
        <v>1783.9690000000001</v>
      </c>
      <c r="K6397" s="50">
        <v>1720.8309999999999</v>
      </c>
      <c r="L6397" s="50">
        <v>1646.3920000000001</v>
      </c>
      <c r="M6397" s="50">
        <v>1569.4590000000001</v>
      </c>
      <c r="N6397" s="50">
        <v>1479.2470000000001</v>
      </c>
      <c r="O6397" s="50">
        <v>1372.817</v>
      </c>
      <c r="P6397" s="50">
        <v>1250.8710000000001</v>
      </c>
      <c r="Q6397" s="50">
        <v>1120.0050000000001</v>
      </c>
      <c r="R6397" s="50">
        <v>992.39200000000005</v>
      </c>
      <c r="S6397" s="50">
        <v>858.51</v>
      </c>
      <c r="T6397" s="50">
        <v>695.904</v>
      </c>
      <c r="U6397" s="50">
        <v>492.56799999999998</v>
      </c>
      <c r="V6397" s="50">
        <v>292.065</v>
      </c>
      <c r="W6397" s="50" t="s">
        <v>311</v>
      </c>
      <c r="X6397" s="50">
        <v>142.98599999999999</v>
      </c>
      <c r="Y6397" s="50">
        <v>50.215000000000003</v>
      </c>
      <c r="Z6397" s="50">
        <v>10.097</v>
      </c>
      <c r="AA6397" s="50">
        <v>1.0209999999999999</v>
      </c>
      <c r="AB6397" s="50">
        <v>2.5000000000000001E-2</v>
      </c>
      <c r="AC6397" s="50" t="str">
        <f t="shared" si="405"/>
        <v>Togo-2075</v>
      </c>
      <c r="AD6397" s="51">
        <f t="shared" si="406"/>
        <v>13794.493</v>
      </c>
      <c r="AE6397" s="15">
        <f t="shared" si="407"/>
        <v>0.52989326972727435</v>
      </c>
      <c r="AF6397">
        <f t="shared" si="408"/>
        <v>8.6763573059908033E-2</v>
      </c>
    </row>
    <row r="6398" spans="1:32" x14ac:dyDescent="0.25">
      <c r="A6398" s="59">
        <v>6381</v>
      </c>
      <c r="B6398" s="60" t="s">
        <v>309</v>
      </c>
      <c r="C6398" s="61" t="s">
        <v>393</v>
      </c>
      <c r="D6398" s="62"/>
      <c r="E6398" s="62">
        <v>776</v>
      </c>
      <c r="F6398" s="62">
        <v>2075</v>
      </c>
      <c r="G6398" s="50">
        <v>11.422000000000001</v>
      </c>
      <c r="H6398" s="50">
        <v>11.776999999999999</v>
      </c>
      <c r="I6398" s="50">
        <v>11.872999999999999</v>
      </c>
      <c r="J6398" s="50">
        <v>11.531000000000001</v>
      </c>
      <c r="K6398" s="50">
        <v>10.88</v>
      </c>
      <c r="L6398" s="50">
        <v>10.452999999999999</v>
      </c>
      <c r="M6398" s="50">
        <v>10.395</v>
      </c>
      <c r="N6398" s="50">
        <v>10.317</v>
      </c>
      <c r="O6398" s="50">
        <v>9.8149999999999995</v>
      </c>
      <c r="P6398" s="50">
        <v>8.9160000000000004</v>
      </c>
      <c r="Q6398" s="50">
        <v>7.9240000000000004</v>
      </c>
      <c r="R6398" s="50">
        <v>7.3310000000000004</v>
      </c>
      <c r="S6398" s="50">
        <v>7.51</v>
      </c>
      <c r="T6398" s="50">
        <v>7.5259999999999998</v>
      </c>
      <c r="U6398" s="50">
        <v>6.4530000000000003</v>
      </c>
      <c r="V6398" s="50">
        <v>4.7990000000000004</v>
      </c>
      <c r="W6398" s="50" t="s">
        <v>311</v>
      </c>
      <c r="X6398" s="50">
        <v>3.2130000000000001</v>
      </c>
      <c r="Y6398" s="50">
        <v>1.458</v>
      </c>
      <c r="Z6398" s="50">
        <v>0.86499999999999999</v>
      </c>
      <c r="AA6398" s="50">
        <v>0.33500000000000002</v>
      </c>
      <c r="AB6398" s="50">
        <v>9.5000000000000001E-2</v>
      </c>
      <c r="AC6398" s="50" t="str">
        <f t="shared" si="405"/>
        <v>Tonga-2075</v>
      </c>
      <c r="AD6398" s="51">
        <f t="shared" si="406"/>
        <v>95.072000000000017</v>
      </c>
      <c r="AE6398" s="15">
        <f t="shared" si="407"/>
        <v>0.62916526422080099</v>
      </c>
      <c r="AF6398">
        <f t="shared" si="408"/>
        <v>0.19012785837226454</v>
      </c>
    </row>
    <row r="6399" spans="1:32" x14ac:dyDescent="0.25">
      <c r="A6399" s="59">
        <v>6382</v>
      </c>
      <c r="B6399" s="60" t="s">
        <v>309</v>
      </c>
      <c r="C6399" s="61" t="s">
        <v>394</v>
      </c>
      <c r="D6399" s="62"/>
      <c r="E6399" s="62">
        <v>780</v>
      </c>
      <c r="F6399" s="62">
        <v>2075</v>
      </c>
      <c r="G6399" s="50">
        <v>57.145000000000003</v>
      </c>
      <c r="H6399" s="50">
        <v>57.622</v>
      </c>
      <c r="I6399" s="50">
        <v>58.363</v>
      </c>
      <c r="J6399" s="50">
        <v>59.512999999999998</v>
      </c>
      <c r="K6399" s="50">
        <v>61.633000000000003</v>
      </c>
      <c r="L6399" s="50">
        <v>64.850999999999999</v>
      </c>
      <c r="M6399" s="50">
        <v>67.756</v>
      </c>
      <c r="N6399" s="50">
        <v>68.281999999999996</v>
      </c>
      <c r="O6399" s="50">
        <v>67.138999999999996</v>
      </c>
      <c r="P6399" s="50">
        <v>67.138999999999996</v>
      </c>
      <c r="Q6399" s="50">
        <v>70.373999999999995</v>
      </c>
      <c r="R6399" s="50">
        <v>75.813000000000002</v>
      </c>
      <c r="S6399" s="50">
        <v>79.736000000000004</v>
      </c>
      <c r="T6399" s="50">
        <v>73.772000000000006</v>
      </c>
      <c r="U6399" s="50">
        <v>60.07</v>
      </c>
      <c r="V6399" s="50">
        <v>46.051000000000002</v>
      </c>
      <c r="W6399" s="50" t="s">
        <v>311</v>
      </c>
      <c r="X6399" s="50">
        <v>38.107999999999997</v>
      </c>
      <c r="Y6399" s="50">
        <v>28.402000000000001</v>
      </c>
      <c r="Z6399" s="50">
        <v>14.442</v>
      </c>
      <c r="AA6399" s="50">
        <v>3.7280000000000002</v>
      </c>
      <c r="AB6399" s="50">
        <v>0.70399999999999996</v>
      </c>
      <c r="AC6399" s="50" t="str">
        <f t="shared" si="405"/>
        <v>Trinidad and Tobago-2075</v>
      </c>
      <c r="AD6399" s="51">
        <f t="shared" si="406"/>
        <v>682.23599999999999</v>
      </c>
      <c r="AE6399" s="15">
        <f t="shared" si="407"/>
        <v>0.64260314612538771</v>
      </c>
      <c r="AF6399">
        <f t="shared" si="408"/>
        <v>0.31013273850024442</v>
      </c>
    </row>
    <row r="6400" spans="1:32" x14ac:dyDescent="0.25">
      <c r="A6400" s="59">
        <v>6383</v>
      </c>
      <c r="B6400" s="60" t="s">
        <v>309</v>
      </c>
      <c r="C6400" s="61" t="s">
        <v>491</v>
      </c>
      <c r="D6400" s="62"/>
      <c r="E6400" s="62">
        <v>788</v>
      </c>
      <c r="F6400" s="62">
        <v>2075</v>
      </c>
      <c r="G6400" s="50">
        <v>715.79499999999996</v>
      </c>
      <c r="H6400" s="50">
        <v>712.572</v>
      </c>
      <c r="I6400" s="50">
        <v>723.15099999999995</v>
      </c>
      <c r="J6400" s="50">
        <v>756.17700000000002</v>
      </c>
      <c r="K6400" s="50">
        <v>800.33</v>
      </c>
      <c r="L6400" s="50">
        <v>826.69100000000003</v>
      </c>
      <c r="M6400" s="50">
        <v>816.61300000000006</v>
      </c>
      <c r="N6400" s="50">
        <v>783.44399999999996</v>
      </c>
      <c r="O6400" s="50">
        <v>770.43200000000002</v>
      </c>
      <c r="P6400" s="50">
        <v>810.71699999999998</v>
      </c>
      <c r="Q6400" s="50">
        <v>885.07</v>
      </c>
      <c r="R6400" s="50">
        <v>945.66200000000003</v>
      </c>
      <c r="S6400" s="50">
        <v>951.40700000000004</v>
      </c>
      <c r="T6400" s="50">
        <v>768.34799999999996</v>
      </c>
      <c r="U6400" s="50">
        <v>667.64700000000005</v>
      </c>
      <c r="V6400" s="50">
        <v>629.03099999999995</v>
      </c>
      <c r="W6400" s="50" t="s">
        <v>311</v>
      </c>
      <c r="X6400" s="50">
        <v>580.495</v>
      </c>
      <c r="Y6400" s="50">
        <v>443.02199999999999</v>
      </c>
      <c r="Z6400" s="50">
        <v>226.39599999999999</v>
      </c>
      <c r="AA6400" s="50">
        <v>71.433000000000007</v>
      </c>
      <c r="AB6400" s="50">
        <v>13.093</v>
      </c>
      <c r="AC6400" s="50" t="str">
        <f t="shared" si="405"/>
        <v>Tunisia-2075</v>
      </c>
      <c r="AD6400" s="51">
        <f t="shared" si="406"/>
        <v>8346.5429999999997</v>
      </c>
      <c r="AE6400" s="15">
        <f t="shared" si="407"/>
        <v>0.66506372758158672</v>
      </c>
      <c r="AF6400">
        <f t="shared" si="408"/>
        <v>0.32381836988754398</v>
      </c>
    </row>
    <row r="6401" spans="1:32" x14ac:dyDescent="0.25">
      <c r="A6401" s="59">
        <v>6384</v>
      </c>
      <c r="B6401" s="60" t="s">
        <v>309</v>
      </c>
      <c r="C6401" s="61" t="s">
        <v>492</v>
      </c>
      <c r="D6401" s="62"/>
      <c r="E6401" s="62">
        <v>792</v>
      </c>
      <c r="F6401" s="62">
        <v>2075</v>
      </c>
      <c r="G6401" s="50">
        <v>4424.7539999999999</v>
      </c>
      <c r="H6401" s="50">
        <v>4528.3090000000002</v>
      </c>
      <c r="I6401" s="50">
        <v>4651.8739999999998</v>
      </c>
      <c r="J6401" s="50">
        <v>4753.4830000000002</v>
      </c>
      <c r="K6401" s="50">
        <v>4873.0079999999998</v>
      </c>
      <c r="L6401" s="50">
        <v>5017.299</v>
      </c>
      <c r="M6401" s="50">
        <v>5152.1109999999999</v>
      </c>
      <c r="N6401" s="50">
        <v>5263.91</v>
      </c>
      <c r="O6401" s="50">
        <v>5390.4189999999999</v>
      </c>
      <c r="P6401" s="50">
        <v>5514.6570000000002</v>
      </c>
      <c r="Q6401" s="50">
        <v>5703.0990000000002</v>
      </c>
      <c r="R6401" s="50">
        <v>5880.9449999999997</v>
      </c>
      <c r="S6401" s="50">
        <v>5971.1949999999997</v>
      </c>
      <c r="T6401" s="50">
        <v>5834.5709999999999</v>
      </c>
      <c r="U6401" s="50">
        <v>5662.21</v>
      </c>
      <c r="V6401" s="50">
        <v>5258.5370000000003</v>
      </c>
      <c r="W6401" s="50" t="s">
        <v>311</v>
      </c>
      <c r="X6401" s="50">
        <v>4281.2430000000004</v>
      </c>
      <c r="Y6401" s="50">
        <v>3148.9769999999999</v>
      </c>
      <c r="Z6401" s="50">
        <v>1784.2190000000001</v>
      </c>
      <c r="AA6401" s="50">
        <v>632.39300000000003</v>
      </c>
      <c r="AB6401" s="50">
        <v>120.791</v>
      </c>
      <c r="AC6401" s="50" t="str">
        <f t="shared" si="405"/>
        <v>Turkey-2075</v>
      </c>
      <c r="AD6401" s="51">
        <f t="shared" si="406"/>
        <v>53520.126000000004</v>
      </c>
      <c r="AE6401" s="15">
        <f t="shared" si="407"/>
        <v>0.75350865205362172</v>
      </c>
      <c r="AF6401">
        <f t="shared" si="408"/>
        <v>0.39810675484952623</v>
      </c>
    </row>
    <row r="6402" spans="1:32" x14ac:dyDescent="0.25">
      <c r="A6402" s="59">
        <v>6385</v>
      </c>
      <c r="B6402" s="60" t="s">
        <v>309</v>
      </c>
      <c r="C6402" s="61" t="s">
        <v>493</v>
      </c>
      <c r="D6402" s="62">
        <v>19</v>
      </c>
      <c r="E6402" s="62">
        <v>804</v>
      </c>
      <c r="F6402" s="62">
        <v>2075</v>
      </c>
      <c r="G6402" s="50">
        <v>1575.182</v>
      </c>
      <c r="H6402" s="50">
        <v>1564.568</v>
      </c>
      <c r="I6402" s="50">
        <v>1583.08</v>
      </c>
      <c r="J6402" s="50">
        <v>1652.2329999999999</v>
      </c>
      <c r="K6402" s="50">
        <v>1753.548</v>
      </c>
      <c r="L6402" s="50">
        <v>1835.452</v>
      </c>
      <c r="M6402" s="50">
        <v>1837.9010000000001</v>
      </c>
      <c r="N6402" s="50">
        <v>1765.7360000000001</v>
      </c>
      <c r="O6402" s="50">
        <v>1721.095</v>
      </c>
      <c r="P6402" s="50">
        <v>1797.0170000000001</v>
      </c>
      <c r="Q6402" s="50">
        <v>1950.693</v>
      </c>
      <c r="R6402" s="50">
        <v>2073.7689999999998</v>
      </c>
      <c r="S6402" s="50">
        <v>2091.9859999999999</v>
      </c>
      <c r="T6402" s="50">
        <v>1925.538</v>
      </c>
      <c r="U6402" s="50">
        <v>1425.2739999999999</v>
      </c>
      <c r="V6402" s="50">
        <v>1322.3489999999999</v>
      </c>
      <c r="W6402" s="50" t="s">
        <v>311</v>
      </c>
      <c r="X6402" s="50">
        <v>1316.309</v>
      </c>
      <c r="Y6402" s="50">
        <v>1119.7059999999999</v>
      </c>
      <c r="Z6402" s="50">
        <v>553.94799999999998</v>
      </c>
      <c r="AA6402" s="50">
        <v>164.566</v>
      </c>
      <c r="AB6402" s="50">
        <v>26.667000000000002</v>
      </c>
      <c r="AC6402" s="50" t="str">
        <f t="shared" si="405"/>
        <v>Ukraine-2075</v>
      </c>
      <c r="AD6402" s="51">
        <f t="shared" si="406"/>
        <v>18479.43</v>
      </c>
      <c r="AE6402" s="15">
        <f t="shared" si="407"/>
        <v>0.6806047047987952</v>
      </c>
      <c r="AF6402">
        <f t="shared" si="408"/>
        <v>0.33851689447493477</v>
      </c>
    </row>
    <row r="6403" spans="1:32" x14ac:dyDescent="0.25">
      <c r="A6403" s="59">
        <v>6386</v>
      </c>
      <c r="B6403" s="60" t="s">
        <v>309</v>
      </c>
      <c r="C6403" s="61" t="s">
        <v>494</v>
      </c>
      <c r="D6403" s="62"/>
      <c r="E6403" s="62">
        <v>784</v>
      </c>
      <c r="F6403" s="62">
        <v>2075</v>
      </c>
      <c r="G6403" s="50">
        <v>599.07799999999997</v>
      </c>
      <c r="H6403" s="50">
        <v>592.22500000000002</v>
      </c>
      <c r="I6403" s="50">
        <v>580.12099999999998</v>
      </c>
      <c r="J6403" s="50">
        <v>571.53700000000003</v>
      </c>
      <c r="K6403" s="50">
        <v>712.221</v>
      </c>
      <c r="L6403" s="50">
        <v>985.88099999999997</v>
      </c>
      <c r="M6403" s="50">
        <v>1163.4970000000001</v>
      </c>
      <c r="N6403" s="50">
        <v>1199.702</v>
      </c>
      <c r="O6403" s="50">
        <v>1138.8800000000001</v>
      </c>
      <c r="P6403" s="50">
        <v>1030.4649999999999</v>
      </c>
      <c r="Q6403" s="50">
        <v>915.38</v>
      </c>
      <c r="R6403" s="50">
        <v>856.01099999999997</v>
      </c>
      <c r="S6403" s="50">
        <v>900.18499999999995</v>
      </c>
      <c r="T6403" s="50">
        <v>866.75900000000001</v>
      </c>
      <c r="U6403" s="50">
        <v>760.70799999999997</v>
      </c>
      <c r="V6403" s="50">
        <v>645.81200000000001</v>
      </c>
      <c r="W6403" s="50" t="s">
        <v>311</v>
      </c>
      <c r="X6403" s="50">
        <v>458.44900000000001</v>
      </c>
      <c r="Y6403" s="50">
        <v>314.01299999999998</v>
      </c>
      <c r="Z6403" s="50">
        <v>159.286</v>
      </c>
      <c r="AA6403" s="50">
        <v>60.69</v>
      </c>
      <c r="AB6403" s="50">
        <v>12.827999999999999</v>
      </c>
      <c r="AC6403" s="50" t="str">
        <f t="shared" si="405"/>
        <v>United Arab Emirates-2075</v>
      </c>
      <c r="AD6403" s="51">
        <f t="shared" si="406"/>
        <v>9473.759</v>
      </c>
      <c r="AE6403" s="15">
        <f t="shared" si="407"/>
        <v>0.53304807521491737</v>
      </c>
      <c r="AF6403">
        <f t="shared" si="408"/>
        <v>0.29155105790630531</v>
      </c>
    </row>
    <row r="6404" spans="1:32" x14ac:dyDescent="0.25">
      <c r="A6404" s="59">
        <v>6387</v>
      </c>
      <c r="B6404" s="60" t="s">
        <v>309</v>
      </c>
      <c r="C6404" s="61" t="s">
        <v>33</v>
      </c>
      <c r="D6404" s="62"/>
      <c r="E6404" s="62">
        <v>826</v>
      </c>
      <c r="F6404" s="62">
        <v>2075</v>
      </c>
      <c r="G6404" s="50">
        <v>4081.14</v>
      </c>
      <c r="H6404" s="50">
        <v>4060.5859999999998</v>
      </c>
      <c r="I6404" s="50">
        <v>4059.1239999999998</v>
      </c>
      <c r="J6404" s="50">
        <v>4158.8190000000004</v>
      </c>
      <c r="K6404" s="50">
        <v>4334.74</v>
      </c>
      <c r="L6404" s="50">
        <v>4479.7089999999998</v>
      </c>
      <c r="M6404" s="50">
        <v>4529.9610000000002</v>
      </c>
      <c r="N6404" s="50">
        <v>4489.9430000000002</v>
      </c>
      <c r="O6404" s="50">
        <v>4460.152</v>
      </c>
      <c r="P6404" s="50">
        <v>4534.51</v>
      </c>
      <c r="Q6404" s="50">
        <v>4662.1059999999998</v>
      </c>
      <c r="R6404" s="50">
        <v>4694.6440000000002</v>
      </c>
      <c r="S6404" s="50">
        <v>4629.4549999999999</v>
      </c>
      <c r="T6404" s="50">
        <v>4422.5609999999997</v>
      </c>
      <c r="U6404" s="50">
        <v>3915.6579999999999</v>
      </c>
      <c r="V6404" s="50">
        <v>3853.018</v>
      </c>
      <c r="W6404" s="50" t="s">
        <v>311</v>
      </c>
      <c r="X6404" s="50">
        <v>3651.0039999999999</v>
      </c>
      <c r="Y6404" s="50">
        <v>3023.1970000000001</v>
      </c>
      <c r="Z6404" s="50">
        <v>1883.8119999999999</v>
      </c>
      <c r="AA6404" s="50">
        <v>730.78200000000004</v>
      </c>
      <c r="AB6404" s="50">
        <v>163.518</v>
      </c>
      <c r="AC6404" s="50" t="str">
        <f t="shared" si="405"/>
        <v>United Kingdom-2075</v>
      </c>
      <c r="AD6404" s="51">
        <f t="shared" si="406"/>
        <v>44974.039000000004</v>
      </c>
      <c r="AE6404" s="15">
        <f t="shared" si="407"/>
        <v>0.75253192180493267</v>
      </c>
      <c r="AF6404">
        <f t="shared" si="408"/>
        <v>0.37854992599985632</v>
      </c>
    </row>
    <row r="6405" spans="1:32" x14ac:dyDescent="0.25">
      <c r="A6405" s="59">
        <v>6388</v>
      </c>
      <c r="B6405" s="60" t="s">
        <v>309</v>
      </c>
      <c r="C6405" s="61" t="s">
        <v>495</v>
      </c>
      <c r="D6405" s="62">
        <v>20</v>
      </c>
      <c r="E6405" s="62">
        <v>834</v>
      </c>
      <c r="F6405" s="62">
        <v>2075</v>
      </c>
      <c r="G6405" s="50">
        <v>22274.15</v>
      </c>
      <c r="H6405" s="50">
        <v>21467.942999999999</v>
      </c>
      <c r="I6405" s="50">
        <v>20567.256000000001</v>
      </c>
      <c r="J6405" s="50">
        <v>19566.603999999999</v>
      </c>
      <c r="K6405" s="50">
        <v>18416.722000000002</v>
      </c>
      <c r="L6405" s="50">
        <v>17235.871999999999</v>
      </c>
      <c r="M6405" s="50">
        <v>16035.569</v>
      </c>
      <c r="N6405" s="50">
        <v>14746.35</v>
      </c>
      <c r="O6405" s="50">
        <v>13369.494000000001</v>
      </c>
      <c r="P6405" s="50">
        <v>11925.446</v>
      </c>
      <c r="Q6405" s="50">
        <v>10492.781999999999</v>
      </c>
      <c r="R6405" s="50">
        <v>9149.893</v>
      </c>
      <c r="S6405" s="50">
        <v>7865.9880000000003</v>
      </c>
      <c r="T6405" s="50">
        <v>6355.616</v>
      </c>
      <c r="U6405" s="50">
        <v>4838.259</v>
      </c>
      <c r="V6405" s="50">
        <v>3336.558</v>
      </c>
      <c r="W6405" s="50" t="s">
        <v>311</v>
      </c>
      <c r="X6405" s="50">
        <v>2114.6509999999998</v>
      </c>
      <c r="Y6405" s="50">
        <v>1084.952</v>
      </c>
      <c r="Z6405" s="50">
        <v>405.99099999999999</v>
      </c>
      <c r="AA6405" s="50">
        <v>95.222999999999999</v>
      </c>
      <c r="AB6405" s="50">
        <v>12.135</v>
      </c>
      <c r="AC6405" s="50" t="str">
        <f t="shared" si="405"/>
        <v>United Republic of Tanzania-2075</v>
      </c>
      <c r="AD6405" s="51">
        <f t="shared" si="406"/>
        <v>138804.72</v>
      </c>
      <c r="AE6405" s="15">
        <f t="shared" si="407"/>
        <v>0.59474010682057499</v>
      </c>
      <c r="AF6405">
        <f t="shared" si="408"/>
        <v>8.9818421194644074E-2</v>
      </c>
    </row>
    <row r="6406" spans="1:32" x14ac:dyDescent="0.25">
      <c r="A6406" s="59">
        <v>6389</v>
      </c>
      <c r="B6406" s="60" t="s">
        <v>309</v>
      </c>
      <c r="C6406" s="61" t="s">
        <v>344</v>
      </c>
      <c r="D6406" s="62"/>
      <c r="E6406" s="62">
        <v>840</v>
      </c>
      <c r="F6406" s="62">
        <v>2075</v>
      </c>
      <c r="G6406" s="50">
        <v>23473.841</v>
      </c>
      <c r="H6406" s="50">
        <v>23554.539000000001</v>
      </c>
      <c r="I6406" s="50">
        <v>23632.216</v>
      </c>
      <c r="J6406" s="50">
        <v>23925.315999999999</v>
      </c>
      <c r="K6406" s="50">
        <v>24304.963</v>
      </c>
      <c r="L6406" s="50">
        <v>24536.653999999999</v>
      </c>
      <c r="M6406" s="50">
        <v>24791.084999999999</v>
      </c>
      <c r="N6406" s="50">
        <v>25110.36</v>
      </c>
      <c r="O6406" s="50">
        <v>25394.672999999999</v>
      </c>
      <c r="P6406" s="50">
        <v>25478.648000000001</v>
      </c>
      <c r="Q6406" s="50">
        <v>25102.937999999998</v>
      </c>
      <c r="R6406" s="50">
        <v>24073.463</v>
      </c>
      <c r="S6406" s="50">
        <v>22810.885999999999</v>
      </c>
      <c r="T6406" s="50">
        <v>23059.258999999998</v>
      </c>
      <c r="U6406" s="50">
        <v>21820.816999999999</v>
      </c>
      <c r="V6406" s="50">
        <v>20401.949000000001</v>
      </c>
      <c r="W6406" s="50" t="s">
        <v>311</v>
      </c>
      <c r="X6406" s="50">
        <v>18671.984</v>
      </c>
      <c r="Y6406" s="50">
        <v>14088.505999999999</v>
      </c>
      <c r="Z6406" s="50">
        <v>7995.6130000000003</v>
      </c>
      <c r="AA6406" s="50">
        <v>2766.6889999999999</v>
      </c>
      <c r="AB6406" s="50">
        <v>499.17200000000003</v>
      </c>
      <c r="AC6406" s="50" t="str">
        <f t="shared" si="405"/>
        <v>United States of America-2075</v>
      </c>
      <c r="AD6406" s="51">
        <f t="shared" si="406"/>
        <v>245528.98599999995</v>
      </c>
      <c r="AE6406" s="15">
        <f t="shared" si="407"/>
        <v>0.73296675855615701</v>
      </c>
      <c r="AF6406">
        <f t="shared" si="408"/>
        <v>0.34569130427579997</v>
      </c>
    </row>
    <row r="6407" spans="1:32" x14ac:dyDescent="0.25">
      <c r="A6407" s="59">
        <v>6390</v>
      </c>
      <c r="B6407" s="60" t="s">
        <v>309</v>
      </c>
      <c r="C6407" s="61" t="s">
        <v>395</v>
      </c>
      <c r="D6407" s="62"/>
      <c r="E6407" s="62">
        <v>850</v>
      </c>
      <c r="F6407" s="62">
        <v>2075</v>
      </c>
      <c r="G6407" s="50">
        <v>3.0880000000000001</v>
      </c>
      <c r="H6407" s="50">
        <v>3.2919999999999998</v>
      </c>
      <c r="I6407" s="50">
        <v>3.5049999999999999</v>
      </c>
      <c r="J6407" s="50">
        <v>3.5579999999999998</v>
      </c>
      <c r="K6407" s="50">
        <v>3.4769999999999999</v>
      </c>
      <c r="L6407" s="50">
        <v>3.4470000000000001</v>
      </c>
      <c r="M6407" s="50">
        <v>3.5550000000000002</v>
      </c>
      <c r="N6407" s="50">
        <v>3.7080000000000002</v>
      </c>
      <c r="O6407" s="50">
        <v>3.863</v>
      </c>
      <c r="P6407" s="50">
        <v>3.9460000000000002</v>
      </c>
      <c r="Q6407" s="50">
        <v>4.0670000000000002</v>
      </c>
      <c r="R6407" s="50">
        <v>4.3650000000000002</v>
      </c>
      <c r="S6407" s="50">
        <v>4.806</v>
      </c>
      <c r="T6407" s="50">
        <v>5.0570000000000004</v>
      </c>
      <c r="U6407" s="50">
        <v>4.5830000000000002</v>
      </c>
      <c r="V6407" s="50">
        <v>4.367</v>
      </c>
      <c r="W6407" s="50" t="s">
        <v>311</v>
      </c>
      <c r="X6407" s="50">
        <v>3.9180000000000001</v>
      </c>
      <c r="Y6407" s="50">
        <v>2.319</v>
      </c>
      <c r="Z6407" s="50">
        <v>1.655</v>
      </c>
      <c r="AA6407" s="50">
        <v>0.85899999999999999</v>
      </c>
      <c r="AB6407" s="50">
        <v>0.32800000000000001</v>
      </c>
      <c r="AC6407" s="50" t="str">
        <f t="shared" si="405"/>
        <v>United States Virgin Islands-2075</v>
      </c>
      <c r="AD6407" s="51">
        <f t="shared" si="406"/>
        <v>38.791999999999994</v>
      </c>
      <c r="AE6407" s="15">
        <f t="shared" si="407"/>
        <v>0.84994328727572721</v>
      </c>
      <c r="AF6407">
        <f t="shared" si="408"/>
        <v>0.4742691620272409</v>
      </c>
    </row>
    <row r="6408" spans="1:32" x14ac:dyDescent="0.25">
      <c r="A6408" s="59">
        <v>6391</v>
      </c>
      <c r="B6408" s="60" t="s">
        <v>309</v>
      </c>
      <c r="C6408" s="61" t="s">
        <v>496</v>
      </c>
      <c r="D6408" s="62"/>
      <c r="E6408" s="62">
        <v>858</v>
      </c>
      <c r="F6408" s="62">
        <v>2075</v>
      </c>
      <c r="G6408" s="50">
        <v>171.16</v>
      </c>
      <c r="H6408" s="50">
        <v>175.44</v>
      </c>
      <c r="I6408" s="50">
        <v>180.047</v>
      </c>
      <c r="J6408" s="50">
        <v>184.68799999999999</v>
      </c>
      <c r="K6408" s="50">
        <v>188.351</v>
      </c>
      <c r="L6408" s="50">
        <v>191.173</v>
      </c>
      <c r="M6408" s="50">
        <v>194.31</v>
      </c>
      <c r="N6408" s="50">
        <v>198.58199999999999</v>
      </c>
      <c r="O6408" s="50">
        <v>204.381</v>
      </c>
      <c r="P6408" s="50">
        <v>210.03399999999999</v>
      </c>
      <c r="Q6408" s="50">
        <v>213.328</v>
      </c>
      <c r="R6408" s="50">
        <v>213.97300000000001</v>
      </c>
      <c r="S6408" s="50">
        <v>212.46799999999999</v>
      </c>
      <c r="T6408" s="50">
        <v>209.16</v>
      </c>
      <c r="U6408" s="50">
        <v>201.76900000000001</v>
      </c>
      <c r="V6408" s="50">
        <v>189.56</v>
      </c>
      <c r="W6408" s="50" t="s">
        <v>311</v>
      </c>
      <c r="X6408" s="50">
        <v>163.292</v>
      </c>
      <c r="Y6408" s="50">
        <v>114.09699999999999</v>
      </c>
      <c r="Z6408" s="50">
        <v>65.135000000000005</v>
      </c>
      <c r="AA6408" s="50">
        <v>31.962</v>
      </c>
      <c r="AB6408" s="50">
        <v>9.0879999999999992</v>
      </c>
      <c r="AC6408" s="50" t="str">
        <f t="shared" si="405"/>
        <v>Uruguay-2075</v>
      </c>
      <c r="AD6408" s="51">
        <f t="shared" si="406"/>
        <v>2011.2879999999998</v>
      </c>
      <c r="AE6408" s="15">
        <f t="shared" si="407"/>
        <v>0.75111570297242358</v>
      </c>
      <c r="AF6408">
        <f t="shared" si="408"/>
        <v>0.3877416088276493</v>
      </c>
    </row>
    <row r="6409" spans="1:32" x14ac:dyDescent="0.25">
      <c r="A6409" s="59">
        <v>6392</v>
      </c>
      <c r="B6409" s="60" t="s">
        <v>309</v>
      </c>
      <c r="C6409" s="61" t="s">
        <v>396</v>
      </c>
      <c r="D6409" s="62"/>
      <c r="E6409" s="62">
        <v>548</v>
      </c>
      <c r="F6409" s="62">
        <v>2075</v>
      </c>
      <c r="G6409" s="50">
        <v>42.892000000000003</v>
      </c>
      <c r="H6409" s="50">
        <v>42.95</v>
      </c>
      <c r="I6409" s="50">
        <v>42.884999999999998</v>
      </c>
      <c r="J6409" s="50">
        <v>41.716000000000001</v>
      </c>
      <c r="K6409" s="50">
        <v>41.750999999999998</v>
      </c>
      <c r="L6409" s="50">
        <v>41.363999999999997</v>
      </c>
      <c r="M6409" s="50">
        <v>40.595999999999997</v>
      </c>
      <c r="N6409" s="50">
        <v>39.662999999999997</v>
      </c>
      <c r="O6409" s="50">
        <v>38.085000000000001</v>
      </c>
      <c r="P6409" s="50">
        <v>36.78</v>
      </c>
      <c r="Q6409" s="50">
        <v>34.823</v>
      </c>
      <c r="R6409" s="50">
        <v>33.128</v>
      </c>
      <c r="S6409" s="50">
        <v>30.332999999999998</v>
      </c>
      <c r="T6409" s="50">
        <v>28.396000000000001</v>
      </c>
      <c r="U6409" s="50">
        <v>22.305</v>
      </c>
      <c r="V6409" s="50">
        <v>18.39</v>
      </c>
      <c r="W6409" s="50" t="s">
        <v>311</v>
      </c>
      <c r="X6409" s="50">
        <v>12.153</v>
      </c>
      <c r="Y6409" s="50">
        <v>7.6459999999999999</v>
      </c>
      <c r="Z6409" s="50">
        <v>2.9510000000000001</v>
      </c>
      <c r="AA6409" s="50">
        <v>0.70399999999999996</v>
      </c>
      <c r="AB6409" s="50">
        <v>0.105</v>
      </c>
      <c r="AC6409" s="50" t="str">
        <f t="shared" si="405"/>
        <v>Vanuatu-2075</v>
      </c>
      <c r="AD6409" s="51">
        <f t="shared" si="406"/>
        <v>378.23899999999992</v>
      </c>
      <c r="AE6409" s="15">
        <f t="shared" si="407"/>
        <v>0.58528337902754612</v>
      </c>
      <c r="AF6409">
        <f t="shared" si="408"/>
        <v>0.18275387304079566</v>
      </c>
    </row>
    <row r="6410" spans="1:32" x14ac:dyDescent="0.25">
      <c r="A6410" s="59">
        <v>6393</v>
      </c>
      <c r="B6410" s="60" t="s">
        <v>309</v>
      </c>
      <c r="C6410" s="61" t="s">
        <v>497</v>
      </c>
      <c r="D6410" s="62"/>
      <c r="E6410" s="62">
        <v>862</v>
      </c>
      <c r="F6410" s="62">
        <v>2075</v>
      </c>
      <c r="G6410" s="50">
        <v>2237.67</v>
      </c>
      <c r="H6410" s="50">
        <v>2294.1889999999999</v>
      </c>
      <c r="I6410" s="50">
        <v>2352.0230000000001</v>
      </c>
      <c r="J6410" s="50">
        <v>2411.3519999999999</v>
      </c>
      <c r="K6410" s="50">
        <v>2471.9580000000001</v>
      </c>
      <c r="L6410" s="50">
        <v>2531.261</v>
      </c>
      <c r="M6410" s="50">
        <v>2591.1889999999999</v>
      </c>
      <c r="N6410" s="50">
        <v>2640.4780000000001</v>
      </c>
      <c r="O6410" s="50">
        <v>2685.9830000000002</v>
      </c>
      <c r="P6410" s="50">
        <v>2724.4450000000002</v>
      </c>
      <c r="Q6410" s="50">
        <v>2742.125</v>
      </c>
      <c r="R6410" s="50">
        <v>2733.85</v>
      </c>
      <c r="S6410" s="50">
        <v>2666.41</v>
      </c>
      <c r="T6410" s="50">
        <v>2510.442</v>
      </c>
      <c r="U6410" s="50">
        <v>2264.75</v>
      </c>
      <c r="V6410" s="50">
        <v>1941.4780000000001</v>
      </c>
      <c r="W6410" s="50" t="s">
        <v>311</v>
      </c>
      <c r="X6410" s="50">
        <v>1561.3820000000001</v>
      </c>
      <c r="Y6410" s="50">
        <v>1098.905</v>
      </c>
      <c r="Z6410" s="50">
        <v>593.36199999999997</v>
      </c>
      <c r="AA6410" s="50">
        <v>252.46700000000001</v>
      </c>
      <c r="AB6410" s="50">
        <v>81.378</v>
      </c>
      <c r="AC6410" s="50" t="str">
        <f t="shared" si="405"/>
        <v>Venezuela (Bolivarian Republic of)-2075</v>
      </c>
      <c r="AD6410" s="51">
        <f t="shared" si="406"/>
        <v>26199.050999999999</v>
      </c>
      <c r="AE6410" s="15">
        <f t="shared" si="407"/>
        <v>0.65605605332803862</v>
      </c>
      <c r="AF6410">
        <f t="shared" si="408"/>
        <v>0.31146464553188202</v>
      </c>
    </row>
    <row r="6411" spans="1:32" x14ac:dyDescent="0.25">
      <c r="A6411" s="59">
        <v>6394</v>
      </c>
      <c r="B6411" s="60" t="s">
        <v>309</v>
      </c>
      <c r="C6411" s="61" t="s">
        <v>498</v>
      </c>
      <c r="D6411" s="62"/>
      <c r="E6411" s="62">
        <v>704</v>
      </c>
      <c r="F6411" s="62">
        <v>2075</v>
      </c>
      <c r="G6411" s="50">
        <v>5805.4530000000004</v>
      </c>
      <c r="H6411" s="50">
        <v>5788.866</v>
      </c>
      <c r="I6411" s="50">
        <v>5900.5510000000004</v>
      </c>
      <c r="J6411" s="50">
        <v>6146.0959999999995</v>
      </c>
      <c r="K6411" s="50">
        <v>6366.777</v>
      </c>
      <c r="L6411" s="50">
        <v>6427.4030000000002</v>
      </c>
      <c r="M6411" s="50">
        <v>6309.9840000000004</v>
      </c>
      <c r="N6411" s="50">
        <v>6112.1139999999996</v>
      </c>
      <c r="O6411" s="50">
        <v>6117.5940000000001</v>
      </c>
      <c r="P6411" s="50">
        <v>6521.6369999999997</v>
      </c>
      <c r="Q6411" s="50">
        <v>7025.7070000000003</v>
      </c>
      <c r="R6411" s="50">
        <v>7039.3869999999997</v>
      </c>
      <c r="S6411" s="50">
        <v>6950.8969999999999</v>
      </c>
      <c r="T6411" s="50">
        <v>6257.3320000000003</v>
      </c>
      <c r="U6411" s="50">
        <v>5398.2759999999998</v>
      </c>
      <c r="V6411" s="50">
        <v>5181.1419999999998</v>
      </c>
      <c r="W6411" s="50" t="s">
        <v>311</v>
      </c>
      <c r="X6411" s="50">
        <v>5633.4949999999999</v>
      </c>
      <c r="Y6411" s="50">
        <v>4290.0290000000005</v>
      </c>
      <c r="Z6411" s="50">
        <v>2569.328</v>
      </c>
      <c r="AA6411" s="50">
        <v>1173.3009999999999</v>
      </c>
      <c r="AB6411" s="50">
        <v>432.41300000000001</v>
      </c>
      <c r="AC6411" s="50" t="str">
        <f t="shared" si="405"/>
        <v>Viet Nam-2075</v>
      </c>
      <c r="AD6411" s="51">
        <f t="shared" si="406"/>
        <v>65017.595999999998</v>
      </c>
      <c r="AE6411" s="15">
        <f t="shared" si="407"/>
        <v>0.74487814037295386</v>
      </c>
      <c r="AF6411">
        <f t="shared" si="408"/>
        <v>0.37491687619662223</v>
      </c>
    </row>
    <row r="6412" spans="1:32" x14ac:dyDescent="0.25">
      <c r="A6412" s="59">
        <v>6395</v>
      </c>
      <c r="B6412" s="60" t="s">
        <v>309</v>
      </c>
      <c r="C6412" s="61" t="s">
        <v>499</v>
      </c>
      <c r="D6412" s="62"/>
      <c r="E6412" s="62">
        <v>732</v>
      </c>
      <c r="F6412" s="62">
        <v>2075</v>
      </c>
      <c r="G6412" s="50">
        <v>66.513000000000005</v>
      </c>
      <c r="H6412" s="50">
        <v>67.373000000000005</v>
      </c>
      <c r="I6412" s="50">
        <v>67.87</v>
      </c>
      <c r="J6412" s="50">
        <v>69.325000000000003</v>
      </c>
      <c r="K6412" s="50">
        <v>72.727999999999994</v>
      </c>
      <c r="L6412" s="50">
        <v>76.472999999999999</v>
      </c>
      <c r="M6412" s="50">
        <v>79.376000000000005</v>
      </c>
      <c r="N6412" s="50">
        <v>80.64</v>
      </c>
      <c r="O6412" s="50">
        <v>80.954999999999998</v>
      </c>
      <c r="P6412" s="50">
        <v>81.015000000000001</v>
      </c>
      <c r="Q6412" s="50">
        <v>80.090999999999994</v>
      </c>
      <c r="R6412" s="50">
        <v>77.281000000000006</v>
      </c>
      <c r="S6412" s="50">
        <v>73.078000000000003</v>
      </c>
      <c r="T6412" s="50">
        <v>62.634</v>
      </c>
      <c r="U6412" s="50">
        <v>53.68</v>
      </c>
      <c r="V6412" s="50">
        <v>42.581000000000003</v>
      </c>
      <c r="W6412" s="50" t="s">
        <v>311</v>
      </c>
      <c r="X6412" s="50">
        <v>30.292000000000002</v>
      </c>
      <c r="Y6412" s="50">
        <v>16.32</v>
      </c>
      <c r="Z6412" s="50">
        <v>5.8540000000000001</v>
      </c>
      <c r="AA6412" s="50">
        <v>1.28</v>
      </c>
      <c r="AB6412" s="50">
        <v>0.14899999999999999</v>
      </c>
      <c r="AC6412" s="50" t="str">
        <f t="shared" si="405"/>
        <v>Western Sahara-2075</v>
      </c>
      <c r="AD6412" s="51">
        <f t="shared" si="406"/>
        <v>770.96199999999999</v>
      </c>
      <c r="AE6412" s="15">
        <f t="shared" si="407"/>
        <v>0.53769965316059687</v>
      </c>
      <c r="AF6412">
        <f t="shared" si="408"/>
        <v>0.21875816012451704</v>
      </c>
    </row>
    <row r="6413" spans="1:32" x14ac:dyDescent="0.25">
      <c r="A6413" s="59">
        <v>6396</v>
      </c>
      <c r="B6413" s="60" t="s">
        <v>309</v>
      </c>
      <c r="C6413" s="61" t="s">
        <v>500</v>
      </c>
      <c r="D6413" s="62"/>
      <c r="E6413" s="62">
        <v>887</v>
      </c>
      <c r="F6413" s="62">
        <v>2075</v>
      </c>
      <c r="G6413" s="50">
        <v>3278.5149999999999</v>
      </c>
      <c r="H6413" s="50">
        <v>3398.1790000000001</v>
      </c>
      <c r="I6413" s="50">
        <v>3535.4969999999998</v>
      </c>
      <c r="J6413" s="50">
        <v>3674.8429999999998</v>
      </c>
      <c r="K6413" s="50">
        <v>3812.4569999999999</v>
      </c>
      <c r="L6413" s="50">
        <v>3929.0590000000002</v>
      </c>
      <c r="M6413" s="50">
        <v>3988.9940000000001</v>
      </c>
      <c r="N6413" s="50">
        <v>4003.04</v>
      </c>
      <c r="O6413" s="50">
        <v>3970.3780000000002</v>
      </c>
      <c r="P6413" s="50">
        <v>3886.3470000000002</v>
      </c>
      <c r="Q6413" s="50">
        <v>3749.62</v>
      </c>
      <c r="R6413" s="50">
        <v>3517.28</v>
      </c>
      <c r="S6413" s="50">
        <v>3132.0129999999999</v>
      </c>
      <c r="T6413" s="50">
        <v>2539.893</v>
      </c>
      <c r="U6413" s="50">
        <v>1916.43</v>
      </c>
      <c r="V6413" s="50">
        <v>1325.136</v>
      </c>
      <c r="W6413" s="50" t="s">
        <v>311</v>
      </c>
      <c r="X6413" s="50">
        <v>798.25300000000004</v>
      </c>
      <c r="Y6413" s="50">
        <v>311.93799999999999</v>
      </c>
      <c r="Z6413" s="50">
        <v>75.510999999999996</v>
      </c>
      <c r="AA6413" s="50">
        <v>10.356999999999999</v>
      </c>
      <c r="AB6413" s="50">
        <v>0.71</v>
      </c>
      <c r="AC6413" s="50" t="str">
        <f t="shared" si="405"/>
        <v>Yemen-2075</v>
      </c>
      <c r="AD6413" s="51">
        <f t="shared" si="406"/>
        <v>37664.031000000003</v>
      </c>
      <c r="AE6413" s="15">
        <f t="shared" si="407"/>
        <v>0.45641474222448453</v>
      </c>
      <c r="AF6413">
        <f t="shared" si="408"/>
        <v>0.14575561120925543</v>
      </c>
    </row>
    <row r="6414" spans="1:32" x14ac:dyDescent="0.25">
      <c r="A6414" s="45">
        <v>6397</v>
      </c>
      <c r="B6414" s="46" t="s">
        <v>309</v>
      </c>
      <c r="C6414" s="47" t="s">
        <v>310</v>
      </c>
      <c r="D6414" s="48"/>
      <c r="E6414" s="48">
        <v>1607</v>
      </c>
      <c r="F6414" s="48">
        <v>2080</v>
      </c>
      <c r="G6414" s="49">
        <v>106447.459</v>
      </c>
      <c r="H6414" s="49">
        <v>105807.37</v>
      </c>
      <c r="I6414" s="49">
        <v>104803.652</v>
      </c>
      <c r="J6414" s="49">
        <v>103326.60400000001</v>
      </c>
      <c r="K6414" s="49">
        <v>101344.431</v>
      </c>
      <c r="L6414" s="49">
        <v>99087.046000000002</v>
      </c>
      <c r="M6414" s="49">
        <v>96318.771999999997</v>
      </c>
      <c r="N6414" s="49">
        <v>92780.604000000007</v>
      </c>
      <c r="O6414" s="49">
        <v>88243.232000000004</v>
      </c>
      <c r="P6414" s="49">
        <v>83073.345000000001</v>
      </c>
      <c r="Q6414" s="49">
        <v>77517.865000000005</v>
      </c>
      <c r="R6414" s="49">
        <v>71652.426999999996</v>
      </c>
      <c r="S6414" s="49">
        <v>64901.088000000003</v>
      </c>
      <c r="T6414" s="49">
        <v>56486.786</v>
      </c>
      <c r="U6414" s="49">
        <v>45872.906000000003</v>
      </c>
      <c r="V6414" s="49">
        <v>33941.864000000001</v>
      </c>
      <c r="W6414" s="49" t="s">
        <v>311</v>
      </c>
      <c r="X6414" s="49">
        <v>22760.53</v>
      </c>
      <c r="Y6414" s="49">
        <v>12830.317999999999</v>
      </c>
      <c r="Z6414" s="49">
        <v>5473.0519999999997</v>
      </c>
      <c r="AA6414" s="49">
        <v>1547.3720000000001</v>
      </c>
      <c r="AB6414" s="49">
        <v>255.69800000000001</v>
      </c>
      <c r="AC6414" s="50" t="str">
        <f t="shared" si="405"/>
        <v>LAND-LOCKED COUNTRIES-2080</v>
      </c>
      <c r="AD6414" s="51">
        <f t="shared" si="406"/>
        <v>878245.41399999999</v>
      </c>
      <c r="AE6414" s="15">
        <f t="shared" si="407"/>
        <v>0.56502089175725545</v>
      </c>
      <c r="AF6414">
        <f t="shared" si="408"/>
        <v>0.14989370213672734</v>
      </c>
    </row>
    <row r="6415" spans="1:32" x14ac:dyDescent="0.25">
      <c r="A6415" s="54">
        <v>6398</v>
      </c>
      <c r="B6415" s="55" t="s">
        <v>309</v>
      </c>
      <c r="C6415" s="56" t="s">
        <v>312</v>
      </c>
      <c r="D6415" s="57"/>
      <c r="E6415" s="57">
        <v>1636</v>
      </c>
      <c r="F6415" s="57">
        <v>2080</v>
      </c>
      <c r="G6415" s="58">
        <v>103828.372</v>
      </c>
      <c r="H6415" s="58">
        <v>103179.899</v>
      </c>
      <c r="I6415" s="58">
        <v>102165.57399999999</v>
      </c>
      <c r="J6415" s="58">
        <v>100622.50199999999</v>
      </c>
      <c r="K6415" s="58">
        <v>98517.214999999997</v>
      </c>
      <c r="L6415" s="58">
        <v>96132.202000000005</v>
      </c>
      <c r="M6415" s="58">
        <v>93282.751999999993</v>
      </c>
      <c r="N6415" s="58">
        <v>89728.81</v>
      </c>
      <c r="O6415" s="58">
        <v>85215.168000000005</v>
      </c>
      <c r="P6415" s="58">
        <v>80026.154999999999</v>
      </c>
      <c r="Q6415" s="58">
        <v>74354.849000000002</v>
      </c>
      <c r="R6415" s="58">
        <v>68359.441999999995</v>
      </c>
      <c r="S6415" s="58">
        <v>61563.968000000001</v>
      </c>
      <c r="T6415" s="58">
        <v>53238.652000000002</v>
      </c>
      <c r="U6415" s="58">
        <v>42806.563999999998</v>
      </c>
      <c r="V6415" s="58">
        <v>31216.862000000001</v>
      </c>
      <c r="W6415" s="58" t="s">
        <v>311</v>
      </c>
      <c r="X6415" s="58">
        <v>20324.008000000002</v>
      </c>
      <c r="Y6415" s="58">
        <v>10659.646000000001</v>
      </c>
      <c r="Z6415" s="58">
        <v>4106.3459999999995</v>
      </c>
      <c r="AA6415" s="58">
        <v>1015.804</v>
      </c>
      <c r="AB6415" s="58">
        <v>147.95099999999999</v>
      </c>
      <c r="AC6415" s="50" t="str">
        <f t="shared" si="405"/>
        <v>Land-locked Developing Countries (LLDC)-2080</v>
      </c>
      <c r="AD6415" s="51">
        <f t="shared" si="406"/>
        <v>847803.06300000008</v>
      </c>
      <c r="AE6415" s="15">
        <f t="shared" si="407"/>
        <v>0.55754655606852876</v>
      </c>
      <c r="AF6415">
        <f t="shared" si="408"/>
        <v>0.14133024770793437</v>
      </c>
    </row>
    <row r="6416" spans="1:32" x14ac:dyDescent="0.25">
      <c r="A6416" s="59">
        <v>6399</v>
      </c>
      <c r="B6416" s="60" t="s">
        <v>309</v>
      </c>
      <c r="C6416" s="61" t="s">
        <v>313</v>
      </c>
      <c r="D6416" s="62"/>
      <c r="E6416" s="62">
        <v>4</v>
      </c>
      <c r="F6416" s="62">
        <v>2080</v>
      </c>
      <c r="G6416" s="50">
        <v>4185.9849999999997</v>
      </c>
      <c r="H6416" s="50">
        <v>4343.1000000000004</v>
      </c>
      <c r="I6416" s="50">
        <v>4505.3649999999998</v>
      </c>
      <c r="J6416" s="50">
        <v>4629.2539999999999</v>
      </c>
      <c r="K6416" s="50">
        <v>4721.2269999999999</v>
      </c>
      <c r="L6416" s="50">
        <v>4819.6930000000002</v>
      </c>
      <c r="M6416" s="50">
        <v>4941.7259999999997</v>
      </c>
      <c r="N6416" s="50">
        <v>5063.6310000000003</v>
      </c>
      <c r="O6416" s="50">
        <v>5129.107</v>
      </c>
      <c r="P6416" s="50">
        <v>5095.7489999999998</v>
      </c>
      <c r="Q6416" s="50">
        <v>4948.5119999999997</v>
      </c>
      <c r="R6416" s="50">
        <v>4687.5050000000001</v>
      </c>
      <c r="S6416" s="50">
        <v>4325.8140000000003</v>
      </c>
      <c r="T6416" s="50">
        <v>3747.8409999999999</v>
      </c>
      <c r="U6416" s="50">
        <v>3175.8359999999998</v>
      </c>
      <c r="V6416" s="50">
        <v>2194.2109999999998</v>
      </c>
      <c r="W6416" s="50" t="s">
        <v>311</v>
      </c>
      <c r="X6416" s="50">
        <v>1202.903</v>
      </c>
      <c r="Y6416" s="50">
        <v>465.64100000000002</v>
      </c>
      <c r="Z6416" s="50">
        <v>120.78400000000001</v>
      </c>
      <c r="AA6416" s="50">
        <v>19.044</v>
      </c>
      <c r="AB6416" s="50">
        <v>1.5069999999999999</v>
      </c>
      <c r="AC6416" s="50" t="str">
        <f t="shared" si="405"/>
        <v>Afghanistan-2080</v>
      </c>
      <c r="AD6416" s="51">
        <f t="shared" si="406"/>
        <v>48362.218000000001</v>
      </c>
      <c r="AE6416" s="15">
        <f t="shared" si="407"/>
        <v>0.49547390485688636</v>
      </c>
      <c r="AF6416">
        <f t="shared" si="408"/>
        <v>0.17798632003938716</v>
      </c>
    </row>
    <row r="6417" spans="1:32" x14ac:dyDescent="0.25">
      <c r="A6417" s="59">
        <v>6400</v>
      </c>
      <c r="B6417" s="60" t="s">
        <v>309</v>
      </c>
      <c r="C6417" s="61" t="s">
        <v>314</v>
      </c>
      <c r="D6417" s="62"/>
      <c r="E6417" s="62">
        <v>51</v>
      </c>
      <c r="F6417" s="62">
        <v>2080</v>
      </c>
      <c r="G6417" s="50">
        <v>98.516999999999996</v>
      </c>
      <c r="H6417" s="50">
        <v>101.04600000000001</v>
      </c>
      <c r="I6417" s="50">
        <v>101.453</v>
      </c>
      <c r="J6417" s="50">
        <v>100.782</v>
      </c>
      <c r="K6417" s="50">
        <v>102.238</v>
      </c>
      <c r="L6417" s="50">
        <v>108.032</v>
      </c>
      <c r="M6417" s="50">
        <v>115.51900000000001</v>
      </c>
      <c r="N6417" s="50">
        <v>119.125</v>
      </c>
      <c r="O6417" s="50">
        <v>116.24299999999999</v>
      </c>
      <c r="P6417" s="50">
        <v>113.033</v>
      </c>
      <c r="Q6417" s="50">
        <v>118.42</v>
      </c>
      <c r="R6417" s="50">
        <v>132.96</v>
      </c>
      <c r="S6417" s="50">
        <v>150.56700000000001</v>
      </c>
      <c r="T6417" s="50">
        <v>162.04900000000001</v>
      </c>
      <c r="U6417" s="50">
        <v>144.98099999999999</v>
      </c>
      <c r="V6417" s="50">
        <v>109.261</v>
      </c>
      <c r="W6417" s="50" t="s">
        <v>311</v>
      </c>
      <c r="X6417" s="50">
        <v>94.468000000000004</v>
      </c>
      <c r="Y6417" s="50">
        <v>92.498000000000005</v>
      </c>
      <c r="Z6417" s="50">
        <v>62.021000000000001</v>
      </c>
      <c r="AA6417" s="50">
        <v>23.036000000000001</v>
      </c>
      <c r="AB6417" s="50">
        <v>5.2679999999999998</v>
      </c>
      <c r="AC6417" s="50" t="str">
        <f t="shared" si="405"/>
        <v>Armenia-2080</v>
      </c>
      <c r="AD6417" s="51">
        <f t="shared" si="406"/>
        <v>1176.9189999999999</v>
      </c>
      <c r="AE6417" s="15">
        <f t="shared" si="407"/>
        <v>0.84508619539662466</v>
      </c>
      <c r="AF6417">
        <f t="shared" si="408"/>
        <v>0.46929127465010295</v>
      </c>
    </row>
    <row r="6418" spans="1:32" x14ac:dyDescent="0.25">
      <c r="A6418" s="59">
        <v>6401</v>
      </c>
      <c r="B6418" s="60" t="s">
        <v>309</v>
      </c>
      <c r="C6418" s="61" t="s">
        <v>315</v>
      </c>
      <c r="D6418" s="62">
        <v>1</v>
      </c>
      <c r="E6418" s="62">
        <v>31</v>
      </c>
      <c r="F6418" s="62">
        <v>2080</v>
      </c>
      <c r="G6418" s="50">
        <v>523.4</v>
      </c>
      <c r="H6418" s="50">
        <v>537.03200000000004</v>
      </c>
      <c r="I6418" s="50">
        <v>545.73599999999999</v>
      </c>
      <c r="J6418" s="50">
        <v>550.80100000000004</v>
      </c>
      <c r="K6418" s="50">
        <v>560.29</v>
      </c>
      <c r="L6418" s="50">
        <v>582.298</v>
      </c>
      <c r="M6418" s="50">
        <v>611.68499999999995</v>
      </c>
      <c r="N6418" s="50">
        <v>635.80200000000002</v>
      </c>
      <c r="O6418" s="50">
        <v>641.05999999999995</v>
      </c>
      <c r="P6418" s="50">
        <v>624.57299999999998</v>
      </c>
      <c r="Q6418" s="50">
        <v>615.04899999999998</v>
      </c>
      <c r="R6418" s="50">
        <v>652.93499999999995</v>
      </c>
      <c r="S6418" s="50">
        <v>716.84699999999998</v>
      </c>
      <c r="T6418" s="50">
        <v>726.88400000000001</v>
      </c>
      <c r="U6418" s="50">
        <v>527.75199999999995</v>
      </c>
      <c r="V6418" s="50">
        <v>401.45699999999999</v>
      </c>
      <c r="W6418" s="50" t="s">
        <v>311</v>
      </c>
      <c r="X6418" s="50">
        <v>335.50900000000001</v>
      </c>
      <c r="Y6418" s="50">
        <v>254.506</v>
      </c>
      <c r="Z6418" s="50">
        <v>122.82</v>
      </c>
      <c r="AA6418" s="50">
        <v>31.324000000000002</v>
      </c>
      <c r="AB6418" s="50">
        <v>4.0279999999999996</v>
      </c>
      <c r="AC6418" s="50" t="str">
        <f t="shared" si="405"/>
        <v>Azerbaijan-2080</v>
      </c>
      <c r="AD6418" s="51">
        <f t="shared" si="406"/>
        <v>6191.34</v>
      </c>
      <c r="AE6418" s="15">
        <f t="shared" si="407"/>
        <v>0.64775121379216771</v>
      </c>
      <c r="AF6418">
        <f t="shared" si="408"/>
        <v>0.3083395361697609</v>
      </c>
    </row>
    <row r="6419" spans="1:32" x14ac:dyDescent="0.25">
      <c r="A6419" s="59">
        <v>6402</v>
      </c>
      <c r="B6419" s="60" t="s">
        <v>309</v>
      </c>
      <c r="C6419" s="61" t="s">
        <v>316</v>
      </c>
      <c r="D6419" s="62"/>
      <c r="E6419" s="62">
        <v>64</v>
      </c>
      <c r="F6419" s="62">
        <v>2080</v>
      </c>
      <c r="G6419" s="50">
        <v>43.826000000000001</v>
      </c>
      <c r="H6419" s="50">
        <v>44.610999999999997</v>
      </c>
      <c r="I6419" s="50">
        <v>45.613</v>
      </c>
      <c r="J6419" s="50">
        <v>47.121000000000002</v>
      </c>
      <c r="K6419" s="50">
        <v>49</v>
      </c>
      <c r="L6419" s="50">
        <v>50.774000000000001</v>
      </c>
      <c r="M6419" s="50">
        <v>52.02</v>
      </c>
      <c r="N6419" s="50">
        <v>52.783999999999999</v>
      </c>
      <c r="O6419" s="50">
        <v>53.728000000000002</v>
      </c>
      <c r="P6419" s="50">
        <v>55.432000000000002</v>
      </c>
      <c r="Q6419" s="50">
        <v>57.856999999999999</v>
      </c>
      <c r="R6419" s="50">
        <v>59.936</v>
      </c>
      <c r="S6419" s="50">
        <v>60.204000000000001</v>
      </c>
      <c r="T6419" s="50">
        <v>57.081000000000003</v>
      </c>
      <c r="U6419" s="50">
        <v>54.664000000000001</v>
      </c>
      <c r="V6419" s="50">
        <v>48.197000000000003</v>
      </c>
      <c r="W6419" s="50" t="s">
        <v>311</v>
      </c>
      <c r="X6419" s="50">
        <v>42.1</v>
      </c>
      <c r="Y6419" s="50">
        <v>33.100999999999999</v>
      </c>
      <c r="Z6419" s="50">
        <v>21.331</v>
      </c>
      <c r="AA6419" s="50">
        <v>9.5069999999999997</v>
      </c>
      <c r="AB6419" s="50">
        <v>3.113</v>
      </c>
      <c r="AC6419" s="50" t="str">
        <f t="shared" ref="AC6419:AC6482" si="409">C6419&amp;"-"&amp;F6419</f>
        <v>Bhutan-2080</v>
      </c>
      <c r="AD6419" s="51">
        <f t="shared" ref="AD6419:AD6482" si="410">SUM(J6419:S6419)</f>
        <v>538.85599999999999</v>
      </c>
      <c r="AE6419" s="15">
        <f t="shared" ref="AE6419:AE6482" si="411">IF(W6419="…",SUM(G6419:I6419,T6419:V6419,X6419:AB6419)/SUM(J6419:S6419),SUM(G6419:I6419,T6419:W6419)/SUM(J6419:S6419))</f>
        <v>0.74814792820345333</v>
      </c>
      <c r="AF6419">
        <f t="shared" ref="AF6419:AF6482" si="412">IF(W6419="…",SUM(T6419:V6419,X6419:AB6419)/SUM(G6419:S6419),SUM(T6419:W6419)/SUM(G6419:S6419))</f>
        <v>0.39989835132990337</v>
      </c>
    </row>
    <row r="6420" spans="1:32" x14ac:dyDescent="0.25">
      <c r="A6420" s="59">
        <v>6403</v>
      </c>
      <c r="B6420" s="60" t="s">
        <v>309</v>
      </c>
      <c r="C6420" s="61" t="s">
        <v>317</v>
      </c>
      <c r="D6420" s="62"/>
      <c r="E6420" s="62">
        <v>68</v>
      </c>
      <c r="F6420" s="62">
        <v>2080</v>
      </c>
      <c r="G6420" s="50">
        <v>1010.898</v>
      </c>
      <c r="H6420" s="50">
        <v>1034.1099999999999</v>
      </c>
      <c r="I6420" s="50">
        <v>1059.134</v>
      </c>
      <c r="J6420" s="50">
        <v>1081.7059999999999</v>
      </c>
      <c r="K6420" s="50">
        <v>1100.778</v>
      </c>
      <c r="L6420" s="50">
        <v>1115.1869999999999</v>
      </c>
      <c r="M6420" s="50">
        <v>1126.875</v>
      </c>
      <c r="N6420" s="50">
        <v>1134.5519999999999</v>
      </c>
      <c r="O6420" s="50">
        <v>1138.5840000000001</v>
      </c>
      <c r="P6420" s="50">
        <v>1134.6030000000001</v>
      </c>
      <c r="Q6420" s="50">
        <v>1118.942</v>
      </c>
      <c r="R6420" s="50">
        <v>1084.2090000000001</v>
      </c>
      <c r="S6420" s="50">
        <v>1026.721</v>
      </c>
      <c r="T6420" s="50">
        <v>942.33500000000004</v>
      </c>
      <c r="U6420" s="50">
        <v>860.64300000000003</v>
      </c>
      <c r="V6420" s="50">
        <v>740.72299999999996</v>
      </c>
      <c r="W6420" s="50" t="s">
        <v>311</v>
      </c>
      <c r="X6420" s="50">
        <v>575.34100000000001</v>
      </c>
      <c r="Y6420" s="50">
        <v>374.00599999999997</v>
      </c>
      <c r="Z6420" s="50">
        <v>196.501</v>
      </c>
      <c r="AA6420" s="50">
        <v>76.334000000000003</v>
      </c>
      <c r="AB6420" s="50">
        <v>15.144</v>
      </c>
      <c r="AC6420" s="50" t="str">
        <f t="shared" si="409"/>
        <v>Bolivia (Plurinational State of)-2080</v>
      </c>
      <c r="AD6420" s="51">
        <f t="shared" si="410"/>
        <v>11062.156999999999</v>
      </c>
      <c r="AE6420" s="15">
        <f t="shared" si="411"/>
        <v>0.62240745633966332</v>
      </c>
      <c r="AF6420">
        <f t="shared" si="412"/>
        <v>0.2669029504459845</v>
      </c>
    </row>
    <row r="6421" spans="1:32" x14ac:dyDescent="0.25">
      <c r="A6421" s="59">
        <v>6404</v>
      </c>
      <c r="B6421" s="60" t="s">
        <v>309</v>
      </c>
      <c r="C6421" s="61" t="s">
        <v>318</v>
      </c>
      <c r="D6421" s="62"/>
      <c r="E6421" s="62">
        <v>72</v>
      </c>
      <c r="F6421" s="62">
        <v>2080</v>
      </c>
      <c r="G6421" s="50">
        <v>213.19399999999999</v>
      </c>
      <c r="H6421" s="50">
        <v>216.453</v>
      </c>
      <c r="I6421" s="50">
        <v>219.50700000000001</v>
      </c>
      <c r="J6421" s="50">
        <v>223.785</v>
      </c>
      <c r="K6421" s="50">
        <v>230.33</v>
      </c>
      <c r="L6421" s="50">
        <v>237.84</v>
      </c>
      <c r="M6421" s="50">
        <v>244.13800000000001</v>
      </c>
      <c r="N6421" s="50">
        <v>247.12899999999999</v>
      </c>
      <c r="O6421" s="50">
        <v>246.87700000000001</v>
      </c>
      <c r="P6421" s="50">
        <v>245.797</v>
      </c>
      <c r="Q6421" s="50">
        <v>245.69</v>
      </c>
      <c r="R6421" s="50">
        <v>245.43899999999999</v>
      </c>
      <c r="S6421" s="50">
        <v>240.04900000000001</v>
      </c>
      <c r="T6421" s="50">
        <v>223.97900000000001</v>
      </c>
      <c r="U6421" s="50">
        <v>182.292</v>
      </c>
      <c r="V6421" s="50">
        <v>141.65799999999999</v>
      </c>
      <c r="W6421" s="50" t="s">
        <v>311</v>
      </c>
      <c r="X6421" s="50">
        <v>101.997</v>
      </c>
      <c r="Y6421" s="50">
        <v>58.686</v>
      </c>
      <c r="Z6421" s="50">
        <v>23.565000000000001</v>
      </c>
      <c r="AA6421" s="50">
        <v>5.6120000000000001</v>
      </c>
      <c r="AB6421" s="50">
        <v>0.61499999999999999</v>
      </c>
      <c r="AC6421" s="50" t="str">
        <f t="shared" si="409"/>
        <v>Botswana-2080</v>
      </c>
      <c r="AD6421" s="51">
        <f t="shared" si="410"/>
        <v>2407.0740000000001</v>
      </c>
      <c r="AE6421" s="15">
        <f t="shared" si="411"/>
        <v>0.57645008005570242</v>
      </c>
      <c r="AF6421">
        <f t="shared" si="412"/>
        <v>0.24160631994733381</v>
      </c>
    </row>
    <row r="6422" spans="1:32" x14ac:dyDescent="0.25">
      <c r="A6422" s="59">
        <v>6405</v>
      </c>
      <c r="B6422" s="60" t="s">
        <v>309</v>
      </c>
      <c r="C6422" s="61" t="s">
        <v>319</v>
      </c>
      <c r="D6422" s="62"/>
      <c r="E6422" s="62">
        <v>854</v>
      </c>
      <c r="F6422" s="62">
        <v>2080</v>
      </c>
      <c r="G6422" s="50">
        <v>6129.4870000000001</v>
      </c>
      <c r="H6422" s="50">
        <v>6047.9170000000004</v>
      </c>
      <c r="I6422" s="50">
        <v>5942.46</v>
      </c>
      <c r="J6422" s="50">
        <v>5786.7910000000002</v>
      </c>
      <c r="K6422" s="50">
        <v>5576.7039999999997</v>
      </c>
      <c r="L6422" s="50">
        <v>5339.9849999999997</v>
      </c>
      <c r="M6422" s="50">
        <v>5070.0820000000003</v>
      </c>
      <c r="N6422" s="50">
        <v>4784.1090000000004</v>
      </c>
      <c r="O6422" s="50">
        <v>4454.4110000000001</v>
      </c>
      <c r="P6422" s="50">
        <v>4070.4050000000002</v>
      </c>
      <c r="Q6422" s="50">
        <v>3642.192</v>
      </c>
      <c r="R6422" s="50">
        <v>3182.6959999999999</v>
      </c>
      <c r="S6422" s="50">
        <v>2708.8560000000002</v>
      </c>
      <c r="T6422" s="50">
        <v>2203.4839999999999</v>
      </c>
      <c r="U6422" s="50">
        <v>1649.377</v>
      </c>
      <c r="V6422" s="50">
        <v>1049.3399999999999</v>
      </c>
      <c r="W6422" s="50" t="s">
        <v>311</v>
      </c>
      <c r="X6422" s="50">
        <v>540.46</v>
      </c>
      <c r="Y6422" s="50">
        <v>201.208</v>
      </c>
      <c r="Z6422" s="50">
        <v>46.886000000000003</v>
      </c>
      <c r="AA6422" s="50">
        <v>5.8449999999999998</v>
      </c>
      <c r="AB6422" s="50">
        <v>0.186</v>
      </c>
      <c r="AC6422" s="50" t="str">
        <f t="shared" si="409"/>
        <v>Burkina Faso-2080</v>
      </c>
      <c r="AD6422" s="51">
        <f t="shared" si="410"/>
        <v>44616.231</v>
      </c>
      <c r="AE6422" s="15">
        <f t="shared" si="411"/>
        <v>0.53381133874799958</v>
      </c>
      <c r="AF6422">
        <f t="shared" si="412"/>
        <v>9.0805556195360904E-2</v>
      </c>
    </row>
    <row r="6423" spans="1:32" x14ac:dyDescent="0.25">
      <c r="A6423" s="59">
        <v>6406</v>
      </c>
      <c r="B6423" s="60" t="s">
        <v>309</v>
      </c>
      <c r="C6423" s="61" t="s">
        <v>320</v>
      </c>
      <c r="D6423" s="62"/>
      <c r="E6423" s="62">
        <v>108</v>
      </c>
      <c r="F6423" s="62">
        <v>2080</v>
      </c>
      <c r="G6423" s="50">
        <v>4278.585</v>
      </c>
      <c r="H6423" s="50">
        <v>4157.3609999999999</v>
      </c>
      <c r="I6423" s="50">
        <v>3993.3539999999998</v>
      </c>
      <c r="J6423" s="50">
        <v>3794.0329999999999</v>
      </c>
      <c r="K6423" s="50">
        <v>3601.8270000000002</v>
      </c>
      <c r="L6423" s="50">
        <v>3431.7710000000002</v>
      </c>
      <c r="M6423" s="50">
        <v>3249.674</v>
      </c>
      <c r="N6423" s="50">
        <v>3013.5250000000001</v>
      </c>
      <c r="O6423" s="50">
        <v>2710.9450000000002</v>
      </c>
      <c r="P6423" s="50">
        <v>2390.5940000000001</v>
      </c>
      <c r="Q6423" s="50">
        <v>2116.9050000000002</v>
      </c>
      <c r="R6423" s="50">
        <v>1889.8689999999999</v>
      </c>
      <c r="S6423" s="50">
        <v>1627.463</v>
      </c>
      <c r="T6423" s="50">
        <v>1286.2940000000001</v>
      </c>
      <c r="U6423" s="50">
        <v>917.68499999999995</v>
      </c>
      <c r="V6423" s="50">
        <v>564.596</v>
      </c>
      <c r="W6423" s="50" t="s">
        <v>311</v>
      </c>
      <c r="X6423" s="50">
        <v>320.34199999999998</v>
      </c>
      <c r="Y6423" s="50">
        <v>150.42599999999999</v>
      </c>
      <c r="Z6423" s="50">
        <v>44.677</v>
      </c>
      <c r="AA6423" s="50">
        <v>6.9470000000000001</v>
      </c>
      <c r="AB6423" s="50">
        <v>0.53600000000000003</v>
      </c>
      <c r="AC6423" s="50" t="str">
        <f t="shared" si="409"/>
        <v>Burundi-2080</v>
      </c>
      <c r="AD6423" s="51">
        <f t="shared" si="410"/>
        <v>27826.606</v>
      </c>
      <c r="AE6423" s="15">
        <f t="shared" si="411"/>
        <v>0.56495581962097707</v>
      </c>
      <c r="AF6423">
        <f t="shared" si="412"/>
        <v>8.1764474509653323E-2</v>
      </c>
    </row>
    <row r="6424" spans="1:32" x14ac:dyDescent="0.25">
      <c r="A6424" s="59">
        <v>6407</v>
      </c>
      <c r="B6424" s="60" t="s">
        <v>309</v>
      </c>
      <c r="C6424" s="61" t="s">
        <v>321</v>
      </c>
      <c r="D6424" s="62"/>
      <c r="E6424" s="62">
        <v>140</v>
      </c>
      <c r="F6424" s="62">
        <v>2080</v>
      </c>
      <c r="G6424" s="50">
        <v>958.21500000000003</v>
      </c>
      <c r="H6424" s="50">
        <v>966.68600000000004</v>
      </c>
      <c r="I6424" s="50">
        <v>975.92399999999998</v>
      </c>
      <c r="J6424" s="50">
        <v>976.50900000000001</v>
      </c>
      <c r="K6424" s="50">
        <v>963.41099999999994</v>
      </c>
      <c r="L6424" s="50">
        <v>937.01</v>
      </c>
      <c r="M6424" s="50">
        <v>906.37</v>
      </c>
      <c r="N6424" s="50">
        <v>876.75199999999995</v>
      </c>
      <c r="O6424" s="50">
        <v>849.37199999999996</v>
      </c>
      <c r="P6424" s="50">
        <v>810.85199999999998</v>
      </c>
      <c r="Q6424" s="50">
        <v>743.04700000000003</v>
      </c>
      <c r="R6424" s="50">
        <v>649.26700000000005</v>
      </c>
      <c r="S6424" s="50">
        <v>552.85299999999995</v>
      </c>
      <c r="T6424" s="50">
        <v>484.3</v>
      </c>
      <c r="U6424" s="50">
        <v>393.51499999999999</v>
      </c>
      <c r="V6424" s="50">
        <v>282.99400000000003</v>
      </c>
      <c r="W6424" s="50" t="s">
        <v>311</v>
      </c>
      <c r="X6424" s="50">
        <v>161</v>
      </c>
      <c r="Y6424" s="50">
        <v>66.828999999999994</v>
      </c>
      <c r="Z6424" s="50">
        <v>20.193000000000001</v>
      </c>
      <c r="AA6424" s="50">
        <v>3.843</v>
      </c>
      <c r="AB6424" s="50">
        <v>0.38700000000000001</v>
      </c>
      <c r="AC6424" s="50" t="str">
        <f t="shared" si="409"/>
        <v>Central African Republic-2080</v>
      </c>
      <c r="AD6424" s="51">
        <f t="shared" si="410"/>
        <v>8265.4429999999993</v>
      </c>
      <c r="AE6424" s="15">
        <f t="shared" si="411"/>
        <v>0.52191830492328117</v>
      </c>
      <c r="AF6424">
        <f t="shared" si="412"/>
        <v>0.12654729404667703</v>
      </c>
    </row>
    <row r="6425" spans="1:32" x14ac:dyDescent="0.25">
      <c r="A6425" s="59">
        <v>6408</v>
      </c>
      <c r="B6425" s="60" t="s">
        <v>309</v>
      </c>
      <c r="C6425" s="61" t="s">
        <v>322</v>
      </c>
      <c r="D6425" s="62"/>
      <c r="E6425" s="62">
        <v>148</v>
      </c>
      <c r="F6425" s="62">
        <v>2080</v>
      </c>
      <c r="G6425" s="50">
        <v>4743.0820000000003</v>
      </c>
      <c r="H6425" s="50">
        <v>4664.21</v>
      </c>
      <c r="I6425" s="50">
        <v>4585.6989999999996</v>
      </c>
      <c r="J6425" s="50">
        <v>4475.0820000000003</v>
      </c>
      <c r="K6425" s="50">
        <v>4328.5309999999999</v>
      </c>
      <c r="L6425" s="50">
        <v>4149.43</v>
      </c>
      <c r="M6425" s="50">
        <v>3943.703</v>
      </c>
      <c r="N6425" s="50">
        <v>3705.134</v>
      </c>
      <c r="O6425" s="50">
        <v>3432.5340000000001</v>
      </c>
      <c r="P6425" s="50">
        <v>3127.8110000000001</v>
      </c>
      <c r="Q6425" s="50">
        <v>2792.6480000000001</v>
      </c>
      <c r="R6425" s="50">
        <v>2422.29</v>
      </c>
      <c r="S6425" s="50">
        <v>2020.0930000000001</v>
      </c>
      <c r="T6425" s="50">
        <v>1590.261</v>
      </c>
      <c r="U6425" s="50">
        <v>1148.4190000000001</v>
      </c>
      <c r="V6425" s="50">
        <v>725.745</v>
      </c>
      <c r="W6425" s="50" t="s">
        <v>311</v>
      </c>
      <c r="X6425" s="50">
        <v>370.04</v>
      </c>
      <c r="Y6425" s="50">
        <v>137.36500000000001</v>
      </c>
      <c r="Z6425" s="50">
        <v>32.936</v>
      </c>
      <c r="AA6425" s="50">
        <v>4.6070000000000002</v>
      </c>
      <c r="AB6425" s="50">
        <v>0.35299999999999998</v>
      </c>
      <c r="AC6425" s="50" t="str">
        <f t="shared" si="409"/>
        <v>Chad-2080</v>
      </c>
      <c r="AD6425" s="51">
        <f t="shared" si="410"/>
        <v>34397.256000000008</v>
      </c>
      <c r="AE6425" s="15">
        <f t="shared" si="411"/>
        <v>0.52337654491974595</v>
      </c>
      <c r="AF6425">
        <f t="shared" si="412"/>
        <v>8.2862275945811956E-2</v>
      </c>
    </row>
    <row r="6426" spans="1:32" x14ac:dyDescent="0.25">
      <c r="A6426" s="59">
        <v>6409</v>
      </c>
      <c r="B6426" s="60" t="s">
        <v>309</v>
      </c>
      <c r="C6426" s="61" t="s">
        <v>323</v>
      </c>
      <c r="D6426" s="62"/>
      <c r="E6426" s="62">
        <v>231</v>
      </c>
      <c r="F6426" s="62">
        <v>2080</v>
      </c>
      <c r="G6426" s="50">
        <v>14709.446</v>
      </c>
      <c r="H6426" s="50">
        <v>15056.558000000001</v>
      </c>
      <c r="I6426" s="50">
        <v>15406.14</v>
      </c>
      <c r="J6426" s="50">
        <v>15758.49</v>
      </c>
      <c r="K6426" s="50">
        <v>16048.928</v>
      </c>
      <c r="L6426" s="50">
        <v>16276.092000000001</v>
      </c>
      <c r="M6426" s="50">
        <v>16389.637999999999</v>
      </c>
      <c r="N6426" s="50">
        <v>16360.451999999999</v>
      </c>
      <c r="O6426" s="50">
        <v>16174.698</v>
      </c>
      <c r="P6426" s="50">
        <v>15893.275</v>
      </c>
      <c r="Q6426" s="50">
        <v>15374.671</v>
      </c>
      <c r="R6426" s="50">
        <v>14604.199000000001</v>
      </c>
      <c r="S6426" s="50">
        <v>13427.838</v>
      </c>
      <c r="T6426" s="50">
        <v>11864.43</v>
      </c>
      <c r="U6426" s="50">
        <v>9928.9</v>
      </c>
      <c r="V6426" s="50">
        <v>7998.893</v>
      </c>
      <c r="W6426" s="50" t="s">
        <v>311</v>
      </c>
      <c r="X6426" s="50">
        <v>5439.0339999999997</v>
      </c>
      <c r="Y6426" s="50">
        <v>2751.04</v>
      </c>
      <c r="Z6426" s="50">
        <v>979.93200000000002</v>
      </c>
      <c r="AA6426" s="50">
        <v>239.994</v>
      </c>
      <c r="AB6426" s="50">
        <v>29.722000000000001</v>
      </c>
      <c r="AC6426" s="50" t="str">
        <f t="shared" si="409"/>
        <v>Ethiopia-2080</v>
      </c>
      <c r="AD6426" s="51">
        <f t="shared" si="410"/>
        <v>156308.28099999999</v>
      </c>
      <c r="AE6426" s="15">
        <f t="shared" si="411"/>
        <v>0.53998475614993169</v>
      </c>
      <c r="AF6426">
        <f t="shared" si="412"/>
        <v>0.19471839509967284</v>
      </c>
    </row>
    <row r="6427" spans="1:32" x14ac:dyDescent="0.25">
      <c r="A6427" s="59">
        <v>6410</v>
      </c>
      <c r="B6427" s="60" t="s">
        <v>309</v>
      </c>
      <c r="C6427" s="61" t="s">
        <v>324</v>
      </c>
      <c r="D6427" s="62"/>
      <c r="E6427" s="62">
        <v>398</v>
      </c>
      <c r="F6427" s="62">
        <v>2080</v>
      </c>
      <c r="G6427" s="50">
        <v>1539.86</v>
      </c>
      <c r="H6427" s="50">
        <v>1543.3040000000001</v>
      </c>
      <c r="I6427" s="50">
        <v>1524.952</v>
      </c>
      <c r="J6427" s="50">
        <v>1519.7339999999999</v>
      </c>
      <c r="K6427" s="50">
        <v>1561.0730000000001</v>
      </c>
      <c r="L6427" s="50">
        <v>1647.78</v>
      </c>
      <c r="M6427" s="50">
        <v>1717.6010000000001</v>
      </c>
      <c r="N6427" s="50">
        <v>1707.021</v>
      </c>
      <c r="O6427" s="50">
        <v>1615.9659999999999</v>
      </c>
      <c r="P6427" s="50">
        <v>1509.354</v>
      </c>
      <c r="Q6427" s="50">
        <v>1464.6579999999999</v>
      </c>
      <c r="R6427" s="50">
        <v>1514.8679999999999</v>
      </c>
      <c r="S6427" s="50">
        <v>1595.73</v>
      </c>
      <c r="T6427" s="50">
        <v>1634.3330000000001</v>
      </c>
      <c r="U6427" s="50">
        <v>1195.4839999999999</v>
      </c>
      <c r="V6427" s="50">
        <v>699.38199999999995</v>
      </c>
      <c r="W6427" s="50" t="s">
        <v>311</v>
      </c>
      <c r="X6427" s="50">
        <v>510.76600000000002</v>
      </c>
      <c r="Y6427" s="50">
        <v>419.22</v>
      </c>
      <c r="Z6427" s="50">
        <v>217.32400000000001</v>
      </c>
      <c r="AA6427" s="50">
        <v>52.823999999999998</v>
      </c>
      <c r="AB6427" s="50">
        <v>8.0589999999999993</v>
      </c>
      <c r="AC6427" s="50" t="str">
        <f t="shared" si="409"/>
        <v>Kazakhstan-2080</v>
      </c>
      <c r="AD6427" s="51">
        <f t="shared" si="410"/>
        <v>15853.784999999998</v>
      </c>
      <c r="AE6427" s="15">
        <f t="shared" si="411"/>
        <v>0.58948118698468543</v>
      </c>
      <c r="AF6427">
        <f t="shared" si="412"/>
        <v>0.23152257456430853</v>
      </c>
    </row>
    <row r="6428" spans="1:32" x14ac:dyDescent="0.25">
      <c r="A6428" s="59">
        <v>6411</v>
      </c>
      <c r="B6428" s="60" t="s">
        <v>309</v>
      </c>
      <c r="C6428" s="61" t="s">
        <v>325</v>
      </c>
      <c r="D6428" s="62"/>
      <c r="E6428" s="62">
        <v>417</v>
      </c>
      <c r="F6428" s="62">
        <v>2080</v>
      </c>
      <c r="G6428" s="50">
        <v>545.57500000000005</v>
      </c>
      <c r="H6428" s="50">
        <v>556.87199999999996</v>
      </c>
      <c r="I6428" s="50">
        <v>561.89099999999996</v>
      </c>
      <c r="J6428" s="50">
        <v>560.61099999999999</v>
      </c>
      <c r="K6428" s="50">
        <v>562.46699999999998</v>
      </c>
      <c r="L6428" s="50">
        <v>575.43899999999996</v>
      </c>
      <c r="M6428" s="50">
        <v>590.46699999999998</v>
      </c>
      <c r="N6428" s="50">
        <v>590.70000000000005</v>
      </c>
      <c r="O6428" s="50">
        <v>568.726</v>
      </c>
      <c r="P6428" s="50">
        <v>532.92499999999995</v>
      </c>
      <c r="Q6428" s="50">
        <v>511.54700000000003</v>
      </c>
      <c r="R6428" s="50">
        <v>525.67399999999998</v>
      </c>
      <c r="S6428" s="50">
        <v>548.64300000000003</v>
      </c>
      <c r="T6428" s="50">
        <v>545.48800000000006</v>
      </c>
      <c r="U6428" s="50">
        <v>382.71100000000001</v>
      </c>
      <c r="V6428" s="50">
        <v>248.31200000000001</v>
      </c>
      <c r="W6428" s="50" t="s">
        <v>311</v>
      </c>
      <c r="X6428" s="50">
        <v>206.70099999999999</v>
      </c>
      <c r="Y6428" s="50">
        <v>141.37</v>
      </c>
      <c r="Z6428" s="50">
        <v>63.819000000000003</v>
      </c>
      <c r="AA6428" s="50">
        <v>12.15</v>
      </c>
      <c r="AB6428" s="50">
        <v>1.3720000000000001</v>
      </c>
      <c r="AC6428" s="50" t="str">
        <f t="shared" si="409"/>
        <v>Kyrgyzstan-2080</v>
      </c>
      <c r="AD6428" s="51">
        <f t="shared" si="410"/>
        <v>5567.1989999999996</v>
      </c>
      <c r="AE6428" s="15">
        <f t="shared" si="411"/>
        <v>0.58669736792236105</v>
      </c>
      <c r="AF6428">
        <f t="shared" si="412"/>
        <v>0.22151902147496447</v>
      </c>
    </row>
    <row r="6429" spans="1:32" x14ac:dyDescent="0.25">
      <c r="A6429" s="59">
        <v>6412</v>
      </c>
      <c r="B6429" s="60" t="s">
        <v>309</v>
      </c>
      <c r="C6429" s="61" t="s">
        <v>326</v>
      </c>
      <c r="D6429" s="62"/>
      <c r="E6429" s="62">
        <v>418</v>
      </c>
      <c r="F6429" s="62">
        <v>2080</v>
      </c>
      <c r="G6429" s="50">
        <v>449.26400000000001</v>
      </c>
      <c r="H6429" s="50">
        <v>464.94299999999998</v>
      </c>
      <c r="I6429" s="50">
        <v>482.40600000000001</v>
      </c>
      <c r="J6429" s="50">
        <v>496.428</v>
      </c>
      <c r="K6429" s="50">
        <v>505.65499999999997</v>
      </c>
      <c r="L6429" s="50">
        <v>516.66600000000005</v>
      </c>
      <c r="M6429" s="50">
        <v>532.78200000000004</v>
      </c>
      <c r="N6429" s="50">
        <v>553.53599999999994</v>
      </c>
      <c r="O6429" s="50">
        <v>575.423</v>
      </c>
      <c r="P6429" s="50">
        <v>595.16800000000001</v>
      </c>
      <c r="Q6429" s="50">
        <v>611.26099999999997</v>
      </c>
      <c r="R6429" s="50">
        <v>620.81600000000003</v>
      </c>
      <c r="S6429" s="50">
        <v>615.1</v>
      </c>
      <c r="T6429" s="50">
        <v>578.56799999999998</v>
      </c>
      <c r="U6429" s="50">
        <v>510.53800000000001</v>
      </c>
      <c r="V6429" s="50">
        <v>395.173</v>
      </c>
      <c r="W6429" s="50" t="s">
        <v>311</v>
      </c>
      <c r="X6429" s="50">
        <v>282.37299999999999</v>
      </c>
      <c r="Y6429" s="50">
        <v>157.49299999999999</v>
      </c>
      <c r="Z6429" s="50">
        <v>54.723999999999997</v>
      </c>
      <c r="AA6429" s="50">
        <v>11.284000000000001</v>
      </c>
      <c r="AB6429" s="50">
        <v>1.276</v>
      </c>
      <c r="AC6429" s="50" t="str">
        <f t="shared" si="409"/>
        <v>Lao People's Democratic Republic-2080</v>
      </c>
      <c r="AD6429" s="51">
        <f t="shared" si="410"/>
        <v>5622.835</v>
      </c>
      <c r="AE6429" s="15">
        <f t="shared" si="411"/>
        <v>0.60255049276743844</v>
      </c>
      <c r="AF6429">
        <f t="shared" si="412"/>
        <v>0.28370165289350391</v>
      </c>
    </row>
    <row r="6430" spans="1:32" x14ac:dyDescent="0.25">
      <c r="A6430" s="59">
        <v>6413</v>
      </c>
      <c r="B6430" s="60" t="s">
        <v>309</v>
      </c>
      <c r="C6430" s="61" t="s">
        <v>327</v>
      </c>
      <c r="D6430" s="62"/>
      <c r="E6430" s="62">
        <v>426</v>
      </c>
      <c r="F6430" s="62">
        <v>2080</v>
      </c>
      <c r="G6430" s="50">
        <v>247.767</v>
      </c>
      <c r="H6430" s="50">
        <v>252.999</v>
      </c>
      <c r="I6430" s="50">
        <v>258.08600000000001</v>
      </c>
      <c r="J6430" s="50">
        <v>262.36</v>
      </c>
      <c r="K6430" s="50">
        <v>265.83600000000001</v>
      </c>
      <c r="L6430" s="50">
        <v>267.23599999999999</v>
      </c>
      <c r="M6430" s="50">
        <v>267.03899999999999</v>
      </c>
      <c r="N6430" s="50">
        <v>264.53399999999999</v>
      </c>
      <c r="O6430" s="50">
        <v>257.84500000000003</v>
      </c>
      <c r="P6430" s="50">
        <v>248.68700000000001</v>
      </c>
      <c r="Q6430" s="50">
        <v>238.99299999999999</v>
      </c>
      <c r="R6430" s="50">
        <v>229.65100000000001</v>
      </c>
      <c r="S6430" s="50">
        <v>212.68299999999999</v>
      </c>
      <c r="T6430" s="50">
        <v>181.92400000000001</v>
      </c>
      <c r="U6430" s="50">
        <v>136.70699999999999</v>
      </c>
      <c r="V6430" s="50">
        <v>101.02800000000001</v>
      </c>
      <c r="W6430" s="50" t="s">
        <v>311</v>
      </c>
      <c r="X6430" s="50">
        <v>67.98</v>
      </c>
      <c r="Y6430" s="50">
        <v>32.462000000000003</v>
      </c>
      <c r="Z6430" s="50">
        <v>10.462</v>
      </c>
      <c r="AA6430" s="50">
        <v>1.9059999999999999</v>
      </c>
      <c r="AB6430" s="50">
        <v>0.16400000000000001</v>
      </c>
      <c r="AC6430" s="50" t="str">
        <f t="shared" si="409"/>
        <v>Lesotho-2080</v>
      </c>
      <c r="AD6430" s="51">
        <f t="shared" si="410"/>
        <v>2514.864</v>
      </c>
      <c r="AE6430" s="15">
        <f t="shared" si="411"/>
        <v>0.5135406924589162</v>
      </c>
      <c r="AF6430">
        <f t="shared" si="412"/>
        <v>0.16269981879918721</v>
      </c>
    </row>
    <row r="6431" spans="1:32" x14ac:dyDescent="0.25">
      <c r="A6431" s="59">
        <v>6414</v>
      </c>
      <c r="B6431" s="60" t="s">
        <v>309</v>
      </c>
      <c r="C6431" s="61" t="s">
        <v>328</v>
      </c>
      <c r="D6431" s="62"/>
      <c r="E6431" s="62">
        <v>454</v>
      </c>
      <c r="F6431" s="62">
        <v>2080</v>
      </c>
      <c r="G6431" s="50">
        <v>5202.107</v>
      </c>
      <c r="H6431" s="50">
        <v>5182.7330000000002</v>
      </c>
      <c r="I6431" s="50">
        <v>5146.3689999999997</v>
      </c>
      <c r="J6431" s="50">
        <v>5073.8590000000004</v>
      </c>
      <c r="K6431" s="50">
        <v>4959.4989999999998</v>
      </c>
      <c r="L6431" s="50">
        <v>4808.3950000000004</v>
      </c>
      <c r="M6431" s="50">
        <v>4621.2020000000002</v>
      </c>
      <c r="N6431" s="50">
        <v>4411.1629999999996</v>
      </c>
      <c r="O6431" s="50">
        <v>4169.3609999999999</v>
      </c>
      <c r="P6431" s="50">
        <v>3904.6930000000002</v>
      </c>
      <c r="Q6431" s="50">
        <v>3610.3620000000001</v>
      </c>
      <c r="R6431" s="50">
        <v>3259.1419999999998</v>
      </c>
      <c r="S6431" s="50">
        <v>2862.4859999999999</v>
      </c>
      <c r="T6431" s="50">
        <v>2426.0619999999999</v>
      </c>
      <c r="U6431" s="50">
        <v>2070.6170000000002</v>
      </c>
      <c r="V6431" s="50">
        <v>1487.633</v>
      </c>
      <c r="W6431" s="50" t="s">
        <v>311</v>
      </c>
      <c r="X6431" s="50">
        <v>942.68200000000002</v>
      </c>
      <c r="Y6431" s="50">
        <v>455.42099999999999</v>
      </c>
      <c r="Z6431" s="50">
        <v>142.43199999999999</v>
      </c>
      <c r="AA6431" s="50">
        <v>22.050999999999998</v>
      </c>
      <c r="AB6431" s="50">
        <v>1.696</v>
      </c>
      <c r="AC6431" s="50" t="str">
        <f t="shared" si="409"/>
        <v>Malawi-2080</v>
      </c>
      <c r="AD6431" s="51">
        <f t="shared" si="410"/>
        <v>41680.161999999997</v>
      </c>
      <c r="AE6431" s="15">
        <f t="shared" si="411"/>
        <v>0.55373592357918378</v>
      </c>
      <c r="AF6431">
        <f t="shared" si="412"/>
        <v>0.13194219729500978</v>
      </c>
    </row>
    <row r="6432" spans="1:32" x14ac:dyDescent="0.25">
      <c r="A6432" s="59">
        <v>6415</v>
      </c>
      <c r="B6432" s="60" t="s">
        <v>309</v>
      </c>
      <c r="C6432" s="61" t="s">
        <v>329</v>
      </c>
      <c r="D6432" s="62"/>
      <c r="E6432" s="62">
        <v>466</v>
      </c>
      <c r="F6432" s="62">
        <v>2080</v>
      </c>
      <c r="G6432" s="50">
        <v>6252.0050000000001</v>
      </c>
      <c r="H6432" s="50">
        <v>6206.9740000000002</v>
      </c>
      <c r="I6432" s="50">
        <v>6149.4279999999999</v>
      </c>
      <c r="J6432" s="50">
        <v>6031.7359999999999</v>
      </c>
      <c r="K6432" s="50">
        <v>5838.5119999999997</v>
      </c>
      <c r="L6432" s="50">
        <v>5605.6959999999999</v>
      </c>
      <c r="M6432" s="50">
        <v>5333.277</v>
      </c>
      <c r="N6432" s="50">
        <v>5037.7150000000001</v>
      </c>
      <c r="O6432" s="50">
        <v>4690.0910000000003</v>
      </c>
      <c r="P6432" s="50">
        <v>4270.9520000000002</v>
      </c>
      <c r="Q6432" s="50">
        <v>3778.8220000000001</v>
      </c>
      <c r="R6432" s="50">
        <v>3237.8240000000001</v>
      </c>
      <c r="S6432" s="50">
        <v>2694.63</v>
      </c>
      <c r="T6432" s="50">
        <v>2159.6529999999998</v>
      </c>
      <c r="U6432" s="50">
        <v>1581.89</v>
      </c>
      <c r="V6432" s="50">
        <v>949.803</v>
      </c>
      <c r="W6432" s="50" t="s">
        <v>311</v>
      </c>
      <c r="X6432" s="50">
        <v>451.20299999999997</v>
      </c>
      <c r="Y6432" s="50">
        <v>157.82</v>
      </c>
      <c r="Z6432" s="50">
        <v>34.512</v>
      </c>
      <c r="AA6432" s="50">
        <v>4.048</v>
      </c>
      <c r="AB6432" s="50">
        <v>0.223</v>
      </c>
      <c r="AC6432" s="50" t="str">
        <f t="shared" si="409"/>
        <v>Mali-2080</v>
      </c>
      <c r="AD6432" s="51">
        <f t="shared" si="410"/>
        <v>46519.254999999997</v>
      </c>
      <c r="AE6432" s="15">
        <f t="shared" si="411"/>
        <v>0.51478810226002114</v>
      </c>
      <c r="AF6432">
        <f t="shared" si="412"/>
        <v>8.1979789171611889E-2</v>
      </c>
    </row>
    <row r="6433" spans="1:32" x14ac:dyDescent="0.25">
      <c r="A6433" s="59">
        <v>6416</v>
      </c>
      <c r="B6433" s="60" t="s">
        <v>309</v>
      </c>
      <c r="C6433" s="61" t="s">
        <v>330</v>
      </c>
      <c r="D6433" s="62"/>
      <c r="E6433" s="62">
        <v>496</v>
      </c>
      <c r="F6433" s="62">
        <v>2080</v>
      </c>
      <c r="G6433" s="50">
        <v>278.63</v>
      </c>
      <c r="H6433" s="50">
        <v>274.74200000000002</v>
      </c>
      <c r="I6433" s="50">
        <v>270.94299999999998</v>
      </c>
      <c r="J6433" s="50">
        <v>272.565</v>
      </c>
      <c r="K6433" s="50">
        <v>282.935</v>
      </c>
      <c r="L6433" s="50">
        <v>298.23899999999998</v>
      </c>
      <c r="M6433" s="50">
        <v>303.82799999999997</v>
      </c>
      <c r="N6433" s="50">
        <v>292.34500000000003</v>
      </c>
      <c r="O6433" s="50">
        <v>274.53500000000003</v>
      </c>
      <c r="P6433" s="50">
        <v>261.61399999999998</v>
      </c>
      <c r="Q6433" s="50">
        <v>261.23700000000002</v>
      </c>
      <c r="R6433" s="50">
        <v>271.59300000000002</v>
      </c>
      <c r="S6433" s="50">
        <v>282.815</v>
      </c>
      <c r="T6433" s="50">
        <v>279.29599999999999</v>
      </c>
      <c r="U6433" s="50">
        <v>191.08099999999999</v>
      </c>
      <c r="V6433" s="50">
        <v>122.39100000000001</v>
      </c>
      <c r="W6433" s="50" t="s">
        <v>311</v>
      </c>
      <c r="X6433" s="50">
        <v>94.917000000000002</v>
      </c>
      <c r="Y6433" s="50">
        <v>70.353999999999999</v>
      </c>
      <c r="Z6433" s="50">
        <v>38.215000000000003</v>
      </c>
      <c r="AA6433" s="50">
        <v>10.047000000000001</v>
      </c>
      <c r="AB6433" s="50">
        <v>1.726</v>
      </c>
      <c r="AC6433" s="50" t="str">
        <f t="shared" si="409"/>
        <v>Mongolia-2080</v>
      </c>
      <c r="AD6433" s="51">
        <f t="shared" si="410"/>
        <v>2801.7060000000001</v>
      </c>
      <c r="AE6433" s="15">
        <f t="shared" si="411"/>
        <v>0.58262430105085972</v>
      </c>
      <c r="AF6433">
        <f t="shared" si="412"/>
        <v>0.22284123561336244</v>
      </c>
    </row>
    <row r="6434" spans="1:32" x14ac:dyDescent="0.25">
      <c r="A6434" s="59">
        <v>6417</v>
      </c>
      <c r="B6434" s="60" t="s">
        <v>309</v>
      </c>
      <c r="C6434" s="61" t="s">
        <v>331</v>
      </c>
      <c r="D6434" s="62"/>
      <c r="E6434" s="62">
        <v>524</v>
      </c>
      <c r="F6434" s="62">
        <v>2080</v>
      </c>
      <c r="G6434" s="50">
        <v>1465.2719999999999</v>
      </c>
      <c r="H6434" s="50">
        <v>1524.6489999999999</v>
      </c>
      <c r="I6434" s="50">
        <v>1596.104</v>
      </c>
      <c r="J6434" s="50">
        <v>1646.376</v>
      </c>
      <c r="K6434" s="50">
        <v>1685.9259999999999</v>
      </c>
      <c r="L6434" s="50">
        <v>1742.1179999999999</v>
      </c>
      <c r="M6434" s="50">
        <v>1798.473</v>
      </c>
      <c r="N6434" s="50">
        <v>1860.1320000000001</v>
      </c>
      <c r="O6434" s="50">
        <v>1947.9670000000001</v>
      </c>
      <c r="P6434" s="50">
        <v>2095.6680000000001</v>
      </c>
      <c r="Q6434" s="50">
        <v>2258.1379999999999</v>
      </c>
      <c r="R6434" s="50">
        <v>2340.8429999999998</v>
      </c>
      <c r="S6434" s="50">
        <v>2316.2730000000001</v>
      </c>
      <c r="T6434" s="50">
        <v>2215.9690000000001</v>
      </c>
      <c r="U6434" s="50">
        <v>2328.306</v>
      </c>
      <c r="V6434" s="50">
        <v>2162.5740000000001</v>
      </c>
      <c r="W6434" s="50" t="s">
        <v>311</v>
      </c>
      <c r="X6434" s="50">
        <v>1628.2650000000001</v>
      </c>
      <c r="Y6434" s="50">
        <v>887.11400000000003</v>
      </c>
      <c r="Z6434" s="50">
        <v>363.084</v>
      </c>
      <c r="AA6434" s="50">
        <v>97.76</v>
      </c>
      <c r="AB6434" s="50">
        <v>15.244</v>
      </c>
      <c r="AC6434" s="50" t="str">
        <f t="shared" si="409"/>
        <v>Nepal-2080</v>
      </c>
      <c r="AD6434" s="51">
        <f t="shared" si="410"/>
        <v>19691.914000000001</v>
      </c>
      <c r="AE6434" s="15">
        <f t="shared" si="411"/>
        <v>0.72539119356300252</v>
      </c>
      <c r="AF6434">
        <f t="shared" si="412"/>
        <v>0.39947031747628992</v>
      </c>
    </row>
    <row r="6435" spans="1:32" x14ac:dyDescent="0.25">
      <c r="A6435" s="59">
        <v>6418</v>
      </c>
      <c r="B6435" s="60" t="s">
        <v>309</v>
      </c>
      <c r="C6435" s="61" t="s">
        <v>332</v>
      </c>
      <c r="D6435" s="62"/>
      <c r="E6435" s="62">
        <v>562</v>
      </c>
      <c r="F6435" s="62">
        <v>2080</v>
      </c>
      <c r="G6435" s="50">
        <v>15910.566000000001</v>
      </c>
      <c r="H6435" s="50">
        <v>15278.395</v>
      </c>
      <c r="I6435" s="50">
        <v>14537.833000000001</v>
      </c>
      <c r="J6435" s="50">
        <v>13742.393</v>
      </c>
      <c r="K6435" s="50">
        <v>12799.42</v>
      </c>
      <c r="L6435" s="50">
        <v>11757.186</v>
      </c>
      <c r="M6435" s="50">
        <v>10647.514999999999</v>
      </c>
      <c r="N6435" s="50">
        <v>9496.5949999999993</v>
      </c>
      <c r="O6435" s="50">
        <v>8318.4699999999993</v>
      </c>
      <c r="P6435" s="50">
        <v>7140.1139999999996</v>
      </c>
      <c r="Q6435" s="50">
        <v>5985.9409999999998</v>
      </c>
      <c r="R6435" s="50">
        <v>4878.1170000000002</v>
      </c>
      <c r="S6435" s="50">
        <v>3846.2</v>
      </c>
      <c r="T6435" s="50">
        <v>2913.009</v>
      </c>
      <c r="U6435" s="50">
        <v>2054.6410000000001</v>
      </c>
      <c r="V6435" s="50">
        <v>1266.5809999999999</v>
      </c>
      <c r="W6435" s="50" t="s">
        <v>311</v>
      </c>
      <c r="X6435" s="50">
        <v>614.66200000000003</v>
      </c>
      <c r="Y6435" s="50">
        <v>210.52099999999999</v>
      </c>
      <c r="Z6435" s="50">
        <v>48.497999999999998</v>
      </c>
      <c r="AA6435" s="50">
        <v>6.4409999999999998</v>
      </c>
      <c r="AB6435" s="50">
        <v>0.40200000000000002</v>
      </c>
      <c r="AC6435" s="50" t="str">
        <f t="shared" si="409"/>
        <v>Niger-2080</v>
      </c>
      <c r="AD6435" s="51">
        <f t="shared" si="410"/>
        <v>88611.951000000001</v>
      </c>
      <c r="AE6435" s="15">
        <f t="shared" si="411"/>
        <v>0.59632530830971098</v>
      </c>
      <c r="AF6435">
        <f t="shared" si="412"/>
        <v>5.2961303159412408E-2</v>
      </c>
    </row>
    <row r="6436" spans="1:32" x14ac:dyDescent="0.25">
      <c r="A6436" s="59">
        <v>6419</v>
      </c>
      <c r="B6436" s="60" t="s">
        <v>309</v>
      </c>
      <c r="C6436" s="61" t="s">
        <v>333</v>
      </c>
      <c r="D6436" s="62"/>
      <c r="E6436" s="62">
        <v>600</v>
      </c>
      <c r="F6436" s="62">
        <v>2080</v>
      </c>
      <c r="G6436" s="50">
        <v>480.90300000000002</v>
      </c>
      <c r="H6436" s="50">
        <v>497.803</v>
      </c>
      <c r="I6436" s="50">
        <v>514.03499999999997</v>
      </c>
      <c r="J6436" s="50">
        <v>528.84699999999998</v>
      </c>
      <c r="K6436" s="50">
        <v>541.19899999999996</v>
      </c>
      <c r="L6436" s="50">
        <v>548.66700000000003</v>
      </c>
      <c r="M6436" s="50">
        <v>552.41600000000005</v>
      </c>
      <c r="N6436" s="50">
        <v>558.86199999999997</v>
      </c>
      <c r="O6436" s="50">
        <v>569.56399999999996</v>
      </c>
      <c r="P6436" s="50">
        <v>576.24</v>
      </c>
      <c r="Q6436" s="50">
        <v>580.94299999999998</v>
      </c>
      <c r="R6436" s="50">
        <v>577.21199999999999</v>
      </c>
      <c r="S6436" s="50">
        <v>554.524</v>
      </c>
      <c r="T6436" s="50">
        <v>509.04700000000003</v>
      </c>
      <c r="U6436" s="50">
        <v>463.45699999999999</v>
      </c>
      <c r="V6436" s="50">
        <v>395.923</v>
      </c>
      <c r="W6436" s="50" t="s">
        <v>311</v>
      </c>
      <c r="X6436" s="50">
        <v>326.82499999999999</v>
      </c>
      <c r="Y6436" s="50">
        <v>203.041</v>
      </c>
      <c r="Z6436" s="50">
        <v>94.206999999999994</v>
      </c>
      <c r="AA6436" s="50">
        <v>28.44</v>
      </c>
      <c r="AB6436" s="50">
        <v>5.2149999999999999</v>
      </c>
      <c r="AC6436" s="50" t="str">
        <f t="shared" si="409"/>
        <v>Paraguay-2080</v>
      </c>
      <c r="AD6436" s="51">
        <f t="shared" si="410"/>
        <v>5588.4740000000011</v>
      </c>
      <c r="AE6436" s="15">
        <f t="shared" si="411"/>
        <v>0.62967028208416087</v>
      </c>
      <c r="AF6436">
        <f t="shared" si="412"/>
        <v>0.28613098175948615</v>
      </c>
    </row>
    <row r="6437" spans="1:32" x14ac:dyDescent="0.25">
      <c r="A6437" s="59">
        <v>6420</v>
      </c>
      <c r="B6437" s="60" t="s">
        <v>309</v>
      </c>
      <c r="C6437" s="61" t="s">
        <v>334</v>
      </c>
      <c r="D6437" s="62">
        <v>2</v>
      </c>
      <c r="E6437" s="62">
        <v>498</v>
      </c>
      <c r="F6437" s="62">
        <v>2080</v>
      </c>
      <c r="G6437" s="50">
        <v>103.10599999999999</v>
      </c>
      <c r="H6437" s="50">
        <v>105.041</v>
      </c>
      <c r="I6437" s="50">
        <v>106.08</v>
      </c>
      <c r="J6437" s="50">
        <v>107.907</v>
      </c>
      <c r="K6437" s="50">
        <v>112.411</v>
      </c>
      <c r="L6437" s="50">
        <v>119.586</v>
      </c>
      <c r="M6437" s="50">
        <v>126.62</v>
      </c>
      <c r="N6437" s="50">
        <v>129.52799999999999</v>
      </c>
      <c r="O6437" s="50">
        <v>128.89099999999999</v>
      </c>
      <c r="P6437" s="50">
        <v>130.596</v>
      </c>
      <c r="Q6437" s="50">
        <v>139.215</v>
      </c>
      <c r="R6437" s="50">
        <v>151.00899999999999</v>
      </c>
      <c r="S6437" s="50">
        <v>165.33099999999999</v>
      </c>
      <c r="T6437" s="50">
        <v>174.69900000000001</v>
      </c>
      <c r="U6437" s="50">
        <v>153.25200000000001</v>
      </c>
      <c r="V6437" s="50">
        <v>119.623</v>
      </c>
      <c r="W6437" s="50" t="s">
        <v>311</v>
      </c>
      <c r="X6437" s="50">
        <v>109.66</v>
      </c>
      <c r="Y6437" s="50">
        <v>93.308999999999997</v>
      </c>
      <c r="Z6437" s="50">
        <v>54.875</v>
      </c>
      <c r="AA6437" s="50">
        <v>13.811999999999999</v>
      </c>
      <c r="AB6437" s="50">
        <v>1.948</v>
      </c>
      <c r="AC6437" s="50" t="str">
        <f t="shared" si="409"/>
        <v>Republic of Moldova-2080</v>
      </c>
      <c r="AD6437" s="51">
        <f t="shared" si="410"/>
        <v>1311.0939999999998</v>
      </c>
      <c r="AE6437" s="15">
        <f t="shared" si="411"/>
        <v>0.78972598455945964</v>
      </c>
      <c r="AF6437">
        <f t="shared" si="412"/>
        <v>0.44371419553429753</v>
      </c>
    </row>
    <row r="6438" spans="1:32" x14ac:dyDescent="0.25">
      <c r="A6438" s="59">
        <v>6421</v>
      </c>
      <c r="B6438" s="60" t="s">
        <v>309</v>
      </c>
      <c r="C6438" s="61" t="s">
        <v>335</v>
      </c>
      <c r="D6438" s="62"/>
      <c r="E6438" s="62">
        <v>646</v>
      </c>
      <c r="F6438" s="62">
        <v>2080</v>
      </c>
      <c r="G6438" s="50">
        <v>1668.1959999999999</v>
      </c>
      <c r="H6438" s="50">
        <v>1726.32</v>
      </c>
      <c r="I6438" s="50">
        <v>1780.3620000000001</v>
      </c>
      <c r="J6438" s="50">
        <v>1812.847</v>
      </c>
      <c r="K6438" s="50">
        <v>1833.8520000000001</v>
      </c>
      <c r="L6438" s="50">
        <v>1855.1310000000001</v>
      </c>
      <c r="M6438" s="50">
        <v>1887.191</v>
      </c>
      <c r="N6438" s="50">
        <v>1911.087</v>
      </c>
      <c r="O6438" s="50">
        <v>1891.2570000000001</v>
      </c>
      <c r="P6438" s="50">
        <v>1811.931</v>
      </c>
      <c r="Q6438" s="50">
        <v>1698.663</v>
      </c>
      <c r="R6438" s="50">
        <v>1595.8030000000001</v>
      </c>
      <c r="S6438" s="50">
        <v>1506.6990000000001</v>
      </c>
      <c r="T6438" s="50">
        <v>1373.7059999999999</v>
      </c>
      <c r="U6438" s="50">
        <v>1163.1379999999999</v>
      </c>
      <c r="V6438" s="50">
        <v>852.09500000000003</v>
      </c>
      <c r="W6438" s="50" t="s">
        <v>311</v>
      </c>
      <c r="X6438" s="50">
        <v>553.24900000000002</v>
      </c>
      <c r="Y6438" s="50">
        <v>287.52199999999999</v>
      </c>
      <c r="Z6438" s="50">
        <v>140.03399999999999</v>
      </c>
      <c r="AA6438" s="50">
        <v>36.752000000000002</v>
      </c>
      <c r="AB6438" s="50">
        <v>4.4870000000000001</v>
      </c>
      <c r="AC6438" s="50" t="str">
        <f t="shared" si="409"/>
        <v>Rwanda-2080</v>
      </c>
      <c r="AD6438" s="51">
        <f t="shared" si="410"/>
        <v>17804.460999999999</v>
      </c>
      <c r="AE6438" s="15">
        <f t="shared" si="411"/>
        <v>0.53839658499069409</v>
      </c>
      <c r="AF6438">
        <f t="shared" si="412"/>
        <v>0.19195430295014143</v>
      </c>
    </row>
    <row r="6439" spans="1:32" x14ac:dyDescent="0.25">
      <c r="A6439" s="59">
        <v>6422</v>
      </c>
      <c r="B6439" s="60" t="s">
        <v>309</v>
      </c>
      <c r="C6439" s="61" t="s">
        <v>336</v>
      </c>
      <c r="D6439" s="62"/>
      <c r="E6439" s="62">
        <v>728</v>
      </c>
      <c r="F6439" s="62">
        <v>2080</v>
      </c>
      <c r="G6439" s="50">
        <v>3100.768</v>
      </c>
      <c r="H6439" s="50">
        <v>3082.8490000000002</v>
      </c>
      <c r="I6439" s="50">
        <v>3053.2820000000002</v>
      </c>
      <c r="J6439" s="50">
        <v>3009.5650000000001</v>
      </c>
      <c r="K6439" s="50">
        <v>2947.8449999999998</v>
      </c>
      <c r="L6439" s="50">
        <v>2864.1559999999999</v>
      </c>
      <c r="M6439" s="50">
        <v>2754.1610000000001</v>
      </c>
      <c r="N6439" s="50">
        <v>2619.9279999999999</v>
      </c>
      <c r="O6439" s="50">
        <v>2467.0529999999999</v>
      </c>
      <c r="P6439" s="50">
        <v>2299.5949999999998</v>
      </c>
      <c r="Q6439" s="50">
        <v>2107.384</v>
      </c>
      <c r="R6439" s="50">
        <v>1877.1110000000001</v>
      </c>
      <c r="S6439" s="50">
        <v>1603.7080000000001</v>
      </c>
      <c r="T6439" s="50">
        <v>1297.046</v>
      </c>
      <c r="U6439" s="50">
        <v>976.09799999999996</v>
      </c>
      <c r="V6439" s="50">
        <v>647.04499999999996</v>
      </c>
      <c r="W6439" s="50" t="s">
        <v>311</v>
      </c>
      <c r="X6439" s="50">
        <v>357.09300000000002</v>
      </c>
      <c r="Y6439" s="50">
        <v>140.39699999999999</v>
      </c>
      <c r="Z6439" s="50">
        <v>35.372</v>
      </c>
      <c r="AA6439" s="50">
        <v>5.0049999999999999</v>
      </c>
      <c r="AB6439" s="50">
        <v>0.40100000000000002</v>
      </c>
      <c r="AC6439" s="50" t="str">
        <f t="shared" si="409"/>
        <v>South Sudan-2080</v>
      </c>
      <c r="AD6439" s="51">
        <f t="shared" si="410"/>
        <v>24550.505999999998</v>
      </c>
      <c r="AE6439" s="15">
        <f t="shared" si="411"/>
        <v>0.51711178580188955</v>
      </c>
      <c r="AF6439">
        <f t="shared" si="412"/>
        <v>0.10235935550540207</v>
      </c>
    </row>
    <row r="6440" spans="1:32" x14ac:dyDescent="0.25">
      <c r="A6440" s="59">
        <v>6423</v>
      </c>
      <c r="B6440" s="60" t="s">
        <v>309</v>
      </c>
      <c r="C6440" s="61" t="s">
        <v>337</v>
      </c>
      <c r="D6440" s="62"/>
      <c r="E6440" s="62">
        <v>748</v>
      </c>
      <c r="F6440" s="62">
        <v>2080</v>
      </c>
      <c r="G6440" s="50">
        <v>151.77099999999999</v>
      </c>
      <c r="H6440" s="50">
        <v>155.48699999999999</v>
      </c>
      <c r="I6440" s="50">
        <v>159.07499999999999</v>
      </c>
      <c r="J6440" s="50">
        <v>162.161</v>
      </c>
      <c r="K6440" s="50">
        <v>164.71100000000001</v>
      </c>
      <c r="L6440" s="50">
        <v>166.98699999999999</v>
      </c>
      <c r="M6440" s="50">
        <v>168.697</v>
      </c>
      <c r="N6440" s="50">
        <v>168.40899999999999</v>
      </c>
      <c r="O6440" s="50">
        <v>165.21600000000001</v>
      </c>
      <c r="P6440" s="50">
        <v>160.11500000000001</v>
      </c>
      <c r="Q6440" s="50">
        <v>155.095</v>
      </c>
      <c r="R6440" s="50">
        <v>149.56399999999999</v>
      </c>
      <c r="S6440" s="50">
        <v>139.78399999999999</v>
      </c>
      <c r="T6440" s="50">
        <v>120.709</v>
      </c>
      <c r="U6440" s="50">
        <v>95.725999999999999</v>
      </c>
      <c r="V6440" s="50">
        <v>68.489000000000004</v>
      </c>
      <c r="W6440" s="50" t="s">
        <v>311</v>
      </c>
      <c r="X6440" s="50">
        <v>45.981000000000002</v>
      </c>
      <c r="Y6440" s="50">
        <v>24.49</v>
      </c>
      <c r="Z6440" s="50">
        <v>8.1289999999999996</v>
      </c>
      <c r="AA6440" s="50">
        <v>1.405</v>
      </c>
      <c r="AB6440" s="50">
        <v>0.126</v>
      </c>
      <c r="AC6440" s="50" t="str">
        <f t="shared" si="409"/>
        <v>Swaziland-2080</v>
      </c>
      <c r="AD6440" s="51">
        <f t="shared" si="410"/>
        <v>1600.739</v>
      </c>
      <c r="AE6440" s="15">
        <f t="shared" si="411"/>
        <v>0.51937761246524261</v>
      </c>
      <c r="AF6440">
        <f t="shared" si="412"/>
        <v>0.17660487878506409</v>
      </c>
    </row>
    <row r="6441" spans="1:32" x14ac:dyDescent="0.25">
      <c r="A6441" s="59">
        <v>6424</v>
      </c>
      <c r="B6441" s="60" t="s">
        <v>309</v>
      </c>
      <c r="C6441" s="61" t="s">
        <v>338</v>
      </c>
      <c r="D6441" s="62"/>
      <c r="E6441" s="62">
        <v>762</v>
      </c>
      <c r="F6441" s="62">
        <v>2080</v>
      </c>
      <c r="G6441" s="50">
        <v>1180.2370000000001</v>
      </c>
      <c r="H6441" s="50">
        <v>1213.4970000000001</v>
      </c>
      <c r="I6441" s="50">
        <v>1224.222</v>
      </c>
      <c r="J6441" s="50">
        <v>1213.4690000000001</v>
      </c>
      <c r="K6441" s="50">
        <v>1201.7619999999999</v>
      </c>
      <c r="L6441" s="50">
        <v>1214.0530000000001</v>
      </c>
      <c r="M6441" s="50">
        <v>1236.4639999999999</v>
      </c>
      <c r="N6441" s="50">
        <v>1230.4639999999999</v>
      </c>
      <c r="O6441" s="50">
        <v>1169.819</v>
      </c>
      <c r="P6441" s="50">
        <v>1087.2090000000001</v>
      </c>
      <c r="Q6441" s="50">
        <v>1036.7270000000001</v>
      </c>
      <c r="R6441" s="50">
        <v>1027.953</v>
      </c>
      <c r="S6441" s="50">
        <v>1000.397</v>
      </c>
      <c r="T6441" s="50">
        <v>902.28700000000003</v>
      </c>
      <c r="U6441" s="50">
        <v>689.98400000000004</v>
      </c>
      <c r="V6441" s="50">
        <v>485.89499999999998</v>
      </c>
      <c r="W6441" s="50" t="s">
        <v>311</v>
      </c>
      <c r="X6441" s="50">
        <v>388.06799999999998</v>
      </c>
      <c r="Y6441" s="50">
        <v>250.458</v>
      </c>
      <c r="Z6441" s="50">
        <v>125.47499999999999</v>
      </c>
      <c r="AA6441" s="50">
        <v>35.945999999999998</v>
      </c>
      <c r="AB6441" s="50">
        <v>7.2350000000000003</v>
      </c>
      <c r="AC6441" s="50" t="str">
        <f t="shared" si="409"/>
        <v>Tajikistan-2080</v>
      </c>
      <c r="AD6441" s="51">
        <f t="shared" si="410"/>
        <v>11418.317000000001</v>
      </c>
      <c r="AE6441" s="15">
        <f t="shared" si="411"/>
        <v>0.56955013597888382</v>
      </c>
      <c r="AF6441">
        <f t="shared" si="412"/>
        <v>0.19189249889251148</v>
      </c>
    </row>
    <row r="6442" spans="1:32" x14ac:dyDescent="0.25">
      <c r="A6442" s="59">
        <v>6425</v>
      </c>
      <c r="B6442" s="60" t="s">
        <v>309</v>
      </c>
      <c r="C6442" s="61" t="s">
        <v>339</v>
      </c>
      <c r="D6442" s="62">
        <v>3</v>
      </c>
      <c r="E6442" s="62">
        <v>807</v>
      </c>
      <c r="F6442" s="62">
        <v>2080</v>
      </c>
      <c r="G6442" s="50">
        <v>75.504000000000005</v>
      </c>
      <c r="H6442" s="50">
        <v>76.227000000000004</v>
      </c>
      <c r="I6442" s="50">
        <v>77.929000000000002</v>
      </c>
      <c r="J6442" s="50">
        <v>80.956999999999994</v>
      </c>
      <c r="K6442" s="50">
        <v>84.506</v>
      </c>
      <c r="L6442" s="50">
        <v>87.231999999999999</v>
      </c>
      <c r="M6442" s="50">
        <v>88.033000000000001</v>
      </c>
      <c r="N6442" s="50">
        <v>87.697999999999993</v>
      </c>
      <c r="O6442" s="50">
        <v>88.412999999999997</v>
      </c>
      <c r="P6442" s="50">
        <v>92.022000000000006</v>
      </c>
      <c r="Q6442" s="50">
        <v>98.116</v>
      </c>
      <c r="R6442" s="50">
        <v>103.578</v>
      </c>
      <c r="S6442" s="50">
        <v>105.288</v>
      </c>
      <c r="T6442" s="50">
        <v>102.04300000000001</v>
      </c>
      <c r="U6442" s="50">
        <v>93.379000000000005</v>
      </c>
      <c r="V6442" s="50">
        <v>91.2</v>
      </c>
      <c r="W6442" s="50" t="s">
        <v>311</v>
      </c>
      <c r="X6442" s="50">
        <v>80.608000000000004</v>
      </c>
      <c r="Y6442" s="50">
        <v>64.41</v>
      </c>
      <c r="Z6442" s="50">
        <v>33.773000000000003</v>
      </c>
      <c r="AA6442" s="50">
        <v>10.259</v>
      </c>
      <c r="AB6442" s="50">
        <v>1.472</v>
      </c>
      <c r="AC6442" s="50" t="str">
        <f t="shared" si="409"/>
        <v>TFYR Macedonia-2080</v>
      </c>
      <c r="AD6442" s="51">
        <f t="shared" si="410"/>
        <v>915.84299999999996</v>
      </c>
      <c r="AE6442" s="15">
        <f t="shared" si="411"/>
        <v>0.77175236366931899</v>
      </c>
      <c r="AF6442">
        <f t="shared" si="412"/>
        <v>0.41653666555216357</v>
      </c>
    </row>
    <row r="6443" spans="1:32" x14ac:dyDescent="0.25">
      <c r="A6443" s="59">
        <v>6426</v>
      </c>
      <c r="B6443" s="60" t="s">
        <v>309</v>
      </c>
      <c r="C6443" s="61" t="s">
        <v>340</v>
      </c>
      <c r="D6443" s="62"/>
      <c r="E6443" s="62">
        <v>795</v>
      </c>
      <c r="F6443" s="62">
        <v>2080</v>
      </c>
      <c r="G6443" s="50">
        <v>521.29300000000001</v>
      </c>
      <c r="H6443" s="50">
        <v>530.35299999999995</v>
      </c>
      <c r="I6443" s="50">
        <v>530.20699999999999</v>
      </c>
      <c r="J6443" s="50">
        <v>528.803</v>
      </c>
      <c r="K6443" s="50">
        <v>537.13099999999997</v>
      </c>
      <c r="L6443" s="50">
        <v>560.24900000000002</v>
      </c>
      <c r="M6443" s="50">
        <v>586.76300000000003</v>
      </c>
      <c r="N6443" s="50">
        <v>592.77599999999995</v>
      </c>
      <c r="O6443" s="50">
        <v>569.10500000000002</v>
      </c>
      <c r="P6443" s="50">
        <v>533.68200000000002</v>
      </c>
      <c r="Q6443" s="50">
        <v>518.86400000000003</v>
      </c>
      <c r="R6443" s="50">
        <v>529.71100000000001</v>
      </c>
      <c r="S6443" s="50">
        <v>532.10799999999995</v>
      </c>
      <c r="T6443" s="50">
        <v>494.125</v>
      </c>
      <c r="U6443" s="50">
        <v>326.71300000000002</v>
      </c>
      <c r="V6443" s="50">
        <v>237.75</v>
      </c>
      <c r="W6443" s="50" t="s">
        <v>311</v>
      </c>
      <c r="X6443" s="50">
        <v>157.613</v>
      </c>
      <c r="Y6443" s="50">
        <v>102.88</v>
      </c>
      <c r="Z6443" s="50">
        <v>38.921999999999997</v>
      </c>
      <c r="AA6443" s="50">
        <v>8.0589999999999993</v>
      </c>
      <c r="AB6443" s="50">
        <v>0.98499999999999999</v>
      </c>
      <c r="AC6443" s="50" t="str">
        <f t="shared" si="409"/>
        <v>Turkmenistan-2080</v>
      </c>
      <c r="AD6443" s="51">
        <f t="shared" si="410"/>
        <v>5489.192</v>
      </c>
      <c r="AE6443" s="15">
        <f t="shared" si="411"/>
        <v>0.53721932116785143</v>
      </c>
      <c r="AF6443">
        <f t="shared" si="412"/>
        <v>0.19333026448000257</v>
      </c>
    </row>
    <row r="6444" spans="1:32" x14ac:dyDescent="0.25">
      <c r="A6444" s="59">
        <v>6427</v>
      </c>
      <c r="B6444" s="60" t="s">
        <v>309</v>
      </c>
      <c r="C6444" s="61" t="s">
        <v>341</v>
      </c>
      <c r="D6444" s="62"/>
      <c r="E6444" s="62">
        <v>800</v>
      </c>
      <c r="F6444" s="62">
        <v>2080</v>
      </c>
      <c r="G6444" s="50">
        <v>15778.931</v>
      </c>
      <c r="H6444" s="50">
        <v>15558.934999999999</v>
      </c>
      <c r="I6444" s="50">
        <v>15279.125</v>
      </c>
      <c r="J6444" s="50">
        <v>14899.777</v>
      </c>
      <c r="K6444" s="50">
        <v>14397.842000000001</v>
      </c>
      <c r="L6444" s="50">
        <v>13767.870999999999</v>
      </c>
      <c r="M6444" s="50">
        <v>13027.513000000001</v>
      </c>
      <c r="N6444" s="50">
        <v>12201.804</v>
      </c>
      <c r="O6444" s="50">
        <v>11288.887000000001</v>
      </c>
      <c r="P6444" s="50">
        <v>10295.418</v>
      </c>
      <c r="Q6444" s="50">
        <v>9186.7839999999997</v>
      </c>
      <c r="R6444" s="50">
        <v>7988.8950000000004</v>
      </c>
      <c r="S6444" s="50">
        <v>6754.5709999999999</v>
      </c>
      <c r="T6444" s="50">
        <v>5481.7349999999997</v>
      </c>
      <c r="U6444" s="50">
        <v>4192.9459999999999</v>
      </c>
      <c r="V6444" s="50">
        <v>2890.5259999999998</v>
      </c>
      <c r="W6444" s="50" t="s">
        <v>311</v>
      </c>
      <c r="X6444" s="50">
        <v>1689.846</v>
      </c>
      <c r="Y6444" s="50">
        <v>787.19100000000003</v>
      </c>
      <c r="Z6444" s="50">
        <v>254.792</v>
      </c>
      <c r="AA6444" s="50">
        <v>51.578000000000003</v>
      </c>
      <c r="AB6444" s="50">
        <v>5.6619999999999999</v>
      </c>
      <c r="AC6444" s="50" t="str">
        <f t="shared" si="409"/>
        <v>Uganda-2080</v>
      </c>
      <c r="AD6444" s="51">
        <f t="shared" si="410"/>
        <v>113809.36200000001</v>
      </c>
      <c r="AE6444" s="15">
        <f t="shared" si="411"/>
        <v>0.54451818295932453</v>
      </c>
      <c r="AF6444">
        <f t="shared" si="412"/>
        <v>9.5709188128212344E-2</v>
      </c>
    </row>
    <row r="6445" spans="1:32" x14ac:dyDescent="0.25">
      <c r="A6445" s="59">
        <v>6428</v>
      </c>
      <c r="B6445" s="60" t="s">
        <v>309</v>
      </c>
      <c r="C6445" s="61" t="s">
        <v>342</v>
      </c>
      <c r="D6445" s="62"/>
      <c r="E6445" s="62">
        <v>860</v>
      </c>
      <c r="F6445" s="62">
        <v>2080</v>
      </c>
      <c r="G6445" s="50">
        <v>2115.0050000000001</v>
      </c>
      <c r="H6445" s="50">
        <v>2174.73</v>
      </c>
      <c r="I6445" s="50">
        <v>2212.2950000000001</v>
      </c>
      <c r="J6445" s="50">
        <v>2239.924</v>
      </c>
      <c r="K6445" s="50">
        <v>2289.6559999999999</v>
      </c>
      <c r="L6445" s="50">
        <v>2389.63</v>
      </c>
      <c r="M6445" s="50">
        <v>2511.8330000000001</v>
      </c>
      <c r="N6445" s="50">
        <v>2595.62</v>
      </c>
      <c r="O6445" s="50">
        <v>2585.6819999999998</v>
      </c>
      <c r="P6445" s="50">
        <v>2533.7849999999999</v>
      </c>
      <c r="Q6445" s="50">
        <v>2541.5279999999998</v>
      </c>
      <c r="R6445" s="50">
        <v>2662.92</v>
      </c>
      <c r="S6445" s="50">
        <v>2756.1289999999999</v>
      </c>
      <c r="T6445" s="50">
        <v>2592.8609999999999</v>
      </c>
      <c r="U6445" s="50">
        <v>2117.8789999999999</v>
      </c>
      <c r="V6445" s="50">
        <v>1514.7860000000001</v>
      </c>
      <c r="W6445" s="50" t="s">
        <v>311</v>
      </c>
      <c r="X6445" s="50">
        <v>1220.0450000000001</v>
      </c>
      <c r="Y6445" s="50">
        <v>855.23099999999999</v>
      </c>
      <c r="Z6445" s="50">
        <v>397.83800000000002</v>
      </c>
      <c r="AA6445" s="50">
        <v>113.82599999999999</v>
      </c>
      <c r="AB6445" s="50">
        <v>21.222999999999999</v>
      </c>
      <c r="AC6445" s="50" t="str">
        <f t="shared" si="409"/>
        <v>Uzbekistan-2080</v>
      </c>
      <c r="AD6445" s="51">
        <f t="shared" si="410"/>
        <v>25106.707000000002</v>
      </c>
      <c r="AE6445" s="15">
        <f t="shared" si="411"/>
        <v>0.61082160237103167</v>
      </c>
      <c r="AF6445">
        <f t="shared" si="412"/>
        <v>0.27946985037712829</v>
      </c>
    </row>
    <row r="6446" spans="1:32" x14ac:dyDescent="0.25">
      <c r="A6446" s="59">
        <v>6429</v>
      </c>
      <c r="B6446" s="60" t="s">
        <v>309</v>
      </c>
      <c r="C6446" s="61" t="s">
        <v>343</v>
      </c>
      <c r="D6446" s="62"/>
      <c r="E6446" s="62">
        <v>894</v>
      </c>
      <c r="F6446" s="62">
        <v>2080</v>
      </c>
      <c r="G6446" s="50">
        <v>7324.0630000000001</v>
      </c>
      <c r="H6446" s="50">
        <v>7012.0429999999997</v>
      </c>
      <c r="I6446" s="50">
        <v>6690.1639999999998</v>
      </c>
      <c r="J6446" s="50">
        <v>6351.4089999999997</v>
      </c>
      <c r="K6446" s="50">
        <v>5983.77</v>
      </c>
      <c r="L6446" s="50">
        <v>5597.1149999999998</v>
      </c>
      <c r="M6446" s="50">
        <v>5172.0919999999996</v>
      </c>
      <c r="N6446" s="50">
        <v>4743.5410000000002</v>
      </c>
      <c r="O6446" s="50">
        <v>4317.2820000000002</v>
      </c>
      <c r="P6446" s="50">
        <v>3900.4369999999999</v>
      </c>
      <c r="Q6446" s="50">
        <v>3469.29</v>
      </c>
      <c r="R6446" s="50">
        <v>3016.73</v>
      </c>
      <c r="S6446" s="50">
        <v>2551.627</v>
      </c>
      <c r="T6446" s="50">
        <v>2085.308</v>
      </c>
      <c r="U6446" s="50">
        <v>1644.691</v>
      </c>
      <c r="V6446" s="50">
        <v>1205.153</v>
      </c>
      <c r="W6446" s="50" t="s">
        <v>311</v>
      </c>
      <c r="X6446" s="50">
        <v>745.19</v>
      </c>
      <c r="Y6446" s="50">
        <v>366.738</v>
      </c>
      <c r="Z6446" s="50">
        <v>133.821</v>
      </c>
      <c r="AA6446" s="50">
        <v>31.254000000000001</v>
      </c>
      <c r="AB6446" s="50">
        <v>4.0949999999999998</v>
      </c>
      <c r="AC6446" s="50" t="str">
        <f t="shared" si="409"/>
        <v>Zambia-2080</v>
      </c>
      <c r="AD6446" s="51">
        <f t="shared" si="410"/>
        <v>45103.293000000005</v>
      </c>
      <c r="AE6446" s="15">
        <f t="shared" si="411"/>
        <v>0.60400290506504695</v>
      </c>
      <c r="AF6446">
        <f t="shared" si="412"/>
        <v>9.4001074829422382E-2</v>
      </c>
    </row>
    <row r="6447" spans="1:32" x14ac:dyDescent="0.25">
      <c r="A6447" s="59">
        <v>6430</v>
      </c>
      <c r="B6447" s="60" t="s">
        <v>309</v>
      </c>
      <c r="C6447" s="61" t="s">
        <v>346</v>
      </c>
      <c r="D6447" s="62"/>
      <c r="E6447" s="62">
        <v>716</v>
      </c>
      <c r="F6447" s="62">
        <v>2080</v>
      </c>
      <c r="G6447" s="50">
        <v>2542.9140000000002</v>
      </c>
      <c r="H6447" s="50">
        <v>2591.9189999999999</v>
      </c>
      <c r="I6447" s="50">
        <v>2630.4009999999998</v>
      </c>
      <c r="J6447" s="50">
        <v>2656.42</v>
      </c>
      <c r="K6447" s="50">
        <v>2677.9430000000002</v>
      </c>
      <c r="L6447" s="50">
        <v>2694.6579999999999</v>
      </c>
      <c r="M6447" s="50">
        <v>2707.355</v>
      </c>
      <c r="N6447" s="50">
        <v>2682.357</v>
      </c>
      <c r="O6447" s="50">
        <v>2608.056</v>
      </c>
      <c r="P6447" s="50">
        <v>2483.826</v>
      </c>
      <c r="Q6447" s="50">
        <v>2327.348</v>
      </c>
      <c r="R6447" s="50">
        <v>2189.123</v>
      </c>
      <c r="S6447" s="50">
        <v>2061.9369999999999</v>
      </c>
      <c r="T6447" s="50">
        <v>1881.846</v>
      </c>
      <c r="U6447" s="50">
        <v>1453.2619999999999</v>
      </c>
      <c r="V6447" s="50">
        <v>1018.425</v>
      </c>
      <c r="W6447" s="50" t="s">
        <v>311</v>
      </c>
      <c r="X6447" s="50">
        <v>667.08699999999999</v>
      </c>
      <c r="Y6447" s="50">
        <v>366.89800000000002</v>
      </c>
      <c r="Z6447" s="50">
        <v>144.392</v>
      </c>
      <c r="AA6447" s="50">
        <v>34.863999999999997</v>
      </c>
      <c r="AB6447" s="50">
        <v>4.0810000000000004</v>
      </c>
      <c r="AC6447" s="50" t="str">
        <f t="shared" si="409"/>
        <v>Zimbabwe-2080</v>
      </c>
      <c r="AD6447" s="51">
        <f t="shared" si="410"/>
        <v>25089.023000000001</v>
      </c>
      <c r="AE6447" s="15">
        <f t="shared" si="411"/>
        <v>0.53155075030223364</v>
      </c>
      <c r="AF6447">
        <f t="shared" si="412"/>
        <v>0.16956265363115655</v>
      </c>
    </row>
    <row r="6448" spans="1:32" x14ac:dyDescent="0.25">
      <c r="A6448" s="54">
        <v>6431</v>
      </c>
      <c r="B6448" s="55" t="s">
        <v>309</v>
      </c>
      <c r="C6448" s="56" t="s">
        <v>347</v>
      </c>
      <c r="D6448" s="57"/>
      <c r="E6448" s="57">
        <v>1674</v>
      </c>
      <c r="F6448" s="57">
        <v>2080</v>
      </c>
      <c r="G6448" s="58">
        <v>2619.087</v>
      </c>
      <c r="H6448" s="58">
        <v>2627.471</v>
      </c>
      <c r="I6448" s="58">
        <v>2638.078</v>
      </c>
      <c r="J6448" s="58">
        <v>2704.1019999999999</v>
      </c>
      <c r="K6448" s="58">
        <v>2827.2159999999999</v>
      </c>
      <c r="L6448" s="58">
        <v>2954.8440000000001</v>
      </c>
      <c r="M6448" s="58">
        <v>3036.02</v>
      </c>
      <c r="N6448" s="58">
        <v>3051.7939999999999</v>
      </c>
      <c r="O6448" s="58">
        <v>3028.0639999999999</v>
      </c>
      <c r="P6448" s="58">
        <v>3047.19</v>
      </c>
      <c r="Q6448" s="58">
        <v>3163.0160000000001</v>
      </c>
      <c r="R6448" s="58">
        <v>3292.9850000000001</v>
      </c>
      <c r="S6448" s="58">
        <v>3337.12</v>
      </c>
      <c r="T6448" s="58">
        <v>3248.134</v>
      </c>
      <c r="U6448" s="58">
        <v>3066.3420000000001</v>
      </c>
      <c r="V6448" s="58">
        <v>2725.002</v>
      </c>
      <c r="W6448" s="58" t="s">
        <v>311</v>
      </c>
      <c r="X6448" s="58">
        <v>2436.5219999999999</v>
      </c>
      <c r="Y6448" s="58">
        <v>2170.672</v>
      </c>
      <c r="Z6448" s="58">
        <v>1366.7059999999999</v>
      </c>
      <c r="AA6448" s="58">
        <v>531.56799999999998</v>
      </c>
      <c r="AB6448" s="58">
        <v>107.747</v>
      </c>
      <c r="AC6448" s="50" t="str">
        <f t="shared" si="409"/>
        <v>Land-locked Countries (Others)-2080</v>
      </c>
      <c r="AD6448" s="51">
        <f t="shared" si="410"/>
        <v>30442.350999999999</v>
      </c>
      <c r="AE6448" s="15">
        <f t="shared" si="411"/>
        <v>0.77317711105820963</v>
      </c>
      <c r="AF6448">
        <f t="shared" si="412"/>
        <v>0.40839873481314876</v>
      </c>
    </row>
    <row r="6449" spans="1:32" x14ac:dyDescent="0.25">
      <c r="A6449" s="59">
        <v>6432</v>
      </c>
      <c r="B6449" s="60" t="s">
        <v>309</v>
      </c>
      <c r="C6449" s="61" t="s">
        <v>348</v>
      </c>
      <c r="D6449" s="62"/>
      <c r="E6449" s="62">
        <v>40</v>
      </c>
      <c r="F6449" s="62">
        <v>2080</v>
      </c>
      <c r="G6449" s="50">
        <v>385.858</v>
      </c>
      <c r="H6449" s="50">
        <v>387.70499999999998</v>
      </c>
      <c r="I6449" s="50">
        <v>393.017</v>
      </c>
      <c r="J6449" s="50">
        <v>406.505</v>
      </c>
      <c r="K6449" s="50">
        <v>425.55099999999999</v>
      </c>
      <c r="L6449" s="50">
        <v>441.137</v>
      </c>
      <c r="M6449" s="50">
        <v>446.68799999999999</v>
      </c>
      <c r="N6449" s="50">
        <v>447.92500000000001</v>
      </c>
      <c r="O6449" s="50">
        <v>453.84800000000001</v>
      </c>
      <c r="P6449" s="50">
        <v>470.447</v>
      </c>
      <c r="Q6449" s="50">
        <v>493.34199999999998</v>
      </c>
      <c r="R6449" s="50">
        <v>507.654</v>
      </c>
      <c r="S6449" s="50">
        <v>502.185</v>
      </c>
      <c r="T6449" s="50">
        <v>475.92899999999997</v>
      </c>
      <c r="U6449" s="50">
        <v>456.4</v>
      </c>
      <c r="V6449" s="50">
        <v>448.76900000000001</v>
      </c>
      <c r="W6449" s="50" t="s">
        <v>311</v>
      </c>
      <c r="X6449" s="50">
        <v>439.3</v>
      </c>
      <c r="Y6449" s="50">
        <v>412.93599999999998</v>
      </c>
      <c r="Z6449" s="50">
        <v>266.12299999999999</v>
      </c>
      <c r="AA6449" s="50">
        <v>105.411</v>
      </c>
      <c r="AB6449" s="50">
        <v>18.117999999999999</v>
      </c>
      <c r="AC6449" s="50" t="str">
        <f t="shared" si="409"/>
        <v>Austria-2080</v>
      </c>
      <c r="AD6449" s="51">
        <f t="shared" si="410"/>
        <v>4595.2820000000002</v>
      </c>
      <c r="AE6449" s="15">
        <f t="shared" si="411"/>
        <v>0.82466451460432677</v>
      </c>
      <c r="AF6449">
        <f t="shared" si="412"/>
        <v>0.45523235370788123</v>
      </c>
    </row>
    <row r="6450" spans="1:32" x14ac:dyDescent="0.25">
      <c r="A6450" s="59">
        <v>6433</v>
      </c>
      <c r="B6450" s="60" t="s">
        <v>309</v>
      </c>
      <c r="C6450" s="61" t="s">
        <v>349</v>
      </c>
      <c r="D6450" s="62"/>
      <c r="E6450" s="62">
        <v>112</v>
      </c>
      <c r="F6450" s="62">
        <v>2080</v>
      </c>
      <c r="G6450" s="50">
        <v>434.20400000000001</v>
      </c>
      <c r="H6450" s="50">
        <v>430.37799999999999</v>
      </c>
      <c r="I6450" s="50">
        <v>421.15300000000002</v>
      </c>
      <c r="J6450" s="50">
        <v>421.94600000000003</v>
      </c>
      <c r="K6450" s="50">
        <v>440.09</v>
      </c>
      <c r="L6450" s="50">
        <v>468.60700000000003</v>
      </c>
      <c r="M6450" s="50">
        <v>487.79199999999997</v>
      </c>
      <c r="N6450" s="50">
        <v>480.09300000000002</v>
      </c>
      <c r="O6450" s="50">
        <v>451.15600000000001</v>
      </c>
      <c r="P6450" s="50">
        <v>431.24700000000001</v>
      </c>
      <c r="Q6450" s="50">
        <v>446.24400000000003</v>
      </c>
      <c r="R6450" s="50">
        <v>482.14699999999999</v>
      </c>
      <c r="S6450" s="50">
        <v>501.459</v>
      </c>
      <c r="T6450" s="50">
        <v>491.88</v>
      </c>
      <c r="U6450" s="50">
        <v>403.34</v>
      </c>
      <c r="V6450" s="50">
        <v>307.39499999999998</v>
      </c>
      <c r="W6450" s="50" t="s">
        <v>311</v>
      </c>
      <c r="X6450" s="50">
        <v>257.74799999999999</v>
      </c>
      <c r="Y6450" s="50">
        <v>236.71</v>
      </c>
      <c r="Z6450" s="50">
        <v>159.798</v>
      </c>
      <c r="AA6450" s="50">
        <v>56.645000000000003</v>
      </c>
      <c r="AB6450" s="50">
        <v>10.176</v>
      </c>
      <c r="AC6450" s="50" t="str">
        <f t="shared" si="409"/>
        <v>Belarus-2080</v>
      </c>
      <c r="AD6450" s="51">
        <f t="shared" si="410"/>
        <v>4610.7809999999999</v>
      </c>
      <c r="AE6450" s="15">
        <f t="shared" si="411"/>
        <v>0.69607014516629628</v>
      </c>
      <c r="AF6450">
        <f t="shared" si="412"/>
        <v>0.32624214027401949</v>
      </c>
    </row>
    <row r="6451" spans="1:32" x14ac:dyDescent="0.25">
      <c r="A6451" s="59">
        <v>6434</v>
      </c>
      <c r="B6451" s="60" t="s">
        <v>309</v>
      </c>
      <c r="C6451" s="61" t="s">
        <v>350</v>
      </c>
      <c r="D6451" s="62"/>
      <c r="E6451" s="62">
        <v>203</v>
      </c>
      <c r="F6451" s="62">
        <v>2080</v>
      </c>
      <c r="G6451" s="50">
        <v>463.62700000000001</v>
      </c>
      <c r="H6451" s="50">
        <v>459.71499999999997</v>
      </c>
      <c r="I6451" s="50">
        <v>451.49799999999999</v>
      </c>
      <c r="J6451" s="50">
        <v>454.70299999999997</v>
      </c>
      <c r="K6451" s="50">
        <v>475.23500000000001</v>
      </c>
      <c r="L6451" s="50">
        <v>503.399</v>
      </c>
      <c r="M6451" s="50">
        <v>525.726</v>
      </c>
      <c r="N6451" s="50">
        <v>530.39800000000002</v>
      </c>
      <c r="O6451" s="50">
        <v>511.33800000000002</v>
      </c>
      <c r="P6451" s="50">
        <v>493.80399999999997</v>
      </c>
      <c r="Q6451" s="50">
        <v>510.36399999999998</v>
      </c>
      <c r="R6451" s="50">
        <v>543.88900000000001</v>
      </c>
      <c r="S6451" s="50">
        <v>565.86699999999996</v>
      </c>
      <c r="T6451" s="50">
        <v>565.93299999999999</v>
      </c>
      <c r="U6451" s="50">
        <v>556</v>
      </c>
      <c r="V6451" s="50">
        <v>439.39100000000002</v>
      </c>
      <c r="W6451" s="50" t="s">
        <v>311</v>
      </c>
      <c r="X6451" s="50">
        <v>359.79599999999999</v>
      </c>
      <c r="Y6451" s="50">
        <v>352.87200000000001</v>
      </c>
      <c r="Z6451" s="50">
        <v>231.518</v>
      </c>
      <c r="AA6451" s="50">
        <v>95.408000000000001</v>
      </c>
      <c r="AB6451" s="50">
        <v>24.503</v>
      </c>
      <c r="AC6451" s="50" t="str">
        <f t="shared" si="409"/>
        <v>Czechia-2080</v>
      </c>
      <c r="AD6451" s="51">
        <f t="shared" si="410"/>
        <v>5114.7230000000009</v>
      </c>
      <c r="AE6451" s="15">
        <f t="shared" si="411"/>
        <v>0.78210706620866843</v>
      </c>
      <c r="AF6451">
        <f t="shared" si="412"/>
        <v>0.40456052279637322</v>
      </c>
    </row>
    <row r="6452" spans="1:32" x14ac:dyDescent="0.25">
      <c r="A6452" s="59">
        <v>6435</v>
      </c>
      <c r="B6452" s="60" t="s">
        <v>309</v>
      </c>
      <c r="C6452" s="61" t="s">
        <v>351</v>
      </c>
      <c r="D6452" s="62"/>
      <c r="E6452" s="62">
        <v>348</v>
      </c>
      <c r="F6452" s="62">
        <v>2080</v>
      </c>
      <c r="G6452" s="50">
        <v>317.80399999999997</v>
      </c>
      <c r="H6452" s="50">
        <v>324.67500000000001</v>
      </c>
      <c r="I6452" s="50">
        <v>332.82799999999997</v>
      </c>
      <c r="J6452" s="50">
        <v>343.85700000000003</v>
      </c>
      <c r="K6452" s="50">
        <v>356.36</v>
      </c>
      <c r="L6452" s="50">
        <v>367.76299999999998</v>
      </c>
      <c r="M6452" s="50">
        <v>378.65800000000002</v>
      </c>
      <c r="N6452" s="50">
        <v>388.92500000000001</v>
      </c>
      <c r="O6452" s="50">
        <v>397.55</v>
      </c>
      <c r="P6452" s="50">
        <v>410.11099999999999</v>
      </c>
      <c r="Q6452" s="50">
        <v>425.36799999999999</v>
      </c>
      <c r="R6452" s="50">
        <v>431.33699999999999</v>
      </c>
      <c r="S6452" s="50">
        <v>431.08600000000001</v>
      </c>
      <c r="T6452" s="50">
        <v>423.255</v>
      </c>
      <c r="U6452" s="50">
        <v>426.10899999999998</v>
      </c>
      <c r="V6452" s="50">
        <v>381.51299999999998</v>
      </c>
      <c r="W6452" s="50" t="s">
        <v>311</v>
      </c>
      <c r="X6452" s="50">
        <v>331.101</v>
      </c>
      <c r="Y6452" s="50">
        <v>282.14100000000002</v>
      </c>
      <c r="Z6452" s="50">
        <v>147.38499999999999</v>
      </c>
      <c r="AA6452" s="50">
        <v>56.338000000000001</v>
      </c>
      <c r="AB6452" s="50">
        <v>14.452999999999999</v>
      </c>
      <c r="AC6452" s="50" t="str">
        <f t="shared" si="409"/>
        <v>Hungary-2080</v>
      </c>
      <c r="AD6452" s="51">
        <f t="shared" si="410"/>
        <v>3931.0149999999994</v>
      </c>
      <c r="AE6452" s="15">
        <f t="shared" si="411"/>
        <v>0.77272714553365995</v>
      </c>
      <c r="AF6452">
        <f t="shared" si="412"/>
        <v>0.42033421369408697</v>
      </c>
    </row>
    <row r="6453" spans="1:32" x14ac:dyDescent="0.25">
      <c r="A6453" s="59">
        <v>6436</v>
      </c>
      <c r="B6453" s="60" t="s">
        <v>309</v>
      </c>
      <c r="C6453" s="61" t="s">
        <v>352</v>
      </c>
      <c r="D6453" s="62"/>
      <c r="E6453" s="62">
        <v>442</v>
      </c>
      <c r="F6453" s="62">
        <v>2080</v>
      </c>
      <c r="G6453" s="50">
        <v>48.801000000000002</v>
      </c>
      <c r="H6453" s="50">
        <v>48.914999999999999</v>
      </c>
      <c r="I6453" s="50">
        <v>49.451000000000001</v>
      </c>
      <c r="J6453" s="50">
        <v>50.796999999999997</v>
      </c>
      <c r="K6453" s="50">
        <v>52.896000000000001</v>
      </c>
      <c r="L6453" s="50">
        <v>54.984999999999999</v>
      </c>
      <c r="M6453" s="50">
        <v>56.109000000000002</v>
      </c>
      <c r="N6453" s="50">
        <v>56.456000000000003</v>
      </c>
      <c r="O6453" s="50">
        <v>56.643999999999998</v>
      </c>
      <c r="P6453" s="50">
        <v>56.64</v>
      </c>
      <c r="Q6453" s="50">
        <v>56.037999999999997</v>
      </c>
      <c r="R6453" s="50">
        <v>54.883000000000003</v>
      </c>
      <c r="S6453" s="50">
        <v>52.832000000000001</v>
      </c>
      <c r="T6453" s="50">
        <v>48.813000000000002</v>
      </c>
      <c r="U6453" s="50">
        <v>45.62</v>
      </c>
      <c r="V6453" s="50">
        <v>44.027000000000001</v>
      </c>
      <c r="W6453" s="50" t="s">
        <v>311</v>
      </c>
      <c r="X6453" s="50">
        <v>40.868000000000002</v>
      </c>
      <c r="Y6453" s="50">
        <v>32.244</v>
      </c>
      <c r="Z6453" s="50">
        <v>19.725999999999999</v>
      </c>
      <c r="AA6453" s="50">
        <v>6.8019999999999996</v>
      </c>
      <c r="AB6453" s="50">
        <v>0.78</v>
      </c>
      <c r="AC6453" s="50" t="str">
        <f t="shared" si="409"/>
        <v>Luxembourg-2080</v>
      </c>
      <c r="AD6453" s="51">
        <f t="shared" si="410"/>
        <v>548.28</v>
      </c>
      <c r="AE6453" s="15">
        <f t="shared" si="411"/>
        <v>0.70410556649886924</v>
      </c>
      <c r="AF6453">
        <f t="shared" si="412"/>
        <v>0.34349130846779113</v>
      </c>
    </row>
    <row r="6454" spans="1:32" x14ac:dyDescent="0.25">
      <c r="A6454" s="59">
        <v>6437</v>
      </c>
      <c r="B6454" s="60" t="s">
        <v>309</v>
      </c>
      <c r="C6454" s="61" t="s">
        <v>353</v>
      </c>
      <c r="D6454" s="62">
        <v>4</v>
      </c>
      <c r="E6454" s="62">
        <v>688</v>
      </c>
      <c r="F6454" s="62">
        <v>2080</v>
      </c>
      <c r="G6454" s="50">
        <v>286.99900000000002</v>
      </c>
      <c r="H6454" s="50">
        <v>294.19799999999998</v>
      </c>
      <c r="I6454" s="50">
        <v>303.95600000000002</v>
      </c>
      <c r="J6454" s="50">
        <v>314.06700000000001</v>
      </c>
      <c r="K6454" s="50">
        <v>321.07400000000001</v>
      </c>
      <c r="L6454" s="50">
        <v>325.67899999999997</v>
      </c>
      <c r="M6454" s="50">
        <v>329.04599999999999</v>
      </c>
      <c r="N6454" s="50">
        <v>334.29500000000002</v>
      </c>
      <c r="O6454" s="50">
        <v>344.06299999999999</v>
      </c>
      <c r="P6454" s="50">
        <v>356.346</v>
      </c>
      <c r="Q6454" s="50">
        <v>370.185</v>
      </c>
      <c r="R6454" s="50">
        <v>382.03300000000002</v>
      </c>
      <c r="S6454" s="50">
        <v>386.18200000000002</v>
      </c>
      <c r="T6454" s="50">
        <v>380.15800000000002</v>
      </c>
      <c r="U6454" s="50">
        <v>369.22899999999998</v>
      </c>
      <c r="V6454" s="50">
        <v>357.90499999999997</v>
      </c>
      <c r="W6454" s="50" t="s">
        <v>311</v>
      </c>
      <c r="X6454" s="50">
        <v>298.14</v>
      </c>
      <c r="Y6454" s="50">
        <v>219.744</v>
      </c>
      <c r="Z6454" s="50">
        <v>121.94499999999999</v>
      </c>
      <c r="AA6454" s="50">
        <v>40.499000000000002</v>
      </c>
      <c r="AB6454" s="50">
        <v>8.6289999999999996</v>
      </c>
      <c r="AC6454" s="50" t="str">
        <f t="shared" si="409"/>
        <v>Serbia-2080</v>
      </c>
      <c r="AD6454" s="51">
        <f t="shared" si="410"/>
        <v>3462.9700000000003</v>
      </c>
      <c r="AE6454" s="15">
        <f t="shared" si="411"/>
        <v>0.77430702547235464</v>
      </c>
      <c r="AF6454">
        <f t="shared" si="412"/>
        <v>0.41310905878237569</v>
      </c>
    </row>
    <row r="6455" spans="1:32" x14ac:dyDescent="0.25">
      <c r="A6455" s="59">
        <v>6438</v>
      </c>
      <c r="B6455" s="60" t="s">
        <v>309</v>
      </c>
      <c r="C6455" s="61" t="s">
        <v>354</v>
      </c>
      <c r="D6455" s="62"/>
      <c r="E6455" s="62">
        <v>703</v>
      </c>
      <c r="F6455" s="62">
        <v>2080</v>
      </c>
      <c r="G6455" s="50">
        <v>195.852</v>
      </c>
      <c r="H6455" s="50">
        <v>196.07599999999999</v>
      </c>
      <c r="I6455" s="50">
        <v>197.77</v>
      </c>
      <c r="J6455" s="50">
        <v>204.32900000000001</v>
      </c>
      <c r="K6455" s="50">
        <v>214.93600000000001</v>
      </c>
      <c r="L6455" s="50">
        <v>225.06800000000001</v>
      </c>
      <c r="M6455" s="50">
        <v>230.55500000000001</v>
      </c>
      <c r="N6455" s="50">
        <v>229.583</v>
      </c>
      <c r="O6455" s="50">
        <v>225.75</v>
      </c>
      <c r="P6455" s="50">
        <v>229.5</v>
      </c>
      <c r="Q6455" s="50">
        <v>245.27799999999999</v>
      </c>
      <c r="R6455" s="50">
        <v>262.42500000000001</v>
      </c>
      <c r="S6455" s="50">
        <v>269.72899999999998</v>
      </c>
      <c r="T6455" s="50">
        <v>265.42200000000003</v>
      </c>
      <c r="U6455" s="50">
        <v>248.15100000000001</v>
      </c>
      <c r="V6455" s="50">
        <v>208.43100000000001</v>
      </c>
      <c r="W6455" s="50" t="s">
        <v>311</v>
      </c>
      <c r="X6455" s="50">
        <v>189.929</v>
      </c>
      <c r="Y6455" s="50">
        <v>168.947</v>
      </c>
      <c r="Z6455" s="50">
        <v>105.438</v>
      </c>
      <c r="AA6455" s="50">
        <v>42.506999999999998</v>
      </c>
      <c r="AB6455" s="50">
        <v>10.015000000000001</v>
      </c>
      <c r="AC6455" s="50" t="str">
        <f t="shared" si="409"/>
        <v>Slovakia-2080</v>
      </c>
      <c r="AD6455" s="51">
        <f t="shared" si="410"/>
        <v>2337.1529999999998</v>
      </c>
      <c r="AE6455" s="15">
        <f t="shared" si="411"/>
        <v>0.78237838943364013</v>
      </c>
      <c r="AF6455">
        <f t="shared" si="412"/>
        <v>0.42326719057444345</v>
      </c>
    </row>
    <row r="6456" spans="1:32" x14ac:dyDescent="0.25">
      <c r="A6456" s="59">
        <v>6439</v>
      </c>
      <c r="B6456" s="60" t="s">
        <v>309</v>
      </c>
      <c r="C6456" s="61" t="s">
        <v>355</v>
      </c>
      <c r="D6456" s="62"/>
      <c r="E6456" s="62">
        <v>756</v>
      </c>
      <c r="F6456" s="62">
        <v>2080</v>
      </c>
      <c r="G6456" s="50">
        <v>479.30799999999999</v>
      </c>
      <c r="H6456" s="50">
        <v>479.142</v>
      </c>
      <c r="I6456" s="50">
        <v>481.77</v>
      </c>
      <c r="J6456" s="50">
        <v>501.19299999999998</v>
      </c>
      <c r="K6456" s="50">
        <v>534.12</v>
      </c>
      <c r="L6456" s="50">
        <v>560.90599999999995</v>
      </c>
      <c r="M6456" s="50">
        <v>573.77800000000002</v>
      </c>
      <c r="N6456" s="50">
        <v>576.14</v>
      </c>
      <c r="O6456" s="50">
        <v>579.61</v>
      </c>
      <c r="P6456" s="50">
        <v>591.03899999999999</v>
      </c>
      <c r="Q6456" s="50">
        <v>608.221</v>
      </c>
      <c r="R6456" s="50">
        <v>620.65499999999997</v>
      </c>
      <c r="S6456" s="50">
        <v>619.64700000000005</v>
      </c>
      <c r="T6456" s="50">
        <v>588.46299999999997</v>
      </c>
      <c r="U6456" s="50">
        <v>552.476</v>
      </c>
      <c r="V6456" s="50">
        <v>529.23900000000003</v>
      </c>
      <c r="W6456" s="50" t="s">
        <v>311</v>
      </c>
      <c r="X6456" s="50">
        <v>512.10900000000004</v>
      </c>
      <c r="Y6456" s="50">
        <v>459.02699999999999</v>
      </c>
      <c r="Z6456" s="50">
        <v>310.38600000000002</v>
      </c>
      <c r="AA6456" s="50">
        <v>125.184</v>
      </c>
      <c r="AB6456" s="50">
        <v>19.818999999999999</v>
      </c>
      <c r="AC6456" s="50" t="str">
        <f t="shared" si="409"/>
        <v>Switzerland-2080</v>
      </c>
      <c r="AD6456" s="51">
        <f t="shared" si="410"/>
        <v>5765.3089999999993</v>
      </c>
      <c r="AE6456" s="15">
        <f t="shared" si="411"/>
        <v>0.78693492404310006</v>
      </c>
      <c r="AF6456">
        <f t="shared" si="412"/>
        <v>0.42976761317593759</v>
      </c>
    </row>
    <row r="6457" spans="1:32" x14ac:dyDescent="0.25">
      <c r="A6457" s="45">
        <v>6440</v>
      </c>
      <c r="B6457" s="46" t="s">
        <v>309</v>
      </c>
      <c r="C6457" s="47" t="s">
        <v>356</v>
      </c>
      <c r="D6457" s="48"/>
      <c r="E6457" s="48">
        <v>1637</v>
      </c>
      <c r="F6457" s="48">
        <v>2080</v>
      </c>
      <c r="G6457" s="49">
        <v>5226.8639999999996</v>
      </c>
      <c r="H6457" s="49">
        <v>5329.3590000000004</v>
      </c>
      <c r="I6457" s="49">
        <v>5427.8549999999996</v>
      </c>
      <c r="J6457" s="49">
        <v>5493.2749999999996</v>
      </c>
      <c r="K6457" s="49">
        <v>5528.4570000000003</v>
      </c>
      <c r="L6457" s="49">
        <v>5558.1629999999996</v>
      </c>
      <c r="M6457" s="49">
        <v>5576.3490000000002</v>
      </c>
      <c r="N6457" s="49">
        <v>5582.5879999999997</v>
      </c>
      <c r="O6457" s="49">
        <v>5568.1930000000002</v>
      </c>
      <c r="P6457" s="49">
        <v>5538.7619999999997</v>
      </c>
      <c r="Q6457" s="49">
        <v>5468.38</v>
      </c>
      <c r="R6457" s="49">
        <v>5343.53</v>
      </c>
      <c r="S6457" s="49">
        <v>5150.085</v>
      </c>
      <c r="T6457" s="49">
        <v>4799.4170000000004</v>
      </c>
      <c r="U6457" s="49">
        <v>4289.7489999999998</v>
      </c>
      <c r="V6457" s="49">
        <v>3663.2710000000002</v>
      </c>
      <c r="W6457" s="49" t="s">
        <v>311</v>
      </c>
      <c r="X6457" s="49">
        <v>2949.6019999999999</v>
      </c>
      <c r="Y6457" s="49">
        <v>2078.7330000000002</v>
      </c>
      <c r="Z6457" s="49">
        <v>1235.54</v>
      </c>
      <c r="AA6457" s="49">
        <v>557.27099999999996</v>
      </c>
      <c r="AB6457" s="49">
        <v>207.72</v>
      </c>
      <c r="AC6457" s="50" t="str">
        <f t="shared" si="409"/>
        <v>SMALL ISLAND DEVELOPING STATES (SIDS)-2080</v>
      </c>
      <c r="AD6457" s="51">
        <f t="shared" si="410"/>
        <v>54807.781999999999</v>
      </c>
      <c r="AE6457" s="15">
        <f t="shared" si="411"/>
        <v>0.65256026963470259</v>
      </c>
      <c r="AF6457">
        <f t="shared" si="412"/>
        <v>0.2794290614768421</v>
      </c>
    </row>
    <row r="6458" spans="1:32" x14ac:dyDescent="0.25">
      <c r="A6458" s="59">
        <v>6441</v>
      </c>
      <c r="B6458" s="60" t="s">
        <v>309</v>
      </c>
      <c r="C6458" s="61" t="s">
        <v>357</v>
      </c>
      <c r="D6458" s="62"/>
      <c r="E6458" s="62">
        <v>28</v>
      </c>
      <c r="F6458" s="62">
        <v>2080</v>
      </c>
      <c r="G6458" s="50">
        <v>6.43</v>
      </c>
      <c r="H6458" s="50">
        <v>6.5119999999999996</v>
      </c>
      <c r="I6458" s="50">
        <v>6.6589999999999998</v>
      </c>
      <c r="J6458" s="50">
        <v>6.8310000000000004</v>
      </c>
      <c r="K6458" s="50">
        <v>7.0129999999999999</v>
      </c>
      <c r="L6458" s="50">
        <v>7.1550000000000002</v>
      </c>
      <c r="M6458" s="50">
        <v>7.2439999999999998</v>
      </c>
      <c r="N6458" s="50">
        <v>7.3380000000000001</v>
      </c>
      <c r="O6458" s="50">
        <v>7.4930000000000003</v>
      </c>
      <c r="P6458" s="50">
        <v>7.6929999999999996</v>
      </c>
      <c r="Q6458" s="50">
        <v>7.875</v>
      </c>
      <c r="R6458" s="50">
        <v>7.8860000000000001</v>
      </c>
      <c r="S6458" s="50">
        <v>7.6680000000000001</v>
      </c>
      <c r="T6458" s="50">
        <v>7.306</v>
      </c>
      <c r="U6458" s="50">
        <v>6.9340000000000002</v>
      </c>
      <c r="V6458" s="50">
        <v>6.5149999999999997</v>
      </c>
      <c r="W6458" s="50" t="s">
        <v>311</v>
      </c>
      <c r="X6458" s="50">
        <v>5.609</v>
      </c>
      <c r="Y6458" s="50">
        <v>3.8959999999999999</v>
      </c>
      <c r="Z6458" s="50">
        <v>2.0019999999999998</v>
      </c>
      <c r="AA6458" s="50">
        <v>0.71399999999999997</v>
      </c>
      <c r="AB6458" s="50">
        <v>0.14399999999999999</v>
      </c>
      <c r="AC6458" s="50" t="str">
        <f t="shared" si="409"/>
        <v>Antigua and Barbuda-2080</v>
      </c>
      <c r="AD6458" s="51">
        <f t="shared" si="410"/>
        <v>74.196000000000012</v>
      </c>
      <c r="AE6458" s="15">
        <f t="shared" si="411"/>
        <v>0.71056391180117517</v>
      </c>
      <c r="AF6458">
        <f t="shared" si="412"/>
        <v>0.35310297770717608</v>
      </c>
    </row>
    <row r="6459" spans="1:32" x14ac:dyDescent="0.25">
      <c r="A6459" s="59">
        <v>6442</v>
      </c>
      <c r="B6459" s="60" t="s">
        <v>309</v>
      </c>
      <c r="C6459" s="61" t="s">
        <v>358</v>
      </c>
      <c r="D6459" s="62"/>
      <c r="E6459" s="62">
        <v>533</v>
      </c>
      <c r="F6459" s="62">
        <v>2080</v>
      </c>
      <c r="G6459" s="50">
        <v>4.9459999999999997</v>
      </c>
      <c r="H6459" s="50">
        <v>5.0970000000000004</v>
      </c>
      <c r="I6459" s="50">
        <v>5.3280000000000003</v>
      </c>
      <c r="J6459" s="50">
        <v>5.5190000000000001</v>
      </c>
      <c r="K6459" s="50">
        <v>5.5650000000000004</v>
      </c>
      <c r="L6459" s="50">
        <v>5.4889999999999999</v>
      </c>
      <c r="M6459" s="50">
        <v>5.4550000000000001</v>
      </c>
      <c r="N6459" s="50">
        <v>5.6449999999999996</v>
      </c>
      <c r="O6459" s="50">
        <v>6.0380000000000003</v>
      </c>
      <c r="P6459" s="50">
        <v>6.3890000000000002</v>
      </c>
      <c r="Q6459" s="50">
        <v>6.4370000000000003</v>
      </c>
      <c r="R6459" s="50">
        <v>6.1120000000000001</v>
      </c>
      <c r="S6459" s="50">
        <v>5.7409999999999997</v>
      </c>
      <c r="T6459" s="50">
        <v>5.4930000000000003</v>
      </c>
      <c r="U6459" s="50">
        <v>6.1150000000000002</v>
      </c>
      <c r="V6459" s="50">
        <v>5.7779999999999996</v>
      </c>
      <c r="W6459" s="50" t="s">
        <v>311</v>
      </c>
      <c r="X6459" s="50">
        <v>4.9340000000000002</v>
      </c>
      <c r="Y6459" s="50">
        <v>3.294</v>
      </c>
      <c r="Z6459" s="50">
        <v>1.264</v>
      </c>
      <c r="AA6459" s="50">
        <v>0.48599999999999999</v>
      </c>
      <c r="AB6459" s="50">
        <v>0.127</v>
      </c>
      <c r="AC6459" s="50" t="str">
        <f t="shared" si="409"/>
        <v>Aruba-2080</v>
      </c>
      <c r="AD6459" s="51">
        <f t="shared" si="410"/>
        <v>58.39</v>
      </c>
      <c r="AE6459" s="15">
        <f t="shared" si="411"/>
        <v>0.73406405206370939</v>
      </c>
      <c r="AF6459">
        <f t="shared" si="412"/>
        <v>0.37270373232467024</v>
      </c>
    </row>
    <row r="6460" spans="1:32" x14ac:dyDescent="0.25">
      <c r="A6460" s="59">
        <v>6443</v>
      </c>
      <c r="B6460" s="60" t="s">
        <v>309</v>
      </c>
      <c r="C6460" s="61" t="s">
        <v>359</v>
      </c>
      <c r="D6460" s="62"/>
      <c r="E6460" s="62">
        <v>44</v>
      </c>
      <c r="F6460" s="62">
        <v>2080</v>
      </c>
      <c r="G6460" s="50">
        <v>23.513000000000002</v>
      </c>
      <c r="H6460" s="50">
        <v>23.629000000000001</v>
      </c>
      <c r="I6460" s="50">
        <v>23.9</v>
      </c>
      <c r="J6460" s="50">
        <v>24.689</v>
      </c>
      <c r="K6460" s="50">
        <v>25.89</v>
      </c>
      <c r="L6460" s="50">
        <v>26.975000000000001</v>
      </c>
      <c r="M6460" s="50">
        <v>27.573</v>
      </c>
      <c r="N6460" s="50">
        <v>27.61</v>
      </c>
      <c r="O6460" s="50">
        <v>27.67</v>
      </c>
      <c r="P6460" s="50">
        <v>28.356999999999999</v>
      </c>
      <c r="Q6460" s="50">
        <v>29.288</v>
      </c>
      <c r="R6460" s="50">
        <v>29.765000000000001</v>
      </c>
      <c r="S6460" s="50">
        <v>29.48</v>
      </c>
      <c r="T6460" s="50">
        <v>28.437000000000001</v>
      </c>
      <c r="U6460" s="50">
        <v>26.132999999999999</v>
      </c>
      <c r="V6460" s="50">
        <v>22.088000000000001</v>
      </c>
      <c r="W6460" s="50" t="s">
        <v>311</v>
      </c>
      <c r="X6460" s="50">
        <v>22.099</v>
      </c>
      <c r="Y6460" s="50">
        <v>17.940999999999999</v>
      </c>
      <c r="Z6460" s="50">
        <v>10.08</v>
      </c>
      <c r="AA6460" s="50">
        <v>4.0410000000000004</v>
      </c>
      <c r="AB6460" s="50">
        <v>0.91200000000000003</v>
      </c>
      <c r="AC6460" s="50" t="str">
        <f t="shared" si="409"/>
        <v>Bahamas-2080</v>
      </c>
      <c r="AD6460" s="51">
        <f t="shared" si="410"/>
        <v>277.29700000000008</v>
      </c>
      <c r="AE6460" s="15">
        <f t="shared" si="411"/>
        <v>0.73124844480827389</v>
      </c>
      <c r="AF6460">
        <f t="shared" si="412"/>
        <v>0.37816896758617324</v>
      </c>
    </row>
    <row r="6461" spans="1:32" x14ac:dyDescent="0.25">
      <c r="A6461" s="59">
        <v>6444</v>
      </c>
      <c r="B6461" s="60" t="s">
        <v>309</v>
      </c>
      <c r="C6461" s="61" t="s">
        <v>360</v>
      </c>
      <c r="D6461" s="62"/>
      <c r="E6461" s="62">
        <v>48</v>
      </c>
      <c r="F6461" s="62">
        <v>2080</v>
      </c>
      <c r="G6461" s="50">
        <v>93.944000000000003</v>
      </c>
      <c r="H6461" s="50">
        <v>96.24</v>
      </c>
      <c r="I6461" s="50">
        <v>99.048000000000002</v>
      </c>
      <c r="J6461" s="50">
        <v>101.253</v>
      </c>
      <c r="K6461" s="50">
        <v>113.751</v>
      </c>
      <c r="L6461" s="50">
        <v>135.495</v>
      </c>
      <c r="M6461" s="50">
        <v>150.77199999999999</v>
      </c>
      <c r="N6461" s="50">
        <v>157.62799999999999</v>
      </c>
      <c r="O6461" s="50">
        <v>160.709</v>
      </c>
      <c r="P6461" s="50">
        <v>160.30799999999999</v>
      </c>
      <c r="Q6461" s="50">
        <v>152.261</v>
      </c>
      <c r="R6461" s="50">
        <v>155.32400000000001</v>
      </c>
      <c r="S6461" s="50">
        <v>168.24700000000001</v>
      </c>
      <c r="T6461" s="50">
        <v>171.53100000000001</v>
      </c>
      <c r="U6461" s="50">
        <v>157.072</v>
      </c>
      <c r="V6461" s="50">
        <v>145.95400000000001</v>
      </c>
      <c r="W6461" s="50" t="s">
        <v>311</v>
      </c>
      <c r="X6461" s="50">
        <v>112.318</v>
      </c>
      <c r="Y6461" s="50">
        <v>58.445</v>
      </c>
      <c r="Z6461" s="50">
        <v>24.494</v>
      </c>
      <c r="AA6461" s="50">
        <v>8.6289999999999996</v>
      </c>
      <c r="AB6461" s="50">
        <v>1.5509999999999999</v>
      </c>
      <c r="AC6461" s="50" t="str">
        <f t="shared" si="409"/>
        <v>Bahrain-2080</v>
      </c>
      <c r="AD6461" s="51">
        <f t="shared" si="410"/>
        <v>1455.748</v>
      </c>
      <c r="AE6461" s="15">
        <f t="shared" si="411"/>
        <v>0.66579243110758191</v>
      </c>
      <c r="AF6461">
        <f t="shared" si="412"/>
        <v>0.38968584167153786</v>
      </c>
    </row>
    <row r="6462" spans="1:32" x14ac:dyDescent="0.25">
      <c r="A6462" s="59">
        <v>6445</v>
      </c>
      <c r="B6462" s="60" t="s">
        <v>309</v>
      </c>
      <c r="C6462" s="61" t="s">
        <v>361</v>
      </c>
      <c r="D6462" s="62"/>
      <c r="E6462" s="62">
        <v>52</v>
      </c>
      <c r="F6462" s="62">
        <v>2080</v>
      </c>
      <c r="G6462" s="50">
        <v>13.856</v>
      </c>
      <c r="H6462" s="50">
        <v>14.532</v>
      </c>
      <c r="I6462" s="50">
        <v>14.792999999999999</v>
      </c>
      <c r="J6462" s="50">
        <v>14.765000000000001</v>
      </c>
      <c r="K6462" s="50">
        <v>14.598000000000001</v>
      </c>
      <c r="L6462" s="50">
        <v>14.66</v>
      </c>
      <c r="M6462" s="50">
        <v>14.836</v>
      </c>
      <c r="N6462" s="50">
        <v>14.925000000000001</v>
      </c>
      <c r="O6462" s="50">
        <v>14.912000000000001</v>
      </c>
      <c r="P6462" s="50">
        <v>14.804</v>
      </c>
      <c r="Q6462" s="50">
        <v>14.765000000000001</v>
      </c>
      <c r="R6462" s="50">
        <v>14.811</v>
      </c>
      <c r="S6462" s="50">
        <v>14.881</v>
      </c>
      <c r="T6462" s="50">
        <v>15.084</v>
      </c>
      <c r="U6462" s="50">
        <v>14.864000000000001</v>
      </c>
      <c r="V6462" s="50">
        <v>14.131</v>
      </c>
      <c r="W6462" s="50" t="s">
        <v>311</v>
      </c>
      <c r="X6462" s="50">
        <v>12.254</v>
      </c>
      <c r="Y6462" s="50">
        <v>9.0549999999999997</v>
      </c>
      <c r="Z6462" s="50">
        <v>4.9740000000000002</v>
      </c>
      <c r="AA6462" s="50">
        <v>1.915</v>
      </c>
      <c r="AB6462" s="50">
        <v>0.39700000000000002</v>
      </c>
      <c r="AC6462" s="50" t="str">
        <f t="shared" si="409"/>
        <v>Barbados-2080</v>
      </c>
      <c r="AD6462" s="51">
        <f t="shared" si="410"/>
        <v>147.95699999999999</v>
      </c>
      <c r="AE6462" s="15">
        <f t="shared" si="411"/>
        <v>0.78303155646573019</v>
      </c>
      <c r="AF6462">
        <f t="shared" si="412"/>
        <v>0.3802174345237474</v>
      </c>
    </row>
    <row r="6463" spans="1:32" x14ac:dyDescent="0.25">
      <c r="A6463" s="59">
        <v>6446</v>
      </c>
      <c r="B6463" s="60" t="s">
        <v>309</v>
      </c>
      <c r="C6463" s="61" t="s">
        <v>362</v>
      </c>
      <c r="D6463" s="62"/>
      <c r="E6463" s="62">
        <v>84</v>
      </c>
      <c r="F6463" s="62">
        <v>2080</v>
      </c>
      <c r="G6463" s="50">
        <v>37.904000000000003</v>
      </c>
      <c r="H6463" s="50">
        <v>38.432000000000002</v>
      </c>
      <c r="I6463" s="50">
        <v>39.034999999999997</v>
      </c>
      <c r="J6463" s="50">
        <v>40.149000000000001</v>
      </c>
      <c r="K6463" s="50">
        <v>41.667000000000002</v>
      </c>
      <c r="L6463" s="50">
        <v>42.941000000000003</v>
      </c>
      <c r="M6463" s="50">
        <v>43.761000000000003</v>
      </c>
      <c r="N6463" s="50">
        <v>44.142000000000003</v>
      </c>
      <c r="O6463" s="50">
        <v>44.512</v>
      </c>
      <c r="P6463" s="50">
        <v>45.023000000000003</v>
      </c>
      <c r="Q6463" s="50">
        <v>45.305</v>
      </c>
      <c r="R6463" s="50">
        <v>44.433999999999997</v>
      </c>
      <c r="S6463" s="50">
        <v>41.616</v>
      </c>
      <c r="T6463" s="50">
        <v>36.987000000000002</v>
      </c>
      <c r="U6463" s="50">
        <v>32.031999999999996</v>
      </c>
      <c r="V6463" s="50">
        <v>27.7</v>
      </c>
      <c r="W6463" s="50" t="s">
        <v>311</v>
      </c>
      <c r="X6463" s="50">
        <v>19.707999999999998</v>
      </c>
      <c r="Y6463" s="50">
        <v>10.597</v>
      </c>
      <c r="Z6463" s="50">
        <v>3.8969999999999998</v>
      </c>
      <c r="AA6463" s="50">
        <v>0.87</v>
      </c>
      <c r="AB6463" s="50">
        <v>0.10199999999999999</v>
      </c>
      <c r="AC6463" s="50" t="str">
        <f t="shared" si="409"/>
        <v>Belize-2080</v>
      </c>
      <c r="AD6463" s="51">
        <f t="shared" si="410"/>
        <v>433.55000000000007</v>
      </c>
      <c r="AE6463" s="15">
        <f t="shared" si="411"/>
        <v>0.57032406873486319</v>
      </c>
      <c r="AF6463">
        <f t="shared" si="412"/>
        <v>0.24027683400707933</v>
      </c>
    </row>
    <row r="6464" spans="1:32" x14ac:dyDescent="0.25">
      <c r="A6464" s="59">
        <v>6447</v>
      </c>
      <c r="B6464" s="60" t="s">
        <v>309</v>
      </c>
      <c r="C6464" s="61" t="s">
        <v>363</v>
      </c>
      <c r="D6464" s="62"/>
      <c r="E6464" s="62">
        <v>132</v>
      </c>
      <c r="F6464" s="62">
        <v>2080</v>
      </c>
      <c r="G6464" s="50">
        <v>37.201999999999998</v>
      </c>
      <c r="H6464" s="50">
        <v>38.091999999999999</v>
      </c>
      <c r="I6464" s="50">
        <v>39.206000000000003</v>
      </c>
      <c r="J6464" s="50">
        <v>40.470999999999997</v>
      </c>
      <c r="K6464" s="50">
        <v>41.692999999999998</v>
      </c>
      <c r="L6464" s="50">
        <v>42.835999999999999</v>
      </c>
      <c r="M6464" s="50">
        <v>43.911000000000001</v>
      </c>
      <c r="N6464" s="50">
        <v>44.938000000000002</v>
      </c>
      <c r="O6464" s="50">
        <v>46.171999999999997</v>
      </c>
      <c r="P6464" s="50">
        <v>47.716000000000001</v>
      </c>
      <c r="Q6464" s="50">
        <v>49.351999999999997</v>
      </c>
      <c r="R6464" s="50">
        <v>50.326000000000001</v>
      </c>
      <c r="S6464" s="50">
        <v>49.527999999999999</v>
      </c>
      <c r="T6464" s="50">
        <v>46.408000000000001</v>
      </c>
      <c r="U6464" s="50">
        <v>43.101999999999997</v>
      </c>
      <c r="V6464" s="50">
        <v>37.520000000000003</v>
      </c>
      <c r="W6464" s="50" t="s">
        <v>311</v>
      </c>
      <c r="X6464" s="50">
        <v>29.806000000000001</v>
      </c>
      <c r="Y6464" s="50">
        <v>18.914000000000001</v>
      </c>
      <c r="Z6464" s="50">
        <v>8.2089999999999996</v>
      </c>
      <c r="AA6464" s="50">
        <v>2.0840000000000001</v>
      </c>
      <c r="AB6464" s="50">
        <v>0.28899999999999998</v>
      </c>
      <c r="AC6464" s="50" t="str">
        <f t="shared" si="409"/>
        <v>Cabo Verde-2080</v>
      </c>
      <c r="AD6464" s="51">
        <f t="shared" si="410"/>
        <v>456.94299999999998</v>
      </c>
      <c r="AE6464" s="15">
        <f t="shared" si="411"/>
        <v>0.65835782581197222</v>
      </c>
      <c r="AF6464">
        <f t="shared" si="412"/>
        <v>0.32607276666264179</v>
      </c>
    </row>
    <row r="6465" spans="1:32" x14ac:dyDescent="0.25">
      <c r="A6465" s="59">
        <v>6448</v>
      </c>
      <c r="B6465" s="60" t="s">
        <v>309</v>
      </c>
      <c r="C6465" s="61" t="s">
        <v>364</v>
      </c>
      <c r="D6465" s="62"/>
      <c r="E6465" s="62">
        <v>174</v>
      </c>
      <c r="F6465" s="62">
        <v>2080</v>
      </c>
      <c r="G6465" s="50">
        <v>155.63300000000001</v>
      </c>
      <c r="H6465" s="50">
        <v>155.85599999999999</v>
      </c>
      <c r="I6465" s="50">
        <v>155.27099999999999</v>
      </c>
      <c r="J6465" s="50">
        <v>153.25700000000001</v>
      </c>
      <c r="K6465" s="50">
        <v>150.84899999999999</v>
      </c>
      <c r="L6465" s="50">
        <v>147.749</v>
      </c>
      <c r="M6465" s="50">
        <v>144.059</v>
      </c>
      <c r="N6465" s="50">
        <v>138.66499999999999</v>
      </c>
      <c r="O6465" s="50">
        <v>131.64599999999999</v>
      </c>
      <c r="P6465" s="50">
        <v>123.176</v>
      </c>
      <c r="Q6465" s="50">
        <v>113.8</v>
      </c>
      <c r="R6465" s="50">
        <v>103.55200000000001</v>
      </c>
      <c r="S6465" s="50">
        <v>91.525000000000006</v>
      </c>
      <c r="T6465" s="50">
        <v>76.572000000000003</v>
      </c>
      <c r="U6465" s="50">
        <v>57.026000000000003</v>
      </c>
      <c r="V6465" s="50">
        <v>37.420999999999999</v>
      </c>
      <c r="W6465" s="50" t="s">
        <v>311</v>
      </c>
      <c r="X6465" s="50">
        <v>20.433</v>
      </c>
      <c r="Y6465" s="50">
        <v>8.2550000000000008</v>
      </c>
      <c r="Z6465" s="50">
        <v>2.1419999999999999</v>
      </c>
      <c r="AA6465" s="50">
        <v>0.29599999999999999</v>
      </c>
      <c r="AB6465" s="50">
        <v>2.1000000000000001E-2</v>
      </c>
      <c r="AC6465" s="50" t="str">
        <f t="shared" si="409"/>
        <v>Comoros-2080</v>
      </c>
      <c r="AD6465" s="51">
        <f t="shared" si="410"/>
        <v>1298.278</v>
      </c>
      <c r="AE6465" s="15">
        <f t="shared" si="411"/>
        <v>0.51524095763773248</v>
      </c>
      <c r="AF6465">
        <f t="shared" si="412"/>
        <v>0.11453917706021059</v>
      </c>
    </row>
    <row r="6466" spans="1:32" x14ac:dyDescent="0.25">
      <c r="A6466" s="59">
        <v>6449</v>
      </c>
      <c r="B6466" s="60" t="s">
        <v>309</v>
      </c>
      <c r="C6466" s="61" t="s">
        <v>365</v>
      </c>
      <c r="D6466" s="62"/>
      <c r="E6466" s="62">
        <v>192</v>
      </c>
      <c r="F6466" s="62">
        <v>2080</v>
      </c>
      <c r="G6466" s="50">
        <v>403.14800000000002</v>
      </c>
      <c r="H6466" s="50">
        <v>409.42399999999998</v>
      </c>
      <c r="I6466" s="50">
        <v>415.54599999999999</v>
      </c>
      <c r="J6466" s="50">
        <v>425.91199999999998</v>
      </c>
      <c r="K6466" s="50">
        <v>440.24200000000002</v>
      </c>
      <c r="L6466" s="50">
        <v>454.88400000000001</v>
      </c>
      <c r="M6466" s="50">
        <v>464.73700000000002</v>
      </c>
      <c r="N6466" s="50">
        <v>468.149</v>
      </c>
      <c r="O6466" s="50">
        <v>471.93900000000002</v>
      </c>
      <c r="P6466" s="50">
        <v>485.79899999999998</v>
      </c>
      <c r="Q6466" s="50">
        <v>508.90499999999997</v>
      </c>
      <c r="R6466" s="50">
        <v>531.572</v>
      </c>
      <c r="S6466" s="50">
        <v>540.48</v>
      </c>
      <c r="T6466" s="50">
        <v>542.00800000000004</v>
      </c>
      <c r="U6466" s="50">
        <v>488.53699999999998</v>
      </c>
      <c r="V6466" s="50">
        <v>487.39</v>
      </c>
      <c r="W6466" s="50" t="s">
        <v>311</v>
      </c>
      <c r="X6466" s="50">
        <v>483.31799999999998</v>
      </c>
      <c r="Y6466" s="50">
        <v>420.12400000000002</v>
      </c>
      <c r="Z6466" s="50">
        <v>332.31099999999998</v>
      </c>
      <c r="AA6466" s="50">
        <v>151.637</v>
      </c>
      <c r="AB6466" s="50">
        <v>58.734000000000002</v>
      </c>
      <c r="AC6466" s="50" t="str">
        <f t="shared" si="409"/>
        <v>Cuba-2080</v>
      </c>
      <c r="AD6466" s="51">
        <f t="shared" si="410"/>
        <v>4792.6190000000006</v>
      </c>
      <c r="AE6466" s="15">
        <f t="shared" si="411"/>
        <v>0.87471526528605759</v>
      </c>
      <c r="AF6466">
        <f t="shared" si="412"/>
        <v>0.49230833368074384</v>
      </c>
    </row>
    <row r="6467" spans="1:32" x14ac:dyDescent="0.25">
      <c r="A6467" s="59">
        <v>6450</v>
      </c>
      <c r="B6467" s="60" t="s">
        <v>309</v>
      </c>
      <c r="C6467" s="61" t="s">
        <v>366</v>
      </c>
      <c r="D6467" s="62"/>
      <c r="E6467" s="62">
        <v>531</v>
      </c>
      <c r="F6467" s="62">
        <v>2080</v>
      </c>
      <c r="G6467" s="50">
        <v>9.4429999999999996</v>
      </c>
      <c r="H6467" s="50">
        <v>9.577</v>
      </c>
      <c r="I6467" s="50">
        <v>9.7159999999999993</v>
      </c>
      <c r="J6467" s="50">
        <v>9.8879999999999999</v>
      </c>
      <c r="K6467" s="50">
        <v>9.3249999999999993</v>
      </c>
      <c r="L6467" s="50">
        <v>10.02</v>
      </c>
      <c r="M6467" s="50">
        <v>10.507</v>
      </c>
      <c r="N6467" s="50">
        <v>10.792999999999999</v>
      </c>
      <c r="O6467" s="50">
        <v>11.028</v>
      </c>
      <c r="P6467" s="50">
        <v>11.297000000000001</v>
      </c>
      <c r="Q6467" s="50">
        <v>11.528</v>
      </c>
      <c r="R6467" s="50">
        <v>11.67</v>
      </c>
      <c r="S6467" s="50">
        <v>11.634</v>
      </c>
      <c r="T6467" s="50">
        <v>11.115</v>
      </c>
      <c r="U6467" s="50">
        <v>10.166</v>
      </c>
      <c r="V6467" s="50">
        <v>9.8960000000000008</v>
      </c>
      <c r="W6467" s="50" t="s">
        <v>311</v>
      </c>
      <c r="X6467" s="50">
        <v>8.6349999999999998</v>
      </c>
      <c r="Y6467" s="50">
        <v>6.5209999999999999</v>
      </c>
      <c r="Z6467" s="50">
        <v>3.7330000000000001</v>
      </c>
      <c r="AA6467" s="50">
        <v>1.736</v>
      </c>
      <c r="AB6467" s="50">
        <v>0.60799999999999998</v>
      </c>
      <c r="AC6467" s="50" t="str">
        <f t="shared" si="409"/>
        <v>Curaçao-2080</v>
      </c>
      <c r="AD6467" s="51">
        <f t="shared" si="410"/>
        <v>107.69000000000001</v>
      </c>
      <c r="AE6467" s="15">
        <f t="shared" si="411"/>
        <v>0.75351471817253235</v>
      </c>
      <c r="AF6467">
        <f t="shared" si="412"/>
        <v>0.38416430885608305</v>
      </c>
    </row>
    <row r="6468" spans="1:32" x14ac:dyDescent="0.25">
      <c r="A6468" s="59">
        <v>6451</v>
      </c>
      <c r="B6468" s="60" t="s">
        <v>309</v>
      </c>
      <c r="C6468" s="61" t="s">
        <v>367</v>
      </c>
      <c r="D6468" s="62"/>
      <c r="E6468" s="62">
        <v>214</v>
      </c>
      <c r="F6468" s="62">
        <v>2080</v>
      </c>
      <c r="G6468" s="50">
        <v>644.61800000000005</v>
      </c>
      <c r="H6468" s="50">
        <v>668.31500000000005</v>
      </c>
      <c r="I6468" s="50">
        <v>688.62699999999995</v>
      </c>
      <c r="J6468" s="50">
        <v>703.98299999999995</v>
      </c>
      <c r="K6468" s="50">
        <v>714.97500000000002</v>
      </c>
      <c r="L6468" s="50">
        <v>727.024</v>
      </c>
      <c r="M6468" s="50">
        <v>742.06</v>
      </c>
      <c r="N6468" s="50">
        <v>760.947</v>
      </c>
      <c r="O6468" s="50">
        <v>781.226</v>
      </c>
      <c r="P6468" s="50">
        <v>800.12</v>
      </c>
      <c r="Q6468" s="50">
        <v>814.93</v>
      </c>
      <c r="R6468" s="50">
        <v>822.21</v>
      </c>
      <c r="S6468" s="50">
        <v>818.48500000000001</v>
      </c>
      <c r="T6468" s="50">
        <v>796.33600000000001</v>
      </c>
      <c r="U6468" s="50">
        <v>736.81200000000001</v>
      </c>
      <c r="V6468" s="50">
        <v>640.11699999999996</v>
      </c>
      <c r="W6468" s="50" t="s">
        <v>311</v>
      </c>
      <c r="X6468" s="50">
        <v>503.43400000000003</v>
      </c>
      <c r="Y6468" s="50">
        <v>368.40300000000002</v>
      </c>
      <c r="Z6468" s="50">
        <v>215.45099999999999</v>
      </c>
      <c r="AA6468" s="50">
        <v>98.965000000000003</v>
      </c>
      <c r="AB6468" s="50">
        <v>41.011000000000003</v>
      </c>
      <c r="AC6468" s="50" t="str">
        <f t="shared" si="409"/>
        <v>Dominican Republic-2080</v>
      </c>
      <c r="AD6468" s="51">
        <f t="shared" si="410"/>
        <v>7685.96</v>
      </c>
      <c r="AE6468" s="15">
        <f t="shared" si="411"/>
        <v>0.7028515631098784</v>
      </c>
      <c r="AF6468">
        <f t="shared" si="412"/>
        <v>0.35102162369729312</v>
      </c>
    </row>
    <row r="6469" spans="1:32" x14ac:dyDescent="0.25">
      <c r="A6469" s="59">
        <v>6452</v>
      </c>
      <c r="B6469" s="60" t="s">
        <v>309</v>
      </c>
      <c r="C6469" s="61" t="s">
        <v>368</v>
      </c>
      <c r="D6469" s="62"/>
      <c r="E6469" s="62">
        <v>242</v>
      </c>
      <c r="F6469" s="62">
        <v>2080</v>
      </c>
      <c r="G6469" s="50">
        <v>51.142000000000003</v>
      </c>
      <c r="H6469" s="50">
        <v>52.917999999999999</v>
      </c>
      <c r="I6469" s="50">
        <v>54.844000000000001</v>
      </c>
      <c r="J6469" s="50">
        <v>56.25</v>
      </c>
      <c r="K6469" s="50">
        <v>56.73</v>
      </c>
      <c r="L6469" s="50">
        <v>56.779000000000003</v>
      </c>
      <c r="M6469" s="50">
        <v>57.155999999999999</v>
      </c>
      <c r="N6469" s="50">
        <v>57.822000000000003</v>
      </c>
      <c r="O6469" s="50">
        <v>58.476999999999997</v>
      </c>
      <c r="P6469" s="50">
        <v>58.585000000000001</v>
      </c>
      <c r="Q6469" s="50">
        <v>57.734999999999999</v>
      </c>
      <c r="R6469" s="50">
        <v>56.953000000000003</v>
      </c>
      <c r="S6469" s="50">
        <v>56.801000000000002</v>
      </c>
      <c r="T6469" s="50">
        <v>55.743000000000002</v>
      </c>
      <c r="U6469" s="50">
        <v>50.06</v>
      </c>
      <c r="V6469" s="50">
        <v>37.04</v>
      </c>
      <c r="W6469" s="50" t="s">
        <v>311</v>
      </c>
      <c r="X6469" s="50">
        <v>26.068999999999999</v>
      </c>
      <c r="Y6469" s="50">
        <v>16.603000000000002</v>
      </c>
      <c r="Z6469" s="50">
        <v>7.2329999999999997</v>
      </c>
      <c r="AA6469" s="50">
        <v>2.3559999999999999</v>
      </c>
      <c r="AB6469" s="50">
        <v>0.39600000000000002</v>
      </c>
      <c r="AC6469" s="50" t="str">
        <f t="shared" si="409"/>
        <v>Fiji-2080</v>
      </c>
      <c r="AD6469" s="51">
        <f t="shared" si="410"/>
        <v>573.28800000000001</v>
      </c>
      <c r="AE6469" s="15">
        <f t="shared" si="411"/>
        <v>0.61819539219380149</v>
      </c>
      <c r="AF6469">
        <f t="shared" si="412"/>
        <v>0.26700646824876528</v>
      </c>
    </row>
    <row r="6470" spans="1:32" x14ac:dyDescent="0.25">
      <c r="A6470" s="59">
        <v>6453</v>
      </c>
      <c r="B6470" s="60" t="s">
        <v>309</v>
      </c>
      <c r="C6470" s="61" t="s">
        <v>369</v>
      </c>
      <c r="D6470" s="62"/>
      <c r="E6470" s="62">
        <v>258</v>
      </c>
      <c r="F6470" s="62">
        <v>2080</v>
      </c>
      <c r="G6470" s="50">
        <v>14.576000000000001</v>
      </c>
      <c r="H6470" s="50">
        <v>14.96</v>
      </c>
      <c r="I6470" s="50">
        <v>15.339</v>
      </c>
      <c r="J6470" s="50">
        <v>15.715999999999999</v>
      </c>
      <c r="K6470" s="50">
        <v>16.114999999999998</v>
      </c>
      <c r="L6470" s="50">
        <v>16.584</v>
      </c>
      <c r="M6470" s="50">
        <v>17.056999999999999</v>
      </c>
      <c r="N6470" s="50">
        <v>17.512</v>
      </c>
      <c r="O6470" s="50">
        <v>17.945</v>
      </c>
      <c r="P6470" s="50">
        <v>18.434000000000001</v>
      </c>
      <c r="Q6470" s="50">
        <v>18.876000000000001</v>
      </c>
      <c r="R6470" s="50">
        <v>19.196999999999999</v>
      </c>
      <c r="S6470" s="50">
        <v>19.693999999999999</v>
      </c>
      <c r="T6470" s="50">
        <v>19.736000000000001</v>
      </c>
      <c r="U6470" s="50">
        <v>18.023</v>
      </c>
      <c r="V6470" s="50">
        <v>17.271999999999998</v>
      </c>
      <c r="W6470" s="50" t="s">
        <v>311</v>
      </c>
      <c r="X6470" s="50">
        <v>15.151999999999999</v>
      </c>
      <c r="Y6470" s="50">
        <v>11.23</v>
      </c>
      <c r="Z6470" s="50">
        <v>6.5190000000000001</v>
      </c>
      <c r="AA6470" s="50">
        <v>2.6509999999999998</v>
      </c>
      <c r="AB6470" s="50">
        <v>0.72399999999999998</v>
      </c>
      <c r="AC6470" s="50" t="str">
        <f t="shared" si="409"/>
        <v>French Polynesia-2080</v>
      </c>
      <c r="AD6470" s="51">
        <f t="shared" si="410"/>
        <v>177.13</v>
      </c>
      <c r="AE6470" s="15">
        <f t="shared" si="411"/>
        <v>0.76882515666459672</v>
      </c>
      <c r="AF6470">
        <f t="shared" si="412"/>
        <v>0.41128352965023313</v>
      </c>
    </row>
    <row r="6471" spans="1:32" x14ac:dyDescent="0.25">
      <c r="A6471" s="59">
        <v>6454</v>
      </c>
      <c r="B6471" s="60" t="s">
        <v>309</v>
      </c>
      <c r="C6471" s="61" t="s">
        <v>370</v>
      </c>
      <c r="D6471" s="62"/>
      <c r="E6471" s="62">
        <v>308</v>
      </c>
      <c r="F6471" s="62">
        <v>2080</v>
      </c>
      <c r="G6471" s="50">
        <v>3.98</v>
      </c>
      <c r="H6471" s="50">
        <v>4.1429999999999998</v>
      </c>
      <c r="I6471" s="50">
        <v>4.2729999999999997</v>
      </c>
      <c r="J6471" s="50">
        <v>4.351</v>
      </c>
      <c r="K6471" s="50">
        <v>4.4130000000000003</v>
      </c>
      <c r="L6471" s="50">
        <v>4.5549999999999997</v>
      </c>
      <c r="M6471" s="50">
        <v>4.734</v>
      </c>
      <c r="N6471" s="50">
        <v>4.8</v>
      </c>
      <c r="O6471" s="50">
        <v>4.6970000000000001</v>
      </c>
      <c r="P6471" s="50">
        <v>4.649</v>
      </c>
      <c r="Q6471" s="50">
        <v>5.0220000000000002</v>
      </c>
      <c r="R6471" s="50">
        <v>5.782</v>
      </c>
      <c r="S6471" s="50">
        <v>6.4080000000000004</v>
      </c>
      <c r="T6471" s="50">
        <v>6.3310000000000004</v>
      </c>
      <c r="U6471" s="50">
        <v>5.5250000000000004</v>
      </c>
      <c r="V6471" s="50">
        <v>4.3879999999999999</v>
      </c>
      <c r="W6471" s="50" t="s">
        <v>311</v>
      </c>
      <c r="X6471" s="50">
        <v>3.9460000000000002</v>
      </c>
      <c r="Y6471" s="50">
        <v>2.9540000000000002</v>
      </c>
      <c r="Z6471" s="50">
        <v>1.766</v>
      </c>
      <c r="AA6471" s="50">
        <v>0.48799999999999999</v>
      </c>
      <c r="AB6471" s="50">
        <v>6.9000000000000006E-2</v>
      </c>
      <c r="AC6471" s="50" t="str">
        <f t="shared" si="409"/>
        <v>Grenada-2080</v>
      </c>
      <c r="AD6471" s="51">
        <f t="shared" si="410"/>
        <v>49.411000000000001</v>
      </c>
      <c r="AE6471" s="15">
        <f t="shared" si="411"/>
        <v>0.76628685920139239</v>
      </c>
      <c r="AF6471">
        <f t="shared" si="412"/>
        <v>0.41204070736324366</v>
      </c>
    </row>
    <row r="6472" spans="1:32" x14ac:dyDescent="0.25">
      <c r="A6472" s="59">
        <v>6455</v>
      </c>
      <c r="B6472" s="60" t="s">
        <v>309</v>
      </c>
      <c r="C6472" s="61" t="s">
        <v>371</v>
      </c>
      <c r="D6472" s="62">
        <v>5</v>
      </c>
      <c r="E6472" s="62">
        <v>312</v>
      </c>
      <c r="F6472" s="62">
        <v>2080</v>
      </c>
      <c r="G6472" s="50">
        <v>16.798999999999999</v>
      </c>
      <c r="H6472" s="50">
        <v>17.684999999999999</v>
      </c>
      <c r="I6472" s="50">
        <v>18.696000000000002</v>
      </c>
      <c r="J6472" s="50">
        <v>19.064</v>
      </c>
      <c r="K6472" s="50">
        <v>18.597000000000001</v>
      </c>
      <c r="L6472" s="50">
        <v>17.946999999999999</v>
      </c>
      <c r="M6472" s="50">
        <v>18.024000000000001</v>
      </c>
      <c r="N6472" s="50">
        <v>19.036000000000001</v>
      </c>
      <c r="O6472" s="50">
        <v>20.58</v>
      </c>
      <c r="P6472" s="50">
        <v>21.803000000000001</v>
      </c>
      <c r="Q6472" s="50">
        <v>21.56</v>
      </c>
      <c r="R6472" s="50">
        <v>19.995999999999999</v>
      </c>
      <c r="S6472" s="50">
        <v>19.355</v>
      </c>
      <c r="T6472" s="50">
        <v>21.451000000000001</v>
      </c>
      <c r="U6472" s="50">
        <v>22.391999999999999</v>
      </c>
      <c r="V6472" s="50">
        <v>23.823</v>
      </c>
      <c r="W6472" s="50" t="s">
        <v>311</v>
      </c>
      <c r="X6472" s="50">
        <v>22.904</v>
      </c>
      <c r="Y6472" s="50">
        <v>16.581</v>
      </c>
      <c r="Z6472" s="50">
        <v>7.75</v>
      </c>
      <c r="AA6472" s="50">
        <v>5.1879999999999997</v>
      </c>
      <c r="AB6472" s="50">
        <v>3.5590000000000002</v>
      </c>
      <c r="AC6472" s="50" t="str">
        <f t="shared" si="409"/>
        <v>Guadeloupe-2080</v>
      </c>
      <c r="AD6472" s="51">
        <f t="shared" si="410"/>
        <v>195.96200000000002</v>
      </c>
      <c r="AE6472" s="15">
        <f t="shared" si="411"/>
        <v>0.90235862054888172</v>
      </c>
      <c r="AF6472">
        <f t="shared" si="412"/>
        <v>0.49629528541955992</v>
      </c>
    </row>
    <row r="6473" spans="1:32" x14ac:dyDescent="0.25">
      <c r="A6473" s="59">
        <v>6456</v>
      </c>
      <c r="B6473" s="60" t="s">
        <v>309</v>
      </c>
      <c r="C6473" s="61" t="s">
        <v>372</v>
      </c>
      <c r="D6473" s="62"/>
      <c r="E6473" s="62">
        <v>316</v>
      </c>
      <c r="F6473" s="62">
        <v>2080</v>
      </c>
      <c r="G6473" s="50">
        <v>9.18</v>
      </c>
      <c r="H6473" s="50">
        <v>9.359</v>
      </c>
      <c r="I6473" s="50">
        <v>9.6110000000000007</v>
      </c>
      <c r="J6473" s="50">
        <v>9.8710000000000004</v>
      </c>
      <c r="K6473" s="50">
        <v>10.077999999999999</v>
      </c>
      <c r="L6473" s="50">
        <v>10.192</v>
      </c>
      <c r="M6473" s="50">
        <v>10.286</v>
      </c>
      <c r="N6473" s="50">
        <v>10.477</v>
      </c>
      <c r="O6473" s="50">
        <v>10.798999999999999</v>
      </c>
      <c r="P6473" s="50">
        <v>11.163</v>
      </c>
      <c r="Q6473" s="50">
        <v>11.407</v>
      </c>
      <c r="R6473" s="50">
        <v>11.39</v>
      </c>
      <c r="S6473" s="50">
        <v>11.055</v>
      </c>
      <c r="T6473" s="50">
        <v>10.7</v>
      </c>
      <c r="U6473" s="50">
        <v>10.468</v>
      </c>
      <c r="V6473" s="50">
        <v>10.43</v>
      </c>
      <c r="W6473" s="50" t="s">
        <v>311</v>
      </c>
      <c r="X6473" s="50">
        <v>9.2829999999999995</v>
      </c>
      <c r="Y6473" s="50">
        <v>7.0170000000000003</v>
      </c>
      <c r="Z6473" s="50">
        <v>4.0359999999999996</v>
      </c>
      <c r="AA6473" s="50">
        <v>1.6779999999999999</v>
      </c>
      <c r="AB6473" s="50">
        <v>0.57899999999999996</v>
      </c>
      <c r="AC6473" s="50" t="str">
        <f t="shared" si="409"/>
        <v>Guam-2080</v>
      </c>
      <c r="AD6473" s="51">
        <f t="shared" si="410"/>
        <v>106.71799999999999</v>
      </c>
      <c r="AE6473" s="15">
        <f t="shared" si="411"/>
        <v>0.77157555426451008</v>
      </c>
      <c r="AF6473">
        <f t="shared" si="412"/>
        <v>0.40180769344840883</v>
      </c>
    </row>
    <row r="6474" spans="1:32" x14ac:dyDescent="0.25">
      <c r="A6474" s="59">
        <v>6457</v>
      </c>
      <c r="B6474" s="60" t="s">
        <v>309</v>
      </c>
      <c r="C6474" s="61" t="s">
        <v>373</v>
      </c>
      <c r="D6474" s="62"/>
      <c r="E6474" s="62">
        <v>624</v>
      </c>
      <c r="F6474" s="62">
        <v>2080</v>
      </c>
      <c r="G6474" s="50">
        <v>431.67399999999998</v>
      </c>
      <c r="H6474" s="50">
        <v>428.47699999999998</v>
      </c>
      <c r="I6474" s="50">
        <v>422.32</v>
      </c>
      <c r="J6474" s="50">
        <v>414.25599999999997</v>
      </c>
      <c r="K6474" s="50">
        <v>403.84899999999999</v>
      </c>
      <c r="L6474" s="50">
        <v>393.017</v>
      </c>
      <c r="M6474" s="50">
        <v>380.18200000000002</v>
      </c>
      <c r="N6474" s="50">
        <v>362.47300000000001</v>
      </c>
      <c r="O6474" s="50">
        <v>340.255</v>
      </c>
      <c r="P6474" s="50">
        <v>314.596</v>
      </c>
      <c r="Q6474" s="50">
        <v>288.49400000000003</v>
      </c>
      <c r="R6474" s="50">
        <v>262.63499999999999</v>
      </c>
      <c r="S6474" s="50">
        <v>231.98400000000001</v>
      </c>
      <c r="T6474" s="50">
        <v>192.572</v>
      </c>
      <c r="U6474" s="50">
        <v>141.874</v>
      </c>
      <c r="V6474" s="50">
        <v>90.158000000000001</v>
      </c>
      <c r="W6474" s="50" t="s">
        <v>311</v>
      </c>
      <c r="X6474" s="50">
        <v>48.220999999999997</v>
      </c>
      <c r="Y6474" s="50">
        <v>18.972000000000001</v>
      </c>
      <c r="Z6474" s="50">
        <v>4.508</v>
      </c>
      <c r="AA6474" s="50">
        <v>0.55300000000000005</v>
      </c>
      <c r="AB6474" s="50">
        <v>2.5999999999999999E-2</v>
      </c>
      <c r="AC6474" s="50" t="str">
        <f t="shared" si="409"/>
        <v>Guinea-Bissau-2080</v>
      </c>
      <c r="AD6474" s="51">
        <f t="shared" si="410"/>
        <v>3391.7410000000004</v>
      </c>
      <c r="AE6474" s="15">
        <f t="shared" si="411"/>
        <v>0.52461405514159243</v>
      </c>
      <c r="AF6474">
        <f t="shared" si="412"/>
        <v>0.106303265662747</v>
      </c>
    </row>
    <row r="6475" spans="1:32" x14ac:dyDescent="0.25">
      <c r="A6475" s="59">
        <v>6458</v>
      </c>
      <c r="B6475" s="60" t="s">
        <v>309</v>
      </c>
      <c r="C6475" s="61" t="s">
        <v>374</v>
      </c>
      <c r="D6475" s="62"/>
      <c r="E6475" s="62">
        <v>328</v>
      </c>
      <c r="F6475" s="62">
        <v>2080</v>
      </c>
      <c r="G6475" s="50">
        <v>37.677</v>
      </c>
      <c r="H6475" s="50">
        <v>39.540999999999997</v>
      </c>
      <c r="I6475" s="50">
        <v>41.701000000000001</v>
      </c>
      <c r="J6475" s="50">
        <v>42.820999999999998</v>
      </c>
      <c r="K6475" s="50">
        <v>42.780999999999999</v>
      </c>
      <c r="L6475" s="50">
        <v>42.819000000000003</v>
      </c>
      <c r="M6475" s="50">
        <v>43.164999999999999</v>
      </c>
      <c r="N6475" s="50">
        <v>43.811</v>
      </c>
      <c r="O6475" s="50">
        <v>44.749000000000002</v>
      </c>
      <c r="P6475" s="50">
        <v>46.121000000000002</v>
      </c>
      <c r="Q6475" s="50">
        <v>47.347999999999999</v>
      </c>
      <c r="R6475" s="50">
        <v>47.628</v>
      </c>
      <c r="S6475" s="50">
        <v>45.853000000000002</v>
      </c>
      <c r="T6475" s="50">
        <v>40.753999999999998</v>
      </c>
      <c r="U6475" s="50">
        <v>33.360999999999997</v>
      </c>
      <c r="V6475" s="50">
        <v>28.367999999999999</v>
      </c>
      <c r="W6475" s="50" t="s">
        <v>311</v>
      </c>
      <c r="X6475" s="50">
        <v>19.53</v>
      </c>
      <c r="Y6475" s="50">
        <v>9.0180000000000007</v>
      </c>
      <c r="Z6475" s="50">
        <v>1.7649999999999999</v>
      </c>
      <c r="AA6475" s="50">
        <v>0.371</v>
      </c>
      <c r="AB6475" s="50">
        <v>3.7999999999999999E-2</v>
      </c>
      <c r="AC6475" s="50" t="str">
        <f t="shared" si="409"/>
        <v>Guyana-2080</v>
      </c>
      <c r="AD6475" s="51">
        <f t="shared" si="410"/>
        <v>447.096</v>
      </c>
      <c r="AE6475" s="15">
        <f t="shared" si="411"/>
        <v>0.56391468498935349</v>
      </c>
      <c r="AF6475">
        <f t="shared" si="412"/>
        <v>0.23533828608782456</v>
      </c>
    </row>
    <row r="6476" spans="1:32" x14ac:dyDescent="0.25">
      <c r="A6476" s="59">
        <v>6459</v>
      </c>
      <c r="B6476" s="60" t="s">
        <v>309</v>
      </c>
      <c r="C6476" s="61" t="s">
        <v>375</v>
      </c>
      <c r="D6476" s="62"/>
      <c r="E6476" s="62">
        <v>332</v>
      </c>
      <c r="F6476" s="62">
        <v>2080</v>
      </c>
      <c r="G6476" s="50">
        <v>810.13499999999999</v>
      </c>
      <c r="H6476" s="50">
        <v>834.85900000000004</v>
      </c>
      <c r="I6476" s="50">
        <v>857.81600000000003</v>
      </c>
      <c r="J6476" s="50">
        <v>873.98299999999995</v>
      </c>
      <c r="K6476" s="50">
        <v>882.47900000000004</v>
      </c>
      <c r="L6476" s="50">
        <v>889.75800000000004</v>
      </c>
      <c r="M6476" s="50">
        <v>896.44</v>
      </c>
      <c r="N6476" s="50">
        <v>903.572</v>
      </c>
      <c r="O6476" s="50">
        <v>906.53700000000003</v>
      </c>
      <c r="P6476" s="50">
        <v>906.52200000000005</v>
      </c>
      <c r="Q6476" s="50">
        <v>898.26400000000001</v>
      </c>
      <c r="R6476" s="50">
        <v>877.04499999999996</v>
      </c>
      <c r="S6476" s="50">
        <v>834.16200000000003</v>
      </c>
      <c r="T6476" s="50">
        <v>754.779</v>
      </c>
      <c r="U6476" s="50">
        <v>648.70899999999995</v>
      </c>
      <c r="V6476" s="50">
        <v>492.40699999999998</v>
      </c>
      <c r="W6476" s="50" t="s">
        <v>311</v>
      </c>
      <c r="X6476" s="50">
        <v>326.85700000000003</v>
      </c>
      <c r="Y6476" s="50">
        <v>171.25899999999999</v>
      </c>
      <c r="Z6476" s="50">
        <v>67.218999999999994</v>
      </c>
      <c r="AA6476" s="50">
        <v>17.686</v>
      </c>
      <c r="AB6476" s="50">
        <v>2.6709999999999998</v>
      </c>
      <c r="AC6476" s="50" t="str">
        <f t="shared" si="409"/>
        <v>Haiti-2080</v>
      </c>
      <c r="AD6476" s="51">
        <f t="shared" si="410"/>
        <v>8868.7620000000006</v>
      </c>
      <c r="AE6476" s="15">
        <f t="shared" si="411"/>
        <v>0.56201722404998578</v>
      </c>
      <c r="AF6476">
        <f t="shared" si="412"/>
        <v>0.21822726004812698</v>
      </c>
    </row>
    <row r="6477" spans="1:32" x14ac:dyDescent="0.25">
      <c r="A6477" s="59">
        <v>6460</v>
      </c>
      <c r="B6477" s="60" t="s">
        <v>309</v>
      </c>
      <c r="C6477" s="61" t="s">
        <v>376</v>
      </c>
      <c r="D6477" s="62"/>
      <c r="E6477" s="62">
        <v>388</v>
      </c>
      <c r="F6477" s="62">
        <v>2080</v>
      </c>
      <c r="G6477" s="50">
        <v>76.962999999999994</v>
      </c>
      <c r="H6477" s="50">
        <v>81.34</v>
      </c>
      <c r="I6477" s="50">
        <v>87.927000000000007</v>
      </c>
      <c r="J6477" s="50">
        <v>92.126999999999995</v>
      </c>
      <c r="K6477" s="50">
        <v>93.180999999999997</v>
      </c>
      <c r="L6477" s="50">
        <v>92.34</v>
      </c>
      <c r="M6477" s="50">
        <v>90.611000000000004</v>
      </c>
      <c r="N6477" s="50">
        <v>89.924999999999997</v>
      </c>
      <c r="O6477" s="50">
        <v>93.331000000000003</v>
      </c>
      <c r="P6477" s="50">
        <v>103.18</v>
      </c>
      <c r="Q6477" s="50">
        <v>117.053</v>
      </c>
      <c r="R6477" s="50">
        <v>131.58000000000001</v>
      </c>
      <c r="S6477" s="50">
        <v>142.072</v>
      </c>
      <c r="T6477" s="50">
        <v>115.973</v>
      </c>
      <c r="U6477" s="50">
        <v>123.422</v>
      </c>
      <c r="V6477" s="50">
        <v>124.65</v>
      </c>
      <c r="W6477" s="50" t="s">
        <v>311</v>
      </c>
      <c r="X6477" s="50">
        <v>129.42699999999999</v>
      </c>
      <c r="Y6477" s="50">
        <v>97.828000000000003</v>
      </c>
      <c r="Z6477" s="50">
        <v>55.368000000000002</v>
      </c>
      <c r="AA6477" s="50">
        <v>20.800999999999998</v>
      </c>
      <c r="AB6477" s="50">
        <v>4.9889999999999999</v>
      </c>
      <c r="AC6477" s="50" t="str">
        <f t="shared" si="409"/>
        <v>Jamaica-2080</v>
      </c>
      <c r="AD6477" s="51">
        <f t="shared" si="410"/>
        <v>1045.4000000000001</v>
      </c>
      <c r="AE6477" s="15">
        <f t="shared" si="411"/>
        <v>0.8787908934379185</v>
      </c>
      <c r="AF6477">
        <f t="shared" si="412"/>
        <v>0.52062742426236619</v>
      </c>
    </row>
    <row r="6478" spans="1:32" x14ac:dyDescent="0.25">
      <c r="A6478" s="59">
        <v>6461</v>
      </c>
      <c r="B6478" s="60" t="s">
        <v>309</v>
      </c>
      <c r="C6478" s="61" t="s">
        <v>377</v>
      </c>
      <c r="D6478" s="62"/>
      <c r="E6478" s="62">
        <v>296</v>
      </c>
      <c r="F6478" s="62">
        <v>2080</v>
      </c>
      <c r="G6478" s="50">
        <v>17.585000000000001</v>
      </c>
      <c r="H6478" s="50">
        <v>17.332000000000001</v>
      </c>
      <c r="I6478" s="50">
        <v>16.963999999999999</v>
      </c>
      <c r="J6478" s="50">
        <v>16.663</v>
      </c>
      <c r="K6478" s="50">
        <v>16.530999999999999</v>
      </c>
      <c r="L6478" s="50">
        <v>16.463000000000001</v>
      </c>
      <c r="M6478" s="50">
        <v>16.16</v>
      </c>
      <c r="N6478" s="50">
        <v>15.358000000000001</v>
      </c>
      <c r="O6478" s="50">
        <v>14.084</v>
      </c>
      <c r="P6478" s="50">
        <v>13.064</v>
      </c>
      <c r="Q6478" s="50">
        <v>12.614000000000001</v>
      </c>
      <c r="R6478" s="50">
        <v>12.169</v>
      </c>
      <c r="S6478" s="50">
        <v>11.224</v>
      </c>
      <c r="T6478" s="50">
        <v>9.7029999999999994</v>
      </c>
      <c r="U6478" s="50">
        <v>7.7380000000000004</v>
      </c>
      <c r="V6478" s="50">
        <v>4.4989999999999997</v>
      </c>
      <c r="W6478" s="50" t="s">
        <v>311</v>
      </c>
      <c r="X6478" s="50">
        <v>3.399</v>
      </c>
      <c r="Y6478" s="50">
        <v>1.5309999999999999</v>
      </c>
      <c r="Z6478" s="50">
        <v>0.51500000000000001</v>
      </c>
      <c r="AA6478" s="50">
        <v>9.1999999999999998E-2</v>
      </c>
      <c r="AB6478" s="50">
        <v>8.9999999999999993E-3</v>
      </c>
      <c r="AC6478" s="50" t="str">
        <f t="shared" si="409"/>
        <v>Kiribati-2080</v>
      </c>
      <c r="AD6478" s="51">
        <f t="shared" si="410"/>
        <v>144.33000000000001</v>
      </c>
      <c r="AE6478" s="15">
        <f t="shared" si="411"/>
        <v>0.54989953578604589</v>
      </c>
      <c r="AF6478">
        <f t="shared" si="412"/>
        <v>0.14008388928245613</v>
      </c>
    </row>
    <row r="6479" spans="1:32" x14ac:dyDescent="0.25">
      <c r="A6479" s="59">
        <v>6462</v>
      </c>
      <c r="B6479" s="60" t="s">
        <v>309</v>
      </c>
      <c r="C6479" s="61" t="s">
        <v>378</v>
      </c>
      <c r="D6479" s="62"/>
      <c r="E6479" s="62">
        <v>462</v>
      </c>
      <c r="F6479" s="62">
        <v>2080</v>
      </c>
      <c r="G6479" s="50">
        <v>23.712</v>
      </c>
      <c r="H6479" s="50">
        <v>23.65</v>
      </c>
      <c r="I6479" s="50">
        <v>22.971</v>
      </c>
      <c r="J6479" s="50">
        <v>23.021000000000001</v>
      </c>
      <c r="K6479" s="50">
        <v>25.192</v>
      </c>
      <c r="L6479" s="50">
        <v>28.94</v>
      </c>
      <c r="M6479" s="50">
        <v>31.795000000000002</v>
      </c>
      <c r="N6479" s="50">
        <v>31.664999999999999</v>
      </c>
      <c r="O6479" s="50">
        <v>29.573</v>
      </c>
      <c r="P6479" s="50">
        <v>28.484999999999999</v>
      </c>
      <c r="Q6479" s="50">
        <v>30.32</v>
      </c>
      <c r="R6479" s="50">
        <v>34.530999999999999</v>
      </c>
      <c r="S6479" s="50">
        <v>37.896999999999998</v>
      </c>
      <c r="T6479" s="50">
        <v>37.194000000000003</v>
      </c>
      <c r="U6479" s="50">
        <v>30.382999999999999</v>
      </c>
      <c r="V6479" s="50">
        <v>26.126000000000001</v>
      </c>
      <c r="W6479" s="50" t="s">
        <v>311</v>
      </c>
      <c r="X6479" s="50">
        <v>27.259</v>
      </c>
      <c r="Y6479" s="50">
        <v>28.437999999999999</v>
      </c>
      <c r="Z6479" s="50">
        <v>20.167999999999999</v>
      </c>
      <c r="AA6479" s="50">
        <v>7.5629999999999997</v>
      </c>
      <c r="AB6479" s="50">
        <v>1.6020000000000001</v>
      </c>
      <c r="AC6479" s="50" t="str">
        <f t="shared" si="409"/>
        <v>Maldives-2080</v>
      </c>
      <c r="AD6479" s="51">
        <f t="shared" si="410"/>
        <v>301.41899999999998</v>
      </c>
      <c r="AE6479" s="15">
        <f t="shared" si="411"/>
        <v>0.82631154638559623</v>
      </c>
      <c r="AF6479">
        <f t="shared" si="412"/>
        <v>0.48078557748176204</v>
      </c>
    </row>
    <row r="6480" spans="1:32" x14ac:dyDescent="0.25">
      <c r="A6480" s="59">
        <v>6463</v>
      </c>
      <c r="B6480" s="60" t="s">
        <v>309</v>
      </c>
      <c r="C6480" s="61" t="s">
        <v>379</v>
      </c>
      <c r="D6480" s="62"/>
      <c r="E6480" s="62">
        <v>474</v>
      </c>
      <c r="F6480" s="62">
        <v>2080</v>
      </c>
      <c r="G6480" s="50">
        <v>14.198</v>
      </c>
      <c r="H6480" s="50">
        <v>14.863</v>
      </c>
      <c r="I6480" s="50">
        <v>15.365</v>
      </c>
      <c r="J6480" s="50">
        <v>15.372999999999999</v>
      </c>
      <c r="K6480" s="50">
        <v>15.057</v>
      </c>
      <c r="L6480" s="50">
        <v>14.837999999999999</v>
      </c>
      <c r="M6480" s="50">
        <v>15.089</v>
      </c>
      <c r="N6480" s="50">
        <v>16.033000000000001</v>
      </c>
      <c r="O6480" s="50">
        <v>16.931000000000001</v>
      </c>
      <c r="P6480" s="50">
        <v>16.922999999999998</v>
      </c>
      <c r="Q6480" s="50">
        <v>16.427</v>
      </c>
      <c r="R6480" s="50">
        <v>16.324999999999999</v>
      </c>
      <c r="S6480" s="50">
        <v>17.18</v>
      </c>
      <c r="T6480" s="50">
        <v>15.997</v>
      </c>
      <c r="U6480" s="50">
        <v>20.771999999999998</v>
      </c>
      <c r="V6480" s="50">
        <v>19.382000000000001</v>
      </c>
      <c r="W6480" s="50" t="s">
        <v>311</v>
      </c>
      <c r="X6480" s="50">
        <v>16.350000000000001</v>
      </c>
      <c r="Y6480" s="50">
        <v>10.199</v>
      </c>
      <c r="Z6480" s="50">
        <v>9.4770000000000003</v>
      </c>
      <c r="AA6480" s="50">
        <v>4.9909999999999997</v>
      </c>
      <c r="AB6480" s="50">
        <v>2.8889999999999998</v>
      </c>
      <c r="AC6480" s="50" t="str">
        <f t="shared" si="409"/>
        <v>Martinique-2080</v>
      </c>
      <c r="AD6480" s="51">
        <f t="shared" si="410"/>
        <v>160.17599999999999</v>
      </c>
      <c r="AE6480" s="15">
        <f t="shared" si="411"/>
        <v>0.90202652082709034</v>
      </c>
      <c r="AF6480">
        <f t="shared" si="412"/>
        <v>0.48903236527502181</v>
      </c>
    </row>
    <row r="6481" spans="1:32" x14ac:dyDescent="0.25">
      <c r="A6481" s="59">
        <v>6464</v>
      </c>
      <c r="B6481" s="60" t="s">
        <v>309</v>
      </c>
      <c r="C6481" s="61" t="s">
        <v>380</v>
      </c>
      <c r="D6481" s="62">
        <v>6</v>
      </c>
      <c r="E6481" s="62">
        <v>480</v>
      </c>
      <c r="F6481" s="62">
        <v>2080</v>
      </c>
      <c r="G6481" s="50">
        <v>46.347999999999999</v>
      </c>
      <c r="H6481" s="50">
        <v>47.984999999999999</v>
      </c>
      <c r="I6481" s="50">
        <v>50.155999999999999</v>
      </c>
      <c r="J6481" s="50">
        <v>51.95</v>
      </c>
      <c r="K6481" s="50">
        <v>52.75</v>
      </c>
      <c r="L6481" s="50">
        <v>52.738999999999997</v>
      </c>
      <c r="M6481" s="50">
        <v>53.234999999999999</v>
      </c>
      <c r="N6481" s="50">
        <v>55.598999999999997</v>
      </c>
      <c r="O6481" s="50">
        <v>59.460999999999999</v>
      </c>
      <c r="P6481" s="50">
        <v>62.953000000000003</v>
      </c>
      <c r="Q6481" s="50">
        <v>64.215000000000003</v>
      </c>
      <c r="R6481" s="50">
        <v>62.701999999999998</v>
      </c>
      <c r="S6481" s="50">
        <v>60.807000000000002</v>
      </c>
      <c r="T6481" s="50">
        <v>60.529000000000003</v>
      </c>
      <c r="U6481" s="50">
        <v>65.869</v>
      </c>
      <c r="V6481" s="50">
        <v>68.733999999999995</v>
      </c>
      <c r="W6481" s="50" t="s">
        <v>311</v>
      </c>
      <c r="X6481" s="50">
        <v>56.08</v>
      </c>
      <c r="Y6481" s="50">
        <v>43.281999999999996</v>
      </c>
      <c r="Z6481" s="50">
        <v>20.963999999999999</v>
      </c>
      <c r="AA6481" s="50">
        <v>8.2850000000000001</v>
      </c>
      <c r="AB6481" s="50">
        <v>2.617</v>
      </c>
      <c r="AC6481" s="50" t="str">
        <f t="shared" si="409"/>
        <v>Mauritius-2080</v>
      </c>
      <c r="AD6481" s="51">
        <f t="shared" si="410"/>
        <v>576.41100000000006</v>
      </c>
      <c r="AE6481" s="15">
        <f t="shared" si="411"/>
        <v>0.81686331454465644</v>
      </c>
      <c r="AF6481">
        <f t="shared" si="412"/>
        <v>0.45271188791788036</v>
      </c>
    </row>
    <row r="6482" spans="1:32" x14ac:dyDescent="0.25">
      <c r="A6482" s="59">
        <v>6465</v>
      </c>
      <c r="B6482" s="60" t="s">
        <v>309</v>
      </c>
      <c r="C6482" s="61" t="s">
        <v>381</v>
      </c>
      <c r="D6482" s="62"/>
      <c r="E6482" s="62">
        <v>583</v>
      </c>
      <c r="F6482" s="62">
        <v>2080</v>
      </c>
      <c r="G6482" s="50">
        <v>7.1280000000000001</v>
      </c>
      <c r="H6482" s="50">
        <v>7.3550000000000004</v>
      </c>
      <c r="I6482" s="50">
        <v>7.92</v>
      </c>
      <c r="J6482" s="50">
        <v>8.4879999999999995</v>
      </c>
      <c r="K6482" s="50">
        <v>8.6129999999999995</v>
      </c>
      <c r="L6482" s="50">
        <v>8.2449999999999992</v>
      </c>
      <c r="M6482" s="50">
        <v>7.7050000000000001</v>
      </c>
      <c r="N6482" s="50">
        <v>7.43</v>
      </c>
      <c r="O6482" s="50">
        <v>7.6859999999999999</v>
      </c>
      <c r="P6482" s="50">
        <v>8.2390000000000008</v>
      </c>
      <c r="Q6482" s="50">
        <v>8.48</v>
      </c>
      <c r="R6482" s="50">
        <v>8.0449999999999999</v>
      </c>
      <c r="S6482" s="50">
        <v>7.101</v>
      </c>
      <c r="T6482" s="50">
        <v>5.9660000000000002</v>
      </c>
      <c r="U6482" s="50">
        <v>5.2320000000000002</v>
      </c>
      <c r="V6482" s="50">
        <v>4.4859999999999998</v>
      </c>
      <c r="W6482" s="50" t="s">
        <v>311</v>
      </c>
      <c r="X6482" s="50">
        <v>3.121</v>
      </c>
      <c r="Y6482" s="50">
        <v>1.4359999999999999</v>
      </c>
      <c r="Z6482" s="50">
        <v>0.38700000000000001</v>
      </c>
      <c r="AA6482" s="50">
        <v>6.3E-2</v>
      </c>
      <c r="AB6482" s="50">
        <v>4.0000000000000001E-3</v>
      </c>
      <c r="AC6482" s="50" t="str">
        <f t="shared" si="409"/>
        <v>Micronesia (Fed. States of)-2080</v>
      </c>
      <c r="AD6482" s="51">
        <f t="shared" si="410"/>
        <v>80.031999999999996</v>
      </c>
      <c r="AE6482" s="15">
        <f t="shared" si="411"/>
        <v>0.53850959616153538</v>
      </c>
      <c r="AF6482">
        <f t="shared" si="412"/>
        <v>0.20203055596231756</v>
      </c>
    </row>
    <row r="6483" spans="1:32" x14ac:dyDescent="0.25">
      <c r="A6483" s="59">
        <v>6466</v>
      </c>
      <c r="B6483" s="60" t="s">
        <v>309</v>
      </c>
      <c r="C6483" s="61" t="s">
        <v>382</v>
      </c>
      <c r="D6483" s="62"/>
      <c r="E6483" s="62">
        <v>540</v>
      </c>
      <c r="F6483" s="62">
        <v>2080</v>
      </c>
      <c r="G6483" s="50">
        <v>22.178999999999998</v>
      </c>
      <c r="H6483" s="50">
        <v>22.335000000000001</v>
      </c>
      <c r="I6483" s="50">
        <v>22.507999999999999</v>
      </c>
      <c r="J6483" s="50">
        <v>23.04</v>
      </c>
      <c r="K6483" s="50">
        <v>23.882999999999999</v>
      </c>
      <c r="L6483" s="50">
        <v>24.588999999999999</v>
      </c>
      <c r="M6483" s="50">
        <v>25.074000000000002</v>
      </c>
      <c r="N6483" s="50">
        <v>25.414999999999999</v>
      </c>
      <c r="O6483" s="50">
        <v>25.791</v>
      </c>
      <c r="P6483" s="50">
        <v>26.161999999999999</v>
      </c>
      <c r="Q6483" s="50">
        <v>26.305</v>
      </c>
      <c r="R6483" s="50">
        <v>26.128</v>
      </c>
      <c r="S6483" s="50">
        <v>25.667999999999999</v>
      </c>
      <c r="T6483" s="50">
        <v>24.709</v>
      </c>
      <c r="U6483" s="50">
        <v>22.428000000000001</v>
      </c>
      <c r="V6483" s="50">
        <v>20.631</v>
      </c>
      <c r="W6483" s="50" t="s">
        <v>311</v>
      </c>
      <c r="X6483" s="50">
        <v>17.733000000000001</v>
      </c>
      <c r="Y6483" s="50">
        <v>13.257999999999999</v>
      </c>
      <c r="Z6483" s="50">
        <v>6.7779999999999996</v>
      </c>
      <c r="AA6483" s="50">
        <v>2.419</v>
      </c>
      <c r="AB6483" s="50">
        <v>0.71499999999999997</v>
      </c>
      <c r="AC6483" s="50" t="str">
        <f t="shared" ref="AC6483:AC6546" si="413">C6483&amp;"-"&amp;F6483</f>
        <v>New Caledonia-2080</v>
      </c>
      <c r="AD6483" s="51">
        <f t="shared" ref="AD6483:AD6546" si="414">SUM(J6483:S6483)</f>
        <v>252.05500000000001</v>
      </c>
      <c r="AE6483" s="15">
        <f t="shared" ref="AE6483:AE6546" si="415">IF(W6483="…",SUM(G6483:I6483,T6483:V6483,X6483:AB6483)/SUM(J6483:S6483),SUM(G6483:I6483,T6483:W6483)/SUM(J6483:S6483))</f>
        <v>0.69704231219376722</v>
      </c>
      <c r="AF6483">
        <f t="shared" ref="AF6483:AF6546" si="416">IF(W6483="…",SUM(T6483:V6483,X6483:AB6483)/SUM(G6483:S6483),SUM(T6483:W6483)/SUM(G6483:S6483))</f>
        <v>0.34057923322583578</v>
      </c>
    </row>
    <row r="6484" spans="1:32" x14ac:dyDescent="0.25">
      <c r="A6484" s="59">
        <v>6467</v>
      </c>
      <c r="B6484" s="60" t="s">
        <v>309</v>
      </c>
      <c r="C6484" s="61" t="s">
        <v>383</v>
      </c>
      <c r="D6484" s="62"/>
      <c r="E6484" s="62">
        <v>598</v>
      </c>
      <c r="F6484" s="62">
        <v>2080</v>
      </c>
      <c r="G6484" s="50">
        <v>1303.9680000000001</v>
      </c>
      <c r="H6484" s="50">
        <v>1312.9870000000001</v>
      </c>
      <c r="I6484" s="50">
        <v>1320.133</v>
      </c>
      <c r="J6484" s="50">
        <v>1318.41</v>
      </c>
      <c r="K6484" s="50">
        <v>1308.885</v>
      </c>
      <c r="L6484" s="50">
        <v>1290.932</v>
      </c>
      <c r="M6484" s="50">
        <v>1266.0309999999999</v>
      </c>
      <c r="N6484" s="50">
        <v>1237.117</v>
      </c>
      <c r="O6484" s="50">
        <v>1196.8800000000001</v>
      </c>
      <c r="P6484" s="50">
        <v>1142.731</v>
      </c>
      <c r="Q6484" s="50">
        <v>1068.1220000000001</v>
      </c>
      <c r="R6484" s="50">
        <v>972.77300000000002</v>
      </c>
      <c r="S6484" s="50">
        <v>855.46799999999996</v>
      </c>
      <c r="T6484" s="50">
        <v>719.28499999999997</v>
      </c>
      <c r="U6484" s="50">
        <v>570.54700000000003</v>
      </c>
      <c r="V6484" s="50">
        <v>401.97800000000001</v>
      </c>
      <c r="W6484" s="50" t="s">
        <v>311</v>
      </c>
      <c r="X6484" s="50">
        <v>240.28200000000001</v>
      </c>
      <c r="Y6484" s="50">
        <v>109.789</v>
      </c>
      <c r="Z6484" s="50">
        <v>38.557000000000002</v>
      </c>
      <c r="AA6484" s="50">
        <v>9.4969999999999999</v>
      </c>
      <c r="AB6484" s="50">
        <v>1.26</v>
      </c>
      <c r="AC6484" s="50" t="str">
        <f t="shared" si="413"/>
        <v>Papua New Guinea-2080</v>
      </c>
      <c r="AD6484" s="51">
        <f t="shared" si="414"/>
        <v>11657.349</v>
      </c>
      <c r="AE6484" s="15">
        <f t="shared" si="415"/>
        <v>0.51712297538659946</v>
      </c>
      <c r="AF6484">
        <f t="shared" si="416"/>
        <v>0.13409878150779023</v>
      </c>
    </row>
    <row r="6485" spans="1:32" x14ac:dyDescent="0.25">
      <c r="A6485" s="59">
        <v>6468</v>
      </c>
      <c r="B6485" s="60" t="s">
        <v>309</v>
      </c>
      <c r="C6485" s="61" t="s">
        <v>384</v>
      </c>
      <c r="D6485" s="62"/>
      <c r="E6485" s="62">
        <v>630</v>
      </c>
      <c r="F6485" s="62">
        <v>2080</v>
      </c>
      <c r="G6485" s="50">
        <v>98.185000000000002</v>
      </c>
      <c r="H6485" s="50">
        <v>101.754</v>
      </c>
      <c r="I6485" s="50">
        <v>106.941</v>
      </c>
      <c r="J6485" s="50">
        <v>112.61199999999999</v>
      </c>
      <c r="K6485" s="50">
        <v>113.084</v>
      </c>
      <c r="L6485" s="50">
        <v>112.078</v>
      </c>
      <c r="M6485" s="50">
        <v>114.72</v>
      </c>
      <c r="N6485" s="50">
        <v>120.932</v>
      </c>
      <c r="O6485" s="50">
        <v>128.48400000000001</v>
      </c>
      <c r="P6485" s="50">
        <v>135.434</v>
      </c>
      <c r="Q6485" s="50">
        <v>143.179</v>
      </c>
      <c r="R6485" s="50">
        <v>142.952</v>
      </c>
      <c r="S6485" s="50">
        <v>148.72</v>
      </c>
      <c r="T6485" s="50">
        <v>151.90199999999999</v>
      </c>
      <c r="U6485" s="50">
        <v>168.11600000000001</v>
      </c>
      <c r="V6485" s="50">
        <v>169.79300000000001</v>
      </c>
      <c r="W6485" s="50" t="s">
        <v>311</v>
      </c>
      <c r="X6485" s="50">
        <v>163.08500000000001</v>
      </c>
      <c r="Y6485" s="50">
        <v>136.52799999999999</v>
      </c>
      <c r="Z6485" s="50">
        <v>89.316000000000003</v>
      </c>
      <c r="AA6485" s="50">
        <v>46.518999999999998</v>
      </c>
      <c r="AB6485" s="50">
        <v>18.609000000000002</v>
      </c>
      <c r="AC6485" s="50" t="str">
        <f t="shared" si="413"/>
        <v>Puerto Rico-2080</v>
      </c>
      <c r="AD6485" s="51">
        <f t="shared" si="414"/>
        <v>1272.1949999999999</v>
      </c>
      <c r="AE6485" s="15">
        <f t="shared" si="415"/>
        <v>0.98314173534717564</v>
      </c>
      <c r="AF6485">
        <f t="shared" si="416"/>
        <v>0.59773474977439323</v>
      </c>
    </row>
    <row r="6486" spans="1:32" x14ac:dyDescent="0.25">
      <c r="A6486" s="59">
        <v>6469</v>
      </c>
      <c r="B6486" s="60" t="s">
        <v>309</v>
      </c>
      <c r="C6486" s="61" t="s">
        <v>385</v>
      </c>
      <c r="D6486" s="62"/>
      <c r="E6486" s="62">
        <v>662</v>
      </c>
      <c r="F6486" s="62">
        <v>2080</v>
      </c>
      <c r="G6486" s="50">
        <v>5.9539999999999997</v>
      </c>
      <c r="H6486" s="50">
        <v>6.056</v>
      </c>
      <c r="I6486" s="50">
        <v>6.4370000000000003</v>
      </c>
      <c r="J6486" s="50">
        <v>6.8849999999999998</v>
      </c>
      <c r="K6486" s="50">
        <v>6.9169999999999998</v>
      </c>
      <c r="L6486" s="50">
        <v>6.94</v>
      </c>
      <c r="M6486" s="50">
        <v>6.9560000000000004</v>
      </c>
      <c r="N6486" s="50">
        <v>7.3529999999999998</v>
      </c>
      <c r="O6486" s="50">
        <v>7.798</v>
      </c>
      <c r="P6486" s="50">
        <v>8.3979999999999997</v>
      </c>
      <c r="Q6486" s="50">
        <v>8.9559999999999995</v>
      </c>
      <c r="R6486" s="50">
        <v>9.3689999999999998</v>
      </c>
      <c r="S6486" s="50">
        <v>9.625</v>
      </c>
      <c r="T6486" s="50">
        <v>9.5730000000000004</v>
      </c>
      <c r="U6486" s="50">
        <v>9.2569999999999997</v>
      </c>
      <c r="V6486" s="50">
        <v>10.007</v>
      </c>
      <c r="W6486" s="50" t="s">
        <v>311</v>
      </c>
      <c r="X6486" s="50">
        <v>10.06</v>
      </c>
      <c r="Y6486" s="50">
        <v>7.97</v>
      </c>
      <c r="Z6486" s="50">
        <v>4.3179999999999996</v>
      </c>
      <c r="AA6486" s="50">
        <v>2.077</v>
      </c>
      <c r="AB6486" s="50">
        <v>0.72</v>
      </c>
      <c r="AC6486" s="50" t="str">
        <f t="shared" si="413"/>
        <v>Saint Lucia-2080</v>
      </c>
      <c r="AD6486" s="51">
        <f t="shared" si="414"/>
        <v>79.197000000000003</v>
      </c>
      <c r="AE6486" s="15">
        <f t="shared" si="415"/>
        <v>0.91454221750823894</v>
      </c>
      <c r="AF6486">
        <f t="shared" si="416"/>
        <v>0.55284502888042264</v>
      </c>
    </row>
    <row r="6487" spans="1:32" x14ac:dyDescent="0.25">
      <c r="A6487" s="59">
        <v>6470</v>
      </c>
      <c r="B6487" s="60" t="s">
        <v>309</v>
      </c>
      <c r="C6487" s="61" t="s">
        <v>386</v>
      </c>
      <c r="D6487" s="62"/>
      <c r="E6487" s="62">
        <v>670</v>
      </c>
      <c r="F6487" s="62">
        <v>2080</v>
      </c>
      <c r="G6487" s="50">
        <v>4.0990000000000002</v>
      </c>
      <c r="H6487" s="50">
        <v>4.3</v>
      </c>
      <c r="I6487" s="50">
        <v>4.4850000000000003</v>
      </c>
      <c r="J6487" s="50">
        <v>4.4850000000000003</v>
      </c>
      <c r="K6487" s="50">
        <v>4.4829999999999997</v>
      </c>
      <c r="L6487" s="50">
        <v>4.5679999999999996</v>
      </c>
      <c r="M6487" s="50">
        <v>4.7729999999999997</v>
      </c>
      <c r="N6487" s="50">
        <v>5.0330000000000004</v>
      </c>
      <c r="O6487" s="50">
        <v>5.2910000000000004</v>
      </c>
      <c r="P6487" s="50">
        <v>5.5270000000000001</v>
      </c>
      <c r="Q6487" s="50">
        <v>5.8159999999999998</v>
      </c>
      <c r="R6487" s="50">
        <v>6.1349999999999998</v>
      </c>
      <c r="S6487" s="50">
        <v>6.3609999999999998</v>
      </c>
      <c r="T6487" s="50">
        <v>6.31</v>
      </c>
      <c r="U6487" s="50">
        <v>6.0490000000000004</v>
      </c>
      <c r="V6487" s="50">
        <v>5.0970000000000004</v>
      </c>
      <c r="W6487" s="50" t="s">
        <v>311</v>
      </c>
      <c r="X6487" s="50">
        <v>4.1840000000000002</v>
      </c>
      <c r="Y6487" s="50">
        <v>2.758</v>
      </c>
      <c r="Z6487" s="50">
        <v>1.355</v>
      </c>
      <c r="AA6487" s="50">
        <v>0.47099999999999997</v>
      </c>
      <c r="AB6487" s="50">
        <v>0.1</v>
      </c>
      <c r="AC6487" s="50" t="str">
        <f t="shared" si="413"/>
        <v>Saint Vincent and the Grenadines-2080</v>
      </c>
      <c r="AD6487" s="51">
        <f t="shared" si="414"/>
        <v>52.471999999999994</v>
      </c>
      <c r="AE6487" s="15">
        <f t="shared" si="415"/>
        <v>0.74721756365299596</v>
      </c>
      <c r="AF6487">
        <f t="shared" si="416"/>
        <v>0.40277862782300022</v>
      </c>
    </row>
    <row r="6488" spans="1:32" x14ac:dyDescent="0.25">
      <c r="A6488" s="59">
        <v>6471</v>
      </c>
      <c r="B6488" s="60" t="s">
        <v>309</v>
      </c>
      <c r="C6488" s="61" t="s">
        <v>387</v>
      </c>
      <c r="D6488" s="62"/>
      <c r="E6488" s="62">
        <v>882</v>
      </c>
      <c r="F6488" s="62">
        <v>2080</v>
      </c>
      <c r="G6488" s="50">
        <v>17.981999999999999</v>
      </c>
      <c r="H6488" s="50">
        <v>18.954000000000001</v>
      </c>
      <c r="I6488" s="50">
        <v>19.66</v>
      </c>
      <c r="J6488" s="50">
        <v>19.154</v>
      </c>
      <c r="K6488" s="50">
        <v>17.791</v>
      </c>
      <c r="L6488" s="50">
        <v>16.684000000000001</v>
      </c>
      <c r="M6488" s="50">
        <v>16.509</v>
      </c>
      <c r="N6488" s="50">
        <v>16.827000000000002</v>
      </c>
      <c r="O6488" s="50">
        <v>16.777999999999999</v>
      </c>
      <c r="P6488" s="50">
        <v>15.797000000000001</v>
      </c>
      <c r="Q6488" s="50">
        <v>14.227</v>
      </c>
      <c r="R6488" s="50">
        <v>13.11</v>
      </c>
      <c r="S6488" s="50">
        <v>12.749000000000001</v>
      </c>
      <c r="T6488" s="50">
        <v>13.340999999999999</v>
      </c>
      <c r="U6488" s="50">
        <v>13.278</v>
      </c>
      <c r="V6488" s="50">
        <v>9.798</v>
      </c>
      <c r="W6488" s="50" t="s">
        <v>311</v>
      </c>
      <c r="X6488" s="50">
        <v>7.5339999999999998</v>
      </c>
      <c r="Y6488" s="50">
        <v>4.9089999999999998</v>
      </c>
      <c r="Z6488" s="50">
        <v>2.3090000000000002</v>
      </c>
      <c r="AA6488" s="50">
        <v>1.1479999999999999</v>
      </c>
      <c r="AB6488" s="50">
        <v>0.47</v>
      </c>
      <c r="AC6488" s="50" t="str">
        <f t="shared" si="413"/>
        <v>Samoa-2080</v>
      </c>
      <c r="AD6488" s="51">
        <f t="shared" si="414"/>
        <v>159.626</v>
      </c>
      <c r="AE6488" s="15">
        <f t="shared" si="415"/>
        <v>0.6852455113828575</v>
      </c>
      <c r="AF6488">
        <f t="shared" si="416"/>
        <v>0.24413334443303641</v>
      </c>
    </row>
    <row r="6489" spans="1:32" x14ac:dyDescent="0.25">
      <c r="A6489" s="59">
        <v>6472</v>
      </c>
      <c r="B6489" s="60" t="s">
        <v>309</v>
      </c>
      <c r="C6489" s="61" t="s">
        <v>388</v>
      </c>
      <c r="D6489" s="62"/>
      <c r="E6489" s="62">
        <v>678</v>
      </c>
      <c r="F6489" s="62">
        <v>2080</v>
      </c>
      <c r="G6489" s="50">
        <v>45.247999999999998</v>
      </c>
      <c r="H6489" s="50">
        <v>44.863999999999997</v>
      </c>
      <c r="I6489" s="50">
        <v>44.311</v>
      </c>
      <c r="J6489" s="50">
        <v>43.216999999999999</v>
      </c>
      <c r="K6489" s="50">
        <v>41.601999999999997</v>
      </c>
      <c r="L6489" s="50">
        <v>39.875999999999998</v>
      </c>
      <c r="M6489" s="50">
        <v>38.073999999999998</v>
      </c>
      <c r="N6489" s="50">
        <v>36.213999999999999</v>
      </c>
      <c r="O6489" s="50">
        <v>34.119999999999997</v>
      </c>
      <c r="P6489" s="50">
        <v>31.774999999999999</v>
      </c>
      <c r="Q6489" s="50">
        <v>28.963999999999999</v>
      </c>
      <c r="R6489" s="50">
        <v>25.844999999999999</v>
      </c>
      <c r="S6489" s="50">
        <v>22.818999999999999</v>
      </c>
      <c r="T6489" s="50">
        <v>19.835000000000001</v>
      </c>
      <c r="U6489" s="50">
        <v>15.923999999999999</v>
      </c>
      <c r="V6489" s="50">
        <v>11.206</v>
      </c>
      <c r="W6489" s="50" t="s">
        <v>311</v>
      </c>
      <c r="X6489" s="50">
        <v>6.1390000000000002</v>
      </c>
      <c r="Y6489" s="50">
        <v>2.7570000000000001</v>
      </c>
      <c r="Z6489" s="50">
        <v>1.01</v>
      </c>
      <c r="AA6489" s="50">
        <v>0.17399999999999999</v>
      </c>
      <c r="AB6489" s="50">
        <v>2.3E-2</v>
      </c>
      <c r="AC6489" s="50" t="str">
        <f t="shared" si="413"/>
        <v>Sao Tome and Principe-2080</v>
      </c>
      <c r="AD6489" s="51">
        <f t="shared" si="414"/>
        <v>342.50600000000003</v>
      </c>
      <c r="AE6489" s="15">
        <f t="shared" si="415"/>
        <v>0.55908801597636248</v>
      </c>
      <c r="AF6489">
        <f t="shared" si="416"/>
        <v>0.1196572236119003</v>
      </c>
    </row>
    <row r="6490" spans="1:32" x14ac:dyDescent="0.25">
      <c r="A6490" s="59">
        <v>6473</v>
      </c>
      <c r="B6490" s="60" t="s">
        <v>309</v>
      </c>
      <c r="C6490" s="61" t="s">
        <v>389</v>
      </c>
      <c r="D6490" s="62"/>
      <c r="E6490" s="62">
        <v>690</v>
      </c>
      <c r="F6490" s="62">
        <v>2080</v>
      </c>
      <c r="G6490" s="50">
        <v>4.508</v>
      </c>
      <c r="H6490" s="50">
        <v>4.6429999999999998</v>
      </c>
      <c r="I6490" s="50">
        <v>4.71</v>
      </c>
      <c r="J6490" s="50">
        <v>4.7190000000000003</v>
      </c>
      <c r="K6490" s="50">
        <v>4.7469999999999999</v>
      </c>
      <c r="L6490" s="50">
        <v>4.9029999999999996</v>
      </c>
      <c r="M6490" s="50">
        <v>5.15</v>
      </c>
      <c r="N6490" s="50">
        <v>5.3</v>
      </c>
      <c r="O6490" s="50">
        <v>5.218</v>
      </c>
      <c r="P6490" s="50">
        <v>5.0049999999999999</v>
      </c>
      <c r="Q6490" s="50">
        <v>4.9160000000000004</v>
      </c>
      <c r="R6490" s="50">
        <v>5.1680000000000001</v>
      </c>
      <c r="S6490" s="50">
        <v>5.7359999999999998</v>
      </c>
      <c r="T6490" s="50">
        <v>5.9249999999999998</v>
      </c>
      <c r="U6490" s="50">
        <v>4.6929999999999996</v>
      </c>
      <c r="V6490" s="50">
        <v>3.472</v>
      </c>
      <c r="W6490" s="50" t="s">
        <v>311</v>
      </c>
      <c r="X6490" s="50">
        <v>2.8410000000000002</v>
      </c>
      <c r="Y6490" s="50">
        <v>2.3340000000000001</v>
      </c>
      <c r="Z6490" s="50">
        <v>1.4350000000000001</v>
      </c>
      <c r="AA6490" s="50">
        <v>0.628</v>
      </c>
      <c r="AB6490" s="50">
        <v>0.154</v>
      </c>
      <c r="AC6490" s="50" t="str">
        <f t="shared" si="413"/>
        <v>Seychelles-2080</v>
      </c>
      <c r="AD6490" s="51">
        <f t="shared" si="414"/>
        <v>50.861999999999995</v>
      </c>
      <c r="AE6490" s="15">
        <f t="shared" si="415"/>
        <v>0.69488026424442639</v>
      </c>
      <c r="AF6490">
        <f t="shared" si="416"/>
        <v>0.33190674103487161</v>
      </c>
    </row>
    <row r="6491" spans="1:32" x14ac:dyDescent="0.25">
      <c r="A6491" s="59">
        <v>6474</v>
      </c>
      <c r="B6491" s="60" t="s">
        <v>309</v>
      </c>
      <c r="C6491" s="61" t="s">
        <v>244</v>
      </c>
      <c r="D6491" s="62"/>
      <c r="E6491" s="62">
        <v>702</v>
      </c>
      <c r="F6491" s="62">
        <v>2080</v>
      </c>
      <c r="G6491" s="50">
        <v>197.86500000000001</v>
      </c>
      <c r="H6491" s="50">
        <v>209.25200000000001</v>
      </c>
      <c r="I6491" s="50">
        <v>222.80799999999999</v>
      </c>
      <c r="J6491" s="50">
        <v>236.691</v>
      </c>
      <c r="K6491" s="50">
        <v>249.12299999999999</v>
      </c>
      <c r="L6491" s="50">
        <v>261.33999999999997</v>
      </c>
      <c r="M6491" s="50">
        <v>275.26900000000001</v>
      </c>
      <c r="N6491" s="50">
        <v>292.14100000000002</v>
      </c>
      <c r="O6491" s="50">
        <v>311.72199999999998</v>
      </c>
      <c r="P6491" s="50">
        <v>333.04500000000002</v>
      </c>
      <c r="Q6491" s="50">
        <v>351.04700000000003</v>
      </c>
      <c r="R6491" s="50">
        <v>361.553</v>
      </c>
      <c r="S6491" s="50">
        <v>373.21800000000002</v>
      </c>
      <c r="T6491" s="50">
        <v>381.65699999999998</v>
      </c>
      <c r="U6491" s="50">
        <v>385.88200000000001</v>
      </c>
      <c r="V6491" s="50">
        <v>390.476</v>
      </c>
      <c r="W6491" s="50" t="s">
        <v>311</v>
      </c>
      <c r="X6491" s="50">
        <v>381.66</v>
      </c>
      <c r="Y6491" s="50">
        <v>332.40699999999998</v>
      </c>
      <c r="Z6491" s="50">
        <v>226.15100000000001</v>
      </c>
      <c r="AA6491" s="50">
        <v>133.79599999999999</v>
      </c>
      <c r="AB6491" s="50">
        <v>58.027999999999999</v>
      </c>
      <c r="AC6491" s="50" t="str">
        <f t="shared" si="413"/>
        <v>Singapore-2080</v>
      </c>
      <c r="AD6491" s="51">
        <f t="shared" si="414"/>
        <v>3045.1489999999999</v>
      </c>
      <c r="AE6491" s="15">
        <f t="shared" si="415"/>
        <v>0.95889626418937124</v>
      </c>
      <c r="AF6491">
        <f t="shared" si="416"/>
        <v>0.62313221448057898</v>
      </c>
    </row>
    <row r="6492" spans="1:32" x14ac:dyDescent="0.25">
      <c r="A6492" s="59">
        <v>6475</v>
      </c>
      <c r="B6492" s="60" t="s">
        <v>309</v>
      </c>
      <c r="C6492" s="61" t="s">
        <v>390</v>
      </c>
      <c r="D6492" s="62"/>
      <c r="E6492" s="62">
        <v>90</v>
      </c>
      <c r="F6492" s="62">
        <v>2080</v>
      </c>
      <c r="G6492" s="50">
        <v>93.936999999999998</v>
      </c>
      <c r="H6492" s="50">
        <v>95.355000000000004</v>
      </c>
      <c r="I6492" s="50">
        <v>96.376999999999995</v>
      </c>
      <c r="J6492" s="50">
        <v>96.341999999999999</v>
      </c>
      <c r="K6492" s="50">
        <v>94.855000000000004</v>
      </c>
      <c r="L6492" s="50">
        <v>92.978999999999999</v>
      </c>
      <c r="M6492" s="50">
        <v>91.126000000000005</v>
      </c>
      <c r="N6492" s="50">
        <v>89.435000000000002</v>
      </c>
      <c r="O6492" s="50">
        <v>86.792000000000002</v>
      </c>
      <c r="P6492" s="50">
        <v>82.772000000000006</v>
      </c>
      <c r="Q6492" s="50">
        <v>77.471000000000004</v>
      </c>
      <c r="R6492" s="50">
        <v>71.924999999999997</v>
      </c>
      <c r="S6492" s="50">
        <v>67.108999999999995</v>
      </c>
      <c r="T6492" s="50">
        <v>62.734000000000002</v>
      </c>
      <c r="U6492" s="50">
        <v>54.747999999999998</v>
      </c>
      <c r="V6492" s="50">
        <v>41.807000000000002</v>
      </c>
      <c r="W6492" s="50" t="s">
        <v>311</v>
      </c>
      <c r="X6492" s="50">
        <v>27.98</v>
      </c>
      <c r="Y6492" s="50">
        <v>14.513999999999999</v>
      </c>
      <c r="Z6492" s="50">
        <v>5.6310000000000002</v>
      </c>
      <c r="AA6492" s="50">
        <v>1.613</v>
      </c>
      <c r="AB6492" s="50">
        <v>0.26700000000000002</v>
      </c>
      <c r="AC6492" s="50" t="str">
        <f t="shared" si="413"/>
        <v>Solomon Islands-2080</v>
      </c>
      <c r="AD6492" s="51">
        <f t="shared" si="414"/>
        <v>850.80600000000004</v>
      </c>
      <c r="AE6492" s="15">
        <f t="shared" si="415"/>
        <v>0.58175776851597183</v>
      </c>
      <c r="AF6492">
        <f t="shared" si="416"/>
        <v>0.18416067225411908</v>
      </c>
    </row>
    <row r="6493" spans="1:32" x14ac:dyDescent="0.25">
      <c r="A6493" s="59">
        <v>6476</v>
      </c>
      <c r="B6493" s="60" t="s">
        <v>309</v>
      </c>
      <c r="C6493" s="61" t="s">
        <v>391</v>
      </c>
      <c r="D6493" s="62"/>
      <c r="E6493" s="62">
        <v>740</v>
      </c>
      <c r="F6493" s="62">
        <v>2080</v>
      </c>
      <c r="G6493" s="50">
        <v>32.609000000000002</v>
      </c>
      <c r="H6493" s="50">
        <v>33.554000000000002</v>
      </c>
      <c r="I6493" s="50">
        <v>34.685000000000002</v>
      </c>
      <c r="J6493" s="50">
        <v>35.555999999999997</v>
      </c>
      <c r="K6493" s="50">
        <v>36.137999999999998</v>
      </c>
      <c r="L6493" s="50">
        <v>36.686</v>
      </c>
      <c r="M6493" s="50">
        <v>37.225000000000001</v>
      </c>
      <c r="N6493" s="50">
        <v>37.862000000000002</v>
      </c>
      <c r="O6493" s="50">
        <v>38.558</v>
      </c>
      <c r="P6493" s="50">
        <v>39.337000000000003</v>
      </c>
      <c r="Q6493" s="50">
        <v>39.930999999999997</v>
      </c>
      <c r="R6493" s="50">
        <v>39.965000000000003</v>
      </c>
      <c r="S6493" s="50">
        <v>39.143000000000001</v>
      </c>
      <c r="T6493" s="50">
        <v>37.079000000000001</v>
      </c>
      <c r="U6493" s="50">
        <v>32.722999999999999</v>
      </c>
      <c r="V6493" s="50">
        <v>27.344999999999999</v>
      </c>
      <c r="W6493" s="50" t="s">
        <v>311</v>
      </c>
      <c r="X6493" s="50">
        <v>20.701000000000001</v>
      </c>
      <c r="Y6493" s="50">
        <v>12.802</v>
      </c>
      <c r="Z6493" s="50">
        <v>5.6630000000000003</v>
      </c>
      <c r="AA6493" s="50">
        <v>1.7909999999999999</v>
      </c>
      <c r="AB6493" s="50">
        <v>0.35399999999999998</v>
      </c>
      <c r="AC6493" s="50" t="str">
        <f t="shared" si="413"/>
        <v>Suriname-2080</v>
      </c>
      <c r="AD6493" s="51">
        <f t="shared" si="414"/>
        <v>380.40099999999995</v>
      </c>
      <c r="AE6493" s="15">
        <f t="shared" si="415"/>
        <v>0.62908877736914481</v>
      </c>
      <c r="AF6493">
        <f t="shared" si="416"/>
        <v>0.28770553289461381</v>
      </c>
    </row>
    <row r="6494" spans="1:32" x14ac:dyDescent="0.25">
      <c r="A6494" s="59">
        <v>6477</v>
      </c>
      <c r="B6494" s="60" t="s">
        <v>309</v>
      </c>
      <c r="C6494" s="61" t="s">
        <v>392</v>
      </c>
      <c r="D6494" s="62"/>
      <c r="E6494" s="62">
        <v>626</v>
      </c>
      <c r="F6494" s="62">
        <v>2080</v>
      </c>
      <c r="G6494" s="50">
        <v>266.20299999999997</v>
      </c>
      <c r="H6494" s="50">
        <v>269.471</v>
      </c>
      <c r="I6494" s="50">
        <v>273.322</v>
      </c>
      <c r="J6494" s="50">
        <v>273.48899999999998</v>
      </c>
      <c r="K6494" s="50">
        <v>267.06200000000001</v>
      </c>
      <c r="L6494" s="50">
        <v>256.93</v>
      </c>
      <c r="M6494" s="50">
        <v>245.61600000000001</v>
      </c>
      <c r="N6494" s="50">
        <v>235.44</v>
      </c>
      <c r="O6494" s="50">
        <v>224.648</v>
      </c>
      <c r="P6494" s="50">
        <v>212.14400000000001</v>
      </c>
      <c r="Q6494" s="50">
        <v>195.66900000000001</v>
      </c>
      <c r="R6494" s="50">
        <v>174.30500000000001</v>
      </c>
      <c r="S6494" s="50">
        <v>150.93899999999999</v>
      </c>
      <c r="T6494" s="50">
        <v>131.20500000000001</v>
      </c>
      <c r="U6494" s="50">
        <v>103.982</v>
      </c>
      <c r="V6494" s="50">
        <v>72.552999999999997</v>
      </c>
      <c r="W6494" s="50" t="s">
        <v>311</v>
      </c>
      <c r="X6494" s="50">
        <v>53.219000000000001</v>
      </c>
      <c r="Y6494" s="50">
        <v>20.734999999999999</v>
      </c>
      <c r="Z6494" s="50">
        <v>6.8319999999999999</v>
      </c>
      <c r="AA6494" s="50">
        <v>1.7390000000000001</v>
      </c>
      <c r="AB6494" s="50">
        <v>0.16500000000000001</v>
      </c>
      <c r="AC6494" s="50" t="str">
        <f t="shared" si="413"/>
        <v>Timor-Leste-2080</v>
      </c>
      <c r="AD6494" s="51">
        <f t="shared" si="414"/>
        <v>2236.2419999999997</v>
      </c>
      <c r="AE6494" s="15">
        <f t="shared" si="415"/>
        <v>0.53635787182245931</v>
      </c>
      <c r="AF6494">
        <f t="shared" si="416"/>
        <v>0.12821001182830377</v>
      </c>
    </row>
    <row r="6495" spans="1:32" x14ac:dyDescent="0.25">
      <c r="A6495" s="59">
        <v>6478</v>
      </c>
      <c r="B6495" s="60" t="s">
        <v>309</v>
      </c>
      <c r="C6495" s="61" t="s">
        <v>393</v>
      </c>
      <c r="D6495" s="62"/>
      <c r="E6495" s="62">
        <v>776</v>
      </c>
      <c r="F6495" s="62">
        <v>2080</v>
      </c>
      <c r="G6495" s="50">
        <v>10.775</v>
      </c>
      <c r="H6495" s="50">
        <v>11.254</v>
      </c>
      <c r="I6495" s="50">
        <v>11.688000000000001</v>
      </c>
      <c r="J6495" s="50">
        <v>11.638</v>
      </c>
      <c r="K6495" s="50">
        <v>10.986000000000001</v>
      </c>
      <c r="L6495" s="50">
        <v>10.204000000000001</v>
      </c>
      <c r="M6495" s="50">
        <v>9.8770000000000007</v>
      </c>
      <c r="N6495" s="50">
        <v>9.9710000000000001</v>
      </c>
      <c r="O6495" s="50">
        <v>10.012</v>
      </c>
      <c r="P6495" s="50">
        <v>9.5820000000000007</v>
      </c>
      <c r="Q6495" s="50">
        <v>8.7100000000000009</v>
      </c>
      <c r="R6495" s="50">
        <v>7.7119999999999997</v>
      </c>
      <c r="S6495" s="50">
        <v>7.085</v>
      </c>
      <c r="T6495" s="50">
        <v>7.1280000000000001</v>
      </c>
      <c r="U6495" s="50">
        <v>6.9029999999999996</v>
      </c>
      <c r="V6495" s="50">
        <v>5.6189999999999998</v>
      </c>
      <c r="W6495" s="50" t="s">
        <v>311</v>
      </c>
      <c r="X6495" s="50">
        <v>3.8340000000000001</v>
      </c>
      <c r="Y6495" s="50">
        <v>2.238</v>
      </c>
      <c r="Z6495" s="50">
        <v>0.83099999999999996</v>
      </c>
      <c r="AA6495" s="50">
        <v>0.371</v>
      </c>
      <c r="AB6495" s="50">
        <v>0.11</v>
      </c>
      <c r="AC6495" s="50" t="str">
        <f t="shared" si="413"/>
        <v>Tonga-2080</v>
      </c>
      <c r="AD6495" s="51">
        <f t="shared" si="414"/>
        <v>95.777000000000015</v>
      </c>
      <c r="AE6495" s="15">
        <f t="shared" si="415"/>
        <v>0.63429633419296905</v>
      </c>
      <c r="AF6495">
        <f t="shared" si="416"/>
        <v>0.20876642933263315</v>
      </c>
    </row>
    <row r="6496" spans="1:32" x14ac:dyDescent="0.25">
      <c r="A6496" s="59">
        <v>6479</v>
      </c>
      <c r="B6496" s="60" t="s">
        <v>309</v>
      </c>
      <c r="C6496" s="61" t="s">
        <v>394</v>
      </c>
      <c r="D6496" s="62"/>
      <c r="E6496" s="62">
        <v>780</v>
      </c>
      <c r="F6496" s="62">
        <v>2080</v>
      </c>
      <c r="G6496" s="50">
        <v>55.34</v>
      </c>
      <c r="H6496" s="50">
        <v>56.658000000000001</v>
      </c>
      <c r="I6496" s="50">
        <v>57.768999999999998</v>
      </c>
      <c r="J6496" s="50">
        <v>58.061</v>
      </c>
      <c r="K6496" s="50">
        <v>58.691000000000003</v>
      </c>
      <c r="L6496" s="50">
        <v>60.865000000000002</v>
      </c>
      <c r="M6496" s="50">
        <v>64.539000000000001</v>
      </c>
      <c r="N6496" s="50">
        <v>67.385000000000005</v>
      </c>
      <c r="O6496" s="50">
        <v>67.795000000000002</v>
      </c>
      <c r="P6496" s="50">
        <v>66.421999999999997</v>
      </c>
      <c r="Q6496" s="50">
        <v>66.015000000000001</v>
      </c>
      <c r="R6496" s="50">
        <v>68.510000000000005</v>
      </c>
      <c r="S6496" s="50">
        <v>72.626000000000005</v>
      </c>
      <c r="T6496" s="50">
        <v>74.381</v>
      </c>
      <c r="U6496" s="50">
        <v>65.918000000000006</v>
      </c>
      <c r="V6496" s="50">
        <v>50.164999999999999</v>
      </c>
      <c r="W6496" s="50" t="s">
        <v>311</v>
      </c>
      <c r="X6496" s="50">
        <v>34.494</v>
      </c>
      <c r="Y6496" s="50">
        <v>24.074999999999999</v>
      </c>
      <c r="Z6496" s="50">
        <v>13.955</v>
      </c>
      <c r="AA6496" s="50">
        <v>5</v>
      </c>
      <c r="AB6496" s="50">
        <v>0.84599999999999997</v>
      </c>
      <c r="AC6496" s="50" t="str">
        <f t="shared" si="413"/>
        <v>Trinidad and Tobago-2080</v>
      </c>
      <c r="AD6496" s="51">
        <f t="shared" si="414"/>
        <v>650.90899999999999</v>
      </c>
      <c r="AE6496" s="15">
        <f t="shared" si="415"/>
        <v>0.67382844606542547</v>
      </c>
      <c r="AF6496">
        <f t="shared" si="416"/>
        <v>0.32757629076517408</v>
      </c>
    </row>
    <row r="6497" spans="1:32" x14ac:dyDescent="0.25">
      <c r="A6497" s="59">
        <v>6480</v>
      </c>
      <c r="B6497" s="60" t="s">
        <v>309</v>
      </c>
      <c r="C6497" s="61" t="s">
        <v>395</v>
      </c>
      <c r="D6497" s="62"/>
      <c r="E6497" s="62">
        <v>850</v>
      </c>
      <c r="F6497" s="62">
        <v>2080</v>
      </c>
      <c r="G6497" s="50">
        <v>2.8460000000000001</v>
      </c>
      <c r="H6497" s="50">
        <v>3.0430000000000001</v>
      </c>
      <c r="I6497" s="50">
        <v>3.2589999999999999</v>
      </c>
      <c r="J6497" s="50">
        <v>3.331</v>
      </c>
      <c r="K6497" s="50">
        <v>3.2480000000000002</v>
      </c>
      <c r="L6497" s="50">
        <v>3.1859999999999999</v>
      </c>
      <c r="M6497" s="50">
        <v>3.23</v>
      </c>
      <c r="N6497" s="50">
        <v>3.4049999999999998</v>
      </c>
      <c r="O6497" s="50">
        <v>3.6080000000000001</v>
      </c>
      <c r="P6497" s="50">
        <v>3.7930000000000001</v>
      </c>
      <c r="Q6497" s="50">
        <v>3.8919999999999999</v>
      </c>
      <c r="R6497" s="50">
        <v>4.0170000000000003</v>
      </c>
      <c r="S6497" s="50">
        <v>4.3079999999999998</v>
      </c>
      <c r="T6497" s="50">
        <v>4.7119999999999997</v>
      </c>
      <c r="U6497" s="50">
        <v>4.8879999999999999</v>
      </c>
      <c r="V6497" s="50">
        <v>4.2949999999999999</v>
      </c>
      <c r="W6497" s="50" t="s">
        <v>311</v>
      </c>
      <c r="X6497" s="50">
        <v>3.859</v>
      </c>
      <c r="Y6497" s="50">
        <v>3.1080000000000001</v>
      </c>
      <c r="Z6497" s="50">
        <v>1.5429999999999999</v>
      </c>
      <c r="AA6497" s="50">
        <v>0.83899999999999997</v>
      </c>
      <c r="AB6497" s="50">
        <v>0.33800000000000002</v>
      </c>
      <c r="AC6497" s="50" t="str">
        <f t="shared" si="413"/>
        <v>United States Virgin Islands-2080</v>
      </c>
      <c r="AD6497" s="51">
        <f t="shared" si="414"/>
        <v>36.018000000000001</v>
      </c>
      <c r="AE6497" s="15">
        <f t="shared" si="415"/>
        <v>0.9087123105114111</v>
      </c>
      <c r="AF6497">
        <f t="shared" si="416"/>
        <v>0.52211840765177331</v>
      </c>
    </row>
    <row r="6498" spans="1:32" x14ac:dyDescent="0.25">
      <c r="A6498" s="59">
        <v>6481</v>
      </c>
      <c r="B6498" s="60" t="s">
        <v>309</v>
      </c>
      <c r="C6498" s="61" t="s">
        <v>396</v>
      </c>
      <c r="D6498" s="62"/>
      <c r="E6498" s="62">
        <v>548</v>
      </c>
      <c r="F6498" s="62">
        <v>2080</v>
      </c>
      <c r="G6498" s="50">
        <v>42.344000000000001</v>
      </c>
      <c r="H6498" s="50">
        <v>42.569000000000003</v>
      </c>
      <c r="I6498" s="50">
        <v>42.762999999999998</v>
      </c>
      <c r="J6498" s="50">
        <v>41.759</v>
      </c>
      <c r="K6498" s="50">
        <v>41.960999999999999</v>
      </c>
      <c r="L6498" s="50">
        <v>41.719000000000001</v>
      </c>
      <c r="M6498" s="50">
        <v>41.316000000000003</v>
      </c>
      <c r="N6498" s="50">
        <v>40.661999999999999</v>
      </c>
      <c r="O6498" s="50">
        <v>39.337000000000003</v>
      </c>
      <c r="P6498" s="50">
        <v>38.168999999999997</v>
      </c>
      <c r="Q6498" s="50">
        <v>36.222000000000001</v>
      </c>
      <c r="R6498" s="50">
        <v>34.558999999999997</v>
      </c>
      <c r="S6498" s="50">
        <v>32.195</v>
      </c>
      <c r="T6498" s="50">
        <v>29.42</v>
      </c>
      <c r="U6498" s="50">
        <v>26.59</v>
      </c>
      <c r="V6498" s="50">
        <v>19.640999999999998</v>
      </c>
      <c r="W6498" s="50" t="s">
        <v>311</v>
      </c>
      <c r="X6498" s="50">
        <v>14.618</v>
      </c>
      <c r="Y6498" s="50">
        <v>8.1020000000000003</v>
      </c>
      <c r="Z6498" s="50">
        <v>3.8759999999999999</v>
      </c>
      <c r="AA6498" s="50">
        <v>1.0169999999999999</v>
      </c>
      <c r="AB6498" s="50">
        <v>0.151</v>
      </c>
      <c r="AC6498" s="50" t="str">
        <f t="shared" si="413"/>
        <v>Vanuatu-2080</v>
      </c>
      <c r="AD6498" s="51">
        <f t="shared" si="414"/>
        <v>387.89899999999994</v>
      </c>
      <c r="AE6498" s="15">
        <f t="shared" si="415"/>
        <v>0.59575044019190571</v>
      </c>
      <c r="AF6498">
        <f t="shared" si="416"/>
        <v>0.20058187460602239</v>
      </c>
    </row>
    <row r="6499" spans="1:32" x14ac:dyDescent="0.25">
      <c r="A6499" s="45">
        <v>6482</v>
      </c>
      <c r="B6499" s="46" t="s">
        <v>309</v>
      </c>
      <c r="C6499" s="47" t="s">
        <v>397</v>
      </c>
      <c r="D6499" s="48"/>
      <c r="E6499" s="48">
        <v>1638</v>
      </c>
      <c r="F6499" s="48">
        <v>2080</v>
      </c>
      <c r="G6499" s="49">
        <v>576775.94999999995</v>
      </c>
      <c r="H6499" s="49">
        <v>579985.16700000002</v>
      </c>
      <c r="I6499" s="49">
        <v>582209.18900000001</v>
      </c>
      <c r="J6499" s="49">
        <v>584132.62699999998</v>
      </c>
      <c r="K6499" s="49">
        <v>586715.39800000004</v>
      </c>
      <c r="L6499" s="49">
        <v>590226.82499999995</v>
      </c>
      <c r="M6499" s="49">
        <v>591334.31999999995</v>
      </c>
      <c r="N6499" s="49">
        <v>587526.73199999996</v>
      </c>
      <c r="O6499" s="49">
        <v>579093.76899999997</v>
      </c>
      <c r="P6499" s="49">
        <v>568882.87899999996</v>
      </c>
      <c r="Q6499" s="49">
        <v>558803.65800000005</v>
      </c>
      <c r="R6499" s="49">
        <v>548049.22600000002</v>
      </c>
      <c r="S6499" s="49">
        <v>532249.68999999994</v>
      </c>
      <c r="T6499" s="49">
        <v>500886.12</v>
      </c>
      <c r="U6499" s="49">
        <v>443966.79700000002</v>
      </c>
      <c r="V6499" s="49">
        <v>368297.69199999998</v>
      </c>
      <c r="W6499" s="49" t="s">
        <v>311</v>
      </c>
      <c r="X6499" s="49">
        <v>287922.52</v>
      </c>
      <c r="Y6499" s="49">
        <v>208703.15299999999</v>
      </c>
      <c r="Z6499" s="49">
        <v>122631.423</v>
      </c>
      <c r="AA6499" s="49">
        <v>45221.906999999999</v>
      </c>
      <c r="AB6499" s="49">
        <v>11937.751</v>
      </c>
      <c r="AC6499" s="50" t="str">
        <f t="shared" si="413"/>
        <v>COUNTRIES WITH ACCESS TO THE SEA-2080</v>
      </c>
      <c r="AD6499" s="51">
        <f t="shared" si="414"/>
        <v>5727015.1239999998</v>
      </c>
      <c r="AE6499" s="15">
        <f t="shared" si="415"/>
        <v>0.65104379651014876</v>
      </c>
      <c r="AF6499">
        <f t="shared" si="416"/>
        <v>0.26648422792327892</v>
      </c>
    </row>
    <row r="6500" spans="1:32" x14ac:dyDescent="0.25">
      <c r="A6500" s="59">
        <v>6483</v>
      </c>
      <c r="B6500" s="60" t="s">
        <v>309</v>
      </c>
      <c r="C6500" s="61" t="s">
        <v>398</v>
      </c>
      <c r="D6500" s="62"/>
      <c r="E6500" s="62">
        <v>8</v>
      </c>
      <c r="F6500" s="62">
        <v>2080</v>
      </c>
      <c r="G6500" s="50">
        <v>82.552999999999997</v>
      </c>
      <c r="H6500" s="50">
        <v>84.557000000000002</v>
      </c>
      <c r="I6500" s="50">
        <v>89.325000000000003</v>
      </c>
      <c r="J6500" s="50">
        <v>94.957999999999998</v>
      </c>
      <c r="K6500" s="50">
        <v>98.075000000000003</v>
      </c>
      <c r="L6500" s="50">
        <v>97.9</v>
      </c>
      <c r="M6500" s="50">
        <v>95.712000000000003</v>
      </c>
      <c r="N6500" s="50">
        <v>93.844999999999999</v>
      </c>
      <c r="O6500" s="50">
        <v>97.778999999999996</v>
      </c>
      <c r="P6500" s="50">
        <v>109.014</v>
      </c>
      <c r="Q6500" s="50">
        <v>120.751</v>
      </c>
      <c r="R6500" s="50">
        <v>126.23099999999999</v>
      </c>
      <c r="S6500" s="50">
        <v>125.861</v>
      </c>
      <c r="T6500" s="50">
        <v>126.15300000000001</v>
      </c>
      <c r="U6500" s="50">
        <v>111.17700000000001</v>
      </c>
      <c r="V6500" s="50">
        <v>134.691</v>
      </c>
      <c r="W6500" s="50" t="s">
        <v>311</v>
      </c>
      <c r="X6500" s="50">
        <v>158.16</v>
      </c>
      <c r="Y6500" s="50">
        <v>108.928</v>
      </c>
      <c r="Z6500" s="50">
        <v>60.723999999999997</v>
      </c>
      <c r="AA6500" s="50">
        <v>26.53</v>
      </c>
      <c r="AB6500" s="50">
        <v>5.8689999999999998</v>
      </c>
      <c r="AC6500" s="50" t="str">
        <f t="shared" si="413"/>
        <v>Albania-2080</v>
      </c>
      <c r="AD6500" s="51">
        <f t="shared" si="414"/>
        <v>1060.126</v>
      </c>
      <c r="AE6500" s="15">
        <f t="shared" si="415"/>
        <v>0.93259386148438961</v>
      </c>
      <c r="AF6500">
        <f t="shared" si="416"/>
        <v>0.55617020403915962</v>
      </c>
    </row>
    <row r="6501" spans="1:32" x14ac:dyDescent="0.25">
      <c r="A6501" s="59">
        <v>6484</v>
      </c>
      <c r="B6501" s="60" t="s">
        <v>309</v>
      </c>
      <c r="C6501" s="61" t="s">
        <v>399</v>
      </c>
      <c r="D6501" s="62"/>
      <c r="E6501" s="62">
        <v>12</v>
      </c>
      <c r="F6501" s="62">
        <v>2080</v>
      </c>
      <c r="G6501" s="50">
        <v>3402.587</v>
      </c>
      <c r="H6501" s="50">
        <v>3384.2109999999998</v>
      </c>
      <c r="I6501" s="50">
        <v>3348.5659999999998</v>
      </c>
      <c r="J6501" s="50">
        <v>3379.663</v>
      </c>
      <c r="K6501" s="50">
        <v>3527.8620000000001</v>
      </c>
      <c r="L6501" s="50">
        <v>3752.6149999999998</v>
      </c>
      <c r="M6501" s="50">
        <v>3882.4290000000001</v>
      </c>
      <c r="N6501" s="50">
        <v>3797.7310000000002</v>
      </c>
      <c r="O6501" s="50">
        <v>3600.223</v>
      </c>
      <c r="P6501" s="50">
        <v>3473.74</v>
      </c>
      <c r="Q6501" s="50">
        <v>3558.518</v>
      </c>
      <c r="R6501" s="50">
        <v>3835.7649999999999</v>
      </c>
      <c r="S6501" s="50">
        <v>4118.9269999999997</v>
      </c>
      <c r="T6501" s="50">
        <v>4253.7979999999998</v>
      </c>
      <c r="U6501" s="50">
        <v>3334.69</v>
      </c>
      <c r="V6501" s="50">
        <v>2319.317</v>
      </c>
      <c r="W6501" s="50" t="s">
        <v>311</v>
      </c>
      <c r="X6501" s="50">
        <v>2036.6030000000001</v>
      </c>
      <c r="Y6501" s="50">
        <v>1798.855</v>
      </c>
      <c r="Z6501" s="50">
        <v>1102.7819999999999</v>
      </c>
      <c r="AA6501" s="50">
        <v>426.88</v>
      </c>
      <c r="AB6501" s="50">
        <v>87.088999999999999</v>
      </c>
      <c r="AC6501" s="50" t="str">
        <f t="shared" si="413"/>
        <v>Algeria-2080</v>
      </c>
      <c r="AD6501" s="51">
        <f t="shared" si="414"/>
        <v>36927.472999999998</v>
      </c>
      <c r="AE6501" s="15">
        <f t="shared" si="415"/>
        <v>0.69041761942389068</v>
      </c>
      <c r="AF6501">
        <f t="shared" si="416"/>
        <v>0.32637246241657719</v>
      </c>
    </row>
    <row r="6502" spans="1:32" x14ac:dyDescent="0.25">
      <c r="A6502" s="59">
        <v>6485</v>
      </c>
      <c r="B6502" s="60" t="s">
        <v>309</v>
      </c>
      <c r="C6502" s="61" t="s">
        <v>400</v>
      </c>
      <c r="D6502" s="62"/>
      <c r="E6502" s="62">
        <v>24</v>
      </c>
      <c r="F6502" s="62">
        <v>2080</v>
      </c>
      <c r="G6502" s="50">
        <v>13702.846</v>
      </c>
      <c r="H6502" s="50">
        <v>13194.764999999999</v>
      </c>
      <c r="I6502" s="50">
        <v>12666.727999999999</v>
      </c>
      <c r="J6502" s="50">
        <v>12053.864</v>
      </c>
      <c r="K6502" s="50">
        <v>11359.259</v>
      </c>
      <c r="L6502" s="50">
        <v>10623.847</v>
      </c>
      <c r="M6502" s="50">
        <v>9864.3690000000006</v>
      </c>
      <c r="N6502" s="50">
        <v>9078.0869999999995</v>
      </c>
      <c r="O6502" s="50">
        <v>8242.5580000000009</v>
      </c>
      <c r="P6502" s="50">
        <v>7354.4449999999997</v>
      </c>
      <c r="Q6502" s="50">
        <v>6426.23</v>
      </c>
      <c r="R6502" s="50">
        <v>5488.05</v>
      </c>
      <c r="S6502" s="50">
        <v>4585.0590000000002</v>
      </c>
      <c r="T6502" s="50">
        <v>3705.473</v>
      </c>
      <c r="U6502" s="50">
        <v>2791.2</v>
      </c>
      <c r="V6502" s="50">
        <v>1814.6389999999999</v>
      </c>
      <c r="W6502" s="50" t="s">
        <v>311</v>
      </c>
      <c r="X6502" s="50">
        <v>998.50300000000004</v>
      </c>
      <c r="Y6502" s="50">
        <v>440.666</v>
      </c>
      <c r="Z6502" s="50">
        <v>135.35</v>
      </c>
      <c r="AA6502" s="50">
        <v>24.768000000000001</v>
      </c>
      <c r="AB6502" s="50">
        <v>2.528</v>
      </c>
      <c r="AC6502" s="50" t="str">
        <f t="shared" si="413"/>
        <v>Angola-2080</v>
      </c>
      <c r="AD6502" s="51">
        <f t="shared" si="414"/>
        <v>85075.767999999996</v>
      </c>
      <c r="AE6502" s="15">
        <f t="shared" si="415"/>
        <v>0.58156943114518789</v>
      </c>
      <c r="AF6502">
        <f t="shared" si="416"/>
        <v>7.9534005855755568E-2</v>
      </c>
    </row>
    <row r="6503" spans="1:32" x14ac:dyDescent="0.25">
      <c r="A6503" s="59">
        <v>6486</v>
      </c>
      <c r="B6503" s="60" t="s">
        <v>309</v>
      </c>
      <c r="C6503" s="61" t="s">
        <v>357</v>
      </c>
      <c r="D6503" s="62"/>
      <c r="E6503" s="62">
        <v>28</v>
      </c>
      <c r="F6503" s="62">
        <v>2080</v>
      </c>
      <c r="G6503" s="50">
        <v>6.43</v>
      </c>
      <c r="H6503" s="50">
        <v>6.5119999999999996</v>
      </c>
      <c r="I6503" s="50">
        <v>6.6589999999999998</v>
      </c>
      <c r="J6503" s="50">
        <v>6.8310000000000004</v>
      </c>
      <c r="K6503" s="50">
        <v>7.0129999999999999</v>
      </c>
      <c r="L6503" s="50">
        <v>7.1550000000000002</v>
      </c>
      <c r="M6503" s="50">
        <v>7.2439999999999998</v>
      </c>
      <c r="N6503" s="50">
        <v>7.3380000000000001</v>
      </c>
      <c r="O6503" s="50">
        <v>7.4930000000000003</v>
      </c>
      <c r="P6503" s="50">
        <v>7.6929999999999996</v>
      </c>
      <c r="Q6503" s="50">
        <v>7.875</v>
      </c>
      <c r="R6503" s="50">
        <v>7.8860000000000001</v>
      </c>
      <c r="S6503" s="50">
        <v>7.6680000000000001</v>
      </c>
      <c r="T6503" s="50">
        <v>7.306</v>
      </c>
      <c r="U6503" s="50">
        <v>6.9340000000000002</v>
      </c>
      <c r="V6503" s="50">
        <v>6.5149999999999997</v>
      </c>
      <c r="W6503" s="50" t="s">
        <v>311</v>
      </c>
      <c r="X6503" s="50">
        <v>5.609</v>
      </c>
      <c r="Y6503" s="50">
        <v>3.8959999999999999</v>
      </c>
      <c r="Z6503" s="50">
        <v>2.0019999999999998</v>
      </c>
      <c r="AA6503" s="50">
        <v>0.71399999999999997</v>
      </c>
      <c r="AB6503" s="50">
        <v>0.14399999999999999</v>
      </c>
      <c r="AC6503" s="50" t="str">
        <f t="shared" si="413"/>
        <v>Antigua and Barbuda-2080</v>
      </c>
      <c r="AD6503" s="51">
        <f t="shared" si="414"/>
        <v>74.196000000000012</v>
      </c>
      <c r="AE6503" s="15">
        <f t="shared" si="415"/>
        <v>0.71056391180117517</v>
      </c>
      <c r="AF6503">
        <f t="shared" si="416"/>
        <v>0.35310297770717608</v>
      </c>
    </row>
    <row r="6504" spans="1:32" x14ac:dyDescent="0.25">
      <c r="A6504" s="59">
        <v>6487</v>
      </c>
      <c r="B6504" s="60" t="s">
        <v>309</v>
      </c>
      <c r="C6504" s="61" t="s">
        <v>155</v>
      </c>
      <c r="D6504" s="62"/>
      <c r="E6504" s="62">
        <v>32</v>
      </c>
      <c r="F6504" s="62">
        <v>2080</v>
      </c>
      <c r="G6504" s="50">
        <v>3071.1930000000002</v>
      </c>
      <c r="H6504" s="50">
        <v>3129.0169999999998</v>
      </c>
      <c r="I6504" s="50">
        <v>3184.5120000000002</v>
      </c>
      <c r="J6504" s="50">
        <v>3244.9810000000002</v>
      </c>
      <c r="K6504" s="50">
        <v>3304.6179999999999</v>
      </c>
      <c r="L6504" s="50">
        <v>3370.152</v>
      </c>
      <c r="M6504" s="50">
        <v>3431.7959999999998</v>
      </c>
      <c r="N6504" s="50">
        <v>3478.3069999999998</v>
      </c>
      <c r="O6504" s="50">
        <v>3513.3629999999998</v>
      </c>
      <c r="P6504" s="50">
        <v>3535.09</v>
      </c>
      <c r="Q6504" s="50">
        <v>3541.7280000000001</v>
      </c>
      <c r="R6504" s="50">
        <v>3526.085</v>
      </c>
      <c r="S6504" s="50">
        <v>3482.848</v>
      </c>
      <c r="T6504" s="50">
        <v>3375.652</v>
      </c>
      <c r="U6504" s="50">
        <v>3121.9839999999999</v>
      </c>
      <c r="V6504" s="50">
        <v>2784.819</v>
      </c>
      <c r="W6504" s="50" t="s">
        <v>311</v>
      </c>
      <c r="X6504" s="50">
        <v>2255.8029999999999</v>
      </c>
      <c r="Y6504" s="50">
        <v>1689.866</v>
      </c>
      <c r="Z6504" s="50">
        <v>988.37699999999995</v>
      </c>
      <c r="AA6504" s="50">
        <v>413.20499999999998</v>
      </c>
      <c r="AB6504" s="50">
        <v>117.38200000000001</v>
      </c>
      <c r="AC6504" s="50" t="str">
        <f t="shared" si="413"/>
        <v>Argentina-2080</v>
      </c>
      <c r="AD6504" s="51">
        <f t="shared" si="414"/>
        <v>34428.968000000001</v>
      </c>
      <c r="AE6504" s="15">
        <f t="shared" si="415"/>
        <v>0.70091586828858765</v>
      </c>
      <c r="AF6504">
        <f t="shared" si="416"/>
        <v>0.33658630441763754</v>
      </c>
    </row>
    <row r="6505" spans="1:32" x14ac:dyDescent="0.25">
      <c r="A6505" s="59">
        <v>6488</v>
      </c>
      <c r="B6505" s="60" t="s">
        <v>309</v>
      </c>
      <c r="C6505" s="61" t="s">
        <v>358</v>
      </c>
      <c r="D6505" s="62"/>
      <c r="E6505" s="62">
        <v>533</v>
      </c>
      <c r="F6505" s="62">
        <v>2080</v>
      </c>
      <c r="G6505" s="50">
        <v>4.9459999999999997</v>
      </c>
      <c r="H6505" s="50">
        <v>5.0970000000000004</v>
      </c>
      <c r="I6505" s="50">
        <v>5.3280000000000003</v>
      </c>
      <c r="J6505" s="50">
        <v>5.5190000000000001</v>
      </c>
      <c r="K6505" s="50">
        <v>5.5650000000000004</v>
      </c>
      <c r="L6505" s="50">
        <v>5.4889999999999999</v>
      </c>
      <c r="M6505" s="50">
        <v>5.4550000000000001</v>
      </c>
      <c r="N6505" s="50">
        <v>5.6449999999999996</v>
      </c>
      <c r="O6505" s="50">
        <v>6.0380000000000003</v>
      </c>
      <c r="P6505" s="50">
        <v>6.3890000000000002</v>
      </c>
      <c r="Q6505" s="50">
        <v>6.4370000000000003</v>
      </c>
      <c r="R6505" s="50">
        <v>6.1120000000000001</v>
      </c>
      <c r="S6505" s="50">
        <v>5.7409999999999997</v>
      </c>
      <c r="T6505" s="50">
        <v>5.4930000000000003</v>
      </c>
      <c r="U6505" s="50">
        <v>6.1150000000000002</v>
      </c>
      <c r="V6505" s="50">
        <v>5.7779999999999996</v>
      </c>
      <c r="W6505" s="50" t="s">
        <v>311</v>
      </c>
      <c r="X6505" s="50">
        <v>4.9340000000000002</v>
      </c>
      <c r="Y6505" s="50">
        <v>3.294</v>
      </c>
      <c r="Z6505" s="50">
        <v>1.264</v>
      </c>
      <c r="AA6505" s="50">
        <v>0.48599999999999999</v>
      </c>
      <c r="AB6505" s="50">
        <v>0.127</v>
      </c>
      <c r="AC6505" s="50" t="str">
        <f t="shared" si="413"/>
        <v>Aruba-2080</v>
      </c>
      <c r="AD6505" s="51">
        <f t="shared" si="414"/>
        <v>58.39</v>
      </c>
      <c r="AE6505" s="15">
        <f t="shared" si="415"/>
        <v>0.73406405206370939</v>
      </c>
      <c r="AF6505">
        <f t="shared" si="416"/>
        <v>0.37270373232467024</v>
      </c>
    </row>
    <row r="6506" spans="1:32" x14ac:dyDescent="0.25">
      <c r="A6506" s="59">
        <v>6489</v>
      </c>
      <c r="B6506" s="60" t="s">
        <v>309</v>
      </c>
      <c r="C6506" s="61" t="s">
        <v>262</v>
      </c>
      <c r="D6506" s="62">
        <v>7</v>
      </c>
      <c r="E6506" s="62">
        <v>36</v>
      </c>
      <c r="F6506" s="62">
        <v>2080</v>
      </c>
      <c r="G6506" s="50">
        <v>2055.5100000000002</v>
      </c>
      <c r="H6506" s="50">
        <v>2071.4409999999998</v>
      </c>
      <c r="I6506" s="50">
        <v>2092.0889999999999</v>
      </c>
      <c r="J6506" s="50">
        <v>2139.46</v>
      </c>
      <c r="K6506" s="50">
        <v>2208.3229999999999</v>
      </c>
      <c r="L6506" s="50">
        <v>2274.904</v>
      </c>
      <c r="M6506" s="50">
        <v>2314.9580000000001</v>
      </c>
      <c r="N6506" s="50">
        <v>2311.6060000000002</v>
      </c>
      <c r="O6506" s="50">
        <v>2281.08</v>
      </c>
      <c r="P6506" s="50">
        <v>2256.6280000000002</v>
      </c>
      <c r="Q6506" s="50">
        <v>2260.5309999999999</v>
      </c>
      <c r="R6506" s="50">
        <v>2269.35</v>
      </c>
      <c r="S6506" s="50">
        <v>2256.828</v>
      </c>
      <c r="T6506" s="50">
        <v>2136.308</v>
      </c>
      <c r="U6506" s="50">
        <v>2005.21</v>
      </c>
      <c r="V6506" s="50">
        <v>1767.837</v>
      </c>
      <c r="W6506" s="50" t="s">
        <v>311</v>
      </c>
      <c r="X6506" s="50">
        <v>1605.7080000000001</v>
      </c>
      <c r="Y6506" s="50">
        <v>1388.114</v>
      </c>
      <c r="Z6506" s="50">
        <v>916.49599999999998</v>
      </c>
      <c r="AA6506" s="50">
        <v>376.35899999999998</v>
      </c>
      <c r="AB6506" s="50">
        <v>77.744</v>
      </c>
      <c r="AC6506" s="50" t="str">
        <f t="shared" si="413"/>
        <v>Australia-2080</v>
      </c>
      <c r="AD6506" s="51">
        <f t="shared" si="414"/>
        <v>22573.668000000001</v>
      </c>
      <c r="AE6506" s="15">
        <f t="shared" si="415"/>
        <v>0.73062189095719832</v>
      </c>
      <c r="AF6506">
        <f t="shared" si="416"/>
        <v>0.35681867784023652</v>
      </c>
    </row>
    <row r="6507" spans="1:32" x14ac:dyDescent="0.25">
      <c r="A6507" s="59">
        <v>6490</v>
      </c>
      <c r="B6507" s="60" t="s">
        <v>309</v>
      </c>
      <c r="C6507" s="61" t="s">
        <v>359</v>
      </c>
      <c r="D6507" s="62"/>
      <c r="E6507" s="62">
        <v>44</v>
      </c>
      <c r="F6507" s="62">
        <v>2080</v>
      </c>
      <c r="G6507" s="50">
        <v>23.513000000000002</v>
      </c>
      <c r="H6507" s="50">
        <v>23.629000000000001</v>
      </c>
      <c r="I6507" s="50">
        <v>23.9</v>
      </c>
      <c r="J6507" s="50">
        <v>24.689</v>
      </c>
      <c r="K6507" s="50">
        <v>25.89</v>
      </c>
      <c r="L6507" s="50">
        <v>26.975000000000001</v>
      </c>
      <c r="M6507" s="50">
        <v>27.573</v>
      </c>
      <c r="N6507" s="50">
        <v>27.61</v>
      </c>
      <c r="O6507" s="50">
        <v>27.67</v>
      </c>
      <c r="P6507" s="50">
        <v>28.356999999999999</v>
      </c>
      <c r="Q6507" s="50">
        <v>29.288</v>
      </c>
      <c r="R6507" s="50">
        <v>29.765000000000001</v>
      </c>
      <c r="S6507" s="50">
        <v>29.48</v>
      </c>
      <c r="T6507" s="50">
        <v>28.437000000000001</v>
      </c>
      <c r="U6507" s="50">
        <v>26.132999999999999</v>
      </c>
      <c r="V6507" s="50">
        <v>22.088000000000001</v>
      </c>
      <c r="W6507" s="50" t="s">
        <v>311</v>
      </c>
      <c r="X6507" s="50">
        <v>22.099</v>
      </c>
      <c r="Y6507" s="50">
        <v>17.940999999999999</v>
      </c>
      <c r="Z6507" s="50">
        <v>10.08</v>
      </c>
      <c r="AA6507" s="50">
        <v>4.0410000000000004</v>
      </c>
      <c r="AB6507" s="50">
        <v>0.91200000000000003</v>
      </c>
      <c r="AC6507" s="50" t="str">
        <f t="shared" si="413"/>
        <v>Bahamas-2080</v>
      </c>
      <c r="AD6507" s="51">
        <f t="shared" si="414"/>
        <v>277.29700000000008</v>
      </c>
      <c r="AE6507" s="15">
        <f t="shared" si="415"/>
        <v>0.73124844480827389</v>
      </c>
      <c r="AF6507">
        <f t="shared" si="416"/>
        <v>0.37816896758617324</v>
      </c>
    </row>
    <row r="6508" spans="1:32" x14ac:dyDescent="0.25">
      <c r="A6508" s="59">
        <v>6491</v>
      </c>
      <c r="B6508" s="60" t="s">
        <v>309</v>
      </c>
      <c r="C6508" s="61" t="s">
        <v>360</v>
      </c>
      <c r="D6508" s="62"/>
      <c r="E6508" s="62">
        <v>48</v>
      </c>
      <c r="F6508" s="62">
        <v>2080</v>
      </c>
      <c r="G6508" s="50">
        <v>93.944000000000003</v>
      </c>
      <c r="H6508" s="50">
        <v>96.24</v>
      </c>
      <c r="I6508" s="50">
        <v>99.048000000000002</v>
      </c>
      <c r="J6508" s="50">
        <v>101.253</v>
      </c>
      <c r="K6508" s="50">
        <v>113.751</v>
      </c>
      <c r="L6508" s="50">
        <v>135.495</v>
      </c>
      <c r="M6508" s="50">
        <v>150.77199999999999</v>
      </c>
      <c r="N6508" s="50">
        <v>157.62799999999999</v>
      </c>
      <c r="O6508" s="50">
        <v>160.709</v>
      </c>
      <c r="P6508" s="50">
        <v>160.30799999999999</v>
      </c>
      <c r="Q6508" s="50">
        <v>152.261</v>
      </c>
      <c r="R6508" s="50">
        <v>155.32400000000001</v>
      </c>
      <c r="S6508" s="50">
        <v>168.24700000000001</v>
      </c>
      <c r="T6508" s="50">
        <v>171.53100000000001</v>
      </c>
      <c r="U6508" s="50">
        <v>157.072</v>
      </c>
      <c r="V6508" s="50">
        <v>145.95400000000001</v>
      </c>
      <c r="W6508" s="50" t="s">
        <v>311</v>
      </c>
      <c r="X6508" s="50">
        <v>112.318</v>
      </c>
      <c r="Y6508" s="50">
        <v>58.445</v>
      </c>
      <c r="Z6508" s="50">
        <v>24.494</v>
      </c>
      <c r="AA6508" s="50">
        <v>8.6289999999999996</v>
      </c>
      <c r="AB6508" s="50">
        <v>1.5509999999999999</v>
      </c>
      <c r="AC6508" s="50" t="str">
        <f t="shared" si="413"/>
        <v>Bahrain-2080</v>
      </c>
      <c r="AD6508" s="51">
        <f t="shared" si="414"/>
        <v>1455.748</v>
      </c>
      <c r="AE6508" s="15">
        <f t="shared" si="415"/>
        <v>0.66579243110758191</v>
      </c>
      <c r="AF6508">
        <f t="shared" si="416"/>
        <v>0.38968584167153786</v>
      </c>
    </row>
    <row r="6509" spans="1:32" x14ac:dyDescent="0.25">
      <c r="A6509" s="59">
        <v>6492</v>
      </c>
      <c r="B6509" s="60" t="s">
        <v>309</v>
      </c>
      <c r="C6509" s="61" t="s">
        <v>401</v>
      </c>
      <c r="D6509" s="62"/>
      <c r="E6509" s="62">
        <v>50</v>
      </c>
      <c r="F6509" s="62">
        <v>2080</v>
      </c>
      <c r="G6509" s="50">
        <v>8666.375</v>
      </c>
      <c r="H6509" s="50">
        <v>8959.73</v>
      </c>
      <c r="I6509" s="50">
        <v>9270.2019999999993</v>
      </c>
      <c r="J6509" s="50">
        <v>9501.0470000000005</v>
      </c>
      <c r="K6509" s="50">
        <v>9712.1919999999991</v>
      </c>
      <c r="L6509" s="50">
        <v>9998.9660000000003</v>
      </c>
      <c r="M6509" s="50">
        <v>10298.977000000001</v>
      </c>
      <c r="N6509" s="50">
        <v>10600.223</v>
      </c>
      <c r="O6509" s="50">
        <v>10960.541999999999</v>
      </c>
      <c r="P6509" s="50">
        <v>11415.231</v>
      </c>
      <c r="Q6509" s="50">
        <v>11900.692999999999</v>
      </c>
      <c r="R6509" s="50">
        <v>12274.945</v>
      </c>
      <c r="S6509" s="50">
        <v>12351.484</v>
      </c>
      <c r="T6509" s="50">
        <v>12018.612999999999</v>
      </c>
      <c r="U6509" s="50">
        <v>11431.701999999999</v>
      </c>
      <c r="V6509" s="50">
        <v>10636.022999999999</v>
      </c>
      <c r="W6509" s="50" t="s">
        <v>311</v>
      </c>
      <c r="X6509" s="50">
        <v>8863.3760000000002</v>
      </c>
      <c r="Y6509" s="50">
        <v>6471.8980000000001</v>
      </c>
      <c r="Z6509" s="50">
        <v>4148.3950000000004</v>
      </c>
      <c r="AA6509" s="50">
        <v>2157.5129999999999</v>
      </c>
      <c r="AB6509" s="50">
        <v>1010.434</v>
      </c>
      <c r="AC6509" s="50" t="str">
        <f t="shared" si="413"/>
        <v>Bangladesh-2080</v>
      </c>
      <c r="AD6509" s="51">
        <f t="shared" si="414"/>
        <v>109014.29999999999</v>
      </c>
      <c r="AE6509" s="15">
        <f t="shared" si="415"/>
        <v>0.76718614897311643</v>
      </c>
      <c r="AF6509">
        <f t="shared" si="416"/>
        <v>0.4174652387506444</v>
      </c>
    </row>
    <row r="6510" spans="1:32" x14ac:dyDescent="0.25">
      <c r="A6510" s="59">
        <v>6493</v>
      </c>
      <c r="B6510" s="60" t="s">
        <v>309</v>
      </c>
      <c r="C6510" s="61" t="s">
        <v>361</v>
      </c>
      <c r="D6510" s="62"/>
      <c r="E6510" s="62">
        <v>52</v>
      </c>
      <c r="F6510" s="62">
        <v>2080</v>
      </c>
      <c r="G6510" s="50">
        <v>13.856</v>
      </c>
      <c r="H6510" s="50">
        <v>14.532</v>
      </c>
      <c r="I6510" s="50">
        <v>14.792999999999999</v>
      </c>
      <c r="J6510" s="50">
        <v>14.765000000000001</v>
      </c>
      <c r="K6510" s="50">
        <v>14.598000000000001</v>
      </c>
      <c r="L6510" s="50">
        <v>14.66</v>
      </c>
      <c r="M6510" s="50">
        <v>14.836</v>
      </c>
      <c r="N6510" s="50">
        <v>14.925000000000001</v>
      </c>
      <c r="O6510" s="50">
        <v>14.912000000000001</v>
      </c>
      <c r="P6510" s="50">
        <v>14.804</v>
      </c>
      <c r="Q6510" s="50">
        <v>14.765000000000001</v>
      </c>
      <c r="R6510" s="50">
        <v>14.811</v>
      </c>
      <c r="S6510" s="50">
        <v>14.881</v>
      </c>
      <c r="T6510" s="50">
        <v>15.084</v>
      </c>
      <c r="U6510" s="50">
        <v>14.864000000000001</v>
      </c>
      <c r="V6510" s="50">
        <v>14.131</v>
      </c>
      <c r="W6510" s="50" t="s">
        <v>311</v>
      </c>
      <c r="X6510" s="50">
        <v>12.254</v>
      </c>
      <c r="Y6510" s="50">
        <v>9.0549999999999997</v>
      </c>
      <c r="Z6510" s="50">
        <v>4.9740000000000002</v>
      </c>
      <c r="AA6510" s="50">
        <v>1.915</v>
      </c>
      <c r="AB6510" s="50">
        <v>0.39700000000000002</v>
      </c>
      <c r="AC6510" s="50" t="str">
        <f t="shared" si="413"/>
        <v>Barbados-2080</v>
      </c>
      <c r="AD6510" s="51">
        <f t="shared" si="414"/>
        <v>147.95699999999999</v>
      </c>
      <c r="AE6510" s="15">
        <f t="shared" si="415"/>
        <v>0.78303155646573019</v>
      </c>
      <c r="AF6510">
        <f t="shared" si="416"/>
        <v>0.3802174345237474</v>
      </c>
    </row>
    <row r="6511" spans="1:32" x14ac:dyDescent="0.25">
      <c r="A6511" s="59">
        <v>6494</v>
      </c>
      <c r="B6511" s="60" t="s">
        <v>309</v>
      </c>
      <c r="C6511" s="61" t="s">
        <v>402</v>
      </c>
      <c r="D6511" s="62"/>
      <c r="E6511" s="62">
        <v>56</v>
      </c>
      <c r="F6511" s="62">
        <v>2080</v>
      </c>
      <c r="G6511" s="50">
        <v>665.02800000000002</v>
      </c>
      <c r="H6511" s="50">
        <v>670.04499999999996</v>
      </c>
      <c r="I6511" s="50">
        <v>672.81700000000001</v>
      </c>
      <c r="J6511" s="50">
        <v>680.32</v>
      </c>
      <c r="K6511" s="50">
        <v>695.99599999999998</v>
      </c>
      <c r="L6511" s="50">
        <v>715.30700000000002</v>
      </c>
      <c r="M6511" s="50">
        <v>727.96</v>
      </c>
      <c r="N6511" s="50">
        <v>730.45799999999997</v>
      </c>
      <c r="O6511" s="50">
        <v>724.22900000000004</v>
      </c>
      <c r="P6511" s="50">
        <v>719.83399999999995</v>
      </c>
      <c r="Q6511" s="50">
        <v>727.226</v>
      </c>
      <c r="R6511" s="50">
        <v>737.23400000000004</v>
      </c>
      <c r="S6511" s="50">
        <v>740.60699999999997</v>
      </c>
      <c r="T6511" s="50">
        <v>720.48900000000003</v>
      </c>
      <c r="U6511" s="50">
        <v>693.86</v>
      </c>
      <c r="V6511" s="50">
        <v>628.33299999999997</v>
      </c>
      <c r="W6511" s="50" t="s">
        <v>311</v>
      </c>
      <c r="X6511" s="50">
        <v>578.03499999999997</v>
      </c>
      <c r="Y6511" s="50">
        <v>506.00400000000002</v>
      </c>
      <c r="Z6511" s="50">
        <v>321.74400000000003</v>
      </c>
      <c r="AA6511" s="50">
        <v>127.303</v>
      </c>
      <c r="AB6511" s="50">
        <v>23.407</v>
      </c>
      <c r="AC6511" s="50" t="str">
        <f t="shared" si="413"/>
        <v>Belgium-2080</v>
      </c>
      <c r="AD6511" s="51">
        <f t="shared" si="414"/>
        <v>7199.1710000000003</v>
      </c>
      <c r="AE6511" s="15">
        <f t="shared" si="415"/>
        <v>0.77884870355211722</v>
      </c>
      <c r="AF6511">
        <f t="shared" si="416"/>
        <v>0.39091464692153122</v>
      </c>
    </row>
    <row r="6512" spans="1:32" x14ac:dyDescent="0.25">
      <c r="A6512" s="59">
        <v>6495</v>
      </c>
      <c r="B6512" s="60" t="s">
        <v>309</v>
      </c>
      <c r="C6512" s="61" t="s">
        <v>362</v>
      </c>
      <c r="D6512" s="62"/>
      <c r="E6512" s="62">
        <v>84</v>
      </c>
      <c r="F6512" s="62">
        <v>2080</v>
      </c>
      <c r="G6512" s="50">
        <v>37.904000000000003</v>
      </c>
      <c r="H6512" s="50">
        <v>38.432000000000002</v>
      </c>
      <c r="I6512" s="50">
        <v>39.034999999999997</v>
      </c>
      <c r="J6512" s="50">
        <v>40.149000000000001</v>
      </c>
      <c r="K6512" s="50">
        <v>41.667000000000002</v>
      </c>
      <c r="L6512" s="50">
        <v>42.941000000000003</v>
      </c>
      <c r="M6512" s="50">
        <v>43.761000000000003</v>
      </c>
      <c r="N6512" s="50">
        <v>44.142000000000003</v>
      </c>
      <c r="O6512" s="50">
        <v>44.512</v>
      </c>
      <c r="P6512" s="50">
        <v>45.023000000000003</v>
      </c>
      <c r="Q6512" s="50">
        <v>45.305</v>
      </c>
      <c r="R6512" s="50">
        <v>44.433999999999997</v>
      </c>
      <c r="S6512" s="50">
        <v>41.616</v>
      </c>
      <c r="T6512" s="50">
        <v>36.987000000000002</v>
      </c>
      <c r="U6512" s="50">
        <v>32.031999999999996</v>
      </c>
      <c r="V6512" s="50">
        <v>27.7</v>
      </c>
      <c r="W6512" s="50" t="s">
        <v>311</v>
      </c>
      <c r="X6512" s="50">
        <v>19.707999999999998</v>
      </c>
      <c r="Y6512" s="50">
        <v>10.597</v>
      </c>
      <c r="Z6512" s="50">
        <v>3.8969999999999998</v>
      </c>
      <c r="AA6512" s="50">
        <v>0.87</v>
      </c>
      <c r="AB6512" s="50">
        <v>0.10199999999999999</v>
      </c>
      <c r="AC6512" s="50" t="str">
        <f t="shared" si="413"/>
        <v>Belize-2080</v>
      </c>
      <c r="AD6512" s="51">
        <f t="shared" si="414"/>
        <v>433.55000000000007</v>
      </c>
      <c r="AE6512" s="15">
        <f t="shared" si="415"/>
        <v>0.57032406873486319</v>
      </c>
      <c r="AF6512">
        <f t="shared" si="416"/>
        <v>0.24027683400707933</v>
      </c>
    </row>
    <row r="6513" spans="1:32" x14ac:dyDescent="0.25">
      <c r="A6513" s="59">
        <v>6496</v>
      </c>
      <c r="B6513" s="60" t="s">
        <v>309</v>
      </c>
      <c r="C6513" s="61" t="s">
        <v>403</v>
      </c>
      <c r="D6513" s="62"/>
      <c r="E6513" s="62">
        <v>204</v>
      </c>
      <c r="F6513" s="62">
        <v>2080</v>
      </c>
      <c r="G6513" s="50">
        <v>3444.6370000000002</v>
      </c>
      <c r="H6513" s="50">
        <v>3354.6840000000002</v>
      </c>
      <c r="I6513" s="50">
        <v>3264.6550000000002</v>
      </c>
      <c r="J6513" s="50">
        <v>3161.09</v>
      </c>
      <c r="K6513" s="50">
        <v>3026.2649999999999</v>
      </c>
      <c r="L6513" s="50">
        <v>2879.9479999999999</v>
      </c>
      <c r="M6513" s="50">
        <v>2720.0340000000001</v>
      </c>
      <c r="N6513" s="50">
        <v>2550.915</v>
      </c>
      <c r="O6513" s="50">
        <v>2365.471</v>
      </c>
      <c r="P6513" s="50">
        <v>2160.6869999999999</v>
      </c>
      <c r="Q6513" s="50">
        <v>1939.81</v>
      </c>
      <c r="R6513" s="50">
        <v>1702.173</v>
      </c>
      <c r="S6513" s="50">
        <v>1449.1590000000001</v>
      </c>
      <c r="T6513" s="50">
        <v>1178.665</v>
      </c>
      <c r="U6513" s="50">
        <v>879.93399999999997</v>
      </c>
      <c r="V6513" s="50">
        <v>578.76099999999997</v>
      </c>
      <c r="W6513" s="50" t="s">
        <v>311</v>
      </c>
      <c r="X6513" s="50">
        <v>317.93700000000001</v>
      </c>
      <c r="Y6513" s="50">
        <v>129.69900000000001</v>
      </c>
      <c r="Z6513" s="50">
        <v>34.692</v>
      </c>
      <c r="AA6513" s="50">
        <v>5.4790000000000001</v>
      </c>
      <c r="AB6513" s="50">
        <v>0.48099999999999998</v>
      </c>
      <c r="AC6513" s="50" t="str">
        <f t="shared" si="413"/>
        <v>Benin-2080</v>
      </c>
      <c r="AD6513" s="51">
        <f t="shared" si="414"/>
        <v>23955.552000000003</v>
      </c>
      <c r="AE6513" s="15">
        <f t="shared" si="415"/>
        <v>0.55058735444710249</v>
      </c>
      <c r="AF6513">
        <f t="shared" si="416"/>
        <v>9.1878053099384571E-2</v>
      </c>
    </row>
    <row r="6514" spans="1:32" x14ac:dyDescent="0.25">
      <c r="A6514" s="59">
        <v>6497</v>
      </c>
      <c r="B6514" s="60" t="s">
        <v>309</v>
      </c>
      <c r="C6514" s="61" t="s">
        <v>404</v>
      </c>
      <c r="D6514" s="62"/>
      <c r="E6514" s="62">
        <v>70</v>
      </c>
      <c r="F6514" s="62">
        <v>2080</v>
      </c>
      <c r="G6514" s="50">
        <v>108.404</v>
      </c>
      <c r="H6514" s="50">
        <v>109.988</v>
      </c>
      <c r="I6514" s="50">
        <v>113.97199999999999</v>
      </c>
      <c r="J6514" s="50">
        <v>119.834</v>
      </c>
      <c r="K6514" s="50">
        <v>124.917</v>
      </c>
      <c r="L6514" s="50">
        <v>126.761</v>
      </c>
      <c r="M6514" s="50">
        <v>126.285</v>
      </c>
      <c r="N6514" s="50">
        <v>126.7</v>
      </c>
      <c r="O6514" s="50">
        <v>130.934</v>
      </c>
      <c r="P6514" s="50">
        <v>140.393</v>
      </c>
      <c r="Q6514" s="50">
        <v>151.24700000000001</v>
      </c>
      <c r="R6514" s="50">
        <v>155.18199999999999</v>
      </c>
      <c r="S6514" s="50">
        <v>151.10400000000001</v>
      </c>
      <c r="T6514" s="50">
        <v>147.453</v>
      </c>
      <c r="U6514" s="50">
        <v>148.99799999999999</v>
      </c>
      <c r="V6514" s="50">
        <v>139.148</v>
      </c>
      <c r="W6514" s="50" t="s">
        <v>311</v>
      </c>
      <c r="X6514" s="50">
        <v>155.75399999999999</v>
      </c>
      <c r="Y6514" s="50">
        <v>116.851</v>
      </c>
      <c r="Z6514" s="50">
        <v>71.081000000000003</v>
      </c>
      <c r="AA6514" s="50">
        <v>29.041</v>
      </c>
      <c r="AB6514" s="50">
        <v>7.5259999999999998</v>
      </c>
      <c r="AC6514" s="50" t="str">
        <f t="shared" si="413"/>
        <v>Bosnia and Herzegovina-2080</v>
      </c>
      <c r="AD6514" s="51">
        <f t="shared" si="414"/>
        <v>1353.3570000000002</v>
      </c>
      <c r="AE6514" s="15">
        <f t="shared" si="415"/>
        <v>0.84842063106778176</v>
      </c>
      <c r="AF6514">
        <f t="shared" si="416"/>
        <v>0.48397807229072898</v>
      </c>
    </row>
    <row r="6515" spans="1:32" x14ac:dyDescent="0.25">
      <c r="A6515" s="59">
        <v>6498</v>
      </c>
      <c r="B6515" s="60" t="s">
        <v>309</v>
      </c>
      <c r="C6515" s="61" t="s">
        <v>31</v>
      </c>
      <c r="D6515" s="62"/>
      <c r="E6515" s="62">
        <v>76</v>
      </c>
      <c r="F6515" s="62">
        <v>2080</v>
      </c>
      <c r="G6515" s="50">
        <v>9220.4079999999994</v>
      </c>
      <c r="H6515" s="50">
        <v>9442.6679999999997</v>
      </c>
      <c r="I6515" s="50">
        <v>9689.84</v>
      </c>
      <c r="J6515" s="50">
        <v>9977.4120000000003</v>
      </c>
      <c r="K6515" s="50">
        <v>10284.739</v>
      </c>
      <c r="L6515" s="50">
        <v>10614.087</v>
      </c>
      <c r="M6515" s="50">
        <v>10942.882</v>
      </c>
      <c r="N6515" s="50">
        <v>11250.797</v>
      </c>
      <c r="O6515" s="50">
        <v>11623.02</v>
      </c>
      <c r="P6515" s="50">
        <v>12033.227999999999</v>
      </c>
      <c r="Q6515" s="50">
        <v>12457.921</v>
      </c>
      <c r="R6515" s="50">
        <v>12898.407999999999</v>
      </c>
      <c r="S6515" s="50">
        <v>13246.457</v>
      </c>
      <c r="T6515" s="50">
        <v>13302.251</v>
      </c>
      <c r="U6515" s="50">
        <v>12791.373</v>
      </c>
      <c r="V6515" s="50">
        <v>12576.76</v>
      </c>
      <c r="W6515" s="50" t="s">
        <v>311</v>
      </c>
      <c r="X6515" s="50">
        <v>11415.7</v>
      </c>
      <c r="Y6515" s="50">
        <v>8630.5640000000003</v>
      </c>
      <c r="Z6515" s="50">
        <v>5606.7920000000004</v>
      </c>
      <c r="AA6515" s="50">
        <v>2783.4740000000002</v>
      </c>
      <c r="AB6515" s="50">
        <v>974.28499999999997</v>
      </c>
      <c r="AC6515" s="50" t="str">
        <f t="shared" si="413"/>
        <v>Brazil-2080</v>
      </c>
      <c r="AD6515" s="51">
        <f t="shared" si="414"/>
        <v>115328.95099999999</v>
      </c>
      <c r="AE6515" s="15">
        <f t="shared" si="415"/>
        <v>0.83616571696728614</v>
      </c>
      <c r="AF6515">
        <f t="shared" si="416"/>
        <v>0.47383292284196166</v>
      </c>
    </row>
    <row r="6516" spans="1:32" x14ac:dyDescent="0.25">
      <c r="A6516" s="59">
        <v>6499</v>
      </c>
      <c r="B6516" s="60" t="s">
        <v>309</v>
      </c>
      <c r="C6516" s="61" t="s">
        <v>405</v>
      </c>
      <c r="D6516" s="62"/>
      <c r="E6516" s="62">
        <v>96</v>
      </c>
      <c r="F6516" s="62">
        <v>2080</v>
      </c>
      <c r="G6516" s="50">
        <v>24.29</v>
      </c>
      <c r="H6516" s="50">
        <v>24.571999999999999</v>
      </c>
      <c r="I6516" s="50">
        <v>24.974</v>
      </c>
      <c r="J6516" s="50">
        <v>25.71</v>
      </c>
      <c r="K6516" s="50">
        <v>26.785</v>
      </c>
      <c r="L6516" s="50">
        <v>27.838999999999999</v>
      </c>
      <c r="M6516" s="50">
        <v>28.588000000000001</v>
      </c>
      <c r="N6516" s="50">
        <v>28.856000000000002</v>
      </c>
      <c r="O6516" s="50">
        <v>29.216000000000001</v>
      </c>
      <c r="P6516" s="50">
        <v>30.06</v>
      </c>
      <c r="Q6516" s="50">
        <v>31.131</v>
      </c>
      <c r="R6516" s="50">
        <v>32.186999999999998</v>
      </c>
      <c r="S6516" s="50">
        <v>32.816000000000003</v>
      </c>
      <c r="T6516" s="50">
        <v>32.305</v>
      </c>
      <c r="U6516" s="50">
        <v>28.963000000000001</v>
      </c>
      <c r="V6516" s="50">
        <v>28.484000000000002</v>
      </c>
      <c r="W6516" s="50" t="s">
        <v>311</v>
      </c>
      <c r="X6516" s="50">
        <v>25.231000000000002</v>
      </c>
      <c r="Y6516" s="50">
        <v>18.163</v>
      </c>
      <c r="Z6516" s="50">
        <v>11.308</v>
      </c>
      <c r="AA6516" s="50">
        <v>4.3289999999999997</v>
      </c>
      <c r="AB6516" s="50">
        <v>0.874</v>
      </c>
      <c r="AC6516" s="50" t="str">
        <f t="shared" si="413"/>
        <v>Brunei Darussalam-2080</v>
      </c>
      <c r="AD6516" s="51">
        <f t="shared" si="414"/>
        <v>293.18799999999999</v>
      </c>
      <c r="AE6516" s="15">
        <f t="shared" si="415"/>
        <v>0.76228563242697522</v>
      </c>
      <c r="AF6516">
        <f t="shared" si="416"/>
        <v>0.40775807576616246</v>
      </c>
    </row>
    <row r="6517" spans="1:32" x14ac:dyDescent="0.25">
      <c r="A6517" s="59">
        <v>6500</v>
      </c>
      <c r="B6517" s="60" t="s">
        <v>309</v>
      </c>
      <c r="C6517" s="61" t="s">
        <v>406</v>
      </c>
      <c r="D6517" s="62"/>
      <c r="E6517" s="62">
        <v>100</v>
      </c>
      <c r="F6517" s="62">
        <v>2080</v>
      </c>
      <c r="G6517" s="50">
        <v>209.578</v>
      </c>
      <c r="H6517" s="50">
        <v>212.02600000000001</v>
      </c>
      <c r="I6517" s="50">
        <v>213.477</v>
      </c>
      <c r="J6517" s="50">
        <v>216.66399999999999</v>
      </c>
      <c r="K6517" s="50">
        <v>223.726</v>
      </c>
      <c r="L6517" s="50">
        <v>233.739</v>
      </c>
      <c r="M6517" s="50">
        <v>242.87700000000001</v>
      </c>
      <c r="N6517" s="50">
        <v>246.386</v>
      </c>
      <c r="O6517" s="50">
        <v>241.328</v>
      </c>
      <c r="P6517" s="50">
        <v>237.905</v>
      </c>
      <c r="Q6517" s="50">
        <v>249.60400000000001</v>
      </c>
      <c r="R6517" s="50">
        <v>267.38200000000001</v>
      </c>
      <c r="S6517" s="50">
        <v>276.959</v>
      </c>
      <c r="T6517" s="50">
        <v>275.79300000000001</v>
      </c>
      <c r="U6517" s="50">
        <v>272.209</v>
      </c>
      <c r="V6517" s="50">
        <v>212.10900000000001</v>
      </c>
      <c r="W6517" s="50" t="s">
        <v>311</v>
      </c>
      <c r="X6517" s="50">
        <v>165.148</v>
      </c>
      <c r="Y6517" s="50">
        <v>145.55600000000001</v>
      </c>
      <c r="Z6517" s="50">
        <v>84.200999999999993</v>
      </c>
      <c r="AA6517" s="50">
        <v>23.408999999999999</v>
      </c>
      <c r="AB6517" s="50">
        <v>4.1529999999999996</v>
      </c>
      <c r="AC6517" s="50" t="str">
        <f t="shared" si="413"/>
        <v>Bulgaria-2080</v>
      </c>
      <c r="AD6517" s="51">
        <f t="shared" si="414"/>
        <v>2436.5699999999997</v>
      </c>
      <c r="AE6517" s="15">
        <f t="shared" si="415"/>
        <v>0.7459908806231712</v>
      </c>
      <c r="AF6517">
        <f t="shared" si="416"/>
        <v>0.38499751436605273</v>
      </c>
    </row>
    <row r="6518" spans="1:32" x14ac:dyDescent="0.25">
      <c r="A6518" s="59">
        <v>6501</v>
      </c>
      <c r="B6518" s="60" t="s">
        <v>309</v>
      </c>
      <c r="C6518" s="61" t="s">
        <v>363</v>
      </c>
      <c r="D6518" s="62"/>
      <c r="E6518" s="62">
        <v>132</v>
      </c>
      <c r="F6518" s="62">
        <v>2080</v>
      </c>
      <c r="G6518" s="50">
        <v>37.201999999999998</v>
      </c>
      <c r="H6518" s="50">
        <v>38.091999999999999</v>
      </c>
      <c r="I6518" s="50">
        <v>39.206000000000003</v>
      </c>
      <c r="J6518" s="50">
        <v>40.470999999999997</v>
      </c>
      <c r="K6518" s="50">
        <v>41.692999999999998</v>
      </c>
      <c r="L6518" s="50">
        <v>42.835999999999999</v>
      </c>
      <c r="M6518" s="50">
        <v>43.911000000000001</v>
      </c>
      <c r="N6518" s="50">
        <v>44.938000000000002</v>
      </c>
      <c r="O6518" s="50">
        <v>46.171999999999997</v>
      </c>
      <c r="P6518" s="50">
        <v>47.716000000000001</v>
      </c>
      <c r="Q6518" s="50">
        <v>49.351999999999997</v>
      </c>
      <c r="R6518" s="50">
        <v>50.326000000000001</v>
      </c>
      <c r="S6518" s="50">
        <v>49.527999999999999</v>
      </c>
      <c r="T6518" s="50">
        <v>46.408000000000001</v>
      </c>
      <c r="U6518" s="50">
        <v>43.101999999999997</v>
      </c>
      <c r="V6518" s="50">
        <v>37.520000000000003</v>
      </c>
      <c r="W6518" s="50" t="s">
        <v>311</v>
      </c>
      <c r="X6518" s="50">
        <v>29.806000000000001</v>
      </c>
      <c r="Y6518" s="50">
        <v>18.914000000000001</v>
      </c>
      <c r="Z6518" s="50">
        <v>8.2089999999999996</v>
      </c>
      <c r="AA6518" s="50">
        <v>2.0840000000000001</v>
      </c>
      <c r="AB6518" s="50">
        <v>0.28899999999999998</v>
      </c>
      <c r="AC6518" s="50" t="str">
        <f t="shared" si="413"/>
        <v>Cabo Verde-2080</v>
      </c>
      <c r="AD6518" s="51">
        <f t="shared" si="414"/>
        <v>456.94299999999998</v>
      </c>
      <c r="AE6518" s="15">
        <f t="shared" si="415"/>
        <v>0.65835782581197222</v>
      </c>
      <c r="AF6518">
        <f t="shared" si="416"/>
        <v>0.32607276666264179</v>
      </c>
    </row>
    <row r="6519" spans="1:32" x14ac:dyDescent="0.25">
      <c r="A6519" s="59">
        <v>6502</v>
      </c>
      <c r="B6519" s="60" t="s">
        <v>309</v>
      </c>
      <c r="C6519" s="61" t="s">
        <v>407</v>
      </c>
      <c r="D6519" s="62"/>
      <c r="E6519" s="62">
        <v>116</v>
      </c>
      <c r="F6519" s="62">
        <v>2080</v>
      </c>
      <c r="G6519" s="50">
        <v>1279.857</v>
      </c>
      <c r="H6519" s="50">
        <v>1322.9870000000001</v>
      </c>
      <c r="I6519" s="50">
        <v>1361.4259999999999</v>
      </c>
      <c r="J6519" s="50">
        <v>1382.0170000000001</v>
      </c>
      <c r="K6519" s="50">
        <v>1395.66</v>
      </c>
      <c r="L6519" s="50">
        <v>1419.3440000000001</v>
      </c>
      <c r="M6519" s="50">
        <v>1457.018</v>
      </c>
      <c r="N6519" s="50">
        <v>1490.4290000000001</v>
      </c>
      <c r="O6519" s="50">
        <v>1491.9390000000001</v>
      </c>
      <c r="P6519" s="50">
        <v>1465.1669999999999</v>
      </c>
      <c r="Q6519" s="50">
        <v>1447.8989999999999</v>
      </c>
      <c r="R6519" s="50">
        <v>1463.8230000000001</v>
      </c>
      <c r="S6519" s="50">
        <v>1469.3230000000001</v>
      </c>
      <c r="T6519" s="50">
        <v>1368.883</v>
      </c>
      <c r="U6519" s="50">
        <v>1171.3219999999999</v>
      </c>
      <c r="V6519" s="50">
        <v>900.17100000000005</v>
      </c>
      <c r="W6519" s="50" t="s">
        <v>311</v>
      </c>
      <c r="X6519" s="50">
        <v>744.84100000000001</v>
      </c>
      <c r="Y6519" s="50">
        <v>507.88499999999999</v>
      </c>
      <c r="Z6519" s="50">
        <v>195.745</v>
      </c>
      <c r="AA6519" s="50">
        <v>82.93</v>
      </c>
      <c r="AB6519" s="50">
        <v>4.9569999999999999</v>
      </c>
      <c r="AC6519" s="50" t="str">
        <f t="shared" si="413"/>
        <v>Cambodia-2080</v>
      </c>
      <c r="AD6519" s="51">
        <f t="shared" si="414"/>
        <v>14482.619000000001</v>
      </c>
      <c r="AE6519" s="15">
        <f t="shared" si="415"/>
        <v>0.61736098974916087</v>
      </c>
      <c r="AF6519">
        <f t="shared" si="416"/>
        <v>0.26978717115932133</v>
      </c>
    </row>
    <row r="6520" spans="1:32" x14ac:dyDescent="0.25">
      <c r="A6520" s="59">
        <v>6503</v>
      </c>
      <c r="B6520" s="60" t="s">
        <v>309</v>
      </c>
      <c r="C6520" s="61" t="s">
        <v>408</v>
      </c>
      <c r="D6520" s="62"/>
      <c r="E6520" s="62">
        <v>120</v>
      </c>
      <c r="F6520" s="62">
        <v>2080</v>
      </c>
      <c r="G6520" s="50">
        <v>6618.0060000000003</v>
      </c>
      <c r="H6520" s="50">
        <v>6516.0559999999996</v>
      </c>
      <c r="I6520" s="50">
        <v>6386.1570000000002</v>
      </c>
      <c r="J6520" s="50">
        <v>6208.335</v>
      </c>
      <c r="K6520" s="50">
        <v>6003.1629999999996</v>
      </c>
      <c r="L6520" s="50">
        <v>5780.2820000000002</v>
      </c>
      <c r="M6520" s="50">
        <v>5525.4769999999999</v>
      </c>
      <c r="N6520" s="50">
        <v>5231.0349999999999</v>
      </c>
      <c r="O6520" s="50">
        <v>4892.4660000000003</v>
      </c>
      <c r="P6520" s="50">
        <v>4525.2809999999999</v>
      </c>
      <c r="Q6520" s="50">
        <v>4117.7820000000002</v>
      </c>
      <c r="R6520" s="50">
        <v>3704.2240000000002</v>
      </c>
      <c r="S6520" s="50">
        <v>3267.1469999999999</v>
      </c>
      <c r="T6520" s="50">
        <v>2780.116</v>
      </c>
      <c r="U6520" s="50">
        <v>2188.4470000000001</v>
      </c>
      <c r="V6520" s="50">
        <v>1532.402</v>
      </c>
      <c r="W6520" s="50" t="s">
        <v>311</v>
      </c>
      <c r="X6520" s="50">
        <v>927.45699999999999</v>
      </c>
      <c r="Y6520" s="50">
        <v>466.78800000000001</v>
      </c>
      <c r="Z6520" s="50">
        <v>166.089</v>
      </c>
      <c r="AA6520" s="50">
        <v>34.927</v>
      </c>
      <c r="AB6520" s="50">
        <v>3.8140000000000001</v>
      </c>
      <c r="AC6520" s="50" t="str">
        <f t="shared" si="413"/>
        <v>Cameroon-2080</v>
      </c>
      <c r="AD6520" s="51">
        <f t="shared" si="414"/>
        <v>49255.192000000003</v>
      </c>
      <c r="AE6520" s="15">
        <f t="shared" si="415"/>
        <v>0.56075832574157858</v>
      </c>
      <c r="AF6520">
        <f t="shared" si="416"/>
        <v>0.11777523219744918</v>
      </c>
    </row>
    <row r="6521" spans="1:32" x14ac:dyDescent="0.25">
      <c r="A6521" s="59">
        <v>6504</v>
      </c>
      <c r="B6521" s="60" t="s">
        <v>309</v>
      </c>
      <c r="C6521" s="61" t="s">
        <v>261</v>
      </c>
      <c r="D6521" s="62"/>
      <c r="E6521" s="62">
        <v>124</v>
      </c>
      <c r="F6521" s="62">
        <v>2080</v>
      </c>
      <c r="G6521" s="50">
        <v>2432.6480000000001</v>
      </c>
      <c r="H6521" s="50">
        <v>2445.69</v>
      </c>
      <c r="I6521" s="50">
        <v>2487.2620000000002</v>
      </c>
      <c r="J6521" s="50">
        <v>2565.2139999999999</v>
      </c>
      <c r="K6521" s="50">
        <v>2670.9140000000002</v>
      </c>
      <c r="L6521" s="50">
        <v>2766.366</v>
      </c>
      <c r="M6521" s="50">
        <v>2822.1849999999999</v>
      </c>
      <c r="N6521" s="50">
        <v>2839.855</v>
      </c>
      <c r="O6521" s="50">
        <v>2835.7739999999999</v>
      </c>
      <c r="P6521" s="50">
        <v>2847.8389999999999</v>
      </c>
      <c r="Q6521" s="50">
        <v>2888.1950000000002</v>
      </c>
      <c r="R6521" s="50">
        <v>2902.8249999999998</v>
      </c>
      <c r="S6521" s="50">
        <v>2881.9549999999999</v>
      </c>
      <c r="T6521" s="50">
        <v>2808.8870000000002</v>
      </c>
      <c r="U6521" s="50">
        <v>2687.3539999999998</v>
      </c>
      <c r="V6521" s="50">
        <v>2393.4250000000002</v>
      </c>
      <c r="W6521" s="50" t="s">
        <v>311</v>
      </c>
      <c r="X6521" s="50">
        <v>2302.674</v>
      </c>
      <c r="Y6521" s="50">
        <v>2062.7600000000002</v>
      </c>
      <c r="Z6521" s="50">
        <v>1295.6980000000001</v>
      </c>
      <c r="AA6521" s="50">
        <v>549.23199999999997</v>
      </c>
      <c r="AB6521" s="50">
        <v>110.476</v>
      </c>
      <c r="AC6521" s="50" t="str">
        <f t="shared" si="413"/>
        <v>Canada-2080</v>
      </c>
      <c r="AD6521" s="51">
        <f t="shared" si="414"/>
        <v>28021.122000000003</v>
      </c>
      <c r="AE6521" s="15">
        <f t="shared" si="415"/>
        <v>0.76999436353761974</v>
      </c>
      <c r="AF6521">
        <f t="shared" si="416"/>
        <v>0.40157734870158363</v>
      </c>
    </row>
    <row r="6522" spans="1:32" x14ac:dyDescent="0.25">
      <c r="A6522" s="59">
        <v>6505</v>
      </c>
      <c r="B6522" s="60" t="s">
        <v>309</v>
      </c>
      <c r="C6522" s="61" t="s">
        <v>409</v>
      </c>
      <c r="D6522" s="62">
        <v>8</v>
      </c>
      <c r="E6522" s="62">
        <v>830</v>
      </c>
      <c r="F6522" s="62">
        <v>2080</v>
      </c>
      <c r="G6522" s="50">
        <v>8.157</v>
      </c>
      <c r="H6522" s="50">
        <v>8.2479999999999993</v>
      </c>
      <c r="I6522" s="50">
        <v>8.32</v>
      </c>
      <c r="J6522" s="50">
        <v>8.6039999999999992</v>
      </c>
      <c r="K6522" s="50">
        <v>9.0890000000000004</v>
      </c>
      <c r="L6522" s="50">
        <v>9.5559999999999992</v>
      </c>
      <c r="M6522" s="50">
        <v>9.9480000000000004</v>
      </c>
      <c r="N6522" s="50">
        <v>10.260999999999999</v>
      </c>
      <c r="O6522" s="50">
        <v>10.523</v>
      </c>
      <c r="P6522" s="50">
        <v>10.706</v>
      </c>
      <c r="Q6522" s="50">
        <v>10.798</v>
      </c>
      <c r="R6522" s="50">
        <v>10.8</v>
      </c>
      <c r="S6522" s="50">
        <v>10.756</v>
      </c>
      <c r="T6522" s="50">
        <v>10.68</v>
      </c>
      <c r="U6522" s="50">
        <v>10.465999999999999</v>
      </c>
      <c r="V6522" s="50">
        <v>9.8119999999999994</v>
      </c>
      <c r="W6522" s="50" t="s">
        <v>311</v>
      </c>
      <c r="X6522" s="50">
        <v>8.8480000000000008</v>
      </c>
      <c r="Y6522" s="50">
        <v>7.2320000000000002</v>
      </c>
      <c r="Z6522" s="50">
        <v>4.6280000000000001</v>
      </c>
      <c r="AA6522" s="50">
        <v>2.3149999999999999</v>
      </c>
      <c r="AB6522" s="50">
        <v>0.83399999999999996</v>
      </c>
      <c r="AC6522" s="50" t="str">
        <f t="shared" si="413"/>
        <v>Channel Islands-2080</v>
      </c>
      <c r="AD6522" s="51">
        <f t="shared" si="414"/>
        <v>101.041</v>
      </c>
      <c r="AE6522" s="15">
        <f t="shared" si="415"/>
        <v>0.78720519393117649</v>
      </c>
      <c r="AF6522">
        <f t="shared" si="416"/>
        <v>0.43584911661339315</v>
      </c>
    </row>
    <row r="6523" spans="1:32" x14ac:dyDescent="0.25">
      <c r="A6523" s="59">
        <v>6506</v>
      </c>
      <c r="B6523" s="60" t="s">
        <v>309</v>
      </c>
      <c r="C6523" s="61" t="s">
        <v>410</v>
      </c>
      <c r="D6523" s="62"/>
      <c r="E6523" s="62">
        <v>152</v>
      </c>
      <c r="F6523" s="62">
        <v>2080</v>
      </c>
      <c r="G6523" s="50">
        <v>905.91600000000005</v>
      </c>
      <c r="H6523" s="50">
        <v>923.529</v>
      </c>
      <c r="I6523" s="50">
        <v>943.72400000000005</v>
      </c>
      <c r="J6523" s="50">
        <v>970.70799999999997</v>
      </c>
      <c r="K6523" s="50">
        <v>998.88300000000004</v>
      </c>
      <c r="L6523" s="50">
        <v>1027.03</v>
      </c>
      <c r="M6523" s="50">
        <v>1052.259</v>
      </c>
      <c r="N6523" s="50">
        <v>1078.0229999999999</v>
      </c>
      <c r="O6523" s="50">
        <v>1103.558</v>
      </c>
      <c r="P6523" s="50">
        <v>1134.8130000000001</v>
      </c>
      <c r="Q6523" s="50">
        <v>1166.1389999999999</v>
      </c>
      <c r="R6523" s="50">
        <v>1186.018</v>
      </c>
      <c r="S6523" s="50">
        <v>1190.6590000000001</v>
      </c>
      <c r="T6523" s="50">
        <v>1179.3920000000001</v>
      </c>
      <c r="U6523" s="50">
        <v>1171.2629999999999</v>
      </c>
      <c r="V6523" s="50">
        <v>1099.346</v>
      </c>
      <c r="W6523" s="50" t="s">
        <v>311</v>
      </c>
      <c r="X6523" s="50">
        <v>1012.591</v>
      </c>
      <c r="Y6523" s="50">
        <v>848.36400000000003</v>
      </c>
      <c r="Z6523" s="50">
        <v>575.44399999999996</v>
      </c>
      <c r="AA6523" s="50">
        <v>268.01100000000002</v>
      </c>
      <c r="AB6523" s="50">
        <v>103.07599999999999</v>
      </c>
      <c r="AC6523" s="50" t="str">
        <f t="shared" si="413"/>
        <v>Chile-2080</v>
      </c>
      <c r="AD6523" s="51">
        <f t="shared" si="414"/>
        <v>10908.09</v>
      </c>
      <c r="AE6523" s="15">
        <f t="shared" si="415"/>
        <v>0.82788609188226348</v>
      </c>
      <c r="AF6523">
        <f t="shared" si="416"/>
        <v>0.45737654699761182</v>
      </c>
    </row>
    <row r="6524" spans="1:32" x14ac:dyDescent="0.25">
      <c r="A6524" s="59">
        <v>6507</v>
      </c>
      <c r="B6524" s="60" t="s">
        <v>309</v>
      </c>
      <c r="C6524" s="61" t="s">
        <v>10</v>
      </c>
      <c r="D6524" s="62">
        <v>9</v>
      </c>
      <c r="E6524" s="62">
        <v>156</v>
      </c>
      <c r="F6524" s="62">
        <v>2080</v>
      </c>
      <c r="G6524" s="50">
        <v>51845.974000000002</v>
      </c>
      <c r="H6524" s="50">
        <v>52776.12</v>
      </c>
      <c r="I6524" s="50">
        <v>53353.792000000001</v>
      </c>
      <c r="J6524" s="50">
        <v>54236.464</v>
      </c>
      <c r="K6524" s="50">
        <v>55977.815000000002</v>
      </c>
      <c r="L6524" s="50">
        <v>58643.966</v>
      </c>
      <c r="M6524" s="50">
        <v>61228.711000000003</v>
      </c>
      <c r="N6524" s="50">
        <v>62563.434000000001</v>
      </c>
      <c r="O6524" s="50">
        <v>62647.071000000004</v>
      </c>
      <c r="P6524" s="50">
        <v>63026.73</v>
      </c>
      <c r="Q6524" s="50">
        <v>65099.514999999999</v>
      </c>
      <c r="R6524" s="50">
        <v>69379.267000000007</v>
      </c>
      <c r="S6524" s="50">
        <v>75243.881999999998</v>
      </c>
      <c r="T6524" s="50">
        <v>77449.188999999998</v>
      </c>
      <c r="U6524" s="50">
        <v>70097.248000000007</v>
      </c>
      <c r="V6524" s="50">
        <v>60222.131999999998</v>
      </c>
      <c r="W6524" s="50" t="s">
        <v>311</v>
      </c>
      <c r="X6524" s="50">
        <v>51046.375999999997</v>
      </c>
      <c r="Y6524" s="50">
        <v>45693.603999999999</v>
      </c>
      <c r="Z6524" s="50">
        <v>32653.965</v>
      </c>
      <c r="AA6524" s="50">
        <v>9985.75</v>
      </c>
      <c r="AB6524" s="50">
        <v>2583.212</v>
      </c>
      <c r="AC6524" s="50" t="str">
        <f t="shared" si="413"/>
        <v>China-2080</v>
      </c>
      <c r="AD6524" s="51">
        <f t="shared" si="414"/>
        <v>628046.85499999998</v>
      </c>
      <c r="AE6524" s="15">
        <f t="shared" si="415"/>
        <v>0.80839089943376918</v>
      </c>
      <c r="AF6524">
        <f t="shared" si="416"/>
        <v>0.44493811407423389</v>
      </c>
    </row>
    <row r="6525" spans="1:32" x14ac:dyDescent="0.25">
      <c r="A6525" s="59">
        <v>6508</v>
      </c>
      <c r="B6525" s="60" t="s">
        <v>309</v>
      </c>
      <c r="C6525" s="61" t="s">
        <v>411</v>
      </c>
      <c r="D6525" s="62">
        <v>10</v>
      </c>
      <c r="E6525" s="62">
        <v>344</v>
      </c>
      <c r="F6525" s="62">
        <v>2080</v>
      </c>
      <c r="G6525" s="50">
        <v>373.25900000000001</v>
      </c>
      <c r="H6525" s="50">
        <v>369.92700000000002</v>
      </c>
      <c r="I6525" s="50">
        <v>382.24799999999999</v>
      </c>
      <c r="J6525" s="50">
        <v>411.48700000000002</v>
      </c>
      <c r="K6525" s="50">
        <v>438.98599999999999</v>
      </c>
      <c r="L6525" s="50">
        <v>445.11599999999999</v>
      </c>
      <c r="M6525" s="50">
        <v>432.44</v>
      </c>
      <c r="N6525" s="50">
        <v>416.15899999999999</v>
      </c>
      <c r="O6525" s="50">
        <v>418.27800000000002</v>
      </c>
      <c r="P6525" s="50">
        <v>452.59699999999998</v>
      </c>
      <c r="Q6525" s="50">
        <v>503.77100000000002</v>
      </c>
      <c r="R6525" s="50">
        <v>508.762</v>
      </c>
      <c r="S6525" s="50">
        <v>484.76100000000002</v>
      </c>
      <c r="T6525" s="50">
        <v>418.113</v>
      </c>
      <c r="U6525" s="50">
        <v>391.56099999999998</v>
      </c>
      <c r="V6525" s="50">
        <v>334.404</v>
      </c>
      <c r="W6525" s="50" t="s">
        <v>311</v>
      </c>
      <c r="X6525" s="50">
        <v>383.767</v>
      </c>
      <c r="Y6525" s="50">
        <v>397.142</v>
      </c>
      <c r="Z6525" s="50">
        <v>314.63200000000001</v>
      </c>
      <c r="AA6525" s="50">
        <v>207.13499999999999</v>
      </c>
      <c r="AB6525" s="50">
        <v>97.856999999999999</v>
      </c>
      <c r="AC6525" s="50" t="str">
        <f t="shared" si="413"/>
        <v>China, Hong Kong SAR-2080</v>
      </c>
      <c r="AD6525" s="51">
        <f t="shared" si="414"/>
        <v>4512.3570000000009</v>
      </c>
      <c r="AE6525" s="15">
        <f t="shared" si="415"/>
        <v>0.81333214548405597</v>
      </c>
      <c r="AF6525">
        <f t="shared" si="416"/>
        <v>0.45134894145597093</v>
      </c>
    </row>
    <row r="6526" spans="1:32" x14ac:dyDescent="0.25">
      <c r="A6526" s="59">
        <v>6509</v>
      </c>
      <c r="B6526" s="60" t="s">
        <v>309</v>
      </c>
      <c r="C6526" s="61" t="s">
        <v>412</v>
      </c>
      <c r="D6526" s="62">
        <v>11</v>
      </c>
      <c r="E6526" s="62">
        <v>446</v>
      </c>
      <c r="F6526" s="62">
        <v>2080</v>
      </c>
      <c r="G6526" s="50">
        <v>49.603000000000002</v>
      </c>
      <c r="H6526" s="50">
        <v>48.473999999999997</v>
      </c>
      <c r="I6526" s="50">
        <v>48.073</v>
      </c>
      <c r="J6526" s="50">
        <v>50.100999999999999</v>
      </c>
      <c r="K6526" s="50">
        <v>53.771000000000001</v>
      </c>
      <c r="L6526" s="50">
        <v>56.231999999999999</v>
      </c>
      <c r="M6526" s="50">
        <v>56.1</v>
      </c>
      <c r="N6526" s="50">
        <v>54.271999999999998</v>
      </c>
      <c r="O6526" s="50">
        <v>53.139000000000003</v>
      </c>
      <c r="P6526" s="50">
        <v>54.619</v>
      </c>
      <c r="Q6526" s="50">
        <v>58.241</v>
      </c>
      <c r="R6526" s="50">
        <v>60.927999999999997</v>
      </c>
      <c r="S6526" s="50">
        <v>60.387999999999998</v>
      </c>
      <c r="T6526" s="50">
        <v>53.091000000000001</v>
      </c>
      <c r="U6526" s="50">
        <v>42.731000000000002</v>
      </c>
      <c r="V6526" s="50">
        <v>37.493000000000002</v>
      </c>
      <c r="W6526" s="50" t="s">
        <v>311</v>
      </c>
      <c r="X6526" s="50">
        <v>42.597000000000001</v>
      </c>
      <c r="Y6526" s="50">
        <v>44.87</v>
      </c>
      <c r="Z6526" s="50">
        <v>39.777000000000001</v>
      </c>
      <c r="AA6526" s="50">
        <v>20.215</v>
      </c>
      <c r="AB6526" s="50">
        <v>6.7839999999999998</v>
      </c>
      <c r="AC6526" s="50" t="str">
        <f t="shared" si="413"/>
        <v>China, Macao SAR-2080</v>
      </c>
      <c r="AD6526" s="51">
        <f t="shared" si="414"/>
        <v>557.79100000000005</v>
      </c>
      <c r="AE6526" s="15">
        <f t="shared" si="415"/>
        <v>0.77754571156580143</v>
      </c>
      <c r="AF6526">
        <f t="shared" si="416"/>
        <v>0.40849730304102189</v>
      </c>
    </row>
    <row r="6527" spans="1:32" x14ac:dyDescent="0.25">
      <c r="A6527" s="59">
        <v>6510</v>
      </c>
      <c r="B6527" s="60" t="s">
        <v>309</v>
      </c>
      <c r="C6527" s="61" t="s">
        <v>413</v>
      </c>
      <c r="D6527" s="62"/>
      <c r="E6527" s="62">
        <v>170</v>
      </c>
      <c r="F6527" s="62">
        <v>2080</v>
      </c>
      <c r="G6527" s="50">
        <v>2276.0500000000002</v>
      </c>
      <c r="H6527" s="50">
        <v>2339.884</v>
      </c>
      <c r="I6527" s="50">
        <v>2400.9250000000002</v>
      </c>
      <c r="J6527" s="50">
        <v>2463.0059999999999</v>
      </c>
      <c r="K6527" s="50">
        <v>2524.681</v>
      </c>
      <c r="L6527" s="50">
        <v>2589.7170000000001</v>
      </c>
      <c r="M6527" s="50">
        <v>2658.1610000000001</v>
      </c>
      <c r="N6527" s="50">
        <v>2733.26</v>
      </c>
      <c r="O6527" s="50">
        <v>2809.288</v>
      </c>
      <c r="P6527" s="50">
        <v>2893.2249999999999</v>
      </c>
      <c r="Q6527" s="50">
        <v>2979.4859999999999</v>
      </c>
      <c r="R6527" s="50">
        <v>3060.5459999999998</v>
      </c>
      <c r="S6527" s="50">
        <v>3133.4969999999998</v>
      </c>
      <c r="T6527" s="50">
        <v>3136.9409999999998</v>
      </c>
      <c r="U6527" s="50">
        <v>3080.4340000000002</v>
      </c>
      <c r="V6527" s="50">
        <v>2883.1320000000001</v>
      </c>
      <c r="W6527" s="50" t="s">
        <v>311</v>
      </c>
      <c r="X6527" s="50">
        <v>2402.7449999999999</v>
      </c>
      <c r="Y6527" s="50">
        <v>1822.634</v>
      </c>
      <c r="Z6527" s="50">
        <v>1056.7170000000001</v>
      </c>
      <c r="AA6527" s="50">
        <v>432.66399999999999</v>
      </c>
      <c r="AB6527" s="50">
        <v>105.658</v>
      </c>
      <c r="AC6527" s="50" t="str">
        <f t="shared" si="413"/>
        <v>Colombia-2080</v>
      </c>
      <c r="AD6527" s="51">
        <f t="shared" si="414"/>
        <v>27844.866999999998</v>
      </c>
      <c r="AE6527" s="15">
        <f t="shared" si="415"/>
        <v>0.78785738139815875</v>
      </c>
      <c r="AF6527">
        <f t="shared" si="416"/>
        <v>0.42800304838607245</v>
      </c>
    </row>
    <row r="6528" spans="1:32" x14ac:dyDescent="0.25">
      <c r="A6528" s="59">
        <v>6511</v>
      </c>
      <c r="B6528" s="60" t="s">
        <v>309</v>
      </c>
      <c r="C6528" s="61" t="s">
        <v>364</v>
      </c>
      <c r="D6528" s="62"/>
      <c r="E6528" s="62">
        <v>174</v>
      </c>
      <c r="F6528" s="62">
        <v>2080</v>
      </c>
      <c r="G6528" s="50">
        <v>155.63300000000001</v>
      </c>
      <c r="H6528" s="50">
        <v>155.85599999999999</v>
      </c>
      <c r="I6528" s="50">
        <v>155.27099999999999</v>
      </c>
      <c r="J6528" s="50">
        <v>153.25700000000001</v>
      </c>
      <c r="K6528" s="50">
        <v>150.84899999999999</v>
      </c>
      <c r="L6528" s="50">
        <v>147.749</v>
      </c>
      <c r="M6528" s="50">
        <v>144.059</v>
      </c>
      <c r="N6528" s="50">
        <v>138.66499999999999</v>
      </c>
      <c r="O6528" s="50">
        <v>131.64599999999999</v>
      </c>
      <c r="P6528" s="50">
        <v>123.176</v>
      </c>
      <c r="Q6528" s="50">
        <v>113.8</v>
      </c>
      <c r="R6528" s="50">
        <v>103.55200000000001</v>
      </c>
      <c r="S6528" s="50">
        <v>91.525000000000006</v>
      </c>
      <c r="T6528" s="50">
        <v>76.572000000000003</v>
      </c>
      <c r="U6528" s="50">
        <v>57.026000000000003</v>
      </c>
      <c r="V6528" s="50">
        <v>37.420999999999999</v>
      </c>
      <c r="W6528" s="50" t="s">
        <v>311</v>
      </c>
      <c r="X6528" s="50">
        <v>20.433</v>
      </c>
      <c r="Y6528" s="50">
        <v>8.2550000000000008</v>
      </c>
      <c r="Z6528" s="50">
        <v>2.1419999999999999</v>
      </c>
      <c r="AA6528" s="50">
        <v>0.29599999999999999</v>
      </c>
      <c r="AB6528" s="50">
        <v>2.1000000000000001E-2</v>
      </c>
      <c r="AC6528" s="50" t="str">
        <f t="shared" si="413"/>
        <v>Comoros-2080</v>
      </c>
      <c r="AD6528" s="51">
        <f t="shared" si="414"/>
        <v>1298.278</v>
      </c>
      <c r="AE6528" s="15">
        <f t="shared" si="415"/>
        <v>0.51524095763773248</v>
      </c>
      <c r="AF6528">
        <f t="shared" si="416"/>
        <v>0.11453917706021059</v>
      </c>
    </row>
    <row r="6529" spans="1:32" x14ac:dyDescent="0.25">
      <c r="A6529" s="59">
        <v>6512</v>
      </c>
      <c r="B6529" s="60" t="s">
        <v>309</v>
      </c>
      <c r="C6529" s="61" t="s">
        <v>414</v>
      </c>
      <c r="D6529" s="62"/>
      <c r="E6529" s="62">
        <v>178</v>
      </c>
      <c r="F6529" s="62">
        <v>2080</v>
      </c>
      <c r="G6529" s="50">
        <v>1742.1679999999999</v>
      </c>
      <c r="H6529" s="50">
        <v>1698.278</v>
      </c>
      <c r="I6529" s="50">
        <v>1651.212</v>
      </c>
      <c r="J6529" s="50">
        <v>1590.2750000000001</v>
      </c>
      <c r="K6529" s="50">
        <v>1510.788</v>
      </c>
      <c r="L6529" s="50">
        <v>1426.1079999999999</v>
      </c>
      <c r="M6529" s="50">
        <v>1342.8040000000001</v>
      </c>
      <c r="N6529" s="50">
        <v>1264.7619999999999</v>
      </c>
      <c r="O6529" s="50">
        <v>1181.672</v>
      </c>
      <c r="P6529" s="50">
        <v>1077.1859999999999</v>
      </c>
      <c r="Q6529" s="50">
        <v>953.78</v>
      </c>
      <c r="R6529" s="50">
        <v>834.61400000000003</v>
      </c>
      <c r="S6529" s="50">
        <v>734.88599999999997</v>
      </c>
      <c r="T6529" s="50">
        <v>649.38</v>
      </c>
      <c r="U6529" s="50">
        <v>517.58100000000002</v>
      </c>
      <c r="V6529" s="50">
        <v>360.822</v>
      </c>
      <c r="W6529" s="50" t="s">
        <v>311</v>
      </c>
      <c r="X6529" s="50">
        <v>222.887</v>
      </c>
      <c r="Y6529" s="50">
        <v>113.80500000000001</v>
      </c>
      <c r="Z6529" s="50">
        <v>46.451000000000001</v>
      </c>
      <c r="AA6529" s="50">
        <v>12.757</v>
      </c>
      <c r="AB6529" s="50">
        <v>1.9590000000000001</v>
      </c>
      <c r="AC6529" s="50" t="str">
        <f t="shared" si="413"/>
        <v>Congo-2080</v>
      </c>
      <c r="AD6529" s="51">
        <f t="shared" si="414"/>
        <v>11916.875</v>
      </c>
      <c r="AE6529" s="15">
        <f t="shared" si="415"/>
        <v>0.58885404101326899</v>
      </c>
      <c r="AF6529">
        <f t="shared" si="416"/>
        <v>0.11321623093537815</v>
      </c>
    </row>
    <row r="6530" spans="1:32" x14ac:dyDescent="0.25">
      <c r="A6530" s="59">
        <v>6513</v>
      </c>
      <c r="B6530" s="60" t="s">
        <v>309</v>
      </c>
      <c r="C6530" s="61" t="s">
        <v>415</v>
      </c>
      <c r="D6530" s="62"/>
      <c r="E6530" s="62">
        <v>188</v>
      </c>
      <c r="F6530" s="62">
        <v>2080</v>
      </c>
      <c r="G6530" s="50">
        <v>240.12799999999999</v>
      </c>
      <c r="H6530" s="50">
        <v>244.88300000000001</v>
      </c>
      <c r="I6530" s="50">
        <v>250.46199999999999</v>
      </c>
      <c r="J6530" s="50">
        <v>257.03100000000001</v>
      </c>
      <c r="K6530" s="50">
        <v>264.42899999999997</v>
      </c>
      <c r="L6530" s="50">
        <v>273.05099999999999</v>
      </c>
      <c r="M6530" s="50">
        <v>280.90899999999999</v>
      </c>
      <c r="N6530" s="50">
        <v>288.17500000000001</v>
      </c>
      <c r="O6530" s="50">
        <v>295.12900000000002</v>
      </c>
      <c r="P6530" s="50">
        <v>304.20400000000001</v>
      </c>
      <c r="Q6530" s="50">
        <v>314.178</v>
      </c>
      <c r="R6530" s="50">
        <v>324.20800000000003</v>
      </c>
      <c r="S6530" s="50">
        <v>333.488</v>
      </c>
      <c r="T6530" s="50">
        <v>335.01799999999997</v>
      </c>
      <c r="U6530" s="50">
        <v>332.04199999999997</v>
      </c>
      <c r="V6530" s="50">
        <v>311.32400000000001</v>
      </c>
      <c r="W6530" s="50" t="s">
        <v>311</v>
      </c>
      <c r="X6530" s="50">
        <v>301.923</v>
      </c>
      <c r="Y6530" s="50">
        <v>251.554</v>
      </c>
      <c r="Z6530" s="50">
        <v>170.04400000000001</v>
      </c>
      <c r="AA6530" s="50">
        <v>80.400999999999996</v>
      </c>
      <c r="AB6530" s="50">
        <v>23.187000000000001</v>
      </c>
      <c r="AC6530" s="50" t="str">
        <f t="shared" si="413"/>
        <v>Costa Rica-2080</v>
      </c>
      <c r="AD6530" s="51">
        <f t="shared" si="414"/>
        <v>2934.8020000000001</v>
      </c>
      <c r="AE6530" s="15">
        <f t="shared" si="415"/>
        <v>0.86580491631121936</v>
      </c>
      <c r="AF6530">
        <f t="shared" si="416"/>
        <v>0.49192308478247548</v>
      </c>
    </row>
    <row r="6531" spans="1:32" x14ac:dyDescent="0.25">
      <c r="A6531" s="59">
        <v>6514</v>
      </c>
      <c r="B6531" s="60" t="s">
        <v>309</v>
      </c>
      <c r="C6531" s="61" t="s">
        <v>416</v>
      </c>
      <c r="D6531" s="62"/>
      <c r="E6531" s="62">
        <v>384</v>
      </c>
      <c r="F6531" s="62">
        <v>2080</v>
      </c>
      <c r="G6531" s="50">
        <v>8363.5640000000003</v>
      </c>
      <c r="H6531" s="50">
        <v>8065.7060000000001</v>
      </c>
      <c r="I6531" s="50">
        <v>7762.268</v>
      </c>
      <c r="J6531" s="50">
        <v>7418.7349999999997</v>
      </c>
      <c r="K6531" s="50">
        <v>7032.25</v>
      </c>
      <c r="L6531" s="50">
        <v>6604.8810000000003</v>
      </c>
      <c r="M6531" s="50">
        <v>6168.5410000000002</v>
      </c>
      <c r="N6531" s="50">
        <v>5700.6729999999998</v>
      </c>
      <c r="O6531" s="50">
        <v>5201.5959999999995</v>
      </c>
      <c r="P6531" s="50">
        <v>4679.6400000000003</v>
      </c>
      <c r="Q6531" s="50">
        <v>4136.384</v>
      </c>
      <c r="R6531" s="50">
        <v>3577.277</v>
      </c>
      <c r="S6531" s="50">
        <v>2970.9090000000001</v>
      </c>
      <c r="T6531" s="50">
        <v>2306.4110000000001</v>
      </c>
      <c r="U6531" s="50">
        <v>1633.462</v>
      </c>
      <c r="V6531" s="50">
        <v>1035.8589999999999</v>
      </c>
      <c r="W6531" s="50" t="s">
        <v>311</v>
      </c>
      <c r="X6531" s="50">
        <v>528.59699999999998</v>
      </c>
      <c r="Y6531" s="50">
        <v>183.017</v>
      </c>
      <c r="Z6531" s="50">
        <v>39.015000000000001</v>
      </c>
      <c r="AA6531" s="50">
        <v>4.5599999999999996</v>
      </c>
      <c r="AB6531" s="50">
        <v>0.27500000000000002</v>
      </c>
      <c r="AC6531" s="50" t="str">
        <f t="shared" si="413"/>
        <v>Côte d'Ivoire-2080</v>
      </c>
      <c r="AD6531" s="51">
        <f t="shared" si="414"/>
        <v>53490.885999999999</v>
      </c>
      <c r="AE6531" s="15">
        <f t="shared" si="415"/>
        <v>0.55939873570237753</v>
      </c>
      <c r="AF6531">
        <f t="shared" si="416"/>
        <v>7.3777254942507961E-2</v>
      </c>
    </row>
    <row r="6532" spans="1:32" x14ac:dyDescent="0.25">
      <c r="A6532" s="59">
        <v>6515</v>
      </c>
      <c r="B6532" s="60" t="s">
        <v>309</v>
      </c>
      <c r="C6532" s="61" t="s">
        <v>417</v>
      </c>
      <c r="D6532" s="62"/>
      <c r="E6532" s="62">
        <v>191</v>
      </c>
      <c r="F6532" s="62">
        <v>2080</v>
      </c>
      <c r="G6532" s="50">
        <v>124.807</v>
      </c>
      <c r="H6532" s="50">
        <v>127.306</v>
      </c>
      <c r="I6532" s="50">
        <v>129.07</v>
      </c>
      <c r="J6532" s="50">
        <v>131.221</v>
      </c>
      <c r="K6532" s="50">
        <v>134.726</v>
      </c>
      <c r="L6532" s="50">
        <v>140.322</v>
      </c>
      <c r="M6532" s="50">
        <v>147.20699999999999</v>
      </c>
      <c r="N6532" s="50">
        <v>152.012</v>
      </c>
      <c r="O6532" s="50">
        <v>153.52799999999999</v>
      </c>
      <c r="P6532" s="50">
        <v>155.27799999999999</v>
      </c>
      <c r="Q6532" s="50">
        <v>159.62700000000001</v>
      </c>
      <c r="R6532" s="50">
        <v>165.523</v>
      </c>
      <c r="S6532" s="50">
        <v>174.73599999999999</v>
      </c>
      <c r="T6532" s="50">
        <v>185.46199999999999</v>
      </c>
      <c r="U6532" s="50">
        <v>186.91200000000001</v>
      </c>
      <c r="V6532" s="50">
        <v>158.50800000000001</v>
      </c>
      <c r="W6532" s="50" t="s">
        <v>311</v>
      </c>
      <c r="X6532" s="50">
        <v>156.35900000000001</v>
      </c>
      <c r="Y6532" s="50">
        <v>116.17100000000001</v>
      </c>
      <c r="Z6532" s="50">
        <v>79.576999999999998</v>
      </c>
      <c r="AA6532" s="50">
        <v>35.99</v>
      </c>
      <c r="AB6532" s="50">
        <v>10.01</v>
      </c>
      <c r="AC6532" s="50" t="str">
        <f t="shared" si="413"/>
        <v>Croatia-2080</v>
      </c>
      <c r="AD6532" s="51">
        <f t="shared" si="414"/>
        <v>1514.1799999999998</v>
      </c>
      <c r="AE6532" s="15">
        <f t="shared" si="415"/>
        <v>0.86526833005323023</v>
      </c>
      <c r="AF6532">
        <f t="shared" si="416"/>
        <v>0.49013777308093504</v>
      </c>
    </row>
    <row r="6533" spans="1:32" x14ac:dyDescent="0.25">
      <c r="A6533" s="59">
        <v>6516</v>
      </c>
      <c r="B6533" s="60" t="s">
        <v>309</v>
      </c>
      <c r="C6533" s="61" t="s">
        <v>365</v>
      </c>
      <c r="D6533" s="62"/>
      <c r="E6533" s="62">
        <v>192</v>
      </c>
      <c r="F6533" s="62">
        <v>2080</v>
      </c>
      <c r="G6533" s="50">
        <v>403.14800000000002</v>
      </c>
      <c r="H6533" s="50">
        <v>409.42399999999998</v>
      </c>
      <c r="I6533" s="50">
        <v>415.54599999999999</v>
      </c>
      <c r="J6533" s="50">
        <v>425.91199999999998</v>
      </c>
      <c r="K6533" s="50">
        <v>440.24200000000002</v>
      </c>
      <c r="L6533" s="50">
        <v>454.88400000000001</v>
      </c>
      <c r="M6533" s="50">
        <v>464.73700000000002</v>
      </c>
      <c r="N6533" s="50">
        <v>468.149</v>
      </c>
      <c r="O6533" s="50">
        <v>471.93900000000002</v>
      </c>
      <c r="P6533" s="50">
        <v>485.79899999999998</v>
      </c>
      <c r="Q6533" s="50">
        <v>508.90499999999997</v>
      </c>
      <c r="R6533" s="50">
        <v>531.572</v>
      </c>
      <c r="S6533" s="50">
        <v>540.48</v>
      </c>
      <c r="T6533" s="50">
        <v>542.00800000000004</v>
      </c>
      <c r="U6533" s="50">
        <v>488.53699999999998</v>
      </c>
      <c r="V6533" s="50">
        <v>487.39</v>
      </c>
      <c r="W6533" s="50" t="s">
        <v>311</v>
      </c>
      <c r="X6533" s="50">
        <v>483.31799999999998</v>
      </c>
      <c r="Y6533" s="50">
        <v>420.12400000000002</v>
      </c>
      <c r="Z6533" s="50">
        <v>332.31099999999998</v>
      </c>
      <c r="AA6533" s="50">
        <v>151.637</v>
      </c>
      <c r="AB6533" s="50">
        <v>58.734000000000002</v>
      </c>
      <c r="AC6533" s="50" t="str">
        <f t="shared" si="413"/>
        <v>Cuba-2080</v>
      </c>
      <c r="AD6533" s="51">
        <f t="shared" si="414"/>
        <v>4792.6190000000006</v>
      </c>
      <c r="AE6533" s="15">
        <f t="shared" si="415"/>
        <v>0.87471526528605759</v>
      </c>
      <c r="AF6533">
        <f t="shared" si="416"/>
        <v>0.49230833368074384</v>
      </c>
    </row>
    <row r="6534" spans="1:32" x14ac:dyDescent="0.25">
      <c r="A6534" s="59">
        <v>6517</v>
      </c>
      <c r="B6534" s="60" t="s">
        <v>309</v>
      </c>
      <c r="C6534" s="61" t="s">
        <v>366</v>
      </c>
      <c r="D6534" s="62"/>
      <c r="E6534" s="62">
        <v>531</v>
      </c>
      <c r="F6534" s="62">
        <v>2080</v>
      </c>
      <c r="G6534" s="50">
        <v>9.4429999999999996</v>
      </c>
      <c r="H6534" s="50">
        <v>9.577</v>
      </c>
      <c r="I6534" s="50">
        <v>9.7159999999999993</v>
      </c>
      <c r="J6534" s="50">
        <v>9.8879999999999999</v>
      </c>
      <c r="K6534" s="50">
        <v>9.3249999999999993</v>
      </c>
      <c r="L6534" s="50">
        <v>10.02</v>
      </c>
      <c r="M6534" s="50">
        <v>10.507</v>
      </c>
      <c r="N6534" s="50">
        <v>10.792999999999999</v>
      </c>
      <c r="O6534" s="50">
        <v>11.028</v>
      </c>
      <c r="P6534" s="50">
        <v>11.297000000000001</v>
      </c>
      <c r="Q6534" s="50">
        <v>11.528</v>
      </c>
      <c r="R6534" s="50">
        <v>11.67</v>
      </c>
      <c r="S6534" s="50">
        <v>11.634</v>
      </c>
      <c r="T6534" s="50">
        <v>11.115</v>
      </c>
      <c r="U6534" s="50">
        <v>10.166</v>
      </c>
      <c r="V6534" s="50">
        <v>9.8960000000000008</v>
      </c>
      <c r="W6534" s="50" t="s">
        <v>311</v>
      </c>
      <c r="X6534" s="50">
        <v>8.6349999999999998</v>
      </c>
      <c r="Y6534" s="50">
        <v>6.5209999999999999</v>
      </c>
      <c r="Z6534" s="50">
        <v>3.7330000000000001</v>
      </c>
      <c r="AA6534" s="50">
        <v>1.736</v>
      </c>
      <c r="AB6534" s="50">
        <v>0.60799999999999998</v>
      </c>
      <c r="AC6534" s="50" t="str">
        <f t="shared" si="413"/>
        <v>Curaçao-2080</v>
      </c>
      <c r="AD6534" s="51">
        <f t="shared" si="414"/>
        <v>107.69000000000001</v>
      </c>
      <c r="AE6534" s="15">
        <f t="shared" si="415"/>
        <v>0.75351471817253235</v>
      </c>
      <c r="AF6534">
        <f t="shared" si="416"/>
        <v>0.38416430885608305</v>
      </c>
    </row>
    <row r="6535" spans="1:32" x14ac:dyDescent="0.25">
      <c r="A6535" s="59">
        <v>6518</v>
      </c>
      <c r="B6535" s="60" t="s">
        <v>309</v>
      </c>
      <c r="C6535" s="61" t="s">
        <v>418</v>
      </c>
      <c r="D6535" s="62">
        <v>12</v>
      </c>
      <c r="E6535" s="62">
        <v>196</v>
      </c>
      <c r="F6535" s="62">
        <v>2080</v>
      </c>
      <c r="G6535" s="50">
        <v>60.176000000000002</v>
      </c>
      <c r="H6535" s="50">
        <v>60.850999999999999</v>
      </c>
      <c r="I6535" s="50">
        <v>61.32</v>
      </c>
      <c r="J6535" s="50">
        <v>63.311999999999998</v>
      </c>
      <c r="K6535" s="50">
        <v>66.268000000000001</v>
      </c>
      <c r="L6535" s="50">
        <v>69.480999999999995</v>
      </c>
      <c r="M6535" s="50">
        <v>72.644000000000005</v>
      </c>
      <c r="N6535" s="50">
        <v>75.382999999999996</v>
      </c>
      <c r="O6535" s="50">
        <v>76.688000000000002</v>
      </c>
      <c r="P6535" s="50">
        <v>77.085999999999999</v>
      </c>
      <c r="Q6535" s="50">
        <v>77.944000000000003</v>
      </c>
      <c r="R6535" s="50">
        <v>80.007999999999996</v>
      </c>
      <c r="S6535" s="50">
        <v>84.031000000000006</v>
      </c>
      <c r="T6535" s="50">
        <v>86.212999999999994</v>
      </c>
      <c r="U6535" s="50">
        <v>85.408000000000001</v>
      </c>
      <c r="V6535" s="50">
        <v>82.869</v>
      </c>
      <c r="W6535" s="50" t="s">
        <v>311</v>
      </c>
      <c r="X6535" s="50">
        <v>76.331000000000003</v>
      </c>
      <c r="Y6535" s="50">
        <v>60.554000000000002</v>
      </c>
      <c r="Z6535" s="50">
        <v>38.607999999999997</v>
      </c>
      <c r="AA6535" s="50">
        <v>16.89</v>
      </c>
      <c r="AB6535" s="50">
        <v>4.3259999999999996</v>
      </c>
      <c r="AC6535" s="50" t="str">
        <f t="shared" si="413"/>
        <v>Cyprus-2080</v>
      </c>
      <c r="AD6535" s="51">
        <f t="shared" si="414"/>
        <v>742.84500000000003</v>
      </c>
      <c r="AE6535" s="15">
        <f t="shared" si="415"/>
        <v>0.85286432566686177</v>
      </c>
      <c r="AF6535">
        <f t="shared" si="416"/>
        <v>0.48768147584501381</v>
      </c>
    </row>
    <row r="6536" spans="1:32" x14ac:dyDescent="0.25">
      <c r="A6536" s="59">
        <v>6519</v>
      </c>
      <c r="B6536" s="60" t="s">
        <v>309</v>
      </c>
      <c r="C6536" s="61" t="s">
        <v>419</v>
      </c>
      <c r="D6536" s="62"/>
      <c r="E6536" s="62">
        <v>408</v>
      </c>
      <c r="F6536" s="62">
        <v>2080</v>
      </c>
      <c r="G6536" s="50">
        <v>1247.78</v>
      </c>
      <c r="H6536" s="50">
        <v>1263.951</v>
      </c>
      <c r="I6536" s="50">
        <v>1298.4849999999999</v>
      </c>
      <c r="J6536" s="50">
        <v>1349.29</v>
      </c>
      <c r="K6536" s="50">
        <v>1401.4570000000001</v>
      </c>
      <c r="L6536" s="50">
        <v>1430.07</v>
      </c>
      <c r="M6536" s="50">
        <v>1431.8520000000001</v>
      </c>
      <c r="N6536" s="50">
        <v>1431.6279999999999</v>
      </c>
      <c r="O6536" s="50">
        <v>1466.0989999999999</v>
      </c>
      <c r="P6536" s="50">
        <v>1536.4349999999999</v>
      </c>
      <c r="Q6536" s="50">
        <v>1603.838</v>
      </c>
      <c r="R6536" s="50">
        <v>1621.9159999999999</v>
      </c>
      <c r="S6536" s="50">
        <v>1570.6289999999999</v>
      </c>
      <c r="T6536" s="50">
        <v>1468.6179999999999</v>
      </c>
      <c r="U6536" s="50">
        <v>1374.4580000000001</v>
      </c>
      <c r="V6536" s="50">
        <v>1300.2370000000001</v>
      </c>
      <c r="W6536" s="50" t="s">
        <v>311</v>
      </c>
      <c r="X6536" s="50">
        <v>1053.72</v>
      </c>
      <c r="Y6536" s="50">
        <v>713.53200000000004</v>
      </c>
      <c r="Z6536" s="50">
        <v>335.81299999999999</v>
      </c>
      <c r="AA6536" s="50">
        <v>111.087</v>
      </c>
      <c r="AB6536" s="50">
        <v>20.623000000000001</v>
      </c>
      <c r="AC6536" s="50" t="str">
        <f t="shared" si="413"/>
        <v>Dem. People's Republic of Korea-2080</v>
      </c>
      <c r="AD6536" s="51">
        <f t="shared" si="414"/>
        <v>14843.213999999996</v>
      </c>
      <c r="AE6536" s="15">
        <f t="shared" si="415"/>
        <v>0.68639473903697679</v>
      </c>
      <c r="AF6536">
        <f t="shared" si="416"/>
        <v>0.34192574770430961</v>
      </c>
    </row>
    <row r="6537" spans="1:32" x14ac:dyDescent="0.25">
      <c r="A6537" s="59">
        <v>6520</v>
      </c>
      <c r="B6537" s="60" t="s">
        <v>309</v>
      </c>
      <c r="C6537" s="61" t="s">
        <v>420</v>
      </c>
      <c r="D6537" s="62"/>
      <c r="E6537" s="62">
        <v>180</v>
      </c>
      <c r="F6537" s="62">
        <v>2080</v>
      </c>
      <c r="G6537" s="50">
        <v>27155.061000000002</v>
      </c>
      <c r="H6537" s="50">
        <v>27073.447</v>
      </c>
      <c r="I6537" s="50">
        <v>26896.41</v>
      </c>
      <c r="J6537" s="50">
        <v>26505.932000000001</v>
      </c>
      <c r="K6537" s="50">
        <v>25775.145</v>
      </c>
      <c r="L6537" s="50">
        <v>24918.913</v>
      </c>
      <c r="M6537" s="50">
        <v>23870.66</v>
      </c>
      <c r="N6537" s="50">
        <v>22644.458999999999</v>
      </c>
      <c r="O6537" s="50">
        <v>21155.484</v>
      </c>
      <c r="P6537" s="50">
        <v>19319.236000000001</v>
      </c>
      <c r="Q6537" s="50">
        <v>17226.965</v>
      </c>
      <c r="R6537" s="50">
        <v>15011.137000000001</v>
      </c>
      <c r="S6537" s="50">
        <v>12793.692999999999</v>
      </c>
      <c r="T6537" s="50">
        <v>10435.151</v>
      </c>
      <c r="U6537" s="50">
        <v>7788.8180000000002</v>
      </c>
      <c r="V6537" s="50">
        <v>5197.7510000000002</v>
      </c>
      <c r="W6537" s="50" t="s">
        <v>311</v>
      </c>
      <c r="X6537" s="50">
        <v>2992.8580000000002</v>
      </c>
      <c r="Y6537" s="50">
        <v>1392.106</v>
      </c>
      <c r="Z6537" s="50">
        <v>453.85</v>
      </c>
      <c r="AA6537" s="50">
        <v>91.134</v>
      </c>
      <c r="AB6537" s="50">
        <v>10.036</v>
      </c>
      <c r="AC6537" s="50" t="str">
        <f t="shared" si="413"/>
        <v>Democratic Republic of the Congo-2080</v>
      </c>
      <c r="AD6537" s="51">
        <f t="shared" si="414"/>
        <v>209221.62400000001</v>
      </c>
      <c r="AE6537" s="15">
        <f t="shared" si="415"/>
        <v>0.5233045222897228</v>
      </c>
      <c r="AF6537">
        <f t="shared" si="416"/>
        <v>9.7682251714229118E-2</v>
      </c>
    </row>
    <row r="6538" spans="1:32" x14ac:dyDescent="0.25">
      <c r="A6538" s="59">
        <v>6521</v>
      </c>
      <c r="B6538" s="60" t="s">
        <v>309</v>
      </c>
      <c r="C6538" s="61" t="s">
        <v>421</v>
      </c>
      <c r="D6538" s="62"/>
      <c r="E6538" s="62">
        <v>208</v>
      </c>
      <c r="F6538" s="62">
        <v>2080</v>
      </c>
      <c r="G6538" s="50">
        <v>341.96899999999999</v>
      </c>
      <c r="H6538" s="50">
        <v>345.67399999999998</v>
      </c>
      <c r="I6538" s="50">
        <v>353.59399999999999</v>
      </c>
      <c r="J6538" s="50">
        <v>363.54</v>
      </c>
      <c r="K6538" s="50">
        <v>371.56</v>
      </c>
      <c r="L6538" s="50">
        <v>373.98200000000003</v>
      </c>
      <c r="M6538" s="50">
        <v>373.86799999999999</v>
      </c>
      <c r="N6538" s="50">
        <v>378.95</v>
      </c>
      <c r="O6538" s="50">
        <v>390.21899999999999</v>
      </c>
      <c r="P6538" s="50">
        <v>399.81099999999998</v>
      </c>
      <c r="Q6538" s="50">
        <v>401.108</v>
      </c>
      <c r="R6538" s="50">
        <v>387.52800000000002</v>
      </c>
      <c r="S6538" s="50">
        <v>363.36599999999999</v>
      </c>
      <c r="T6538" s="50">
        <v>344.30500000000001</v>
      </c>
      <c r="U6538" s="50">
        <v>366.03899999999999</v>
      </c>
      <c r="V6538" s="50">
        <v>339.44200000000001</v>
      </c>
      <c r="W6538" s="50" t="s">
        <v>311</v>
      </c>
      <c r="X6538" s="50">
        <v>318.149</v>
      </c>
      <c r="Y6538" s="50">
        <v>262.18700000000001</v>
      </c>
      <c r="Z6538" s="50">
        <v>144.553</v>
      </c>
      <c r="AA6538" s="50">
        <v>52.756</v>
      </c>
      <c r="AB6538" s="50">
        <v>13.753</v>
      </c>
      <c r="AC6538" s="50" t="str">
        <f t="shared" si="413"/>
        <v>Denmark-2080</v>
      </c>
      <c r="AD6538" s="51">
        <f t="shared" si="414"/>
        <v>3803.9320000000007</v>
      </c>
      <c r="AE6538" s="15">
        <f t="shared" si="415"/>
        <v>0.75774777256796366</v>
      </c>
      <c r="AF6538">
        <f t="shared" si="416"/>
        <v>0.38000408241693939</v>
      </c>
    </row>
    <row r="6539" spans="1:32" x14ac:dyDescent="0.25">
      <c r="A6539" s="59">
        <v>6522</v>
      </c>
      <c r="B6539" s="60" t="s">
        <v>309</v>
      </c>
      <c r="C6539" s="61" t="s">
        <v>422</v>
      </c>
      <c r="D6539" s="62"/>
      <c r="E6539" s="62">
        <v>262</v>
      </c>
      <c r="F6539" s="62">
        <v>2080</v>
      </c>
      <c r="G6539" s="50">
        <v>75.575999999999993</v>
      </c>
      <c r="H6539" s="50">
        <v>76.998000000000005</v>
      </c>
      <c r="I6539" s="50">
        <v>79.149000000000001</v>
      </c>
      <c r="J6539" s="50">
        <v>81.510000000000005</v>
      </c>
      <c r="K6539" s="50">
        <v>83.885999999999996</v>
      </c>
      <c r="L6539" s="50">
        <v>85.632000000000005</v>
      </c>
      <c r="M6539" s="50">
        <v>86.98</v>
      </c>
      <c r="N6539" s="50">
        <v>88.242000000000004</v>
      </c>
      <c r="O6539" s="50">
        <v>89.668000000000006</v>
      </c>
      <c r="P6539" s="50">
        <v>90.875</v>
      </c>
      <c r="Q6539" s="50">
        <v>90.647000000000006</v>
      </c>
      <c r="R6539" s="50">
        <v>87.825000000000003</v>
      </c>
      <c r="S6539" s="50">
        <v>82.042000000000002</v>
      </c>
      <c r="T6539" s="50">
        <v>73.260000000000005</v>
      </c>
      <c r="U6539" s="50">
        <v>60.85</v>
      </c>
      <c r="V6539" s="50">
        <v>47.723999999999997</v>
      </c>
      <c r="W6539" s="50" t="s">
        <v>311</v>
      </c>
      <c r="X6539" s="50">
        <v>30.366</v>
      </c>
      <c r="Y6539" s="50">
        <v>14.404999999999999</v>
      </c>
      <c r="Z6539" s="50">
        <v>4.6589999999999998</v>
      </c>
      <c r="AA6539" s="50">
        <v>0.72199999999999998</v>
      </c>
      <c r="AB6539" s="50">
        <v>7.0000000000000007E-2</v>
      </c>
      <c r="AC6539" s="50" t="str">
        <f t="shared" si="413"/>
        <v>Djibouti-2080</v>
      </c>
      <c r="AD6539" s="51">
        <f t="shared" si="414"/>
        <v>867.30700000000024</v>
      </c>
      <c r="AE6539" s="15">
        <f t="shared" si="415"/>
        <v>0.534734528834657</v>
      </c>
      <c r="AF6539">
        <f t="shared" si="416"/>
        <v>0.21114619255161368</v>
      </c>
    </row>
    <row r="6540" spans="1:32" x14ac:dyDescent="0.25">
      <c r="A6540" s="59">
        <v>6523</v>
      </c>
      <c r="B6540" s="60" t="s">
        <v>309</v>
      </c>
      <c r="C6540" s="61" t="s">
        <v>367</v>
      </c>
      <c r="D6540" s="62"/>
      <c r="E6540" s="62">
        <v>214</v>
      </c>
      <c r="F6540" s="62">
        <v>2080</v>
      </c>
      <c r="G6540" s="50">
        <v>644.61800000000005</v>
      </c>
      <c r="H6540" s="50">
        <v>668.31500000000005</v>
      </c>
      <c r="I6540" s="50">
        <v>688.62699999999995</v>
      </c>
      <c r="J6540" s="50">
        <v>703.98299999999995</v>
      </c>
      <c r="K6540" s="50">
        <v>714.97500000000002</v>
      </c>
      <c r="L6540" s="50">
        <v>727.024</v>
      </c>
      <c r="M6540" s="50">
        <v>742.06</v>
      </c>
      <c r="N6540" s="50">
        <v>760.947</v>
      </c>
      <c r="O6540" s="50">
        <v>781.226</v>
      </c>
      <c r="P6540" s="50">
        <v>800.12</v>
      </c>
      <c r="Q6540" s="50">
        <v>814.93</v>
      </c>
      <c r="R6540" s="50">
        <v>822.21</v>
      </c>
      <c r="S6540" s="50">
        <v>818.48500000000001</v>
      </c>
      <c r="T6540" s="50">
        <v>796.33600000000001</v>
      </c>
      <c r="U6540" s="50">
        <v>736.81200000000001</v>
      </c>
      <c r="V6540" s="50">
        <v>640.11699999999996</v>
      </c>
      <c r="W6540" s="50" t="s">
        <v>311</v>
      </c>
      <c r="X6540" s="50">
        <v>503.43400000000003</v>
      </c>
      <c r="Y6540" s="50">
        <v>368.40300000000002</v>
      </c>
      <c r="Z6540" s="50">
        <v>215.45099999999999</v>
      </c>
      <c r="AA6540" s="50">
        <v>98.965000000000003</v>
      </c>
      <c r="AB6540" s="50">
        <v>41.011000000000003</v>
      </c>
      <c r="AC6540" s="50" t="str">
        <f t="shared" si="413"/>
        <v>Dominican Republic-2080</v>
      </c>
      <c r="AD6540" s="51">
        <f t="shared" si="414"/>
        <v>7685.96</v>
      </c>
      <c r="AE6540" s="15">
        <f t="shared" si="415"/>
        <v>0.7028515631098784</v>
      </c>
      <c r="AF6540">
        <f t="shared" si="416"/>
        <v>0.35102162369729312</v>
      </c>
    </row>
    <row r="6541" spans="1:32" x14ac:dyDescent="0.25">
      <c r="A6541" s="59">
        <v>6524</v>
      </c>
      <c r="B6541" s="60" t="s">
        <v>309</v>
      </c>
      <c r="C6541" s="61" t="s">
        <v>423</v>
      </c>
      <c r="D6541" s="62"/>
      <c r="E6541" s="62">
        <v>218</v>
      </c>
      <c r="F6541" s="62">
        <v>2080</v>
      </c>
      <c r="G6541" s="50">
        <v>1248.0889999999999</v>
      </c>
      <c r="H6541" s="50">
        <v>1279.2249999999999</v>
      </c>
      <c r="I6541" s="50">
        <v>1310.9580000000001</v>
      </c>
      <c r="J6541" s="50">
        <v>1344.825</v>
      </c>
      <c r="K6541" s="50">
        <v>1378.24</v>
      </c>
      <c r="L6541" s="50">
        <v>1411.1959999999999</v>
      </c>
      <c r="M6541" s="50">
        <v>1443.4490000000001</v>
      </c>
      <c r="N6541" s="50">
        <v>1471.6690000000001</v>
      </c>
      <c r="O6541" s="50">
        <v>1494.9469999999999</v>
      </c>
      <c r="P6541" s="50">
        <v>1511.0930000000001</v>
      </c>
      <c r="Q6541" s="50">
        <v>1519.2090000000001</v>
      </c>
      <c r="R6541" s="50">
        <v>1517.085</v>
      </c>
      <c r="S6541" s="50">
        <v>1496.3420000000001</v>
      </c>
      <c r="T6541" s="50">
        <v>1444.857</v>
      </c>
      <c r="U6541" s="50">
        <v>1344.27</v>
      </c>
      <c r="V6541" s="50">
        <v>1190.6510000000001</v>
      </c>
      <c r="W6541" s="50" t="s">
        <v>311</v>
      </c>
      <c r="X6541" s="50">
        <v>1027.829</v>
      </c>
      <c r="Y6541" s="50">
        <v>768.12599999999998</v>
      </c>
      <c r="Z6541" s="50">
        <v>454.94</v>
      </c>
      <c r="AA6541" s="50">
        <v>176.36600000000001</v>
      </c>
      <c r="AB6541" s="50">
        <v>43.427999999999997</v>
      </c>
      <c r="AC6541" s="50" t="str">
        <f t="shared" si="413"/>
        <v>Ecuador-2080</v>
      </c>
      <c r="AD6541" s="51">
        <f t="shared" si="414"/>
        <v>14588.055000000004</v>
      </c>
      <c r="AE6541" s="15">
        <f t="shared" si="415"/>
        <v>0.70528518023821518</v>
      </c>
      <c r="AF6541">
        <f t="shared" si="416"/>
        <v>0.35006797610831497</v>
      </c>
    </row>
    <row r="6542" spans="1:32" x14ac:dyDescent="0.25">
      <c r="A6542" s="59">
        <v>6525</v>
      </c>
      <c r="B6542" s="60" t="s">
        <v>309</v>
      </c>
      <c r="C6542" s="61" t="s">
        <v>424</v>
      </c>
      <c r="D6542" s="62"/>
      <c r="E6542" s="62">
        <v>818</v>
      </c>
      <c r="F6542" s="62">
        <v>2080</v>
      </c>
      <c r="G6542" s="50">
        <v>12047.315000000001</v>
      </c>
      <c r="H6542" s="50">
        <v>12310.36</v>
      </c>
      <c r="I6542" s="50">
        <v>12489.504999999999</v>
      </c>
      <c r="J6542" s="50">
        <v>12532.869000000001</v>
      </c>
      <c r="K6542" s="50">
        <v>12443.248</v>
      </c>
      <c r="L6542" s="50">
        <v>12414.128000000001</v>
      </c>
      <c r="M6542" s="50">
        <v>12543.599</v>
      </c>
      <c r="N6542" s="50">
        <v>12683.69</v>
      </c>
      <c r="O6542" s="50">
        <v>12516.901</v>
      </c>
      <c r="P6542" s="50">
        <v>11786.004000000001</v>
      </c>
      <c r="Q6542" s="50">
        <v>11052.808999999999</v>
      </c>
      <c r="R6542" s="50">
        <v>10793.058000000001</v>
      </c>
      <c r="S6542" s="50">
        <v>10764.522999999999</v>
      </c>
      <c r="T6542" s="50">
        <v>10403.677</v>
      </c>
      <c r="U6542" s="50">
        <v>7461.69</v>
      </c>
      <c r="V6542" s="50">
        <v>5700.2470000000003</v>
      </c>
      <c r="W6542" s="50" t="s">
        <v>311</v>
      </c>
      <c r="X6542" s="50">
        <v>3858.424</v>
      </c>
      <c r="Y6542" s="50">
        <v>2377.9580000000001</v>
      </c>
      <c r="Z6542" s="50">
        <v>1107.904</v>
      </c>
      <c r="AA6542" s="50">
        <v>283.05900000000003</v>
      </c>
      <c r="AB6542" s="50">
        <v>38.591000000000001</v>
      </c>
      <c r="AC6542" s="50" t="str">
        <f t="shared" si="413"/>
        <v>Egypt-2080</v>
      </c>
      <c r="AD6542" s="51">
        <f t="shared" si="414"/>
        <v>119530.829</v>
      </c>
      <c r="AE6542" s="15">
        <f t="shared" si="415"/>
        <v>0.56954955110367378</v>
      </c>
      <c r="AF6542">
        <f t="shared" si="416"/>
        <v>0.19971829926546766</v>
      </c>
    </row>
    <row r="6543" spans="1:32" x14ac:dyDescent="0.25">
      <c r="A6543" s="59">
        <v>6526</v>
      </c>
      <c r="B6543" s="60" t="s">
        <v>309</v>
      </c>
      <c r="C6543" s="61" t="s">
        <v>425</v>
      </c>
      <c r="D6543" s="62"/>
      <c r="E6543" s="62">
        <v>222</v>
      </c>
      <c r="F6543" s="62">
        <v>2080</v>
      </c>
      <c r="G6543" s="50">
        <v>282.322</v>
      </c>
      <c r="H6543" s="50">
        <v>292.22300000000001</v>
      </c>
      <c r="I6543" s="50">
        <v>302.30099999999999</v>
      </c>
      <c r="J6543" s="50">
        <v>309.92500000000001</v>
      </c>
      <c r="K6543" s="50">
        <v>316.91199999999998</v>
      </c>
      <c r="L6543" s="50">
        <v>323.37400000000002</v>
      </c>
      <c r="M6543" s="50">
        <v>329.63299999999998</v>
      </c>
      <c r="N6543" s="50">
        <v>336.83199999999999</v>
      </c>
      <c r="O6543" s="50">
        <v>349.49799999999999</v>
      </c>
      <c r="P6543" s="50">
        <v>369.87599999999998</v>
      </c>
      <c r="Q6543" s="50">
        <v>393.411</v>
      </c>
      <c r="R6543" s="50">
        <v>411.565</v>
      </c>
      <c r="S6543" s="50">
        <v>413.69200000000001</v>
      </c>
      <c r="T6543" s="50">
        <v>392.06299999999999</v>
      </c>
      <c r="U6543" s="50">
        <v>375.18299999999999</v>
      </c>
      <c r="V6543" s="50">
        <v>358.495</v>
      </c>
      <c r="W6543" s="50" t="s">
        <v>311</v>
      </c>
      <c r="X6543" s="50">
        <v>347.02199999999999</v>
      </c>
      <c r="Y6543" s="50">
        <v>245.37700000000001</v>
      </c>
      <c r="Z6543" s="50">
        <v>120.745</v>
      </c>
      <c r="AA6543" s="50">
        <v>44.75</v>
      </c>
      <c r="AB6543" s="50">
        <v>11.718999999999999</v>
      </c>
      <c r="AC6543" s="50" t="str">
        <f t="shared" si="413"/>
        <v>El Salvador-2080</v>
      </c>
      <c r="AD6543" s="51">
        <f t="shared" si="414"/>
        <v>3554.7180000000003</v>
      </c>
      <c r="AE6543" s="15">
        <f t="shared" si="415"/>
        <v>0.77986495693891877</v>
      </c>
      <c r="AF6543">
        <f t="shared" si="416"/>
        <v>0.42769415041732439</v>
      </c>
    </row>
    <row r="6544" spans="1:32" x14ac:dyDescent="0.25">
      <c r="A6544" s="59">
        <v>6527</v>
      </c>
      <c r="B6544" s="60" t="s">
        <v>309</v>
      </c>
      <c r="C6544" s="61" t="s">
        <v>426</v>
      </c>
      <c r="D6544" s="62"/>
      <c r="E6544" s="62">
        <v>226</v>
      </c>
      <c r="F6544" s="62">
        <v>2080</v>
      </c>
      <c r="G6544" s="50">
        <v>306.81799999999998</v>
      </c>
      <c r="H6544" s="50">
        <v>307.029</v>
      </c>
      <c r="I6544" s="50">
        <v>307.06799999999998</v>
      </c>
      <c r="J6544" s="50">
        <v>307.72300000000001</v>
      </c>
      <c r="K6544" s="50">
        <v>312.346</v>
      </c>
      <c r="L6544" s="50">
        <v>314.18299999999999</v>
      </c>
      <c r="M6544" s="50">
        <v>310.40800000000002</v>
      </c>
      <c r="N6544" s="50">
        <v>298.01299999999998</v>
      </c>
      <c r="O6544" s="50">
        <v>280.01100000000002</v>
      </c>
      <c r="P6544" s="50">
        <v>261.17</v>
      </c>
      <c r="Q6544" s="50">
        <v>241.58699999999999</v>
      </c>
      <c r="R6544" s="50">
        <v>219.96100000000001</v>
      </c>
      <c r="S6544" s="50">
        <v>194.31299999999999</v>
      </c>
      <c r="T6544" s="50">
        <v>165.56700000000001</v>
      </c>
      <c r="U6544" s="50">
        <v>136.47499999999999</v>
      </c>
      <c r="V6544" s="50">
        <v>100.51</v>
      </c>
      <c r="W6544" s="50" t="s">
        <v>311</v>
      </c>
      <c r="X6544" s="50">
        <v>67.563999999999993</v>
      </c>
      <c r="Y6544" s="50">
        <v>32.448999999999998</v>
      </c>
      <c r="Z6544" s="50">
        <v>10.249000000000001</v>
      </c>
      <c r="AA6544" s="50">
        <v>1.724</v>
      </c>
      <c r="AB6544" s="50">
        <v>0.18099999999999999</v>
      </c>
      <c r="AC6544" s="50" t="str">
        <f t="shared" si="413"/>
        <v>Equatorial Guinea-2080</v>
      </c>
      <c r="AD6544" s="51">
        <f t="shared" si="414"/>
        <v>2739.7150000000001</v>
      </c>
      <c r="AE6544" s="15">
        <f t="shared" si="415"/>
        <v>0.52400851913428947</v>
      </c>
      <c r="AF6544">
        <f t="shared" si="416"/>
        <v>0.14060940329943208</v>
      </c>
    </row>
    <row r="6545" spans="1:32" x14ac:dyDescent="0.25">
      <c r="A6545" s="59">
        <v>6528</v>
      </c>
      <c r="B6545" s="60" t="s">
        <v>309</v>
      </c>
      <c r="C6545" s="61" t="s">
        <v>427</v>
      </c>
      <c r="D6545" s="62"/>
      <c r="E6545" s="62">
        <v>232</v>
      </c>
      <c r="F6545" s="62">
        <v>2080</v>
      </c>
      <c r="G6545" s="50">
        <v>963.76400000000001</v>
      </c>
      <c r="H6545" s="50">
        <v>978.38699999999994</v>
      </c>
      <c r="I6545" s="50">
        <v>987.58199999999999</v>
      </c>
      <c r="J6545" s="50">
        <v>981.48599999999999</v>
      </c>
      <c r="K6545" s="50">
        <v>965.15899999999999</v>
      </c>
      <c r="L6545" s="50">
        <v>948.13900000000001</v>
      </c>
      <c r="M6545" s="50">
        <v>934.33500000000004</v>
      </c>
      <c r="N6545" s="50">
        <v>917.68700000000001</v>
      </c>
      <c r="O6545" s="50">
        <v>884.67100000000005</v>
      </c>
      <c r="P6545" s="50">
        <v>829.87</v>
      </c>
      <c r="Q6545" s="50">
        <v>762.18700000000001</v>
      </c>
      <c r="R6545" s="50">
        <v>698.44299999999998</v>
      </c>
      <c r="S6545" s="50">
        <v>639.71500000000003</v>
      </c>
      <c r="T6545" s="50">
        <v>572.94899999999996</v>
      </c>
      <c r="U6545" s="50">
        <v>486.1</v>
      </c>
      <c r="V6545" s="50">
        <v>344.70299999999997</v>
      </c>
      <c r="W6545" s="50" t="s">
        <v>311</v>
      </c>
      <c r="X6545" s="50">
        <v>204.66499999999999</v>
      </c>
      <c r="Y6545" s="50">
        <v>116.297</v>
      </c>
      <c r="Z6545" s="50">
        <v>55.920999999999999</v>
      </c>
      <c r="AA6545" s="50">
        <v>16.172999999999998</v>
      </c>
      <c r="AB6545" s="50">
        <v>2.3879999999999999</v>
      </c>
      <c r="AC6545" s="50" t="str">
        <f t="shared" si="413"/>
        <v>Eritrea-2080</v>
      </c>
      <c r="AD6545" s="51">
        <f t="shared" si="414"/>
        <v>8561.6920000000009</v>
      </c>
      <c r="AE6545" s="15">
        <f t="shared" si="415"/>
        <v>0.55233579997972349</v>
      </c>
      <c r="AF6545">
        <f t="shared" si="416"/>
        <v>0.1565685717828729</v>
      </c>
    </row>
    <row r="6546" spans="1:32" x14ac:dyDescent="0.25">
      <c r="A6546" s="59">
        <v>6529</v>
      </c>
      <c r="B6546" s="60" t="s">
        <v>309</v>
      </c>
      <c r="C6546" s="61" t="s">
        <v>428</v>
      </c>
      <c r="D6546" s="62"/>
      <c r="E6546" s="62">
        <v>233</v>
      </c>
      <c r="F6546" s="62">
        <v>2080</v>
      </c>
      <c r="G6546" s="50">
        <v>47.578000000000003</v>
      </c>
      <c r="H6546" s="50">
        <v>47.787999999999997</v>
      </c>
      <c r="I6546" s="50">
        <v>47.527000000000001</v>
      </c>
      <c r="J6546" s="50">
        <v>47.753</v>
      </c>
      <c r="K6546" s="50">
        <v>49.292000000000002</v>
      </c>
      <c r="L6546" s="50">
        <v>51.823999999999998</v>
      </c>
      <c r="M6546" s="50">
        <v>54.137</v>
      </c>
      <c r="N6546" s="50">
        <v>54.634999999999998</v>
      </c>
      <c r="O6546" s="50">
        <v>52.686</v>
      </c>
      <c r="P6546" s="50">
        <v>50.604999999999997</v>
      </c>
      <c r="Q6546" s="50">
        <v>52.424999999999997</v>
      </c>
      <c r="R6546" s="50">
        <v>57.655000000000001</v>
      </c>
      <c r="S6546" s="50">
        <v>60.901000000000003</v>
      </c>
      <c r="T6546" s="50">
        <v>60.454000000000001</v>
      </c>
      <c r="U6546" s="50">
        <v>62.491</v>
      </c>
      <c r="V6546" s="50">
        <v>47.146000000000001</v>
      </c>
      <c r="W6546" s="50" t="s">
        <v>311</v>
      </c>
      <c r="X6546" s="50">
        <v>36.872999999999998</v>
      </c>
      <c r="Y6546" s="50">
        <v>37.926000000000002</v>
      </c>
      <c r="Z6546" s="50">
        <v>30.495999999999999</v>
      </c>
      <c r="AA6546" s="50">
        <v>12.422000000000001</v>
      </c>
      <c r="AB6546" s="50">
        <v>3.2570000000000001</v>
      </c>
      <c r="AC6546" s="50" t="str">
        <f t="shared" si="413"/>
        <v>Estonia-2080</v>
      </c>
      <c r="AD6546" s="51">
        <f t="shared" si="414"/>
        <v>531.91300000000001</v>
      </c>
      <c r="AE6546" s="15">
        <f t="shared" si="415"/>
        <v>0.81584394440444208</v>
      </c>
      <c r="AF6546">
        <f t="shared" si="416"/>
        <v>0.43133137523969856</v>
      </c>
    </row>
    <row r="6547" spans="1:32" x14ac:dyDescent="0.25">
      <c r="A6547" s="59">
        <v>6530</v>
      </c>
      <c r="B6547" s="60" t="s">
        <v>309</v>
      </c>
      <c r="C6547" s="61" t="s">
        <v>368</v>
      </c>
      <c r="D6547" s="62"/>
      <c r="E6547" s="62">
        <v>242</v>
      </c>
      <c r="F6547" s="62">
        <v>2080</v>
      </c>
      <c r="G6547" s="50">
        <v>51.142000000000003</v>
      </c>
      <c r="H6547" s="50">
        <v>52.917999999999999</v>
      </c>
      <c r="I6547" s="50">
        <v>54.844000000000001</v>
      </c>
      <c r="J6547" s="50">
        <v>56.25</v>
      </c>
      <c r="K6547" s="50">
        <v>56.73</v>
      </c>
      <c r="L6547" s="50">
        <v>56.779000000000003</v>
      </c>
      <c r="M6547" s="50">
        <v>57.155999999999999</v>
      </c>
      <c r="N6547" s="50">
        <v>57.822000000000003</v>
      </c>
      <c r="O6547" s="50">
        <v>58.476999999999997</v>
      </c>
      <c r="P6547" s="50">
        <v>58.585000000000001</v>
      </c>
      <c r="Q6547" s="50">
        <v>57.734999999999999</v>
      </c>
      <c r="R6547" s="50">
        <v>56.953000000000003</v>
      </c>
      <c r="S6547" s="50">
        <v>56.801000000000002</v>
      </c>
      <c r="T6547" s="50">
        <v>55.743000000000002</v>
      </c>
      <c r="U6547" s="50">
        <v>50.06</v>
      </c>
      <c r="V6547" s="50">
        <v>37.04</v>
      </c>
      <c r="W6547" s="50" t="s">
        <v>311</v>
      </c>
      <c r="X6547" s="50">
        <v>26.068999999999999</v>
      </c>
      <c r="Y6547" s="50">
        <v>16.603000000000002</v>
      </c>
      <c r="Z6547" s="50">
        <v>7.2329999999999997</v>
      </c>
      <c r="AA6547" s="50">
        <v>2.3559999999999999</v>
      </c>
      <c r="AB6547" s="50">
        <v>0.39600000000000002</v>
      </c>
      <c r="AC6547" s="50" t="str">
        <f t="shared" ref="AC6547:AC6610" si="417">C6547&amp;"-"&amp;F6547</f>
        <v>Fiji-2080</v>
      </c>
      <c r="AD6547" s="51">
        <f t="shared" ref="AD6547:AD6610" si="418">SUM(J6547:S6547)</f>
        <v>573.28800000000001</v>
      </c>
      <c r="AE6547" s="15">
        <f t="shared" ref="AE6547:AE6610" si="419">IF(W6547="…",SUM(G6547:I6547,T6547:V6547,X6547:AB6547)/SUM(J6547:S6547),SUM(G6547:I6547,T6547:W6547)/SUM(J6547:S6547))</f>
        <v>0.61819539219380149</v>
      </c>
      <c r="AF6547">
        <f t="shared" ref="AF6547:AF6610" si="420">IF(W6547="…",SUM(T6547:V6547,X6547:AB6547)/SUM(G6547:S6547),SUM(T6547:W6547)/SUM(G6547:S6547))</f>
        <v>0.26700646824876528</v>
      </c>
    </row>
    <row r="6548" spans="1:32" x14ac:dyDescent="0.25">
      <c r="A6548" s="59">
        <v>6531</v>
      </c>
      <c r="B6548" s="60" t="s">
        <v>309</v>
      </c>
      <c r="C6548" s="61" t="s">
        <v>429</v>
      </c>
      <c r="D6548" s="62">
        <v>13</v>
      </c>
      <c r="E6548" s="62">
        <v>246</v>
      </c>
      <c r="F6548" s="62">
        <v>2080</v>
      </c>
      <c r="G6548" s="50">
        <v>304.71600000000001</v>
      </c>
      <c r="H6548" s="50">
        <v>307.54500000000002</v>
      </c>
      <c r="I6548" s="50">
        <v>310.06900000000002</v>
      </c>
      <c r="J6548" s="50">
        <v>314.54700000000003</v>
      </c>
      <c r="K6548" s="50">
        <v>324.72300000000001</v>
      </c>
      <c r="L6548" s="50">
        <v>335.935</v>
      </c>
      <c r="M6548" s="50">
        <v>343.01499999999999</v>
      </c>
      <c r="N6548" s="50">
        <v>345.72899999999998</v>
      </c>
      <c r="O6548" s="50">
        <v>345.72199999999998</v>
      </c>
      <c r="P6548" s="50">
        <v>346.99799999999999</v>
      </c>
      <c r="Q6548" s="50">
        <v>352.06</v>
      </c>
      <c r="R6548" s="50">
        <v>356.18700000000001</v>
      </c>
      <c r="S6548" s="50">
        <v>352.887</v>
      </c>
      <c r="T6548" s="50">
        <v>341.41500000000002</v>
      </c>
      <c r="U6548" s="50">
        <v>334.53699999999998</v>
      </c>
      <c r="V6548" s="50">
        <v>302.64299999999997</v>
      </c>
      <c r="W6548" s="50" t="s">
        <v>311</v>
      </c>
      <c r="X6548" s="50">
        <v>279.69400000000002</v>
      </c>
      <c r="Y6548" s="50">
        <v>248.52500000000001</v>
      </c>
      <c r="Z6548" s="50">
        <v>151.08099999999999</v>
      </c>
      <c r="AA6548" s="50">
        <v>63.869</v>
      </c>
      <c r="AB6548" s="50">
        <v>13.271000000000001</v>
      </c>
      <c r="AC6548" s="50" t="str">
        <f t="shared" si="417"/>
        <v>Finland-2080</v>
      </c>
      <c r="AD6548" s="51">
        <f t="shared" si="418"/>
        <v>3417.8029999999999</v>
      </c>
      <c r="AE6548" s="15">
        <f t="shared" si="419"/>
        <v>0.77750677847728522</v>
      </c>
      <c r="AF6548">
        <f t="shared" si="420"/>
        <v>0.39976539889445789</v>
      </c>
    </row>
    <row r="6549" spans="1:32" x14ac:dyDescent="0.25">
      <c r="A6549" s="59">
        <v>6532</v>
      </c>
      <c r="B6549" s="60" t="s">
        <v>309</v>
      </c>
      <c r="C6549" s="61" t="s">
        <v>430</v>
      </c>
      <c r="D6549" s="62"/>
      <c r="E6549" s="62">
        <v>250</v>
      </c>
      <c r="F6549" s="62">
        <v>2080</v>
      </c>
      <c r="G6549" s="50">
        <v>3845.6019999999999</v>
      </c>
      <c r="H6549" s="50">
        <v>3884.078</v>
      </c>
      <c r="I6549" s="50">
        <v>3899.8490000000002</v>
      </c>
      <c r="J6549" s="50">
        <v>3904.7550000000001</v>
      </c>
      <c r="K6549" s="50">
        <v>3921.8589999999999</v>
      </c>
      <c r="L6549" s="50">
        <v>3969.665</v>
      </c>
      <c r="M6549" s="50">
        <v>4044.5569999999998</v>
      </c>
      <c r="N6549" s="50">
        <v>4123.8410000000003</v>
      </c>
      <c r="O6549" s="50">
        <v>4165.0910000000003</v>
      </c>
      <c r="P6549" s="50">
        <v>4138.4769999999999</v>
      </c>
      <c r="Q6549" s="50">
        <v>4065.4009999999998</v>
      </c>
      <c r="R6549" s="50">
        <v>4005.971</v>
      </c>
      <c r="S6549" s="50">
        <v>3977.8249999999998</v>
      </c>
      <c r="T6549" s="50">
        <v>3972.1570000000002</v>
      </c>
      <c r="U6549" s="50">
        <v>3948.3209999999999</v>
      </c>
      <c r="V6549" s="50">
        <v>3732.3710000000001</v>
      </c>
      <c r="W6549" s="50" t="s">
        <v>311</v>
      </c>
      <c r="X6549" s="50">
        <v>3341.7730000000001</v>
      </c>
      <c r="Y6549" s="50">
        <v>2738.7939999999999</v>
      </c>
      <c r="Z6549" s="50">
        <v>1964.787</v>
      </c>
      <c r="AA6549" s="50">
        <v>952.72299999999996</v>
      </c>
      <c r="AB6549" s="50">
        <v>249.995</v>
      </c>
      <c r="AC6549" s="50" t="str">
        <f t="shared" si="417"/>
        <v>France-2080</v>
      </c>
      <c r="AD6549" s="51">
        <f t="shared" si="418"/>
        <v>40317.441999999995</v>
      </c>
      <c r="AE6549" s="15">
        <f t="shared" si="419"/>
        <v>0.80685798469059633</v>
      </c>
      <c r="AF6549">
        <f t="shared" si="420"/>
        <v>0.40235110147230718</v>
      </c>
    </row>
    <row r="6550" spans="1:32" x14ac:dyDescent="0.25">
      <c r="A6550" s="59">
        <v>6533</v>
      </c>
      <c r="B6550" s="60" t="s">
        <v>309</v>
      </c>
      <c r="C6550" s="61" t="s">
        <v>431</v>
      </c>
      <c r="D6550" s="62"/>
      <c r="E6550" s="62">
        <v>254</v>
      </c>
      <c r="F6550" s="62">
        <v>2080</v>
      </c>
      <c r="G6550" s="50">
        <v>51.08</v>
      </c>
      <c r="H6550" s="50">
        <v>51.195999999999998</v>
      </c>
      <c r="I6550" s="50">
        <v>50.881999999999998</v>
      </c>
      <c r="J6550" s="50">
        <v>50.232999999999997</v>
      </c>
      <c r="K6550" s="50">
        <v>49.582000000000001</v>
      </c>
      <c r="L6550" s="50">
        <v>49.194000000000003</v>
      </c>
      <c r="M6550" s="50">
        <v>48.970999999999997</v>
      </c>
      <c r="N6550" s="50">
        <v>48.567999999999998</v>
      </c>
      <c r="O6550" s="50">
        <v>47.539000000000001</v>
      </c>
      <c r="P6550" s="50">
        <v>45.624000000000002</v>
      </c>
      <c r="Q6550" s="50">
        <v>43.026000000000003</v>
      </c>
      <c r="R6550" s="50">
        <v>40.198999999999998</v>
      </c>
      <c r="S6550" s="50">
        <v>37.892000000000003</v>
      </c>
      <c r="T6550" s="50">
        <v>36.142000000000003</v>
      </c>
      <c r="U6550" s="50">
        <v>33.603999999999999</v>
      </c>
      <c r="V6550" s="50">
        <v>28.7</v>
      </c>
      <c r="W6550" s="50" t="s">
        <v>311</v>
      </c>
      <c r="X6550" s="50">
        <v>22.440999999999999</v>
      </c>
      <c r="Y6550" s="50">
        <v>15.071999999999999</v>
      </c>
      <c r="Z6550" s="50">
        <v>8.2089999999999996</v>
      </c>
      <c r="AA6550" s="50">
        <v>4.0629999999999997</v>
      </c>
      <c r="AB6550" s="50">
        <v>1.5129999999999999</v>
      </c>
      <c r="AC6550" s="50" t="str">
        <f t="shared" si="417"/>
        <v>French Guiana-2080</v>
      </c>
      <c r="AD6550" s="51">
        <f t="shared" si="418"/>
        <v>460.82800000000003</v>
      </c>
      <c r="AE6550" s="15">
        <f t="shared" si="419"/>
        <v>0.65729946965028152</v>
      </c>
      <c r="AF6550">
        <f t="shared" si="420"/>
        <v>0.24388829712729607</v>
      </c>
    </row>
    <row r="6551" spans="1:32" x14ac:dyDescent="0.25">
      <c r="A6551" s="59">
        <v>6534</v>
      </c>
      <c r="B6551" s="60" t="s">
        <v>309</v>
      </c>
      <c r="C6551" s="61" t="s">
        <v>369</v>
      </c>
      <c r="D6551" s="62"/>
      <c r="E6551" s="62">
        <v>258</v>
      </c>
      <c r="F6551" s="62">
        <v>2080</v>
      </c>
      <c r="G6551" s="50">
        <v>14.576000000000001</v>
      </c>
      <c r="H6551" s="50">
        <v>14.96</v>
      </c>
      <c r="I6551" s="50">
        <v>15.339</v>
      </c>
      <c r="J6551" s="50">
        <v>15.715999999999999</v>
      </c>
      <c r="K6551" s="50">
        <v>16.114999999999998</v>
      </c>
      <c r="L6551" s="50">
        <v>16.584</v>
      </c>
      <c r="M6551" s="50">
        <v>17.056999999999999</v>
      </c>
      <c r="N6551" s="50">
        <v>17.512</v>
      </c>
      <c r="O6551" s="50">
        <v>17.945</v>
      </c>
      <c r="P6551" s="50">
        <v>18.434000000000001</v>
      </c>
      <c r="Q6551" s="50">
        <v>18.876000000000001</v>
      </c>
      <c r="R6551" s="50">
        <v>19.196999999999999</v>
      </c>
      <c r="S6551" s="50">
        <v>19.693999999999999</v>
      </c>
      <c r="T6551" s="50">
        <v>19.736000000000001</v>
      </c>
      <c r="U6551" s="50">
        <v>18.023</v>
      </c>
      <c r="V6551" s="50">
        <v>17.271999999999998</v>
      </c>
      <c r="W6551" s="50" t="s">
        <v>311</v>
      </c>
      <c r="X6551" s="50">
        <v>15.151999999999999</v>
      </c>
      <c r="Y6551" s="50">
        <v>11.23</v>
      </c>
      <c r="Z6551" s="50">
        <v>6.5190000000000001</v>
      </c>
      <c r="AA6551" s="50">
        <v>2.6509999999999998</v>
      </c>
      <c r="AB6551" s="50">
        <v>0.72399999999999998</v>
      </c>
      <c r="AC6551" s="50" t="str">
        <f t="shared" si="417"/>
        <v>French Polynesia-2080</v>
      </c>
      <c r="AD6551" s="51">
        <f t="shared" si="418"/>
        <v>177.13</v>
      </c>
      <c r="AE6551" s="15">
        <f t="shared" si="419"/>
        <v>0.76882515666459672</v>
      </c>
      <c r="AF6551">
        <f t="shared" si="420"/>
        <v>0.41128352965023313</v>
      </c>
    </row>
    <row r="6552" spans="1:32" x14ac:dyDescent="0.25">
      <c r="A6552" s="59">
        <v>6535</v>
      </c>
      <c r="B6552" s="60" t="s">
        <v>309</v>
      </c>
      <c r="C6552" s="61" t="s">
        <v>432</v>
      </c>
      <c r="D6552" s="62"/>
      <c r="E6552" s="62">
        <v>266</v>
      </c>
      <c r="F6552" s="62">
        <v>2080</v>
      </c>
      <c r="G6552" s="50">
        <v>317.62200000000001</v>
      </c>
      <c r="H6552" s="50">
        <v>319.53699999999998</v>
      </c>
      <c r="I6552" s="50">
        <v>319.97399999999999</v>
      </c>
      <c r="J6552" s="50">
        <v>320.49799999999999</v>
      </c>
      <c r="K6552" s="50">
        <v>321.536</v>
      </c>
      <c r="L6552" s="50">
        <v>322.19099999999997</v>
      </c>
      <c r="M6552" s="50">
        <v>319.34800000000001</v>
      </c>
      <c r="N6552" s="50">
        <v>310.89400000000001</v>
      </c>
      <c r="O6552" s="50">
        <v>297.92099999999999</v>
      </c>
      <c r="P6552" s="50">
        <v>283.22399999999999</v>
      </c>
      <c r="Q6552" s="50">
        <v>269.78300000000002</v>
      </c>
      <c r="R6552" s="50">
        <v>258.41000000000003</v>
      </c>
      <c r="S6552" s="50">
        <v>247.28200000000001</v>
      </c>
      <c r="T6552" s="50">
        <v>221.71700000000001</v>
      </c>
      <c r="U6552" s="50">
        <v>172.786</v>
      </c>
      <c r="V6552" s="50">
        <v>126.664</v>
      </c>
      <c r="W6552" s="50" t="s">
        <v>311</v>
      </c>
      <c r="X6552" s="50">
        <v>89.129000000000005</v>
      </c>
      <c r="Y6552" s="50">
        <v>53.402999999999999</v>
      </c>
      <c r="Z6552" s="50">
        <v>23.436</v>
      </c>
      <c r="AA6552" s="50">
        <v>6.242</v>
      </c>
      <c r="AB6552" s="50">
        <v>0.89800000000000002</v>
      </c>
      <c r="AC6552" s="50" t="str">
        <f t="shared" si="417"/>
        <v>Gabon-2080</v>
      </c>
      <c r="AD6552" s="51">
        <f t="shared" si="418"/>
        <v>2951.087</v>
      </c>
      <c r="AE6552" s="15">
        <f t="shared" si="419"/>
        <v>0.55959312619383972</v>
      </c>
      <c r="AF6552">
        <f t="shared" si="420"/>
        <v>0.17764481016933542</v>
      </c>
    </row>
    <row r="6553" spans="1:32" x14ac:dyDescent="0.25">
      <c r="A6553" s="59">
        <v>6536</v>
      </c>
      <c r="B6553" s="60" t="s">
        <v>309</v>
      </c>
      <c r="C6553" s="61" t="s">
        <v>433</v>
      </c>
      <c r="D6553" s="62"/>
      <c r="E6553" s="62">
        <v>270</v>
      </c>
      <c r="F6553" s="62">
        <v>2080</v>
      </c>
      <c r="G6553" s="50">
        <v>521.75</v>
      </c>
      <c r="H6553" s="50">
        <v>520.97799999999995</v>
      </c>
      <c r="I6553" s="50">
        <v>521.08500000000004</v>
      </c>
      <c r="J6553" s="50">
        <v>520.04899999999998</v>
      </c>
      <c r="K6553" s="50">
        <v>516.64200000000005</v>
      </c>
      <c r="L6553" s="50">
        <v>508.459</v>
      </c>
      <c r="M6553" s="50">
        <v>495.47300000000001</v>
      </c>
      <c r="N6553" s="50">
        <v>477.673</v>
      </c>
      <c r="O6553" s="50">
        <v>453.07799999999997</v>
      </c>
      <c r="P6553" s="50">
        <v>420.78500000000003</v>
      </c>
      <c r="Q6553" s="50">
        <v>381.49799999999999</v>
      </c>
      <c r="R6553" s="50">
        <v>336.38400000000001</v>
      </c>
      <c r="S6553" s="50">
        <v>285.64100000000002</v>
      </c>
      <c r="T6553" s="50">
        <v>228.23500000000001</v>
      </c>
      <c r="U6553" s="50">
        <v>163.505</v>
      </c>
      <c r="V6553" s="50">
        <v>100.67400000000001</v>
      </c>
      <c r="W6553" s="50" t="s">
        <v>311</v>
      </c>
      <c r="X6553" s="50">
        <v>48.09</v>
      </c>
      <c r="Y6553" s="50">
        <v>15.785</v>
      </c>
      <c r="Z6553" s="50">
        <v>3.2</v>
      </c>
      <c r="AA6553" s="50">
        <v>0.34699999999999998</v>
      </c>
      <c r="AB6553" s="50">
        <v>1.7999999999999999E-2</v>
      </c>
      <c r="AC6553" s="50" t="str">
        <f t="shared" si="417"/>
        <v>Gambia-2080</v>
      </c>
      <c r="AD6553" s="51">
        <f t="shared" si="418"/>
        <v>4395.6819999999998</v>
      </c>
      <c r="AE6553" s="15">
        <f t="shared" si="419"/>
        <v>0.48312571291553857</v>
      </c>
      <c r="AF6553">
        <f t="shared" si="420"/>
        <v>9.3943194851241613E-2</v>
      </c>
    </row>
    <row r="6554" spans="1:32" x14ac:dyDescent="0.25">
      <c r="A6554" s="59">
        <v>6537</v>
      </c>
      <c r="B6554" s="60" t="s">
        <v>309</v>
      </c>
      <c r="C6554" s="61" t="s">
        <v>434</v>
      </c>
      <c r="D6554" s="62">
        <v>14</v>
      </c>
      <c r="E6554" s="62">
        <v>268</v>
      </c>
      <c r="F6554" s="62">
        <v>2080</v>
      </c>
      <c r="G6554" s="50">
        <v>147.47499999999999</v>
      </c>
      <c r="H6554" s="50">
        <v>151.66399999999999</v>
      </c>
      <c r="I6554" s="50">
        <v>153.554</v>
      </c>
      <c r="J6554" s="50">
        <v>153.59299999999999</v>
      </c>
      <c r="K6554" s="50">
        <v>154.00800000000001</v>
      </c>
      <c r="L6554" s="50">
        <v>158.31200000000001</v>
      </c>
      <c r="M6554" s="50">
        <v>165.41300000000001</v>
      </c>
      <c r="N6554" s="50">
        <v>168.56</v>
      </c>
      <c r="O6554" s="50">
        <v>163.74799999999999</v>
      </c>
      <c r="P6554" s="50">
        <v>156.971</v>
      </c>
      <c r="Q6554" s="50">
        <v>157.357</v>
      </c>
      <c r="R6554" s="50">
        <v>169.05099999999999</v>
      </c>
      <c r="S6554" s="50">
        <v>186.523</v>
      </c>
      <c r="T6554" s="50">
        <v>198.809</v>
      </c>
      <c r="U6554" s="50">
        <v>164.47300000000001</v>
      </c>
      <c r="V6554" s="50">
        <v>119.015</v>
      </c>
      <c r="W6554" s="50" t="s">
        <v>311</v>
      </c>
      <c r="X6554" s="50">
        <v>107.663</v>
      </c>
      <c r="Y6554" s="50">
        <v>89.65</v>
      </c>
      <c r="Z6554" s="50">
        <v>46.715000000000003</v>
      </c>
      <c r="AA6554" s="50">
        <v>13.955</v>
      </c>
      <c r="AB6554" s="50">
        <v>2.4049999999999998</v>
      </c>
      <c r="AC6554" s="50" t="str">
        <f t="shared" si="417"/>
        <v>Georgia-2080</v>
      </c>
      <c r="AD6554" s="51">
        <f t="shared" si="418"/>
        <v>1633.5359999999998</v>
      </c>
      <c r="AE6554" s="15">
        <f t="shared" si="419"/>
        <v>0.73177328200908942</v>
      </c>
      <c r="AF6554">
        <f t="shared" si="420"/>
        <v>0.35599399682393451</v>
      </c>
    </row>
    <row r="6555" spans="1:32" x14ac:dyDescent="0.25">
      <c r="A6555" s="59">
        <v>6538</v>
      </c>
      <c r="B6555" s="60" t="s">
        <v>309</v>
      </c>
      <c r="C6555" s="61" t="s">
        <v>258</v>
      </c>
      <c r="D6555" s="62"/>
      <c r="E6555" s="62">
        <v>276</v>
      </c>
      <c r="F6555" s="62">
        <v>2080</v>
      </c>
      <c r="G6555" s="50">
        <v>3254.498</v>
      </c>
      <c r="H6555" s="50">
        <v>3297.5349999999999</v>
      </c>
      <c r="I6555" s="50">
        <v>3375.2840000000001</v>
      </c>
      <c r="J6555" s="50">
        <v>3503.549</v>
      </c>
      <c r="K6555" s="50">
        <v>3673.5050000000001</v>
      </c>
      <c r="L6555" s="50">
        <v>3813.3679999999999</v>
      </c>
      <c r="M6555" s="50">
        <v>3884.998</v>
      </c>
      <c r="N6555" s="50">
        <v>3935.9430000000002</v>
      </c>
      <c r="O6555" s="50">
        <v>4042.1570000000002</v>
      </c>
      <c r="P6555" s="50">
        <v>4215.7759999999998</v>
      </c>
      <c r="Q6555" s="50">
        <v>4413.8059999999996</v>
      </c>
      <c r="R6555" s="50">
        <v>4521.5429999999997</v>
      </c>
      <c r="S6555" s="50">
        <v>4440.799</v>
      </c>
      <c r="T6555" s="50">
        <v>4247.7619999999997</v>
      </c>
      <c r="U6555" s="50">
        <v>4072.3809999999999</v>
      </c>
      <c r="V6555" s="50">
        <v>4059.45</v>
      </c>
      <c r="W6555" s="50" t="s">
        <v>311</v>
      </c>
      <c r="X6555" s="50">
        <v>4018.7510000000002</v>
      </c>
      <c r="Y6555" s="50">
        <v>3471.9160000000002</v>
      </c>
      <c r="Z6555" s="50">
        <v>2346.2199999999998</v>
      </c>
      <c r="AA6555" s="50">
        <v>846.99900000000002</v>
      </c>
      <c r="AB6555" s="50">
        <v>145.077</v>
      </c>
      <c r="AC6555" s="50" t="str">
        <f t="shared" si="417"/>
        <v>Germany-2080</v>
      </c>
      <c r="AD6555" s="51">
        <f t="shared" si="418"/>
        <v>40445.444000000003</v>
      </c>
      <c r="AE6555" s="15">
        <f t="shared" si="419"/>
        <v>0.81927331543201742</v>
      </c>
      <c r="AF6555">
        <f t="shared" si="420"/>
        <v>0.46073623004305853</v>
      </c>
    </row>
    <row r="6556" spans="1:32" x14ac:dyDescent="0.25">
      <c r="A6556" s="59">
        <v>6539</v>
      </c>
      <c r="B6556" s="60" t="s">
        <v>309</v>
      </c>
      <c r="C6556" s="61" t="s">
        <v>435</v>
      </c>
      <c r="D6556" s="62"/>
      <c r="E6556" s="62">
        <v>288</v>
      </c>
      <c r="F6556" s="62">
        <v>2080</v>
      </c>
      <c r="G6556" s="50">
        <v>5429.7240000000002</v>
      </c>
      <c r="H6556" s="50">
        <v>5430.9840000000004</v>
      </c>
      <c r="I6556" s="50">
        <v>5402.0559999999996</v>
      </c>
      <c r="J6556" s="50">
        <v>5336.6419999999998</v>
      </c>
      <c r="K6556" s="50">
        <v>5241.38</v>
      </c>
      <c r="L6556" s="50">
        <v>5141.3180000000002</v>
      </c>
      <c r="M6556" s="50">
        <v>5021.1629999999996</v>
      </c>
      <c r="N6556" s="50">
        <v>4832.5349999999999</v>
      </c>
      <c r="O6556" s="50">
        <v>4571.6970000000001</v>
      </c>
      <c r="P6556" s="50">
        <v>4278.43</v>
      </c>
      <c r="Q6556" s="50">
        <v>3961.7289999999998</v>
      </c>
      <c r="R6556" s="50">
        <v>3646.4090000000001</v>
      </c>
      <c r="S6556" s="50">
        <v>3300.8220000000001</v>
      </c>
      <c r="T6556" s="50">
        <v>2846.9119999999998</v>
      </c>
      <c r="U6556" s="50">
        <v>2145.5279999999998</v>
      </c>
      <c r="V6556" s="50">
        <v>1424.432</v>
      </c>
      <c r="W6556" s="50" t="s">
        <v>311</v>
      </c>
      <c r="X6556" s="50">
        <v>809.995</v>
      </c>
      <c r="Y6556" s="50">
        <v>331.67099999999999</v>
      </c>
      <c r="Z6556" s="50">
        <v>88.566000000000003</v>
      </c>
      <c r="AA6556" s="50">
        <v>13.209</v>
      </c>
      <c r="AB6556" s="50">
        <v>0.998</v>
      </c>
      <c r="AC6556" s="50" t="str">
        <f t="shared" si="417"/>
        <v>Ghana-2080</v>
      </c>
      <c r="AD6556" s="51">
        <f t="shared" si="418"/>
        <v>45332.125</v>
      </c>
      <c r="AE6556" s="15">
        <f t="shared" si="419"/>
        <v>0.52775101542228597</v>
      </c>
      <c r="AF6556">
        <f t="shared" si="420"/>
        <v>0.12438225191054406</v>
      </c>
    </row>
    <row r="6557" spans="1:32" x14ac:dyDescent="0.25">
      <c r="A6557" s="59">
        <v>6540</v>
      </c>
      <c r="B6557" s="60" t="s">
        <v>309</v>
      </c>
      <c r="C6557" s="61" t="s">
        <v>436</v>
      </c>
      <c r="D6557" s="62"/>
      <c r="E6557" s="62">
        <v>300</v>
      </c>
      <c r="F6557" s="62">
        <v>2080</v>
      </c>
      <c r="G6557" s="50">
        <v>348.86500000000001</v>
      </c>
      <c r="H6557" s="50">
        <v>356.74099999999999</v>
      </c>
      <c r="I6557" s="50">
        <v>357.21</v>
      </c>
      <c r="J6557" s="50">
        <v>355.87799999999999</v>
      </c>
      <c r="K6557" s="50">
        <v>362.04300000000001</v>
      </c>
      <c r="L6557" s="50">
        <v>381.10700000000003</v>
      </c>
      <c r="M6557" s="50">
        <v>409.94900000000001</v>
      </c>
      <c r="N6557" s="50">
        <v>435.911</v>
      </c>
      <c r="O6557" s="50">
        <v>445.58</v>
      </c>
      <c r="P6557" s="50">
        <v>440.78399999999999</v>
      </c>
      <c r="Q6557" s="50">
        <v>435.07900000000001</v>
      </c>
      <c r="R6557" s="50">
        <v>439.05</v>
      </c>
      <c r="S6557" s="50">
        <v>471.27499999999998</v>
      </c>
      <c r="T6557" s="50">
        <v>524.952</v>
      </c>
      <c r="U6557" s="50">
        <v>579.84900000000005</v>
      </c>
      <c r="V6557" s="50">
        <v>523.19000000000005</v>
      </c>
      <c r="W6557" s="50" t="s">
        <v>311</v>
      </c>
      <c r="X6557" s="50">
        <v>471.77699999999999</v>
      </c>
      <c r="Y6557" s="50">
        <v>372.57499999999999</v>
      </c>
      <c r="Z6557" s="50">
        <v>255.131</v>
      </c>
      <c r="AA6557" s="50">
        <v>142.28200000000001</v>
      </c>
      <c r="AB6557" s="50">
        <v>44.423999999999999</v>
      </c>
      <c r="AC6557" s="50" t="str">
        <f t="shared" si="417"/>
        <v>Greece-2080</v>
      </c>
      <c r="AD6557" s="51">
        <f t="shared" si="418"/>
        <v>4176.6560000000009</v>
      </c>
      <c r="AE6557" s="15">
        <f t="shared" si="419"/>
        <v>0.95219620672614624</v>
      </c>
      <c r="AF6557">
        <f t="shared" si="420"/>
        <v>0.55619726567867911</v>
      </c>
    </row>
    <row r="6558" spans="1:32" x14ac:dyDescent="0.25">
      <c r="A6558" s="59">
        <v>6541</v>
      </c>
      <c r="B6558" s="60" t="s">
        <v>309</v>
      </c>
      <c r="C6558" s="61" t="s">
        <v>370</v>
      </c>
      <c r="D6558" s="62"/>
      <c r="E6558" s="62">
        <v>308</v>
      </c>
      <c r="F6558" s="62">
        <v>2080</v>
      </c>
      <c r="G6558" s="50">
        <v>3.98</v>
      </c>
      <c r="H6558" s="50">
        <v>4.1429999999999998</v>
      </c>
      <c r="I6558" s="50">
        <v>4.2729999999999997</v>
      </c>
      <c r="J6558" s="50">
        <v>4.351</v>
      </c>
      <c r="K6558" s="50">
        <v>4.4130000000000003</v>
      </c>
      <c r="L6558" s="50">
        <v>4.5549999999999997</v>
      </c>
      <c r="M6558" s="50">
        <v>4.734</v>
      </c>
      <c r="N6558" s="50">
        <v>4.8</v>
      </c>
      <c r="O6558" s="50">
        <v>4.6970000000000001</v>
      </c>
      <c r="P6558" s="50">
        <v>4.649</v>
      </c>
      <c r="Q6558" s="50">
        <v>5.0220000000000002</v>
      </c>
      <c r="R6558" s="50">
        <v>5.782</v>
      </c>
      <c r="S6558" s="50">
        <v>6.4080000000000004</v>
      </c>
      <c r="T6558" s="50">
        <v>6.3310000000000004</v>
      </c>
      <c r="U6558" s="50">
        <v>5.5250000000000004</v>
      </c>
      <c r="V6558" s="50">
        <v>4.3879999999999999</v>
      </c>
      <c r="W6558" s="50" t="s">
        <v>311</v>
      </c>
      <c r="X6558" s="50">
        <v>3.9460000000000002</v>
      </c>
      <c r="Y6558" s="50">
        <v>2.9540000000000002</v>
      </c>
      <c r="Z6558" s="50">
        <v>1.766</v>
      </c>
      <c r="AA6558" s="50">
        <v>0.48799999999999999</v>
      </c>
      <c r="AB6558" s="50">
        <v>6.9000000000000006E-2</v>
      </c>
      <c r="AC6558" s="50" t="str">
        <f t="shared" si="417"/>
        <v>Grenada-2080</v>
      </c>
      <c r="AD6558" s="51">
        <f t="shared" si="418"/>
        <v>49.411000000000001</v>
      </c>
      <c r="AE6558" s="15">
        <f t="shared" si="419"/>
        <v>0.76628685920139239</v>
      </c>
      <c r="AF6558">
        <f t="shared" si="420"/>
        <v>0.41204070736324366</v>
      </c>
    </row>
    <row r="6559" spans="1:32" x14ac:dyDescent="0.25">
      <c r="A6559" s="59">
        <v>6542</v>
      </c>
      <c r="B6559" s="60" t="s">
        <v>309</v>
      </c>
      <c r="C6559" s="61" t="s">
        <v>371</v>
      </c>
      <c r="D6559" s="62">
        <v>5</v>
      </c>
      <c r="E6559" s="62">
        <v>312</v>
      </c>
      <c r="F6559" s="62">
        <v>2080</v>
      </c>
      <c r="G6559" s="50">
        <v>16.798999999999999</v>
      </c>
      <c r="H6559" s="50">
        <v>17.684999999999999</v>
      </c>
      <c r="I6559" s="50">
        <v>18.696000000000002</v>
      </c>
      <c r="J6559" s="50">
        <v>19.064</v>
      </c>
      <c r="K6559" s="50">
        <v>18.597000000000001</v>
      </c>
      <c r="L6559" s="50">
        <v>17.946999999999999</v>
      </c>
      <c r="M6559" s="50">
        <v>18.024000000000001</v>
      </c>
      <c r="N6559" s="50">
        <v>19.036000000000001</v>
      </c>
      <c r="O6559" s="50">
        <v>20.58</v>
      </c>
      <c r="P6559" s="50">
        <v>21.803000000000001</v>
      </c>
      <c r="Q6559" s="50">
        <v>21.56</v>
      </c>
      <c r="R6559" s="50">
        <v>19.995999999999999</v>
      </c>
      <c r="S6559" s="50">
        <v>19.355</v>
      </c>
      <c r="T6559" s="50">
        <v>21.451000000000001</v>
      </c>
      <c r="U6559" s="50">
        <v>22.391999999999999</v>
      </c>
      <c r="V6559" s="50">
        <v>23.823</v>
      </c>
      <c r="W6559" s="50" t="s">
        <v>311</v>
      </c>
      <c r="X6559" s="50">
        <v>22.904</v>
      </c>
      <c r="Y6559" s="50">
        <v>16.581</v>
      </c>
      <c r="Z6559" s="50">
        <v>7.75</v>
      </c>
      <c r="AA6559" s="50">
        <v>5.1879999999999997</v>
      </c>
      <c r="AB6559" s="50">
        <v>3.5590000000000002</v>
      </c>
      <c r="AC6559" s="50" t="str">
        <f t="shared" si="417"/>
        <v>Guadeloupe-2080</v>
      </c>
      <c r="AD6559" s="51">
        <f t="shared" si="418"/>
        <v>195.96200000000002</v>
      </c>
      <c r="AE6559" s="15">
        <f t="shared" si="419"/>
        <v>0.90235862054888172</v>
      </c>
      <c r="AF6559">
        <f t="shared" si="420"/>
        <v>0.49629528541955992</v>
      </c>
    </row>
    <row r="6560" spans="1:32" x14ac:dyDescent="0.25">
      <c r="A6560" s="59">
        <v>6543</v>
      </c>
      <c r="B6560" s="60" t="s">
        <v>309</v>
      </c>
      <c r="C6560" s="61" t="s">
        <v>372</v>
      </c>
      <c r="D6560" s="62"/>
      <c r="E6560" s="62">
        <v>316</v>
      </c>
      <c r="F6560" s="62">
        <v>2080</v>
      </c>
      <c r="G6560" s="50">
        <v>9.18</v>
      </c>
      <c r="H6560" s="50">
        <v>9.359</v>
      </c>
      <c r="I6560" s="50">
        <v>9.6110000000000007</v>
      </c>
      <c r="J6560" s="50">
        <v>9.8710000000000004</v>
      </c>
      <c r="K6560" s="50">
        <v>10.077999999999999</v>
      </c>
      <c r="L6560" s="50">
        <v>10.192</v>
      </c>
      <c r="M6560" s="50">
        <v>10.286</v>
      </c>
      <c r="N6560" s="50">
        <v>10.477</v>
      </c>
      <c r="O6560" s="50">
        <v>10.798999999999999</v>
      </c>
      <c r="P6560" s="50">
        <v>11.163</v>
      </c>
      <c r="Q6560" s="50">
        <v>11.407</v>
      </c>
      <c r="R6560" s="50">
        <v>11.39</v>
      </c>
      <c r="S6560" s="50">
        <v>11.055</v>
      </c>
      <c r="T6560" s="50">
        <v>10.7</v>
      </c>
      <c r="U6560" s="50">
        <v>10.468</v>
      </c>
      <c r="V6560" s="50">
        <v>10.43</v>
      </c>
      <c r="W6560" s="50" t="s">
        <v>311</v>
      </c>
      <c r="X6560" s="50">
        <v>9.2829999999999995</v>
      </c>
      <c r="Y6560" s="50">
        <v>7.0170000000000003</v>
      </c>
      <c r="Z6560" s="50">
        <v>4.0359999999999996</v>
      </c>
      <c r="AA6560" s="50">
        <v>1.6779999999999999</v>
      </c>
      <c r="AB6560" s="50">
        <v>0.57899999999999996</v>
      </c>
      <c r="AC6560" s="50" t="str">
        <f t="shared" si="417"/>
        <v>Guam-2080</v>
      </c>
      <c r="AD6560" s="51">
        <f t="shared" si="418"/>
        <v>106.71799999999999</v>
      </c>
      <c r="AE6560" s="15">
        <f t="shared" si="419"/>
        <v>0.77157555426451008</v>
      </c>
      <c r="AF6560">
        <f t="shared" si="420"/>
        <v>0.40180769344840883</v>
      </c>
    </row>
    <row r="6561" spans="1:32" x14ac:dyDescent="0.25">
      <c r="A6561" s="59">
        <v>6544</v>
      </c>
      <c r="B6561" s="60" t="s">
        <v>309</v>
      </c>
      <c r="C6561" s="61" t="s">
        <v>437</v>
      </c>
      <c r="D6561" s="62"/>
      <c r="E6561" s="62">
        <v>320</v>
      </c>
      <c r="F6561" s="62">
        <v>2080</v>
      </c>
      <c r="G6561" s="50">
        <v>1730.547</v>
      </c>
      <c r="H6561" s="50">
        <v>1771.8019999999999</v>
      </c>
      <c r="I6561" s="50">
        <v>1818.376</v>
      </c>
      <c r="J6561" s="50">
        <v>1861.492</v>
      </c>
      <c r="K6561" s="50">
        <v>1900.6859999999999</v>
      </c>
      <c r="L6561" s="50">
        <v>1929.2729999999999</v>
      </c>
      <c r="M6561" s="50">
        <v>1954.646</v>
      </c>
      <c r="N6561" s="50">
        <v>1974.91</v>
      </c>
      <c r="O6561" s="50">
        <v>1990.3820000000001</v>
      </c>
      <c r="P6561" s="50">
        <v>1995.261</v>
      </c>
      <c r="Q6561" s="50">
        <v>1983.115</v>
      </c>
      <c r="R6561" s="50">
        <v>1937.4590000000001</v>
      </c>
      <c r="S6561" s="50">
        <v>1847.5719999999999</v>
      </c>
      <c r="T6561" s="50">
        <v>1711.1980000000001</v>
      </c>
      <c r="U6561" s="50">
        <v>1567.357</v>
      </c>
      <c r="V6561" s="50">
        <v>1445.038</v>
      </c>
      <c r="W6561" s="50" t="s">
        <v>311</v>
      </c>
      <c r="X6561" s="50">
        <v>1137.0039999999999</v>
      </c>
      <c r="Y6561" s="50">
        <v>752.96100000000001</v>
      </c>
      <c r="Z6561" s="50">
        <v>371.58300000000003</v>
      </c>
      <c r="AA6561" s="50">
        <v>133.71</v>
      </c>
      <c r="AB6561" s="50">
        <v>23.297999999999998</v>
      </c>
      <c r="AC6561" s="50" t="str">
        <f t="shared" si="417"/>
        <v>Guatemala-2080</v>
      </c>
      <c r="AD6561" s="51">
        <f t="shared" si="418"/>
        <v>19374.795999999998</v>
      </c>
      <c r="AE6561" s="15">
        <f t="shared" si="419"/>
        <v>0.6432518824972403</v>
      </c>
      <c r="AF6561">
        <f t="shared" si="420"/>
        <v>0.28920827384042636</v>
      </c>
    </row>
    <row r="6562" spans="1:32" x14ac:dyDescent="0.25">
      <c r="A6562" s="59">
        <v>6545</v>
      </c>
      <c r="B6562" s="60" t="s">
        <v>309</v>
      </c>
      <c r="C6562" s="61" t="s">
        <v>438</v>
      </c>
      <c r="D6562" s="62"/>
      <c r="E6562" s="62">
        <v>324</v>
      </c>
      <c r="F6562" s="62">
        <v>2080</v>
      </c>
      <c r="G6562" s="50">
        <v>3419.3580000000002</v>
      </c>
      <c r="H6562" s="50">
        <v>3389.5929999999998</v>
      </c>
      <c r="I6562" s="50">
        <v>3348.7539999999999</v>
      </c>
      <c r="J6562" s="50">
        <v>3287.0909999999999</v>
      </c>
      <c r="K6562" s="50">
        <v>3204.7640000000001</v>
      </c>
      <c r="L6562" s="50">
        <v>3100.1060000000002</v>
      </c>
      <c r="M6562" s="50">
        <v>2979.9470000000001</v>
      </c>
      <c r="N6562" s="50">
        <v>2837.444</v>
      </c>
      <c r="O6562" s="50">
        <v>2673.4009999999998</v>
      </c>
      <c r="P6562" s="50">
        <v>2490.88</v>
      </c>
      <c r="Q6562" s="50">
        <v>2281.413</v>
      </c>
      <c r="R6562" s="50">
        <v>2043.9680000000001</v>
      </c>
      <c r="S6562" s="50">
        <v>1782.2670000000001</v>
      </c>
      <c r="T6562" s="50">
        <v>1491.1590000000001</v>
      </c>
      <c r="U6562" s="50">
        <v>1170.703</v>
      </c>
      <c r="V6562" s="50">
        <v>816.947</v>
      </c>
      <c r="W6562" s="50" t="s">
        <v>311</v>
      </c>
      <c r="X6562" s="50">
        <v>475.61799999999999</v>
      </c>
      <c r="Y6562" s="50">
        <v>207.41499999999999</v>
      </c>
      <c r="Z6562" s="50">
        <v>57.780999999999999</v>
      </c>
      <c r="AA6562" s="50">
        <v>8.516</v>
      </c>
      <c r="AB6562" s="50">
        <v>0.55000000000000004</v>
      </c>
      <c r="AC6562" s="50" t="str">
        <f t="shared" si="417"/>
        <v>Guinea-2080</v>
      </c>
      <c r="AD6562" s="51">
        <f t="shared" si="418"/>
        <v>26681.280999999999</v>
      </c>
      <c r="AE6562" s="15">
        <f t="shared" si="419"/>
        <v>0.53919427631679306</v>
      </c>
      <c r="AF6562">
        <f t="shared" si="420"/>
        <v>0.11478842007214858</v>
      </c>
    </row>
    <row r="6563" spans="1:32" x14ac:dyDescent="0.25">
      <c r="A6563" s="59">
        <v>6546</v>
      </c>
      <c r="B6563" s="60" t="s">
        <v>309</v>
      </c>
      <c r="C6563" s="61" t="s">
        <v>373</v>
      </c>
      <c r="D6563" s="62"/>
      <c r="E6563" s="62">
        <v>624</v>
      </c>
      <c r="F6563" s="62">
        <v>2080</v>
      </c>
      <c r="G6563" s="50">
        <v>431.67399999999998</v>
      </c>
      <c r="H6563" s="50">
        <v>428.47699999999998</v>
      </c>
      <c r="I6563" s="50">
        <v>422.32</v>
      </c>
      <c r="J6563" s="50">
        <v>414.25599999999997</v>
      </c>
      <c r="K6563" s="50">
        <v>403.84899999999999</v>
      </c>
      <c r="L6563" s="50">
        <v>393.017</v>
      </c>
      <c r="M6563" s="50">
        <v>380.18200000000002</v>
      </c>
      <c r="N6563" s="50">
        <v>362.47300000000001</v>
      </c>
      <c r="O6563" s="50">
        <v>340.255</v>
      </c>
      <c r="P6563" s="50">
        <v>314.596</v>
      </c>
      <c r="Q6563" s="50">
        <v>288.49400000000003</v>
      </c>
      <c r="R6563" s="50">
        <v>262.63499999999999</v>
      </c>
      <c r="S6563" s="50">
        <v>231.98400000000001</v>
      </c>
      <c r="T6563" s="50">
        <v>192.572</v>
      </c>
      <c r="U6563" s="50">
        <v>141.874</v>
      </c>
      <c r="V6563" s="50">
        <v>90.158000000000001</v>
      </c>
      <c r="W6563" s="50" t="s">
        <v>311</v>
      </c>
      <c r="X6563" s="50">
        <v>48.220999999999997</v>
      </c>
      <c r="Y6563" s="50">
        <v>18.972000000000001</v>
      </c>
      <c r="Z6563" s="50">
        <v>4.508</v>
      </c>
      <c r="AA6563" s="50">
        <v>0.55300000000000005</v>
      </c>
      <c r="AB6563" s="50">
        <v>2.5999999999999999E-2</v>
      </c>
      <c r="AC6563" s="50" t="str">
        <f t="shared" si="417"/>
        <v>Guinea-Bissau-2080</v>
      </c>
      <c r="AD6563" s="51">
        <f t="shared" si="418"/>
        <v>3391.7410000000004</v>
      </c>
      <c r="AE6563" s="15">
        <f t="shared" si="419"/>
        <v>0.52461405514159243</v>
      </c>
      <c r="AF6563">
        <f t="shared" si="420"/>
        <v>0.106303265662747</v>
      </c>
    </row>
    <row r="6564" spans="1:32" x14ac:dyDescent="0.25">
      <c r="A6564" s="59">
        <v>6547</v>
      </c>
      <c r="B6564" s="60" t="s">
        <v>309</v>
      </c>
      <c r="C6564" s="61" t="s">
        <v>374</v>
      </c>
      <c r="D6564" s="62"/>
      <c r="E6564" s="62">
        <v>328</v>
      </c>
      <c r="F6564" s="62">
        <v>2080</v>
      </c>
      <c r="G6564" s="50">
        <v>37.677</v>
      </c>
      <c r="H6564" s="50">
        <v>39.540999999999997</v>
      </c>
      <c r="I6564" s="50">
        <v>41.701000000000001</v>
      </c>
      <c r="J6564" s="50">
        <v>42.820999999999998</v>
      </c>
      <c r="K6564" s="50">
        <v>42.780999999999999</v>
      </c>
      <c r="L6564" s="50">
        <v>42.819000000000003</v>
      </c>
      <c r="M6564" s="50">
        <v>43.164999999999999</v>
      </c>
      <c r="N6564" s="50">
        <v>43.811</v>
      </c>
      <c r="O6564" s="50">
        <v>44.749000000000002</v>
      </c>
      <c r="P6564" s="50">
        <v>46.121000000000002</v>
      </c>
      <c r="Q6564" s="50">
        <v>47.347999999999999</v>
      </c>
      <c r="R6564" s="50">
        <v>47.628</v>
      </c>
      <c r="S6564" s="50">
        <v>45.853000000000002</v>
      </c>
      <c r="T6564" s="50">
        <v>40.753999999999998</v>
      </c>
      <c r="U6564" s="50">
        <v>33.360999999999997</v>
      </c>
      <c r="V6564" s="50">
        <v>28.367999999999999</v>
      </c>
      <c r="W6564" s="50" t="s">
        <v>311</v>
      </c>
      <c r="X6564" s="50">
        <v>19.53</v>
      </c>
      <c r="Y6564" s="50">
        <v>9.0180000000000007</v>
      </c>
      <c r="Z6564" s="50">
        <v>1.7649999999999999</v>
      </c>
      <c r="AA6564" s="50">
        <v>0.371</v>
      </c>
      <c r="AB6564" s="50">
        <v>3.7999999999999999E-2</v>
      </c>
      <c r="AC6564" s="50" t="str">
        <f t="shared" si="417"/>
        <v>Guyana-2080</v>
      </c>
      <c r="AD6564" s="51">
        <f t="shared" si="418"/>
        <v>447.096</v>
      </c>
      <c r="AE6564" s="15">
        <f t="shared" si="419"/>
        <v>0.56391468498935349</v>
      </c>
      <c r="AF6564">
        <f t="shared" si="420"/>
        <v>0.23533828608782456</v>
      </c>
    </row>
    <row r="6565" spans="1:32" x14ac:dyDescent="0.25">
      <c r="A6565" s="59">
        <v>6548</v>
      </c>
      <c r="B6565" s="60" t="s">
        <v>309</v>
      </c>
      <c r="C6565" s="61" t="s">
        <v>375</v>
      </c>
      <c r="D6565" s="62"/>
      <c r="E6565" s="62">
        <v>332</v>
      </c>
      <c r="F6565" s="62">
        <v>2080</v>
      </c>
      <c r="G6565" s="50">
        <v>810.13499999999999</v>
      </c>
      <c r="H6565" s="50">
        <v>834.85900000000004</v>
      </c>
      <c r="I6565" s="50">
        <v>857.81600000000003</v>
      </c>
      <c r="J6565" s="50">
        <v>873.98299999999995</v>
      </c>
      <c r="K6565" s="50">
        <v>882.47900000000004</v>
      </c>
      <c r="L6565" s="50">
        <v>889.75800000000004</v>
      </c>
      <c r="M6565" s="50">
        <v>896.44</v>
      </c>
      <c r="N6565" s="50">
        <v>903.572</v>
      </c>
      <c r="O6565" s="50">
        <v>906.53700000000003</v>
      </c>
      <c r="P6565" s="50">
        <v>906.52200000000005</v>
      </c>
      <c r="Q6565" s="50">
        <v>898.26400000000001</v>
      </c>
      <c r="R6565" s="50">
        <v>877.04499999999996</v>
      </c>
      <c r="S6565" s="50">
        <v>834.16200000000003</v>
      </c>
      <c r="T6565" s="50">
        <v>754.779</v>
      </c>
      <c r="U6565" s="50">
        <v>648.70899999999995</v>
      </c>
      <c r="V6565" s="50">
        <v>492.40699999999998</v>
      </c>
      <c r="W6565" s="50" t="s">
        <v>311</v>
      </c>
      <c r="X6565" s="50">
        <v>326.85700000000003</v>
      </c>
      <c r="Y6565" s="50">
        <v>171.25899999999999</v>
      </c>
      <c r="Z6565" s="50">
        <v>67.218999999999994</v>
      </c>
      <c r="AA6565" s="50">
        <v>17.686</v>
      </c>
      <c r="AB6565" s="50">
        <v>2.6709999999999998</v>
      </c>
      <c r="AC6565" s="50" t="str">
        <f t="shared" si="417"/>
        <v>Haiti-2080</v>
      </c>
      <c r="AD6565" s="51">
        <f t="shared" si="418"/>
        <v>8868.7620000000006</v>
      </c>
      <c r="AE6565" s="15">
        <f t="shared" si="419"/>
        <v>0.56201722404998578</v>
      </c>
      <c r="AF6565">
        <f t="shared" si="420"/>
        <v>0.21822726004812698</v>
      </c>
    </row>
    <row r="6566" spans="1:32" x14ac:dyDescent="0.25">
      <c r="A6566" s="59">
        <v>6549</v>
      </c>
      <c r="B6566" s="60" t="s">
        <v>309</v>
      </c>
      <c r="C6566" s="61" t="s">
        <v>439</v>
      </c>
      <c r="D6566" s="62"/>
      <c r="E6566" s="62">
        <v>340</v>
      </c>
      <c r="F6566" s="62">
        <v>2080</v>
      </c>
      <c r="G6566" s="50">
        <v>691.82399999999996</v>
      </c>
      <c r="H6566" s="50">
        <v>711.20100000000002</v>
      </c>
      <c r="I6566" s="50">
        <v>733.03300000000002</v>
      </c>
      <c r="J6566" s="50">
        <v>757.28499999999997</v>
      </c>
      <c r="K6566" s="50">
        <v>777.21299999999997</v>
      </c>
      <c r="L6566" s="50">
        <v>796.89300000000003</v>
      </c>
      <c r="M6566" s="50">
        <v>815.48900000000003</v>
      </c>
      <c r="N6566" s="50">
        <v>837.32</v>
      </c>
      <c r="O6566" s="50">
        <v>860.75800000000004</v>
      </c>
      <c r="P6566" s="50">
        <v>884.63800000000003</v>
      </c>
      <c r="Q6566" s="50">
        <v>900.71400000000006</v>
      </c>
      <c r="R6566" s="50">
        <v>895.90700000000004</v>
      </c>
      <c r="S6566" s="50">
        <v>866.44299999999998</v>
      </c>
      <c r="T6566" s="50">
        <v>815.19</v>
      </c>
      <c r="U6566" s="50">
        <v>793.25599999999997</v>
      </c>
      <c r="V6566" s="50">
        <v>726.07600000000002</v>
      </c>
      <c r="W6566" s="50" t="s">
        <v>311</v>
      </c>
      <c r="X6566" s="50">
        <v>579.94799999999998</v>
      </c>
      <c r="Y6566" s="50">
        <v>389.50299999999999</v>
      </c>
      <c r="Z6566" s="50">
        <v>198.393</v>
      </c>
      <c r="AA6566" s="50">
        <v>70.298000000000002</v>
      </c>
      <c r="AB6566" s="50">
        <v>14.561</v>
      </c>
      <c r="AC6566" s="50" t="str">
        <f t="shared" si="417"/>
        <v>Honduras-2080</v>
      </c>
      <c r="AD6566" s="51">
        <f t="shared" si="418"/>
        <v>8392.66</v>
      </c>
      <c r="AE6566" s="15">
        <f t="shared" si="419"/>
        <v>0.68193909916522288</v>
      </c>
      <c r="AF6566">
        <f t="shared" si="420"/>
        <v>0.34070862188539958</v>
      </c>
    </row>
    <row r="6567" spans="1:32" x14ac:dyDescent="0.25">
      <c r="A6567" s="59">
        <v>6550</v>
      </c>
      <c r="B6567" s="60" t="s">
        <v>309</v>
      </c>
      <c r="C6567" s="61" t="s">
        <v>440</v>
      </c>
      <c r="D6567" s="62"/>
      <c r="E6567" s="62">
        <v>352</v>
      </c>
      <c r="F6567" s="62">
        <v>2080</v>
      </c>
      <c r="G6567" s="50">
        <v>18.635000000000002</v>
      </c>
      <c r="H6567" s="50">
        <v>18.88</v>
      </c>
      <c r="I6567" s="50">
        <v>19.099</v>
      </c>
      <c r="J6567" s="50">
        <v>19.510000000000002</v>
      </c>
      <c r="K6567" s="50">
        <v>20.132999999999999</v>
      </c>
      <c r="L6567" s="50">
        <v>20.792000000000002</v>
      </c>
      <c r="M6567" s="50">
        <v>21.393000000000001</v>
      </c>
      <c r="N6567" s="50">
        <v>21.754999999999999</v>
      </c>
      <c r="O6567" s="50">
        <v>21.922999999999998</v>
      </c>
      <c r="P6567" s="50">
        <v>22.169</v>
      </c>
      <c r="Q6567" s="50">
        <v>22.667999999999999</v>
      </c>
      <c r="R6567" s="50">
        <v>23.158000000000001</v>
      </c>
      <c r="S6567" s="50">
        <v>23.286999999999999</v>
      </c>
      <c r="T6567" s="50">
        <v>23.366</v>
      </c>
      <c r="U6567" s="50">
        <v>23.317</v>
      </c>
      <c r="V6567" s="50">
        <v>20.527000000000001</v>
      </c>
      <c r="W6567" s="50" t="s">
        <v>311</v>
      </c>
      <c r="X6567" s="50">
        <v>19.088000000000001</v>
      </c>
      <c r="Y6567" s="50">
        <v>17.811</v>
      </c>
      <c r="Z6567" s="50">
        <v>10.478</v>
      </c>
      <c r="AA6567" s="50">
        <v>4.37</v>
      </c>
      <c r="AB6567" s="50">
        <v>0.83599999999999997</v>
      </c>
      <c r="AC6567" s="50" t="str">
        <f t="shared" si="417"/>
        <v>Iceland-2080</v>
      </c>
      <c r="AD6567" s="51">
        <f t="shared" si="418"/>
        <v>216.78800000000004</v>
      </c>
      <c r="AE6567" s="15">
        <f t="shared" si="419"/>
        <v>0.81373046478587374</v>
      </c>
      <c r="AF6567">
        <f t="shared" si="420"/>
        <v>0.43815699958303161</v>
      </c>
    </row>
    <row r="6568" spans="1:32" x14ac:dyDescent="0.25">
      <c r="A6568" s="59">
        <v>6551</v>
      </c>
      <c r="B6568" s="60" t="s">
        <v>309</v>
      </c>
      <c r="C6568" s="61" t="s">
        <v>34</v>
      </c>
      <c r="D6568" s="62"/>
      <c r="E6568" s="62">
        <v>356</v>
      </c>
      <c r="F6568" s="62">
        <v>2080</v>
      </c>
      <c r="G6568" s="50">
        <v>82949.740000000005</v>
      </c>
      <c r="H6568" s="50">
        <v>85259.078999999998</v>
      </c>
      <c r="I6568" s="50">
        <v>87961.044999999998</v>
      </c>
      <c r="J6568" s="50">
        <v>90932.251999999993</v>
      </c>
      <c r="K6568" s="50">
        <v>93803.494999999995</v>
      </c>
      <c r="L6568" s="50">
        <v>96421.21</v>
      </c>
      <c r="M6568" s="50">
        <v>98626.540999999997</v>
      </c>
      <c r="N6568" s="50">
        <v>100802.065</v>
      </c>
      <c r="O6568" s="50">
        <v>103739.996</v>
      </c>
      <c r="P6568" s="50">
        <v>107041.829</v>
      </c>
      <c r="Q6568" s="50">
        <v>108709.655</v>
      </c>
      <c r="R6568" s="50">
        <v>107468.073</v>
      </c>
      <c r="S6568" s="50">
        <v>103568.345</v>
      </c>
      <c r="T6568" s="50">
        <v>95976.989000000001</v>
      </c>
      <c r="U6568" s="50">
        <v>89466.18</v>
      </c>
      <c r="V6568" s="50">
        <v>73453.971000000005</v>
      </c>
      <c r="W6568" s="50" t="s">
        <v>311</v>
      </c>
      <c r="X6568" s="50">
        <v>52235.54</v>
      </c>
      <c r="Y6568" s="50">
        <v>30451.491000000002</v>
      </c>
      <c r="Z6568" s="50">
        <v>13442.287</v>
      </c>
      <c r="AA6568" s="50">
        <v>3919.4740000000002</v>
      </c>
      <c r="AB6568" s="50">
        <v>697.745</v>
      </c>
      <c r="AC6568" s="50" t="str">
        <f t="shared" si="417"/>
        <v>India-2080</v>
      </c>
      <c r="AD6568" s="51">
        <f t="shared" si="418"/>
        <v>1011113.461</v>
      </c>
      <c r="AE6568" s="15">
        <f t="shared" si="419"/>
        <v>0.60904494377016316</v>
      </c>
      <c r="AF6568">
        <f t="shared" si="420"/>
        <v>0.28379105911458274</v>
      </c>
    </row>
    <row r="6569" spans="1:32" x14ac:dyDescent="0.25">
      <c r="A6569" s="59">
        <v>6552</v>
      </c>
      <c r="B6569" s="60" t="s">
        <v>309</v>
      </c>
      <c r="C6569" s="61" t="s">
        <v>256</v>
      </c>
      <c r="D6569" s="62"/>
      <c r="E6569" s="62">
        <v>360</v>
      </c>
      <c r="F6569" s="62">
        <v>2080</v>
      </c>
      <c r="G6569" s="50">
        <v>17784.022000000001</v>
      </c>
      <c r="H6569" s="50">
        <v>18215.27</v>
      </c>
      <c r="I6569" s="50">
        <v>18640.295999999998</v>
      </c>
      <c r="J6569" s="50">
        <v>18966.923999999999</v>
      </c>
      <c r="K6569" s="50">
        <v>19286.207999999999</v>
      </c>
      <c r="L6569" s="50">
        <v>19663.075000000001</v>
      </c>
      <c r="M6569" s="50">
        <v>20106.584999999999</v>
      </c>
      <c r="N6569" s="50">
        <v>20498.510999999999</v>
      </c>
      <c r="O6569" s="50">
        <v>20744.292000000001</v>
      </c>
      <c r="P6569" s="50">
        <v>20753.855</v>
      </c>
      <c r="Q6569" s="50">
        <v>20605.623</v>
      </c>
      <c r="R6569" s="50">
        <v>20416.969000000001</v>
      </c>
      <c r="S6569" s="50">
        <v>20029.623</v>
      </c>
      <c r="T6569" s="50">
        <v>19109.328000000001</v>
      </c>
      <c r="U6569" s="50">
        <v>16202.296</v>
      </c>
      <c r="V6569" s="50">
        <v>13095.745000000001</v>
      </c>
      <c r="W6569" s="50" t="s">
        <v>311</v>
      </c>
      <c r="X6569" s="50">
        <v>8720.5609999999997</v>
      </c>
      <c r="Y6569" s="50">
        <v>4715.665</v>
      </c>
      <c r="Z6569" s="50">
        <v>1775.5840000000001</v>
      </c>
      <c r="AA6569" s="50">
        <v>407.26299999999998</v>
      </c>
      <c r="AB6569" s="50">
        <v>43.552999999999997</v>
      </c>
      <c r="AC6569" s="50" t="str">
        <f t="shared" si="417"/>
        <v>Indonesia-2080</v>
      </c>
      <c r="AD6569" s="51">
        <f t="shared" si="418"/>
        <v>201071.66499999998</v>
      </c>
      <c r="AE6569" s="15">
        <f t="shared" si="419"/>
        <v>0.59038444327797257</v>
      </c>
      <c r="AF6569">
        <f t="shared" si="420"/>
        <v>0.25055602461108745</v>
      </c>
    </row>
    <row r="6570" spans="1:32" x14ac:dyDescent="0.25">
      <c r="A6570" s="59">
        <v>6553</v>
      </c>
      <c r="B6570" s="60" t="s">
        <v>309</v>
      </c>
      <c r="C6570" s="61" t="s">
        <v>441</v>
      </c>
      <c r="D6570" s="62"/>
      <c r="E6570" s="62">
        <v>364</v>
      </c>
      <c r="F6570" s="62">
        <v>2080</v>
      </c>
      <c r="G6570" s="50">
        <v>3682.5729999999999</v>
      </c>
      <c r="H6570" s="50">
        <v>3727.6889999999999</v>
      </c>
      <c r="I6570" s="50">
        <v>3657.1489999999999</v>
      </c>
      <c r="J6570" s="50">
        <v>3614.8690000000001</v>
      </c>
      <c r="K6570" s="50">
        <v>3752.0309999999999</v>
      </c>
      <c r="L6570" s="50">
        <v>4096.2049999999999</v>
      </c>
      <c r="M6570" s="50">
        <v>4469.4390000000003</v>
      </c>
      <c r="N6570" s="50">
        <v>4595.7470000000003</v>
      </c>
      <c r="O6570" s="50">
        <v>4374.2910000000002</v>
      </c>
      <c r="P6570" s="50">
        <v>4111.3040000000001</v>
      </c>
      <c r="Q6570" s="50">
        <v>4232.6030000000001</v>
      </c>
      <c r="R6570" s="50">
        <v>4911.1790000000001</v>
      </c>
      <c r="S6570" s="50">
        <v>5795.14</v>
      </c>
      <c r="T6570" s="50">
        <v>6250.134</v>
      </c>
      <c r="U6570" s="50">
        <v>5547.3130000000001</v>
      </c>
      <c r="V6570" s="50">
        <v>4251.9740000000002</v>
      </c>
      <c r="W6570" s="50" t="s">
        <v>311</v>
      </c>
      <c r="X6570" s="50">
        <v>3592.0720000000001</v>
      </c>
      <c r="Y6570" s="50">
        <v>3411.5149999999999</v>
      </c>
      <c r="Z6570" s="50">
        <v>2490.806</v>
      </c>
      <c r="AA6570" s="50">
        <v>913.11</v>
      </c>
      <c r="AB6570" s="50">
        <v>129.11699999999999</v>
      </c>
      <c r="AC6570" s="50" t="str">
        <f t="shared" si="417"/>
        <v>Iran (Islamic Republic of)-2080</v>
      </c>
      <c r="AD6570" s="51">
        <f t="shared" si="418"/>
        <v>43952.808000000005</v>
      </c>
      <c r="AE6570" s="15">
        <f t="shared" si="419"/>
        <v>0.85667910000198377</v>
      </c>
      <c r="AF6570">
        <f t="shared" si="420"/>
        <v>0.48320492871902226</v>
      </c>
    </row>
    <row r="6571" spans="1:32" x14ac:dyDescent="0.25">
      <c r="A6571" s="59">
        <v>6554</v>
      </c>
      <c r="B6571" s="60" t="s">
        <v>309</v>
      </c>
      <c r="C6571" s="61" t="s">
        <v>442</v>
      </c>
      <c r="D6571" s="62"/>
      <c r="E6571" s="62">
        <v>368</v>
      </c>
      <c r="F6571" s="62">
        <v>2080</v>
      </c>
      <c r="G6571" s="50">
        <v>11294.061</v>
      </c>
      <c r="H6571" s="50">
        <v>11091.694</v>
      </c>
      <c r="I6571" s="50">
        <v>10812.874</v>
      </c>
      <c r="J6571" s="50">
        <v>10478.843000000001</v>
      </c>
      <c r="K6571" s="50">
        <v>10062.629000000001</v>
      </c>
      <c r="L6571" s="50">
        <v>9643.5709999999999</v>
      </c>
      <c r="M6571" s="50">
        <v>9168.8629999999994</v>
      </c>
      <c r="N6571" s="50">
        <v>8641.2189999999991</v>
      </c>
      <c r="O6571" s="50">
        <v>8043.2579999999998</v>
      </c>
      <c r="P6571" s="50">
        <v>7394.5110000000004</v>
      </c>
      <c r="Q6571" s="50">
        <v>6720.9110000000001</v>
      </c>
      <c r="R6571" s="50">
        <v>6034.8280000000004</v>
      </c>
      <c r="S6571" s="50">
        <v>5325.1790000000001</v>
      </c>
      <c r="T6571" s="50">
        <v>4527.1530000000002</v>
      </c>
      <c r="U6571" s="50">
        <v>3504.1460000000002</v>
      </c>
      <c r="V6571" s="50">
        <v>2495.6260000000002</v>
      </c>
      <c r="W6571" s="50" t="s">
        <v>311</v>
      </c>
      <c r="X6571" s="50">
        <v>1610.672</v>
      </c>
      <c r="Y6571" s="50">
        <v>790.06299999999999</v>
      </c>
      <c r="Z6571" s="50">
        <v>273.07100000000003</v>
      </c>
      <c r="AA6571" s="50">
        <v>56.823999999999998</v>
      </c>
      <c r="AB6571" s="50">
        <v>6.6870000000000003</v>
      </c>
      <c r="AC6571" s="50" t="str">
        <f t="shared" si="417"/>
        <v>Iraq-2080</v>
      </c>
      <c r="AD6571" s="51">
        <f t="shared" si="418"/>
        <v>81513.811999999991</v>
      </c>
      <c r="AE6571" s="15">
        <f t="shared" si="419"/>
        <v>0.56999997742713848</v>
      </c>
      <c r="AF6571">
        <f t="shared" si="420"/>
        <v>0.11563037003109368</v>
      </c>
    </row>
    <row r="6572" spans="1:32" x14ac:dyDescent="0.25">
      <c r="A6572" s="59">
        <v>6555</v>
      </c>
      <c r="B6572" s="60" t="s">
        <v>309</v>
      </c>
      <c r="C6572" s="61" t="s">
        <v>259</v>
      </c>
      <c r="D6572" s="62"/>
      <c r="E6572" s="62">
        <v>372</v>
      </c>
      <c r="F6572" s="62">
        <v>2080</v>
      </c>
      <c r="G6572" s="50">
        <v>335.33199999999999</v>
      </c>
      <c r="H6572" s="50">
        <v>336.476</v>
      </c>
      <c r="I6572" s="50">
        <v>329.96899999999999</v>
      </c>
      <c r="J6572" s="50">
        <v>323.63799999999998</v>
      </c>
      <c r="K6572" s="50">
        <v>326.32499999999999</v>
      </c>
      <c r="L6572" s="50">
        <v>341.27499999999998</v>
      </c>
      <c r="M6572" s="50">
        <v>360.92500000000001</v>
      </c>
      <c r="N6572" s="50">
        <v>371.99299999999999</v>
      </c>
      <c r="O6572" s="50">
        <v>365.459</v>
      </c>
      <c r="P6572" s="50">
        <v>345.88499999999999</v>
      </c>
      <c r="Q6572" s="50">
        <v>330.66399999999999</v>
      </c>
      <c r="R6572" s="50">
        <v>335.721</v>
      </c>
      <c r="S6572" s="50">
        <v>359.26100000000002</v>
      </c>
      <c r="T6572" s="50">
        <v>382.88400000000001</v>
      </c>
      <c r="U6572" s="50">
        <v>375.47899999999998</v>
      </c>
      <c r="V6572" s="50">
        <v>318.755</v>
      </c>
      <c r="W6572" s="50" t="s">
        <v>311</v>
      </c>
      <c r="X6572" s="50">
        <v>249.20400000000001</v>
      </c>
      <c r="Y6572" s="50">
        <v>184.17099999999999</v>
      </c>
      <c r="Z6572" s="50">
        <v>128.58799999999999</v>
      </c>
      <c r="AA6572" s="50">
        <v>59.814</v>
      </c>
      <c r="AB6572" s="50">
        <v>11.539</v>
      </c>
      <c r="AC6572" s="50" t="str">
        <f t="shared" si="417"/>
        <v>Ireland-2080</v>
      </c>
      <c r="AD6572" s="51">
        <f t="shared" si="418"/>
        <v>3461.1459999999997</v>
      </c>
      <c r="AE6572" s="15">
        <f t="shared" si="419"/>
        <v>0.78361646691587139</v>
      </c>
      <c r="AF6572">
        <f t="shared" si="420"/>
        <v>0.38325420357913403</v>
      </c>
    </row>
    <row r="6573" spans="1:32" x14ac:dyDescent="0.25">
      <c r="A6573" s="59">
        <v>6556</v>
      </c>
      <c r="B6573" s="60" t="s">
        <v>309</v>
      </c>
      <c r="C6573" s="61" t="s">
        <v>443</v>
      </c>
      <c r="D6573" s="62"/>
      <c r="E6573" s="62">
        <v>376</v>
      </c>
      <c r="F6573" s="62">
        <v>2080</v>
      </c>
      <c r="G6573" s="50">
        <v>958.42600000000004</v>
      </c>
      <c r="H6573" s="50">
        <v>960.92200000000003</v>
      </c>
      <c r="I6573" s="50">
        <v>956.34900000000005</v>
      </c>
      <c r="J6573" s="50">
        <v>951.85400000000004</v>
      </c>
      <c r="K6573" s="50">
        <v>958.59900000000005</v>
      </c>
      <c r="L6573" s="50">
        <v>974.48900000000003</v>
      </c>
      <c r="M6573" s="50">
        <v>985.84699999999998</v>
      </c>
      <c r="N6573" s="50">
        <v>980.26400000000001</v>
      </c>
      <c r="O6573" s="50">
        <v>951.00699999999995</v>
      </c>
      <c r="P6573" s="50">
        <v>911.33100000000002</v>
      </c>
      <c r="Q6573" s="50">
        <v>874.9</v>
      </c>
      <c r="R6573" s="50">
        <v>854.12300000000005</v>
      </c>
      <c r="S6573" s="50">
        <v>845.65200000000004</v>
      </c>
      <c r="T6573" s="50">
        <v>841.77700000000004</v>
      </c>
      <c r="U6573" s="50">
        <v>739.548</v>
      </c>
      <c r="V6573" s="50">
        <v>640.05899999999997</v>
      </c>
      <c r="W6573" s="50" t="s">
        <v>311</v>
      </c>
      <c r="X6573" s="50">
        <v>539.78800000000001</v>
      </c>
      <c r="Y6573" s="50">
        <v>396.15300000000002</v>
      </c>
      <c r="Z6573" s="50">
        <v>259.27600000000001</v>
      </c>
      <c r="AA6573" s="50">
        <v>125.014</v>
      </c>
      <c r="AB6573" s="50">
        <v>36.409999999999997</v>
      </c>
      <c r="AC6573" s="50" t="str">
        <f t="shared" si="417"/>
        <v>Israel-2080</v>
      </c>
      <c r="AD6573" s="51">
        <f t="shared" si="418"/>
        <v>9288.0659999999989</v>
      </c>
      <c r="AE6573" s="15">
        <f t="shared" si="419"/>
        <v>0.69484023907668202</v>
      </c>
      <c r="AF6573">
        <f t="shared" si="420"/>
        <v>0.29415444875076896</v>
      </c>
    </row>
    <row r="6574" spans="1:32" x14ac:dyDescent="0.25">
      <c r="A6574" s="59">
        <v>6557</v>
      </c>
      <c r="B6574" s="60" t="s">
        <v>309</v>
      </c>
      <c r="C6574" s="61" t="s">
        <v>444</v>
      </c>
      <c r="D6574" s="62"/>
      <c r="E6574" s="62">
        <v>380</v>
      </c>
      <c r="F6574" s="62">
        <v>2080</v>
      </c>
      <c r="G6574" s="50">
        <v>2255.6019999999999</v>
      </c>
      <c r="H6574" s="50">
        <v>2295.7689999999998</v>
      </c>
      <c r="I6574" s="50">
        <v>2311.645</v>
      </c>
      <c r="J6574" s="50">
        <v>2329.0920000000001</v>
      </c>
      <c r="K6574" s="50">
        <v>2379.5430000000001</v>
      </c>
      <c r="L6574" s="50">
        <v>2470</v>
      </c>
      <c r="M6574" s="50">
        <v>2584.393</v>
      </c>
      <c r="N6574" s="50">
        <v>2691.3270000000002</v>
      </c>
      <c r="O6574" s="50">
        <v>2753.1370000000002</v>
      </c>
      <c r="P6574" s="50">
        <v>2762.49</v>
      </c>
      <c r="Q6574" s="50">
        <v>2748.288</v>
      </c>
      <c r="R6574" s="50">
        <v>2750.663</v>
      </c>
      <c r="S6574" s="50">
        <v>2801.9740000000002</v>
      </c>
      <c r="T6574" s="50">
        <v>2888.6060000000002</v>
      </c>
      <c r="U6574" s="50">
        <v>3045.3679999999999</v>
      </c>
      <c r="V6574" s="50">
        <v>2894.7139999999999</v>
      </c>
      <c r="W6574" s="50" t="s">
        <v>311</v>
      </c>
      <c r="X6574" s="50">
        <v>2612.09</v>
      </c>
      <c r="Y6574" s="50">
        <v>2213.7350000000001</v>
      </c>
      <c r="Z6574" s="50">
        <v>1536.623</v>
      </c>
      <c r="AA6574" s="50">
        <v>761.44500000000005</v>
      </c>
      <c r="AB6574" s="50">
        <v>238.53299999999999</v>
      </c>
      <c r="AC6574" s="50" t="str">
        <f t="shared" si="417"/>
        <v>Italy-2080</v>
      </c>
      <c r="AD6574" s="51">
        <f t="shared" si="418"/>
        <v>26270.906999999999</v>
      </c>
      <c r="AE6574" s="15">
        <f t="shared" si="419"/>
        <v>0.87755363756569205</v>
      </c>
      <c r="AF6574">
        <f t="shared" si="420"/>
        <v>0.48865671595844534</v>
      </c>
    </row>
    <row r="6575" spans="1:32" x14ac:dyDescent="0.25">
      <c r="A6575" s="59">
        <v>6558</v>
      </c>
      <c r="B6575" s="60" t="s">
        <v>309</v>
      </c>
      <c r="C6575" s="61" t="s">
        <v>376</v>
      </c>
      <c r="D6575" s="62"/>
      <c r="E6575" s="62">
        <v>388</v>
      </c>
      <c r="F6575" s="62">
        <v>2080</v>
      </c>
      <c r="G6575" s="50">
        <v>76.962999999999994</v>
      </c>
      <c r="H6575" s="50">
        <v>81.34</v>
      </c>
      <c r="I6575" s="50">
        <v>87.927000000000007</v>
      </c>
      <c r="J6575" s="50">
        <v>92.126999999999995</v>
      </c>
      <c r="K6575" s="50">
        <v>93.180999999999997</v>
      </c>
      <c r="L6575" s="50">
        <v>92.34</v>
      </c>
      <c r="M6575" s="50">
        <v>90.611000000000004</v>
      </c>
      <c r="N6575" s="50">
        <v>89.924999999999997</v>
      </c>
      <c r="O6575" s="50">
        <v>93.331000000000003</v>
      </c>
      <c r="P6575" s="50">
        <v>103.18</v>
      </c>
      <c r="Q6575" s="50">
        <v>117.053</v>
      </c>
      <c r="R6575" s="50">
        <v>131.58000000000001</v>
      </c>
      <c r="S6575" s="50">
        <v>142.072</v>
      </c>
      <c r="T6575" s="50">
        <v>115.973</v>
      </c>
      <c r="U6575" s="50">
        <v>123.422</v>
      </c>
      <c r="V6575" s="50">
        <v>124.65</v>
      </c>
      <c r="W6575" s="50" t="s">
        <v>311</v>
      </c>
      <c r="X6575" s="50">
        <v>129.42699999999999</v>
      </c>
      <c r="Y6575" s="50">
        <v>97.828000000000003</v>
      </c>
      <c r="Z6575" s="50">
        <v>55.368000000000002</v>
      </c>
      <c r="AA6575" s="50">
        <v>20.800999999999998</v>
      </c>
      <c r="AB6575" s="50">
        <v>4.9889999999999999</v>
      </c>
      <c r="AC6575" s="50" t="str">
        <f t="shared" si="417"/>
        <v>Jamaica-2080</v>
      </c>
      <c r="AD6575" s="51">
        <f t="shared" si="418"/>
        <v>1045.4000000000001</v>
      </c>
      <c r="AE6575" s="15">
        <f t="shared" si="419"/>
        <v>0.8787908934379185</v>
      </c>
      <c r="AF6575">
        <f t="shared" si="420"/>
        <v>0.52062742426236619</v>
      </c>
    </row>
    <row r="6576" spans="1:32" x14ac:dyDescent="0.25">
      <c r="A6576" s="59">
        <v>6559</v>
      </c>
      <c r="B6576" s="60" t="s">
        <v>309</v>
      </c>
      <c r="C6576" s="61" t="s">
        <v>35</v>
      </c>
      <c r="D6576" s="62"/>
      <c r="E6576" s="62">
        <v>392</v>
      </c>
      <c r="F6576" s="62">
        <v>2080</v>
      </c>
      <c r="G6576" s="50">
        <v>3981.6849999999999</v>
      </c>
      <c r="H6576" s="50">
        <v>4046.0079999999998</v>
      </c>
      <c r="I6576" s="50">
        <v>4106.2759999999998</v>
      </c>
      <c r="J6576" s="50">
        <v>4180.3040000000001</v>
      </c>
      <c r="K6576" s="50">
        <v>4287.6570000000002</v>
      </c>
      <c r="L6576" s="50">
        <v>4428.7939999999999</v>
      </c>
      <c r="M6576" s="50">
        <v>4572.46</v>
      </c>
      <c r="N6576" s="50">
        <v>4690.1570000000002</v>
      </c>
      <c r="O6576" s="50">
        <v>4774.0860000000002</v>
      </c>
      <c r="P6576" s="50">
        <v>4835.5320000000002</v>
      </c>
      <c r="Q6576" s="50">
        <v>4906.5990000000002</v>
      </c>
      <c r="R6576" s="50">
        <v>5025.7030000000004</v>
      </c>
      <c r="S6576" s="50">
        <v>5196.8040000000001</v>
      </c>
      <c r="T6576" s="50">
        <v>5354.9589999999998</v>
      </c>
      <c r="U6576" s="50">
        <v>5378.3450000000003</v>
      </c>
      <c r="V6576" s="50">
        <v>5267.1639999999998</v>
      </c>
      <c r="W6576" s="50" t="s">
        <v>311</v>
      </c>
      <c r="X6576" s="50">
        <v>5121.5940000000001</v>
      </c>
      <c r="Y6576" s="50">
        <v>4466.0410000000002</v>
      </c>
      <c r="Z6576" s="50">
        <v>3537.2429999999999</v>
      </c>
      <c r="AA6576" s="50">
        <v>2099.261</v>
      </c>
      <c r="AB6576" s="50">
        <v>843.971</v>
      </c>
      <c r="AC6576" s="50" t="str">
        <f t="shared" si="417"/>
        <v>Japan-2080</v>
      </c>
      <c r="AD6576" s="51">
        <f t="shared" si="418"/>
        <v>46898.096000000005</v>
      </c>
      <c r="AE6576" s="15">
        <f t="shared" si="419"/>
        <v>0.94252327429241467</v>
      </c>
      <c r="AF6576">
        <f t="shared" si="420"/>
        <v>0.54323998321928935</v>
      </c>
    </row>
    <row r="6577" spans="1:32" x14ac:dyDescent="0.25">
      <c r="A6577" s="59">
        <v>6560</v>
      </c>
      <c r="B6577" s="60" t="s">
        <v>309</v>
      </c>
      <c r="C6577" s="61" t="s">
        <v>260</v>
      </c>
      <c r="D6577" s="62"/>
      <c r="E6577" s="62">
        <v>400</v>
      </c>
      <c r="F6577" s="62">
        <v>2080</v>
      </c>
      <c r="G6577" s="50">
        <v>980.70600000000002</v>
      </c>
      <c r="H6577" s="50">
        <v>1004.847</v>
      </c>
      <c r="I6577" s="50">
        <v>1022.837</v>
      </c>
      <c r="J6577" s="50">
        <v>1036.7159999999999</v>
      </c>
      <c r="K6577" s="50">
        <v>1053.742</v>
      </c>
      <c r="L6577" s="50">
        <v>1075.3</v>
      </c>
      <c r="M6577" s="50">
        <v>1101.3679999999999</v>
      </c>
      <c r="N6577" s="50">
        <v>1113.8030000000001</v>
      </c>
      <c r="O6577" s="50">
        <v>1105.4459999999999</v>
      </c>
      <c r="P6577" s="50">
        <v>1078.376</v>
      </c>
      <c r="Q6577" s="50">
        <v>1048.8800000000001</v>
      </c>
      <c r="R6577" s="50">
        <v>1022.269</v>
      </c>
      <c r="S6577" s="50">
        <v>987.51900000000001</v>
      </c>
      <c r="T6577" s="50">
        <v>935.93899999999996</v>
      </c>
      <c r="U6577" s="50">
        <v>795.55799999999999</v>
      </c>
      <c r="V6577" s="50">
        <v>630.14200000000005</v>
      </c>
      <c r="W6577" s="50" t="s">
        <v>311</v>
      </c>
      <c r="X6577" s="50">
        <v>461.30799999999999</v>
      </c>
      <c r="Y6577" s="50">
        <v>275.11599999999999</v>
      </c>
      <c r="Z6577" s="50">
        <v>121.374</v>
      </c>
      <c r="AA6577" s="50">
        <v>33.893999999999998</v>
      </c>
      <c r="AB6577" s="50">
        <v>4.7679999999999998</v>
      </c>
      <c r="AC6577" s="50" t="str">
        <f t="shared" si="417"/>
        <v>Jordan-2080</v>
      </c>
      <c r="AD6577" s="51">
        <f t="shared" si="418"/>
        <v>10623.419000000002</v>
      </c>
      <c r="AE6577" s="15">
        <f t="shared" si="419"/>
        <v>0.58987497339604122</v>
      </c>
      <c r="AF6577">
        <f t="shared" si="420"/>
        <v>0.23900708996142767</v>
      </c>
    </row>
    <row r="6578" spans="1:32" x14ac:dyDescent="0.25">
      <c r="A6578" s="59">
        <v>6561</v>
      </c>
      <c r="B6578" s="60" t="s">
        <v>309</v>
      </c>
      <c r="C6578" s="61" t="s">
        <v>445</v>
      </c>
      <c r="D6578" s="62"/>
      <c r="E6578" s="62">
        <v>404</v>
      </c>
      <c r="F6578" s="62">
        <v>2080</v>
      </c>
      <c r="G6578" s="50">
        <v>9078.3610000000008</v>
      </c>
      <c r="H6578" s="50">
        <v>9204.11</v>
      </c>
      <c r="I6578" s="50">
        <v>9325.5930000000008</v>
      </c>
      <c r="J6578" s="50">
        <v>9369.1450000000004</v>
      </c>
      <c r="K6578" s="50">
        <v>9329.4760000000006</v>
      </c>
      <c r="L6578" s="50">
        <v>9221.32</v>
      </c>
      <c r="M6578" s="50">
        <v>9056.1689999999999</v>
      </c>
      <c r="N6578" s="50">
        <v>8833.634</v>
      </c>
      <c r="O6578" s="50">
        <v>8570.4069999999992</v>
      </c>
      <c r="P6578" s="50">
        <v>8206.3029999999999</v>
      </c>
      <c r="Q6578" s="50">
        <v>7698.4470000000001</v>
      </c>
      <c r="R6578" s="50">
        <v>7084.94</v>
      </c>
      <c r="S6578" s="50">
        <v>6425.5190000000002</v>
      </c>
      <c r="T6578" s="50">
        <v>5677.7579999999998</v>
      </c>
      <c r="U6578" s="50">
        <v>4915.5110000000004</v>
      </c>
      <c r="V6578" s="50">
        <v>3712.7170000000001</v>
      </c>
      <c r="W6578" s="50" t="s">
        <v>311</v>
      </c>
      <c r="X6578" s="50">
        <v>2460.7069999999999</v>
      </c>
      <c r="Y6578" s="50">
        <v>1297.4949999999999</v>
      </c>
      <c r="Z6578" s="50">
        <v>567.38499999999999</v>
      </c>
      <c r="AA6578" s="50">
        <v>151.51400000000001</v>
      </c>
      <c r="AB6578" s="50">
        <v>21.776</v>
      </c>
      <c r="AC6578" s="50" t="str">
        <f t="shared" si="417"/>
        <v>Kenya-2080</v>
      </c>
      <c r="AD6578" s="51">
        <f t="shared" si="418"/>
        <v>83795.360000000001</v>
      </c>
      <c r="AE6578" s="15">
        <f t="shared" si="419"/>
        <v>0.55388421268194332</v>
      </c>
      <c r="AF6578">
        <f t="shared" si="420"/>
        <v>0.16879968608505244</v>
      </c>
    </row>
    <row r="6579" spans="1:32" x14ac:dyDescent="0.25">
      <c r="A6579" s="59">
        <v>6562</v>
      </c>
      <c r="B6579" s="60" t="s">
        <v>309</v>
      </c>
      <c r="C6579" s="61" t="s">
        <v>377</v>
      </c>
      <c r="D6579" s="62"/>
      <c r="E6579" s="62">
        <v>296</v>
      </c>
      <c r="F6579" s="62">
        <v>2080</v>
      </c>
      <c r="G6579" s="50">
        <v>17.585000000000001</v>
      </c>
      <c r="H6579" s="50">
        <v>17.332000000000001</v>
      </c>
      <c r="I6579" s="50">
        <v>16.963999999999999</v>
      </c>
      <c r="J6579" s="50">
        <v>16.663</v>
      </c>
      <c r="K6579" s="50">
        <v>16.530999999999999</v>
      </c>
      <c r="L6579" s="50">
        <v>16.463000000000001</v>
      </c>
      <c r="M6579" s="50">
        <v>16.16</v>
      </c>
      <c r="N6579" s="50">
        <v>15.358000000000001</v>
      </c>
      <c r="O6579" s="50">
        <v>14.084</v>
      </c>
      <c r="P6579" s="50">
        <v>13.064</v>
      </c>
      <c r="Q6579" s="50">
        <v>12.614000000000001</v>
      </c>
      <c r="R6579" s="50">
        <v>12.169</v>
      </c>
      <c r="S6579" s="50">
        <v>11.224</v>
      </c>
      <c r="T6579" s="50">
        <v>9.7029999999999994</v>
      </c>
      <c r="U6579" s="50">
        <v>7.7380000000000004</v>
      </c>
      <c r="V6579" s="50">
        <v>4.4989999999999997</v>
      </c>
      <c r="W6579" s="50" t="s">
        <v>311</v>
      </c>
      <c r="X6579" s="50">
        <v>3.399</v>
      </c>
      <c r="Y6579" s="50">
        <v>1.5309999999999999</v>
      </c>
      <c r="Z6579" s="50">
        <v>0.51500000000000001</v>
      </c>
      <c r="AA6579" s="50">
        <v>9.1999999999999998E-2</v>
      </c>
      <c r="AB6579" s="50">
        <v>8.9999999999999993E-3</v>
      </c>
      <c r="AC6579" s="50" t="str">
        <f t="shared" si="417"/>
        <v>Kiribati-2080</v>
      </c>
      <c r="AD6579" s="51">
        <f t="shared" si="418"/>
        <v>144.33000000000001</v>
      </c>
      <c r="AE6579" s="15">
        <f t="shared" si="419"/>
        <v>0.54989953578604589</v>
      </c>
      <c r="AF6579">
        <f t="shared" si="420"/>
        <v>0.14008388928245613</v>
      </c>
    </row>
    <row r="6580" spans="1:32" x14ac:dyDescent="0.25">
      <c r="A6580" s="59">
        <v>6563</v>
      </c>
      <c r="B6580" s="60" t="s">
        <v>309</v>
      </c>
      <c r="C6580" s="61" t="s">
        <v>446</v>
      </c>
      <c r="D6580" s="62"/>
      <c r="E6580" s="62">
        <v>414</v>
      </c>
      <c r="F6580" s="62">
        <v>2080</v>
      </c>
      <c r="G6580" s="50">
        <v>325.33100000000002</v>
      </c>
      <c r="H6580" s="50">
        <v>324.66500000000002</v>
      </c>
      <c r="I6580" s="50">
        <v>321.27199999999999</v>
      </c>
      <c r="J6580" s="50">
        <v>319.67700000000002</v>
      </c>
      <c r="K6580" s="50">
        <v>348.08800000000002</v>
      </c>
      <c r="L6580" s="50">
        <v>407.50700000000001</v>
      </c>
      <c r="M6580" s="50">
        <v>449.76100000000002</v>
      </c>
      <c r="N6580" s="50">
        <v>450.04500000000002</v>
      </c>
      <c r="O6580" s="50">
        <v>426.08</v>
      </c>
      <c r="P6580" s="50">
        <v>399.09300000000002</v>
      </c>
      <c r="Q6580" s="50">
        <v>374.87299999999999</v>
      </c>
      <c r="R6580" s="50">
        <v>366.30399999999997</v>
      </c>
      <c r="S6580" s="50">
        <v>370.13400000000001</v>
      </c>
      <c r="T6580" s="50">
        <v>342.95100000000002</v>
      </c>
      <c r="U6580" s="50">
        <v>297.68900000000002</v>
      </c>
      <c r="V6580" s="50">
        <v>242.91499999999999</v>
      </c>
      <c r="W6580" s="50" t="s">
        <v>311</v>
      </c>
      <c r="X6580" s="50">
        <v>192.50399999999999</v>
      </c>
      <c r="Y6580" s="50">
        <v>96.548000000000002</v>
      </c>
      <c r="Z6580" s="50">
        <v>37.415999999999997</v>
      </c>
      <c r="AA6580" s="50">
        <v>8.9740000000000002</v>
      </c>
      <c r="AB6580" s="50">
        <v>0.91</v>
      </c>
      <c r="AC6580" s="50" t="str">
        <f t="shared" si="417"/>
        <v>Kuwait-2080</v>
      </c>
      <c r="AD6580" s="51">
        <f t="shared" si="418"/>
        <v>3911.5620000000004</v>
      </c>
      <c r="AE6580" s="15">
        <f t="shared" si="419"/>
        <v>0.56017902822453025</v>
      </c>
      <c r="AF6580">
        <f t="shared" si="420"/>
        <v>0.24983605818756743</v>
      </c>
    </row>
    <row r="6581" spans="1:32" x14ac:dyDescent="0.25">
      <c r="A6581" s="59">
        <v>6564</v>
      </c>
      <c r="B6581" s="60" t="s">
        <v>309</v>
      </c>
      <c r="C6581" s="61" t="s">
        <v>447</v>
      </c>
      <c r="D6581" s="62"/>
      <c r="E6581" s="62">
        <v>428</v>
      </c>
      <c r="F6581" s="62">
        <v>2080</v>
      </c>
      <c r="G6581" s="50">
        <v>63.319000000000003</v>
      </c>
      <c r="H6581" s="50">
        <v>63.293999999999997</v>
      </c>
      <c r="I6581" s="50">
        <v>62.698</v>
      </c>
      <c r="J6581" s="50">
        <v>63.110999999999997</v>
      </c>
      <c r="K6581" s="50">
        <v>65.682000000000002</v>
      </c>
      <c r="L6581" s="50">
        <v>69.716999999999999</v>
      </c>
      <c r="M6581" s="50">
        <v>73.3</v>
      </c>
      <c r="N6581" s="50">
        <v>73.831000000000003</v>
      </c>
      <c r="O6581" s="50">
        <v>70.225999999999999</v>
      </c>
      <c r="P6581" s="50">
        <v>67.022000000000006</v>
      </c>
      <c r="Q6581" s="50">
        <v>70.153999999999996</v>
      </c>
      <c r="R6581" s="50">
        <v>76.965000000000003</v>
      </c>
      <c r="S6581" s="50">
        <v>80.998000000000005</v>
      </c>
      <c r="T6581" s="50">
        <v>82.451999999999998</v>
      </c>
      <c r="U6581" s="50">
        <v>80.272999999999996</v>
      </c>
      <c r="V6581" s="50">
        <v>57.847999999999999</v>
      </c>
      <c r="W6581" s="50" t="s">
        <v>311</v>
      </c>
      <c r="X6581" s="50">
        <v>41.359000000000002</v>
      </c>
      <c r="Y6581" s="50">
        <v>45.146000000000001</v>
      </c>
      <c r="Z6581" s="50">
        <v>29.602</v>
      </c>
      <c r="AA6581" s="50">
        <v>9.8520000000000003</v>
      </c>
      <c r="AB6581" s="50">
        <v>1.9450000000000001</v>
      </c>
      <c r="AC6581" s="50" t="str">
        <f t="shared" si="417"/>
        <v>Latvia-2080</v>
      </c>
      <c r="AD6581" s="51">
        <f t="shared" si="418"/>
        <v>711.00600000000009</v>
      </c>
      <c r="AE6581" s="15">
        <f t="shared" si="419"/>
        <v>0.75637617685364122</v>
      </c>
      <c r="AF6581">
        <f t="shared" si="420"/>
        <v>0.38706033541519252</v>
      </c>
    </row>
    <row r="6582" spans="1:32" x14ac:dyDescent="0.25">
      <c r="A6582" s="59">
        <v>6565</v>
      </c>
      <c r="B6582" s="60" t="s">
        <v>309</v>
      </c>
      <c r="C6582" s="61" t="s">
        <v>448</v>
      </c>
      <c r="D6582" s="62"/>
      <c r="E6582" s="62">
        <v>422</v>
      </c>
      <c r="F6582" s="62">
        <v>2080</v>
      </c>
      <c r="G6582" s="50">
        <v>204.18700000000001</v>
      </c>
      <c r="H6582" s="50">
        <v>207.126</v>
      </c>
      <c r="I6582" s="50">
        <v>220.09299999999999</v>
      </c>
      <c r="J6582" s="50">
        <v>238.00399999999999</v>
      </c>
      <c r="K6582" s="50">
        <v>249.22499999999999</v>
      </c>
      <c r="L6582" s="50">
        <v>245.31800000000001</v>
      </c>
      <c r="M6582" s="50">
        <v>233.64099999999999</v>
      </c>
      <c r="N6582" s="50">
        <v>229.22900000000001</v>
      </c>
      <c r="O6582" s="50">
        <v>245.43700000000001</v>
      </c>
      <c r="P6582" s="50">
        <v>280.47800000000001</v>
      </c>
      <c r="Q6582" s="50">
        <v>312.16300000000001</v>
      </c>
      <c r="R6582" s="50">
        <v>310.89100000000002</v>
      </c>
      <c r="S6582" s="50">
        <v>275.26</v>
      </c>
      <c r="T6582" s="50">
        <v>266.77600000000001</v>
      </c>
      <c r="U6582" s="50">
        <v>247.12299999999999</v>
      </c>
      <c r="V6582" s="50">
        <v>298.56299999999999</v>
      </c>
      <c r="W6582" s="50" t="s">
        <v>311</v>
      </c>
      <c r="X6582" s="50">
        <v>310.09699999999998</v>
      </c>
      <c r="Y6582" s="50">
        <v>269.95400000000001</v>
      </c>
      <c r="Z6582" s="50">
        <v>168.96600000000001</v>
      </c>
      <c r="AA6582" s="50">
        <v>72.406999999999996</v>
      </c>
      <c r="AB6582" s="50">
        <v>18.617000000000001</v>
      </c>
      <c r="AC6582" s="50" t="str">
        <f t="shared" si="417"/>
        <v>Lebanon-2080</v>
      </c>
      <c r="AD6582" s="51">
        <f t="shared" si="418"/>
        <v>2619.6459999999997</v>
      </c>
      <c r="AE6582" s="15">
        <f t="shared" si="419"/>
        <v>0.87183879043198975</v>
      </c>
      <c r="AF6582">
        <f t="shared" si="420"/>
        <v>0.50829792940869578</v>
      </c>
    </row>
    <row r="6583" spans="1:32" x14ac:dyDescent="0.25">
      <c r="A6583" s="59">
        <v>6566</v>
      </c>
      <c r="B6583" s="60" t="s">
        <v>309</v>
      </c>
      <c r="C6583" s="61" t="s">
        <v>449</v>
      </c>
      <c r="D6583" s="62"/>
      <c r="E6583" s="62">
        <v>430</v>
      </c>
      <c r="F6583" s="62">
        <v>2080</v>
      </c>
      <c r="G6583" s="50">
        <v>1262.875</v>
      </c>
      <c r="H6583" s="50">
        <v>1251.076</v>
      </c>
      <c r="I6583" s="50">
        <v>1233.558</v>
      </c>
      <c r="J6583" s="50">
        <v>1207.625</v>
      </c>
      <c r="K6583" s="50">
        <v>1170.577</v>
      </c>
      <c r="L6583" s="50">
        <v>1128.2819999999999</v>
      </c>
      <c r="M6583" s="50">
        <v>1079.193</v>
      </c>
      <c r="N6583" s="50">
        <v>1025.5429999999999</v>
      </c>
      <c r="O6583" s="50">
        <v>966.00800000000004</v>
      </c>
      <c r="P6583" s="50">
        <v>897.56700000000001</v>
      </c>
      <c r="Q6583" s="50">
        <v>819.84</v>
      </c>
      <c r="R6583" s="50">
        <v>732.85400000000004</v>
      </c>
      <c r="S6583" s="50">
        <v>640.07299999999998</v>
      </c>
      <c r="T6583" s="50">
        <v>542.89499999999998</v>
      </c>
      <c r="U6583" s="50">
        <v>441.411</v>
      </c>
      <c r="V6583" s="50">
        <v>320.53399999999999</v>
      </c>
      <c r="W6583" s="50" t="s">
        <v>311</v>
      </c>
      <c r="X6583" s="50">
        <v>188.244</v>
      </c>
      <c r="Y6583" s="50">
        <v>82.867000000000004</v>
      </c>
      <c r="Z6583" s="50">
        <v>26.149000000000001</v>
      </c>
      <c r="AA6583" s="50">
        <v>4.5039999999999996</v>
      </c>
      <c r="AB6583" s="50">
        <v>0.33400000000000002</v>
      </c>
      <c r="AC6583" s="50" t="str">
        <f t="shared" si="417"/>
        <v>Liberia-2080</v>
      </c>
      <c r="AD6583" s="51">
        <f t="shared" si="418"/>
        <v>9667.5619999999999</v>
      </c>
      <c r="AE6583" s="15">
        <f t="shared" si="419"/>
        <v>0.5538570117264312</v>
      </c>
      <c r="AF6583">
        <f t="shared" si="420"/>
        <v>0.11978602275008458</v>
      </c>
    </row>
    <row r="6584" spans="1:32" x14ac:dyDescent="0.25">
      <c r="A6584" s="59">
        <v>6567</v>
      </c>
      <c r="B6584" s="60" t="s">
        <v>309</v>
      </c>
      <c r="C6584" s="61" t="s">
        <v>450</v>
      </c>
      <c r="D6584" s="62"/>
      <c r="E6584" s="62">
        <v>434</v>
      </c>
      <c r="F6584" s="62">
        <v>2080</v>
      </c>
      <c r="G6584" s="50">
        <v>408.738</v>
      </c>
      <c r="H6584" s="50">
        <v>413.39299999999997</v>
      </c>
      <c r="I6584" s="50">
        <v>416.77199999999999</v>
      </c>
      <c r="J6584" s="50">
        <v>424.404</v>
      </c>
      <c r="K6584" s="50">
        <v>439.57900000000001</v>
      </c>
      <c r="L6584" s="50">
        <v>460.83199999999999</v>
      </c>
      <c r="M6584" s="50">
        <v>478.36099999999999</v>
      </c>
      <c r="N6584" s="50">
        <v>483.423</v>
      </c>
      <c r="O6584" s="50">
        <v>477.35500000000002</v>
      </c>
      <c r="P6584" s="50">
        <v>474.07499999999999</v>
      </c>
      <c r="Q6584" s="50">
        <v>485.18599999999998</v>
      </c>
      <c r="R6584" s="50">
        <v>508.09399999999999</v>
      </c>
      <c r="S6584" s="50">
        <v>526.75699999999995</v>
      </c>
      <c r="T6584" s="50">
        <v>530.28899999999999</v>
      </c>
      <c r="U6584" s="50">
        <v>456.68099999999998</v>
      </c>
      <c r="V6584" s="50">
        <v>360.80399999999997</v>
      </c>
      <c r="W6584" s="50" t="s">
        <v>311</v>
      </c>
      <c r="X6584" s="50">
        <v>260.49400000000003</v>
      </c>
      <c r="Y6584" s="50">
        <v>161.227</v>
      </c>
      <c r="Z6584" s="50">
        <v>75.301000000000002</v>
      </c>
      <c r="AA6584" s="50">
        <v>20.881</v>
      </c>
      <c r="AB6584" s="50">
        <v>3.2120000000000002</v>
      </c>
      <c r="AC6584" s="50" t="str">
        <f t="shared" si="417"/>
        <v>Libya-2080</v>
      </c>
      <c r="AD6584" s="51">
        <f t="shared" si="418"/>
        <v>4758.0659999999998</v>
      </c>
      <c r="AE6584" s="15">
        <f t="shared" si="419"/>
        <v>0.65316286070853158</v>
      </c>
      <c r="AF6584">
        <f t="shared" si="420"/>
        <v>0.31163892959926931</v>
      </c>
    </row>
    <row r="6585" spans="1:32" x14ac:dyDescent="0.25">
      <c r="A6585" s="59">
        <v>6568</v>
      </c>
      <c r="B6585" s="60" t="s">
        <v>309</v>
      </c>
      <c r="C6585" s="61" t="s">
        <v>451</v>
      </c>
      <c r="D6585" s="62"/>
      <c r="E6585" s="62">
        <v>440</v>
      </c>
      <c r="F6585" s="62">
        <v>2080</v>
      </c>
      <c r="G6585" s="50">
        <v>105.389</v>
      </c>
      <c r="H6585" s="50">
        <v>104.354</v>
      </c>
      <c r="I6585" s="50">
        <v>105.15</v>
      </c>
      <c r="J6585" s="50">
        <v>109.244</v>
      </c>
      <c r="K6585" s="50">
        <v>114.95399999999999</v>
      </c>
      <c r="L6585" s="50">
        <v>118.77200000000001</v>
      </c>
      <c r="M6585" s="50">
        <v>118.37</v>
      </c>
      <c r="N6585" s="50">
        <v>114.21599999999999</v>
      </c>
      <c r="O6585" s="50">
        <v>110.52500000000001</v>
      </c>
      <c r="P6585" s="50">
        <v>114.25700000000001</v>
      </c>
      <c r="Q6585" s="50">
        <v>125.205</v>
      </c>
      <c r="R6585" s="50">
        <v>132.41200000000001</v>
      </c>
      <c r="S6585" s="50">
        <v>128.58199999999999</v>
      </c>
      <c r="T6585" s="50">
        <v>122.185</v>
      </c>
      <c r="U6585" s="50">
        <v>103.51900000000001</v>
      </c>
      <c r="V6585" s="50">
        <v>90.408000000000001</v>
      </c>
      <c r="W6585" s="50" t="s">
        <v>311</v>
      </c>
      <c r="X6585" s="50">
        <v>92.471999999999994</v>
      </c>
      <c r="Y6585" s="50">
        <v>80.981999999999999</v>
      </c>
      <c r="Z6585" s="50">
        <v>42.194000000000003</v>
      </c>
      <c r="AA6585" s="50">
        <v>14.006</v>
      </c>
      <c r="AB6585" s="50">
        <v>3.032</v>
      </c>
      <c r="AC6585" s="50" t="str">
        <f t="shared" si="417"/>
        <v>Lithuania-2080</v>
      </c>
      <c r="AD6585" s="51">
        <f t="shared" si="418"/>
        <v>1186.5369999999998</v>
      </c>
      <c r="AE6585" s="15">
        <f t="shared" si="419"/>
        <v>0.72790903275666929</v>
      </c>
      <c r="AF6585">
        <f t="shared" si="420"/>
        <v>0.36551687391353582</v>
      </c>
    </row>
    <row r="6586" spans="1:32" x14ac:dyDescent="0.25">
      <c r="A6586" s="59">
        <v>6569</v>
      </c>
      <c r="B6586" s="60" t="s">
        <v>309</v>
      </c>
      <c r="C6586" s="61" t="s">
        <v>452</v>
      </c>
      <c r="D6586" s="62"/>
      <c r="E6586" s="62">
        <v>450</v>
      </c>
      <c r="F6586" s="62">
        <v>2080</v>
      </c>
      <c r="G6586" s="50">
        <v>6905.8609999999999</v>
      </c>
      <c r="H6586" s="50">
        <v>6821.8469999999998</v>
      </c>
      <c r="I6586" s="50">
        <v>6719.5320000000002</v>
      </c>
      <c r="J6586" s="50">
        <v>6573.9489999999996</v>
      </c>
      <c r="K6586" s="50">
        <v>6394.5829999999996</v>
      </c>
      <c r="L6586" s="50">
        <v>6174.8249999999998</v>
      </c>
      <c r="M6586" s="50">
        <v>5897.6629999999996</v>
      </c>
      <c r="N6586" s="50">
        <v>5583.8760000000002</v>
      </c>
      <c r="O6586" s="50">
        <v>5251.1459999999997</v>
      </c>
      <c r="P6586" s="50">
        <v>4910.3969999999999</v>
      </c>
      <c r="Q6586" s="50">
        <v>4535.152</v>
      </c>
      <c r="R6586" s="50">
        <v>4079.165</v>
      </c>
      <c r="S6586" s="50">
        <v>3540.5340000000001</v>
      </c>
      <c r="T6586" s="50">
        <v>2950.0140000000001</v>
      </c>
      <c r="U6586" s="50">
        <v>2391.7350000000001</v>
      </c>
      <c r="V6586" s="50">
        <v>1777.6869999999999</v>
      </c>
      <c r="W6586" s="50" t="s">
        <v>311</v>
      </c>
      <c r="X6586" s="50">
        <v>1141.6569999999999</v>
      </c>
      <c r="Y6586" s="50">
        <v>555.85500000000002</v>
      </c>
      <c r="Z6586" s="50">
        <v>195.53100000000001</v>
      </c>
      <c r="AA6586" s="50">
        <v>45.167999999999999</v>
      </c>
      <c r="AB6586" s="50">
        <v>6.008</v>
      </c>
      <c r="AC6586" s="50" t="str">
        <f t="shared" si="417"/>
        <v>Madagascar-2080</v>
      </c>
      <c r="AD6586" s="51">
        <f t="shared" si="418"/>
        <v>52941.29</v>
      </c>
      <c r="AE6586" s="15">
        <f t="shared" si="419"/>
        <v>0.55742682129581655</v>
      </c>
      <c r="AF6586">
        <f t="shared" si="420"/>
        <v>0.12350233749061333</v>
      </c>
    </row>
    <row r="6587" spans="1:32" x14ac:dyDescent="0.25">
      <c r="A6587" s="59">
        <v>6570</v>
      </c>
      <c r="B6587" s="60" t="s">
        <v>309</v>
      </c>
      <c r="C6587" s="61" t="s">
        <v>453</v>
      </c>
      <c r="D6587" s="62">
        <v>15</v>
      </c>
      <c r="E6587" s="62">
        <v>458</v>
      </c>
      <c r="F6587" s="62">
        <v>2080</v>
      </c>
      <c r="G6587" s="50">
        <v>2106.0729999999999</v>
      </c>
      <c r="H6587" s="50">
        <v>2126.1489999999999</v>
      </c>
      <c r="I6587" s="50">
        <v>2183.9229999999998</v>
      </c>
      <c r="J6587" s="50">
        <v>2285.9140000000002</v>
      </c>
      <c r="K6587" s="50">
        <v>2396.3629999999998</v>
      </c>
      <c r="L6587" s="50">
        <v>2460.9209999999998</v>
      </c>
      <c r="M6587" s="50">
        <v>2465.4670000000001</v>
      </c>
      <c r="N6587" s="50">
        <v>2457.8910000000001</v>
      </c>
      <c r="O6587" s="50">
        <v>2508.9870000000001</v>
      </c>
      <c r="P6587" s="50">
        <v>2634.1849999999999</v>
      </c>
      <c r="Q6587" s="50">
        <v>2774.7809999999999</v>
      </c>
      <c r="R6587" s="50">
        <v>2823.1819999999998</v>
      </c>
      <c r="S6587" s="50">
        <v>2714.9749999999999</v>
      </c>
      <c r="T6587" s="50">
        <v>2503.6439999999998</v>
      </c>
      <c r="U6587" s="50">
        <v>2281.1280000000002</v>
      </c>
      <c r="V6587" s="50">
        <v>2148.4720000000002</v>
      </c>
      <c r="W6587" s="50" t="s">
        <v>311</v>
      </c>
      <c r="X6587" s="50">
        <v>1946.2570000000001</v>
      </c>
      <c r="Y6587" s="50">
        <v>1466.0129999999999</v>
      </c>
      <c r="Z6587" s="50">
        <v>759.327</v>
      </c>
      <c r="AA6587" s="50">
        <v>229.59700000000001</v>
      </c>
      <c r="AB6587" s="50">
        <v>34.451000000000001</v>
      </c>
      <c r="AC6587" s="50" t="str">
        <f t="shared" si="417"/>
        <v>Malaysia-2080</v>
      </c>
      <c r="AD6587" s="51">
        <f t="shared" si="418"/>
        <v>25522.666000000001</v>
      </c>
      <c r="AE6587" s="15">
        <f t="shared" si="419"/>
        <v>0.69683292489898985</v>
      </c>
      <c r="AF6587">
        <f t="shared" si="420"/>
        <v>0.35595842938548955</v>
      </c>
    </row>
    <row r="6588" spans="1:32" x14ac:dyDescent="0.25">
      <c r="A6588" s="59">
        <v>6571</v>
      </c>
      <c r="B6588" s="60" t="s">
        <v>309</v>
      </c>
      <c r="C6588" s="61" t="s">
        <v>378</v>
      </c>
      <c r="D6588" s="62"/>
      <c r="E6588" s="62">
        <v>462</v>
      </c>
      <c r="F6588" s="62">
        <v>2080</v>
      </c>
      <c r="G6588" s="50">
        <v>23.712</v>
      </c>
      <c r="H6588" s="50">
        <v>23.65</v>
      </c>
      <c r="I6588" s="50">
        <v>22.971</v>
      </c>
      <c r="J6588" s="50">
        <v>23.021000000000001</v>
      </c>
      <c r="K6588" s="50">
        <v>25.192</v>
      </c>
      <c r="L6588" s="50">
        <v>28.94</v>
      </c>
      <c r="M6588" s="50">
        <v>31.795000000000002</v>
      </c>
      <c r="N6588" s="50">
        <v>31.664999999999999</v>
      </c>
      <c r="O6588" s="50">
        <v>29.573</v>
      </c>
      <c r="P6588" s="50">
        <v>28.484999999999999</v>
      </c>
      <c r="Q6588" s="50">
        <v>30.32</v>
      </c>
      <c r="R6588" s="50">
        <v>34.530999999999999</v>
      </c>
      <c r="S6588" s="50">
        <v>37.896999999999998</v>
      </c>
      <c r="T6588" s="50">
        <v>37.194000000000003</v>
      </c>
      <c r="U6588" s="50">
        <v>30.382999999999999</v>
      </c>
      <c r="V6588" s="50">
        <v>26.126000000000001</v>
      </c>
      <c r="W6588" s="50" t="s">
        <v>311</v>
      </c>
      <c r="X6588" s="50">
        <v>27.259</v>
      </c>
      <c r="Y6588" s="50">
        <v>28.437999999999999</v>
      </c>
      <c r="Z6588" s="50">
        <v>20.167999999999999</v>
      </c>
      <c r="AA6588" s="50">
        <v>7.5629999999999997</v>
      </c>
      <c r="AB6588" s="50">
        <v>1.6020000000000001</v>
      </c>
      <c r="AC6588" s="50" t="str">
        <f t="shared" si="417"/>
        <v>Maldives-2080</v>
      </c>
      <c r="AD6588" s="51">
        <f t="shared" si="418"/>
        <v>301.41899999999998</v>
      </c>
      <c r="AE6588" s="15">
        <f t="shared" si="419"/>
        <v>0.82631154638559623</v>
      </c>
      <c r="AF6588">
        <f t="shared" si="420"/>
        <v>0.48078557748176204</v>
      </c>
    </row>
    <row r="6589" spans="1:32" x14ac:dyDescent="0.25">
      <c r="A6589" s="59">
        <v>6572</v>
      </c>
      <c r="B6589" s="60" t="s">
        <v>309</v>
      </c>
      <c r="C6589" s="61" t="s">
        <v>454</v>
      </c>
      <c r="D6589" s="62"/>
      <c r="E6589" s="62">
        <v>470</v>
      </c>
      <c r="F6589" s="62">
        <v>2080</v>
      </c>
      <c r="G6589" s="50">
        <v>16.736000000000001</v>
      </c>
      <c r="H6589" s="50">
        <v>16.792999999999999</v>
      </c>
      <c r="I6589" s="50">
        <v>17.190999999999999</v>
      </c>
      <c r="J6589" s="50">
        <v>18.021999999999998</v>
      </c>
      <c r="K6589" s="50">
        <v>18.940000000000001</v>
      </c>
      <c r="L6589" s="50">
        <v>19.503</v>
      </c>
      <c r="M6589" s="50">
        <v>19.533999999999999</v>
      </c>
      <c r="N6589" s="50">
        <v>19.321000000000002</v>
      </c>
      <c r="O6589" s="50">
        <v>19.510000000000002</v>
      </c>
      <c r="P6589" s="50">
        <v>20.539000000000001</v>
      </c>
      <c r="Q6589" s="50">
        <v>21.997</v>
      </c>
      <c r="R6589" s="50">
        <v>22.896999999999998</v>
      </c>
      <c r="S6589" s="50">
        <v>22.782</v>
      </c>
      <c r="T6589" s="50">
        <v>22.221</v>
      </c>
      <c r="U6589" s="50">
        <v>20.651</v>
      </c>
      <c r="V6589" s="50">
        <v>19.806999999999999</v>
      </c>
      <c r="W6589" s="50" t="s">
        <v>311</v>
      </c>
      <c r="X6589" s="50">
        <v>20.577999999999999</v>
      </c>
      <c r="Y6589" s="50">
        <v>19.166</v>
      </c>
      <c r="Z6589" s="50">
        <v>12.986000000000001</v>
      </c>
      <c r="AA6589" s="50">
        <v>5.8319999999999999</v>
      </c>
      <c r="AB6589" s="50">
        <v>1.6719999999999999</v>
      </c>
      <c r="AC6589" s="50" t="str">
        <f t="shared" si="417"/>
        <v>Malta-2080</v>
      </c>
      <c r="AD6589" s="51">
        <f t="shared" si="418"/>
        <v>203.04499999999999</v>
      </c>
      <c r="AE6589" s="15">
        <f t="shared" si="419"/>
        <v>0.85514541111576248</v>
      </c>
      <c r="AF6589">
        <f t="shared" si="420"/>
        <v>0.48435757492167947</v>
      </c>
    </row>
    <row r="6590" spans="1:32" x14ac:dyDescent="0.25">
      <c r="A6590" s="59">
        <v>6573</v>
      </c>
      <c r="B6590" s="60" t="s">
        <v>309</v>
      </c>
      <c r="C6590" s="61" t="s">
        <v>379</v>
      </c>
      <c r="D6590" s="62"/>
      <c r="E6590" s="62">
        <v>474</v>
      </c>
      <c r="F6590" s="62">
        <v>2080</v>
      </c>
      <c r="G6590" s="50">
        <v>14.198</v>
      </c>
      <c r="H6590" s="50">
        <v>14.863</v>
      </c>
      <c r="I6590" s="50">
        <v>15.365</v>
      </c>
      <c r="J6590" s="50">
        <v>15.372999999999999</v>
      </c>
      <c r="K6590" s="50">
        <v>15.057</v>
      </c>
      <c r="L6590" s="50">
        <v>14.837999999999999</v>
      </c>
      <c r="M6590" s="50">
        <v>15.089</v>
      </c>
      <c r="N6590" s="50">
        <v>16.033000000000001</v>
      </c>
      <c r="O6590" s="50">
        <v>16.931000000000001</v>
      </c>
      <c r="P6590" s="50">
        <v>16.922999999999998</v>
      </c>
      <c r="Q6590" s="50">
        <v>16.427</v>
      </c>
      <c r="R6590" s="50">
        <v>16.324999999999999</v>
      </c>
      <c r="S6590" s="50">
        <v>17.18</v>
      </c>
      <c r="T6590" s="50">
        <v>15.997</v>
      </c>
      <c r="U6590" s="50">
        <v>20.771999999999998</v>
      </c>
      <c r="V6590" s="50">
        <v>19.382000000000001</v>
      </c>
      <c r="W6590" s="50" t="s">
        <v>311</v>
      </c>
      <c r="X6590" s="50">
        <v>16.350000000000001</v>
      </c>
      <c r="Y6590" s="50">
        <v>10.199</v>
      </c>
      <c r="Z6590" s="50">
        <v>9.4770000000000003</v>
      </c>
      <c r="AA6590" s="50">
        <v>4.9909999999999997</v>
      </c>
      <c r="AB6590" s="50">
        <v>2.8889999999999998</v>
      </c>
      <c r="AC6590" s="50" t="str">
        <f t="shared" si="417"/>
        <v>Martinique-2080</v>
      </c>
      <c r="AD6590" s="51">
        <f t="shared" si="418"/>
        <v>160.17599999999999</v>
      </c>
      <c r="AE6590" s="15">
        <f t="shared" si="419"/>
        <v>0.90202652082709034</v>
      </c>
      <c r="AF6590">
        <f t="shared" si="420"/>
        <v>0.48903236527502181</v>
      </c>
    </row>
    <row r="6591" spans="1:32" x14ac:dyDescent="0.25">
      <c r="A6591" s="59">
        <v>6574</v>
      </c>
      <c r="B6591" s="60" t="s">
        <v>309</v>
      </c>
      <c r="C6591" s="61" t="s">
        <v>455</v>
      </c>
      <c r="D6591" s="62"/>
      <c r="E6591" s="62">
        <v>478</v>
      </c>
      <c r="F6591" s="62">
        <v>2080</v>
      </c>
      <c r="G6591" s="50">
        <v>1177.999</v>
      </c>
      <c r="H6591" s="50">
        <v>1149.44</v>
      </c>
      <c r="I6591" s="50">
        <v>1122.6279999999999</v>
      </c>
      <c r="J6591" s="50">
        <v>1091.3430000000001</v>
      </c>
      <c r="K6591" s="50">
        <v>1054.6130000000001</v>
      </c>
      <c r="L6591" s="50">
        <v>1013.794</v>
      </c>
      <c r="M6591" s="50">
        <v>968.25900000000001</v>
      </c>
      <c r="N6591" s="50">
        <v>915.76700000000005</v>
      </c>
      <c r="O6591" s="50">
        <v>855.97299999999996</v>
      </c>
      <c r="P6591" s="50">
        <v>790.21400000000006</v>
      </c>
      <c r="Q6591" s="50">
        <v>720.41</v>
      </c>
      <c r="R6591" s="50">
        <v>645.62699999999995</v>
      </c>
      <c r="S6591" s="50">
        <v>561.66099999999994</v>
      </c>
      <c r="T6591" s="50">
        <v>463.41399999999999</v>
      </c>
      <c r="U6591" s="50">
        <v>343.14499999999998</v>
      </c>
      <c r="V6591" s="50">
        <v>223.38900000000001</v>
      </c>
      <c r="W6591" s="50" t="s">
        <v>311</v>
      </c>
      <c r="X6591" s="50">
        <v>117.646</v>
      </c>
      <c r="Y6591" s="50">
        <v>43.655999999999999</v>
      </c>
      <c r="Z6591" s="50">
        <v>9.7859999999999996</v>
      </c>
      <c r="AA6591" s="50">
        <v>1.1200000000000001</v>
      </c>
      <c r="AB6591" s="50">
        <v>6.5000000000000002E-2</v>
      </c>
      <c r="AC6591" s="50" t="str">
        <f t="shared" si="417"/>
        <v>Mauritania-2080</v>
      </c>
      <c r="AD6591" s="51">
        <f t="shared" si="418"/>
        <v>8617.6610000000001</v>
      </c>
      <c r="AE6591" s="15">
        <f t="shared" si="419"/>
        <v>0.5398550720433305</v>
      </c>
      <c r="AF6591">
        <f t="shared" si="420"/>
        <v>9.9622812181381595E-2</v>
      </c>
    </row>
    <row r="6592" spans="1:32" x14ac:dyDescent="0.25">
      <c r="A6592" s="59">
        <v>6575</v>
      </c>
      <c r="B6592" s="60" t="s">
        <v>309</v>
      </c>
      <c r="C6592" s="61" t="s">
        <v>380</v>
      </c>
      <c r="D6592" s="62">
        <v>6</v>
      </c>
      <c r="E6592" s="62">
        <v>480</v>
      </c>
      <c r="F6592" s="62">
        <v>2080</v>
      </c>
      <c r="G6592" s="50">
        <v>46.347999999999999</v>
      </c>
      <c r="H6592" s="50">
        <v>47.984999999999999</v>
      </c>
      <c r="I6592" s="50">
        <v>50.155999999999999</v>
      </c>
      <c r="J6592" s="50">
        <v>51.95</v>
      </c>
      <c r="K6592" s="50">
        <v>52.75</v>
      </c>
      <c r="L6592" s="50">
        <v>52.738999999999997</v>
      </c>
      <c r="M6592" s="50">
        <v>53.234999999999999</v>
      </c>
      <c r="N6592" s="50">
        <v>55.598999999999997</v>
      </c>
      <c r="O6592" s="50">
        <v>59.460999999999999</v>
      </c>
      <c r="P6592" s="50">
        <v>62.953000000000003</v>
      </c>
      <c r="Q6592" s="50">
        <v>64.215000000000003</v>
      </c>
      <c r="R6592" s="50">
        <v>62.701999999999998</v>
      </c>
      <c r="S6592" s="50">
        <v>60.807000000000002</v>
      </c>
      <c r="T6592" s="50">
        <v>60.529000000000003</v>
      </c>
      <c r="U6592" s="50">
        <v>65.869</v>
      </c>
      <c r="V6592" s="50">
        <v>68.733999999999995</v>
      </c>
      <c r="W6592" s="50" t="s">
        <v>311</v>
      </c>
      <c r="X6592" s="50">
        <v>56.08</v>
      </c>
      <c r="Y6592" s="50">
        <v>43.281999999999996</v>
      </c>
      <c r="Z6592" s="50">
        <v>20.963999999999999</v>
      </c>
      <c r="AA6592" s="50">
        <v>8.2850000000000001</v>
      </c>
      <c r="AB6592" s="50">
        <v>2.617</v>
      </c>
      <c r="AC6592" s="50" t="str">
        <f t="shared" si="417"/>
        <v>Mauritius-2080</v>
      </c>
      <c r="AD6592" s="51">
        <f t="shared" si="418"/>
        <v>576.41100000000006</v>
      </c>
      <c r="AE6592" s="15">
        <f t="shared" si="419"/>
        <v>0.81686331454465644</v>
      </c>
      <c r="AF6592">
        <f t="shared" si="420"/>
        <v>0.45271188791788036</v>
      </c>
    </row>
    <row r="6593" spans="1:32" x14ac:dyDescent="0.25">
      <c r="A6593" s="59">
        <v>6576</v>
      </c>
      <c r="B6593" s="60" t="s">
        <v>309</v>
      </c>
      <c r="C6593" s="61" t="s">
        <v>456</v>
      </c>
      <c r="D6593" s="62"/>
      <c r="E6593" s="62">
        <v>175</v>
      </c>
      <c r="F6593" s="62">
        <v>2080</v>
      </c>
      <c r="G6593" s="50">
        <v>41.874000000000002</v>
      </c>
      <c r="H6593" s="50">
        <v>42.771000000000001</v>
      </c>
      <c r="I6593" s="50">
        <v>43.478000000000002</v>
      </c>
      <c r="J6593" s="50">
        <v>43.85</v>
      </c>
      <c r="K6593" s="50">
        <v>44.045000000000002</v>
      </c>
      <c r="L6593" s="50">
        <v>44.167999999999999</v>
      </c>
      <c r="M6593" s="50">
        <v>44.375999999999998</v>
      </c>
      <c r="N6593" s="50">
        <v>44.408999999999999</v>
      </c>
      <c r="O6593" s="50">
        <v>43.701999999999998</v>
      </c>
      <c r="P6593" s="50">
        <v>42.037999999999997</v>
      </c>
      <c r="Q6593" s="50">
        <v>39.503</v>
      </c>
      <c r="R6593" s="50">
        <v>36.779000000000003</v>
      </c>
      <c r="S6593" s="50">
        <v>34.548999999999999</v>
      </c>
      <c r="T6593" s="50">
        <v>33.085000000000001</v>
      </c>
      <c r="U6593" s="50">
        <v>31.405000000000001</v>
      </c>
      <c r="V6593" s="50">
        <v>24.983000000000001</v>
      </c>
      <c r="W6593" s="50" t="s">
        <v>311</v>
      </c>
      <c r="X6593" s="50">
        <v>18.709</v>
      </c>
      <c r="Y6593" s="50">
        <v>11.515000000000001</v>
      </c>
      <c r="Z6593" s="50">
        <v>7.4459999999999997</v>
      </c>
      <c r="AA6593" s="50">
        <v>3.6930000000000001</v>
      </c>
      <c r="AB6593" s="50">
        <v>1.3129999999999999</v>
      </c>
      <c r="AC6593" s="50" t="str">
        <f t="shared" si="417"/>
        <v>Mayotte-2080</v>
      </c>
      <c r="AD6593" s="51">
        <f t="shared" si="418"/>
        <v>417.41899999999998</v>
      </c>
      <c r="AE6593" s="15">
        <f t="shared" si="419"/>
        <v>0.62352695972152694</v>
      </c>
      <c r="AF6593">
        <f t="shared" si="420"/>
        <v>0.24223432842934181</v>
      </c>
    </row>
    <row r="6594" spans="1:32" x14ac:dyDescent="0.25">
      <c r="A6594" s="59">
        <v>6577</v>
      </c>
      <c r="B6594" s="60" t="s">
        <v>309</v>
      </c>
      <c r="C6594" s="61" t="s">
        <v>457</v>
      </c>
      <c r="D6594" s="62"/>
      <c r="E6594" s="62">
        <v>484</v>
      </c>
      <c r="F6594" s="62">
        <v>2080</v>
      </c>
      <c r="G6594" s="50">
        <v>7455.7420000000002</v>
      </c>
      <c r="H6594" s="50">
        <v>7638.7709999999997</v>
      </c>
      <c r="I6594" s="50">
        <v>7840.9759999999997</v>
      </c>
      <c r="J6594" s="50">
        <v>8060.616</v>
      </c>
      <c r="K6594" s="50">
        <v>8280.8070000000007</v>
      </c>
      <c r="L6594" s="50">
        <v>8539.9660000000003</v>
      </c>
      <c r="M6594" s="50">
        <v>8775.0259999999998</v>
      </c>
      <c r="N6594" s="50">
        <v>9014.06</v>
      </c>
      <c r="O6594" s="50">
        <v>9254.9969999999994</v>
      </c>
      <c r="P6594" s="50">
        <v>9544.0450000000001</v>
      </c>
      <c r="Q6594" s="50">
        <v>9862.39</v>
      </c>
      <c r="R6594" s="50">
        <v>10173.976000000001</v>
      </c>
      <c r="S6594" s="50">
        <v>10342.814</v>
      </c>
      <c r="T6594" s="50">
        <v>10255.894</v>
      </c>
      <c r="U6594" s="50">
        <v>9629.0020000000004</v>
      </c>
      <c r="V6594" s="50">
        <v>9037.2019999999993</v>
      </c>
      <c r="W6594" s="50" t="s">
        <v>311</v>
      </c>
      <c r="X6594" s="50">
        <v>7895.3</v>
      </c>
      <c r="Y6594" s="50">
        <v>5872.4440000000004</v>
      </c>
      <c r="Z6594" s="50">
        <v>3557.64</v>
      </c>
      <c r="AA6594" s="50">
        <v>1593.982</v>
      </c>
      <c r="AB6594" s="50">
        <v>472.01900000000001</v>
      </c>
      <c r="AC6594" s="50" t="str">
        <f t="shared" si="417"/>
        <v>Mexico-2080</v>
      </c>
      <c r="AD6594" s="51">
        <f t="shared" si="418"/>
        <v>91848.696999999986</v>
      </c>
      <c r="AE6594" s="15">
        <f t="shared" si="419"/>
        <v>0.77572109705595516</v>
      </c>
      <c r="AF6594">
        <f t="shared" si="420"/>
        <v>0.42090713611019565</v>
      </c>
    </row>
    <row r="6595" spans="1:32" x14ac:dyDescent="0.25">
      <c r="A6595" s="59">
        <v>6578</v>
      </c>
      <c r="B6595" s="60" t="s">
        <v>309</v>
      </c>
      <c r="C6595" s="61" t="s">
        <v>381</v>
      </c>
      <c r="D6595" s="62"/>
      <c r="E6595" s="62">
        <v>583</v>
      </c>
      <c r="F6595" s="62">
        <v>2080</v>
      </c>
      <c r="G6595" s="50">
        <v>7.1280000000000001</v>
      </c>
      <c r="H6595" s="50">
        <v>7.3550000000000004</v>
      </c>
      <c r="I6595" s="50">
        <v>7.92</v>
      </c>
      <c r="J6595" s="50">
        <v>8.4879999999999995</v>
      </c>
      <c r="K6595" s="50">
        <v>8.6129999999999995</v>
      </c>
      <c r="L6595" s="50">
        <v>8.2449999999999992</v>
      </c>
      <c r="M6595" s="50">
        <v>7.7050000000000001</v>
      </c>
      <c r="N6595" s="50">
        <v>7.43</v>
      </c>
      <c r="O6595" s="50">
        <v>7.6859999999999999</v>
      </c>
      <c r="P6595" s="50">
        <v>8.2390000000000008</v>
      </c>
      <c r="Q6595" s="50">
        <v>8.48</v>
      </c>
      <c r="R6595" s="50">
        <v>8.0449999999999999</v>
      </c>
      <c r="S6595" s="50">
        <v>7.101</v>
      </c>
      <c r="T6595" s="50">
        <v>5.9660000000000002</v>
      </c>
      <c r="U6595" s="50">
        <v>5.2320000000000002</v>
      </c>
      <c r="V6595" s="50">
        <v>4.4859999999999998</v>
      </c>
      <c r="W6595" s="50" t="s">
        <v>311</v>
      </c>
      <c r="X6595" s="50">
        <v>3.121</v>
      </c>
      <c r="Y6595" s="50">
        <v>1.4359999999999999</v>
      </c>
      <c r="Z6595" s="50">
        <v>0.38700000000000001</v>
      </c>
      <c r="AA6595" s="50">
        <v>6.3E-2</v>
      </c>
      <c r="AB6595" s="50">
        <v>4.0000000000000001E-3</v>
      </c>
      <c r="AC6595" s="50" t="str">
        <f t="shared" si="417"/>
        <v>Micronesia (Fed. States of)-2080</v>
      </c>
      <c r="AD6595" s="51">
        <f t="shared" si="418"/>
        <v>80.031999999999996</v>
      </c>
      <c r="AE6595" s="15">
        <f t="shared" si="419"/>
        <v>0.53850959616153538</v>
      </c>
      <c r="AF6595">
        <f t="shared" si="420"/>
        <v>0.20203055596231756</v>
      </c>
    </row>
    <row r="6596" spans="1:32" x14ac:dyDescent="0.25">
      <c r="A6596" s="59">
        <v>6579</v>
      </c>
      <c r="B6596" s="60" t="s">
        <v>309</v>
      </c>
      <c r="C6596" s="61" t="s">
        <v>458</v>
      </c>
      <c r="D6596" s="62"/>
      <c r="E6596" s="62">
        <v>499</v>
      </c>
      <c r="F6596" s="62">
        <v>2080</v>
      </c>
      <c r="G6596" s="50">
        <v>22.527999999999999</v>
      </c>
      <c r="H6596" s="50">
        <v>23.161000000000001</v>
      </c>
      <c r="I6596" s="50">
        <v>23.805</v>
      </c>
      <c r="J6596" s="50">
        <v>24.373000000000001</v>
      </c>
      <c r="K6596" s="50">
        <v>24.86</v>
      </c>
      <c r="L6596" s="50">
        <v>25.433</v>
      </c>
      <c r="M6596" s="50">
        <v>26.172999999999998</v>
      </c>
      <c r="N6596" s="50">
        <v>26.988</v>
      </c>
      <c r="O6596" s="50">
        <v>27.74</v>
      </c>
      <c r="P6596" s="50">
        <v>28.425999999999998</v>
      </c>
      <c r="Q6596" s="50">
        <v>29.260999999999999</v>
      </c>
      <c r="R6596" s="50">
        <v>30.154</v>
      </c>
      <c r="S6596" s="50">
        <v>31.221</v>
      </c>
      <c r="T6596" s="50">
        <v>32.390999999999998</v>
      </c>
      <c r="U6596" s="50">
        <v>32.875999999999998</v>
      </c>
      <c r="V6596" s="50">
        <v>29.937999999999999</v>
      </c>
      <c r="W6596" s="50" t="s">
        <v>311</v>
      </c>
      <c r="X6596" s="50">
        <v>26.966000000000001</v>
      </c>
      <c r="Y6596" s="50">
        <v>20.669</v>
      </c>
      <c r="Z6596" s="50">
        <v>11.64</v>
      </c>
      <c r="AA6596" s="50">
        <v>4.8479999999999999</v>
      </c>
      <c r="AB6596" s="50">
        <v>1.056</v>
      </c>
      <c r="AC6596" s="50" t="str">
        <f t="shared" si="417"/>
        <v>Montenegro-2080</v>
      </c>
      <c r="AD6596" s="51">
        <f t="shared" si="418"/>
        <v>274.62899999999996</v>
      </c>
      <c r="AE6596" s="15">
        <f t="shared" si="419"/>
        <v>0.83704925554111198</v>
      </c>
      <c r="AF6596">
        <f t="shared" si="420"/>
        <v>0.46606591247896839</v>
      </c>
    </row>
    <row r="6597" spans="1:32" x14ac:dyDescent="0.25">
      <c r="A6597" s="59">
        <v>6580</v>
      </c>
      <c r="B6597" s="60" t="s">
        <v>309</v>
      </c>
      <c r="C6597" s="61" t="s">
        <v>459</v>
      </c>
      <c r="D6597" s="62"/>
      <c r="E6597" s="62">
        <v>504</v>
      </c>
      <c r="F6597" s="62">
        <v>2080</v>
      </c>
      <c r="G6597" s="50">
        <v>2280.489</v>
      </c>
      <c r="H6597" s="50">
        <v>2325.9810000000002</v>
      </c>
      <c r="I6597" s="50">
        <v>2373.4810000000002</v>
      </c>
      <c r="J6597" s="50">
        <v>2416.8539999999998</v>
      </c>
      <c r="K6597" s="50">
        <v>2459.9009999999998</v>
      </c>
      <c r="L6597" s="50">
        <v>2524.9389999999999</v>
      </c>
      <c r="M6597" s="50">
        <v>2596.3910000000001</v>
      </c>
      <c r="N6597" s="50">
        <v>2637.4119999999998</v>
      </c>
      <c r="O6597" s="50">
        <v>2653.5390000000002</v>
      </c>
      <c r="P6597" s="50">
        <v>2682.7109999999998</v>
      </c>
      <c r="Q6597" s="50">
        <v>2759.0680000000002</v>
      </c>
      <c r="R6597" s="50">
        <v>2874.165</v>
      </c>
      <c r="S6597" s="50">
        <v>2976.7469999999998</v>
      </c>
      <c r="T6597" s="50">
        <v>3003.9409999999998</v>
      </c>
      <c r="U6597" s="50">
        <v>2623.4169999999999</v>
      </c>
      <c r="V6597" s="50">
        <v>2333.4789999999998</v>
      </c>
      <c r="W6597" s="50" t="s">
        <v>311</v>
      </c>
      <c r="X6597" s="50">
        <v>1977.5550000000001</v>
      </c>
      <c r="Y6597" s="50">
        <v>1549.0229999999999</v>
      </c>
      <c r="Z6597" s="50">
        <v>833.28499999999997</v>
      </c>
      <c r="AA6597" s="50">
        <v>298.13200000000001</v>
      </c>
      <c r="AB6597" s="50">
        <v>45.026000000000003</v>
      </c>
      <c r="AC6597" s="50" t="str">
        <f t="shared" si="417"/>
        <v>Morocco-2080</v>
      </c>
      <c r="AD6597" s="51">
        <f t="shared" si="418"/>
        <v>26581.726999999999</v>
      </c>
      <c r="AE6597" s="15">
        <f t="shared" si="419"/>
        <v>0.73899671755714003</v>
      </c>
      <c r="AF6597">
        <f t="shared" si="420"/>
        <v>0.37733089507622347</v>
      </c>
    </row>
    <row r="6598" spans="1:32" x14ac:dyDescent="0.25">
      <c r="A6598" s="59">
        <v>6581</v>
      </c>
      <c r="B6598" s="60" t="s">
        <v>309</v>
      </c>
      <c r="C6598" s="61" t="s">
        <v>460</v>
      </c>
      <c r="D6598" s="62"/>
      <c r="E6598" s="62">
        <v>508</v>
      </c>
      <c r="F6598" s="62">
        <v>2080</v>
      </c>
      <c r="G6598" s="50">
        <v>9932.723</v>
      </c>
      <c r="H6598" s="50">
        <v>9756.9699999999993</v>
      </c>
      <c r="I6598" s="50">
        <v>9555.1010000000006</v>
      </c>
      <c r="J6598" s="50">
        <v>9286.5049999999992</v>
      </c>
      <c r="K6598" s="50">
        <v>8951.7780000000002</v>
      </c>
      <c r="L6598" s="50">
        <v>8551.5130000000008</v>
      </c>
      <c r="M6598" s="50">
        <v>8107.72</v>
      </c>
      <c r="N6598" s="50">
        <v>7624.4650000000001</v>
      </c>
      <c r="O6598" s="50">
        <v>7083.5969999999998</v>
      </c>
      <c r="P6598" s="50">
        <v>6478.5479999999998</v>
      </c>
      <c r="Q6598" s="50">
        <v>5782.8890000000001</v>
      </c>
      <c r="R6598" s="50">
        <v>5034.7079999999996</v>
      </c>
      <c r="S6598" s="50">
        <v>4281.7039999999997</v>
      </c>
      <c r="T6598" s="50">
        <v>3562.8240000000001</v>
      </c>
      <c r="U6598" s="50">
        <v>2776.2860000000001</v>
      </c>
      <c r="V6598" s="50">
        <v>1954.7249999999999</v>
      </c>
      <c r="W6598" s="50" t="s">
        <v>311</v>
      </c>
      <c r="X6598" s="50">
        <v>1166.9670000000001</v>
      </c>
      <c r="Y6598" s="50">
        <v>549.60900000000004</v>
      </c>
      <c r="Z6598" s="50">
        <v>183.94399999999999</v>
      </c>
      <c r="AA6598" s="50">
        <v>39.947000000000003</v>
      </c>
      <c r="AB6598" s="50">
        <v>4.8010000000000002</v>
      </c>
      <c r="AC6598" s="50" t="str">
        <f t="shared" si="417"/>
        <v>Mozambique-2080</v>
      </c>
      <c r="AD6598" s="51">
        <f t="shared" si="418"/>
        <v>71183.427000000011</v>
      </c>
      <c r="AE6598" s="15">
        <f t="shared" si="419"/>
        <v>0.55467822587412086</v>
      </c>
      <c r="AF6598">
        <f t="shared" si="420"/>
        <v>0.10195443967886281</v>
      </c>
    </row>
    <row r="6599" spans="1:32" x14ac:dyDescent="0.25">
      <c r="A6599" s="59">
        <v>6582</v>
      </c>
      <c r="B6599" s="60" t="s">
        <v>309</v>
      </c>
      <c r="C6599" s="61" t="s">
        <v>461</v>
      </c>
      <c r="D6599" s="62"/>
      <c r="E6599" s="62">
        <v>104</v>
      </c>
      <c r="F6599" s="62">
        <v>2080</v>
      </c>
      <c r="G6599" s="50">
        <v>3243.8739999999998</v>
      </c>
      <c r="H6599" s="50">
        <v>3332.5140000000001</v>
      </c>
      <c r="I6599" s="50">
        <v>3438.223</v>
      </c>
      <c r="J6599" s="50">
        <v>3532.203</v>
      </c>
      <c r="K6599" s="50">
        <v>3589.636</v>
      </c>
      <c r="L6599" s="50">
        <v>3626.511</v>
      </c>
      <c r="M6599" s="50">
        <v>3679.0419999999999</v>
      </c>
      <c r="N6599" s="50">
        <v>3783.2829999999999</v>
      </c>
      <c r="O6599" s="50">
        <v>3922.9949999999999</v>
      </c>
      <c r="P6599" s="50">
        <v>4021.4859999999999</v>
      </c>
      <c r="Q6599" s="50">
        <v>4025.2820000000002</v>
      </c>
      <c r="R6599" s="50">
        <v>3889.1619999999998</v>
      </c>
      <c r="S6599" s="50">
        <v>3650.9850000000001</v>
      </c>
      <c r="T6599" s="50">
        <v>3342.3679999999999</v>
      </c>
      <c r="U6599" s="50">
        <v>3057.3090000000002</v>
      </c>
      <c r="V6599" s="50">
        <v>2503.9360000000001</v>
      </c>
      <c r="W6599" s="50" t="s">
        <v>311</v>
      </c>
      <c r="X6599" s="50">
        <v>1493.6469999999999</v>
      </c>
      <c r="Y6599" s="50">
        <v>668.71500000000003</v>
      </c>
      <c r="Z6599" s="50">
        <v>200.19499999999999</v>
      </c>
      <c r="AA6599" s="50">
        <v>35.835999999999999</v>
      </c>
      <c r="AB6599" s="50">
        <v>3.4580000000000002</v>
      </c>
      <c r="AC6599" s="50" t="str">
        <f t="shared" si="417"/>
        <v>Myanmar-2080</v>
      </c>
      <c r="AD6599" s="51">
        <f t="shared" si="418"/>
        <v>37720.584999999999</v>
      </c>
      <c r="AE6599" s="15">
        <f t="shared" si="419"/>
        <v>0.56521061378024762</v>
      </c>
      <c r="AF6599">
        <f t="shared" si="420"/>
        <v>0.23683707091094794</v>
      </c>
    </row>
    <row r="6600" spans="1:32" x14ac:dyDescent="0.25">
      <c r="A6600" s="59">
        <v>6583</v>
      </c>
      <c r="B6600" s="60" t="s">
        <v>309</v>
      </c>
      <c r="C6600" s="61" t="s">
        <v>462</v>
      </c>
      <c r="D6600" s="62"/>
      <c r="E6600" s="62">
        <v>516</v>
      </c>
      <c r="F6600" s="62">
        <v>2080</v>
      </c>
      <c r="G6600" s="50">
        <v>361.315</v>
      </c>
      <c r="H6600" s="50">
        <v>366.37799999999999</v>
      </c>
      <c r="I6600" s="50">
        <v>371.173</v>
      </c>
      <c r="J6600" s="50">
        <v>376.16300000000001</v>
      </c>
      <c r="K6600" s="50">
        <v>381.14699999999999</v>
      </c>
      <c r="L6600" s="50">
        <v>385.22199999999998</v>
      </c>
      <c r="M6600" s="50">
        <v>385.48099999999999</v>
      </c>
      <c r="N6600" s="50">
        <v>379.35599999999999</v>
      </c>
      <c r="O6600" s="50">
        <v>368.12299999999999</v>
      </c>
      <c r="P6600" s="50">
        <v>355.67200000000003</v>
      </c>
      <c r="Q6600" s="50">
        <v>342.75900000000001</v>
      </c>
      <c r="R6600" s="50">
        <v>327.00700000000001</v>
      </c>
      <c r="S6600" s="50">
        <v>302.91000000000003</v>
      </c>
      <c r="T6600" s="50">
        <v>267.20299999999997</v>
      </c>
      <c r="U6600" s="50">
        <v>205.13</v>
      </c>
      <c r="V6600" s="50">
        <v>156.047</v>
      </c>
      <c r="W6600" s="50" t="s">
        <v>311</v>
      </c>
      <c r="X6600" s="50">
        <v>108.637</v>
      </c>
      <c r="Y6600" s="50">
        <v>58.737000000000002</v>
      </c>
      <c r="Z6600" s="50">
        <v>20.341000000000001</v>
      </c>
      <c r="AA6600" s="50">
        <v>4.3029999999999999</v>
      </c>
      <c r="AB6600" s="50">
        <v>0.53900000000000003</v>
      </c>
      <c r="AC6600" s="50" t="str">
        <f t="shared" si="417"/>
        <v>Namibia-2080</v>
      </c>
      <c r="AD6600" s="51">
        <f t="shared" si="418"/>
        <v>3603.8399999999997</v>
      </c>
      <c r="AE6600" s="15">
        <f t="shared" si="419"/>
        <v>0.53271038669863269</v>
      </c>
      <c r="AF6600">
        <f t="shared" si="420"/>
        <v>0.17456694082088062</v>
      </c>
    </row>
    <row r="6601" spans="1:32" x14ac:dyDescent="0.25">
      <c r="A6601" s="59">
        <v>6584</v>
      </c>
      <c r="B6601" s="60" t="s">
        <v>309</v>
      </c>
      <c r="C6601" s="61" t="s">
        <v>463</v>
      </c>
      <c r="D6601" s="62"/>
      <c r="E6601" s="62">
        <v>528</v>
      </c>
      <c r="F6601" s="62">
        <v>2080</v>
      </c>
      <c r="G6601" s="50">
        <v>811.80899999999997</v>
      </c>
      <c r="H6601" s="50">
        <v>824.64700000000005</v>
      </c>
      <c r="I6601" s="50">
        <v>842.67899999999997</v>
      </c>
      <c r="J6601" s="50">
        <v>863.625</v>
      </c>
      <c r="K6601" s="50">
        <v>882.62699999999995</v>
      </c>
      <c r="L6601" s="50">
        <v>895.08199999999999</v>
      </c>
      <c r="M6601" s="50">
        <v>901.44299999999998</v>
      </c>
      <c r="N6601" s="50">
        <v>917.47900000000004</v>
      </c>
      <c r="O6601" s="50">
        <v>946.93</v>
      </c>
      <c r="P6601" s="50">
        <v>976.66700000000003</v>
      </c>
      <c r="Q6601" s="50">
        <v>993.62800000000004</v>
      </c>
      <c r="R6601" s="50">
        <v>991.798</v>
      </c>
      <c r="S6601" s="50">
        <v>968.12</v>
      </c>
      <c r="T6601" s="50">
        <v>938.90899999999999</v>
      </c>
      <c r="U6601" s="50">
        <v>952.94399999999996</v>
      </c>
      <c r="V6601" s="50">
        <v>970.76599999999996</v>
      </c>
      <c r="W6601" s="50" t="s">
        <v>311</v>
      </c>
      <c r="X6601" s="50">
        <v>869.93899999999996</v>
      </c>
      <c r="Y6601" s="50">
        <v>723.601</v>
      </c>
      <c r="Z6601" s="50">
        <v>442.67899999999997</v>
      </c>
      <c r="AA6601" s="50">
        <v>162.31399999999999</v>
      </c>
      <c r="AB6601" s="50">
        <v>33.645000000000003</v>
      </c>
      <c r="AC6601" s="50" t="str">
        <f t="shared" si="417"/>
        <v>Netherlands-2080</v>
      </c>
      <c r="AD6601" s="51">
        <f t="shared" si="418"/>
        <v>9337.3990000000013</v>
      </c>
      <c r="AE6601" s="15">
        <f t="shared" si="419"/>
        <v>0.81113937617959775</v>
      </c>
      <c r="AF6601">
        <f t="shared" si="420"/>
        <v>0.43115832442914304</v>
      </c>
    </row>
    <row r="6602" spans="1:32" x14ac:dyDescent="0.25">
      <c r="A6602" s="59">
        <v>6585</v>
      </c>
      <c r="B6602" s="60" t="s">
        <v>309</v>
      </c>
      <c r="C6602" s="61" t="s">
        <v>382</v>
      </c>
      <c r="D6602" s="62"/>
      <c r="E6602" s="62">
        <v>540</v>
      </c>
      <c r="F6602" s="62">
        <v>2080</v>
      </c>
      <c r="G6602" s="50">
        <v>22.178999999999998</v>
      </c>
      <c r="H6602" s="50">
        <v>22.335000000000001</v>
      </c>
      <c r="I6602" s="50">
        <v>22.507999999999999</v>
      </c>
      <c r="J6602" s="50">
        <v>23.04</v>
      </c>
      <c r="K6602" s="50">
        <v>23.882999999999999</v>
      </c>
      <c r="L6602" s="50">
        <v>24.588999999999999</v>
      </c>
      <c r="M6602" s="50">
        <v>25.074000000000002</v>
      </c>
      <c r="N6602" s="50">
        <v>25.414999999999999</v>
      </c>
      <c r="O6602" s="50">
        <v>25.791</v>
      </c>
      <c r="P6602" s="50">
        <v>26.161999999999999</v>
      </c>
      <c r="Q6602" s="50">
        <v>26.305</v>
      </c>
      <c r="R6602" s="50">
        <v>26.128</v>
      </c>
      <c r="S6602" s="50">
        <v>25.667999999999999</v>
      </c>
      <c r="T6602" s="50">
        <v>24.709</v>
      </c>
      <c r="U6602" s="50">
        <v>22.428000000000001</v>
      </c>
      <c r="V6602" s="50">
        <v>20.631</v>
      </c>
      <c r="W6602" s="50" t="s">
        <v>311</v>
      </c>
      <c r="X6602" s="50">
        <v>17.733000000000001</v>
      </c>
      <c r="Y6602" s="50">
        <v>13.257999999999999</v>
      </c>
      <c r="Z6602" s="50">
        <v>6.7779999999999996</v>
      </c>
      <c r="AA6602" s="50">
        <v>2.419</v>
      </c>
      <c r="AB6602" s="50">
        <v>0.71499999999999997</v>
      </c>
      <c r="AC6602" s="50" t="str">
        <f t="shared" si="417"/>
        <v>New Caledonia-2080</v>
      </c>
      <c r="AD6602" s="51">
        <f t="shared" si="418"/>
        <v>252.05500000000001</v>
      </c>
      <c r="AE6602" s="15">
        <f t="shared" si="419"/>
        <v>0.69704231219376722</v>
      </c>
      <c r="AF6602">
        <f t="shared" si="420"/>
        <v>0.34057923322583578</v>
      </c>
    </row>
    <row r="6603" spans="1:32" x14ac:dyDescent="0.25">
      <c r="A6603" s="59">
        <v>6586</v>
      </c>
      <c r="B6603" s="60" t="s">
        <v>309</v>
      </c>
      <c r="C6603" s="61" t="s">
        <v>464</v>
      </c>
      <c r="D6603" s="62"/>
      <c r="E6603" s="62">
        <v>554</v>
      </c>
      <c r="F6603" s="62">
        <v>2080</v>
      </c>
      <c r="G6603" s="50">
        <v>300.65300000000002</v>
      </c>
      <c r="H6603" s="50">
        <v>305.279</v>
      </c>
      <c r="I6603" s="50">
        <v>310.495</v>
      </c>
      <c r="J6603" s="50">
        <v>316.71699999999998</v>
      </c>
      <c r="K6603" s="50">
        <v>323.48899999999998</v>
      </c>
      <c r="L6603" s="50">
        <v>330.81900000000002</v>
      </c>
      <c r="M6603" s="50">
        <v>337.4</v>
      </c>
      <c r="N6603" s="50">
        <v>342.55700000000002</v>
      </c>
      <c r="O6603" s="50">
        <v>346.01400000000001</v>
      </c>
      <c r="P6603" s="50">
        <v>350.23200000000003</v>
      </c>
      <c r="Q6603" s="50">
        <v>355.65699999999998</v>
      </c>
      <c r="R6603" s="50">
        <v>357.70100000000002</v>
      </c>
      <c r="S6603" s="50">
        <v>354.35700000000003</v>
      </c>
      <c r="T6603" s="50">
        <v>348.11399999999998</v>
      </c>
      <c r="U6603" s="50">
        <v>343.55399999999997</v>
      </c>
      <c r="V6603" s="50">
        <v>309.03899999999999</v>
      </c>
      <c r="W6603" s="50" t="s">
        <v>311</v>
      </c>
      <c r="X6603" s="50">
        <v>296.827</v>
      </c>
      <c r="Y6603" s="50">
        <v>253.52099999999999</v>
      </c>
      <c r="Z6603" s="50">
        <v>149.155</v>
      </c>
      <c r="AA6603" s="50">
        <v>49.408999999999999</v>
      </c>
      <c r="AB6603" s="50">
        <v>7.1740000000000004</v>
      </c>
      <c r="AC6603" s="50" t="str">
        <f t="shared" si="417"/>
        <v>New Zealand-2080</v>
      </c>
      <c r="AD6603" s="51">
        <f t="shared" si="418"/>
        <v>3414.9429999999998</v>
      </c>
      <c r="AE6603" s="15">
        <f t="shared" si="419"/>
        <v>0.78280076709918744</v>
      </c>
      <c r="AF6603">
        <f t="shared" si="420"/>
        <v>0.40559753611443955</v>
      </c>
    </row>
    <row r="6604" spans="1:32" x14ac:dyDescent="0.25">
      <c r="A6604" s="59">
        <v>6587</v>
      </c>
      <c r="B6604" s="60" t="s">
        <v>309</v>
      </c>
      <c r="C6604" s="61" t="s">
        <v>465</v>
      </c>
      <c r="D6604" s="62"/>
      <c r="E6604" s="62">
        <v>558</v>
      </c>
      <c r="F6604" s="62">
        <v>2080</v>
      </c>
      <c r="G6604" s="50">
        <v>347.38799999999998</v>
      </c>
      <c r="H6604" s="50">
        <v>356.99200000000002</v>
      </c>
      <c r="I6604" s="50">
        <v>366.53199999999998</v>
      </c>
      <c r="J6604" s="50">
        <v>375.661</v>
      </c>
      <c r="K6604" s="50">
        <v>385.267</v>
      </c>
      <c r="L6604" s="50">
        <v>397.38299999999998</v>
      </c>
      <c r="M6604" s="50">
        <v>410.11900000000003</v>
      </c>
      <c r="N6604" s="50">
        <v>423.88900000000001</v>
      </c>
      <c r="O6604" s="50">
        <v>437.51</v>
      </c>
      <c r="P6604" s="50">
        <v>451.38</v>
      </c>
      <c r="Q6604" s="50">
        <v>467.625</v>
      </c>
      <c r="R6604" s="50">
        <v>483.53399999999999</v>
      </c>
      <c r="S6604" s="50">
        <v>496.88799999999998</v>
      </c>
      <c r="T6604" s="50">
        <v>495.38200000000001</v>
      </c>
      <c r="U6604" s="50">
        <v>478.274</v>
      </c>
      <c r="V6604" s="50">
        <v>429.68099999999998</v>
      </c>
      <c r="W6604" s="50" t="s">
        <v>311</v>
      </c>
      <c r="X6604" s="50">
        <v>374.27800000000002</v>
      </c>
      <c r="Y6604" s="50">
        <v>287.41699999999997</v>
      </c>
      <c r="Z6604" s="50">
        <v>180.31200000000001</v>
      </c>
      <c r="AA6604" s="50">
        <v>83.034999999999997</v>
      </c>
      <c r="AB6604" s="50">
        <v>28.091999999999999</v>
      </c>
      <c r="AC6604" s="50" t="str">
        <f t="shared" si="417"/>
        <v>Nicaragua-2080</v>
      </c>
      <c r="AD6604" s="51">
        <f t="shared" si="418"/>
        <v>4329.2560000000003</v>
      </c>
      <c r="AE6604" s="15">
        <f t="shared" si="419"/>
        <v>0.79167944792361544</v>
      </c>
      <c r="AF6604">
        <f t="shared" si="420"/>
        <v>0.43636994256474987</v>
      </c>
    </row>
    <row r="6605" spans="1:32" x14ac:dyDescent="0.25">
      <c r="A6605" s="59">
        <v>6588</v>
      </c>
      <c r="B6605" s="60" t="s">
        <v>309</v>
      </c>
      <c r="C6605" s="61" t="s">
        <v>466</v>
      </c>
      <c r="D6605" s="62"/>
      <c r="E6605" s="62">
        <v>566</v>
      </c>
      <c r="F6605" s="62">
        <v>2080</v>
      </c>
      <c r="G6605" s="50">
        <v>60746.459000000003</v>
      </c>
      <c r="H6605" s="50">
        <v>59703.133999999998</v>
      </c>
      <c r="I6605" s="50">
        <v>58361.978999999999</v>
      </c>
      <c r="J6605" s="50">
        <v>56532.180999999997</v>
      </c>
      <c r="K6605" s="50">
        <v>54349.334000000003</v>
      </c>
      <c r="L6605" s="50">
        <v>51996.915999999997</v>
      </c>
      <c r="M6605" s="50">
        <v>49231.023000000001</v>
      </c>
      <c r="N6605" s="50">
        <v>46167.123</v>
      </c>
      <c r="O6605" s="50">
        <v>42651.383000000002</v>
      </c>
      <c r="P6605" s="50">
        <v>38656.635000000002</v>
      </c>
      <c r="Q6605" s="50">
        <v>34307.118999999999</v>
      </c>
      <c r="R6605" s="50">
        <v>29781.416000000001</v>
      </c>
      <c r="S6605" s="50">
        <v>25132.076000000001</v>
      </c>
      <c r="T6605" s="50">
        <v>20098.107</v>
      </c>
      <c r="U6605" s="50">
        <v>14340.004999999999</v>
      </c>
      <c r="V6605" s="50">
        <v>8758.2260000000006</v>
      </c>
      <c r="W6605" s="50" t="s">
        <v>311</v>
      </c>
      <c r="X6605" s="50">
        <v>4152.9620000000004</v>
      </c>
      <c r="Y6605" s="50">
        <v>1395.953</v>
      </c>
      <c r="Z6605" s="50">
        <v>288.19200000000001</v>
      </c>
      <c r="AA6605" s="50">
        <v>31.667000000000002</v>
      </c>
      <c r="AB6605" s="50">
        <v>1.7709999999999999</v>
      </c>
      <c r="AC6605" s="50" t="str">
        <f t="shared" si="417"/>
        <v>Nigeria-2080</v>
      </c>
      <c r="AD6605" s="51">
        <f t="shared" si="418"/>
        <v>428805.20600000001</v>
      </c>
      <c r="AE6605" s="15">
        <f t="shared" si="419"/>
        <v>0.53142651211188885</v>
      </c>
      <c r="AF6605">
        <f t="shared" si="420"/>
        <v>8.0753008765666476E-2</v>
      </c>
    </row>
    <row r="6606" spans="1:32" x14ac:dyDescent="0.25">
      <c r="A6606" s="59">
        <v>6589</v>
      </c>
      <c r="B6606" s="60" t="s">
        <v>309</v>
      </c>
      <c r="C6606" s="61" t="s">
        <v>467</v>
      </c>
      <c r="D6606" s="62">
        <v>16</v>
      </c>
      <c r="E6606" s="62">
        <v>578</v>
      </c>
      <c r="F6606" s="62">
        <v>2080</v>
      </c>
      <c r="G6606" s="50">
        <v>399.55700000000002</v>
      </c>
      <c r="H6606" s="50">
        <v>399.041</v>
      </c>
      <c r="I6606" s="50">
        <v>399.02100000000002</v>
      </c>
      <c r="J6606" s="50">
        <v>407.86200000000002</v>
      </c>
      <c r="K6606" s="50">
        <v>424.02300000000002</v>
      </c>
      <c r="L6606" s="50">
        <v>437.39100000000002</v>
      </c>
      <c r="M6606" s="50">
        <v>444.988</v>
      </c>
      <c r="N6606" s="50">
        <v>449.73399999999998</v>
      </c>
      <c r="O6606" s="50">
        <v>454.18099999999998</v>
      </c>
      <c r="P6606" s="50">
        <v>457.959</v>
      </c>
      <c r="Q6606" s="50">
        <v>458.91199999999998</v>
      </c>
      <c r="R6606" s="50">
        <v>453.82799999999997</v>
      </c>
      <c r="S6606" s="50">
        <v>440.08300000000003</v>
      </c>
      <c r="T6606" s="50">
        <v>417.54</v>
      </c>
      <c r="U6606" s="50">
        <v>414.20600000000002</v>
      </c>
      <c r="V6606" s="50">
        <v>384.88299999999998</v>
      </c>
      <c r="W6606" s="50" t="s">
        <v>311</v>
      </c>
      <c r="X6606" s="50">
        <v>356.44099999999997</v>
      </c>
      <c r="Y6606" s="50">
        <v>287.58199999999999</v>
      </c>
      <c r="Z6606" s="50">
        <v>173.066</v>
      </c>
      <c r="AA6606" s="50">
        <v>59.595999999999997</v>
      </c>
      <c r="AB6606" s="50">
        <v>10.41</v>
      </c>
      <c r="AC6606" s="50" t="str">
        <f t="shared" si="417"/>
        <v>Norway-2080</v>
      </c>
      <c r="AD6606" s="51">
        <f t="shared" si="418"/>
        <v>4428.9609999999993</v>
      </c>
      <c r="AE6606" s="15">
        <f t="shared" si="419"/>
        <v>0.7453989773222206</v>
      </c>
      <c r="AF6606">
        <f t="shared" si="420"/>
        <v>0.37389035613107785</v>
      </c>
    </row>
    <row r="6607" spans="1:32" x14ac:dyDescent="0.25">
      <c r="A6607" s="59">
        <v>6590</v>
      </c>
      <c r="B6607" s="60" t="s">
        <v>309</v>
      </c>
      <c r="C6607" s="61" t="s">
        <v>468</v>
      </c>
      <c r="D6607" s="62"/>
      <c r="E6607" s="62">
        <v>512</v>
      </c>
      <c r="F6607" s="62">
        <v>2080</v>
      </c>
      <c r="G6607" s="50">
        <v>300.31799999999998</v>
      </c>
      <c r="H6607" s="50">
        <v>298.39299999999997</v>
      </c>
      <c r="I6607" s="50">
        <v>296.59899999999999</v>
      </c>
      <c r="J6607" s="50">
        <v>302.76600000000002</v>
      </c>
      <c r="K6607" s="50">
        <v>340.80900000000003</v>
      </c>
      <c r="L6607" s="50">
        <v>399.44</v>
      </c>
      <c r="M6607" s="50">
        <v>434.86700000000002</v>
      </c>
      <c r="N6607" s="50">
        <v>434.65</v>
      </c>
      <c r="O6607" s="50">
        <v>411.71800000000002</v>
      </c>
      <c r="P6607" s="50">
        <v>392.589</v>
      </c>
      <c r="Q6607" s="50">
        <v>394.322</v>
      </c>
      <c r="R6607" s="50">
        <v>433.35500000000002</v>
      </c>
      <c r="S6607" s="50">
        <v>483.95800000000003</v>
      </c>
      <c r="T6607" s="50">
        <v>484.11799999999999</v>
      </c>
      <c r="U6607" s="50">
        <v>424.78399999999999</v>
      </c>
      <c r="V6607" s="50">
        <v>357.20499999999998</v>
      </c>
      <c r="W6607" s="50" t="s">
        <v>311</v>
      </c>
      <c r="X6607" s="50">
        <v>324.346</v>
      </c>
      <c r="Y6607" s="50">
        <v>265.428</v>
      </c>
      <c r="Z6607" s="50">
        <v>160.667</v>
      </c>
      <c r="AA6607" s="50">
        <v>61.936</v>
      </c>
      <c r="AB6607" s="50">
        <v>17.007000000000001</v>
      </c>
      <c r="AC6607" s="50" t="str">
        <f t="shared" si="417"/>
        <v>Oman-2080</v>
      </c>
      <c r="AD6607" s="51">
        <f t="shared" si="418"/>
        <v>4028.4740000000002</v>
      </c>
      <c r="AE6607" s="15">
        <f t="shared" si="419"/>
        <v>0.74241536621559423</v>
      </c>
      <c r="AF6607">
        <f t="shared" si="420"/>
        <v>0.42558548465976576</v>
      </c>
    </row>
    <row r="6608" spans="1:32" x14ac:dyDescent="0.25">
      <c r="A6608" s="59">
        <v>6591</v>
      </c>
      <c r="B6608" s="60" t="s">
        <v>309</v>
      </c>
      <c r="C6608" s="61" t="s">
        <v>469</v>
      </c>
      <c r="D6608" s="62"/>
      <c r="E6608" s="62">
        <v>586</v>
      </c>
      <c r="F6608" s="62">
        <v>2080</v>
      </c>
      <c r="G6608" s="50">
        <v>21901.371999999999</v>
      </c>
      <c r="H6608" s="50">
        <v>22440.227999999999</v>
      </c>
      <c r="I6608" s="50">
        <v>22837.673999999999</v>
      </c>
      <c r="J6608" s="50">
        <v>23138.639999999999</v>
      </c>
      <c r="K6608" s="50">
        <v>23455.767</v>
      </c>
      <c r="L6608" s="50">
        <v>23953.107</v>
      </c>
      <c r="M6608" s="50">
        <v>24478.203000000001</v>
      </c>
      <c r="N6608" s="50">
        <v>24586.053</v>
      </c>
      <c r="O6608" s="50">
        <v>24056.708999999999</v>
      </c>
      <c r="P6608" s="50">
        <v>23145.127</v>
      </c>
      <c r="Q6608" s="50">
        <v>22401.819</v>
      </c>
      <c r="R6608" s="50">
        <v>21815.685000000001</v>
      </c>
      <c r="S6608" s="50">
        <v>20676.896000000001</v>
      </c>
      <c r="T6608" s="50">
        <v>18340.394</v>
      </c>
      <c r="U6608" s="50">
        <v>14235.894</v>
      </c>
      <c r="V6608" s="50">
        <v>9815.1290000000008</v>
      </c>
      <c r="W6608" s="50" t="s">
        <v>311</v>
      </c>
      <c r="X6608" s="50">
        <v>6436.0829999999996</v>
      </c>
      <c r="Y6608" s="50">
        <v>3068.4789999999998</v>
      </c>
      <c r="Z6608" s="50">
        <v>919.47900000000004</v>
      </c>
      <c r="AA6608" s="50">
        <v>136.66200000000001</v>
      </c>
      <c r="AB6608" s="50">
        <v>10.49</v>
      </c>
      <c r="AC6608" s="50" t="str">
        <f t="shared" si="417"/>
        <v>Pakistan-2080</v>
      </c>
      <c r="AD6608" s="51">
        <f t="shared" si="418"/>
        <v>231708.00599999999</v>
      </c>
      <c r="AE6608" s="15">
        <f t="shared" si="419"/>
        <v>0.51850553666238031</v>
      </c>
      <c r="AF6608">
        <f t="shared" si="420"/>
        <v>0.17719927726599805</v>
      </c>
    </row>
    <row r="6609" spans="1:32" x14ac:dyDescent="0.25">
      <c r="A6609" s="59">
        <v>6592</v>
      </c>
      <c r="B6609" s="60" t="s">
        <v>309</v>
      </c>
      <c r="C6609" s="61" t="s">
        <v>470</v>
      </c>
      <c r="D6609" s="62"/>
      <c r="E6609" s="62">
        <v>591</v>
      </c>
      <c r="F6609" s="62">
        <v>2080</v>
      </c>
      <c r="G6609" s="50">
        <v>339.56900000000002</v>
      </c>
      <c r="H6609" s="50">
        <v>345.476</v>
      </c>
      <c r="I6609" s="50">
        <v>352.024</v>
      </c>
      <c r="J6609" s="50">
        <v>359.35300000000001</v>
      </c>
      <c r="K6609" s="50">
        <v>366.28199999999998</v>
      </c>
      <c r="L6609" s="50">
        <v>373.85700000000003</v>
      </c>
      <c r="M6609" s="50">
        <v>381.47</v>
      </c>
      <c r="N6609" s="50">
        <v>387.82</v>
      </c>
      <c r="O6609" s="50">
        <v>391.94600000000003</v>
      </c>
      <c r="P6609" s="50">
        <v>394.01100000000002</v>
      </c>
      <c r="Q6609" s="50">
        <v>392.17099999999999</v>
      </c>
      <c r="R6609" s="50">
        <v>386.35199999999998</v>
      </c>
      <c r="S6609" s="50">
        <v>377.91899999999998</v>
      </c>
      <c r="T6609" s="50">
        <v>366.214</v>
      </c>
      <c r="U6609" s="50">
        <v>335.24200000000002</v>
      </c>
      <c r="V6609" s="50">
        <v>298</v>
      </c>
      <c r="W6609" s="50" t="s">
        <v>311</v>
      </c>
      <c r="X6609" s="50">
        <v>253.60900000000001</v>
      </c>
      <c r="Y6609" s="50">
        <v>189.61799999999999</v>
      </c>
      <c r="Z6609" s="50">
        <v>123.05800000000001</v>
      </c>
      <c r="AA6609" s="50">
        <v>60.94</v>
      </c>
      <c r="AB6609" s="50">
        <v>19.437000000000001</v>
      </c>
      <c r="AC6609" s="50" t="str">
        <f t="shared" si="417"/>
        <v>Panama-2080</v>
      </c>
      <c r="AD6609" s="51">
        <f t="shared" si="418"/>
        <v>3811.1809999999996</v>
      </c>
      <c r="AE6609" s="15">
        <f t="shared" si="419"/>
        <v>0.70403032550802502</v>
      </c>
      <c r="AF6609">
        <f t="shared" si="420"/>
        <v>0.33952828340122726</v>
      </c>
    </row>
    <row r="6610" spans="1:32" x14ac:dyDescent="0.25">
      <c r="A6610" s="59">
        <v>6593</v>
      </c>
      <c r="B6610" s="60" t="s">
        <v>309</v>
      </c>
      <c r="C6610" s="61" t="s">
        <v>383</v>
      </c>
      <c r="D6610" s="62"/>
      <c r="E6610" s="62">
        <v>598</v>
      </c>
      <c r="F6610" s="62">
        <v>2080</v>
      </c>
      <c r="G6610" s="50">
        <v>1303.9680000000001</v>
      </c>
      <c r="H6610" s="50">
        <v>1312.9870000000001</v>
      </c>
      <c r="I6610" s="50">
        <v>1320.133</v>
      </c>
      <c r="J6610" s="50">
        <v>1318.41</v>
      </c>
      <c r="K6610" s="50">
        <v>1308.885</v>
      </c>
      <c r="L6610" s="50">
        <v>1290.932</v>
      </c>
      <c r="M6610" s="50">
        <v>1266.0309999999999</v>
      </c>
      <c r="N6610" s="50">
        <v>1237.117</v>
      </c>
      <c r="O6610" s="50">
        <v>1196.8800000000001</v>
      </c>
      <c r="P6610" s="50">
        <v>1142.731</v>
      </c>
      <c r="Q6610" s="50">
        <v>1068.1220000000001</v>
      </c>
      <c r="R6610" s="50">
        <v>972.77300000000002</v>
      </c>
      <c r="S6610" s="50">
        <v>855.46799999999996</v>
      </c>
      <c r="T6610" s="50">
        <v>719.28499999999997</v>
      </c>
      <c r="U6610" s="50">
        <v>570.54700000000003</v>
      </c>
      <c r="V6610" s="50">
        <v>401.97800000000001</v>
      </c>
      <c r="W6610" s="50" t="s">
        <v>311</v>
      </c>
      <c r="X6610" s="50">
        <v>240.28200000000001</v>
      </c>
      <c r="Y6610" s="50">
        <v>109.789</v>
      </c>
      <c r="Z6610" s="50">
        <v>38.557000000000002</v>
      </c>
      <c r="AA6610" s="50">
        <v>9.4969999999999999</v>
      </c>
      <c r="AB6610" s="50">
        <v>1.26</v>
      </c>
      <c r="AC6610" s="50" t="str">
        <f t="shared" si="417"/>
        <v>Papua New Guinea-2080</v>
      </c>
      <c r="AD6610" s="51">
        <f t="shared" si="418"/>
        <v>11657.349</v>
      </c>
      <c r="AE6610" s="15">
        <f t="shared" si="419"/>
        <v>0.51712297538659946</v>
      </c>
      <c r="AF6610">
        <f t="shared" si="420"/>
        <v>0.13409878150779023</v>
      </c>
    </row>
    <row r="6611" spans="1:32" x14ac:dyDescent="0.25">
      <c r="A6611" s="59">
        <v>6594</v>
      </c>
      <c r="B6611" s="60" t="s">
        <v>309</v>
      </c>
      <c r="C6611" s="61" t="s">
        <v>471</v>
      </c>
      <c r="D6611" s="62"/>
      <c r="E6611" s="62">
        <v>604</v>
      </c>
      <c r="F6611" s="62">
        <v>2080</v>
      </c>
      <c r="G6611" s="50">
        <v>2087.5639999999999</v>
      </c>
      <c r="H6611" s="50">
        <v>2139.29</v>
      </c>
      <c r="I6611" s="50">
        <v>2190.7550000000001</v>
      </c>
      <c r="J6611" s="50">
        <v>2245.2159999999999</v>
      </c>
      <c r="K6611" s="50">
        <v>2306.1089999999999</v>
      </c>
      <c r="L6611" s="50">
        <v>2374.1990000000001</v>
      </c>
      <c r="M6611" s="50">
        <v>2443.1210000000001</v>
      </c>
      <c r="N6611" s="50">
        <v>2498.3449999999998</v>
      </c>
      <c r="O6611" s="50">
        <v>2537.8670000000002</v>
      </c>
      <c r="P6611" s="50">
        <v>2576.8989999999999</v>
      </c>
      <c r="Q6611" s="50">
        <v>2621.6709999999998</v>
      </c>
      <c r="R6611" s="50">
        <v>2662.8009999999999</v>
      </c>
      <c r="S6611" s="50">
        <v>2674.0360000000001</v>
      </c>
      <c r="T6611" s="50">
        <v>2618.085</v>
      </c>
      <c r="U6611" s="50">
        <v>2389.4209999999998</v>
      </c>
      <c r="V6611" s="50">
        <v>2123.1640000000002</v>
      </c>
      <c r="W6611" s="50" t="s">
        <v>311</v>
      </c>
      <c r="X6611" s="50">
        <v>1769.298</v>
      </c>
      <c r="Y6611" s="50">
        <v>1336.107</v>
      </c>
      <c r="Z6611" s="50">
        <v>784.16300000000001</v>
      </c>
      <c r="AA6611" s="50">
        <v>318.96899999999999</v>
      </c>
      <c r="AB6611" s="50">
        <v>97.802000000000007</v>
      </c>
      <c r="AC6611" s="50" t="str">
        <f t="shared" ref="AC6611:AC6674" si="421">C6611&amp;"-"&amp;F6611</f>
        <v>Peru-2080</v>
      </c>
      <c r="AD6611" s="51">
        <f t="shared" ref="AD6611:AD6674" si="422">SUM(J6611:S6611)</f>
        <v>24940.263999999999</v>
      </c>
      <c r="AE6611" s="15">
        <f t="shared" ref="AE6611:AE6674" si="423">IF(W6611="…",SUM(G6611:I6611,T6611:V6611,X6611:AB6611)/SUM(J6611:S6611),SUM(G6611:I6611,T6611:W6611)/SUM(J6611:S6611))</f>
        <v>0.7158953088868667</v>
      </c>
      <c r="AF6611">
        <f t="shared" ref="AF6611:AF6674" si="424">IF(W6611="…",SUM(T6611:V6611,X6611:AB6611)/SUM(G6611:S6611),SUM(T6611:W6611)/SUM(G6611:S6611))</f>
        <v>0.36472527967697299</v>
      </c>
    </row>
    <row r="6612" spans="1:32" x14ac:dyDescent="0.25">
      <c r="A6612" s="59">
        <v>6595</v>
      </c>
      <c r="B6612" s="60" t="s">
        <v>309</v>
      </c>
      <c r="C6612" s="61" t="s">
        <v>472</v>
      </c>
      <c r="D6612" s="62"/>
      <c r="E6612" s="62">
        <v>608</v>
      </c>
      <c r="F6612" s="62">
        <v>2080</v>
      </c>
      <c r="G6612" s="50">
        <v>10522.275</v>
      </c>
      <c r="H6612" s="50">
        <v>10760.379000000001</v>
      </c>
      <c r="I6612" s="50">
        <v>10999.316000000001</v>
      </c>
      <c r="J6612" s="50">
        <v>11209.245999999999</v>
      </c>
      <c r="K6612" s="50">
        <v>11363.556</v>
      </c>
      <c r="L6612" s="50">
        <v>11489.692999999999</v>
      </c>
      <c r="M6612" s="50">
        <v>11536.196</v>
      </c>
      <c r="N6612" s="50">
        <v>11504.014999999999</v>
      </c>
      <c r="O6612" s="50">
        <v>11409.733</v>
      </c>
      <c r="P6612" s="50">
        <v>11227.955</v>
      </c>
      <c r="Q6612" s="50">
        <v>10887.877</v>
      </c>
      <c r="R6612" s="50">
        <v>10380.700999999999</v>
      </c>
      <c r="S6612" s="50">
        <v>9646.7540000000008</v>
      </c>
      <c r="T6612" s="50">
        <v>8583.4609999999993</v>
      </c>
      <c r="U6612" s="50">
        <v>7214.0879999999997</v>
      </c>
      <c r="V6612" s="50">
        <v>5648.6049999999996</v>
      </c>
      <c r="W6612" s="50" t="s">
        <v>311</v>
      </c>
      <c r="X6612" s="50">
        <v>3970.7979999999998</v>
      </c>
      <c r="Y6612" s="50">
        <v>2164.029</v>
      </c>
      <c r="Z6612" s="50">
        <v>764.04399999999998</v>
      </c>
      <c r="AA6612" s="50">
        <v>173.072</v>
      </c>
      <c r="AB6612" s="50">
        <v>22.221</v>
      </c>
      <c r="AC6612" s="50" t="str">
        <f t="shared" si="421"/>
        <v>Philippines-2080</v>
      </c>
      <c r="AD6612" s="51">
        <f t="shared" si="422"/>
        <v>110655.72599999998</v>
      </c>
      <c r="AE6612" s="15">
        <f t="shared" si="423"/>
        <v>0.54965332747444096</v>
      </c>
      <c r="AF6612">
        <f t="shared" si="424"/>
        <v>0.19966963788194822</v>
      </c>
    </row>
    <row r="6613" spans="1:32" x14ac:dyDescent="0.25">
      <c r="A6613" s="59">
        <v>6596</v>
      </c>
      <c r="B6613" s="60" t="s">
        <v>309</v>
      </c>
      <c r="C6613" s="61" t="s">
        <v>473</v>
      </c>
      <c r="D6613" s="62"/>
      <c r="E6613" s="62">
        <v>616</v>
      </c>
      <c r="F6613" s="62">
        <v>2080</v>
      </c>
      <c r="G6613" s="50">
        <v>1042.99</v>
      </c>
      <c r="H6613" s="50">
        <v>1060.194</v>
      </c>
      <c r="I6613" s="50">
        <v>1067.0940000000001</v>
      </c>
      <c r="J6613" s="50">
        <v>1083.6569999999999</v>
      </c>
      <c r="K6613" s="50">
        <v>1124.72</v>
      </c>
      <c r="L6613" s="50">
        <v>1188.3440000000001</v>
      </c>
      <c r="M6613" s="50">
        <v>1259.527</v>
      </c>
      <c r="N6613" s="50">
        <v>1296.325</v>
      </c>
      <c r="O6613" s="50">
        <v>1287.646</v>
      </c>
      <c r="P6613" s="50">
        <v>1285.9449999999999</v>
      </c>
      <c r="Q6613" s="50">
        <v>1346.8630000000001</v>
      </c>
      <c r="R6613" s="50">
        <v>1442.13</v>
      </c>
      <c r="S6613" s="50">
        <v>1573.088</v>
      </c>
      <c r="T6613" s="50">
        <v>1688.828</v>
      </c>
      <c r="U6613" s="50">
        <v>1689.203</v>
      </c>
      <c r="V6613" s="50">
        <v>1380.729</v>
      </c>
      <c r="W6613" s="50" t="s">
        <v>311</v>
      </c>
      <c r="X6613" s="50">
        <v>1345.3440000000001</v>
      </c>
      <c r="Y6613" s="50">
        <v>1261.1469999999999</v>
      </c>
      <c r="Z6613" s="50">
        <v>868.07899999999995</v>
      </c>
      <c r="AA6613" s="50">
        <v>412.84899999999999</v>
      </c>
      <c r="AB6613" s="50">
        <v>94.846999999999994</v>
      </c>
      <c r="AC6613" s="50" t="str">
        <f t="shared" si="421"/>
        <v>Poland-2080</v>
      </c>
      <c r="AD6613" s="51">
        <f t="shared" si="422"/>
        <v>12888.244999999999</v>
      </c>
      <c r="AE6613" s="15">
        <f t="shared" si="423"/>
        <v>0.92419906666889085</v>
      </c>
      <c r="AF6613">
        <f t="shared" si="424"/>
        <v>0.54432316097812972</v>
      </c>
    </row>
    <row r="6614" spans="1:32" x14ac:dyDescent="0.25">
      <c r="A6614" s="59">
        <v>6597</v>
      </c>
      <c r="B6614" s="60" t="s">
        <v>309</v>
      </c>
      <c r="C6614" s="61" t="s">
        <v>474</v>
      </c>
      <c r="D6614" s="62"/>
      <c r="E6614" s="62">
        <v>620</v>
      </c>
      <c r="F6614" s="62">
        <v>2080</v>
      </c>
      <c r="G6614" s="50">
        <v>300.70999999999998</v>
      </c>
      <c r="H6614" s="50">
        <v>309.488</v>
      </c>
      <c r="I6614" s="50">
        <v>313.62299999999999</v>
      </c>
      <c r="J6614" s="50">
        <v>316.041</v>
      </c>
      <c r="K6614" s="50">
        <v>322.39</v>
      </c>
      <c r="L6614" s="50">
        <v>335.63900000000001</v>
      </c>
      <c r="M6614" s="50">
        <v>357.44900000000001</v>
      </c>
      <c r="N6614" s="50">
        <v>380.33</v>
      </c>
      <c r="O6614" s="50">
        <v>396.32799999999997</v>
      </c>
      <c r="P6614" s="50">
        <v>400.89699999999999</v>
      </c>
      <c r="Q6614" s="50">
        <v>397.08</v>
      </c>
      <c r="R6614" s="50">
        <v>395.06700000000001</v>
      </c>
      <c r="S6614" s="50">
        <v>417.55</v>
      </c>
      <c r="T6614" s="50">
        <v>462.45299999999997</v>
      </c>
      <c r="U6614" s="50">
        <v>496.52300000000002</v>
      </c>
      <c r="V6614" s="50">
        <v>501.16199999999998</v>
      </c>
      <c r="W6614" s="50" t="s">
        <v>311</v>
      </c>
      <c r="X6614" s="50">
        <v>460.23</v>
      </c>
      <c r="Y6614" s="50">
        <v>362.41500000000002</v>
      </c>
      <c r="Z6614" s="50">
        <v>242.16499999999999</v>
      </c>
      <c r="AA6614" s="50">
        <v>117.764</v>
      </c>
      <c r="AB6614" s="50">
        <v>31.143000000000001</v>
      </c>
      <c r="AC6614" s="50" t="str">
        <f t="shared" si="421"/>
        <v>Portugal-2080</v>
      </c>
      <c r="AD6614" s="51">
        <f t="shared" si="422"/>
        <v>3718.7709999999997</v>
      </c>
      <c r="AE6614" s="15">
        <f t="shared" si="423"/>
        <v>0.96743682254164087</v>
      </c>
      <c r="AF6614">
        <f t="shared" si="424"/>
        <v>0.57594012138047024</v>
      </c>
    </row>
    <row r="6615" spans="1:32" x14ac:dyDescent="0.25">
      <c r="A6615" s="59">
        <v>6598</v>
      </c>
      <c r="B6615" s="60" t="s">
        <v>309</v>
      </c>
      <c r="C6615" s="61" t="s">
        <v>384</v>
      </c>
      <c r="D6615" s="62"/>
      <c r="E6615" s="62">
        <v>630</v>
      </c>
      <c r="F6615" s="62">
        <v>2080</v>
      </c>
      <c r="G6615" s="50">
        <v>98.185000000000002</v>
      </c>
      <c r="H6615" s="50">
        <v>101.754</v>
      </c>
      <c r="I6615" s="50">
        <v>106.941</v>
      </c>
      <c r="J6615" s="50">
        <v>112.61199999999999</v>
      </c>
      <c r="K6615" s="50">
        <v>113.084</v>
      </c>
      <c r="L6615" s="50">
        <v>112.078</v>
      </c>
      <c r="M6615" s="50">
        <v>114.72</v>
      </c>
      <c r="N6615" s="50">
        <v>120.932</v>
      </c>
      <c r="O6615" s="50">
        <v>128.48400000000001</v>
      </c>
      <c r="P6615" s="50">
        <v>135.434</v>
      </c>
      <c r="Q6615" s="50">
        <v>143.179</v>
      </c>
      <c r="R6615" s="50">
        <v>142.952</v>
      </c>
      <c r="S6615" s="50">
        <v>148.72</v>
      </c>
      <c r="T6615" s="50">
        <v>151.90199999999999</v>
      </c>
      <c r="U6615" s="50">
        <v>168.11600000000001</v>
      </c>
      <c r="V6615" s="50">
        <v>169.79300000000001</v>
      </c>
      <c r="W6615" s="50" t="s">
        <v>311</v>
      </c>
      <c r="X6615" s="50">
        <v>163.08500000000001</v>
      </c>
      <c r="Y6615" s="50">
        <v>136.52799999999999</v>
      </c>
      <c r="Z6615" s="50">
        <v>89.316000000000003</v>
      </c>
      <c r="AA6615" s="50">
        <v>46.518999999999998</v>
      </c>
      <c r="AB6615" s="50">
        <v>18.609000000000002</v>
      </c>
      <c r="AC6615" s="50" t="str">
        <f t="shared" si="421"/>
        <v>Puerto Rico-2080</v>
      </c>
      <c r="AD6615" s="51">
        <f t="shared" si="422"/>
        <v>1272.1949999999999</v>
      </c>
      <c r="AE6615" s="15">
        <f t="shared" si="423"/>
        <v>0.98314173534717564</v>
      </c>
      <c r="AF6615">
        <f t="shared" si="424"/>
        <v>0.59773474977439323</v>
      </c>
    </row>
    <row r="6616" spans="1:32" x14ac:dyDescent="0.25">
      <c r="A6616" s="59">
        <v>6599</v>
      </c>
      <c r="B6616" s="60" t="s">
        <v>309</v>
      </c>
      <c r="C6616" s="61" t="s">
        <v>475</v>
      </c>
      <c r="D6616" s="62"/>
      <c r="E6616" s="62">
        <v>634</v>
      </c>
      <c r="F6616" s="62">
        <v>2080</v>
      </c>
      <c r="G6616" s="50">
        <v>151.67400000000001</v>
      </c>
      <c r="H6616" s="50">
        <v>152.34100000000001</v>
      </c>
      <c r="I6616" s="50">
        <v>152.928</v>
      </c>
      <c r="J6616" s="50">
        <v>156.905</v>
      </c>
      <c r="K6616" s="50">
        <v>200.34899999999999</v>
      </c>
      <c r="L6616" s="50">
        <v>274.065</v>
      </c>
      <c r="M6616" s="50">
        <v>316.71699999999998</v>
      </c>
      <c r="N6616" s="50">
        <v>314.71300000000002</v>
      </c>
      <c r="O6616" s="50">
        <v>292.50599999999997</v>
      </c>
      <c r="P6616" s="50">
        <v>276.23</v>
      </c>
      <c r="Q6616" s="50">
        <v>265.22800000000001</v>
      </c>
      <c r="R6616" s="50">
        <v>250.34</v>
      </c>
      <c r="S6616" s="50">
        <v>239.017</v>
      </c>
      <c r="T6616" s="50">
        <v>227.84200000000001</v>
      </c>
      <c r="U6616" s="50">
        <v>217.08500000000001</v>
      </c>
      <c r="V6616" s="50">
        <v>203.273</v>
      </c>
      <c r="W6616" s="50" t="s">
        <v>311</v>
      </c>
      <c r="X6616" s="50">
        <v>167.83</v>
      </c>
      <c r="Y6616" s="50">
        <v>128.328</v>
      </c>
      <c r="Z6616" s="50">
        <v>64.209000000000003</v>
      </c>
      <c r="AA6616" s="50">
        <v>21.457999999999998</v>
      </c>
      <c r="AB6616" s="50">
        <v>5.0759999999999996</v>
      </c>
      <c r="AC6616" s="50" t="str">
        <f t="shared" si="421"/>
        <v>Qatar-2080</v>
      </c>
      <c r="AD6616" s="51">
        <f t="shared" si="422"/>
        <v>2586.0700000000002</v>
      </c>
      <c r="AE6616" s="15">
        <f t="shared" si="423"/>
        <v>0.57695422011005115</v>
      </c>
      <c r="AF6616">
        <f t="shared" si="424"/>
        <v>0.34015661451331303</v>
      </c>
    </row>
    <row r="6617" spans="1:32" x14ac:dyDescent="0.25">
      <c r="A6617" s="59">
        <v>6600</v>
      </c>
      <c r="B6617" s="60" t="s">
        <v>309</v>
      </c>
      <c r="C6617" s="61" t="s">
        <v>345</v>
      </c>
      <c r="D6617" s="62"/>
      <c r="E6617" s="62">
        <v>410</v>
      </c>
      <c r="F6617" s="62">
        <v>2080</v>
      </c>
      <c r="G6617" s="50">
        <v>1728.9</v>
      </c>
      <c r="H6617" s="50">
        <v>1794.027</v>
      </c>
      <c r="I6617" s="50">
        <v>1899.652</v>
      </c>
      <c r="J6617" s="50">
        <v>1986.67</v>
      </c>
      <c r="K6617" s="50">
        <v>2021.2460000000001</v>
      </c>
      <c r="L6617" s="50">
        <v>2014.087</v>
      </c>
      <c r="M6617" s="50">
        <v>1997.0450000000001</v>
      </c>
      <c r="N6617" s="50">
        <v>2017.7750000000001</v>
      </c>
      <c r="O6617" s="50">
        <v>2140.3180000000002</v>
      </c>
      <c r="P6617" s="50">
        <v>2349.7429999999999</v>
      </c>
      <c r="Q6617" s="50">
        <v>2454.2950000000001</v>
      </c>
      <c r="R6617" s="50">
        <v>2421.2069999999999</v>
      </c>
      <c r="S6617" s="50">
        <v>2378.3000000000002</v>
      </c>
      <c r="T6617" s="50">
        <v>2310.6030000000001</v>
      </c>
      <c r="U6617" s="50">
        <v>2300.087</v>
      </c>
      <c r="V6617" s="50">
        <v>2389.4430000000002</v>
      </c>
      <c r="W6617" s="50" t="s">
        <v>311</v>
      </c>
      <c r="X6617" s="50">
        <v>2685.8589999999999</v>
      </c>
      <c r="Y6617" s="50">
        <v>2467.6750000000002</v>
      </c>
      <c r="Z6617" s="50">
        <v>1565.6479999999999</v>
      </c>
      <c r="AA6617" s="50">
        <v>978.702</v>
      </c>
      <c r="AB6617" s="50">
        <v>393.161</v>
      </c>
      <c r="AC6617" s="50" t="str">
        <f t="shared" si="421"/>
        <v>Republic of Korea-2080</v>
      </c>
      <c r="AD6617" s="51">
        <f t="shared" si="422"/>
        <v>21780.685999999998</v>
      </c>
      <c r="AE6617" s="15">
        <f t="shared" si="423"/>
        <v>0.94183245651675085</v>
      </c>
      <c r="AF6617">
        <f t="shared" si="424"/>
        <v>0.55475612945725461</v>
      </c>
    </row>
    <row r="6618" spans="1:32" x14ac:dyDescent="0.25">
      <c r="A6618" s="59">
        <v>6601</v>
      </c>
      <c r="B6618" s="60" t="s">
        <v>309</v>
      </c>
      <c r="C6618" s="61" t="s">
        <v>476</v>
      </c>
      <c r="D6618" s="62"/>
      <c r="E6618" s="62">
        <v>638</v>
      </c>
      <c r="F6618" s="62">
        <v>2080</v>
      </c>
      <c r="G6618" s="50">
        <v>46.883000000000003</v>
      </c>
      <c r="H6618" s="50">
        <v>48</v>
      </c>
      <c r="I6618" s="50">
        <v>49.295000000000002</v>
      </c>
      <c r="J6618" s="50">
        <v>50.420999999999999</v>
      </c>
      <c r="K6618" s="50">
        <v>50.365000000000002</v>
      </c>
      <c r="L6618" s="50">
        <v>49.78</v>
      </c>
      <c r="M6618" s="50">
        <v>50.658000000000001</v>
      </c>
      <c r="N6618" s="50">
        <v>53.070999999999998</v>
      </c>
      <c r="O6618" s="50">
        <v>55.802999999999997</v>
      </c>
      <c r="P6618" s="50">
        <v>57.381999999999998</v>
      </c>
      <c r="Q6618" s="50">
        <v>57.575000000000003</v>
      </c>
      <c r="R6618" s="50">
        <v>57.366999999999997</v>
      </c>
      <c r="S6618" s="50">
        <v>58.136000000000003</v>
      </c>
      <c r="T6618" s="50">
        <v>60.412999999999997</v>
      </c>
      <c r="U6618" s="50">
        <v>59.139000000000003</v>
      </c>
      <c r="V6618" s="50">
        <v>58.389000000000003</v>
      </c>
      <c r="W6618" s="50" t="s">
        <v>311</v>
      </c>
      <c r="X6618" s="50">
        <v>48.171999999999997</v>
      </c>
      <c r="Y6618" s="50">
        <v>34.939</v>
      </c>
      <c r="Z6618" s="50">
        <v>22.588000000000001</v>
      </c>
      <c r="AA6618" s="50">
        <v>12.159000000000001</v>
      </c>
      <c r="AB6618" s="50">
        <v>5.85</v>
      </c>
      <c r="AC6618" s="50" t="str">
        <f t="shared" si="421"/>
        <v>Réunion-2080</v>
      </c>
      <c r="AD6618" s="51">
        <f t="shared" si="422"/>
        <v>540.55799999999999</v>
      </c>
      <c r="AE6618" s="15">
        <f t="shared" si="423"/>
        <v>0.8247533104680721</v>
      </c>
      <c r="AF6618">
        <f t="shared" si="424"/>
        <v>0.44053328582110485</v>
      </c>
    </row>
    <row r="6619" spans="1:32" x14ac:dyDescent="0.25">
      <c r="A6619" s="59">
        <v>6602</v>
      </c>
      <c r="B6619" s="60" t="s">
        <v>309</v>
      </c>
      <c r="C6619" s="61" t="s">
        <v>477</v>
      </c>
      <c r="D6619" s="62"/>
      <c r="E6619" s="62">
        <v>642</v>
      </c>
      <c r="F6619" s="62">
        <v>2080</v>
      </c>
      <c r="G6619" s="50">
        <v>627.64</v>
      </c>
      <c r="H6619" s="50">
        <v>644.05200000000002</v>
      </c>
      <c r="I6619" s="50">
        <v>658.04</v>
      </c>
      <c r="J6619" s="50">
        <v>671.35699999999997</v>
      </c>
      <c r="K6619" s="50">
        <v>685.72699999999998</v>
      </c>
      <c r="L6619" s="50">
        <v>704.053</v>
      </c>
      <c r="M6619" s="50">
        <v>725.58299999999997</v>
      </c>
      <c r="N6619" s="50">
        <v>748.32399999999996</v>
      </c>
      <c r="O6619" s="50">
        <v>762.92899999999997</v>
      </c>
      <c r="P6619" s="50">
        <v>769.29899999999998</v>
      </c>
      <c r="Q6619" s="50">
        <v>784.49400000000003</v>
      </c>
      <c r="R6619" s="50">
        <v>807.54100000000005</v>
      </c>
      <c r="S6619" s="50">
        <v>823.19899999999996</v>
      </c>
      <c r="T6619" s="50">
        <v>826.49699999999996</v>
      </c>
      <c r="U6619" s="50">
        <v>840.98900000000003</v>
      </c>
      <c r="V6619" s="50">
        <v>744.55200000000002</v>
      </c>
      <c r="W6619" s="50" t="s">
        <v>311</v>
      </c>
      <c r="X6619" s="50">
        <v>633.42899999999997</v>
      </c>
      <c r="Y6619" s="50">
        <v>473.41</v>
      </c>
      <c r="Z6619" s="50">
        <v>326.012</v>
      </c>
      <c r="AA6619" s="50">
        <v>105.684</v>
      </c>
      <c r="AB6619" s="50">
        <v>26.981000000000002</v>
      </c>
      <c r="AC6619" s="50" t="str">
        <f t="shared" si="421"/>
        <v>Romania-2080</v>
      </c>
      <c r="AD6619" s="51">
        <f t="shared" si="422"/>
        <v>7482.5059999999994</v>
      </c>
      <c r="AE6619" s="15">
        <f t="shared" si="423"/>
        <v>0.78947962086498824</v>
      </c>
      <c r="AF6619">
        <f t="shared" si="424"/>
        <v>0.42259386131119941</v>
      </c>
    </row>
    <row r="6620" spans="1:32" x14ac:dyDescent="0.25">
      <c r="A6620" s="59">
        <v>6603</v>
      </c>
      <c r="B6620" s="60" t="s">
        <v>309</v>
      </c>
      <c r="C6620" s="61" t="s">
        <v>478</v>
      </c>
      <c r="D6620" s="62"/>
      <c r="E6620" s="62">
        <v>643</v>
      </c>
      <c r="F6620" s="62">
        <v>2080</v>
      </c>
      <c r="G6620" s="50">
        <v>7281.8289999999997</v>
      </c>
      <c r="H6620" s="50">
        <v>7175.7669999999998</v>
      </c>
      <c r="I6620" s="50">
        <v>6971.2190000000001</v>
      </c>
      <c r="J6620" s="50">
        <v>6959.3829999999998</v>
      </c>
      <c r="K6620" s="50">
        <v>7279.3789999999999</v>
      </c>
      <c r="L6620" s="50">
        <v>7789.6869999999999</v>
      </c>
      <c r="M6620" s="50">
        <v>8132.4859999999999</v>
      </c>
      <c r="N6620" s="50">
        <v>7985.3410000000003</v>
      </c>
      <c r="O6620" s="50">
        <v>7425.277</v>
      </c>
      <c r="P6620" s="50">
        <v>6987.2089999999998</v>
      </c>
      <c r="Q6620" s="50">
        <v>7181.93</v>
      </c>
      <c r="R6620" s="50">
        <v>7799.8490000000002</v>
      </c>
      <c r="S6620" s="50">
        <v>8129.07</v>
      </c>
      <c r="T6620" s="50">
        <v>7979.3320000000003</v>
      </c>
      <c r="U6620" s="50">
        <v>6156.9650000000001</v>
      </c>
      <c r="V6620" s="50">
        <v>4614.7879999999996</v>
      </c>
      <c r="W6620" s="50" t="s">
        <v>311</v>
      </c>
      <c r="X6620" s="50">
        <v>3241.1979999999999</v>
      </c>
      <c r="Y6620" s="50">
        <v>2888.0039999999999</v>
      </c>
      <c r="Z6620" s="50">
        <v>1980.6220000000001</v>
      </c>
      <c r="AA6620" s="50">
        <v>612.86300000000006</v>
      </c>
      <c r="AB6620" s="50">
        <v>103.161</v>
      </c>
      <c r="AC6620" s="50" t="str">
        <f t="shared" si="421"/>
        <v>Russian Federation-2080</v>
      </c>
      <c r="AD6620" s="51">
        <f t="shared" si="422"/>
        <v>75669.611000000004</v>
      </c>
      <c r="AE6620" s="15">
        <f t="shared" si="423"/>
        <v>0.6476278568420285</v>
      </c>
      <c r="AF6620">
        <f t="shared" si="424"/>
        <v>0.28401009301633795</v>
      </c>
    </row>
    <row r="6621" spans="1:32" x14ac:dyDescent="0.25">
      <c r="A6621" s="59">
        <v>6604</v>
      </c>
      <c r="B6621" s="60" t="s">
        <v>309</v>
      </c>
      <c r="C6621" s="61" t="s">
        <v>385</v>
      </c>
      <c r="D6621" s="62"/>
      <c r="E6621" s="62">
        <v>662</v>
      </c>
      <c r="F6621" s="62">
        <v>2080</v>
      </c>
      <c r="G6621" s="50">
        <v>5.9539999999999997</v>
      </c>
      <c r="H6621" s="50">
        <v>6.056</v>
      </c>
      <c r="I6621" s="50">
        <v>6.4370000000000003</v>
      </c>
      <c r="J6621" s="50">
        <v>6.8849999999999998</v>
      </c>
      <c r="K6621" s="50">
        <v>6.9169999999999998</v>
      </c>
      <c r="L6621" s="50">
        <v>6.94</v>
      </c>
      <c r="M6621" s="50">
        <v>6.9560000000000004</v>
      </c>
      <c r="N6621" s="50">
        <v>7.3529999999999998</v>
      </c>
      <c r="O6621" s="50">
        <v>7.798</v>
      </c>
      <c r="P6621" s="50">
        <v>8.3979999999999997</v>
      </c>
      <c r="Q6621" s="50">
        <v>8.9559999999999995</v>
      </c>
      <c r="R6621" s="50">
        <v>9.3689999999999998</v>
      </c>
      <c r="S6621" s="50">
        <v>9.625</v>
      </c>
      <c r="T6621" s="50">
        <v>9.5730000000000004</v>
      </c>
      <c r="U6621" s="50">
        <v>9.2569999999999997</v>
      </c>
      <c r="V6621" s="50">
        <v>10.007</v>
      </c>
      <c r="W6621" s="50" t="s">
        <v>311</v>
      </c>
      <c r="X6621" s="50">
        <v>10.06</v>
      </c>
      <c r="Y6621" s="50">
        <v>7.97</v>
      </c>
      <c r="Z6621" s="50">
        <v>4.3179999999999996</v>
      </c>
      <c r="AA6621" s="50">
        <v>2.077</v>
      </c>
      <c r="AB6621" s="50">
        <v>0.72</v>
      </c>
      <c r="AC6621" s="50" t="str">
        <f t="shared" si="421"/>
        <v>Saint Lucia-2080</v>
      </c>
      <c r="AD6621" s="51">
        <f t="shared" si="422"/>
        <v>79.197000000000003</v>
      </c>
      <c r="AE6621" s="15">
        <f t="shared" si="423"/>
        <v>0.91454221750823894</v>
      </c>
      <c r="AF6621">
        <f t="shared" si="424"/>
        <v>0.55284502888042264</v>
      </c>
    </row>
    <row r="6622" spans="1:32" x14ac:dyDescent="0.25">
      <c r="A6622" s="59">
        <v>6605</v>
      </c>
      <c r="B6622" s="60" t="s">
        <v>309</v>
      </c>
      <c r="C6622" s="61" t="s">
        <v>386</v>
      </c>
      <c r="D6622" s="62"/>
      <c r="E6622" s="62">
        <v>670</v>
      </c>
      <c r="F6622" s="62">
        <v>2080</v>
      </c>
      <c r="G6622" s="50">
        <v>4.0990000000000002</v>
      </c>
      <c r="H6622" s="50">
        <v>4.3</v>
      </c>
      <c r="I6622" s="50">
        <v>4.4850000000000003</v>
      </c>
      <c r="J6622" s="50">
        <v>4.4850000000000003</v>
      </c>
      <c r="K6622" s="50">
        <v>4.4829999999999997</v>
      </c>
      <c r="L6622" s="50">
        <v>4.5679999999999996</v>
      </c>
      <c r="M6622" s="50">
        <v>4.7729999999999997</v>
      </c>
      <c r="N6622" s="50">
        <v>5.0330000000000004</v>
      </c>
      <c r="O6622" s="50">
        <v>5.2910000000000004</v>
      </c>
      <c r="P6622" s="50">
        <v>5.5270000000000001</v>
      </c>
      <c r="Q6622" s="50">
        <v>5.8159999999999998</v>
      </c>
      <c r="R6622" s="50">
        <v>6.1349999999999998</v>
      </c>
      <c r="S6622" s="50">
        <v>6.3609999999999998</v>
      </c>
      <c r="T6622" s="50">
        <v>6.31</v>
      </c>
      <c r="U6622" s="50">
        <v>6.0490000000000004</v>
      </c>
      <c r="V6622" s="50">
        <v>5.0970000000000004</v>
      </c>
      <c r="W6622" s="50" t="s">
        <v>311</v>
      </c>
      <c r="X6622" s="50">
        <v>4.1840000000000002</v>
      </c>
      <c r="Y6622" s="50">
        <v>2.758</v>
      </c>
      <c r="Z6622" s="50">
        <v>1.355</v>
      </c>
      <c r="AA6622" s="50">
        <v>0.47099999999999997</v>
      </c>
      <c r="AB6622" s="50">
        <v>0.1</v>
      </c>
      <c r="AC6622" s="50" t="str">
        <f t="shared" si="421"/>
        <v>Saint Vincent and the Grenadines-2080</v>
      </c>
      <c r="AD6622" s="51">
        <f t="shared" si="422"/>
        <v>52.471999999999994</v>
      </c>
      <c r="AE6622" s="15">
        <f t="shared" si="423"/>
        <v>0.74721756365299596</v>
      </c>
      <c r="AF6622">
        <f t="shared" si="424"/>
        <v>0.40277862782300022</v>
      </c>
    </row>
    <row r="6623" spans="1:32" x14ac:dyDescent="0.25">
      <c r="A6623" s="59">
        <v>6606</v>
      </c>
      <c r="B6623" s="60" t="s">
        <v>309</v>
      </c>
      <c r="C6623" s="61" t="s">
        <v>387</v>
      </c>
      <c r="D6623" s="62"/>
      <c r="E6623" s="62">
        <v>882</v>
      </c>
      <c r="F6623" s="62">
        <v>2080</v>
      </c>
      <c r="G6623" s="50">
        <v>17.981999999999999</v>
      </c>
      <c r="H6623" s="50">
        <v>18.954000000000001</v>
      </c>
      <c r="I6623" s="50">
        <v>19.66</v>
      </c>
      <c r="J6623" s="50">
        <v>19.154</v>
      </c>
      <c r="K6623" s="50">
        <v>17.791</v>
      </c>
      <c r="L6623" s="50">
        <v>16.684000000000001</v>
      </c>
      <c r="M6623" s="50">
        <v>16.509</v>
      </c>
      <c r="N6623" s="50">
        <v>16.827000000000002</v>
      </c>
      <c r="O6623" s="50">
        <v>16.777999999999999</v>
      </c>
      <c r="P6623" s="50">
        <v>15.797000000000001</v>
      </c>
      <c r="Q6623" s="50">
        <v>14.227</v>
      </c>
      <c r="R6623" s="50">
        <v>13.11</v>
      </c>
      <c r="S6623" s="50">
        <v>12.749000000000001</v>
      </c>
      <c r="T6623" s="50">
        <v>13.340999999999999</v>
      </c>
      <c r="U6623" s="50">
        <v>13.278</v>
      </c>
      <c r="V6623" s="50">
        <v>9.798</v>
      </c>
      <c r="W6623" s="50" t="s">
        <v>311</v>
      </c>
      <c r="X6623" s="50">
        <v>7.5339999999999998</v>
      </c>
      <c r="Y6623" s="50">
        <v>4.9089999999999998</v>
      </c>
      <c r="Z6623" s="50">
        <v>2.3090000000000002</v>
      </c>
      <c r="AA6623" s="50">
        <v>1.1479999999999999</v>
      </c>
      <c r="AB6623" s="50">
        <v>0.47</v>
      </c>
      <c r="AC6623" s="50" t="str">
        <f t="shared" si="421"/>
        <v>Samoa-2080</v>
      </c>
      <c r="AD6623" s="51">
        <f t="shared" si="422"/>
        <v>159.626</v>
      </c>
      <c r="AE6623" s="15">
        <f t="shared" si="423"/>
        <v>0.6852455113828575</v>
      </c>
      <c r="AF6623">
        <f t="shared" si="424"/>
        <v>0.24413334443303641</v>
      </c>
    </row>
    <row r="6624" spans="1:32" x14ac:dyDescent="0.25">
      <c r="A6624" s="59">
        <v>6607</v>
      </c>
      <c r="B6624" s="60" t="s">
        <v>309</v>
      </c>
      <c r="C6624" s="61" t="s">
        <v>388</v>
      </c>
      <c r="D6624" s="62"/>
      <c r="E6624" s="62">
        <v>678</v>
      </c>
      <c r="F6624" s="62">
        <v>2080</v>
      </c>
      <c r="G6624" s="50">
        <v>45.247999999999998</v>
      </c>
      <c r="H6624" s="50">
        <v>44.863999999999997</v>
      </c>
      <c r="I6624" s="50">
        <v>44.311</v>
      </c>
      <c r="J6624" s="50">
        <v>43.216999999999999</v>
      </c>
      <c r="K6624" s="50">
        <v>41.601999999999997</v>
      </c>
      <c r="L6624" s="50">
        <v>39.875999999999998</v>
      </c>
      <c r="M6624" s="50">
        <v>38.073999999999998</v>
      </c>
      <c r="N6624" s="50">
        <v>36.213999999999999</v>
      </c>
      <c r="O6624" s="50">
        <v>34.119999999999997</v>
      </c>
      <c r="P6624" s="50">
        <v>31.774999999999999</v>
      </c>
      <c r="Q6624" s="50">
        <v>28.963999999999999</v>
      </c>
      <c r="R6624" s="50">
        <v>25.844999999999999</v>
      </c>
      <c r="S6624" s="50">
        <v>22.818999999999999</v>
      </c>
      <c r="T6624" s="50">
        <v>19.835000000000001</v>
      </c>
      <c r="U6624" s="50">
        <v>15.923999999999999</v>
      </c>
      <c r="V6624" s="50">
        <v>11.206</v>
      </c>
      <c r="W6624" s="50" t="s">
        <v>311</v>
      </c>
      <c r="X6624" s="50">
        <v>6.1390000000000002</v>
      </c>
      <c r="Y6624" s="50">
        <v>2.7570000000000001</v>
      </c>
      <c r="Z6624" s="50">
        <v>1.01</v>
      </c>
      <c r="AA6624" s="50">
        <v>0.17399999999999999</v>
      </c>
      <c r="AB6624" s="50">
        <v>2.3E-2</v>
      </c>
      <c r="AC6624" s="50" t="str">
        <f t="shared" si="421"/>
        <v>Sao Tome and Principe-2080</v>
      </c>
      <c r="AD6624" s="51">
        <f t="shared" si="422"/>
        <v>342.50600000000003</v>
      </c>
      <c r="AE6624" s="15">
        <f t="shared" si="423"/>
        <v>0.55908801597636248</v>
      </c>
      <c r="AF6624">
        <f t="shared" si="424"/>
        <v>0.1196572236119003</v>
      </c>
    </row>
    <row r="6625" spans="1:32" x14ac:dyDescent="0.25">
      <c r="A6625" s="59">
        <v>6608</v>
      </c>
      <c r="B6625" s="60" t="s">
        <v>309</v>
      </c>
      <c r="C6625" s="61" t="s">
        <v>479</v>
      </c>
      <c r="D6625" s="62"/>
      <c r="E6625" s="62">
        <v>682</v>
      </c>
      <c r="F6625" s="62">
        <v>2080</v>
      </c>
      <c r="G6625" s="50">
        <v>2206.0639999999999</v>
      </c>
      <c r="H6625" s="50">
        <v>2206.8180000000002</v>
      </c>
      <c r="I6625" s="50">
        <v>2224.7449999999999</v>
      </c>
      <c r="J6625" s="50">
        <v>2292.277</v>
      </c>
      <c r="K6625" s="50">
        <v>2440.0070000000001</v>
      </c>
      <c r="L6625" s="50">
        <v>2652.444</v>
      </c>
      <c r="M6625" s="50">
        <v>2849.143</v>
      </c>
      <c r="N6625" s="50">
        <v>2885.1950000000002</v>
      </c>
      <c r="O6625" s="50">
        <v>2823.53</v>
      </c>
      <c r="P6625" s="50">
        <v>2833.8229999999999</v>
      </c>
      <c r="Q6625" s="50">
        <v>2928.2159999999999</v>
      </c>
      <c r="R6625" s="50">
        <v>3077.9180000000001</v>
      </c>
      <c r="S6625" s="50">
        <v>3130.2629999999999</v>
      </c>
      <c r="T6625" s="50">
        <v>2853.9050000000002</v>
      </c>
      <c r="U6625" s="50">
        <v>2527.933</v>
      </c>
      <c r="V6625" s="50">
        <v>2048.7510000000002</v>
      </c>
      <c r="W6625" s="50" t="s">
        <v>311</v>
      </c>
      <c r="X6625" s="50">
        <v>1655.8530000000001</v>
      </c>
      <c r="Y6625" s="50">
        <v>1234.6120000000001</v>
      </c>
      <c r="Z6625" s="50">
        <v>604.375</v>
      </c>
      <c r="AA6625" s="50">
        <v>187.06899999999999</v>
      </c>
      <c r="AB6625" s="50">
        <v>35.694000000000003</v>
      </c>
      <c r="AC6625" s="50" t="str">
        <f t="shared" si="421"/>
        <v>Saudi Arabia-2080</v>
      </c>
      <c r="AD6625" s="51">
        <f t="shared" si="422"/>
        <v>27912.815999999999</v>
      </c>
      <c r="AE6625" s="15">
        <f t="shared" si="423"/>
        <v>0.63719185480963292</v>
      </c>
      <c r="AF6625">
        <f t="shared" si="424"/>
        <v>0.32266422748906576</v>
      </c>
    </row>
    <row r="6626" spans="1:32" x14ac:dyDescent="0.25">
      <c r="A6626" s="59">
        <v>6609</v>
      </c>
      <c r="B6626" s="60" t="s">
        <v>309</v>
      </c>
      <c r="C6626" s="61" t="s">
        <v>480</v>
      </c>
      <c r="D6626" s="62"/>
      <c r="E6626" s="62">
        <v>686</v>
      </c>
      <c r="F6626" s="62">
        <v>2080</v>
      </c>
      <c r="G6626" s="50">
        <v>4691.3109999999997</v>
      </c>
      <c r="H6626" s="50">
        <v>4605.6040000000003</v>
      </c>
      <c r="I6626" s="50">
        <v>4494.7669999999998</v>
      </c>
      <c r="J6626" s="50">
        <v>4351.7610000000004</v>
      </c>
      <c r="K6626" s="50">
        <v>4190.3789999999999</v>
      </c>
      <c r="L6626" s="50">
        <v>4021.433</v>
      </c>
      <c r="M6626" s="50">
        <v>3836.5639999999999</v>
      </c>
      <c r="N6626" s="50">
        <v>3617.1190000000001</v>
      </c>
      <c r="O6626" s="50">
        <v>3361.2620000000002</v>
      </c>
      <c r="P6626" s="50">
        <v>3075.9670000000001</v>
      </c>
      <c r="Q6626" s="50">
        <v>2789.7449999999999</v>
      </c>
      <c r="R6626" s="50">
        <v>2522.2919999999999</v>
      </c>
      <c r="S6626" s="50">
        <v>2259.7460000000001</v>
      </c>
      <c r="T6626" s="50">
        <v>1961.6759999999999</v>
      </c>
      <c r="U6626" s="50">
        <v>1519.104</v>
      </c>
      <c r="V6626" s="50">
        <v>1056.192</v>
      </c>
      <c r="W6626" s="50" t="s">
        <v>311</v>
      </c>
      <c r="X6626" s="50">
        <v>656.55200000000002</v>
      </c>
      <c r="Y6626" s="50">
        <v>327.226</v>
      </c>
      <c r="Z6626" s="50">
        <v>110.009</v>
      </c>
      <c r="AA6626" s="50">
        <v>20.827999999999999</v>
      </c>
      <c r="AB6626" s="50">
        <v>1.7689999999999999</v>
      </c>
      <c r="AC6626" s="50" t="str">
        <f t="shared" si="421"/>
        <v>Senegal-2080</v>
      </c>
      <c r="AD6626" s="51">
        <f t="shared" si="422"/>
        <v>34026.267999999996</v>
      </c>
      <c r="AE6626" s="15">
        <f t="shared" si="423"/>
        <v>0.57147137029544348</v>
      </c>
      <c r="AF6626">
        <f t="shared" si="424"/>
        <v>0.11822664919763393</v>
      </c>
    </row>
    <row r="6627" spans="1:32" x14ac:dyDescent="0.25">
      <c r="A6627" s="59">
        <v>6610</v>
      </c>
      <c r="B6627" s="60" t="s">
        <v>309</v>
      </c>
      <c r="C6627" s="61" t="s">
        <v>389</v>
      </c>
      <c r="D6627" s="62"/>
      <c r="E6627" s="62">
        <v>690</v>
      </c>
      <c r="F6627" s="62">
        <v>2080</v>
      </c>
      <c r="G6627" s="50">
        <v>4.508</v>
      </c>
      <c r="H6627" s="50">
        <v>4.6429999999999998</v>
      </c>
      <c r="I6627" s="50">
        <v>4.71</v>
      </c>
      <c r="J6627" s="50">
        <v>4.7190000000000003</v>
      </c>
      <c r="K6627" s="50">
        <v>4.7469999999999999</v>
      </c>
      <c r="L6627" s="50">
        <v>4.9029999999999996</v>
      </c>
      <c r="M6627" s="50">
        <v>5.15</v>
      </c>
      <c r="N6627" s="50">
        <v>5.3</v>
      </c>
      <c r="O6627" s="50">
        <v>5.218</v>
      </c>
      <c r="P6627" s="50">
        <v>5.0049999999999999</v>
      </c>
      <c r="Q6627" s="50">
        <v>4.9160000000000004</v>
      </c>
      <c r="R6627" s="50">
        <v>5.1680000000000001</v>
      </c>
      <c r="S6627" s="50">
        <v>5.7359999999999998</v>
      </c>
      <c r="T6627" s="50">
        <v>5.9249999999999998</v>
      </c>
      <c r="U6627" s="50">
        <v>4.6929999999999996</v>
      </c>
      <c r="V6627" s="50">
        <v>3.472</v>
      </c>
      <c r="W6627" s="50" t="s">
        <v>311</v>
      </c>
      <c r="X6627" s="50">
        <v>2.8410000000000002</v>
      </c>
      <c r="Y6627" s="50">
        <v>2.3340000000000001</v>
      </c>
      <c r="Z6627" s="50">
        <v>1.4350000000000001</v>
      </c>
      <c r="AA6627" s="50">
        <v>0.628</v>
      </c>
      <c r="AB6627" s="50">
        <v>0.154</v>
      </c>
      <c r="AC6627" s="50" t="str">
        <f t="shared" si="421"/>
        <v>Seychelles-2080</v>
      </c>
      <c r="AD6627" s="51">
        <f t="shared" si="422"/>
        <v>50.861999999999995</v>
      </c>
      <c r="AE6627" s="15">
        <f t="shared" si="423"/>
        <v>0.69488026424442639</v>
      </c>
      <c r="AF6627">
        <f t="shared" si="424"/>
        <v>0.33190674103487161</v>
      </c>
    </row>
    <row r="6628" spans="1:32" x14ac:dyDescent="0.25">
      <c r="A6628" s="59">
        <v>6611</v>
      </c>
      <c r="B6628" s="60" t="s">
        <v>309</v>
      </c>
      <c r="C6628" s="61" t="s">
        <v>481</v>
      </c>
      <c r="D6628" s="62"/>
      <c r="E6628" s="62">
        <v>694</v>
      </c>
      <c r="F6628" s="62">
        <v>2080</v>
      </c>
      <c r="G6628" s="50">
        <v>1157.4659999999999</v>
      </c>
      <c r="H6628" s="50">
        <v>1173.328</v>
      </c>
      <c r="I6628" s="50">
        <v>1191.8689999999999</v>
      </c>
      <c r="J6628" s="50">
        <v>1207.354</v>
      </c>
      <c r="K6628" s="50">
        <v>1212.3130000000001</v>
      </c>
      <c r="L6628" s="50">
        <v>1209.76</v>
      </c>
      <c r="M6628" s="50">
        <v>1195.8499999999999</v>
      </c>
      <c r="N6628" s="50">
        <v>1173.9090000000001</v>
      </c>
      <c r="O6628" s="50">
        <v>1139.8399999999999</v>
      </c>
      <c r="P6628" s="50">
        <v>1088.0260000000001</v>
      </c>
      <c r="Q6628" s="50">
        <v>1016.173</v>
      </c>
      <c r="R6628" s="50">
        <v>919.58399999999995</v>
      </c>
      <c r="S6628" s="50">
        <v>798.75900000000001</v>
      </c>
      <c r="T6628" s="50">
        <v>650.90800000000002</v>
      </c>
      <c r="U6628" s="50">
        <v>483.39100000000002</v>
      </c>
      <c r="V6628" s="50">
        <v>288.53399999999999</v>
      </c>
      <c r="W6628" s="50" t="s">
        <v>311</v>
      </c>
      <c r="X6628" s="50">
        <v>130.09899999999999</v>
      </c>
      <c r="Y6628" s="50">
        <v>38.878</v>
      </c>
      <c r="Z6628" s="50">
        <v>6.7370000000000001</v>
      </c>
      <c r="AA6628" s="50">
        <v>0.61199999999999999</v>
      </c>
      <c r="AB6628" s="50">
        <v>0.03</v>
      </c>
      <c r="AC6628" s="50" t="str">
        <f t="shared" si="421"/>
        <v>Sierra Leone-2080</v>
      </c>
      <c r="AD6628" s="51">
        <f t="shared" si="422"/>
        <v>10961.568000000001</v>
      </c>
      <c r="AE6628" s="15">
        <f t="shared" si="423"/>
        <v>0.46725541455383013</v>
      </c>
      <c r="AF6628">
        <f t="shared" si="424"/>
        <v>0.11040896820825351</v>
      </c>
    </row>
    <row r="6629" spans="1:32" x14ac:dyDescent="0.25">
      <c r="A6629" s="59">
        <v>6612</v>
      </c>
      <c r="B6629" s="60" t="s">
        <v>309</v>
      </c>
      <c r="C6629" s="61" t="s">
        <v>244</v>
      </c>
      <c r="D6629" s="62"/>
      <c r="E6629" s="62">
        <v>702</v>
      </c>
      <c r="F6629" s="62">
        <v>2080</v>
      </c>
      <c r="G6629" s="50">
        <v>197.86500000000001</v>
      </c>
      <c r="H6629" s="50">
        <v>209.25200000000001</v>
      </c>
      <c r="I6629" s="50">
        <v>222.80799999999999</v>
      </c>
      <c r="J6629" s="50">
        <v>236.691</v>
      </c>
      <c r="K6629" s="50">
        <v>249.12299999999999</v>
      </c>
      <c r="L6629" s="50">
        <v>261.33999999999997</v>
      </c>
      <c r="M6629" s="50">
        <v>275.26900000000001</v>
      </c>
      <c r="N6629" s="50">
        <v>292.14100000000002</v>
      </c>
      <c r="O6629" s="50">
        <v>311.72199999999998</v>
      </c>
      <c r="P6629" s="50">
        <v>333.04500000000002</v>
      </c>
      <c r="Q6629" s="50">
        <v>351.04700000000003</v>
      </c>
      <c r="R6629" s="50">
        <v>361.553</v>
      </c>
      <c r="S6629" s="50">
        <v>373.21800000000002</v>
      </c>
      <c r="T6629" s="50">
        <v>381.65699999999998</v>
      </c>
      <c r="U6629" s="50">
        <v>385.88200000000001</v>
      </c>
      <c r="V6629" s="50">
        <v>390.476</v>
      </c>
      <c r="W6629" s="50" t="s">
        <v>311</v>
      </c>
      <c r="X6629" s="50">
        <v>381.66</v>
      </c>
      <c r="Y6629" s="50">
        <v>332.40699999999998</v>
      </c>
      <c r="Z6629" s="50">
        <v>226.15100000000001</v>
      </c>
      <c r="AA6629" s="50">
        <v>133.79599999999999</v>
      </c>
      <c r="AB6629" s="50">
        <v>58.027999999999999</v>
      </c>
      <c r="AC6629" s="50" t="str">
        <f t="shared" si="421"/>
        <v>Singapore-2080</v>
      </c>
      <c r="AD6629" s="51">
        <f t="shared" si="422"/>
        <v>3045.1489999999999</v>
      </c>
      <c r="AE6629" s="15">
        <f t="shared" si="423"/>
        <v>0.95889626418937124</v>
      </c>
      <c r="AF6629">
        <f t="shared" si="424"/>
        <v>0.62313221448057898</v>
      </c>
    </row>
    <row r="6630" spans="1:32" x14ac:dyDescent="0.25">
      <c r="A6630" s="59">
        <v>6613</v>
      </c>
      <c r="B6630" s="60" t="s">
        <v>309</v>
      </c>
      <c r="C6630" s="61" t="s">
        <v>482</v>
      </c>
      <c r="D6630" s="62"/>
      <c r="E6630" s="62">
        <v>705</v>
      </c>
      <c r="F6630" s="62">
        <v>2080</v>
      </c>
      <c r="G6630" s="50">
        <v>85.381</v>
      </c>
      <c r="H6630" s="50">
        <v>84.805999999999997</v>
      </c>
      <c r="I6630" s="50">
        <v>83.456000000000003</v>
      </c>
      <c r="J6630" s="50">
        <v>83.742000000000004</v>
      </c>
      <c r="K6630" s="50">
        <v>87.135999999999996</v>
      </c>
      <c r="L6630" s="50">
        <v>92.462000000000003</v>
      </c>
      <c r="M6630" s="50">
        <v>96.682000000000002</v>
      </c>
      <c r="N6630" s="50">
        <v>96.863</v>
      </c>
      <c r="O6630" s="50">
        <v>93.254000000000005</v>
      </c>
      <c r="P6630" s="50">
        <v>90.298000000000002</v>
      </c>
      <c r="Q6630" s="50">
        <v>92.322000000000003</v>
      </c>
      <c r="R6630" s="50">
        <v>98.820999999999998</v>
      </c>
      <c r="S6630" s="50">
        <v>105.42</v>
      </c>
      <c r="T6630" s="50">
        <v>108.069</v>
      </c>
      <c r="U6630" s="50">
        <v>100.89</v>
      </c>
      <c r="V6630" s="50">
        <v>83.971000000000004</v>
      </c>
      <c r="W6630" s="50" t="s">
        <v>311</v>
      </c>
      <c r="X6630" s="50">
        <v>78.152000000000001</v>
      </c>
      <c r="Y6630" s="50">
        <v>70.441999999999993</v>
      </c>
      <c r="Z6630" s="50">
        <v>53.417999999999999</v>
      </c>
      <c r="AA6630" s="50">
        <v>23.917999999999999</v>
      </c>
      <c r="AB6630" s="50">
        <v>5.3959999999999999</v>
      </c>
      <c r="AC6630" s="50" t="str">
        <f t="shared" si="421"/>
        <v>Slovenia-2080</v>
      </c>
      <c r="AD6630" s="51">
        <f t="shared" si="422"/>
        <v>937</v>
      </c>
      <c r="AE6630" s="15">
        <f t="shared" si="423"/>
        <v>0.83020170757737477</v>
      </c>
      <c r="AF6630">
        <f t="shared" si="424"/>
        <v>0.44031334329433758</v>
      </c>
    </row>
    <row r="6631" spans="1:32" x14ac:dyDescent="0.25">
      <c r="A6631" s="59">
        <v>6614</v>
      </c>
      <c r="B6631" s="60" t="s">
        <v>309</v>
      </c>
      <c r="C6631" s="61" t="s">
        <v>390</v>
      </c>
      <c r="D6631" s="62"/>
      <c r="E6631" s="62">
        <v>90</v>
      </c>
      <c r="F6631" s="62">
        <v>2080</v>
      </c>
      <c r="G6631" s="50">
        <v>93.936999999999998</v>
      </c>
      <c r="H6631" s="50">
        <v>95.355000000000004</v>
      </c>
      <c r="I6631" s="50">
        <v>96.376999999999995</v>
      </c>
      <c r="J6631" s="50">
        <v>96.341999999999999</v>
      </c>
      <c r="K6631" s="50">
        <v>94.855000000000004</v>
      </c>
      <c r="L6631" s="50">
        <v>92.978999999999999</v>
      </c>
      <c r="M6631" s="50">
        <v>91.126000000000005</v>
      </c>
      <c r="N6631" s="50">
        <v>89.435000000000002</v>
      </c>
      <c r="O6631" s="50">
        <v>86.792000000000002</v>
      </c>
      <c r="P6631" s="50">
        <v>82.772000000000006</v>
      </c>
      <c r="Q6631" s="50">
        <v>77.471000000000004</v>
      </c>
      <c r="R6631" s="50">
        <v>71.924999999999997</v>
      </c>
      <c r="S6631" s="50">
        <v>67.108999999999995</v>
      </c>
      <c r="T6631" s="50">
        <v>62.734000000000002</v>
      </c>
      <c r="U6631" s="50">
        <v>54.747999999999998</v>
      </c>
      <c r="V6631" s="50">
        <v>41.807000000000002</v>
      </c>
      <c r="W6631" s="50" t="s">
        <v>311</v>
      </c>
      <c r="X6631" s="50">
        <v>27.98</v>
      </c>
      <c r="Y6631" s="50">
        <v>14.513999999999999</v>
      </c>
      <c r="Z6631" s="50">
        <v>5.6310000000000002</v>
      </c>
      <c r="AA6631" s="50">
        <v>1.613</v>
      </c>
      <c r="AB6631" s="50">
        <v>0.26700000000000002</v>
      </c>
      <c r="AC6631" s="50" t="str">
        <f t="shared" si="421"/>
        <v>Solomon Islands-2080</v>
      </c>
      <c r="AD6631" s="51">
        <f t="shared" si="422"/>
        <v>850.80600000000004</v>
      </c>
      <c r="AE6631" s="15">
        <f t="shared" si="423"/>
        <v>0.58175776851597183</v>
      </c>
      <c r="AF6631">
        <f t="shared" si="424"/>
        <v>0.18416067225411908</v>
      </c>
    </row>
    <row r="6632" spans="1:32" x14ac:dyDescent="0.25">
      <c r="A6632" s="59">
        <v>6615</v>
      </c>
      <c r="B6632" s="60" t="s">
        <v>309</v>
      </c>
      <c r="C6632" s="61" t="s">
        <v>483</v>
      </c>
      <c r="D6632" s="62"/>
      <c r="E6632" s="62">
        <v>706</v>
      </c>
      <c r="F6632" s="62">
        <v>2080</v>
      </c>
      <c r="G6632" s="50">
        <v>6349.0209999999997</v>
      </c>
      <c r="H6632" s="50">
        <v>6139.4870000000001</v>
      </c>
      <c r="I6632" s="50">
        <v>5913.48</v>
      </c>
      <c r="J6632" s="50">
        <v>5655.5640000000003</v>
      </c>
      <c r="K6632" s="50">
        <v>5371.8119999999999</v>
      </c>
      <c r="L6632" s="50">
        <v>5049.4880000000003</v>
      </c>
      <c r="M6632" s="50">
        <v>4692.0429999999997</v>
      </c>
      <c r="N6632" s="50">
        <v>4296.634</v>
      </c>
      <c r="O6632" s="50">
        <v>3889.317</v>
      </c>
      <c r="P6632" s="50">
        <v>3473.9110000000001</v>
      </c>
      <c r="Q6632" s="50">
        <v>3035.7919999999999</v>
      </c>
      <c r="R6632" s="50">
        <v>2572.1109999999999</v>
      </c>
      <c r="S6632" s="50">
        <v>2088.9499999999998</v>
      </c>
      <c r="T6632" s="50">
        <v>1582.482</v>
      </c>
      <c r="U6632" s="50">
        <v>1127.0530000000001</v>
      </c>
      <c r="V6632" s="50">
        <v>698.1</v>
      </c>
      <c r="W6632" s="50" t="s">
        <v>311</v>
      </c>
      <c r="X6632" s="50">
        <v>361.38499999999999</v>
      </c>
      <c r="Y6632" s="50">
        <v>128.685</v>
      </c>
      <c r="Z6632" s="50">
        <v>30.216000000000001</v>
      </c>
      <c r="AA6632" s="50">
        <v>4.0030000000000001</v>
      </c>
      <c r="AB6632" s="50">
        <v>0.30399999999999999</v>
      </c>
      <c r="AC6632" s="50" t="str">
        <f t="shared" si="421"/>
        <v>Somalia-2080</v>
      </c>
      <c r="AD6632" s="51">
        <f t="shared" si="422"/>
        <v>40125.621999999988</v>
      </c>
      <c r="AE6632" s="15">
        <f t="shared" si="423"/>
        <v>0.55660734679701673</v>
      </c>
      <c r="AF6632">
        <f t="shared" si="424"/>
        <v>6.7185863219085845E-2</v>
      </c>
    </row>
    <row r="6633" spans="1:32" x14ac:dyDescent="0.25">
      <c r="A6633" s="59">
        <v>6616</v>
      </c>
      <c r="B6633" s="60" t="s">
        <v>309</v>
      </c>
      <c r="C6633" s="61" t="s">
        <v>263</v>
      </c>
      <c r="D6633" s="62"/>
      <c r="E6633" s="62">
        <v>710</v>
      </c>
      <c r="F6633" s="62">
        <v>2080</v>
      </c>
      <c r="G6633" s="50">
        <v>4445.2370000000001</v>
      </c>
      <c r="H6633" s="50">
        <v>4537.4560000000001</v>
      </c>
      <c r="I6633" s="50">
        <v>4631.1980000000003</v>
      </c>
      <c r="J6633" s="50">
        <v>4725.7269999999999</v>
      </c>
      <c r="K6633" s="50">
        <v>4838.2250000000004</v>
      </c>
      <c r="L6633" s="50">
        <v>4968.7669999999998</v>
      </c>
      <c r="M6633" s="50">
        <v>5080.4539999999997</v>
      </c>
      <c r="N6633" s="50">
        <v>5147.4629999999997</v>
      </c>
      <c r="O6633" s="50">
        <v>5147.6639999999998</v>
      </c>
      <c r="P6633" s="50">
        <v>5105.6139999999996</v>
      </c>
      <c r="Q6633" s="50">
        <v>5046.1120000000001</v>
      </c>
      <c r="R6633" s="50">
        <v>4941.7209999999995</v>
      </c>
      <c r="S6633" s="50">
        <v>4709.125</v>
      </c>
      <c r="T6633" s="50">
        <v>4260.0069999999996</v>
      </c>
      <c r="U6633" s="50">
        <v>3469.25</v>
      </c>
      <c r="V6633" s="50">
        <v>2674.4639999999999</v>
      </c>
      <c r="W6633" s="50" t="s">
        <v>311</v>
      </c>
      <c r="X6633" s="50">
        <v>1920.0909999999999</v>
      </c>
      <c r="Y6633" s="50">
        <v>1175.6579999999999</v>
      </c>
      <c r="Z6633" s="50">
        <v>558.69500000000005</v>
      </c>
      <c r="AA6633" s="50">
        <v>174.39500000000001</v>
      </c>
      <c r="AB6633" s="50">
        <v>36.098999999999997</v>
      </c>
      <c r="AC6633" s="50" t="str">
        <f t="shared" si="421"/>
        <v>South Africa-2080</v>
      </c>
      <c r="AD6633" s="51">
        <f t="shared" si="422"/>
        <v>49710.872000000003</v>
      </c>
      <c r="AE6633" s="15">
        <f t="shared" si="423"/>
        <v>0.56089440555377901</v>
      </c>
      <c r="AF6633">
        <f t="shared" si="424"/>
        <v>0.22532510702013997</v>
      </c>
    </row>
    <row r="6634" spans="1:32" x14ac:dyDescent="0.25">
      <c r="A6634" s="59">
        <v>6617</v>
      </c>
      <c r="B6634" s="60" t="s">
        <v>309</v>
      </c>
      <c r="C6634" s="61" t="s">
        <v>484</v>
      </c>
      <c r="D6634" s="62">
        <v>17</v>
      </c>
      <c r="E6634" s="62">
        <v>724</v>
      </c>
      <c r="F6634" s="62">
        <v>2080</v>
      </c>
      <c r="G6634" s="50">
        <v>1691.8420000000001</v>
      </c>
      <c r="H6634" s="50">
        <v>1709.165</v>
      </c>
      <c r="I6634" s="50">
        <v>1701.211</v>
      </c>
      <c r="J6634" s="50">
        <v>1709.797</v>
      </c>
      <c r="K6634" s="50">
        <v>1771.154</v>
      </c>
      <c r="L6634" s="50">
        <v>1882.886</v>
      </c>
      <c r="M6634" s="50">
        <v>2011.866</v>
      </c>
      <c r="N6634" s="50">
        <v>2097.75</v>
      </c>
      <c r="O6634" s="50">
        <v>2097.2350000000001</v>
      </c>
      <c r="P6634" s="50">
        <v>2052.9389999999999</v>
      </c>
      <c r="Q6634" s="50">
        <v>2036.0250000000001</v>
      </c>
      <c r="R6634" s="50">
        <v>2096.9270000000001</v>
      </c>
      <c r="S6634" s="50">
        <v>2234.0880000000002</v>
      </c>
      <c r="T6634" s="50">
        <v>2381.5459999999998</v>
      </c>
      <c r="U6634" s="50">
        <v>2588.002</v>
      </c>
      <c r="V6634" s="50">
        <v>2325.7840000000001</v>
      </c>
      <c r="W6634" s="50" t="s">
        <v>311</v>
      </c>
      <c r="X6634" s="50">
        <v>1966.114</v>
      </c>
      <c r="Y6634" s="50">
        <v>1726.7529999999999</v>
      </c>
      <c r="Z6634" s="50">
        <v>1248.7070000000001</v>
      </c>
      <c r="AA6634" s="50">
        <v>648.84299999999996</v>
      </c>
      <c r="AB6634" s="50">
        <v>170.23099999999999</v>
      </c>
      <c r="AC6634" s="50" t="str">
        <f t="shared" si="421"/>
        <v>Spain-2080</v>
      </c>
      <c r="AD6634" s="51">
        <f t="shared" si="422"/>
        <v>19990.667000000001</v>
      </c>
      <c r="AE6634" s="15">
        <f t="shared" si="423"/>
        <v>0.90833377395561632</v>
      </c>
      <c r="AF6634">
        <f t="shared" si="424"/>
        <v>0.5203060548836852</v>
      </c>
    </row>
    <row r="6635" spans="1:32" x14ac:dyDescent="0.25">
      <c r="A6635" s="59">
        <v>6618</v>
      </c>
      <c r="B6635" s="60" t="s">
        <v>309</v>
      </c>
      <c r="C6635" s="61" t="s">
        <v>485</v>
      </c>
      <c r="D6635" s="62"/>
      <c r="E6635" s="62">
        <v>144</v>
      </c>
      <c r="F6635" s="62">
        <v>2080</v>
      </c>
      <c r="G6635" s="50">
        <v>822.96500000000003</v>
      </c>
      <c r="H6635" s="50">
        <v>859.51099999999997</v>
      </c>
      <c r="I6635" s="50">
        <v>890.10400000000004</v>
      </c>
      <c r="J6635" s="50">
        <v>899.75699999999995</v>
      </c>
      <c r="K6635" s="50">
        <v>883.88699999999994</v>
      </c>
      <c r="L6635" s="50">
        <v>862.49</v>
      </c>
      <c r="M6635" s="50">
        <v>879.13800000000003</v>
      </c>
      <c r="N6635" s="50">
        <v>930.68200000000002</v>
      </c>
      <c r="O6635" s="50">
        <v>976.46500000000003</v>
      </c>
      <c r="P6635" s="50">
        <v>990.40599999999995</v>
      </c>
      <c r="Q6635" s="50">
        <v>995.18</v>
      </c>
      <c r="R6635" s="50">
        <v>1030.3889999999999</v>
      </c>
      <c r="S6635" s="50">
        <v>1097.576</v>
      </c>
      <c r="T6635" s="50">
        <v>1151.866</v>
      </c>
      <c r="U6635" s="50">
        <v>1193.463</v>
      </c>
      <c r="V6635" s="50">
        <v>1050.739</v>
      </c>
      <c r="W6635" s="50" t="s">
        <v>311</v>
      </c>
      <c r="X6635" s="50">
        <v>817.94299999999998</v>
      </c>
      <c r="Y6635" s="50">
        <v>605.26599999999996</v>
      </c>
      <c r="Z6635" s="50">
        <v>362.34399999999999</v>
      </c>
      <c r="AA6635" s="50">
        <v>168.29599999999999</v>
      </c>
      <c r="AB6635" s="50">
        <v>45.901000000000003</v>
      </c>
      <c r="AC6635" s="50" t="str">
        <f t="shared" si="421"/>
        <v>Sri Lanka-2080</v>
      </c>
      <c r="AD6635" s="51">
        <f t="shared" si="422"/>
        <v>9545.9700000000012</v>
      </c>
      <c r="AE6635" s="15">
        <f t="shared" si="423"/>
        <v>0.83473947644922397</v>
      </c>
      <c r="AF6635">
        <f t="shared" si="424"/>
        <v>0.44525277364041077</v>
      </c>
    </row>
    <row r="6636" spans="1:32" x14ac:dyDescent="0.25">
      <c r="A6636" s="59">
        <v>6619</v>
      </c>
      <c r="B6636" s="60" t="s">
        <v>309</v>
      </c>
      <c r="C6636" s="61" t="s">
        <v>486</v>
      </c>
      <c r="D6636" s="62">
        <v>18</v>
      </c>
      <c r="E6636" s="62">
        <v>275</v>
      </c>
      <c r="F6636" s="62">
        <v>2080</v>
      </c>
      <c r="G6636" s="50">
        <v>955.09100000000001</v>
      </c>
      <c r="H6636" s="50">
        <v>960.649</v>
      </c>
      <c r="I6636" s="50">
        <v>962.52099999999996</v>
      </c>
      <c r="J6636" s="50">
        <v>963.12699999999995</v>
      </c>
      <c r="K6636" s="50">
        <v>960.01900000000001</v>
      </c>
      <c r="L6636" s="50">
        <v>952.947</v>
      </c>
      <c r="M6636" s="50">
        <v>934.89800000000002</v>
      </c>
      <c r="N6636" s="50">
        <v>905.65800000000002</v>
      </c>
      <c r="O6636" s="50">
        <v>869.03099999999995</v>
      </c>
      <c r="P6636" s="50">
        <v>831.7</v>
      </c>
      <c r="Q6636" s="50">
        <v>794.89800000000002</v>
      </c>
      <c r="R6636" s="50">
        <v>751.48699999999997</v>
      </c>
      <c r="S6636" s="50">
        <v>689.58500000000004</v>
      </c>
      <c r="T6636" s="50">
        <v>601.16899999999998</v>
      </c>
      <c r="U6636" s="50">
        <v>493.95400000000001</v>
      </c>
      <c r="V6636" s="50">
        <v>383.755</v>
      </c>
      <c r="W6636" s="50" t="s">
        <v>311</v>
      </c>
      <c r="X6636" s="50">
        <v>287.49900000000002</v>
      </c>
      <c r="Y6636" s="50">
        <v>169.14699999999999</v>
      </c>
      <c r="Z6636" s="50">
        <v>64.197999999999993</v>
      </c>
      <c r="AA6636" s="50">
        <v>16.169</v>
      </c>
      <c r="AB6636" s="50">
        <v>2.5089999999999999</v>
      </c>
      <c r="AC6636" s="50" t="str">
        <f t="shared" si="421"/>
        <v>State of Palestine-2080</v>
      </c>
      <c r="AD6636" s="51">
        <f t="shared" si="422"/>
        <v>8653.35</v>
      </c>
      <c r="AE6636" s="15">
        <f t="shared" si="423"/>
        <v>0.56586882536821004</v>
      </c>
      <c r="AF6636">
        <f t="shared" si="424"/>
        <v>0.17503191878394095</v>
      </c>
    </row>
    <row r="6637" spans="1:32" x14ac:dyDescent="0.25">
      <c r="A6637" s="59">
        <v>6620</v>
      </c>
      <c r="B6637" s="60" t="s">
        <v>309</v>
      </c>
      <c r="C6637" s="61" t="s">
        <v>487</v>
      </c>
      <c r="D6637" s="62"/>
      <c r="E6637" s="62">
        <v>729</v>
      </c>
      <c r="F6637" s="62">
        <v>2080</v>
      </c>
      <c r="G6637" s="50">
        <v>10095.31</v>
      </c>
      <c r="H6637" s="50">
        <v>9982.4159999999993</v>
      </c>
      <c r="I6637" s="50">
        <v>9832.6980000000003</v>
      </c>
      <c r="J6637" s="50">
        <v>9599.6880000000001</v>
      </c>
      <c r="K6637" s="50">
        <v>9273.0020000000004</v>
      </c>
      <c r="L6637" s="50">
        <v>8910.2240000000002</v>
      </c>
      <c r="M6637" s="50">
        <v>8538.99</v>
      </c>
      <c r="N6637" s="50">
        <v>8158.433</v>
      </c>
      <c r="O6637" s="50">
        <v>7738.4759999999997</v>
      </c>
      <c r="P6637" s="50">
        <v>7221.9269999999997</v>
      </c>
      <c r="Q6637" s="50">
        <v>6577.723</v>
      </c>
      <c r="R6637" s="50">
        <v>5834.1660000000002</v>
      </c>
      <c r="S6637" s="50">
        <v>5051.7709999999997</v>
      </c>
      <c r="T6637" s="50">
        <v>4228.58</v>
      </c>
      <c r="U6637" s="50">
        <v>3326.8029999999999</v>
      </c>
      <c r="V6637" s="50">
        <v>2312.5680000000002</v>
      </c>
      <c r="W6637" s="50" t="s">
        <v>311</v>
      </c>
      <c r="X6637" s="50">
        <v>1300.2550000000001</v>
      </c>
      <c r="Y6637" s="50">
        <v>534.21900000000005</v>
      </c>
      <c r="Z6637" s="50">
        <v>144.309</v>
      </c>
      <c r="AA6637" s="50">
        <v>25.309000000000001</v>
      </c>
      <c r="AB6637" s="50">
        <v>2.4590000000000001</v>
      </c>
      <c r="AC6637" s="50" t="str">
        <f t="shared" si="421"/>
        <v>Sudan-2080</v>
      </c>
      <c r="AD6637" s="51">
        <f t="shared" si="422"/>
        <v>76904.399999999994</v>
      </c>
      <c r="AE6637" s="15">
        <f t="shared" si="423"/>
        <v>0.54333595997108097</v>
      </c>
      <c r="AF6637">
        <f t="shared" si="424"/>
        <v>0.11116904522540806</v>
      </c>
    </row>
    <row r="6638" spans="1:32" x14ac:dyDescent="0.25">
      <c r="A6638" s="59">
        <v>6621</v>
      </c>
      <c r="B6638" s="60" t="s">
        <v>309</v>
      </c>
      <c r="C6638" s="61" t="s">
        <v>391</v>
      </c>
      <c r="D6638" s="62"/>
      <c r="E6638" s="62">
        <v>740</v>
      </c>
      <c r="F6638" s="62">
        <v>2080</v>
      </c>
      <c r="G6638" s="50">
        <v>32.609000000000002</v>
      </c>
      <c r="H6638" s="50">
        <v>33.554000000000002</v>
      </c>
      <c r="I6638" s="50">
        <v>34.685000000000002</v>
      </c>
      <c r="J6638" s="50">
        <v>35.555999999999997</v>
      </c>
      <c r="K6638" s="50">
        <v>36.137999999999998</v>
      </c>
      <c r="L6638" s="50">
        <v>36.686</v>
      </c>
      <c r="M6638" s="50">
        <v>37.225000000000001</v>
      </c>
      <c r="N6638" s="50">
        <v>37.862000000000002</v>
      </c>
      <c r="O6638" s="50">
        <v>38.558</v>
      </c>
      <c r="P6638" s="50">
        <v>39.337000000000003</v>
      </c>
      <c r="Q6638" s="50">
        <v>39.930999999999997</v>
      </c>
      <c r="R6638" s="50">
        <v>39.965000000000003</v>
      </c>
      <c r="S6638" s="50">
        <v>39.143000000000001</v>
      </c>
      <c r="T6638" s="50">
        <v>37.079000000000001</v>
      </c>
      <c r="U6638" s="50">
        <v>32.722999999999999</v>
      </c>
      <c r="V6638" s="50">
        <v>27.344999999999999</v>
      </c>
      <c r="W6638" s="50" t="s">
        <v>311</v>
      </c>
      <c r="X6638" s="50">
        <v>20.701000000000001</v>
      </c>
      <c r="Y6638" s="50">
        <v>12.802</v>
      </c>
      <c r="Z6638" s="50">
        <v>5.6630000000000003</v>
      </c>
      <c r="AA6638" s="50">
        <v>1.7909999999999999</v>
      </c>
      <c r="AB6638" s="50">
        <v>0.35399999999999998</v>
      </c>
      <c r="AC6638" s="50" t="str">
        <f t="shared" si="421"/>
        <v>Suriname-2080</v>
      </c>
      <c r="AD6638" s="51">
        <f t="shared" si="422"/>
        <v>380.40099999999995</v>
      </c>
      <c r="AE6638" s="15">
        <f t="shared" si="423"/>
        <v>0.62908877736914481</v>
      </c>
      <c r="AF6638">
        <f t="shared" si="424"/>
        <v>0.28770553289461381</v>
      </c>
    </row>
    <row r="6639" spans="1:32" x14ac:dyDescent="0.25">
      <c r="A6639" s="59">
        <v>6622</v>
      </c>
      <c r="B6639" s="60" t="s">
        <v>309</v>
      </c>
      <c r="C6639" s="61" t="s">
        <v>488</v>
      </c>
      <c r="D6639" s="62"/>
      <c r="E6639" s="62">
        <v>752</v>
      </c>
      <c r="F6639" s="62">
        <v>2080</v>
      </c>
      <c r="G6639" s="50">
        <v>693.68799999999999</v>
      </c>
      <c r="H6639" s="50">
        <v>685.52599999999995</v>
      </c>
      <c r="I6639" s="50">
        <v>678.38800000000003</v>
      </c>
      <c r="J6639" s="50">
        <v>688.15099999999995</v>
      </c>
      <c r="K6639" s="50">
        <v>713.31299999999999</v>
      </c>
      <c r="L6639" s="50">
        <v>735.053</v>
      </c>
      <c r="M6639" s="50">
        <v>742.79499999999996</v>
      </c>
      <c r="N6639" s="50">
        <v>736.34400000000005</v>
      </c>
      <c r="O6639" s="50">
        <v>721.923</v>
      </c>
      <c r="P6639" s="50">
        <v>716.40599999999995</v>
      </c>
      <c r="Q6639" s="50">
        <v>733.41700000000003</v>
      </c>
      <c r="R6639" s="50">
        <v>749.07</v>
      </c>
      <c r="S6639" s="50">
        <v>734.54200000000003</v>
      </c>
      <c r="T6639" s="50">
        <v>695.077</v>
      </c>
      <c r="U6639" s="50">
        <v>670.63699999999994</v>
      </c>
      <c r="V6639" s="50">
        <v>589.91800000000001</v>
      </c>
      <c r="W6639" s="50" t="s">
        <v>311</v>
      </c>
      <c r="X6639" s="50">
        <v>522.06899999999996</v>
      </c>
      <c r="Y6639" s="50">
        <v>543.505</v>
      </c>
      <c r="Z6639" s="50">
        <v>321.68299999999999</v>
      </c>
      <c r="AA6639" s="50">
        <v>111.277</v>
      </c>
      <c r="AB6639" s="50">
        <v>19.373999999999999</v>
      </c>
      <c r="AC6639" s="50" t="str">
        <f t="shared" si="421"/>
        <v>Sweden-2080</v>
      </c>
      <c r="AD6639" s="51">
        <f t="shared" si="422"/>
        <v>7271.0140000000001</v>
      </c>
      <c r="AE6639" s="15">
        <f t="shared" si="423"/>
        <v>0.76071122954790071</v>
      </c>
      <c r="AF6639">
        <f t="shared" si="424"/>
        <v>0.37235319794490412</v>
      </c>
    </row>
    <row r="6640" spans="1:32" x14ac:dyDescent="0.25">
      <c r="A6640" s="59">
        <v>6623</v>
      </c>
      <c r="B6640" s="60" t="s">
        <v>309</v>
      </c>
      <c r="C6640" s="61" t="s">
        <v>489</v>
      </c>
      <c r="D6640" s="62"/>
      <c r="E6640" s="62">
        <v>760</v>
      </c>
      <c r="F6640" s="62">
        <v>2080</v>
      </c>
      <c r="G6640" s="50">
        <v>2023.57</v>
      </c>
      <c r="H6640" s="50">
        <v>2093.1619999999998</v>
      </c>
      <c r="I6640" s="50">
        <v>2154.0479999999998</v>
      </c>
      <c r="J6640" s="50">
        <v>2195.8449999999998</v>
      </c>
      <c r="K6640" s="50">
        <v>2226.13</v>
      </c>
      <c r="L6640" s="50">
        <v>2270.7730000000001</v>
      </c>
      <c r="M6640" s="50">
        <v>2350.6179999999999</v>
      </c>
      <c r="N6640" s="50">
        <v>2450.6990000000001</v>
      </c>
      <c r="O6640" s="50">
        <v>2522.462</v>
      </c>
      <c r="P6640" s="50">
        <v>2505.3939999999998</v>
      </c>
      <c r="Q6640" s="50">
        <v>2441.1480000000001</v>
      </c>
      <c r="R6640" s="50">
        <v>2374.5010000000002</v>
      </c>
      <c r="S6640" s="50">
        <v>2314.27</v>
      </c>
      <c r="T6640" s="50">
        <v>2342.08</v>
      </c>
      <c r="U6640" s="50">
        <v>2195.2660000000001</v>
      </c>
      <c r="V6640" s="50">
        <v>1831.4939999999999</v>
      </c>
      <c r="W6640" s="50" t="s">
        <v>311</v>
      </c>
      <c r="X6640" s="50">
        <v>1307.008</v>
      </c>
      <c r="Y6640" s="50">
        <v>716.69</v>
      </c>
      <c r="Z6640" s="50">
        <v>364.20400000000001</v>
      </c>
      <c r="AA6640" s="50">
        <v>125.27800000000001</v>
      </c>
      <c r="AB6640" s="50">
        <v>22.867999999999999</v>
      </c>
      <c r="AC6640" s="50" t="str">
        <f t="shared" si="421"/>
        <v>Syrian Arab Republic-2080</v>
      </c>
      <c r="AD6640" s="51">
        <f t="shared" si="422"/>
        <v>23651.84</v>
      </c>
      <c r="AE6640" s="15">
        <f t="shared" si="423"/>
        <v>0.64162737444528639</v>
      </c>
      <c r="AF6640">
        <f t="shared" si="424"/>
        <v>0.29759720238401577</v>
      </c>
    </row>
    <row r="6641" spans="1:32" x14ac:dyDescent="0.25">
      <c r="A6641" s="59">
        <v>6624</v>
      </c>
      <c r="B6641" s="60" t="s">
        <v>309</v>
      </c>
      <c r="C6641" s="61" t="s">
        <v>157</v>
      </c>
      <c r="D6641" s="62"/>
      <c r="E6641" s="62">
        <v>764</v>
      </c>
      <c r="F6641" s="62">
        <v>2080</v>
      </c>
      <c r="G6641" s="50">
        <v>2300.9369999999999</v>
      </c>
      <c r="H6641" s="50">
        <v>2376.2620000000002</v>
      </c>
      <c r="I6641" s="50">
        <v>2440.5830000000001</v>
      </c>
      <c r="J6641" s="50">
        <v>2491.5509999999999</v>
      </c>
      <c r="K6641" s="50">
        <v>2537.2179999999998</v>
      </c>
      <c r="L6641" s="50">
        <v>2611.6010000000001</v>
      </c>
      <c r="M6641" s="50">
        <v>2722.9560000000001</v>
      </c>
      <c r="N6641" s="50">
        <v>2848.1570000000002</v>
      </c>
      <c r="O6641" s="50">
        <v>2964.7779999999998</v>
      </c>
      <c r="P6641" s="50">
        <v>3062.6060000000002</v>
      </c>
      <c r="Q6641" s="50">
        <v>3095.8029999999999</v>
      </c>
      <c r="R6641" s="50">
        <v>3096.0309999999999</v>
      </c>
      <c r="S6641" s="50">
        <v>3219.4180000000001</v>
      </c>
      <c r="T6641" s="50">
        <v>3485.0810000000001</v>
      </c>
      <c r="U6641" s="50">
        <v>3516.451</v>
      </c>
      <c r="V6641" s="50">
        <v>3394.3510000000001</v>
      </c>
      <c r="W6641" s="50" t="s">
        <v>311</v>
      </c>
      <c r="X6641" s="50">
        <v>3146.3409999999999</v>
      </c>
      <c r="Y6641" s="50">
        <v>2353.7570000000001</v>
      </c>
      <c r="Z6641" s="50">
        <v>1333.37</v>
      </c>
      <c r="AA6641" s="50">
        <v>641.09199999999998</v>
      </c>
      <c r="AB6641" s="50">
        <v>235.65799999999999</v>
      </c>
      <c r="AC6641" s="50" t="str">
        <f t="shared" si="421"/>
        <v>Thailand-2080</v>
      </c>
      <c r="AD6641" s="51">
        <f t="shared" si="422"/>
        <v>28650.119000000002</v>
      </c>
      <c r="AE6641" s="15">
        <f t="shared" si="423"/>
        <v>0.88041110754199658</v>
      </c>
      <c r="AF6641">
        <f t="shared" si="424"/>
        <v>0.50621089003797004</v>
      </c>
    </row>
    <row r="6642" spans="1:32" x14ac:dyDescent="0.25">
      <c r="A6642" s="59">
        <v>6625</v>
      </c>
      <c r="B6642" s="60" t="s">
        <v>309</v>
      </c>
      <c r="C6642" s="61" t="s">
        <v>392</v>
      </c>
      <c r="D6642" s="62"/>
      <c r="E6642" s="62">
        <v>626</v>
      </c>
      <c r="F6642" s="62">
        <v>2080</v>
      </c>
      <c r="G6642" s="50">
        <v>266.20299999999997</v>
      </c>
      <c r="H6642" s="50">
        <v>269.471</v>
      </c>
      <c r="I6642" s="50">
        <v>273.322</v>
      </c>
      <c r="J6642" s="50">
        <v>273.48899999999998</v>
      </c>
      <c r="K6642" s="50">
        <v>267.06200000000001</v>
      </c>
      <c r="L6642" s="50">
        <v>256.93</v>
      </c>
      <c r="M6642" s="50">
        <v>245.61600000000001</v>
      </c>
      <c r="N6642" s="50">
        <v>235.44</v>
      </c>
      <c r="O6642" s="50">
        <v>224.648</v>
      </c>
      <c r="P6642" s="50">
        <v>212.14400000000001</v>
      </c>
      <c r="Q6642" s="50">
        <v>195.66900000000001</v>
      </c>
      <c r="R6642" s="50">
        <v>174.30500000000001</v>
      </c>
      <c r="S6642" s="50">
        <v>150.93899999999999</v>
      </c>
      <c r="T6642" s="50">
        <v>131.20500000000001</v>
      </c>
      <c r="U6642" s="50">
        <v>103.982</v>
      </c>
      <c r="V6642" s="50">
        <v>72.552999999999997</v>
      </c>
      <c r="W6642" s="50" t="s">
        <v>311</v>
      </c>
      <c r="X6642" s="50">
        <v>53.219000000000001</v>
      </c>
      <c r="Y6642" s="50">
        <v>20.734999999999999</v>
      </c>
      <c r="Z6642" s="50">
        <v>6.8319999999999999</v>
      </c>
      <c r="AA6642" s="50">
        <v>1.7390000000000001</v>
      </c>
      <c r="AB6642" s="50">
        <v>0.16500000000000001</v>
      </c>
      <c r="AC6642" s="50" t="str">
        <f t="shared" si="421"/>
        <v>Timor-Leste-2080</v>
      </c>
      <c r="AD6642" s="51">
        <f t="shared" si="422"/>
        <v>2236.2419999999997</v>
      </c>
      <c r="AE6642" s="15">
        <f t="shared" si="423"/>
        <v>0.53635787182245931</v>
      </c>
      <c r="AF6642">
        <f t="shared" si="424"/>
        <v>0.12821001182830377</v>
      </c>
    </row>
    <row r="6643" spans="1:32" x14ac:dyDescent="0.25">
      <c r="A6643" s="59">
        <v>6626</v>
      </c>
      <c r="B6643" s="60" t="s">
        <v>309</v>
      </c>
      <c r="C6643" s="61" t="s">
        <v>490</v>
      </c>
      <c r="D6643" s="62"/>
      <c r="E6643" s="62">
        <v>768</v>
      </c>
      <c r="F6643" s="62">
        <v>2080</v>
      </c>
      <c r="G6643" s="50">
        <v>1917.722</v>
      </c>
      <c r="H6643" s="50">
        <v>1893.6849999999999</v>
      </c>
      <c r="I6643" s="50">
        <v>1868.3889999999999</v>
      </c>
      <c r="J6643" s="50">
        <v>1829.058</v>
      </c>
      <c r="K6643" s="50">
        <v>1770.095</v>
      </c>
      <c r="L6643" s="50">
        <v>1704.018</v>
      </c>
      <c r="M6643" s="50">
        <v>1628.819</v>
      </c>
      <c r="N6643" s="50">
        <v>1550.2639999999999</v>
      </c>
      <c r="O6643" s="50">
        <v>1456.5419999999999</v>
      </c>
      <c r="P6643" s="50">
        <v>1344.8810000000001</v>
      </c>
      <c r="Q6643" s="50">
        <v>1214.325</v>
      </c>
      <c r="R6643" s="50">
        <v>1071.373</v>
      </c>
      <c r="S6643" s="50">
        <v>925.97299999999996</v>
      </c>
      <c r="T6643" s="50">
        <v>766.2</v>
      </c>
      <c r="U6643" s="50">
        <v>575.33000000000004</v>
      </c>
      <c r="V6643" s="50">
        <v>356.096</v>
      </c>
      <c r="W6643" s="50" t="s">
        <v>311</v>
      </c>
      <c r="X6643" s="50">
        <v>168.654</v>
      </c>
      <c r="Y6643" s="50">
        <v>58.179000000000002</v>
      </c>
      <c r="Z6643" s="50">
        <v>12.516</v>
      </c>
      <c r="AA6643" s="50">
        <v>1.349</v>
      </c>
      <c r="AB6643" s="50">
        <v>3.7999999999999999E-2</v>
      </c>
      <c r="AC6643" s="50" t="str">
        <f t="shared" si="421"/>
        <v>Togo-2080</v>
      </c>
      <c r="AD6643" s="51">
        <f t="shared" si="422"/>
        <v>14495.347999999998</v>
      </c>
      <c r="AE6643" s="15">
        <f t="shared" si="423"/>
        <v>0.5255588206643953</v>
      </c>
      <c r="AF6643">
        <f t="shared" si="424"/>
        <v>9.6076736800490753E-2</v>
      </c>
    </row>
    <row r="6644" spans="1:32" x14ac:dyDescent="0.25">
      <c r="A6644" s="59">
        <v>6627</v>
      </c>
      <c r="B6644" s="60" t="s">
        <v>309</v>
      </c>
      <c r="C6644" s="61" t="s">
        <v>393</v>
      </c>
      <c r="D6644" s="62"/>
      <c r="E6644" s="62">
        <v>776</v>
      </c>
      <c r="F6644" s="62">
        <v>2080</v>
      </c>
      <c r="G6644" s="50">
        <v>10.775</v>
      </c>
      <c r="H6644" s="50">
        <v>11.254</v>
      </c>
      <c r="I6644" s="50">
        <v>11.688000000000001</v>
      </c>
      <c r="J6644" s="50">
        <v>11.638</v>
      </c>
      <c r="K6644" s="50">
        <v>10.986000000000001</v>
      </c>
      <c r="L6644" s="50">
        <v>10.204000000000001</v>
      </c>
      <c r="M6644" s="50">
        <v>9.8770000000000007</v>
      </c>
      <c r="N6644" s="50">
        <v>9.9710000000000001</v>
      </c>
      <c r="O6644" s="50">
        <v>10.012</v>
      </c>
      <c r="P6644" s="50">
        <v>9.5820000000000007</v>
      </c>
      <c r="Q6644" s="50">
        <v>8.7100000000000009</v>
      </c>
      <c r="R6644" s="50">
        <v>7.7119999999999997</v>
      </c>
      <c r="S6644" s="50">
        <v>7.085</v>
      </c>
      <c r="T6644" s="50">
        <v>7.1280000000000001</v>
      </c>
      <c r="U6644" s="50">
        <v>6.9029999999999996</v>
      </c>
      <c r="V6644" s="50">
        <v>5.6189999999999998</v>
      </c>
      <c r="W6644" s="50" t="s">
        <v>311</v>
      </c>
      <c r="X6644" s="50">
        <v>3.8340000000000001</v>
      </c>
      <c r="Y6644" s="50">
        <v>2.238</v>
      </c>
      <c r="Z6644" s="50">
        <v>0.83099999999999996</v>
      </c>
      <c r="AA6644" s="50">
        <v>0.371</v>
      </c>
      <c r="AB6644" s="50">
        <v>0.11</v>
      </c>
      <c r="AC6644" s="50" t="str">
        <f t="shared" si="421"/>
        <v>Tonga-2080</v>
      </c>
      <c r="AD6644" s="51">
        <f t="shared" si="422"/>
        <v>95.777000000000015</v>
      </c>
      <c r="AE6644" s="15">
        <f t="shared" si="423"/>
        <v>0.63429633419296905</v>
      </c>
      <c r="AF6644">
        <f t="shared" si="424"/>
        <v>0.20876642933263315</v>
      </c>
    </row>
    <row r="6645" spans="1:32" x14ac:dyDescent="0.25">
      <c r="A6645" s="59">
        <v>6628</v>
      </c>
      <c r="B6645" s="60" t="s">
        <v>309</v>
      </c>
      <c r="C6645" s="61" t="s">
        <v>394</v>
      </c>
      <c r="D6645" s="62"/>
      <c r="E6645" s="62">
        <v>780</v>
      </c>
      <c r="F6645" s="62">
        <v>2080</v>
      </c>
      <c r="G6645" s="50">
        <v>55.34</v>
      </c>
      <c r="H6645" s="50">
        <v>56.658000000000001</v>
      </c>
      <c r="I6645" s="50">
        <v>57.768999999999998</v>
      </c>
      <c r="J6645" s="50">
        <v>58.061</v>
      </c>
      <c r="K6645" s="50">
        <v>58.691000000000003</v>
      </c>
      <c r="L6645" s="50">
        <v>60.865000000000002</v>
      </c>
      <c r="M6645" s="50">
        <v>64.539000000000001</v>
      </c>
      <c r="N6645" s="50">
        <v>67.385000000000005</v>
      </c>
      <c r="O6645" s="50">
        <v>67.795000000000002</v>
      </c>
      <c r="P6645" s="50">
        <v>66.421999999999997</v>
      </c>
      <c r="Q6645" s="50">
        <v>66.015000000000001</v>
      </c>
      <c r="R6645" s="50">
        <v>68.510000000000005</v>
      </c>
      <c r="S6645" s="50">
        <v>72.626000000000005</v>
      </c>
      <c r="T6645" s="50">
        <v>74.381</v>
      </c>
      <c r="U6645" s="50">
        <v>65.918000000000006</v>
      </c>
      <c r="V6645" s="50">
        <v>50.164999999999999</v>
      </c>
      <c r="W6645" s="50" t="s">
        <v>311</v>
      </c>
      <c r="X6645" s="50">
        <v>34.494</v>
      </c>
      <c r="Y6645" s="50">
        <v>24.074999999999999</v>
      </c>
      <c r="Z6645" s="50">
        <v>13.955</v>
      </c>
      <c r="AA6645" s="50">
        <v>5</v>
      </c>
      <c r="AB6645" s="50">
        <v>0.84599999999999997</v>
      </c>
      <c r="AC6645" s="50" t="str">
        <f t="shared" si="421"/>
        <v>Trinidad and Tobago-2080</v>
      </c>
      <c r="AD6645" s="51">
        <f t="shared" si="422"/>
        <v>650.90899999999999</v>
      </c>
      <c r="AE6645" s="15">
        <f t="shared" si="423"/>
        <v>0.67382844606542547</v>
      </c>
      <c r="AF6645">
        <f t="shared" si="424"/>
        <v>0.32757629076517408</v>
      </c>
    </row>
    <row r="6646" spans="1:32" x14ac:dyDescent="0.25">
      <c r="A6646" s="59">
        <v>6629</v>
      </c>
      <c r="B6646" s="60" t="s">
        <v>309</v>
      </c>
      <c r="C6646" s="61" t="s">
        <v>491</v>
      </c>
      <c r="D6646" s="62"/>
      <c r="E6646" s="62">
        <v>788</v>
      </c>
      <c r="F6646" s="62">
        <v>2080</v>
      </c>
      <c r="G6646" s="50">
        <v>714.34699999999998</v>
      </c>
      <c r="H6646" s="50">
        <v>714.899</v>
      </c>
      <c r="I6646" s="50">
        <v>711.98199999999997</v>
      </c>
      <c r="J6646" s="50">
        <v>721.23699999999997</v>
      </c>
      <c r="K6646" s="50">
        <v>752.85900000000004</v>
      </c>
      <c r="L6646" s="50">
        <v>797.01099999999997</v>
      </c>
      <c r="M6646" s="50">
        <v>823.89800000000002</v>
      </c>
      <c r="N6646" s="50">
        <v>814.15300000000002</v>
      </c>
      <c r="O6646" s="50">
        <v>780.96600000000001</v>
      </c>
      <c r="P6646" s="50">
        <v>767.34299999999996</v>
      </c>
      <c r="Q6646" s="50">
        <v>805.93200000000002</v>
      </c>
      <c r="R6646" s="50">
        <v>876.70500000000004</v>
      </c>
      <c r="S6646" s="50">
        <v>931.17700000000002</v>
      </c>
      <c r="T6646" s="50">
        <v>926.70100000000002</v>
      </c>
      <c r="U6646" s="50">
        <v>732.17600000000004</v>
      </c>
      <c r="V6646" s="50">
        <v>610.32299999999998</v>
      </c>
      <c r="W6646" s="50" t="s">
        <v>311</v>
      </c>
      <c r="X6646" s="50">
        <v>531.41200000000003</v>
      </c>
      <c r="Y6646" s="50">
        <v>424.899</v>
      </c>
      <c r="Z6646" s="50">
        <v>256.59899999999999</v>
      </c>
      <c r="AA6646" s="50">
        <v>92.727999999999994</v>
      </c>
      <c r="AB6646" s="50">
        <v>18.032</v>
      </c>
      <c r="AC6646" s="50" t="str">
        <f t="shared" si="421"/>
        <v>Tunisia-2080</v>
      </c>
      <c r="AD6646" s="51">
        <f t="shared" si="422"/>
        <v>8071.2809999999999</v>
      </c>
      <c r="AE6646" s="15">
        <f t="shared" si="423"/>
        <v>0.71043221020306457</v>
      </c>
      <c r="AF6646">
        <f t="shared" si="424"/>
        <v>0.35181070587061419</v>
      </c>
    </row>
    <row r="6647" spans="1:32" x14ac:dyDescent="0.25">
      <c r="A6647" s="59">
        <v>6630</v>
      </c>
      <c r="B6647" s="60" t="s">
        <v>309</v>
      </c>
      <c r="C6647" s="61" t="s">
        <v>492</v>
      </c>
      <c r="D6647" s="62"/>
      <c r="E6647" s="62">
        <v>792</v>
      </c>
      <c r="F6647" s="62">
        <v>2080</v>
      </c>
      <c r="G6647" s="50">
        <v>4302.0739999999996</v>
      </c>
      <c r="H6647" s="50">
        <v>4416.8549999999996</v>
      </c>
      <c r="I6647" s="50">
        <v>4520</v>
      </c>
      <c r="J6647" s="50">
        <v>4607.0050000000001</v>
      </c>
      <c r="K6647" s="50">
        <v>4697.4480000000003</v>
      </c>
      <c r="L6647" s="50">
        <v>4837.9799999999996</v>
      </c>
      <c r="M6647" s="50">
        <v>4992.5020000000004</v>
      </c>
      <c r="N6647" s="50">
        <v>5129.3540000000003</v>
      </c>
      <c r="O6647" s="50">
        <v>5240.6149999999998</v>
      </c>
      <c r="P6647" s="50">
        <v>5363.7110000000002</v>
      </c>
      <c r="Q6647" s="50">
        <v>5480.6580000000004</v>
      </c>
      <c r="R6647" s="50">
        <v>5655.0619999999999</v>
      </c>
      <c r="S6647" s="50">
        <v>5807.2860000000001</v>
      </c>
      <c r="T6647" s="50">
        <v>5851.2520000000004</v>
      </c>
      <c r="U6647" s="50">
        <v>5625.8980000000001</v>
      </c>
      <c r="V6647" s="50">
        <v>5280.7539999999999</v>
      </c>
      <c r="W6647" s="50" t="s">
        <v>311</v>
      </c>
      <c r="X6647" s="50">
        <v>4584.893</v>
      </c>
      <c r="Y6647" s="50">
        <v>3276.8539999999998</v>
      </c>
      <c r="Z6647" s="50">
        <v>1915.098</v>
      </c>
      <c r="AA6647" s="50">
        <v>753.98299999999995</v>
      </c>
      <c r="AB6647" s="50">
        <v>161.29900000000001</v>
      </c>
      <c r="AC6647" s="50" t="str">
        <f t="shared" si="421"/>
        <v>Turkey-2080</v>
      </c>
      <c r="AD6647" s="51">
        <f t="shared" si="422"/>
        <v>51811.621000000006</v>
      </c>
      <c r="AE6647" s="15">
        <f t="shared" si="423"/>
        <v>0.78532497564590764</v>
      </c>
      <c r="AF6647">
        <f t="shared" si="424"/>
        <v>0.42197999863183328</v>
      </c>
    </row>
    <row r="6648" spans="1:32" x14ac:dyDescent="0.25">
      <c r="A6648" s="59">
        <v>6631</v>
      </c>
      <c r="B6648" s="60" t="s">
        <v>309</v>
      </c>
      <c r="C6648" s="61" t="s">
        <v>493</v>
      </c>
      <c r="D6648" s="62">
        <v>19</v>
      </c>
      <c r="E6648" s="62">
        <v>804</v>
      </c>
      <c r="F6648" s="62">
        <v>2080</v>
      </c>
      <c r="G6648" s="50">
        <v>1568.15</v>
      </c>
      <c r="H6648" s="50">
        <v>1573.6010000000001</v>
      </c>
      <c r="I6648" s="50">
        <v>1563.3030000000001</v>
      </c>
      <c r="J6648" s="50">
        <v>1579.0709999999999</v>
      </c>
      <c r="K6648" s="50">
        <v>1644.951</v>
      </c>
      <c r="L6648" s="50">
        <v>1745.268</v>
      </c>
      <c r="M6648" s="50">
        <v>1826.6379999999999</v>
      </c>
      <c r="N6648" s="50">
        <v>1827.8679999999999</v>
      </c>
      <c r="O6648" s="50">
        <v>1753.9079999999999</v>
      </c>
      <c r="P6648" s="50">
        <v>1705.4359999999999</v>
      </c>
      <c r="Q6648" s="50">
        <v>1773.0309999999999</v>
      </c>
      <c r="R6648" s="50">
        <v>1910.9010000000001</v>
      </c>
      <c r="S6648" s="50">
        <v>2008.114</v>
      </c>
      <c r="T6648" s="50">
        <v>1990.5429999999999</v>
      </c>
      <c r="U6648" s="50">
        <v>1779.4770000000001</v>
      </c>
      <c r="V6648" s="50">
        <v>1251.701</v>
      </c>
      <c r="W6648" s="50" t="s">
        <v>311</v>
      </c>
      <c r="X6648" s="50">
        <v>1062.864</v>
      </c>
      <c r="Y6648" s="50">
        <v>903.57600000000002</v>
      </c>
      <c r="Z6648" s="50">
        <v>589.875</v>
      </c>
      <c r="AA6648" s="50">
        <v>196.02699999999999</v>
      </c>
      <c r="AB6648" s="50">
        <v>33.637</v>
      </c>
      <c r="AC6648" s="50" t="str">
        <f t="shared" si="421"/>
        <v>Ukraine-2080</v>
      </c>
      <c r="AD6648" s="51">
        <f t="shared" si="422"/>
        <v>17775.185999999998</v>
      </c>
      <c r="AE6648" s="15">
        <f t="shared" si="423"/>
        <v>0.70394503888735693</v>
      </c>
      <c r="AF6648">
        <f t="shared" si="424"/>
        <v>0.34731390768070086</v>
      </c>
    </row>
    <row r="6649" spans="1:32" x14ac:dyDescent="0.25">
      <c r="A6649" s="59">
        <v>6632</v>
      </c>
      <c r="B6649" s="60" t="s">
        <v>309</v>
      </c>
      <c r="C6649" s="61" t="s">
        <v>494</v>
      </c>
      <c r="D6649" s="62"/>
      <c r="E6649" s="62">
        <v>784</v>
      </c>
      <c r="F6649" s="62">
        <v>2080</v>
      </c>
      <c r="G6649" s="50">
        <v>604.32100000000003</v>
      </c>
      <c r="H6649" s="50">
        <v>601.322</v>
      </c>
      <c r="I6649" s="50">
        <v>593.64700000000005</v>
      </c>
      <c r="J6649" s="50">
        <v>589.476</v>
      </c>
      <c r="K6649" s="50">
        <v>718.07299999999998</v>
      </c>
      <c r="L6649" s="50">
        <v>967.04</v>
      </c>
      <c r="M6649" s="50">
        <v>1126.71</v>
      </c>
      <c r="N6649" s="50">
        <v>1167.5350000000001</v>
      </c>
      <c r="O6649" s="50">
        <v>1129.67</v>
      </c>
      <c r="P6649" s="50">
        <v>1037.942</v>
      </c>
      <c r="Q6649" s="50">
        <v>929.53099999999995</v>
      </c>
      <c r="R6649" s="50">
        <v>839.101</v>
      </c>
      <c r="S6649" s="50">
        <v>802.23500000000001</v>
      </c>
      <c r="T6649" s="50">
        <v>856.79600000000005</v>
      </c>
      <c r="U6649" s="50">
        <v>826.36599999999999</v>
      </c>
      <c r="V6649" s="50">
        <v>698.01700000000005</v>
      </c>
      <c r="W6649" s="50" t="s">
        <v>311</v>
      </c>
      <c r="X6649" s="50">
        <v>551.56500000000005</v>
      </c>
      <c r="Y6649" s="50">
        <v>343.34199999999998</v>
      </c>
      <c r="Z6649" s="50">
        <v>188.56100000000001</v>
      </c>
      <c r="AA6649" s="50">
        <v>70.009</v>
      </c>
      <c r="AB6649" s="50">
        <v>17.321000000000002</v>
      </c>
      <c r="AC6649" s="50" t="str">
        <f t="shared" si="421"/>
        <v>United Arab Emirates-2080</v>
      </c>
      <c r="AD6649" s="51">
        <f t="shared" si="422"/>
        <v>9307.3130000000001</v>
      </c>
      <c r="AE6649" s="15">
        <f t="shared" si="423"/>
        <v>0.57495294291703725</v>
      </c>
      <c r="AF6649">
        <f t="shared" si="424"/>
        <v>0.31980768557226724</v>
      </c>
    </row>
    <row r="6650" spans="1:32" x14ac:dyDescent="0.25">
      <c r="A6650" s="59">
        <v>6633</v>
      </c>
      <c r="B6650" s="60" t="s">
        <v>309</v>
      </c>
      <c r="C6650" s="61" t="s">
        <v>33</v>
      </c>
      <c r="D6650" s="62"/>
      <c r="E6650" s="62">
        <v>826</v>
      </c>
      <c r="F6650" s="62">
        <v>2080</v>
      </c>
      <c r="G6650" s="50">
        <v>4100.0119999999997</v>
      </c>
      <c r="H6650" s="50">
        <v>4096.0649999999996</v>
      </c>
      <c r="I6650" s="50">
        <v>4072.4340000000002</v>
      </c>
      <c r="J6650" s="50">
        <v>4120.6660000000002</v>
      </c>
      <c r="K6650" s="50">
        <v>4269.1490000000003</v>
      </c>
      <c r="L6650" s="50">
        <v>4439.2629999999999</v>
      </c>
      <c r="M6650" s="50">
        <v>4556.7969999999996</v>
      </c>
      <c r="N6650" s="50">
        <v>4580.1440000000002</v>
      </c>
      <c r="O6650" s="50">
        <v>4518.9089999999997</v>
      </c>
      <c r="P6650" s="50">
        <v>4472.7520000000004</v>
      </c>
      <c r="Q6650" s="50">
        <v>4532.3119999999999</v>
      </c>
      <c r="R6650" s="50">
        <v>4643.9160000000002</v>
      </c>
      <c r="S6650" s="50">
        <v>4656.7309999999998</v>
      </c>
      <c r="T6650" s="50">
        <v>4565.58</v>
      </c>
      <c r="U6650" s="50">
        <v>4319.4480000000003</v>
      </c>
      <c r="V6650" s="50">
        <v>3751.19</v>
      </c>
      <c r="W6650" s="50" t="s">
        <v>311</v>
      </c>
      <c r="X6650" s="50">
        <v>3534.7150000000001</v>
      </c>
      <c r="Y6650" s="50">
        <v>3040.6759999999999</v>
      </c>
      <c r="Z6650" s="50">
        <v>2057.7539999999999</v>
      </c>
      <c r="AA6650" s="50">
        <v>850.37699999999995</v>
      </c>
      <c r="AB6650" s="50">
        <v>181.80799999999999</v>
      </c>
      <c r="AC6650" s="50" t="str">
        <f t="shared" si="421"/>
        <v>United Kingdom-2080</v>
      </c>
      <c r="AD6650" s="51">
        <f t="shared" si="422"/>
        <v>44790.638999999996</v>
      </c>
      <c r="AE6650" s="15">
        <f t="shared" si="423"/>
        <v>0.77181437398113473</v>
      </c>
      <c r="AF6650">
        <f t="shared" si="424"/>
        <v>0.390849635860331</v>
      </c>
    </row>
    <row r="6651" spans="1:32" x14ac:dyDescent="0.25">
      <c r="A6651" s="59">
        <v>6634</v>
      </c>
      <c r="B6651" s="60" t="s">
        <v>309</v>
      </c>
      <c r="C6651" s="61" t="s">
        <v>495</v>
      </c>
      <c r="D6651" s="62">
        <v>20</v>
      </c>
      <c r="E6651" s="62">
        <v>834</v>
      </c>
      <c r="F6651" s="62">
        <v>2080</v>
      </c>
      <c r="G6651" s="50">
        <v>22886.537</v>
      </c>
      <c r="H6651" s="50">
        <v>22194.626</v>
      </c>
      <c r="I6651" s="50">
        <v>21429.71</v>
      </c>
      <c r="J6651" s="50">
        <v>20506.757000000001</v>
      </c>
      <c r="K6651" s="50">
        <v>19464.246999999999</v>
      </c>
      <c r="L6651" s="50">
        <v>18304.773000000001</v>
      </c>
      <c r="M6651" s="50">
        <v>17127.718000000001</v>
      </c>
      <c r="N6651" s="50">
        <v>15927.370999999999</v>
      </c>
      <c r="O6651" s="50">
        <v>14627.254999999999</v>
      </c>
      <c r="P6651" s="50">
        <v>13232.036</v>
      </c>
      <c r="Q6651" s="50">
        <v>11746.474</v>
      </c>
      <c r="R6651" s="50">
        <v>10268.374</v>
      </c>
      <c r="S6651" s="50">
        <v>8862.2150000000001</v>
      </c>
      <c r="T6651" s="50">
        <v>7457.2160000000003</v>
      </c>
      <c r="U6651" s="50">
        <v>5813.9610000000002</v>
      </c>
      <c r="V6651" s="50">
        <v>4161.0249999999996</v>
      </c>
      <c r="W6651" s="50" t="s">
        <v>311</v>
      </c>
      <c r="X6651" s="50">
        <v>2574.5650000000001</v>
      </c>
      <c r="Y6651" s="50">
        <v>1360.5440000000001</v>
      </c>
      <c r="Z6651" s="50">
        <v>527.54</v>
      </c>
      <c r="AA6651" s="50">
        <v>132.738</v>
      </c>
      <c r="AB6651" s="50">
        <v>18.817</v>
      </c>
      <c r="AC6651" s="50" t="str">
        <f t="shared" si="421"/>
        <v>United Republic of Tanzania-2080</v>
      </c>
      <c r="AD6651" s="51">
        <f t="shared" si="422"/>
        <v>150067.22</v>
      </c>
      <c r="AE6651" s="15">
        <f t="shared" si="423"/>
        <v>0.59011740871857266</v>
      </c>
      <c r="AF6651">
        <f t="shared" si="424"/>
        <v>0.10179425672567909</v>
      </c>
    </row>
    <row r="6652" spans="1:32" x14ac:dyDescent="0.25">
      <c r="A6652" s="59">
        <v>6635</v>
      </c>
      <c r="B6652" s="60" t="s">
        <v>309</v>
      </c>
      <c r="C6652" s="61" t="s">
        <v>344</v>
      </c>
      <c r="D6652" s="62"/>
      <c r="E6652" s="62">
        <v>840</v>
      </c>
      <c r="F6652" s="62">
        <v>2080</v>
      </c>
      <c r="G6652" s="50">
        <v>23602.682000000001</v>
      </c>
      <c r="H6652" s="50">
        <v>23562.887999999999</v>
      </c>
      <c r="I6652" s="50">
        <v>23625.508999999998</v>
      </c>
      <c r="J6652" s="50">
        <v>24008.617999999999</v>
      </c>
      <c r="K6652" s="50">
        <v>24578.969000000001</v>
      </c>
      <c r="L6652" s="50">
        <v>24900.723000000002</v>
      </c>
      <c r="M6652" s="50">
        <v>24958.144</v>
      </c>
      <c r="N6652" s="50">
        <v>25051.565999999999</v>
      </c>
      <c r="O6652" s="50">
        <v>25243.425999999999</v>
      </c>
      <c r="P6652" s="50">
        <v>25412.017</v>
      </c>
      <c r="Q6652" s="50">
        <v>25373.49</v>
      </c>
      <c r="R6652" s="50">
        <v>24872.665000000001</v>
      </c>
      <c r="S6652" s="50">
        <v>23732.857</v>
      </c>
      <c r="T6652" s="50">
        <v>22341.608</v>
      </c>
      <c r="U6652" s="50">
        <v>22323.464</v>
      </c>
      <c r="V6652" s="50">
        <v>20675.954000000002</v>
      </c>
      <c r="W6652" s="50" t="s">
        <v>311</v>
      </c>
      <c r="X6652" s="50">
        <v>18526.162</v>
      </c>
      <c r="Y6652" s="50">
        <v>15366.896000000001</v>
      </c>
      <c r="Z6652" s="50">
        <v>9075.1990000000005</v>
      </c>
      <c r="AA6652" s="50">
        <v>3184.7440000000001</v>
      </c>
      <c r="AB6652" s="50">
        <v>546.86400000000003</v>
      </c>
      <c r="AC6652" s="50" t="str">
        <f t="shared" si="421"/>
        <v>United States of America-2080</v>
      </c>
      <c r="AD6652" s="51">
        <f t="shared" si="422"/>
        <v>248132.47499999998</v>
      </c>
      <c r="AE6652" s="15">
        <f t="shared" si="423"/>
        <v>0.73683208939095957</v>
      </c>
      <c r="AF6652">
        <f t="shared" si="424"/>
        <v>0.35130955238257505</v>
      </c>
    </row>
    <row r="6653" spans="1:32" x14ac:dyDescent="0.25">
      <c r="A6653" s="59">
        <v>6636</v>
      </c>
      <c r="B6653" s="60" t="s">
        <v>309</v>
      </c>
      <c r="C6653" s="61" t="s">
        <v>395</v>
      </c>
      <c r="D6653" s="62"/>
      <c r="E6653" s="62">
        <v>850</v>
      </c>
      <c r="F6653" s="62">
        <v>2080</v>
      </c>
      <c r="G6653" s="50">
        <v>2.8460000000000001</v>
      </c>
      <c r="H6653" s="50">
        <v>3.0430000000000001</v>
      </c>
      <c r="I6653" s="50">
        <v>3.2589999999999999</v>
      </c>
      <c r="J6653" s="50">
        <v>3.331</v>
      </c>
      <c r="K6653" s="50">
        <v>3.2480000000000002</v>
      </c>
      <c r="L6653" s="50">
        <v>3.1859999999999999</v>
      </c>
      <c r="M6653" s="50">
        <v>3.23</v>
      </c>
      <c r="N6653" s="50">
        <v>3.4049999999999998</v>
      </c>
      <c r="O6653" s="50">
        <v>3.6080000000000001</v>
      </c>
      <c r="P6653" s="50">
        <v>3.7930000000000001</v>
      </c>
      <c r="Q6653" s="50">
        <v>3.8919999999999999</v>
      </c>
      <c r="R6653" s="50">
        <v>4.0170000000000003</v>
      </c>
      <c r="S6653" s="50">
        <v>4.3079999999999998</v>
      </c>
      <c r="T6653" s="50">
        <v>4.7119999999999997</v>
      </c>
      <c r="U6653" s="50">
        <v>4.8879999999999999</v>
      </c>
      <c r="V6653" s="50">
        <v>4.2949999999999999</v>
      </c>
      <c r="W6653" s="50" t="s">
        <v>311</v>
      </c>
      <c r="X6653" s="50">
        <v>3.859</v>
      </c>
      <c r="Y6653" s="50">
        <v>3.1080000000000001</v>
      </c>
      <c r="Z6653" s="50">
        <v>1.5429999999999999</v>
      </c>
      <c r="AA6653" s="50">
        <v>0.83899999999999997</v>
      </c>
      <c r="AB6653" s="50">
        <v>0.33800000000000002</v>
      </c>
      <c r="AC6653" s="50" t="str">
        <f t="shared" si="421"/>
        <v>United States Virgin Islands-2080</v>
      </c>
      <c r="AD6653" s="51">
        <f t="shared" si="422"/>
        <v>36.018000000000001</v>
      </c>
      <c r="AE6653" s="15">
        <f t="shared" si="423"/>
        <v>0.9087123105114111</v>
      </c>
      <c r="AF6653">
        <f t="shared" si="424"/>
        <v>0.52211840765177331</v>
      </c>
    </row>
    <row r="6654" spans="1:32" x14ac:dyDescent="0.25">
      <c r="A6654" s="59">
        <v>6637</v>
      </c>
      <c r="B6654" s="60" t="s">
        <v>309</v>
      </c>
      <c r="C6654" s="61" t="s">
        <v>496</v>
      </c>
      <c r="D6654" s="62"/>
      <c r="E6654" s="62">
        <v>858</v>
      </c>
      <c r="F6654" s="62">
        <v>2080</v>
      </c>
      <c r="G6654" s="50">
        <v>166.77099999999999</v>
      </c>
      <c r="H6654" s="50">
        <v>170.37200000000001</v>
      </c>
      <c r="I6654" s="50">
        <v>174.68199999999999</v>
      </c>
      <c r="J6654" s="50">
        <v>179.255</v>
      </c>
      <c r="K6654" s="50">
        <v>183.11099999999999</v>
      </c>
      <c r="L6654" s="50">
        <v>186.196</v>
      </c>
      <c r="M6654" s="50">
        <v>189.41399999999999</v>
      </c>
      <c r="N6654" s="50">
        <v>192.90299999999999</v>
      </c>
      <c r="O6654" s="50">
        <v>197.517</v>
      </c>
      <c r="P6654" s="50">
        <v>203.14699999999999</v>
      </c>
      <c r="Q6654" s="50">
        <v>208.22499999999999</v>
      </c>
      <c r="R6654" s="50">
        <v>210.70099999999999</v>
      </c>
      <c r="S6654" s="50">
        <v>210.05199999999999</v>
      </c>
      <c r="T6654" s="50">
        <v>206.27199999999999</v>
      </c>
      <c r="U6654" s="50">
        <v>199.12799999999999</v>
      </c>
      <c r="V6654" s="50">
        <v>185.495</v>
      </c>
      <c r="W6654" s="50" t="s">
        <v>311</v>
      </c>
      <c r="X6654" s="50">
        <v>163.767</v>
      </c>
      <c r="Y6654" s="50">
        <v>126.321</v>
      </c>
      <c r="Z6654" s="50">
        <v>73.757000000000005</v>
      </c>
      <c r="AA6654" s="50">
        <v>32.154000000000003</v>
      </c>
      <c r="AB6654" s="50">
        <v>10.675000000000001</v>
      </c>
      <c r="AC6654" s="50" t="str">
        <f t="shared" si="421"/>
        <v>Uruguay-2080</v>
      </c>
      <c r="AD6654" s="51">
        <f t="shared" si="422"/>
        <v>1960.5209999999997</v>
      </c>
      <c r="AE6654" s="15">
        <f t="shared" si="423"/>
        <v>0.7698943291094561</v>
      </c>
      <c r="AF6654">
        <f t="shared" si="424"/>
        <v>0.40349085443542287</v>
      </c>
    </row>
    <row r="6655" spans="1:32" x14ac:dyDescent="0.25">
      <c r="A6655" s="59">
        <v>6638</v>
      </c>
      <c r="B6655" s="60" t="s">
        <v>309</v>
      </c>
      <c r="C6655" s="61" t="s">
        <v>396</v>
      </c>
      <c r="D6655" s="62"/>
      <c r="E6655" s="62">
        <v>548</v>
      </c>
      <c r="F6655" s="62">
        <v>2080</v>
      </c>
      <c r="G6655" s="50">
        <v>42.344000000000001</v>
      </c>
      <c r="H6655" s="50">
        <v>42.569000000000003</v>
      </c>
      <c r="I6655" s="50">
        <v>42.762999999999998</v>
      </c>
      <c r="J6655" s="50">
        <v>41.759</v>
      </c>
      <c r="K6655" s="50">
        <v>41.960999999999999</v>
      </c>
      <c r="L6655" s="50">
        <v>41.719000000000001</v>
      </c>
      <c r="M6655" s="50">
        <v>41.316000000000003</v>
      </c>
      <c r="N6655" s="50">
        <v>40.661999999999999</v>
      </c>
      <c r="O6655" s="50">
        <v>39.337000000000003</v>
      </c>
      <c r="P6655" s="50">
        <v>38.168999999999997</v>
      </c>
      <c r="Q6655" s="50">
        <v>36.222000000000001</v>
      </c>
      <c r="R6655" s="50">
        <v>34.558999999999997</v>
      </c>
      <c r="S6655" s="50">
        <v>32.195</v>
      </c>
      <c r="T6655" s="50">
        <v>29.42</v>
      </c>
      <c r="U6655" s="50">
        <v>26.59</v>
      </c>
      <c r="V6655" s="50">
        <v>19.640999999999998</v>
      </c>
      <c r="W6655" s="50" t="s">
        <v>311</v>
      </c>
      <c r="X6655" s="50">
        <v>14.618</v>
      </c>
      <c r="Y6655" s="50">
        <v>8.1020000000000003</v>
      </c>
      <c r="Z6655" s="50">
        <v>3.8759999999999999</v>
      </c>
      <c r="AA6655" s="50">
        <v>1.0169999999999999</v>
      </c>
      <c r="AB6655" s="50">
        <v>0.151</v>
      </c>
      <c r="AC6655" s="50" t="str">
        <f t="shared" si="421"/>
        <v>Vanuatu-2080</v>
      </c>
      <c r="AD6655" s="51">
        <f t="shared" si="422"/>
        <v>387.89899999999994</v>
      </c>
      <c r="AE6655" s="15">
        <f t="shared" si="423"/>
        <v>0.59575044019190571</v>
      </c>
      <c r="AF6655">
        <f t="shared" si="424"/>
        <v>0.20058187460602239</v>
      </c>
    </row>
    <row r="6656" spans="1:32" x14ac:dyDescent="0.25">
      <c r="A6656" s="59">
        <v>6639</v>
      </c>
      <c r="B6656" s="60" t="s">
        <v>309</v>
      </c>
      <c r="C6656" s="61" t="s">
        <v>497</v>
      </c>
      <c r="D6656" s="62"/>
      <c r="E6656" s="62">
        <v>862</v>
      </c>
      <c r="F6656" s="62">
        <v>2080</v>
      </c>
      <c r="G6656" s="50">
        <v>2180.4369999999999</v>
      </c>
      <c r="H6656" s="50">
        <v>2235.4639999999999</v>
      </c>
      <c r="I6656" s="50">
        <v>2291.1999999999998</v>
      </c>
      <c r="J6656" s="50">
        <v>2347.0929999999998</v>
      </c>
      <c r="K6656" s="50">
        <v>2403.2350000000001</v>
      </c>
      <c r="L6656" s="50">
        <v>2462.41</v>
      </c>
      <c r="M6656" s="50">
        <v>2521.4789999999998</v>
      </c>
      <c r="N6656" s="50">
        <v>2580.904</v>
      </c>
      <c r="O6656" s="50">
        <v>2628.884</v>
      </c>
      <c r="P6656" s="50">
        <v>2670.672</v>
      </c>
      <c r="Q6656" s="50">
        <v>2701.0070000000001</v>
      </c>
      <c r="R6656" s="50">
        <v>2703.6410000000001</v>
      </c>
      <c r="S6656" s="50">
        <v>2671.4009999999998</v>
      </c>
      <c r="T6656" s="50">
        <v>2569.5770000000002</v>
      </c>
      <c r="U6656" s="50">
        <v>2360.15</v>
      </c>
      <c r="V6656" s="50">
        <v>2041.134</v>
      </c>
      <c r="W6656" s="50" t="s">
        <v>311</v>
      </c>
      <c r="X6656" s="50">
        <v>1631.663</v>
      </c>
      <c r="Y6656" s="50">
        <v>1170.6610000000001</v>
      </c>
      <c r="Z6656" s="50">
        <v>695.69100000000003</v>
      </c>
      <c r="AA6656" s="50">
        <v>298.65699999999998</v>
      </c>
      <c r="AB6656" s="50">
        <v>97.457999999999998</v>
      </c>
      <c r="AC6656" s="50" t="str">
        <f t="shared" si="421"/>
        <v>Venezuela (Bolivarian Republic of)-2080</v>
      </c>
      <c r="AD6656" s="51">
        <f t="shared" si="422"/>
        <v>25690.726000000002</v>
      </c>
      <c r="AE6656" s="15">
        <f t="shared" si="423"/>
        <v>0.6839858087311349</v>
      </c>
      <c r="AF6656">
        <f t="shared" si="424"/>
        <v>0.33536172040180356</v>
      </c>
    </row>
    <row r="6657" spans="1:32" x14ac:dyDescent="0.25">
      <c r="A6657" s="59">
        <v>6640</v>
      </c>
      <c r="B6657" s="60" t="s">
        <v>309</v>
      </c>
      <c r="C6657" s="61" t="s">
        <v>498</v>
      </c>
      <c r="D6657" s="62"/>
      <c r="E6657" s="62">
        <v>704</v>
      </c>
      <c r="F6657" s="62">
        <v>2080</v>
      </c>
      <c r="G6657" s="50">
        <v>5813.9650000000001</v>
      </c>
      <c r="H6657" s="50">
        <v>5788.8130000000001</v>
      </c>
      <c r="I6657" s="50">
        <v>5771.95</v>
      </c>
      <c r="J6657" s="50">
        <v>5885.393</v>
      </c>
      <c r="K6657" s="50">
        <v>6111.701</v>
      </c>
      <c r="L6657" s="50">
        <v>6318.9530000000004</v>
      </c>
      <c r="M6657" s="50">
        <v>6387.7749999999996</v>
      </c>
      <c r="N6657" s="50">
        <v>6277.8779999999997</v>
      </c>
      <c r="O6657" s="50">
        <v>6083.8159999999998</v>
      </c>
      <c r="P6657" s="50">
        <v>6084.38</v>
      </c>
      <c r="Q6657" s="50">
        <v>6469.1909999999998</v>
      </c>
      <c r="R6657" s="50">
        <v>6931.27</v>
      </c>
      <c r="S6657" s="50">
        <v>6900.3360000000002</v>
      </c>
      <c r="T6657" s="50">
        <v>6738.5219999999999</v>
      </c>
      <c r="U6657" s="50">
        <v>5950.1310000000003</v>
      </c>
      <c r="V6657" s="50">
        <v>4975.5339999999997</v>
      </c>
      <c r="W6657" s="50" t="s">
        <v>311</v>
      </c>
      <c r="X6657" s="50">
        <v>4518.57</v>
      </c>
      <c r="Y6657" s="50">
        <v>4470.3360000000002</v>
      </c>
      <c r="Z6657" s="50">
        <v>2919.39</v>
      </c>
      <c r="AA6657" s="50">
        <v>1380.934</v>
      </c>
      <c r="AB6657" s="50">
        <v>511.73200000000003</v>
      </c>
      <c r="AC6657" s="50" t="str">
        <f t="shared" si="421"/>
        <v>Viet Nam-2080</v>
      </c>
      <c r="AD6657" s="51">
        <f t="shared" si="422"/>
        <v>63450.693000000007</v>
      </c>
      <c r="AE6657" s="15">
        <f t="shared" si="423"/>
        <v>0.76972960720854544</v>
      </c>
      <c r="AF6657">
        <f t="shared" si="424"/>
        <v>0.38929768148068161</v>
      </c>
    </row>
    <row r="6658" spans="1:32" x14ac:dyDescent="0.25">
      <c r="A6658" s="59">
        <v>6641</v>
      </c>
      <c r="B6658" s="60" t="s">
        <v>309</v>
      </c>
      <c r="C6658" s="61" t="s">
        <v>499</v>
      </c>
      <c r="D6658" s="62"/>
      <c r="E6658" s="62">
        <v>732</v>
      </c>
      <c r="F6658" s="62">
        <v>2080</v>
      </c>
      <c r="G6658" s="50">
        <v>66.989000000000004</v>
      </c>
      <c r="H6658" s="50">
        <v>67.710999999999999</v>
      </c>
      <c r="I6658" s="50">
        <v>68.064999999999998</v>
      </c>
      <c r="J6658" s="50">
        <v>69.325000000000003</v>
      </c>
      <c r="K6658" s="50">
        <v>72.585999999999999</v>
      </c>
      <c r="L6658" s="50">
        <v>76.688999999999993</v>
      </c>
      <c r="M6658" s="50">
        <v>79.863</v>
      </c>
      <c r="N6658" s="50">
        <v>81.253</v>
      </c>
      <c r="O6658" s="50">
        <v>81.125</v>
      </c>
      <c r="P6658" s="50">
        <v>80.971999999999994</v>
      </c>
      <c r="Q6658" s="50">
        <v>80.525000000000006</v>
      </c>
      <c r="R6658" s="50">
        <v>78.930999999999997</v>
      </c>
      <c r="S6658" s="50">
        <v>75.207999999999998</v>
      </c>
      <c r="T6658" s="50">
        <v>69.623999999999995</v>
      </c>
      <c r="U6658" s="50">
        <v>57.393000000000001</v>
      </c>
      <c r="V6658" s="50">
        <v>46</v>
      </c>
      <c r="W6658" s="50" t="s">
        <v>311</v>
      </c>
      <c r="X6658" s="50">
        <v>32.395000000000003</v>
      </c>
      <c r="Y6658" s="50">
        <v>18.803000000000001</v>
      </c>
      <c r="Z6658" s="50">
        <v>7.4560000000000004</v>
      </c>
      <c r="AA6658" s="50">
        <v>1.766</v>
      </c>
      <c r="AB6658" s="50">
        <v>0.23100000000000001</v>
      </c>
      <c r="AC6658" s="50" t="str">
        <f t="shared" si="421"/>
        <v>Western Sahara-2080</v>
      </c>
      <c r="AD6658" s="51">
        <f t="shared" si="422"/>
        <v>776.47699999999998</v>
      </c>
      <c r="AE6658" s="15">
        <f t="shared" si="423"/>
        <v>0.56206816170987683</v>
      </c>
      <c r="AF6658">
        <f t="shared" si="424"/>
        <v>0.2386213009654406</v>
      </c>
    </row>
    <row r="6659" spans="1:32" x14ac:dyDescent="0.25">
      <c r="A6659" s="59">
        <v>6642</v>
      </c>
      <c r="B6659" s="60" t="s">
        <v>309</v>
      </c>
      <c r="C6659" s="61" t="s">
        <v>500</v>
      </c>
      <c r="D6659" s="62"/>
      <c r="E6659" s="62">
        <v>887</v>
      </c>
      <c r="F6659" s="62">
        <v>2080</v>
      </c>
      <c r="G6659" s="50">
        <v>3160.9</v>
      </c>
      <c r="H6659" s="50">
        <v>3267.9380000000001</v>
      </c>
      <c r="I6659" s="50">
        <v>3388.2330000000002</v>
      </c>
      <c r="J6659" s="50">
        <v>3516.9059999999999</v>
      </c>
      <c r="K6659" s="50">
        <v>3647.3119999999999</v>
      </c>
      <c r="L6659" s="50">
        <v>3782.6750000000002</v>
      </c>
      <c r="M6659" s="50">
        <v>3898.9929999999999</v>
      </c>
      <c r="N6659" s="50">
        <v>3955.97</v>
      </c>
      <c r="O6659" s="50">
        <v>3961.4850000000001</v>
      </c>
      <c r="P6659" s="50">
        <v>3910.8710000000001</v>
      </c>
      <c r="Q6659" s="50">
        <v>3796.2139999999999</v>
      </c>
      <c r="R6659" s="50">
        <v>3612.252</v>
      </c>
      <c r="S6659" s="50">
        <v>3313.1779999999999</v>
      </c>
      <c r="T6659" s="50">
        <v>2844.3969999999999</v>
      </c>
      <c r="U6659" s="50">
        <v>2169.9870000000001</v>
      </c>
      <c r="V6659" s="50">
        <v>1478.519</v>
      </c>
      <c r="W6659" s="50" t="s">
        <v>311</v>
      </c>
      <c r="X6659" s="50">
        <v>862.51599999999996</v>
      </c>
      <c r="Y6659" s="50">
        <v>396.48399999999998</v>
      </c>
      <c r="Z6659" s="50">
        <v>104.753</v>
      </c>
      <c r="AA6659" s="50">
        <v>15.367000000000001</v>
      </c>
      <c r="AB6659" s="50">
        <v>1.1579999999999999</v>
      </c>
      <c r="AC6659" s="50" t="str">
        <f t="shared" si="421"/>
        <v>Yemen-2080</v>
      </c>
      <c r="AD6659" s="51">
        <f t="shared" si="422"/>
        <v>37395.856</v>
      </c>
      <c r="AE6659" s="15">
        <f t="shared" si="423"/>
        <v>0.47305380574788825</v>
      </c>
      <c r="AF6659">
        <f t="shared" si="424"/>
        <v>0.16675901072602428</v>
      </c>
    </row>
    <row r="6660" spans="1:32" x14ac:dyDescent="0.25">
      <c r="A6660" s="45">
        <v>6643</v>
      </c>
      <c r="B6660" s="46" t="s">
        <v>309</v>
      </c>
      <c r="C6660" s="47" t="s">
        <v>310</v>
      </c>
      <c r="D6660" s="48"/>
      <c r="E6660" s="48">
        <v>1607</v>
      </c>
      <c r="F6660" s="48">
        <v>2085</v>
      </c>
      <c r="G6660" s="49">
        <v>106189.898</v>
      </c>
      <c r="H6660" s="49">
        <v>106017.481</v>
      </c>
      <c r="I6660" s="49">
        <v>105585.01700000001</v>
      </c>
      <c r="J6660" s="49">
        <v>104461.58</v>
      </c>
      <c r="K6660" s="49">
        <v>102758.43</v>
      </c>
      <c r="L6660" s="49">
        <v>100707.284</v>
      </c>
      <c r="M6660" s="49">
        <v>98431.642999999996</v>
      </c>
      <c r="N6660" s="49">
        <v>95602.356</v>
      </c>
      <c r="O6660" s="49">
        <v>91930.237999999998</v>
      </c>
      <c r="P6660" s="49">
        <v>87191.316000000006</v>
      </c>
      <c r="Q6660" s="49">
        <v>81655.563999999998</v>
      </c>
      <c r="R6660" s="49">
        <v>75595.653999999995</v>
      </c>
      <c r="S6660" s="49">
        <v>68995.225000000006</v>
      </c>
      <c r="T6660" s="49">
        <v>61071.478999999999</v>
      </c>
      <c r="U6660" s="49">
        <v>51120.536</v>
      </c>
      <c r="V6660" s="49">
        <v>38869.951999999997</v>
      </c>
      <c r="W6660" s="49" t="s">
        <v>311</v>
      </c>
      <c r="X6660" s="49">
        <v>25772.457999999999</v>
      </c>
      <c r="Y6660" s="49">
        <v>14548.316000000001</v>
      </c>
      <c r="Z6660" s="49">
        <v>6435.5050000000001</v>
      </c>
      <c r="AA6660" s="49">
        <v>1941.2729999999999</v>
      </c>
      <c r="AB6660" s="49">
        <v>335.38400000000001</v>
      </c>
      <c r="AC6660" s="50" t="str">
        <f t="shared" si="421"/>
        <v>LAND-LOCKED COUNTRIES-2085</v>
      </c>
      <c r="AD6660" s="51">
        <f t="shared" si="422"/>
        <v>907329.28999999992</v>
      </c>
      <c r="AE6660" s="15">
        <f t="shared" si="423"/>
        <v>0.57078207956892923</v>
      </c>
      <c r="AF6660">
        <f t="shared" si="424"/>
        <v>0.16332655383262878</v>
      </c>
    </row>
    <row r="6661" spans="1:32" x14ac:dyDescent="0.25">
      <c r="A6661" s="54">
        <v>6644</v>
      </c>
      <c r="B6661" s="55" t="s">
        <v>309</v>
      </c>
      <c r="C6661" s="56" t="s">
        <v>312</v>
      </c>
      <c r="D6661" s="57"/>
      <c r="E6661" s="57">
        <v>1636</v>
      </c>
      <c r="F6661" s="57">
        <v>2085</v>
      </c>
      <c r="G6661" s="58">
        <v>103591.925</v>
      </c>
      <c r="H6661" s="58">
        <v>103390.88800000001</v>
      </c>
      <c r="I6661" s="58">
        <v>102951.962</v>
      </c>
      <c r="J6661" s="58">
        <v>101800.38099999999</v>
      </c>
      <c r="K6661" s="58">
        <v>100011.359</v>
      </c>
      <c r="L6661" s="58">
        <v>97836.504000000001</v>
      </c>
      <c r="M6661" s="58">
        <v>95444.315000000002</v>
      </c>
      <c r="N6661" s="58">
        <v>92546.584000000003</v>
      </c>
      <c r="O6661" s="58">
        <v>88869.709000000003</v>
      </c>
      <c r="P6661" s="58">
        <v>84164.41</v>
      </c>
      <c r="Q6661" s="58">
        <v>78620.403999999995</v>
      </c>
      <c r="R6661" s="58">
        <v>72459.544999999998</v>
      </c>
      <c r="S6661" s="58">
        <v>65750.577000000005</v>
      </c>
      <c r="T6661" s="58">
        <v>57812.845000000001</v>
      </c>
      <c r="U6661" s="58">
        <v>47994.686999999998</v>
      </c>
      <c r="V6661" s="58">
        <v>35996.470999999998</v>
      </c>
      <c r="W6661" s="58" t="s">
        <v>311</v>
      </c>
      <c r="X6661" s="58">
        <v>23352.837</v>
      </c>
      <c r="Y6661" s="58">
        <v>12615.438</v>
      </c>
      <c r="Z6661" s="58">
        <v>5060.076</v>
      </c>
      <c r="AA6661" s="58">
        <v>1361.5530000000001</v>
      </c>
      <c r="AB6661" s="58">
        <v>211.70599999999999</v>
      </c>
      <c r="AC6661" s="50" t="str">
        <f t="shared" si="421"/>
        <v>Land-locked Developing Countries (LLDC)-2085</v>
      </c>
      <c r="AD6661" s="51">
        <f t="shared" si="422"/>
        <v>877503.78800000018</v>
      </c>
      <c r="AE6661" s="15">
        <f t="shared" si="423"/>
        <v>0.56334843764799791</v>
      </c>
      <c r="AF6661">
        <f t="shared" si="424"/>
        <v>0.15529697177267773</v>
      </c>
    </row>
    <row r="6662" spans="1:32" x14ac:dyDescent="0.25">
      <c r="A6662" s="59">
        <v>6645</v>
      </c>
      <c r="B6662" s="60" t="s">
        <v>309</v>
      </c>
      <c r="C6662" s="61" t="s">
        <v>313</v>
      </c>
      <c r="D6662" s="62"/>
      <c r="E6662" s="62">
        <v>4</v>
      </c>
      <c r="F6662" s="62">
        <v>2085</v>
      </c>
      <c r="G6662" s="50">
        <v>4030.1419999999998</v>
      </c>
      <c r="H6662" s="50">
        <v>4172.9319999999998</v>
      </c>
      <c r="I6662" s="50">
        <v>4333.049</v>
      </c>
      <c r="J6662" s="50">
        <v>4464.5349999999999</v>
      </c>
      <c r="K6662" s="50">
        <v>4557.7340000000004</v>
      </c>
      <c r="L6662" s="50">
        <v>4664.9189999999999</v>
      </c>
      <c r="M6662" s="50">
        <v>4783.4790000000003</v>
      </c>
      <c r="N6662" s="50">
        <v>4909.84</v>
      </c>
      <c r="O6662" s="50">
        <v>5025.6360000000004</v>
      </c>
      <c r="P6662" s="50">
        <v>5071.9830000000002</v>
      </c>
      <c r="Q6662" s="50">
        <v>5003</v>
      </c>
      <c r="R6662" s="50">
        <v>4802.268</v>
      </c>
      <c r="S6662" s="50">
        <v>4464.41</v>
      </c>
      <c r="T6662" s="50">
        <v>3989.8850000000002</v>
      </c>
      <c r="U6662" s="50">
        <v>3267.7289999999998</v>
      </c>
      <c r="V6662" s="50">
        <v>2519.2800000000002</v>
      </c>
      <c r="W6662" s="50" t="s">
        <v>311</v>
      </c>
      <c r="X6662" s="50">
        <v>1479.7840000000001</v>
      </c>
      <c r="Y6662" s="50">
        <v>622.54899999999998</v>
      </c>
      <c r="Z6662" s="50">
        <v>164.798</v>
      </c>
      <c r="AA6662" s="50">
        <v>26.024999999999999</v>
      </c>
      <c r="AB6662" s="50">
        <v>2.2989999999999999</v>
      </c>
      <c r="AC6662" s="50" t="str">
        <f t="shared" si="421"/>
        <v>Afghanistan-2085</v>
      </c>
      <c r="AD6662" s="51">
        <f t="shared" si="422"/>
        <v>47747.804000000004</v>
      </c>
      <c r="AE6662" s="15">
        <f t="shared" si="423"/>
        <v>0.51538437244150526</v>
      </c>
      <c r="AF6662">
        <f t="shared" si="424"/>
        <v>0.20025817163503629</v>
      </c>
    </row>
    <row r="6663" spans="1:32" x14ac:dyDescent="0.25">
      <c r="A6663" s="59">
        <v>6646</v>
      </c>
      <c r="B6663" s="60" t="s">
        <v>309</v>
      </c>
      <c r="C6663" s="61" t="s">
        <v>314</v>
      </c>
      <c r="D6663" s="62"/>
      <c r="E6663" s="62">
        <v>51</v>
      </c>
      <c r="F6663" s="62">
        <v>2085</v>
      </c>
      <c r="G6663" s="50">
        <v>93.281999999999996</v>
      </c>
      <c r="H6663" s="50">
        <v>98.152000000000001</v>
      </c>
      <c r="I6663" s="50">
        <v>100.72</v>
      </c>
      <c r="J6663" s="50">
        <v>99.602000000000004</v>
      </c>
      <c r="K6663" s="50">
        <v>97.462000000000003</v>
      </c>
      <c r="L6663" s="50">
        <v>99.052999999999997</v>
      </c>
      <c r="M6663" s="50">
        <v>105.59</v>
      </c>
      <c r="N6663" s="50">
        <v>113.721</v>
      </c>
      <c r="O6663" s="50">
        <v>117.715</v>
      </c>
      <c r="P6663" s="50">
        <v>114.983</v>
      </c>
      <c r="Q6663" s="50">
        <v>111.697</v>
      </c>
      <c r="R6663" s="50">
        <v>116.642</v>
      </c>
      <c r="S6663" s="50">
        <v>130.03299999999999</v>
      </c>
      <c r="T6663" s="50">
        <v>145.32499999999999</v>
      </c>
      <c r="U6663" s="50">
        <v>152.76</v>
      </c>
      <c r="V6663" s="50">
        <v>130.76</v>
      </c>
      <c r="W6663" s="50" t="s">
        <v>311</v>
      </c>
      <c r="X6663" s="50">
        <v>91.225999999999999</v>
      </c>
      <c r="Y6663" s="50">
        <v>70.022000000000006</v>
      </c>
      <c r="Z6663" s="50">
        <v>56.948999999999998</v>
      </c>
      <c r="AA6663" s="50">
        <v>28.280999999999999</v>
      </c>
      <c r="AB6663" s="50">
        <v>7.242</v>
      </c>
      <c r="AC6663" s="50" t="str">
        <f t="shared" si="421"/>
        <v>Armenia-2085</v>
      </c>
      <c r="AD6663" s="51">
        <f t="shared" si="422"/>
        <v>1106.4979999999998</v>
      </c>
      <c r="AE6663" s="15">
        <f t="shared" si="423"/>
        <v>0.88090443905004812</v>
      </c>
      <c r="AF6663">
        <f t="shared" si="424"/>
        <v>0.4880163185695941</v>
      </c>
    </row>
    <row r="6664" spans="1:32" x14ac:dyDescent="0.25">
      <c r="A6664" s="59">
        <v>6647</v>
      </c>
      <c r="B6664" s="60" t="s">
        <v>309</v>
      </c>
      <c r="C6664" s="61" t="s">
        <v>315</v>
      </c>
      <c r="D6664" s="62">
        <v>1</v>
      </c>
      <c r="E6664" s="62">
        <v>31</v>
      </c>
      <c r="F6664" s="62">
        <v>2085</v>
      </c>
      <c r="G6664" s="50">
        <v>506.64100000000002</v>
      </c>
      <c r="H6664" s="50">
        <v>522.72400000000005</v>
      </c>
      <c r="I6664" s="50">
        <v>536.64800000000002</v>
      </c>
      <c r="J6664" s="50">
        <v>545.33900000000006</v>
      </c>
      <c r="K6664" s="50">
        <v>550.11699999999996</v>
      </c>
      <c r="L6664" s="50">
        <v>559.33399999999995</v>
      </c>
      <c r="M6664" s="50">
        <v>580.99199999999996</v>
      </c>
      <c r="N6664" s="50">
        <v>609.84199999999998</v>
      </c>
      <c r="O6664" s="50">
        <v>633.06500000000005</v>
      </c>
      <c r="P6664" s="50">
        <v>636.71900000000005</v>
      </c>
      <c r="Q6664" s="50">
        <v>617.51800000000003</v>
      </c>
      <c r="R6664" s="50">
        <v>603.19399999999996</v>
      </c>
      <c r="S6664" s="50">
        <v>632.52</v>
      </c>
      <c r="T6664" s="50">
        <v>680.41700000000003</v>
      </c>
      <c r="U6664" s="50">
        <v>664.36199999999997</v>
      </c>
      <c r="V6664" s="50">
        <v>452.601</v>
      </c>
      <c r="W6664" s="50" t="s">
        <v>311</v>
      </c>
      <c r="X6664" s="50">
        <v>309.42399999999998</v>
      </c>
      <c r="Y6664" s="50">
        <v>216.51900000000001</v>
      </c>
      <c r="Z6664" s="50">
        <v>125.374</v>
      </c>
      <c r="AA6664" s="50">
        <v>40.478000000000002</v>
      </c>
      <c r="AB6664" s="50">
        <v>5.7149999999999999</v>
      </c>
      <c r="AC6664" s="50" t="str">
        <f t="shared" si="421"/>
        <v>Azerbaijan-2085</v>
      </c>
      <c r="AD6664" s="51">
        <f t="shared" si="422"/>
        <v>5968.6400000000012</v>
      </c>
      <c r="AE6664" s="15">
        <f t="shared" si="423"/>
        <v>0.68037325085781675</v>
      </c>
      <c r="AF6664">
        <f t="shared" si="424"/>
        <v>0.33112208352527983</v>
      </c>
    </row>
    <row r="6665" spans="1:32" x14ac:dyDescent="0.25">
      <c r="A6665" s="59">
        <v>6648</v>
      </c>
      <c r="B6665" s="60" t="s">
        <v>309</v>
      </c>
      <c r="C6665" s="61" t="s">
        <v>316</v>
      </c>
      <c r="D6665" s="62"/>
      <c r="E6665" s="62">
        <v>64</v>
      </c>
      <c r="F6665" s="62">
        <v>2085</v>
      </c>
      <c r="G6665" s="50">
        <v>42.874000000000002</v>
      </c>
      <c r="H6665" s="50">
        <v>43.746000000000002</v>
      </c>
      <c r="I6665" s="50">
        <v>44.524999999999999</v>
      </c>
      <c r="J6665" s="50">
        <v>45.54</v>
      </c>
      <c r="K6665" s="50">
        <v>47.021999999999998</v>
      </c>
      <c r="L6665" s="50">
        <v>48.844000000000001</v>
      </c>
      <c r="M6665" s="50">
        <v>50.521000000000001</v>
      </c>
      <c r="N6665" s="50">
        <v>51.636000000000003</v>
      </c>
      <c r="O6665" s="50">
        <v>52.249000000000002</v>
      </c>
      <c r="P6665" s="50">
        <v>53.008000000000003</v>
      </c>
      <c r="Q6665" s="50">
        <v>54.454999999999998</v>
      </c>
      <c r="R6665" s="50">
        <v>56.494999999999997</v>
      </c>
      <c r="S6665" s="50">
        <v>58.043999999999997</v>
      </c>
      <c r="T6665" s="50">
        <v>57.584000000000003</v>
      </c>
      <c r="U6665" s="50">
        <v>53.49</v>
      </c>
      <c r="V6665" s="50">
        <v>49.488</v>
      </c>
      <c r="W6665" s="50" t="s">
        <v>311</v>
      </c>
      <c r="X6665" s="50">
        <v>41.087000000000003</v>
      </c>
      <c r="Y6665" s="50">
        <v>32.625</v>
      </c>
      <c r="Z6665" s="50">
        <v>22.149000000000001</v>
      </c>
      <c r="AA6665" s="50">
        <v>11.455</v>
      </c>
      <c r="AB6665" s="50">
        <v>4.2140000000000004</v>
      </c>
      <c r="AC6665" s="50" t="str">
        <f t="shared" si="421"/>
        <v>Bhutan-2085</v>
      </c>
      <c r="AD6665" s="51">
        <f t="shared" si="422"/>
        <v>517.81399999999996</v>
      </c>
      <c r="AE6665" s="15">
        <f t="shared" si="423"/>
        <v>0.77872942794130706</v>
      </c>
      <c r="AF6665">
        <f t="shared" si="424"/>
        <v>0.41927456125887763</v>
      </c>
    </row>
    <row r="6666" spans="1:32" x14ac:dyDescent="0.25">
      <c r="A6666" s="59">
        <v>6649</v>
      </c>
      <c r="B6666" s="60" t="s">
        <v>309</v>
      </c>
      <c r="C6666" s="61" t="s">
        <v>317</v>
      </c>
      <c r="D6666" s="62"/>
      <c r="E6666" s="62">
        <v>68</v>
      </c>
      <c r="F6666" s="62">
        <v>2085</v>
      </c>
      <c r="G6666" s="50">
        <v>984.71100000000001</v>
      </c>
      <c r="H6666" s="50">
        <v>1007.7190000000001</v>
      </c>
      <c r="I6666" s="50">
        <v>1031.1769999999999</v>
      </c>
      <c r="J6666" s="50">
        <v>1054.625</v>
      </c>
      <c r="K6666" s="50">
        <v>1075.1289999999999</v>
      </c>
      <c r="L6666" s="50">
        <v>1093.43</v>
      </c>
      <c r="M6666" s="50">
        <v>1108.1949999999999</v>
      </c>
      <c r="N6666" s="50">
        <v>1119.913</v>
      </c>
      <c r="O6666" s="50">
        <v>1126.511</v>
      </c>
      <c r="P6666" s="50">
        <v>1128.316</v>
      </c>
      <c r="Q6666" s="50">
        <v>1120.9390000000001</v>
      </c>
      <c r="R6666" s="50">
        <v>1100.31</v>
      </c>
      <c r="S6666" s="50">
        <v>1057.1469999999999</v>
      </c>
      <c r="T6666" s="50">
        <v>986.75199999999995</v>
      </c>
      <c r="U6666" s="50">
        <v>884.01099999999997</v>
      </c>
      <c r="V6666" s="50">
        <v>774.43799999999999</v>
      </c>
      <c r="W6666" s="50" t="s">
        <v>311</v>
      </c>
      <c r="X6666" s="50">
        <v>620.005</v>
      </c>
      <c r="Y6666" s="50">
        <v>423.721</v>
      </c>
      <c r="Z6666" s="50">
        <v>226.881</v>
      </c>
      <c r="AA6666" s="50">
        <v>89.174000000000007</v>
      </c>
      <c r="AB6666" s="50">
        <v>18.887</v>
      </c>
      <c r="AC6666" s="50" t="str">
        <f t="shared" si="421"/>
        <v>Bolivia (Plurinational State of)-2085</v>
      </c>
      <c r="AD6666" s="51">
        <f t="shared" si="422"/>
        <v>10984.514999999999</v>
      </c>
      <c r="AE6666" s="15">
        <f t="shared" si="423"/>
        <v>0.64158280998296235</v>
      </c>
      <c r="AF6666">
        <f t="shared" si="424"/>
        <v>0.28725256676091199</v>
      </c>
    </row>
    <row r="6667" spans="1:32" x14ac:dyDescent="0.25">
      <c r="A6667" s="59">
        <v>6650</v>
      </c>
      <c r="B6667" s="60" t="s">
        <v>309</v>
      </c>
      <c r="C6667" s="61" t="s">
        <v>318</v>
      </c>
      <c r="D6667" s="62"/>
      <c r="E6667" s="62">
        <v>72</v>
      </c>
      <c r="F6667" s="62">
        <v>2085</v>
      </c>
      <c r="G6667" s="50">
        <v>209.041</v>
      </c>
      <c r="H6667" s="50">
        <v>213.34399999999999</v>
      </c>
      <c r="I6667" s="50">
        <v>216.52799999999999</v>
      </c>
      <c r="J6667" s="50">
        <v>219.93199999999999</v>
      </c>
      <c r="K6667" s="50">
        <v>224.852</v>
      </c>
      <c r="L6667" s="50">
        <v>231.60599999999999</v>
      </c>
      <c r="M6667" s="50">
        <v>238.691</v>
      </c>
      <c r="N6667" s="50">
        <v>244.316</v>
      </c>
      <c r="O6667" s="50">
        <v>246.57900000000001</v>
      </c>
      <c r="P6667" s="50">
        <v>245.56100000000001</v>
      </c>
      <c r="Q6667" s="50">
        <v>243.346</v>
      </c>
      <c r="R6667" s="50">
        <v>241.31100000000001</v>
      </c>
      <c r="S6667" s="50">
        <v>238.08199999999999</v>
      </c>
      <c r="T6667" s="50">
        <v>227.89</v>
      </c>
      <c r="U6667" s="50">
        <v>204.37899999999999</v>
      </c>
      <c r="V6667" s="50">
        <v>155.47</v>
      </c>
      <c r="W6667" s="50" t="s">
        <v>311</v>
      </c>
      <c r="X6667" s="50">
        <v>107.33</v>
      </c>
      <c r="Y6667" s="50">
        <v>63.110999999999997</v>
      </c>
      <c r="Z6667" s="50">
        <v>26.648</v>
      </c>
      <c r="AA6667" s="50">
        <v>6.8010000000000002</v>
      </c>
      <c r="AB6667" s="50">
        <v>0.94599999999999995</v>
      </c>
      <c r="AC6667" s="50" t="str">
        <f t="shared" si="421"/>
        <v>Botswana-2085</v>
      </c>
      <c r="AD6667" s="51">
        <f t="shared" si="422"/>
        <v>2374.2759999999998</v>
      </c>
      <c r="AE6667" s="15">
        <f t="shared" si="423"/>
        <v>0.60291558352946328</v>
      </c>
      <c r="AF6667">
        <f t="shared" si="424"/>
        <v>0.26303527591531767</v>
      </c>
    </row>
    <row r="6668" spans="1:32" x14ac:dyDescent="0.25">
      <c r="A6668" s="59">
        <v>6651</v>
      </c>
      <c r="B6668" s="60" t="s">
        <v>309</v>
      </c>
      <c r="C6668" s="61" t="s">
        <v>319</v>
      </c>
      <c r="D6668" s="62"/>
      <c r="E6668" s="62">
        <v>854</v>
      </c>
      <c r="F6668" s="62">
        <v>2085</v>
      </c>
      <c r="G6668" s="50">
        <v>6152.5680000000002</v>
      </c>
      <c r="H6668" s="50">
        <v>6103.0730000000003</v>
      </c>
      <c r="I6668" s="50">
        <v>6034.1869999999999</v>
      </c>
      <c r="J6668" s="50">
        <v>5923.2070000000003</v>
      </c>
      <c r="K6668" s="50">
        <v>5750.4269999999997</v>
      </c>
      <c r="L6668" s="50">
        <v>5531.2070000000003</v>
      </c>
      <c r="M6668" s="50">
        <v>5294.03</v>
      </c>
      <c r="N6668" s="50">
        <v>5022.9889999999996</v>
      </c>
      <c r="O6668" s="50">
        <v>4730.9210000000003</v>
      </c>
      <c r="P6668" s="50">
        <v>4389.5870000000004</v>
      </c>
      <c r="Q6668" s="50">
        <v>3984.1759999999999</v>
      </c>
      <c r="R6668" s="50">
        <v>3526.3020000000001</v>
      </c>
      <c r="S6668" s="50">
        <v>3025.069</v>
      </c>
      <c r="T6668" s="50">
        <v>2489.585</v>
      </c>
      <c r="U6668" s="50">
        <v>1910.46</v>
      </c>
      <c r="V6668" s="50">
        <v>1288.6569999999999</v>
      </c>
      <c r="W6668" s="50" t="s">
        <v>311</v>
      </c>
      <c r="X6668" s="50">
        <v>684.89599999999996</v>
      </c>
      <c r="Y6668" s="50">
        <v>263.81700000000001</v>
      </c>
      <c r="Z6668" s="50">
        <v>64.183000000000007</v>
      </c>
      <c r="AA6668" s="50">
        <v>8.4489999999999998</v>
      </c>
      <c r="AB6668" s="50">
        <v>0.315</v>
      </c>
      <c r="AC6668" s="50" t="str">
        <f t="shared" si="421"/>
        <v>Burkina Faso-2085</v>
      </c>
      <c r="AD6668" s="51">
        <f t="shared" si="422"/>
        <v>47177.915000000008</v>
      </c>
      <c r="AE6668" s="15">
        <f t="shared" si="423"/>
        <v>0.52991299000814251</v>
      </c>
      <c r="AF6668">
        <f t="shared" si="424"/>
        <v>0.10249875270635186</v>
      </c>
    </row>
    <row r="6669" spans="1:32" x14ac:dyDescent="0.25">
      <c r="A6669" s="59">
        <v>6652</v>
      </c>
      <c r="B6669" s="60" t="s">
        <v>309</v>
      </c>
      <c r="C6669" s="61" t="s">
        <v>320</v>
      </c>
      <c r="D6669" s="62"/>
      <c r="E6669" s="62">
        <v>108</v>
      </c>
      <c r="F6669" s="62">
        <v>2085</v>
      </c>
      <c r="G6669" s="50">
        <v>4320.9740000000002</v>
      </c>
      <c r="H6669" s="50">
        <v>4254.4530000000004</v>
      </c>
      <c r="I6669" s="50">
        <v>4145.04</v>
      </c>
      <c r="J6669" s="50">
        <v>3981.15</v>
      </c>
      <c r="K6669" s="50">
        <v>3776.4929999999999</v>
      </c>
      <c r="L6669" s="50">
        <v>3580.1590000000001</v>
      </c>
      <c r="M6669" s="50">
        <v>3406.5129999999999</v>
      </c>
      <c r="N6669" s="50">
        <v>3218.7750000000001</v>
      </c>
      <c r="O6669" s="50">
        <v>2975.7130000000002</v>
      </c>
      <c r="P6669" s="50">
        <v>2666.8229999999999</v>
      </c>
      <c r="Q6669" s="50">
        <v>2335.9830000000002</v>
      </c>
      <c r="R6669" s="50">
        <v>2046.8869999999999</v>
      </c>
      <c r="S6669" s="50">
        <v>1795.3040000000001</v>
      </c>
      <c r="T6669" s="50">
        <v>1495.867</v>
      </c>
      <c r="U6669" s="50">
        <v>1118.847</v>
      </c>
      <c r="V6669" s="50">
        <v>728.08799999999997</v>
      </c>
      <c r="W6669" s="50" t="s">
        <v>311</v>
      </c>
      <c r="X6669" s="50">
        <v>384.54700000000003</v>
      </c>
      <c r="Y6669" s="50">
        <v>171.02699999999999</v>
      </c>
      <c r="Z6669" s="50">
        <v>56.435000000000002</v>
      </c>
      <c r="AA6669" s="50">
        <v>10.47</v>
      </c>
      <c r="AB6669" s="50">
        <v>0.88700000000000001</v>
      </c>
      <c r="AC6669" s="50" t="str">
        <f t="shared" si="421"/>
        <v>Burundi-2085</v>
      </c>
      <c r="AD6669" s="51">
        <f t="shared" si="422"/>
        <v>29783.8</v>
      </c>
      <c r="AE6669" s="15">
        <f t="shared" si="423"/>
        <v>0.56025876483188841</v>
      </c>
      <c r="AF6669">
        <f t="shared" si="424"/>
        <v>9.3312231451962199E-2</v>
      </c>
    </row>
    <row r="6670" spans="1:32" x14ac:dyDescent="0.25">
      <c r="A6670" s="59">
        <v>6653</v>
      </c>
      <c r="B6670" s="60" t="s">
        <v>309</v>
      </c>
      <c r="C6670" s="61" t="s">
        <v>321</v>
      </c>
      <c r="D6670" s="62"/>
      <c r="E6670" s="62">
        <v>140</v>
      </c>
      <c r="F6670" s="62">
        <v>2085</v>
      </c>
      <c r="G6670" s="50">
        <v>946.44399999999996</v>
      </c>
      <c r="H6670" s="50">
        <v>953.30600000000004</v>
      </c>
      <c r="I6670" s="50">
        <v>964.08</v>
      </c>
      <c r="J6670" s="50">
        <v>971.94299999999998</v>
      </c>
      <c r="K6670" s="50">
        <v>968.96199999999999</v>
      </c>
      <c r="L6670" s="50">
        <v>954.18700000000001</v>
      </c>
      <c r="M6670" s="50">
        <v>927.76099999999997</v>
      </c>
      <c r="N6670" s="50">
        <v>897.11400000000003</v>
      </c>
      <c r="O6670" s="50">
        <v>866.51900000000001</v>
      </c>
      <c r="P6670" s="50">
        <v>837.173</v>
      </c>
      <c r="Q6670" s="50">
        <v>794.38699999999994</v>
      </c>
      <c r="R6670" s="50">
        <v>721.93799999999999</v>
      </c>
      <c r="S6670" s="50">
        <v>622.51900000000001</v>
      </c>
      <c r="T6670" s="50">
        <v>516.077</v>
      </c>
      <c r="U6670" s="50">
        <v>432.50799999999998</v>
      </c>
      <c r="V6670" s="50">
        <v>325.589</v>
      </c>
      <c r="W6670" s="50" t="s">
        <v>311</v>
      </c>
      <c r="X6670" s="50">
        <v>205.33500000000001</v>
      </c>
      <c r="Y6670" s="50">
        <v>94.174000000000007</v>
      </c>
      <c r="Z6670" s="50">
        <v>28.390999999999998</v>
      </c>
      <c r="AA6670" s="50">
        <v>5.5460000000000003</v>
      </c>
      <c r="AB6670" s="50">
        <v>0.61699999999999999</v>
      </c>
      <c r="AC6670" s="50" t="str">
        <f t="shared" si="421"/>
        <v>Central African Republic-2085</v>
      </c>
      <c r="AD6670" s="51">
        <f t="shared" si="422"/>
        <v>8562.5030000000006</v>
      </c>
      <c r="AE6670" s="15">
        <f t="shared" si="423"/>
        <v>0.52228501408992201</v>
      </c>
      <c r="AF6670">
        <f t="shared" si="424"/>
        <v>0.14074830481485179</v>
      </c>
    </row>
    <row r="6671" spans="1:32" x14ac:dyDescent="0.25">
      <c r="A6671" s="59">
        <v>6654</v>
      </c>
      <c r="B6671" s="60" t="s">
        <v>309</v>
      </c>
      <c r="C6671" s="61" t="s">
        <v>322</v>
      </c>
      <c r="D6671" s="62"/>
      <c r="E6671" s="62">
        <v>148</v>
      </c>
      <c r="F6671" s="62">
        <v>2085</v>
      </c>
      <c r="G6671" s="50">
        <v>4745.96</v>
      </c>
      <c r="H6671" s="50">
        <v>4698.808</v>
      </c>
      <c r="I6671" s="50">
        <v>4642.2470000000003</v>
      </c>
      <c r="J6671" s="50">
        <v>4563.9979999999996</v>
      </c>
      <c r="K6671" s="50">
        <v>4443.8500000000004</v>
      </c>
      <c r="L6671" s="50">
        <v>4288.3220000000001</v>
      </c>
      <c r="M6671" s="50">
        <v>4101.5559999999996</v>
      </c>
      <c r="N6671" s="50">
        <v>3885.7730000000001</v>
      </c>
      <c r="O6671" s="50">
        <v>3636.56</v>
      </c>
      <c r="P6671" s="50">
        <v>3355.4180000000001</v>
      </c>
      <c r="Q6671" s="50">
        <v>3035.567</v>
      </c>
      <c r="R6671" s="50">
        <v>2677.962</v>
      </c>
      <c r="S6671" s="50">
        <v>2274.4839999999999</v>
      </c>
      <c r="T6671" s="50">
        <v>1824.002</v>
      </c>
      <c r="U6671" s="50">
        <v>1344.0219999999999</v>
      </c>
      <c r="V6671" s="50">
        <v>869.24</v>
      </c>
      <c r="W6671" s="50" t="s">
        <v>311</v>
      </c>
      <c r="X6671" s="50">
        <v>458.24900000000002</v>
      </c>
      <c r="Y6671" s="50">
        <v>175.80600000000001</v>
      </c>
      <c r="Z6671" s="50">
        <v>43.558</v>
      </c>
      <c r="AA6671" s="50">
        <v>6.2039999999999997</v>
      </c>
      <c r="AB6671" s="50">
        <v>0.48199999999999998</v>
      </c>
      <c r="AC6671" s="50" t="str">
        <f t="shared" si="421"/>
        <v>Chad-2085</v>
      </c>
      <c r="AD6671" s="51">
        <f t="shared" si="422"/>
        <v>36263.49</v>
      </c>
      <c r="AE6671" s="15">
        <f t="shared" si="423"/>
        <v>0.51866430947490183</v>
      </c>
      <c r="AF6671">
        <f t="shared" si="424"/>
        <v>9.3773895614353814E-2</v>
      </c>
    </row>
    <row r="6672" spans="1:32" x14ac:dyDescent="0.25">
      <c r="A6672" s="59">
        <v>6655</v>
      </c>
      <c r="B6672" s="60" t="s">
        <v>309</v>
      </c>
      <c r="C6672" s="61" t="s">
        <v>323</v>
      </c>
      <c r="D6672" s="62"/>
      <c r="E6672" s="62">
        <v>231</v>
      </c>
      <c r="F6672" s="62">
        <v>2085</v>
      </c>
      <c r="G6672" s="50">
        <v>14346.710999999999</v>
      </c>
      <c r="H6672" s="50">
        <v>14674.91</v>
      </c>
      <c r="I6672" s="50">
        <v>15033.284</v>
      </c>
      <c r="J6672" s="50">
        <v>15373.026</v>
      </c>
      <c r="K6672" s="50">
        <v>15702.892</v>
      </c>
      <c r="L6672" s="50">
        <v>15978.429</v>
      </c>
      <c r="M6672" s="50">
        <v>16192.851000000001</v>
      </c>
      <c r="N6672" s="50">
        <v>16284.022000000001</v>
      </c>
      <c r="O6672" s="50">
        <v>16222.558000000001</v>
      </c>
      <c r="P6672" s="50">
        <v>16000.516</v>
      </c>
      <c r="Q6672" s="50">
        <v>15659.069</v>
      </c>
      <c r="R6672" s="50">
        <v>15061.022000000001</v>
      </c>
      <c r="S6672" s="50">
        <v>14168.441999999999</v>
      </c>
      <c r="T6672" s="50">
        <v>12779.067999999999</v>
      </c>
      <c r="U6672" s="50">
        <v>10924.129000000001</v>
      </c>
      <c r="V6672" s="50">
        <v>8624.5149999999994</v>
      </c>
      <c r="W6672" s="50" t="s">
        <v>311</v>
      </c>
      <c r="X6672" s="50">
        <v>6262.2520000000004</v>
      </c>
      <c r="Y6672" s="50">
        <v>3561.4720000000002</v>
      </c>
      <c r="Z6672" s="50">
        <v>1360.2909999999999</v>
      </c>
      <c r="AA6672" s="50">
        <v>324.88299999999998</v>
      </c>
      <c r="AB6672" s="50">
        <v>45.822000000000003</v>
      </c>
      <c r="AC6672" s="50" t="str">
        <f t="shared" si="421"/>
        <v>Ethiopia-2085</v>
      </c>
      <c r="AD6672" s="51">
        <f t="shared" si="422"/>
        <v>156642.82700000002</v>
      </c>
      <c r="AE6672" s="15">
        <f t="shared" si="423"/>
        <v>0.5613875763363233</v>
      </c>
      <c r="AF6672">
        <f t="shared" si="424"/>
        <v>0.21864936670036711</v>
      </c>
    </row>
    <row r="6673" spans="1:32" x14ac:dyDescent="0.25">
      <c r="A6673" s="59">
        <v>6656</v>
      </c>
      <c r="B6673" s="60" t="s">
        <v>309</v>
      </c>
      <c r="C6673" s="61" t="s">
        <v>324</v>
      </c>
      <c r="D6673" s="62"/>
      <c r="E6673" s="62">
        <v>398</v>
      </c>
      <c r="F6673" s="62">
        <v>2085</v>
      </c>
      <c r="G6673" s="50">
        <v>1502.932</v>
      </c>
      <c r="H6673" s="50">
        <v>1538.799</v>
      </c>
      <c r="I6673" s="50">
        <v>1542.6769999999999</v>
      </c>
      <c r="J6673" s="50">
        <v>1524.09</v>
      </c>
      <c r="K6673" s="50">
        <v>1517.89</v>
      </c>
      <c r="L6673" s="50">
        <v>1558.136</v>
      </c>
      <c r="M6673" s="50">
        <v>1643.3689999999999</v>
      </c>
      <c r="N6673" s="50">
        <v>1710.999</v>
      </c>
      <c r="O6673" s="50">
        <v>1697.739</v>
      </c>
      <c r="P6673" s="50">
        <v>1602.845</v>
      </c>
      <c r="Q6673" s="50">
        <v>1489.992</v>
      </c>
      <c r="R6673" s="50">
        <v>1434.6020000000001</v>
      </c>
      <c r="S6673" s="50">
        <v>1465.5730000000001</v>
      </c>
      <c r="T6673" s="50">
        <v>1515.607</v>
      </c>
      <c r="U6673" s="50">
        <v>1502.7760000000001</v>
      </c>
      <c r="V6673" s="50">
        <v>1033.616</v>
      </c>
      <c r="W6673" s="50" t="s">
        <v>311</v>
      </c>
      <c r="X6673" s="50">
        <v>543.94000000000005</v>
      </c>
      <c r="Y6673" s="50">
        <v>334.84699999999998</v>
      </c>
      <c r="Z6673" s="50">
        <v>212.80500000000001</v>
      </c>
      <c r="AA6673" s="50">
        <v>76.218000000000004</v>
      </c>
      <c r="AB6673" s="50">
        <v>10.823</v>
      </c>
      <c r="AC6673" s="50" t="str">
        <f t="shared" si="421"/>
        <v>Kazakhstan-2085</v>
      </c>
      <c r="AD6673" s="51">
        <f t="shared" si="422"/>
        <v>15645.235000000001</v>
      </c>
      <c r="AE6673" s="15">
        <f t="shared" si="423"/>
        <v>0.62735011650512129</v>
      </c>
      <c r="AF6673">
        <f t="shared" si="424"/>
        <v>0.25856274379137595</v>
      </c>
    </row>
    <row r="6674" spans="1:32" x14ac:dyDescent="0.25">
      <c r="A6674" s="59">
        <v>6657</v>
      </c>
      <c r="B6674" s="60" t="s">
        <v>309</v>
      </c>
      <c r="C6674" s="61" t="s">
        <v>325</v>
      </c>
      <c r="D6674" s="62"/>
      <c r="E6674" s="62">
        <v>417</v>
      </c>
      <c r="F6674" s="62">
        <v>2085</v>
      </c>
      <c r="G6674" s="50">
        <v>525.58199999999999</v>
      </c>
      <c r="H6674" s="50">
        <v>543.43499999999995</v>
      </c>
      <c r="I6674" s="50">
        <v>555.23299999999995</v>
      </c>
      <c r="J6674" s="50">
        <v>554.35</v>
      </c>
      <c r="K6674" s="50">
        <v>547.26800000000003</v>
      </c>
      <c r="L6674" s="50">
        <v>549.54</v>
      </c>
      <c r="M6674" s="50">
        <v>565.16600000000005</v>
      </c>
      <c r="N6674" s="50">
        <v>582.27800000000002</v>
      </c>
      <c r="O6674" s="50">
        <v>583.55499999999995</v>
      </c>
      <c r="P6674" s="50">
        <v>561.62800000000004</v>
      </c>
      <c r="Q6674" s="50">
        <v>524.62400000000002</v>
      </c>
      <c r="R6674" s="50">
        <v>500.60300000000001</v>
      </c>
      <c r="S6674" s="50">
        <v>509.21899999999999</v>
      </c>
      <c r="T6674" s="50">
        <v>522.82899999999995</v>
      </c>
      <c r="U6674" s="50">
        <v>503.88400000000001</v>
      </c>
      <c r="V6674" s="50">
        <v>335.053</v>
      </c>
      <c r="W6674" s="50" t="s">
        <v>311</v>
      </c>
      <c r="X6674" s="50">
        <v>194.14699999999999</v>
      </c>
      <c r="Y6674" s="50">
        <v>130.36099999999999</v>
      </c>
      <c r="Z6674" s="50">
        <v>65.254000000000005</v>
      </c>
      <c r="AA6674" s="50">
        <v>19.363</v>
      </c>
      <c r="AB6674" s="50">
        <v>2.0289999999999999</v>
      </c>
      <c r="AC6674" s="50" t="str">
        <f t="shared" si="421"/>
        <v>Kyrgyzstan-2085</v>
      </c>
      <c r="AD6674" s="51">
        <f t="shared" si="422"/>
        <v>5478.2309999999998</v>
      </c>
      <c r="AE6674" s="15">
        <f t="shared" si="423"/>
        <v>0.62012171447315734</v>
      </c>
      <c r="AF6674">
        <f t="shared" si="424"/>
        <v>0.24961981594882124</v>
      </c>
    </row>
    <row r="6675" spans="1:32" x14ac:dyDescent="0.25">
      <c r="A6675" s="59">
        <v>6658</v>
      </c>
      <c r="B6675" s="60" t="s">
        <v>309</v>
      </c>
      <c r="C6675" s="61" t="s">
        <v>326</v>
      </c>
      <c r="D6675" s="62"/>
      <c r="E6675" s="62">
        <v>418</v>
      </c>
      <c r="F6675" s="62">
        <v>2085</v>
      </c>
      <c r="G6675" s="50">
        <v>431.15600000000001</v>
      </c>
      <c r="H6675" s="50">
        <v>445.82400000000001</v>
      </c>
      <c r="I6675" s="50">
        <v>462.44299999999998</v>
      </c>
      <c r="J6675" s="50">
        <v>476.09300000000002</v>
      </c>
      <c r="K6675" s="50">
        <v>484.06</v>
      </c>
      <c r="L6675" s="50">
        <v>492.65499999999997</v>
      </c>
      <c r="M6675" s="50">
        <v>507.73700000000002</v>
      </c>
      <c r="N6675" s="50">
        <v>528.21400000000006</v>
      </c>
      <c r="O6675" s="50">
        <v>550.85900000000004</v>
      </c>
      <c r="P6675" s="50">
        <v>571.73599999999999</v>
      </c>
      <c r="Q6675" s="50">
        <v>588.64099999999996</v>
      </c>
      <c r="R6675" s="50">
        <v>599.78200000000004</v>
      </c>
      <c r="S6675" s="50">
        <v>601.28599999999994</v>
      </c>
      <c r="T6675" s="50">
        <v>582.4</v>
      </c>
      <c r="U6675" s="50">
        <v>525.40499999999997</v>
      </c>
      <c r="V6675" s="50">
        <v>431.53199999999998</v>
      </c>
      <c r="W6675" s="50" t="s">
        <v>311</v>
      </c>
      <c r="X6675" s="50">
        <v>294.38299999999998</v>
      </c>
      <c r="Y6675" s="50">
        <v>169.94200000000001</v>
      </c>
      <c r="Z6675" s="50">
        <v>69.150000000000006</v>
      </c>
      <c r="AA6675" s="50">
        <v>15.760999999999999</v>
      </c>
      <c r="AB6675" s="50">
        <v>1.931</v>
      </c>
      <c r="AC6675" s="50" t="str">
        <f t="shared" ref="AC6675:AC6738" si="425">C6675&amp;"-"&amp;F6675</f>
        <v>Lao People's Democratic Republic-2085</v>
      </c>
      <c r="AD6675" s="51">
        <f t="shared" ref="AD6675:AD6738" si="426">SUM(J6675:S6675)</f>
        <v>5401.0630000000001</v>
      </c>
      <c r="AE6675" s="15">
        <f t="shared" ref="AE6675:AE6738" si="427">IF(W6675="…",SUM(G6675:I6675,T6675:V6675,X6675:AB6675)/SUM(J6675:S6675),SUM(G6675:I6675,T6675:W6675)/SUM(J6675:S6675))</f>
        <v>0.63504665655631121</v>
      </c>
      <c r="AF6675">
        <f t="shared" ref="AF6675:AF6738" si="428">IF(W6675="…",SUM(T6675:V6675,X6675:AB6675)/SUM(G6675:S6675),SUM(T6675:W6675)/SUM(G6675:S6675))</f>
        <v>0.31014143490543561</v>
      </c>
    </row>
    <row r="6676" spans="1:32" x14ac:dyDescent="0.25">
      <c r="A6676" s="59">
        <v>6659</v>
      </c>
      <c r="B6676" s="60" t="s">
        <v>309</v>
      </c>
      <c r="C6676" s="61" t="s">
        <v>327</v>
      </c>
      <c r="D6676" s="62"/>
      <c r="E6676" s="62">
        <v>426</v>
      </c>
      <c r="F6676" s="62">
        <v>2085</v>
      </c>
      <c r="G6676" s="50">
        <v>241.55199999999999</v>
      </c>
      <c r="H6676" s="50">
        <v>246.87200000000001</v>
      </c>
      <c r="I6676" s="50">
        <v>252.494</v>
      </c>
      <c r="J6676" s="50">
        <v>256.93299999999999</v>
      </c>
      <c r="K6676" s="50">
        <v>259.75900000000001</v>
      </c>
      <c r="L6676" s="50">
        <v>262.34100000000001</v>
      </c>
      <c r="M6676" s="50">
        <v>263.55399999999997</v>
      </c>
      <c r="N6676" s="50">
        <v>263.09399999999999</v>
      </c>
      <c r="O6676" s="50">
        <v>260.161</v>
      </c>
      <c r="P6676" s="50">
        <v>252.827</v>
      </c>
      <c r="Q6676" s="50">
        <v>242.48500000000001</v>
      </c>
      <c r="R6676" s="50">
        <v>230.95699999999999</v>
      </c>
      <c r="S6676" s="50">
        <v>218.679</v>
      </c>
      <c r="T6676" s="50">
        <v>197.4</v>
      </c>
      <c r="U6676" s="50">
        <v>161.21799999999999</v>
      </c>
      <c r="V6676" s="50">
        <v>112.08799999999999</v>
      </c>
      <c r="W6676" s="50" t="s">
        <v>311</v>
      </c>
      <c r="X6676" s="50">
        <v>72.875</v>
      </c>
      <c r="Y6676" s="50">
        <v>39.488</v>
      </c>
      <c r="Z6676" s="50">
        <v>13.566000000000001</v>
      </c>
      <c r="AA6676" s="50">
        <v>2.8330000000000002</v>
      </c>
      <c r="AB6676" s="50">
        <v>0.29799999999999999</v>
      </c>
      <c r="AC6676" s="50" t="str">
        <f t="shared" si="425"/>
        <v>Lesotho-2085</v>
      </c>
      <c r="AD6676" s="51">
        <f t="shared" si="426"/>
        <v>2510.79</v>
      </c>
      <c r="AE6676" s="15">
        <f t="shared" si="427"/>
        <v>0.5339689898398513</v>
      </c>
      <c r="AF6676">
        <f t="shared" si="428"/>
        <v>0.18444645091133641</v>
      </c>
    </row>
    <row r="6677" spans="1:32" x14ac:dyDescent="0.25">
      <c r="A6677" s="59">
        <v>6660</v>
      </c>
      <c r="B6677" s="60" t="s">
        <v>309</v>
      </c>
      <c r="C6677" s="61" t="s">
        <v>328</v>
      </c>
      <c r="D6677" s="62"/>
      <c r="E6677" s="62">
        <v>454</v>
      </c>
      <c r="F6677" s="62">
        <v>2085</v>
      </c>
      <c r="G6677" s="50">
        <v>5181.4709999999995</v>
      </c>
      <c r="H6677" s="50">
        <v>5187.9049999999997</v>
      </c>
      <c r="I6677" s="50">
        <v>5178.759</v>
      </c>
      <c r="J6677" s="50">
        <v>5140.598</v>
      </c>
      <c r="K6677" s="50">
        <v>5063.9740000000002</v>
      </c>
      <c r="L6677" s="50">
        <v>4946.5709999999999</v>
      </c>
      <c r="M6677" s="50">
        <v>4793.25</v>
      </c>
      <c r="N6677" s="50">
        <v>4603.01</v>
      </c>
      <c r="O6677" s="50">
        <v>4388.1589999999997</v>
      </c>
      <c r="P6677" s="50">
        <v>4140.4949999999999</v>
      </c>
      <c r="Q6677" s="50">
        <v>3864.3780000000002</v>
      </c>
      <c r="R6677" s="50">
        <v>3551.8290000000002</v>
      </c>
      <c r="S6677" s="50">
        <v>3178.1680000000001</v>
      </c>
      <c r="T6677" s="50">
        <v>2748.2150000000001</v>
      </c>
      <c r="U6677" s="50">
        <v>2254.9380000000001</v>
      </c>
      <c r="V6677" s="50">
        <v>1798.2159999999999</v>
      </c>
      <c r="W6677" s="50" t="s">
        <v>311</v>
      </c>
      <c r="X6677" s="50">
        <v>1134.269</v>
      </c>
      <c r="Y6677" s="50">
        <v>567</v>
      </c>
      <c r="Z6677" s="50">
        <v>187.869</v>
      </c>
      <c r="AA6677" s="50">
        <v>33.719000000000001</v>
      </c>
      <c r="AB6677" s="50">
        <v>2.6709999999999998</v>
      </c>
      <c r="AC6677" s="50" t="str">
        <f t="shared" si="425"/>
        <v>Malawi-2085</v>
      </c>
      <c r="AD6677" s="51">
        <f t="shared" si="426"/>
        <v>43670.431999999993</v>
      </c>
      <c r="AE6677" s="15">
        <f t="shared" si="427"/>
        <v>0.55586883134107767</v>
      </c>
      <c r="AF6677">
        <f t="shared" si="428"/>
        <v>0.1473675815221939</v>
      </c>
    </row>
    <row r="6678" spans="1:32" x14ac:dyDescent="0.25">
      <c r="A6678" s="59">
        <v>6661</v>
      </c>
      <c r="B6678" s="60" t="s">
        <v>309</v>
      </c>
      <c r="C6678" s="61" t="s">
        <v>329</v>
      </c>
      <c r="D6678" s="62"/>
      <c r="E6678" s="62">
        <v>466</v>
      </c>
      <c r="F6678" s="62">
        <v>2085</v>
      </c>
      <c r="G6678" s="50">
        <v>6213.8090000000002</v>
      </c>
      <c r="H6678" s="50">
        <v>6213.7529999999997</v>
      </c>
      <c r="I6678" s="50">
        <v>6188.0159999999996</v>
      </c>
      <c r="J6678" s="50">
        <v>6123.116</v>
      </c>
      <c r="K6678" s="50">
        <v>5983.027</v>
      </c>
      <c r="L6678" s="50">
        <v>5778.19</v>
      </c>
      <c r="M6678" s="50">
        <v>5545.6549999999997</v>
      </c>
      <c r="N6678" s="50">
        <v>5274.4459999999999</v>
      </c>
      <c r="O6678" s="50">
        <v>4973.7879999999996</v>
      </c>
      <c r="P6678" s="50">
        <v>4615.8710000000001</v>
      </c>
      <c r="Q6678" s="50">
        <v>4175.299</v>
      </c>
      <c r="R6678" s="50">
        <v>3651.13</v>
      </c>
      <c r="S6678" s="50">
        <v>3066.68</v>
      </c>
      <c r="T6678" s="50">
        <v>2461.19</v>
      </c>
      <c r="U6678" s="50">
        <v>1851.816</v>
      </c>
      <c r="V6678" s="50">
        <v>1212.011</v>
      </c>
      <c r="W6678" s="50" t="s">
        <v>311</v>
      </c>
      <c r="X6678" s="50">
        <v>599.92100000000005</v>
      </c>
      <c r="Y6678" s="50">
        <v>209.21299999999999</v>
      </c>
      <c r="Z6678" s="50">
        <v>46.783000000000001</v>
      </c>
      <c r="AA6678" s="50">
        <v>5.548</v>
      </c>
      <c r="AB6678" s="50">
        <v>0.32700000000000001</v>
      </c>
      <c r="AC6678" s="50" t="str">
        <f t="shared" si="425"/>
        <v>Mali-2085</v>
      </c>
      <c r="AD6678" s="51">
        <f t="shared" si="426"/>
        <v>49187.20199999999</v>
      </c>
      <c r="AE6678" s="15">
        <f t="shared" si="427"/>
        <v>0.50831082036339448</v>
      </c>
      <c r="AF6678">
        <f t="shared" si="428"/>
        <v>9.4196860364722509E-2</v>
      </c>
    </row>
    <row r="6679" spans="1:32" x14ac:dyDescent="0.25">
      <c r="A6679" s="59">
        <v>6662</v>
      </c>
      <c r="B6679" s="60" t="s">
        <v>309</v>
      </c>
      <c r="C6679" s="61" t="s">
        <v>330</v>
      </c>
      <c r="D6679" s="62"/>
      <c r="E6679" s="62">
        <v>496</v>
      </c>
      <c r="F6679" s="62">
        <v>2085</v>
      </c>
      <c r="G6679" s="50">
        <v>276.17700000000002</v>
      </c>
      <c r="H6679" s="50">
        <v>278.11</v>
      </c>
      <c r="I6679" s="50">
        <v>274.39</v>
      </c>
      <c r="J6679" s="50">
        <v>269.71199999999999</v>
      </c>
      <c r="K6679" s="50">
        <v>270.39499999999998</v>
      </c>
      <c r="L6679" s="50">
        <v>280.70800000000003</v>
      </c>
      <c r="M6679" s="50">
        <v>296.25299999999999</v>
      </c>
      <c r="N6679" s="50">
        <v>301.92200000000003</v>
      </c>
      <c r="O6679" s="50">
        <v>290.23899999999998</v>
      </c>
      <c r="P6679" s="50">
        <v>271.68400000000003</v>
      </c>
      <c r="Q6679" s="50">
        <v>257.358</v>
      </c>
      <c r="R6679" s="50">
        <v>254.83099999999999</v>
      </c>
      <c r="S6679" s="50">
        <v>261.66899999999998</v>
      </c>
      <c r="T6679" s="50">
        <v>267.37700000000001</v>
      </c>
      <c r="U6679" s="50">
        <v>254.81100000000001</v>
      </c>
      <c r="V6679" s="50">
        <v>163.77500000000001</v>
      </c>
      <c r="W6679" s="50" t="s">
        <v>311</v>
      </c>
      <c r="X6679" s="50">
        <v>94.974000000000004</v>
      </c>
      <c r="Y6679" s="50">
        <v>62.637</v>
      </c>
      <c r="Z6679" s="50">
        <v>36.298999999999999</v>
      </c>
      <c r="AA6679" s="50">
        <v>13.914999999999999</v>
      </c>
      <c r="AB6679" s="50">
        <v>2.2679999999999998</v>
      </c>
      <c r="AC6679" s="50" t="str">
        <f t="shared" si="425"/>
        <v>Mongolia-2085</v>
      </c>
      <c r="AD6679" s="51">
        <f t="shared" si="426"/>
        <v>2754.7710000000002</v>
      </c>
      <c r="AE6679" s="15">
        <f t="shared" si="427"/>
        <v>0.62608942812306356</v>
      </c>
      <c r="AF6679">
        <f t="shared" si="428"/>
        <v>0.25005413780247399</v>
      </c>
    </row>
    <row r="6680" spans="1:32" x14ac:dyDescent="0.25">
      <c r="A6680" s="59">
        <v>6663</v>
      </c>
      <c r="B6680" s="60" t="s">
        <v>309</v>
      </c>
      <c r="C6680" s="61" t="s">
        <v>331</v>
      </c>
      <c r="D6680" s="62"/>
      <c r="E6680" s="62">
        <v>524</v>
      </c>
      <c r="F6680" s="62">
        <v>2085</v>
      </c>
      <c r="G6680" s="50">
        <v>1405.02</v>
      </c>
      <c r="H6680" s="50">
        <v>1460.9649999999999</v>
      </c>
      <c r="I6680" s="50">
        <v>1520.0260000000001</v>
      </c>
      <c r="J6680" s="50">
        <v>1559.4349999999999</v>
      </c>
      <c r="K6680" s="50">
        <v>1591.835</v>
      </c>
      <c r="L6680" s="50">
        <v>1650.4960000000001</v>
      </c>
      <c r="M6680" s="50">
        <v>1717.788</v>
      </c>
      <c r="N6680" s="50">
        <v>1780.93</v>
      </c>
      <c r="O6680" s="50">
        <v>1845.9649999999999</v>
      </c>
      <c r="P6680" s="50">
        <v>1933.5719999999999</v>
      </c>
      <c r="Q6680" s="50">
        <v>2076.576</v>
      </c>
      <c r="R6680" s="50">
        <v>2227.9140000000002</v>
      </c>
      <c r="S6680" s="50">
        <v>2291.402</v>
      </c>
      <c r="T6680" s="50">
        <v>2233.5880000000002</v>
      </c>
      <c r="U6680" s="50">
        <v>2074.6770000000001</v>
      </c>
      <c r="V6680" s="50">
        <v>2068.011</v>
      </c>
      <c r="W6680" s="50" t="s">
        <v>311</v>
      </c>
      <c r="X6680" s="50">
        <v>1743.27</v>
      </c>
      <c r="Y6680" s="50">
        <v>1107.4570000000001</v>
      </c>
      <c r="Z6680" s="50">
        <v>465.20299999999997</v>
      </c>
      <c r="AA6680" s="50">
        <v>131.80000000000001</v>
      </c>
      <c r="AB6680" s="50">
        <v>22.001999999999999</v>
      </c>
      <c r="AC6680" s="50" t="str">
        <f t="shared" si="425"/>
        <v>Nepal-2085</v>
      </c>
      <c r="AD6680" s="51">
        <f t="shared" si="426"/>
        <v>18675.913</v>
      </c>
      <c r="AE6680" s="15">
        <f t="shared" si="427"/>
        <v>0.76205211493542513</v>
      </c>
      <c r="AF6680">
        <f t="shared" si="428"/>
        <v>0.42693783918462314</v>
      </c>
    </row>
    <row r="6681" spans="1:32" x14ac:dyDescent="0.25">
      <c r="A6681" s="59">
        <v>6664</v>
      </c>
      <c r="B6681" s="60" t="s">
        <v>309</v>
      </c>
      <c r="C6681" s="61" t="s">
        <v>332</v>
      </c>
      <c r="D6681" s="62"/>
      <c r="E6681" s="62">
        <v>562</v>
      </c>
      <c r="F6681" s="62">
        <v>2085</v>
      </c>
      <c r="G6681" s="50">
        <v>16386.12</v>
      </c>
      <c r="H6681" s="50">
        <v>15827.737999999999</v>
      </c>
      <c r="I6681" s="50">
        <v>15246.954</v>
      </c>
      <c r="J6681" s="50">
        <v>14501.455</v>
      </c>
      <c r="K6681" s="50">
        <v>13682.718000000001</v>
      </c>
      <c r="L6681" s="50">
        <v>12725.517</v>
      </c>
      <c r="M6681" s="50">
        <v>11677.571</v>
      </c>
      <c r="N6681" s="50">
        <v>10563.288</v>
      </c>
      <c r="O6681" s="50">
        <v>9400.0490000000009</v>
      </c>
      <c r="P6681" s="50">
        <v>8201.8819999999996</v>
      </c>
      <c r="Q6681" s="50">
        <v>6987.9970000000003</v>
      </c>
      <c r="R6681" s="50">
        <v>5789.9189999999999</v>
      </c>
      <c r="S6681" s="50">
        <v>4635.9189999999999</v>
      </c>
      <c r="T6681" s="50">
        <v>3544.223</v>
      </c>
      <c r="U6681" s="50">
        <v>2536.9490000000001</v>
      </c>
      <c r="V6681" s="50">
        <v>1614.6289999999999</v>
      </c>
      <c r="W6681" s="50" t="s">
        <v>311</v>
      </c>
      <c r="X6681" s="50">
        <v>832.78300000000002</v>
      </c>
      <c r="Y6681" s="50">
        <v>303.17899999999997</v>
      </c>
      <c r="Z6681" s="50">
        <v>68.210999999999999</v>
      </c>
      <c r="AA6681" s="50">
        <v>9.0869999999999997</v>
      </c>
      <c r="AB6681" s="50">
        <v>0.61499999999999999</v>
      </c>
      <c r="AC6681" s="50" t="str">
        <f t="shared" si="425"/>
        <v>Niger-2085</v>
      </c>
      <c r="AD6681" s="51">
        <f t="shared" si="426"/>
        <v>98166.314999999988</v>
      </c>
      <c r="AE6681" s="15">
        <f t="shared" si="427"/>
        <v>0.57423453248703493</v>
      </c>
      <c r="AF6681">
        <f t="shared" si="428"/>
        <v>6.1181430847015203E-2</v>
      </c>
    </row>
    <row r="6682" spans="1:32" x14ac:dyDescent="0.25">
      <c r="A6682" s="59">
        <v>6665</v>
      </c>
      <c r="B6682" s="60" t="s">
        <v>309</v>
      </c>
      <c r="C6682" s="61" t="s">
        <v>333</v>
      </c>
      <c r="D6682" s="62"/>
      <c r="E6682" s="62">
        <v>600</v>
      </c>
      <c r="F6682" s="62">
        <v>2085</v>
      </c>
      <c r="G6682" s="50">
        <v>464.11200000000002</v>
      </c>
      <c r="H6682" s="50">
        <v>479.69200000000001</v>
      </c>
      <c r="I6682" s="50">
        <v>496.35500000000002</v>
      </c>
      <c r="J6682" s="50">
        <v>511.178</v>
      </c>
      <c r="K6682" s="50">
        <v>522.73</v>
      </c>
      <c r="L6682" s="50">
        <v>531.37199999999996</v>
      </c>
      <c r="M6682" s="50">
        <v>537.30200000000002</v>
      </c>
      <c r="N6682" s="50">
        <v>543.85500000000002</v>
      </c>
      <c r="O6682" s="50">
        <v>553.04300000000001</v>
      </c>
      <c r="P6682" s="50">
        <v>562.87400000000002</v>
      </c>
      <c r="Q6682" s="50">
        <v>567.404</v>
      </c>
      <c r="R6682" s="50">
        <v>569.41300000000001</v>
      </c>
      <c r="S6682" s="50">
        <v>560.529</v>
      </c>
      <c r="T6682" s="50">
        <v>529.57399999999996</v>
      </c>
      <c r="U6682" s="50">
        <v>472.82400000000001</v>
      </c>
      <c r="V6682" s="50">
        <v>411.99400000000003</v>
      </c>
      <c r="W6682" s="50" t="s">
        <v>311</v>
      </c>
      <c r="X6682" s="50">
        <v>319.85500000000002</v>
      </c>
      <c r="Y6682" s="50">
        <v>220.79900000000001</v>
      </c>
      <c r="Z6682" s="50">
        <v>106.39</v>
      </c>
      <c r="AA6682" s="50">
        <v>34.798000000000002</v>
      </c>
      <c r="AB6682" s="50">
        <v>7.0830000000000002</v>
      </c>
      <c r="AC6682" s="50" t="str">
        <f t="shared" si="425"/>
        <v>Paraguay-2085</v>
      </c>
      <c r="AD6682" s="51">
        <f t="shared" si="426"/>
        <v>5459.7000000000007</v>
      </c>
      <c r="AE6682" s="15">
        <f t="shared" si="427"/>
        <v>0.6490239390442698</v>
      </c>
      <c r="AF6682">
        <f t="shared" si="428"/>
        <v>0.30483477995709757</v>
      </c>
    </row>
    <row r="6683" spans="1:32" x14ac:dyDescent="0.25">
      <c r="A6683" s="59">
        <v>6666</v>
      </c>
      <c r="B6683" s="60" t="s">
        <v>309</v>
      </c>
      <c r="C6683" s="61" t="s">
        <v>334</v>
      </c>
      <c r="D6683" s="62">
        <v>2</v>
      </c>
      <c r="E6683" s="62">
        <v>498</v>
      </c>
      <c r="F6683" s="62">
        <v>2085</v>
      </c>
      <c r="G6683" s="50">
        <v>98.893000000000001</v>
      </c>
      <c r="H6683" s="50">
        <v>102.59699999999999</v>
      </c>
      <c r="I6683" s="50">
        <v>104.264</v>
      </c>
      <c r="J6683" s="50">
        <v>104.649</v>
      </c>
      <c r="K6683" s="50">
        <v>106.19799999999999</v>
      </c>
      <c r="L6683" s="50">
        <v>110.925</v>
      </c>
      <c r="M6683" s="50">
        <v>118.45</v>
      </c>
      <c r="N6683" s="50">
        <v>125.568</v>
      </c>
      <c r="O6683" s="50">
        <v>128.44</v>
      </c>
      <c r="P6683" s="50">
        <v>127.56699999999999</v>
      </c>
      <c r="Q6683" s="50">
        <v>128.73699999999999</v>
      </c>
      <c r="R6683" s="50">
        <v>136.34299999999999</v>
      </c>
      <c r="S6683" s="50">
        <v>146.065</v>
      </c>
      <c r="T6683" s="50">
        <v>157.02500000000001</v>
      </c>
      <c r="U6683" s="50">
        <v>160.846</v>
      </c>
      <c r="V6683" s="50">
        <v>132.97</v>
      </c>
      <c r="W6683" s="50" t="s">
        <v>311</v>
      </c>
      <c r="X6683" s="50">
        <v>93.545000000000002</v>
      </c>
      <c r="Y6683" s="50">
        <v>72.036000000000001</v>
      </c>
      <c r="Z6683" s="50">
        <v>46.988999999999997</v>
      </c>
      <c r="AA6683" s="50">
        <v>18.864000000000001</v>
      </c>
      <c r="AB6683" s="50">
        <v>2.6930000000000001</v>
      </c>
      <c r="AC6683" s="50" t="str">
        <f t="shared" si="425"/>
        <v>Republic of Moldova-2085</v>
      </c>
      <c r="AD6683" s="51">
        <f t="shared" si="426"/>
        <v>1232.942</v>
      </c>
      <c r="AE6683" s="15">
        <f t="shared" si="427"/>
        <v>0.80354307015252946</v>
      </c>
      <c r="AF6683">
        <f t="shared" si="428"/>
        <v>0.44516135740913088</v>
      </c>
    </row>
    <row r="6684" spans="1:32" x14ac:dyDescent="0.25">
      <c r="A6684" s="59">
        <v>6667</v>
      </c>
      <c r="B6684" s="60" t="s">
        <v>309</v>
      </c>
      <c r="C6684" s="61" t="s">
        <v>335</v>
      </c>
      <c r="D6684" s="62"/>
      <c r="E6684" s="62">
        <v>646</v>
      </c>
      <c r="F6684" s="62">
        <v>2085</v>
      </c>
      <c r="G6684" s="50">
        <v>1608.355</v>
      </c>
      <c r="H6684" s="50">
        <v>1662.723</v>
      </c>
      <c r="I6684" s="50">
        <v>1723.0530000000001</v>
      </c>
      <c r="J6684" s="50">
        <v>1773.364</v>
      </c>
      <c r="K6684" s="50">
        <v>1800.355</v>
      </c>
      <c r="L6684" s="50">
        <v>1820.163</v>
      </c>
      <c r="M6684" s="50">
        <v>1842.0260000000001</v>
      </c>
      <c r="N6684" s="50">
        <v>1874.0650000000001</v>
      </c>
      <c r="O6684" s="50">
        <v>1896.11</v>
      </c>
      <c r="P6684" s="50">
        <v>1872.866</v>
      </c>
      <c r="Q6684" s="50">
        <v>1786.3030000000001</v>
      </c>
      <c r="R6684" s="50">
        <v>1664.32</v>
      </c>
      <c r="S6684" s="50">
        <v>1548.2170000000001</v>
      </c>
      <c r="T6684" s="50">
        <v>1432.153</v>
      </c>
      <c r="U6684" s="50">
        <v>1261.711</v>
      </c>
      <c r="V6684" s="50">
        <v>1006.398</v>
      </c>
      <c r="W6684" s="50" t="s">
        <v>311</v>
      </c>
      <c r="X6684" s="50">
        <v>664.38499999999999</v>
      </c>
      <c r="Y6684" s="50">
        <v>361.59199999999998</v>
      </c>
      <c r="Z6684" s="50">
        <v>143.49700000000001</v>
      </c>
      <c r="AA6684" s="50">
        <v>47.536000000000001</v>
      </c>
      <c r="AB6684" s="50">
        <v>7.61</v>
      </c>
      <c r="AC6684" s="50" t="str">
        <f t="shared" si="425"/>
        <v>Rwanda-2085</v>
      </c>
      <c r="AD6684" s="51">
        <f t="shared" si="426"/>
        <v>17877.789000000001</v>
      </c>
      <c r="AE6684" s="15">
        <f t="shared" si="427"/>
        <v>0.55482325023525003</v>
      </c>
      <c r="AF6684">
        <f t="shared" si="428"/>
        <v>0.21532438028814369</v>
      </c>
    </row>
    <row r="6685" spans="1:32" x14ac:dyDescent="0.25">
      <c r="A6685" s="59">
        <v>6668</v>
      </c>
      <c r="B6685" s="60" t="s">
        <v>309</v>
      </c>
      <c r="C6685" s="61" t="s">
        <v>336</v>
      </c>
      <c r="D6685" s="62"/>
      <c r="E6685" s="62">
        <v>728</v>
      </c>
      <c r="F6685" s="62">
        <v>2085</v>
      </c>
      <c r="G6685" s="50">
        <v>3086.8009999999999</v>
      </c>
      <c r="H6685" s="50">
        <v>3089.471</v>
      </c>
      <c r="I6685" s="50">
        <v>3076.1669999999999</v>
      </c>
      <c r="J6685" s="50">
        <v>3045.3870000000002</v>
      </c>
      <c r="K6685" s="50">
        <v>2997.732</v>
      </c>
      <c r="L6685" s="50">
        <v>2933.7080000000001</v>
      </c>
      <c r="M6685" s="50">
        <v>2848.433</v>
      </c>
      <c r="N6685" s="50">
        <v>2735.0509999999999</v>
      </c>
      <c r="O6685" s="50">
        <v>2594.7669999999998</v>
      </c>
      <c r="P6685" s="50">
        <v>2431.3739999999998</v>
      </c>
      <c r="Q6685" s="50">
        <v>2247.855</v>
      </c>
      <c r="R6685" s="50">
        <v>2033.306</v>
      </c>
      <c r="S6685" s="50">
        <v>1773.2180000000001</v>
      </c>
      <c r="T6685" s="50">
        <v>1461.71</v>
      </c>
      <c r="U6685" s="50">
        <v>1111.1610000000001</v>
      </c>
      <c r="V6685" s="50">
        <v>753.72299999999996</v>
      </c>
      <c r="W6685" s="50" t="s">
        <v>311</v>
      </c>
      <c r="X6685" s="50">
        <v>419.28699999999998</v>
      </c>
      <c r="Y6685" s="50">
        <v>174.56100000000001</v>
      </c>
      <c r="Z6685" s="50">
        <v>45.893000000000001</v>
      </c>
      <c r="AA6685" s="50">
        <v>6.84</v>
      </c>
      <c r="AB6685" s="50">
        <v>0.52700000000000002</v>
      </c>
      <c r="AC6685" s="50" t="str">
        <f t="shared" si="425"/>
        <v>South Sudan-2085</v>
      </c>
      <c r="AD6685" s="51">
        <f t="shared" si="426"/>
        <v>25640.831000000002</v>
      </c>
      <c r="AE6685" s="15">
        <f t="shared" si="427"/>
        <v>0.51582341461554038</v>
      </c>
      <c r="AF6685">
        <f t="shared" si="428"/>
        <v>0.1138816167129077</v>
      </c>
    </row>
    <row r="6686" spans="1:32" x14ac:dyDescent="0.25">
      <c r="A6686" s="59">
        <v>6669</v>
      </c>
      <c r="B6686" s="60" t="s">
        <v>309</v>
      </c>
      <c r="C6686" s="61" t="s">
        <v>337</v>
      </c>
      <c r="D6686" s="62"/>
      <c r="E6686" s="62">
        <v>748</v>
      </c>
      <c r="F6686" s="62">
        <v>2085</v>
      </c>
      <c r="G6686" s="50">
        <v>147.21700000000001</v>
      </c>
      <c r="H6686" s="50">
        <v>151.41300000000001</v>
      </c>
      <c r="I6686" s="50">
        <v>155.267</v>
      </c>
      <c r="J6686" s="50">
        <v>158.47800000000001</v>
      </c>
      <c r="K6686" s="50">
        <v>160.59200000000001</v>
      </c>
      <c r="L6686" s="50">
        <v>162.40700000000001</v>
      </c>
      <c r="M6686" s="50">
        <v>164.631</v>
      </c>
      <c r="N6686" s="50">
        <v>166.30600000000001</v>
      </c>
      <c r="O6686" s="50">
        <v>165.81200000000001</v>
      </c>
      <c r="P6686" s="50">
        <v>162.33199999999999</v>
      </c>
      <c r="Q6686" s="50">
        <v>156.542</v>
      </c>
      <c r="R6686" s="50">
        <v>150.33500000000001</v>
      </c>
      <c r="S6686" s="50">
        <v>142.928</v>
      </c>
      <c r="T6686" s="50">
        <v>130.31100000000001</v>
      </c>
      <c r="U6686" s="50">
        <v>107.605</v>
      </c>
      <c r="V6686" s="50">
        <v>79.156999999999996</v>
      </c>
      <c r="W6686" s="50" t="s">
        <v>311</v>
      </c>
      <c r="X6686" s="50">
        <v>50.02</v>
      </c>
      <c r="Y6686" s="50">
        <v>27.198</v>
      </c>
      <c r="Z6686" s="50">
        <v>10.503</v>
      </c>
      <c r="AA6686" s="50">
        <v>2.278</v>
      </c>
      <c r="AB6686" s="50">
        <v>0.22900000000000001</v>
      </c>
      <c r="AC6686" s="50" t="str">
        <f t="shared" si="425"/>
        <v>Swaziland-2085</v>
      </c>
      <c r="AD6686" s="51">
        <f t="shared" si="426"/>
        <v>1590.3629999999998</v>
      </c>
      <c r="AE6686" s="15">
        <f t="shared" si="427"/>
        <v>0.54151033443308239</v>
      </c>
      <c r="AF6686">
        <f t="shared" si="428"/>
        <v>0.19924129024683748</v>
      </c>
    </row>
    <row r="6687" spans="1:32" x14ac:dyDescent="0.25">
      <c r="A6687" s="59">
        <v>6670</v>
      </c>
      <c r="B6687" s="60" t="s">
        <v>309</v>
      </c>
      <c r="C6687" s="61" t="s">
        <v>338</v>
      </c>
      <c r="D6687" s="62"/>
      <c r="E6687" s="62">
        <v>762</v>
      </c>
      <c r="F6687" s="62">
        <v>2085</v>
      </c>
      <c r="G6687" s="50">
        <v>1138.819</v>
      </c>
      <c r="H6687" s="50">
        <v>1177.152</v>
      </c>
      <c r="I6687" s="50">
        <v>1211.568</v>
      </c>
      <c r="J6687" s="50">
        <v>1216.183</v>
      </c>
      <c r="K6687" s="50">
        <v>1199.1949999999999</v>
      </c>
      <c r="L6687" s="50">
        <v>1187.585</v>
      </c>
      <c r="M6687" s="50">
        <v>1202.3109999999999</v>
      </c>
      <c r="N6687" s="50">
        <v>1226.498</v>
      </c>
      <c r="O6687" s="50">
        <v>1221.1420000000001</v>
      </c>
      <c r="P6687" s="50">
        <v>1159.8889999999999</v>
      </c>
      <c r="Q6687" s="50">
        <v>1074.403</v>
      </c>
      <c r="R6687" s="50">
        <v>1017.471</v>
      </c>
      <c r="S6687" s="50">
        <v>996.51400000000001</v>
      </c>
      <c r="T6687" s="50">
        <v>950.91899999999998</v>
      </c>
      <c r="U6687" s="50">
        <v>830.18600000000004</v>
      </c>
      <c r="V6687" s="50">
        <v>601.10299999999995</v>
      </c>
      <c r="W6687" s="50" t="s">
        <v>311</v>
      </c>
      <c r="X6687" s="50">
        <v>386.678</v>
      </c>
      <c r="Y6687" s="50">
        <v>266.56700000000001</v>
      </c>
      <c r="Z6687" s="50">
        <v>137.81</v>
      </c>
      <c r="AA6687" s="50">
        <v>50.834000000000003</v>
      </c>
      <c r="AB6687" s="50">
        <v>10.019</v>
      </c>
      <c r="AC6687" s="50" t="str">
        <f t="shared" si="425"/>
        <v>Tajikistan-2085</v>
      </c>
      <c r="AD6687" s="51">
        <f t="shared" si="426"/>
        <v>11501.190999999997</v>
      </c>
      <c r="AE6687" s="15">
        <f t="shared" si="427"/>
        <v>0.58790911306489924</v>
      </c>
      <c r="AF6687">
        <f t="shared" si="428"/>
        <v>0.21519556210005769</v>
      </c>
    </row>
    <row r="6688" spans="1:32" x14ac:dyDescent="0.25">
      <c r="A6688" s="59">
        <v>6671</v>
      </c>
      <c r="B6688" s="60" t="s">
        <v>309</v>
      </c>
      <c r="C6688" s="61" t="s">
        <v>339</v>
      </c>
      <c r="D6688" s="62">
        <v>3</v>
      </c>
      <c r="E6688" s="62">
        <v>807</v>
      </c>
      <c r="F6688" s="62">
        <v>2085</v>
      </c>
      <c r="G6688" s="50">
        <v>74.283000000000001</v>
      </c>
      <c r="H6688" s="50">
        <v>75.337000000000003</v>
      </c>
      <c r="I6688" s="50">
        <v>76.132999999999996</v>
      </c>
      <c r="J6688" s="50">
        <v>77.686000000000007</v>
      </c>
      <c r="K6688" s="50">
        <v>80.41</v>
      </c>
      <c r="L6688" s="50">
        <v>83.828000000000003</v>
      </c>
      <c r="M6688" s="50">
        <v>86.635999999999996</v>
      </c>
      <c r="N6688" s="50">
        <v>87.555999999999997</v>
      </c>
      <c r="O6688" s="50">
        <v>87.278999999999996</v>
      </c>
      <c r="P6688" s="50">
        <v>87.947999999999993</v>
      </c>
      <c r="Q6688" s="50">
        <v>91.364999999999995</v>
      </c>
      <c r="R6688" s="50">
        <v>97.078999999999994</v>
      </c>
      <c r="S6688" s="50">
        <v>101.89700000000001</v>
      </c>
      <c r="T6688" s="50">
        <v>102.53100000000001</v>
      </c>
      <c r="U6688" s="50">
        <v>97.405000000000001</v>
      </c>
      <c r="V6688" s="50">
        <v>85.67</v>
      </c>
      <c r="W6688" s="50" t="s">
        <v>311</v>
      </c>
      <c r="X6688" s="50">
        <v>76.947000000000003</v>
      </c>
      <c r="Y6688" s="50">
        <v>57.747999999999998</v>
      </c>
      <c r="Z6688" s="50">
        <v>35.027999999999999</v>
      </c>
      <c r="AA6688" s="50">
        <v>11.906000000000001</v>
      </c>
      <c r="AB6688" s="50">
        <v>1.9850000000000001</v>
      </c>
      <c r="AC6688" s="50" t="str">
        <f t="shared" si="425"/>
        <v>TFYR Macedonia-2085</v>
      </c>
      <c r="AD6688" s="51">
        <f t="shared" si="426"/>
        <v>881.68399999999997</v>
      </c>
      <c r="AE6688" s="15">
        <f t="shared" si="427"/>
        <v>0.78823365287336522</v>
      </c>
      <c r="AF6688">
        <f t="shared" si="428"/>
        <v>0.42369904563419869</v>
      </c>
    </row>
    <row r="6689" spans="1:32" x14ac:dyDescent="0.25">
      <c r="A6689" s="59">
        <v>6672</v>
      </c>
      <c r="B6689" s="60" t="s">
        <v>309</v>
      </c>
      <c r="C6689" s="61" t="s">
        <v>340</v>
      </c>
      <c r="D6689" s="62"/>
      <c r="E6689" s="62">
        <v>795</v>
      </c>
      <c r="F6689" s="62">
        <v>2085</v>
      </c>
      <c r="G6689" s="50">
        <v>501.774</v>
      </c>
      <c r="H6689" s="50">
        <v>518.851</v>
      </c>
      <c r="I6689" s="50">
        <v>528.45899999999995</v>
      </c>
      <c r="J6689" s="50">
        <v>528.10500000000002</v>
      </c>
      <c r="K6689" s="50">
        <v>526.00800000000004</v>
      </c>
      <c r="L6689" s="50">
        <v>533.77700000000004</v>
      </c>
      <c r="M6689" s="50">
        <v>556.452</v>
      </c>
      <c r="N6689" s="50">
        <v>582.13800000000003</v>
      </c>
      <c r="O6689" s="50">
        <v>586.68200000000002</v>
      </c>
      <c r="P6689" s="50">
        <v>560.83600000000001</v>
      </c>
      <c r="Q6689" s="50">
        <v>521.81200000000001</v>
      </c>
      <c r="R6689" s="50">
        <v>500.92099999999999</v>
      </c>
      <c r="S6689" s="50">
        <v>500.64600000000002</v>
      </c>
      <c r="T6689" s="50">
        <v>488.678</v>
      </c>
      <c r="U6689" s="50">
        <v>429.27300000000002</v>
      </c>
      <c r="V6689" s="50">
        <v>264.11599999999999</v>
      </c>
      <c r="W6689" s="50" t="s">
        <v>311</v>
      </c>
      <c r="X6689" s="50">
        <v>171.035</v>
      </c>
      <c r="Y6689" s="50">
        <v>90.15</v>
      </c>
      <c r="Z6689" s="50">
        <v>43.244</v>
      </c>
      <c r="AA6689" s="50">
        <v>10.673999999999999</v>
      </c>
      <c r="AB6689" s="50">
        <v>1.2669999999999999</v>
      </c>
      <c r="AC6689" s="50" t="str">
        <f t="shared" si="425"/>
        <v>Turkmenistan-2085</v>
      </c>
      <c r="AD6689" s="51">
        <f t="shared" si="426"/>
        <v>5397.3770000000004</v>
      </c>
      <c r="AE6689" s="15">
        <f t="shared" si="427"/>
        <v>0.5646300045373891</v>
      </c>
      <c r="AF6689">
        <f t="shared" si="428"/>
        <v>0.21571228860278638</v>
      </c>
    </row>
    <row r="6690" spans="1:32" x14ac:dyDescent="0.25">
      <c r="A6690" s="59">
        <v>6673</v>
      </c>
      <c r="B6690" s="60" t="s">
        <v>309</v>
      </c>
      <c r="C6690" s="61" t="s">
        <v>341</v>
      </c>
      <c r="D6690" s="62"/>
      <c r="E6690" s="62">
        <v>800</v>
      </c>
      <c r="F6690" s="62">
        <v>2085</v>
      </c>
      <c r="G6690" s="50">
        <v>15835.98</v>
      </c>
      <c r="H6690" s="50">
        <v>15701.972</v>
      </c>
      <c r="I6690" s="50">
        <v>15518.813</v>
      </c>
      <c r="J6690" s="50">
        <v>15232.984</v>
      </c>
      <c r="K6690" s="50">
        <v>14826.909</v>
      </c>
      <c r="L6690" s="50">
        <v>14311.058999999999</v>
      </c>
      <c r="M6690" s="50">
        <v>13673.227000000001</v>
      </c>
      <c r="N6690" s="50">
        <v>12921.694</v>
      </c>
      <c r="O6690" s="50">
        <v>12077.109</v>
      </c>
      <c r="P6690" s="50">
        <v>11142.349</v>
      </c>
      <c r="Q6690" s="50">
        <v>10104.945</v>
      </c>
      <c r="R6690" s="50">
        <v>8949.7479999999996</v>
      </c>
      <c r="S6690" s="50">
        <v>7690.7790000000005</v>
      </c>
      <c r="T6690" s="50">
        <v>6346.43</v>
      </c>
      <c r="U6690" s="50">
        <v>4946.3370000000004</v>
      </c>
      <c r="V6690" s="50">
        <v>3527.6640000000002</v>
      </c>
      <c r="W6690" s="50" t="s">
        <v>311</v>
      </c>
      <c r="X6690" s="50">
        <v>2155.9859999999999</v>
      </c>
      <c r="Y6690" s="50">
        <v>1028.8230000000001</v>
      </c>
      <c r="Z6690" s="50">
        <v>351.36599999999999</v>
      </c>
      <c r="AA6690" s="50">
        <v>73.594999999999999</v>
      </c>
      <c r="AB6690" s="50">
        <v>8.6289999999999996</v>
      </c>
      <c r="AC6690" s="50" t="str">
        <f t="shared" si="425"/>
        <v>Uganda-2085</v>
      </c>
      <c r="AD6690" s="51">
        <f t="shared" si="426"/>
        <v>120930.80299999997</v>
      </c>
      <c r="AE6690" s="15">
        <f t="shared" si="427"/>
        <v>0.54159563465397653</v>
      </c>
      <c r="AF6690">
        <f t="shared" si="428"/>
        <v>0.10976306294284825</v>
      </c>
    </row>
    <row r="6691" spans="1:32" x14ac:dyDescent="0.25">
      <c r="A6691" s="59">
        <v>6674</v>
      </c>
      <c r="B6691" s="60" t="s">
        <v>309</v>
      </c>
      <c r="C6691" s="61" t="s">
        <v>342</v>
      </c>
      <c r="D6691" s="62"/>
      <c r="E6691" s="62">
        <v>860</v>
      </c>
      <c r="F6691" s="62">
        <v>2085</v>
      </c>
      <c r="G6691" s="50">
        <v>2036.335</v>
      </c>
      <c r="H6691" s="50">
        <v>2112.1489999999999</v>
      </c>
      <c r="I6691" s="50">
        <v>2172.9250000000002</v>
      </c>
      <c r="J6691" s="50">
        <v>2207.4949999999999</v>
      </c>
      <c r="K6691" s="50">
        <v>2231.4630000000002</v>
      </c>
      <c r="L6691" s="50">
        <v>2280.25</v>
      </c>
      <c r="M6691" s="50">
        <v>2379.9349999999999</v>
      </c>
      <c r="N6691" s="50">
        <v>2500.683</v>
      </c>
      <c r="O6691" s="50">
        <v>2580.9839999999999</v>
      </c>
      <c r="P6691" s="50">
        <v>2562.96</v>
      </c>
      <c r="Q6691" s="50">
        <v>2499.721</v>
      </c>
      <c r="R6691" s="50">
        <v>2487.558</v>
      </c>
      <c r="S6691" s="50">
        <v>2569.3530000000001</v>
      </c>
      <c r="T6691" s="50">
        <v>2591.8719999999998</v>
      </c>
      <c r="U6691" s="50">
        <v>2343.4940000000001</v>
      </c>
      <c r="V6691" s="50">
        <v>1800.635</v>
      </c>
      <c r="W6691" s="50" t="s">
        <v>311</v>
      </c>
      <c r="X6691" s="50">
        <v>1155.4559999999999</v>
      </c>
      <c r="Y6691" s="50">
        <v>795.21</v>
      </c>
      <c r="Z6691" s="50">
        <v>445.13299999999998</v>
      </c>
      <c r="AA6691" s="50">
        <v>147.84</v>
      </c>
      <c r="AB6691" s="50">
        <v>28.227</v>
      </c>
      <c r="AC6691" s="50" t="str">
        <f t="shared" si="425"/>
        <v>Uzbekistan-2085</v>
      </c>
      <c r="AD6691" s="51">
        <f t="shared" si="426"/>
        <v>24300.402000000002</v>
      </c>
      <c r="AE6691" s="15">
        <f t="shared" si="427"/>
        <v>0.64316944221745798</v>
      </c>
      <c r="AF6691">
        <f t="shared" si="428"/>
        <v>0.3039620027698558</v>
      </c>
    </row>
    <row r="6692" spans="1:32" x14ac:dyDescent="0.25">
      <c r="A6692" s="59">
        <v>6675</v>
      </c>
      <c r="B6692" s="60" t="s">
        <v>309</v>
      </c>
      <c r="C6692" s="61" t="s">
        <v>343</v>
      </c>
      <c r="D6692" s="62"/>
      <c r="E6692" s="62">
        <v>894</v>
      </c>
      <c r="F6692" s="62">
        <v>2085</v>
      </c>
      <c r="G6692" s="50">
        <v>7574.1580000000004</v>
      </c>
      <c r="H6692" s="50">
        <v>7300.1850000000004</v>
      </c>
      <c r="I6692" s="50">
        <v>6999.7079999999996</v>
      </c>
      <c r="J6692" s="50">
        <v>6673.9080000000004</v>
      </c>
      <c r="K6692" s="50">
        <v>6323.2049999999999</v>
      </c>
      <c r="L6692" s="50">
        <v>5949.6719999999996</v>
      </c>
      <c r="M6692" s="50">
        <v>5560.61</v>
      </c>
      <c r="N6692" s="50">
        <v>5132.1319999999996</v>
      </c>
      <c r="O6692" s="50">
        <v>4697.6670000000004</v>
      </c>
      <c r="P6692" s="50">
        <v>4264.4769999999999</v>
      </c>
      <c r="Q6692" s="50">
        <v>3832.855</v>
      </c>
      <c r="R6692" s="50">
        <v>3385.9470000000001</v>
      </c>
      <c r="S6692" s="50">
        <v>2912.7660000000001</v>
      </c>
      <c r="T6692" s="50">
        <v>2409.9699999999998</v>
      </c>
      <c r="U6692" s="50">
        <v>1898.7159999999999</v>
      </c>
      <c r="V6692" s="50">
        <v>1405.5820000000001</v>
      </c>
      <c r="W6692" s="50" t="s">
        <v>311</v>
      </c>
      <c r="X6692" s="50">
        <v>924.48199999999997</v>
      </c>
      <c r="Y6692" s="50">
        <v>475.93400000000003</v>
      </c>
      <c r="Z6692" s="50">
        <v>176.68799999999999</v>
      </c>
      <c r="AA6692" s="50">
        <v>43.436</v>
      </c>
      <c r="AB6692" s="50">
        <v>6.2050000000000001</v>
      </c>
      <c r="AC6692" s="50" t="str">
        <f t="shared" si="425"/>
        <v>Zambia-2085</v>
      </c>
      <c r="AD6692" s="51">
        <f t="shared" si="426"/>
        <v>48733.239000000009</v>
      </c>
      <c r="AE6692" s="15">
        <f t="shared" si="427"/>
        <v>0.59948947780794948</v>
      </c>
      <c r="AF6692">
        <f t="shared" si="428"/>
        <v>0.10396961843458373</v>
      </c>
    </row>
    <row r="6693" spans="1:32" x14ac:dyDescent="0.25">
      <c r="A6693" s="59">
        <v>6676</v>
      </c>
      <c r="B6693" s="60" t="s">
        <v>309</v>
      </c>
      <c r="C6693" s="61" t="s">
        <v>346</v>
      </c>
      <c r="D6693" s="62"/>
      <c r="E6693" s="62">
        <v>716</v>
      </c>
      <c r="F6693" s="62">
        <v>2085</v>
      </c>
      <c r="G6693" s="50">
        <v>2482.0309999999999</v>
      </c>
      <c r="H6693" s="50">
        <v>2532.7779999999998</v>
      </c>
      <c r="I6693" s="50">
        <v>2586.7730000000001</v>
      </c>
      <c r="J6693" s="50">
        <v>2622.2849999999999</v>
      </c>
      <c r="K6693" s="50">
        <v>2640.6959999999999</v>
      </c>
      <c r="L6693" s="50">
        <v>2658.114</v>
      </c>
      <c r="M6693" s="50">
        <v>2673.78</v>
      </c>
      <c r="N6693" s="50">
        <v>2684.9160000000002</v>
      </c>
      <c r="O6693" s="50">
        <v>2656.134</v>
      </c>
      <c r="P6693" s="50">
        <v>2576.3110000000001</v>
      </c>
      <c r="Q6693" s="50">
        <v>2440.9749999999999</v>
      </c>
      <c r="R6693" s="50">
        <v>2271.2060000000001</v>
      </c>
      <c r="S6693" s="50">
        <v>2113.0160000000001</v>
      </c>
      <c r="T6693" s="50">
        <v>1946.3910000000001</v>
      </c>
      <c r="U6693" s="50">
        <v>1711.9580000000001</v>
      </c>
      <c r="V6693" s="50">
        <v>1240.402</v>
      </c>
      <c r="W6693" s="50" t="s">
        <v>311</v>
      </c>
      <c r="X6693" s="50">
        <v>780.46400000000006</v>
      </c>
      <c r="Y6693" s="50">
        <v>425.85300000000001</v>
      </c>
      <c r="Z6693" s="50">
        <v>176.738</v>
      </c>
      <c r="AA6693" s="50">
        <v>46.942</v>
      </c>
      <c r="AB6693" s="50">
        <v>6.8419999999999996</v>
      </c>
      <c r="AC6693" s="50" t="str">
        <f t="shared" si="425"/>
        <v>Zimbabwe-2085</v>
      </c>
      <c r="AD6693" s="51">
        <f t="shared" si="426"/>
        <v>25337.433000000001</v>
      </c>
      <c r="AE6693" s="15">
        <f t="shared" si="427"/>
        <v>0.55006251027876418</v>
      </c>
      <c r="AF6693">
        <f t="shared" si="428"/>
        <v>0.19234303150837997</v>
      </c>
    </row>
    <row r="6694" spans="1:32" x14ac:dyDescent="0.25">
      <c r="A6694" s="54">
        <v>6677</v>
      </c>
      <c r="B6694" s="55" t="s">
        <v>309</v>
      </c>
      <c r="C6694" s="56" t="s">
        <v>347</v>
      </c>
      <c r="D6694" s="57"/>
      <c r="E6694" s="57">
        <v>1674</v>
      </c>
      <c r="F6694" s="57">
        <v>2085</v>
      </c>
      <c r="G6694" s="58">
        <v>2597.973</v>
      </c>
      <c r="H6694" s="58">
        <v>2626.5929999999998</v>
      </c>
      <c r="I6694" s="58">
        <v>2633.0549999999998</v>
      </c>
      <c r="J6694" s="58">
        <v>2661.1990000000001</v>
      </c>
      <c r="K6694" s="58">
        <v>2747.0709999999999</v>
      </c>
      <c r="L6694" s="58">
        <v>2870.78</v>
      </c>
      <c r="M6694" s="58">
        <v>2987.328</v>
      </c>
      <c r="N6694" s="58">
        <v>3055.7719999999999</v>
      </c>
      <c r="O6694" s="58">
        <v>3060.529</v>
      </c>
      <c r="P6694" s="58">
        <v>3026.9059999999999</v>
      </c>
      <c r="Q6694" s="58">
        <v>3035.16</v>
      </c>
      <c r="R6694" s="58">
        <v>3136.1089999999999</v>
      </c>
      <c r="S6694" s="58">
        <v>3244.6480000000001</v>
      </c>
      <c r="T6694" s="58">
        <v>3258.634</v>
      </c>
      <c r="U6694" s="58">
        <v>3125.8490000000002</v>
      </c>
      <c r="V6694" s="58">
        <v>2873.4810000000002</v>
      </c>
      <c r="W6694" s="58" t="s">
        <v>311</v>
      </c>
      <c r="X6694" s="58">
        <v>2419.6210000000001</v>
      </c>
      <c r="Y6694" s="58">
        <v>1932.8779999999999</v>
      </c>
      <c r="Z6694" s="58">
        <v>1375.4290000000001</v>
      </c>
      <c r="AA6694" s="58">
        <v>579.72</v>
      </c>
      <c r="AB6694" s="58">
        <v>123.678</v>
      </c>
      <c r="AC6694" s="50" t="str">
        <f t="shared" si="425"/>
        <v>Land-locked Countries (Others)-2085</v>
      </c>
      <c r="AD6694" s="51">
        <f t="shared" si="426"/>
        <v>29825.502</v>
      </c>
      <c r="AE6694" s="15">
        <f t="shared" si="427"/>
        <v>0.78948917607489055</v>
      </c>
      <c r="AF6694">
        <f t="shared" si="428"/>
        <v>0.41634792318035846</v>
      </c>
    </row>
    <row r="6695" spans="1:32" x14ac:dyDescent="0.25">
      <c r="A6695" s="59">
        <v>6678</v>
      </c>
      <c r="B6695" s="60" t="s">
        <v>309</v>
      </c>
      <c r="C6695" s="61" t="s">
        <v>348</v>
      </c>
      <c r="D6695" s="62"/>
      <c r="E6695" s="62">
        <v>40</v>
      </c>
      <c r="F6695" s="62">
        <v>2085</v>
      </c>
      <c r="G6695" s="50">
        <v>388.45800000000003</v>
      </c>
      <c r="H6695" s="50">
        <v>388.68200000000002</v>
      </c>
      <c r="I6695" s="50">
        <v>389.23</v>
      </c>
      <c r="J6695" s="50">
        <v>397.18</v>
      </c>
      <c r="K6695" s="50">
        <v>416.18200000000002</v>
      </c>
      <c r="L6695" s="50">
        <v>437.608</v>
      </c>
      <c r="M6695" s="50">
        <v>451.28899999999999</v>
      </c>
      <c r="N6695" s="50">
        <v>453.80200000000002</v>
      </c>
      <c r="O6695" s="50">
        <v>452.39600000000002</v>
      </c>
      <c r="P6695" s="50">
        <v>456.20499999999998</v>
      </c>
      <c r="Q6695" s="50">
        <v>470.96499999999997</v>
      </c>
      <c r="R6695" s="50">
        <v>492.01400000000001</v>
      </c>
      <c r="S6695" s="50">
        <v>504.22500000000002</v>
      </c>
      <c r="T6695" s="50">
        <v>496.23899999999998</v>
      </c>
      <c r="U6695" s="50">
        <v>467.363</v>
      </c>
      <c r="V6695" s="50">
        <v>442.50799999999998</v>
      </c>
      <c r="W6695" s="50" t="s">
        <v>311</v>
      </c>
      <c r="X6695" s="50">
        <v>419.33499999999998</v>
      </c>
      <c r="Y6695" s="50">
        <v>371.81099999999998</v>
      </c>
      <c r="Z6695" s="50">
        <v>279.25799999999998</v>
      </c>
      <c r="AA6695" s="50">
        <v>115.80800000000001</v>
      </c>
      <c r="AB6695" s="50">
        <v>22.318999999999999</v>
      </c>
      <c r="AC6695" s="50" t="str">
        <f t="shared" si="425"/>
        <v>Austria-2085</v>
      </c>
      <c r="AD6695" s="51">
        <f t="shared" si="426"/>
        <v>4531.8660000000009</v>
      </c>
      <c r="AE6695" s="15">
        <f t="shared" si="427"/>
        <v>0.83431659276774717</v>
      </c>
      <c r="AF6695">
        <f t="shared" si="428"/>
        <v>0.45885094966231643</v>
      </c>
    </row>
    <row r="6696" spans="1:32" x14ac:dyDescent="0.25">
      <c r="A6696" s="59">
        <v>6679</v>
      </c>
      <c r="B6696" s="60" t="s">
        <v>309</v>
      </c>
      <c r="C6696" s="61" t="s">
        <v>349</v>
      </c>
      <c r="D6696" s="62"/>
      <c r="E6696" s="62">
        <v>112</v>
      </c>
      <c r="F6696" s="62">
        <v>2085</v>
      </c>
      <c r="G6696" s="50">
        <v>426.39800000000002</v>
      </c>
      <c r="H6696" s="50">
        <v>434.279</v>
      </c>
      <c r="I6696" s="50">
        <v>430.40899999999999</v>
      </c>
      <c r="J6696" s="50">
        <v>421.72300000000001</v>
      </c>
      <c r="K6696" s="50">
        <v>422.89</v>
      </c>
      <c r="L6696" s="50">
        <v>440.64100000000002</v>
      </c>
      <c r="M6696" s="50">
        <v>468.255</v>
      </c>
      <c r="N6696" s="50">
        <v>486.26100000000002</v>
      </c>
      <c r="O6696" s="50">
        <v>477.35300000000001</v>
      </c>
      <c r="P6696" s="50">
        <v>447.17899999999997</v>
      </c>
      <c r="Q6696" s="50">
        <v>425.51600000000002</v>
      </c>
      <c r="R6696" s="50">
        <v>437.22199999999998</v>
      </c>
      <c r="S6696" s="50">
        <v>467.30599999999998</v>
      </c>
      <c r="T6696" s="50">
        <v>479.35500000000002</v>
      </c>
      <c r="U6696" s="50">
        <v>460.98200000000003</v>
      </c>
      <c r="V6696" s="50">
        <v>363.71699999999998</v>
      </c>
      <c r="W6696" s="50" t="s">
        <v>311</v>
      </c>
      <c r="X6696" s="50">
        <v>258.11500000000001</v>
      </c>
      <c r="Y6696" s="50">
        <v>190.05199999999999</v>
      </c>
      <c r="Z6696" s="50">
        <v>138.85499999999999</v>
      </c>
      <c r="AA6696" s="50">
        <v>65.010000000000005</v>
      </c>
      <c r="AB6696" s="50">
        <v>12.987</v>
      </c>
      <c r="AC6696" s="50" t="str">
        <f t="shared" si="425"/>
        <v>Belarus-2085</v>
      </c>
      <c r="AD6696" s="51">
        <f t="shared" si="426"/>
        <v>4494.3459999999995</v>
      </c>
      <c r="AE6696" s="15">
        <f t="shared" si="427"/>
        <v>0.7253911915104001</v>
      </c>
      <c r="AF6696">
        <f t="shared" si="428"/>
        <v>0.34035021066706866</v>
      </c>
    </row>
    <row r="6697" spans="1:32" x14ac:dyDescent="0.25">
      <c r="A6697" s="59">
        <v>6680</v>
      </c>
      <c r="B6697" s="60" t="s">
        <v>309</v>
      </c>
      <c r="C6697" s="61" t="s">
        <v>350</v>
      </c>
      <c r="D6697" s="62"/>
      <c r="E6697" s="62">
        <v>203</v>
      </c>
      <c r="F6697" s="62">
        <v>2085</v>
      </c>
      <c r="G6697" s="50">
        <v>458.84199999999998</v>
      </c>
      <c r="H6697" s="50">
        <v>465.24</v>
      </c>
      <c r="I6697" s="50">
        <v>460.57600000000002</v>
      </c>
      <c r="J6697" s="50">
        <v>453.94099999999997</v>
      </c>
      <c r="K6697" s="50">
        <v>460.40300000000002</v>
      </c>
      <c r="L6697" s="50">
        <v>482.29300000000001</v>
      </c>
      <c r="M6697" s="50">
        <v>509.24099999999999</v>
      </c>
      <c r="N6697" s="50">
        <v>529.62699999999995</v>
      </c>
      <c r="O6697" s="50">
        <v>532.49</v>
      </c>
      <c r="P6697" s="50">
        <v>511.80399999999997</v>
      </c>
      <c r="Q6697" s="50">
        <v>492.63400000000001</v>
      </c>
      <c r="R6697" s="50">
        <v>506.99099999999999</v>
      </c>
      <c r="S6697" s="50">
        <v>537.15599999999995</v>
      </c>
      <c r="T6697" s="50">
        <v>553.86800000000005</v>
      </c>
      <c r="U6697" s="50">
        <v>545.74800000000005</v>
      </c>
      <c r="V6697" s="50">
        <v>521.65099999999995</v>
      </c>
      <c r="W6697" s="50" t="s">
        <v>311</v>
      </c>
      <c r="X6697" s="50">
        <v>389.08199999999999</v>
      </c>
      <c r="Y6697" s="50">
        <v>282.40899999999999</v>
      </c>
      <c r="Z6697" s="50">
        <v>221.72900000000001</v>
      </c>
      <c r="AA6697" s="50">
        <v>100.877</v>
      </c>
      <c r="AB6697" s="50">
        <v>25.274999999999999</v>
      </c>
      <c r="AC6697" s="50" t="str">
        <f t="shared" si="425"/>
        <v>Czechia-2085</v>
      </c>
      <c r="AD6697" s="51">
        <f t="shared" si="426"/>
        <v>5016.58</v>
      </c>
      <c r="AE6697" s="15">
        <f t="shared" si="427"/>
        <v>0.8023986460895669</v>
      </c>
      <c r="AF6697">
        <f t="shared" si="428"/>
        <v>0.41252004690342703</v>
      </c>
    </row>
    <row r="6698" spans="1:32" x14ac:dyDescent="0.25">
      <c r="A6698" s="59">
        <v>6681</v>
      </c>
      <c r="B6698" s="60" t="s">
        <v>309</v>
      </c>
      <c r="C6698" s="61" t="s">
        <v>351</v>
      </c>
      <c r="D6698" s="62"/>
      <c r="E6698" s="62">
        <v>348</v>
      </c>
      <c r="F6698" s="62">
        <v>2085</v>
      </c>
      <c r="G6698" s="50">
        <v>312.01</v>
      </c>
      <c r="H6698" s="50">
        <v>318.21899999999999</v>
      </c>
      <c r="I6698" s="50">
        <v>325.01499999999999</v>
      </c>
      <c r="J6698" s="50">
        <v>334.863</v>
      </c>
      <c r="K6698" s="50">
        <v>347.447</v>
      </c>
      <c r="L6698" s="50">
        <v>359.65300000000002</v>
      </c>
      <c r="M6698" s="50">
        <v>370.04399999999998</v>
      </c>
      <c r="N6698" s="50">
        <v>379.90600000000001</v>
      </c>
      <c r="O6698" s="50">
        <v>389.13200000000001</v>
      </c>
      <c r="P6698" s="50">
        <v>396.43799999999999</v>
      </c>
      <c r="Q6698" s="50">
        <v>407.08600000000001</v>
      </c>
      <c r="R6698" s="50">
        <v>419.69499999999999</v>
      </c>
      <c r="S6698" s="50">
        <v>422.32499999999999</v>
      </c>
      <c r="T6698" s="50">
        <v>417.43700000000001</v>
      </c>
      <c r="U6698" s="50">
        <v>401.99200000000002</v>
      </c>
      <c r="V6698" s="50">
        <v>390.15300000000002</v>
      </c>
      <c r="W6698" s="50" t="s">
        <v>311</v>
      </c>
      <c r="X6698" s="50">
        <v>324.87099999999998</v>
      </c>
      <c r="Y6698" s="50">
        <v>245.578</v>
      </c>
      <c r="Z6698" s="50">
        <v>165.542</v>
      </c>
      <c r="AA6698" s="50">
        <v>59.872</v>
      </c>
      <c r="AB6698" s="50">
        <v>14.308</v>
      </c>
      <c r="AC6698" s="50" t="str">
        <f t="shared" si="425"/>
        <v>Hungary-2085</v>
      </c>
      <c r="AD6698" s="51">
        <f t="shared" si="426"/>
        <v>3826.5890000000004</v>
      </c>
      <c r="AE6698" s="15">
        <f t="shared" si="427"/>
        <v>0.77745401975493045</v>
      </c>
      <c r="AF6698">
        <f t="shared" si="428"/>
        <v>0.42238049718591181</v>
      </c>
    </row>
    <row r="6699" spans="1:32" x14ac:dyDescent="0.25">
      <c r="A6699" s="59">
        <v>6682</v>
      </c>
      <c r="B6699" s="60" t="s">
        <v>309</v>
      </c>
      <c r="C6699" s="61" t="s">
        <v>352</v>
      </c>
      <c r="D6699" s="62"/>
      <c r="E6699" s="62">
        <v>442</v>
      </c>
      <c r="F6699" s="62">
        <v>2085</v>
      </c>
      <c r="G6699" s="50">
        <v>49.552999999999997</v>
      </c>
      <c r="H6699" s="50">
        <v>49.514000000000003</v>
      </c>
      <c r="I6699" s="50">
        <v>49.884</v>
      </c>
      <c r="J6699" s="50">
        <v>51.15</v>
      </c>
      <c r="K6699" s="50">
        <v>53.32</v>
      </c>
      <c r="L6699" s="50">
        <v>55.621000000000002</v>
      </c>
      <c r="M6699" s="50">
        <v>57.113999999999997</v>
      </c>
      <c r="N6699" s="50">
        <v>57.351999999999997</v>
      </c>
      <c r="O6699" s="50">
        <v>57.014000000000003</v>
      </c>
      <c r="P6699" s="50">
        <v>56.780999999999999</v>
      </c>
      <c r="Q6699" s="50">
        <v>56.46</v>
      </c>
      <c r="R6699" s="50">
        <v>55.555</v>
      </c>
      <c r="S6699" s="50">
        <v>54.164999999999999</v>
      </c>
      <c r="T6699" s="50">
        <v>51.984999999999999</v>
      </c>
      <c r="U6699" s="50">
        <v>47.866999999999997</v>
      </c>
      <c r="V6699" s="50">
        <v>44.332999999999998</v>
      </c>
      <c r="W6699" s="50" t="s">
        <v>311</v>
      </c>
      <c r="X6699" s="50">
        <v>41.417999999999999</v>
      </c>
      <c r="Y6699" s="50">
        <v>34.841999999999999</v>
      </c>
      <c r="Z6699" s="50">
        <v>21.434999999999999</v>
      </c>
      <c r="AA6699" s="50">
        <v>7.2560000000000002</v>
      </c>
      <c r="AB6699" s="50">
        <v>0.96499999999999997</v>
      </c>
      <c r="AC6699" s="50" t="str">
        <f t="shared" si="425"/>
        <v>Luxembourg-2085</v>
      </c>
      <c r="AD6699" s="51">
        <f t="shared" si="426"/>
        <v>554.53200000000004</v>
      </c>
      <c r="AE6699" s="15">
        <f t="shared" si="427"/>
        <v>0.7196194268319952</v>
      </c>
      <c r="AF6699">
        <f t="shared" si="428"/>
        <v>0.35551818594052736</v>
      </c>
    </row>
    <row r="6700" spans="1:32" x14ac:dyDescent="0.25">
      <c r="A6700" s="59">
        <v>6683</v>
      </c>
      <c r="B6700" s="60" t="s">
        <v>309</v>
      </c>
      <c r="C6700" s="61" t="s">
        <v>353</v>
      </c>
      <c r="D6700" s="62">
        <v>4</v>
      </c>
      <c r="E6700" s="62">
        <v>688</v>
      </c>
      <c r="F6700" s="62">
        <v>2085</v>
      </c>
      <c r="G6700" s="50">
        <v>278.83</v>
      </c>
      <c r="H6700" s="50">
        <v>285.34199999999998</v>
      </c>
      <c r="I6700" s="50">
        <v>293.28300000000002</v>
      </c>
      <c r="J6700" s="50">
        <v>301.60899999999998</v>
      </c>
      <c r="K6700" s="50">
        <v>308.755</v>
      </c>
      <c r="L6700" s="50">
        <v>314.52199999999999</v>
      </c>
      <c r="M6700" s="50">
        <v>320.07900000000001</v>
      </c>
      <c r="N6700" s="50">
        <v>324.834</v>
      </c>
      <c r="O6700" s="50">
        <v>331.07</v>
      </c>
      <c r="P6700" s="50">
        <v>341.17099999999999</v>
      </c>
      <c r="Q6700" s="50">
        <v>353.06299999999999</v>
      </c>
      <c r="R6700" s="50">
        <v>365.61</v>
      </c>
      <c r="S6700" s="50">
        <v>374.96600000000001</v>
      </c>
      <c r="T6700" s="50">
        <v>374.48500000000001</v>
      </c>
      <c r="U6700" s="50">
        <v>359.95499999999998</v>
      </c>
      <c r="V6700" s="50">
        <v>334.43299999999999</v>
      </c>
      <c r="W6700" s="50" t="s">
        <v>311</v>
      </c>
      <c r="X6700" s="50">
        <v>298.21499999999997</v>
      </c>
      <c r="Y6700" s="50">
        <v>213.58199999999999</v>
      </c>
      <c r="Z6700" s="50">
        <v>123.113</v>
      </c>
      <c r="AA6700" s="50">
        <v>47.414000000000001</v>
      </c>
      <c r="AB6700" s="50">
        <v>10.128</v>
      </c>
      <c r="AC6700" s="50" t="str">
        <f t="shared" si="425"/>
        <v>Serbia-2085</v>
      </c>
      <c r="AD6700" s="51">
        <f t="shared" si="426"/>
        <v>3335.6790000000001</v>
      </c>
      <c r="AE6700" s="15">
        <f t="shared" si="427"/>
        <v>0.78508153812162385</v>
      </c>
      <c r="AF6700">
        <f t="shared" si="428"/>
        <v>0.42004977661100268</v>
      </c>
    </row>
    <row r="6701" spans="1:32" x14ac:dyDescent="0.25">
      <c r="A6701" s="59">
        <v>6684</v>
      </c>
      <c r="B6701" s="60" t="s">
        <v>309</v>
      </c>
      <c r="C6701" s="61" t="s">
        <v>354</v>
      </c>
      <c r="D6701" s="62"/>
      <c r="E6701" s="62">
        <v>703</v>
      </c>
      <c r="F6701" s="62">
        <v>2085</v>
      </c>
      <c r="G6701" s="50">
        <v>193.94200000000001</v>
      </c>
      <c r="H6701" s="50">
        <v>195.88</v>
      </c>
      <c r="I6701" s="50">
        <v>196.08699999999999</v>
      </c>
      <c r="J6701" s="50">
        <v>197.905</v>
      </c>
      <c r="K6701" s="50">
        <v>204.69200000000001</v>
      </c>
      <c r="L6701" s="50">
        <v>215.375</v>
      </c>
      <c r="M6701" s="50">
        <v>225.37100000000001</v>
      </c>
      <c r="N6701" s="50">
        <v>230.626</v>
      </c>
      <c r="O6701" s="50">
        <v>229.38</v>
      </c>
      <c r="P6701" s="50">
        <v>225.16900000000001</v>
      </c>
      <c r="Q6701" s="50">
        <v>228.31700000000001</v>
      </c>
      <c r="R6701" s="50">
        <v>243.03100000000001</v>
      </c>
      <c r="S6701" s="50">
        <v>258.416</v>
      </c>
      <c r="T6701" s="50">
        <v>262.73500000000001</v>
      </c>
      <c r="U6701" s="50">
        <v>253.23400000000001</v>
      </c>
      <c r="V6701" s="50">
        <v>227.845</v>
      </c>
      <c r="W6701" s="50" t="s">
        <v>311</v>
      </c>
      <c r="X6701" s="50">
        <v>177.67</v>
      </c>
      <c r="Y6701" s="50">
        <v>141.22399999999999</v>
      </c>
      <c r="Z6701" s="50">
        <v>100.48</v>
      </c>
      <c r="AA6701" s="50">
        <v>44.768999999999998</v>
      </c>
      <c r="AB6701" s="50">
        <v>11.840999999999999</v>
      </c>
      <c r="AC6701" s="50" t="str">
        <f t="shared" si="425"/>
        <v>Slovakia-2085</v>
      </c>
      <c r="AD6701" s="51">
        <f t="shared" si="426"/>
        <v>2258.2820000000002</v>
      </c>
      <c r="AE6701" s="15">
        <f t="shared" si="427"/>
        <v>0.79959323060627496</v>
      </c>
      <c r="AF6701">
        <f t="shared" si="428"/>
        <v>0.42887344766930213</v>
      </c>
    </row>
    <row r="6702" spans="1:32" x14ac:dyDescent="0.25">
      <c r="A6702" s="59">
        <v>6685</v>
      </c>
      <c r="B6702" s="60" t="s">
        <v>309</v>
      </c>
      <c r="C6702" s="61" t="s">
        <v>355</v>
      </c>
      <c r="D6702" s="62"/>
      <c r="E6702" s="62">
        <v>756</v>
      </c>
      <c r="F6702" s="62">
        <v>2085</v>
      </c>
      <c r="G6702" s="50">
        <v>483.35</v>
      </c>
      <c r="H6702" s="50">
        <v>482.75</v>
      </c>
      <c r="I6702" s="50">
        <v>481.87</v>
      </c>
      <c r="J6702" s="50">
        <v>496.03699999999998</v>
      </c>
      <c r="K6702" s="50">
        <v>526.40099999999995</v>
      </c>
      <c r="L6702" s="50">
        <v>557.83500000000004</v>
      </c>
      <c r="M6702" s="50">
        <v>578.42600000000004</v>
      </c>
      <c r="N6702" s="50">
        <v>585.55100000000004</v>
      </c>
      <c r="O6702" s="50">
        <v>583.62400000000002</v>
      </c>
      <c r="P6702" s="50">
        <v>584.00199999999995</v>
      </c>
      <c r="Q6702" s="50">
        <v>593.04</v>
      </c>
      <c r="R6702" s="50">
        <v>608.02</v>
      </c>
      <c r="S6702" s="50">
        <v>618.16800000000001</v>
      </c>
      <c r="T6702" s="50">
        <v>614.48099999999999</v>
      </c>
      <c r="U6702" s="50">
        <v>580.59199999999998</v>
      </c>
      <c r="V6702" s="50">
        <v>540.16800000000001</v>
      </c>
      <c r="W6702" s="50" t="s">
        <v>311</v>
      </c>
      <c r="X6702" s="50">
        <v>503.221</v>
      </c>
      <c r="Y6702" s="50">
        <v>446.97500000000002</v>
      </c>
      <c r="Z6702" s="50">
        <v>320.59199999999998</v>
      </c>
      <c r="AA6702" s="50">
        <v>136.17400000000001</v>
      </c>
      <c r="AB6702" s="50">
        <v>24.54</v>
      </c>
      <c r="AC6702" s="50" t="str">
        <f t="shared" si="425"/>
        <v>Switzerland-2085</v>
      </c>
      <c r="AD6702" s="51">
        <f t="shared" si="426"/>
        <v>5731.1039999999994</v>
      </c>
      <c r="AE6702" s="15">
        <f t="shared" si="427"/>
        <v>0.80520489595023925</v>
      </c>
      <c r="AF6702">
        <f t="shared" si="428"/>
        <v>0.44110744644782884</v>
      </c>
    </row>
    <row r="6703" spans="1:32" x14ac:dyDescent="0.25">
      <c r="A6703" s="45">
        <v>6686</v>
      </c>
      <c r="B6703" s="46" t="s">
        <v>309</v>
      </c>
      <c r="C6703" s="47" t="s">
        <v>356</v>
      </c>
      <c r="D6703" s="48"/>
      <c r="E6703" s="48">
        <v>1637</v>
      </c>
      <c r="F6703" s="48">
        <v>2085</v>
      </c>
      <c r="G6703" s="49">
        <v>5096.7489999999998</v>
      </c>
      <c r="H6703" s="49">
        <v>5204.8190000000004</v>
      </c>
      <c r="I6703" s="49">
        <v>5307.1040000000003</v>
      </c>
      <c r="J6703" s="49">
        <v>5382.9139999999998</v>
      </c>
      <c r="K6703" s="49">
        <v>5426.8559999999998</v>
      </c>
      <c r="L6703" s="49">
        <v>5466.2690000000002</v>
      </c>
      <c r="M6703" s="49">
        <v>5500.0990000000002</v>
      </c>
      <c r="N6703" s="49">
        <v>5516.9750000000004</v>
      </c>
      <c r="O6703" s="49">
        <v>5517.7290000000003</v>
      </c>
      <c r="P6703" s="49">
        <v>5492.3890000000001</v>
      </c>
      <c r="Q6703" s="49">
        <v>5443.5690000000004</v>
      </c>
      <c r="R6703" s="49">
        <v>5330.1570000000002</v>
      </c>
      <c r="S6703" s="49">
        <v>5151.8220000000001</v>
      </c>
      <c r="T6703" s="49">
        <v>4867.433</v>
      </c>
      <c r="U6703" s="49">
        <v>4398.3530000000001</v>
      </c>
      <c r="V6703" s="49">
        <v>3747.2510000000002</v>
      </c>
      <c r="W6703" s="49" t="s">
        <v>311</v>
      </c>
      <c r="X6703" s="49">
        <v>2982.7220000000002</v>
      </c>
      <c r="Y6703" s="49">
        <v>2169.6790000000001</v>
      </c>
      <c r="Z6703" s="49">
        <v>1325.5820000000001</v>
      </c>
      <c r="AA6703" s="49">
        <v>637.11800000000005</v>
      </c>
      <c r="AB6703" s="49">
        <v>229.935</v>
      </c>
      <c r="AC6703" s="50" t="str">
        <f t="shared" si="425"/>
        <v>SMALL ISLAND DEVELOPING STATES (SIDS)-2085</v>
      </c>
      <c r="AD6703" s="51">
        <f t="shared" si="426"/>
        <v>54228.779000000002</v>
      </c>
      <c r="AE6703" s="15">
        <f t="shared" si="427"/>
        <v>0.66324091493927972</v>
      </c>
      <c r="AF6703">
        <f t="shared" si="428"/>
        <v>0.29150652992761722</v>
      </c>
    </row>
    <row r="6704" spans="1:32" x14ac:dyDescent="0.25">
      <c r="A6704" s="59">
        <v>6687</v>
      </c>
      <c r="B6704" s="60" t="s">
        <v>309</v>
      </c>
      <c r="C6704" s="61" t="s">
        <v>357</v>
      </c>
      <c r="D6704" s="62"/>
      <c r="E6704" s="62">
        <v>28</v>
      </c>
      <c r="F6704" s="62">
        <v>2085</v>
      </c>
      <c r="G6704" s="50">
        <v>6.3339999999999996</v>
      </c>
      <c r="H6704" s="50">
        <v>6.4139999999999997</v>
      </c>
      <c r="I6704" s="50">
        <v>6.516</v>
      </c>
      <c r="J6704" s="50">
        <v>6.6660000000000004</v>
      </c>
      <c r="K6704" s="50">
        <v>6.8380000000000001</v>
      </c>
      <c r="L6704" s="50">
        <v>7.02</v>
      </c>
      <c r="M6704" s="50">
        <v>7.157</v>
      </c>
      <c r="N6704" s="50">
        <v>7.2489999999999997</v>
      </c>
      <c r="O6704" s="50">
        <v>7.343</v>
      </c>
      <c r="P6704" s="50">
        <v>7.4809999999999999</v>
      </c>
      <c r="Q6704" s="50">
        <v>7.6539999999999999</v>
      </c>
      <c r="R6704" s="50">
        <v>7.7880000000000003</v>
      </c>
      <c r="S6704" s="50">
        <v>7.7439999999999998</v>
      </c>
      <c r="T6704" s="50">
        <v>7.444</v>
      </c>
      <c r="U6704" s="50">
        <v>6.9640000000000004</v>
      </c>
      <c r="V6704" s="50">
        <v>6.3929999999999998</v>
      </c>
      <c r="W6704" s="50" t="s">
        <v>311</v>
      </c>
      <c r="X6704" s="50">
        <v>5.63</v>
      </c>
      <c r="Y6704" s="50">
        <v>4.2309999999999999</v>
      </c>
      <c r="Z6704" s="50">
        <v>2.339</v>
      </c>
      <c r="AA6704" s="50">
        <v>0.83699999999999997</v>
      </c>
      <c r="AB6704" s="50">
        <v>0.185</v>
      </c>
      <c r="AC6704" s="50" t="str">
        <f t="shared" si="425"/>
        <v>Antigua and Barbuda-2085</v>
      </c>
      <c r="AD6704" s="51">
        <f t="shared" si="426"/>
        <v>72.94</v>
      </c>
      <c r="AE6704" s="15">
        <f t="shared" si="427"/>
        <v>0.73055936386070752</v>
      </c>
      <c r="AF6704">
        <f t="shared" si="428"/>
        <v>0.36899700663745622</v>
      </c>
    </row>
    <row r="6705" spans="1:32" x14ac:dyDescent="0.25">
      <c r="A6705" s="59">
        <v>6688</v>
      </c>
      <c r="B6705" s="60" t="s">
        <v>309</v>
      </c>
      <c r="C6705" s="61" t="s">
        <v>358</v>
      </c>
      <c r="D6705" s="62"/>
      <c r="E6705" s="62">
        <v>533</v>
      </c>
      <c r="F6705" s="62">
        <v>2085</v>
      </c>
      <c r="G6705" s="50">
        <v>4.8959999999999999</v>
      </c>
      <c r="H6705" s="50">
        <v>4.95</v>
      </c>
      <c r="I6705" s="50">
        <v>5.1050000000000004</v>
      </c>
      <c r="J6705" s="50">
        <v>5.3330000000000002</v>
      </c>
      <c r="K6705" s="50">
        <v>5.5209999999999999</v>
      </c>
      <c r="L6705" s="50">
        <v>5.5720000000000001</v>
      </c>
      <c r="M6705" s="50">
        <v>5.5030000000000001</v>
      </c>
      <c r="N6705" s="50">
        <v>5.4640000000000004</v>
      </c>
      <c r="O6705" s="50">
        <v>5.6459999999999999</v>
      </c>
      <c r="P6705" s="50">
        <v>6.0250000000000004</v>
      </c>
      <c r="Q6705" s="50">
        <v>6.3579999999999997</v>
      </c>
      <c r="R6705" s="50">
        <v>6.3810000000000002</v>
      </c>
      <c r="S6705" s="50">
        <v>6.0229999999999997</v>
      </c>
      <c r="T6705" s="50">
        <v>5.5910000000000002</v>
      </c>
      <c r="U6705" s="50">
        <v>5.2220000000000004</v>
      </c>
      <c r="V6705" s="50">
        <v>5.5590000000000002</v>
      </c>
      <c r="W6705" s="50" t="s">
        <v>311</v>
      </c>
      <c r="X6705" s="50">
        <v>4.8369999999999997</v>
      </c>
      <c r="Y6705" s="50">
        <v>3.5569999999999999</v>
      </c>
      <c r="Z6705" s="50">
        <v>1.869</v>
      </c>
      <c r="AA6705" s="50">
        <v>0.50700000000000001</v>
      </c>
      <c r="AB6705" s="50">
        <v>0.13300000000000001</v>
      </c>
      <c r="AC6705" s="50" t="str">
        <f t="shared" si="425"/>
        <v>Aruba-2085</v>
      </c>
      <c r="AD6705" s="51">
        <f t="shared" si="426"/>
        <v>57.825999999999993</v>
      </c>
      <c r="AE6705" s="15">
        <f t="shared" si="427"/>
        <v>0.73022515823332079</v>
      </c>
      <c r="AF6705">
        <f t="shared" si="428"/>
        <v>0.37477499759539418</v>
      </c>
    </row>
    <row r="6706" spans="1:32" x14ac:dyDescent="0.25">
      <c r="A6706" s="59">
        <v>6689</v>
      </c>
      <c r="B6706" s="60" t="s">
        <v>309</v>
      </c>
      <c r="C6706" s="61" t="s">
        <v>359</v>
      </c>
      <c r="D6706" s="62"/>
      <c r="E6706" s="62">
        <v>44</v>
      </c>
      <c r="F6706" s="62">
        <v>2085</v>
      </c>
      <c r="G6706" s="50">
        <v>23.413</v>
      </c>
      <c r="H6706" s="50">
        <v>23.574000000000002</v>
      </c>
      <c r="I6706" s="50">
        <v>23.686</v>
      </c>
      <c r="J6706" s="50">
        <v>24.222000000000001</v>
      </c>
      <c r="K6706" s="50">
        <v>25.262</v>
      </c>
      <c r="L6706" s="50">
        <v>26.413</v>
      </c>
      <c r="M6706" s="50">
        <v>27.329000000000001</v>
      </c>
      <c r="N6706" s="50">
        <v>27.759</v>
      </c>
      <c r="O6706" s="50">
        <v>27.658999999999999</v>
      </c>
      <c r="P6706" s="50">
        <v>27.606000000000002</v>
      </c>
      <c r="Q6706" s="50">
        <v>28.164000000000001</v>
      </c>
      <c r="R6706" s="50">
        <v>28.954999999999998</v>
      </c>
      <c r="S6706" s="50">
        <v>29.27</v>
      </c>
      <c r="T6706" s="50">
        <v>28.698</v>
      </c>
      <c r="U6706" s="50">
        <v>27.19</v>
      </c>
      <c r="V6706" s="50">
        <v>24.257000000000001</v>
      </c>
      <c r="W6706" s="50" t="s">
        <v>311</v>
      </c>
      <c r="X6706" s="50">
        <v>19.338000000000001</v>
      </c>
      <c r="Y6706" s="50">
        <v>17.225000000000001</v>
      </c>
      <c r="Z6706" s="50">
        <v>11.430999999999999</v>
      </c>
      <c r="AA6706" s="50">
        <v>4.6159999999999997</v>
      </c>
      <c r="AB6706" s="50">
        <v>1.1779999999999999</v>
      </c>
      <c r="AC6706" s="50" t="str">
        <f t="shared" si="425"/>
        <v>Bahamas-2085</v>
      </c>
      <c r="AD6706" s="51">
        <f t="shared" si="426"/>
        <v>272.63899999999995</v>
      </c>
      <c r="AE6706" s="15">
        <f t="shared" si="427"/>
        <v>0.75046490047278647</v>
      </c>
      <c r="AF6706">
        <f t="shared" si="428"/>
        <v>0.39012035699305592</v>
      </c>
    </row>
    <row r="6707" spans="1:32" x14ac:dyDescent="0.25">
      <c r="A6707" s="59">
        <v>6690</v>
      </c>
      <c r="B6707" s="60" t="s">
        <v>309</v>
      </c>
      <c r="C6707" s="61" t="s">
        <v>360</v>
      </c>
      <c r="D6707" s="62"/>
      <c r="E6707" s="62">
        <v>48</v>
      </c>
      <c r="F6707" s="62">
        <v>2085</v>
      </c>
      <c r="G6707" s="50">
        <v>93.256</v>
      </c>
      <c r="H6707" s="50">
        <v>94.195999999999998</v>
      </c>
      <c r="I6707" s="50">
        <v>96.36</v>
      </c>
      <c r="J6707" s="50">
        <v>99.204999999999998</v>
      </c>
      <c r="K6707" s="50">
        <v>112.26300000000001</v>
      </c>
      <c r="L6707" s="50">
        <v>133.797</v>
      </c>
      <c r="M6707" s="50">
        <v>147.55099999999999</v>
      </c>
      <c r="N6707" s="50">
        <v>151.72499999999999</v>
      </c>
      <c r="O6707" s="50">
        <v>151.83099999999999</v>
      </c>
      <c r="P6707" s="50">
        <v>152.023</v>
      </c>
      <c r="Q6707" s="50">
        <v>151.68899999999999</v>
      </c>
      <c r="R6707" s="50">
        <v>144.87100000000001</v>
      </c>
      <c r="S6707" s="50">
        <v>149.43299999999999</v>
      </c>
      <c r="T6707" s="50">
        <v>162.85300000000001</v>
      </c>
      <c r="U6707" s="50">
        <v>163.017</v>
      </c>
      <c r="V6707" s="50">
        <v>142.941</v>
      </c>
      <c r="W6707" s="50" t="s">
        <v>311</v>
      </c>
      <c r="X6707" s="50">
        <v>122.38500000000001</v>
      </c>
      <c r="Y6707" s="50">
        <v>81.430999999999997</v>
      </c>
      <c r="Z6707" s="50">
        <v>33.606000000000002</v>
      </c>
      <c r="AA6707" s="50">
        <v>9.7949999999999999</v>
      </c>
      <c r="AB6707" s="50">
        <v>2.012</v>
      </c>
      <c r="AC6707" s="50" t="str">
        <f t="shared" si="425"/>
        <v>Bahrain-2085</v>
      </c>
      <c r="AD6707" s="51">
        <f t="shared" si="426"/>
        <v>1394.3880000000001</v>
      </c>
      <c r="AE6707" s="15">
        <f t="shared" si="427"/>
        <v>0.71848868464157745</v>
      </c>
      <c r="AF6707">
        <f t="shared" si="428"/>
        <v>0.42786318674770585</v>
      </c>
    </row>
    <row r="6708" spans="1:32" x14ac:dyDescent="0.25">
      <c r="A6708" s="59">
        <v>6691</v>
      </c>
      <c r="B6708" s="60" t="s">
        <v>309</v>
      </c>
      <c r="C6708" s="61" t="s">
        <v>361</v>
      </c>
      <c r="D6708" s="62"/>
      <c r="E6708" s="62">
        <v>52</v>
      </c>
      <c r="F6708" s="62">
        <v>2085</v>
      </c>
      <c r="G6708" s="50">
        <v>13.627000000000001</v>
      </c>
      <c r="H6708" s="50">
        <v>14.282999999999999</v>
      </c>
      <c r="I6708" s="50">
        <v>14.56</v>
      </c>
      <c r="J6708" s="50">
        <v>14.529</v>
      </c>
      <c r="K6708" s="50">
        <v>14.377000000000001</v>
      </c>
      <c r="L6708" s="50">
        <v>14.411</v>
      </c>
      <c r="M6708" s="50">
        <v>14.609</v>
      </c>
      <c r="N6708" s="50">
        <v>14.712999999999999</v>
      </c>
      <c r="O6708" s="50">
        <v>14.755000000000001</v>
      </c>
      <c r="P6708" s="50">
        <v>14.654</v>
      </c>
      <c r="Q6708" s="50">
        <v>14.579000000000001</v>
      </c>
      <c r="R6708" s="50">
        <v>14.587</v>
      </c>
      <c r="S6708" s="50">
        <v>14.667</v>
      </c>
      <c r="T6708" s="50">
        <v>14.863</v>
      </c>
      <c r="U6708" s="50">
        <v>14.791</v>
      </c>
      <c r="V6708" s="50">
        <v>14.041</v>
      </c>
      <c r="W6708" s="50" t="s">
        <v>311</v>
      </c>
      <c r="X6708" s="50">
        <v>12.656000000000001</v>
      </c>
      <c r="Y6708" s="50">
        <v>9.1430000000000007</v>
      </c>
      <c r="Z6708" s="50">
        <v>5.343</v>
      </c>
      <c r="AA6708" s="50">
        <v>2.0379999999999998</v>
      </c>
      <c r="AB6708" s="50">
        <v>0.48</v>
      </c>
      <c r="AC6708" s="50" t="str">
        <f t="shared" si="425"/>
        <v>Barbados-2085</v>
      </c>
      <c r="AD6708" s="51">
        <f t="shared" si="426"/>
        <v>145.88099999999997</v>
      </c>
      <c r="AE6708" s="15">
        <f t="shared" si="427"/>
        <v>0.7939690569710931</v>
      </c>
      <c r="AF6708">
        <f t="shared" si="428"/>
        <v>0.38945904189518515</v>
      </c>
    </row>
    <row r="6709" spans="1:32" x14ac:dyDescent="0.25">
      <c r="A6709" s="59">
        <v>6692</v>
      </c>
      <c r="B6709" s="60" t="s">
        <v>309</v>
      </c>
      <c r="C6709" s="61" t="s">
        <v>362</v>
      </c>
      <c r="D6709" s="62"/>
      <c r="E6709" s="62">
        <v>84</v>
      </c>
      <c r="F6709" s="62">
        <v>2085</v>
      </c>
      <c r="G6709" s="50">
        <v>37.468000000000004</v>
      </c>
      <c r="H6709" s="50">
        <v>37.975000000000001</v>
      </c>
      <c r="I6709" s="50">
        <v>38.482999999999997</v>
      </c>
      <c r="J6709" s="50">
        <v>39.393000000000001</v>
      </c>
      <c r="K6709" s="50">
        <v>40.779000000000003</v>
      </c>
      <c r="L6709" s="50">
        <v>42.232999999999997</v>
      </c>
      <c r="M6709" s="50">
        <v>43.317</v>
      </c>
      <c r="N6709" s="50">
        <v>43.942</v>
      </c>
      <c r="O6709" s="50">
        <v>44.142000000000003</v>
      </c>
      <c r="P6709" s="50">
        <v>44.311</v>
      </c>
      <c r="Q6709" s="50">
        <v>44.561999999999998</v>
      </c>
      <c r="R6709" s="50">
        <v>44.475000000000001</v>
      </c>
      <c r="S6709" s="50">
        <v>43.088000000000001</v>
      </c>
      <c r="T6709" s="50">
        <v>39.542999999999999</v>
      </c>
      <c r="U6709" s="50">
        <v>33.9</v>
      </c>
      <c r="V6709" s="50">
        <v>27.555</v>
      </c>
      <c r="W6709" s="50" t="s">
        <v>311</v>
      </c>
      <c r="X6709" s="50">
        <v>21.285</v>
      </c>
      <c r="Y6709" s="50">
        <v>12.458</v>
      </c>
      <c r="Z6709" s="50">
        <v>4.9409999999999998</v>
      </c>
      <c r="AA6709" s="50">
        <v>1.1759999999999999</v>
      </c>
      <c r="AB6709" s="50">
        <v>0.15</v>
      </c>
      <c r="AC6709" s="50" t="str">
        <f t="shared" si="425"/>
        <v>Belize-2085</v>
      </c>
      <c r="AD6709" s="51">
        <f t="shared" si="426"/>
        <v>430.24200000000008</v>
      </c>
      <c r="AE6709" s="15">
        <f t="shared" si="427"/>
        <v>0.59253629352782844</v>
      </c>
      <c r="AF6709">
        <f t="shared" si="428"/>
        <v>0.25912585819085276</v>
      </c>
    </row>
    <row r="6710" spans="1:32" x14ac:dyDescent="0.25">
      <c r="A6710" s="59">
        <v>6693</v>
      </c>
      <c r="B6710" s="60" t="s">
        <v>309</v>
      </c>
      <c r="C6710" s="61" t="s">
        <v>363</v>
      </c>
      <c r="D6710" s="62"/>
      <c r="E6710" s="62">
        <v>132</v>
      </c>
      <c r="F6710" s="62">
        <v>2085</v>
      </c>
      <c r="G6710" s="50">
        <v>36.24</v>
      </c>
      <c r="H6710" s="50">
        <v>37.127000000000002</v>
      </c>
      <c r="I6710" s="50">
        <v>38.049999999999997</v>
      </c>
      <c r="J6710" s="50">
        <v>39.119</v>
      </c>
      <c r="K6710" s="50">
        <v>40.283999999999999</v>
      </c>
      <c r="L6710" s="50">
        <v>41.46</v>
      </c>
      <c r="M6710" s="50">
        <v>42.625</v>
      </c>
      <c r="N6710" s="50">
        <v>43.725999999999999</v>
      </c>
      <c r="O6710" s="50">
        <v>44.755000000000003</v>
      </c>
      <c r="P6710" s="50">
        <v>45.936999999999998</v>
      </c>
      <c r="Q6710" s="50">
        <v>47.357999999999997</v>
      </c>
      <c r="R6710" s="50">
        <v>48.755000000000003</v>
      </c>
      <c r="S6710" s="50">
        <v>49.323999999999998</v>
      </c>
      <c r="T6710" s="50">
        <v>47.832999999999998</v>
      </c>
      <c r="U6710" s="50">
        <v>43.542999999999999</v>
      </c>
      <c r="V6710" s="50">
        <v>38.402000000000001</v>
      </c>
      <c r="W6710" s="50" t="s">
        <v>311</v>
      </c>
      <c r="X6710" s="50">
        <v>30.402999999999999</v>
      </c>
      <c r="Y6710" s="50">
        <v>20.420000000000002</v>
      </c>
      <c r="Z6710" s="50">
        <v>9.9749999999999996</v>
      </c>
      <c r="AA6710" s="50">
        <v>2.9780000000000002</v>
      </c>
      <c r="AB6710" s="50">
        <v>0.46200000000000002</v>
      </c>
      <c r="AC6710" s="50" t="str">
        <f t="shared" si="425"/>
        <v>Cabo Verde-2085</v>
      </c>
      <c r="AD6710" s="51">
        <f t="shared" si="426"/>
        <v>443.34300000000002</v>
      </c>
      <c r="AE6710" s="15">
        <f t="shared" si="427"/>
        <v>0.68893159472462639</v>
      </c>
      <c r="AF6710">
        <f t="shared" si="428"/>
        <v>0.34972961280553749</v>
      </c>
    </row>
    <row r="6711" spans="1:32" x14ac:dyDescent="0.25">
      <c r="A6711" s="59">
        <v>6694</v>
      </c>
      <c r="B6711" s="60" t="s">
        <v>309</v>
      </c>
      <c r="C6711" s="61" t="s">
        <v>364</v>
      </c>
      <c r="D6711" s="62"/>
      <c r="E6711" s="62">
        <v>174</v>
      </c>
      <c r="F6711" s="62">
        <v>2085</v>
      </c>
      <c r="G6711" s="50">
        <v>153.58099999999999</v>
      </c>
      <c r="H6711" s="50">
        <v>154.571</v>
      </c>
      <c r="I6711" s="50">
        <v>155.06200000000001</v>
      </c>
      <c r="J6711" s="50">
        <v>154.393</v>
      </c>
      <c r="K6711" s="50">
        <v>152.15700000000001</v>
      </c>
      <c r="L6711" s="50">
        <v>149.65</v>
      </c>
      <c r="M6711" s="50">
        <v>146.50399999999999</v>
      </c>
      <c r="N6711" s="50">
        <v>142.66200000000001</v>
      </c>
      <c r="O6711" s="50">
        <v>136.95400000000001</v>
      </c>
      <c r="P6711" s="50">
        <v>129.339</v>
      </c>
      <c r="Q6711" s="50">
        <v>119.93899999999999</v>
      </c>
      <c r="R6711" s="50">
        <v>109.221</v>
      </c>
      <c r="S6711" s="50">
        <v>97.129000000000005</v>
      </c>
      <c r="T6711" s="50">
        <v>82.656000000000006</v>
      </c>
      <c r="U6711" s="50">
        <v>64.796999999999997</v>
      </c>
      <c r="V6711" s="50">
        <v>43.28</v>
      </c>
      <c r="W6711" s="50" t="s">
        <v>311</v>
      </c>
      <c r="X6711" s="50">
        <v>23.651</v>
      </c>
      <c r="Y6711" s="50">
        <v>9.6289999999999996</v>
      </c>
      <c r="Z6711" s="50">
        <v>2.5640000000000001</v>
      </c>
      <c r="AA6711" s="50">
        <v>0.38900000000000001</v>
      </c>
      <c r="AB6711" s="50">
        <v>2.9000000000000001E-2</v>
      </c>
      <c r="AC6711" s="50" t="str">
        <f t="shared" si="425"/>
        <v>Comoros-2085</v>
      </c>
      <c r="AD6711" s="51">
        <f t="shared" si="426"/>
        <v>1337.9480000000001</v>
      </c>
      <c r="AE6711" s="15">
        <f t="shared" si="427"/>
        <v>0.51587131936368225</v>
      </c>
      <c r="AF6711">
        <f t="shared" si="428"/>
        <v>0.12602697591887904</v>
      </c>
    </row>
    <row r="6712" spans="1:32" x14ac:dyDescent="0.25">
      <c r="A6712" s="59">
        <v>6695</v>
      </c>
      <c r="B6712" s="60" t="s">
        <v>309</v>
      </c>
      <c r="C6712" s="61" t="s">
        <v>365</v>
      </c>
      <c r="D6712" s="62"/>
      <c r="E6712" s="62">
        <v>192</v>
      </c>
      <c r="F6712" s="62">
        <v>2085</v>
      </c>
      <c r="G6712" s="50">
        <v>393.73200000000003</v>
      </c>
      <c r="H6712" s="50">
        <v>401.87</v>
      </c>
      <c r="I6712" s="50">
        <v>406.517</v>
      </c>
      <c r="J6712" s="50">
        <v>412.62</v>
      </c>
      <c r="K6712" s="50">
        <v>423.16699999999997</v>
      </c>
      <c r="L6712" s="50">
        <v>437.52199999999999</v>
      </c>
      <c r="M6712" s="50">
        <v>452.42</v>
      </c>
      <c r="N6712" s="50">
        <v>462.39499999999998</v>
      </c>
      <c r="O6712" s="50">
        <v>465.65199999999999</v>
      </c>
      <c r="P6712" s="50">
        <v>468.95</v>
      </c>
      <c r="Q6712" s="50">
        <v>481.83499999999998</v>
      </c>
      <c r="R6712" s="50">
        <v>503.21800000000002</v>
      </c>
      <c r="S6712" s="50">
        <v>523.08799999999997</v>
      </c>
      <c r="T6712" s="50">
        <v>527.72299999999996</v>
      </c>
      <c r="U6712" s="50">
        <v>522.33799999999997</v>
      </c>
      <c r="V6712" s="50">
        <v>460.13499999999999</v>
      </c>
      <c r="W6712" s="50" t="s">
        <v>311</v>
      </c>
      <c r="X6712" s="50">
        <v>440.36399999999998</v>
      </c>
      <c r="Y6712" s="50">
        <v>404.72699999999998</v>
      </c>
      <c r="Z6712" s="50">
        <v>307.233</v>
      </c>
      <c r="AA6712" s="50">
        <v>193.26300000000001</v>
      </c>
      <c r="AB6712" s="50">
        <v>59.795999999999999</v>
      </c>
      <c r="AC6712" s="50" t="str">
        <f t="shared" si="425"/>
        <v>Cuba-2085</v>
      </c>
      <c r="AD6712" s="51">
        <f t="shared" si="426"/>
        <v>4630.8669999999993</v>
      </c>
      <c r="AE6712" s="15">
        <f t="shared" si="427"/>
        <v>0.88918511371628706</v>
      </c>
      <c r="AF6712">
        <f t="shared" si="428"/>
        <v>0.49984330495564361</v>
      </c>
    </row>
    <row r="6713" spans="1:32" x14ac:dyDescent="0.25">
      <c r="A6713" s="59">
        <v>6696</v>
      </c>
      <c r="B6713" s="60" t="s">
        <v>309</v>
      </c>
      <c r="C6713" s="61" t="s">
        <v>366</v>
      </c>
      <c r="D6713" s="62"/>
      <c r="E6713" s="62">
        <v>531</v>
      </c>
      <c r="F6713" s="62">
        <v>2085</v>
      </c>
      <c r="G6713" s="50">
        <v>9.3800000000000008</v>
      </c>
      <c r="H6713" s="50">
        <v>9.5269999999999992</v>
      </c>
      <c r="I6713" s="50">
        <v>9.6440000000000001</v>
      </c>
      <c r="J6713" s="50">
        <v>9.7780000000000005</v>
      </c>
      <c r="K6713" s="50">
        <v>9.2279999999999998</v>
      </c>
      <c r="L6713" s="50">
        <v>9.907</v>
      </c>
      <c r="M6713" s="50">
        <v>10.449</v>
      </c>
      <c r="N6713" s="50">
        <v>10.792</v>
      </c>
      <c r="O6713" s="50">
        <v>10.967000000000001</v>
      </c>
      <c r="P6713" s="50">
        <v>11.119</v>
      </c>
      <c r="Q6713" s="50">
        <v>11.319000000000001</v>
      </c>
      <c r="R6713" s="50">
        <v>11.478999999999999</v>
      </c>
      <c r="S6713" s="50">
        <v>11.542999999999999</v>
      </c>
      <c r="T6713" s="50">
        <v>11.393000000000001</v>
      </c>
      <c r="U6713" s="50">
        <v>10.699</v>
      </c>
      <c r="V6713" s="50">
        <v>9.4930000000000003</v>
      </c>
      <c r="W6713" s="50" t="s">
        <v>311</v>
      </c>
      <c r="X6713" s="50">
        <v>8.7379999999999995</v>
      </c>
      <c r="Y6713" s="50">
        <v>6.8819999999999997</v>
      </c>
      <c r="Z6713" s="50">
        <v>4.3769999999999998</v>
      </c>
      <c r="AA6713" s="50">
        <v>1.913</v>
      </c>
      <c r="AB6713" s="50">
        <v>0.67400000000000004</v>
      </c>
      <c r="AC6713" s="50" t="str">
        <f t="shared" si="425"/>
        <v>Curaçao-2085</v>
      </c>
      <c r="AD6713" s="51">
        <f t="shared" si="426"/>
        <v>106.58100000000002</v>
      </c>
      <c r="AE6713" s="15">
        <f t="shared" si="427"/>
        <v>0.77612332404462325</v>
      </c>
      <c r="AF6713">
        <f t="shared" si="428"/>
        <v>0.4008598999496788</v>
      </c>
    </row>
    <row r="6714" spans="1:32" x14ac:dyDescent="0.25">
      <c r="A6714" s="59">
        <v>6697</v>
      </c>
      <c r="B6714" s="60" t="s">
        <v>309</v>
      </c>
      <c r="C6714" s="61" t="s">
        <v>367</v>
      </c>
      <c r="D6714" s="62"/>
      <c r="E6714" s="62">
        <v>214</v>
      </c>
      <c r="F6714" s="62">
        <v>2085</v>
      </c>
      <c r="G6714" s="50">
        <v>619.88199999999995</v>
      </c>
      <c r="H6714" s="50">
        <v>642.40200000000004</v>
      </c>
      <c r="I6714" s="50">
        <v>661.35500000000002</v>
      </c>
      <c r="J6714" s="50">
        <v>676.99099999999999</v>
      </c>
      <c r="K6714" s="50">
        <v>686.952</v>
      </c>
      <c r="L6714" s="50">
        <v>697.72199999999998</v>
      </c>
      <c r="M6714" s="50">
        <v>711.45899999999995</v>
      </c>
      <c r="N6714" s="50">
        <v>730.25099999999998</v>
      </c>
      <c r="O6714" s="50">
        <v>751.60500000000002</v>
      </c>
      <c r="P6714" s="50">
        <v>773.20699999999999</v>
      </c>
      <c r="Q6714" s="50">
        <v>791.83399999999995</v>
      </c>
      <c r="R6714" s="50">
        <v>803.02200000000005</v>
      </c>
      <c r="S6714" s="50">
        <v>803.95299999999997</v>
      </c>
      <c r="T6714" s="50">
        <v>789.98800000000006</v>
      </c>
      <c r="U6714" s="50">
        <v>751.39400000000001</v>
      </c>
      <c r="V6714" s="50">
        <v>668.80100000000004</v>
      </c>
      <c r="W6714" s="50" t="s">
        <v>311</v>
      </c>
      <c r="X6714" s="50">
        <v>544.31299999999999</v>
      </c>
      <c r="Y6714" s="50">
        <v>385.12900000000002</v>
      </c>
      <c r="Z6714" s="50">
        <v>239.952</v>
      </c>
      <c r="AA6714" s="50">
        <v>112.113</v>
      </c>
      <c r="AB6714" s="50">
        <v>47.981999999999999</v>
      </c>
      <c r="AC6714" s="50" t="str">
        <f t="shared" si="425"/>
        <v>Dominican Republic-2085</v>
      </c>
      <c r="AD6714" s="51">
        <f t="shared" si="426"/>
        <v>7426.9959999999992</v>
      </c>
      <c r="AE6714" s="15">
        <f t="shared" si="427"/>
        <v>0.73560171568693478</v>
      </c>
      <c r="AF6714">
        <f t="shared" si="428"/>
        <v>0.37854883652286714</v>
      </c>
    </row>
    <row r="6715" spans="1:32" x14ac:dyDescent="0.25">
      <c r="A6715" s="59">
        <v>6698</v>
      </c>
      <c r="B6715" s="60" t="s">
        <v>309</v>
      </c>
      <c r="C6715" s="61" t="s">
        <v>368</v>
      </c>
      <c r="D6715" s="62"/>
      <c r="E6715" s="62">
        <v>242</v>
      </c>
      <c r="F6715" s="62">
        <v>2085</v>
      </c>
      <c r="G6715" s="50">
        <v>48.798000000000002</v>
      </c>
      <c r="H6715" s="50">
        <v>50.51</v>
      </c>
      <c r="I6715" s="50">
        <v>52.570999999999998</v>
      </c>
      <c r="J6715" s="50">
        <v>53.965000000000003</v>
      </c>
      <c r="K6715" s="50">
        <v>54.216999999999999</v>
      </c>
      <c r="L6715" s="50">
        <v>54.158999999999999</v>
      </c>
      <c r="M6715" s="50">
        <v>54.500999999999998</v>
      </c>
      <c r="N6715" s="50">
        <v>55.366</v>
      </c>
      <c r="O6715" s="50">
        <v>56.387</v>
      </c>
      <c r="P6715" s="50">
        <v>57.182000000000002</v>
      </c>
      <c r="Q6715" s="50">
        <v>57.192999999999998</v>
      </c>
      <c r="R6715" s="50">
        <v>56.042000000000002</v>
      </c>
      <c r="S6715" s="50">
        <v>54.685000000000002</v>
      </c>
      <c r="T6715" s="50">
        <v>53.42</v>
      </c>
      <c r="U6715" s="50">
        <v>50.622999999999998</v>
      </c>
      <c r="V6715" s="50">
        <v>42.826000000000001</v>
      </c>
      <c r="W6715" s="50" t="s">
        <v>311</v>
      </c>
      <c r="X6715" s="50">
        <v>28.556999999999999</v>
      </c>
      <c r="Y6715" s="50">
        <v>16.873999999999999</v>
      </c>
      <c r="Z6715" s="50">
        <v>8.2579999999999991</v>
      </c>
      <c r="AA6715" s="50">
        <v>2.5339999999999998</v>
      </c>
      <c r="AB6715" s="50">
        <v>0.52400000000000002</v>
      </c>
      <c r="AC6715" s="50" t="str">
        <f t="shared" si="425"/>
        <v>Fiji-2085</v>
      </c>
      <c r="AD6715" s="51">
        <f t="shared" si="426"/>
        <v>553.69700000000012</v>
      </c>
      <c r="AE6715" s="15">
        <f t="shared" si="427"/>
        <v>0.6420388768586428</v>
      </c>
      <c r="AF6715">
        <f t="shared" si="428"/>
        <v>0.28858124426000881</v>
      </c>
    </row>
    <row r="6716" spans="1:32" x14ac:dyDescent="0.25">
      <c r="A6716" s="59">
        <v>6699</v>
      </c>
      <c r="B6716" s="60" t="s">
        <v>309</v>
      </c>
      <c r="C6716" s="61" t="s">
        <v>369</v>
      </c>
      <c r="D6716" s="62"/>
      <c r="E6716" s="62">
        <v>258</v>
      </c>
      <c r="F6716" s="62">
        <v>2085</v>
      </c>
      <c r="G6716" s="50">
        <v>14.188000000000001</v>
      </c>
      <c r="H6716" s="50">
        <v>14.563000000000001</v>
      </c>
      <c r="I6716" s="50">
        <v>14.941000000000001</v>
      </c>
      <c r="J6716" s="50">
        <v>15.275</v>
      </c>
      <c r="K6716" s="50">
        <v>15.613</v>
      </c>
      <c r="L6716" s="50">
        <v>16.021000000000001</v>
      </c>
      <c r="M6716" s="50">
        <v>16.521999999999998</v>
      </c>
      <c r="N6716" s="50">
        <v>17.013000000000002</v>
      </c>
      <c r="O6716" s="50">
        <v>17.466999999999999</v>
      </c>
      <c r="P6716" s="50">
        <v>17.893999999999998</v>
      </c>
      <c r="Q6716" s="50">
        <v>18.335999999999999</v>
      </c>
      <c r="R6716" s="50">
        <v>18.713000000000001</v>
      </c>
      <c r="S6716" s="50">
        <v>18.928000000000001</v>
      </c>
      <c r="T6716" s="50">
        <v>19.23</v>
      </c>
      <c r="U6716" s="50">
        <v>18.940999999999999</v>
      </c>
      <c r="V6716" s="50">
        <v>16.768999999999998</v>
      </c>
      <c r="W6716" s="50" t="s">
        <v>311</v>
      </c>
      <c r="X6716" s="50">
        <v>15.13</v>
      </c>
      <c r="Y6716" s="50">
        <v>11.805999999999999</v>
      </c>
      <c r="Z6716" s="50">
        <v>7.1890000000000001</v>
      </c>
      <c r="AA6716" s="50">
        <v>3.0790000000000002</v>
      </c>
      <c r="AB6716" s="50">
        <v>0.86399999999999999</v>
      </c>
      <c r="AC6716" s="50" t="str">
        <f t="shared" si="425"/>
        <v>French Polynesia-2085</v>
      </c>
      <c r="AD6716" s="51">
        <f t="shared" si="426"/>
        <v>171.78200000000001</v>
      </c>
      <c r="AE6716" s="15">
        <f t="shared" si="427"/>
        <v>0.79577604172730554</v>
      </c>
      <c r="AF6716">
        <f t="shared" si="428"/>
        <v>0.43164372499698334</v>
      </c>
    </row>
    <row r="6717" spans="1:32" x14ac:dyDescent="0.25">
      <c r="A6717" s="59">
        <v>6700</v>
      </c>
      <c r="B6717" s="60" t="s">
        <v>309</v>
      </c>
      <c r="C6717" s="61" t="s">
        <v>370</v>
      </c>
      <c r="D6717" s="62"/>
      <c r="E6717" s="62">
        <v>308</v>
      </c>
      <c r="F6717" s="62">
        <v>2085</v>
      </c>
      <c r="G6717" s="50">
        <v>3.6619999999999999</v>
      </c>
      <c r="H6717" s="50">
        <v>3.8969999999999998</v>
      </c>
      <c r="I6717" s="50">
        <v>4.0960000000000001</v>
      </c>
      <c r="J6717" s="50">
        <v>4.1440000000000001</v>
      </c>
      <c r="K6717" s="50">
        <v>4.056</v>
      </c>
      <c r="L6717" s="50">
        <v>4.048</v>
      </c>
      <c r="M6717" s="50">
        <v>4.2510000000000003</v>
      </c>
      <c r="N6717" s="50">
        <v>4.516</v>
      </c>
      <c r="O6717" s="50">
        <v>4.649</v>
      </c>
      <c r="P6717" s="50">
        <v>4.5970000000000004</v>
      </c>
      <c r="Q6717" s="50">
        <v>4.5679999999999996</v>
      </c>
      <c r="R6717" s="50">
        <v>4.9269999999999996</v>
      </c>
      <c r="S6717" s="50">
        <v>5.641</v>
      </c>
      <c r="T6717" s="50">
        <v>6.1680000000000001</v>
      </c>
      <c r="U6717" s="50">
        <v>5.9370000000000003</v>
      </c>
      <c r="V6717" s="50">
        <v>4.9320000000000004</v>
      </c>
      <c r="W6717" s="50" t="s">
        <v>311</v>
      </c>
      <c r="X6717" s="50">
        <v>3.5950000000000002</v>
      </c>
      <c r="Y6717" s="50">
        <v>2.7440000000000002</v>
      </c>
      <c r="Z6717" s="50">
        <v>1.6</v>
      </c>
      <c r="AA6717" s="50">
        <v>0.65600000000000003</v>
      </c>
      <c r="AB6717" s="50">
        <v>0.105</v>
      </c>
      <c r="AC6717" s="50" t="str">
        <f t="shared" si="425"/>
        <v>Grenada-2085</v>
      </c>
      <c r="AD6717" s="51">
        <f t="shared" si="426"/>
        <v>45.396999999999998</v>
      </c>
      <c r="AE6717" s="15">
        <f t="shared" si="427"/>
        <v>0.82366676212084489</v>
      </c>
      <c r="AF6717">
        <f t="shared" si="428"/>
        <v>0.45111477248825632</v>
      </c>
    </row>
    <row r="6718" spans="1:32" x14ac:dyDescent="0.25">
      <c r="A6718" s="59">
        <v>6701</v>
      </c>
      <c r="B6718" s="60" t="s">
        <v>309</v>
      </c>
      <c r="C6718" s="61" t="s">
        <v>371</v>
      </c>
      <c r="D6718" s="62">
        <v>5</v>
      </c>
      <c r="E6718" s="62">
        <v>312</v>
      </c>
      <c r="F6718" s="62">
        <v>2085</v>
      </c>
      <c r="G6718" s="50">
        <v>16.236999999999998</v>
      </c>
      <c r="H6718" s="50">
        <v>16.728999999999999</v>
      </c>
      <c r="I6718" s="50">
        <v>17.629000000000001</v>
      </c>
      <c r="J6718" s="50">
        <v>18.420999999999999</v>
      </c>
      <c r="K6718" s="50">
        <v>18.576000000000001</v>
      </c>
      <c r="L6718" s="50">
        <v>18.131</v>
      </c>
      <c r="M6718" s="50">
        <v>17.591999999999999</v>
      </c>
      <c r="N6718" s="50">
        <v>17.771000000000001</v>
      </c>
      <c r="O6718" s="50">
        <v>18.850000000000001</v>
      </c>
      <c r="P6718" s="50">
        <v>20.427</v>
      </c>
      <c r="Q6718" s="50">
        <v>21.65</v>
      </c>
      <c r="R6718" s="50">
        <v>21.379000000000001</v>
      </c>
      <c r="S6718" s="50">
        <v>19.762</v>
      </c>
      <c r="T6718" s="50">
        <v>19.018999999999998</v>
      </c>
      <c r="U6718" s="50">
        <v>20.856999999999999</v>
      </c>
      <c r="V6718" s="50">
        <v>21.324999999999999</v>
      </c>
      <c r="W6718" s="50" t="s">
        <v>311</v>
      </c>
      <c r="X6718" s="50">
        <v>21.800999999999998</v>
      </c>
      <c r="Y6718" s="50">
        <v>19.468</v>
      </c>
      <c r="Z6718" s="50">
        <v>12.391999999999999</v>
      </c>
      <c r="AA6718" s="50">
        <v>4.7190000000000003</v>
      </c>
      <c r="AB6718" s="50">
        <v>3.22</v>
      </c>
      <c r="AC6718" s="50" t="str">
        <f t="shared" si="425"/>
        <v>Guadeloupe-2085</v>
      </c>
      <c r="AD6718" s="51">
        <f t="shared" si="426"/>
        <v>192.559</v>
      </c>
      <c r="AE6718" s="15">
        <f t="shared" si="427"/>
        <v>0.90048244953494772</v>
      </c>
      <c r="AF6718">
        <f t="shared" si="428"/>
        <v>0.50503384686248221</v>
      </c>
    </row>
    <row r="6719" spans="1:32" x14ac:dyDescent="0.25">
      <c r="A6719" s="59">
        <v>6702</v>
      </c>
      <c r="B6719" s="60" t="s">
        <v>309</v>
      </c>
      <c r="C6719" s="61" t="s">
        <v>372</v>
      </c>
      <c r="D6719" s="62"/>
      <c r="E6719" s="62">
        <v>316</v>
      </c>
      <c r="F6719" s="62">
        <v>2085</v>
      </c>
      <c r="G6719" s="50">
        <v>8.9039999999999999</v>
      </c>
      <c r="H6719" s="50">
        <v>9.0310000000000006</v>
      </c>
      <c r="I6719" s="50">
        <v>9.2059999999999995</v>
      </c>
      <c r="J6719" s="50">
        <v>9.4559999999999995</v>
      </c>
      <c r="K6719" s="50">
        <v>9.7189999999999994</v>
      </c>
      <c r="L6719" s="50">
        <v>9.9420000000000002</v>
      </c>
      <c r="M6719" s="50">
        <v>10.073</v>
      </c>
      <c r="N6719" s="50">
        <v>10.167</v>
      </c>
      <c r="O6719" s="50">
        <v>10.347</v>
      </c>
      <c r="P6719" s="50">
        <v>10.657999999999999</v>
      </c>
      <c r="Q6719" s="50">
        <v>11.007999999999999</v>
      </c>
      <c r="R6719" s="50">
        <v>11.254</v>
      </c>
      <c r="S6719" s="50">
        <v>11.208</v>
      </c>
      <c r="T6719" s="50">
        <v>10.824999999999999</v>
      </c>
      <c r="U6719" s="50">
        <v>10.361000000000001</v>
      </c>
      <c r="V6719" s="50">
        <v>9.8770000000000007</v>
      </c>
      <c r="W6719" s="50" t="s">
        <v>311</v>
      </c>
      <c r="X6719" s="50">
        <v>9.3620000000000001</v>
      </c>
      <c r="Y6719" s="50">
        <v>7.52</v>
      </c>
      <c r="Z6719" s="50">
        <v>4.8010000000000002</v>
      </c>
      <c r="AA6719" s="50">
        <v>2.137</v>
      </c>
      <c r="AB6719" s="50">
        <v>0.68</v>
      </c>
      <c r="AC6719" s="50" t="str">
        <f t="shared" si="425"/>
        <v>Guam-2085</v>
      </c>
      <c r="AD6719" s="51">
        <f t="shared" si="426"/>
        <v>103.83199999999999</v>
      </c>
      <c r="AE6719" s="15">
        <f t="shared" si="427"/>
        <v>0.79651745126743212</v>
      </c>
      <c r="AF6719">
        <f t="shared" si="428"/>
        <v>0.42423247539569225</v>
      </c>
    </row>
    <row r="6720" spans="1:32" x14ac:dyDescent="0.25">
      <c r="A6720" s="59">
        <v>6703</v>
      </c>
      <c r="B6720" s="60" t="s">
        <v>309</v>
      </c>
      <c r="C6720" s="61" t="s">
        <v>373</v>
      </c>
      <c r="D6720" s="62"/>
      <c r="E6720" s="62">
        <v>624</v>
      </c>
      <c r="F6720" s="62">
        <v>2085</v>
      </c>
      <c r="G6720" s="50">
        <v>428.81700000000001</v>
      </c>
      <c r="H6720" s="50">
        <v>428.67399999999998</v>
      </c>
      <c r="I6720" s="50">
        <v>426.84699999999998</v>
      </c>
      <c r="J6720" s="50">
        <v>420.61099999999999</v>
      </c>
      <c r="K6720" s="50">
        <v>411.83699999999999</v>
      </c>
      <c r="L6720" s="50">
        <v>400.98599999999999</v>
      </c>
      <c r="M6720" s="50">
        <v>389.96</v>
      </c>
      <c r="N6720" s="50">
        <v>376.75400000000002</v>
      </c>
      <c r="O6720" s="50">
        <v>358.33699999999999</v>
      </c>
      <c r="P6720" s="50">
        <v>335.01499999999999</v>
      </c>
      <c r="Q6720" s="50">
        <v>307.471</v>
      </c>
      <c r="R6720" s="50">
        <v>278.64699999999999</v>
      </c>
      <c r="S6720" s="50">
        <v>248.63499999999999</v>
      </c>
      <c r="T6720" s="50">
        <v>211.77099999999999</v>
      </c>
      <c r="U6720" s="50">
        <v>165.102</v>
      </c>
      <c r="V6720" s="50">
        <v>108.89</v>
      </c>
      <c r="W6720" s="50" t="s">
        <v>311</v>
      </c>
      <c r="X6720" s="50">
        <v>57.290999999999997</v>
      </c>
      <c r="Y6720" s="50">
        <v>22.803000000000001</v>
      </c>
      <c r="Z6720" s="50">
        <v>5.9240000000000004</v>
      </c>
      <c r="AA6720" s="50">
        <v>0.80300000000000005</v>
      </c>
      <c r="AB6720" s="50">
        <v>4.3999999999999997E-2</v>
      </c>
      <c r="AC6720" s="50" t="str">
        <f t="shared" si="425"/>
        <v>Guinea-Bissau-2085</v>
      </c>
      <c r="AD6720" s="51">
        <f t="shared" si="426"/>
        <v>3528.2529999999997</v>
      </c>
      <c r="AE6720" s="15">
        <f t="shared" si="427"/>
        <v>0.52631316405031059</v>
      </c>
      <c r="AF6720">
        <f t="shared" si="428"/>
        <v>0.11898538645814698</v>
      </c>
    </row>
    <row r="6721" spans="1:32" x14ac:dyDescent="0.25">
      <c r="A6721" s="59">
        <v>6704</v>
      </c>
      <c r="B6721" s="60" t="s">
        <v>309</v>
      </c>
      <c r="C6721" s="61" t="s">
        <v>374</v>
      </c>
      <c r="D6721" s="62"/>
      <c r="E6721" s="62">
        <v>328</v>
      </c>
      <c r="F6721" s="62">
        <v>2085</v>
      </c>
      <c r="G6721" s="50">
        <v>35.448</v>
      </c>
      <c r="H6721" s="50">
        <v>37.220999999999997</v>
      </c>
      <c r="I6721" s="50">
        <v>39.19</v>
      </c>
      <c r="J6721" s="50">
        <v>40.180999999999997</v>
      </c>
      <c r="K6721" s="50">
        <v>40.136000000000003</v>
      </c>
      <c r="L6721" s="50">
        <v>40.191000000000003</v>
      </c>
      <c r="M6721" s="50">
        <v>40.802999999999997</v>
      </c>
      <c r="N6721" s="50">
        <v>41.645000000000003</v>
      </c>
      <c r="O6721" s="50">
        <v>42.569000000000003</v>
      </c>
      <c r="P6721" s="50">
        <v>43.552</v>
      </c>
      <c r="Q6721" s="50">
        <v>44.686999999999998</v>
      </c>
      <c r="R6721" s="50">
        <v>45.378</v>
      </c>
      <c r="S6721" s="50">
        <v>44.762999999999998</v>
      </c>
      <c r="T6721" s="50">
        <v>41.616</v>
      </c>
      <c r="U6721" s="50">
        <v>34.92</v>
      </c>
      <c r="V6721" s="50">
        <v>25.968</v>
      </c>
      <c r="W6721" s="50" t="s">
        <v>311</v>
      </c>
      <c r="X6721" s="50">
        <v>18.821999999999999</v>
      </c>
      <c r="Y6721" s="50">
        <v>10.036</v>
      </c>
      <c r="Z6721" s="50">
        <v>3.1640000000000001</v>
      </c>
      <c r="AA6721" s="50">
        <v>0.36799999999999999</v>
      </c>
      <c r="AB6721" s="50">
        <v>4.2999999999999997E-2</v>
      </c>
      <c r="AC6721" s="50" t="str">
        <f t="shared" si="425"/>
        <v>Guyana-2085</v>
      </c>
      <c r="AD6721" s="51">
        <f t="shared" si="426"/>
        <v>423.90500000000003</v>
      </c>
      <c r="AE6721" s="15">
        <f t="shared" si="427"/>
        <v>0.58219648270249214</v>
      </c>
      <c r="AF6721">
        <f t="shared" si="428"/>
        <v>0.25185902748224959</v>
      </c>
    </row>
    <row r="6722" spans="1:32" x14ac:dyDescent="0.25">
      <c r="A6722" s="59">
        <v>6705</v>
      </c>
      <c r="B6722" s="60" t="s">
        <v>309</v>
      </c>
      <c r="C6722" s="61" t="s">
        <v>375</v>
      </c>
      <c r="D6722" s="62"/>
      <c r="E6722" s="62">
        <v>332</v>
      </c>
      <c r="F6722" s="62">
        <v>2085</v>
      </c>
      <c r="G6722" s="50">
        <v>778.596</v>
      </c>
      <c r="H6722" s="50">
        <v>802.351</v>
      </c>
      <c r="I6722" s="50">
        <v>825.35699999999997</v>
      </c>
      <c r="J6722" s="50">
        <v>841.35199999999998</v>
      </c>
      <c r="K6722" s="50">
        <v>849.76599999999996</v>
      </c>
      <c r="L6722" s="50">
        <v>856.01400000000001</v>
      </c>
      <c r="M6722" s="50">
        <v>866.16200000000003</v>
      </c>
      <c r="N6722" s="50">
        <v>874.726</v>
      </c>
      <c r="O6722" s="50">
        <v>884.68899999999996</v>
      </c>
      <c r="P6722" s="50">
        <v>886.59500000000003</v>
      </c>
      <c r="Q6722" s="50">
        <v>883.01700000000005</v>
      </c>
      <c r="R6722" s="50">
        <v>866.73199999999997</v>
      </c>
      <c r="S6722" s="50">
        <v>832.505</v>
      </c>
      <c r="T6722" s="50">
        <v>768.25</v>
      </c>
      <c r="U6722" s="50">
        <v>660.91899999999998</v>
      </c>
      <c r="V6722" s="50">
        <v>521.45299999999997</v>
      </c>
      <c r="W6722" s="50" t="s">
        <v>311</v>
      </c>
      <c r="X6722" s="50">
        <v>345.67500000000001</v>
      </c>
      <c r="Y6722" s="50">
        <v>188.18700000000001</v>
      </c>
      <c r="Z6722" s="50">
        <v>74.942999999999998</v>
      </c>
      <c r="AA6722" s="50">
        <v>20.608000000000001</v>
      </c>
      <c r="AB6722" s="50">
        <v>3.6890000000000001</v>
      </c>
      <c r="AC6722" s="50" t="str">
        <f t="shared" si="425"/>
        <v>Haiti-2085</v>
      </c>
      <c r="AD6722" s="51">
        <f t="shared" si="426"/>
        <v>8641.5579999999991</v>
      </c>
      <c r="AE6722" s="15">
        <f t="shared" si="427"/>
        <v>0.57744540972819958</v>
      </c>
      <c r="AF6722">
        <f t="shared" si="428"/>
        <v>0.2338664259202369</v>
      </c>
    </row>
    <row r="6723" spans="1:32" x14ac:dyDescent="0.25">
      <c r="A6723" s="59">
        <v>6706</v>
      </c>
      <c r="B6723" s="60" t="s">
        <v>309</v>
      </c>
      <c r="C6723" s="61" t="s">
        <v>376</v>
      </c>
      <c r="D6723" s="62"/>
      <c r="E6723" s="62">
        <v>388</v>
      </c>
      <c r="F6723" s="62">
        <v>2085</v>
      </c>
      <c r="G6723" s="50">
        <v>71.305999999999997</v>
      </c>
      <c r="H6723" s="50">
        <v>75.53</v>
      </c>
      <c r="I6723" s="50">
        <v>80.200999999999993</v>
      </c>
      <c r="J6723" s="50">
        <v>82.125</v>
      </c>
      <c r="K6723" s="50">
        <v>81.881</v>
      </c>
      <c r="L6723" s="50">
        <v>83.441999999999993</v>
      </c>
      <c r="M6723" s="50">
        <v>84.98</v>
      </c>
      <c r="N6723" s="50">
        <v>85.468000000000004</v>
      </c>
      <c r="O6723" s="50">
        <v>86.34</v>
      </c>
      <c r="P6723" s="50">
        <v>90.697000000000003</v>
      </c>
      <c r="Q6723" s="50">
        <v>100.992</v>
      </c>
      <c r="R6723" s="50">
        <v>114.88</v>
      </c>
      <c r="S6723" s="50">
        <v>128.785</v>
      </c>
      <c r="T6723" s="50">
        <v>137.72900000000001</v>
      </c>
      <c r="U6723" s="50">
        <v>110.158</v>
      </c>
      <c r="V6723" s="50">
        <v>112.95699999999999</v>
      </c>
      <c r="W6723" s="50" t="s">
        <v>311</v>
      </c>
      <c r="X6723" s="50">
        <v>106.453</v>
      </c>
      <c r="Y6723" s="50">
        <v>97.86</v>
      </c>
      <c r="Z6723" s="50">
        <v>60.127000000000002</v>
      </c>
      <c r="AA6723" s="50">
        <v>24.491</v>
      </c>
      <c r="AB6723" s="50">
        <v>6.0839999999999996</v>
      </c>
      <c r="AC6723" s="50" t="str">
        <f t="shared" si="425"/>
        <v>Jamaica-2085</v>
      </c>
      <c r="AD6723" s="51">
        <f t="shared" si="426"/>
        <v>939.58999999999992</v>
      </c>
      <c r="AE6723" s="15">
        <f t="shared" si="427"/>
        <v>0.93966091593141698</v>
      </c>
      <c r="AF6723">
        <f t="shared" si="428"/>
        <v>0.56218397139788456</v>
      </c>
    </row>
    <row r="6724" spans="1:32" x14ac:dyDescent="0.25">
      <c r="A6724" s="59">
        <v>6707</v>
      </c>
      <c r="B6724" s="60" t="s">
        <v>309</v>
      </c>
      <c r="C6724" s="61" t="s">
        <v>377</v>
      </c>
      <c r="D6724" s="62"/>
      <c r="E6724" s="62">
        <v>296</v>
      </c>
      <c r="F6724" s="62">
        <v>2085</v>
      </c>
      <c r="G6724" s="50">
        <v>17.350000000000001</v>
      </c>
      <c r="H6724" s="50">
        <v>17.504999999999999</v>
      </c>
      <c r="I6724" s="50">
        <v>17.283000000000001</v>
      </c>
      <c r="J6724" s="50">
        <v>16.792000000000002</v>
      </c>
      <c r="K6724" s="50">
        <v>16.355</v>
      </c>
      <c r="L6724" s="50">
        <v>16.225999999999999</v>
      </c>
      <c r="M6724" s="50">
        <v>16.212</v>
      </c>
      <c r="N6724" s="50">
        <v>15.955</v>
      </c>
      <c r="O6724" s="50">
        <v>15.164999999999999</v>
      </c>
      <c r="P6724" s="50">
        <v>13.871</v>
      </c>
      <c r="Q6724" s="50">
        <v>12.79</v>
      </c>
      <c r="R6724" s="50">
        <v>12.215999999999999</v>
      </c>
      <c r="S6724" s="50">
        <v>11.564</v>
      </c>
      <c r="T6724" s="50">
        <v>10.34</v>
      </c>
      <c r="U6724" s="50">
        <v>8.4640000000000004</v>
      </c>
      <c r="V6724" s="50">
        <v>6.1680000000000001</v>
      </c>
      <c r="W6724" s="50" t="s">
        <v>311</v>
      </c>
      <c r="X6724" s="50">
        <v>3.0659999999999998</v>
      </c>
      <c r="Y6724" s="50">
        <v>1.8169999999999999</v>
      </c>
      <c r="Z6724" s="50">
        <v>0.57699999999999996</v>
      </c>
      <c r="AA6724" s="50">
        <v>0.123</v>
      </c>
      <c r="AB6724" s="50">
        <v>1.2999999999999999E-2</v>
      </c>
      <c r="AC6724" s="50" t="str">
        <f t="shared" si="425"/>
        <v>Kiribati-2085</v>
      </c>
      <c r="AD6724" s="51">
        <f t="shared" si="426"/>
        <v>147.14600000000002</v>
      </c>
      <c r="AE6724" s="15">
        <f t="shared" si="427"/>
        <v>0.56206760632297181</v>
      </c>
      <c r="AF6724">
        <f t="shared" si="428"/>
        <v>0.15338913309648541</v>
      </c>
    </row>
    <row r="6725" spans="1:32" x14ac:dyDescent="0.25">
      <c r="A6725" s="59">
        <v>6708</v>
      </c>
      <c r="B6725" s="60" t="s">
        <v>309</v>
      </c>
      <c r="C6725" s="61" t="s">
        <v>378</v>
      </c>
      <c r="D6725" s="62"/>
      <c r="E6725" s="62">
        <v>462</v>
      </c>
      <c r="F6725" s="62">
        <v>2085</v>
      </c>
      <c r="G6725" s="50">
        <v>22.863</v>
      </c>
      <c r="H6725" s="50">
        <v>23.591000000000001</v>
      </c>
      <c r="I6725" s="50">
        <v>23.399000000000001</v>
      </c>
      <c r="J6725" s="50">
        <v>23.021000000000001</v>
      </c>
      <c r="K6725" s="50">
        <v>23.882999999999999</v>
      </c>
      <c r="L6725" s="50">
        <v>26.594999999999999</v>
      </c>
      <c r="M6725" s="50">
        <v>29.762</v>
      </c>
      <c r="N6725" s="50">
        <v>31.452999999999999</v>
      </c>
      <c r="O6725" s="50">
        <v>30.923999999999999</v>
      </c>
      <c r="P6725" s="50">
        <v>29.093</v>
      </c>
      <c r="Q6725" s="50">
        <v>28.140999999999998</v>
      </c>
      <c r="R6725" s="50">
        <v>30.036999999999999</v>
      </c>
      <c r="S6725" s="50">
        <v>34.139000000000003</v>
      </c>
      <c r="T6725" s="50">
        <v>37.15</v>
      </c>
      <c r="U6725" s="50">
        <v>35.837000000000003</v>
      </c>
      <c r="V6725" s="50">
        <v>28.29</v>
      </c>
      <c r="W6725" s="50" t="s">
        <v>311</v>
      </c>
      <c r="X6725" s="50">
        <v>23.018000000000001</v>
      </c>
      <c r="Y6725" s="50">
        <v>21.774000000000001</v>
      </c>
      <c r="Z6725" s="50">
        <v>19.091999999999999</v>
      </c>
      <c r="AA6725" s="50">
        <v>10.343</v>
      </c>
      <c r="AB6725" s="50">
        <v>2.6480000000000001</v>
      </c>
      <c r="AC6725" s="50" t="str">
        <f t="shared" si="425"/>
        <v>Maldives-2085</v>
      </c>
      <c r="AD6725" s="51">
        <f t="shared" si="426"/>
        <v>287.048</v>
      </c>
      <c r="AE6725" s="15">
        <f t="shared" si="427"/>
        <v>0.86398442072406012</v>
      </c>
      <c r="AF6725">
        <f t="shared" si="428"/>
        <v>0.49916363361268246</v>
      </c>
    </row>
    <row r="6726" spans="1:32" x14ac:dyDescent="0.25">
      <c r="A6726" s="59">
        <v>6709</v>
      </c>
      <c r="B6726" s="60" t="s">
        <v>309</v>
      </c>
      <c r="C6726" s="61" t="s">
        <v>379</v>
      </c>
      <c r="D6726" s="62"/>
      <c r="E6726" s="62">
        <v>474</v>
      </c>
      <c r="F6726" s="62">
        <v>2085</v>
      </c>
      <c r="G6726" s="50">
        <v>13.617000000000001</v>
      </c>
      <c r="H6726" s="50">
        <v>14.159000000000001</v>
      </c>
      <c r="I6726" s="50">
        <v>14.824999999999999</v>
      </c>
      <c r="J6726" s="50">
        <v>15.14</v>
      </c>
      <c r="K6726" s="50">
        <v>14.972</v>
      </c>
      <c r="L6726" s="50">
        <v>14.67</v>
      </c>
      <c r="M6726" s="50">
        <v>14.544</v>
      </c>
      <c r="N6726" s="50">
        <v>14.88</v>
      </c>
      <c r="O6726" s="50">
        <v>15.881</v>
      </c>
      <c r="P6726" s="50">
        <v>16.809999999999999</v>
      </c>
      <c r="Q6726" s="50">
        <v>16.811</v>
      </c>
      <c r="R6726" s="50">
        <v>16.309000000000001</v>
      </c>
      <c r="S6726" s="50">
        <v>16.177</v>
      </c>
      <c r="T6726" s="50">
        <v>16.943000000000001</v>
      </c>
      <c r="U6726" s="50">
        <v>15.612</v>
      </c>
      <c r="V6726" s="50">
        <v>19.885999999999999</v>
      </c>
      <c r="W6726" s="50" t="s">
        <v>311</v>
      </c>
      <c r="X6726" s="50">
        <v>17.853999999999999</v>
      </c>
      <c r="Y6726" s="50">
        <v>13.964</v>
      </c>
      <c r="Z6726" s="50">
        <v>7.665</v>
      </c>
      <c r="AA6726" s="50">
        <v>5.819</v>
      </c>
      <c r="AB6726" s="50">
        <v>2.79</v>
      </c>
      <c r="AC6726" s="50" t="str">
        <f t="shared" si="425"/>
        <v>Martinique-2085</v>
      </c>
      <c r="AD6726" s="51">
        <f t="shared" si="426"/>
        <v>156.19399999999999</v>
      </c>
      <c r="AE6726" s="15">
        <f t="shared" si="427"/>
        <v>0.91638603275413888</v>
      </c>
      <c r="AF6726">
        <f t="shared" si="428"/>
        <v>0.50571191428355855</v>
      </c>
    </row>
    <row r="6727" spans="1:32" x14ac:dyDescent="0.25">
      <c r="A6727" s="59">
        <v>6710</v>
      </c>
      <c r="B6727" s="60" t="s">
        <v>309</v>
      </c>
      <c r="C6727" s="61" t="s">
        <v>380</v>
      </c>
      <c r="D6727" s="62">
        <v>6</v>
      </c>
      <c r="E6727" s="62">
        <v>480</v>
      </c>
      <c r="F6727" s="62">
        <v>2085</v>
      </c>
      <c r="G6727" s="50">
        <v>45.5</v>
      </c>
      <c r="H6727" s="50">
        <v>46.32</v>
      </c>
      <c r="I6727" s="50">
        <v>47.968000000000004</v>
      </c>
      <c r="J6727" s="50">
        <v>50.13</v>
      </c>
      <c r="K6727" s="50">
        <v>51.896999999999998</v>
      </c>
      <c r="L6727" s="50">
        <v>52.673000000000002</v>
      </c>
      <c r="M6727" s="50">
        <v>52.64</v>
      </c>
      <c r="N6727" s="50">
        <v>53.101999999999997</v>
      </c>
      <c r="O6727" s="50">
        <v>55.393000000000001</v>
      </c>
      <c r="P6727" s="50">
        <v>59.121000000000002</v>
      </c>
      <c r="Q6727" s="50">
        <v>62.387999999999998</v>
      </c>
      <c r="R6727" s="50">
        <v>63.341000000000001</v>
      </c>
      <c r="S6727" s="50">
        <v>61.384999999999998</v>
      </c>
      <c r="T6727" s="50">
        <v>58.77</v>
      </c>
      <c r="U6727" s="50">
        <v>57.179000000000002</v>
      </c>
      <c r="V6727" s="50">
        <v>59.906999999999996</v>
      </c>
      <c r="W6727" s="50" t="s">
        <v>311</v>
      </c>
      <c r="X6727" s="50">
        <v>58.164999999999999</v>
      </c>
      <c r="Y6727" s="50">
        <v>41.566000000000003</v>
      </c>
      <c r="Z6727" s="50">
        <v>26.041</v>
      </c>
      <c r="AA6727" s="50">
        <v>9.2970000000000006</v>
      </c>
      <c r="AB6727" s="50">
        <v>2.7250000000000001</v>
      </c>
      <c r="AC6727" s="50" t="str">
        <f t="shared" si="425"/>
        <v>Mauritius-2085</v>
      </c>
      <c r="AD6727" s="51">
        <f t="shared" si="426"/>
        <v>562.06999999999994</v>
      </c>
      <c r="AE6727" s="15">
        <f t="shared" si="427"/>
        <v>0.80672869927233282</v>
      </c>
      <c r="AF6727">
        <f t="shared" si="428"/>
        <v>0.4468852673902699</v>
      </c>
    </row>
    <row r="6728" spans="1:32" x14ac:dyDescent="0.25">
      <c r="A6728" s="59">
        <v>6711</v>
      </c>
      <c r="B6728" s="60" t="s">
        <v>309</v>
      </c>
      <c r="C6728" s="61" t="s">
        <v>381</v>
      </c>
      <c r="D6728" s="62"/>
      <c r="E6728" s="62">
        <v>583</v>
      </c>
      <c r="F6728" s="62">
        <v>2085</v>
      </c>
      <c r="G6728" s="50">
        <v>6.95</v>
      </c>
      <c r="H6728" s="50">
        <v>6.9989999999999997</v>
      </c>
      <c r="I6728" s="50">
        <v>7.2850000000000001</v>
      </c>
      <c r="J6728" s="50">
        <v>7.7450000000000001</v>
      </c>
      <c r="K6728" s="50">
        <v>8.0869999999999997</v>
      </c>
      <c r="L6728" s="50">
        <v>8.109</v>
      </c>
      <c r="M6728" s="50">
        <v>7.806</v>
      </c>
      <c r="N6728" s="50">
        <v>7.37</v>
      </c>
      <c r="O6728" s="50">
        <v>7.1790000000000003</v>
      </c>
      <c r="P6728" s="50">
        <v>7.4729999999999999</v>
      </c>
      <c r="Q6728" s="50">
        <v>8.01</v>
      </c>
      <c r="R6728" s="50">
        <v>8.1850000000000005</v>
      </c>
      <c r="S6728" s="50">
        <v>7.6369999999999996</v>
      </c>
      <c r="T6728" s="50">
        <v>6.5410000000000004</v>
      </c>
      <c r="U6728" s="50">
        <v>5.2009999999999996</v>
      </c>
      <c r="V6728" s="50">
        <v>4.1589999999999998</v>
      </c>
      <c r="W6728" s="50" t="s">
        <v>311</v>
      </c>
      <c r="X6728" s="50">
        <v>3.04</v>
      </c>
      <c r="Y6728" s="50">
        <v>1.633</v>
      </c>
      <c r="Z6728" s="50">
        <v>0.51700000000000002</v>
      </c>
      <c r="AA6728" s="50">
        <v>8.4000000000000005E-2</v>
      </c>
      <c r="AB6728" s="50">
        <v>8.0000000000000002E-3</v>
      </c>
      <c r="AC6728" s="50" t="str">
        <f t="shared" si="425"/>
        <v>Micronesia (Fed. States of)-2085</v>
      </c>
      <c r="AD6728" s="51">
        <f t="shared" si="426"/>
        <v>77.600999999999999</v>
      </c>
      <c r="AE6728" s="15">
        <f t="shared" si="427"/>
        <v>0.54660378087911254</v>
      </c>
      <c r="AF6728">
        <f t="shared" si="428"/>
        <v>0.21432690848383665</v>
      </c>
    </row>
    <row r="6729" spans="1:32" x14ac:dyDescent="0.25">
      <c r="A6729" s="59">
        <v>6712</v>
      </c>
      <c r="B6729" s="60" t="s">
        <v>309</v>
      </c>
      <c r="C6729" s="61" t="s">
        <v>382</v>
      </c>
      <c r="D6729" s="62"/>
      <c r="E6729" s="62">
        <v>540</v>
      </c>
      <c r="F6729" s="62">
        <v>2085</v>
      </c>
      <c r="G6729" s="50">
        <v>22.128</v>
      </c>
      <c r="H6729" s="50">
        <v>22.265000000000001</v>
      </c>
      <c r="I6729" s="50">
        <v>22.405000000000001</v>
      </c>
      <c r="J6729" s="50">
        <v>22.885999999999999</v>
      </c>
      <c r="K6729" s="50">
        <v>23.72</v>
      </c>
      <c r="L6729" s="50">
        <v>24.530999999999999</v>
      </c>
      <c r="M6729" s="50">
        <v>25.077000000000002</v>
      </c>
      <c r="N6729" s="50">
        <v>25.399000000000001</v>
      </c>
      <c r="O6729" s="50">
        <v>25.616</v>
      </c>
      <c r="P6729" s="50">
        <v>25.89</v>
      </c>
      <c r="Q6729" s="50">
        <v>26.161999999999999</v>
      </c>
      <c r="R6729" s="50">
        <v>26.196000000000002</v>
      </c>
      <c r="S6729" s="50">
        <v>25.876000000000001</v>
      </c>
      <c r="T6729" s="50">
        <v>25.178999999999998</v>
      </c>
      <c r="U6729" s="50">
        <v>23.783000000000001</v>
      </c>
      <c r="V6729" s="50">
        <v>20.847999999999999</v>
      </c>
      <c r="W6729" s="50" t="s">
        <v>311</v>
      </c>
      <c r="X6729" s="50">
        <v>17.954999999999998</v>
      </c>
      <c r="Y6729" s="50">
        <v>13.651</v>
      </c>
      <c r="Z6729" s="50">
        <v>8.36</v>
      </c>
      <c r="AA6729" s="50">
        <v>3.177</v>
      </c>
      <c r="AB6729" s="50">
        <v>0.82099999999999995</v>
      </c>
      <c r="AC6729" s="50" t="str">
        <f t="shared" si="425"/>
        <v>New Caledonia-2085</v>
      </c>
      <c r="AD6729" s="51">
        <f t="shared" si="426"/>
        <v>251.35299999999998</v>
      </c>
      <c r="AE6729" s="15">
        <f t="shared" si="427"/>
        <v>0.71840001909664897</v>
      </c>
      <c r="AF6729">
        <f t="shared" si="428"/>
        <v>0.35761006566064546</v>
      </c>
    </row>
    <row r="6730" spans="1:32" x14ac:dyDescent="0.25">
      <c r="A6730" s="59">
        <v>6713</v>
      </c>
      <c r="B6730" s="60" t="s">
        <v>309</v>
      </c>
      <c r="C6730" s="61" t="s">
        <v>383</v>
      </c>
      <c r="D6730" s="62"/>
      <c r="E6730" s="62">
        <v>598</v>
      </c>
      <c r="F6730" s="62">
        <v>2085</v>
      </c>
      <c r="G6730" s="50">
        <v>1286.4079999999999</v>
      </c>
      <c r="H6730" s="50">
        <v>1299.8109999999999</v>
      </c>
      <c r="I6730" s="50">
        <v>1310.8030000000001</v>
      </c>
      <c r="J6730" s="50">
        <v>1317.395</v>
      </c>
      <c r="K6730" s="50">
        <v>1314.1859999999999</v>
      </c>
      <c r="L6730" s="50">
        <v>1303.318</v>
      </c>
      <c r="M6730" s="50">
        <v>1284.069</v>
      </c>
      <c r="N6730" s="50">
        <v>1257.1969999999999</v>
      </c>
      <c r="O6730" s="50">
        <v>1224.403</v>
      </c>
      <c r="P6730" s="50">
        <v>1177.508</v>
      </c>
      <c r="Q6730" s="50">
        <v>1112.6690000000001</v>
      </c>
      <c r="R6730" s="50">
        <v>1023.296</v>
      </c>
      <c r="S6730" s="50">
        <v>908.452</v>
      </c>
      <c r="T6730" s="50">
        <v>767.51700000000005</v>
      </c>
      <c r="U6730" s="50">
        <v>607.96400000000006</v>
      </c>
      <c r="V6730" s="50">
        <v>441.93</v>
      </c>
      <c r="W6730" s="50" t="s">
        <v>311</v>
      </c>
      <c r="X6730" s="50">
        <v>272.23899999999998</v>
      </c>
      <c r="Y6730" s="50">
        <v>132.49199999999999</v>
      </c>
      <c r="Z6730" s="50">
        <v>45.402000000000001</v>
      </c>
      <c r="AA6730" s="50">
        <v>10.853</v>
      </c>
      <c r="AB6730" s="50">
        <v>1.5129999999999999</v>
      </c>
      <c r="AC6730" s="50" t="str">
        <f t="shared" si="425"/>
        <v>Papua New Guinea-2085</v>
      </c>
      <c r="AD6730" s="51">
        <f t="shared" si="426"/>
        <v>11922.493</v>
      </c>
      <c r="AE6730" s="15">
        <f t="shared" si="427"/>
        <v>0.51809063758728979</v>
      </c>
      <c r="AF6730">
        <f t="shared" si="428"/>
        <v>0.14412009470581116</v>
      </c>
    </row>
    <row r="6731" spans="1:32" x14ac:dyDescent="0.25">
      <c r="A6731" s="59">
        <v>6714</v>
      </c>
      <c r="B6731" s="60" t="s">
        <v>309</v>
      </c>
      <c r="C6731" s="61" t="s">
        <v>384</v>
      </c>
      <c r="D6731" s="62"/>
      <c r="E6731" s="62">
        <v>630</v>
      </c>
      <c r="F6731" s="62">
        <v>2085</v>
      </c>
      <c r="G6731" s="50">
        <v>93.980999999999995</v>
      </c>
      <c r="H6731" s="50">
        <v>96.462000000000003</v>
      </c>
      <c r="I6731" s="50">
        <v>101.018</v>
      </c>
      <c r="J6731" s="50">
        <v>106.574</v>
      </c>
      <c r="K6731" s="50">
        <v>107.917</v>
      </c>
      <c r="L6731" s="50">
        <v>107.703</v>
      </c>
      <c r="M6731" s="50">
        <v>109.773</v>
      </c>
      <c r="N6731" s="50">
        <v>113.762</v>
      </c>
      <c r="O6731" s="50">
        <v>119.39400000000001</v>
      </c>
      <c r="P6731" s="50">
        <v>125.73699999999999</v>
      </c>
      <c r="Q6731" s="50">
        <v>134.84200000000001</v>
      </c>
      <c r="R6731" s="50">
        <v>137.017</v>
      </c>
      <c r="S6731" s="50">
        <v>141.18100000000001</v>
      </c>
      <c r="T6731" s="50">
        <v>142.91</v>
      </c>
      <c r="U6731" s="50">
        <v>144.07300000000001</v>
      </c>
      <c r="V6731" s="50">
        <v>156.602</v>
      </c>
      <c r="W6731" s="50" t="s">
        <v>311</v>
      </c>
      <c r="X6731" s="50">
        <v>150.934</v>
      </c>
      <c r="Y6731" s="50">
        <v>133.41300000000001</v>
      </c>
      <c r="Z6731" s="50">
        <v>96.212000000000003</v>
      </c>
      <c r="AA6731" s="50">
        <v>49.603999999999999</v>
      </c>
      <c r="AB6731" s="50">
        <v>20.899000000000001</v>
      </c>
      <c r="AC6731" s="50" t="str">
        <f t="shared" si="425"/>
        <v>Puerto Rico-2085</v>
      </c>
      <c r="AD6731" s="51">
        <f t="shared" si="426"/>
        <v>1203.9000000000001</v>
      </c>
      <c r="AE6731" s="15">
        <f t="shared" si="427"/>
        <v>0.98522136390065629</v>
      </c>
      <c r="AF6731">
        <f t="shared" si="428"/>
        <v>0.59828161895355025</v>
      </c>
    </row>
    <row r="6732" spans="1:32" x14ac:dyDescent="0.25">
      <c r="A6732" s="59">
        <v>6715</v>
      </c>
      <c r="B6732" s="60" t="s">
        <v>309</v>
      </c>
      <c r="C6732" s="61" t="s">
        <v>385</v>
      </c>
      <c r="D6732" s="62"/>
      <c r="E6732" s="62">
        <v>662</v>
      </c>
      <c r="F6732" s="62">
        <v>2085</v>
      </c>
      <c r="G6732" s="50">
        <v>5.8109999999999999</v>
      </c>
      <c r="H6732" s="50">
        <v>5.8860000000000001</v>
      </c>
      <c r="I6732" s="50">
        <v>6.1829999999999998</v>
      </c>
      <c r="J6732" s="50">
        <v>6.5629999999999997</v>
      </c>
      <c r="K6732" s="50">
        <v>6.6159999999999997</v>
      </c>
      <c r="L6732" s="50">
        <v>6.7130000000000001</v>
      </c>
      <c r="M6732" s="50">
        <v>6.798</v>
      </c>
      <c r="N6732" s="50">
        <v>7.1349999999999998</v>
      </c>
      <c r="O6732" s="50">
        <v>7.3959999999999999</v>
      </c>
      <c r="P6732" s="50">
        <v>7.7969999999999997</v>
      </c>
      <c r="Q6732" s="50">
        <v>8.359</v>
      </c>
      <c r="R6732" s="50">
        <v>8.8800000000000008</v>
      </c>
      <c r="S6732" s="50">
        <v>9.2240000000000002</v>
      </c>
      <c r="T6732" s="50">
        <v>9.3699999999999992</v>
      </c>
      <c r="U6732" s="50">
        <v>9.14</v>
      </c>
      <c r="V6732" s="50">
        <v>8.5459999999999994</v>
      </c>
      <c r="W6732" s="50" t="s">
        <v>311</v>
      </c>
      <c r="X6732" s="50">
        <v>8.6980000000000004</v>
      </c>
      <c r="Y6732" s="50">
        <v>7.843</v>
      </c>
      <c r="Z6732" s="50">
        <v>5.2309999999999999</v>
      </c>
      <c r="AA6732" s="50">
        <v>2.1930000000000001</v>
      </c>
      <c r="AB6732" s="50">
        <v>0.83799999999999997</v>
      </c>
      <c r="AC6732" s="50" t="str">
        <f t="shared" si="425"/>
        <v>Saint Lucia-2085</v>
      </c>
      <c r="AD6732" s="51">
        <f t="shared" si="426"/>
        <v>75.480999999999995</v>
      </c>
      <c r="AE6732" s="15">
        <f t="shared" si="427"/>
        <v>0.92392787588929659</v>
      </c>
      <c r="AF6732">
        <f t="shared" si="428"/>
        <v>0.55546748642366728</v>
      </c>
    </row>
    <row r="6733" spans="1:32" x14ac:dyDescent="0.25">
      <c r="A6733" s="59">
        <v>6716</v>
      </c>
      <c r="B6733" s="60" t="s">
        <v>309</v>
      </c>
      <c r="C6733" s="61" t="s">
        <v>386</v>
      </c>
      <c r="D6733" s="62"/>
      <c r="E6733" s="62">
        <v>670</v>
      </c>
      <c r="F6733" s="62">
        <v>2085</v>
      </c>
      <c r="G6733" s="50">
        <v>3.8740000000000001</v>
      </c>
      <c r="H6733" s="50">
        <v>4.077</v>
      </c>
      <c r="I6733" s="50">
        <v>4.2690000000000001</v>
      </c>
      <c r="J6733" s="50">
        <v>4.2519999999999998</v>
      </c>
      <c r="K6733" s="50">
        <v>4.2229999999999999</v>
      </c>
      <c r="L6733" s="50">
        <v>4.2670000000000003</v>
      </c>
      <c r="M6733" s="50">
        <v>4.4829999999999997</v>
      </c>
      <c r="N6733" s="50">
        <v>4.7469999999999999</v>
      </c>
      <c r="O6733" s="50">
        <v>5.0309999999999997</v>
      </c>
      <c r="P6733" s="50">
        <v>5.274</v>
      </c>
      <c r="Q6733" s="50">
        <v>5.4980000000000002</v>
      </c>
      <c r="R6733" s="50">
        <v>5.7480000000000002</v>
      </c>
      <c r="S6733" s="50">
        <v>5.992</v>
      </c>
      <c r="T6733" s="50">
        <v>6.0960000000000001</v>
      </c>
      <c r="U6733" s="50">
        <v>5.8330000000000002</v>
      </c>
      <c r="V6733" s="50">
        <v>5.3040000000000003</v>
      </c>
      <c r="W6733" s="50" t="s">
        <v>311</v>
      </c>
      <c r="X6733" s="50">
        <v>4.07</v>
      </c>
      <c r="Y6733" s="50">
        <v>2.8730000000000002</v>
      </c>
      <c r="Z6733" s="50">
        <v>1.4930000000000001</v>
      </c>
      <c r="AA6733" s="50">
        <v>0.51700000000000002</v>
      </c>
      <c r="AB6733" s="50">
        <v>0.11799999999999999</v>
      </c>
      <c r="AC6733" s="50" t="str">
        <f t="shared" si="425"/>
        <v>Saint Vincent and the Grenadines-2085</v>
      </c>
      <c r="AD6733" s="51">
        <f t="shared" si="426"/>
        <v>49.514999999999993</v>
      </c>
      <c r="AE6733" s="15">
        <f t="shared" si="427"/>
        <v>0.77802686054730918</v>
      </c>
      <c r="AF6733">
        <f t="shared" si="428"/>
        <v>0.42607920952458089</v>
      </c>
    </row>
    <row r="6734" spans="1:32" x14ac:dyDescent="0.25">
      <c r="A6734" s="59">
        <v>6717</v>
      </c>
      <c r="B6734" s="60" t="s">
        <v>309</v>
      </c>
      <c r="C6734" s="61" t="s">
        <v>387</v>
      </c>
      <c r="D6734" s="62"/>
      <c r="E6734" s="62">
        <v>882</v>
      </c>
      <c r="F6734" s="62">
        <v>2085</v>
      </c>
      <c r="G6734" s="50">
        <v>16.841000000000001</v>
      </c>
      <c r="H6734" s="50">
        <v>17.773</v>
      </c>
      <c r="I6734" s="50">
        <v>18.818000000000001</v>
      </c>
      <c r="J6734" s="50">
        <v>18.939</v>
      </c>
      <c r="K6734" s="50">
        <v>17.91</v>
      </c>
      <c r="L6734" s="50">
        <v>16.576000000000001</v>
      </c>
      <c r="M6734" s="50">
        <v>15.76</v>
      </c>
      <c r="N6734" s="50">
        <v>15.87</v>
      </c>
      <c r="O6734" s="50">
        <v>16.402999999999999</v>
      </c>
      <c r="P6734" s="50">
        <v>16.463000000000001</v>
      </c>
      <c r="Q6734" s="50">
        <v>15.54</v>
      </c>
      <c r="R6734" s="50">
        <v>13.956</v>
      </c>
      <c r="S6734" s="50">
        <v>12.837</v>
      </c>
      <c r="T6734" s="50">
        <v>12.324</v>
      </c>
      <c r="U6734" s="50">
        <v>12.66</v>
      </c>
      <c r="V6734" s="50">
        <v>12.215999999999999</v>
      </c>
      <c r="W6734" s="50" t="s">
        <v>311</v>
      </c>
      <c r="X6734" s="50">
        <v>8.5009999999999994</v>
      </c>
      <c r="Y6734" s="50">
        <v>5.9</v>
      </c>
      <c r="Z6734" s="50">
        <v>3.2829999999999999</v>
      </c>
      <c r="AA6734" s="50">
        <v>1.2130000000000001</v>
      </c>
      <c r="AB6734" s="50">
        <v>0.51100000000000001</v>
      </c>
      <c r="AC6734" s="50" t="str">
        <f t="shared" si="425"/>
        <v>Samoa-2085</v>
      </c>
      <c r="AD6734" s="51">
        <f t="shared" si="426"/>
        <v>160.25399999999996</v>
      </c>
      <c r="AE6734" s="15">
        <f t="shared" si="427"/>
        <v>0.68665992736530768</v>
      </c>
      <c r="AF6734">
        <f t="shared" si="428"/>
        <v>0.26491206723884586</v>
      </c>
    </row>
    <row r="6735" spans="1:32" x14ac:dyDescent="0.25">
      <c r="A6735" s="59">
        <v>6718</v>
      </c>
      <c r="B6735" s="60" t="s">
        <v>309</v>
      </c>
      <c r="C6735" s="61" t="s">
        <v>388</v>
      </c>
      <c r="D6735" s="62"/>
      <c r="E6735" s="62">
        <v>678</v>
      </c>
      <c r="F6735" s="62">
        <v>2085</v>
      </c>
      <c r="G6735" s="50">
        <v>45.155999999999999</v>
      </c>
      <c r="H6735" s="50">
        <v>44.917999999999999</v>
      </c>
      <c r="I6735" s="50">
        <v>44.677</v>
      </c>
      <c r="J6735" s="50">
        <v>43.831000000000003</v>
      </c>
      <c r="K6735" s="50">
        <v>42.384999999999998</v>
      </c>
      <c r="L6735" s="50">
        <v>40.761000000000003</v>
      </c>
      <c r="M6735" s="50">
        <v>39.162999999999997</v>
      </c>
      <c r="N6735" s="50">
        <v>37.470999999999997</v>
      </c>
      <c r="O6735" s="50">
        <v>35.643000000000001</v>
      </c>
      <c r="P6735" s="50">
        <v>33.512</v>
      </c>
      <c r="Q6735" s="50">
        <v>31.024999999999999</v>
      </c>
      <c r="R6735" s="50">
        <v>28.023</v>
      </c>
      <c r="S6735" s="50">
        <v>24.638999999999999</v>
      </c>
      <c r="T6735" s="50">
        <v>21.12</v>
      </c>
      <c r="U6735" s="50">
        <v>17.475999999999999</v>
      </c>
      <c r="V6735" s="50">
        <v>12.896000000000001</v>
      </c>
      <c r="W6735" s="50" t="s">
        <v>311</v>
      </c>
      <c r="X6735" s="50">
        <v>7.859</v>
      </c>
      <c r="Y6735" s="50">
        <v>3.415</v>
      </c>
      <c r="Z6735" s="50">
        <v>1.0920000000000001</v>
      </c>
      <c r="AA6735" s="50">
        <v>0.254</v>
      </c>
      <c r="AB6735" s="50">
        <v>2.5999999999999999E-2</v>
      </c>
      <c r="AC6735" s="50" t="str">
        <f t="shared" si="425"/>
        <v>Sao Tome and Principe-2085</v>
      </c>
      <c r="AD6735" s="51">
        <f t="shared" si="426"/>
        <v>356.45299999999997</v>
      </c>
      <c r="AE6735" s="15">
        <f t="shared" si="427"/>
        <v>0.55796696899731524</v>
      </c>
      <c r="AF6735">
        <f t="shared" si="428"/>
        <v>0.13057304093614874</v>
      </c>
    </row>
    <row r="6736" spans="1:32" x14ac:dyDescent="0.25">
      <c r="A6736" s="59">
        <v>6719</v>
      </c>
      <c r="B6736" s="60" t="s">
        <v>309</v>
      </c>
      <c r="C6736" s="61" t="s">
        <v>389</v>
      </c>
      <c r="D6736" s="62"/>
      <c r="E6736" s="62">
        <v>690</v>
      </c>
      <c r="F6736" s="62">
        <v>2085</v>
      </c>
      <c r="G6736" s="50">
        <v>4.2880000000000003</v>
      </c>
      <c r="H6736" s="50">
        <v>4.4740000000000002</v>
      </c>
      <c r="I6736" s="50">
        <v>4.6269999999999998</v>
      </c>
      <c r="J6736" s="50">
        <v>4.6660000000000004</v>
      </c>
      <c r="K6736" s="50">
        <v>4.6150000000000002</v>
      </c>
      <c r="L6736" s="50">
        <v>4.6180000000000003</v>
      </c>
      <c r="M6736" s="50">
        <v>4.7889999999999997</v>
      </c>
      <c r="N6736" s="50">
        <v>5.0620000000000003</v>
      </c>
      <c r="O6736" s="50">
        <v>5.2270000000000003</v>
      </c>
      <c r="P6736" s="50">
        <v>5.15</v>
      </c>
      <c r="Q6736" s="50">
        <v>4.9329999999999998</v>
      </c>
      <c r="R6736" s="50">
        <v>4.8230000000000004</v>
      </c>
      <c r="S6736" s="50">
        <v>5.0339999999999998</v>
      </c>
      <c r="T6736" s="50">
        <v>5.5149999999999997</v>
      </c>
      <c r="U6736" s="50">
        <v>5.5650000000000004</v>
      </c>
      <c r="V6736" s="50">
        <v>4.2350000000000003</v>
      </c>
      <c r="W6736" s="50" t="s">
        <v>311</v>
      </c>
      <c r="X6736" s="50">
        <v>2.9209999999999998</v>
      </c>
      <c r="Y6736" s="50">
        <v>2.0979999999999999</v>
      </c>
      <c r="Z6736" s="50">
        <v>1.3740000000000001</v>
      </c>
      <c r="AA6736" s="50">
        <v>0.60599999999999998</v>
      </c>
      <c r="AB6736" s="50">
        <v>0.17499999999999999</v>
      </c>
      <c r="AC6736" s="50" t="str">
        <f t="shared" si="425"/>
        <v>Seychelles-2085</v>
      </c>
      <c r="AD6736" s="51">
        <f t="shared" si="426"/>
        <v>48.917000000000002</v>
      </c>
      <c r="AE6736" s="15">
        <f t="shared" si="427"/>
        <v>0.73344645010936893</v>
      </c>
      <c r="AF6736">
        <f t="shared" si="428"/>
        <v>0.36094437132860402</v>
      </c>
    </row>
    <row r="6737" spans="1:32" x14ac:dyDescent="0.25">
      <c r="A6737" s="59">
        <v>6720</v>
      </c>
      <c r="B6737" s="60" t="s">
        <v>309</v>
      </c>
      <c r="C6737" s="61" t="s">
        <v>244</v>
      </c>
      <c r="D6737" s="62"/>
      <c r="E6737" s="62">
        <v>702</v>
      </c>
      <c r="F6737" s="62">
        <v>2085</v>
      </c>
      <c r="G6737" s="50">
        <v>192.93199999999999</v>
      </c>
      <c r="H6737" s="50">
        <v>203.602</v>
      </c>
      <c r="I6737" s="50">
        <v>215.78399999999999</v>
      </c>
      <c r="J6737" s="50">
        <v>229.773</v>
      </c>
      <c r="K6737" s="50">
        <v>243.077</v>
      </c>
      <c r="L6737" s="50">
        <v>255.85599999999999</v>
      </c>
      <c r="M6737" s="50">
        <v>268.65600000000001</v>
      </c>
      <c r="N6737" s="50">
        <v>283.21100000000001</v>
      </c>
      <c r="O6737" s="50">
        <v>299.77100000000002</v>
      </c>
      <c r="P6737" s="50">
        <v>319.63499999999999</v>
      </c>
      <c r="Q6737" s="50">
        <v>339.96499999999997</v>
      </c>
      <c r="R6737" s="50">
        <v>355.822</v>
      </c>
      <c r="S6737" s="50">
        <v>363.77600000000001</v>
      </c>
      <c r="T6737" s="50">
        <v>371.42700000000002</v>
      </c>
      <c r="U6737" s="50">
        <v>375.69799999999998</v>
      </c>
      <c r="V6737" s="50">
        <v>372.24700000000001</v>
      </c>
      <c r="W6737" s="50" t="s">
        <v>311</v>
      </c>
      <c r="X6737" s="50">
        <v>362.95299999999997</v>
      </c>
      <c r="Y6737" s="50">
        <v>330.13200000000001</v>
      </c>
      <c r="Z6737" s="50">
        <v>251.83</v>
      </c>
      <c r="AA6737" s="50">
        <v>135.61099999999999</v>
      </c>
      <c r="AB6737" s="50">
        <v>63.962000000000003</v>
      </c>
      <c r="AC6737" s="50" t="str">
        <f t="shared" si="425"/>
        <v>Singapore-2085</v>
      </c>
      <c r="AD6737" s="51">
        <f t="shared" si="426"/>
        <v>2959.5419999999999</v>
      </c>
      <c r="AE6737" s="15">
        <f t="shared" si="427"/>
        <v>0.9718321280792771</v>
      </c>
      <c r="AF6737">
        <f t="shared" si="428"/>
        <v>0.63380423644823702</v>
      </c>
    </row>
    <row r="6738" spans="1:32" x14ac:dyDescent="0.25">
      <c r="A6738" s="59">
        <v>6721</v>
      </c>
      <c r="B6738" s="60" t="s">
        <v>309</v>
      </c>
      <c r="C6738" s="61" t="s">
        <v>390</v>
      </c>
      <c r="D6738" s="62"/>
      <c r="E6738" s="62">
        <v>90</v>
      </c>
      <c r="F6738" s="62">
        <v>2085</v>
      </c>
      <c r="G6738" s="50">
        <v>91.858000000000004</v>
      </c>
      <c r="H6738" s="50">
        <v>93.506</v>
      </c>
      <c r="I6738" s="50">
        <v>95.12</v>
      </c>
      <c r="J6738" s="50">
        <v>95.820999999999998</v>
      </c>
      <c r="K6738" s="50">
        <v>95.093999999999994</v>
      </c>
      <c r="L6738" s="50">
        <v>93.29</v>
      </c>
      <c r="M6738" s="50">
        <v>91.600999999999999</v>
      </c>
      <c r="N6738" s="50">
        <v>90.049000000000007</v>
      </c>
      <c r="O6738" s="50">
        <v>88.575000000000003</v>
      </c>
      <c r="P6738" s="50">
        <v>85.994</v>
      </c>
      <c r="Q6738" s="50">
        <v>81.875</v>
      </c>
      <c r="R6738" s="50">
        <v>76.295000000000002</v>
      </c>
      <c r="S6738" s="50">
        <v>70.259</v>
      </c>
      <c r="T6738" s="50">
        <v>64.534000000000006</v>
      </c>
      <c r="U6738" s="50">
        <v>58.488</v>
      </c>
      <c r="V6738" s="50">
        <v>48.3</v>
      </c>
      <c r="W6738" s="50" t="s">
        <v>311</v>
      </c>
      <c r="X6738" s="50">
        <v>33.334000000000003</v>
      </c>
      <c r="Y6738" s="50">
        <v>18.672999999999998</v>
      </c>
      <c r="Z6738" s="50">
        <v>7.3650000000000002</v>
      </c>
      <c r="AA6738" s="50">
        <v>1.952</v>
      </c>
      <c r="AB6738" s="50">
        <v>0.35</v>
      </c>
      <c r="AC6738" s="50" t="str">
        <f t="shared" si="425"/>
        <v>Solomon Islands-2085</v>
      </c>
      <c r="AD6738" s="51">
        <f t="shared" si="426"/>
        <v>868.85300000000007</v>
      </c>
      <c r="AE6738" s="15">
        <f t="shared" si="427"/>
        <v>0.59098604712189529</v>
      </c>
      <c r="AF6738">
        <f t="shared" si="428"/>
        <v>0.20272209108381611</v>
      </c>
    </row>
    <row r="6739" spans="1:32" x14ac:dyDescent="0.25">
      <c r="A6739" s="59">
        <v>6722</v>
      </c>
      <c r="B6739" s="60" t="s">
        <v>309</v>
      </c>
      <c r="C6739" s="61" t="s">
        <v>391</v>
      </c>
      <c r="D6739" s="62"/>
      <c r="E6739" s="62">
        <v>740</v>
      </c>
      <c r="F6739" s="62">
        <v>2085</v>
      </c>
      <c r="G6739" s="50">
        <v>31.56</v>
      </c>
      <c r="H6739" s="50">
        <v>32.482999999999997</v>
      </c>
      <c r="I6739" s="50">
        <v>33.463000000000001</v>
      </c>
      <c r="J6739" s="50">
        <v>34.296999999999997</v>
      </c>
      <c r="K6739" s="50">
        <v>34.863999999999997</v>
      </c>
      <c r="L6739" s="50">
        <v>35.444000000000003</v>
      </c>
      <c r="M6739" s="50">
        <v>36.113</v>
      </c>
      <c r="N6739" s="50">
        <v>36.750999999999998</v>
      </c>
      <c r="O6739" s="50">
        <v>37.430999999999997</v>
      </c>
      <c r="P6739" s="50">
        <v>38.088000000000001</v>
      </c>
      <c r="Q6739" s="50">
        <v>38.725000000000001</v>
      </c>
      <c r="R6739" s="50">
        <v>39.03</v>
      </c>
      <c r="S6739" s="50">
        <v>38.572000000000003</v>
      </c>
      <c r="T6739" s="50">
        <v>36.984000000000002</v>
      </c>
      <c r="U6739" s="50">
        <v>33.792999999999999</v>
      </c>
      <c r="V6739" s="50">
        <v>28.091000000000001</v>
      </c>
      <c r="W6739" s="50" t="s">
        <v>311</v>
      </c>
      <c r="X6739" s="50">
        <v>21.231000000000002</v>
      </c>
      <c r="Y6739" s="50">
        <v>13.653</v>
      </c>
      <c r="Z6739" s="50">
        <v>6.5990000000000002</v>
      </c>
      <c r="AA6739" s="50">
        <v>2.0489999999999999</v>
      </c>
      <c r="AB6739" s="50">
        <v>0.43099999999999999</v>
      </c>
      <c r="AC6739" s="50" t="str">
        <f t="shared" ref="AC6739:AC6802" si="429">C6739&amp;"-"&amp;F6739</f>
        <v>Suriname-2085</v>
      </c>
      <c r="AD6739" s="51">
        <f t="shared" ref="AD6739:AD6802" si="430">SUM(J6739:S6739)</f>
        <v>369.31500000000005</v>
      </c>
      <c r="AE6739" s="15">
        <f t="shared" ref="AE6739:AE6802" si="431">IF(W6739="…",SUM(G6739:I6739,T6739:V6739,X6739:AB6739)/SUM(J6739:S6739),SUM(G6739:I6739,T6739:W6739)/SUM(J6739:S6739))</f>
        <v>0.6507642527381774</v>
      </c>
      <c r="AF6739">
        <f t="shared" ref="AF6739:AF6802" si="432">IF(W6739="…",SUM(T6739:V6739,X6739:AB6739)/SUM(G6739:S6739),SUM(T6739:W6739)/SUM(G6739:S6739))</f>
        <v>0.30596524149513404</v>
      </c>
    </row>
    <row r="6740" spans="1:32" x14ac:dyDescent="0.25">
      <c r="A6740" s="59">
        <v>6723</v>
      </c>
      <c r="B6740" s="60" t="s">
        <v>309</v>
      </c>
      <c r="C6740" s="61" t="s">
        <v>392</v>
      </c>
      <c r="D6740" s="62"/>
      <c r="E6740" s="62">
        <v>626</v>
      </c>
      <c r="F6740" s="62">
        <v>2085</v>
      </c>
      <c r="G6740" s="50">
        <v>260.29399999999998</v>
      </c>
      <c r="H6740" s="50">
        <v>264.45299999999997</v>
      </c>
      <c r="I6740" s="50">
        <v>268.52300000000002</v>
      </c>
      <c r="J6740" s="50">
        <v>270.94200000000001</v>
      </c>
      <c r="K6740" s="50">
        <v>268.02499999999998</v>
      </c>
      <c r="L6740" s="50">
        <v>260.20299999999997</v>
      </c>
      <c r="M6740" s="50">
        <v>250.88300000000001</v>
      </c>
      <c r="N6740" s="50">
        <v>240.87899999999999</v>
      </c>
      <c r="O6740" s="50">
        <v>231.661</v>
      </c>
      <c r="P6740" s="50">
        <v>221.28700000000001</v>
      </c>
      <c r="Q6740" s="50">
        <v>208.572</v>
      </c>
      <c r="R6740" s="50">
        <v>191.339</v>
      </c>
      <c r="S6740" s="50">
        <v>168.72200000000001</v>
      </c>
      <c r="T6740" s="50">
        <v>143.351</v>
      </c>
      <c r="U6740" s="50">
        <v>120.465</v>
      </c>
      <c r="V6740" s="50">
        <v>89.801000000000002</v>
      </c>
      <c r="W6740" s="50" t="s">
        <v>311</v>
      </c>
      <c r="X6740" s="50">
        <v>56.238999999999997</v>
      </c>
      <c r="Y6740" s="50">
        <v>34.329000000000001</v>
      </c>
      <c r="Z6740" s="50">
        <v>10.044</v>
      </c>
      <c r="AA6740" s="50">
        <v>2.1859999999999999</v>
      </c>
      <c r="AB6740" s="50">
        <v>0.30399999999999999</v>
      </c>
      <c r="AC6740" s="50" t="str">
        <f t="shared" si="429"/>
        <v>Timor-Leste-2085</v>
      </c>
      <c r="AD6740" s="51">
        <f t="shared" si="430"/>
        <v>2312.5129999999999</v>
      </c>
      <c r="AE6740" s="15">
        <f t="shared" si="431"/>
        <v>0.54053274511321669</v>
      </c>
      <c r="AF6740">
        <f t="shared" si="432"/>
        <v>0.14705438209945765</v>
      </c>
    </row>
    <row r="6741" spans="1:32" x14ac:dyDescent="0.25">
      <c r="A6741" s="59">
        <v>6724</v>
      </c>
      <c r="B6741" s="60" t="s">
        <v>309</v>
      </c>
      <c r="C6741" s="61" t="s">
        <v>393</v>
      </c>
      <c r="D6741" s="62"/>
      <c r="E6741" s="62">
        <v>776</v>
      </c>
      <c r="F6741" s="62">
        <v>2085</v>
      </c>
      <c r="G6741" s="50">
        <v>10.256</v>
      </c>
      <c r="H6741" s="50">
        <v>10.622999999999999</v>
      </c>
      <c r="I6741" s="50">
        <v>11.173</v>
      </c>
      <c r="J6741" s="50">
        <v>11.47</v>
      </c>
      <c r="K6741" s="50">
        <v>11.132999999999999</v>
      </c>
      <c r="L6741" s="50">
        <v>10.358000000000001</v>
      </c>
      <c r="M6741" s="50">
        <v>9.6709999999999994</v>
      </c>
      <c r="N6741" s="50">
        <v>9.4860000000000007</v>
      </c>
      <c r="O6741" s="50">
        <v>9.69</v>
      </c>
      <c r="P6741" s="50">
        <v>9.7959999999999994</v>
      </c>
      <c r="Q6741" s="50">
        <v>9.3870000000000005</v>
      </c>
      <c r="R6741" s="50">
        <v>8.5030000000000001</v>
      </c>
      <c r="S6741" s="50">
        <v>7.476</v>
      </c>
      <c r="T6741" s="50">
        <v>6.7539999999999996</v>
      </c>
      <c r="U6741" s="50">
        <v>6.58</v>
      </c>
      <c r="V6741" s="50">
        <v>6.0709999999999997</v>
      </c>
      <c r="W6741" s="50" t="s">
        <v>311</v>
      </c>
      <c r="X6741" s="50">
        <v>4.55</v>
      </c>
      <c r="Y6741" s="50">
        <v>2.714</v>
      </c>
      <c r="Z6741" s="50">
        <v>1.3049999999999999</v>
      </c>
      <c r="AA6741" s="50">
        <v>0.36399999999999999</v>
      </c>
      <c r="AB6741" s="50">
        <v>0.126</v>
      </c>
      <c r="AC6741" s="50" t="str">
        <f t="shared" si="429"/>
        <v>Tonga-2085</v>
      </c>
      <c r="AD6741" s="51">
        <f t="shared" si="430"/>
        <v>96.969999999999985</v>
      </c>
      <c r="AE6741" s="15">
        <f t="shared" si="431"/>
        <v>0.62406929978343806</v>
      </c>
      <c r="AF6741">
        <f t="shared" si="432"/>
        <v>0.22061353877633269</v>
      </c>
    </row>
    <row r="6742" spans="1:32" x14ac:dyDescent="0.25">
      <c r="A6742" s="59">
        <v>6725</v>
      </c>
      <c r="B6742" s="60" t="s">
        <v>309</v>
      </c>
      <c r="C6742" s="61" t="s">
        <v>394</v>
      </c>
      <c r="D6742" s="62"/>
      <c r="E6742" s="62">
        <v>780</v>
      </c>
      <c r="F6742" s="62">
        <v>2085</v>
      </c>
      <c r="G6742" s="50">
        <v>53.036999999999999</v>
      </c>
      <c r="H6742" s="50">
        <v>54.832999999999998</v>
      </c>
      <c r="I6742" s="50">
        <v>56.844999999999999</v>
      </c>
      <c r="J6742" s="50">
        <v>57.491999999999997</v>
      </c>
      <c r="K6742" s="50">
        <v>57.31</v>
      </c>
      <c r="L6742" s="50">
        <v>57.997</v>
      </c>
      <c r="M6742" s="50">
        <v>60.594999999999999</v>
      </c>
      <c r="N6742" s="50">
        <v>64.215999999999994</v>
      </c>
      <c r="O6742" s="50">
        <v>66.944999999999993</v>
      </c>
      <c r="P6742" s="50">
        <v>67.132000000000005</v>
      </c>
      <c r="Q6742" s="50">
        <v>65.394000000000005</v>
      </c>
      <c r="R6742" s="50">
        <v>64.388999999999996</v>
      </c>
      <c r="S6742" s="50">
        <v>65.822999999999993</v>
      </c>
      <c r="T6742" s="50">
        <v>68.054000000000002</v>
      </c>
      <c r="U6742" s="50">
        <v>66.896000000000001</v>
      </c>
      <c r="V6742" s="50">
        <v>55.542999999999999</v>
      </c>
      <c r="W6742" s="50" t="s">
        <v>311</v>
      </c>
      <c r="X6742" s="50">
        <v>38.012</v>
      </c>
      <c r="Y6742" s="50">
        <v>22.094999999999999</v>
      </c>
      <c r="Z6742" s="50">
        <v>12.021000000000001</v>
      </c>
      <c r="AA6742" s="50">
        <v>4.9139999999999997</v>
      </c>
      <c r="AB6742" s="50">
        <v>1.133</v>
      </c>
      <c r="AC6742" s="50" t="str">
        <f t="shared" si="429"/>
        <v>Trinidad and Tobago-2085</v>
      </c>
      <c r="AD6742" s="51">
        <f t="shared" si="430"/>
        <v>627.29299999999989</v>
      </c>
      <c r="AE6742" s="15">
        <f t="shared" si="431"/>
        <v>0.690878106403228</v>
      </c>
      <c r="AF6742">
        <f t="shared" si="432"/>
        <v>0.33922384622377544</v>
      </c>
    </row>
    <row r="6743" spans="1:32" x14ac:dyDescent="0.25">
      <c r="A6743" s="59">
        <v>6726</v>
      </c>
      <c r="B6743" s="60" t="s">
        <v>309</v>
      </c>
      <c r="C6743" s="61" t="s">
        <v>395</v>
      </c>
      <c r="D6743" s="62"/>
      <c r="E6743" s="62">
        <v>850</v>
      </c>
      <c r="F6743" s="62">
        <v>2085</v>
      </c>
      <c r="G6743" s="50">
        <v>2.63</v>
      </c>
      <c r="H6743" s="50">
        <v>2.806</v>
      </c>
      <c r="I6743" s="50">
        <v>3.0129999999999999</v>
      </c>
      <c r="J6743" s="50">
        <v>3.0960000000000001</v>
      </c>
      <c r="K6743" s="50">
        <v>3.0449999999999999</v>
      </c>
      <c r="L6743" s="50">
        <v>2.9790000000000001</v>
      </c>
      <c r="M6743" s="50">
        <v>2.9830000000000001</v>
      </c>
      <c r="N6743" s="50">
        <v>3.093</v>
      </c>
      <c r="O6743" s="50">
        <v>3.3119999999999998</v>
      </c>
      <c r="P6743" s="50">
        <v>3.5430000000000001</v>
      </c>
      <c r="Q6743" s="50">
        <v>3.7429999999999999</v>
      </c>
      <c r="R6743" s="50">
        <v>3.847</v>
      </c>
      <c r="S6743" s="50">
        <v>3.9630000000000001</v>
      </c>
      <c r="T6743" s="50">
        <v>4.2300000000000004</v>
      </c>
      <c r="U6743" s="50">
        <v>4.5629999999999997</v>
      </c>
      <c r="V6743" s="50">
        <v>4.6040000000000001</v>
      </c>
      <c r="W6743" s="50" t="s">
        <v>311</v>
      </c>
      <c r="X6743" s="50">
        <v>3.827</v>
      </c>
      <c r="Y6743" s="50">
        <v>3.101</v>
      </c>
      <c r="Z6743" s="50">
        <v>2.1</v>
      </c>
      <c r="AA6743" s="50">
        <v>0.80500000000000005</v>
      </c>
      <c r="AB6743" s="50">
        <v>0.34899999999999998</v>
      </c>
      <c r="AC6743" s="50" t="str">
        <f t="shared" si="429"/>
        <v>United States Virgin Islands-2085</v>
      </c>
      <c r="AD6743" s="51">
        <f t="shared" si="430"/>
        <v>33.603999999999999</v>
      </c>
      <c r="AE6743" s="15">
        <f t="shared" si="431"/>
        <v>0.95310082133079399</v>
      </c>
      <c r="AF6743">
        <f t="shared" si="432"/>
        <v>0.56069721541863826</v>
      </c>
    </row>
    <row r="6744" spans="1:32" x14ac:dyDescent="0.25">
      <c r="A6744" s="59">
        <v>6727</v>
      </c>
      <c r="B6744" s="60" t="s">
        <v>309</v>
      </c>
      <c r="C6744" s="61" t="s">
        <v>396</v>
      </c>
      <c r="D6744" s="62"/>
      <c r="E6744" s="62">
        <v>548</v>
      </c>
      <c r="F6744" s="62">
        <v>2085</v>
      </c>
      <c r="G6744" s="50">
        <v>41.697000000000003</v>
      </c>
      <c r="H6744" s="50">
        <v>42.045999999999999</v>
      </c>
      <c r="I6744" s="50">
        <v>42.396000000000001</v>
      </c>
      <c r="J6744" s="50">
        <v>41.722000000000001</v>
      </c>
      <c r="K6744" s="50">
        <v>41.99</v>
      </c>
      <c r="L6744" s="50">
        <v>41.932000000000002</v>
      </c>
      <c r="M6744" s="50">
        <v>41.677999999999997</v>
      </c>
      <c r="N6744" s="50">
        <v>41.378</v>
      </c>
      <c r="O6744" s="50">
        <v>40.36</v>
      </c>
      <c r="P6744" s="50">
        <v>39.409999999999997</v>
      </c>
      <c r="Q6744" s="50">
        <v>37.648000000000003</v>
      </c>
      <c r="R6744" s="50">
        <v>35.970999999999997</v>
      </c>
      <c r="S6744" s="50">
        <v>33.682000000000002</v>
      </c>
      <c r="T6744" s="50">
        <v>31.306000000000001</v>
      </c>
      <c r="U6744" s="50">
        <v>27.704000000000001</v>
      </c>
      <c r="V6744" s="50">
        <v>23.643999999999998</v>
      </c>
      <c r="W6744" s="50" t="s">
        <v>311</v>
      </c>
      <c r="X6744" s="50">
        <v>15.866</v>
      </c>
      <c r="Y6744" s="50">
        <v>9.9649999999999999</v>
      </c>
      <c r="Z6744" s="50">
        <v>4.2629999999999999</v>
      </c>
      <c r="AA6744" s="50">
        <v>1.4079999999999999</v>
      </c>
      <c r="AB6744" s="50">
        <v>0.22800000000000001</v>
      </c>
      <c r="AC6744" s="50" t="str">
        <f t="shared" si="429"/>
        <v>Vanuatu-2085</v>
      </c>
      <c r="AD6744" s="51">
        <f t="shared" si="430"/>
        <v>395.77100000000007</v>
      </c>
      <c r="AE6744" s="15">
        <f t="shared" si="431"/>
        <v>0.60773275454745279</v>
      </c>
      <c r="AF6744">
        <f t="shared" si="432"/>
        <v>0.21916422371673275</v>
      </c>
    </row>
    <row r="6745" spans="1:32" x14ac:dyDescent="0.25">
      <c r="A6745" s="45">
        <v>6728</v>
      </c>
      <c r="B6745" s="46" t="s">
        <v>309</v>
      </c>
      <c r="C6745" s="47" t="s">
        <v>397</v>
      </c>
      <c r="D6745" s="48"/>
      <c r="E6745" s="48">
        <v>1638</v>
      </c>
      <c r="F6745" s="48">
        <v>2085</v>
      </c>
      <c r="G6745" s="49">
        <v>570168.79500000004</v>
      </c>
      <c r="H6745" s="49">
        <v>575490.17599999998</v>
      </c>
      <c r="I6745" s="49">
        <v>579211.05500000005</v>
      </c>
      <c r="J6745" s="49">
        <v>581351.48300000001</v>
      </c>
      <c r="K6745" s="49">
        <v>582928.39399999997</v>
      </c>
      <c r="L6745" s="49">
        <v>585352.09400000004</v>
      </c>
      <c r="M6745" s="49">
        <v>588482.60900000005</v>
      </c>
      <c r="N6745" s="49">
        <v>588858.77899999998</v>
      </c>
      <c r="O6745" s="49">
        <v>584016.28</v>
      </c>
      <c r="P6745" s="49">
        <v>574086.53300000005</v>
      </c>
      <c r="Q6745" s="49">
        <v>561454.978</v>
      </c>
      <c r="R6745" s="49">
        <v>547893.098</v>
      </c>
      <c r="S6745" s="49">
        <v>531774.78899999999</v>
      </c>
      <c r="T6745" s="49">
        <v>507334.09899999999</v>
      </c>
      <c r="U6745" s="49">
        <v>463522.46799999999</v>
      </c>
      <c r="V6745" s="49">
        <v>391555.21299999999</v>
      </c>
      <c r="W6745" s="49" t="s">
        <v>311</v>
      </c>
      <c r="X6745" s="49">
        <v>300699.40000000002</v>
      </c>
      <c r="Y6745" s="49">
        <v>207927.94500000001</v>
      </c>
      <c r="Z6745" s="49">
        <v>124141.46</v>
      </c>
      <c r="AA6745" s="49">
        <v>53798.718000000103</v>
      </c>
      <c r="AB6745" s="49">
        <v>14216.489</v>
      </c>
      <c r="AC6745" s="50" t="str">
        <f t="shared" si="429"/>
        <v>COUNTRIES WITH ACCESS TO THE SEA-2085</v>
      </c>
      <c r="AD6745" s="51">
        <f t="shared" si="430"/>
        <v>5726199.0370000005</v>
      </c>
      <c r="AE6745" s="15">
        <f t="shared" si="431"/>
        <v>0.66153233471685191</v>
      </c>
      <c r="AF6745">
        <f t="shared" si="432"/>
        <v>0.27689929787998802</v>
      </c>
    </row>
    <row r="6746" spans="1:32" x14ac:dyDescent="0.25">
      <c r="A6746" s="59">
        <v>6729</v>
      </c>
      <c r="B6746" s="60" t="s">
        <v>309</v>
      </c>
      <c r="C6746" s="61" t="s">
        <v>398</v>
      </c>
      <c r="D6746" s="62"/>
      <c r="E6746" s="62">
        <v>8</v>
      </c>
      <c r="F6746" s="62">
        <v>2085</v>
      </c>
      <c r="G6746" s="50">
        <v>79.956000000000003</v>
      </c>
      <c r="H6746" s="50">
        <v>81.366</v>
      </c>
      <c r="I6746" s="50">
        <v>83.906000000000006</v>
      </c>
      <c r="J6746" s="50">
        <v>87.587000000000003</v>
      </c>
      <c r="K6746" s="50">
        <v>90.941999999999993</v>
      </c>
      <c r="L6746" s="50">
        <v>93.081000000000003</v>
      </c>
      <c r="M6746" s="50">
        <v>93.64</v>
      </c>
      <c r="N6746" s="50">
        <v>92.602999999999994</v>
      </c>
      <c r="O6746" s="50">
        <v>91.671000000000006</v>
      </c>
      <c r="P6746" s="50">
        <v>96.195999999999998</v>
      </c>
      <c r="Q6746" s="50">
        <v>107.726</v>
      </c>
      <c r="R6746" s="50">
        <v>119.467</v>
      </c>
      <c r="S6746" s="50">
        <v>124.613</v>
      </c>
      <c r="T6746" s="50">
        <v>123.452</v>
      </c>
      <c r="U6746" s="50">
        <v>122.001</v>
      </c>
      <c r="V6746" s="50">
        <v>104.434</v>
      </c>
      <c r="W6746" s="50" t="s">
        <v>311</v>
      </c>
      <c r="X6746" s="50">
        <v>119.301</v>
      </c>
      <c r="Y6746" s="50">
        <v>124.779</v>
      </c>
      <c r="Z6746" s="50">
        <v>69.254999999999995</v>
      </c>
      <c r="AA6746" s="50">
        <v>27.236999999999998</v>
      </c>
      <c r="AB6746" s="50">
        <v>7.3360000000000003</v>
      </c>
      <c r="AC6746" s="50" t="str">
        <f t="shared" si="429"/>
        <v>Albania-2085</v>
      </c>
      <c r="AD6746" s="51">
        <f t="shared" si="430"/>
        <v>997.52600000000007</v>
      </c>
      <c r="AE6746" s="15">
        <f t="shared" si="431"/>
        <v>0.94536182515543454</v>
      </c>
      <c r="AF6746">
        <f t="shared" si="432"/>
        <v>0.56149085016020861</v>
      </c>
    </row>
    <row r="6747" spans="1:32" x14ac:dyDescent="0.25">
      <c r="A6747" s="59">
        <v>6730</v>
      </c>
      <c r="B6747" s="60" t="s">
        <v>309</v>
      </c>
      <c r="C6747" s="61" t="s">
        <v>399</v>
      </c>
      <c r="D6747" s="62"/>
      <c r="E6747" s="62">
        <v>12</v>
      </c>
      <c r="F6747" s="62">
        <v>2085</v>
      </c>
      <c r="G6747" s="50">
        <v>3345.6660000000002</v>
      </c>
      <c r="H6747" s="50">
        <v>3398.681</v>
      </c>
      <c r="I6747" s="50">
        <v>3382.0549999999998</v>
      </c>
      <c r="J6747" s="50">
        <v>3344.9</v>
      </c>
      <c r="K6747" s="50">
        <v>3372.3829999999998</v>
      </c>
      <c r="L6747" s="50">
        <v>3518.7240000000002</v>
      </c>
      <c r="M6747" s="50">
        <v>3743.6619999999998</v>
      </c>
      <c r="N6747" s="50">
        <v>3873.5230000000001</v>
      </c>
      <c r="O6747" s="50">
        <v>3788.038</v>
      </c>
      <c r="P6747" s="50">
        <v>3588.1509999999998</v>
      </c>
      <c r="Q6747" s="50">
        <v>3456.5909999999999</v>
      </c>
      <c r="R6747" s="50">
        <v>3530.9540000000002</v>
      </c>
      <c r="S6747" s="50">
        <v>3788.18</v>
      </c>
      <c r="T6747" s="50">
        <v>4031.9560000000001</v>
      </c>
      <c r="U6747" s="50">
        <v>4090.482</v>
      </c>
      <c r="V6747" s="50">
        <v>3099.538</v>
      </c>
      <c r="W6747" s="50" t="s">
        <v>311</v>
      </c>
      <c r="X6747" s="50">
        <v>2017.068</v>
      </c>
      <c r="Y6747" s="50">
        <v>1563</v>
      </c>
      <c r="Z6747" s="50">
        <v>1118.8499999999999</v>
      </c>
      <c r="AA6747" s="50">
        <v>497.16899999999998</v>
      </c>
      <c r="AB6747" s="50">
        <v>122.21299999999999</v>
      </c>
      <c r="AC6747" s="50" t="str">
        <f t="shared" si="429"/>
        <v>Algeria-2085</v>
      </c>
      <c r="AD6747" s="51">
        <f t="shared" si="430"/>
        <v>36005.106</v>
      </c>
      <c r="AE6747" s="15">
        <f t="shared" si="431"/>
        <v>0.74063600868165758</v>
      </c>
      <c r="AF6747">
        <f t="shared" si="432"/>
        <v>0.35854618062778265</v>
      </c>
    </row>
    <row r="6748" spans="1:32" x14ac:dyDescent="0.25">
      <c r="A6748" s="59">
        <v>6731</v>
      </c>
      <c r="B6748" s="60" t="s">
        <v>309</v>
      </c>
      <c r="C6748" s="61" t="s">
        <v>400</v>
      </c>
      <c r="D6748" s="62"/>
      <c r="E6748" s="62">
        <v>24</v>
      </c>
      <c r="F6748" s="62">
        <v>2085</v>
      </c>
      <c r="G6748" s="50">
        <v>14069.369000000001</v>
      </c>
      <c r="H6748" s="50">
        <v>13618.63</v>
      </c>
      <c r="I6748" s="50">
        <v>13155.013000000001</v>
      </c>
      <c r="J6748" s="50">
        <v>12618.446</v>
      </c>
      <c r="K6748" s="50">
        <v>11976.742</v>
      </c>
      <c r="L6748" s="50">
        <v>11270.757</v>
      </c>
      <c r="M6748" s="50">
        <v>10535.531999999999</v>
      </c>
      <c r="N6748" s="50">
        <v>9773.5529999999999</v>
      </c>
      <c r="O6748" s="50">
        <v>8974.7450000000008</v>
      </c>
      <c r="P6748" s="50">
        <v>8118.4110000000001</v>
      </c>
      <c r="Q6748" s="50">
        <v>7192.37</v>
      </c>
      <c r="R6748" s="50">
        <v>6221.9139999999998</v>
      </c>
      <c r="S6748" s="50">
        <v>5231.4480000000003</v>
      </c>
      <c r="T6748" s="50">
        <v>4239.6890000000003</v>
      </c>
      <c r="U6748" s="50">
        <v>3258.1480000000001</v>
      </c>
      <c r="V6748" s="50">
        <v>2253.808</v>
      </c>
      <c r="W6748" s="50" t="s">
        <v>311</v>
      </c>
      <c r="X6748" s="50">
        <v>1267.787</v>
      </c>
      <c r="Y6748" s="50">
        <v>552.57399999999996</v>
      </c>
      <c r="Z6748" s="50">
        <v>173.661</v>
      </c>
      <c r="AA6748" s="50">
        <v>33.789000000000001</v>
      </c>
      <c r="AB6748" s="50">
        <v>3.5950000000000002</v>
      </c>
      <c r="AC6748" s="50" t="str">
        <f t="shared" si="429"/>
        <v>Angola-2085</v>
      </c>
      <c r="AD6748" s="51">
        <f t="shared" si="430"/>
        <v>91913.918000000005</v>
      </c>
      <c r="AE6748" s="15">
        <f t="shared" si="431"/>
        <v>0.57255815163923263</v>
      </c>
      <c r="AF6748">
        <f t="shared" si="432"/>
        <v>8.8756579411711334E-2</v>
      </c>
    </row>
    <row r="6749" spans="1:32" x14ac:dyDescent="0.25">
      <c r="A6749" s="59">
        <v>6732</v>
      </c>
      <c r="B6749" s="60" t="s">
        <v>309</v>
      </c>
      <c r="C6749" s="61" t="s">
        <v>357</v>
      </c>
      <c r="D6749" s="62"/>
      <c r="E6749" s="62">
        <v>28</v>
      </c>
      <c r="F6749" s="62">
        <v>2085</v>
      </c>
      <c r="G6749" s="50">
        <v>6.3339999999999996</v>
      </c>
      <c r="H6749" s="50">
        <v>6.4139999999999997</v>
      </c>
      <c r="I6749" s="50">
        <v>6.516</v>
      </c>
      <c r="J6749" s="50">
        <v>6.6660000000000004</v>
      </c>
      <c r="K6749" s="50">
        <v>6.8380000000000001</v>
      </c>
      <c r="L6749" s="50">
        <v>7.02</v>
      </c>
      <c r="M6749" s="50">
        <v>7.157</v>
      </c>
      <c r="N6749" s="50">
        <v>7.2489999999999997</v>
      </c>
      <c r="O6749" s="50">
        <v>7.343</v>
      </c>
      <c r="P6749" s="50">
        <v>7.4809999999999999</v>
      </c>
      <c r="Q6749" s="50">
        <v>7.6539999999999999</v>
      </c>
      <c r="R6749" s="50">
        <v>7.7880000000000003</v>
      </c>
      <c r="S6749" s="50">
        <v>7.7439999999999998</v>
      </c>
      <c r="T6749" s="50">
        <v>7.444</v>
      </c>
      <c r="U6749" s="50">
        <v>6.9640000000000004</v>
      </c>
      <c r="V6749" s="50">
        <v>6.3929999999999998</v>
      </c>
      <c r="W6749" s="50" t="s">
        <v>311</v>
      </c>
      <c r="X6749" s="50">
        <v>5.63</v>
      </c>
      <c r="Y6749" s="50">
        <v>4.2309999999999999</v>
      </c>
      <c r="Z6749" s="50">
        <v>2.339</v>
      </c>
      <c r="AA6749" s="50">
        <v>0.83699999999999997</v>
      </c>
      <c r="AB6749" s="50">
        <v>0.185</v>
      </c>
      <c r="AC6749" s="50" t="str">
        <f t="shared" si="429"/>
        <v>Antigua and Barbuda-2085</v>
      </c>
      <c r="AD6749" s="51">
        <f t="shared" si="430"/>
        <v>72.94</v>
      </c>
      <c r="AE6749" s="15">
        <f t="shared" si="431"/>
        <v>0.73055936386070752</v>
      </c>
      <c r="AF6749">
        <f t="shared" si="432"/>
        <v>0.36899700663745622</v>
      </c>
    </row>
    <row r="6750" spans="1:32" x14ac:dyDescent="0.25">
      <c r="A6750" s="59">
        <v>6733</v>
      </c>
      <c r="B6750" s="60" t="s">
        <v>309</v>
      </c>
      <c r="C6750" s="61" t="s">
        <v>155</v>
      </c>
      <c r="D6750" s="62"/>
      <c r="E6750" s="62">
        <v>32</v>
      </c>
      <c r="F6750" s="62">
        <v>2085</v>
      </c>
      <c r="G6750" s="50">
        <v>3008.4740000000002</v>
      </c>
      <c r="H6750" s="50">
        <v>3070.0990000000002</v>
      </c>
      <c r="I6750" s="50">
        <v>3129.0970000000002</v>
      </c>
      <c r="J6750" s="50">
        <v>3184.3270000000002</v>
      </c>
      <c r="K6750" s="50">
        <v>3243.5419999999999</v>
      </c>
      <c r="L6750" s="50">
        <v>3301.7739999999999</v>
      </c>
      <c r="M6750" s="50">
        <v>3365.942</v>
      </c>
      <c r="N6750" s="50">
        <v>3425.7060000000001</v>
      </c>
      <c r="O6750" s="50">
        <v>3469.1039999999998</v>
      </c>
      <c r="P6750" s="50">
        <v>3498.7049999999999</v>
      </c>
      <c r="Q6750" s="50">
        <v>3511.6489999999999</v>
      </c>
      <c r="R6750" s="50">
        <v>3504.567</v>
      </c>
      <c r="S6750" s="50">
        <v>3467.9059999999999</v>
      </c>
      <c r="T6750" s="50">
        <v>3389.6030000000001</v>
      </c>
      <c r="U6750" s="50">
        <v>3222.95</v>
      </c>
      <c r="V6750" s="50">
        <v>2881.0070000000001</v>
      </c>
      <c r="W6750" s="50" t="s">
        <v>311</v>
      </c>
      <c r="X6750" s="50">
        <v>2414.7190000000001</v>
      </c>
      <c r="Y6750" s="50">
        <v>1748.202</v>
      </c>
      <c r="Z6750" s="50">
        <v>1083.8779999999999</v>
      </c>
      <c r="AA6750" s="50">
        <v>469.50799999999998</v>
      </c>
      <c r="AB6750" s="50">
        <v>135.46199999999999</v>
      </c>
      <c r="AC6750" s="50" t="str">
        <f t="shared" si="429"/>
        <v>Argentina-2085</v>
      </c>
      <c r="AD6750" s="51">
        <f t="shared" si="430"/>
        <v>33973.222000000002</v>
      </c>
      <c r="AE6750" s="15">
        <f t="shared" si="431"/>
        <v>0.72271623221371251</v>
      </c>
      <c r="AF6750">
        <f t="shared" si="432"/>
        <v>0.35537313587685954</v>
      </c>
    </row>
    <row r="6751" spans="1:32" x14ac:dyDescent="0.25">
      <c r="A6751" s="59">
        <v>6734</v>
      </c>
      <c r="B6751" s="60" t="s">
        <v>309</v>
      </c>
      <c r="C6751" s="61" t="s">
        <v>358</v>
      </c>
      <c r="D6751" s="62"/>
      <c r="E6751" s="62">
        <v>533</v>
      </c>
      <c r="F6751" s="62">
        <v>2085</v>
      </c>
      <c r="G6751" s="50">
        <v>4.8959999999999999</v>
      </c>
      <c r="H6751" s="50">
        <v>4.95</v>
      </c>
      <c r="I6751" s="50">
        <v>5.1050000000000004</v>
      </c>
      <c r="J6751" s="50">
        <v>5.3330000000000002</v>
      </c>
      <c r="K6751" s="50">
        <v>5.5209999999999999</v>
      </c>
      <c r="L6751" s="50">
        <v>5.5720000000000001</v>
      </c>
      <c r="M6751" s="50">
        <v>5.5030000000000001</v>
      </c>
      <c r="N6751" s="50">
        <v>5.4640000000000004</v>
      </c>
      <c r="O6751" s="50">
        <v>5.6459999999999999</v>
      </c>
      <c r="P6751" s="50">
        <v>6.0250000000000004</v>
      </c>
      <c r="Q6751" s="50">
        <v>6.3579999999999997</v>
      </c>
      <c r="R6751" s="50">
        <v>6.3810000000000002</v>
      </c>
      <c r="S6751" s="50">
        <v>6.0229999999999997</v>
      </c>
      <c r="T6751" s="50">
        <v>5.5910000000000002</v>
      </c>
      <c r="U6751" s="50">
        <v>5.2220000000000004</v>
      </c>
      <c r="V6751" s="50">
        <v>5.5590000000000002</v>
      </c>
      <c r="W6751" s="50" t="s">
        <v>311</v>
      </c>
      <c r="X6751" s="50">
        <v>4.8369999999999997</v>
      </c>
      <c r="Y6751" s="50">
        <v>3.5569999999999999</v>
      </c>
      <c r="Z6751" s="50">
        <v>1.869</v>
      </c>
      <c r="AA6751" s="50">
        <v>0.50700000000000001</v>
      </c>
      <c r="AB6751" s="50">
        <v>0.13300000000000001</v>
      </c>
      <c r="AC6751" s="50" t="str">
        <f t="shared" si="429"/>
        <v>Aruba-2085</v>
      </c>
      <c r="AD6751" s="51">
        <f t="shared" si="430"/>
        <v>57.825999999999993</v>
      </c>
      <c r="AE6751" s="15">
        <f t="shared" si="431"/>
        <v>0.73022515823332079</v>
      </c>
      <c r="AF6751">
        <f t="shared" si="432"/>
        <v>0.37477499759539418</v>
      </c>
    </row>
    <row r="6752" spans="1:32" x14ac:dyDescent="0.25">
      <c r="A6752" s="59">
        <v>6735</v>
      </c>
      <c r="B6752" s="60" t="s">
        <v>309</v>
      </c>
      <c r="C6752" s="61" t="s">
        <v>262</v>
      </c>
      <c r="D6752" s="62">
        <v>7</v>
      </c>
      <c r="E6752" s="62">
        <v>36</v>
      </c>
      <c r="F6752" s="62">
        <v>2085</v>
      </c>
      <c r="G6752" s="50">
        <v>2077.748</v>
      </c>
      <c r="H6752" s="50">
        <v>2101.9090000000001</v>
      </c>
      <c r="I6752" s="50">
        <v>2120.991</v>
      </c>
      <c r="J6752" s="50">
        <v>2150.5740000000001</v>
      </c>
      <c r="K6752" s="50">
        <v>2204.3000000000002</v>
      </c>
      <c r="L6752" s="50">
        <v>2270.047</v>
      </c>
      <c r="M6752" s="50">
        <v>2328.6619999999998</v>
      </c>
      <c r="N6752" s="50">
        <v>2356.8760000000002</v>
      </c>
      <c r="O6752" s="50">
        <v>2337.5929999999998</v>
      </c>
      <c r="P6752" s="50">
        <v>2292.86</v>
      </c>
      <c r="Q6752" s="50">
        <v>2256.6010000000001</v>
      </c>
      <c r="R6752" s="50">
        <v>2255.2399999999998</v>
      </c>
      <c r="S6752" s="50">
        <v>2258.1410000000001</v>
      </c>
      <c r="T6752" s="50">
        <v>2237.549</v>
      </c>
      <c r="U6752" s="50">
        <v>2104.1570000000002</v>
      </c>
      <c r="V6752" s="50">
        <v>1949.069</v>
      </c>
      <c r="W6752" s="50" t="s">
        <v>311</v>
      </c>
      <c r="X6752" s="50">
        <v>1656.2529999999999</v>
      </c>
      <c r="Y6752" s="50">
        <v>1376.172</v>
      </c>
      <c r="Z6752" s="50">
        <v>966.08</v>
      </c>
      <c r="AA6752" s="50">
        <v>432.19099999999997</v>
      </c>
      <c r="AB6752" s="50">
        <v>98.655000000000001</v>
      </c>
      <c r="AC6752" s="50" t="str">
        <f t="shared" si="429"/>
        <v>Australia-2085</v>
      </c>
      <c r="AD6752" s="51">
        <f t="shared" si="430"/>
        <v>22710.893999999997</v>
      </c>
      <c r="AE6752" s="15">
        <f t="shared" si="431"/>
        <v>0.75385733384163567</v>
      </c>
      <c r="AF6752">
        <f t="shared" si="432"/>
        <v>0.37295935528004676</v>
      </c>
    </row>
    <row r="6753" spans="1:32" x14ac:dyDescent="0.25">
      <c r="A6753" s="59">
        <v>6736</v>
      </c>
      <c r="B6753" s="60" t="s">
        <v>309</v>
      </c>
      <c r="C6753" s="61" t="s">
        <v>359</v>
      </c>
      <c r="D6753" s="62"/>
      <c r="E6753" s="62">
        <v>44</v>
      </c>
      <c r="F6753" s="62">
        <v>2085</v>
      </c>
      <c r="G6753" s="50">
        <v>23.413</v>
      </c>
      <c r="H6753" s="50">
        <v>23.574000000000002</v>
      </c>
      <c r="I6753" s="50">
        <v>23.686</v>
      </c>
      <c r="J6753" s="50">
        <v>24.222000000000001</v>
      </c>
      <c r="K6753" s="50">
        <v>25.262</v>
      </c>
      <c r="L6753" s="50">
        <v>26.413</v>
      </c>
      <c r="M6753" s="50">
        <v>27.329000000000001</v>
      </c>
      <c r="N6753" s="50">
        <v>27.759</v>
      </c>
      <c r="O6753" s="50">
        <v>27.658999999999999</v>
      </c>
      <c r="P6753" s="50">
        <v>27.606000000000002</v>
      </c>
      <c r="Q6753" s="50">
        <v>28.164000000000001</v>
      </c>
      <c r="R6753" s="50">
        <v>28.954999999999998</v>
      </c>
      <c r="S6753" s="50">
        <v>29.27</v>
      </c>
      <c r="T6753" s="50">
        <v>28.698</v>
      </c>
      <c r="U6753" s="50">
        <v>27.19</v>
      </c>
      <c r="V6753" s="50">
        <v>24.257000000000001</v>
      </c>
      <c r="W6753" s="50" t="s">
        <v>311</v>
      </c>
      <c r="X6753" s="50">
        <v>19.338000000000001</v>
      </c>
      <c r="Y6753" s="50">
        <v>17.225000000000001</v>
      </c>
      <c r="Z6753" s="50">
        <v>11.430999999999999</v>
      </c>
      <c r="AA6753" s="50">
        <v>4.6159999999999997</v>
      </c>
      <c r="AB6753" s="50">
        <v>1.1779999999999999</v>
      </c>
      <c r="AC6753" s="50" t="str">
        <f t="shared" si="429"/>
        <v>Bahamas-2085</v>
      </c>
      <c r="AD6753" s="51">
        <f t="shared" si="430"/>
        <v>272.63899999999995</v>
      </c>
      <c r="AE6753" s="15">
        <f t="shared" si="431"/>
        <v>0.75046490047278647</v>
      </c>
      <c r="AF6753">
        <f t="shared" si="432"/>
        <v>0.39012035699305592</v>
      </c>
    </row>
    <row r="6754" spans="1:32" x14ac:dyDescent="0.25">
      <c r="A6754" s="59">
        <v>6737</v>
      </c>
      <c r="B6754" s="60" t="s">
        <v>309</v>
      </c>
      <c r="C6754" s="61" t="s">
        <v>360</v>
      </c>
      <c r="D6754" s="62"/>
      <c r="E6754" s="62">
        <v>48</v>
      </c>
      <c r="F6754" s="62">
        <v>2085</v>
      </c>
      <c r="G6754" s="50">
        <v>93.256</v>
      </c>
      <c r="H6754" s="50">
        <v>94.195999999999998</v>
      </c>
      <c r="I6754" s="50">
        <v>96.36</v>
      </c>
      <c r="J6754" s="50">
        <v>99.204999999999998</v>
      </c>
      <c r="K6754" s="50">
        <v>112.26300000000001</v>
      </c>
      <c r="L6754" s="50">
        <v>133.797</v>
      </c>
      <c r="M6754" s="50">
        <v>147.55099999999999</v>
      </c>
      <c r="N6754" s="50">
        <v>151.72499999999999</v>
      </c>
      <c r="O6754" s="50">
        <v>151.83099999999999</v>
      </c>
      <c r="P6754" s="50">
        <v>152.023</v>
      </c>
      <c r="Q6754" s="50">
        <v>151.68899999999999</v>
      </c>
      <c r="R6754" s="50">
        <v>144.87100000000001</v>
      </c>
      <c r="S6754" s="50">
        <v>149.43299999999999</v>
      </c>
      <c r="T6754" s="50">
        <v>162.85300000000001</v>
      </c>
      <c r="U6754" s="50">
        <v>163.017</v>
      </c>
      <c r="V6754" s="50">
        <v>142.941</v>
      </c>
      <c r="W6754" s="50" t="s">
        <v>311</v>
      </c>
      <c r="X6754" s="50">
        <v>122.38500000000001</v>
      </c>
      <c r="Y6754" s="50">
        <v>81.430999999999997</v>
      </c>
      <c r="Z6754" s="50">
        <v>33.606000000000002</v>
      </c>
      <c r="AA6754" s="50">
        <v>9.7949999999999999</v>
      </c>
      <c r="AB6754" s="50">
        <v>2.012</v>
      </c>
      <c r="AC6754" s="50" t="str">
        <f t="shared" si="429"/>
        <v>Bahrain-2085</v>
      </c>
      <c r="AD6754" s="51">
        <f t="shared" si="430"/>
        <v>1394.3880000000001</v>
      </c>
      <c r="AE6754" s="15">
        <f t="shared" si="431"/>
        <v>0.71848868464157745</v>
      </c>
      <c r="AF6754">
        <f t="shared" si="432"/>
        <v>0.42786318674770585</v>
      </c>
    </row>
    <row r="6755" spans="1:32" x14ac:dyDescent="0.25">
      <c r="A6755" s="59">
        <v>6738</v>
      </c>
      <c r="B6755" s="60" t="s">
        <v>309</v>
      </c>
      <c r="C6755" s="61" t="s">
        <v>401</v>
      </c>
      <c r="D6755" s="62"/>
      <c r="E6755" s="62">
        <v>50</v>
      </c>
      <c r="F6755" s="62">
        <v>2085</v>
      </c>
      <c r="G6755" s="50">
        <v>8387.4290000000001</v>
      </c>
      <c r="H6755" s="50">
        <v>8656.65</v>
      </c>
      <c r="I6755" s="50">
        <v>8938.4330000000009</v>
      </c>
      <c r="J6755" s="50">
        <v>9152.6530000000002</v>
      </c>
      <c r="K6755" s="50">
        <v>9330.3250000000007</v>
      </c>
      <c r="L6755" s="50">
        <v>9598.3829999999998</v>
      </c>
      <c r="M6755" s="50">
        <v>9877.7540000000008</v>
      </c>
      <c r="N6755" s="50">
        <v>10166.550999999999</v>
      </c>
      <c r="O6755" s="50">
        <v>10485.904</v>
      </c>
      <c r="P6755" s="50">
        <v>10813.86</v>
      </c>
      <c r="Q6755" s="50">
        <v>11245.454</v>
      </c>
      <c r="R6755" s="50">
        <v>11687.627</v>
      </c>
      <c r="S6755" s="50">
        <v>11912.486999999999</v>
      </c>
      <c r="T6755" s="50">
        <v>11817.521000000001</v>
      </c>
      <c r="U6755" s="50">
        <v>11202.615</v>
      </c>
      <c r="V6755" s="50">
        <v>10349.888999999999</v>
      </c>
      <c r="W6755" s="50" t="s">
        <v>311</v>
      </c>
      <c r="X6755" s="50">
        <v>9268.9490000000005</v>
      </c>
      <c r="Y6755" s="50">
        <v>7075.8270000000002</v>
      </c>
      <c r="Z6755" s="50">
        <v>4589.6989999999996</v>
      </c>
      <c r="AA6755" s="50">
        <v>2490.23</v>
      </c>
      <c r="AB6755" s="50">
        <v>1290.576</v>
      </c>
      <c r="AC6755" s="50" t="str">
        <f t="shared" si="429"/>
        <v>Bangladesh-2085</v>
      </c>
      <c r="AD6755" s="51">
        <f t="shared" si="430"/>
        <v>104270.99799999999</v>
      </c>
      <c r="AE6755" s="15">
        <f t="shared" si="431"/>
        <v>0.80624353475546484</v>
      </c>
      <c r="AF6755">
        <f t="shared" si="432"/>
        <v>0.44594042801610484</v>
      </c>
    </row>
    <row r="6756" spans="1:32" x14ac:dyDescent="0.25">
      <c r="A6756" s="59">
        <v>6739</v>
      </c>
      <c r="B6756" s="60" t="s">
        <v>309</v>
      </c>
      <c r="C6756" s="61" t="s">
        <v>361</v>
      </c>
      <c r="D6756" s="62"/>
      <c r="E6756" s="62">
        <v>52</v>
      </c>
      <c r="F6756" s="62">
        <v>2085</v>
      </c>
      <c r="G6756" s="50">
        <v>13.627000000000001</v>
      </c>
      <c r="H6756" s="50">
        <v>14.282999999999999</v>
      </c>
      <c r="I6756" s="50">
        <v>14.56</v>
      </c>
      <c r="J6756" s="50">
        <v>14.529</v>
      </c>
      <c r="K6756" s="50">
        <v>14.377000000000001</v>
      </c>
      <c r="L6756" s="50">
        <v>14.411</v>
      </c>
      <c r="M6756" s="50">
        <v>14.609</v>
      </c>
      <c r="N6756" s="50">
        <v>14.712999999999999</v>
      </c>
      <c r="O6756" s="50">
        <v>14.755000000000001</v>
      </c>
      <c r="P6756" s="50">
        <v>14.654</v>
      </c>
      <c r="Q6756" s="50">
        <v>14.579000000000001</v>
      </c>
      <c r="R6756" s="50">
        <v>14.587</v>
      </c>
      <c r="S6756" s="50">
        <v>14.667</v>
      </c>
      <c r="T6756" s="50">
        <v>14.863</v>
      </c>
      <c r="U6756" s="50">
        <v>14.791</v>
      </c>
      <c r="V6756" s="50">
        <v>14.041</v>
      </c>
      <c r="W6756" s="50" t="s">
        <v>311</v>
      </c>
      <c r="X6756" s="50">
        <v>12.656000000000001</v>
      </c>
      <c r="Y6756" s="50">
        <v>9.1430000000000007</v>
      </c>
      <c r="Z6756" s="50">
        <v>5.343</v>
      </c>
      <c r="AA6756" s="50">
        <v>2.0379999999999998</v>
      </c>
      <c r="AB6756" s="50">
        <v>0.48</v>
      </c>
      <c r="AC6756" s="50" t="str">
        <f t="shared" si="429"/>
        <v>Barbados-2085</v>
      </c>
      <c r="AD6756" s="51">
        <f t="shared" si="430"/>
        <v>145.88099999999997</v>
      </c>
      <c r="AE6756" s="15">
        <f t="shared" si="431"/>
        <v>0.7939690569710931</v>
      </c>
      <c r="AF6756">
        <f t="shared" si="432"/>
        <v>0.38945904189518515</v>
      </c>
    </row>
    <row r="6757" spans="1:32" x14ac:dyDescent="0.25">
      <c r="A6757" s="59">
        <v>6740</v>
      </c>
      <c r="B6757" s="60" t="s">
        <v>309</v>
      </c>
      <c r="C6757" s="61" t="s">
        <v>402</v>
      </c>
      <c r="D6757" s="62"/>
      <c r="E6757" s="62">
        <v>56</v>
      </c>
      <c r="F6757" s="62">
        <v>2085</v>
      </c>
      <c r="G6757" s="50">
        <v>665.2</v>
      </c>
      <c r="H6757" s="50">
        <v>672.80799999999999</v>
      </c>
      <c r="I6757" s="50">
        <v>676.18200000000002</v>
      </c>
      <c r="J6757" s="50">
        <v>679.08699999999999</v>
      </c>
      <c r="K6757" s="50">
        <v>689.42899999999997</v>
      </c>
      <c r="L6757" s="50">
        <v>707.125</v>
      </c>
      <c r="M6757" s="50">
        <v>724.99400000000003</v>
      </c>
      <c r="N6757" s="50">
        <v>734.44200000000001</v>
      </c>
      <c r="O6757" s="50">
        <v>733.97799999999995</v>
      </c>
      <c r="P6757" s="50">
        <v>725.56399999999996</v>
      </c>
      <c r="Q6757" s="50">
        <v>718.99</v>
      </c>
      <c r="R6757" s="50">
        <v>723.44399999999996</v>
      </c>
      <c r="S6757" s="50">
        <v>729.88900000000001</v>
      </c>
      <c r="T6757" s="50">
        <v>729.18899999999996</v>
      </c>
      <c r="U6757" s="50">
        <v>704.63599999999997</v>
      </c>
      <c r="V6757" s="50">
        <v>670.66700000000003</v>
      </c>
      <c r="W6757" s="50" t="s">
        <v>311</v>
      </c>
      <c r="X6757" s="50">
        <v>586.47799999999995</v>
      </c>
      <c r="Y6757" s="50">
        <v>486.71</v>
      </c>
      <c r="Z6757" s="50">
        <v>338.49</v>
      </c>
      <c r="AA6757" s="50">
        <v>138.839</v>
      </c>
      <c r="AB6757" s="50">
        <v>26.971</v>
      </c>
      <c r="AC6757" s="50" t="str">
        <f t="shared" si="429"/>
        <v>Belgium-2085</v>
      </c>
      <c r="AD6757" s="51">
        <f t="shared" si="430"/>
        <v>7166.942</v>
      </c>
      <c r="AE6757" s="15">
        <f t="shared" si="431"/>
        <v>0.79478388411682399</v>
      </c>
      <c r="AF6757">
        <f t="shared" si="432"/>
        <v>0.40103769339118533</v>
      </c>
    </row>
    <row r="6758" spans="1:32" x14ac:dyDescent="0.25">
      <c r="A6758" s="59">
        <v>6741</v>
      </c>
      <c r="B6758" s="60" t="s">
        <v>309</v>
      </c>
      <c r="C6758" s="61" t="s">
        <v>362</v>
      </c>
      <c r="D6758" s="62"/>
      <c r="E6758" s="62">
        <v>84</v>
      </c>
      <c r="F6758" s="62">
        <v>2085</v>
      </c>
      <c r="G6758" s="50">
        <v>37.468000000000004</v>
      </c>
      <c r="H6758" s="50">
        <v>37.975000000000001</v>
      </c>
      <c r="I6758" s="50">
        <v>38.482999999999997</v>
      </c>
      <c r="J6758" s="50">
        <v>39.393000000000001</v>
      </c>
      <c r="K6758" s="50">
        <v>40.779000000000003</v>
      </c>
      <c r="L6758" s="50">
        <v>42.232999999999997</v>
      </c>
      <c r="M6758" s="50">
        <v>43.317</v>
      </c>
      <c r="N6758" s="50">
        <v>43.942</v>
      </c>
      <c r="O6758" s="50">
        <v>44.142000000000003</v>
      </c>
      <c r="P6758" s="50">
        <v>44.311</v>
      </c>
      <c r="Q6758" s="50">
        <v>44.561999999999998</v>
      </c>
      <c r="R6758" s="50">
        <v>44.475000000000001</v>
      </c>
      <c r="S6758" s="50">
        <v>43.088000000000001</v>
      </c>
      <c r="T6758" s="50">
        <v>39.542999999999999</v>
      </c>
      <c r="U6758" s="50">
        <v>33.9</v>
      </c>
      <c r="V6758" s="50">
        <v>27.555</v>
      </c>
      <c r="W6758" s="50" t="s">
        <v>311</v>
      </c>
      <c r="X6758" s="50">
        <v>21.285</v>
      </c>
      <c r="Y6758" s="50">
        <v>12.458</v>
      </c>
      <c r="Z6758" s="50">
        <v>4.9409999999999998</v>
      </c>
      <c r="AA6758" s="50">
        <v>1.1759999999999999</v>
      </c>
      <c r="AB6758" s="50">
        <v>0.15</v>
      </c>
      <c r="AC6758" s="50" t="str">
        <f t="shared" si="429"/>
        <v>Belize-2085</v>
      </c>
      <c r="AD6758" s="51">
        <f t="shared" si="430"/>
        <v>430.24200000000008</v>
      </c>
      <c r="AE6758" s="15">
        <f t="shared" si="431"/>
        <v>0.59253629352782844</v>
      </c>
      <c r="AF6758">
        <f t="shared" si="432"/>
        <v>0.25912585819085276</v>
      </c>
    </row>
    <row r="6759" spans="1:32" x14ac:dyDescent="0.25">
      <c r="A6759" s="59">
        <v>6742</v>
      </c>
      <c r="B6759" s="60" t="s">
        <v>309</v>
      </c>
      <c r="C6759" s="61" t="s">
        <v>403</v>
      </c>
      <c r="D6759" s="62"/>
      <c r="E6759" s="62">
        <v>204</v>
      </c>
      <c r="F6759" s="62">
        <v>2085</v>
      </c>
      <c r="G6759" s="50">
        <v>3487.547</v>
      </c>
      <c r="H6759" s="50">
        <v>3410.9940000000001</v>
      </c>
      <c r="I6759" s="50">
        <v>3339.6460000000002</v>
      </c>
      <c r="J6759" s="50">
        <v>3249.6379999999999</v>
      </c>
      <c r="K6759" s="50">
        <v>3138.0949999999998</v>
      </c>
      <c r="L6759" s="50">
        <v>2998.7080000000001</v>
      </c>
      <c r="M6759" s="50">
        <v>2851.0050000000001</v>
      </c>
      <c r="N6759" s="50">
        <v>2688.768</v>
      </c>
      <c r="O6759" s="50">
        <v>2514.0100000000002</v>
      </c>
      <c r="P6759" s="50">
        <v>2320.326</v>
      </c>
      <c r="Q6759" s="50">
        <v>2101.7429999999999</v>
      </c>
      <c r="R6759" s="50">
        <v>1863.038</v>
      </c>
      <c r="S6759" s="50">
        <v>1601.73</v>
      </c>
      <c r="T6759" s="50">
        <v>1313.0619999999999</v>
      </c>
      <c r="U6759" s="50">
        <v>1002.974</v>
      </c>
      <c r="V6759" s="50">
        <v>674.45100000000002</v>
      </c>
      <c r="W6759" s="50" t="s">
        <v>311</v>
      </c>
      <c r="X6759" s="50">
        <v>373.24099999999999</v>
      </c>
      <c r="Y6759" s="50">
        <v>156.23599999999999</v>
      </c>
      <c r="Z6759" s="50">
        <v>43.164000000000001</v>
      </c>
      <c r="AA6759" s="50">
        <v>6.9160000000000004</v>
      </c>
      <c r="AB6759" s="50">
        <v>0.61199999999999999</v>
      </c>
      <c r="AC6759" s="50" t="str">
        <f t="shared" si="429"/>
        <v>Benin-2085</v>
      </c>
      <c r="AD6759" s="51">
        <f t="shared" si="430"/>
        <v>25327.061000000002</v>
      </c>
      <c r="AE6759" s="15">
        <f t="shared" si="431"/>
        <v>0.54522090028527193</v>
      </c>
      <c r="AF6759">
        <f t="shared" si="432"/>
        <v>0.10039733168738203</v>
      </c>
    </row>
    <row r="6760" spans="1:32" x14ac:dyDescent="0.25">
      <c r="A6760" s="59">
        <v>6743</v>
      </c>
      <c r="B6760" s="60" t="s">
        <v>309</v>
      </c>
      <c r="C6760" s="61" t="s">
        <v>404</v>
      </c>
      <c r="D6760" s="62"/>
      <c r="E6760" s="62">
        <v>70</v>
      </c>
      <c r="F6760" s="62">
        <v>2085</v>
      </c>
      <c r="G6760" s="50">
        <v>107.66200000000001</v>
      </c>
      <c r="H6760" s="50">
        <v>108.29300000000001</v>
      </c>
      <c r="I6760" s="50">
        <v>109.91800000000001</v>
      </c>
      <c r="J6760" s="50">
        <v>113.825</v>
      </c>
      <c r="K6760" s="50">
        <v>119.52</v>
      </c>
      <c r="L6760" s="50">
        <v>124.515</v>
      </c>
      <c r="M6760" s="50">
        <v>126.38200000000001</v>
      </c>
      <c r="N6760" s="50">
        <v>125.937</v>
      </c>
      <c r="O6760" s="50">
        <v>126.325</v>
      </c>
      <c r="P6760" s="50">
        <v>130.41999999999999</v>
      </c>
      <c r="Q6760" s="50">
        <v>139.56299999999999</v>
      </c>
      <c r="R6760" s="50">
        <v>149.84</v>
      </c>
      <c r="S6760" s="50">
        <v>152.9</v>
      </c>
      <c r="T6760" s="50">
        <v>147.44999999999999</v>
      </c>
      <c r="U6760" s="50">
        <v>141.267</v>
      </c>
      <c r="V6760" s="50">
        <v>137.97399999999999</v>
      </c>
      <c r="W6760" s="50" t="s">
        <v>311</v>
      </c>
      <c r="X6760" s="50">
        <v>120.807</v>
      </c>
      <c r="Y6760" s="50">
        <v>119.947</v>
      </c>
      <c r="Z6760" s="50">
        <v>73.126999999999995</v>
      </c>
      <c r="AA6760" s="50">
        <v>32.387999999999998</v>
      </c>
      <c r="AB6760" s="50">
        <v>8.7590000000000003</v>
      </c>
      <c r="AC6760" s="50" t="str">
        <f t="shared" si="429"/>
        <v>Bosnia and Herzegovina-2085</v>
      </c>
      <c r="AD6760" s="51">
        <f t="shared" si="430"/>
        <v>1309.2270000000001</v>
      </c>
      <c r="AE6760" s="15">
        <f t="shared" si="431"/>
        <v>0.84598927458721829</v>
      </c>
      <c r="AF6760">
        <f t="shared" si="432"/>
        <v>0.47808635557458251</v>
      </c>
    </row>
    <row r="6761" spans="1:32" x14ac:dyDescent="0.25">
      <c r="A6761" s="59">
        <v>6744</v>
      </c>
      <c r="B6761" s="60" t="s">
        <v>309</v>
      </c>
      <c r="C6761" s="61" t="s">
        <v>31</v>
      </c>
      <c r="D6761" s="62"/>
      <c r="E6761" s="62">
        <v>76</v>
      </c>
      <c r="F6761" s="62">
        <v>2085</v>
      </c>
      <c r="G6761" s="50">
        <v>8993.1849999999995</v>
      </c>
      <c r="H6761" s="50">
        <v>9215.6839999999993</v>
      </c>
      <c r="I6761" s="50">
        <v>9439.73</v>
      </c>
      <c r="J6761" s="50">
        <v>9684.6560000000009</v>
      </c>
      <c r="K6761" s="50">
        <v>9966.0769999999993</v>
      </c>
      <c r="L6761" s="50">
        <v>10269.58</v>
      </c>
      <c r="M6761" s="50">
        <v>10595.736000000001</v>
      </c>
      <c r="N6761" s="50">
        <v>10918.249</v>
      </c>
      <c r="O6761" s="50">
        <v>11215.338</v>
      </c>
      <c r="P6761" s="50">
        <v>11567.075000000001</v>
      </c>
      <c r="Q6761" s="50">
        <v>11943.663</v>
      </c>
      <c r="R6761" s="50">
        <v>12317.973</v>
      </c>
      <c r="S6761" s="50">
        <v>12682.549000000001</v>
      </c>
      <c r="T6761" s="50">
        <v>12901.621999999999</v>
      </c>
      <c r="U6761" s="50">
        <v>12728.853999999999</v>
      </c>
      <c r="V6761" s="50">
        <v>11859.633</v>
      </c>
      <c r="W6761" s="50" t="s">
        <v>311</v>
      </c>
      <c r="X6761" s="50">
        <v>11011.754999999999</v>
      </c>
      <c r="Y6761" s="50">
        <v>9034.1450000000004</v>
      </c>
      <c r="Z6761" s="50">
        <v>5793.14</v>
      </c>
      <c r="AA6761" s="50">
        <v>2943.9859999999999</v>
      </c>
      <c r="AB6761" s="50">
        <v>1175.328</v>
      </c>
      <c r="AC6761" s="50" t="str">
        <f t="shared" si="429"/>
        <v>Brazil-2085</v>
      </c>
      <c r="AD6761" s="51">
        <f t="shared" si="430"/>
        <v>111160.89599999999</v>
      </c>
      <c r="AE6761" s="15">
        <f t="shared" si="431"/>
        <v>0.855490243619483</v>
      </c>
      <c r="AF6761">
        <f t="shared" si="432"/>
        <v>0.4859066953597086</v>
      </c>
    </row>
    <row r="6762" spans="1:32" x14ac:dyDescent="0.25">
      <c r="A6762" s="59">
        <v>6745</v>
      </c>
      <c r="B6762" s="60" t="s">
        <v>309</v>
      </c>
      <c r="C6762" s="61" t="s">
        <v>405</v>
      </c>
      <c r="D6762" s="62"/>
      <c r="E6762" s="62">
        <v>96</v>
      </c>
      <c r="F6762" s="62">
        <v>2085</v>
      </c>
      <c r="G6762" s="50">
        <v>23.89</v>
      </c>
      <c r="H6762" s="50">
        <v>24.305</v>
      </c>
      <c r="I6762" s="50">
        <v>24.585000000000001</v>
      </c>
      <c r="J6762" s="50">
        <v>25.079000000000001</v>
      </c>
      <c r="K6762" s="50">
        <v>25.9</v>
      </c>
      <c r="L6762" s="50">
        <v>26.957999999999998</v>
      </c>
      <c r="M6762" s="50">
        <v>27.956</v>
      </c>
      <c r="N6762" s="50">
        <v>28.643999999999998</v>
      </c>
      <c r="O6762" s="50">
        <v>28.853999999999999</v>
      </c>
      <c r="P6762" s="50">
        <v>29.151</v>
      </c>
      <c r="Q6762" s="50">
        <v>29.911999999999999</v>
      </c>
      <c r="R6762" s="50">
        <v>30.873999999999999</v>
      </c>
      <c r="S6762" s="50">
        <v>31.763999999999999</v>
      </c>
      <c r="T6762" s="50">
        <v>32.082999999999998</v>
      </c>
      <c r="U6762" s="50">
        <v>31.03</v>
      </c>
      <c r="V6762" s="50">
        <v>26.901</v>
      </c>
      <c r="W6762" s="50" t="s">
        <v>311</v>
      </c>
      <c r="X6762" s="50">
        <v>24.760999999999999</v>
      </c>
      <c r="Y6762" s="50">
        <v>19.337</v>
      </c>
      <c r="Z6762" s="50">
        <v>11.182</v>
      </c>
      <c r="AA6762" s="50">
        <v>4.8970000000000002</v>
      </c>
      <c r="AB6762" s="50">
        <v>1.1339999999999999</v>
      </c>
      <c r="AC6762" s="50" t="str">
        <f t="shared" si="429"/>
        <v>Brunei Darussalam-2085</v>
      </c>
      <c r="AD6762" s="51">
        <f t="shared" si="430"/>
        <v>285.09200000000004</v>
      </c>
      <c r="AE6762" s="15">
        <f t="shared" si="431"/>
        <v>0.78607958132813238</v>
      </c>
      <c r="AF6762">
        <f t="shared" si="432"/>
        <v>0.42284671614431962</v>
      </c>
    </row>
    <row r="6763" spans="1:32" x14ac:dyDescent="0.25">
      <c r="A6763" s="59">
        <v>6746</v>
      </c>
      <c r="B6763" s="60" t="s">
        <v>309</v>
      </c>
      <c r="C6763" s="61" t="s">
        <v>406</v>
      </c>
      <c r="D6763" s="62"/>
      <c r="E6763" s="62">
        <v>100</v>
      </c>
      <c r="F6763" s="62">
        <v>2085</v>
      </c>
      <c r="G6763" s="50">
        <v>203.071</v>
      </c>
      <c r="H6763" s="50">
        <v>208.935</v>
      </c>
      <c r="I6763" s="50">
        <v>211.57900000000001</v>
      </c>
      <c r="J6763" s="50">
        <v>211.65600000000001</v>
      </c>
      <c r="K6763" s="50">
        <v>213.48</v>
      </c>
      <c r="L6763" s="50">
        <v>220.67699999999999</v>
      </c>
      <c r="M6763" s="50">
        <v>231.33799999999999</v>
      </c>
      <c r="N6763" s="50">
        <v>240.98400000000001</v>
      </c>
      <c r="O6763" s="50">
        <v>244.685</v>
      </c>
      <c r="P6763" s="50">
        <v>239.428</v>
      </c>
      <c r="Q6763" s="50">
        <v>235.33799999999999</v>
      </c>
      <c r="R6763" s="50">
        <v>245.666</v>
      </c>
      <c r="S6763" s="50">
        <v>261.12799999999999</v>
      </c>
      <c r="T6763" s="50">
        <v>267.21499999999997</v>
      </c>
      <c r="U6763" s="50">
        <v>260.21899999999999</v>
      </c>
      <c r="V6763" s="50">
        <v>245.66300000000001</v>
      </c>
      <c r="W6763" s="50" t="s">
        <v>311</v>
      </c>
      <c r="X6763" s="50">
        <v>175.90299999999999</v>
      </c>
      <c r="Y6763" s="50">
        <v>115.283</v>
      </c>
      <c r="Z6763" s="50">
        <v>74.061000000000007</v>
      </c>
      <c r="AA6763" s="50">
        <v>27.286000000000001</v>
      </c>
      <c r="AB6763" s="50">
        <v>4.5819999999999999</v>
      </c>
      <c r="AC6763" s="50" t="str">
        <f t="shared" si="429"/>
        <v>Bulgaria-2085</v>
      </c>
      <c r="AD6763" s="51">
        <f t="shared" si="430"/>
        <v>2344.38</v>
      </c>
      <c r="AE6763" s="15">
        <f t="shared" si="431"/>
        <v>0.76514771496088518</v>
      </c>
      <c r="AF6763">
        <f t="shared" si="432"/>
        <v>0.39428092986271734</v>
      </c>
    </row>
    <row r="6764" spans="1:32" x14ac:dyDescent="0.25">
      <c r="A6764" s="59">
        <v>6747</v>
      </c>
      <c r="B6764" s="60" t="s">
        <v>309</v>
      </c>
      <c r="C6764" s="61" t="s">
        <v>363</v>
      </c>
      <c r="D6764" s="62"/>
      <c r="E6764" s="62">
        <v>132</v>
      </c>
      <c r="F6764" s="62">
        <v>2085</v>
      </c>
      <c r="G6764" s="50">
        <v>36.24</v>
      </c>
      <c r="H6764" s="50">
        <v>37.127000000000002</v>
      </c>
      <c r="I6764" s="50">
        <v>38.049999999999997</v>
      </c>
      <c r="J6764" s="50">
        <v>39.119</v>
      </c>
      <c r="K6764" s="50">
        <v>40.283999999999999</v>
      </c>
      <c r="L6764" s="50">
        <v>41.46</v>
      </c>
      <c r="M6764" s="50">
        <v>42.625</v>
      </c>
      <c r="N6764" s="50">
        <v>43.725999999999999</v>
      </c>
      <c r="O6764" s="50">
        <v>44.755000000000003</v>
      </c>
      <c r="P6764" s="50">
        <v>45.936999999999998</v>
      </c>
      <c r="Q6764" s="50">
        <v>47.357999999999997</v>
      </c>
      <c r="R6764" s="50">
        <v>48.755000000000003</v>
      </c>
      <c r="S6764" s="50">
        <v>49.323999999999998</v>
      </c>
      <c r="T6764" s="50">
        <v>47.832999999999998</v>
      </c>
      <c r="U6764" s="50">
        <v>43.542999999999999</v>
      </c>
      <c r="V6764" s="50">
        <v>38.402000000000001</v>
      </c>
      <c r="W6764" s="50" t="s">
        <v>311</v>
      </c>
      <c r="X6764" s="50">
        <v>30.402999999999999</v>
      </c>
      <c r="Y6764" s="50">
        <v>20.420000000000002</v>
      </c>
      <c r="Z6764" s="50">
        <v>9.9749999999999996</v>
      </c>
      <c r="AA6764" s="50">
        <v>2.9780000000000002</v>
      </c>
      <c r="AB6764" s="50">
        <v>0.46200000000000002</v>
      </c>
      <c r="AC6764" s="50" t="str">
        <f t="shared" si="429"/>
        <v>Cabo Verde-2085</v>
      </c>
      <c r="AD6764" s="51">
        <f t="shared" si="430"/>
        <v>443.34300000000002</v>
      </c>
      <c r="AE6764" s="15">
        <f t="shared" si="431"/>
        <v>0.68893159472462639</v>
      </c>
      <c r="AF6764">
        <f t="shared" si="432"/>
        <v>0.34972961280553749</v>
      </c>
    </row>
    <row r="6765" spans="1:32" x14ac:dyDescent="0.25">
      <c r="A6765" s="59">
        <v>6748</v>
      </c>
      <c r="B6765" s="60" t="s">
        <v>309</v>
      </c>
      <c r="C6765" s="61" t="s">
        <v>407</v>
      </c>
      <c r="D6765" s="62"/>
      <c r="E6765" s="62">
        <v>116</v>
      </c>
      <c r="F6765" s="62">
        <v>2085</v>
      </c>
      <c r="G6765" s="50">
        <v>1235.9849999999999</v>
      </c>
      <c r="H6765" s="50">
        <v>1277.0889999999999</v>
      </c>
      <c r="I6765" s="50">
        <v>1319.914</v>
      </c>
      <c r="J6765" s="50">
        <v>1349.239</v>
      </c>
      <c r="K6765" s="50">
        <v>1360.732</v>
      </c>
      <c r="L6765" s="50">
        <v>1374.3209999999999</v>
      </c>
      <c r="M6765" s="50">
        <v>1401.144</v>
      </c>
      <c r="N6765" s="50">
        <v>1441.174</v>
      </c>
      <c r="O6765" s="50">
        <v>1475.1869999999999</v>
      </c>
      <c r="P6765" s="50">
        <v>1476.0619999999999</v>
      </c>
      <c r="Q6765" s="50">
        <v>1447.5509999999999</v>
      </c>
      <c r="R6765" s="50">
        <v>1424.8820000000001</v>
      </c>
      <c r="S6765" s="50">
        <v>1425.9079999999999</v>
      </c>
      <c r="T6765" s="50">
        <v>1406.848</v>
      </c>
      <c r="U6765" s="50">
        <v>1274.652</v>
      </c>
      <c r="V6765" s="50">
        <v>1035.386</v>
      </c>
      <c r="W6765" s="50" t="s">
        <v>311</v>
      </c>
      <c r="X6765" s="50">
        <v>726.68100000000004</v>
      </c>
      <c r="Y6765" s="50">
        <v>513.28200000000004</v>
      </c>
      <c r="Z6765" s="50">
        <v>271.983</v>
      </c>
      <c r="AA6765" s="50">
        <v>70.852999999999994</v>
      </c>
      <c r="AB6765" s="50">
        <v>13.957000000000001</v>
      </c>
      <c r="AC6765" s="50" t="str">
        <f t="shared" si="429"/>
        <v>Cambodia-2085</v>
      </c>
      <c r="AD6765" s="51">
        <f t="shared" si="430"/>
        <v>14176.199999999997</v>
      </c>
      <c r="AE6765" s="15">
        <f t="shared" si="431"/>
        <v>0.64521028202198061</v>
      </c>
      <c r="AF6765">
        <f t="shared" si="432"/>
        <v>0.2950517258190653</v>
      </c>
    </row>
    <row r="6766" spans="1:32" x14ac:dyDescent="0.25">
      <c r="A6766" s="59">
        <v>6749</v>
      </c>
      <c r="B6766" s="60" t="s">
        <v>309</v>
      </c>
      <c r="C6766" s="61" t="s">
        <v>408</v>
      </c>
      <c r="D6766" s="62"/>
      <c r="E6766" s="62">
        <v>120</v>
      </c>
      <c r="F6766" s="62">
        <v>2085</v>
      </c>
      <c r="G6766" s="50">
        <v>6657.9179999999997</v>
      </c>
      <c r="H6766" s="50">
        <v>6593.9049999999997</v>
      </c>
      <c r="I6766" s="50">
        <v>6502.7020000000002</v>
      </c>
      <c r="J6766" s="50">
        <v>6369.1819999999998</v>
      </c>
      <c r="K6766" s="50">
        <v>6180.424</v>
      </c>
      <c r="L6766" s="50">
        <v>5970.4889999999996</v>
      </c>
      <c r="M6766" s="50">
        <v>5745.6350000000002</v>
      </c>
      <c r="N6766" s="50">
        <v>5487.7280000000001</v>
      </c>
      <c r="O6766" s="50">
        <v>5186.0619999999999</v>
      </c>
      <c r="P6766" s="50">
        <v>4836.4430000000002</v>
      </c>
      <c r="Q6766" s="50">
        <v>4447.7860000000001</v>
      </c>
      <c r="R6766" s="50">
        <v>4016.4810000000002</v>
      </c>
      <c r="S6766" s="50">
        <v>3570.25</v>
      </c>
      <c r="T6766" s="50">
        <v>3073.9050000000002</v>
      </c>
      <c r="U6766" s="50">
        <v>2513.7420000000002</v>
      </c>
      <c r="V6766" s="50">
        <v>1847.8409999999999</v>
      </c>
      <c r="W6766" s="50" t="s">
        <v>311</v>
      </c>
      <c r="X6766" s="50">
        <v>1149.5550000000001</v>
      </c>
      <c r="Y6766" s="50">
        <v>570.35500000000002</v>
      </c>
      <c r="Z6766" s="50">
        <v>212.57400000000001</v>
      </c>
      <c r="AA6766" s="50">
        <v>49.856999999999999</v>
      </c>
      <c r="AB6766" s="50">
        <v>6.2149999999999999</v>
      </c>
      <c r="AC6766" s="50" t="str">
        <f t="shared" si="429"/>
        <v>Cameroon-2085</v>
      </c>
      <c r="AD6766" s="51">
        <f t="shared" si="430"/>
        <v>51810.48</v>
      </c>
      <c r="AE6766" s="15">
        <f t="shared" si="431"/>
        <v>0.56317889739682003</v>
      </c>
      <c r="AF6766">
        <f t="shared" si="432"/>
        <v>0.13168508826346062</v>
      </c>
    </row>
    <row r="6767" spans="1:32" x14ac:dyDescent="0.25">
      <c r="A6767" s="59">
        <v>6750</v>
      </c>
      <c r="B6767" s="60" t="s">
        <v>309</v>
      </c>
      <c r="C6767" s="61" t="s">
        <v>261</v>
      </c>
      <c r="D6767" s="62"/>
      <c r="E6767" s="62">
        <v>124</v>
      </c>
      <c r="F6767" s="62">
        <v>2085</v>
      </c>
      <c r="G6767" s="50">
        <v>2459.7849999999999</v>
      </c>
      <c r="H6767" s="50">
        <v>2478.6990000000001</v>
      </c>
      <c r="I6767" s="50">
        <v>2516.4279999999999</v>
      </c>
      <c r="J6767" s="50">
        <v>2576.5149999999999</v>
      </c>
      <c r="K6767" s="50">
        <v>2668.2979999999998</v>
      </c>
      <c r="L6767" s="50">
        <v>2762.9670000000001</v>
      </c>
      <c r="M6767" s="50">
        <v>2836.317</v>
      </c>
      <c r="N6767" s="50">
        <v>2876.366</v>
      </c>
      <c r="O6767" s="50">
        <v>2879.433</v>
      </c>
      <c r="P6767" s="50">
        <v>2861.6039999999998</v>
      </c>
      <c r="Q6767" s="50">
        <v>2861.0720000000001</v>
      </c>
      <c r="R6767" s="50">
        <v>2889.6979999999999</v>
      </c>
      <c r="S6767" s="50">
        <v>2892.375</v>
      </c>
      <c r="T6767" s="50">
        <v>2854.7539999999999</v>
      </c>
      <c r="U6767" s="50">
        <v>2757.44</v>
      </c>
      <c r="V6767" s="50">
        <v>2598.6080000000002</v>
      </c>
      <c r="W6767" s="50" t="s">
        <v>311</v>
      </c>
      <c r="X6767" s="50">
        <v>2236.1770000000001</v>
      </c>
      <c r="Y6767" s="50">
        <v>1973.3409999999999</v>
      </c>
      <c r="Z6767" s="50">
        <v>1448.973</v>
      </c>
      <c r="AA6767" s="50">
        <v>600.12900000000002</v>
      </c>
      <c r="AB6767" s="50">
        <v>131.75899999999999</v>
      </c>
      <c r="AC6767" s="50" t="str">
        <f t="shared" si="429"/>
        <v>Canada-2085</v>
      </c>
      <c r="AD6767" s="51">
        <f t="shared" si="430"/>
        <v>28104.645</v>
      </c>
      <c r="AE6767" s="15">
        <f t="shared" si="431"/>
        <v>0.78478461478520722</v>
      </c>
      <c r="AF6767">
        <f t="shared" si="432"/>
        <v>0.4106120050933143</v>
      </c>
    </row>
    <row r="6768" spans="1:32" x14ac:dyDescent="0.25">
      <c r="A6768" s="59">
        <v>6751</v>
      </c>
      <c r="B6768" s="60" t="s">
        <v>309</v>
      </c>
      <c r="C6768" s="61" t="s">
        <v>409</v>
      </c>
      <c r="D6768" s="62">
        <v>8</v>
      </c>
      <c r="E6768" s="62">
        <v>830</v>
      </c>
      <c r="F6768" s="62">
        <v>2085</v>
      </c>
      <c r="G6768" s="50">
        <v>8.1259999999999994</v>
      </c>
      <c r="H6768" s="50">
        <v>8.218</v>
      </c>
      <c r="I6768" s="50">
        <v>8.2949999999999999</v>
      </c>
      <c r="J6768" s="50">
        <v>8.58</v>
      </c>
      <c r="K6768" s="50">
        <v>9.0640000000000001</v>
      </c>
      <c r="L6768" s="50">
        <v>9.5210000000000008</v>
      </c>
      <c r="M6768" s="50">
        <v>9.8770000000000007</v>
      </c>
      <c r="N6768" s="50">
        <v>10.162000000000001</v>
      </c>
      <c r="O6768" s="50">
        <v>10.397</v>
      </c>
      <c r="P6768" s="50">
        <v>10.599</v>
      </c>
      <c r="Q6768" s="50">
        <v>10.738</v>
      </c>
      <c r="R6768" s="50">
        <v>10.789</v>
      </c>
      <c r="S6768" s="50">
        <v>10.741</v>
      </c>
      <c r="T6768" s="50">
        <v>10.621</v>
      </c>
      <c r="U6768" s="50">
        <v>10.397</v>
      </c>
      <c r="V6768" s="50">
        <v>9.92</v>
      </c>
      <c r="W6768" s="50" t="s">
        <v>311</v>
      </c>
      <c r="X6768" s="50">
        <v>8.8330000000000002</v>
      </c>
      <c r="Y6768" s="50">
        <v>7.2039999999999997</v>
      </c>
      <c r="Z6768" s="50">
        <v>4.9800000000000004</v>
      </c>
      <c r="AA6768" s="50">
        <v>2.4489999999999998</v>
      </c>
      <c r="AB6768" s="50">
        <v>0.94099999999999995</v>
      </c>
      <c r="AC6768" s="50" t="str">
        <f t="shared" si="429"/>
        <v>Channel Islands-2085</v>
      </c>
      <c r="AD6768" s="51">
        <f t="shared" si="430"/>
        <v>100.468</v>
      </c>
      <c r="AE6768" s="15">
        <f t="shared" si="431"/>
        <v>0.79611418561133895</v>
      </c>
      <c r="AF6768">
        <f t="shared" si="432"/>
        <v>0.44238132158872001</v>
      </c>
    </row>
    <row r="6769" spans="1:32" x14ac:dyDescent="0.25">
      <c r="A6769" s="59">
        <v>6752</v>
      </c>
      <c r="B6769" s="60" t="s">
        <v>309</v>
      </c>
      <c r="C6769" s="61" t="s">
        <v>410</v>
      </c>
      <c r="D6769" s="62"/>
      <c r="E6769" s="62">
        <v>152</v>
      </c>
      <c r="F6769" s="62">
        <v>2085</v>
      </c>
      <c r="G6769" s="50">
        <v>891.32500000000005</v>
      </c>
      <c r="H6769" s="50">
        <v>907.66800000000001</v>
      </c>
      <c r="I6769" s="50">
        <v>926.57600000000002</v>
      </c>
      <c r="J6769" s="50">
        <v>948.72900000000004</v>
      </c>
      <c r="K6769" s="50">
        <v>977.44799999999998</v>
      </c>
      <c r="L6769" s="50">
        <v>1005.674</v>
      </c>
      <c r="M6769" s="50">
        <v>1032.3689999999999</v>
      </c>
      <c r="N6769" s="50">
        <v>1055.6389999999999</v>
      </c>
      <c r="O6769" s="50">
        <v>1079.5820000000001</v>
      </c>
      <c r="P6769" s="50">
        <v>1102.925</v>
      </c>
      <c r="Q6769" s="50">
        <v>1130.9670000000001</v>
      </c>
      <c r="R6769" s="50">
        <v>1157.3389999999999</v>
      </c>
      <c r="S6769" s="50">
        <v>1170.7159999999999</v>
      </c>
      <c r="T6769" s="50">
        <v>1165.78</v>
      </c>
      <c r="U6769" s="50">
        <v>1138.729</v>
      </c>
      <c r="V6769" s="50">
        <v>1103.066</v>
      </c>
      <c r="W6769" s="50" t="s">
        <v>311</v>
      </c>
      <c r="X6769" s="50">
        <v>987.04200000000003</v>
      </c>
      <c r="Y6769" s="50">
        <v>832.92100000000005</v>
      </c>
      <c r="Z6769" s="50">
        <v>597.28800000000001</v>
      </c>
      <c r="AA6769" s="50">
        <v>315.142</v>
      </c>
      <c r="AB6769" s="50">
        <v>120.15300000000001</v>
      </c>
      <c r="AC6769" s="50" t="str">
        <f t="shared" si="429"/>
        <v>Chile-2085</v>
      </c>
      <c r="AD6769" s="51">
        <f t="shared" si="430"/>
        <v>10661.388000000001</v>
      </c>
      <c r="AE6769" s="15">
        <f t="shared" si="431"/>
        <v>0.84282553078454703</v>
      </c>
      <c r="AF6769">
        <f t="shared" si="432"/>
        <v>0.46762837887654385</v>
      </c>
    </row>
    <row r="6770" spans="1:32" x14ac:dyDescent="0.25">
      <c r="A6770" s="59">
        <v>6753</v>
      </c>
      <c r="B6770" s="60" t="s">
        <v>309</v>
      </c>
      <c r="C6770" s="61" t="s">
        <v>10</v>
      </c>
      <c r="D6770" s="62">
        <v>9</v>
      </c>
      <c r="E6770" s="62">
        <v>156</v>
      </c>
      <c r="F6770" s="62">
        <v>2085</v>
      </c>
      <c r="G6770" s="50">
        <v>50324.305999999997</v>
      </c>
      <c r="H6770" s="50">
        <v>51790.802000000003</v>
      </c>
      <c r="I6770" s="50">
        <v>52734.866999999998</v>
      </c>
      <c r="J6770" s="50">
        <v>53222.51</v>
      </c>
      <c r="K6770" s="50">
        <v>53995.733</v>
      </c>
      <c r="L6770" s="50">
        <v>55724.294999999998</v>
      </c>
      <c r="M6770" s="50">
        <v>58416.114000000001</v>
      </c>
      <c r="N6770" s="50">
        <v>61022.872000000003</v>
      </c>
      <c r="O6770" s="50">
        <v>62343.864999999998</v>
      </c>
      <c r="P6770" s="50">
        <v>62372.36</v>
      </c>
      <c r="Q6770" s="50">
        <v>62633.394999999997</v>
      </c>
      <c r="R6770" s="50">
        <v>64505.432999999997</v>
      </c>
      <c r="S6770" s="50">
        <v>68374.2</v>
      </c>
      <c r="T6770" s="50">
        <v>73309.618000000002</v>
      </c>
      <c r="U6770" s="50">
        <v>73780.657999999996</v>
      </c>
      <c r="V6770" s="50">
        <v>64050.411999999997</v>
      </c>
      <c r="W6770" s="50" t="s">
        <v>311</v>
      </c>
      <c r="X6770" s="50">
        <v>51165.438999999998</v>
      </c>
      <c r="Y6770" s="50">
        <v>38045.076999999997</v>
      </c>
      <c r="Z6770" s="50">
        <v>27385.208999999999</v>
      </c>
      <c r="AA6770" s="50">
        <v>14219.005999999999</v>
      </c>
      <c r="AB6770" s="50">
        <v>3059.279</v>
      </c>
      <c r="AC6770" s="50" t="str">
        <f t="shared" si="429"/>
        <v>China-2085</v>
      </c>
      <c r="AD6770" s="51">
        <f t="shared" si="430"/>
        <v>602610.77699999989</v>
      </c>
      <c r="AE6770" s="15">
        <f t="shared" si="431"/>
        <v>0.82949839610983267</v>
      </c>
      <c r="AF6770">
        <f t="shared" si="432"/>
        <v>0.45548854787396298</v>
      </c>
    </row>
    <row r="6771" spans="1:32" x14ac:dyDescent="0.25">
      <c r="A6771" s="59">
        <v>6754</v>
      </c>
      <c r="B6771" s="60" t="s">
        <v>309</v>
      </c>
      <c r="C6771" s="61" t="s">
        <v>411</v>
      </c>
      <c r="D6771" s="62">
        <v>10</v>
      </c>
      <c r="E6771" s="62">
        <v>344</v>
      </c>
      <c r="F6771" s="62">
        <v>2085</v>
      </c>
      <c r="G6771" s="50">
        <v>389.07</v>
      </c>
      <c r="H6771" s="50">
        <v>375.822</v>
      </c>
      <c r="I6771" s="50">
        <v>371.904</v>
      </c>
      <c r="J6771" s="50">
        <v>392.31799999999998</v>
      </c>
      <c r="K6771" s="50">
        <v>429.75</v>
      </c>
      <c r="L6771" s="50">
        <v>456.38299999999998</v>
      </c>
      <c r="M6771" s="50">
        <v>458.221</v>
      </c>
      <c r="N6771" s="50">
        <v>441.22199999999998</v>
      </c>
      <c r="O6771" s="50">
        <v>421.81299999999999</v>
      </c>
      <c r="P6771" s="50">
        <v>421.46300000000002</v>
      </c>
      <c r="Q6771" s="50">
        <v>453.79899999999998</v>
      </c>
      <c r="R6771" s="50">
        <v>503.22699999999998</v>
      </c>
      <c r="S6771" s="50">
        <v>506.392</v>
      </c>
      <c r="T6771" s="50">
        <v>480</v>
      </c>
      <c r="U6771" s="50">
        <v>410.45800000000003</v>
      </c>
      <c r="V6771" s="50">
        <v>378.19200000000001</v>
      </c>
      <c r="W6771" s="50" t="s">
        <v>311</v>
      </c>
      <c r="X6771" s="50">
        <v>312.78399999999999</v>
      </c>
      <c r="Y6771" s="50">
        <v>336.64499999999998</v>
      </c>
      <c r="Z6771" s="50">
        <v>311.80500000000001</v>
      </c>
      <c r="AA6771" s="50">
        <v>204.37</v>
      </c>
      <c r="AB6771" s="50">
        <v>115.06</v>
      </c>
      <c r="AC6771" s="50" t="str">
        <f t="shared" si="429"/>
        <v>China, Hong Kong SAR-2085</v>
      </c>
      <c r="AD6771" s="51">
        <f t="shared" si="430"/>
        <v>4484.5880000000006</v>
      </c>
      <c r="AE6771" s="15">
        <f t="shared" si="431"/>
        <v>0.82195064518747296</v>
      </c>
      <c r="AF6771">
        <f t="shared" si="432"/>
        <v>0.453502909603756</v>
      </c>
    </row>
    <row r="6772" spans="1:32" x14ac:dyDescent="0.25">
      <c r="A6772" s="59">
        <v>6755</v>
      </c>
      <c r="B6772" s="60" t="s">
        <v>309</v>
      </c>
      <c r="C6772" s="61" t="s">
        <v>412</v>
      </c>
      <c r="D6772" s="62">
        <v>11</v>
      </c>
      <c r="E6772" s="62">
        <v>446</v>
      </c>
      <c r="F6772" s="62">
        <v>2085</v>
      </c>
      <c r="G6772" s="50">
        <v>51.213999999999999</v>
      </c>
      <c r="H6772" s="50">
        <v>50.024000000000001</v>
      </c>
      <c r="I6772" s="50">
        <v>48.802</v>
      </c>
      <c r="J6772" s="50">
        <v>49.764000000000003</v>
      </c>
      <c r="K6772" s="50">
        <v>53.136000000000003</v>
      </c>
      <c r="L6772" s="50">
        <v>56.674999999999997</v>
      </c>
      <c r="M6772" s="50">
        <v>58.423999999999999</v>
      </c>
      <c r="N6772" s="50">
        <v>57.598999999999997</v>
      </c>
      <c r="O6772" s="50">
        <v>55.247</v>
      </c>
      <c r="P6772" s="50">
        <v>53.741999999999997</v>
      </c>
      <c r="Q6772" s="50">
        <v>54.929000000000002</v>
      </c>
      <c r="R6772" s="50">
        <v>58.319000000000003</v>
      </c>
      <c r="S6772" s="50">
        <v>60.773000000000003</v>
      </c>
      <c r="T6772" s="50">
        <v>59.939</v>
      </c>
      <c r="U6772" s="50">
        <v>52.265000000000001</v>
      </c>
      <c r="V6772" s="50">
        <v>41.405000000000001</v>
      </c>
      <c r="W6772" s="50" t="s">
        <v>311</v>
      </c>
      <c r="X6772" s="50">
        <v>35.136000000000003</v>
      </c>
      <c r="Y6772" s="50">
        <v>37.232999999999997</v>
      </c>
      <c r="Z6772" s="50">
        <v>34.548000000000002</v>
      </c>
      <c r="AA6772" s="50">
        <v>24.664999999999999</v>
      </c>
      <c r="AB6772" s="50">
        <v>9.7189999999999994</v>
      </c>
      <c r="AC6772" s="50" t="str">
        <f t="shared" si="429"/>
        <v>China, Macao SAR-2085</v>
      </c>
      <c r="AD6772" s="51">
        <f t="shared" si="430"/>
        <v>558.60800000000006</v>
      </c>
      <c r="AE6772" s="15">
        <f t="shared" si="431"/>
        <v>0.79653352619368145</v>
      </c>
      <c r="AF6772">
        <f t="shared" si="432"/>
        <v>0.41615865704835131</v>
      </c>
    </row>
    <row r="6773" spans="1:32" x14ac:dyDescent="0.25">
      <c r="A6773" s="59">
        <v>6756</v>
      </c>
      <c r="B6773" s="60" t="s">
        <v>309</v>
      </c>
      <c r="C6773" s="61" t="s">
        <v>413</v>
      </c>
      <c r="D6773" s="62"/>
      <c r="E6773" s="62">
        <v>170</v>
      </c>
      <c r="F6773" s="62">
        <v>2085</v>
      </c>
      <c r="G6773" s="50">
        <v>2212.3739999999998</v>
      </c>
      <c r="H6773" s="50">
        <v>2270.9059999999999</v>
      </c>
      <c r="I6773" s="50">
        <v>2331.8710000000001</v>
      </c>
      <c r="J6773" s="50">
        <v>2387.931</v>
      </c>
      <c r="K6773" s="50">
        <v>2444.52</v>
      </c>
      <c r="L6773" s="50">
        <v>2503.1729999999998</v>
      </c>
      <c r="M6773" s="50">
        <v>2568.7710000000002</v>
      </c>
      <c r="N6773" s="50">
        <v>2639.1880000000001</v>
      </c>
      <c r="O6773" s="50">
        <v>2715.83</v>
      </c>
      <c r="P6773" s="50">
        <v>2790.32</v>
      </c>
      <c r="Q6773" s="50">
        <v>2868.0149999999999</v>
      </c>
      <c r="R6773" s="50">
        <v>2941.7249999999999</v>
      </c>
      <c r="S6773" s="50">
        <v>3001.3870000000002</v>
      </c>
      <c r="T6773" s="50">
        <v>3036.7379999999998</v>
      </c>
      <c r="U6773" s="50">
        <v>2975.623</v>
      </c>
      <c r="V6773" s="50">
        <v>2814.4259999999999</v>
      </c>
      <c r="W6773" s="50" t="s">
        <v>311</v>
      </c>
      <c r="X6773" s="50">
        <v>2462.4520000000002</v>
      </c>
      <c r="Y6773" s="50">
        <v>1821.576</v>
      </c>
      <c r="Z6773" s="50">
        <v>1133.7940000000001</v>
      </c>
      <c r="AA6773" s="50">
        <v>482.55099999999999</v>
      </c>
      <c r="AB6773" s="50">
        <v>129.851</v>
      </c>
      <c r="AC6773" s="50" t="str">
        <f t="shared" si="429"/>
        <v>Colombia-2085</v>
      </c>
      <c r="AD6773" s="51">
        <f t="shared" si="430"/>
        <v>26860.859999999997</v>
      </c>
      <c r="AE6773" s="15">
        <f t="shared" si="431"/>
        <v>0.80683053334852284</v>
      </c>
      <c r="AF6773">
        <f t="shared" si="432"/>
        <v>0.44117490637474849</v>
      </c>
    </row>
    <row r="6774" spans="1:32" x14ac:dyDescent="0.25">
      <c r="A6774" s="59">
        <v>6757</v>
      </c>
      <c r="B6774" s="60" t="s">
        <v>309</v>
      </c>
      <c r="C6774" s="61" t="s">
        <v>364</v>
      </c>
      <c r="D6774" s="62"/>
      <c r="E6774" s="62">
        <v>174</v>
      </c>
      <c r="F6774" s="62">
        <v>2085</v>
      </c>
      <c r="G6774" s="50">
        <v>153.58099999999999</v>
      </c>
      <c r="H6774" s="50">
        <v>154.571</v>
      </c>
      <c r="I6774" s="50">
        <v>155.06200000000001</v>
      </c>
      <c r="J6774" s="50">
        <v>154.393</v>
      </c>
      <c r="K6774" s="50">
        <v>152.15700000000001</v>
      </c>
      <c r="L6774" s="50">
        <v>149.65</v>
      </c>
      <c r="M6774" s="50">
        <v>146.50399999999999</v>
      </c>
      <c r="N6774" s="50">
        <v>142.66200000000001</v>
      </c>
      <c r="O6774" s="50">
        <v>136.95400000000001</v>
      </c>
      <c r="P6774" s="50">
        <v>129.339</v>
      </c>
      <c r="Q6774" s="50">
        <v>119.93899999999999</v>
      </c>
      <c r="R6774" s="50">
        <v>109.221</v>
      </c>
      <c r="S6774" s="50">
        <v>97.129000000000005</v>
      </c>
      <c r="T6774" s="50">
        <v>82.656000000000006</v>
      </c>
      <c r="U6774" s="50">
        <v>64.796999999999997</v>
      </c>
      <c r="V6774" s="50">
        <v>43.28</v>
      </c>
      <c r="W6774" s="50" t="s">
        <v>311</v>
      </c>
      <c r="X6774" s="50">
        <v>23.651</v>
      </c>
      <c r="Y6774" s="50">
        <v>9.6289999999999996</v>
      </c>
      <c r="Z6774" s="50">
        <v>2.5640000000000001</v>
      </c>
      <c r="AA6774" s="50">
        <v>0.38900000000000001</v>
      </c>
      <c r="AB6774" s="50">
        <v>2.9000000000000001E-2</v>
      </c>
      <c r="AC6774" s="50" t="str">
        <f t="shared" si="429"/>
        <v>Comoros-2085</v>
      </c>
      <c r="AD6774" s="51">
        <f t="shared" si="430"/>
        <v>1337.9480000000001</v>
      </c>
      <c r="AE6774" s="15">
        <f t="shared" si="431"/>
        <v>0.51587131936368225</v>
      </c>
      <c r="AF6774">
        <f t="shared" si="432"/>
        <v>0.12602697591887904</v>
      </c>
    </row>
    <row r="6775" spans="1:32" x14ac:dyDescent="0.25">
      <c r="A6775" s="59">
        <v>6758</v>
      </c>
      <c r="B6775" s="60" t="s">
        <v>309</v>
      </c>
      <c r="C6775" s="61" t="s">
        <v>414</v>
      </c>
      <c r="D6775" s="62"/>
      <c r="E6775" s="62">
        <v>178</v>
      </c>
      <c r="F6775" s="62">
        <v>2085</v>
      </c>
      <c r="G6775" s="50">
        <v>1774.2809999999999</v>
      </c>
      <c r="H6775" s="50">
        <v>1736.4010000000001</v>
      </c>
      <c r="I6775" s="50">
        <v>1695.4349999999999</v>
      </c>
      <c r="J6775" s="50">
        <v>1647.4559999999999</v>
      </c>
      <c r="K6775" s="50">
        <v>1583.875</v>
      </c>
      <c r="L6775" s="50">
        <v>1503.3330000000001</v>
      </c>
      <c r="M6775" s="50">
        <v>1418.4590000000001</v>
      </c>
      <c r="N6775" s="50">
        <v>1334.691</v>
      </c>
      <c r="O6775" s="50">
        <v>1255.3019999999999</v>
      </c>
      <c r="P6775" s="50">
        <v>1170.0899999999999</v>
      </c>
      <c r="Q6775" s="50">
        <v>1061.5319999999999</v>
      </c>
      <c r="R6775" s="50">
        <v>934.00099999999998</v>
      </c>
      <c r="S6775" s="50">
        <v>809.20100000000002</v>
      </c>
      <c r="T6775" s="50">
        <v>697.95399999999995</v>
      </c>
      <c r="U6775" s="50">
        <v>595.83100000000002</v>
      </c>
      <c r="V6775" s="50">
        <v>447.22300000000001</v>
      </c>
      <c r="W6775" s="50" t="s">
        <v>311</v>
      </c>
      <c r="X6775" s="50">
        <v>280.86799999999999</v>
      </c>
      <c r="Y6775" s="50">
        <v>145.27600000000001</v>
      </c>
      <c r="Z6775" s="50">
        <v>56.417000000000002</v>
      </c>
      <c r="AA6775" s="50">
        <v>15.64</v>
      </c>
      <c r="AB6775" s="50">
        <v>2.6859999999999999</v>
      </c>
      <c r="AC6775" s="50" t="str">
        <f t="shared" si="429"/>
        <v>Congo-2085</v>
      </c>
      <c r="AD6775" s="51">
        <f t="shared" si="430"/>
        <v>12717.939999999999</v>
      </c>
      <c r="AE6775" s="15">
        <f t="shared" si="431"/>
        <v>0.5856303772466297</v>
      </c>
      <c r="AF6775">
        <f t="shared" si="432"/>
        <v>0.12507743085173181</v>
      </c>
    </row>
    <row r="6776" spans="1:32" x14ac:dyDescent="0.25">
      <c r="A6776" s="59">
        <v>6759</v>
      </c>
      <c r="B6776" s="60" t="s">
        <v>309</v>
      </c>
      <c r="C6776" s="61" t="s">
        <v>415</v>
      </c>
      <c r="D6776" s="62"/>
      <c r="E6776" s="62">
        <v>188</v>
      </c>
      <c r="F6776" s="62">
        <v>2085</v>
      </c>
      <c r="G6776" s="50">
        <v>235.05600000000001</v>
      </c>
      <c r="H6776" s="50">
        <v>240.12299999999999</v>
      </c>
      <c r="I6776" s="50">
        <v>245.239</v>
      </c>
      <c r="J6776" s="50">
        <v>250.91900000000001</v>
      </c>
      <c r="K6776" s="50">
        <v>257.54199999999997</v>
      </c>
      <c r="L6776" s="50">
        <v>265.017</v>
      </c>
      <c r="M6776" s="50">
        <v>273.584</v>
      </c>
      <c r="N6776" s="50">
        <v>281.20999999999998</v>
      </c>
      <c r="O6776" s="50">
        <v>288.166</v>
      </c>
      <c r="P6776" s="50">
        <v>294.673</v>
      </c>
      <c r="Q6776" s="50">
        <v>303.08600000000001</v>
      </c>
      <c r="R6776" s="50">
        <v>312.08100000000002</v>
      </c>
      <c r="S6776" s="50">
        <v>320.76299999999998</v>
      </c>
      <c r="T6776" s="50">
        <v>327.49900000000002</v>
      </c>
      <c r="U6776" s="50">
        <v>324.72500000000002</v>
      </c>
      <c r="V6776" s="50">
        <v>314.17700000000002</v>
      </c>
      <c r="W6776" s="50" t="s">
        <v>311</v>
      </c>
      <c r="X6776" s="50">
        <v>281.19299999999998</v>
      </c>
      <c r="Y6776" s="50">
        <v>249.75200000000001</v>
      </c>
      <c r="Z6776" s="50">
        <v>177.66300000000001</v>
      </c>
      <c r="AA6776" s="50">
        <v>91.572999999999993</v>
      </c>
      <c r="AB6776" s="50">
        <v>29.091000000000001</v>
      </c>
      <c r="AC6776" s="50" t="str">
        <f t="shared" si="429"/>
        <v>Costa Rica-2085</v>
      </c>
      <c r="AD6776" s="51">
        <f t="shared" si="430"/>
        <v>2847.0410000000002</v>
      </c>
      <c r="AE6776" s="15">
        <f t="shared" si="431"/>
        <v>0.88375650368224401</v>
      </c>
      <c r="AF6776">
        <f t="shared" si="432"/>
        <v>0.50334790112514249</v>
      </c>
    </row>
    <row r="6777" spans="1:32" x14ac:dyDescent="0.25">
      <c r="A6777" s="59">
        <v>6760</v>
      </c>
      <c r="B6777" s="60" t="s">
        <v>309</v>
      </c>
      <c r="C6777" s="61" t="s">
        <v>416</v>
      </c>
      <c r="D6777" s="62"/>
      <c r="E6777" s="62">
        <v>384</v>
      </c>
      <c r="F6777" s="62">
        <v>2085</v>
      </c>
      <c r="G6777" s="50">
        <v>8548.1669999999995</v>
      </c>
      <c r="H6777" s="50">
        <v>8302.0349999999999</v>
      </c>
      <c r="I6777" s="50">
        <v>8024.6270000000004</v>
      </c>
      <c r="J6777" s="50">
        <v>7725.982</v>
      </c>
      <c r="K6777" s="50">
        <v>7366.143</v>
      </c>
      <c r="L6777" s="50">
        <v>6967.1009999999997</v>
      </c>
      <c r="M6777" s="50">
        <v>6535.433</v>
      </c>
      <c r="N6777" s="50">
        <v>6091.3829999999998</v>
      </c>
      <c r="O6777" s="50">
        <v>5607.6109999999999</v>
      </c>
      <c r="P6777" s="50">
        <v>5085.9960000000001</v>
      </c>
      <c r="Q6777" s="50">
        <v>4530.3389999999999</v>
      </c>
      <c r="R6777" s="50">
        <v>3944.0880000000002</v>
      </c>
      <c r="S6777" s="50">
        <v>3328.3910000000001</v>
      </c>
      <c r="T6777" s="50">
        <v>2646.1179999999999</v>
      </c>
      <c r="U6777" s="50">
        <v>1908.4349999999999</v>
      </c>
      <c r="V6777" s="50">
        <v>1195.6300000000001</v>
      </c>
      <c r="W6777" s="50" t="s">
        <v>311</v>
      </c>
      <c r="X6777" s="50">
        <v>621.21400000000006</v>
      </c>
      <c r="Y6777" s="50">
        <v>231.822</v>
      </c>
      <c r="Z6777" s="50">
        <v>51.287999999999997</v>
      </c>
      <c r="AA6777" s="50">
        <v>6.0579999999999998</v>
      </c>
      <c r="AB6777" s="50">
        <v>0.36799999999999999</v>
      </c>
      <c r="AC6777" s="50" t="str">
        <f t="shared" si="429"/>
        <v>Côte d'Ivoire-2085</v>
      </c>
      <c r="AD6777" s="51">
        <f t="shared" si="430"/>
        <v>57182.467000000004</v>
      </c>
      <c r="AE6777" s="15">
        <f t="shared" si="431"/>
        <v>0.55149355483386187</v>
      </c>
      <c r="AF6777">
        <f t="shared" si="432"/>
        <v>8.1174171276616261E-2</v>
      </c>
    </row>
    <row r="6778" spans="1:32" x14ac:dyDescent="0.25">
      <c r="A6778" s="59">
        <v>6761</v>
      </c>
      <c r="B6778" s="60" t="s">
        <v>309</v>
      </c>
      <c r="C6778" s="61" t="s">
        <v>417</v>
      </c>
      <c r="D6778" s="62"/>
      <c r="E6778" s="62">
        <v>191</v>
      </c>
      <c r="F6778" s="62">
        <v>2085</v>
      </c>
      <c r="G6778" s="50">
        <v>120.964</v>
      </c>
      <c r="H6778" s="50">
        <v>124.711</v>
      </c>
      <c r="I6778" s="50">
        <v>127.247</v>
      </c>
      <c r="J6778" s="50">
        <v>128.94499999999999</v>
      </c>
      <c r="K6778" s="50">
        <v>130.94800000000001</v>
      </c>
      <c r="L6778" s="50">
        <v>134.37799999999999</v>
      </c>
      <c r="M6778" s="50">
        <v>139.988</v>
      </c>
      <c r="N6778" s="50">
        <v>146.88</v>
      </c>
      <c r="O6778" s="50">
        <v>151.62100000000001</v>
      </c>
      <c r="P6778" s="50">
        <v>152.95599999999999</v>
      </c>
      <c r="Q6778" s="50">
        <v>154.37799999999999</v>
      </c>
      <c r="R6778" s="50">
        <v>158.184</v>
      </c>
      <c r="S6778" s="50">
        <v>163.18100000000001</v>
      </c>
      <c r="T6778" s="50">
        <v>170.66800000000001</v>
      </c>
      <c r="U6778" s="50">
        <v>177.92699999999999</v>
      </c>
      <c r="V6778" s="50">
        <v>173.41499999999999</v>
      </c>
      <c r="W6778" s="50" t="s">
        <v>311</v>
      </c>
      <c r="X6778" s="50">
        <v>137.93899999999999</v>
      </c>
      <c r="Y6778" s="50">
        <v>120.922</v>
      </c>
      <c r="Z6778" s="50">
        <v>73.683000000000007</v>
      </c>
      <c r="AA6778" s="50">
        <v>37.281999999999996</v>
      </c>
      <c r="AB6778" s="50">
        <v>11.486000000000001</v>
      </c>
      <c r="AC6778" s="50" t="str">
        <f t="shared" si="429"/>
        <v>Croatia-2085</v>
      </c>
      <c r="AD6778" s="51">
        <f t="shared" si="430"/>
        <v>1461.4590000000001</v>
      </c>
      <c r="AE6778" s="15">
        <f t="shared" si="431"/>
        <v>0.87326705709842023</v>
      </c>
      <c r="AF6778">
        <f t="shared" si="432"/>
        <v>0.49243968401329929</v>
      </c>
    </row>
    <row r="6779" spans="1:32" x14ac:dyDescent="0.25">
      <c r="A6779" s="59">
        <v>6762</v>
      </c>
      <c r="B6779" s="60" t="s">
        <v>309</v>
      </c>
      <c r="C6779" s="61" t="s">
        <v>365</v>
      </c>
      <c r="D6779" s="62"/>
      <c r="E6779" s="62">
        <v>192</v>
      </c>
      <c r="F6779" s="62">
        <v>2085</v>
      </c>
      <c r="G6779" s="50">
        <v>393.73200000000003</v>
      </c>
      <c r="H6779" s="50">
        <v>401.87</v>
      </c>
      <c r="I6779" s="50">
        <v>406.517</v>
      </c>
      <c r="J6779" s="50">
        <v>412.62</v>
      </c>
      <c r="K6779" s="50">
        <v>423.16699999999997</v>
      </c>
      <c r="L6779" s="50">
        <v>437.52199999999999</v>
      </c>
      <c r="M6779" s="50">
        <v>452.42</v>
      </c>
      <c r="N6779" s="50">
        <v>462.39499999999998</v>
      </c>
      <c r="O6779" s="50">
        <v>465.65199999999999</v>
      </c>
      <c r="P6779" s="50">
        <v>468.95</v>
      </c>
      <c r="Q6779" s="50">
        <v>481.83499999999998</v>
      </c>
      <c r="R6779" s="50">
        <v>503.21800000000002</v>
      </c>
      <c r="S6779" s="50">
        <v>523.08799999999997</v>
      </c>
      <c r="T6779" s="50">
        <v>527.72299999999996</v>
      </c>
      <c r="U6779" s="50">
        <v>522.33799999999997</v>
      </c>
      <c r="V6779" s="50">
        <v>460.13499999999999</v>
      </c>
      <c r="W6779" s="50" t="s">
        <v>311</v>
      </c>
      <c r="X6779" s="50">
        <v>440.36399999999998</v>
      </c>
      <c r="Y6779" s="50">
        <v>404.72699999999998</v>
      </c>
      <c r="Z6779" s="50">
        <v>307.233</v>
      </c>
      <c r="AA6779" s="50">
        <v>193.26300000000001</v>
      </c>
      <c r="AB6779" s="50">
        <v>59.795999999999999</v>
      </c>
      <c r="AC6779" s="50" t="str">
        <f t="shared" si="429"/>
        <v>Cuba-2085</v>
      </c>
      <c r="AD6779" s="51">
        <f t="shared" si="430"/>
        <v>4630.8669999999993</v>
      </c>
      <c r="AE6779" s="15">
        <f t="shared" si="431"/>
        <v>0.88918511371628706</v>
      </c>
      <c r="AF6779">
        <f t="shared" si="432"/>
        <v>0.49984330495564361</v>
      </c>
    </row>
    <row r="6780" spans="1:32" x14ac:dyDescent="0.25">
      <c r="A6780" s="59">
        <v>6763</v>
      </c>
      <c r="B6780" s="60" t="s">
        <v>309</v>
      </c>
      <c r="C6780" s="61" t="s">
        <v>366</v>
      </c>
      <c r="D6780" s="62"/>
      <c r="E6780" s="62">
        <v>531</v>
      </c>
      <c r="F6780" s="62">
        <v>2085</v>
      </c>
      <c r="G6780" s="50">
        <v>9.3800000000000008</v>
      </c>
      <c r="H6780" s="50">
        <v>9.5269999999999992</v>
      </c>
      <c r="I6780" s="50">
        <v>9.6440000000000001</v>
      </c>
      <c r="J6780" s="50">
        <v>9.7780000000000005</v>
      </c>
      <c r="K6780" s="50">
        <v>9.2279999999999998</v>
      </c>
      <c r="L6780" s="50">
        <v>9.907</v>
      </c>
      <c r="M6780" s="50">
        <v>10.449</v>
      </c>
      <c r="N6780" s="50">
        <v>10.792</v>
      </c>
      <c r="O6780" s="50">
        <v>10.967000000000001</v>
      </c>
      <c r="P6780" s="50">
        <v>11.119</v>
      </c>
      <c r="Q6780" s="50">
        <v>11.319000000000001</v>
      </c>
      <c r="R6780" s="50">
        <v>11.478999999999999</v>
      </c>
      <c r="S6780" s="50">
        <v>11.542999999999999</v>
      </c>
      <c r="T6780" s="50">
        <v>11.393000000000001</v>
      </c>
      <c r="U6780" s="50">
        <v>10.699</v>
      </c>
      <c r="V6780" s="50">
        <v>9.4930000000000003</v>
      </c>
      <c r="W6780" s="50" t="s">
        <v>311</v>
      </c>
      <c r="X6780" s="50">
        <v>8.7379999999999995</v>
      </c>
      <c r="Y6780" s="50">
        <v>6.8819999999999997</v>
      </c>
      <c r="Z6780" s="50">
        <v>4.3769999999999998</v>
      </c>
      <c r="AA6780" s="50">
        <v>1.913</v>
      </c>
      <c r="AB6780" s="50">
        <v>0.67400000000000004</v>
      </c>
      <c r="AC6780" s="50" t="str">
        <f t="shared" si="429"/>
        <v>Curaçao-2085</v>
      </c>
      <c r="AD6780" s="51">
        <f t="shared" si="430"/>
        <v>106.58100000000002</v>
      </c>
      <c r="AE6780" s="15">
        <f t="shared" si="431"/>
        <v>0.77612332404462325</v>
      </c>
      <c r="AF6780">
        <f t="shared" si="432"/>
        <v>0.4008598999496788</v>
      </c>
    </row>
    <row r="6781" spans="1:32" x14ac:dyDescent="0.25">
      <c r="A6781" s="59">
        <v>6764</v>
      </c>
      <c r="B6781" s="60" t="s">
        <v>309</v>
      </c>
      <c r="C6781" s="61" t="s">
        <v>418</v>
      </c>
      <c r="D6781" s="62">
        <v>12</v>
      </c>
      <c r="E6781" s="62">
        <v>196</v>
      </c>
      <c r="F6781" s="62">
        <v>2085</v>
      </c>
      <c r="G6781" s="50">
        <v>59.646000000000001</v>
      </c>
      <c r="H6781" s="50">
        <v>60.582000000000001</v>
      </c>
      <c r="I6781" s="50">
        <v>61.430999999999997</v>
      </c>
      <c r="J6781" s="50">
        <v>63.548999999999999</v>
      </c>
      <c r="K6781" s="50">
        <v>66.037000000000006</v>
      </c>
      <c r="L6781" s="50">
        <v>68.322999999999993</v>
      </c>
      <c r="M6781" s="50">
        <v>71.018000000000001</v>
      </c>
      <c r="N6781" s="50">
        <v>73.903999999999996</v>
      </c>
      <c r="O6781" s="50">
        <v>76.123999999999995</v>
      </c>
      <c r="P6781" s="50">
        <v>77.144000000000005</v>
      </c>
      <c r="Q6781" s="50">
        <v>77.503</v>
      </c>
      <c r="R6781" s="50">
        <v>78.186999999999998</v>
      </c>
      <c r="S6781" s="50">
        <v>79.787999999999997</v>
      </c>
      <c r="T6781" s="50">
        <v>83.201999999999998</v>
      </c>
      <c r="U6781" s="50">
        <v>84.141000000000005</v>
      </c>
      <c r="V6781" s="50">
        <v>81.176000000000002</v>
      </c>
      <c r="W6781" s="50" t="s">
        <v>311</v>
      </c>
      <c r="X6781" s="50">
        <v>74.906000000000006</v>
      </c>
      <c r="Y6781" s="50">
        <v>61.784999999999997</v>
      </c>
      <c r="Z6781" s="50">
        <v>40.6</v>
      </c>
      <c r="AA6781" s="50">
        <v>18.98</v>
      </c>
      <c r="AB6781" s="50">
        <v>5.399</v>
      </c>
      <c r="AC6781" s="50" t="str">
        <f t="shared" si="429"/>
        <v>Cyprus-2085</v>
      </c>
      <c r="AD6781" s="51">
        <f t="shared" si="430"/>
        <v>731.57700000000011</v>
      </c>
      <c r="AE6781" s="15">
        <f t="shared" si="431"/>
        <v>0.86367942130493436</v>
      </c>
      <c r="AF6781">
        <f t="shared" si="432"/>
        <v>0.49296019867810731</v>
      </c>
    </row>
    <row r="6782" spans="1:32" x14ac:dyDescent="0.25">
      <c r="A6782" s="59">
        <v>6765</v>
      </c>
      <c r="B6782" s="60" t="s">
        <v>309</v>
      </c>
      <c r="C6782" s="61" t="s">
        <v>419</v>
      </c>
      <c r="D6782" s="62"/>
      <c r="E6782" s="62">
        <v>408</v>
      </c>
      <c r="F6782" s="62">
        <v>2085</v>
      </c>
      <c r="G6782" s="50">
        <v>1233.3969999999999</v>
      </c>
      <c r="H6782" s="50">
        <v>1246.4000000000001</v>
      </c>
      <c r="I6782" s="50">
        <v>1262.9169999999999</v>
      </c>
      <c r="J6782" s="50">
        <v>1296.7460000000001</v>
      </c>
      <c r="K6782" s="50">
        <v>1346.4680000000001</v>
      </c>
      <c r="L6782" s="50">
        <v>1396.107</v>
      </c>
      <c r="M6782" s="50">
        <v>1423.8610000000001</v>
      </c>
      <c r="N6782" s="50">
        <v>1426.357</v>
      </c>
      <c r="O6782" s="50">
        <v>1425.1990000000001</v>
      </c>
      <c r="P6782" s="50">
        <v>1457.721</v>
      </c>
      <c r="Q6782" s="50">
        <v>1524.1410000000001</v>
      </c>
      <c r="R6782" s="50">
        <v>1583.422</v>
      </c>
      <c r="S6782" s="50">
        <v>1584.328</v>
      </c>
      <c r="T6782" s="50">
        <v>1507.931</v>
      </c>
      <c r="U6782" s="50">
        <v>1375.8219999999999</v>
      </c>
      <c r="V6782" s="50">
        <v>1227.421</v>
      </c>
      <c r="W6782" s="50" t="s">
        <v>311</v>
      </c>
      <c r="X6782" s="50">
        <v>1062.539</v>
      </c>
      <c r="Y6782" s="50">
        <v>742.28099999999995</v>
      </c>
      <c r="Z6782" s="50">
        <v>396.07799999999997</v>
      </c>
      <c r="AA6782" s="50">
        <v>131.816</v>
      </c>
      <c r="AB6782" s="50">
        <v>26.701000000000001</v>
      </c>
      <c r="AC6782" s="50" t="str">
        <f t="shared" si="429"/>
        <v>Dem. People's Republic of Korea-2085</v>
      </c>
      <c r="AD6782" s="51">
        <f t="shared" si="430"/>
        <v>14464.349999999999</v>
      </c>
      <c r="AE6782" s="15">
        <f t="shared" si="431"/>
        <v>0.70610176053538543</v>
      </c>
      <c r="AF6782">
        <f t="shared" si="432"/>
        <v>0.35538893036241315</v>
      </c>
    </row>
    <row r="6783" spans="1:32" x14ac:dyDescent="0.25">
      <c r="A6783" s="59">
        <v>6766</v>
      </c>
      <c r="B6783" s="60" t="s">
        <v>309</v>
      </c>
      <c r="C6783" s="61" t="s">
        <v>420</v>
      </c>
      <c r="D6783" s="62"/>
      <c r="E6783" s="62">
        <v>180</v>
      </c>
      <c r="F6783" s="62">
        <v>2085</v>
      </c>
      <c r="G6783" s="50">
        <v>26933.112000000001</v>
      </c>
      <c r="H6783" s="50">
        <v>27041.672999999999</v>
      </c>
      <c r="I6783" s="50">
        <v>27013.562999999998</v>
      </c>
      <c r="J6783" s="50">
        <v>26818.535</v>
      </c>
      <c r="K6783" s="50">
        <v>26377.597000000002</v>
      </c>
      <c r="L6783" s="50">
        <v>25624.395</v>
      </c>
      <c r="M6783" s="50">
        <v>24762.591</v>
      </c>
      <c r="N6783" s="50">
        <v>23703.366000000002</v>
      </c>
      <c r="O6783" s="50">
        <v>22446.826000000001</v>
      </c>
      <c r="P6783" s="50">
        <v>20908.615000000002</v>
      </c>
      <c r="Q6783" s="50">
        <v>18982.293000000001</v>
      </c>
      <c r="R6783" s="50">
        <v>16787.296999999999</v>
      </c>
      <c r="S6783" s="50">
        <v>14441.186</v>
      </c>
      <c r="T6783" s="50">
        <v>11994.731</v>
      </c>
      <c r="U6783" s="50">
        <v>9372.9130000000005</v>
      </c>
      <c r="V6783" s="50">
        <v>6498.6930000000002</v>
      </c>
      <c r="W6783" s="50" t="s">
        <v>311</v>
      </c>
      <c r="X6783" s="50">
        <v>3817.23</v>
      </c>
      <c r="Y6783" s="50">
        <v>1782.1990000000001</v>
      </c>
      <c r="Z6783" s="50">
        <v>606.553</v>
      </c>
      <c r="AA6783" s="50">
        <v>128.845</v>
      </c>
      <c r="AB6783" s="50">
        <v>15.316000000000001</v>
      </c>
      <c r="AC6783" s="50" t="str">
        <f t="shared" si="429"/>
        <v>Democratic Republic of the Congo-2085</v>
      </c>
      <c r="AD6783" s="51">
        <f t="shared" si="430"/>
        <v>220852.70099999997</v>
      </c>
      <c r="AE6783" s="15">
        <f t="shared" si="431"/>
        <v>0.52163649110182275</v>
      </c>
      <c r="AF6783">
        <f t="shared" si="432"/>
        <v>0.11335926678415433</v>
      </c>
    </row>
    <row r="6784" spans="1:32" x14ac:dyDescent="0.25">
      <c r="A6784" s="59">
        <v>6767</v>
      </c>
      <c r="B6784" s="60" t="s">
        <v>309</v>
      </c>
      <c r="C6784" s="61" t="s">
        <v>421</v>
      </c>
      <c r="D6784" s="62"/>
      <c r="E6784" s="62">
        <v>208</v>
      </c>
      <c r="F6784" s="62">
        <v>2085</v>
      </c>
      <c r="G6784" s="50">
        <v>343.53300000000002</v>
      </c>
      <c r="H6784" s="50">
        <v>343.56900000000002</v>
      </c>
      <c r="I6784" s="50">
        <v>348.38099999999997</v>
      </c>
      <c r="J6784" s="50">
        <v>359.4</v>
      </c>
      <c r="K6784" s="50">
        <v>372.55700000000002</v>
      </c>
      <c r="L6784" s="50">
        <v>380.399</v>
      </c>
      <c r="M6784" s="50">
        <v>380.17599999999999</v>
      </c>
      <c r="N6784" s="50">
        <v>377.46899999999999</v>
      </c>
      <c r="O6784" s="50">
        <v>381.41300000000001</v>
      </c>
      <c r="P6784" s="50">
        <v>390.74900000000002</v>
      </c>
      <c r="Q6784" s="50">
        <v>398.50799999999998</v>
      </c>
      <c r="R6784" s="50">
        <v>398.77100000000002</v>
      </c>
      <c r="S6784" s="50">
        <v>384.73099999999999</v>
      </c>
      <c r="T6784" s="50">
        <v>358.01400000000001</v>
      </c>
      <c r="U6784" s="50">
        <v>335.73399999999998</v>
      </c>
      <c r="V6784" s="50">
        <v>349.40800000000002</v>
      </c>
      <c r="W6784" s="50" t="s">
        <v>311</v>
      </c>
      <c r="X6784" s="50">
        <v>308.16199999999998</v>
      </c>
      <c r="Y6784" s="50">
        <v>262.24599999999998</v>
      </c>
      <c r="Z6784" s="50">
        <v>176.19399999999999</v>
      </c>
      <c r="AA6784" s="50">
        <v>65.103999999999999</v>
      </c>
      <c r="AB6784" s="50">
        <v>14.166</v>
      </c>
      <c r="AC6784" s="50" t="str">
        <f t="shared" si="429"/>
        <v>Denmark-2085</v>
      </c>
      <c r="AD6784" s="51">
        <f t="shared" si="430"/>
        <v>3824.1729999999998</v>
      </c>
      <c r="AE6784" s="15">
        <f t="shared" si="431"/>
        <v>0.75951349481312691</v>
      </c>
      <c r="AF6784">
        <f t="shared" si="432"/>
        <v>0.38460088533015502</v>
      </c>
    </row>
    <row r="6785" spans="1:32" x14ac:dyDescent="0.25">
      <c r="A6785" s="59">
        <v>6768</v>
      </c>
      <c r="B6785" s="60" t="s">
        <v>309</v>
      </c>
      <c r="C6785" s="61" t="s">
        <v>422</v>
      </c>
      <c r="D6785" s="62"/>
      <c r="E6785" s="62">
        <v>262</v>
      </c>
      <c r="F6785" s="62">
        <v>2085</v>
      </c>
      <c r="G6785" s="50">
        <v>73.915999999999997</v>
      </c>
      <c r="H6785" s="50">
        <v>75.149000000000001</v>
      </c>
      <c r="I6785" s="50">
        <v>76.793000000000006</v>
      </c>
      <c r="J6785" s="50">
        <v>79.173000000000002</v>
      </c>
      <c r="K6785" s="50">
        <v>81.605999999999995</v>
      </c>
      <c r="L6785" s="50">
        <v>83.802000000000007</v>
      </c>
      <c r="M6785" s="50">
        <v>85.283000000000001</v>
      </c>
      <c r="N6785" s="50">
        <v>86.29</v>
      </c>
      <c r="O6785" s="50">
        <v>87.137</v>
      </c>
      <c r="P6785" s="50">
        <v>88.085999999999999</v>
      </c>
      <c r="Q6785" s="50">
        <v>88.566000000000003</v>
      </c>
      <c r="R6785" s="50">
        <v>87.364999999999995</v>
      </c>
      <c r="S6785" s="50">
        <v>83.114000000000004</v>
      </c>
      <c r="T6785" s="50">
        <v>75.016999999999996</v>
      </c>
      <c r="U6785" s="50">
        <v>63.268000000000001</v>
      </c>
      <c r="V6785" s="50">
        <v>47.74</v>
      </c>
      <c r="W6785" s="50" t="s">
        <v>311</v>
      </c>
      <c r="X6785" s="50">
        <v>31.888999999999999</v>
      </c>
      <c r="Y6785" s="50">
        <v>15.7</v>
      </c>
      <c r="Z6785" s="50">
        <v>5.1340000000000003</v>
      </c>
      <c r="AA6785" s="50">
        <v>1.008</v>
      </c>
      <c r="AB6785" s="50">
        <v>8.5999999999999993E-2</v>
      </c>
      <c r="AC6785" s="50" t="str">
        <f t="shared" si="429"/>
        <v>Djibouti-2085</v>
      </c>
      <c r="AD6785" s="51">
        <f t="shared" si="430"/>
        <v>850.42200000000014</v>
      </c>
      <c r="AE6785" s="15">
        <f t="shared" si="431"/>
        <v>0.54761048044382665</v>
      </c>
      <c r="AF6785">
        <f t="shared" si="432"/>
        <v>0.22284349797450478</v>
      </c>
    </row>
    <row r="6786" spans="1:32" x14ac:dyDescent="0.25">
      <c r="A6786" s="59">
        <v>6769</v>
      </c>
      <c r="B6786" s="60" t="s">
        <v>309</v>
      </c>
      <c r="C6786" s="61" t="s">
        <v>367</v>
      </c>
      <c r="D6786" s="62"/>
      <c r="E6786" s="62">
        <v>214</v>
      </c>
      <c r="F6786" s="62">
        <v>2085</v>
      </c>
      <c r="G6786" s="50">
        <v>619.88199999999995</v>
      </c>
      <c r="H6786" s="50">
        <v>642.40200000000004</v>
      </c>
      <c r="I6786" s="50">
        <v>661.35500000000002</v>
      </c>
      <c r="J6786" s="50">
        <v>676.99099999999999</v>
      </c>
      <c r="K6786" s="50">
        <v>686.952</v>
      </c>
      <c r="L6786" s="50">
        <v>697.72199999999998</v>
      </c>
      <c r="M6786" s="50">
        <v>711.45899999999995</v>
      </c>
      <c r="N6786" s="50">
        <v>730.25099999999998</v>
      </c>
      <c r="O6786" s="50">
        <v>751.60500000000002</v>
      </c>
      <c r="P6786" s="50">
        <v>773.20699999999999</v>
      </c>
      <c r="Q6786" s="50">
        <v>791.83399999999995</v>
      </c>
      <c r="R6786" s="50">
        <v>803.02200000000005</v>
      </c>
      <c r="S6786" s="50">
        <v>803.95299999999997</v>
      </c>
      <c r="T6786" s="50">
        <v>789.98800000000006</v>
      </c>
      <c r="U6786" s="50">
        <v>751.39400000000001</v>
      </c>
      <c r="V6786" s="50">
        <v>668.80100000000004</v>
      </c>
      <c r="W6786" s="50" t="s">
        <v>311</v>
      </c>
      <c r="X6786" s="50">
        <v>544.31299999999999</v>
      </c>
      <c r="Y6786" s="50">
        <v>385.12900000000002</v>
      </c>
      <c r="Z6786" s="50">
        <v>239.952</v>
      </c>
      <c r="AA6786" s="50">
        <v>112.113</v>
      </c>
      <c r="AB6786" s="50">
        <v>47.981999999999999</v>
      </c>
      <c r="AC6786" s="50" t="str">
        <f t="shared" si="429"/>
        <v>Dominican Republic-2085</v>
      </c>
      <c r="AD6786" s="51">
        <f t="shared" si="430"/>
        <v>7426.9959999999992</v>
      </c>
      <c r="AE6786" s="15">
        <f t="shared" si="431"/>
        <v>0.73560171568693478</v>
      </c>
      <c r="AF6786">
        <f t="shared" si="432"/>
        <v>0.37854883652286714</v>
      </c>
    </row>
    <row r="6787" spans="1:32" x14ac:dyDescent="0.25">
      <c r="A6787" s="59">
        <v>6770</v>
      </c>
      <c r="B6787" s="60" t="s">
        <v>309</v>
      </c>
      <c r="C6787" s="61" t="s">
        <v>423</v>
      </c>
      <c r="D6787" s="62"/>
      <c r="E6787" s="62">
        <v>218</v>
      </c>
      <c r="F6787" s="62">
        <v>2085</v>
      </c>
      <c r="G6787" s="50">
        <v>1216.752</v>
      </c>
      <c r="H6787" s="50">
        <v>1247.117</v>
      </c>
      <c r="I6787" s="50">
        <v>1278.6120000000001</v>
      </c>
      <c r="J6787" s="50">
        <v>1309.971</v>
      </c>
      <c r="K6787" s="50">
        <v>1342.3</v>
      </c>
      <c r="L6787" s="50">
        <v>1374.4659999999999</v>
      </c>
      <c r="M6787" s="50">
        <v>1406.6890000000001</v>
      </c>
      <c r="N6787" s="50">
        <v>1438.5540000000001</v>
      </c>
      <c r="O6787" s="50">
        <v>1466.2159999999999</v>
      </c>
      <c r="P6787" s="50">
        <v>1488.085</v>
      </c>
      <c r="Q6787" s="50">
        <v>1501.3679999999999</v>
      </c>
      <c r="R6787" s="50">
        <v>1504.8610000000001</v>
      </c>
      <c r="S6787" s="50">
        <v>1495.982</v>
      </c>
      <c r="T6787" s="50">
        <v>1464.607</v>
      </c>
      <c r="U6787" s="50">
        <v>1393.5450000000001</v>
      </c>
      <c r="V6787" s="50">
        <v>1259.2909999999999</v>
      </c>
      <c r="W6787" s="50" t="s">
        <v>311</v>
      </c>
      <c r="X6787" s="50">
        <v>1056.902</v>
      </c>
      <c r="Y6787" s="50">
        <v>822.49199999999996</v>
      </c>
      <c r="Z6787" s="50">
        <v>505.77499999999998</v>
      </c>
      <c r="AA6787" s="50">
        <v>211.239</v>
      </c>
      <c r="AB6787" s="50">
        <v>54.488</v>
      </c>
      <c r="AC6787" s="50" t="str">
        <f t="shared" si="429"/>
        <v>Ecuador-2085</v>
      </c>
      <c r="AD6787" s="51">
        <f t="shared" si="430"/>
        <v>14328.492</v>
      </c>
      <c r="AE6787" s="15">
        <f t="shared" si="431"/>
        <v>0.73356079620939874</v>
      </c>
      <c r="AF6787">
        <f t="shared" si="432"/>
        <v>0.37454203489762289</v>
      </c>
    </row>
    <row r="6788" spans="1:32" x14ac:dyDescent="0.25">
      <c r="A6788" s="59">
        <v>6771</v>
      </c>
      <c r="B6788" s="60" t="s">
        <v>309</v>
      </c>
      <c r="C6788" s="61" t="s">
        <v>424</v>
      </c>
      <c r="D6788" s="62"/>
      <c r="E6788" s="62">
        <v>818</v>
      </c>
      <c r="F6788" s="62">
        <v>2085</v>
      </c>
      <c r="G6788" s="50">
        <v>11756.584999999999</v>
      </c>
      <c r="H6788" s="50">
        <v>12018.51</v>
      </c>
      <c r="I6788" s="50">
        <v>12293.335999999999</v>
      </c>
      <c r="J6788" s="50">
        <v>12467.116</v>
      </c>
      <c r="K6788" s="50">
        <v>12452.406999999999</v>
      </c>
      <c r="L6788" s="50">
        <v>12304.43</v>
      </c>
      <c r="M6788" s="50">
        <v>12329.703</v>
      </c>
      <c r="N6788" s="50">
        <v>12546.96</v>
      </c>
      <c r="O6788" s="50">
        <v>12705.055</v>
      </c>
      <c r="P6788" s="50">
        <v>12509.486999999999</v>
      </c>
      <c r="Q6788" s="50">
        <v>11696.88</v>
      </c>
      <c r="R6788" s="50">
        <v>10864.948</v>
      </c>
      <c r="S6788" s="50">
        <v>10501.168</v>
      </c>
      <c r="T6788" s="50">
        <v>10282.742</v>
      </c>
      <c r="U6788" s="50">
        <v>9603.4490000000005</v>
      </c>
      <c r="V6788" s="50">
        <v>6481.7030000000004</v>
      </c>
      <c r="W6788" s="50" t="s">
        <v>311</v>
      </c>
      <c r="X6788" s="50">
        <v>4445.5940000000001</v>
      </c>
      <c r="Y6788" s="50">
        <v>2502.172</v>
      </c>
      <c r="Z6788" s="50">
        <v>1164.9269999999999</v>
      </c>
      <c r="AA6788" s="50">
        <v>367.36500000000001</v>
      </c>
      <c r="AB6788" s="50">
        <v>55.472999999999999</v>
      </c>
      <c r="AC6788" s="50" t="str">
        <f t="shared" si="429"/>
        <v>Egypt-2085</v>
      </c>
      <c r="AD6788" s="51">
        <f t="shared" si="430"/>
        <v>120378.15400000001</v>
      </c>
      <c r="AE6788" s="15">
        <f t="shared" si="431"/>
        <v>0.58957421792661813</v>
      </c>
      <c r="AF6788">
        <f t="shared" si="432"/>
        <v>0.22310122653044812</v>
      </c>
    </row>
    <row r="6789" spans="1:32" x14ac:dyDescent="0.25">
      <c r="A6789" s="59">
        <v>6772</v>
      </c>
      <c r="B6789" s="60" t="s">
        <v>309</v>
      </c>
      <c r="C6789" s="61" t="s">
        <v>425</v>
      </c>
      <c r="D6789" s="62"/>
      <c r="E6789" s="62">
        <v>222</v>
      </c>
      <c r="F6789" s="62">
        <v>2085</v>
      </c>
      <c r="G6789" s="50">
        <v>268.92599999999999</v>
      </c>
      <c r="H6789" s="50">
        <v>278.262</v>
      </c>
      <c r="I6789" s="50">
        <v>285.94600000000003</v>
      </c>
      <c r="J6789" s="50">
        <v>291.14100000000002</v>
      </c>
      <c r="K6789" s="50">
        <v>296.505</v>
      </c>
      <c r="L6789" s="50">
        <v>304.96300000000002</v>
      </c>
      <c r="M6789" s="50">
        <v>314.40600000000001</v>
      </c>
      <c r="N6789" s="50">
        <v>322.89800000000002</v>
      </c>
      <c r="O6789" s="50">
        <v>330.84800000000001</v>
      </c>
      <c r="P6789" s="50">
        <v>343.803</v>
      </c>
      <c r="Q6789" s="50">
        <v>363.95400000000001</v>
      </c>
      <c r="R6789" s="50">
        <v>386.27699999999999</v>
      </c>
      <c r="S6789" s="50">
        <v>402.19099999999997</v>
      </c>
      <c r="T6789" s="50">
        <v>400.69400000000002</v>
      </c>
      <c r="U6789" s="50">
        <v>373.52300000000002</v>
      </c>
      <c r="V6789" s="50">
        <v>346.517</v>
      </c>
      <c r="W6789" s="50" t="s">
        <v>311</v>
      </c>
      <c r="X6789" s="50">
        <v>310.50900000000001</v>
      </c>
      <c r="Y6789" s="50">
        <v>265.51100000000002</v>
      </c>
      <c r="Z6789" s="50">
        <v>152.535</v>
      </c>
      <c r="AA6789" s="50">
        <v>54.969000000000001</v>
      </c>
      <c r="AB6789" s="50">
        <v>13.992000000000001</v>
      </c>
      <c r="AC6789" s="50" t="str">
        <f t="shared" si="429"/>
        <v>El Salvador-2085</v>
      </c>
      <c r="AD6789" s="51">
        <f t="shared" si="430"/>
        <v>3356.9859999999999</v>
      </c>
      <c r="AE6789" s="15">
        <f t="shared" si="431"/>
        <v>0.81959948596747223</v>
      </c>
      <c r="AF6789">
        <f t="shared" si="432"/>
        <v>0.45780311781046851</v>
      </c>
    </row>
    <row r="6790" spans="1:32" x14ac:dyDescent="0.25">
      <c r="A6790" s="59">
        <v>6773</v>
      </c>
      <c r="B6790" s="60" t="s">
        <v>309</v>
      </c>
      <c r="C6790" s="61" t="s">
        <v>426</v>
      </c>
      <c r="D6790" s="62"/>
      <c r="E6790" s="62">
        <v>226</v>
      </c>
      <c r="F6790" s="62">
        <v>2085</v>
      </c>
      <c r="G6790" s="50">
        <v>304.58999999999997</v>
      </c>
      <c r="H6790" s="50">
        <v>306.065</v>
      </c>
      <c r="I6790" s="50">
        <v>306.66899999999998</v>
      </c>
      <c r="J6790" s="50">
        <v>309.19099999999997</v>
      </c>
      <c r="K6790" s="50">
        <v>314.755</v>
      </c>
      <c r="L6790" s="50">
        <v>318.71499999999997</v>
      </c>
      <c r="M6790" s="50">
        <v>317.041</v>
      </c>
      <c r="N6790" s="50">
        <v>306.96699999999998</v>
      </c>
      <c r="O6790" s="50">
        <v>291.85899999999998</v>
      </c>
      <c r="P6790" s="50">
        <v>273.69499999999999</v>
      </c>
      <c r="Q6790" s="50">
        <v>255.68299999999999</v>
      </c>
      <c r="R6790" s="50">
        <v>235.80600000000001</v>
      </c>
      <c r="S6790" s="50">
        <v>212.58099999999999</v>
      </c>
      <c r="T6790" s="50">
        <v>183.60900000000001</v>
      </c>
      <c r="U6790" s="50">
        <v>150.77699999999999</v>
      </c>
      <c r="V6790" s="50">
        <v>116.485</v>
      </c>
      <c r="W6790" s="50" t="s">
        <v>311</v>
      </c>
      <c r="X6790" s="50">
        <v>76.594999999999999</v>
      </c>
      <c r="Y6790" s="50">
        <v>42.463000000000001</v>
      </c>
      <c r="Z6790" s="50">
        <v>15.254</v>
      </c>
      <c r="AA6790" s="50">
        <v>3.2759999999999998</v>
      </c>
      <c r="AB6790" s="50">
        <v>0.33800000000000002</v>
      </c>
      <c r="AC6790" s="50" t="str">
        <f t="shared" si="429"/>
        <v>Equatorial Guinea-2085</v>
      </c>
      <c r="AD6790" s="51">
        <f t="shared" si="430"/>
        <v>2836.2930000000001</v>
      </c>
      <c r="AE6790" s="15">
        <f t="shared" si="431"/>
        <v>0.53101742309415845</v>
      </c>
      <c r="AF6790">
        <f t="shared" si="432"/>
        <v>0.15686123544304065</v>
      </c>
    </row>
    <row r="6791" spans="1:32" x14ac:dyDescent="0.25">
      <c r="A6791" s="59">
        <v>6774</v>
      </c>
      <c r="B6791" s="60" t="s">
        <v>309</v>
      </c>
      <c r="C6791" s="61" t="s">
        <v>427</v>
      </c>
      <c r="D6791" s="62"/>
      <c r="E6791" s="62">
        <v>232</v>
      </c>
      <c r="F6791" s="62">
        <v>2085</v>
      </c>
      <c r="G6791" s="50">
        <v>946.68700000000001</v>
      </c>
      <c r="H6791" s="50">
        <v>961.97199999999998</v>
      </c>
      <c r="I6791" s="50">
        <v>977.21600000000001</v>
      </c>
      <c r="J6791" s="50">
        <v>984.05</v>
      </c>
      <c r="K6791" s="50">
        <v>975.04899999999998</v>
      </c>
      <c r="L6791" s="50">
        <v>958.18499999999995</v>
      </c>
      <c r="M6791" s="50">
        <v>941.44399999999996</v>
      </c>
      <c r="N6791" s="50">
        <v>927.64300000000003</v>
      </c>
      <c r="O6791" s="50">
        <v>909.99900000000002</v>
      </c>
      <c r="P6791" s="50">
        <v>875.02200000000005</v>
      </c>
      <c r="Q6791" s="50">
        <v>816.91200000000003</v>
      </c>
      <c r="R6791" s="50">
        <v>744.65700000000004</v>
      </c>
      <c r="S6791" s="50">
        <v>674.68399999999997</v>
      </c>
      <c r="T6791" s="50">
        <v>606.16600000000005</v>
      </c>
      <c r="U6791" s="50">
        <v>525.29100000000005</v>
      </c>
      <c r="V6791" s="50">
        <v>421.98200000000003</v>
      </c>
      <c r="W6791" s="50" t="s">
        <v>311</v>
      </c>
      <c r="X6791" s="50">
        <v>272.27499999999998</v>
      </c>
      <c r="Y6791" s="50">
        <v>137.9</v>
      </c>
      <c r="Z6791" s="50">
        <v>62.088000000000001</v>
      </c>
      <c r="AA6791" s="50">
        <v>21.58</v>
      </c>
      <c r="AB6791" s="50">
        <v>3.9780000000000002</v>
      </c>
      <c r="AC6791" s="50" t="str">
        <f t="shared" si="429"/>
        <v>Eritrea-2085</v>
      </c>
      <c r="AD6791" s="51">
        <f t="shared" si="430"/>
        <v>8807.6449999999986</v>
      </c>
      <c r="AE6791" s="15">
        <f t="shared" si="431"/>
        <v>0.56055108942288201</v>
      </c>
      <c r="AF6791">
        <f t="shared" si="432"/>
        <v>0.17541852239530953</v>
      </c>
    </row>
    <row r="6792" spans="1:32" x14ac:dyDescent="0.25">
      <c r="A6792" s="59">
        <v>6775</v>
      </c>
      <c r="B6792" s="60" t="s">
        <v>309</v>
      </c>
      <c r="C6792" s="61" t="s">
        <v>428</v>
      </c>
      <c r="D6792" s="62"/>
      <c r="E6792" s="62">
        <v>233</v>
      </c>
      <c r="F6792" s="62">
        <v>2085</v>
      </c>
      <c r="G6792" s="50">
        <v>46.171999999999997</v>
      </c>
      <c r="H6792" s="50">
        <v>47.475999999999999</v>
      </c>
      <c r="I6792" s="50">
        <v>47.709000000000003</v>
      </c>
      <c r="J6792" s="50">
        <v>47.152999999999999</v>
      </c>
      <c r="K6792" s="50">
        <v>47.085000000000001</v>
      </c>
      <c r="L6792" s="50">
        <v>48.642000000000003</v>
      </c>
      <c r="M6792" s="50">
        <v>51.304000000000002</v>
      </c>
      <c r="N6792" s="50">
        <v>53.734999999999999</v>
      </c>
      <c r="O6792" s="50">
        <v>54.298000000000002</v>
      </c>
      <c r="P6792" s="50">
        <v>52.344000000000001</v>
      </c>
      <c r="Q6792" s="50">
        <v>50.191000000000003</v>
      </c>
      <c r="R6792" s="50">
        <v>51.829000000000001</v>
      </c>
      <c r="S6792" s="50">
        <v>56.676000000000002</v>
      </c>
      <c r="T6792" s="50">
        <v>59.317999999999998</v>
      </c>
      <c r="U6792" s="50">
        <v>57.966000000000001</v>
      </c>
      <c r="V6792" s="50">
        <v>58.231000000000002</v>
      </c>
      <c r="W6792" s="50" t="s">
        <v>311</v>
      </c>
      <c r="X6792" s="50">
        <v>41.521999999999998</v>
      </c>
      <c r="Y6792" s="50">
        <v>29.091999999999999</v>
      </c>
      <c r="Z6792" s="50">
        <v>24.52</v>
      </c>
      <c r="AA6792" s="50">
        <v>14.289</v>
      </c>
      <c r="AB6792" s="50">
        <v>3.8980000000000001</v>
      </c>
      <c r="AC6792" s="50" t="str">
        <f t="shared" si="429"/>
        <v>Estonia-2085</v>
      </c>
      <c r="AD6792" s="51">
        <f t="shared" si="430"/>
        <v>513.25699999999995</v>
      </c>
      <c r="AE6792" s="15">
        <f t="shared" si="431"/>
        <v>0.83816294760714427</v>
      </c>
      <c r="AF6792">
        <f t="shared" si="432"/>
        <v>0.44123101552976252</v>
      </c>
    </row>
    <row r="6793" spans="1:32" x14ac:dyDescent="0.25">
      <c r="A6793" s="59">
        <v>6776</v>
      </c>
      <c r="B6793" s="60" t="s">
        <v>309</v>
      </c>
      <c r="C6793" s="61" t="s">
        <v>368</v>
      </c>
      <c r="D6793" s="62"/>
      <c r="E6793" s="62">
        <v>242</v>
      </c>
      <c r="F6793" s="62">
        <v>2085</v>
      </c>
      <c r="G6793" s="50">
        <v>48.798000000000002</v>
      </c>
      <c r="H6793" s="50">
        <v>50.51</v>
      </c>
      <c r="I6793" s="50">
        <v>52.570999999999998</v>
      </c>
      <c r="J6793" s="50">
        <v>53.965000000000003</v>
      </c>
      <c r="K6793" s="50">
        <v>54.216999999999999</v>
      </c>
      <c r="L6793" s="50">
        <v>54.158999999999999</v>
      </c>
      <c r="M6793" s="50">
        <v>54.500999999999998</v>
      </c>
      <c r="N6793" s="50">
        <v>55.366</v>
      </c>
      <c r="O6793" s="50">
        <v>56.387</v>
      </c>
      <c r="P6793" s="50">
        <v>57.182000000000002</v>
      </c>
      <c r="Q6793" s="50">
        <v>57.192999999999998</v>
      </c>
      <c r="R6793" s="50">
        <v>56.042000000000002</v>
      </c>
      <c r="S6793" s="50">
        <v>54.685000000000002</v>
      </c>
      <c r="T6793" s="50">
        <v>53.42</v>
      </c>
      <c r="U6793" s="50">
        <v>50.622999999999998</v>
      </c>
      <c r="V6793" s="50">
        <v>42.826000000000001</v>
      </c>
      <c r="W6793" s="50" t="s">
        <v>311</v>
      </c>
      <c r="X6793" s="50">
        <v>28.556999999999999</v>
      </c>
      <c r="Y6793" s="50">
        <v>16.873999999999999</v>
      </c>
      <c r="Z6793" s="50">
        <v>8.2579999999999991</v>
      </c>
      <c r="AA6793" s="50">
        <v>2.5339999999999998</v>
      </c>
      <c r="AB6793" s="50">
        <v>0.52400000000000002</v>
      </c>
      <c r="AC6793" s="50" t="str">
        <f t="shared" si="429"/>
        <v>Fiji-2085</v>
      </c>
      <c r="AD6793" s="51">
        <f t="shared" si="430"/>
        <v>553.69700000000012</v>
      </c>
      <c r="AE6793" s="15">
        <f t="shared" si="431"/>
        <v>0.6420388768586428</v>
      </c>
      <c r="AF6793">
        <f t="shared" si="432"/>
        <v>0.28858124426000881</v>
      </c>
    </row>
    <row r="6794" spans="1:32" x14ac:dyDescent="0.25">
      <c r="A6794" s="59">
        <v>6777</v>
      </c>
      <c r="B6794" s="60" t="s">
        <v>309</v>
      </c>
      <c r="C6794" s="61" t="s">
        <v>429</v>
      </c>
      <c r="D6794" s="62">
        <v>13</v>
      </c>
      <c r="E6794" s="62">
        <v>246</v>
      </c>
      <c r="F6794" s="62">
        <v>2085</v>
      </c>
      <c r="G6794" s="50">
        <v>304.03300000000002</v>
      </c>
      <c r="H6794" s="50">
        <v>307.57400000000001</v>
      </c>
      <c r="I6794" s="50">
        <v>309.947</v>
      </c>
      <c r="J6794" s="50">
        <v>313.16899999999998</v>
      </c>
      <c r="K6794" s="50">
        <v>321.52499999999998</v>
      </c>
      <c r="L6794" s="50">
        <v>332.84699999999998</v>
      </c>
      <c r="M6794" s="50">
        <v>341.15499999999997</v>
      </c>
      <c r="N6794" s="50">
        <v>346.40100000000001</v>
      </c>
      <c r="O6794" s="50">
        <v>347.84899999999999</v>
      </c>
      <c r="P6794" s="50">
        <v>346.529</v>
      </c>
      <c r="Q6794" s="50">
        <v>346.82499999999999</v>
      </c>
      <c r="R6794" s="50">
        <v>350.65199999999999</v>
      </c>
      <c r="S6794" s="50">
        <v>353.24599999999998</v>
      </c>
      <c r="T6794" s="50">
        <v>348.34899999999999</v>
      </c>
      <c r="U6794" s="50">
        <v>334.517</v>
      </c>
      <c r="V6794" s="50">
        <v>322.57100000000003</v>
      </c>
      <c r="W6794" s="50" t="s">
        <v>311</v>
      </c>
      <c r="X6794" s="50">
        <v>279.846</v>
      </c>
      <c r="Y6794" s="50">
        <v>234.38900000000001</v>
      </c>
      <c r="Z6794" s="50">
        <v>168.77600000000001</v>
      </c>
      <c r="AA6794" s="50">
        <v>68.852999999999994</v>
      </c>
      <c r="AB6794" s="50">
        <v>15.978</v>
      </c>
      <c r="AC6794" s="50" t="str">
        <f t="shared" si="429"/>
        <v>Finland-2085</v>
      </c>
      <c r="AD6794" s="51">
        <f t="shared" si="430"/>
        <v>3400.1979999999999</v>
      </c>
      <c r="AE6794" s="15">
        <f t="shared" si="431"/>
        <v>0.79255178669006932</v>
      </c>
      <c r="AF6794">
        <f t="shared" si="432"/>
        <v>0.41031484453527189</v>
      </c>
    </row>
    <row r="6795" spans="1:32" x14ac:dyDescent="0.25">
      <c r="A6795" s="59">
        <v>6778</v>
      </c>
      <c r="B6795" s="60" t="s">
        <v>309</v>
      </c>
      <c r="C6795" s="61" t="s">
        <v>430</v>
      </c>
      <c r="D6795" s="62"/>
      <c r="E6795" s="62">
        <v>250</v>
      </c>
      <c r="F6795" s="62">
        <v>2085</v>
      </c>
      <c r="G6795" s="50">
        <v>3816.9</v>
      </c>
      <c r="H6795" s="50">
        <v>3856.5740000000001</v>
      </c>
      <c r="I6795" s="50">
        <v>3889.9479999999999</v>
      </c>
      <c r="J6795" s="50">
        <v>3915.9940000000001</v>
      </c>
      <c r="K6795" s="50">
        <v>3942.2139999999999</v>
      </c>
      <c r="L6795" s="50">
        <v>3968.011</v>
      </c>
      <c r="M6795" s="50">
        <v>4007.7539999999999</v>
      </c>
      <c r="N6795" s="50">
        <v>4069.5479999999998</v>
      </c>
      <c r="O6795" s="50">
        <v>4135.951</v>
      </c>
      <c r="P6795" s="50">
        <v>4164.5379999999996</v>
      </c>
      <c r="Q6795" s="50">
        <v>4123.3609999999999</v>
      </c>
      <c r="R6795" s="50">
        <v>4034.576</v>
      </c>
      <c r="S6795" s="50">
        <v>3961.5830000000001</v>
      </c>
      <c r="T6795" s="50">
        <v>3919.0830000000001</v>
      </c>
      <c r="U6795" s="50">
        <v>3893.335</v>
      </c>
      <c r="V6795" s="50">
        <v>3828.2840000000001</v>
      </c>
      <c r="W6795" s="50" t="s">
        <v>311</v>
      </c>
      <c r="X6795" s="50">
        <v>3517.5749999999998</v>
      </c>
      <c r="Y6795" s="50">
        <v>2920.4659999999999</v>
      </c>
      <c r="Z6795" s="50">
        <v>2001.212</v>
      </c>
      <c r="AA6795" s="50">
        <v>1013.088</v>
      </c>
      <c r="AB6795" s="50">
        <v>285.88099999999997</v>
      </c>
      <c r="AC6795" s="50" t="str">
        <f t="shared" si="429"/>
        <v>France-2085</v>
      </c>
      <c r="AD6795" s="51">
        <f t="shared" si="430"/>
        <v>40323.53</v>
      </c>
      <c r="AE6795" s="15">
        <f t="shared" si="431"/>
        <v>0.81695094650691535</v>
      </c>
      <c r="AF6795">
        <f t="shared" si="432"/>
        <v>0.41202890468493891</v>
      </c>
    </row>
    <row r="6796" spans="1:32" x14ac:dyDescent="0.25">
      <c r="A6796" s="59">
        <v>6779</v>
      </c>
      <c r="B6796" s="60" t="s">
        <v>309</v>
      </c>
      <c r="C6796" s="61" t="s">
        <v>431</v>
      </c>
      <c r="D6796" s="62"/>
      <c r="E6796" s="62">
        <v>254</v>
      </c>
      <c r="F6796" s="62">
        <v>2085</v>
      </c>
      <c r="G6796" s="50">
        <v>51.076000000000001</v>
      </c>
      <c r="H6796" s="50">
        <v>51.231999999999999</v>
      </c>
      <c r="I6796" s="50">
        <v>51.283000000000001</v>
      </c>
      <c r="J6796" s="50">
        <v>51.125999999999998</v>
      </c>
      <c r="K6796" s="50">
        <v>50.802999999999997</v>
      </c>
      <c r="L6796" s="50">
        <v>50.289000000000001</v>
      </c>
      <c r="M6796" s="50">
        <v>49.786999999999999</v>
      </c>
      <c r="N6796" s="50">
        <v>49.384999999999998</v>
      </c>
      <c r="O6796" s="50">
        <v>48.819000000000003</v>
      </c>
      <c r="P6796" s="50">
        <v>47.658999999999999</v>
      </c>
      <c r="Q6796" s="50">
        <v>45.628</v>
      </c>
      <c r="R6796" s="50">
        <v>42.905999999999999</v>
      </c>
      <c r="S6796" s="50">
        <v>39.932000000000002</v>
      </c>
      <c r="T6796" s="50">
        <v>37.380000000000003</v>
      </c>
      <c r="U6796" s="50">
        <v>35.152000000000001</v>
      </c>
      <c r="V6796" s="50">
        <v>31.835000000000001</v>
      </c>
      <c r="W6796" s="50" t="s">
        <v>311</v>
      </c>
      <c r="X6796" s="50">
        <v>25.837</v>
      </c>
      <c r="Y6796" s="50">
        <v>18.353999999999999</v>
      </c>
      <c r="Z6796" s="50">
        <v>10.507999999999999</v>
      </c>
      <c r="AA6796" s="50">
        <v>4.5060000000000002</v>
      </c>
      <c r="AB6796" s="50">
        <v>1.794</v>
      </c>
      <c r="AC6796" s="50" t="str">
        <f t="shared" si="429"/>
        <v>French Guiana-2085</v>
      </c>
      <c r="AD6796" s="51">
        <f t="shared" si="430"/>
        <v>476.334</v>
      </c>
      <c r="AE6796" s="15">
        <f t="shared" si="431"/>
        <v>0.66960788018491202</v>
      </c>
      <c r="AF6796">
        <f t="shared" si="432"/>
        <v>0.26251696630551258</v>
      </c>
    </row>
    <row r="6797" spans="1:32" x14ac:dyDescent="0.25">
      <c r="A6797" s="59">
        <v>6780</v>
      </c>
      <c r="B6797" s="60" t="s">
        <v>309</v>
      </c>
      <c r="C6797" s="61" t="s">
        <v>369</v>
      </c>
      <c r="D6797" s="62"/>
      <c r="E6797" s="62">
        <v>258</v>
      </c>
      <c r="F6797" s="62">
        <v>2085</v>
      </c>
      <c r="G6797" s="50">
        <v>14.188000000000001</v>
      </c>
      <c r="H6797" s="50">
        <v>14.563000000000001</v>
      </c>
      <c r="I6797" s="50">
        <v>14.941000000000001</v>
      </c>
      <c r="J6797" s="50">
        <v>15.275</v>
      </c>
      <c r="K6797" s="50">
        <v>15.613</v>
      </c>
      <c r="L6797" s="50">
        <v>16.021000000000001</v>
      </c>
      <c r="M6797" s="50">
        <v>16.521999999999998</v>
      </c>
      <c r="N6797" s="50">
        <v>17.013000000000002</v>
      </c>
      <c r="O6797" s="50">
        <v>17.466999999999999</v>
      </c>
      <c r="P6797" s="50">
        <v>17.893999999999998</v>
      </c>
      <c r="Q6797" s="50">
        <v>18.335999999999999</v>
      </c>
      <c r="R6797" s="50">
        <v>18.713000000000001</v>
      </c>
      <c r="S6797" s="50">
        <v>18.928000000000001</v>
      </c>
      <c r="T6797" s="50">
        <v>19.23</v>
      </c>
      <c r="U6797" s="50">
        <v>18.940999999999999</v>
      </c>
      <c r="V6797" s="50">
        <v>16.768999999999998</v>
      </c>
      <c r="W6797" s="50" t="s">
        <v>311</v>
      </c>
      <c r="X6797" s="50">
        <v>15.13</v>
      </c>
      <c r="Y6797" s="50">
        <v>11.805999999999999</v>
      </c>
      <c r="Z6797" s="50">
        <v>7.1890000000000001</v>
      </c>
      <c r="AA6797" s="50">
        <v>3.0790000000000002</v>
      </c>
      <c r="AB6797" s="50">
        <v>0.86399999999999999</v>
      </c>
      <c r="AC6797" s="50" t="str">
        <f t="shared" si="429"/>
        <v>French Polynesia-2085</v>
      </c>
      <c r="AD6797" s="51">
        <f t="shared" si="430"/>
        <v>171.78200000000001</v>
      </c>
      <c r="AE6797" s="15">
        <f t="shared" si="431"/>
        <v>0.79577604172730554</v>
      </c>
      <c r="AF6797">
        <f t="shared" si="432"/>
        <v>0.43164372499698334</v>
      </c>
    </row>
    <row r="6798" spans="1:32" x14ac:dyDescent="0.25">
      <c r="A6798" s="59">
        <v>6781</v>
      </c>
      <c r="B6798" s="60" t="s">
        <v>309</v>
      </c>
      <c r="C6798" s="61" t="s">
        <v>432</v>
      </c>
      <c r="D6798" s="62"/>
      <c r="E6798" s="62">
        <v>266</v>
      </c>
      <c r="F6798" s="62">
        <v>2085</v>
      </c>
      <c r="G6798" s="50">
        <v>313.26100000000002</v>
      </c>
      <c r="H6798" s="50">
        <v>316.803</v>
      </c>
      <c r="I6798" s="50">
        <v>319.09899999999999</v>
      </c>
      <c r="J6798" s="50">
        <v>319.52600000000001</v>
      </c>
      <c r="K6798" s="50">
        <v>319.84800000000001</v>
      </c>
      <c r="L6798" s="50">
        <v>320.73399999999998</v>
      </c>
      <c r="M6798" s="50">
        <v>321.108</v>
      </c>
      <c r="N6798" s="50">
        <v>317.863</v>
      </c>
      <c r="O6798" s="50">
        <v>308.87400000000002</v>
      </c>
      <c r="P6798" s="50">
        <v>295.29399999999998</v>
      </c>
      <c r="Q6798" s="50">
        <v>279.43700000000001</v>
      </c>
      <c r="R6798" s="50">
        <v>264.56400000000002</v>
      </c>
      <c r="S6798" s="50">
        <v>250.98500000000001</v>
      </c>
      <c r="T6798" s="50">
        <v>235.40600000000001</v>
      </c>
      <c r="U6798" s="50">
        <v>204.08799999999999</v>
      </c>
      <c r="V6798" s="50">
        <v>149.976</v>
      </c>
      <c r="W6798" s="50" t="s">
        <v>311</v>
      </c>
      <c r="X6798" s="50">
        <v>99.195999999999998</v>
      </c>
      <c r="Y6798" s="50">
        <v>58.573999999999998</v>
      </c>
      <c r="Z6798" s="50">
        <v>26.74</v>
      </c>
      <c r="AA6798" s="50">
        <v>7.9619999999999997</v>
      </c>
      <c r="AB6798" s="50">
        <v>1.298</v>
      </c>
      <c r="AC6798" s="50" t="str">
        <f t="shared" si="429"/>
        <v>Gabon-2085</v>
      </c>
      <c r="AD6798" s="51">
        <f t="shared" si="430"/>
        <v>2998.2329999999997</v>
      </c>
      <c r="AE6798" s="15">
        <f t="shared" si="431"/>
        <v>0.577807995576061</v>
      </c>
      <c r="AF6798">
        <f t="shared" si="432"/>
        <v>0.19841941370969624</v>
      </c>
    </row>
    <row r="6799" spans="1:32" x14ac:dyDescent="0.25">
      <c r="A6799" s="59">
        <v>6782</v>
      </c>
      <c r="B6799" s="60" t="s">
        <v>309</v>
      </c>
      <c r="C6799" s="61" t="s">
        <v>433</v>
      </c>
      <c r="D6799" s="62"/>
      <c r="E6799" s="62">
        <v>270</v>
      </c>
      <c r="F6799" s="62">
        <v>2085</v>
      </c>
      <c r="G6799" s="50">
        <v>513.13300000000004</v>
      </c>
      <c r="H6799" s="50">
        <v>514.50599999999997</v>
      </c>
      <c r="I6799" s="50">
        <v>517.702</v>
      </c>
      <c r="J6799" s="50">
        <v>520.17100000000005</v>
      </c>
      <c r="K6799" s="50">
        <v>518.70699999999999</v>
      </c>
      <c r="L6799" s="50">
        <v>512.79399999999998</v>
      </c>
      <c r="M6799" s="50">
        <v>501.83800000000002</v>
      </c>
      <c r="N6799" s="50">
        <v>487.77199999999999</v>
      </c>
      <c r="O6799" s="50">
        <v>468.95400000000001</v>
      </c>
      <c r="P6799" s="50">
        <v>443.35199999999998</v>
      </c>
      <c r="Q6799" s="50">
        <v>408.62099999999998</v>
      </c>
      <c r="R6799" s="50">
        <v>365.459</v>
      </c>
      <c r="S6799" s="50">
        <v>314.988</v>
      </c>
      <c r="T6799" s="50">
        <v>256.50700000000001</v>
      </c>
      <c r="U6799" s="50">
        <v>190.74199999999999</v>
      </c>
      <c r="V6799" s="50">
        <v>120.119</v>
      </c>
      <c r="W6799" s="50" t="s">
        <v>311</v>
      </c>
      <c r="X6799" s="50">
        <v>59.555999999999997</v>
      </c>
      <c r="Y6799" s="50">
        <v>20.312999999999999</v>
      </c>
      <c r="Z6799" s="50">
        <v>4.1509999999999998</v>
      </c>
      <c r="AA6799" s="50">
        <v>0.45100000000000001</v>
      </c>
      <c r="AB6799" s="50">
        <v>2.5999999999999999E-2</v>
      </c>
      <c r="AC6799" s="50" t="str">
        <f t="shared" si="429"/>
        <v>Gambia-2085</v>
      </c>
      <c r="AD6799" s="51">
        <f t="shared" si="430"/>
        <v>4542.6560000000009</v>
      </c>
      <c r="AE6799" s="15">
        <f t="shared" si="431"/>
        <v>0.48368311401963954</v>
      </c>
      <c r="AF6799">
        <f t="shared" si="432"/>
        <v>0.10707380440561978</v>
      </c>
    </row>
    <row r="6800" spans="1:32" x14ac:dyDescent="0.25">
      <c r="A6800" s="59">
        <v>6783</v>
      </c>
      <c r="B6800" s="60" t="s">
        <v>309</v>
      </c>
      <c r="C6800" s="61" t="s">
        <v>434</v>
      </c>
      <c r="D6800" s="62">
        <v>14</v>
      </c>
      <c r="E6800" s="62">
        <v>268</v>
      </c>
      <c r="F6800" s="62">
        <v>2085</v>
      </c>
      <c r="G6800" s="50">
        <v>139.38</v>
      </c>
      <c r="H6800" s="50">
        <v>146.084</v>
      </c>
      <c r="I6800" s="50">
        <v>150.88499999999999</v>
      </c>
      <c r="J6800" s="50">
        <v>151.357</v>
      </c>
      <c r="K6800" s="50">
        <v>148.47399999999999</v>
      </c>
      <c r="L6800" s="50">
        <v>147.61000000000001</v>
      </c>
      <c r="M6800" s="50">
        <v>152.78899999999999</v>
      </c>
      <c r="N6800" s="50">
        <v>161.24799999999999</v>
      </c>
      <c r="O6800" s="50">
        <v>165.40600000000001</v>
      </c>
      <c r="P6800" s="50">
        <v>161.11699999999999</v>
      </c>
      <c r="Q6800" s="50">
        <v>154.40199999999999</v>
      </c>
      <c r="R6800" s="50">
        <v>154.34299999999999</v>
      </c>
      <c r="S6800" s="50">
        <v>164.83799999999999</v>
      </c>
      <c r="T6800" s="50">
        <v>179.70400000000001</v>
      </c>
      <c r="U6800" s="50">
        <v>187.06100000000001</v>
      </c>
      <c r="V6800" s="50">
        <v>147.791</v>
      </c>
      <c r="W6800" s="50" t="s">
        <v>311</v>
      </c>
      <c r="X6800" s="50">
        <v>97.641999999999996</v>
      </c>
      <c r="Y6800" s="50">
        <v>74.908000000000001</v>
      </c>
      <c r="Z6800" s="50">
        <v>47.838999999999999</v>
      </c>
      <c r="AA6800" s="50">
        <v>16.469000000000001</v>
      </c>
      <c r="AB6800" s="50">
        <v>2.9249999999999998</v>
      </c>
      <c r="AC6800" s="50" t="str">
        <f t="shared" si="429"/>
        <v>Georgia-2085</v>
      </c>
      <c r="AD6800" s="51">
        <f t="shared" si="430"/>
        <v>1561.5840000000001</v>
      </c>
      <c r="AE6800" s="15">
        <f t="shared" si="431"/>
        <v>0.76248732056680901</v>
      </c>
      <c r="AF6800">
        <f t="shared" si="432"/>
        <v>0.37755970795817484</v>
      </c>
    </row>
    <row r="6801" spans="1:32" x14ac:dyDescent="0.25">
      <c r="A6801" s="59">
        <v>6784</v>
      </c>
      <c r="B6801" s="60" t="s">
        <v>309</v>
      </c>
      <c r="C6801" s="61" t="s">
        <v>258</v>
      </c>
      <c r="D6801" s="62"/>
      <c r="E6801" s="62">
        <v>276</v>
      </c>
      <c r="F6801" s="62">
        <v>2085</v>
      </c>
      <c r="G6801" s="50">
        <v>3260.2330000000002</v>
      </c>
      <c r="H6801" s="50">
        <v>3282.788</v>
      </c>
      <c r="I6801" s="50">
        <v>3312.8209999999999</v>
      </c>
      <c r="J6801" s="50">
        <v>3417.2139999999999</v>
      </c>
      <c r="K6801" s="50">
        <v>3601.0729999999999</v>
      </c>
      <c r="L6801" s="50">
        <v>3794.6709999999998</v>
      </c>
      <c r="M6801" s="50">
        <v>3915.2280000000001</v>
      </c>
      <c r="N6801" s="50">
        <v>3956.3339999999998</v>
      </c>
      <c r="O6801" s="50">
        <v>3980.6579999999999</v>
      </c>
      <c r="P6801" s="50">
        <v>4065.373</v>
      </c>
      <c r="Q6801" s="50">
        <v>4220.0519999999997</v>
      </c>
      <c r="R6801" s="50">
        <v>4399.2969999999996</v>
      </c>
      <c r="S6801" s="50">
        <v>4486.2719999999999</v>
      </c>
      <c r="T6801" s="50">
        <v>4380.7939999999999</v>
      </c>
      <c r="U6801" s="50">
        <v>4158.8770000000004</v>
      </c>
      <c r="V6801" s="50">
        <v>3928.1849999999999</v>
      </c>
      <c r="W6801" s="50" t="s">
        <v>311</v>
      </c>
      <c r="X6801" s="50">
        <v>3760.893</v>
      </c>
      <c r="Y6801" s="50">
        <v>3362.3</v>
      </c>
      <c r="Z6801" s="50">
        <v>2305.8629999999998</v>
      </c>
      <c r="AA6801" s="50">
        <v>991.19899999999996</v>
      </c>
      <c r="AB6801" s="50">
        <v>175.56700000000001</v>
      </c>
      <c r="AC6801" s="50" t="str">
        <f t="shared" si="429"/>
        <v>Germany-2085</v>
      </c>
      <c r="AD6801" s="51">
        <f t="shared" si="430"/>
        <v>39836.171999999999</v>
      </c>
      <c r="AE6801" s="15">
        <f t="shared" si="431"/>
        <v>0.82637257415195431</v>
      </c>
      <c r="AF6801">
        <f t="shared" si="432"/>
        <v>0.46413248615763503</v>
      </c>
    </row>
    <row r="6802" spans="1:32" x14ac:dyDescent="0.25">
      <c r="A6802" s="59">
        <v>6785</v>
      </c>
      <c r="B6802" s="60" t="s">
        <v>309</v>
      </c>
      <c r="C6802" s="61" t="s">
        <v>435</v>
      </c>
      <c r="D6802" s="62"/>
      <c r="E6802" s="62">
        <v>288</v>
      </c>
      <c r="F6802" s="62">
        <v>2085</v>
      </c>
      <c r="G6802" s="50">
        <v>5375.8540000000003</v>
      </c>
      <c r="H6802" s="50">
        <v>5407.5510000000004</v>
      </c>
      <c r="I6802" s="50">
        <v>5417.7740000000003</v>
      </c>
      <c r="J6802" s="50">
        <v>5383.8209999999999</v>
      </c>
      <c r="K6802" s="50">
        <v>5302.46</v>
      </c>
      <c r="L6802" s="50">
        <v>5198.201</v>
      </c>
      <c r="M6802" s="50">
        <v>5096.4859999999999</v>
      </c>
      <c r="N6802" s="50">
        <v>4973.3810000000003</v>
      </c>
      <c r="O6802" s="50">
        <v>4776.8980000000001</v>
      </c>
      <c r="P6802" s="50">
        <v>4502.3230000000003</v>
      </c>
      <c r="Q6802" s="50">
        <v>4184.125</v>
      </c>
      <c r="R6802" s="50">
        <v>3831.5</v>
      </c>
      <c r="S6802" s="50">
        <v>3461.6080000000002</v>
      </c>
      <c r="T6802" s="50">
        <v>3029.6089999999999</v>
      </c>
      <c r="U6802" s="50">
        <v>2464.4969999999998</v>
      </c>
      <c r="V6802" s="50">
        <v>1672.5170000000001</v>
      </c>
      <c r="W6802" s="50" t="s">
        <v>311</v>
      </c>
      <c r="X6802" s="50">
        <v>931.68499999999995</v>
      </c>
      <c r="Y6802" s="50">
        <v>403.9</v>
      </c>
      <c r="Z6802" s="50">
        <v>112.565</v>
      </c>
      <c r="AA6802" s="50">
        <v>17.638000000000002</v>
      </c>
      <c r="AB6802" s="50">
        <v>1.466</v>
      </c>
      <c r="AC6802" s="50" t="str">
        <f t="shared" si="429"/>
        <v>Ghana-2085</v>
      </c>
      <c r="AD6802" s="51">
        <f t="shared" si="430"/>
        <v>46710.803000000007</v>
      </c>
      <c r="AE6802" s="15">
        <f t="shared" si="431"/>
        <v>0.53167692278807532</v>
      </c>
      <c r="AF6802">
        <f t="shared" si="432"/>
        <v>0.13723740256665257</v>
      </c>
    </row>
    <row r="6803" spans="1:32" x14ac:dyDescent="0.25">
      <c r="A6803" s="59">
        <v>6786</v>
      </c>
      <c r="B6803" s="60" t="s">
        <v>309</v>
      </c>
      <c r="C6803" s="61" t="s">
        <v>436</v>
      </c>
      <c r="D6803" s="62"/>
      <c r="E6803" s="62">
        <v>300</v>
      </c>
      <c r="F6803" s="62">
        <v>2085</v>
      </c>
      <c r="G6803" s="50">
        <v>337.5</v>
      </c>
      <c r="H6803" s="50">
        <v>350.15</v>
      </c>
      <c r="I6803" s="50">
        <v>357.43599999999998</v>
      </c>
      <c r="J6803" s="50">
        <v>359.255</v>
      </c>
      <c r="K6803" s="50">
        <v>360.68</v>
      </c>
      <c r="L6803" s="50">
        <v>368.017</v>
      </c>
      <c r="M6803" s="50">
        <v>386.108</v>
      </c>
      <c r="N6803" s="50">
        <v>413.38099999999997</v>
      </c>
      <c r="O6803" s="50">
        <v>437.91699999999997</v>
      </c>
      <c r="P6803" s="50">
        <v>446.36599999999999</v>
      </c>
      <c r="Q6803" s="50">
        <v>440.464</v>
      </c>
      <c r="R6803" s="50">
        <v>433.596</v>
      </c>
      <c r="S6803" s="50">
        <v>436.13799999999998</v>
      </c>
      <c r="T6803" s="50">
        <v>466.03</v>
      </c>
      <c r="U6803" s="50">
        <v>514.60900000000004</v>
      </c>
      <c r="V6803" s="50">
        <v>556.28800000000001</v>
      </c>
      <c r="W6803" s="50" t="s">
        <v>311</v>
      </c>
      <c r="X6803" s="50">
        <v>475.74900000000002</v>
      </c>
      <c r="Y6803" s="50">
        <v>385.54899999999998</v>
      </c>
      <c r="Z6803" s="50">
        <v>251.49600000000001</v>
      </c>
      <c r="AA6803" s="50">
        <v>125.696</v>
      </c>
      <c r="AB6803" s="50">
        <v>47.561</v>
      </c>
      <c r="AC6803" s="50" t="str">
        <f t="shared" ref="AC6803:AC6866" si="433">C6803&amp;"-"&amp;F6803</f>
        <v>Greece-2085</v>
      </c>
      <c r="AD6803" s="51">
        <f t="shared" ref="AD6803:AD6866" si="434">SUM(J6803:S6803)</f>
        <v>4081.9219999999996</v>
      </c>
      <c r="AE6803" s="15">
        <f t="shared" ref="AE6803:AE6866" si="435">IF(W6803="…",SUM(G6803:I6803,T6803:V6803,X6803:AB6803)/SUM(J6803:S6803),SUM(G6803:I6803,T6803:W6803)/SUM(J6803:S6803))</f>
        <v>0.94760850403314911</v>
      </c>
      <c r="AF6803">
        <f t="shared" ref="AF6803:AF6866" si="436">IF(W6803="…",SUM(T6803:V6803,X6803:AB6803)/SUM(G6803:S6803),SUM(T6803:W6803)/SUM(G6803:S6803))</f>
        <v>0.55060924422197122</v>
      </c>
    </row>
    <row r="6804" spans="1:32" x14ac:dyDescent="0.25">
      <c r="A6804" s="59">
        <v>6787</v>
      </c>
      <c r="B6804" s="60" t="s">
        <v>309</v>
      </c>
      <c r="C6804" s="61" t="s">
        <v>370</v>
      </c>
      <c r="D6804" s="62"/>
      <c r="E6804" s="62">
        <v>308</v>
      </c>
      <c r="F6804" s="62">
        <v>2085</v>
      </c>
      <c r="G6804" s="50">
        <v>3.6619999999999999</v>
      </c>
      <c r="H6804" s="50">
        <v>3.8969999999999998</v>
      </c>
      <c r="I6804" s="50">
        <v>4.0960000000000001</v>
      </c>
      <c r="J6804" s="50">
        <v>4.1440000000000001</v>
      </c>
      <c r="K6804" s="50">
        <v>4.056</v>
      </c>
      <c r="L6804" s="50">
        <v>4.048</v>
      </c>
      <c r="M6804" s="50">
        <v>4.2510000000000003</v>
      </c>
      <c r="N6804" s="50">
        <v>4.516</v>
      </c>
      <c r="O6804" s="50">
        <v>4.649</v>
      </c>
      <c r="P6804" s="50">
        <v>4.5970000000000004</v>
      </c>
      <c r="Q6804" s="50">
        <v>4.5679999999999996</v>
      </c>
      <c r="R6804" s="50">
        <v>4.9269999999999996</v>
      </c>
      <c r="S6804" s="50">
        <v>5.641</v>
      </c>
      <c r="T6804" s="50">
        <v>6.1680000000000001</v>
      </c>
      <c r="U6804" s="50">
        <v>5.9370000000000003</v>
      </c>
      <c r="V6804" s="50">
        <v>4.9320000000000004</v>
      </c>
      <c r="W6804" s="50" t="s">
        <v>311</v>
      </c>
      <c r="X6804" s="50">
        <v>3.5950000000000002</v>
      </c>
      <c r="Y6804" s="50">
        <v>2.7440000000000002</v>
      </c>
      <c r="Z6804" s="50">
        <v>1.6</v>
      </c>
      <c r="AA6804" s="50">
        <v>0.65600000000000003</v>
      </c>
      <c r="AB6804" s="50">
        <v>0.105</v>
      </c>
      <c r="AC6804" s="50" t="str">
        <f t="shared" si="433"/>
        <v>Grenada-2085</v>
      </c>
      <c r="AD6804" s="51">
        <f t="shared" si="434"/>
        <v>45.396999999999998</v>
      </c>
      <c r="AE6804" s="15">
        <f t="shared" si="435"/>
        <v>0.82366676212084489</v>
      </c>
      <c r="AF6804">
        <f t="shared" si="436"/>
        <v>0.45111477248825632</v>
      </c>
    </row>
    <row r="6805" spans="1:32" x14ac:dyDescent="0.25">
      <c r="A6805" s="59">
        <v>6788</v>
      </c>
      <c r="B6805" s="60" t="s">
        <v>309</v>
      </c>
      <c r="C6805" s="61" t="s">
        <v>371</v>
      </c>
      <c r="D6805" s="62">
        <v>5</v>
      </c>
      <c r="E6805" s="62">
        <v>312</v>
      </c>
      <c r="F6805" s="62">
        <v>2085</v>
      </c>
      <c r="G6805" s="50">
        <v>16.236999999999998</v>
      </c>
      <c r="H6805" s="50">
        <v>16.728999999999999</v>
      </c>
      <c r="I6805" s="50">
        <v>17.629000000000001</v>
      </c>
      <c r="J6805" s="50">
        <v>18.420999999999999</v>
      </c>
      <c r="K6805" s="50">
        <v>18.576000000000001</v>
      </c>
      <c r="L6805" s="50">
        <v>18.131</v>
      </c>
      <c r="M6805" s="50">
        <v>17.591999999999999</v>
      </c>
      <c r="N6805" s="50">
        <v>17.771000000000001</v>
      </c>
      <c r="O6805" s="50">
        <v>18.850000000000001</v>
      </c>
      <c r="P6805" s="50">
        <v>20.427</v>
      </c>
      <c r="Q6805" s="50">
        <v>21.65</v>
      </c>
      <c r="R6805" s="50">
        <v>21.379000000000001</v>
      </c>
      <c r="S6805" s="50">
        <v>19.762</v>
      </c>
      <c r="T6805" s="50">
        <v>19.018999999999998</v>
      </c>
      <c r="U6805" s="50">
        <v>20.856999999999999</v>
      </c>
      <c r="V6805" s="50">
        <v>21.324999999999999</v>
      </c>
      <c r="W6805" s="50" t="s">
        <v>311</v>
      </c>
      <c r="X6805" s="50">
        <v>21.800999999999998</v>
      </c>
      <c r="Y6805" s="50">
        <v>19.468</v>
      </c>
      <c r="Z6805" s="50">
        <v>12.391999999999999</v>
      </c>
      <c r="AA6805" s="50">
        <v>4.7190000000000003</v>
      </c>
      <c r="AB6805" s="50">
        <v>3.22</v>
      </c>
      <c r="AC6805" s="50" t="str">
        <f t="shared" si="433"/>
        <v>Guadeloupe-2085</v>
      </c>
      <c r="AD6805" s="51">
        <f t="shared" si="434"/>
        <v>192.559</v>
      </c>
      <c r="AE6805" s="15">
        <f t="shared" si="435"/>
        <v>0.90048244953494772</v>
      </c>
      <c r="AF6805">
        <f t="shared" si="436"/>
        <v>0.50503384686248221</v>
      </c>
    </row>
    <row r="6806" spans="1:32" x14ac:dyDescent="0.25">
      <c r="A6806" s="59">
        <v>6789</v>
      </c>
      <c r="B6806" s="60" t="s">
        <v>309</v>
      </c>
      <c r="C6806" s="61" t="s">
        <v>372</v>
      </c>
      <c r="D6806" s="62"/>
      <c r="E6806" s="62">
        <v>316</v>
      </c>
      <c r="F6806" s="62">
        <v>2085</v>
      </c>
      <c r="G6806" s="50">
        <v>8.9039999999999999</v>
      </c>
      <c r="H6806" s="50">
        <v>9.0310000000000006</v>
      </c>
      <c r="I6806" s="50">
        <v>9.2059999999999995</v>
      </c>
      <c r="J6806" s="50">
        <v>9.4559999999999995</v>
      </c>
      <c r="K6806" s="50">
        <v>9.7189999999999994</v>
      </c>
      <c r="L6806" s="50">
        <v>9.9420000000000002</v>
      </c>
      <c r="M6806" s="50">
        <v>10.073</v>
      </c>
      <c r="N6806" s="50">
        <v>10.167</v>
      </c>
      <c r="O6806" s="50">
        <v>10.347</v>
      </c>
      <c r="P6806" s="50">
        <v>10.657999999999999</v>
      </c>
      <c r="Q6806" s="50">
        <v>11.007999999999999</v>
      </c>
      <c r="R6806" s="50">
        <v>11.254</v>
      </c>
      <c r="S6806" s="50">
        <v>11.208</v>
      </c>
      <c r="T6806" s="50">
        <v>10.824999999999999</v>
      </c>
      <c r="U6806" s="50">
        <v>10.361000000000001</v>
      </c>
      <c r="V6806" s="50">
        <v>9.8770000000000007</v>
      </c>
      <c r="W6806" s="50" t="s">
        <v>311</v>
      </c>
      <c r="X6806" s="50">
        <v>9.3620000000000001</v>
      </c>
      <c r="Y6806" s="50">
        <v>7.52</v>
      </c>
      <c r="Z6806" s="50">
        <v>4.8010000000000002</v>
      </c>
      <c r="AA6806" s="50">
        <v>2.137</v>
      </c>
      <c r="AB6806" s="50">
        <v>0.68</v>
      </c>
      <c r="AC6806" s="50" t="str">
        <f t="shared" si="433"/>
        <v>Guam-2085</v>
      </c>
      <c r="AD6806" s="51">
        <f t="shared" si="434"/>
        <v>103.83199999999999</v>
      </c>
      <c r="AE6806" s="15">
        <f t="shared" si="435"/>
        <v>0.79651745126743212</v>
      </c>
      <c r="AF6806">
        <f t="shared" si="436"/>
        <v>0.42423247539569225</v>
      </c>
    </row>
    <row r="6807" spans="1:32" x14ac:dyDescent="0.25">
      <c r="A6807" s="59">
        <v>6790</v>
      </c>
      <c r="B6807" s="60" t="s">
        <v>309</v>
      </c>
      <c r="C6807" s="61" t="s">
        <v>437</v>
      </c>
      <c r="D6807" s="62"/>
      <c r="E6807" s="62">
        <v>320</v>
      </c>
      <c r="F6807" s="62">
        <v>2085</v>
      </c>
      <c r="G6807" s="50">
        <v>1687.6669999999999</v>
      </c>
      <c r="H6807" s="50">
        <v>1728.7180000000001</v>
      </c>
      <c r="I6807" s="50">
        <v>1770.5050000000001</v>
      </c>
      <c r="J6807" s="50">
        <v>1814.5709999999999</v>
      </c>
      <c r="K6807" s="50">
        <v>1854.365</v>
      </c>
      <c r="L6807" s="50">
        <v>1892.441</v>
      </c>
      <c r="M6807" s="50">
        <v>1921.0550000000001</v>
      </c>
      <c r="N6807" s="50">
        <v>1946.1949999999999</v>
      </c>
      <c r="O6807" s="50">
        <v>1965.328</v>
      </c>
      <c r="P6807" s="50">
        <v>1978.1559999999999</v>
      </c>
      <c r="Q6807" s="50">
        <v>1978.527</v>
      </c>
      <c r="R6807" s="50">
        <v>1959.325</v>
      </c>
      <c r="S6807" s="50">
        <v>1903.1030000000001</v>
      </c>
      <c r="T6807" s="50">
        <v>1798.2239999999999</v>
      </c>
      <c r="U6807" s="50">
        <v>1639.4179999999999</v>
      </c>
      <c r="V6807" s="50">
        <v>1454.0340000000001</v>
      </c>
      <c r="W6807" s="50" t="s">
        <v>311</v>
      </c>
      <c r="X6807" s="50">
        <v>1253.4490000000001</v>
      </c>
      <c r="Y6807" s="50">
        <v>869.05899999999997</v>
      </c>
      <c r="Z6807" s="50">
        <v>464.40100000000001</v>
      </c>
      <c r="AA6807" s="50">
        <v>165.81800000000001</v>
      </c>
      <c r="AB6807" s="50">
        <v>32.610999999999997</v>
      </c>
      <c r="AC6807" s="50" t="str">
        <f t="shared" si="433"/>
        <v>Guatemala-2085</v>
      </c>
      <c r="AD6807" s="51">
        <f t="shared" si="434"/>
        <v>19213.065999999999</v>
      </c>
      <c r="AE6807" s="15">
        <f t="shared" si="435"/>
        <v>0.66953936451371177</v>
      </c>
      <c r="AF6807">
        <f t="shared" si="436"/>
        <v>0.31463228868117632</v>
      </c>
    </row>
    <row r="6808" spans="1:32" x14ac:dyDescent="0.25">
      <c r="A6808" s="59">
        <v>6791</v>
      </c>
      <c r="B6808" s="60" t="s">
        <v>309</v>
      </c>
      <c r="C6808" s="61" t="s">
        <v>438</v>
      </c>
      <c r="D6808" s="62"/>
      <c r="E6808" s="62">
        <v>324</v>
      </c>
      <c r="F6808" s="62">
        <v>2085</v>
      </c>
      <c r="G6808" s="50">
        <v>3418.797</v>
      </c>
      <c r="H6808" s="50">
        <v>3410.7109999999998</v>
      </c>
      <c r="I6808" s="50">
        <v>3384.239</v>
      </c>
      <c r="J6808" s="50">
        <v>3342.4189999999999</v>
      </c>
      <c r="K6808" s="50">
        <v>3276.5</v>
      </c>
      <c r="L6808" s="50">
        <v>3191.2269999999999</v>
      </c>
      <c r="M6808" s="50">
        <v>3085</v>
      </c>
      <c r="N6808" s="50">
        <v>2962.462</v>
      </c>
      <c r="O6808" s="50">
        <v>2815.8440000000001</v>
      </c>
      <c r="P6808" s="50">
        <v>2645.6260000000002</v>
      </c>
      <c r="Q6808" s="50">
        <v>2452.4859999999999</v>
      </c>
      <c r="R6808" s="50">
        <v>2228.3420000000001</v>
      </c>
      <c r="S6808" s="50">
        <v>1969.7460000000001</v>
      </c>
      <c r="T6808" s="50">
        <v>1675.2850000000001</v>
      </c>
      <c r="U6808" s="50">
        <v>1341.405</v>
      </c>
      <c r="V6808" s="50">
        <v>971.74800000000005</v>
      </c>
      <c r="W6808" s="50" t="s">
        <v>311</v>
      </c>
      <c r="X6808" s="50">
        <v>587.12800000000004</v>
      </c>
      <c r="Y6808" s="50">
        <v>267.98599999999999</v>
      </c>
      <c r="Z6808" s="50">
        <v>80.433999999999997</v>
      </c>
      <c r="AA6808" s="50">
        <v>13.007999999999999</v>
      </c>
      <c r="AB6808" s="50">
        <v>0.93700000000000006</v>
      </c>
      <c r="AC6808" s="50" t="str">
        <f t="shared" si="433"/>
        <v>Guinea-2085</v>
      </c>
      <c r="AD6808" s="51">
        <f t="shared" si="434"/>
        <v>27969.652000000002</v>
      </c>
      <c r="AE6808" s="15">
        <f t="shared" si="435"/>
        <v>0.54171850261133025</v>
      </c>
      <c r="AF6808">
        <f t="shared" si="436"/>
        <v>0.12932141007142922</v>
      </c>
    </row>
    <row r="6809" spans="1:32" x14ac:dyDescent="0.25">
      <c r="A6809" s="59">
        <v>6792</v>
      </c>
      <c r="B6809" s="60" t="s">
        <v>309</v>
      </c>
      <c r="C6809" s="61" t="s">
        <v>373</v>
      </c>
      <c r="D6809" s="62"/>
      <c r="E6809" s="62">
        <v>624</v>
      </c>
      <c r="F6809" s="62">
        <v>2085</v>
      </c>
      <c r="G6809" s="50">
        <v>428.81700000000001</v>
      </c>
      <c r="H6809" s="50">
        <v>428.67399999999998</v>
      </c>
      <c r="I6809" s="50">
        <v>426.84699999999998</v>
      </c>
      <c r="J6809" s="50">
        <v>420.61099999999999</v>
      </c>
      <c r="K6809" s="50">
        <v>411.83699999999999</v>
      </c>
      <c r="L6809" s="50">
        <v>400.98599999999999</v>
      </c>
      <c r="M6809" s="50">
        <v>389.96</v>
      </c>
      <c r="N6809" s="50">
        <v>376.75400000000002</v>
      </c>
      <c r="O6809" s="50">
        <v>358.33699999999999</v>
      </c>
      <c r="P6809" s="50">
        <v>335.01499999999999</v>
      </c>
      <c r="Q6809" s="50">
        <v>307.471</v>
      </c>
      <c r="R6809" s="50">
        <v>278.64699999999999</v>
      </c>
      <c r="S6809" s="50">
        <v>248.63499999999999</v>
      </c>
      <c r="T6809" s="50">
        <v>211.77099999999999</v>
      </c>
      <c r="U6809" s="50">
        <v>165.102</v>
      </c>
      <c r="V6809" s="50">
        <v>108.89</v>
      </c>
      <c r="W6809" s="50" t="s">
        <v>311</v>
      </c>
      <c r="X6809" s="50">
        <v>57.290999999999997</v>
      </c>
      <c r="Y6809" s="50">
        <v>22.803000000000001</v>
      </c>
      <c r="Z6809" s="50">
        <v>5.9240000000000004</v>
      </c>
      <c r="AA6809" s="50">
        <v>0.80300000000000005</v>
      </c>
      <c r="AB6809" s="50">
        <v>4.3999999999999997E-2</v>
      </c>
      <c r="AC6809" s="50" t="str">
        <f t="shared" si="433"/>
        <v>Guinea-Bissau-2085</v>
      </c>
      <c r="AD6809" s="51">
        <f t="shared" si="434"/>
        <v>3528.2529999999997</v>
      </c>
      <c r="AE6809" s="15">
        <f t="shared" si="435"/>
        <v>0.52631316405031059</v>
      </c>
      <c r="AF6809">
        <f t="shared" si="436"/>
        <v>0.11898538645814698</v>
      </c>
    </row>
    <row r="6810" spans="1:32" x14ac:dyDescent="0.25">
      <c r="A6810" s="59">
        <v>6793</v>
      </c>
      <c r="B6810" s="60" t="s">
        <v>309</v>
      </c>
      <c r="C6810" s="61" t="s">
        <v>374</v>
      </c>
      <c r="D6810" s="62"/>
      <c r="E6810" s="62">
        <v>328</v>
      </c>
      <c r="F6810" s="62">
        <v>2085</v>
      </c>
      <c r="G6810" s="50">
        <v>35.448</v>
      </c>
      <c r="H6810" s="50">
        <v>37.220999999999997</v>
      </c>
      <c r="I6810" s="50">
        <v>39.19</v>
      </c>
      <c r="J6810" s="50">
        <v>40.180999999999997</v>
      </c>
      <c r="K6810" s="50">
        <v>40.136000000000003</v>
      </c>
      <c r="L6810" s="50">
        <v>40.191000000000003</v>
      </c>
      <c r="M6810" s="50">
        <v>40.802999999999997</v>
      </c>
      <c r="N6810" s="50">
        <v>41.645000000000003</v>
      </c>
      <c r="O6810" s="50">
        <v>42.569000000000003</v>
      </c>
      <c r="P6810" s="50">
        <v>43.552</v>
      </c>
      <c r="Q6810" s="50">
        <v>44.686999999999998</v>
      </c>
      <c r="R6810" s="50">
        <v>45.378</v>
      </c>
      <c r="S6810" s="50">
        <v>44.762999999999998</v>
      </c>
      <c r="T6810" s="50">
        <v>41.616</v>
      </c>
      <c r="U6810" s="50">
        <v>34.92</v>
      </c>
      <c r="V6810" s="50">
        <v>25.968</v>
      </c>
      <c r="W6810" s="50" t="s">
        <v>311</v>
      </c>
      <c r="X6810" s="50">
        <v>18.821999999999999</v>
      </c>
      <c r="Y6810" s="50">
        <v>10.036</v>
      </c>
      <c r="Z6810" s="50">
        <v>3.1640000000000001</v>
      </c>
      <c r="AA6810" s="50">
        <v>0.36799999999999999</v>
      </c>
      <c r="AB6810" s="50">
        <v>4.2999999999999997E-2</v>
      </c>
      <c r="AC6810" s="50" t="str">
        <f t="shared" si="433"/>
        <v>Guyana-2085</v>
      </c>
      <c r="AD6810" s="51">
        <f t="shared" si="434"/>
        <v>423.90500000000003</v>
      </c>
      <c r="AE6810" s="15">
        <f t="shared" si="435"/>
        <v>0.58219648270249214</v>
      </c>
      <c r="AF6810">
        <f t="shared" si="436"/>
        <v>0.25185902748224959</v>
      </c>
    </row>
    <row r="6811" spans="1:32" x14ac:dyDescent="0.25">
      <c r="A6811" s="59">
        <v>6794</v>
      </c>
      <c r="B6811" s="60" t="s">
        <v>309</v>
      </c>
      <c r="C6811" s="61" t="s">
        <v>375</v>
      </c>
      <c r="D6811" s="62"/>
      <c r="E6811" s="62">
        <v>332</v>
      </c>
      <c r="F6811" s="62">
        <v>2085</v>
      </c>
      <c r="G6811" s="50">
        <v>778.596</v>
      </c>
      <c r="H6811" s="50">
        <v>802.351</v>
      </c>
      <c r="I6811" s="50">
        <v>825.35699999999997</v>
      </c>
      <c r="J6811" s="50">
        <v>841.35199999999998</v>
      </c>
      <c r="K6811" s="50">
        <v>849.76599999999996</v>
      </c>
      <c r="L6811" s="50">
        <v>856.01400000000001</v>
      </c>
      <c r="M6811" s="50">
        <v>866.16200000000003</v>
      </c>
      <c r="N6811" s="50">
        <v>874.726</v>
      </c>
      <c r="O6811" s="50">
        <v>884.68899999999996</v>
      </c>
      <c r="P6811" s="50">
        <v>886.59500000000003</v>
      </c>
      <c r="Q6811" s="50">
        <v>883.01700000000005</v>
      </c>
      <c r="R6811" s="50">
        <v>866.73199999999997</v>
      </c>
      <c r="S6811" s="50">
        <v>832.505</v>
      </c>
      <c r="T6811" s="50">
        <v>768.25</v>
      </c>
      <c r="U6811" s="50">
        <v>660.91899999999998</v>
      </c>
      <c r="V6811" s="50">
        <v>521.45299999999997</v>
      </c>
      <c r="W6811" s="50" t="s">
        <v>311</v>
      </c>
      <c r="X6811" s="50">
        <v>345.67500000000001</v>
      </c>
      <c r="Y6811" s="50">
        <v>188.18700000000001</v>
      </c>
      <c r="Z6811" s="50">
        <v>74.942999999999998</v>
      </c>
      <c r="AA6811" s="50">
        <v>20.608000000000001</v>
      </c>
      <c r="AB6811" s="50">
        <v>3.6890000000000001</v>
      </c>
      <c r="AC6811" s="50" t="str">
        <f t="shared" si="433"/>
        <v>Haiti-2085</v>
      </c>
      <c r="AD6811" s="51">
        <f t="shared" si="434"/>
        <v>8641.5579999999991</v>
      </c>
      <c r="AE6811" s="15">
        <f t="shared" si="435"/>
        <v>0.57744540972819958</v>
      </c>
      <c r="AF6811">
        <f t="shared" si="436"/>
        <v>0.2338664259202369</v>
      </c>
    </row>
    <row r="6812" spans="1:32" x14ac:dyDescent="0.25">
      <c r="A6812" s="59">
        <v>6795</v>
      </c>
      <c r="B6812" s="60" t="s">
        <v>309</v>
      </c>
      <c r="C6812" s="61" t="s">
        <v>439</v>
      </c>
      <c r="D6812" s="62"/>
      <c r="E6812" s="62">
        <v>340</v>
      </c>
      <c r="F6812" s="62">
        <v>2085</v>
      </c>
      <c r="G6812" s="50">
        <v>674.22</v>
      </c>
      <c r="H6812" s="50">
        <v>690.79600000000005</v>
      </c>
      <c r="I6812" s="50">
        <v>710.55700000000002</v>
      </c>
      <c r="J6812" s="50">
        <v>732.18499999999995</v>
      </c>
      <c r="K6812" s="50">
        <v>755.82399999999996</v>
      </c>
      <c r="L6812" s="50">
        <v>775.12800000000004</v>
      </c>
      <c r="M6812" s="50">
        <v>794.29300000000001</v>
      </c>
      <c r="N6812" s="50">
        <v>812.39</v>
      </c>
      <c r="O6812" s="50">
        <v>833.34199999999998</v>
      </c>
      <c r="P6812" s="50">
        <v>855.15099999999995</v>
      </c>
      <c r="Q6812" s="50">
        <v>876.46500000000003</v>
      </c>
      <c r="R6812" s="50">
        <v>888.57899999999995</v>
      </c>
      <c r="S6812" s="50">
        <v>877.86599999999999</v>
      </c>
      <c r="T6812" s="50">
        <v>839.03399999999999</v>
      </c>
      <c r="U6812" s="50">
        <v>772.55799999999999</v>
      </c>
      <c r="V6812" s="50">
        <v>723.53399999999999</v>
      </c>
      <c r="W6812" s="50" t="s">
        <v>311</v>
      </c>
      <c r="X6812" s="50">
        <v>617.64099999999996</v>
      </c>
      <c r="Y6812" s="50">
        <v>435.262</v>
      </c>
      <c r="Z6812" s="50">
        <v>236.696</v>
      </c>
      <c r="AA6812" s="50">
        <v>85.983000000000004</v>
      </c>
      <c r="AB6812" s="50">
        <v>19.085000000000001</v>
      </c>
      <c r="AC6812" s="50" t="str">
        <f t="shared" si="433"/>
        <v>Honduras-2085</v>
      </c>
      <c r="AD6812" s="51">
        <f t="shared" si="434"/>
        <v>8201.223</v>
      </c>
      <c r="AE6812" s="15">
        <f t="shared" si="435"/>
        <v>0.70786588780722093</v>
      </c>
      <c r="AF6812">
        <f t="shared" si="436"/>
        <v>0.36293344735071137</v>
      </c>
    </row>
    <row r="6813" spans="1:32" x14ac:dyDescent="0.25">
      <c r="A6813" s="59">
        <v>6796</v>
      </c>
      <c r="B6813" s="60" t="s">
        <v>309</v>
      </c>
      <c r="C6813" s="61" t="s">
        <v>440</v>
      </c>
      <c r="D6813" s="62"/>
      <c r="E6813" s="62">
        <v>352</v>
      </c>
      <c r="F6813" s="62">
        <v>2085</v>
      </c>
      <c r="G6813" s="50">
        <v>18.366</v>
      </c>
      <c r="H6813" s="50">
        <v>18.667000000000002</v>
      </c>
      <c r="I6813" s="50">
        <v>18.905000000000001</v>
      </c>
      <c r="J6813" s="50">
        <v>19.23</v>
      </c>
      <c r="K6813" s="50">
        <v>19.742000000000001</v>
      </c>
      <c r="L6813" s="50">
        <v>20.349</v>
      </c>
      <c r="M6813" s="50">
        <v>20.951000000000001</v>
      </c>
      <c r="N6813" s="50">
        <v>21.492999999999999</v>
      </c>
      <c r="O6813" s="50">
        <v>21.811</v>
      </c>
      <c r="P6813" s="50">
        <v>21.94</v>
      </c>
      <c r="Q6813" s="50">
        <v>22.148</v>
      </c>
      <c r="R6813" s="50">
        <v>22.597999999999999</v>
      </c>
      <c r="S6813" s="50">
        <v>23.013000000000002</v>
      </c>
      <c r="T6813" s="50">
        <v>23.033000000000001</v>
      </c>
      <c r="U6813" s="50">
        <v>22.928999999999998</v>
      </c>
      <c r="V6813" s="50">
        <v>22.460999999999999</v>
      </c>
      <c r="W6813" s="50" t="s">
        <v>311</v>
      </c>
      <c r="X6813" s="50">
        <v>19.109000000000002</v>
      </c>
      <c r="Y6813" s="50">
        <v>16.297999999999998</v>
      </c>
      <c r="Z6813" s="50">
        <v>12.211</v>
      </c>
      <c r="AA6813" s="50">
        <v>4.7460000000000004</v>
      </c>
      <c r="AB6813" s="50">
        <v>1.0089999999999999</v>
      </c>
      <c r="AC6813" s="50" t="str">
        <f t="shared" si="433"/>
        <v>Iceland-2085</v>
      </c>
      <c r="AD6813" s="51">
        <f t="shared" si="434"/>
        <v>213.27500000000001</v>
      </c>
      <c r="AE6813" s="15">
        <f t="shared" si="435"/>
        <v>0.83335599578009611</v>
      </c>
      <c r="AF6813">
        <f t="shared" si="436"/>
        <v>0.45241500224729125</v>
      </c>
    </row>
    <row r="6814" spans="1:32" x14ac:dyDescent="0.25">
      <c r="A6814" s="59">
        <v>6797</v>
      </c>
      <c r="B6814" s="60" t="s">
        <v>309</v>
      </c>
      <c r="C6814" s="61" t="s">
        <v>34</v>
      </c>
      <c r="D6814" s="62"/>
      <c r="E6814" s="62">
        <v>356</v>
      </c>
      <c r="F6814" s="62">
        <v>2085</v>
      </c>
      <c r="G6814" s="50">
        <v>80612.228000000003</v>
      </c>
      <c r="H6814" s="50">
        <v>82716.951000000001</v>
      </c>
      <c r="I6814" s="50">
        <v>85061.774000000005</v>
      </c>
      <c r="J6814" s="50">
        <v>87713.838000000003</v>
      </c>
      <c r="K6814" s="50">
        <v>90536.845000000001</v>
      </c>
      <c r="L6814" s="50">
        <v>93331.058000000005</v>
      </c>
      <c r="M6814" s="50">
        <v>95952.221000000005</v>
      </c>
      <c r="N6814" s="50">
        <v>98103.952999999994</v>
      </c>
      <c r="O6814" s="50">
        <v>100131.538</v>
      </c>
      <c r="P6814" s="50">
        <v>102753.534</v>
      </c>
      <c r="Q6814" s="50">
        <v>105492.927</v>
      </c>
      <c r="R6814" s="50">
        <v>106244.45</v>
      </c>
      <c r="S6814" s="50">
        <v>103553.505</v>
      </c>
      <c r="T6814" s="50">
        <v>97387.569000000003</v>
      </c>
      <c r="U6814" s="50">
        <v>86600.228000000003</v>
      </c>
      <c r="V6814" s="50">
        <v>75651.914999999994</v>
      </c>
      <c r="W6814" s="50" t="s">
        <v>311</v>
      </c>
      <c r="X6814" s="50">
        <v>55928.498</v>
      </c>
      <c r="Y6814" s="50">
        <v>33561.038999999997</v>
      </c>
      <c r="Z6814" s="50">
        <v>15122.674000000001</v>
      </c>
      <c r="AA6814" s="50">
        <v>4669.9560000000001</v>
      </c>
      <c r="AB6814" s="50">
        <v>890.72299999999996</v>
      </c>
      <c r="AC6814" s="50" t="str">
        <f t="shared" si="433"/>
        <v>India-2085</v>
      </c>
      <c r="AD6814" s="51">
        <f t="shared" si="434"/>
        <v>983813.86899999995</v>
      </c>
      <c r="AE6814" s="15">
        <f t="shared" si="435"/>
        <v>0.62837450708879972</v>
      </c>
      <c r="AF6814">
        <f t="shared" si="436"/>
        <v>0.30012267067722931</v>
      </c>
    </row>
    <row r="6815" spans="1:32" x14ac:dyDescent="0.25">
      <c r="A6815" s="59">
        <v>6798</v>
      </c>
      <c r="B6815" s="60" t="s">
        <v>309</v>
      </c>
      <c r="C6815" s="61" t="s">
        <v>256</v>
      </c>
      <c r="D6815" s="62"/>
      <c r="E6815" s="62">
        <v>360</v>
      </c>
      <c r="F6815" s="62">
        <v>2085</v>
      </c>
      <c r="G6815" s="50">
        <v>17311.455000000002</v>
      </c>
      <c r="H6815" s="50">
        <v>17745.703000000001</v>
      </c>
      <c r="I6815" s="50">
        <v>18187.413</v>
      </c>
      <c r="J6815" s="50">
        <v>18563.797999999999</v>
      </c>
      <c r="K6815" s="50">
        <v>18825.366999999998</v>
      </c>
      <c r="L6815" s="50">
        <v>19130.759999999998</v>
      </c>
      <c r="M6815" s="50">
        <v>19514.25</v>
      </c>
      <c r="N6815" s="50">
        <v>19953.48</v>
      </c>
      <c r="O6815" s="50">
        <v>20318.223000000002</v>
      </c>
      <c r="P6815" s="50">
        <v>20505.181</v>
      </c>
      <c r="Q6815" s="50">
        <v>20404.271000000001</v>
      </c>
      <c r="R6815" s="50">
        <v>20091.151000000002</v>
      </c>
      <c r="S6815" s="50">
        <v>19617.741999999998</v>
      </c>
      <c r="T6815" s="50">
        <v>18745.128000000001</v>
      </c>
      <c r="U6815" s="50">
        <v>17148.916000000001</v>
      </c>
      <c r="V6815" s="50">
        <v>13517.2</v>
      </c>
      <c r="W6815" s="50" t="s">
        <v>311</v>
      </c>
      <c r="X6815" s="50">
        <v>9623.652</v>
      </c>
      <c r="Y6815" s="50">
        <v>5190.8620000000001</v>
      </c>
      <c r="Z6815" s="50">
        <v>2029.4290000000001</v>
      </c>
      <c r="AA6815" s="50">
        <v>478.51799999999997</v>
      </c>
      <c r="AB6815" s="50">
        <v>59.116</v>
      </c>
      <c r="AC6815" s="50" t="str">
        <f t="shared" si="433"/>
        <v>Indonesia-2085</v>
      </c>
      <c r="AD6815" s="51">
        <f t="shared" si="434"/>
        <v>196924.223</v>
      </c>
      <c r="AE6815" s="15">
        <f t="shared" si="435"/>
        <v>0.60956133365066012</v>
      </c>
      <c r="AF6815">
        <f t="shared" si="436"/>
        <v>0.2669910180723819</v>
      </c>
    </row>
    <row r="6816" spans="1:32" x14ac:dyDescent="0.25">
      <c r="A6816" s="59">
        <v>6799</v>
      </c>
      <c r="B6816" s="60" t="s">
        <v>309</v>
      </c>
      <c r="C6816" s="61" t="s">
        <v>441</v>
      </c>
      <c r="D6816" s="62"/>
      <c r="E6816" s="62">
        <v>364</v>
      </c>
      <c r="F6816" s="62">
        <v>2085</v>
      </c>
      <c r="G6816" s="50">
        <v>3503.971</v>
      </c>
      <c r="H6816" s="50">
        <v>3676.2750000000001</v>
      </c>
      <c r="I6816" s="50">
        <v>3723.953</v>
      </c>
      <c r="J6816" s="50">
        <v>3647.2049999999999</v>
      </c>
      <c r="K6816" s="50">
        <v>3591.6089999999999</v>
      </c>
      <c r="L6816" s="50">
        <v>3722.5819999999999</v>
      </c>
      <c r="M6816" s="50">
        <v>4070.1729999999998</v>
      </c>
      <c r="N6816" s="50">
        <v>4448.1319999999996</v>
      </c>
      <c r="O6816" s="50">
        <v>4577.5420000000004</v>
      </c>
      <c r="P6816" s="50">
        <v>4356.2550000000001</v>
      </c>
      <c r="Q6816" s="50">
        <v>4088.88</v>
      </c>
      <c r="R6816" s="50">
        <v>4200.0789999999997</v>
      </c>
      <c r="S6816" s="50">
        <v>4855.1379999999999</v>
      </c>
      <c r="T6816" s="50">
        <v>5682.0829999999996</v>
      </c>
      <c r="U6816" s="50">
        <v>6017.5469999999996</v>
      </c>
      <c r="V6816" s="50">
        <v>5130.9920000000002</v>
      </c>
      <c r="W6816" s="50" t="s">
        <v>311</v>
      </c>
      <c r="X6816" s="50">
        <v>3658.1619999999998</v>
      </c>
      <c r="Y6816" s="50">
        <v>2722.4340000000002</v>
      </c>
      <c r="Z6816" s="50">
        <v>2063.721</v>
      </c>
      <c r="AA6816" s="50">
        <v>1050.2809999999999</v>
      </c>
      <c r="AB6816" s="50">
        <v>214.88399999999999</v>
      </c>
      <c r="AC6816" s="50" t="str">
        <f t="shared" si="433"/>
        <v>Iran (Islamic Republic of)-2085</v>
      </c>
      <c r="AD6816" s="51">
        <f t="shared" si="434"/>
        <v>41557.595000000001</v>
      </c>
      <c r="AE6816" s="15">
        <f t="shared" si="435"/>
        <v>0.90102189503507102</v>
      </c>
      <c r="AF6816">
        <f t="shared" si="436"/>
        <v>0.50589394636409124</v>
      </c>
    </row>
    <row r="6817" spans="1:32" x14ac:dyDescent="0.25">
      <c r="A6817" s="59">
        <v>6800</v>
      </c>
      <c r="B6817" s="60" t="s">
        <v>309</v>
      </c>
      <c r="C6817" s="61" t="s">
        <v>442</v>
      </c>
      <c r="D6817" s="62"/>
      <c r="E6817" s="62">
        <v>368</v>
      </c>
      <c r="F6817" s="62">
        <v>2085</v>
      </c>
      <c r="G6817" s="50">
        <v>11423.512000000001</v>
      </c>
      <c r="H6817" s="50">
        <v>11280.618</v>
      </c>
      <c r="I6817" s="50">
        <v>11082.307000000001</v>
      </c>
      <c r="J6817" s="50">
        <v>10799.31</v>
      </c>
      <c r="K6817" s="50">
        <v>10454.252</v>
      </c>
      <c r="L6817" s="50">
        <v>10032.124</v>
      </c>
      <c r="M6817" s="50">
        <v>9610.7739999999994</v>
      </c>
      <c r="N6817" s="50">
        <v>9130.6170000000002</v>
      </c>
      <c r="O6817" s="50">
        <v>8591.7759999999998</v>
      </c>
      <c r="P6817" s="50">
        <v>7972.8879999999999</v>
      </c>
      <c r="Q6817" s="50">
        <v>7291.7219999999998</v>
      </c>
      <c r="R6817" s="50">
        <v>6571.3729999999996</v>
      </c>
      <c r="S6817" s="50">
        <v>5820.4930000000004</v>
      </c>
      <c r="T6817" s="50">
        <v>5019.66</v>
      </c>
      <c r="U6817" s="50">
        <v>4097.9960000000001</v>
      </c>
      <c r="V6817" s="50">
        <v>2956.4140000000002</v>
      </c>
      <c r="W6817" s="50" t="s">
        <v>311</v>
      </c>
      <c r="X6817" s="50">
        <v>1859.193</v>
      </c>
      <c r="Y6817" s="50">
        <v>971.77</v>
      </c>
      <c r="Z6817" s="50">
        <v>345.19799999999998</v>
      </c>
      <c r="AA6817" s="50">
        <v>75.742999999999995</v>
      </c>
      <c r="AB6817" s="50">
        <v>9.19</v>
      </c>
      <c r="AC6817" s="50" t="str">
        <f t="shared" si="433"/>
        <v>Iraq-2085</v>
      </c>
      <c r="AD6817" s="51">
        <f t="shared" si="434"/>
        <v>86275.328999999983</v>
      </c>
      <c r="AE6817" s="15">
        <f t="shared" si="435"/>
        <v>0.56935860540155125</v>
      </c>
      <c r="AF6817">
        <f t="shared" si="436"/>
        <v>0.12772728996839841</v>
      </c>
    </row>
    <row r="6818" spans="1:32" x14ac:dyDescent="0.25">
      <c r="A6818" s="59">
        <v>6801</v>
      </c>
      <c r="B6818" s="60" t="s">
        <v>309</v>
      </c>
      <c r="C6818" s="61" t="s">
        <v>259</v>
      </c>
      <c r="D6818" s="62"/>
      <c r="E6818" s="62">
        <v>372</v>
      </c>
      <c r="F6818" s="62">
        <v>2085</v>
      </c>
      <c r="G6818" s="50">
        <v>329.46</v>
      </c>
      <c r="H6818" s="50">
        <v>336.73899999999998</v>
      </c>
      <c r="I6818" s="50">
        <v>337.23099999999999</v>
      </c>
      <c r="J6818" s="50">
        <v>332.03800000000001</v>
      </c>
      <c r="K6818" s="50">
        <v>328.45800000000003</v>
      </c>
      <c r="L6818" s="50">
        <v>332.322</v>
      </c>
      <c r="M6818" s="50">
        <v>346.31200000000001</v>
      </c>
      <c r="N6818" s="50">
        <v>364.44200000000001</v>
      </c>
      <c r="O6818" s="50">
        <v>374.18299999999999</v>
      </c>
      <c r="P6818" s="50">
        <v>366.596</v>
      </c>
      <c r="Q6818" s="50">
        <v>346.166</v>
      </c>
      <c r="R6818" s="50">
        <v>330.10399999999998</v>
      </c>
      <c r="S6818" s="50">
        <v>334.05099999999999</v>
      </c>
      <c r="T6818" s="50">
        <v>355.74200000000002</v>
      </c>
      <c r="U6818" s="50">
        <v>376.46899999999999</v>
      </c>
      <c r="V6818" s="50">
        <v>362.99200000000002</v>
      </c>
      <c r="W6818" s="50" t="s">
        <v>311</v>
      </c>
      <c r="X6818" s="50">
        <v>294.28899999999999</v>
      </c>
      <c r="Y6818" s="50">
        <v>207.28299999999999</v>
      </c>
      <c r="Z6818" s="50">
        <v>122.488</v>
      </c>
      <c r="AA6818" s="50">
        <v>54.924999999999997</v>
      </c>
      <c r="AB6818" s="50">
        <v>12.954000000000001</v>
      </c>
      <c r="AC6818" s="50" t="str">
        <f t="shared" si="433"/>
        <v>Ireland-2085</v>
      </c>
      <c r="AD6818" s="51">
        <f t="shared" si="434"/>
        <v>3454.672</v>
      </c>
      <c r="AE6818" s="15">
        <f t="shared" si="435"/>
        <v>0.80776756809329531</v>
      </c>
      <c r="AF6818">
        <f t="shared" si="436"/>
        <v>0.4008750809200865</v>
      </c>
    </row>
    <row r="6819" spans="1:32" x14ac:dyDescent="0.25">
      <c r="A6819" s="59">
        <v>6802</v>
      </c>
      <c r="B6819" s="60" t="s">
        <v>309</v>
      </c>
      <c r="C6819" s="61" t="s">
        <v>443</v>
      </c>
      <c r="D6819" s="62"/>
      <c r="E6819" s="62">
        <v>376</v>
      </c>
      <c r="F6819" s="62">
        <v>2085</v>
      </c>
      <c r="G6819" s="50">
        <v>947.39700000000005</v>
      </c>
      <c r="H6819" s="50">
        <v>959.71199999999999</v>
      </c>
      <c r="I6819" s="50">
        <v>961.6</v>
      </c>
      <c r="J6819" s="50">
        <v>958.29600000000005</v>
      </c>
      <c r="K6819" s="50">
        <v>956.44799999999998</v>
      </c>
      <c r="L6819" s="50">
        <v>964.33199999999999</v>
      </c>
      <c r="M6819" s="50">
        <v>979.23</v>
      </c>
      <c r="N6819" s="50">
        <v>988.95100000000002</v>
      </c>
      <c r="O6819" s="50">
        <v>981.84900000000005</v>
      </c>
      <c r="P6819" s="50">
        <v>951.21100000000001</v>
      </c>
      <c r="Q6819" s="50">
        <v>910.13499999999999</v>
      </c>
      <c r="R6819" s="50">
        <v>872.00900000000001</v>
      </c>
      <c r="S6819" s="50">
        <v>848.88400000000001</v>
      </c>
      <c r="T6819" s="50">
        <v>836.84100000000001</v>
      </c>
      <c r="U6819" s="50">
        <v>826.31500000000005</v>
      </c>
      <c r="V6819" s="50">
        <v>713.31299999999999</v>
      </c>
      <c r="W6819" s="50" t="s">
        <v>311</v>
      </c>
      <c r="X6819" s="50">
        <v>591.94000000000005</v>
      </c>
      <c r="Y6819" s="50">
        <v>450</v>
      </c>
      <c r="Z6819" s="50">
        <v>280.82799999999997</v>
      </c>
      <c r="AA6819" s="50">
        <v>139.089</v>
      </c>
      <c r="AB6819" s="50">
        <v>43.488999999999997</v>
      </c>
      <c r="AC6819" s="50" t="str">
        <f t="shared" si="433"/>
        <v>Israel-2085</v>
      </c>
      <c r="AD6819" s="51">
        <f t="shared" si="434"/>
        <v>9411.3449999999993</v>
      </c>
      <c r="AE6819" s="15">
        <f t="shared" si="435"/>
        <v>0.7172751609892104</v>
      </c>
      <c r="AF6819">
        <f t="shared" si="436"/>
        <v>0.31610732330655877</v>
      </c>
    </row>
    <row r="6820" spans="1:32" x14ac:dyDescent="0.25">
      <c r="A6820" s="59">
        <v>6803</v>
      </c>
      <c r="B6820" s="60" t="s">
        <v>309</v>
      </c>
      <c r="C6820" s="61" t="s">
        <v>444</v>
      </c>
      <c r="D6820" s="62"/>
      <c r="E6820" s="62">
        <v>380</v>
      </c>
      <c r="F6820" s="62">
        <v>2085</v>
      </c>
      <c r="G6820" s="50">
        <v>2219.355</v>
      </c>
      <c r="H6820" s="50">
        <v>2270.194</v>
      </c>
      <c r="I6820" s="50">
        <v>2303.54</v>
      </c>
      <c r="J6820" s="50">
        <v>2332.538</v>
      </c>
      <c r="K6820" s="50">
        <v>2377.5880000000002</v>
      </c>
      <c r="L6820" s="50">
        <v>2439.732</v>
      </c>
      <c r="M6820" s="50">
        <v>2520.5210000000002</v>
      </c>
      <c r="N6820" s="50">
        <v>2619.7240000000002</v>
      </c>
      <c r="O6820" s="50">
        <v>2713.5439999999999</v>
      </c>
      <c r="P6820" s="50">
        <v>2765.0140000000001</v>
      </c>
      <c r="Q6820" s="50">
        <v>2765.75</v>
      </c>
      <c r="R6820" s="50">
        <v>2743.2139999999999</v>
      </c>
      <c r="S6820" s="50">
        <v>2735.848</v>
      </c>
      <c r="T6820" s="50">
        <v>2773.5819999999999</v>
      </c>
      <c r="U6820" s="50">
        <v>2839.1350000000002</v>
      </c>
      <c r="V6820" s="50">
        <v>2950.8359999999998</v>
      </c>
      <c r="W6820" s="50" t="s">
        <v>311</v>
      </c>
      <c r="X6820" s="50">
        <v>2709.9940000000001</v>
      </c>
      <c r="Y6820" s="50">
        <v>2251.0830000000001</v>
      </c>
      <c r="Z6820" s="50">
        <v>1590.451</v>
      </c>
      <c r="AA6820" s="50">
        <v>778.03700000000003</v>
      </c>
      <c r="AB6820" s="50">
        <v>237.047</v>
      </c>
      <c r="AC6820" s="50" t="str">
        <f t="shared" si="433"/>
        <v>Italy-2085</v>
      </c>
      <c r="AD6820" s="51">
        <f t="shared" si="434"/>
        <v>26013.472999999998</v>
      </c>
      <c r="AE6820" s="15">
        <f t="shared" si="435"/>
        <v>0.88120698070572889</v>
      </c>
      <c r="AF6820">
        <f t="shared" si="436"/>
        <v>0.49167495819891155</v>
      </c>
    </row>
    <row r="6821" spans="1:32" x14ac:dyDescent="0.25">
      <c r="A6821" s="59">
        <v>6804</v>
      </c>
      <c r="B6821" s="60" t="s">
        <v>309</v>
      </c>
      <c r="C6821" s="61" t="s">
        <v>376</v>
      </c>
      <c r="D6821" s="62"/>
      <c r="E6821" s="62">
        <v>388</v>
      </c>
      <c r="F6821" s="62">
        <v>2085</v>
      </c>
      <c r="G6821" s="50">
        <v>71.305999999999997</v>
      </c>
      <c r="H6821" s="50">
        <v>75.53</v>
      </c>
      <c r="I6821" s="50">
        <v>80.200999999999993</v>
      </c>
      <c r="J6821" s="50">
        <v>82.125</v>
      </c>
      <c r="K6821" s="50">
        <v>81.881</v>
      </c>
      <c r="L6821" s="50">
        <v>83.441999999999993</v>
      </c>
      <c r="M6821" s="50">
        <v>84.98</v>
      </c>
      <c r="N6821" s="50">
        <v>85.468000000000004</v>
      </c>
      <c r="O6821" s="50">
        <v>86.34</v>
      </c>
      <c r="P6821" s="50">
        <v>90.697000000000003</v>
      </c>
      <c r="Q6821" s="50">
        <v>100.992</v>
      </c>
      <c r="R6821" s="50">
        <v>114.88</v>
      </c>
      <c r="S6821" s="50">
        <v>128.785</v>
      </c>
      <c r="T6821" s="50">
        <v>137.72900000000001</v>
      </c>
      <c r="U6821" s="50">
        <v>110.158</v>
      </c>
      <c r="V6821" s="50">
        <v>112.95699999999999</v>
      </c>
      <c r="W6821" s="50" t="s">
        <v>311</v>
      </c>
      <c r="X6821" s="50">
        <v>106.453</v>
      </c>
      <c r="Y6821" s="50">
        <v>97.86</v>
      </c>
      <c r="Z6821" s="50">
        <v>60.127000000000002</v>
      </c>
      <c r="AA6821" s="50">
        <v>24.491</v>
      </c>
      <c r="AB6821" s="50">
        <v>6.0839999999999996</v>
      </c>
      <c r="AC6821" s="50" t="str">
        <f t="shared" si="433"/>
        <v>Jamaica-2085</v>
      </c>
      <c r="AD6821" s="51">
        <f t="shared" si="434"/>
        <v>939.58999999999992</v>
      </c>
      <c r="AE6821" s="15">
        <f t="shared" si="435"/>
        <v>0.93966091593141698</v>
      </c>
      <c r="AF6821">
        <f t="shared" si="436"/>
        <v>0.56218397139788456</v>
      </c>
    </row>
    <row r="6822" spans="1:32" x14ac:dyDescent="0.25">
      <c r="A6822" s="59">
        <v>6805</v>
      </c>
      <c r="B6822" s="60" t="s">
        <v>309</v>
      </c>
      <c r="C6822" s="61" t="s">
        <v>35</v>
      </c>
      <c r="D6822" s="62"/>
      <c r="E6822" s="62">
        <v>392</v>
      </c>
      <c r="F6822" s="62">
        <v>2085</v>
      </c>
      <c r="G6822" s="50">
        <v>3904.002</v>
      </c>
      <c r="H6822" s="50">
        <v>3985.3539999999998</v>
      </c>
      <c r="I6822" s="50">
        <v>4048.8969999999999</v>
      </c>
      <c r="J6822" s="50">
        <v>4122.4089999999997</v>
      </c>
      <c r="K6822" s="50">
        <v>4208.8620000000001</v>
      </c>
      <c r="L6822" s="50">
        <v>4314.1660000000002</v>
      </c>
      <c r="M6822" s="50">
        <v>4447.84</v>
      </c>
      <c r="N6822" s="50">
        <v>4583.6980000000003</v>
      </c>
      <c r="O6822" s="50">
        <v>4694.1790000000001</v>
      </c>
      <c r="P6822" s="50">
        <v>4770.8370000000004</v>
      </c>
      <c r="Q6822" s="50">
        <v>4823.7110000000002</v>
      </c>
      <c r="R6822" s="50">
        <v>4883.9040000000005</v>
      </c>
      <c r="S6822" s="50">
        <v>4986.7910000000002</v>
      </c>
      <c r="T6822" s="50">
        <v>5133.6139999999996</v>
      </c>
      <c r="U6822" s="50">
        <v>5259.866</v>
      </c>
      <c r="V6822" s="50">
        <v>5221.6030000000001</v>
      </c>
      <c r="W6822" s="50" t="s">
        <v>311</v>
      </c>
      <c r="X6822" s="50">
        <v>4962.1329999999998</v>
      </c>
      <c r="Y6822" s="50">
        <v>4501.8999999999996</v>
      </c>
      <c r="Z6822" s="50">
        <v>3391.4319999999998</v>
      </c>
      <c r="AA6822" s="50">
        <v>2021.569</v>
      </c>
      <c r="AB6822" s="50">
        <v>859.15099999999995</v>
      </c>
      <c r="AC6822" s="50" t="str">
        <f t="shared" si="433"/>
        <v>Japan-2085</v>
      </c>
      <c r="AD6822" s="51">
        <f t="shared" si="434"/>
        <v>45836.397000000004</v>
      </c>
      <c r="AE6822" s="15">
        <f t="shared" si="435"/>
        <v>0.94443551049616736</v>
      </c>
      <c r="AF6822">
        <f t="shared" si="436"/>
        <v>0.54264747601240337</v>
      </c>
    </row>
    <row r="6823" spans="1:32" x14ac:dyDescent="0.25">
      <c r="A6823" s="59">
        <v>6806</v>
      </c>
      <c r="B6823" s="60" t="s">
        <v>309</v>
      </c>
      <c r="C6823" s="61" t="s">
        <v>260</v>
      </c>
      <c r="D6823" s="62"/>
      <c r="E6823" s="62">
        <v>400</v>
      </c>
      <c r="F6823" s="62">
        <v>2085</v>
      </c>
      <c r="G6823" s="50">
        <v>951.69799999999998</v>
      </c>
      <c r="H6823" s="50">
        <v>979.54399999999998</v>
      </c>
      <c r="I6823" s="50">
        <v>1004.127</v>
      </c>
      <c r="J6823" s="50">
        <v>1021.381</v>
      </c>
      <c r="K6823" s="50">
        <v>1033.6199999999999</v>
      </c>
      <c r="L6823" s="50">
        <v>1049.8399999999999</v>
      </c>
      <c r="M6823" s="50">
        <v>1071.5360000000001</v>
      </c>
      <c r="N6823" s="50">
        <v>1097.6590000000001</v>
      </c>
      <c r="O6823" s="50">
        <v>1109.5640000000001</v>
      </c>
      <c r="P6823" s="50">
        <v>1099.6189999999999</v>
      </c>
      <c r="Q6823" s="50">
        <v>1069.68</v>
      </c>
      <c r="R6823" s="50">
        <v>1035.5129999999999</v>
      </c>
      <c r="S6823" s="50">
        <v>1001.4930000000001</v>
      </c>
      <c r="T6823" s="50">
        <v>954.25400000000002</v>
      </c>
      <c r="U6823" s="50">
        <v>881.12</v>
      </c>
      <c r="V6823" s="50">
        <v>713.97199999999998</v>
      </c>
      <c r="W6823" s="50" t="s">
        <v>311</v>
      </c>
      <c r="X6823" s="50">
        <v>516.12</v>
      </c>
      <c r="Y6823" s="50">
        <v>319.26600000000002</v>
      </c>
      <c r="Z6823" s="50">
        <v>144.041</v>
      </c>
      <c r="AA6823" s="50">
        <v>41.887999999999998</v>
      </c>
      <c r="AB6823" s="50">
        <v>6.7720000000000002</v>
      </c>
      <c r="AC6823" s="50" t="str">
        <f t="shared" si="433"/>
        <v>Jordan-2085</v>
      </c>
      <c r="AD6823" s="51">
        <f t="shared" si="434"/>
        <v>10589.905000000001</v>
      </c>
      <c r="AE6823" s="15">
        <f t="shared" si="435"/>
        <v>0.61500098442809437</v>
      </c>
      <c r="AF6823">
        <f t="shared" si="436"/>
        <v>0.26449985412495158</v>
      </c>
    </row>
    <row r="6824" spans="1:32" x14ac:dyDescent="0.25">
      <c r="A6824" s="59">
        <v>6807</v>
      </c>
      <c r="B6824" s="60" t="s">
        <v>309</v>
      </c>
      <c r="C6824" s="61" t="s">
        <v>445</v>
      </c>
      <c r="D6824" s="62"/>
      <c r="E6824" s="62">
        <v>404</v>
      </c>
      <c r="F6824" s="62">
        <v>2085</v>
      </c>
      <c r="G6824" s="50">
        <v>8926.6919999999991</v>
      </c>
      <c r="H6824" s="50">
        <v>9048.9240000000009</v>
      </c>
      <c r="I6824" s="50">
        <v>9189.4380000000001</v>
      </c>
      <c r="J6824" s="50">
        <v>9304.6929999999993</v>
      </c>
      <c r="K6824" s="50">
        <v>9331.1450000000004</v>
      </c>
      <c r="L6824" s="50">
        <v>9282.8829999999998</v>
      </c>
      <c r="M6824" s="50">
        <v>9171.73</v>
      </c>
      <c r="N6824" s="50">
        <v>9002.3469999999998</v>
      </c>
      <c r="O6824" s="50">
        <v>8769.8439999999991</v>
      </c>
      <c r="P6824" s="50">
        <v>8491.3320000000003</v>
      </c>
      <c r="Q6824" s="50">
        <v>8095.01</v>
      </c>
      <c r="R6824" s="50">
        <v>7548.9849999999997</v>
      </c>
      <c r="S6824" s="50">
        <v>6882.0510000000004</v>
      </c>
      <c r="T6824" s="50">
        <v>6119.7070000000003</v>
      </c>
      <c r="U6824" s="50">
        <v>5231.3540000000003</v>
      </c>
      <c r="V6824" s="50">
        <v>4274.585</v>
      </c>
      <c r="W6824" s="50" t="s">
        <v>311</v>
      </c>
      <c r="X6824" s="50">
        <v>2919.2730000000001</v>
      </c>
      <c r="Y6824" s="50">
        <v>1629.3579999999999</v>
      </c>
      <c r="Z6824" s="50">
        <v>658.01300000000003</v>
      </c>
      <c r="AA6824" s="50">
        <v>197.03299999999999</v>
      </c>
      <c r="AB6824" s="50">
        <v>32.4</v>
      </c>
      <c r="AC6824" s="50" t="str">
        <f t="shared" si="433"/>
        <v>Kenya-2085</v>
      </c>
      <c r="AD6824" s="51">
        <f t="shared" si="434"/>
        <v>85880.02</v>
      </c>
      <c r="AE6824" s="15">
        <f t="shared" si="435"/>
        <v>0.56155991812763906</v>
      </c>
      <c r="AF6824">
        <f t="shared" si="436"/>
        <v>0.18631261190558382</v>
      </c>
    </row>
    <row r="6825" spans="1:32" x14ac:dyDescent="0.25">
      <c r="A6825" s="59">
        <v>6808</v>
      </c>
      <c r="B6825" s="60" t="s">
        <v>309</v>
      </c>
      <c r="C6825" s="61" t="s">
        <v>377</v>
      </c>
      <c r="D6825" s="62"/>
      <c r="E6825" s="62">
        <v>296</v>
      </c>
      <c r="F6825" s="62">
        <v>2085</v>
      </c>
      <c r="G6825" s="50">
        <v>17.350000000000001</v>
      </c>
      <c r="H6825" s="50">
        <v>17.504999999999999</v>
      </c>
      <c r="I6825" s="50">
        <v>17.283000000000001</v>
      </c>
      <c r="J6825" s="50">
        <v>16.792000000000002</v>
      </c>
      <c r="K6825" s="50">
        <v>16.355</v>
      </c>
      <c r="L6825" s="50">
        <v>16.225999999999999</v>
      </c>
      <c r="M6825" s="50">
        <v>16.212</v>
      </c>
      <c r="N6825" s="50">
        <v>15.955</v>
      </c>
      <c r="O6825" s="50">
        <v>15.164999999999999</v>
      </c>
      <c r="P6825" s="50">
        <v>13.871</v>
      </c>
      <c r="Q6825" s="50">
        <v>12.79</v>
      </c>
      <c r="R6825" s="50">
        <v>12.215999999999999</v>
      </c>
      <c r="S6825" s="50">
        <v>11.564</v>
      </c>
      <c r="T6825" s="50">
        <v>10.34</v>
      </c>
      <c r="U6825" s="50">
        <v>8.4640000000000004</v>
      </c>
      <c r="V6825" s="50">
        <v>6.1680000000000001</v>
      </c>
      <c r="W6825" s="50" t="s">
        <v>311</v>
      </c>
      <c r="X6825" s="50">
        <v>3.0659999999999998</v>
      </c>
      <c r="Y6825" s="50">
        <v>1.8169999999999999</v>
      </c>
      <c r="Z6825" s="50">
        <v>0.57699999999999996</v>
      </c>
      <c r="AA6825" s="50">
        <v>0.123</v>
      </c>
      <c r="AB6825" s="50">
        <v>1.2999999999999999E-2</v>
      </c>
      <c r="AC6825" s="50" t="str">
        <f t="shared" si="433"/>
        <v>Kiribati-2085</v>
      </c>
      <c r="AD6825" s="51">
        <f t="shared" si="434"/>
        <v>147.14600000000002</v>
      </c>
      <c r="AE6825" s="15">
        <f t="shared" si="435"/>
        <v>0.56206760632297181</v>
      </c>
      <c r="AF6825">
        <f t="shared" si="436"/>
        <v>0.15338913309648541</v>
      </c>
    </row>
    <row r="6826" spans="1:32" x14ac:dyDescent="0.25">
      <c r="A6826" s="59">
        <v>6809</v>
      </c>
      <c r="B6826" s="60" t="s">
        <v>309</v>
      </c>
      <c r="C6826" s="61" t="s">
        <v>446</v>
      </c>
      <c r="D6826" s="62"/>
      <c r="E6826" s="62">
        <v>414</v>
      </c>
      <c r="F6826" s="62">
        <v>2085</v>
      </c>
      <c r="G6826" s="50">
        <v>323.13099999999997</v>
      </c>
      <c r="H6826" s="50">
        <v>325.82600000000002</v>
      </c>
      <c r="I6826" s="50">
        <v>325.20499999999998</v>
      </c>
      <c r="J6826" s="50">
        <v>322.88799999999998</v>
      </c>
      <c r="K6826" s="50">
        <v>345.21899999999999</v>
      </c>
      <c r="L6826" s="50">
        <v>396.43</v>
      </c>
      <c r="M6826" s="50">
        <v>437.85700000000003</v>
      </c>
      <c r="N6826" s="50">
        <v>445.964</v>
      </c>
      <c r="O6826" s="50">
        <v>430.03800000000001</v>
      </c>
      <c r="P6826" s="50">
        <v>404.428</v>
      </c>
      <c r="Q6826" s="50">
        <v>377.88799999999998</v>
      </c>
      <c r="R6826" s="50">
        <v>359.28199999999998</v>
      </c>
      <c r="S6826" s="50">
        <v>354.36500000000001</v>
      </c>
      <c r="T6826" s="50">
        <v>356.161</v>
      </c>
      <c r="U6826" s="50">
        <v>321.14800000000002</v>
      </c>
      <c r="V6826" s="50">
        <v>262.26799999999997</v>
      </c>
      <c r="W6826" s="50" t="s">
        <v>311</v>
      </c>
      <c r="X6826" s="50">
        <v>190.49799999999999</v>
      </c>
      <c r="Y6826" s="50">
        <v>122.06100000000001</v>
      </c>
      <c r="Z6826" s="50">
        <v>43.12</v>
      </c>
      <c r="AA6826" s="50">
        <v>10.124000000000001</v>
      </c>
      <c r="AB6826" s="50">
        <v>1.2569999999999999</v>
      </c>
      <c r="AC6826" s="50" t="str">
        <f t="shared" si="433"/>
        <v>Kuwait-2085</v>
      </c>
      <c r="AD6826" s="51">
        <f t="shared" si="434"/>
        <v>3874.3589999999995</v>
      </c>
      <c r="AE6826" s="15">
        <f t="shared" si="435"/>
        <v>0.58869067115360252</v>
      </c>
      <c r="AF6826">
        <f t="shared" si="436"/>
        <v>0.26949187185123052</v>
      </c>
    </row>
    <row r="6827" spans="1:32" x14ac:dyDescent="0.25">
      <c r="A6827" s="59">
        <v>6810</v>
      </c>
      <c r="B6827" s="60" t="s">
        <v>309</v>
      </c>
      <c r="C6827" s="61" t="s">
        <v>447</v>
      </c>
      <c r="D6827" s="62"/>
      <c r="E6827" s="62">
        <v>428</v>
      </c>
      <c r="F6827" s="62">
        <v>2085</v>
      </c>
      <c r="G6827" s="50">
        <v>61.543999999999997</v>
      </c>
      <c r="H6827" s="50">
        <v>63.204999999999998</v>
      </c>
      <c r="I6827" s="50">
        <v>63.210999999999999</v>
      </c>
      <c r="J6827" s="50">
        <v>62.317</v>
      </c>
      <c r="K6827" s="50">
        <v>62.42</v>
      </c>
      <c r="L6827" s="50">
        <v>64.997</v>
      </c>
      <c r="M6827" s="50">
        <v>69.147999999999996</v>
      </c>
      <c r="N6827" s="50">
        <v>72.807000000000002</v>
      </c>
      <c r="O6827" s="50">
        <v>73.343999999999994</v>
      </c>
      <c r="P6827" s="50">
        <v>69.662999999999997</v>
      </c>
      <c r="Q6827" s="50">
        <v>66.278999999999996</v>
      </c>
      <c r="R6827" s="50">
        <v>69.040999999999997</v>
      </c>
      <c r="S6827" s="50">
        <v>75.113</v>
      </c>
      <c r="T6827" s="50">
        <v>78.012</v>
      </c>
      <c r="U6827" s="50">
        <v>77.772999999999996</v>
      </c>
      <c r="V6827" s="50">
        <v>72.914000000000001</v>
      </c>
      <c r="W6827" s="50" t="s">
        <v>311</v>
      </c>
      <c r="X6827" s="50">
        <v>48.744999999999997</v>
      </c>
      <c r="Y6827" s="50">
        <v>30.27</v>
      </c>
      <c r="Z6827" s="50">
        <v>25.904</v>
      </c>
      <c r="AA6827" s="50">
        <v>11.44</v>
      </c>
      <c r="AB6827" s="50">
        <v>2.3090000000000002</v>
      </c>
      <c r="AC6827" s="50" t="str">
        <f t="shared" si="433"/>
        <v>Latvia-2085</v>
      </c>
      <c r="AD6827" s="51">
        <f t="shared" si="434"/>
        <v>685.12899999999991</v>
      </c>
      <c r="AE6827" s="15">
        <f t="shared" si="435"/>
        <v>0.78135212492829831</v>
      </c>
      <c r="AF6827">
        <f t="shared" si="436"/>
        <v>0.39785978290872986</v>
      </c>
    </row>
    <row r="6828" spans="1:32" x14ac:dyDescent="0.25">
      <c r="A6828" s="59">
        <v>6811</v>
      </c>
      <c r="B6828" s="60" t="s">
        <v>309</v>
      </c>
      <c r="C6828" s="61" t="s">
        <v>448</v>
      </c>
      <c r="D6828" s="62"/>
      <c r="E6828" s="62">
        <v>422</v>
      </c>
      <c r="F6828" s="62">
        <v>2085</v>
      </c>
      <c r="G6828" s="50">
        <v>205.57</v>
      </c>
      <c r="H6828" s="50">
        <v>203.58699999999999</v>
      </c>
      <c r="I6828" s="50">
        <v>206.79400000000001</v>
      </c>
      <c r="J6828" s="50">
        <v>219.18899999999999</v>
      </c>
      <c r="K6828" s="50">
        <v>235.816</v>
      </c>
      <c r="L6828" s="50">
        <v>246.43100000000001</v>
      </c>
      <c r="M6828" s="50">
        <v>242.98</v>
      </c>
      <c r="N6828" s="50">
        <v>231.96100000000001</v>
      </c>
      <c r="O6828" s="50">
        <v>227.97499999999999</v>
      </c>
      <c r="P6828" s="50">
        <v>244.35</v>
      </c>
      <c r="Q6828" s="50">
        <v>279.23700000000002</v>
      </c>
      <c r="R6828" s="50">
        <v>310.34899999999999</v>
      </c>
      <c r="S6828" s="50">
        <v>308.23399999999998</v>
      </c>
      <c r="T6828" s="50">
        <v>271.16399999999999</v>
      </c>
      <c r="U6828" s="50">
        <v>259.03500000000003</v>
      </c>
      <c r="V6828" s="50">
        <v>233.49600000000001</v>
      </c>
      <c r="W6828" s="50" t="s">
        <v>311</v>
      </c>
      <c r="X6828" s="50">
        <v>267.38299999999998</v>
      </c>
      <c r="Y6828" s="50">
        <v>250.84399999999999</v>
      </c>
      <c r="Z6828" s="50">
        <v>183.87200000000001</v>
      </c>
      <c r="AA6828" s="50">
        <v>88.278999999999996</v>
      </c>
      <c r="AB6828" s="50">
        <v>26.619</v>
      </c>
      <c r="AC6828" s="50" t="str">
        <f t="shared" si="433"/>
        <v>Lebanon-2085</v>
      </c>
      <c r="AD6828" s="51">
        <f t="shared" si="434"/>
        <v>2546.5219999999999</v>
      </c>
      <c r="AE6828" s="15">
        <f t="shared" si="435"/>
        <v>0.8626051532246729</v>
      </c>
      <c r="AF6828">
        <f t="shared" si="436"/>
        <v>0.4998278246170007</v>
      </c>
    </row>
    <row r="6829" spans="1:32" x14ac:dyDescent="0.25">
      <c r="A6829" s="59">
        <v>6812</v>
      </c>
      <c r="B6829" s="60" t="s">
        <v>309</v>
      </c>
      <c r="C6829" s="61" t="s">
        <v>449</v>
      </c>
      <c r="D6829" s="62"/>
      <c r="E6829" s="62">
        <v>430</v>
      </c>
      <c r="F6829" s="62">
        <v>2085</v>
      </c>
      <c r="G6829" s="50">
        <v>1264.0329999999999</v>
      </c>
      <c r="H6829" s="50">
        <v>1259.346</v>
      </c>
      <c r="I6829" s="50">
        <v>1248.3309999999999</v>
      </c>
      <c r="J6829" s="50">
        <v>1230.4860000000001</v>
      </c>
      <c r="K6829" s="50">
        <v>1203.1489999999999</v>
      </c>
      <c r="L6829" s="50">
        <v>1165.173</v>
      </c>
      <c r="M6829" s="50">
        <v>1122.403</v>
      </c>
      <c r="N6829" s="50">
        <v>1072.585</v>
      </c>
      <c r="O6829" s="50">
        <v>1017.6319999999999</v>
      </c>
      <c r="P6829" s="50">
        <v>956.13099999999997</v>
      </c>
      <c r="Q6829" s="50">
        <v>884.33600000000001</v>
      </c>
      <c r="R6829" s="50">
        <v>802.03899999999999</v>
      </c>
      <c r="S6829" s="50">
        <v>708.553</v>
      </c>
      <c r="T6829" s="50">
        <v>605.43799999999999</v>
      </c>
      <c r="U6829" s="50">
        <v>493.87099999999998</v>
      </c>
      <c r="V6829" s="50">
        <v>373.52699999999999</v>
      </c>
      <c r="W6829" s="50" t="s">
        <v>311</v>
      </c>
      <c r="X6829" s="50">
        <v>237.82900000000001</v>
      </c>
      <c r="Y6829" s="50">
        <v>111.458</v>
      </c>
      <c r="Z6829" s="50">
        <v>34.496000000000002</v>
      </c>
      <c r="AA6829" s="50">
        <v>6.4969999999999999</v>
      </c>
      <c r="AB6829" s="50">
        <v>0.56000000000000005</v>
      </c>
      <c r="AC6829" s="50" t="str">
        <f t="shared" si="433"/>
        <v>Liberia-2085</v>
      </c>
      <c r="AD6829" s="51">
        <f t="shared" si="434"/>
        <v>10162.487000000001</v>
      </c>
      <c r="AE6829" s="15">
        <f t="shared" si="435"/>
        <v>0.55452823703489118</v>
      </c>
      <c r="AF6829">
        <f t="shared" si="436"/>
        <v>0.13374836023920147</v>
      </c>
    </row>
    <row r="6830" spans="1:32" x14ac:dyDescent="0.25">
      <c r="A6830" s="59">
        <v>6813</v>
      </c>
      <c r="B6830" s="60" t="s">
        <v>309</v>
      </c>
      <c r="C6830" s="61" t="s">
        <v>450</v>
      </c>
      <c r="D6830" s="62"/>
      <c r="E6830" s="62">
        <v>434</v>
      </c>
      <c r="F6830" s="62">
        <v>2085</v>
      </c>
      <c r="G6830" s="50">
        <v>398.58800000000002</v>
      </c>
      <c r="H6830" s="50">
        <v>408.08699999999999</v>
      </c>
      <c r="I6830" s="50">
        <v>413.02300000000002</v>
      </c>
      <c r="J6830" s="50">
        <v>416.00200000000001</v>
      </c>
      <c r="K6830" s="50">
        <v>422.77499999999998</v>
      </c>
      <c r="L6830" s="50">
        <v>437.54199999999997</v>
      </c>
      <c r="M6830" s="50">
        <v>458.85899999999998</v>
      </c>
      <c r="N6830" s="50">
        <v>476.41800000000001</v>
      </c>
      <c r="O6830" s="50">
        <v>481.21100000000001</v>
      </c>
      <c r="P6830" s="50">
        <v>474.334</v>
      </c>
      <c r="Q6830" s="50">
        <v>469.43200000000002</v>
      </c>
      <c r="R6830" s="50">
        <v>477.44200000000001</v>
      </c>
      <c r="S6830" s="50">
        <v>494.86399999999998</v>
      </c>
      <c r="T6830" s="50">
        <v>503.79599999999999</v>
      </c>
      <c r="U6830" s="50">
        <v>490.16</v>
      </c>
      <c r="V6830" s="50">
        <v>397.49900000000002</v>
      </c>
      <c r="W6830" s="50" t="s">
        <v>311</v>
      </c>
      <c r="X6830" s="50">
        <v>281.62900000000002</v>
      </c>
      <c r="Y6830" s="50">
        <v>168.31200000000001</v>
      </c>
      <c r="Z6830" s="50">
        <v>78.013999999999996</v>
      </c>
      <c r="AA6830" s="50">
        <v>24.349</v>
      </c>
      <c r="AB6830" s="50">
        <v>4.1289999999999996</v>
      </c>
      <c r="AC6830" s="50" t="str">
        <f t="shared" si="433"/>
        <v>Libya-2085</v>
      </c>
      <c r="AD6830" s="51">
        <f t="shared" si="434"/>
        <v>4608.878999999999</v>
      </c>
      <c r="AE6830" s="15">
        <f t="shared" si="435"/>
        <v>0.6872790541908349</v>
      </c>
      <c r="AF6830">
        <f t="shared" si="436"/>
        <v>0.33419615113603196</v>
      </c>
    </row>
    <row r="6831" spans="1:32" x14ac:dyDescent="0.25">
      <c r="A6831" s="59">
        <v>6814</v>
      </c>
      <c r="B6831" s="60" t="s">
        <v>309</v>
      </c>
      <c r="C6831" s="61" t="s">
        <v>451</v>
      </c>
      <c r="D6831" s="62"/>
      <c r="E6831" s="62">
        <v>440</v>
      </c>
      <c r="F6831" s="62">
        <v>2085</v>
      </c>
      <c r="G6831" s="50">
        <v>104.941</v>
      </c>
      <c r="H6831" s="50">
        <v>105.16200000000001</v>
      </c>
      <c r="I6831" s="50">
        <v>104.176</v>
      </c>
      <c r="J6831" s="50">
        <v>104.38</v>
      </c>
      <c r="K6831" s="50">
        <v>107.857</v>
      </c>
      <c r="L6831" s="50">
        <v>113.578</v>
      </c>
      <c r="M6831" s="50">
        <v>117.631</v>
      </c>
      <c r="N6831" s="50">
        <v>117.41</v>
      </c>
      <c r="O6831" s="50">
        <v>113.30500000000001</v>
      </c>
      <c r="P6831" s="50">
        <v>109.49299999999999</v>
      </c>
      <c r="Q6831" s="50">
        <v>112.85299999999999</v>
      </c>
      <c r="R6831" s="50">
        <v>123.04</v>
      </c>
      <c r="S6831" s="50">
        <v>129.035</v>
      </c>
      <c r="T6831" s="50">
        <v>123.676</v>
      </c>
      <c r="U6831" s="50">
        <v>115.185</v>
      </c>
      <c r="V6831" s="50">
        <v>94.17</v>
      </c>
      <c r="W6831" s="50" t="s">
        <v>311</v>
      </c>
      <c r="X6831" s="50">
        <v>76.349000000000004</v>
      </c>
      <c r="Y6831" s="50">
        <v>67.813999999999993</v>
      </c>
      <c r="Z6831" s="50">
        <v>46.936</v>
      </c>
      <c r="AA6831" s="50">
        <v>16.597000000000001</v>
      </c>
      <c r="AB6831" s="50">
        <v>3.3580000000000001</v>
      </c>
      <c r="AC6831" s="50" t="str">
        <f t="shared" si="433"/>
        <v>Lithuania-2085</v>
      </c>
      <c r="AD6831" s="51">
        <f t="shared" si="434"/>
        <v>1148.5819999999999</v>
      </c>
      <c r="AE6831" s="15">
        <f t="shared" si="435"/>
        <v>0.7473249624319378</v>
      </c>
      <c r="AF6831">
        <f t="shared" si="436"/>
        <v>0.37193212478834281</v>
      </c>
    </row>
    <row r="6832" spans="1:32" x14ac:dyDescent="0.25">
      <c r="A6832" s="59">
        <v>6815</v>
      </c>
      <c r="B6832" s="60" t="s">
        <v>309</v>
      </c>
      <c r="C6832" s="61" t="s">
        <v>452</v>
      </c>
      <c r="D6832" s="62"/>
      <c r="E6832" s="62">
        <v>450</v>
      </c>
      <c r="F6832" s="62">
        <v>2085</v>
      </c>
      <c r="G6832" s="50">
        <v>6938.0050000000001</v>
      </c>
      <c r="H6832" s="50">
        <v>6895.4470000000001</v>
      </c>
      <c r="I6832" s="50">
        <v>6814.9610000000002</v>
      </c>
      <c r="J6832" s="50">
        <v>6710.4489999999996</v>
      </c>
      <c r="K6832" s="50">
        <v>6559.4849999999997</v>
      </c>
      <c r="L6832" s="50">
        <v>6377.0529999999999</v>
      </c>
      <c r="M6832" s="50">
        <v>6154.3069999999998</v>
      </c>
      <c r="N6832" s="50">
        <v>5871.6719999999996</v>
      </c>
      <c r="O6832" s="50">
        <v>5549.4139999999998</v>
      </c>
      <c r="P6832" s="50">
        <v>5202.8410000000003</v>
      </c>
      <c r="Q6832" s="50">
        <v>4842.085</v>
      </c>
      <c r="R6832" s="50">
        <v>4438.5879999999997</v>
      </c>
      <c r="S6832" s="50">
        <v>3942.2</v>
      </c>
      <c r="T6832" s="50">
        <v>3343.73</v>
      </c>
      <c r="U6832" s="50">
        <v>2674.9569999999999</v>
      </c>
      <c r="V6832" s="50">
        <v>2028.2460000000001</v>
      </c>
      <c r="W6832" s="50" t="s">
        <v>311</v>
      </c>
      <c r="X6832" s="50">
        <v>1346.8019999999999</v>
      </c>
      <c r="Y6832" s="50">
        <v>718.35900000000004</v>
      </c>
      <c r="Z6832" s="50">
        <v>263.26100000000002</v>
      </c>
      <c r="AA6832" s="50">
        <v>61.698999999999998</v>
      </c>
      <c r="AB6832" s="50">
        <v>8.4489999999999998</v>
      </c>
      <c r="AC6832" s="50" t="str">
        <f t="shared" si="433"/>
        <v>Madagascar-2085</v>
      </c>
      <c r="AD6832" s="51">
        <f t="shared" si="434"/>
        <v>55648.093999999997</v>
      </c>
      <c r="AE6832" s="15">
        <f t="shared" si="435"/>
        <v>0.55875976632730673</v>
      </c>
      <c r="AF6832">
        <f t="shared" si="436"/>
        <v>0.13690670006688513</v>
      </c>
    </row>
    <row r="6833" spans="1:32" x14ac:dyDescent="0.25">
      <c r="A6833" s="59">
        <v>6816</v>
      </c>
      <c r="B6833" s="60" t="s">
        <v>309</v>
      </c>
      <c r="C6833" s="61" t="s">
        <v>453</v>
      </c>
      <c r="D6833" s="62">
        <v>15</v>
      </c>
      <c r="E6833" s="62">
        <v>458</v>
      </c>
      <c r="F6833" s="62">
        <v>2085</v>
      </c>
      <c r="G6833" s="50">
        <v>2102.8989999999999</v>
      </c>
      <c r="H6833" s="50">
        <v>2109.1959999999999</v>
      </c>
      <c r="I6833" s="50">
        <v>2128.623</v>
      </c>
      <c r="J6833" s="50">
        <v>2199.3809999999999</v>
      </c>
      <c r="K6833" s="50">
        <v>2313.5300000000002</v>
      </c>
      <c r="L6833" s="50">
        <v>2422.0479999999998</v>
      </c>
      <c r="M6833" s="50">
        <v>2478.5880000000002</v>
      </c>
      <c r="N6833" s="50">
        <v>2474.5720000000001</v>
      </c>
      <c r="O6833" s="50">
        <v>2459.3519999999999</v>
      </c>
      <c r="P6833" s="50">
        <v>2502.8180000000002</v>
      </c>
      <c r="Q6833" s="50">
        <v>2617.549</v>
      </c>
      <c r="R6833" s="50">
        <v>2744.239</v>
      </c>
      <c r="S6833" s="50">
        <v>2774.2350000000001</v>
      </c>
      <c r="T6833" s="50">
        <v>2639.3159999999998</v>
      </c>
      <c r="U6833" s="50">
        <v>2384.5120000000002</v>
      </c>
      <c r="V6833" s="50">
        <v>2095.8530000000001</v>
      </c>
      <c r="W6833" s="50" t="s">
        <v>311</v>
      </c>
      <c r="X6833" s="50">
        <v>1842.423</v>
      </c>
      <c r="Y6833" s="50">
        <v>1451.982</v>
      </c>
      <c r="Z6833" s="50">
        <v>859.09</v>
      </c>
      <c r="AA6833" s="50">
        <v>305.96199999999999</v>
      </c>
      <c r="AB6833" s="50">
        <v>52.430999999999997</v>
      </c>
      <c r="AC6833" s="50" t="str">
        <f t="shared" si="433"/>
        <v>Malaysia-2085</v>
      </c>
      <c r="AD6833" s="51">
        <f t="shared" si="434"/>
        <v>24986.312000000002</v>
      </c>
      <c r="AE6833" s="15">
        <f t="shared" si="435"/>
        <v>0.71928530308914751</v>
      </c>
      <c r="AF6833">
        <f t="shared" si="436"/>
        <v>0.37129498072431377</v>
      </c>
    </row>
    <row r="6834" spans="1:32" x14ac:dyDescent="0.25">
      <c r="A6834" s="59">
        <v>6817</v>
      </c>
      <c r="B6834" s="60" t="s">
        <v>309</v>
      </c>
      <c r="C6834" s="61" t="s">
        <v>378</v>
      </c>
      <c r="D6834" s="62"/>
      <c r="E6834" s="62">
        <v>462</v>
      </c>
      <c r="F6834" s="62">
        <v>2085</v>
      </c>
      <c r="G6834" s="50">
        <v>22.863</v>
      </c>
      <c r="H6834" s="50">
        <v>23.591000000000001</v>
      </c>
      <c r="I6834" s="50">
        <v>23.399000000000001</v>
      </c>
      <c r="J6834" s="50">
        <v>23.021000000000001</v>
      </c>
      <c r="K6834" s="50">
        <v>23.882999999999999</v>
      </c>
      <c r="L6834" s="50">
        <v>26.594999999999999</v>
      </c>
      <c r="M6834" s="50">
        <v>29.762</v>
      </c>
      <c r="N6834" s="50">
        <v>31.452999999999999</v>
      </c>
      <c r="O6834" s="50">
        <v>30.923999999999999</v>
      </c>
      <c r="P6834" s="50">
        <v>29.093</v>
      </c>
      <c r="Q6834" s="50">
        <v>28.140999999999998</v>
      </c>
      <c r="R6834" s="50">
        <v>30.036999999999999</v>
      </c>
      <c r="S6834" s="50">
        <v>34.139000000000003</v>
      </c>
      <c r="T6834" s="50">
        <v>37.15</v>
      </c>
      <c r="U6834" s="50">
        <v>35.837000000000003</v>
      </c>
      <c r="V6834" s="50">
        <v>28.29</v>
      </c>
      <c r="W6834" s="50" t="s">
        <v>311</v>
      </c>
      <c r="X6834" s="50">
        <v>23.018000000000001</v>
      </c>
      <c r="Y6834" s="50">
        <v>21.774000000000001</v>
      </c>
      <c r="Z6834" s="50">
        <v>19.091999999999999</v>
      </c>
      <c r="AA6834" s="50">
        <v>10.343</v>
      </c>
      <c r="AB6834" s="50">
        <v>2.6480000000000001</v>
      </c>
      <c r="AC6834" s="50" t="str">
        <f t="shared" si="433"/>
        <v>Maldives-2085</v>
      </c>
      <c r="AD6834" s="51">
        <f t="shared" si="434"/>
        <v>287.048</v>
      </c>
      <c r="AE6834" s="15">
        <f t="shared" si="435"/>
        <v>0.86398442072406012</v>
      </c>
      <c r="AF6834">
        <f t="shared" si="436"/>
        <v>0.49916363361268246</v>
      </c>
    </row>
    <row r="6835" spans="1:32" x14ac:dyDescent="0.25">
      <c r="A6835" s="59">
        <v>6818</v>
      </c>
      <c r="B6835" s="60" t="s">
        <v>309</v>
      </c>
      <c r="C6835" s="61" t="s">
        <v>454</v>
      </c>
      <c r="D6835" s="62"/>
      <c r="E6835" s="62">
        <v>470</v>
      </c>
      <c r="F6835" s="62">
        <v>2085</v>
      </c>
      <c r="G6835" s="50">
        <v>16.808</v>
      </c>
      <c r="H6835" s="50">
        <v>16.765999999999998</v>
      </c>
      <c r="I6835" s="50">
        <v>16.818000000000001</v>
      </c>
      <c r="J6835" s="50">
        <v>17.332999999999998</v>
      </c>
      <c r="K6835" s="50">
        <v>18.266999999999999</v>
      </c>
      <c r="L6835" s="50">
        <v>19.164000000000001</v>
      </c>
      <c r="M6835" s="50">
        <v>19.663</v>
      </c>
      <c r="N6835" s="50">
        <v>19.632999999999999</v>
      </c>
      <c r="O6835" s="50">
        <v>19.372</v>
      </c>
      <c r="P6835" s="50">
        <v>19.515999999999998</v>
      </c>
      <c r="Q6835" s="50">
        <v>20.495000000000001</v>
      </c>
      <c r="R6835" s="50">
        <v>21.895</v>
      </c>
      <c r="S6835" s="50">
        <v>22.713999999999999</v>
      </c>
      <c r="T6835" s="50">
        <v>22.457999999999998</v>
      </c>
      <c r="U6835" s="50">
        <v>21.652000000000001</v>
      </c>
      <c r="V6835" s="50">
        <v>19.66</v>
      </c>
      <c r="W6835" s="50" t="s">
        <v>311</v>
      </c>
      <c r="X6835" s="50">
        <v>17.959</v>
      </c>
      <c r="Y6835" s="50">
        <v>16.920000000000002</v>
      </c>
      <c r="Z6835" s="50">
        <v>13.099</v>
      </c>
      <c r="AA6835" s="50">
        <v>6.4870000000000001</v>
      </c>
      <c r="AB6835" s="50">
        <v>2.0630000000000002</v>
      </c>
      <c r="AC6835" s="50" t="str">
        <f t="shared" si="433"/>
        <v>Malta-2085</v>
      </c>
      <c r="AD6835" s="51">
        <f t="shared" si="434"/>
        <v>198.05199999999999</v>
      </c>
      <c r="AE6835" s="15">
        <f t="shared" si="435"/>
        <v>0.8618443641063962</v>
      </c>
      <c r="AF6835">
        <f t="shared" si="436"/>
        <v>0.48420569625348164</v>
      </c>
    </row>
    <row r="6836" spans="1:32" x14ac:dyDescent="0.25">
      <c r="A6836" s="59">
        <v>6819</v>
      </c>
      <c r="B6836" s="60" t="s">
        <v>309</v>
      </c>
      <c r="C6836" s="61" t="s">
        <v>379</v>
      </c>
      <c r="D6836" s="62"/>
      <c r="E6836" s="62">
        <v>474</v>
      </c>
      <c r="F6836" s="62">
        <v>2085</v>
      </c>
      <c r="G6836" s="50">
        <v>13.617000000000001</v>
      </c>
      <c r="H6836" s="50">
        <v>14.159000000000001</v>
      </c>
      <c r="I6836" s="50">
        <v>14.824999999999999</v>
      </c>
      <c r="J6836" s="50">
        <v>15.14</v>
      </c>
      <c r="K6836" s="50">
        <v>14.972</v>
      </c>
      <c r="L6836" s="50">
        <v>14.67</v>
      </c>
      <c r="M6836" s="50">
        <v>14.544</v>
      </c>
      <c r="N6836" s="50">
        <v>14.88</v>
      </c>
      <c r="O6836" s="50">
        <v>15.881</v>
      </c>
      <c r="P6836" s="50">
        <v>16.809999999999999</v>
      </c>
      <c r="Q6836" s="50">
        <v>16.811</v>
      </c>
      <c r="R6836" s="50">
        <v>16.309000000000001</v>
      </c>
      <c r="S6836" s="50">
        <v>16.177</v>
      </c>
      <c r="T6836" s="50">
        <v>16.943000000000001</v>
      </c>
      <c r="U6836" s="50">
        <v>15.612</v>
      </c>
      <c r="V6836" s="50">
        <v>19.885999999999999</v>
      </c>
      <c r="W6836" s="50" t="s">
        <v>311</v>
      </c>
      <c r="X6836" s="50">
        <v>17.853999999999999</v>
      </c>
      <c r="Y6836" s="50">
        <v>13.964</v>
      </c>
      <c r="Z6836" s="50">
        <v>7.665</v>
      </c>
      <c r="AA6836" s="50">
        <v>5.819</v>
      </c>
      <c r="AB6836" s="50">
        <v>2.79</v>
      </c>
      <c r="AC6836" s="50" t="str">
        <f t="shared" si="433"/>
        <v>Martinique-2085</v>
      </c>
      <c r="AD6836" s="51">
        <f t="shared" si="434"/>
        <v>156.19399999999999</v>
      </c>
      <c r="AE6836" s="15">
        <f t="shared" si="435"/>
        <v>0.91638603275413888</v>
      </c>
      <c r="AF6836">
        <f t="shared" si="436"/>
        <v>0.50571191428355855</v>
      </c>
    </row>
    <row r="6837" spans="1:32" x14ac:dyDescent="0.25">
      <c r="A6837" s="59">
        <v>6820</v>
      </c>
      <c r="B6837" s="60" t="s">
        <v>309</v>
      </c>
      <c r="C6837" s="61" t="s">
        <v>455</v>
      </c>
      <c r="D6837" s="62"/>
      <c r="E6837" s="62">
        <v>478</v>
      </c>
      <c r="F6837" s="62">
        <v>2085</v>
      </c>
      <c r="G6837" s="50">
        <v>1192.02</v>
      </c>
      <c r="H6837" s="50">
        <v>1168.816</v>
      </c>
      <c r="I6837" s="50">
        <v>1145.8150000000001</v>
      </c>
      <c r="J6837" s="50">
        <v>1119.2170000000001</v>
      </c>
      <c r="K6837" s="50">
        <v>1086.4749999999999</v>
      </c>
      <c r="L6837" s="50">
        <v>1048.741</v>
      </c>
      <c r="M6837" s="50">
        <v>1007.01</v>
      </c>
      <c r="N6837" s="50">
        <v>959.87</v>
      </c>
      <c r="O6837" s="50">
        <v>904.84100000000001</v>
      </c>
      <c r="P6837" s="50">
        <v>841.47799999999995</v>
      </c>
      <c r="Q6837" s="50">
        <v>770.11900000000003</v>
      </c>
      <c r="R6837" s="50">
        <v>692.74099999999999</v>
      </c>
      <c r="S6837" s="50">
        <v>607.45500000000004</v>
      </c>
      <c r="T6837" s="50">
        <v>508.26299999999998</v>
      </c>
      <c r="U6837" s="50">
        <v>391.78899999999999</v>
      </c>
      <c r="V6837" s="50">
        <v>256.98500000000001</v>
      </c>
      <c r="W6837" s="50" t="s">
        <v>311</v>
      </c>
      <c r="X6837" s="50">
        <v>136.00399999999999</v>
      </c>
      <c r="Y6837" s="50">
        <v>51.533999999999999</v>
      </c>
      <c r="Z6837" s="50">
        <v>11.955</v>
      </c>
      <c r="AA6837" s="50">
        <v>1.4450000000000001</v>
      </c>
      <c r="AB6837" s="50">
        <v>8.7999999999999995E-2</v>
      </c>
      <c r="AC6837" s="50" t="str">
        <f t="shared" si="433"/>
        <v>Mauritania-2085</v>
      </c>
      <c r="AD6837" s="51">
        <f t="shared" si="434"/>
        <v>9037.9470000000001</v>
      </c>
      <c r="AE6837" s="15">
        <f t="shared" si="435"/>
        <v>0.53825431815433289</v>
      </c>
      <c r="AF6837">
        <f t="shared" si="436"/>
        <v>0.10825878995883323</v>
      </c>
    </row>
    <row r="6838" spans="1:32" x14ac:dyDescent="0.25">
      <c r="A6838" s="59">
        <v>6821</v>
      </c>
      <c r="B6838" s="60" t="s">
        <v>309</v>
      </c>
      <c r="C6838" s="61" t="s">
        <v>380</v>
      </c>
      <c r="D6838" s="62">
        <v>6</v>
      </c>
      <c r="E6838" s="62">
        <v>480</v>
      </c>
      <c r="F6838" s="62">
        <v>2085</v>
      </c>
      <c r="G6838" s="50">
        <v>45.5</v>
      </c>
      <c r="H6838" s="50">
        <v>46.32</v>
      </c>
      <c r="I6838" s="50">
        <v>47.968000000000004</v>
      </c>
      <c r="J6838" s="50">
        <v>50.13</v>
      </c>
      <c r="K6838" s="50">
        <v>51.896999999999998</v>
      </c>
      <c r="L6838" s="50">
        <v>52.673000000000002</v>
      </c>
      <c r="M6838" s="50">
        <v>52.64</v>
      </c>
      <c r="N6838" s="50">
        <v>53.101999999999997</v>
      </c>
      <c r="O6838" s="50">
        <v>55.393000000000001</v>
      </c>
      <c r="P6838" s="50">
        <v>59.121000000000002</v>
      </c>
      <c r="Q6838" s="50">
        <v>62.387999999999998</v>
      </c>
      <c r="R6838" s="50">
        <v>63.341000000000001</v>
      </c>
      <c r="S6838" s="50">
        <v>61.384999999999998</v>
      </c>
      <c r="T6838" s="50">
        <v>58.77</v>
      </c>
      <c r="U6838" s="50">
        <v>57.179000000000002</v>
      </c>
      <c r="V6838" s="50">
        <v>59.906999999999996</v>
      </c>
      <c r="W6838" s="50" t="s">
        <v>311</v>
      </c>
      <c r="X6838" s="50">
        <v>58.164999999999999</v>
      </c>
      <c r="Y6838" s="50">
        <v>41.566000000000003</v>
      </c>
      <c r="Z6838" s="50">
        <v>26.041</v>
      </c>
      <c r="AA6838" s="50">
        <v>9.2970000000000006</v>
      </c>
      <c r="AB6838" s="50">
        <v>2.7250000000000001</v>
      </c>
      <c r="AC6838" s="50" t="str">
        <f t="shared" si="433"/>
        <v>Mauritius-2085</v>
      </c>
      <c r="AD6838" s="51">
        <f t="shared" si="434"/>
        <v>562.06999999999994</v>
      </c>
      <c r="AE6838" s="15">
        <f t="shared" si="435"/>
        <v>0.80672869927233282</v>
      </c>
      <c r="AF6838">
        <f t="shared" si="436"/>
        <v>0.4468852673902699</v>
      </c>
    </row>
    <row r="6839" spans="1:32" x14ac:dyDescent="0.25">
      <c r="A6839" s="59">
        <v>6822</v>
      </c>
      <c r="B6839" s="60" t="s">
        <v>309</v>
      </c>
      <c r="C6839" s="61" t="s">
        <v>456</v>
      </c>
      <c r="D6839" s="62"/>
      <c r="E6839" s="62">
        <v>175</v>
      </c>
      <c r="F6839" s="62">
        <v>2085</v>
      </c>
      <c r="G6839" s="50">
        <v>40.94</v>
      </c>
      <c r="H6839" s="50">
        <v>41.868000000000002</v>
      </c>
      <c r="I6839" s="50">
        <v>42.765999999999998</v>
      </c>
      <c r="J6839" s="50">
        <v>43.469000000000001</v>
      </c>
      <c r="K6839" s="50">
        <v>43.823999999999998</v>
      </c>
      <c r="L6839" s="50">
        <v>44.012999999999998</v>
      </c>
      <c r="M6839" s="50">
        <v>44.131</v>
      </c>
      <c r="N6839" s="50">
        <v>44.322000000000003</v>
      </c>
      <c r="O6839" s="50">
        <v>44.320999999999998</v>
      </c>
      <c r="P6839" s="50">
        <v>43.561999999999998</v>
      </c>
      <c r="Q6839" s="50">
        <v>41.835999999999999</v>
      </c>
      <c r="R6839" s="50">
        <v>39.222000000000001</v>
      </c>
      <c r="S6839" s="50">
        <v>36.378</v>
      </c>
      <c r="T6839" s="50">
        <v>33.942999999999998</v>
      </c>
      <c r="U6839" s="50">
        <v>32.112000000000002</v>
      </c>
      <c r="V6839" s="50">
        <v>29.837</v>
      </c>
      <c r="W6839" s="50" t="s">
        <v>311</v>
      </c>
      <c r="X6839" s="50">
        <v>22.707000000000001</v>
      </c>
      <c r="Y6839" s="50">
        <v>15.643000000000001</v>
      </c>
      <c r="Z6839" s="50">
        <v>8.3940000000000001</v>
      </c>
      <c r="AA6839" s="50">
        <v>4.28</v>
      </c>
      <c r="AB6839" s="50">
        <v>1.6890000000000001</v>
      </c>
      <c r="AC6839" s="50" t="str">
        <f t="shared" si="433"/>
        <v>Mayotte-2085</v>
      </c>
      <c r="AD6839" s="51">
        <f t="shared" si="434"/>
        <v>425.07800000000003</v>
      </c>
      <c r="AE6839" s="15">
        <f t="shared" si="435"/>
        <v>0.64500868075976636</v>
      </c>
      <c r="AF6839">
        <f t="shared" si="436"/>
        <v>0.26987098929995718</v>
      </c>
    </row>
    <row r="6840" spans="1:32" x14ac:dyDescent="0.25">
      <c r="A6840" s="59">
        <v>6823</v>
      </c>
      <c r="B6840" s="60" t="s">
        <v>309</v>
      </c>
      <c r="C6840" s="61" t="s">
        <v>457</v>
      </c>
      <c r="D6840" s="62"/>
      <c r="E6840" s="62">
        <v>484</v>
      </c>
      <c r="F6840" s="62">
        <v>2085</v>
      </c>
      <c r="G6840" s="50">
        <v>7261.3059999999996</v>
      </c>
      <c r="H6840" s="50">
        <v>7447.0309999999999</v>
      </c>
      <c r="I6840" s="50">
        <v>7632.8469999999998</v>
      </c>
      <c r="J6840" s="50">
        <v>7818.88</v>
      </c>
      <c r="K6840" s="50">
        <v>8021.05</v>
      </c>
      <c r="L6840" s="50">
        <v>8240.0069999999996</v>
      </c>
      <c r="M6840" s="50">
        <v>8504.1239999999998</v>
      </c>
      <c r="N6840" s="50">
        <v>8742.1110000000008</v>
      </c>
      <c r="O6840" s="50">
        <v>8978.9869999999992</v>
      </c>
      <c r="P6840" s="50">
        <v>9210.2000000000007</v>
      </c>
      <c r="Q6840" s="50">
        <v>9479.491</v>
      </c>
      <c r="R6840" s="50">
        <v>9763.6779999999999</v>
      </c>
      <c r="S6840" s="50">
        <v>10019.645</v>
      </c>
      <c r="T6840" s="50">
        <v>10093.227000000001</v>
      </c>
      <c r="U6840" s="50">
        <v>9842.0540000000001</v>
      </c>
      <c r="V6840" s="50">
        <v>8970.0920000000006</v>
      </c>
      <c r="W6840" s="50" t="s">
        <v>311</v>
      </c>
      <c r="X6840" s="50">
        <v>7973.37</v>
      </c>
      <c r="Y6840" s="50">
        <v>6314.1030000000001</v>
      </c>
      <c r="Z6840" s="50">
        <v>3968.636</v>
      </c>
      <c r="AA6840" s="50">
        <v>1833.482</v>
      </c>
      <c r="AB6840" s="50">
        <v>545.51800000000003</v>
      </c>
      <c r="AC6840" s="50" t="str">
        <f t="shared" si="433"/>
        <v>Mexico-2085</v>
      </c>
      <c r="AD6840" s="51">
        <f t="shared" si="434"/>
        <v>88778.172999999995</v>
      </c>
      <c r="AE6840" s="15">
        <f t="shared" si="435"/>
        <v>0.80967723902135291</v>
      </c>
      <c r="AF6840">
        <f t="shared" si="436"/>
        <v>0.44583125152533065</v>
      </c>
    </row>
    <row r="6841" spans="1:32" x14ac:dyDescent="0.25">
      <c r="A6841" s="59">
        <v>6824</v>
      </c>
      <c r="B6841" s="60" t="s">
        <v>309</v>
      </c>
      <c r="C6841" s="61" t="s">
        <v>381</v>
      </c>
      <c r="D6841" s="62"/>
      <c r="E6841" s="62">
        <v>583</v>
      </c>
      <c r="F6841" s="62">
        <v>2085</v>
      </c>
      <c r="G6841" s="50">
        <v>6.95</v>
      </c>
      <c r="H6841" s="50">
        <v>6.9989999999999997</v>
      </c>
      <c r="I6841" s="50">
        <v>7.2850000000000001</v>
      </c>
      <c r="J6841" s="50">
        <v>7.7450000000000001</v>
      </c>
      <c r="K6841" s="50">
        <v>8.0869999999999997</v>
      </c>
      <c r="L6841" s="50">
        <v>8.109</v>
      </c>
      <c r="M6841" s="50">
        <v>7.806</v>
      </c>
      <c r="N6841" s="50">
        <v>7.37</v>
      </c>
      <c r="O6841" s="50">
        <v>7.1790000000000003</v>
      </c>
      <c r="P6841" s="50">
        <v>7.4729999999999999</v>
      </c>
      <c r="Q6841" s="50">
        <v>8.01</v>
      </c>
      <c r="R6841" s="50">
        <v>8.1850000000000005</v>
      </c>
      <c r="S6841" s="50">
        <v>7.6369999999999996</v>
      </c>
      <c r="T6841" s="50">
        <v>6.5410000000000004</v>
      </c>
      <c r="U6841" s="50">
        <v>5.2009999999999996</v>
      </c>
      <c r="V6841" s="50">
        <v>4.1589999999999998</v>
      </c>
      <c r="W6841" s="50" t="s">
        <v>311</v>
      </c>
      <c r="X6841" s="50">
        <v>3.04</v>
      </c>
      <c r="Y6841" s="50">
        <v>1.633</v>
      </c>
      <c r="Z6841" s="50">
        <v>0.51700000000000002</v>
      </c>
      <c r="AA6841" s="50">
        <v>8.4000000000000005E-2</v>
      </c>
      <c r="AB6841" s="50">
        <v>8.0000000000000002E-3</v>
      </c>
      <c r="AC6841" s="50" t="str">
        <f t="shared" si="433"/>
        <v>Micronesia (Fed. States of)-2085</v>
      </c>
      <c r="AD6841" s="51">
        <f t="shared" si="434"/>
        <v>77.600999999999999</v>
      </c>
      <c r="AE6841" s="15">
        <f t="shared" si="435"/>
        <v>0.54660378087911254</v>
      </c>
      <c r="AF6841">
        <f t="shared" si="436"/>
        <v>0.21432690848383665</v>
      </c>
    </row>
    <row r="6842" spans="1:32" x14ac:dyDescent="0.25">
      <c r="A6842" s="59">
        <v>6825</v>
      </c>
      <c r="B6842" s="60" t="s">
        <v>309</v>
      </c>
      <c r="C6842" s="61" t="s">
        <v>458</v>
      </c>
      <c r="D6842" s="62"/>
      <c r="E6842" s="62">
        <v>499</v>
      </c>
      <c r="F6842" s="62">
        <v>2085</v>
      </c>
      <c r="G6842" s="50">
        <v>21.808</v>
      </c>
      <c r="H6842" s="50">
        <v>22.445</v>
      </c>
      <c r="I6842" s="50">
        <v>23.114999999999998</v>
      </c>
      <c r="J6842" s="50">
        <v>23.692</v>
      </c>
      <c r="K6842" s="50">
        <v>24.114000000000001</v>
      </c>
      <c r="L6842" s="50">
        <v>24.542000000000002</v>
      </c>
      <c r="M6842" s="50">
        <v>25.161000000000001</v>
      </c>
      <c r="N6842" s="50">
        <v>25.963999999999999</v>
      </c>
      <c r="O6842" s="50">
        <v>26.824999999999999</v>
      </c>
      <c r="P6842" s="50">
        <v>27.588000000000001</v>
      </c>
      <c r="Q6842" s="50">
        <v>28.245000000000001</v>
      </c>
      <c r="R6842" s="50">
        <v>28.994</v>
      </c>
      <c r="S6842" s="50">
        <v>29.739000000000001</v>
      </c>
      <c r="T6842" s="50">
        <v>30.515999999999998</v>
      </c>
      <c r="U6842" s="50">
        <v>31.084</v>
      </c>
      <c r="V6842" s="50">
        <v>30.45</v>
      </c>
      <c r="W6842" s="50" t="s">
        <v>311</v>
      </c>
      <c r="X6842" s="50">
        <v>25.902999999999999</v>
      </c>
      <c r="Y6842" s="50">
        <v>20.469000000000001</v>
      </c>
      <c r="Z6842" s="50">
        <v>12.516</v>
      </c>
      <c r="AA6842" s="50">
        <v>5.0540000000000003</v>
      </c>
      <c r="AB6842" s="50">
        <v>1.3640000000000001</v>
      </c>
      <c r="AC6842" s="50" t="str">
        <f t="shared" si="433"/>
        <v>Montenegro-2085</v>
      </c>
      <c r="AD6842" s="51">
        <f t="shared" si="434"/>
        <v>264.86399999999998</v>
      </c>
      <c r="AE6842" s="15">
        <f t="shared" si="435"/>
        <v>0.84845052555273648</v>
      </c>
      <c r="AF6842">
        <f t="shared" si="436"/>
        <v>0.47363288304558271</v>
      </c>
    </row>
    <row r="6843" spans="1:32" x14ac:dyDescent="0.25">
      <c r="A6843" s="59">
        <v>6826</v>
      </c>
      <c r="B6843" s="60" t="s">
        <v>309</v>
      </c>
      <c r="C6843" s="61" t="s">
        <v>459</v>
      </c>
      <c r="D6843" s="62"/>
      <c r="E6843" s="62">
        <v>504</v>
      </c>
      <c r="F6843" s="62">
        <v>2085</v>
      </c>
      <c r="G6843" s="50">
        <v>2210.154</v>
      </c>
      <c r="H6843" s="50">
        <v>2269.0549999999998</v>
      </c>
      <c r="I6843" s="50">
        <v>2317.433</v>
      </c>
      <c r="J6843" s="50">
        <v>2345.9569999999999</v>
      </c>
      <c r="K6843" s="50">
        <v>2366.806</v>
      </c>
      <c r="L6843" s="50">
        <v>2419.5639999999999</v>
      </c>
      <c r="M6843" s="50">
        <v>2504.8989999999999</v>
      </c>
      <c r="N6843" s="50">
        <v>2583.4470000000001</v>
      </c>
      <c r="O6843" s="50">
        <v>2628.7240000000002</v>
      </c>
      <c r="P6843" s="50">
        <v>2645.5219999999999</v>
      </c>
      <c r="Q6843" s="50">
        <v>2672.8330000000001</v>
      </c>
      <c r="R6843" s="50">
        <v>2743.0450000000001</v>
      </c>
      <c r="S6843" s="50">
        <v>2845.8539999999998</v>
      </c>
      <c r="T6843" s="50">
        <v>2923.904</v>
      </c>
      <c r="U6843" s="50">
        <v>2900.4380000000001</v>
      </c>
      <c r="V6843" s="50">
        <v>2451.6379999999999</v>
      </c>
      <c r="W6843" s="50" t="s">
        <v>311</v>
      </c>
      <c r="X6843" s="50">
        <v>2037.4559999999999</v>
      </c>
      <c r="Y6843" s="50">
        <v>1507.1179999999999</v>
      </c>
      <c r="Z6843" s="50">
        <v>935.29600000000005</v>
      </c>
      <c r="AA6843" s="50">
        <v>360.52499999999998</v>
      </c>
      <c r="AB6843" s="50">
        <v>70.444000000000003</v>
      </c>
      <c r="AC6843" s="50" t="str">
        <f t="shared" si="433"/>
        <v>Morocco-2085</v>
      </c>
      <c r="AD6843" s="51">
        <f t="shared" si="434"/>
        <v>25756.650999999998</v>
      </c>
      <c r="AE6843" s="15">
        <f t="shared" si="435"/>
        <v>0.77585634095053724</v>
      </c>
      <c r="AF6843">
        <f t="shared" si="436"/>
        <v>0.40508402636869939</v>
      </c>
    </row>
    <row r="6844" spans="1:32" x14ac:dyDescent="0.25">
      <c r="A6844" s="59">
        <v>6827</v>
      </c>
      <c r="B6844" s="60" t="s">
        <v>309</v>
      </c>
      <c r="C6844" s="61" t="s">
        <v>460</v>
      </c>
      <c r="D6844" s="62"/>
      <c r="E6844" s="62">
        <v>508</v>
      </c>
      <c r="F6844" s="62">
        <v>2085</v>
      </c>
      <c r="G6844" s="50">
        <v>10017.873</v>
      </c>
      <c r="H6844" s="50">
        <v>9896.5020000000004</v>
      </c>
      <c r="I6844" s="50">
        <v>9737.6170000000002</v>
      </c>
      <c r="J6844" s="50">
        <v>9528.9770000000008</v>
      </c>
      <c r="K6844" s="50">
        <v>9241.4410000000007</v>
      </c>
      <c r="L6844" s="50">
        <v>8898.0229999999992</v>
      </c>
      <c r="M6844" s="50">
        <v>8494.7189999999991</v>
      </c>
      <c r="N6844" s="50">
        <v>8045.7219999999998</v>
      </c>
      <c r="O6844" s="50">
        <v>7551.76</v>
      </c>
      <c r="P6844" s="50">
        <v>6995.59</v>
      </c>
      <c r="Q6844" s="50">
        <v>6361.8940000000002</v>
      </c>
      <c r="R6844" s="50">
        <v>5636.3249999999998</v>
      </c>
      <c r="S6844" s="50">
        <v>4849.4769999999999</v>
      </c>
      <c r="T6844" s="50">
        <v>4026.9229999999998</v>
      </c>
      <c r="U6844" s="50">
        <v>3221.8809999999999</v>
      </c>
      <c r="V6844" s="50">
        <v>2346.105</v>
      </c>
      <c r="W6844" s="50" t="s">
        <v>311</v>
      </c>
      <c r="X6844" s="50">
        <v>1470.597</v>
      </c>
      <c r="Y6844" s="50">
        <v>722.27099999999996</v>
      </c>
      <c r="Z6844" s="50">
        <v>253.095</v>
      </c>
      <c r="AA6844" s="50">
        <v>56.271000000000001</v>
      </c>
      <c r="AB6844" s="50">
        <v>7.3730000000000002</v>
      </c>
      <c r="AC6844" s="50" t="str">
        <f t="shared" si="433"/>
        <v>Mozambique-2085</v>
      </c>
      <c r="AD6844" s="51">
        <f t="shared" si="434"/>
        <v>75603.928</v>
      </c>
      <c r="AE6844" s="15">
        <f t="shared" si="435"/>
        <v>0.55230606536739746</v>
      </c>
      <c r="AF6844">
        <f t="shared" si="436"/>
        <v>0.11500080945565819</v>
      </c>
    </row>
    <row r="6845" spans="1:32" x14ac:dyDescent="0.25">
      <c r="A6845" s="59">
        <v>6828</v>
      </c>
      <c r="B6845" s="60" t="s">
        <v>309</v>
      </c>
      <c r="C6845" s="61" t="s">
        <v>461</v>
      </c>
      <c r="D6845" s="62"/>
      <c r="E6845" s="62">
        <v>104</v>
      </c>
      <c r="F6845" s="62">
        <v>2085</v>
      </c>
      <c r="G6845" s="50">
        <v>3168.8240000000001</v>
      </c>
      <c r="H6845" s="50">
        <v>3233.6179999999999</v>
      </c>
      <c r="I6845" s="50">
        <v>3326.3850000000002</v>
      </c>
      <c r="J6845" s="50">
        <v>3424.2080000000001</v>
      </c>
      <c r="K6845" s="50">
        <v>3507.7579999999998</v>
      </c>
      <c r="L6845" s="50">
        <v>3563.3939999999998</v>
      </c>
      <c r="M6845" s="50">
        <v>3601.8789999999999</v>
      </c>
      <c r="N6845" s="50">
        <v>3653.2150000000001</v>
      </c>
      <c r="O6845" s="50">
        <v>3750.5450000000001</v>
      </c>
      <c r="P6845" s="50">
        <v>3872.819</v>
      </c>
      <c r="Q6845" s="50">
        <v>3939.857</v>
      </c>
      <c r="R6845" s="50">
        <v>3893.6689999999999</v>
      </c>
      <c r="S6845" s="50">
        <v>3685.79</v>
      </c>
      <c r="T6845" s="50">
        <v>3344.4720000000002</v>
      </c>
      <c r="U6845" s="50">
        <v>2886.5309999999999</v>
      </c>
      <c r="V6845" s="50">
        <v>2392.2649999999999</v>
      </c>
      <c r="W6845" s="50" t="s">
        <v>311</v>
      </c>
      <c r="X6845" s="50">
        <v>1658.222</v>
      </c>
      <c r="Y6845" s="50">
        <v>756.19100000000003</v>
      </c>
      <c r="Z6845" s="50">
        <v>230.91399999999999</v>
      </c>
      <c r="AA6845" s="50">
        <v>42.088000000000001</v>
      </c>
      <c r="AB6845" s="50">
        <v>4.28</v>
      </c>
      <c r="AC6845" s="50" t="str">
        <f t="shared" si="433"/>
        <v>Myanmar-2085</v>
      </c>
      <c r="AD6845" s="51">
        <f t="shared" si="434"/>
        <v>36893.134000000005</v>
      </c>
      <c r="AE6845" s="15">
        <f t="shared" si="435"/>
        <v>0.57039854624440411</v>
      </c>
      <c r="AF6845">
        <f t="shared" si="436"/>
        <v>0.24269599041533235</v>
      </c>
    </row>
    <row r="6846" spans="1:32" x14ac:dyDescent="0.25">
      <c r="A6846" s="59">
        <v>6829</v>
      </c>
      <c r="B6846" s="60" t="s">
        <v>309</v>
      </c>
      <c r="C6846" s="61" t="s">
        <v>462</v>
      </c>
      <c r="D6846" s="62"/>
      <c r="E6846" s="62">
        <v>516</v>
      </c>
      <c r="F6846" s="62">
        <v>2085</v>
      </c>
      <c r="G6846" s="50">
        <v>353.81099999999998</v>
      </c>
      <c r="H6846" s="50">
        <v>360.839</v>
      </c>
      <c r="I6846" s="50">
        <v>366.10399999999998</v>
      </c>
      <c r="J6846" s="50">
        <v>370.80099999999999</v>
      </c>
      <c r="K6846" s="50">
        <v>375.476</v>
      </c>
      <c r="L6846" s="50">
        <v>380.11399999999998</v>
      </c>
      <c r="M6846" s="50">
        <v>383.74200000000002</v>
      </c>
      <c r="N6846" s="50">
        <v>383.30599999999998</v>
      </c>
      <c r="O6846" s="50">
        <v>376.40499999999997</v>
      </c>
      <c r="P6846" s="50">
        <v>364.267</v>
      </c>
      <c r="Q6846" s="50">
        <v>350.32299999999998</v>
      </c>
      <c r="R6846" s="50">
        <v>335.024</v>
      </c>
      <c r="S6846" s="50">
        <v>315.63499999999999</v>
      </c>
      <c r="T6846" s="50">
        <v>285.99700000000001</v>
      </c>
      <c r="U6846" s="50">
        <v>242.26900000000001</v>
      </c>
      <c r="V6846" s="50">
        <v>173.62</v>
      </c>
      <c r="W6846" s="50" t="s">
        <v>311</v>
      </c>
      <c r="X6846" s="50">
        <v>117.419</v>
      </c>
      <c r="Y6846" s="50">
        <v>66.876000000000005</v>
      </c>
      <c r="Z6846" s="50">
        <v>26.827999999999999</v>
      </c>
      <c r="AA6846" s="50">
        <v>6.1130000000000004</v>
      </c>
      <c r="AB6846" s="50">
        <v>0.77700000000000002</v>
      </c>
      <c r="AC6846" s="50" t="str">
        <f t="shared" si="433"/>
        <v>Namibia-2085</v>
      </c>
      <c r="AD6846" s="51">
        <f t="shared" si="434"/>
        <v>3635.0929999999998</v>
      </c>
      <c r="AE6846" s="15">
        <f t="shared" si="435"/>
        <v>0.5503718886972081</v>
      </c>
      <c r="AF6846">
        <f t="shared" si="436"/>
        <v>0.19506548876585694</v>
      </c>
    </row>
    <row r="6847" spans="1:32" x14ac:dyDescent="0.25">
      <c r="A6847" s="59">
        <v>6830</v>
      </c>
      <c r="B6847" s="60" t="s">
        <v>309</v>
      </c>
      <c r="C6847" s="61" t="s">
        <v>463</v>
      </c>
      <c r="D6847" s="62"/>
      <c r="E6847" s="62">
        <v>528</v>
      </c>
      <c r="F6847" s="62">
        <v>2085</v>
      </c>
      <c r="G6847" s="50">
        <v>808.45600000000002</v>
      </c>
      <c r="H6847" s="50">
        <v>814.59699999999998</v>
      </c>
      <c r="I6847" s="50">
        <v>826.13599999999997</v>
      </c>
      <c r="J6847" s="50">
        <v>846.80200000000002</v>
      </c>
      <c r="K6847" s="50">
        <v>873.25</v>
      </c>
      <c r="L6847" s="50">
        <v>894.57799999999997</v>
      </c>
      <c r="M6847" s="50">
        <v>905.06899999999996</v>
      </c>
      <c r="N6847" s="50">
        <v>908.28800000000001</v>
      </c>
      <c r="O6847" s="50">
        <v>921.49199999999996</v>
      </c>
      <c r="P6847" s="50">
        <v>948.447</v>
      </c>
      <c r="Q6847" s="50">
        <v>975.702</v>
      </c>
      <c r="R6847" s="50">
        <v>989.92499999999995</v>
      </c>
      <c r="S6847" s="50">
        <v>984.62099999999998</v>
      </c>
      <c r="T6847" s="50">
        <v>956.25900000000001</v>
      </c>
      <c r="U6847" s="50">
        <v>919.47299999999996</v>
      </c>
      <c r="V6847" s="50">
        <v>916.48199999999997</v>
      </c>
      <c r="W6847" s="50" t="s">
        <v>311</v>
      </c>
      <c r="X6847" s="50">
        <v>894.00699999999995</v>
      </c>
      <c r="Y6847" s="50">
        <v>722.39200000000005</v>
      </c>
      <c r="Z6847" s="50">
        <v>474.08699999999999</v>
      </c>
      <c r="AA6847" s="50">
        <v>188.548</v>
      </c>
      <c r="AB6847" s="50">
        <v>37.935000000000002</v>
      </c>
      <c r="AC6847" s="50" t="str">
        <f t="shared" si="433"/>
        <v>Netherlands-2085</v>
      </c>
      <c r="AD6847" s="51">
        <f t="shared" si="434"/>
        <v>9248.1739999999991</v>
      </c>
      <c r="AE6847" s="15">
        <f t="shared" si="435"/>
        <v>0.81728263330685602</v>
      </c>
      <c r="AF6847">
        <f t="shared" si="436"/>
        <v>0.43678075135395916</v>
      </c>
    </row>
    <row r="6848" spans="1:32" x14ac:dyDescent="0.25">
      <c r="A6848" s="59">
        <v>6831</v>
      </c>
      <c r="B6848" s="60" t="s">
        <v>309</v>
      </c>
      <c r="C6848" s="61" t="s">
        <v>382</v>
      </c>
      <c r="D6848" s="62"/>
      <c r="E6848" s="62">
        <v>540</v>
      </c>
      <c r="F6848" s="62">
        <v>2085</v>
      </c>
      <c r="G6848" s="50">
        <v>22.128</v>
      </c>
      <c r="H6848" s="50">
        <v>22.265000000000001</v>
      </c>
      <c r="I6848" s="50">
        <v>22.405000000000001</v>
      </c>
      <c r="J6848" s="50">
        <v>22.885999999999999</v>
      </c>
      <c r="K6848" s="50">
        <v>23.72</v>
      </c>
      <c r="L6848" s="50">
        <v>24.530999999999999</v>
      </c>
      <c r="M6848" s="50">
        <v>25.077000000000002</v>
      </c>
      <c r="N6848" s="50">
        <v>25.399000000000001</v>
      </c>
      <c r="O6848" s="50">
        <v>25.616</v>
      </c>
      <c r="P6848" s="50">
        <v>25.89</v>
      </c>
      <c r="Q6848" s="50">
        <v>26.161999999999999</v>
      </c>
      <c r="R6848" s="50">
        <v>26.196000000000002</v>
      </c>
      <c r="S6848" s="50">
        <v>25.876000000000001</v>
      </c>
      <c r="T6848" s="50">
        <v>25.178999999999998</v>
      </c>
      <c r="U6848" s="50">
        <v>23.783000000000001</v>
      </c>
      <c r="V6848" s="50">
        <v>20.847999999999999</v>
      </c>
      <c r="W6848" s="50" t="s">
        <v>311</v>
      </c>
      <c r="X6848" s="50">
        <v>17.954999999999998</v>
      </c>
      <c r="Y6848" s="50">
        <v>13.651</v>
      </c>
      <c r="Z6848" s="50">
        <v>8.36</v>
      </c>
      <c r="AA6848" s="50">
        <v>3.177</v>
      </c>
      <c r="AB6848" s="50">
        <v>0.82099999999999995</v>
      </c>
      <c r="AC6848" s="50" t="str">
        <f t="shared" si="433"/>
        <v>New Caledonia-2085</v>
      </c>
      <c r="AD6848" s="51">
        <f t="shared" si="434"/>
        <v>251.35299999999998</v>
      </c>
      <c r="AE6848" s="15">
        <f t="shared" si="435"/>
        <v>0.71840001909664897</v>
      </c>
      <c r="AF6848">
        <f t="shared" si="436"/>
        <v>0.35761006566064546</v>
      </c>
    </row>
    <row r="6849" spans="1:32" x14ac:dyDescent="0.25">
      <c r="A6849" s="59">
        <v>6832</v>
      </c>
      <c r="B6849" s="60" t="s">
        <v>309</v>
      </c>
      <c r="C6849" s="61" t="s">
        <v>464</v>
      </c>
      <c r="D6849" s="62"/>
      <c r="E6849" s="62">
        <v>554</v>
      </c>
      <c r="F6849" s="62">
        <v>2085</v>
      </c>
      <c r="G6849" s="50">
        <v>298.96600000000001</v>
      </c>
      <c r="H6849" s="50">
        <v>303.596</v>
      </c>
      <c r="I6849" s="50">
        <v>308.61399999999998</v>
      </c>
      <c r="J6849" s="50">
        <v>313.88400000000001</v>
      </c>
      <c r="K6849" s="50">
        <v>320.041</v>
      </c>
      <c r="L6849" s="50">
        <v>327.75099999999998</v>
      </c>
      <c r="M6849" s="50">
        <v>335.63099999999997</v>
      </c>
      <c r="N6849" s="50">
        <v>341.43900000000002</v>
      </c>
      <c r="O6849" s="50">
        <v>345.46</v>
      </c>
      <c r="P6849" s="50">
        <v>347.25900000000001</v>
      </c>
      <c r="Q6849" s="50">
        <v>350.40899999999999</v>
      </c>
      <c r="R6849" s="50">
        <v>355.21800000000002</v>
      </c>
      <c r="S6849" s="50">
        <v>356.30700000000002</v>
      </c>
      <c r="T6849" s="50">
        <v>351.83300000000003</v>
      </c>
      <c r="U6849" s="50">
        <v>342.84399999999999</v>
      </c>
      <c r="V6849" s="50">
        <v>333.35199999999998</v>
      </c>
      <c r="W6849" s="50" t="s">
        <v>311</v>
      </c>
      <c r="X6849" s="50">
        <v>288.70499999999998</v>
      </c>
      <c r="Y6849" s="50">
        <v>251.32300000000001</v>
      </c>
      <c r="Z6849" s="50">
        <v>170.828</v>
      </c>
      <c r="AA6849" s="50">
        <v>59.701999999999998</v>
      </c>
      <c r="AB6849" s="50">
        <v>8.3350000000000009</v>
      </c>
      <c r="AC6849" s="50" t="str">
        <f t="shared" si="433"/>
        <v>New Zealand-2085</v>
      </c>
      <c r="AD6849" s="51">
        <f t="shared" si="434"/>
        <v>3393.3990000000003</v>
      </c>
      <c r="AE6849" s="15">
        <f t="shared" si="435"/>
        <v>0.80099569782392221</v>
      </c>
      <c r="AF6849">
        <f t="shared" si="436"/>
        <v>0.41976780518401935</v>
      </c>
    </row>
    <row r="6850" spans="1:32" x14ac:dyDescent="0.25">
      <c r="A6850" s="59">
        <v>6833</v>
      </c>
      <c r="B6850" s="60" t="s">
        <v>309</v>
      </c>
      <c r="C6850" s="61" t="s">
        <v>465</v>
      </c>
      <c r="D6850" s="62"/>
      <c r="E6850" s="62">
        <v>558</v>
      </c>
      <c r="F6850" s="62">
        <v>2085</v>
      </c>
      <c r="G6850" s="50">
        <v>335.41800000000001</v>
      </c>
      <c r="H6850" s="50">
        <v>345.07499999999999</v>
      </c>
      <c r="I6850" s="50">
        <v>353.48599999999999</v>
      </c>
      <c r="J6850" s="50">
        <v>361.96100000000001</v>
      </c>
      <c r="K6850" s="50">
        <v>370.60399999999998</v>
      </c>
      <c r="L6850" s="50">
        <v>380.70100000000002</v>
      </c>
      <c r="M6850" s="50">
        <v>393.755</v>
      </c>
      <c r="N6850" s="50">
        <v>407.20800000000003</v>
      </c>
      <c r="O6850" s="50">
        <v>421.15300000000002</v>
      </c>
      <c r="P6850" s="50">
        <v>434.50799999999998</v>
      </c>
      <c r="Q6850" s="50">
        <v>447.68799999999999</v>
      </c>
      <c r="R6850" s="50">
        <v>462.47300000000001</v>
      </c>
      <c r="S6850" s="50">
        <v>475.81099999999998</v>
      </c>
      <c r="T6850" s="50">
        <v>484.58800000000002</v>
      </c>
      <c r="U6850" s="50">
        <v>475.47300000000001</v>
      </c>
      <c r="V6850" s="50">
        <v>446.49299999999999</v>
      </c>
      <c r="W6850" s="50" t="s">
        <v>311</v>
      </c>
      <c r="X6850" s="50">
        <v>379.19099999999997</v>
      </c>
      <c r="Y6850" s="50">
        <v>297.79899999999998</v>
      </c>
      <c r="Z6850" s="50">
        <v>194.36099999999999</v>
      </c>
      <c r="AA6850" s="50">
        <v>96.081999999999994</v>
      </c>
      <c r="AB6850" s="50">
        <v>36.100999999999999</v>
      </c>
      <c r="AC6850" s="50" t="str">
        <f t="shared" si="433"/>
        <v>Nicaragua-2085</v>
      </c>
      <c r="AD6850" s="51">
        <f t="shared" si="434"/>
        <v>4155.8620000000001</v>
      </c>
      <c r="AE6850" s="15">
        <f t="shared" si="435"/>
        <v>0.82872506353675834</v>
      </c>
      <c r="AF6850">
        <f t="shared" si="436"/>
        <v>0.46438571046781585</v>
      </c>
    </row>
    <row r="6851" spans="1:32" x14ac:dyDescent="0.25">
      <c r="A6851" s="59">
        <v>6834</v>
      </c>
      <c r="B6851" s="60" t="s">
        <v>309</v>
      </c>
      <c r="C6851" s="61" t="s">
        <v>466</v>
      </c>
      <c r="D6851" s="62"/>
      <c r="E6851" s="62">
        <v>566</v>
      </c>
      <c r="F6851" s="62">
        <v>2085</v>
      </c>
      <c r="G6851" s="50">
        <v>61138.925999999999</v>
      </c>
      <c r="H6851" s="50">
        <v>60460.947</v>
      </c>
      <c r="I6851" s="50">
        <v>59528.014000000003</v>
      </c>
      <c r="J6851" s="50">
        <v>58162.118000000002</v>
      </c>
      <c r="K6851" s="50">
        <v>56214.637999999999</v>
      </c>
      <c r="L6851" s="50">
        <v>53970.313000000002</v>
      </c>
      <c r="M6851" s="50">
        <v>51585.038</v>
      </c>
      <c r="N6851" s="50">
        <v>48781.258999999998</v>
      </c>
      <c r="O6851" s="50">
        <v>45632.633999999998</v>
      </c>
      <c r="P6851" s="50">
        <v>41981.493000000002</v>
      </c>
      <c r="Q6851" s="50">
        <v>37757.228000000003</v>
      </c>
      <c r="R6851" s="50">
        <v>33091.125999999997</v>
      </c>
      <c r="S6851" s="50">
        <v>28101.399000000001</v>
      </c>
      <c r="T6851" s="50">
        <v>22777.887999999999</v>
      </c>
      <c r="U6851" s="50">
        <v>17000.624</v>
      </c>
      <c r="V6851" s="50">
        <v>10748.790999999999</v>
      </c>
      <c r="W6851" s="50" t="s">
        <v>311</v>
      </c>
      <c r="X6851" s="50">
        <v>5351.951</v>
      </c>
      <c r="Y6851" s="50">
        <v>1837.7760000000001</v>
      </c>
      <c r="Z6851" s="50">
        <v>387.34699999999998</v>
      </c>
      <c r="AA6851" s="50">
        <v>45.008000000000003</v>
      </c>
      <c r="AB6851" s="50">
        <v>2.7189999999999999</v>
      </c>
      <c r="AC6851" s="50" t="str">
        <f t="shared" si="433"/>
        <v>Nigeria-2085</v>
      </c>
      <c r="AD6851" s="51">
        <f t="shared" si="434"/>
        <v>455277.24599999998</v>
      </c>
      <c r="AE6851" s="15">
        <f t="shared" si="435"/>
        <v>0.52556984365522197</v>
      </c>
      <c r="AF6851">
        <f t="shared" si="436"/>
        <v>9.1375919181971771E-2</v>
      </c>
    </row>
    <row r="6852" spans="1:32" x14ac:dyDescent="0.25">
      <c r="A6852" s="59">
        <v>6835</v>
      </c>
      <c r="B6852" s="60" t="s">
        <v>309</v>
      </c>
      <c r="C6852" s="61" t="s">
        <v>467</v>
      </c>
      <c r="D6852" s="62">
        <v>16</v>
      </c>
      <c r="E6852" s="62">
        <v>578</v>
      </c>
      <c r="F6852" s="62">
        <v>2085</v>
      </c>
      <c r="G6852" s="50">
        <v>402.37700000000001</v>
      </c>
      <c r="H6852" s="50">
        <v>401.95499999999998</v>
      </c>
      <c r="I6852" s="50">
        <v>400.93299999999999</v>
      </c>
      <c r="J6852" s="50">
        <v>408.91199999999998</v>
      </c>
      <c r="K6852" s="50">
        <v>425.32499999999999</v>
      </c>
      <c r="L6852" s="50">
        <v>440.45699999999999</v>
      </c>
      <c r="M6852" s="50">
        <v>449.541</v>
      </c>
      <c r="N6852" s="50">
        <v>453.12200000000001</v>
      </c>
      <c r="O6852" s="50">
        <v>454.85199999999998</v>
      </c>
      <c r="P6852" s="50">
        <v>457.077</v>
      </c>
      <c r="Q6852" s="50">
        <v>459.04</v>
      </c>
      <c r="R6852" s="50">
        <v>458.34300000000002</v>
      </c>
      <c r="S6852" s="50">
        <v>451.47800000000001</v>
      </c>
      <c r="T6852" s="50">
        <v>435.49400000000003</v>
      </c>
      <c r="U6852" s="50">
        <v>410.49</v>
      </c>
      <c r="V6852" s="50">
        <v>401.61500000000001</v>
      </c>
      <c r="W6852" s="50" t="s">
        <v>311</v>
      </c>
      <c r="X6852" s="50">
        <v>359.02699999999999</v>
      </c>
      <c r="Y6852" s="50">
        <v>300.81</v>
      </c>
      <c r="Z6852" s="50">
        <v>189.65199999999999</v>
      </c>
      <c r="AA6852" s="50">
        <v>70.031000000000006</v>
      </c>
      <c r="AB6852" s="50">
        <v>12.331</v>
      </c>
      <c r="AC6852" s="50" t="str">
        <f t="shared" si="433"/>
        <v>Norway-2085</v>
      </c>
      <c r="AD6852" s="51">
        <f t="shared" si="434"/>
        <v>4458.1469999999999</v>
      </c>
      <c r="AE6852" s="15">
        <f t="shared" si="435"/>
        <v>0.75922014235959467</v>
      </c>
      <c r="AF6852">
        <f t="shared" si="436"/>
        <v>0.38482985168658057</v>
      </c>
    </row>
    <row r="6853" spans="1:32" x14ac:dyDescent="0.25">
      <c r="A6853" s="59">
        <v>6836</v>
      </c>
      <c r="B6853" s="60" t="s">
        <v>309</v>
      </c>
      <c r="C6853" s="61" t="s">
        <v>468</v>
      </c>
      <c r="D6853" s="62"/>
      <c r="E6853" s="62">
        <v>512</v>
      </c>
      <c r="F6853" s="62">
        <v>2085</v>
      </c>
      <c r="G6853" s="50">
        <v>296.94499999999999</v>
      </c>
      <c r="H6853" s="50">
        <v>300.85700000000003</v>
      </c>
      <c r="I6853" s="50">
        <v>298.959</v>
      </c>
      <c r="J6853" s="50">
        <v>297.89600000000002</v>
      </c>
      <c r="K6853" s="50">
        <v>324.77499999999998</v>
      </c>
      <c r="L6853" s="50">
        <v>377.87900000000002</v>
      </c>
      <c r="M6853" s="50">
        <v>420.17700000000002</v>
      </c>
      <c r="N6853" s="50">
        <v>434.36799999999999</v>
      </c>
      <c r="O6853" s="50">
        <v>419.327</v>
      </c>
      <c r="P6853" s="50">
        <v>390.685</v>
      </c>
      <c r="Q6853" s="50">
        <v>372.39600000000002</v>
      </c>
      <c r="R6853" s="50">
        <v>379.69499999999999</v>
      </c>
      <c r="S6853" s="50">
        <v>423.52600000000001</v>
      </c>
      <c r="T6853" s="50">
        <v>471.77499999999998</v>
      </c>
      <c r="U6853" s="50">
        <v>465.45699999999999</v>
      </c>
      <c r="V6853" s="50">
        <v>397.202</v>
      </c>
      <c r="W6853" s="50" t="s">
        <v>311</v>
      </c>
      <c r="X6853" s="50">
        <v>315.08499999999998</v>
      </c>
      <c r="Y6853" s="50">
        <v>257.827</v>
      </c>
      <c r="Z6853" s="50">
        <v>177.58799999999999</v>
      </c>
      <c r="AA6853" s="50">
        <v>83.591999999999999</v>
      </c>
      <c r="AB6853" s="50">
        <v>24.303000000000001</v>
      </c>
      <c r="AC6853" s="50" t="str">
        <f t="shared" si="433"/>
        <v>Oman-2085</v>
      </c>
      <c r="AD6853" s="51">
        <f t="shared" si="434"/>
        <v>3840.7240000000002</v>
      </c>
      <c r="AE6853" s="15">
        <f t="shared" si="435"/>
        <v>0.80442906077083387</v>
      </c>
      <c r="AF6853">
        <f t="shared" si="436"/>
        <v>0.46286774522768942</v>
      </c>
    </row>
    <row r="6854" spans="1:32" x14ac:dyDescent="0.25">
      <c r="A6854" s="59">
        <v>6837</v>
      </c>
      <c r="B6854" s="60" t="s">
        <v>309</v>
      </c>
      <c r="C6854" s="61" t="s">
        <v>469</v>
      </c>
      <c r="D6854" s="62"/>
      <c r="E6854" s="62">
        <v>586</v>
      </c>
      <c r="F6854" s="62">
        <v>2085</v>
      </c>
      <c r="G6854" s="50">
        <v>21168.245999999999</v>
      </c>
      <c r="H6854" s="50">
        <v>21803.636999999999</v>
      </c>
      <c r="I6854" s="50">
        <v>22384.594000000001</v>
      </c>
      <c r="J6854" s="50">
        <v>22746.812999999998</v>
      </c>
      <c r="K6854" s="50">
        <v>22987.727999999999</v>
      </c>
      <c r="L6854" s="50">
        <v>23289.963</v>
      </c>
      <c r="M6854" s="50">
        <v>23794.498</v>
      </c>
      <c r="N6854" s="50">
        <v>24307.867999999999</v>
      </c>
      <c r="O6854" s="50">
        <v>24373.626</v>
      </c>
      <c r="P6854" s="50">
        <v>23759.276999999998</v>
      </c>
      <c r="Q6854" s="50">
        <v>22706.663</v>
      </c>
      <c r="R6854" s="50">
        <v>21731.151999999998</v>
      </c>
      <c r="S6854" s="50">
        <v>20767.435000000001</v>
      </c>
      <c r="T6854" s="50">
        <v>19078.311000000002</v>
      </c>
      <c r="U6854" s="50">
        <v>16046.558000000001</v>
      </c>
      <c r="V6854" s="50">
        <v>11386.77</v>
      </c>
      <c r="W6854" s="50" t="s">
        <v>311</v>
      </c>
      <c r="X6854" s="50">
        <v>6730.5209999999997</v>
      </c>
      <c r="Y6854" s="50">
        <v>3403.0239999999999</v>
      </c>
      <c r="Z6854" s="50">
        <v>1084.9169999999999</v>
      </c>
      <c r="AA6854" s="50">
        <v>185.63900000000001</v>
      </c>
      <c r="AB6854" s="50">
        <v>14.589</v>
      </c>
      <c r="AC6854" s="50" t="str">
        <f t="shared" si="433"/>
        <v>Pakistan-2085</v>
      </c>
      <c r="AD6854" s="51">
        <f t="shared" si="434"/>
        <v>230465.02300000002</v>
      </c>
      <c r="AE6854" s="15">
        <f t="shared" si="435"/>
        <v>0.53494801247996748</v>
      </c>
      <c r="AF6854">
        <f t="shared" si="436"/>
        <v>0.19582866356907805</v>
      </c>
    </row>
    <row r="6855" spans="1:32" x14ac:dyDescent="0.25">
      <c r="A6855" s="59">
        <v>6838</v>
      </c>
      <c r="B6855" s="60" t="s">
        <v>309</v>
      </c>
      <c r="C6855" s="61" t="s">
        <v>470</v>
      </c>
      <c r="D6855" s="62"/>
      <c r="E6855" s="62">
        <v>591</v>
      </c>
      <c r="F6855" s="62">
        <v>2085</v>
      </c>
      <c r="G6855" s="50">
        <v>333.31</v>
      </c>
      <c r="H6855" s="50">
        <v>339.36</v>
      </c>
      <c r="I6855" s="50">
        <v>345.90100000000001</v>
      </c>
      <c r="J6855" s="50">
        <v>353.03199999999998</v>
      </c>
      <c r="K6855" s="50">
        <v>360.47399999999999</v>
      </c>
      <c r="L6855" s="50">
        <v>367.4</v>
      </c>
      <c r="M6855" s="50">
        <v>374.89</v>
      </c>
      <c r="N6855" s="50">
        <v>382.25200000000001</v>
      </c>
      <c r="O6855" s="50">
        <v>388.14</v>
      </c>
      <c r="P6855" s="50">
        <v>391.24700000000001</v>
      </c>
      <c r="Q6855" s="50">
        <v>391.858</v>
      </c>
      <c r="R6855" s="50">
        <v>388.608</v>
      </c>
      <c r="S6855" s="50">
        <v>380.96300000000002</v>
      </c>
      <c r="T6855" s="50">
        <v>369.51499999999999</v>
      </c>
      <c r="U6855" s="50">
        <v>352.63799999999998</v>
      </c>
      <c r="V6855" s="50">
        <v>314.27999999999997</v>
      </c>
      <c r="W6855" s="50" t="s">
        <v>311</v>
      </c>
      <c r="X6855" s="50">
        <v>266.096</v>
      </c>
      <c r="Y6855" s="50">
        <v>207.446</v>
      </c>
      <c r="Z6855" s="50">
        <v>133.52099999999999</v>
      </c>
      <c r="AA6855" s="50">
        <v>68.165000000000006</v>
      </c>
      <c r="AB6855" s="50">
        <v>22.492999999999999</v>
      </c>
      <c r="AC6855" s="50" t="str">
        <f t="shared" si="433"/>
        <v>Panama-2085</v>
      </c>
      <c r="AD6855" s="51">
        <f t="shared" si="434"/>
        <v>3778.864</v>
      </c>
      <c r="AE6855" s="15">
        <f t="shared" si="435"/>
        <v>0.72845304832351732</v>
      </c>
      <c r="AF6855">
        <f t="shared" si="436"/>
        <v>0.36147524666827169</v>
      </c>
    </row>
    <row r="6856" spans="1:32" x14ac:dyDescent="0.25">
      <c r="A6856" s="59">
        <v>6839</v>
      </c>
      <c r="B6856" s="60" t="s">
        <v>309</v>
      </c>
      <c r="C6856" s="61" t="s">
        <v>383</v>
      </c>
      <c r="D6856" s="62"/>
      <c r="E6856" s="62">
        <v>598</v>
      </c>
      <c r="F6856" s="62">
        <v>2085</v>
      </c>
      <c r="G6856" s="50">
        <v>1286.4079999999999</v>
      </c>
      <c r="H6856" s="50">
        <v>1299.8109999999999</v>
      </c>
      <c r="I6856" s="50">
        <v>1310.8030000000001</v>
      </c>
      <c r="J6856" s="50">
        <v>1317.395</v>
      </c>
      <c r="K6856" s="50">
        <v>1314.1859999999999</v>
      </c>
      <c r="L6856" s="50">
        <v>1303.318</v>
      </c>
      <c r="M6856" s="50">
        <v>1284.069</v>
      </c>
      <c r="N6856" s="50">
        <v>1257.1969999999999</v>
      </c>
      <c r="O6856" s="50">
        <v>1224.403</v>
      </c>
      <c r="P6856" s="50">
        <v>1177.508</v>
      </c>
      <c r="Q6856" s="50">
        <v>1112.6690000000001</v>
      </c>
      <c r="R6856" s="50">
        <v>1023.296</v>
      </c>
      <c r="S6856" s="50">
        <v>908.452</v>
      </c>
      <c r="T6856" s="50">
        <v>767.51700000000005</v>
      </c>
      <c r="U6856" s="50">
        <v>607.96400000000006</v>
      </c>
      <c r="V6856" s="50">
        <v>441.93</v>
      </c>
      <c r="W6856" s="50" t="s">
        <v>311</v>
      </c>
      <c r="X6856" s="50">
        <v>272.23899999999998</v>
      </c>
      <c r="Y6856" s="50">
        <v>132.49199999999999</v>
      </c>
      <c r="Z6856" s="50">
        <v>45.402000000000001</v>
      </c>
      <c r="AA6856" s="50">
        <v>10.853</v>
      </c>
      <c r="AB6856" s="50">
        <v>1.5129999999999999</v>
      </c>
      <c r="AC6856" s="50" t="str">
        <f t="shared" si="433"/>
        <v>Papua New Guinea-2085</v>
      </c>
      <c r="AD6856" s="51">
        <f t="shared" si="434"/>
        <v>11922.493</v>
      </c>
      <c r="AE6856" s="15">
        <f t="shared" si="435"/>
        <v>0.51809063758728979</v>
      </c>
      <c r="AF6856">
        <f t="shared" si="436"/>
        <v>0.14412009470581116</v>
      </c>
    </row>
    <row r="6857" spans="1:32" x14ac:dyDescent="0.25">
      <c r="A6857" s="59">
        <v>6840</v>
      </c>
      <c r="B6857" s="60" t="s">
        <v>309</v>
      </c>
      <c r="C6857" s="61" t="s">
        <v>471</v>
      </c>
      <c r="D6857" s="62"/>
      <c r="E6857" s="62">
        <v>604</v>
      </c>
      <c r="F6857" s="62">
        <v>2085</v>
      </c>
      <c r="G6857" s="50">
        <v>2028.56</v>
      </c>
      <c r="H6857" s="50">
        <v>2082.1460000000002</v>
      </c>
      <c r="I6857" s="50">
        <v>2132.9859999999999</v>
      </c>
      <c r="J6857" s="50">
        <v>2182.739</v>
      </c>
      <c r="K6857" s="50">
        <v>2234.904</v>
      </c>
      <c r="L6857" s="50">
        <v>2294.2930000000001</v>
      </c>
      <c r="M6857" s="50">
        <v>2362.2779999999998</v>
      </c>
      <c r="N6857" s="50">
        <v>2431.5230000000001</v>
      </c>
      <c r="O6857" s="50">
        <v>2486.3609999999999</v>
      </c>
      <c r="P6857" s="50">
        <v>2523.5250000000001</v>
      </c>
      <c r="Q6857" s="50">
        <v>2557.4639999999999</v>
      </c>
      <c r="R6857" s="50">
        <v>2593.288</v>
      </c>
      <c r="S6857" s="50">
        <v>2619.6619999999998</v>
      </c>
      <c r="T6857" s="50">
        <v>2605.2179999999998</v>
      </c>
      <c r="U6857" s="50">
        <v>2504.8159999999998</v>
      </c>
      <c r="V6857" s="50">
        <v>2215.3029999999999</v>
      </c>
      <c r="W6857" s="50" t="s">
        <v>311</v>
      </c>
      <c r="X6857" s="50">
        <v>1846.799</v>
      </c>
      <c r="Y6857" s="50">
        <v>1366.461</v>
      </c>
      <c r="Z6857" s="50">
        <v>857.06200000000001</v>
      </c>
      <c r="AA6857" s="50">
        <v>382.85899999999998</v>
      </c>
      <c r="AB6857" s="50">
        <v>118.74</v>
      </c>
      <c r="AC6857" s="50" t="str">
        <f t="shared" si="433"/>
        <v>Peru-2085</v>
      </c>
      <c r="AD6857" s="51">
        <f t="shared" si="434"/>
        <v>24286.037000000004</v>
      </c>
      <c r="AE6857" s="15">
        <f t="shared" si="435"/>
        <v>0.74697036819963658</v>
      </c>
      <c r="AF6857">
        <f t="shared" si="436"/>
        <v>0.38969418955536739</v>
      </c>
    </row>
    <row r="6858" spans="1:32" x14ac:dyDescent="0.25">
      <c r="A6858" s="59">
        <v>6841</v>
      </c>
      <c r="B6858" s="60" t="s">
        <v>309</v>
      </c>
      <c r="C6858" s="61" t="s">
        <v>472</v>
      </c>
      <c r="D6858" s="62"/>
      <c r="E6858" s="62">
        <v>608</v>
      </c>
      <c r="F6858" s="62">
        <v>2085</v>
      </c>
      <c r="G6858" s="50">
        <v>10253.916999999999</v>
      </c>
      <c r="H6858" s="50">
        <v>10498.097</v>
      </c>
      <c r="I6858" s="50">
        <v>10744.084000000001</v>
      </c>
      <c r="J6858" s="50">
        <v>10953.413</v>
      </c>
      <c r="K6858" s="50">
        <v>11124.041999999999</v>
      </c>
      <c r="L6858" s="50">
        <v>11265.695</v>
      </c>
      <c r="M6858" s="50">
        <v>11391.762000000001</v>
      </c>
      <c r="N6858" s="50">
        <v>11433.781000000001</v>
      </c>
      <c r="O6858" s="50">
        <v>11385.482</v>
      </c>
      <c r="P6858" s="50">
        <v>11255.712</v>
      </c>
      <c r="Q6858" s="50">
        <v>11005.316999999999</v>
      </c>
      <c r="R6858" s="50">
        <v>10575.477999999999</v>
      </c>
      <c r="S6858" s="50">
        <v>9943.0540000000001</v>
      </c>
      <c r="T6858" s="50">
        <v>9013.4490000000005</v>
      </c>
      <c r="U6858" s="50">
        <v>7724.2070000000003</v>
      </c>
      <c r="V6858" s="50">
        <v>6103.0060000000003</v>
      </c>
      <c r="W6858" s="50" t="s">
        <v>311</v>
      </c>
      <c r="X6858" s="50">
        <v>4248.7969999999996</v>
      </c>
      <c r="Y6858" s="50">
        <v>2435.587</v>
      </c>
      <c r="Z6858" s="50">
        <v>972.51499999999999</v>
      </c>
      <c r="AA6858" s="50">
        <v>225.852</v>
      </c>
      <c r="AB6858" s="50">
        <v>29.795000000000002</v>
      </c>
      <c r="AC6858" s="50" t="str">
        <f t="shared" si="433"/>
        <v>Philippines-2085</v>
      </c>
      <c r="AD6858" s="51">
        <f t="shared" si="434"/>
        <v>110333.736</v>
      </c>
      <c r="AE6858" s="15">
        <f t="shared" si="435"/>
        <v>0.56419104669853648</v>
      </c>
      <c r="AF6858">
        <f t="shared" si="436"/>
        <v>0.21683172808338758</v>
      </c>
    </row>
    <row r="6859" spans="1:32" x14ac:dyDescent="0.25">
      <c r="A6859" s="59">
        <v>6842</v>
      </c>
      <c r="B6859" s="60" t="s">
        <v>309</v>
      </c>
      <c r="C6859" s="61" t="s">
        <v>473</v>
      </c>
      <c r="D6859" s="62"/>
      <c r="E6859" s="62">
        <v>616</v>
      </c>
      <c r="F6859" s="62">
        <v>2085</v>
      </c>
      <c r="G6859" s="50">
        <v>1007.237</v>
      </c>
      <c r="H6859" s="50">
        <v>1041.2660000000001</v>
      </c>
      <c r="I6859" s="50">
        <v>1059.1859999999999</v>
      </c>
      <c r="J6859" s="50">
        <v>1064.5709999999999</v>
      </c>
      <c r="K6859" s="50">
        <v>1077.9369999999999</v>
      </c>
      <c r="L6859" s="50">
        <v>1117.5630000000001</v>
      </c>
      <c r="M6859" s="50">
        <v>1181.8720000000001</v>
      </c>
      <c r="N6859" s="50">
        <v>1253.885</v>
      </c>
      <c r="O6859" s="50">
        <v>1290.6659999999999</v>
      </c>
      <c r="P6859" s="50">
        <v>1280.77</v>
      </c>
      <c r="Q6859" s="50">
        <v>1276.1279999999999</v>
      </c>
      <c r="R6859" s="50">
        <v>1331.35</v>
      </c>
      <c r="S6859" s="50">
        <v>1417.268</v>
      </c>
      <c r="T6859" s="50">
        <v>1531.748</v>
      </c>
      <c r="U6859" s="50">
        <v>1618.7550000000001</v>
      </c>
      <c r="V6859" s="50">
        <v>1573.1120000000001</v>
      </c>
      <c r="W6859" s="50" t="s">
        <v>311</v>
      </c>
      <c r="X6859" s="50">
        <v>1213.2560000000001</v>
      </c>
      <c r="Y6859" s="50">
        <v>1053.9839999999999</v>
      </c>
      <c r="Z6859" s="50">
        <v>803.73099999999999</v>
      </c>
      <c r="AA6859" s="50">
        <v>396.65699999999998</v>
      </c>
      <c r="AB6859" s="50">
        <v>117.673</v>
      </c>
      <c r="AC6859" s="50" t="str">
        <f t="shared" si="433"/>
        <v>Poland-2085</v>
      </c>
      <c r="AD6859" s="51">
        <f t="shared" si="434"/>
        <v>12292.010000000002</v>
      </c>
      <c r="AE6859" s="15">
        <f t="shared" si="435"/>
        <v>0.92878259942840902</v>
      </c>
      <c r="AF6859">
        <f t="shared" si="436"/>
        <v>0.53955054576066708</v>
      </c>
    </row>
    <row r="6860" spans="1:32" x14ac:dyDescent="0.25">
      <c r="A6860" s="59">
        <v>6843</v>
      </c>
      <c r="B6860" s="60" t="s">
        <v>309</v>
      </c>
      <c r="C6860" s="61" t="s">
        <v>474</v>
      </c>
      <c r="D6860" s="62"/>
      <c r="E6860" s="62">
        <v>620</v>
      </c>
      <c r="F6860" s="62">
        <v>2085</v>
      </c>
      <c r="G6860" s="50">
        <v>291.101</v>
      </c>
      <c r="H6860" s="50">
        <v>301.37200000000001</v>
      </c>
      <c r="I6860" s="50">
        <v>310.065</v>
      </c>
      <c r="J6860" s="50">
        <v>317.13099999999997</v>
      </c>
      <c r="K6860" s="50">
        <v>322.29700000000003</v>
      </c>
      <c r="L6860" s="50">
        <v>328.26499999999999</v>
      </c>
      <c r="M6860" s="50">
        <v>339.91800000000001</v>
      </c>
      <c r="N6860" s="50">
        <v>360.16300000000001</v>
      </c>
      <c r="O6860" s="50">
        <v>381.76299999999998</v>
      </c>
      <c r="P6860" s="50">
        <v>396.68</v>
      </c>
      <c r="Q6860" s="50">
        <v>400.29</v>
      </c>
      <c r="R6860" s="50">
        <v>395.54899999999998</v>
      </c>
      <c r="S6860" s="50">
        <v>392.44</v>
      </c>
      <c r="T6860" s="50">
        <v>413</v>
      </c>
      <c r="U6860" s="50">
        <v>454.315</v>
      </c>
      <c r="V6860" s="50">
        <v>480.97699999999998</v>
      </c>
      <c r="W6860" s="50" t="s">
        <v>311</v>
      </c>
      <c r="X6860" s="50">
        <v>464.12400000000002</v>
      </c>
      <c r="Y6860" s="50">
        <v>384.02199999999999</v>
      </c>
      <c r="Z6860" s="50">
        <v>247.09200000000001</v>
      </c>
      <c r="AA6860" s="50">
        <v>111.977</v>
      </c>
      <c r="AB6860" s="50">
        <v>31.515999999999998</v>
      </c>
      <c r="AC6860" s="50" t="str">
        <f t="shared" si="433"/>
        <v>Portugal-2085</v>
      </c>
      <c r="AD6860" s="51">
        <f t="shared" si="434"/>
        <v>3634.4959999999996</v>
      </c>
      <c r="AE6860" s="15">
        <f t="shared" si="435"/>
        <v>0.96012239386148723</v>
      </c>
      <c r="AF6860">
        <f t="shared" si="436"/>
        <v>0.57020136944091693</v>
      </c>
    </row>
    <row r="6861" spans="1:32" x14ac:dyDescent="0.25">
      <c r="A6861" s="59">
        <v>6844</v>
      </c>
      <c r="B6861" s="60" t="s">
        <v>309</v>
      </c>
      <c r="C6861" s="61" t="s">
        <v>384</v>
      </c>
      <c r="D6861" s="62"/>
      <c r="E6861" s="62">
        <v>630</v>
      </c>
      <c r="F6861" s="62">
        <v>2085</v>
      </c>
      <c r="G6861" s="50">
        <v>93.980999999999995</v>
      </c>
      <c r="H6861" s="50">
        <v>96.462000000000003</v>
      </c>
      <c r="I6861" s="50">
        <v>101.018</v>
      </c>
      <c r="J6861" s="50">
        <v>106.574</v>
      </c>
      <c r="K6861" s="50">
        <v>107.917</v>
      </c>
      <c r="L6861" s="50">
        <v>107.703</v>
      </c>
      <c r="M6861" s="50">
        <v>109.773</v>
      </c>
      <c r="N6861" s="50">
        <v>113.762</v>
      </c>
      <c r="O6861" s="50">
        <v>119.39400000000001</v>
      </c>
      <c r="P6861" s="50">
        <v>125.73699999999999</v>
      </c>
      <c r="Q6861" s="50">
        <v>134.84200000000001</v>
      </c>
      <c r="R6861" s="50">
        <v>137.017</v>
      </c>
      <c r="S6861" s="50">
        <v>141.18100000000001</v>
      </c>
      <c r="T6861" s="50">
        <v>142.91</v>
      </c>
      <c r="U6861" s="50">
        <v>144.07300000000001</v>
      </c>
      <c r="V6861" s="50">
        <v>156.602</v>
      </c>
      <c r="W6861" s="50" t="s">
        <v>311</v>
      </c>
      <c r="X6861" s="50">
        <v>150.934</v>
      </c>
      <c r="Y6861" s="50">
        <v>133.41300000000001</v>
      </c>
      <c r="Z6861" s="50">
        <v>96.212000000000003</v>
      </c>
      <c r="AA6861" s="50">
        <v>49.603999999999999</v>
      </c>
      <c r="AB6861" s="50">
        <v>20.899000000000001</v>
      </c>
      <c r="AC6861" s="50" t="str">
        <f t="shared" si="433"/>
        <v>Puerto Rico-2085</v>
      </c>
      <c r="AD6861" s="51">
        <f t="shared" si="434"/>
        <v>1203.9000000000001</v>
      </c>
      <c r="AE6861" s="15">
        <f t="shared" si="435"/>
        <v>0.98522136390065629</v>
      </c>
      <c r="AF6861">
        <f t="shared" si="436"/>
        <v>0.59828161895355025</v>
      </c>
    </row>
    <row r="6862" spans="1:32" x14ac:dyDescent="0.25">
      <c r="A6862" s="59">
        <v>6845</v>
      </c>
      <c r="B6862" s="60" t="s">
        <v>309</v>
      </c>
      <c r="C6862" s="61" t="s">
        <v>475</v>
      </c>
      <c r="D6862" s="62"/>
      <c r="E6862" s="62">
        <v>634</v>
      </c>
      <c r="F6862" s="62">
        <v>2085</v>
      </c>
      <c r="G6862" s="50">
        <v>153.34399999999999</v>
      </c>
      <c r="H6862" s="50">
        <v>154.374</v>
      </c>
      <c r="I6862" s="50">
        <v>153.923</v>
      </c>
      <c r="J6862" s="50">
        <v>156.601</v>
      </c>
      <c r="K6862" s="50">
        <v>196.44399999999999</v>
      </c>
      <c r="L6862" s="50">
        <v>266.29300000000001</v>
      </c>
      <c r="M6862" s="50">
        <v>308.75</v>
      </c>
      <c r="N6862" s="50">
        <v>308.60500000000002</v>
      </c>
      <c r="O6862" s="50">
        <v>288.30500000000001</v>
      </c>
      <c r="P6862" s="50">
        <v>269.15199999999999</v>
      </c>
      <c r="Q6862" s="50">
        <v>256.07900000000001</v>
      </c>
      <c r="R6862" s="50">
        <v>248.75800000000001</v>
      </c>
      <c r="S6862" s="50">
        <v>238.61699999999999</v>
      </c>
      <c r="T6862" s="50">
        <v>226.68600000000001</v>
      </c>
      <c r="U6862" s="50">
        <v>213.28800000000001</v>
      </c>
      <c r="V6862" s="50">
        <v>199.637</v>
      </c>
      <c r="W6862" s="50" t="s">
        <v>311</v>
      </c>
      <c r="X6862" s="50">
        <v>177.02099999999999</v>
      </c>
      <c r="Y6862" s="50">
        <v>130.411</v>
      </c>
      <c r="Z6862" s="50">
        <v>82.179000000000002</v>
      </c>
      <c r="AA6862" s="50">
        <v>30.748999999999999</v>
      </c>
      <c r="AB6862" s="50">
        <v>6.86</v>
      </c>
      <c r="AC6862" s="50" t="str">
        <f t="shared" si="433"/>
        <v>Qatar-2085</v>
      </c>
      <c r="AD6862" s="51">
        <f t="shared" si="434"/>
        <v>2537.6040000000003</v>
      </c>
      <c r="AE6862" s="15">
        <f t="shared" si="435"/>
        <v>0.60232881095710755</v>
      </c>
      <c r="AF6862">
        <f t="shared" si="436"/>
        <v>0.35569985112920088</v>
      </c>
    </row>
    <row r="6863" spans="1:32" x14ac:dyDescent="0.25">
      <c r="A6863" s="59">
        <v>6846</v>
      </c>
      <c r="B6863" s="60" t="s">
        <v>309</v>
      </c>
      <c r="C6863" s="61" t="s">
        <v>345</v>
      </c>
      <c r="D6863" s="62"/>
      <c r="E6863" s="62">
        <v>410</v>
      </c>
      <c r="F6863" s="62">
        <v>2085</v>
      </c>
      <c r="G6863" s="50">
        <v>1723.5820000000001</v>
      </c>
      <c r="H6863" s="50">
        <v>1732.125</v>
      </c>
      <c r="I6863" s="50">
        <v>1796.5260000000001</v>
      </c>
      <c r="J6863" s="50">
        <v>1912.942</v>
      </c>
      <c r="K6863" s="50">
        <v>2010.4559999999999</v>
      </c>
      <c r="L6863" s="50">
        <v>2043.8040000000001</v>
      </c>
      <c r="M6863" s="50">
        <v>2030.742</v>
      </c>
      <c r="N6863" s="50">
        <v>2007.8510000000001</v>
      </c>
      <c r="O6863" s="50">
        <v>2023.7070000000001</v>
      </c>
      <c r="P6863" s="50">
        <v>2141.7510000000002</v>
      </c>
      <c r="Q6863" s="50">
        <v>2346.1990000000001</v>
      </c>
      <c r="R6863" s="50">
        <v>2445.375</v>
      </c>
      <c r="S6863" s="50">
        <v>2406.172</v>
      </c>
      <c r="T6863" s="50">
        <v>2353.4259999999999</v>
      </c>
      <c r="U6863" s="50">
        <v>2265.7779999999998</v>
      </c>
      <c r="V6863" s="50">
        <v>2213.4140000000002</v>
      </c>
      <c r="W6863" s="50" t="s">
        <v>311</v>
      </c>
      <c r="X6863" s="50">
        <v>2211.0349999999999</v>
      </c>
      <c r="Y6863" s="50">
        <v>2296.7959999999998</v>
      </c>
      <c r="Z6863" s="50">
        <v>1824.2829999999999</v>
      </c>
      <c r="AA6863" s="50">
        <v>913.68399999999997</v>
      </c>
      <c r="AB6863" s="50">
        <v>445.74700000000001</v>
      </c>
      <c r="AC6863" s="50" t="str">
        <f t="shared" si="433"/>
        <v>Republic of Korea-2085</v>
      </c>
      <c r="AD6863" s="51">
        <f t="shared" si="434"/>
        <v>21368.999</v>
      </c>
      <c r="AE6863" s="15">
        <f t="shared" si="435"/>
        <v>0.92547133349578059</v>
      </c>
      <c r="AF6863">
        <f t="shared" si="436"/>
        <v>0.54558568138394192</v>
      </c>
    </row>
    <row r="6864" spans="1:32" x14ac:dyDescent="0.25">
      <c r="A6864" s="59">
        <v>6847</v>
      </c>
      <c r="B6864" s="60" t="s">
        <v>309</v>
      </c>
      <c r="C6864" s="61" t="s">
        <v>476</v>
      </c>
      <c r="D6864" s="62"/>
      <c r="E6864" s="62">
        <v>638</v>
      </c>
      <c r="F6864" s="62">
        <v>2085</v>
      </c>
      <c r="G6864" s="50">
        <v>45.503</v>
      </c>
      <c r="H6864" s="50">
        <v>46.418999999999997</v>
      </c>
      <c r="I6864" s="50">
        <v>47.701999999999998</v>
      </c>
      <c r="J6864" s="50">
        <v>49.048999999999999</v>
      </c>
      <c r="K6864" s="50">
        <v>49.244999999999997</v>
      </c>
      <c r="L6864" s="50">
        <v>48.756</v>
      </c>
      <c r="M6864" s="50">
        <v>49.204000000000001</v>
      </c>
      <c r="N6864" s="50">
        <v>51.116</v>
      </c>
      <c r="O6864" s="50">
        <v>53.601999999999997</v>
      </c>
      <c r="P6864" s="50">
        <v>55.837000000000003</v>
      </c>
      <c r="Q6864" s="50">
        <v>57.113999999999997</v>
      </c>
      <c r="R6864" s="50">
        <v>57.341000000000001</v>
      </c>
      <c r="S6864" s="50">
        <v>57.05</v>
      </c>
      <c r="T6864" s="50">
        <v>57.344999999999999</v>
      </c>
      <c r="U6864" s="50">
        <v>58.744999999999997</v>
      </c>
      <c r="V6864" s="50">
        <v>56.276000000000003</v>
      </c>
      <c r="W6864" s="50" t="s">
        <v>311</v>
      </c>
      <c r="X6864" s="50">
        <v>53.110999999999997</v>
      </c>
      <c r="Y6864" s="50">
        <v>40.253</v>
      </c>
      <c r="Z6864" s="50">
        <v>25.388000000000002</v>
      </c>
      <c r="AA6864" s="50">
        <v>12.843</v>
      </c>
      <c r="AB6864" s="50">
        <v>6.0670000000000002</v>
      </c>
      <c r="AC6864" s="50" t="str">
        <f t="shared" si="433"/>
        <v>Réunion-2085</v>
      </c>
      <c r="AD6864" s="51">
        <f t="shared" si="434"/>
        <v>528.31399999999996</v>
      </c>
      <c r="AE6864" s="15">
        <f t="shared" si="435"/>
        <v>0.85110748532122948</v>
      </c>
      <c r="AF6864">
        <f t="shared" si="436"/>
        <v>0.464156852881555</v>
      </c>
    </row>
    <row r="6865" spans="1:32" x14ac:dyDescent="0.25">
      <c r="A6865" s="59">
        <v>6848</v>
      </c>
      <c r="B6865" s="60" t="s">
        <v>309</v>
      </c>
      <c r="C6865" s="61" t="s">
        <v>477</v>
      </c>
      <c r="D6865" s="62"/>
      <c r="E6865" s="62">
        <v>642</v>
      </c>
      <c r="F6865" s="62">
        <v>2085</v>
      </c>
      <c r="G6865" s="50">
        <v>608.56100000000004</v>
      </c>
      <c r="H6865" s="50">
        <v>626.21799999999996</v>
      </c>
      <c r="I6865" s="50">
        <v>643.25400000000002</v>
      </c>
      <c r="J6865" s="50">
        <v>656.06</v>
      </c>
      <c r="K6865" s="50">
        <v>666.88099999999997</v>
      </c>
      <c r="L6865" s="50">
        <v>680.09</v>
      </c>
      <c r="M6865" s="50">
        <v>698.98599999999999</v>
      </c>
      <c r="N6865" s="50">
        <v>721.30899999999997</v>
      </c>
      <c r="O6865" s="50">
        <v>744.18</v>
      </c>
      <c r="P6865" s="50">
        <v>757.85199999999998</v>
      </c>
      <c r="Q6865" s="50">
        <v>762.00300000000004</v>
      </c>
      <c r="R6865" s="50">
        <v>773.26199999999994</v>
      </c>
      <c r="S6865" s="50">
        <v>790.54700000000003</v>
      </c>
      <c r="T6865" s="50">
        <v>797.52599999999995</v>
      </c>
      <c r="U6865" s="50">
        <v>785.10699999999997</v>
      </c>
      <c r="V6865" s="50">
        <v>769.00599999999997</v>
      </c>
      <c r="W6865" s="50" t="s">
        <v>311</v>
      </c>
      <c r="X6865" s="50">
        <v>632.35299999999995</v>
      </c>
      <c r="Y6865" s="50">
        <v>469.113</v>
      </c>
      <c r="Z6865" s="50">
        <v>278.34100000000001</v>
      </c>
      <c r="AA6865" s="50">
        <v>132.239</v>
      </c>
      <c r="AB6865" s="50">
        <v>26.998999999999999</v>
      </c>
      <c r="AC6865" s="50" t="str">
        <f t="shared" si="433"/>
        <v>Romania-2085</v>
      </c>
      <c r="AD6865" s="51">
        <f t="shared" si="434"/>
        <v>7251.17</v>
      </c>
      <c r="AE6865" s="15">
        <f t="shared" si="435"/>
        <v>0.79555671705393749</v>
      </c>
      <c r="AF6865">
        <f t="shared" si="436"/>
        <v>0.42618002907811325</v>
      </c>
    </row>
    <row r="6866" spans="1:32" x14ac:dyDescent="0.25">
      <c r="A6866" s="59">
        <v>6849</v>
      </c>
      <c r="B6866" s="60" t="s">
        <v>309</v>
      </c>
      <c r="C6866" s="61" t="s">
        <v>478</v>
      </c>
      <c r="D6866" s="62"/>
      <c r="E6866" s="62">
        <v>643</v>
      </c>
      <c r="F6866" s="62">
        <v>2085</v>
      </c>
      <c r="G6866" s="50">
        <v>7180.01</v>
      </c>
      <c r="H6866" s="50">
        <v>7285.2089999999998</v>
      </c>
      <c r="I6866" s="50">
        <v>7179.2349999999997</v>
      </c>
      <c r="J6866" s="50">
        <v>7005.7269999999999</v>
      </c>
      <c r="K6866" s="50">
        <v>7001.7529999999997</v>
      </c>
      <c r="L6866" s="50">
        <v>7314.7650000000003</v>
      </c>
      <c r="M6866" s="50">
        <v>7805.0919999999996</v>
      </c>
      <c r="N6866" s="50">
        <v>8125.5029999999997</v>
      </c>
      <c r="O6866" s="50">
        <v>7959.9059999999999</v>
      </c>
      <c r="P6866" s="50">
        <v>7374.0709999999999</v>
      </c>
      <c r="Q6866" s="50">
        <v>6901.9359999999997</v>
      </c>
      <c r="R6866" s="50">
        <v>7033.46</v>
      </c>
      <c r="S6866" s="50">
        <v>7540.3519999999999</v>
      </c>
      <c r="T6866" s="50">
        <v>7723.0659999999998</v>
      </c>
      <c r="U6866" s="50">
        <v>7365.4859999999999</v>
      </c>
      <c r="V6866" s="50">
        <v>5402.5519999999997</v>
      </c>
      <c r="W6866" s="50" t="s">
        <v>311</v>
      </c>
      <c r="X6866" s="50">
        <v>3706.674</v>
      </c>
      <c r="Y6866" s="50">
        <v>2231.377</v>
      </c>
      <c r="Z6866" s="50">
        <v>1536.722</v>
      </c>
      <c r="AA6866" s="50">
        <v>716.64</v>
      </c>
      <c r="AB6866" s="50">
        <v>130.833</v>
      </c>
      <c r="AC6866" s="50" t="str">
        <f t="shared" si="433"/>
        <v>Russian Federation-2085</v>
      </c>
      <c r="AD6866" s="51">
        <f t="shared" si="434"/>
        <v>74062.565000000002</v>
      </c>
      <c r="AE6866" s="15">
        <f t="shared" si="435"/>
        <v>0.68128620714121912</v>
      </c>
      <c r="AF6866">
        <f t="shared" si="436"/>
        <v>0.30105785658207573</v>
      </c>
    </row>
    <row r="6867" spans="1:32" x14ac:dyDescent="0.25">
      <c r="A6867" s="59">
        <v>6850</v>
      </c>
      <c r="B6867" s="60" t="s">
        <v>309</v>
      </c>
      <c r="C6867" s="61" t="s">
        <v>385</v>
      </c>
      <c r="D6867" s="62"/>
      <c r="E6867" s="62">
        <v>662</v>
      </c>
      <c r="F6867" s="62">
        <v>2085</v>
      </c>
      <c r="G6867" s="50">
        <v>5.8109999999999999</v>
      </c>
      <c r="H6867" s="50">
        <v>5.8860000000000001</v>
      </c>
      <c r="I6867" s="50">
        <v>6.1829999999999998</v>
      </c>
      <c r="J6867" s="50">
        <v>6.5629999999999997</v>
      </c>
      <c r="K6867" s="50">
        <v>6.6159999999999997</v>
      </c>
      <c r="L6867" s="50">
        <v>6.7130000000000001</v>
      </c>
      <c r="M6867" s="50">
        <v>6.798</v>
      </c>
      <c r="N6867" s="50">
        <v>7.1349999999999998</v>
      </c>
      <c r="O6867" s="50">
        <v>7.3959999999999999</v>
      </c>
      <c r="P6867" s="50">
        <v>7.7969999999999997</v>
      </c>
      <c r="Q6867" s="50">
        <v>8.359</v>
      </c>
      <c r="R6867" s="50">
        <v>8.8800000000000008</v>
      </c>
      <c r="S6867" s="50">
        <v>9.2240000000000002</v>
      </c>
      <c r="T6867" s="50">
        <v>9.3699999999999992</v>
      </c>
      <c r="U6867" s="50">
        <v>9.14</v>
      </c>
      <c r="V6867" s="50">
        <v>8.5459999999999994</v>
      </c>
      <c r="W6867" s="50" t="s">
        <v>311</v>
      </c>
      <c r="X6867" s="50">
        <v>8.6980000000000004</v>
      </c>
      <c r="Y6867" s="50">
        <v>7.843</v>
      </c>
      <c r="Z6867" s="50">
        <v>5.2309999999999999</v>
      </c>
      <c r="AA6867" s="50">
        <v>2.1930000000000001</v>
      </c>
      <c r="AB6867" s="50">
        <v>0.83799999999999997</v>
      </c>
      <c r="AC6867" s="50" t="str">
        <f t="shared" ref="AC6867:AC6930" si="437">C6867&amp;"-"&amp;F6867</f>
        <v>Saint Lucia-2085</v>
      </c>
      <c r="AD6867" s="51">
        <f t="shared" ref="AD6867:AD6930" si="438">SUM(J6867:S6867)</f>
        <v>75.480999999999995</v>
      </c>
      <c r="AE6867" s="15">
        <f t="shared" ref="AE6867:AE6930" si="439">IF(W6867="…",SUM(G6867:I6867,T6867:V6867,X6867:AB6867)/SUM(J6867:S6867),SUM(G6867:I6867,T6867:W6867)/SUM(J6867:S6867))</f>
        <v>0.92392787588929659</v>
      </c>
      <c r="AF6867">
        <f t="shared" ref="AF6867:AF6930" si="440">IF(W6867="…",SUM(T6867:V6867,X6867:AB6867)/SUM(G6867:S6867),SUM(T6867:W6867)/SUM(G6867:S6867))</f>
        <v>0.55546748642366728</v>
      </c>
    </row>
    <row r="6868" spans="1:32" x14ac:dyDescent="0.25">
      <c r="A6868" s="59">
        <v>6851</v>
      </c>
      <c r="B6868" s="60" t="s">
        <v>309</v>
      </c>
      <c r="C6868" s="61" t="s">
        <v>386</v>
      </c>
      <c r="D6868" s="62"/>
      <c r="E6868" s="62">
        <v>670</v>
      </c>
      <c r="F6868" s="62">
        <v>2085</v>
      </c>
      <c r="G6868" s="50">
        <v>3.8740000000000001</v>
      </c>
      <c r="H6868" s="50">
        <v>4.077</v>
      </c>
      <c r="I6868" s="50">
        <v>4.2690000000000001</v>
      </c>
      <c r="J6868" s="50">
        <v>4.2519999999999998</v>
      </c>
      <c r="K6868" s="50">
        <v>4.2229999999999999</v>
      </c>
      <c r="L6868" s="50">
        <v>4.2670000000000003</v>
      </c>
      <c r="M6868" s="50">
        <v>4.4829999999999997</v>
      </c>
      <c r="N6868" s="50">
        <v>4.7469999999999999</v>
      </c>
      <c r="O6868" s="50">
        <v>5.0309999999999997</v>
      </c>
      <c r="P6868" s="50">
        <v>5.274</v>
      </c>
      <c r="Q6868" s="50">
        <v>5.4980000000000002</v>
      </c>
      <c r="R6868" s="50">
        <v>5.7480000000000002</v>
      </c>
      <c r="S6868" s="50">
        <v>5.992</v>
      </c>
      <c r="T6868" s="50">
        <v>6.0960000000000001</v>
      </c>
      <c r="U6868" s="50">
        <v>5.8330000000000002</v>
      </c>
      <c r="V6868" s="50">
        <v>5.3040000000000003</v>
      </c>
      <c r="W6868" s="50" t="s">
        <v>311</v>
      </c>
      <c r="X6868" s="50">
        <v>4.07</v>
      </c>
      <c r="Y6868" s="50">
        <v>2.8730000000000002</v>
      </c>
      <c r="Z6868" s="50">
        <v>1.4930000000000001</v>
      </c>
      <c r="AA6868" s="50">
        <v>0.51700000000000002</v>
      </c>
      <c r="AB6868" s="50">
        <v>0.11799999999999999</v>
      </c>
      <c r="AC6868" s="50" t="str">
        <f t="shared" si="437"/>
        <v>Saint Vincent and the Grenadines-2085</v>
      </c>
      <c r="AD6868" s="51">
        <f t="shared" si="438"/>
        <v>49.514999999999993</v>
      </c>
      <c r="AE6868" s="15">
        <f t="shared" si="439"/>
        <v>0.77802686054730918</v>
      </c>
      <c r="AF6868">
        <f t="shared" si="440"/>
        <v>0.42607920952458089</v>
      </c>
    </row>
    <row r="6869" spans="1:32" x14ac:dyDescent="0.25">
      <c r="A6869" s="59">
        <v>6852</v>
      </c>
      <c r="B6869" s="60" t="s">
        <v>309</v>
      </c>
      <c r="C6869" s="61" t="s">
        <v>387</v>
      </c>
      <c r="D6869" s="62"/>
      <c r="E6869" s="62">
        <v>882</v>
      </c>
      <c r="F6869" s="62">
        <v>2085</v>
      </c>
      <c r="G6869" s="50">
        <v>16.841000000000001</v>
      </c>
      <c r="H6869" s="50">
        <v>17.773</v>
      </c>
      <c r="I6869" s="50">
        <v>18.818000000000001</v>
      </c>
      <c r="J6869" s="50">
        <v>18.939</v>
      </c>
      <c r="K6869" s="50">
        <v>17.91</v>
      </c>
      <c r="L6869" s="50">
        <v>16.576000000000001</v>
      </c>
      <c r="M6869" s="50">
        <v>15.76</v>
      </c>
      <c r="N6869" s="50">
        <v>15.87</v>
      </c>
      <c r="O6869" s="50">
        <v>16.402999999999999</v>
      </c>
      <c r="P6869" s="50">
        <v>16.463000000000001</v>
      </c>
      <c r="Q6869" s="50">
        <v>15.54</v>
      </c>
      <c r="R6869" s="50">
        <v>13.956</v>
      </c>
      <c r="S6869" s="50">
        <v>12.837</v>
      </c>
      <c r="T6869" s="50">
        <v>12.324</v>
      </c>
      <c r="U6869" s="50">
        <v>12.66</v>
      </c>
      <c r="V6869" s="50">
        <v>12.215999999999999</v>
      </c>
      <c r="W6869" s="50" t="s">
        <v>311</v>
      </c>
      <c r="X6869" s="50">
        <v>8.5009999999999994</v>
      </c>
      <c r="Y6869" s="50">
        <v>5.9</v>
      </c>
      <c r="Z6869" s="50">
        <v>3.2829999999999999</v>
      </c>
      <c r="AA6869" s="50">
        <v>1.2130000000000001</v>
      </c>
      <c r="AB6869" s="50">
        <v>0.51100000000000001</v>
      </c>
      <c r="AC6869" s="50" t="str">
        <f t="shared" si="437"/>
        <v>Samoa-2085</v>
      </c>
      <c r="AD6869" s="51">
        <f t="shared" si="438"/>
        <v>160.25399999999996</v>
      </c>
      <c r="AE6869" s="15">
        <f t="shared" si="439"/>
        <v>0.68665992736530768</v>
      </c>
      <c r="AF6869">
        <f t="shared" si="440"/>
        <v>0.26491206723884586</v>
      </c>
    </row>
    <row r="6870" spans="1:32" x14ac:dyDescent="0.25">
      <c r="A6870" s="59">
        <v>6853</v>
      </c>
      <c r="B6870" s="60" t="s">
        <v>309</v>
      </c>
      <c r="C6870" s="61" t="s">
        <v>388</v>
      </c>
      <c r="D6870" s="62"/>
      <c r="E6870" s="62">
        <v>678</v>
      </c>
      <c r="F6870" s="62">
        <v>2085</v>
      </c>
      <c r="G6870" s="50">
        <v>45.155999999999999</v>
      </c>
      <c r="H6870" s="50">
        <v>44.917999999999999</v>
      </c>
      <c r="I6870" s="50">
        <v>44.677</v>
      </c>
      <c r="J6870" s="50">
        <v>43.831000000000003</v>
      </c>
      <c r="K6870" s="50">
        <v>42.384999999999998</v>
      </c>
      <c r="L6870" s="50">
        <v>40.761000000000003</v>
      </c>
      <c r="M6870" s="50">
        <v>39.162999999999997</v>
      </c>
      <c r="N6870" s="50">
        <v>37.470999999999997</v>
      </c>
      <c r="O6870" s="50">
        <v>35.643000000000001</v>
      </c>
      <c r="P6870" s="50">
        <v>33.512</v>
      </c>
      <c r="Q6870" s="50">
        <v>31.024999999999999</v>
      </c>
      <c r="R6870" s="50">
        <v>28.023</v>
      </c>
      <c r="S6870" s="50">
        <v>24.638999999999999</v>
      </c>
      <c r="T6870" s="50">
        <v>21.12</v>
      </c>
      <c r="U6870" s="50">
        <v>17.475999999999999</v>
      </c>
      <c r="V6870" s="50">
        <v>12.896000000000001</v>
      </c>
      <c r="W6870" s="50" t="s">
        <v>311</v>
      </c>
      <c r="X6870" s="50">
        <v>7.859</v>
      </c>
      <c r="Y6870" s="50">
        <v>3.415</v>
      </c>
      <c r="Z6870" s="50">
        <v>1.0920000000000001</v>
      </c>
      <c r="AA6870" s="50">
        <v>0.254</v>
      </c>
      <c r="AB6870" s="50">
        <v>2.5999999999999999E-2</v>
      </c>
      <c r="AC6870" s="50" t="str">
        <f t="shared" si="437"/>
        <v>Sao Tome and Principe-2085</v>
      </c>
      <c r="AD6870" s="51">
        <f t="shared" si="438"/>
        <v>356.45299999999997</v>
      </c>
      <c r="AE6870" s="15">
        <f t="shared" si="439"/>
        <v>0.55796696899731524</v>
      </c>
      <c r="AF6870">
        <f t="shared" si="440"/>
        <v>0.13057304093614874</v>
      </c>
    </row>
    <row r="6871" spans="1:32" x14ac:dyDescent="0.25">
      <c r="A6871" s="59">
        <v>6854</v>
      </c>
      <c r="B6871" s="60" t="s">
        <v>309</v>
      </c>
      <c r="C6871" s="61" t="s">
        <v>479</v>
      </c>
      <c r="D6871" s="62"/>
      <c r="E6871" s="62">
        <v>682</v>
      </c>
      <c r="F6871" s="62">
        <v>2085</v>
      </c>
      <c r="G6871" s="50">
        <v>2187.6109999999999</v>
      </c>
      <c r="H6871" s="50">
        <v>2207.8789999999999</v>
      </c>
      <c r="I6871" s="50">
        <v>2205.5140000000001</v>
      </c>
      <c r="J6871" s="50">
        <v>2218.9769999999999</v>
      </c>
      <c r="K6871" s="50">
        <v>2319.6619999999998</v>
      </c>
      <c r="L6871" s="50">
        <v>2537.7539999999999</v>
      </c>
      <c r="M6871" s="50">
        <v>2793.9140000000002</v>
      </c>
      <c r="N6871" s="50">
        <v>2901.4059999999999</v>
      </c>
      <c r="O6871" s="50">
        <v>2838.8389999999999</v>
      </c>
      <c r="P6871" s="50">
        <v>2765.645</v>
      </c>
      <c r="Q6871" s="50">
        <v>2763.1669999999999</v>
      </c>
      <c r="R6871" s="50">
        <v>2859.7109999999998</v>
      </c>
      <c r="S6871" s="50">
        <v>3003.0149999999999</v>
      </c>
      <c r="T6871" s="50">
        <v>3023.4639999999999</v>
      </c>
      <c r="U6871" s="50">
        <v>2684.7240000000002</v>
      </c>
      <c r="V6871" s="50">
        <v>2267.9650000000001</v>
      </c>
      <c r="W6871" s="50" t="s">
        <v>311</v>
      </c>
      <c r="X6871" s="50">
        <v>1692.5329999999999</v>
      </c>
      <c r="Y6871" s="50">
        <v>1170.3599999999999</v>
      </c>
      <c r="Z6871" s="50">
        <v>686.55</v>
      </c>
      <c r="AA6871" s="50">
        <v>233.85400000000001</v>
      </c>
      <c r="AB6871" s="50">
        <v>43.597000000000001</v>
      </c>
      <c r="AC6871" s="50" t="str">
        <f t="shared" si="437"/>
        <v>Saudi Arabia-2085</v>
      </c>
      <c r="AD6871" s="51">
        <f t="shared" si="438"/>
        <v>27002.09</v>
      </c>
      <c r="AE6871" s="15">
        <f t="shared" si="439"/>
        <v>0.68157875927381917</v>
      </c>
      <c r="AF6871">
        <f t="shared" si="440"/>
        <v>0.35124881655242807</v>
      </c>
    </row>
    <row r="6872" spans="1:32" x14ac:dyDescent="0.25">
      <c r="A6872" s="59">
        <v>6855</v>
      </c>
      <c r="B6872" s="60" t="s">
        <v>309</v>
      </c>
      <c r="C6872" s="61" t="s">
        <v>480</v>
      </c>
      <c r="D6872" s="62"/>
      <c r="E6872" s="62">
        <v>686</v>
      </c>
      <c r="F6872" s="62">
        <v>2085</v>
      </c>
      <c r="G6872" s="50">
        <v>4738.3670000000002</v>
      </c>
      <c r="H6872" s="50">
        <v>4682.0280000000002</v>
      </c>
      <c r="I6872" s="50">
        <v>4599.509</v>
      </c>
      <c r="J6872" s="50">
        <v>4484.2939999999999</v>
      </c>
      <c r="K6872" s="50">
        <v>4330.3829999999998</v>
      </c>
      <c r="L6872" s="50">
        <v>4163.1570000000002</v>
      </c>
      <c r="M6872" s="50">
        <v>3994.28</v>
      </c>
      <c r="N6872" s="50">
        <v>3809.7359999999999</v>
      </c>
      <c r="O6872" s="50">
        <v>3588.3560000000002</v>
      </c>
      <c r="P6872" s="50">
        <v>3327.6770000000001</v>
      </c>
      <c r="Q6872" s="50">
        <v>3032.7660000000001</v>
      </c>
      <c r="R6872" s="50">
        <v>2732.8290000000002</v>
      </c>
      <c r="S6872" s="50">
        <v>2444.7139999999999</v>
      </c>
      <c r="T6872" s="50">
        <v>2147.0250000000001</v>
      </c>
      <c r="U6872" s="50">
        <v>1797.971</v>
      </c>
      <c r="V6872" s="50">
        <v>1301.5260000000001</v>
      </c>
      <c r="W6872" s="50" t="s">
        <v>311</v>
      </c>
      <c r="X6872" s="50">
        <v>799.721</v>
      </c>
      <c r="Y6872" s="50">
        <v>401.62599999999998</v>
      </c>
      <c r="Z6872" s="50">
        <v>143.20699999999999</v>
      </c>
      <c r="AA6872" s="50">
        <v>29.548999999999999</v>
      </c>
      <c r="AB6872" s="50">
        <v>2.9289999999999998</v>
      </c>
      <c r="AC6872" s="50" t="str">
        <f t="shared" si="437"/>
        <v>Senegal-2085</v>
      </c>
      <c r="AD6872" s="51">
        <f t="shared" si="438"/>
        <v>35908.191999999995</v>
      </c>
      <c r="AE6872" s="15">
        <f t="shared" si="439"/>
        <v>0.57489550016887525</v>
      </c>
      <c r="AF6872">
        <f t="shared" si="440"/>
        <v>0.13266185836527797</v>
      </c>
    </row>
    <row r="6873" spans="1:32" x14ac:dyDescent="0.25">
      <c r="A6873" s="59">
        <v>6856</v>
      </c>
      <c r="B6873" s="60" t="s">
        <v>309</v>
      </c>
      <c r="C6873" s="61" t="s">
        <v>389</v>
      </c>
      <c r="D6873" s="62"/>
      <c r="E6873" s="62">
        <v>690</v>
      </c>
      <c r="F6873" s="62">
        <v>2085</v>
      </c>
      <c r="G6873" s="50">
        <v>4.2880000000000003</v>
      </c>
      <c r="H6873" s="50">
        <v>4.4740000000000002</v>
      </c>
      <c r="I6873" s="50">
        <v>4.6269999999999998</v>
      </c>
      <c r="J6873" s="50">
        <v>4.6660000000000004</v>
      </c>
      <c r="K6873" s="50">
        <v>4.6150000000000002</v>
      </c>
      <c r="L6873" s="50">
        <v>4.6180000000000003</v>
      </c>
      <c r="M6873" s="50">
        <v>4.7889999999999997</v>
      </c>
      <c r="N6873" s="50">
        <v>5.0620000000000003</v>
      </c>
      <c r="O6873" s="50">
        <v>5.2270000000000003</v>
      </c>
      <c r="P6873" s="50">
        <v>5.15</v>
      </c>
      <c r="Q6873" s="50">
        <v>4.9329999999999998</v>
      </c>
      <c r="R6873" s="50">
        <v>4.8230000000000004</v>
      </c>
      <c r="S6873" s="50">
        <v>5.0339999999999998</v>
      </c>
      <c r="T6873" s="50">
        <v>5.5149999999999997</v>
      </c>
      <c r="U6873" s="50">
        <v>5.5650000000000004</v>
      </c>
      <c r="V6873" s="50">
        <v>4.2350000000000003</v>
      </c>
      <c r="W6873" s="50" t="s">
        <v>311</v>
      </c>
      <c r="X6873" s="50">
        <v>2.9209999999999998</v>
      </c>
      <c r="Y6873" s="50">
        <v>2.0979999999999999</v>
      </c>
      <c r="Z6873" s="50">
        <v>1.3740000000000001</v>
      </c>
      <c r="AA6873" s="50">
        <v>0.60599999999999998</v>
      </c>
      <c r="AB6873" s="50">
        <v>0.17499999999999999</v>
      </c>
      <c r="AC6873" s="50" t="str">
        <f t="shared" si="437"/>
        <v>Seychelles-2085</v>
      </c>
      <c r="AD6873" s="51">
        <f t="shared" si="438"/>
        <v>48.917000000000002</v>
      </c>
      <c r="AE6873" s="15">
        <f t="shared" si="439"/>
        <v>0.73344645010936893</v>
      </c>
      <c r="AF6873">
        <f t="shared" si="440"/>
        <v>0.36094437132860402</v>
      </c>
    </row>
    <row r="6874" spans="1:32" x14ac:dyDescent="0.25">
      <c r="A6874" s="59">
        <v>6857</v>
      </c>
      <c r="B6874" s="60" t="s">
        <v>309</v>
      </c>
      <c r="C6874" s="61" t="s">
        <v>481</v>
      </c>
      <c r="D6874" s="62"/>
      <c r="E6874" s="62">
        <v>694</v>
      </c>
      <c r="F6874" s="62">
        <v>2085</v>
      </c>
      <c r="G6874" s="50">
        <v>1128.7090000000001</v>
      </c>
      <c r="H6874" s="50">
        <v>1145.1849999999999</v>
      </c>
      <c r="I6874" s="50">
        <v>1165.9770000000001</v>
      </c>
      <c r="J6874" s="50">
        <v>1184.3489999999999</v>
      </c>
      <c r="K6874" s="50">
        <v>1195.5740000000001</v>
      </c>
      <c r="L6874" s="50">
        <v>1197.6110000000001</v>
      </c>
      <c r="M6874" s="50">
        <v>1194.0170000000001</v>
      </c>
      <c r="N6874" s="50">
        <v>1178.0989999999999</v>
      </c>
      <c r="O6874" s="50">
        <v>1152.0250000000001</v>
      </c>
      <c r="P6874" s="50">
        <v>1111.8209999999999</v>
      </c>
      <c r="Q6874" s="50">
        <v>1050.4580000000001</v>
      </c>
      <c r="R6874" s="50">
        <v>965.053</v>
      </c>
      <c r="S6874" s="50">
        <v>849.26599999999996</v>
      </c>
      <c r="T6874" s="50">
        <v>702.07600000000002</v>
      </c>
      <c r="U6874" s="50">
        <v>525.83299999999997</v>
      </c>
      <c r="V6874" s="50">
        <v>337.31099999999998</v>
      </c>
      <c r="W6874" s="50" t="s">
        <v>311</v>
      </c>
      <c r="X6874" s="50">
        <v>158.12299999999999</v>
      </c>
      <c r="Y6874" s="50">
        <v>49.063000000000002</v>
      </c>
      <c r="Z6874" s="50">
        <v>8.6219999999999999</v>
      </c>
      <c r="AA6874" s="50">
        <v>0.80600000000000005</v>
      </c>
      <c r="AB6874" s="50">
        <v>4.2000000000000003E-2</v>
      </c>
      <c r="AC6874" s="50" t="str">
        <f t="shared" si="437"/>
        <v>Sierra Leone-2085</v>
      </c>
      <c r="AD6874" s="51">
        <f t="shared" si="438"/>
        <v>11078.272999999999</v>
      </c>
      <c r="AE6874" s="15">
        <f t="shared" si="439"/>
        <v>0.47135027273655378</v>
      </c>
      <c r="AF6874">
        <f t="shared" si="440"/>
        <v>0.12273442114914966</v>
      </c>
    </row>
    <row r="6875" spans="1:32" x14ac:dyDescent="0.25">
      <c r="A6875" s="59">
        <v>6858</v>
      </c>
      <c r="B6875" s="60" t="s">
        <v>309</v>
      </c>
      <c r="C6875" s="61" t="s">
        <v>244</v>
      </c>
      <c r="D6875" s="62"/>
      <c r="E6875" s="62">
        <v>702</v>
      </c>
      <c r="F6875" s="62">
        <v>2085</v>
      </c>
      <c r="G6875" s="50">
        <v>192.93199999999999</v>
      </c>
      <c r="H6875" s="50">
        <v>203.602</v>
      </c>
      <c r="I6875" s="50">
        <v>215.78399999999999</v>
      </c>
      <c r="J6875" s="50">
        <v>229.773</v>
      </c>
      <c r="K6875" s="50">
        <v>243.077</v>
      </c>
      <c r="L6875" s="50">
        <v>255.85599999999999</v>
      </c>
      <c r="M6875" s="50">
        <v>268.65600000000001</v>
      </c>
      <c r="N6875" s="50">
        <v>283.21100000000001</v>
      </c>
      <c r="O6875" s="50">
        <v>299.77100000000002</v>
      </c>
      <c r="P6875" s="50">
        <v>319.63499999999999</v>
      </c>
      <c r="Q6875" s="50">
        <v>339.96499999999997</v>
      </c>
      <c r="R6875" s="50">
        <v>355.822</v>
      </c>
      <c r="S6875" s="50">
        <v>363.77600000000001</v>
      </c>
      <c r="T6875" s="50">
        <v>371.42700000000002</v>
      </c>
      <c r="U6875" s="50">
        <v>375.69799999999998</v>
      </c>
      <c r="V6875" s="50">
        <v>372.24700000000001</v>
      </c>
      <c r="W6875" s="50" t="s">
        <v>311</v>
      </c>
      <c r="X6875" s="50">
        <v>362.95299999999997</v>
      </c>
      <c r="Y6875" s="50">
        <v>330.13200000000001</v>
      </c>
      <c r="Z6875" s="50">
        <v>251.83</v>
      </c>
      <c r="AA6875" s="50">
        <v>135.61099999999999</v>
      </c>
      <c r="AB6875" s="50">
        <v>63.962000000000003</v>
      </c>
      <c r="AC6875" s="50" t="str">
        <f t="shared" si="437"/>
        <v>Singapore-2085</v>
      </c>
      <c r="AD6875" s="51">
        <f t="shared" si="438"/>
        <v>2959.5419999999999</v>
      </c>
      <c r="AE6875" s="15">
        <f t="shared" si="439"/>
        <v>0.9718321280792771</v>
      </c>
      <c r="AF6875">
        <f t="shared" si="440"/>
        <v>0.63380423644823702</v>
      </c>
    </row>
    <row r="6876" spans="1:32" x14ac:dyDescent="0.25">
      <c r="A6876" s="59">
        <v>6859</v>
      </c>
      <c r="B6876" s="60" t="s">
        <v>309</v>
      </c>
      <c r="C6876" s="61" t="s">
        <v>482</v>
      </c>
      <c r="D6876" s="62"/>
      <c r="E6876" s="62">
        <v>705</v>
      </c>
      <c r="F6876" s="62">
        <v>2085</v>
      </c>
      <c r="G6876" s="50">
        <v>84.043999999999997</v>
      </c>
      <c r="H6876" s="50">
        <v>85.474000000000004</v>
      </c>
      <c r="I6876" s="50">
        <v>84.882000000000005</v>
      </c>
      <c r="J6876" s="50">
        <v>83.881</v>
      </c>
      <c r="K6876" s="50">
        <v>84.480999999999995</v>
      </c>
      <c r="L6876" s="50">
        <v>87.811999999999998</v>
      </c>
      <c r="M6876" s="50">
        <v>92.944999999999993</v>
      </c>
      <c r="N6876" s="50">
        <v>96.965000000000003</v>
      </c>
      <c r="O6876" s="50">
        <v>96.977999999999994</v>
      </c>
      <c r="P6876" s="50">
        <v>93.215999999999994</v>
      </c>
      <c r="Q6876" s="50">
        <v>90.063999999999993</v>
      </c>
      <c r="R6876" s="50">
        <v>91.766999999999996</v>
      </c>
      <c r="S6876" s="50">
        <v>97.757000000000005</v>
      </c>
      <c r="T6876" s="50">
        <v>103.746</v>
      </c>
      <c r="U6876" s="50">
        <v>105.547</v>
      </c>
      <c r="V6876" s="50">
        <v>96.983000000000004</v>
      </c>
      <c r="W6876" s="50" t="s">
        <v>311</v>
      </c>
      <c r="X6876" s="50">
        <v>77.418000000000006</v>
      </c>
      <c r="Y6876" s="50">
        <v>65.245999999999995</v>
      </c>
      <c r="Z6876" s="50">
        <v>46.866999999999997</v>
      </c>
      <c r="AA6876" s="50">
        <v>23.733000000000001</v>
      </c>
      <c r="AB6876" s="50">
        <v>6.0330000000000004</v>
      </c>
      <c r="AC6876" s="50" t="str">
        <f t="shared" si="437"/>
        <v>Slovenia-2085</v>
      </c>
      <c r="AD6876" s="51">
        <f t="shared" si="438"/>
        <v>915.86599999999999</v>
      </c>
      <c r="AE6876" s="15">
        <f t="shared" si="439"/>
        <v>0.85162349077266741</v>
      </c>
      <c r="AF6876">
        <f t="shared" si="440"/>
        <v>0.449105587960344</v>
      </c>
    </row>
    <row r="6877" spans="1:32" x14ac:dyDescent="0.25">
      <c r="A6877" s="59">
        <v>6860</v>
      </c>
      <c r="B6877" s="60" t="s">
        <v>309</v>
      </c>
      <c r="C6877" s="61" t="s">
        <v>390</v>
      </c>
      <c r="D6877" s="62"/>
      <c r="E6877" s="62">
        <v>90</v>
      </c>
      <c r="F6877" s="62">
        <v>2085</v>
      </c>
      <c r="G6877" s="50">
        <v>91.858000000000004</v>
      </c>
      <c r="H6877" s="50">
        <v>93.506</v>
      </c>
      <c r="I6877" s="50">
        <v>95.12</v>
      </c>
      <c r="J6877" s="50">
        <v>95.820999999999998</v>
      </c>
      <c r="K6877" s="50">
        <v>95.093999999999994</v>
      </c>
      <c r="L6877" s="50">
        <v>93.29</v>
      </c>
      <c r="M6877" s="50">
        <v>91.600999999999999</v>
      </c>
      <c r="N6877" s="50">
        <v>90.049000000000007</v>
      </c>
      <c r="O6877" s="50">
        <v>88.575000000000003</v>
      </c>
      <c r="P6877" s="50">
        <v>85.994</v>
      </c>
      <c r="Q6877" s="50">
        <v>81.875</v>
      </c>
      <c r="R6877" s="50">
        <v>76.295000000000002</v>
      </c>
      <c r="S6877" s="50">
        <v>70.259</v>
      </c>
      <c r="T6877" s="50">
        <v>64.534000000000006</v>
      </c>
      <c r="U6877" s="50">
        <v>58.488</v>
      </c>
      <c r="V6877" s="50">
        <v>48.3</v>
      </c>
      <c r="W6877" s="50" t="s">
        <v>311</v>
      </c>
      <c r="X6877" s="50">
        <v>33.334000000000003</v>
      </c>
      <c r="Y6877" s="50">
        <v>18.672999999999998</v>
      </c>
      <c r="Z6877" s="50">
        <v>7.3650000000000002</v>
      </c>
      <c r="AA6877" s="50">
        <v>1.952</v>
      </c>
      <c r="AB6877" s="50">
        <v>0.35</v>
      </c>
      <c r="AC6877" s="50" t="str">
        <f t="shared" si="437"/>
        <v>Solomon Islands-2085</v>
      </c>
      <c r="AD6877" s="51">
        <f t="shared" si="438"/>
        <v>868.85300000000007</v>
      </c>
      <c r="AE6877" s="15">
        <f t="shared" si="439"/>
        <v>0.59098604712189529</v>
      </c>
      <c r="AF6877">
        <f t="shared" si="440"/>
        <v>0.20272209108381611</v>
      </c>
    </row>
    <row r="6878" spans="1:32" x14ac:dyDescent="0.25">
      <c r="A6878" s="59">
        <v>6861</v>
      </c>
      <c r="B6878" s="60" t="s">
        <v>309</v>
      </c>
      <c r="C6878" s="61" t="s">
        <v>483</v>
      </c>
      <c r="D6878" s="62"/>
      <c r="E6878" s="62">
        <v>706</v>
      </c>
      <c r="F6878" s="62">
        <v>2085</v>
      </c>
      <c r="G6878" s="50">
        <v>6468.2619999999997</v>
      </c>
      <c r="H6878" s="50">
        <v>6304.1850000000004</v>
      </c>
      <c r="I6878" s="50">
        <v>6111.7489999999998</v>
      </c>
      <c r="J6878" s="50">
        <v>5885.2190000000001</v>
      </c>
      <c r="K6878" s="50">
        <v>5620.652</v>
      </c>
      <c r="L6878" s="50">
        <v>5334.3280000000004</v>
      </c>
      <c r="M6878" s="50">
        <v>5011.6679999999997</v>
      </c>
      <c r="N6878" s="50">
        <v>4650.2079999999996</v>
      </c>
      <c r="O6878" s="50">
        <v>4245.8410000000003</v>
      </c>
      <c r="P6878" s="50">
        <v>3822.3209999999999</v>
      </c>
      <c r="Q6878" s="50">
        <v>3382.9479999999999</v>
      </c>
      <c r="R6878" s="50">
        <v>2913.078</v>
      </c>
      <c r="S6878" s="50">
        <v>2410.0520000000001</v>
      </c>
      <c r="T6878" s="50">
        <v>1881.212</v>
      </c>
      <c r="U6878" s="50">
        <v>1331.6289999999999</v>
      </c>
      <c r="V6878" s="50">
        <v>847.12800000000004</v>
      </c>
      <c r="W6878" s="50" t="s">
        <v>311</v>
      </c>
      <c r="X6878" s="50">
        <v>435.09699999999998</v>
      </c>
      <c r="Y6878" s="50">
        <v>167.51499999999999</v>
      </c>
      <c r="Z6878" s="50">
        <v>39.244999999999997</v>
      </c>
      <c r="AA6878" s="50">
        <v>5.359</v>
      </c>
      <c r="AB6878" s="50">
        <v>0.39500000000000002</v>
      </c>
      <c r="AC6878" s="50" t="str">
        <f t="shared" si="437"/>
        <v>Somalia-2085</v>
      </c>
      <c r="AD6878" s="51">
        <f t="shared" si="438"/>
        <v>43276.314999999995</v>
      </c>
      <c r="AE6878" s="15">
        <f t="shared" si="439"/>
        <v>0.5451429032254711</v>
      </c>
      <c r="AF6878">
        <f t="shared" si="440"/>
        <v>7.573264640633344E-2</v>
      </c>
    </row>
    <row r="6879" spans="1:32" x14ac:dyDescent="0.25">
      <c r="A6879" s="59">
        <v>6862</v>
      </c>
      <c r="B6879" s="60" t="s">
        <v>309</v>
      </c>
      <c r="C6879" s="61" t="s">
        <v>263</v>
      </c>
      <c r="D6879" s="62"/>
      <c r="E6879" s="62">
        <v>710</v>
      </c>
      <c r="F6879" s="62">
        <v>2085</v>
      </c>
      <c r="G6879" s="50">
        <v>4340.1850000000004</v>
      </c>
      <c r="H6879" s="50">
        <v>4442.1959999999999</v>
      </c>
      <c r="I6879" s="50">
        <v>4536.4399999999996</v>
      </c>
      <c r="J6879" s="50">
        <v>4631.7439999999997</v>
      </c>
      <c r="K6879" s="50">
        <v>4727.8130000000001</v>
      </c>
      <c r="L6879" s="50">
        <v>4836.3689999999997</v>
      </c>
      <c r="M6879" s="50">
        <v>4957.049</v>
      </c>
      <c r="N6879" s="50">
        <v>5053.66</v>
      </c>
      <c r="O6879" s="50">
        <v>5101.6750000000002</v>
      </c>
      <c r="P6879" s="50">
        <v>5079.2740000000003</v>
      </c>
      <c r="Q6879" s="50">
        <v>5002.2539999999999</v>
      </c>
      <c r="R6879" s="50">
        <v>4892.982</v>
      </c>
      <c r="S6879" s="50">
        <v>4710.2709999999997</v>
      </c>
      <c r="T6879" s="50">
        <v>4364.384</v>
      </c>
      <c r="U6879" s="50">
        <v>3786.6689999999999</v>
      </c>
      <c r="V6879" s="50">
        <v>2906.3220000000001</v>
      </c>
      <c r="W6879" s="50" t="s">
        <v>311</v>
      </c>
      <c r="X6879" s="50">
        <v>2047.662</v>
      </c>
      <c r="Y6879" s="50">
        <v>1268.7470000000001</v>
      </c>
      <c r="Z6879" s="50">
        <v>627.28300000000002</v>
      </c>
      <c r="AA6879" s="50">
        <v>219.858</v>
      </c>
      <c r="AB6879" s="50">
        <v>49.273000000000003</v>
      </c>
      <c r="AC6879" s="50" t="str">
        <f t="shared" si="437"/>
        <v>South Africa-2085</v>
      </c>
      <c r="AD6879" s="51">
        <f t="shared" si="438"/>
        <v>48993.090999999993</v>
      </c>
      <c r="AE6879" s="15">
        <f t="shared" si="439"/>
        <v>0.58353164530892754</v>
      </c>
      <c r="AF6879">
        <f t="shared" si="440"/>
        <v>0.24506065549713835</v>
      </c>
    </row>
    <row r="6880" spans="1:32" x14ac:dyDescent="0.25">
      <c r="A6880" s="59">
        <v>6863</v>
      </c>
      <c r="B6880" s="60" t="s">
        <v>309</v>
      </c>
      <c r="C6880" s="61" t="s">
        <v>484</v>
      </c>
      <c r="D6880" s="62">
        <v>17</v>
      </c>
      <c r="E6880" s="62">
        <v>724</v>
      </c>
      <c r="F6880" s="62">
        <v>2085</v>
      </c>
      <c r="G6880" s="50">
        <v>1659.796</v>
      </c>
      <c r="H6880" s="50">
        <v>1702.0350000000001</v>
      </c>
      <c r="I6880" s="50">
        <v>1714.635</v>
      </c>
      <c r="J6880" s="50">
        <v>1716.096</v>
      </c>
      <c r="K6880" s="50">
        <v>1744.2829999999999</v>
      </c>
      <c r="L6880" s="50">
        <v>1813.777</v>
      </c>
      <c r="M6880" s="50">
        <v>1918.579</v>
      </c>
      <c r="N6880" s="50">
        <v>2036.769</v>
      </c>
      <c r="O6880" s="50">
        <v>2113.2170000000001</v>
      </c>
      <c r="P6880" s="50">
        <v>2104.8690000000001</v>
      </c>
      <c r="Q6880" s="50">
        <v>2053.7739999999999</v>
      </c>
      <c r="R6880" s="50">
        <v>2030.462</v>
      </c>
      <c r="S6880" s="50">
        <v>2084.3220000000001</v>
      </c>
      <c r="T6880" s="50">
        <v>2212.1529999999998</v>
      </c>
      <c r="U6880" s="50">
        <v>2346.2249999999999</v>
      </c>
      <c r="V6880" s="50">
        <v>2522.462</v>
      </c>
      <c r="W6880" s="50" t="s">
        <v>311</v>
      </c>
      <c r="X6880" s="50">
        <v>2199.3679999999999</v>
      </c>
      <c r="Y6880" s="50">
        <v>1717.0150000000001</v>
      </c>
      <c r="Z6880" s="50">
        <v>1228.4559999999999</v>
      </c>
      <c r="AA6880" s="50">
        <v>586.96100000000001</v>
      </c>
      <c r="AB6880" s="50">
        <v>161.38900000000001</v>
      </c>
      <c r="AC6880" s="50" t="str">
        <f t="shared" si="437"/>
        <v>Spain-2085</v>
      </c>
      <c r="AD6880" s="51">
        <f t="shared" si="438"/>
        <v>19616.148000000001</v>
      </c>
      <c r="AE6880" s="15">
        <f t="shared" si="439"/>
        <v>0.92018550227088403</v>
      </c>
      <c r="AF6880">
        <f t="shared" si="440"/>
        <v>0.52542144788721035</v>
      </c>
    </row>
    <row r="6881" spans="1:32" x14ac:dyDescent="0.25">
      <c r="A6881" s="59">
        <v>6864</v>
      </c>
      <c r="B6881" s="60" t="s">
        <v>309</v>
      </c>
      <c r="C6881" s="61" t="s">
        <v>485</v>
      </c>
      <c r="D6881" s="62"/>
      <c r="E6881" s="62">
        <v>144</v>
      </c>
      <c r="F6881" s="62">
        <v>2085</v>
      </c>
      <c r="G6881" s="50">
        <v>769.04200000000003</v>
      </c>
      <c r="H6881" s="50">
        <v>804.56100000000004</v>
      </c>
      <c r="I6881" s="50">
        <v>846.82600000000002</v>
      </c>
      <c r="J6881" s="50">
        <v>872.64700000000005</v>
      </c>
      <c r="K6881" s="50">
        <v>855.76800000000003</v>
      </c>
      <c r="L6881" s="50">
        <v>819.69799999999998</v>
      </c>
      <c r="M6881" s="50">
        <v>813.06799999999998</v>
      </c>
      <c r="N6881" s="50">
        <v>853.85400000000004</v>
      </c>
      <c r="O6881" s="50">
        <v>918.279</v>
      </c>
      <c r="P6881" s="50">
        <v>973.71900000000005</v>
      </c>
      <c r="Q6881" s="50">
        <v>989.75099999999998</v>
      </c>
      <c r="R6881" s="50">
        <v>988.00599999999997</v>
      </c>
      <c r="S6881" s="50">
        <v>1013.332</v>
      </c>
      <c r="T6881" s="50">
        <v>1063.825</v>
      </c>
      <c r="U6881" s="50">
        <v>1093.346</v>
      </c>
      <c r="V6881" s="50">
        <v>1096.414</v>
      </c>
      <c r="W6881" s="50" t="s">
        <v>311</v>
      </c>
      <c r="X6881" s="50">
        <v>904.798</v>
      </c>
      <c r="Y6881" s="50">
        <v>623.94500000000005</v>
      </c>
      <c r="Z6881" s="50">
        <v>379.142</v>
      </c>
      <c r="AA6881" s="50">
        <v>167.08600000000001</v>
      </c>
      <c r="AB6881" s="50">
        <v>52.408999999999999</v>
      </c>
      <c r="AC6881" s="50" t="str">
        <f t="shared" si="437"/>
        <v>Sri Lanka-2085</v>
      </c>
      <c r="AD6881" s="51">
        <f t="shared" si="438"/>
        <v>9098.1220000000012</v>
      </c>
      <c r="AE6881" s="15">
        <f t="shared" si="439"/>
        <v>0.8574730037693491</v>
      </c>
      <c r="AF6881">
        <f t="shared" si="440"/>
        <v>0.46715641576792077</v>
      </c>
    </row>
    <row r="6882" spans="1:32" x14ac:dyDescent="0.25">
      <c r="A6882" s="59">
        <v>6865</v>
      </c>
      <c r="B6882" s="60" t="s">
        <v>309</v>
      </c>
      <c r="C6882" s="61" t="s">
        <v>486</v>
      </c>
      <c r="D6882" s="62">
        <v>18</v>
      </c>
      <c r="E6882" s="62">
        <v>275</v>
      </c>
      <c r="F6882" s="62">
        <v>2085</v>
      </c>
      <c r="G6882" s="50">
        <v>943.16399999999999</v>
      </c>
      <c r="H6882" s="50">
        <v>953.13400000000001</v>
      </c>
      <c r="I6882" s="50">
        <v>959.05200000000002</v>
      </c>
      <c r="J6882" s="50">
        <v>960.78499999999997</v>
      </c>
      <c r="K6882" s="50">
        <v>961.02200000000005</v>
      </c>
      <c r="L6882" s="50">
        <v>957.72199999999998</v>
      </c>
      <c r="M6882" s="50">
        <v>950.55899999999997</v>
      </c>
      <c r="N6882" s="50">
        <v>932.23800000000006</v>
      </c>
      <c r="O6882" s="50">
        <v>902.41</v>
      </c>
      <c r="P6882" s="50">
        <v>864.56700000000001</v>
      </c>
      <c r="Q6882" s="50">
        <v>825.13300000000004</v>
      </c>
      <c r="R6882" s="50">
        <v>784.86099999999999</v>
      </c>
      <c r="S6882" s="50">
        <v>736.19399999999996</v>
      </c>
      <c r="T6882" s="50">
        <v>665.79600000000005</v>
      </c>
      <c r="U6882" s="50">
        <v>564.09799999999996</v>
      </c>
      <c r="V6882" s="50">
        <v>440.411</v>
      </c>
      <c r="W6882" s="50" t="s">
        <v>311</v>
      </c>
      <c r="X6882" s="50">
        <v>311.28800000000001</v>
      </c>
      <c r="Y6882" s="50">
        <v>197.47800000000001</v>
      </c>
      <c r="Z6882" s="50">
        <v>89.561000000000007</v>
      </c>
      <c r="AA6882" s="50">
        <v>23.452000000000002</v>
      </c>
      <c r="AB6882" s="50">
        <v>3.665</v>
      </c>
      <c r="AC6882" s="50" t="str">
        <f t="shared" si="437"/>
        <v>State of Palestine-2085</v>
      </c>
      <c r="AD6882" s="51">
        <f t="shared" si="438"/>
        <v>8875.491</v>
      </c>
      <c r="AE6882" s="15">
        <f t="shared" si="439"/>
        <v>0.5803734125807799</v>
      </c>
      <c r="AF6882">
        <f t="shared" si="440"/>
        <v>0.19570199613139413</v>
      </c>
    </row>
    <row r="6883" spans="1:32" x14ac:dyDescent="0.25">
      <c r="A6883" s="59">
        <v>6866</v>
      </c>
      <c r="B6883" s="60" t="s">
        <v>309</v>
      </c>
      <c r="C6883" s="61" t="s">
        <v>487</v>
      </c>
      <c r="D6883" s="62"/>
      <c r="E6883" s="62">
        <v>729</v>
      </c>
      <c r="F6883" s="62">
        <v>2085</v>
      </c>
      <c r="G6883" s="50">
        <v>10157.476000000001</v>
      </c>
      <c r="H6883" s="50">
        <v>10065.025</v>
      </c>
      <c r="I6883" s="50">
        <v>9965.7000000000007</v>
      </c>
      <c r="J6883" s="50">
        <v>9810.6059999999998</v>
      </c>
      <c r="K6883" s="50">
        <v>9563.3320000000003</v>
      </c>
      <c r="L6883" s="50">
        <v>9229.7639999999992</v>
      </c>
      <c r="M6883" s="50">
        <v>8864.9220000000005</v>
      </c>
      <c r="N6883" s="50">
        <v>8486.8080000000009</v>
      </c>
      <c r="O6883" s="50">
        <v>8090.4930000000004</v>
      </c>
      <c r="P6883" s="50">
        <v>7640.3379999999997</v>
      </c>
      <c r="Q6883" s="50">
        <v>7076.8710000000001</v>
      </c>
      <c r="R6883" s="50">
        <v>6367.2039999999997</v>
      </c>
      <c r="S6883" s="50">
        <v>5537.3980000000001</v>
      </c>
      <c r="T6883" s="50">
        <v>4638.0370000000003</v>
      </c>
      <c r="U6883" s="50">
        <v>3663.7570000000001</v>
      </c>
      <c r="V6883" s="50">
        <v>2616.712</v>
      </c>
      <c r="W6883" s="50" t="s">
        <v>311</v>
      </c>
      <c r="X6883" s="50">
        <v>1544.9269999999999</v>
      </c>
      <c r="Y6883" s="50">
        <v>667.99900000000002</v>
      </c>
      <c r="Z6883" s="50">
        <v>188.63300000000001</v>
      </c>
      <c r="AA6883" s="50">
        <v>31.298999999999999</v>
      </c>
      <c r="AB6883" s="50">
        <v>3.1339999999999999</v>
      </c>
      <c r="AC6883" s="50" t="str">
        <f t="shared" si="437"/>
        <v>Sudan-2085</v>
      </c>
      <c r="AD6883" s="51">
        <f t="shared" si="438"/>
        <v>80667.736000000004</v>
      </c>
      <c r="AE6883" s="15">
        <f t="shared" si="439"/>
        <v>0.53977836938426038</v>
      </c>
      <c r="AF6883">
        <f t="shared" si="440"/>
        <v>0.12046714286488776</v>
      </c>
    </row>
    <row r="6884" spans="1:32" x14ac:dyDescent="0.25">
      <c r="A6884" s="59">
        <v>6867</v>
      </c>
      <c r="B6884" s="60" t="s">
        <v>309</v>
      </c>
      <c r="C6884" s="61" t="s">
        <v>391</v>
      </c>
      <c r="D6884" s="62"/>
      <c r="E6884" s="62">
        <v>740</v>
      </c>
      <c r="F6884" s="62">
        <v>2085</v>
      </c>
      <c r="G6884" s="50">
        <v>31.56</v>
      </c>
      <c r="H6884" s="50">
        <v>32.482999999999997</v>
      </c>
      <c r="I6884" s="50">
        <v>33.463000000000001</v>
      </c>
      <c r="J6884" s="50">
        <v>34.296999999999997</v>
      </c>
      <c r="K6884" s="50">
        <v>34.863999999999997</v>
      </c>
      <c r="L6884" s="50">
        <v>35.444000000000003</v>
      </c>
      <c r="M6884" s="50">
        <v>36.113</v>
      </c>
      <c r="N6884" s="50">
        <v>36.750999999999998</v>
      </c>
      <c r="O6884" s="50">
        <v>37.430999999999997</v>
      </c>
      <c r="P6884" s="50">
        <v>38.088000000000001</v>
      </c>
      <c r="Q6884" s="50">
        <v>38.725000000000001</v>
      </c>
      <c r="R6884" s="50">
        <v>39.03</v>
      </c>
      <c r="S6884" s="50">
        <v>38.572000000000003</v>
      </c>
      <c r="T6884" s="50">
        <v>36.984000000000002</v>
      </c>
      <c r="U6884" s="50">
        <v>33.792999999999999</v>
      </c>
      <c r="V6884" s="50">
        <v>28.091000000000001</v>
      </c>
      <c r="W6884" s="50" t="s">
        <v>311</v>
      </c>
      <c r="X6884" s="50">
        <v>21.231000000000002</v>
      </c>
      <c r="Y6884" s="50">
        <v>13.653</v>
      </c>
      <c r="Z6884" s="50">
        <v>6.5990000000000002</v>
      </c>
      <c r="AA6884" s="50">
        <v>2.0489999999999999</v>
      </c>
      <c r="AB6884" s="50">
        <v>0.43099999999999999</v>
      </c>
      <c r="AC6884" s="50" t="str">
        <f t="shared" si="437"/>
        <v>Suriname-2085</v>
      </c>
      <c r="AD6884" s="51">
        <f t="shared" si="438"/>
        <v>369.31500000000005</v>
      </c>
      <c r="AE6884" s="15">
        <f t="shared" si="439"/>
        <v>0.6507642527381774</v>
      </c>
      <c r="AF6884">
        <f t="shared" si="440"/>
        <v>0.30596524149513404</v>
      </c>
    </row>
    <row r="6885" spans="1:32" x14ac:dyDescent="0.25">
      <c r="A6885" s="59">
        <v>6868</v>
      </c>
      <c r="B6885" s="60" t="s">
        <v>309</v>
      </c>
      <c r="C6885" s="61" t="s">
        <v>488</v>
      </c>
      <c r="D6885" s="62"/>
      <c r="E6885" s="62">
        <v>752</v>
      </c>
      <c r="F6885" s="62">
        <v>2085</v>
      </c>
      <c r="G6885" s="50">
        <v>699.68799999999999</v>
      </c>
      <c r="H6885" s="50">
        <v>696.23</v>
      </c>
      <c r="I6885" s="50">
        <v>687.53800000000001</v>
      </c>
      <c r="J6885" s="50">
        <v>689.00300000000004</v>
      </c>
      <c r="K6885" s="50">
        <v>706.86500000000001</v>
      </c>
      <c r="L6885" s="50">
        <v>730.85400000000004</v>
      </c>
      <c r="M6885" s="50">
        <v>747.95699999999999</v>
      </c>
      <c r="N6885" s="50">
        <v>751.346</v>
      </c>
      <c r="O6885" s="50">
        <v>741.57299999999998</v>
      </c>
      <c r="P6885" s="50">
        <v>724.63499999999999</v>
      </c>
      <c r="Q6885" s="50">
        <v>716.97</v>
      </c>
      <c r="R6885" s="50">
        <v>731.78099999999995</v>
      </c>
      <c r="S6885" s="50">
        <v>744.73699999999997</v>
      </c>
      <c r="T6885" s="50">
        <v>726.62800000000004</v>
      </c>
      <c r="U6885" s="50">
        <v>682.98900000000003</v>
      </c>
      <c r="V6885" s="50">
        <v>650.75400000000002</v>
      </c>
      <c r="W6885" s="50" t="s">
        <v>311</v>
      </c>
      <c r="X6885" s="50">
        <v>553.46299999999997</v>
      </c>
      <c r="Y6885" s="50">
        <v>446.34399999999999</v>
      </c>
      <c r="Z6885" s="50">
        <v>368.77800000000002</v>
      </c>
      <c r="AA6885" s="50">
        <v>137.08600000000001</v>
      </c>
      <c r="AB6885" s="50">
        <v>22.640999999999998</v>
      </c>
      <c r="AC6885" s="50" t="str">
        <f t="shared" si="437"/>
        <v>Sweden-2085</v>
      </c>
      <c r="AD6885" s="51">
        <f t="shared" si="438"/>
        <v>7285.7210000000005</v>
      </c>
      <c r="AE6885" s="15">
        <f t="shared" si="439"/>
        <v>0.77852816488580878</v>
      </c>
      <c r="AF6885">
        <f t="shared" si="440"/>
        <v>0.38303076139985398</v>
      </c>
    </row>
    <row r="6886" spans="1:32" x14ac:dyDescent="0.25">
      <c r="A6886" s="59">
        <v>6869</v>
      </c>
      <c r="B6886" s="60" t="s">
        <v>309</v>
      </c>
      <c r="C6886" s="61" t="s">
        <v>489</v>
      </c>
      <c r="D6886" s="62"/>
      <c r="E6886" s="62">
        <v>760</v>
      </c>
      <c r="F6886" s="62">
        <v>2085</v>
      </c>
      <c r="G6886" s="50">
        <v>1954.5419999999999</v>
      </c>
      <c r="H6886" s="50">
        <v>2020.704</v>
      </c>
      <c r="I6886" s="50">
        <v>2091.596</v>
      </c>
      <c r="J6886" s="50">
        <v>2150.9569999999999</v>
      </c>
      <c r="K6886" s="50">
        <v>2189.2930000000001</v>
      </c>
      <c r="L6886" s="50">
        <v>2217.8290000000002</v>
      </c>
      <c r="M6886" s="50">
        <v>2262.91</v>
      </c>
      <c r="N6886" s="50">
        <v>2343.422</v>
      </c>
      <c r="O6886" s="50">
        <v>2442.8389999999999</v>
      </c>
      <c r="P6886" s="50">
        <v>2511.5909999999999</v>
      </c>
      <c r="Q6886" s="50">
        <v>2488.413</v>
      </c>
      <c r="R6886" s="50">
        <v>2415.288</v>
      </c>
      <c r="S6886" s="50">
        <v>2334.328</v>
      </c>
      <c r="T6886" s="50">
        <v>2245.8870000000002</v>
      </c>
      <c r="U6886" s="50">
        <v>2217.4029999999998</v>
      </c>
      <c r="V6886" s="50">
        <v>1988.721</v>
      </c>
      <c r="W6886" s="50" t="s">
        <v>311</v>
      </c>
      <c r="X6886" s="50">
        <v>1525.4839999999999</v>
      </c>
      <c r="Y6886" s="50">
        <v>936.03300000000002</v>
      </c>
      <c r="Z6886" s="50">
        <v>403.74099999999999</v>
      </c>
      <c r="AA6886" s="50">
        <v>144.864</v>
      </c>
      <c r="AB6886" s="50">
        <v>32.167999999999999</v>
      </c>
      <c r="AC6886" s="50" t="str">
        <f t="shared" si="437"/>
        <v>Syrian Arab Republic-2085</v>
      </c>
      <c r="AD6886" s="51">
        <f t="shared" si="438"/>
        <v>23356.870000000003</v>
      </c>
      <c r="AE6886" s="15">
        <f t="shared" si="439"/>
        <v>0.66623408872849821</v>
      </c>
      <c r="AF6886">
        <f t="shared" si="440"/>
        <v>0.32267516076829456</v>
      </c>
    </row>
    <row r="6887" spans="1:32" x14ac:dyDescent="0.25">
      <c r="A6887" s="59">
        <v>6870</v>
      </c>
      <c r="B6887" s="60" t="s">
        <v>309</v>
      </c>
      <c r="C6887" s="61" t="s">
        <v>157</v>
      </c>
      <c r="D6887" s="62"/>
      <c r="E6887" s="62">
        <v>764</v>
      </c>
      <c r="F6887" s="62">
        <v>2085</v>
      </c>
      <c r="G6887" s="50">
        <v>2235.7179999999998</v>
      </c>
      <c r="H6887" s="50">
        <v>2302.2800000000002</v>
      </c>
      <c r="I6887" s="50">
        <v>2376.462</v>
      </c>
      <c r="J6887" s="50">
        <v>2442.6869999999999</v>
      </c>
      <c r="K6887" s="50">
        <v>2497.6210000000001</v>
      </c>
      <c r="L6887" s="50">
        <v>2544.3910000000001</v>
      </c>
      <c r="M6887" s="50">
        <v>2615.5279999999998</v>
      </c>
      <c r="N6887" s="50">
        <v>2722.1179999999999</v>
      </c>
      <c r="O6887" s="50">
        <v>2842.0169999999998</v>
      </c>
      <c r="P6887" s="50">
        <v>2951.97</v>
      </c>
      <c r="Q6887" s="50">
        <v>3040.74</v>
      </c>
      <c r="R6887" s="50">
        <v>3061.11</v>
      </c>
      <c r="S6887" s="50">
        <v>3044.19</v>
      </c>
      <c r="T6887" s="50">
        <v>3135.1309999999999</v>
      </c>
      <c r="U6887" s="50">
        <v>3329.7420000000002</v>
      </c>
      <c r="V6887" s="50">
        <v>3250.0929999999998</v>
      </c>
      <c r="W6887" s="50" t="s">
        <v>311</v>
      </c>
      <c r="X6887" s="50">
        <v>2946.1329999999998</v>
      </c>
      <c r="Y6887" s="50">
        <v>2439.2719999999999</v>
      </c>
      <c r="Z6887" s="50">
        <v>1518.624</v>
      </c>
      <c r="AA6887" s="50">
        <v>645.976</v>
      </c>
      <c r="AB6887" s="50">
        <v>237.279</v>
      </c>
      <c r="AC6887" s="50" t="str">
        <f t="shared" si="437"/>
        <v>Thailand-2085</v>
      </c>
      <c r="AD6887" s="51">
        <f t="shared" si="438"/>
        <v>27762.371999999999</v>
      </c>
      <c r="AE6887" s="15">
        <f t="shared" si="439"/>
        <v>0.87948933181934164</v>
      </c>
      <c r="AF6887">
        <f t="shared" si="440"/>
        <v>0.50472459537249525</v>
      </c>
    </row>
    <row r="6888" spans="1:32" x14ac:dyDescent="0.25">
      <c r="A6888" s="59">
        <v>6871</v>
      </c>
      <c r="B6888" s="60" t="s">
        <v>309</v>
      </c>
      <c r="C6888" s="61" t="s">
        <v>392</v>
      </c>
      <c r="D6888" s="62"/>
      <c r="E6888" s="62">
        <v>626</v>
      </c>
      <c r="F6888" s="62">
        <v>2085</v>
      </c>
      <c r="G6888" s="50">
        <v>260.29399999999998</v>
      </c>
      <c r="H6888" s="50">
        <v>264.45299999999997</v>
      </c>
      <c r="I6888" s="50">
        <v>268.52300000000002</v>
      </c>
      <c r="J6888" s="50">
        <v>270.94200000000001</v>
      </c>
      <c r="K6888" s="50">
        <v>268.02499999999998</v>
      </c>
      <c r="L6888" s="50">
        <v>260.20299999999997</v>
      </c>
      <c r="M6888" s="50">
        <v>250.88300000000001</v>
      </c>
      <c r="N6888" s="50">
        <v>240.87899999999999</v>
      </c>
      <c r="O6888" s="50">
        <v>231.661</v>
      </c>
      <c r="P6888" s="50">
        <v>221.28700000000001</v>
      </c>
      <c r="Q6888" s="50">
        <v>208.572</v>
      </c>
      <c r="R6888" s="50">
        <v>191.339</v>
      </c>
      <c r="S6888" s="50">
        <v>168.72200000000001</v>
      </c>
      <c r="T6888" s="50">
        <v>143.351</v>
      </c>
      <c r="U6888" s="50">
        <v>120.465</v>
      </c>
      <c r="V6888" s="50">
        <v>89.801000000000002</v>
      </c>
      <c r="W6888" s="50" t="s">
        <v>311</v>
      </c>
      <c r="X6888" s="50">
        <v>56.238999999999997</v>
      </c>
      <c r="Y6888" s="50">
        <v>34.329000000000001</v>
      </c>
      <c r="Z6888" s="50">
        <v>10.044</v>
      </c>
      <c r="AA6888" s="50">
        <v>2.1859999999999999</v>
      </c>
      <c r="AB6888" s="50">
        <v>0.30399999999999999</v>
      </c>
      <c r="AC6888" s="50" t="str">
        <f t="shared" si="437"/>
        <v>Timor-Leste-2085</v>
      </c>
      <c r="AD6888" s="51">
        <f t="shared" si="438"/>
        <v>2312.5129999999999</v>
      </c>
      <c r="AE6888" s="15">
        <f t="shared" si="439"/>
        <v>0.54053274511321669</v>
      </c>
      <c r="AF6888">
        <f t="shared" si="440"/>
        <v>0.14705438209945765</v>
      </c>
    </row>
    <row r="6889" spans="1:32" x14ac:dyDescent="0.25">
      <c r="A6889" s="59">
        <v>6872</v>
      </c>
      <c r="B6889" s="60" t="s">
        <v>309</v>
      </c>
      <c r="C6889" s="61" t="s">
        <v>490</v>
      </c>
      <c r="D6889" s="62"/>
      <c r="E6889" s="62">
        <v>768</v>
      </c>
      <c r="F6889" s="62">
        <v>2085</v>
      </c>
      <c r="G6889" s="50">
        <v>1917.345</v>
      </c>
      <c r="H6889" s="50">
        <v>1902.3030000000001</v>
      </c>
      <c r="I6889" s="50">
        <v>1885.895</v>
      </c>
      <c r="J6889" s="50">
        <v>1860.0930000000001</v>
      </c>
      <c r="K6889" s="50">
        <v>1815.538</v>
      </c>
      <c r="L6889" s="50">
        <v>1753.643</v>
      </c>
      <c r="M6889" s="50">
        <v>1686.7070000000001</v>
      </c>
      <c r="N6889" s="50">
        <v>1609.8150000000001</v>
      </c>
      <c r="O6889" s="50">
        <v>1527.47</v>
      </c>
      <c r="P6889" s="50">
        <v>1427.9939999999999</v>
      </c>
      <c r="Q6889" s="50">
        <v>1306.796</v>
      </c>
      <c r="R6889" s="50">
        <v>1163.0889999999999</v>
      </c>
      <c r="S6889" s="50">
        <v>1001.6660000000001</v>
      </c>
      <c r="T6889" s="50">
        <v>828.97799999999995</v>
      </c>
      <c r="U6889" s="50">
        <v>636.68700000000001</v>
      </c>
      <c r="V6889" s="50">
        <v>419.56</v>
      </c>
      <c r="W6889" s="50" t="s">
        <v>311</v>
      </c>
      <c r="X6889" s="50">
        <v>208.57599999999999</v>
      </c>
      <c r="Y6889" s="50">
        <v>70.123999999999995</v>
      </c>
      <c r="Z6889" s="50">
        <v>14.94</v>
      </c>
      <c r="AA6889" s="50">
        <v>1.7330000000000001</v>
      </c>
      <c r="AB6889" s="50">
        <v>5.3999999999999999E-2</v>
      </c>
      <c r="AC6889" s="50" t="str">
        <f t="shared" si="437"/>
        <v>Togo-2085</v>
      </c>
      <c r="AD6889" s="51">
        <f t="shared" si="438"/>
        <v>15152.811</v>
      </c>
      <c r="AE6889" s="15">
        <f t="shared" si="439"/>
        <v>0.52044435847579695</v>
      </c>
      <c r="AF6889">
        <f t="shared" si="440"/>
        <v>0.10454573740574161</v>
      </c>
    </row>
    <row r="6890" spans="1:32" x14ac:dyDescent="0.25">
      <c r="A6890" s="59">
        <v>6873</v>
      </c>
      <c r="B6890" s="60" t="s">
        <v>309</v>
      </c>
      <c r="C6890" s="61" t="s">
        <v>393</v>
      </c>
      <c r="D6890" s="62"/>
      <c r="E6890" s="62">
        <v>776</v>
      </c>
      <c r="F6890" s="62">
        <v>2085</v>
      </c>
      <c r="G6890" s="50">
        <v>10.256</v>
      </c>
      <c r="H6890" s="50">
        <v>10.622999999999999</v>
      </c>
      <c r="I6890" s="50">
        <v>11.173</v>
      </c>
      <c r="J6890" s="50">
        <v>11.47</v>
      </c>
      <c r="K6890" s="50">
        <v>11.132999999999999</v>
      </c>
      <c r="L6890" s="50">
        <v>10.358000000000001</v>
      </c>
      <c r="M6890" s="50">
        <v>9.6709999999999994</v>
      </c>
      <c r="N6890" s="50">
        <v>9.4860000000000007</v>
      </c>
      <c r="O6890" s="50">
        <v>9.69</v>
      </c>
      <c r="P6890" s="50">
        <v>9.7959999999999994</v>
      </c>
      <c r="Q6890" s="50">
        <v>9.3870000000000005</v>
      </c>
      <c r="R6890" s="50">
        <v>8.5030000000000001</v>
      </c>
      <c r="S6890" s="50">
        <v>7.476</v>
      </c>
      <c r="T6890" s="50">
        <v>6.7539999999999996</v>
      </c>
      <c r="U6890" s="50">
        <v>6.58</v>
      </c>
      <c r="V6890" s="50">
        <v>6.0709999999999997</v>
      </c>
      <c r="W6890" s="50" t="s">
        <v>311</v>
      </c>
      <c r="X6890" s="50">
        <v>4.55</v>
      </c>
      <c r="Y6890" s="50">
        <v>2.714</v>
      </c>
      <c r="Z6890" s="50">
        <v>1.3049999999999999</v>
      </c>
      <c r="AA6890" s="50">
        <v>0.36399999999999999</v>
      </c>
      <c r="AB6890" s="50">
        <v>0.126</v>
      </c>
      <c r="AC6890" s="50" t="str">
        <f t="shared" si="437"/>
        <v>Tonga-2085</v>
      </c>
      <c r="AD6890" s="51">
        <f t="shared" si="438"/>
        <v>96.969999999999985</v>
      </c>
      <c r="AE6890" s="15">
        <f t="shared" si="439"/>
        <v>0.62406929978343806</v>
      </c>
      <c r="AF6890">
        <f t="shared" si="440"/>
        <v>0.22061353877633269</v>
      </c>
    </row>
    <row r="6891" spans="1:32" x14ac:dyDescent="0.25">
      <c r="A6891" s="59">
        <v>6874</v>
      </c>
      <c r="B6891" s="60" t="s">
        <v>309</v>
      </c>
      <c r="C6891" s="61" t="s">
        <v>394</v>
      </c>
      <c r="D6891" s="62"/>
      <c r="E6891" s="62">
        <v>780</v>
      </c>
      <c r="F6891" s="62">
        <v>2085</v>
      </c>
      <c r="G6891" s="50">
        <v>53.036999999999999</v>
      </c>
      <c r="H6891" s="50">
        <v>54.832999999999998</v>
      </c>
      <c r="I6891" s="50">
        <v>56.844999999999999</v>
      </c>
      <c r="J6891" s="50">
        <v>57.491999999999997</v>
      </c>
      <c r="K6891" s="50">
        <v>57.31</v>
      </c>
      <c r="L6891" s="50">
        <v>57.997</v>
      </c>
      <c r="M6891" s="50">
        <v>60.594999999999999</v>
      </c>
      <c r="N6891" s="50">
        <v>64.215999999999994</v>
      </c>
      <c r="O6891" s="50">
        <v>66.944999999999993</v>
      </c>
      <c r="P6891" s="50">
        <v>67.132000000000005</v>
      </c>
      <c r="Q6891" s="50">
        <v>65.394000000000005</v>
      </c>
      <c r="R6891" s="50">
        <v>64.388999999999996</v>
      </c>
      <c r="S6891" s="50">
        <v>65.822999999999993</v>
      </c>
      <c r="T6891" s="50">
        <v>68.054000000000002</v>
      </c>
      <c r="U6891" s="50">
        <v>66.896000000000001</v>
      </c>
      <c r="V6891" s="50">
        <v>55.542999999999999</v>
      </c>
      <c r="W6891" s="50" t="s">
        <v>311</v>
      </c>
      <c r="X6891" s="50">
        <v>38.012</v>
      </c>
      <c r="Y6891" s="50">
        <v>22.094999999999999</v>
      </c>
      <c r="Z6891" s="50">
        <v>12.021000000000001</v>
      </c>
      <c r="AA6891" s="50">
        <v>4.9139999999999997</v>
      </c>
      <c r="AB6891" s="50">
        <v>1.133</v>
      </c>
      <c r="AC6891" s="50" t="str">
        <f t="shared" si="437"/>
        <v>Trinidad and Tobago-2085</v>
      </c>
      <c r="AD6891" s="51">
        <f t="shared" si="438"/>
        <v>627.29299999999989</v>
      </c>
      <c r="AE6891" s="15">
        <f t="shared" si="439"/>
        <v>0.690878106403228</v>
      </c>
      <c r="AF6891">
        <f t="shared" si="440"/>
        <v>0.33922384622377544</v>
      </c>
    </row>
    <row r="6892" spans="1:32" x14ac:dyDescent="0.25">
      <c r="A6892" s="59">
        <v>6875</v>
      </c>
      <c r="B6892" s="60" t="s">
        <v>309</v>
      </c>
      <c r="C6892" s="61" t="s">
        <v>491</v>
      </c>
      <c r="D6892" s="62"/>
      <c r="E6892" s="62">
        <v>788</v>
      </c>
      <c r="F6892" s="62">
        <v>2085</v>
      </c>
      <c r="G6892" s="50">
        <v>699.46500000000003</v>
      </c>
      <c r="H6892" s="50">
        <v>713.49400000000003</v>
      </c>
      <c r="I6892" s="50">
        <v>714.35</v>
      </c>
      <c r="J6892" s="50">
        <v>710.20100000000002</v>
      </c>
      <c r="K6892" s="50">
        <v>718.16600000000005</v>
      </c>
      <c r="L6892" s="50">
        <v>749.81600000000003</v>
      </c>
      <c r="M6892" s="50">
        <v>794.447</v>
      </c>
      <c r="N6892" s="50">
        <v>821.61</v>
      </c>
      <c r="O6892" s="50">
        <v>811.81299999999999</v>
      </c>
      <c r="P6892" s="50">
        <v>778.09799999999996</v>
      </c>
      <c r="Q6892" s="50">
        <v>763.17399999999998</v>
      </c>
      <c r="R6892" s="50">
        <v>798.92100000000005</v>
      </c>
      <c r="S6892" s="50">
        <v>864.346</v>
      </c>
      <c r="T6892" s="50">
        <v>908.74300000000005</v>
      </c>
      <c r="U6892" s="50">
        <v>885.85299999999995</v>
      </c>
      <c r="V6892" s="50">
        <v>672.99300000000005</v>
      </c>
      <c r="W6892" s="50" t="s">
        <v>311</v>
      </c>
      <c r="X6892" s="50">
        <v>520.57299999999998</v>
      </c>
      <c r="Y6892" s="50">
        <v>395.08800000000002</v>
      </c>
      <c r="Z6892" s="50">
        <v>252.18700000000001</v>
      </c>
      <c r="AA6892" s="50">
        <v>108.92100000000001</v>
      </c>
      <c r="AB6892" s="50">
        <v>24.736999999999998</v>
      </c>
      <c r="AC6892" s="50" t="str">
        <f t="shared" si="437"/>
        <v>Tunisia-2085</v>
      </c>
      <c r="AD6892" s="51">
        <f t="shared" si="438"/>
        <v>7810.5920000000006</v>
      </c>
      <c r="AE6892" s="15">
        <f t="shared" si="439"/>
        <v>0.75492408257914378</v>
      </c>
      <c r="AF6892">
        <f t="shared" si="440"/>
        <v>0.37926469583466366</v>
      </c>
    </row>
    <row r="6893" spans="1:32" x14ac:dyDescent="0.25">
      <c r="A6893" s="59">
        <v>6876</v>
      </c>
      <c r="B6893" s="60" t="s">
        <v>309</v>
      </c>
      <c r="C6893" s="61" t="s">
        <v>492</v>
      </c>
      <c r="D6893" s="62"/>
      <c r="E6893" s="62">
        <v>792</v>
      </c>
      <c r="F6893" s="62">
        <v>2085</v>
      </c>
      <c r="G6893" s="50">
        <v>4176.8500000000004</v>
      </c>
      <c r="H6893" s="50">
        <v>4294.9620000000004</v>
      </c>
      <c r="I6893" s="50">
        <v>4409.3159999999998</v>
      </c>
      <c r="J6893" s="50">
        <v>4478.5280000000002</v>
      </c>
      <c r="K6893" s="50">
        <v>4555.2129999999997</v>
      </c>
      <c r="L6893" s="50">
        <v>4665.3209999999999</v>
      </c>
      <c r="M6893" s="50">
        <v>4815.46</v>
      </c>
      <c r="N6893" s="50">
        <v>4971.9539999999997</v>
      </c>
      <c r="O6893" s="50">
        <v>5108.3779999999997</v>
      </c>
      <c r="P6893" s="50">
        <v>5216.6570000000002</v>
      </c>
      <c r="Q6893" s="50">
        <v>5333.2420000000002</v>
      </c>
      <c r="R6893" s="50">
        <v>5437.9840000000004</v>
      </c>
      <c r="S6893" s="50">
        <v>5589.6310000000003</v>
      </c>
      <c r="T6893" s="50">
        <v>5699.3450000000003</v>
      </c>
      <c r="U6893" s="50">
        <v>5656.7910000000002</v>
      </c>
      <c r="V6893" s="50">
        <v>5272.3819999999996</v>
      </c>
      <c r="W6893" s="50" t="s">
        <v>311</v>
      </c>
      <c r="X6893" s="50">
        <v>4645.41</v>
      </c>
      <c r="Y6893" s="50">
        <v>3565.0549999999998</v>
      </c>
      <c r="Z6893" s="50">
        <v>2046.008</v>
      </c>
      <c r="AA6893" s="50">
        <v>843.06899999999996</v>
      </c>
      <c r="AB6893" s="50">
        <v>206.267</v>
      </c>
      <c r="AC6893" s="50" t="str">
        <f t="shared" si="437"/>
        <v>Turkey-2085</v>
      </c>
      <c r="AD6893" s="51">
        <f t="shared" si="438"/>
        <v>50172.368000000009</v>
      </c>
      <c r="AE6893" s="15">
        <f t="shared" si="439"/>
        <v>0.81350465658706783</v>
      </c>
      <c r="AF6893">
        <f t="shared" si="440"/>
        <v>0.4430258236593258</v>
      </c>
    </row>
    <row r="6894" spans="1:32" x14ac:dyDescent="0.25">
      <c r="A6894" s="59">
        <v>6877</v>
      </c>
      <c r="B6894" s="60" t="s">
        <v>309</v>
      </c>
      <c r="C6894" s="61" t="s">
        <v>493</v>
      </c>
      <c r="D6894" s="62">
        <v>19</v>
      </c>
      <c r="E6894" s="62">
        <v>804</v>
      </c>
      <c r="F6894" s="62">
        <v>2085</v>
      </c>
      <c r="G6894" s="50">
        <v>1526.1959999999999</v>
      </c>
      <c r="H6894" s="50">
        <v>1566.6579999999999</v>
      </c>
      <c r="I6894" s="50">
        <v>1572.4159999999999</v>
      </c>
      <c r="J6894" s="50">
        <v>1559.588</v>
      </c>
      <c r="K6894" s="50">
        <v>1572.394</v>
      </c>
      <c r="L6894" s="50">
        <v>1637.491</v>
      </c>
      <c r="M6894" s="50">
        <v>1737.452</v>
      </c>
      <c r="N6894" s="50">
        <v>1817.633</v>
      </c>
      <c r="O6894" s="50">
        <v>1816.895</v>
      </c>
      <c r="P6894" s="50">
        <v>1739.501</v>
      </c>
      <c r="Q6894" s="50">
        <v>1684.751</v>
      </c>
      <c r="R6894" s="50">
        <v>1740.0250000000001</v>
      </c>
      <c r="S6894" s="50">
        <v>1855.5</v>
      </c>
      <c r="T6894" s="50">
        <v>1918.33</v>
      </c>
      <c r="U6894" s="50">
        <v>1849.587</v>
      </c>
      <c r="V6894" s="50">
        <v>1574.9690000000001</v>
      </c>
      <c r="W6894" s="50" t="s">
        <v>311</v>
      </c>
      <c r="X6894" s="50">
        <v>1017.051</v>
      </c>
      <c r="Y6894" s="50">
        <v>741.54600000000005</v>
      </c>
      <c r="Z6894" s="50">
        <v>487.47</v>
      </c>
      <c r="AA6894" s="50">
        <v>215.982</v>
      </c>
      <c r="AB6894" s="50">
        <v>42.045999999999999</v>
      </c>
      <c r="AC6894" s="50" t="str">
        <f t="shared" si="437"/>
        <v>Ukraine-2085</v>
      </c>
      <c r="AD6894" s="51">
        <f t="shared" si="438"/>
        <v>17161.230000000003</v>
      </c>
      <c r="AE6894" s="15">
        <f t="shared" si="439"/>
        <v>0.72909989552030918</v>
      </c>
      <c r="AF6894">
        <f t="shared" si="440"/>
        <v>0.35951623027054275</v>
      </c>
    </row>
    <row r="6895" spans="1:32" x14ac:dyDescent="0.25">
      <c r="A6895" s="59">
        <v>6878</v>
      </c>
      <c r="B6895" s="60" t="s">
        <v>309</v>
      </c>
      <c r="C6895" s="61" t="s">
        <v>494</v>
      </c>
      <c r="D6895" s="62"/>
      <c r="E6895" s="62">
        <v>784</v>
      </c>
      <c r="F6895" s="62">
        <v>2085</v>
      </c>
      <c r="G6895" s="50">
        <v>611.35</v>
      </c>
      <c r="H6895" s="50">
        <v>606.39499999999998</v>
      </c>
      <c r="I6895" s="50">
        <v>602.64300000000003</v>
      </c>
      <c r="J6895" s="50">
        <v>602.33199999999999</v>
      </c>
      <c r="K6895" s="50">
        <v>725.53899999999999</v>
      </c>
      <c r="L6895" s="50">
        <v>954.69399999999996</v>
      </c>
      <c r="M6895" s="50">
        <v>1097.8309999999999</v>
      </c>
      <c r="N6895" s="50">
        <v>1130.489</v>
      </c>
      <c r="O6895" s="50">
        <v>1102.5319999999999</v>
      </c>
      <c r="P6895" s="50">
        <v>1035.9359999999999</v>
      </c>
      <c r="Q6895" s="50">
        <v>944.14300000000003</v>
      </c>
      <c r="R6895" s="50">
        <v>858.54700000000003</v>
      </c>
      <c r="S6895" s="50">
        <v>789.49599999999998</v>
      </c>
      <c r="T6895" s="50">
        <v>764.67</v>
      </c>
      <c r="U6895" s="50">
        <v>819.654</v>
      </c>
      <c r="V6895" s="50">
        <v>762.64800000000002</v>
      </c>
      <c r="W6895" s="50" t="s">
        <v>311</v>
      </c>
      <c r="X6895" s="50">
        <v>601.85699999999997</v>
      </c>
      <c r="Y6895" s="50">
        <v>418.88099999999997</v>
      </c>
      <c r="Z6895" s="50">
        <v>209.71600000000001</v>
      </c>
      <c r="AA6895" s="50">
        <v>84.510999999999996</v>
      </c>
      <c r="AB6895" s="50">
        <v>21.638999999999999</v>
      </c>
      <c r="AC6895" s="50" t="str">
        <f t="shared" si="437"/>
        <v>United Arab Emirates-2085</v>
      </c>
      <c r="AD6895" s="51">
        <f t="shared" si="438"/>
        <v>9241.5389999999989</v>
      </c>
      <c r="AE6895" s="15">
        <f t="shared" si="439"/>
        <v>0.59556790270538285</v>
      </c>
      <c r="AF6895">
        <f t="shared" si="440"/>
        <v>0.33299586952616844</v>
      </c>
    </row>
    <row r="6896" spans="1:32" x14ac:dyDescent="0.25">
      <c r="A6896" s="59">
        <v>6879</v>
      </c>
      <c r="B6896" s="60" t="s">
        <v>309</v>
      </c>
      <c r="C6896" s="61" t="s">
        <v>33</v>
      </c>
      <c r="D6896" s="62"/>
      <c r="E6896" s="62">
        <v>826</v>
      </c>
      <c r="F6896" s="62">
        <v>2085</v>
      </c>
      <c r="G6896" s="50">
        <v>4083.203</v>
      </c>
      <c r="H6896" s="50">
        <v>4113.8829999999998</v>
      </c>
      <c r="I6896" s="50">
        <v>4107.0709999999999</v>
      </c>
      <c r="J6896" s="50">
        <v>4129.607</v>
      </c>
      <c r="K6896" s="50">
        <v>4223.1450000000004</v>
      </c>
      <c r="L6896" s="50">
        <v>4366.32</v>
      </c>
      <c r="M6896" s="50">
        <v>4511</v>
      </c>
      <c r="N6896" s="50">
        <v>4603.53</v>
      </c>
      <c r="O6896" s="50">
        <v>4607.1000000000004</v>
      </c>
      <c r="P6896" s="50">
        <v>4530.7740000000003</v>
      </c>
      <c r="Q6896" s="50">
        <v>4471.4350000000004</v>
      </c>
      <c r="R6896" s="50">
        <v>4516.9170000000004</v>
      </c>
      <c r="S6896" s="50">
        <v>4610.3019999999997</v>
      </c>
      <c r="T6896" s="50">
        <v>4598.7510000000002</v>
      </c>
      <c r="U6896" s="50">
        <v>4469.2619999999997</v>
      </c>
      <c r="V6896" s="50">
        <v>4154.3119999999999</v>
      </c>
      <c r="W6896" s="50" t="s">
        <v>311</v>
      </c>
      <c r="X6896" s="50">
        <v>3465.8530000000001</v>
      </c>
      <c r="Y6896" s="50">
        <v>2981.0970000000002</v>
      </c>
      <c r="Z6896" s="50">
        <v>2111.9119999999998</v>
      </c>
      <c r="AA6896" s="50">
        <v>955.77700000000004</v>
      </c>
      <c r="AB6896" s="50">
        <v>215.98400000000001</v>
      </c>
      <c r="AC6896" s="50" t="str">
        <f t="shared" si="437"/>
        <v>United Kingdom-2085</v>
      </c>
      <c r="AD6896" s="51">
        <f t="shared" si="438"/>
        <v>44570.130000000005</v>
      </c>
      <c r="AE6896" s="15">
        <f t="shared" si="439"/>
        <v>0.7910478385411932</v>
      </c>
      <c r="AF6896">
        <f t="shared" si="440"/>
        <v>0.40357337578579228</v>
      </c>
    </row>
    <row r="6897" spans="1:32" x14ac:dyDescent="0.25">
      <c r="A6897" s="59">
        <v>6880</v>
      </c>
      <c r="B6897" s="60" t="s">
        <v>309</v>
      </c>
      <c r="C6897" s="61" t="s">
        <v>495</v>
      </c>
      <c r="D6897" s="62">
        <v>20</v>
      </c>
      <c r="E6897" s="62">
        <v>834</v>
      </c>
      <c r="F6897" s="62">
        <v>2085</v>
      </c>
      <c r="G6897" s="50">
        <v>23411.112000000001</v>
      </c>
      <c r="H6897" s="50">
        <v>22809.384999999998</v>
      </c>
      <c r="I6897" s="50">
        <v>22157.277999999998</v>
      </c>
      <c r="J6897" s="50">
        <v>21370.902999999998</v>
      </c>
      <c r="K6897" s="50">
        <v>20406.991999999998</v>
      </c>
      <c r="L6897" s="50">
        <v>19354.14</v>
      </c>
      <c r="M6897" s="50">
        <v>18197.798999999999</v>
      </c>
      <c r="N6897" s="50">
        <v>17019.984</v>
      </c>
      <c r="O6897" s="50">
        <v>15807.133</v>
      </c>
      <c r="P6897" s="50">
        <v>14486.474</v>
      </c>
      <c r="Q6897" s="50">
        <v>13045.370999999999</v>
      </c>
      <c r="R6897" s="50">
        <v>11509.67</v>
      </c>
      <c r="S6897" s="50">
        <v>9963.6389999999992</v>
      </c>
      <c r="T6897" s="50">
        <v>8426.19</v>
      </c>
      <c r="U6897" s="50">
        <v>6852.32</v>
      </c>
      <c r="V6897" s="50">
        <v>5034.2070000000003</v>
      </c>
      <c r="W6897" s="50" t="s">
        <v>311</v>
      </c>
      <c r="X6897" s="50">
        <v>3250.299</v>
      </c>
      <c r="Y6897" s="50">
        <v>1685.5070000000001</v>
      </c>
      <c r="Z6897" s="50">
        <v>679.48400000000004</v>
      </c>
      <c r="AA6897" s="50">
        <v>179.215</v>
      </c>
      <c r="AB6897" s="50">
        <v>27.773</v>
      </c>
      <c r="AC6897" s="50" t="str">
        <f t="shared" si="437"/>
        <v>United Republic of Tanzania-2085</v>
      </c>
      <c r="AD6897" s="51">
        <f t="shared" si="438"/>
        <v>161162.10500000001</v>
      </c>
      <c r="AE6897" s="15">
        <f t="shared" si="439"/>
        <v>0.58644536815897252</v>
      </c>
      <c r="AF6897">
        <f t="shared" si="440"/>
        <v>0.11385818882540151</v>
      </c>
    </row>
    <row r="6898" spans="1:32" x14ac:dyDescent="0.25">
      <c r="A6898" s="59">
        <v>6881</v>
      </c>
      <c r="B6898" s="60" t="s">
        <v>309</v>
      </c>
      <c r="C6898" s="61" t="s">
        <v>344</v>
      </c>
      <c r="D6898" s="62"/>
      <c r="E6898" s="62">
        <v>840</v>
      </c>
      <c r="F6898" s="62">
        <v>2085</v>
      </c>
      <c r="G6898" s="50">
        <v>23768.577000000001</v>
      </c>
      <c r="H6898" s="50">
        <v>23685.357</v>
      </c>
      <c r="I6898" s="50">
        <v>23628.788</v>
      </c>
      <c r="J6898" s="50">
        <v>23975.179</v>
      </c>
      <c r="K6898" s="50">
        <v>24615.834999999999</v>
      </c>
      <c r="L6898" s="50">
        <v>25131.93</v>
      </c>
      <c r="M6898" s="50">
        <v>25291.58</v>
      </c>
      <c r="N6898" s="50">
        <v>25200.054</v>
      </c>
      <c r="O6898" s="50">
        <v>25175.881000000001</v>
      </c>
      <c r="P6898" s="50">
        <v>25261.098999999998</v>
      </c>
      <c r="Q6898" s="50">
        <v>25316.004000000001</v>
      </c>
      <c r="R6898" s="50">
        <v>25158.462</v>
      </c>
      <c r="S6898" s="50">
        <v>24547.062999999998</v>
      </c>
      <c r="T6898" s="50">
        <v>23281.739000000001</v>
      </c>
      <c r="U6898" s="50">
        <v>21684.172999999999</v>
      </c>
      <c r="V6898" s="50">
        <v>21238.235000000001</v>
      </c>
      <c r="W6898" s="50" t="s">
        <v>311</v>
      </c>
      <c r="X6898" s="50">
        <v>18901.731</v>
      </c>
      <c r="Y6898" s="50">
        <v>15421.697</v>
      </c>
      <c r="Z6898" s="50">
        <v>10068.404</v>
      </c>
      <c r="AA6898" s="50">
        <v>3683.4989999999998</v>
      </c>
      <c r="AB6898" s="50">
        <v>630.53399999999999</v>
      </c>
      <c r="AC6898" s="50" t="str">
        <f t="shared" si="437"/>
        <v>United States of America-2085</v>
      </c>
      <c r="AD6898" s="51">
        <f t="shared" si="438"/>
        <v>249673.08699999997</v>
      </c>
      <c r="AE6898" s="15">
        <f t="shared" si="439"/>
        <v>0.74494506490401213</v>
      </c>
      <c r="AF6898">
        <f t="shared" si="440"/>
        <v>0.35824764127654501</v>
      </c>
    </row>
    <row r="6899" spans="1:32" x14ac:dyDescent="0.25">
      <c r="A6899" s="59">
        <v>6882</v>
      </c>
      <c r="B6899" s="60" t="s">
        <v>309</v>
      </c>
      <c r="C6899" s="61" t="s">
        <v>395</v>
      </c>
      <c r="D6899" s="62"/>
      <c r="E6899" s="62">
        <v>850</v>
      </c>
      <c r="F6899" s="62">
        <v>2085</v>
      </c>
      <c r="G6899" s="50">
        <v>2.63</v>
      </c>
      <c r="H6899" s="50">
        <v>2.806</v>
      </c>
      <c r="I6899" s="50">
        <v>3.0129999999999999</v>
      </c>
      <c r="J6899" s="50">
        <v>3.0960000000000001</v>
      </c>
      <c r="K6899" s="50">
        <v>3.0449999999999999</v>
      </c>
      <c r="L6899" s="50">
        <v>2.9790000000000001</v>
      </c>
      <c r="M6899" s="50">
        <v>2.9830000000000001</v>
      </c>
      <c r="N6899" s="50">
        <v>3.093</v>
      </c>
      <c r="O6899" s="50">
        <v>3.3119999999999998</v>
      </c>
      <c r="P6899" s="50">
        <v>3.5430000000000001</v>
      </c>
      <c r="Q6899" s="50">
        <v>3.7429999999999999</v>
      </c>
      <c r="R6899" s="50">
        <v>3.847</v>
      </c>
      <c r="S6899" s="50">
        <v>3.9630000000000001</v>
      </c>
      <c r="T6899" s="50">
        <v>4.2300000000000004</v>
      </c>
      <c r="U6899" s="50">
        <v>4.5629999999999997</v>
      </c>
      <c r="V6899" s="50">
        <v>4.6040000000000001</v>
      </c>
      <c r="W6899" s="50" t="s">
        <v>311</v>
      </c>
      <c r="X6899" s="50">
        <v>3.827</v>
      </c>
      <c r="Y6899" s="50">
        <v>3.101</v>
      </c>
      <c r="Z6899" s="50">
        <v>2.1</v>
      </c>
      <c r="AA6899" s="50">
        <v>0.80500000000000005</v>
      </c>
      <c r="AB6899" s="50">
        <v>0.34899999999999998</v>
      </c>
      <c r="AC6899" s="50" t="str">
        <f t="shared" si="437"/>
        <v>United States Virgin Islands-2085</v>
      </c>
      <c r="AD6899" s="51">
        <f t="shared" si="438"/>
        <v>33.603999999999999</v>
      </c>
      <c r="AE6899" s="15">
        <f t="shared" si="439"/>
        <v>0.95310082133079399</v>
      </c>
      <c r="AF6899">
        <f t="shared" si="440"/>
        <v>0.56069721541863826</v>
      </c>
    </row>
    <row r="6900" spans="1:32" x14ac:dyDescent="0.25">
      <c r="A6900" s="59">
        <v>6883</v>
      </c>
      <c r="B6900" s="60" t="s">
        <v>309</v>
      </c>
      <c r="C6900" s="61" t="s">
        <v>496</v>
      </c>
      <c r="D6900" s="62"/>
      <c r="E6900" s="62">
        <v>858</v>
      </c>
      <c r="F6900" s="62">
        <v>2085</v>
      </c>
      <c r="G6900" s="50">
        <v>162.58099999999999</v>
      </c>
      <c r="H6900" s="50">
        <v>166.042</v>
      </c>
      <c r="I6900" s="50">
        <v>169.67</v>
      </c>
      <c r="J6900" s="50">
        <v>173.95099999999999</v>
      </c>
      <c r="K6900" s="50">
        <v>177.8</v>
      </c>
      <c r="L6900" s="50">
        <v>181.11699999999999</v>
      </c>
      <c r="M6900" s="50">
        <v>184.57599999999999</v>
      </c>
      <c r="N6900" s="50">
        <v>188.12299999999999</v>
      </c>
      <c r="O6900" s="50">
        <v>191.93799999999999</v>
      </c>
      <c r="P6900" s="50">
        <v>196.41</v>
      </c>
      <c r="Q6900" s="50">
        <v>201.529</v>
      </c>
      <c r="R6900" s="50">
        <v>205.86199999999999</v>
      </c>
      <c r="S6900" s="50">
        <v>207.15</v>
      </c>
      <c r="T6900" s="50">
        <v>204.39099999999999</v>
      </c>
      <c r="U6900" s="50">
        <v>197.06</v>
      </c>
      <c r="V6900" s="50">
        <v>184.02799999999999</v>
      </c>
      <c r="W6900" s="50" t="s">
        <v>311</v>
      </c>
      <c r="X6900" s="50">
        <v>161.505</v>
      </c>
      <c r="Y6900" s="50">
        <v>128.124</v>
      </c>
      <c r="Z6900" s="50">
        <v>82.852999999999994</v>
      </c>
      <c r="AA6900" s="50">
        <v>37.040999999999997</v>
      </c>
      <c r="AB6900" s="50">
        <v>11.414</v>
      </c>
      <c r="AC6900" s="50" t="str">
        <f t="shared" si="437"/>
        <v>Uruguay-2085</v>
      </c>
      <c r="AD6900" s="51">
        <f t="shared" si="438"/>
        <v>1908.4560000000004</v>
      </c>
      <c r="AE6900" s="15">
        <f t="shared" si="439"/>
        <v>0.78844311841614356</v>
      </c>
      <c r="AF6900">
        <f t="shared" si="440"/>
        <v>0.41816408773827257</v>
      </c>
    </row>
    <row r="6901" spans="1:32" x14ac:dyDescent="0.25">
      <c r="A6901" s="59">
        <v>6884</v>
      </c>
      <c r="B6901" s="60" t="s">
        <v>309</v>
      </c>
      <c r="C6901" s="61" t="s">
        <v>396</v>
      </c>
      <c r="D6901" s="62"/>
      <c r="E6901" s="62">
        <v>548</v>
      </c>
      <c r="F6901" s="62">
        <v>2085</v>
      </c>
      <c r="G6901" s="50">
        <v>41.697000000000003</v>
      </c>
      <c r="H6901" s="50">
        <v>42.045999999999999</v>
      </c>
      <c r="I6901" s="50">
        <v>42.396000000000001</v>
      </c>
      <c r="J6901" s="50">
        <v>41.722000000000001</v>
      </c>
      <c r="K6901" s="50">
        <v>41.99</v>
      </c>
      <c r="L6901" s="50">
        <v>41.932000000000002</v>
      </c>
      <c r="M6901" s="50">
        <v>41.677999999999997</v>
      </c>
      <c r="N6901" s="50">
        <v>41.378</v>
      </c>
      <c r="O6901" s="50">
        <v>40.36</v>
      </c>
      <c r="P6901" s="50">
        <v>39.409999999999997</v>
      </c>
      <c r="Q6901" s="50">
        <v>37.648000000000003</v>
      </c>
      <c r="R6901" s="50">
        <v>35.970999999999997</v>
      </c>
      <c r="S6901" s="50">
        <v>33.682000000000002</v>
      </c>
      <c r="T6901" s="50">
        <v>31.306000000000001</v>
      </c>
      <c r="U6901" s="50">
        <v>27.704000000000001</v>
      </c>
      <c r="V6901" s="50">
        <v>23.643999999999998</v>
      </c>
      <c r="W6901" s="50" t="s">
        <v>311</v>
      </c>
      <c r="X6901" s="50">
        <v>15.866</v>
      </c>
      <c r="Y6901" s="50">
        <v>9.9649999999999999</v>
      </c>
      <c r="Z6901" s="50">
        <v>4.2629999999999999</v>
      </c>
      <c r="AA6901" s="50">
        <v>1.4079999999999999</v>
      </c>
      <c r="AB6901" s="50">
        <v>0.22800000000000001</v>
      </c>
      <c r="AC6901" s="50" t="str">
        <f t="shared" si="437"/>
        <v>Vanuatu-2085</v>
      </c>
      <c r="AD6901" s="51">
        <f t="shared" si="438"/>
        <v>395.77100000000007</v>
      </c>
      <c r="AE6901" s="15">
        <f t="shared" si="439"/>
        <v>0.60773275454745279</v>
      </c>
      <c r="AF6901">
        <f t="shared" si="440"/>
        <v>0.21916422371673275</v>
      </c>
    </row>
    <row r="6902" spans="1:32" x14ac:dyDescent="0.25">
      <c r="A6902" s="59">
        <v>6885</v>
      </c>
      <c r="B6902" s="60" t="s">
        <v>309</v>
      </c>
      <c r="C6902" s="61" t="s">
        <v>497</v>
      </c>
      <c r="D6902" s="62"/>
      <c r="E6902" s="62">
        <v>862</v>
      </c>
      <c r="F6902" s="62">
        <v>2085</v>
      </c>
      <c r="G6902" s="50">
        <v>2125.9859999999999</v>
      </c>
      <c r="H6902" s="50">
        <v>2178.4050000000002</v>
      </c>
      <c r="I6902" s="50">
        <v>2232.703</v>
      </c>
      <c r="J6902" s="50">
        <v>2286.7139999999999</v>
      </c>
      <c r="K6902" s="50">
        <v>2339.8510000000001</v>
      </c>
      <c r="L6902" s="50">
        <v>2394.7539999999999</v>
      </c>
      <c r="M6902" s="50">
        <v>2453.7040000000002</v>
      </c>
      <c r="N6902" s="50">
        <v>2512.2919999999999</v>
      </c>
      <c r="O6902" s="50">
        <v>2570.502</v>
      </c>
      <c r="P6902" s="50">
        <v>2615.0889999999999</v>
      </c>
      <c r="Q6902" s="50">
        <v>2649.4569999999999</v>
      </c>
      <c r="R6902" s="50">
        <v>2665.9609999999998</v>
      </c>
      <c r="S6902" s="50">
        <v>2646.5610000000001</v>
      </c>
      <c r="T6902" s="50">
        <v>2581.2510000000002</v>
      </c>
      <c r="U6902" s="50">
        <v>2425.4560000000001</v>
      </c>
      <c r="V6902" s="50">
        <v>2139.8690000000001</v>
      </c>
      <c r="W6902" s="50" t="s">
        <v>311</v>
      </c>
      <c r="X6902" s="50">
        <v>1729.6690000000001</v>
      </c>
      <c r="Y6902" s="50">
        <v>1236.1769999999999</v>
      </c>
      <c r="Z6902" s="50">
        <v>749.51599999999996</v>
      </c>
      <c r="AA6902" s="50">
        <v>353.50200000000001</v>
      </c>
      <c r="AB6902" s="50">
        <v>116.61499999999999</v>
      </c>
      <c r="AC6902" s="50" t="str">
        <f t="shared" si="437"/>
        <v>Venezuela (Bolivarian Republic of)-2085</v>
      </c>
      <c r="AD6902" s="51">
        <f t="shared" si="438"/>
        <v>25134.885000000002</v>
      </c>
      <c r="AE6902" s="15">
        <f t="shared" si="439"/>
        <v>0.71093020716028743</v>
      </c>
      <c r="AF6902">
        <f t="shared" si="440"/>
        <v>0.35779434559488693</v>
      </c>
    </row>
    <row r="6903" spans="1:32" x14ac:dyDescent="0.25">
      <c r="A6903" s="59">
        <v>6886</v>
      </c>
      <c r="B6903" s="60" t="s">
        <v>309</v>
      </c>
      <c r="C6903" s="61" t="s">
        <v>498</v>
      </c>
      <c r="D6903" s="62"/>
      <c r="E6903" s="62">
        <v>704</v>
      </c>
      <c r="F6903" s="62">
        <v>2085</v>
      </c>
      <c r="G6903" s="50">
        <v>5746.0020000000004</v>
      </c>
      <c r="H6903" s="50">
        <v>5798.4949999999999</v>
      </c>
      <c r="I6903" s="50">
        <v>5773.06</v>
      </c>
      <c r="J6903" s="50">
        <v>5757.9530000000004</v>
      </c>
      <c r="K6903" s="50">
        <v>5853.7290000000003</v>
      </c>
      <c r="L6903" s="50">
        <v>6067.6750000000002</v>
      </c>
      <c r="M6903" s="50">
        <v>6282.3109999999997</v>
      </c>
      <c r="N6903" s="50">
        <v>6357.6270000000004</v>
      </c>
      <c r="O6903" s="50">
        <v>6250.8810000000003</v>
      </c>
      <c r="P6903" s="50">
        <v>6053.0770000000002</v>
      </c>
      <c r="Q6903" s="50">
        <v>6039.1120000000001</v>
      </c>
      <c r="R6903" s="50">
        <v>6388.44</v>
      </c>
      <c r="S6903" s="50">
        <v>6804.2950000000001</v>
      </c>
      <c r="T6903" s="50">
        <v>6703.9740000000002</v>
      </c>
      <c r="U6903" s="50">
        <v>6427.0640000000003</v>
      </c>
      <c r="V6903" s="50">
        <v>5506.9430000000002</v>
      </c>
      <c r="W6903" s="50" t="s">
        <v>311</v>
      </c>
      <c r="X6903" s="50">
        <v>4367.07</v>
      </c>
      <c r="Y6903" s="50">
        <v>3617.1350000000002</v>
      </c>
      <c r="Z6903" s="50">
        <v>3077.7550000000001</v>
      </c>
      <c r="AA6903" s="50">
        <v>1593.4749999999999</v>
      </c>
      <c r="AB6903" s="50">
        <v>613.27200000000005</v>
      </c>
      <c r="AC6903" s="50" t="str">
        <f t="shared" si="437"/>
        <v>Viet Nam-2085</v>
      </c>
      <c r="AD6903" s="51">
        <f t="shared" si="438"/>
        <v>61855.1</v>
      </c>
      <c r="AE6903" s="15">
        <f t="shared" si="439"/>
        <v>0.79579929545017303</v>
      </c>
      <c r="AF6903">
        <f t="shared" si="440"/>
        <v>0.4030013543690974</v>
      </c>
    </row>
    <row r="6904" spans="1:32" x14ac:dyDescent="0.25">
      <c r="A6904" s="59">
        <v>6887</v>
      </c>
      <c r="B6904" s="60" t="s">
        <v>309</v>
      </c>
      <c r="C6904" s="61" t="s">
        <v>499</v>
      </c>
      <c r="D6904" s="62"/>
      <c r="E6904" s="62">
        <v>732</v>
      </c>
      <c r="F6904" s="62">
        <v>2085</v>
      </c>
      <c r="G6904" s="50">
        <v>67.231999999999999</v>
      </c>
      <c r="H6904" s="50">
        <v>68.102000000000004</v>
      </c>
      <c r="I6904" s="50">
        <v>68.353999999999999</v>
      </c>
      <c r="J6904" s="50">
        <v>69.415999999999997</v>
      </c>
      <c r="K6904" s="50">
        <v>72.355000000000004</v>
      </c>
      <c r="L6904" s="50">
        <v>76.266999999999996</v>
      </c>
      <c r="M6904" s="50">
        <v>79.84</v>
      </c>
      <c r="N6904" s="50">
        <v>81.608999999999995</v>
      </c>
      <c r="O6904" s="50">
        <v>81.703999999999994</v>
      </c>
      <c r="P6904" s="50">
        <v>81.149000000000001</v>
      </c>
      <c r="Q6904" s="50">
        <v>80.533000000000001</v>
      </c>
      <c r="R6904" s="50">
        <v>79.465999999999994</v>
      </c>
      <c r="S6904" s="50">
        <v>77.004000000000005</v>
      </c>
      <c r="T6904" s="50">
        <v>71.953000000000003</v>
      </c>
      <c r="U6904" s="50">
        <v>64.239999999999995</v>
      </c>
      <c r="V6904" s="50">
        <v>49.73</v>
      </c>
      <c r="W6904" s="50" t="s">
        <v>311</v>
      </c>
      <c r="X6904" s="50">
        <v>35.625</v>
      </c>
      <c r="Y6904" s="50">
        <v>20.661999999999999</v>
      </c>
      <c r="Z6904" s="50">
        <v>8.9450000000000003</v>
      </c>
      <c r="AA6904" s="50">
        <v>2.3730000000000002</v>
      </c>
      <c r="AB6904" s="50">
        <v>0.34</v>
      </c>
      <c r="AC6904" s="50" t="str">
        <f t="shared" si="437"/>
        <v>Western Sahara-2085</v>
      </c>
      <c r="AD6904" s="51">
        <f t="shared" si="438"/>
        <v>779.34300000000007</v>
      </c>
      <c r="AE6904" s="15">
        <f t="shared" si="439"/>
        <v>0.58710477928203608</v>
      </c>
      <c r="AF6904">
        <f t="shared" si="440"/>
        <v>0.2582502484662233</v>
      </c>
    </row>
    <row r="6905" spans="1:32" x14ac:dyDescent="0.25">
      <c r="A6905" s="59">
        <v>6888</v>
      </c>
      <c r="B6905" s="60" t="s">
        <v>309</v>
      </c>
      <c r="C6905" s="61" t="s">
        <v>500</v>
      </c>
      <c r="D6905" s="62"/>
      <c r="E6905" s="62">
        <v>887</v>
      </c>
      <c r="F6905" s="62">
        <v>2085</v>
      </c>
      <c r="G6905" s="50">
        <v>3050.14</v>
      </c>
      <c r="H6905" s="50">
        <v>3151.7040000000002</v>
      </c>
      <c r="I6905" s="50">
        <v>3258.998</v>
      </c>
      <c r="J6905" s="50">
        <v>3371.28</v>
      </c>
      <c r="K6905" s="50">
        <v>3491.8049999999998</v>
      </c>
      <c r="L6905" s="50">
        <v>3620.2869999999998</v>
      </c>
      <c r="M6905" s="50">
        <v>3755.42</v>
      </c>
      <c r="N6905" s="50">
        <v>3868.826</v>
      </c>
      <c r="O6905" s="50">
        <v>3917.6089999999999</v>
      </c>
      <c r="P6905" s="50">
        <v>3905.7559999999999</v>
      </c>
      <c r="Q6905" s="50">
        <v>3825.4090000000001</v>
      </c>
      <c r="R6905" s="50">
        <v>3664.75</v>
      </c>
      <c r="S6905" s="50">
        <v>3413.6660000000002</v>
      </c>
      <c r="T6905" s="50">
        <v>3024.01</v>
      </c>
      <c r="U6905" s="50">
        <v>2448.6669999999999</v>
      </c>
      <c r="V6905" s="50">
        <v>1693.8</v>
      </c>
      <c r="W6905" s="50" t="s">
        <v>311</v>
      </c>
      <c r="X6905" s="50">
        <v>979.51</v>
      </c>
      <c r="Y6905" s="50">
        <v>439.41699999999997</v>
      </c>
      <c r="Z6905" s="50">
        <v>137.77099999999999</v>
      </c>
      <c r="AA6905" s="50">
        <v>22.218</v>
      </c>
      <c r="AB6905" s="50">
        <v>1.7909999999999999</v>
      </c>
      <c r="AC6905" s="50" t="str">
        <f t="shared" si="437"/>
        <v>Yemen-2085</v>
      </c>
      <c r="AD6905" s="51">
        <f t="shared" si="438"/>
        <v>36834.807999999997</v>
      </c>
      <c r="AE6905" s="15">
        <f t="shared" si="439"/>
        <v>0.49431575698724978</v>
      </c>
      <c r="AF6905">
        <f t="shared" si="440"/>
        <v>0.18894181202769594</v>
      </c>
    </row>
    <row r="6906" spans="1:32" x14ac:dyDescent="0.25">
      <c r="A6906" s="45">
        <v>6889</v>
      </c>
      <c r="B6906" s="46" t="s">
        <v>309</v>
      </c>
      <c r="C6906" s="47" t="s">
        <v>310</v>
      </c>
      <c r="D6906" s="48"/>
      <c r="E6906" s="48">
        <v>1607</v>
      </c>
      <c r="F6906" s="48">
        <v>2090</v>
      </c>
      <c r="G6906" s="49">
        <v>105570.633</v>
      </c>
      <c r="H6906" s="49">
        <v>105794.352</v>
      </c>
      <c r="I6906" s="49">
        <v>105810.716</v>
      </c>
      <c r="J6906" s="49">
        <v>105263.435</v>
      </c>
      <c r="K6906" s="49">
        <v>103923.8</v>
      </c>
      <c r="L6906" s="49">
        <v>102151.68399999999</v>
      </c>
      <c r="M6906" s="49">
        <v>100081.094</v>
      </c>
      <c r="N6906" s="49">
        <v>97744.577999999994</v>
      </c>
      <c r="O6906" s="49">
        <v>94780.497000000003</v>
      </c>
      <c r="P6906" s="49">
        <v>90900.474000000002</v>
      </c>
      <c r="Q6906" s="49">
        <v>85785.539000000004</v>
      </c>
      <c r="R6906" s="49">
        <v>79734.887000000002</v>
      </c>
      <c r="S6906" s="49">
        <v>72933.175000000003</v>
      </c>
      <c r="T6906" s="49">
        <v>65119.506999999998</v>
      </c>
      <c r="U6906" s="49">
        <v>55530.898999999998</v>
      </c>
      <c r="V6906" s="49">
        <v>43629.705999999998</v>
      </c>
      <c r="W6906" s="49" t="s">
        <v>311</v>
      </c>
      <c r="X6906" s="49">
        <v>29805.541000000001</v>
      </c>
      <c r="Y6906" s="49">
        <v>16662.43</v>
      </c>
      <c r="Z6906" s="49">
        <v>7365.0050000000001</v>
      </c>
      <c r="AA6906" s="49">
        <v>2322.8809999999999</v>
      </c>
      <c r="AB6906" s="49">
        <v>436.05500000000001</v>
      </c>
      <c r="AC6906" s="50" t="str">
        <f t="shared" si="437"/>
        <v>LAND-LOCKED COUNTRIES-2090</v>
      </c>
      <c r="AD6906" s="51">
        <f t="shared" si="438"/>
        <v>933299.16300000006</v>
      </c>
      <c r="AE6906" s="15">
        <f t="shared" si="439"/>
        <v>0.57650081166953759</v>
      </c>
      <c r="AF6906">
        <f t="shared" si="440"/>
        <v>0.17663051882024869</v>
      </c>
    </row>
    <row r="6907" spans="1:32" x14ac:dyDescent="0.25">
      <c r="A6907" s="54">
        <v>6890</v>
      </c>
      <c r="B6907" s="55" t="s">
        <v>309</v>
      </c>
      <c r="C6907" s="56" t="s">
        <v>312</v>
      </c>
      <c r="D6907" s="57"/>
      <c r="E6907" s="57">
        <v>1636</v>
      </c>
      <c r="F6907" s="57">
        <v>2090</v>
      </c>
      <c r="G6907" s="58">
        <v>103018.84699999999</v>
      </c>
      <c r="H6907" s="58">
        <v>103189.469</v>
      </c>
      <c r="I6907" s="58">
        <v>103178.986</v>
      </c>
      <c r="J6907" s="58">
        <v>102609.046</v>
      </c>
      <c r="K6907" s="58">
        <v>101222.916</v>
      </c>
      <c r="L6907" s="58">
        <v>99364.345000000001</v>
      </c>
      <c r="M6907" s="58">
        <v>97180.214999999997</v>
      </c>
      <c r="N6907" s="58">
        <v>94738.899000000005</v>
      </c>
      <c r="O6907" s="58">
        <v>91716.659</v>
      </c>
      <c r="P6907" s="58">
        <v>87841.183000000005</v>
      </c>
      <c r="Q6907" s="58">
        <v>82769.592999999993</v>
      </c>
      <c r="R6907" s="58">
        <v>76723.057000000001</v>
      </c>
      <c r="S6907" s="58">
        <v>69838.603000000003</v>
      </c>
      <c r="T6907" s="58">
        <v>61944.243000000002</v>
      </c>
      <c r="U6907" s="58">
        <v>52384.457999999999</v>
      </c>
      <c r="V6907" s="58">
        <v>40687.071000000004</v>
      </c>
      <c r="W6907" s="58" t="s">
        <v>311</v>
      </c>
      <c r="X6907" s="58">
        <v>27236.387999999999</v>
      </c>
      <c r="Y6907" s="58">
        <v>14716.775</v>
      </c>
      <c r="Z6907" s="58">
        <v>6107.1220000000003</v>
      </c>
      <c r="AA6907" s="58">
        <v>1717.9459999999999</v>
      </c>
      <c r="AB6907" s="58">
        <v>294.55</v>
      </c>
      <c r="AC6907" s="50" t="str">
        <f t="shared" si="437"/>
        <v>Land-locked Developing Countries (LLDC)-2090</v>
      </c>
      <c r="AD6907" s="51">
        <f t="shared" si="438"/>
        <v>904004.51599999995</v>
      </c>
      <c r="AE6907" s="15">
        <f t="shared" si="439"/>
        <v>0.56910761605089155</v>
      </c>
      <c r="AF6907">
        <f t="shared" si="440"/>
        <v>0.16902088011277491</v>
      </c>
    </row>
    <row r="6908" spans="1:32" x14ac:dyDescent="0.25">
      <c r="A6908" s="59">
        <v>6891</v>
      </c>
      <c r="B6908" s="60" t="s">
        <v>309</v>
      </c>
      <c r="C6908" s="61" t="s">
        <v>313</v>
      </c>
      <c r="D6908" s="62"/>
      <c r="E6908" s="62">
        <v>4</v>
      </c>
      <c r="F6908" s="62">
        <v>2090</v>
      </c>
      <c r="G6908" s="50">
        <v>3891.489</v>
      </c>
      <c r="H6908" s="50">
        <v>4018.4650000000001</v>
      </c>
      <c r="I6908" s="50">
        <v>4163.835</v>
      </c>
      <c r="J6908" s="50">
        <v>4295.6469999999999</v>
      </c>
      <c r="K6908" s="50">
        <v>4398.924</v>
      </c>
      <c r="L6908" s="50">
        <v>4506.22</v>
      </c>
      <c r="M6908" s="50">
        <v>4632.0219999999999</v>
      </c>
      <c r="N6908" s="50">
        <v>4754.7240000000002</v>
      </c>
      <c r="O6908" s="50">
        <v>4875.6880000000001</v>
      </c>
      <c r="P6908" s="50">
        <v>4973.6989999999996</v>
      </c>
      <c r="Q6908" s="50">
        <v>4985.9759999999997</v>
      </c>
      <c r="R6908" s="50">
        <v>4864.4939999999997</v>
      </c>
      <c r="S6908" s="50">
        <v>4587.0600000000004</v>
      </c>
      <c r="T6908" s="50">
        <v>4136.2730000000001</v>
      </c>
      <c r="U6908" s="50">
        <v>3503.087</v>
      </c>
      <c r="V6908" s="50">
        <v>2620.2890000000002</v>
      </c>
      <c r="W6908" s="50" t="s">
        <v>311</v>
      </c>
      <c r="X6908" s="50">
        <v>1728.941</v>
      </c>
      <c r="Y6908" s="50">
        <v>786.43</v>
      </c>
      <c r="Z6908" s="50">
        <v>229.13399999999999</v>
      </c>
      <c r="AA6908" s="50">
        <v>37.558999999999997</v>
      </c>
      <c r="AB6908" s="50">
        <v>3.3639999999999999</v>
      </c>
      <c r="AC6908" s="50" t="str">
        <f t="shared" si="437"/>
        <v>Afghanistan-2090</v>
      </c>
      <c r="AD6908" s="51">
        <f t="shared" si="438"/>
        <v>46874.454000000005</v>
      </c>
      <c r="AE6908" s="15">
        <f t="shared" si="439"/>
        <v>0.53587538320979688</v>
      </c>
      <c r="AF6908">
        <f t="shared" si="440"/>
        <v>0.2212971300942761</v>
      </c>
    </row>
    <row r="6909" spans="1:32" x14ac:dyDescent="0.25">
      <c r="A6909" s="59">
        <v>6892</v>
      </c>
      <c r="B6909" s="60" t="s">
        <v>309</v>
      </c>
      <c r="C6909" s="61" t="s">
        <v>314</v>
      </c>
      <c r="D6909" s="62"/>
      <c r="E6909" s="62">
        <v>51</v>
      </c>
      <c r="F6909" s="62">
        <v>2090</v>
      </c>
      <c r="G6909" s="50">
        <v>87.739000000000004</v>
      </c>
      <c r="H6909" s="50">
        <v>92.951999999999998</v>
      </c>
      <c r="I6909" s="50">
        <v>97.850999999999999</v>
      </c>
      <c r="J6909" s="50">
        <v>99.012</v>
      </c>
      <c r="K6909" s="50">
        <v>96.537000000000006</v>
      </c>
      <c r="L6909" s="50">
        <v>94.53</v>
      </c>
      <c r="M6909" s="50">
        <v>96.811000000000007</v>
      </c>
      <c r="N6909" s="50">
        <v>103.952</v>
      </c>
      <c r="O6909" s="50">
        <v>112.438</v>
      </c>
      <c r="P6909" s="50">
        <v>116.551</v>
      </c>
      <c r="Q6909" s="50">
        <v>113.74299999999999</v>
      </c>
      <c r="R6909" s="50">
        <v>110.142</v>
      </c>
      <c r="S6909" s="50">
        <v>114.26900000000001</v>
      </c>
      <c r="T6909" s="50">
        <v>125.85599999999999</v>
      </c>
      <c r="U6909" s="50">
        <v>137.58699999999999</v>
      </c>
      <c r="V6909" s="50">
        <v>138.738</v>
      </c>
      <c r="W6909" s="50" t="s">
        <v>311</v>
      </c>
      <c r="X6909" s="50">
        <v>110.34399999999999</v>
      </c>
      <c r="Y6909" s="50">
        <v>68.546999999999997</v>
      </c>
      <c r="Z6909" s="50">
        <v>43.615000000000002</v>
      </c>
      <c r="AA6909" s="50">
        <v>26.553999999999998</v>
      </c>
      <c r="AB6909" s="50">
        <v>9.27</v>
      </c>
      <c r="AC6909" s="50" t="str">
        <f t="shared" si="437"/>
        <v>Armenia-2090</v>
      </c>
      <c r="AD6909" s="51">
        <f t="shared" si="438"/>
        <v>1057.9850000000001</v>
      </c>
      <c r="AE6909" s="15">
        <f t="shared" si="439"/>
        <v>0.88758630793442239</v>
      </c>
      <c r="AF6909">
        <f t="shared" si="440"/>
        <v>0.49419951860306599</v>
      </c>
    </row>
    <row r="6910" spans="1:32" x14ac:dyDescent="0.25">
      <c r="A6910" s="59">
        <v>6893</v>
      </c>
      <c r="B6910" s="60" t="s">
        <v>309</v>
      </c>
      <c r="C6910" s="61" t="s">
        <v>315</v>
      </c>
      <c r="D6910" s="62">
        <v>1</v>
      </c>
      <c r="E6910" s="62">
        <v>31</v>
      </c>
      <c r="F6910" s="62">
        <v>2090</v>
      </c>
      <c r="G6910" s="50">
        <v>491.57299999999998</v>
      </c>
      <c r="H6910" s="50">
        <v>506.03100000000001</v>
      </c>
      <c r="I6910" s="50">
        <v>522.37900000000002</v>
      </c>
      <c r="J6910" s="50">
        <v>536.29200000000003</v>
      </c>
      <c r="K6910" s="50">
        <v>544.72</v>
      </c>
      <c r="L6910" s="50">
        <v>549.25900000000001</v>
      </c>
      <c r="M6910" s="50">
        <v>558.19600000000003</v>
      </c>
      <c r="N6910" s="50">
        <v>579.41200000000003</v>
      </c>
      <c r="O6910" s="50">
        <v>607.46400000000006</v>
      </c>
      <c r="P6910" s="50">
        <v>629.16200000000003</v>
      </c>
      <c r="Q6910" s="50">
        <v>630.15800000000002</v>
      </c>
      <c r="R6910" s="50">
        <v>606.66300000000001</v>
      </c>
      <c r="S6910" s="50">
        <v>585.95500000000004</v>
      </c>
      <c r="T6910" s="50">
        <v>602.96900000000005</v>
      </c>
      <c r="U6910" s="50">
        <v>626.322</v>
      </c>
      <c r="V6910" s="50">
        <v>575.85</v>
      </c>
      <c r="W6910" s="50" t="s">
        <v>311</v>
      </c>
      <c r="X6910" s="50">
        <v>354.24700000000001</v>
      </c>
      <c r="Y6910" s="50">
        <v>203.60900000000001</v>
      </c>
      <c r="Z6910" s="50">
        <v>109.13</v>
      </c>
      <c r="AA6910" s="50">
        <v>42.68</v>
      </c>
      <c r="AB6910" s="50">
        <v>7.7839999999999998</v>
      </c>
      <c r="AC6910" s="50" t="str">
        <f t="shared" si="437"/>
        <v>Azerbaijan-2090</v>
      </c>
      <c r="AD6910" s="51">
        <f t="shared" si="438"/>
        <v>5827.2810000000009</v>
      </c>
      <c r="AE6910" s="15">
        <f t="shared" si="439"/>
        <v>0.69373246287591062</v>
      </c>
      <c r="AF6910">
        <f t="shared" si="440"/>
        <v>0.3433374654837501</v>
      </c>
    </row>
    <row r="6911" spans="1:32" x14ac:dyDescent="0.25">
      <c r="A6911" s="59">
        <v>6894</v>
      </c>
      <c r="B6911" s="60" t="s">
        <v>309</v>
      </c>
      <c r="C6911" s="61" t="s">
        <v>316</v>
      </c>
      <c r="D6911" s="62"/>
      <c r="E6911" s="62">
        <v>64</v>
      </c>
      <c r="F6911" s="62">
        <v>2090</v>
      </c>
      <c r="G6911" s="50">
        <v>41.713000000000001</v>
      </c>
      <c r="H6911" s="50">
        <v>42.805</v>
      </c>
      <c r="I6911" s="50">
        <v>43.667999999999999</v>
      </c>
      <c r="J6911" s="50">
        <v>44.457000000000001</v>
      </c>
      <c r="K6911" s="50">
        <v>45.451000000000001</v>
      </c>
      <c r="L6911" s="50">
        <v>46.878999999999998</v>
      </c>
      <c r="M6911" s="50">
        <v>48.615000000000002</v>
      </c>
      <c r="N6911" s="50">
        <v>50.167999999999999</v>
      </c>
      <c r="O6911" s="50">
        <v>51.140999999999998</v>
      </c>
      <c r="P6911" s="50">
        <v>51.585999999999999</v>
      </c>
      <c r="Q6911" s="50">
        <v>52.122999999999998</v>
      </c>
      <c r="R6911" s="50">
        <v>53.244</v>
      </c>
      <c r="S6911" s="50">
        <v>54.814999999999998</v>
      </c>
      <c r="T6911" s="50">
        <v>55.665999999999997</v>
      </c>
      <c r="U6911" s="50">
        <v>54.173999999999999</v>
      </c>
      <c r="V6911" s="50">
        <v>48.71</v>
      </c>
      <c r="W6911" s="50" t="s">
        <v>311</v>
      </c>
      <c r="X6911" s="50">
        <v>42.551000000000002</v>
      </c>
      <c r="Y6911" s="50">
        <v>32.22</v>
      </c>
      <c r="Z6911" s="50">
        <v>22.178999999999998</v>
      </c>
      <c r="AA6911" s="50">
        <v>12.141999999999999</v>
      </c>
      <c r="AB6911" s="50">
        <v>5.3789999999999996</v>
      </c>
      <c r="AC6911" s="50" t="str">
        <f t="shared" si="437"/>
        <v>Bhutan-2090</v>
      </c>
      <c r="AD6911" s="51">
        <f t="shared" si="438"/>
        <v>498.47899999999998</v>
      </c>
      <c r="AE6911" s="15">
        <f t="shared" si="439"/>
        <v>0.80486239139462235</v>
      </c>
      <c r="AF6911">
        <f t="shared" si="440"/>
        <v>0.43567296721533821</v>
      </c>
    </row>
    <row r="6912" spans="1:32" x14ac:dyDescent="0.25">
      <c r="A6912" s="59">
        <v>6895</v>
      </c>
      <c r="B6912" s="60" t="s">
        <v>309</v>
      </c>
      <c r="C6912" s="61" t="s">
        <v>317</v>
      </c>
      <c r="D6912" s="62"/>
      <c r="E6912" s="62">
        <v>68</v>
      </c>
      <c r="F6912" s="62">
        <v>2090</v>
      </c>
      <c r="G6912" s="50">
        <v>958.82399999999996</v>
      </c>
      <c r="H6912" s="50">
        <v>981.90899999999999</v>
      </c>
      <c r="I6912" s="50">
        <v>1005.073</v>
      </c>
      <c r="J6912" s="50">
        <v>1027.098</v>
      </c>
      <c r="K6912" s="50">
        <v>1048.6849999999999</v>
      </c>
      <c r="L6912" s="50">
        <v>1068.5239999999999</v>
      </c>
      <c r="M6912" s="50">
        <v>1087.1659999999999</v>
      </c>
      <c r="N6912" s="50">
        <v>1101.9880000000001</v>
      </c>
      <c r="O6912" s="50">
        <v>1112.7380000000001</v>
      </c>
      <c r="P6912" s="50">
        <v>1117.316</v>
      </c>
      <c r="Q6912" s="50">
        <v>1115.9780000000001</v>
      </c>
      <c r="R6912" s="50">
        <v>1103.8989999999999</v>
      </c>
      <c r="S6912" s="50">
        <v>1075.144</v>
      </c>
      <c r="T6912" s="50">
        <v>1019.1180000000001</v>
      </c>
      <c r="U6912" s="50">
        <v>929.61199999999997</v>
      </c>
      <c r="V6912" s="50">
        <v>800.29499999999996</v>
      </c>
      <c r="W6912" s="50" t="s">
        <v>311</v>
      </c>
      <c r="X6912" s="50">
        <v>653.64300000000003</v>
      </c>
      <c r="Y6912" s="50">
        <v>461.8</v>
      </c>
      <c r="Z6912" s="50">
        <v>260.40499999999997</v>
      </c>
      <c r="AA6912" s="50">
        <v>104.328</v>
      </c>
      <c r="AB6912" s="50">
        <v>22.843</v>
      </c>
      <c r="AC6912" s="50" t="str">
        <f t="shared" si="437"/>
        <v>Bolivia (Plurinational State of)-2090</v>
      </c>
      <c r="AD6912" s="51">
        <f t="shared" si="438"/>
        <v>10858.536</v>
      </c>
      <c r="AE6912" s="15">
        <f t="shared" si="439"/>
        <v>0.66287481111634206</v>
      </c>
      <c r="AF6912">
        <f t="shared" si="440"/>
        <v>0.30802221503929716</v>
      </c>
    </row>
    <row r="6913" spans="1:32" x14ac:dyDescent="0.25">
      <c r="A6913" s="59">
        <v>6896</v>
      </c>
      <c r="B6913" s="60" t="s">
        <v>309</v>
      </c>
      <c r="C6913" s="61" t="s">
        <v>318</v>
      </c>
      <c r="D6913" s="62"/>
      <c r="E6913" s="62">
        <v>72</v>
      </c>
      <c r="F6913" s="62">
        <v>2090</v>
      </c>
      <c r="G6913" s="50">
        <v>204.39500000000001</v>
      </c>
      <c r="H6913" s="50">
        <v>209.18199999999999</v>
      </c>
      <c r="I6913" s="50">
        <v>213.41200000000001</v>
      </c>
      <c r="J6913" s="50">
        <v>216.91900000000001</v>
      </c>
      <c r="K6913" s="50">
        <v>220.92500000000001</v>
      </c>
      <c r="L6913" s="50">
        <v>226.04599999999999</v>
      </c>
      <c r="M6913" s="50">
        <v>232.41800000000001</v>
      </c>
      <c r="N6913" s="50">
        <v>238.88399999999999</v>
      </c>
      <c r="O6913" s="50">
        <v>243.83199999999999</v>
      </c>
      <c r="P6913" s="50">
        <v>245.36500000000001</v>
      </c>
      <c r="Q6913" s="50">
        <v>243.286</v>
      </c>
      <c r="R6913" s="50">
        <v>239.3</v>
      </c>
      <c r="S6913" s="50">
        <v>234.54900000000001</v>
      </c>
      <c r="T6913" s="50">
        <v>226.751</v>
      </c>
      <c r="U6913" s="50">
        <v>209.01400000000001</v>
      </c>
      <c r="V6913" s="50">
        <v>175.73699999999999</v>
      </c>
      <c r="W6913" s="50" t="s">
        <v>311</v>
      </c>
      <c r="X6913" s="50">
        <v>119.32599999999999</v>
      </c>
      <c r="Y6913" s="50">
        <v>67.768000000000001</v>
      </c>
      <c r="Z6913" s="50">
        <v>29.516999999999999</v>
      </c>
      <c r="AA6913" s="50">
        <v>8.0020000000000007</v>
      </c>
      <c r="AB6913" s="50">
        <v>1.232</v>
      </c>
      <c r="AC6913" s="50" t="str">
        <f t="shared" si="437"/>
        <v>Botswana-2090</v>
      </c>
      <c r="AD6913" s="51">
        <f t="shared" si="438"/>
        <v>2341.5239999999999</v>
      </c>
      <c r="AE6913" s="15">
        <f t="shared" si="439"/>
        <v>0.62537731836188737</v>
      </c>
      <c r="AF6913">
        <f t="shared" si="440"/>
        <v>0.28207624490780403</v>
      </c>
    </row>
    <row r="6914" spans="1:32" x14ac:dyDescent="0.25">
      <c r="A6914" s="59">
        <v>6897</v>
      </c>
      <c r="B6914" s="60" t="s">
        <v>309</v>
      </c>
      <c r="C6914" s="61" t="s">
        <v>319</v>
      </c>
      <c r="D6914" s="62"/>
      <c r="E6914" s="62">
        <v>854</v>
      </c>
      <c r="F6914" s="62">
        <v>2090</v>
      </c>
      <c r="G6914" s="50">
        <v>6134.6059999999998</v>
      </c>
      <c r="H6914" s="50">
        <v>6128.3509999999997</v>
      </c>
      <c r="I6914" s="50">
        <v>6090.23</v>
      </c>
      <c r="J6914" s="50">
        <v>6015.875</v>
      </c>
      <c r="K6914" s="50">
        <v>5888.3190000000004</v>
      </c>
      <c r="L6914" s="50">
        <v>5706.482</v>
      </c>
      <c r="M6914" s="50">
        <v>5486.4709999999995</v>
      </c>
      <c r="N6914" s="50">
        <v>5247.7139999999999</v>
      </c>
      <c r="O6914" s="50">
        <v>4970.2489999999998</v>
      </c>
      <c r="P6914" s="50">
        <v>4665.8029999999999</v>
      </c>
      <c r="Q6914" s="50">
        <v>4301.4570000000003</v>
      </c>
      <c r="R6914" s="50">
        <v>3864.1990000000001</v>
      </c>
      <c r="S6914" s="50">
        <v>3361.3820000000001</v>
      </c>
      <c r="T6914" s="50">
        <v>2793.433</v>
      </c>
      <c r="U6914" s="50">
        <v>2175.8290000000002</v>
      </c>
      <c r="V6914" s="50">
        <v>1513.1210000000001</v>
      </c>
      <c r="W6914" s="50" t="s">
        <v>311</v>
      </c>
      <c r="X6914" s="50">
        <v>860.38099999999997</v>
      </c>
      <c r="Y6914" s="50">
        <v>346.29599999999999</v>
      </c>
      <c r="Z6914" s="50">
        <v>88.55</v>
      </c>
      <c r="AA6914" s="50">
        <v>12.375</v>
      </c>
      <c r="AB6914" s="50">
        <v>0.51600000000000001</v>
      </c>
      <c r="AC6914" s="50" t="str">
        <f t="shared" si="437"/>
        <v>Burkina Faso-2090</v>
      </c>
      <c r="AD6914" s="51">
        <f t="shared" si="438"/>
        <v>49507.951000000001</v>
      </c>
      <c r="AE6914" s="15">
        <f t="shared" si="439"/>
        <v>0.52807049114191773</v>
      </c>
      <c r="AF6914">
        <f t="shared" si="440"/>
        <v>0.11480062418051407</v>
      </c>
    </row>
    <row r="6915" spans="1:32" x14ac:dyDescent="0.25">
      <c r="A6915" s="59">
        <v>6898</v>
      </c>
      <c r="B6915" s="60" t="s">
        <v>309</v>
      </c>
      <c r="C6915" s="61" t="s">
        <v>320</v>
      </c>
      <c r="D6915" s="62"/>
      <c r="E6915" s="62">
        <v>108</v>
      </c>
      <c r="F6915" s="62">
        <v>2090</v>
      </c>
      <c r="G6915" s="50">
        <v>4364.3609999999999</v>
      </c>
      <c r="H6915" s="50">
        <v>4299.116</v>
      </c>
      <c r="I6915" s="50">
        <v>4242.9589999999998</v>
      </c>
      <c r="J6915" s="50">
        <v>4133.1729999999998</v>
      </c>
      <c r="K6915" s="50">
        <v>3963.5889999999999</v>
      </c>
      <c r="L6915" s="50">
        <v>3754.78</v>
      </c>
      <c r="M6915" s="50">
        <v>3555.085</v>
      </c>
      <c r="N6915" s="50">
        <v>3375.886</v>
      </c>
      <c r="O6915" s="50">
        <v>3180.683</v>
      </c>
      <c r="P6915" s="50">
        <v>2929.99</v>
      </c>
      <c r="Q6915" s="50">
        <v>2609.1080000000002</v>
      </c>
      <c r="R6915" s="50">
        <v>2262.7910000000002</v>
      </c>
      <c r="S6915" s="50">
        <v>1949.9860000000001</v>
      </c>
      <c r="T6915" s="50">
        <v>1657.712</v>
      </c>
      <c r="U6915" s="50">
        <v>1310.829</v>
      </c>
      <c r="V6915" s="50">
        <v>898.03</v>
      </c>
      <c r="W6915" s="50" t="s">
        <v>311</v>
      </c>
      <c r="X6915" s="50">
        <v>504.75</v>
      </c>
      <c r="Y6915" s="50">
        <v>210.79400000000001</v>
      </c>
      <c r="Z6915" s="50">
        <v>66.497</v>
      </c>
      <c r="AA6915" s="50">
        <v>13.845000000000001</v>
      </c>
      <c r="AB6915" s="50">
        <v>1.415</v>
      </c>
      <c r="AC6915" s="50" t="str">
        <f t="shared" si="437"/>
        <v>Burundi-2090</v>
      </c>
      <c r="AD6915" s="51">
        <f t="shared" si="438"/>
        <v>31715.071000000004</v>
      </c>
      <c r="AE6915" s="15">
        <f t="shared" si="439"/>
        <v>0.55400500285810483</v>
      </c>
      <c r="AF6915">
        <f t="shared" si="440"/>
        <v>0.10452071912317981</v>
      </c>
    </row>
    <row r="6916" spans="1:32" x14ac:dyDescent="0.25">
      <c r="A6916" s="59">
        <v>6899</v>
      </c>
      <c r="B6916" s="60" t="s">
        <v>309</v>
      </c>
      <c r="C6916" s="61" t="s">
        <v>321</v>
      </c>
      <c r="D6916" s="62"/>
      <c r="E6916" s="62">
        <v>140</v>
      </c>
      <c r="F6916" s="62">
        <v>2090</v>
      </c>
      <c r="G6916" s="50">
        <v>933.73699999999997</v>
      </c>
      <c r="H6916" s="50">
        <v>942.06500000000005</v>
      </c>
      <c r="I6916" s="50">
        <v>950.95600000000002</v>
      </c>
      <c r="J6916" s="50">
        <v>960.44600000000003</v>
      </c>
      <c r="K6916" s="50">
        <v>965.00699999999995</v>
      </c>
      <c r="L6916" s="50">
        <v>960.43899999999996</v>
      </c>
      <c r="M6916" s="50">
        <v>945.55799999999999</v>
      </c>
      <c r="N6916" s="50">
        <v>919.07299999999998</v>
      </c>
      <c r="O6916" s="50">
        <v>887.48199999999997</v>
      </c>
      <c r="P6916" s="50">
        <v>855.03800000000001</v>
      </c>
      <c r="Q6916" s="50">
        <v>821.39099999999996</v>
      </c>
      <c r="R6916" s="50">
        <v>773.36400000000003</v>
      </c>
      <c r="S6916" s="50">
        <v>694.14099999999996</v>
      </c>
      <c r="T6916" s="50">
        <v>583.60599999999999</v>
      </c>
      <c r="U6916" s="50">
        <v>464.00099999999998</v>
      </c>
      <c r="V6916" s="50">
        <v>361.76900000000001</v>
      </c>
      <c r="W6916" s="50" t="s">
        <v>311</v>
      </c>
      <c r="X6916" s="50">
        <v>240.38800000000001</v>
      </c>
      <c r="Y6916" s="50">
        <v>123.40300000000001</v>
      </c>
      <c r="Z6916" s="50">
        <v>41.642000000000003</v>
      </c>
      <c r="AA6916" s="50">
        <v>8.2430000000000003</v>
      </c>
      <c r="AB6916" s="50">
        <v>0.95899999999999996</v>
      </c>
      <c r="AC6916" s="50" t="str">
        <f t="shared" si="437"/>
        <v>Central African Republic-2090</v>
      </c>
      <c r="AD6916" s="51">
        <f t="shared" si="438"/>
        <v>8781.9389999999985</v>
      </c>
      <c r="AE6916" s="15">
        <f t="shared" si="439"/>
        <v>0.52958338699460361</v>
      </c>
      <c r="AF6916">
        <f t="shared" si="440"/>
        <v>0.15712452482823869</v>
      </c>
    </row>
    <row r="6917" spans="1:32" x14ac:dyDescent="0.25">
      <c r="A6917" s="59">
        <v>6900</v>
      </c>
      <c r="B6917" s="60" t="s">
        <v>309</v>
      </c>
      <c r="C6917" s="61" t="s">
        <v>322</v>
      </c>
      <c r="D6917" s="62"/>
      <c r="E6917" s="62">
        <v>148</v>
      </c>
      <c r="F6917" s="62">
        <v>2090</v>
      </c>
      <c r="G6917" s="50">
        <v>4725.2280000000001</v>
      </c>
      <c r="H6917" s="50">
        <v>4706.8590000000004</v>
      </c>
      <c r="I6917" s="50">
        <v>4679.0050000000001</v>
      </c>
      <c r="J6917" s="50">
        <v>4622.1499999999996</v>
      </c>
      <c r="K6917" s="50">
        <v>4534.37</v>
      </c>
      <c r="L6917" s="50">
        <v>4405.4970000000003</v>
      </c>
      <c r="M6917" s="50">
        <v>4242.5969999999998</v>
      </c>
      <c r="N6917" s="50">
        <v>4046.0059999999999</v>
      </c>
      <c r="O6917" s="50">
        <v>3819.069</v>
      </c>
      <c r="P6917" s="50">
        <v>3559.8409999999999</v>
      </c>
      <c r="Q6917" s="50">
        <v>3261.2249999999999</v>
      </c>
      <c r="R6917" s="50">
        <v>2916.0549999999998</v>
      </c>
      <c r="S6917" s="50">
        <v>2520.7539999999999</v>
      </c>
      <c r="T6917" s="50">
        <v>2061.1709999999998</v>
      </c>
      <c r="U6917" s="50">
        <v>1550.394</v>
      </c>
      <c r="V6917" s="50">
        <v>1026.4780000000001</v>
      </c>
      <c r="W6917" s="50" t="s">
        <v>311</v>
      </c>
      <c r="X6917" s="50">
        <v>556.41099999999994</v>
      </c>
      <c r="Y6917" s="50">
        <v>222.06100000000001</v>
      </c>
      <c r="Z6917" s="50">
        <v>57.250999999999998</v>
      </c>
      <c r="AA6917" s="50">
        <v>8.4710000000000001</v>
      </c>
      <c r="AB6917" s="50">
        <v>0.66800000000000004</v>
      </c>
      <c r="AC6917" s="50" t="str">
        <f t="shared" si="437"/>
        <v>Chad-2090</v>
      </c>
      <c r="AD6917" s="51">
        <f t="shared" si="438"/>
        <v>37927.563999999998</v>
      </c>
      <c r="AE6917" s="15">
        <f t="shared" si="439"/>
        <v>0.51661627938983912</v>
      </c>
      <c r="AF6917">
        <f t="shared" si="440"/>
        <v>0.1053621561632952</v>
      </c>
    </row>
    <row r="6918" spans="1:32" x14ac:dyDescent="0.25">
      <c r="A6918" s="59">
        <v>6901</v>
      </c>
      <c r="B6918" s="60" t="s">
        <v>309</v>
      </c>
      <c r="C6918" s="61" t="s">
        <v>323</v>
      </c>
      <c r="D6918" s="62"/>
      <c r="E6918" s="62">
        <v>231</v>
      </c>
      <c r="F6918" s="62">
        <v>2090</v>
      </c>
      <c r="G6918" s="50">
        <v>13969.525</v>
      </c>
      <c r="H6918" s="50">
        <v>14315.519</v>
      </c>
      <c r="I6918" s="50">
        <v>14654.18</v>
      </c>
      <c r="J6918" s="50">
        <v>15003.317999999999</v>
      </c>
      <c r="K6918" s="50">
        <v>15322.529</v>
      </c>
      <c r="L6918" s="50">
        <v>15638.743</v>
      </c>
      <c r="M6918" s="50">
        <v>15902.808000000001</v>
      </c>
      <c r="N6918" s="50">
        <v>16096.781000000001</v>
      </c>
      <c r="O6918" s="50">
        <v>16157.955</v>
      </c>
      <c r="P6918" s="50">
        <v>16061.772999999999</v>
      </c>
      <c r="Q6918" s="50">
        <v>15782.573</v>
      </c>
      <c r="R6918" s="50">
        <v>15363.02</v>
      </c>
      <c r="S6918" s="50">
        <v>14644.136</v>
      </c>
      <c r="T6918" s="50">
        <v>13531.227999999999</v>
      </c>
      <c r="U6918" s="50">
        <v>11831.800999999999</v>
      </c>
      <c r="V6918" s="50">
        <v>9573.2510000000002</v>
      </c>
      <c r="W6918" s="50" t="s">
        <v>311</v>
      </c>
      <c r="X6918" s="50">
        <v>6846.8739999999998</v>
      </c>
      <c r="Y6918" s="50">
        <v>4189.027</v>
      </c>
      <c r="Z6918" s="50">
        <v>1815.1610000000001</v>
      </c>
      <c r="AA6918" s="50">
        <v>468.65899999999999</v>
      </c>
      <c r="AB6918" s="50">
        <v>65.668000000000006</v>
      </c>
      <c r="AC6918" s="50" t="str">
        <f t="shared" si="437"/>
        <v>Ethiopia-2090</v>
      </c>
      <c r="AD6918" s="51">
        <f t="shared" si="438"/>
        <v>155973.636</v>
      </c>
      <c r="AE6918" s="15">
        <f t="shared" si="439"/>
        <v>0.58510460703756373</v>
      </c>
      <c r="AF6918">
        <f t="shared" si="440"/>
        <v>0.24292883325894565</v>
      </c>
    </row>
    <row r="6919" spans="1:32" x14ac:dyDescent="0.25">
      <c r="A6919" s="59">
        <v>6902</v>
      </c>
      <c r="B6919" s="60" t="s">
        <v>309</v>
      </c>
      <c r="C6919" s="61" t="s">
        <v>324</v>
      </c>
      <c r="D6919" s="62"/>
      <c r="E6919" s="62">
        <v>398</v>
      </c>
      <c r="F6919" s="62">
        <v>2090</v>
      </c>
      <c r="G6919" s="50">
        <v>1448.7049999999999</v>
      </c>
      <c r="H6919" s="50">
        <v>1501.9580000000001</v>
      </c>
      <c r="I6919" s="50">
        <v>1538.221</v>
      </c>
      <c r="J6919" s="50">
        <v>1541.873</v>
      </c>
      <c r="K6919" s="50">
        <v>1522.4079999999999</v>
      </c>
      <c r="L6919" s="50">
        <v>1515.327</v>
      </c>
      <c r="M6919" s="50">
        <v>1554.44</v>
      </c>
      <c r="N6919" s="50">
        <v>1637.7909999999999</v>
      </c>
      <c r="O6919" s="50">
        <v>1702.749</v>
      </c>
      <c r="P6919" s="50">
        <v>1685.423</v>
      </c>
      <c r="Q6919" s="50">
        <v>1584.396</v>
      </c>
      <c r="R6919" s="50">
        <v>1462.451</v>
      </c>
      <c r="S6919" s="50">
        <v>1392.405</v>
      </c>
      <c r="T6919" s="50">
        <v>1398.4680000000001</v>
      </c>
      <c r="U6919" s="50">
        <v>1403.04</v>
      </c>
      <c r="V6919" s="50">
        <v>1313.028</v>
      </c>
      <c r="W6919" s="50" t="s">
        <v>311</v>
      </c>
      <c r="X6919" s="50">
        <v>816.27200000000005</v>
      </c>
      <c r="Y6919" s="50">
        <v>364.28</v>
      </c>
      <c r="Z6919" s="50">
        <v>174.29499999999999</v>
      </c>
      <c r="AA6919" s="50">
        <v>77.103999999999999</v>
      </c>
      <c r="AB6919" s="50">
        <v>16.135999999999999</v>
      </c>
      <c r="AC6919" s="50" t="str">
        <f t="shared" si="437"/>
        <v>Kazakhstan-2090</v>
      </c>
      <c r="AD6919" s="51">
        <f t="shared" si="438"/>
        <v>15599.263000000004</v>
      </c>
      <c r="AE6919" s="15">
        <f t="shared" si="439"/>
        <v>0.64435781357106414</v>
      </c>
      <c r="AF6919">
        <f t="shared" si="440"/>
        <v>0.27691070759289055</v>
      </c>
    </row>
    <row r="6920" spans="1:32" x14ac:dyDescent="0.25">
      <c r="A6920" s="59">
        <v>6903</v>
      </c>
      <c r="B6920" s="60" t="s">
        <v>309</v>
      </c>
      <c r="C6920" s="61" t="s">
        <v>325</v>
      </c>
      <c r="D6920" s="62"/>
      <c r="E6920" s="62">
        <v>417</v>
      </c>
      <c r="F6920" s="62">
        <v>2090</v>
      </c>
      <c r="G6920" s="50">
        <v>504.875</v>
      </c>
      <c r="H6920" s="50">
        <v>523.61400000000003</v>
      </c>
      <c r="I6920" s="50">
        <v>541.92999999999995</v>
      </c>
      <c r="J6920" s="50">
        <v>548.27700000000004</v>
      </c>
      <c r="K6920" s="50">
        <v>542.05200000000002</v>
      </c>
      <c r="L6920" s="50">
        <v>535.38</v>
      </c>
      <c r="M6920" s="50">
        <v>540.154</v>
      </c>
      <c r="N6920" s="50">
        <v>557.76700000000005</v>
      </c>
      <c r="O6920" s="50">
        <v>575.83600000000001</v>
      </c>
      <c r="P6920" s="50">
        <v>577.03399999999999</v>
      </c>
      <c r="Q6920" s="50">
        <v>553.80899999999997</v>
      </c>
      <c r="R6920" s="50">
        <v>514.49</v>
      </c>
      <c r="S6920" s="50">
        <v>486.34100000000001</v>
      </c>
      <c r="T6920" s="50">
        <v>487.26</v>
      </c>
      <c r="U6920" s="50">
        <v>485.94099999999997</v>
      </c>
      <c r="V6920" s="50">
        <v>445.19900000000001</v>
      </c>
      <c r="W6920" s="50" t="s">
        <v>311</v>
      </c>
      <c r="X6920" s="50">
        <v>266.03199999999998</v>
      </c>
      <c r="Y6920" s="50">
        <v>125.57299999999999</v>
      </c>
      <c r="Z6920" s="50">
        <v>62.235999999999997</v>
      </c>
      <c r="AA6920" s="50">
        <v>20.623000000000001</v>
      </c>
      <c r="AB6920" s="50">
        <v>3.3860000000000001</v>
      </c>
      <c r="AC6920" s="50" t="str">
        <f t="shared" si="437"/>
        <v>Kyrgyzstan-2090</v>
      </c>
      <c r="AD6920" s="51">
        <f t="shared" si="438"/>
        <v>5431.14</v>
      </c>
      <c r="AE6920" s="15">
        <f t="shared" si="439"/>
        <v>0.63829490677831902</v>
      </c>
      <c r="AF6920">
        <f t="shared" si="440"/>
        <v>0.27083253886741515</v>
      </c>
    </row>
    <row r="6921" spans="1:32" x14ac:dyDescent="0.25">
      <c r="A6921" s="59">
        <v>6904</v>
      </c>
      <c r="B6921" s="60" t="s">
        <v>309</v>
      </c>
      <c r="C6921" s="61" t="s">
        <v>326</v>
      </c>
      <c r="D6921" s="62"/>
      <c r="E6921" s="62">
        <v>418</v>
      </c>
      <c r="F6921" s="62">
        <v>2090</v>
      </c>
      <c r="G6921" s="50">
        <v>414.35599999999999</v>
      </c>
      <c r="H6921" s="50">
        <v>428.00099999999998</v>
      </c>
      <c r="I6921" s="50">
        <v>443.529</v>
      </c>
      <c r="J6921" s="50">
        <v>456.63400000000001</v>
      </c>
      <c r="K6921" s="50">
        <v>464.709</v>
      </c>
      <c r="L6921" s="50">
        <v>472.101</v>
      </c>
      <c r="M6921" s="50">
        <v>484.46300000000002</v>
      </c>
      <c r="N6921" s="50">
        <v>503.589</v>
      </c>
      <c r="O6921" s="50">
        <v>525.84699999999998</v>
      </c>
      <c r="P6921" s="50">
        <v>547.62400000000002</v>
      </c>
      <c r="Q6921" s="50">
        <v>565.99900000000002</v>
      </c>
      <c r="R6921" s="50">
        <v>578.53099999999995</v>
      </c>
      <c r="S6921" s="50">
        <v>582.51400000000001</v>
      </c>
      <c r="T6921" s="50">
        <v>571.875</v>
      </c>
      <c r="U6921" s="50">
        <v>532.74</v>
      </c>
      <c r="V6921" s="50">
        <v>449.26799999999997</v>
      </c>
      <c r="W6921" s="50" t="s">
        <v>311</v>
      </c>
      <c r="X6921" s="50">
        <v>327.36099999999999</v>
      </c>
      <c r="Y6921" s="50">
        <v>182.126</v>
      </c>
      <c r="Z6921" s="50">
        <v>77.585999999999999</v>
      </c>
      <c r="AA6921" s="50">
        <v>20.949000000000002</v>
      </c>
      <c r="AB6921" s="50">
        <v>2.87</v>
      </c>
      <c r="AC6921" s="50" t="str">
        <f t="shared" si="437"/>
        <v>Lao People's Democratic Republic-2090</v>
      </c>
      <c r="AD6921" s="51">
        <f t="shared" si="438"/>
        <v>5182.0109999999995</v>
      </c>
      <c r="AE6921" s="15">
        <f t="shared" si="439"/>
        <v>0.66589225688637099</v>
      </c>
      <c r="AF6921">
        <f t="shared" si="440"/>
        <v>0.33469534224184461</v>
      </c>
    </row>
    <row r="6922" spans="1:32" x14ac:dyDescent="0.25">
      <c r="A6922" s="59">
        <v>6905</v>
      </c>
      <c r="B6922" s="60" t="s">
        <v>309</v>
      </c>
      <c r="C6922" s="61" t="s">
        <v>327</v>
      </c>
      <c r="D6922" s="62"/>
      <c r="E6922" s="62">
        <v>426</v>
      </c>
      <c r="F6922" s="62">
        <v>2090</v>
      </c>
      <c r="G6922" s="50">
        <v>235.21</v>
      </c>
      <c r="H6922" s="50">
        <v>240.73</v>
      </c>
      <c r="I6922" s="50">
        <v>246.40899999999999</v>
      </c>
      <c r="J6922" s="50">
        <v>251.43199999999999</v>
      </c>
      <c r="K6922" s="50">
        <v>254.542</v>
      </c>
      <c r="L6922" s="50">
        <v>256.56900000000002</v>
      </c>
      <c r="M6922" s="50">
        <v>258.99799999999999</v>
      </c>
      <c r="N6922" s="50">
        <v>259.99599999999998</v>
      </c>
      <c r="O6922" s="50">
        <v>259.149</v>
      </c>
      <c r="P6922" s="50">
        <v>255.57900000000001</v>
      </c>
      <c r="Q6922" s="50">
        <v>247.09800000000001</v>
      </c>
      <c r="R6922" s="50">
        <v>235.02699999999999</v>
      </c>
      <c r="S6922" s="50">
        <v>220.791</v>
      </c>
      <c r="T6922" s="50">
        <v>204.07300000000001</v>
      </c>
      <c r="U6922" s="50">
        <v>176.29300000000001</v>
      </c>
      <c r="V6922" s="50">
        <v>133.68199999999999</v>
      </c>
      <c r="W6922" s="50" t="s">
        <v>311</v>
      </c>
      <c r="X6922" s="50">
        <v>82.162000000000006</v>
      </c>
      <c r="Y6922" s="50">
        <v>43.338000000000001</v>
      </c>
      <c r="Z6922" s="50">
        <v>17.091999999999999</v>
      </c>
      <c r="AA6922" s="50">
        <v>3.85</v>
      </c>
      <c r="AB6922" s="50">
        <v>0.47499999999999998</v>
      </c>
      <c r="AC6922" s="50" t="str">
        <f t="shared" si="437"/>
        <v>Lesotho-2090</v>
      </c>
      <c r="AD6922" s="51">
        <f t="shared" si="438"/>
        <v>2499.1809999999996</v>
      </c>
      <c r="AE6922" s="15">
        <f t="shared" si="439"/>
        <v>0.55350692886989783</v>
      </c>
      <c r="AF6922">
        <f t="shared" si="440"/>
        <v>0.20517114538744013</v>
      </c>
    </row>
    <row r="6923" spans="1:32" x14ac:dyDescent="0.25">
      <c r="A6923" s="59">
        <v>6906</v>
      </c>
      <c r="B6923" s="60" t="s">
        <v>309</v>
      </c>
      <c r="C6923" s="61" t="s">
        <v>328</v>
      </c>
      <c r="D6923" s="62"/>
      <c r="E6923" s="62">
        <v>454</v>
      </c>
      <c r="F6923" s="62">
        <v>2090</v>
      </c>
      <c r="G6923" s="50">
        <v>5132.1769999999997</v>
      </c>
      <c r="H6923" s="50">
        <v>5168.3339999999998</v>
      </c>
      <c r="I6923" s="50">
        <v>5184.192</v>
      </c>
      <c r="J6923" s="50">
        <v>5173.366</v>
      </c>
      <c r="K6923" s="50">
        <v>5131.3410000000003</v>
      </c>
      <c r="L6923" s="50">
        <v>5051.8239999999996</v>
      </c>
      <c r="M6923" s="50">
        <v>4932.2439999999997</v>
      </c>
      <c r="N6923" s="50">
        <v>4775.9380000000001</v>
      </c>
      <c r="O6923" s="50">
        <v>4580.8950000000004</v>
      </c>
      <c r="P6923" s="50">
        <v>4359.9709999999995</v>
      </c>
      <c r="Q6923" s="50">
        <v>4100.6080000000002</v>
      </c>
      <c r="R6923" s="50">
        <v>3805.72</v>
      </c>
      <c r="S6923" s="50">
        <v>3469.0259999999998</v>
      </c>
      <c r="T6923" s="50">
        <v>3058.8440000000001</v>
      </c>
      <c r="U6923" s="50">
        <v>2564.8980000000001</v>
      </c>
      <c r="V6923" s="50">
        <v>1972.1089999999999</v>
      </c>
      <c r="W6923" s="50" t="s">
        <v>311</v>
      </c>
      <c r="X6923" s="50">
        <v>1387.941</v>
      </c>
      <c r="Y6923" s="50">
        <v>696.9</v>
      </c>
      <c r="Z6923" s="50">
        <v>241.172</v>
      </c>
      <c r="AA6923" s="50">
        <v>46.201000000000001</v>
      </c>
      <c r="AB6923" s="50">
        <v>4.2830000000000004</v>
      </c>
      <c r="AC6923" s="50" t="str">
        <f t="shared" si="437"/>
        <v>Malawi-2090</v>
      </c>
      <c r="AD6923" s="51">
        <f t="shared" si="438"/>
        <v>45380.932999999997</v>
      </c>
      <c r="AE6923" s="15">
        <f t="shared" si="439"/>
        <v>0.56096358794562462</v>
      </c>
      <c r="AF6923">
        <f t="shared" si="440"/>
        <v>0.16384200766422616</v>
      </c>
    </row>
    <row r="6924" spans="1:32" x14ac:dyDescent="0.25">
      <c r="A6924" s="59">
        <v>6907</v>
      </c>
      <c r="B6924" s="60" t="s">
        <v>309</v>
      </c>
      <c r="C6924" s="61" t="s">
        <v>329</v>
      </c>
      <c r="D6924" s="62"/>
      <c r="E6924" s="62">
        <v>466</v>
      </c>
      <c r="F6924" s="62">
        <v>2090</v>
      </c>
      <c r="G6924" s="50">
        <v>6158.8739999999998</v>
      </c>
      <c r="H6924" s="50">
        <v>6178.8710000000001</v>
      </c>
      <c r="I6924" s="50">
        <v>6196.076</v>
      </c>
      <c r="J6924" s="50">
        <v>6163.0780000000004</v>
      </c>
      <c r="K6924" s="50">
        <v>6076.58</v>
      </c>
      <c r="L6924" s="50">
        <v>5924.9989999999998</v>
      </c>
      <c r="M6924" s="50">
        <v>5719.96</v>
      </c>
      <c r="N6924" s="50">
        <v>5487.94</v>
      </c>
      <c r="O6924" s="50">
        <v>5211.0140000000001</v>
      </c>
      <c r="P6924" s="50">
        <v>4898.8980000000001</v>
      </c>
      <c r="Q6924" s="50">
        <v>4517.143</v>
      </c>
      <c r="R6924" s="50">
        <v>4040.721</v>
      </c>
      <c r="S6924" s="50">
        <v>3467.4450000000002</v>
      </c>
      <c r="T6924" s="50">
        <v>2813.5410000000002</v>
      </c>
      <c r="U6924" s="50">
        <v>2126.63</v>
      </c>
      <c r="V6924" s="50">
        <v>1437.711</v>
      </c>
      <c r="W6924" s="50" t="s">
        <v>311</v>
      </c>
      <c r="X6924" s="50">
        <v>782.55200000000002</v>
      </c>
      <c r="Y6924" s="50">
        <v>287.88200000000001</v>
      </c>
      <c r="Z6924" s="50">
        <v>65.156999999999996</v>
      </c>
      <c r="AA6924" s="50">
        <v>8.0380000000000003</v>
      </c>
      <c r="AB6924" s="50">
        <v>0.48</v>
      </c>
      <c r="AC6924" s="50" t="str">
        <f t="shared" si="437"/>
        <v>Mali-2090</v>
      </c>
      <c r="AD6924" s="51">
        <f t="shared" si="438"/>
        <v>51507.777999999991</v>
      </c>
      <c r="AE6924" s="15">
        <f t="shared" si="439"/>
        <v>0.50586169723726004</v>
      </c>
      <c r="AF6924">
        <f t="shared" si="440"/>
        <v>0.10739319357914712</v>
      </c>
    </row>
    <row r="6925" spans="1:32" x14ac:dyDescent="0.25">
      <c r="A6925" s="59">
        <v>6908</v>
      </c>
      <c r="B6925" s="60" t="s">
        <v>309</v>
      </c>
      <c r="C6925" s="61" t="s">
        <v>330</v>
      </c>
      <c r="D6925" s="62"/>
      <c r="E6925" s="62">
        <v>496</v>
      </c>
      <c r="F6925" s="62">
        <v>2090</v>
      </c>
      <c r="G6925" s="50">
        <v>268.07100000000003</v>
      </c>
      <c r="H6925" s="50">
        <v>275.7</v>
      </c>
      <c r="I6925" s="50">
        <v>277.78500000000003</v>
      </c>
      <c r="J6925" s="50">
        <v>273.25400000000002</v>
      </c>
      <c r="K6925" s="50">
        <v>267.714</v>
      </c>
      <c r="L6925" s="50">
        <v>268.37</v>
      </c>
      <c r="M6925" s="50">
        <v>278.93</v>
      </c>
      <c r="N6925" s="50">
        <v>294.54899999999998</v>
      </c>
      <c r="O6925" s="50">
        <v>299.98099999999999</v>
      </c>
      <c r="P6925" s="50">
        <v>287.55599999999998</v>
      </c>
      <c r="Q6925" s="50">
        <v>267.73500000000001</v>
      </c>
      <c r="R6925" s="50">
        <v>251.68</v>
      </c>
      <c r="S6925" s="50">
        <v>246.39500000000001</v>
      </c>
      <c r="T6925" s="50">
        <v>248.60300000000001</v>
      </c>
      <c r="U6925" s="50">
        <v>245.702</v>
      </c>
      <c r="V6925" s="50">
        <v>220.822</v>
      </c>
      <c r="W6925" s="50" t="s">
        <v>311</v>
      </c>
      <c r="X6925" s="50">
        <v>129.03299999999999</v>
      </c>
      <c r="Y6925" s="50">
        <v>63.889000000000003</v>
      </c>
      <c r="Z6925" s="50">
        <v>33.095999999999997</v>
      </c>
      <c r="AA6925" s="50">
        <v>13.598000000000001</v>
      </c>
      <c r="AB6925" s="50">
        <v>3.22</v>
      </c>
      <c r="AC6925" s="50" t="str">
        <f t="shared" si="437"/>
        <v>Mongolia-2090</v>
      </c>
      <c r="AD6925" s="51">
        <f t="shared" si="438"/>
        <v>2736.1639999999998</v>
      </c>
      <c r="AE6925" s="15">
        <f t="shared" si="439"/>
        <v>0.65037000706098025</v>
      </c>
      <c r="AF6925">
        <f t="shared" si="440"/>
        <v>0.26926317978930331</v>
      </c>
    </row>
    <row r="6926" spans="1:32" x14ac:dyDescent="0.25">
      <c r="A6926" s="59">
        <v>6909</v>
      </c>
      <c r="B6926" s="60" t="s">
        <v>309</v>
      </c>
      <c r="C6926" s="61" t="s">
        <v>331</v>
      </c>
      <c r="D6926" s="62"/>
      <c r="E6926" s="62">
        <v>524</v>
      </c>
      <c r="F6926" s="62">
        <v>2090</v>
      </c>
      <c r="G6926" s="50">
        <v>1345.15</v>
      </c>
      <c r="H6926" s="50">
        <v>1401.0909999999999</v>
      </c>
      <c r="I6926" s="50">
        <v>1456.723</v>
      </c>
      <c r="J6926" s="50">
        <v>1486.231</v>
      </c>
      <c r="K6926" s="50">
        <v>1509.2049999999999</v>
      </c>
      <c r="L6926" s="50">
        <v>1559.2629999999999</v>
      </c>
      <c r="M6926" s="50">
        <v>1628.165</v>
      </c>
      <c r="N6926" s="50">
        <v>1701.711</v>
      </c>
      <c r="O6926" s="50">
        <v>1768.07</v>
      </c>
      <c r="P6926" s="50">
        <v>1833.194</v>
      </c>
      <c r="Q6926" s="50">
        <v>1917.242</v>
      </c>
      <c r="R6926" s="50">
        <v>2051.1550000000002</v>
      </c>
      <c r="S6926" s="50">
        <v>2185.1959999999999</v>
      </c>
      <c r="T6926" s="50">
        <v>2216.9769999999999</v>
      </c>
      <c r="U6926" s="50">
        <v>2102.8870000000002</v>
      </c>
      <c r="V6926" s="50">
        <v>1859.5039999999999</v>
      </c>
      <c r="W6926" s="50" t="s">
        <v>311</v>
      </c>
      <c r="X6926" s="50">
        <v>1692.4970000000001</v>
      </c>
      <c r="Y6926" s="50">
        <v>1212.9459999999999</v>
      </c>
      <c r="Z6926" s="50">
        <v>597.73400000000004</v>
      </c>
      <c r="AA6926" s="50">
        <v>175.702</v>
      </c>
      <c r="AB6926" s="50">
        <v>31.338999999999999</v>
      </c>
      <c r="AC6926" s="50" t="str">
        <f t="shared" si="437"/>
        <v>Nepal-2090</v>
      </c>
      <c r="AD6926" s="51">
        <f t="shared" si="438"/>
        <v>17639.432000000001</v>
      </c>
      <c r="AE6926" s="15">
        <f t="shared" si="439"/>
        <v>0.79892311725230136</v>
      </c>
      <c r="AF6926">
        <f t="shared" si="440"/>
        <v>0.45277019975281102</v>
      </c>
    </row>
    <row r="6927" spans="1:32" x14ac:dyDescent="0.25">
      <c r="A6927" s="59">
        <v>6910</v>
      </c>
      <c r="B6927" s="60" t="s">
        <v>309</v>
      </c>
      <c r="C6927" s="61" t="s">
        <v>332</v>
      </c>
      <c r="D6927" s="62"/>
      <c r="E6927" s="62">
        <v>562</v>
      </c>
      <c r="F6927" s="62">
        <v>2090</v>
      </c>
      <c r="G6927" s="50">
        <v>16762.456999999999</v>
      </c>
      <c r="H6927" s="50">
        <v>16308.946</v>
      </c>
      <c r="I6927" s="50">
        <v>15797.353999999999</v>
      </c>
      <c r="J6927" s="50">
        <v>15210.638000000001</v>
      </c>
      <c r="K6927" s="50">
        <v>14441.112999999999</v>
      </c>
      <c r="L6927" s="50">
        <v>13607.049000000001</v>
      </c>
      <c r="M6927" s="50">
        <v>12643.143</v>
      </c>
      <c r="N6927" s="50">
        <v>11589.308000000001</v>
      </c>
      <c r="O6927" s="50">
        <v>10460.819</v>
      </c>
      <c r="P6927" s="50">
        <v>9274.41</v>
      </c>
      <c r="Q6927" s="50">
        <v>8035.3</v>
      </c>
      <c r="R6927" s="50">
        <v>6770.4459999999999</v>
      </c>
      <c r="S6927" s="50">
        <v>5516.83</v>
      </c>
      <c r="T6927" s="50">
        <v>4289.0469999999996</v>
      </c>
      <c r="U6927" s="50">
        <v>3107.7150000000001</v>
      </c>
      <c r="V6927" s="50">
        <v>2017.4090000000001</v>
      </c>
      <c r="W6927" s="50" t="s">
        <v>311</v>
      </c>
      <c r="X6927" s="50">
        <v>1083.0709999999999</v>
      </c>
      <c r="Y6927" s="50">
        <v>423.17</v>
      </c>
      <c r="Z6927" s="50">
        <v>102.43300000000001</v>
      </c>
      <c r="AA6927" s="50">
        <v>13.613</v>
      </c>
      <c r="AB6927" s="50">
        <v>0.93300000000000005</v>
      </c>
      <c r="AC6927" s="50" t="str">
        <f t="shared" si="437"/>
        <v>Niger-2090</v>
      </c>
      <c r="AD6927" s="51">
        <f t="shared" si="438"/>
        <v>107549.05600000001</v>
      </c>
      <c r="AE6927" s="15">
        <f t="shared" si="439"/>
        <v>0.55701230887605357</v>
      </c>
      <c r="AF6927">
        <f t="shared" si="440"/>
        <v>7.056351695698497E-2</v>
      </c>
    </row>
    <row r="6928" spans="1:32" x14ac:dyDescent="0.25">
      <c r="A6928" s="59">
        <v>6911</v>
      </c>
      <c r="B6928" s="60" t="s">
        <v>309</v>
      </c>
      <c r="C6928" s="61" t="s">
        <v>333</v>
      </c>
      <c r="D6928" s="62"/>
      <c r="E6928" s="62">
        <v>600</v>
      </c>
      <c r="F6928" s="62">
        <v>2090</v>
      </c>
      <c r="G6928" s="50">
        <v>449.29700000000003</v>
      </c>
      <c r="H6928" s="50">
        <v>463.02499999999998</v>
      </c>
      <c r="I6928" s="50">
        <v>478.37599999999998</v>
      </c>
      <c r="J6928" s="50">
        <v>493.75099999999998</v>
      </c>
      <c r="K6928" s="50">
        <v>505.608</v>
      </c>
      <c r="L6928" s="50">
        <v>513.76599999999996</v>
      </c>
      <c r="M6928" s="50">
        <v>520.99599999999998</v>
      </c>
      <c r="N6928" s="50">
        <v>529.51300000000003</v>
      </c>
      <c r="O6928" s="50">
        <v>538.61</v>
      </c>
      <c r="P6928" s="50">
        <v>547.03399999999999</v>
      </c>
      <c r="Q6928" s="50">
        <v>554.91</v>
      </c>
      <c r="R6928" s="50">
        <v>557.01099999999997</v>
      </c>
      <c r="S6928" s="50">
        <v>554.20899999999995</v>
      </c>
      <c r="T6928" s="50">
        <v>537.11099999999999</v>
      </c>
      <c r="U6928" s="50">
        <v>494.22800000000001</v>
      </c>
      <c r="V6928" s="50">
        <v>423.00200000000001</v>
      </c>
      <c r="W6928" s="50" t="s">
        <v>311</v>
      </c>
      <c r="X6928" s="50">
        <v>336.27699999999999</v>
      </c>
      <c r="Y6928" s="50">
        <v>219.75299999999999</v>
      </c>
      <c r="Z6928" s="50">
        <v>118.289</v>
      </c>
      <c r="AA6928" s="50">
        <v>40.338000000000001</v>
      </c>
      <c r="AB6928" s="50">
        <v>9.0020000000000007</v>
      </c>
      <c r="AC6928" s="50" t="str">
        <f t="shared" si="437"/>
        <v>Paraguay-2090</v>
      </c>
      <c r="AD6928" s="51">
        <f t="shared" si="438"/>
        <v>5315.4080000000004</v>
      </c>
      <c r="AE6928" s="15">
        <f t="shared" si="439"/>
        <v>0.67138740807855202</v>
      </c>
      <c r="AF6928">
        <f t="shared" si="440"/>
        <v>0.32477864203160528</v>
      </c>
    </row>
    <row r="6929" spans="1:32" x14ac:dyDescent="0.25">
      <c r="A6929" s="59">
        <v>6912</v>
      </c>
      <c r="B6929" s="60" t="s">
        <v>309</v>
      </c>
      <c r="C6929" s="61" t="s">
        <v>334</v>
      </c>
      <c r="D6929" s="62">
        <v>2</v>
      </c>
      <c r="E6929" s="62">
        <v>498</v>
      </c>
      <c r="F6929" s="62">
        <v>2090</v>
      </c>
      <c r="G6929" s="50">
        <v>93.846999999999994</v>
      </c>
      <c r="H6929" s="50">
        <v>98.423000000000002</v>
      </c>
      <c r="I6929" s="50">
        <v>101.879</v>
      </c>
      <c r="J6929" s="50">
        <v>102.943</v>
      </c>
      <c r="K6929" s="50">
        <v>103.077</v>
      </c>
      <c r="L6929" s="50">
        <v>104.83799999999999</v>
      </c>
      <c r="M6929" s="50">
        <v>109.896</v>
      </c>
      <c r="N6929" s="50">
        <v>117.509</v>
      </c>
      <c r="O6929" s="50">
        <v>124.593</v>
      </c>
      <c r="P6929" s="50">
        <v>127.244</v>
      </c>
      <c r="Q6929" s="50">
        <v>125.923</v>
      </c>
      <c r="R6929" s="50">
        <v>126.325</v>
      </c>
      <c r="S6929" s="50">
        <v>132.292</v>
      </c>
      <c r="T6929" s="50">
        <v>139.36600000000001</v>
      </c>
      <c r="U6929" s="50">
        <v>145.55199999999999</v>
      </c>
      <c r="V6929" s="50">
        <v>140.96</v>
      </c>
      <c r="W6929" s="50" t="s">
        <v>311</v>
      </c>
      <c r="X6929" s="50">
        <v>105.621</v>
      </c>
      <c r="Y6929" s="50">
        <v>62.679000000000002</v>
      </c>
      <c r="Z6929" s="50">
        <v>37.295999999999999</v>
      </c>
      <c r="AA6929" s="50">
        <v>16.721</v>
      </c>
      <c r="AB6929" s="50">
        <v>3.8370000000000002</v>
      </c>
      <c r="AC6929" s="50" t="str">
        <f t="shared" si="437"/>
        <v>Republic of Moldova-2090</v>
      </c>
      <c r="AD6929" s="51">
        <f t="shared" si="438"/>
        <v>1174.6399999999999</v>
      </c>
      <c r="AE6929" s="15">
        <f t="shared" si="439"/>
        <v>0.80550721923312685</v>
      </c>
      <c r="AF6929">
        <f t="shared" si="440"/>
        <v>0.44392489322836715</v>
      </c>
    </row>
    <row r="6930" spans="1:32" x14ac:dyDescent="0.25">
      <c r="A6930" s="59">
        <v>6913</v>
      </c>
      <c r="B6930" s="60" t="s">
        <v>309</v>
      </c>
      <c r="C6930" s="61" t="s">
        <v>335</v>
      </c>
      <c r="D6930" s="62"/>
      <c r="E6930" s="62">
        <v>646</v>
      </c>
      <c r="F6930" s="62">
        <v>2090</v>
      </c>
      <c r="G6930" s="50">
        <v>1559.425</v>
      </c>
      <c r="H6930" s="50">
        <v>1603.3430000000001</v>
      </c>
      <c r="I6930" s="50">
        <v>1659.7370000000001</v>
      </c>
      <c r="J6930" s="50">
        <v>1716.615</v>
      </c>
      <c r="K6930" s="50">
        <v>1761.8019999999999</v>
      </c>
      <c r="L6930" s="50">
        <v>1787.664</v>
      </c>
      <c r="M6930" s="50">
        <v>1808.009</v>
      </c>
      <c r="N6930" s="50">
        <v>1829.9059999999999</v>
      </c>
      <c r="O6930" s="50">
        <v>1860.2059999999999</v>
      </c>
      <c r="P6930" s="50">
        <v>1878.723</v>
      </c>
      <c r="Q6930" s="50">
        <v>1847.8779999999999</v>
      </c>
      <c r="R6930" s="50">
        <v>1752.1890000000001</v>
      </c>
      <c r="S6930" s="50">
        <v>1617.396</v>
      </c>
      <c r="T6930" s="50">
        <v>1475.5139999999999</v>
      </c>
      <c r="U6930" s="50">
        <v>1320.9059999999999</v>
      </c>
      <c r="V6930" s="50">
        <v>1099.0039999999999</v>
      </c>
      <c r="W6930" s="50" t="s">
        <v>311</v>
      </c>
      <c r="X6930" s="50">
        <v>793.32299999999998</v>
      </c>
      <c r="Y6930" s="50">
        <v>441.88400000000001</v>
      </c>
      <c r="Z6930" s="50">
        <v>184.82900000000001</v>
      </c>
      <c r="AA6930" s="50">
        <v>50.53</v>
      </c>
      <c r="AB6930" s="50">
        <v>10.481999999999999</v>
      </c>
      <c r="AC6930" s="50" t="str">
        <f t="shared" si="437"/>
        <v>Rwanda-2090</v>
      </c>
      <c r="AD6930" s="51">
        <f t="shared" si="438"/>
        <v>17860.387999999999</v>
      </c>
      <c r="AE6930" s="15">
        <f t="shared" si="439"/>
        <v>0.57103893823583241</v>
      </c>
      <c r="AF6930">
        <f t="shared" si="440"/>
        <v>0.23702761371752712</v>
      </c>
    </row>
    <row r="6931" spans="1:32" x14ac:dyDescent="0.25">
      <c r="A6931" s="59">
        <v>6914</v>
      </c>
      <c r="B6931" s="60" t="s">
        <v>309</v>
      </c>
      <c r="C6931" s="61" t="s">
        <v>336</v>
      </c>
      <c r="D6931" s="62"/>
      <c r="E6931" s="62">
        <v>728</v>
      </c>
      <c r="F6931" s="62">
        <v>2090</v>
      </c>
      <c r="G6931" s="50">
        <v>3062.145</v>
      </c>
      <c r="H6931" s="50">
        <v>3076.9720000000002</v>
      </c>
      <c r="I6931" s="50">
        <v>3083.5450000000001</v>
      </c>
      <c r="J6931" s="50">
        <v>3068.9650000000001</v>
      </c>
      <c r="K6931" s="50">
        <v>3034.4760000000001</v>
      </c>
      <c r="L6931" s="50">
        <v>2984.7620000000002</v>
      </c>
      <c r="M6931" s="50">
        <v>2919.404</v>
      </c>
      <c r="N6931" s="50">
        <v>2831.0279999999998</v>
      </c>
      <c r="O6931" s="50">
        <v>2711.7620000000002</v>
      </c>
      <c r="P6931" s="50">
        <v>2560.7570000000001</v>
      </c>
      <c r="Q6931" s="50">
        <v>2380.759</v>
      </c>
      <c r="R6931" s="50">
        <v>2173.3649999999998</v>
      </c>
      <c r="S6931" s="50">
        <v>1926.08</v>
      </c>
      <c r="T6931" s="50">
        <v>1622.77</v>
      </c>
      <c r="U6931" s="50">
        <v>1259.7660000000001</v>
      </c>
      <c r="V6931" s="50">
        <v>865.774</v>
      </c>
      <c r="W6931" s="50" t="s">
        <v>311</v>
      </c>
      <c r="X6931" s="50">
        <v>494.97800000000001</v>
      </c>
      <c r="Y6931" s="50">
        <v>208.858</v>
      </c>
      <c r="Z6931" s="50">
        <v>58.536000000000001</v>
      </c>
      <c r="AA6931" s="50">
        <v>9.1769999999999996</v>
      </c>
      <c r="AB6931" s="50">
        <v>0.748</v>
      </c>
      <c r="AC6931" s="50" t="str">
        <f t="shared" ref="AC6931:AC6994" si="441">C6931&amp;"-"&amp;F6931</f>
        <v>South Sudan-2090</v>
      </c>
      <c r="AD6931" s="51">
        <f t="shared" ref="AD6931:AD6994" si="442">SUM(J6931:S6931)</f>
        <v>26591.358</v>
      </c>
      <c r="AE6931" s="15">
        <f t="shared" ref="AE6931:AE6994" si="443">IF(W6931="…",SUM(G6931:I6931,T6931:V6931,X6931:AB6931)/SUM(J6931:S6931),SUM(G6931:I6931,T6931:W6931)/SUM(J6931:S6931))</f>
        <v>0.51683216028305135</v>
      </c>
      <c r="AF6931">
        <f t="shared" ref="AF6931:AF6994" si="444">IF(W6931="…",SUM(T6931:V6931,X6931:AB6931)/SUM(G6931:S6931),SUM(T6931:W6931)/SUM(G6931:S6931))</f>
        <v>0.12622450649215028</v>
      </c>
    </row>
    <row r="6932" spans="1:32" x14ac:dyDescent="0.25">
      <c r="A6932" s="59">
        <v>6915</v>
      </c>
      <c r="B6932" s="60" t="s">
        <v>309</v>
      </c>
      <c r="C6932" s="61" t="s">
        <v>337</v>
      </c>
      <c r="D6932" s="62"/>
      <c r="E6932" s="62">
        <v>748</v>
      </c>
      <c r="F6932" s="62">
        <v>2090</v>
      </c>
      <c r="G6932" s="50">
        <v>143.03299999999999</v>
      </c>
      <c r="H6932" s="50">
        <v>146.88999999999999</v>
      </c>
      <c r="I6932" s="50">
        <v>151.21299999999999</v>
      </c>
      <c r="J6932" s="50">
        <v>154.71899999999999</v>
      </c>
      <c r="K6932" s="50">
        <v>157.04</v>
      </c>
      <c r="L6932" s="50">
        <v>158.489</v>
      </c>
      <c r="M6932" s="50">
        <v>160.273</v>
      </c>
      <c r="N6932" s="50">
        <v>162.483</v>
      </c>
      <c r="O6932" s="50">
        <v>163.96700000000001</v>
      </c>
      <c r="P6932" s="50">
        <v>163.18100000000001</v>
      </c>
      <c r="Q6932" s="50">
        <v>159.02600000000001</v>
      </c>
      <c r="R6932" s="50">
        <v>152.12700000000001</v>
      </c>
      <c r="S6932" s="50">
        <v>144.15899999999999</v>
      </c>
      <c r="T6932" s="50">
        <v>133.88900000000001</v>
      </c>
      <c r="U6932" s="50">
        <v>116.99299999999999</v>
      </c>
      <c r="V6932" s="50">
        <v>89.908000000000001</v>
      </c>
      <c r="W6932" s="50" t="s">
        <v>311</v>
      </c>
      <c r="X6932" s="50">
        <v>58.664000000000001</v>
      </c>
      <c r="Y6932" s="50">
        <v>30.24</v>
      </c>
      <c r="Z6932" s="50">
        <v>12.067</v>
      </c>
      <c r="AA6932" s="50">
        <v>3.0790000000000002</v>
      </c>
      <c r="AB6932" s="50">
        <v>0.39400000000000002</v>
      </c>
      <c r="AC6932" s="50" t="str">
        <f t="shared" si="441"/>
        <v>Swaziland-2090</v>
      </c>
      <c r="AD6932" s="51">
        <f t="shared" si="442"/>
        <v>1575.4639999999999</v>
      </c>
      <c r="AE6932" s="15">
        <f t="shared" si="443"/>
        <v>0.56260885681932438</v>
      </c>
      <c r="AF6932">
        <f t="shared" si="444"/>
        <v>0.22078448874342957</v>
      </c>
    </row>
    <row r="6933" spans="1:32" x14ac:dyDescent="0.25">
      <c r="A6933" s="59">
        <v>6916</v>
      </c>
      <c r="B6933" s="60" t="s">
        <v>309</v>
      </c>
      <c r="C6933" s="61" t="s">
        <v>338</v>
      </c>
      <c r="D6933" s="62"/>
      <c r="E6933" s="62">
        <v>762</v>
      </c>
      <c r="F6933" s="62">
        <v>2090</v>
      </c>
      <c r="G6933" s="50">
        <v>1104.92</v>
      </c>
      <c r="H6933" s="50">
        <v>1136.0440000000001</v>
      </c>
      <c r="I6933" s="50">
        <v>1175.3879999999999</v>
      </c>
      <c r="J6933" s="50">
        <v>1204.1569999999999</v>
      </c>
      <c r="K6933" s="50">
        <v>1203.0170000000001</v>
      </c>
      <c r="L6933" s="50">
        <v>1186.133</v>
      </c>
      <c r="M6933" s="50">
        <v>1176.8440000000001</v>
      </c>
      <c r="N6933" s="50">
        <v>1193.2819999999999</v>
      </c>
      <c r="O6933" s="50">
        <v>1218.002</v>
      </c>
      <c r="P6933" s="50">
        <v>1211.77</v>
      </c>
      <c r="Q6933" s="50">
        <v>1147.5029999999999</v>
      </c>
      <c r="R6933" s="50">
        <v>1056.2270000000001</v>
      </c>
      <c r="S6933" s="50">
        <v>989.12800000000004</v>
      </c>
      <c r="T6933" s="50">
        <v>951.46</v>
      </c>
      <c r="U6933" s="50">
        <v>880.78099999999995</v>
      </c>
      <c r="V6933" s="50">
        <v>730.38900000000001</v>
      </c>
      <c r="W6933" s="50" t="s">
        <v>311</v>
      </c>
      <c r="X6933" s="50">
        <v>484.81900000000002</v>
      </c>
      <c r="Y6933" s="50">
        <v>270.25200000000001</v>
      </c>
      <c r="Z6933" s="50">
        <v>149.60300000000001</v>
      </c>
      <c r="AA6933" s="50">
        <v>56.991999999999997</v>
      </c>
      <c r="AB6933" s="50">
        <v>14.351000000000001</v>
      </c>
      <c r="AC6933" s="50" t="str">
        <f t="shared" si="441"/>
        <v>Tajikistan-2090</v>
      </c>
      <c r="AD6933" s="51">
        <f t="shared" si="442"/>
        <v>11586.063000000002</v>
      </c>
      <c r="AE6933" s="15">
        <f t="shared" si="443"/>
        <v>0.60029010717445608</v>
      </c>
      <c r="AF6933">
        <f t="shared" si="444"/>
        <v>0.23587182463623355</v>
      </c>
    </row>
    <row r="6934" spans="1:32" x14ac:dyDescent="0.25">
      <c r="A6934" s="59">
        <v>6917</v>
      </c>
      <c r="B6934" s="60" t="s">
        <v>309</v>
      </c>
      <c r="C6934" s="61" t="s">
        <v>339</v>
      </c>
      <c r="D6934" s="62">
        <v>3</v>
      </c>
      <c r="E6934" s="62">
        <v>807</v>
      </c>
      <c r="F6934" s="62">
        <v>2090</v>
      </c>
      <c r="G6934" s="50">
        <v>72.423000000000002</v>
      </c>
      <c r="H6934" s="50">
        <v>74.129000000000005</v>
      </c>
      <c r="I6934" s="50">
        <v>75.248999999999995</v>
      </c>
      <c r="J6934" s="50">
        <v>75.906999999999996</v>
      </c>
      <c r="K6934" s="50">
        <v>77.179000000000002</v>
      </c>
      <c r="L6934" s="50">
        <v>79.783000000000001</v>
      </c>
      <c r="M6934" s="50">
        <v>83.28</v>
      </c>
      <c r="N6934" s="50">
        <v>86.197000000000003</v>
      </c>
      <c r="O6934" s="50">
        <v>87.171000000000006</v>
      </c>
      <c r="P6934" s="50">
        <v>86.853999999999999</v>
      </c>
      <c r="Q6934" s="50">
        <v>87.367000000000004</v>
      </c>
      <c r="R6934" s="50">
        <v>90.471000000000004</v>
      </c>
      <c r="S6934" s="50">
        <v>95.623999999999995</v>
      </c>
      <c r="T6934" s="50">
        <v>99.429000000000002</v>
      </c>
      <c r="U6934" s="50">
        <v>98.200999999999993</v>
      </c>
      <c r="V6934" s="50">
        <v>89.896000000000001</v>
      </c>
      <c r="W6934" s="50" t="s">
        <v>311</v>
      </c>
      <c r="X6934" s="50">
        <v>73.094999999999999</v>
      </c>
      <c r="Y6934" s="50">
        <v>56.255000000000003</v>
      </c>
      <c r="Z6934" s="50">
        <v>32.457999999999998</v>
      </c>
      <c r="AA6934" s="50">
        <v>12.977</v>
      </c>
      <c r="AB6934" s="50">
        <v>2.4929999999999999</v>
      </c>
      <c r="AC6934" s="50" t="str">
        <f t="shared" si="441"/>
        <v>TFYR Macedonia-2090</v>
      </c>
      <c r="AD6934" s="51">
        <f t="shared" si="442"/>
        <v>849.83299999999997</v>
      </c>
      <c r="AE6934" s="15">
        <f t="shared" si="443"/>
        <v>0.80792932258455485</v>
      </c>
      <c r="AF6934">
        <f t="shared" si="444"/>
        <v>0.43373390541920087</v>
      </c>
    </row>
    <row r="6935" spans="1:32" x14ac:dyDescent="0.25">
      <c r="A6935" s="59">
        <v>6918</v>
      </c>
      <c r="B6935" s="60" t="s">
        <v>309</v>
      </c>
      <c r="C6935" s="61" t="s">
        <v>340</v>
      </c>
      <c r="D6935" s="62"/>
      <c r="E6935" s="62">
        <v>795</v>
      </c>
      <c r="F6935" s="62">
        <v>2090</v>
      </c>
      <c r="G6935" s="50">
        <v>482.55099999999999</v>
      </c>
      <c r="H6935" s="50">
        <v>499.54700000000003</v>
      </c>
      <c r="I6935" s="50">
        <v>517.11300000000006</v>
      </c>
      <c r="J6935" s="50">
        <v>526.51599999999996</v>
      </c>
      <c r="K6935" s="50">
        <v>525.51800000000003</v>
      </c>
      <c r="L6935" s="50">
        <v>522.92899999999997</v>
      </c>
      <c r="M6935" s="50">
        <v>530.36800000000005</v>
      </c>
      <c r="N6935" s="50">
        <v>552.34299999999996</v>
      </c>
      <c r="O6935" s="50">
        <v>576.58900000000006</v>
      </c>
      <c r="P6935" s="50">
        <v>578.78300000000002</v>
      </c>
      <c r="Q6935" s="50">
        <v>549.23099999999999</v>
      </c>
      <c r="R6935" s="50">
        <v>504.9</v>
      </c>
      <c r="S6935" s="50">
        <v>475.07400000000001</v>
      </c>
      <c r="T6935" s="50">
        <v>461.97800000000001</v>
      </c>
      <c r="U6935" s="50">
        <v>427.67599999999999</v>
      </c>
      <c r="V6935" s="50">
        <v>350.33499999999998</v>
      </c>
      <c r="W6935" s="50" t="s">
        <v>311</v>
      </c>
      <c r="X6935" s="50">
        <v>192.24799999999999</v>
      </c>
      <c r="Y6935" s="50">
        <v>99.631</v>
      </c>
      <c r="Z6935" s="50">
        <v>38.811</v>
      </c>
      <c r="AA6935" s="50">
        <v>12.225</v>
      </c>
      <c r="AB6935" s="50">
        <v>1.7270000000000001</v>
      </c>
      <c r="AC6935" s="50" t="str">
        <f t="shared" si="441"/>
        <v>Turkmenistan-2090</v>
      </c>
      <c r="AD6935" s="51">
        <f t="shared" si="442"/>
        <v>5342.2509999999993</v>
      </c>
      <c r="AE6935" s="15">
        <f t="shared" si="443"/>
        <v>0.57725516828018764</v>
      </c>
      <c r="AF6935">
        <f t="shared" si="444"/>
        <v>0.23162169138701644</v>
      </c>
    </row>
    <row r="6936" spans="1:32" x14ac:dyDescent="0.25">
      <c r="A6936" s="59">
        <v>6919</v>
      </c>
      <c r="B6936" s="60" t="s">
        <v>309</v>
      </c>
      <c r="C6936" s="61" t="s">
        <v>341</v>
      </c>
      <c r="D6936" s="62"/>
      <c r="E6936" s="62">
        <v>800</v>
      </c>
      <c r="F6936" s="62">
        <v>2090</v>
      </c>
      <c r="G6936" s="50">
        <v>15806.549000000001</v>
      </c>
      <c r="H6936" s="50">
        <v>15763.385</v>
      </c>
      <c r="I6936" s="50">
        <v>15664.198</v>
      </c>
      <c r="J6936" s="50">
        <v>15474.861999999999</v>
      </c>
      <c r="K6936" s="50">
        <v>15163.02</v>
      </c>
      <c r="L6936" s="50">
        <v>14742.983</v>
      </c>
      <c r="M6936" s="50">
        <v>14219.007</v>
      </c>
      <c r="N6936" s="50">
        <v>13569.567999999999</v>
      </c>
      <c r="O6936" s="50">
        <v>12798.441000000001</v>
      </c>
      <c r="P6936" s="50">
        <v>11930.665999999999</v>
      </c>
      <c r="Q6936" s="50">
        <v>10949.142</v>
      </c>
      <c r="R6936" s="50">
        <v>9859.9089999999997</v>
      </c>
      <c r="S6936" s="50">
        <v>8635.2070000000003</v>
      </c>
      <c r="T6936" s="50">
        <v>7250.9979999999996</v>
      </c>
      <c r="U6936" s="50">
        <v>5757.2269999999999</v>
      </c>
      <c r="V6936" s="50">
        <v>4196.5219999999999</v>
      </c>
      <c r="W6936" s="50" t="s">
        <v>311</v>
      </c>
      <c r="X6936" s="50">
        <v>2665.7719999999999</v>
      </c>
      <c r="Y6936" s="50">
        <v>1339.2339999999999</v>
      </c>
      <c r="Z6936" s="50">
        <v>472.77499999999998</v>
      </c>
      <c r="AA6936" s="50">
        <v>105.471</v>
      </c>
      <c r="AB6936" s="50">
        <v>12.923999999999999</v>
      </c>
      <c r="AC6936" s="50" t="str">
        <f t="shared" si="441"/>
        <v>Uganda-2090</v>
      </c>
      <c r="AD6936" s="51">
        <f t="shared" si="442"/>
        <v>127342.80500000001</v>
      </c>
      <c r="AE6936" s="15">
        <f t="shared" si="443"/>
        <v>0.5421197923196367</v>
      </c>
      <c r="AF6936">
        <f t="shared" si="444"/>
        <v>0.12487859722272482</v>
      </c>
    </row>
    <row r="6937" spans="1:32" x14ac:dyDescent="0.25">
      <c r="A6937" s="59">
        <v>6920</v>
      </c>
      <c r="B6937" s="60" t="s">
        <v>309</v>
      </c>
      <c r="C6937" s="61" t="s">
        <v>342</v>
      </c>
      <c r="D6937" s="62"/>
      <c r="E6937" s="62">
        <v>860</v>
      </c>
      <c r="F6937" s="62">
        <v>2090</v>
      </c>
      <c r="G6937" s="50">
        <v>1963.8610000000001</v>
      </c>
      <c r="H6937" s="50">
        <v>2033.7370000000001</v>
      </c>
      <c r="I6937" s="50">
        <v>2110.5129999999999</v>
      </c>
      <c r="J6937" s="50">
        <v>2168.5410000000002</v>
      </c>
      <c r="K6937" s="50">
        <v>2199.741</v>
      </c>
      <c r="L6937" s="50">
        <v>2222.9140000000002</v>
      </c>
      <c r="M6937" s="50">
        <v>2271.6280000000002</v>
      </c>
      <c r="N6937" s="50">
        <v>2370.1790000000001</v>
      </c>
      <c r="O6937" s="50">
        <v>2487.7620000000002</v>
      </c>
      <c r="P6937" s="50">
        <v>2560.2240000000002</v>
      </c>
      <c r="Q6937" s="50">
        <v>2531.3850000000002</v>
      </c>
      <c r="R6937" s="50">
        <v>2450.8969999999999</v>
      </c>
      <c r="S6937" s="50">
        <v>2407.1239999999998</v>
      </c>
      <c r="T6937" s="50">
        <v>2428.087</v>
      </c>
      <c r="U6937" s="50">
        <v>2359.7840000000001</v>
      </c>
      <c r="V6937" s="50">
        <v>2012.3789999999999</v>
      </c>
      <c r="W6937" s="50" t="s">
        <v>311</v>
      </c>
      <c r="X6937" s="50">
        <v>1393.289</v>
      </c>
      <c r="Y6937" s="50">
        <v>766.51700000000005</v>
      </c>
      <c r="Z6937" s="50">
        <v>422.113</v>
      </c>
      <c r="AA6937" s="50">
        <v>168.82400000000001</v>
      </c>
      <c r="AB6937" s="50">
        <v>37.426000000000002</v>
      </c>
      <c r="AC6937" s="50" t="str">
        <f t="shared" si="441"/>
        <v>Uzbekistan-2090</v>
      </c>
      <c r="AD6937" s="51">
        <f t="shared" si="442"/>
        <v>23670.395000000004</v>
      </c>
      <c r="AE6937" s="15">
        <f t="shared" si="443"/>
        <v>0.66312919577387697</v>
      </c>
      <c r="AF6937">
        <f t="shared" si="444"/>
        <v>0.32199127115376436</v>
      </c>
    </row>
    <row r="6938" spans="1:32" x14ac:dyDescent="0.25">
      <c r="A6938" s="59">
        <v>6921</v>
      </c>
      <c r="B6938" s="60" t="s">
        <v>309</v>
      </c>
      <c r="C6938" s="61" t="s">
        <v>343</v>
      </c>
      <c r="D6938" s="62"/>
      <c r="E6938" s="62">
        <v>894</v>
      </c>
      <c r="F6938" s="62">
        <v>2090</v>
      </c>
      <c r="G6938" s="50">
        <v>7787.357</v>
      </c>
      <c r="H6938" s="50">
        <v>7550.7870000000003</v>
      </c>
      <c r="I6938" s="50">
        <v>7288.0060000000003</v>
      </c>
      <c r="J6938" s="50">
        <v>6983.6710000000003</v>
      </c>
      <c r="K6938" s="50">
        <v>6646.058</v>
      </c>
      <c r="L6938" s="50">
        <v>6289.4780000000001</v>
      </c>
      <c r="M6938" s="50">
        <v>5913.4620000000004</v>
      </c>
      <c r="N6938" s="50">
        <v>5520.625</v>
      </c>
      <c r="O6938" s="50">
        <v>5085.9560000000001</v>
      </c>
      <c r="P6938" s="50">
        <v>4644.0929999999998</v>
      </c>
      <c r="Q6938" s="50">
        <v>4195.3410000000003</v>
      </c>
      <c r="R6938" s="50">
        <v>3746.4389999999999</v>
      </c>
      <c r="S6938" s="50">
        <v>3276.16</v>
      </c>
      <c r="T6938" s="50">
        <v>2759.9340000000002</v>
      </c>
      <c r="U6938" s="50">
        <v>2205.1320000000001</v>
      </c>
      <c r="V6938" s="50">
        <v>1635.1210000000001</v>
      </c>
      <c r="W6938" s="50" t="s">
        <v>311</v>
      </c>
      <c r="X6938" s="50">
        <v>1091.2739999999999</v>
      </c>
      <c r="Y6938" s="50">
        <v>601.678</v>
      </c>
      <c r="Z6938" s="50">
        <v>235.70699999999999</v>
      </c>
      <c r="AA6938" s="50">
        <v>59.546999999999997</v>
      </c>
      <c r="AB6938" s="50">
        <v>9.0939999999999994</v>
      </c>
      <c r="AC6938" s="50" t="str">
        <f t="shared" si="441"/>
        <v>Zambia-2090</v>
      </c>
      <c r="AD6938" s="51">
        <f t="shared" si="442"/>
        <v>52301.282999999996</v>
      </c>
      <c r="AE6938" s="15">
        <f t="shared" si="443"/>
        <v>0.59699562245920434</v>
      </c>
      <c r="AF6938">
        <f t="shared" si="444"/>
        <v>0.11474418188062042</v>
      </c>
    </row>
    <row r="6939" spans="1:32" x14ac:dyDescent="0.25">
      <c r="A6939" s="59">
        <v>6922</v>
      </c>
      <c r="B6939" s="60" t="s">
        <v>309</v>
      </c>
      <c r="C6939" s="61" t="s">
        <v>346</v>
      </c>
      <c r="D6939" s="62"/>
      <c r="E6939" s="62">
        <v>716</v>
      </c>
      <c r="F6939" s="62">
        <v>2090</v>
      </c>
      <c r="G6939" s="50">
        <v>2420.3739999999998</v>
      </c>
      <c r="H6939" s="50">
        <v>2472.6880000000001</v>
      </c>
      <c r="I6939" s="50">
        <v>2528.002</v>
      </c>
      <c r="J6939" s="50">
        <v>2579.2289999999998</v>
      </c>
      <c r="K6939" s="50">
        <v>2607.66</v>
      </c>
      <c r="L6939" s="50">
        <v>2622.3249999999998</v>
      </c>
      <c r="M6939" s="50">
        <v>2638.8040000000001</v>
      </c>
      <c r="N6939" s="50">
        <v>2653.0889999999999</v>
      </c>
      <c r="O6939" s="50">
        <v>2660.5010000000002</v>
      </c>
      <c r="P6939" s="50">
        <v>2626.0410000000002</v>
      </c>
      <c r="Q6939" s="50">
        <v>2534.7800000000002</v>
      </c>
      <c r="R6939" s="50">
        <v>2385.8049999999998</v>
      </c>
      <c r="S6939" s="50">
        <v>2197.0160000000001</v>
      </c>
      <c r="T6939" s="50">
        <v>2001.2360000000001</v>
      </c>
      <c r="U6939" s="50">
        <v>1779.7159999999999</v>
      </c>
      <c r="V6939" s="50">
        <v>1472.7809999999999</v>
      </c>
      <c r="W6939" s="50" t="s">
        <v>311</v>
      </c>
      <c r="X6939" s="50">
        <v>962.25099999999998</v>
      </c>
      <c r="Y6939" s="50">
        <v>507.73500000000001</v>
      </c>
      <c r="Z6939" s="50">
        <v>210.756</v>
      </c>
      <c r="AA6939" s="50">
        <v>59.529000000000003</v>
      </c>
      <c r="AB6939" s="50">
        <v>9.8520000000000003</v>
      </c>
      <c r="AC6939" s="50" t="str">
        <f t="shared" si="441"/>
        <v>Zimbabwe-2090</v>
      </c>
      <c r="AD6939" s="51">
        <f t="shared" si="442"/>
        <v>25505.25</v>
      </c>
      <c r="AE6939" s="15">
        <f t="shared" si="443"/>
        <v>0.56556669705256779</v>
      </c>
      <c r="AF6939">
        <f t="shared" si="444"/>
        <v>0.21271302946330406</v>
      </c>
    </row>
    <row r="6940" spans="1:32" x14ac:dyDescent="0.25">
      <c r="A6940" s="54">
        <v>6923</v>
      </c>
      <c r="B6940" s="55" t="s">
        <v>309</v>
      </c>
      <c r="C6940" s="56" t="s">
        <v>347</v>
      </c>
      <c r="D6940" s="57"/>
      <c r="E6940" s="57">
        <v>1674</v>
      </c>
      <c r="F6940" s="57">
        <v>2090</v>
      </c>
      <c r="G6940" s="58">
        <v>2551.7860000000001</v>
      </c>
      <c r="H6940" s="58">
        <v>2604.8829999999998</v>
      </c>
      <c r="I6940" s="58">
        <v>2631.73</v>
      </c>
      <c r="J6940" s="58">
        <v>2654.3890000000001</v>
      </c>
      <c r="K6940" s="58">
        <v>2700.884</v>
      </c>
      <c r="L6940" s="58">
        <v>2787.3389999999999</v>
      </c>
      <c r="M6940" s="58">
        <v>2900.8789999999999</v>
      </c>
      <c r="N6940" s="58">
        <v>3005.6790000000001</v>
      </c>
      <c r="O6940" s="58">
        <v>3063.8380000000002</v>
      </c>
      <c r="P6940" s="58">
        <v>3059.2910000000002</v>
      </c>
      <c r="Q6940" s="58">
        <v>3015.9459999999999</v>
      </c>
      <c r="R6940" s="58">
        <v>3011.83</v>
      </c>
      <c r="S6940" s="58">
        <v>3094.5720000000001</v>
      </c>
      <c r="T6940" s="58">
        <v>3175.2640000000001</v>
      </c>
      <c r="U6940" s="58">
        <v>3146.4409999999998</v>
      </c>
      <c r="V6940" s="58">
        <v>2942.6350000000002</v>
      </c>
      <c r="W6940" s="58" t="s">
        <v>311</v>
      </c>
      <c r="X6940" s="58">
        <v>2569.1529999999998</v>
      </c>
      <c r="Y6940" s="58">
        <v>1945.655</v>
      </c>
      <c r="Z6940" s="58">
        <v>1257.883</v>
      </c>
      <c r="AA6940" s="58">
        <v>604.93499999999995</v>
      </c>
      <c r="AB6940" s="58">
        <v>141.505</v>
      </c>
      <c r="AC6940" s="50" t="str">
        <f t="shared" si="441"/>
        <v>Land-locked Countries (Others)-2090</v>
      </c>
      <c r="AD6940" s="51">
        <f t="shared" si="442"/>
        <v>29294.647000000004</v>
      </c>
      <c r="AE6940" s="15">
        <f t="shared" si="443"/>
        <v>0.80464768870572156</v>
      </c>
      <c r="AF6940">
        <f t="shared" si="444"/>
        <v>0.42562498776395008</v>
      </c>
    </row>
    <row r="6941" spans="1:32" x14ac:dyDescent="0.25">
      <c r="A6941" s="59">
        <v>6924</v>
      </c>
      <c r="B6941" s="60" t="s">
        <v>309</v>
      </c>
      <c r="C6941" s="61" t="s">
        <v>348</v>
      </c>
      <c r="D6941" s="62"/>
      <c r="E6941" s="62">
        <v>40</v>
      </c>
      <c r="F6941" s="62">
        <v>2090</v>
      </c>
      <c r="G6941" s="50">
        <v>388.185</v>
      </c>
      <c r="H6941" s="50">
        <v>391.06200000000001</v>
      </c>
      <c r="I6941" s="50">
        <v>390.08800000000002</v>
      </c>
      <c r="J6941" s="50">
        <v>393.077</v>
      </c>
      <c r="K6941" s="50">
        <v>406.12700000000001</v>
      </c>
      <c r="L6941" s="50">
        <v>427.32499999999999</v>
      </c>
      <c r="M6941" s="50">
        <v>446.98700000000002</v>
      </c>
      <c r="N6941" s="50">
        <v>457.85899999999998</v>
      </c>
      <c r="O6941" s="50">
        <v>457.93700000000001</v>
      </c>
      <c r="P6941" s="50">
        <v>454.60199999999998</v>
      </c>
      <c r="Q6941" s="50">
        <v>456.779</v>
      </c>
      <c r="R6941" s="50">
        <v>469.94099999999997</v>
      </c>
      <c r="S6941" s="50">
        <v>489.10599999999999</v>
      </c>
      <c r="T6941" s="50">
        <v>498.90800000000002</v>
      </c>
      <c r="U6941" s="50">
        <v>488.30399999999997</v>
      </c>
      <c r="V6941" s="50">
        <v>454.7</v>
      </c>
      <c r="W6941" s="50" t="s">
        <v>311</v>
      </c>
      <c r="X6941" s="50">
        <v>416.291</v>
      </c>
      <c r="Y6941" s="50">
        <v>359.82600000000002</v>
      </c>
      <c r="Z6941" s="50">
        <v>257.596</v>
      </c>
      <c r="AA6941" s="50">
        <v>125.92</v>
      </c>
      <c r="AB6941" s="50">
        <v>25.876000000000001</v>
      </c>
      <c r="AC6941" s="50" t="str">
        <f t="shared" si="441"/>
        <v>Austria-2090</v>
      </c>
      <c r="AD6941" s="51">
        <f t="shared" si="442"/>
        <v>4459.74</v>
      </c>
      <c r="AE6941" s="15">
        <f t="shared" si="443"/>
        <v>0.85134021265813709</v>
      </c>
      <c r="AF6941">
        <f t="shared" si="444"/>
        <v>0.46675892575600791</v>
      </c>
    </row>
    <row r="6942" spans="1:32" x14ac:dyDescent="0.25">
      <c r="A6942" s="59">
        <v>6925</v>
      </c>
      <c r="B6942" s="60" t="s">
        <v>309</v>
      </c>
      <c r="C6942" s="61" t="s">
        <v>349</v>
      </c>
      <c r="D6942" s="62"/>
      <c r="E6942" s="62">
        <v>112</v>
      </c>
      <c r="F6942" s="62">
        <v>2090</v>
      </c>
      <c r="G6942" s="50">
        <v>411.40499999999997</v>
      </c>
      <c r="H6942" s="50">
        <v>426.471</v>
      </c>
      <c r="I6942" s="50">
        <v>434.30500000000001</v>
      </c>
      <c r="J6942" s="50">
        <v>430.93200000000002</v>
      </c>
      <c r="K6942" s="50">
        <v>422.596</v>
      </c>
      <c r="L6942" s="50">
        <v>423.41699999999997</v>
      </c>
      <c r="M6942" s="50">
        <v>440.36799999999999</v>
      </c>
      <c r="N6942" s="50">
        <v>466.88600000000002</v>
      </c>
      <c r="O6942" s="50">
        <v>483.63499999999999</v>
      </c>
      <c r="P6942" s="50">
        <v>473.363</v>
      </c>
      <c r="Q6942" s="50">
        <v>441.56799999999998</v>
      </c>
      <c r="R6942" s="50">
        <v>417.42200000000003</v>
      </c>
      <c r="S6942" s="50">
        <v>424.584</v>
      </c>
      <c r="T6942" s="50">
        <v>447.96499999999997</v>
      </c>
      <c r="U6942" s="50">
        <v>451.04700000000003</v>
      </c>
      <c r="V6942" s="50">
        <v>418.202</v>
      </c>
      <c r="W6942" s="50" t="s">
        <v>311</v>
      </c>
      <c r="X6942" s="50">
        <v>308.262</v>
      </c>
      <c r="Y6942" s="50">
        <v>193.131</v>
      </c>
      <c r="Z6942" s="50">
        <v>113.938</v>
      </c>
      <c r="AA6942" s="50">
        <v>58.23</v>
      </c>
      <c r="AB6942" s="50">
        <v>15.629</v>
      </c>
      <c r="AC6942" s="50" t="str">
        <f t="shared" si="441"/>
        <v>Belarus-2090</v>
      </c>
      <c r="AD6942" s="51">
        <f t="shared" si="442"/>
        <v>4424.7709999999997</v>
      </c>
      <c r="AE6942" s="15">
        <f t="shared" si="443"/>
        <v>0.7409615096464881</v>
      </c>
      <c r="AF6942">
        <f t="shared" si="444"/>
        <v>0.35218903020422149</v>
      </c>
    </row>
    <row r="6943" spans="1:32" x14ac:dyDescent="0.25">
      <c r="A6943" s="59">
        <v>6926</v>
      </c>
      <c r="B6943" s="60" t="s">
        <v>309</v>
      </c>
      <c r="C6943" s="61" t="s">
        <v>350</v>
      </c>
      <c r="D6943" s="62"/>
      <c r="E6943" s="62">
        <v>203</v>
      </c>
      <c r="F6943" s="62">
        <v>2090</v>
      </c>
      <c r="G6943" s="50">
        <v>446.61</v>
      </c>
      <c r="H6943" s="50">
        <v>460.33199999999999</v>
      </c>
      <c r="I6943" s="50">
        <v>466.03500000000003</v>
      </c>
      <c r="J6943" s="50">
        <v>462.82900000000001</v>
      </c>
      <c r="K6943" s="50">
        <v>459.20400000000001</v>
      </c>
      <c r="L6943" s="50">
        <v>466.92899999999997</v>
      </c>
      <c r="M6943" s="50">
        <v>487.702</v>
      </c>
      <c r="N6943" s="50">
        <v>512.86</v>
      </c>
      <c r="O6943" s="50">
        <v>531.56299999999999</v>
      </c>
      <c r="P6943" s="50">
        <v>532.87199999999996</v>
      </c>
      <c r="Q6943" s="50">
        <v>510.65800000000002</v>
      </c>
      <c r="R6943" s="50">
        <v>489.678</v>
      </c>
      <c r="S6943" s="50">
        <v>501.27600000000001</v>
      </c>
      <c r="T6943" s="50">
        <v>526.69500000000005</v>
      </c>
      <c r="U6943" s="50">
        <v>535.53</v>
      </c>
      <c r="V6943" s="50">
        <v>514.17999999999995</v>
      </c>
      <c r="W6943" s="50" t="s">
        <v>311</v>
      </c>
      <c r="X6943" s="50">
        <v>465.30700000000002</v>
      </c>
      <c r="Y6943" s="50">
        <v>309.55599999999998</v>
      </c>
      <c r="Z6943" s="50">
        <v>181.71</v>
      </c>
      <c r="AA6943" s="50">
        <v>100.488</v>
      </c>
      <c r="AB6943" s="50">
        <v>28.003</v>
      </c>
      <c r="AC6943" s="50" t="str">
        <f t="shared" si="441"/>
        <v>Czechia-2090</v>
      </c>
      <c r="AD6943" s="51">
        <f t="shared" si="442"/>
        <v>4955.5709999999999</v>
      </c>
      <c r="AE6943" s="15">
        <f t="shared" si="443"/>
        <v>0.81412333714924079</v>
      </c>
      <c r="AF6943">
        <f t="shared" si="444"/>
        <v>0.42054970587250018</v>
      </c>
    </row>
    <row r="6944" spans="1:32" x14ac:dyDescent="0.25">
      <c r="A6944" s="59">
        <v>6927</v>
      </c>
      <c r="B6944" s="60" t="s">
        <v>309</v>
      </c>
      <c r="C6944" s="61" t="s">
        <v>351</v>
      </c>
      <c r="D6944" s="62"/>
      <c r="E6944" s="62">
        <v>348</v>
      </c>
      <c r="F6944" s="62">
        <v>2090</v>
      </c>
      <c r="G6944" s="50">
        <v>306.089</v>
      </c>
      <c r="H6944" s="50">
        <v>312.38900000000001</v>
      </c>
      <c r="I6944" s="50">
        <v>318.52800000000002</v>
      </c>
      <c r="J6944" s="50">
        <v>326.89400000000001</v>
      </c>
      <c r="K6944" s="50">
        <v>338.18099999999998</v>
      </c>
      <c r="L6944" s="50">
        <v>350.48899999999998</v>
      </c>
      <c r="M6944" s="50">
        <v>361.76299999999998</v>
      </c>
      <c r="N6944" s="50">
        <v>371.20699999999999</v>
      </c>
      <c r="O6944" s="50">
        <v>380.12099999999998</v>
      </c>
      <c r="P6944" s="50">
        <v>388.15300000000002</v>
      </c>
      <c r="Q6944" s="50">
        <v>393.791</v>
      </c>
      <c r="R6944" s="50">
        <v>402.14400000000001</v>
      </c>
      <c r="S6944" s="50">
        <v>411.65499999999997</v>
      </c>
      <c r="T6944" s="50">
        <v>409.947</v>
      </c>
      <c r="U6944" s="50">
        <v>397.798</v>
      </c>
      <c r="V6944" s="50">
        <v>369.92500000000001</v>
      </c>
      <c r="W6944" s="50" t="s">
        <v>311</v>
      </c>
      <c r="X6944" s="50">
        <v>335.01499999999999</v>
      </c>
      <c r="Y6944" s="50">
        <v>244.24799999999999</v>
      </c>
      <c r="Z6944" s="50">
        <v>147.18199999999999</v>
      </c>
      <c r="AA6944" s="50">
        <v>69.438000000000002</v>
      </c>
      <c r="AB6944" s="50">
        <v>15.587999999999999</v>
      </c>
      <c r="AC6944" s="50" t="str">
        <f t="shared" si="441"/>
        <v>Hungary-2090</v>
      </c>
      <c r="AD6944" s="51">
        <f t="shared" si="442"/>
        <v>3724.3980000000001</v>
      </c>
      <c r="AE6944" s="15">
        <f t="shared" si="443"/>
        <v>0.78566979146696991</v>
      </c>
      <c r="AF6944">
        <f t="shared" si="444"/>
        <v>0.42672572469582121</v>
      </c>
    </row>
    <row r="6945" spans="1:32" x14ac:dyDescent="0.25">
      <c r="A6945" s="59">
        <v>6928</v>
      </c>
      <c r="B6945" s="60" t="s">
        <v>309</v>
      </c>
      <c r="C6945" s="61" t="s">
        <v>352</v>
      </c>
      <c r="D6945" s="62"/>
      <c r="E6945" s="62">
        <v>442</v>
      </c>
      <c r="F6945" s="62">
        <v>2090</v>
      </c>
      <c r="G6945" s="50">
        <v>50.142000000000003</v>
      </c>
      <c r="H6945" s="50">
        <v>50.210999999999999</v>
      </c>
      <c r="I6945" s="50">
        <v>50.406999999999996</v>
      </c>
      <c r="J6945" s="50">
        <v>51.451000000000001</v>
      </c>
      <c r="K6945" s="50">
        <v>53.478999999999999</v>
      </c>
      <c r="L6945" s="50">
        <v>55.834000000000003</v>
      </c>
      <c r="M6945" s="50">
        <v>57.588999999999999</v>
      </c>
      <c r="N6945" s="50">
        <v>58.267000000000003</v>
      </c>
      <c r="O6945" s="50">
        <v>57.872</v>
      </c>
      <c r="P6945" s="50">
        <v>57.143999999999998</v>
      </c>
      <c r="Q6945" s="50">
        <v>56.622</v>
      </c>
      <c r="R6945" s="50">
        <v>56.024999999999999</v>
      </c>
      <c r="S6945" s="50">
        <v>54.905999999999999</v>
      </c>
      <c r="T6945" s="50">
        <v>53.396000000000001</v>
      </c>
      <c r="U6945" s="50">
        <v>51.107999999999997</v>
      </c>
      <c r="V6945" s="50">
        <v>46.689</v>
      </c>
      <c r="W6945" s="50" t="s">
        <v>311</v>
      </c>
      <c r="X6945" s="50">
        <v>42.002000000000002</v>
      </c>
      <c r="Y6945" s="50">
        <v>35.816000000000003</v>
      </c>
      <c r="Z6945" s="50">
        <v>23.754000000000001</v>
      </c>
      <c r="AA6945" s="50">
        <v>8.1140000000000008</v>
      </c>
      <c r="AB6945" s="50">
        <v>1.0609999999999999</v>
      </c>
      <c r="AC6945" s="50" t="str">
        <f t="shared" si="441"/>
        <v>Luxembourg-2090</v>
      </c>
      <c r="AD6945" s="51">
        <f t="shared" si="442"/>
        <v>559.18899999999996</v>
      </c>
      <c r="AE6945" s="15">
        <f t="shared" si="443"/>
        <v>0.73803311581594067</v>
      </c>
      <c r="AF6945">
        <f t="shared" si="444"/>
        <v>0.36895607994377061</v>
      </c>
    </row>
    <row r="6946" spans="1:32" x14ac:dyDescent="0.25">
      <c r="A6946" s="59">
        <v>6929</v>
      </c>
      <c r="B6946" s="60" t="s">
        <v>309</v>
      </c>
      <c r="C6946" s="61" t="s">
        <v>353</v>
      </c>
      <c r="D6946" s="62">
        <v>4</v>
      </c>
      <c r="E6946" s="62">
        <v>688</v>
      </c>
      <c r="F6946" s="62">
        <v>2090</v>
      </c>
      <c r="G6946" s="50">
        <v>270.27800000000002</v>
      </c>
      <c r="H6946" s="50">
        <v>277.29000000000002</v>
      </c>
      <c r="I6946" s="50">
        <v>284.49400000000003</v>
      </c>
      <c r="J6946" s="50">
        <v>291.10700000000003</v>
      </c>
      <c r="K6946" s="50">
        <v>296.69099999999997</v>
      </c>
      <c r="L6946" s="50">
        <v>302.702</v>
      </c>
      <c r="M6946" s="50">
        <v>309.35599999999999</v>
      </c>
      <c r="N6946" s="50">
        <v>316.20299999999997</v>
      </c>
      <c r="O6946" s="50">
        <v>321.88900000000001</v>
      </c>
      <c r="P6946" s="50">
        <v>328.476</v>
      </c>
      <c r="Q6946" s="50">
        <v>338.28800000000001</v>
      </c>
      <c r="R6946" s="50">
        <v>349.08800000000002</v>
      </c>
      <c r="S6946" s="50">
        <v>359.45699999999999</v>
      </c>
      <c r="T6946" s="50">
        <v>364.553</v>
      </c>
      <c r="U6946" s="50">
        <v>355.98899999999998</v>
      </c>
      <c r="V6946" s="50">
        <v>328.15100000000001</v>
      </c>
      <c r="W6946" s="50" t="s">
        <v>311</v>
      </c>
      <c r="X6946" s="50">
        <v>281.68</v>
      </c>
      <c r="Y6946" s="50">
        <v>217.465</v>
      </c>
      <c r="Z6946" s="50">
        <v>123.066</v>
      </c>
      <c r="AA6946" s="50">
        <v>49.95</v>
      </c>
      <c r="AB6946" s="50">
        <v>12.46</v>
      </c>
      <c r="AC6946" s="50" t="str">
        <f t="shared" si="441"/>
        <v>Serbia-2090</v>
      </c>
      <c r="AD6946" s="51">
        <f t="shared" si="442"/>
        <v>3213.2570000000001</v>
      </c>
      <c r="AE6946" s="15">
        <f t="shared" si="443"/>
        <v>0.79837249245858632</v>
      </c>
      <c r="AF6946">
        <f t="shared" si="444"/>
        <v>0.42847399673548608</v>
      </c>
    </row>
    <row r="6947" spans="1:32" x14ac:dyDescent="0.25">
      <c r="A6947" s="59">
        <v>6930</v>
      </c>
      <c r="B6947" s="60" t="s">
        <v>309</v>
      </c>
      <c r="C6947" s="61" t="s">
        <v>354</v>
      </c>
      <c r="D6947" s="62"/>
      <c r="E6947" s="62">
        <v>703</v>
      </c>
      <c r="F6947" s="62">
        <v>2090</v>
      </c>
      <c r="G6947" s="50">
        <v>188.751</v>
      </c>
      <c r="H6947" s="50">
        <v>193.959</v>
      </c>
      <c r="I6947" s="50">
        <v>195.887</v>
      </c>
      <c r="J6947" s="50">
        <v>196.21</v>
      </c>
      <c r="K6947" s="50">
        <v>198.245</v>
      </c>
      <c r="L6947" s="50">
        <v>205.10599999999999</v>
      </c>
      <c r="M6947" s="50">
        <v>215.66499999999999</v>
      </c>
      <c r="N6947" s="50">
        <v>225.446</v>
      </c>
      <c r="O6947" s="50">
        <v>230.447</v>
      </c>
      <c r="P6947" s="50">
        <v>228.852</v>
      </c>
      <c r="Q6947" s="50">
        <v>224.12899999999999</v>
      </c>
      <c r="R6947" s="50">
        <v>226.43299999999999</v>
      </c>
      <c r="S6947" s="50">
        <v>239.65899999999999</v>
      </c>
      <c r="T6947" s="50">
        <v>252.245</v>
      </c>
      <c r="U6947" s="50">
        <v>251.42099999999999</v>
      </c>
      <c r="V6947" s="50">
        <v>233.6</v>
      </c>
      <c r="W6947" s="50" t="s">
        <v>311</v>
      </c>
      <c r="X6947" s="50">
        <v>195.785</v>
      </c>
      <c r="Y6947" s="50">
        <v>133.94499999999999</v>
      </c>
      <c r="Z6947" s="50">
        <v>85.915999999999997</v>
      </c>
      <c r="AA6947" s="50">
        <v>44.262999999999998</v>
      </c>
      <c r="AB6947" s="50">
        <v>13.461</v>
      </c>
      <c r="AC6947" s="50" t="str">
        <f t="shared" si="441"/>
        <v>Slovakia-2090</v>
      </c>
      <c r="AD6947" s="51">
        <f t="shared" si="442"/>
        <v>2190.192</v>
      </c>
      <c r="AE6947" s="15">
        <f t="shared" si="443"/>
        <v>0.81692974862477796</v>
      </c>
      <c r="AF6947">
        <f t="shared" si="444"/>
        <v>0.43724386365302659</v>
      </c>
    </row>
    <row r="6948" spans="1:32" x14ac:dyDescent="0.25">
      <c r="A6948" s="59">
        <v>6931</v>
      </c>
      <c r="B6948" s="60" t="s">
        <v>309</v>
      </c>
      <c r="C6948" s="61" t="s">
        <v>355</v>
      </c>
      <c r="D6948" s="62"/>
      <c r="E6948" s="62">
        <v>756</v>
      </c>
      <c r="F6948" s="62">
        <v>2090</v>
      </c>
      <c r="G6948" s="50">
        <v>483.79500000000002</v>
      </c>
      <c r="H6948" s="50">
        <v>486.53199999999998</v>
      </c>
      <c r="I6948" s="50">
        <v>485.27199999999999</v>
      </c>
      <c r="J6948" s="50">
        <v>495.04399999999998</v>
      </c>
      <c r="K6948" s="50">
        <v>519.31299999999999</v>
      </c>
      <c r="L6948" s="50">
        <v>548.30200000000002</v>
      </c>
      <c r="M6948" s="50">
        <v>574.02200000000005</v>
      </c>
      <c r="N6948" s="50">
        <v>589.30899999999997</v>
      </c>
      <c r="O6948" s="50">
        <v>592.47699999999998</v>
      </c>
      <c r="P6948" s="50">
        <v>587.71</v>
      </c>
      <c r="Q6948" s="50">
        <v>585.93399999999997</v>
      </c>
      <c r="R6948" s="50">
        <v>593.02800000000002</v>
      </c>
      <c r="S6948" s="50">
        <v>605.99199999999996</v>
      </c>
      <c r="T6948" s="50">
        <v>613.71</v>
      </c>
      <c r="U6948" s="50">
        <v>607.346</v>
      </c>
      <c r="V6948" s="50">
        <v>569.36599999999999</v>
      </c>
      <c r="W6948" s="50" t="s">
        <v>311</v>
      </c>
      <c r="X6948" s="50">
        <v>516.75199999999995</v>
      </c>
      <c r="Y6948" s="50">
        <v>445.05500000000001</v>
      </c>
      <c r="Z6948" s="50">
        <v>319.94099999999997</v>
      </c>
      <c r="AA6948" s="50">
        <v>145.90700000000001</v>
      </c>
      <c r="AB6948" s="50">
        <v>28.117999999999999</v>
      </c>
      <c r="AC6948" s="50" t="str">
        <f t="shared" si="441"/>
        <v>Switzerland-2090</v>
      </c>
      <c r="AD6948" s="51">
        <f t="shared" si="442"/>
        <v>5691.1310000000003</v>
      </c>
      <c r="AE6948" s="15">
        <f t="shared" si="443"/>
        <v>0.82616161884166794</v>
      </c>
      <c r="AF6948">
        <f t="shared" si="444"/>
        <v>0.45422102136221731</v>
      </c>
    </row>
    <row r="6949" spans="1:32" x14ac:dyDescent="0.25">
      <c r="A6949" s="45">
        <v>6932</v>
      </c>
      <c r="B6949" s="46" t="s">
        <v>309</v>
      </c>
      <c r="C6949" s="47" t="s">
        <v>356</v>
      </c>
      <c r="D6949" s="48"/>
      <c r="E6949" s="48">
        <v>1637</v>
      </c>
      <c r="F6949" s="48">
        <v>2090</v>
      </c>
      <c r="G6949" s="49">
        <v>4966.9920000000002</v>
      </c>
      <c r="H6949" s="49">
        <v>5076.7719999999999</v>
      </c>
      <c r="I6949" s="49">
        <v>5184.6229999999996</v>
      </c>
      <c r="J6949" s="49">
        <v>5266.1019999999999</v>
      </c>
      <c r="K6949" s="49">
        <v>5321.4080000000004</v>
      </c>
      <c r="L6949" s="49">
        <v>5369.4979999999996</v>
      </c>
      <c r="M6949" s="49">
        <v>5412.42</v>
      </c>
      <c r="N6949" s="49">
        <v>5444.6679999999997</v>
      </c>
      <c r="O6949" s="49">
        <v>5456.9009999999998</v>
      </c>
      <c r="P6949" s="49">
        <v>5446.835</v>
      </c>
      <c r="Q6949" s="49">
        <v>5402.4129999999996</v>
      </c>
      <c r="R6949" s="49">
        <v>5311.8810000000003</v>
      </c>
      <c r="S6949" s="49">
        <v>5146.5420000000004</v>
      </c>
      <c r="T6949" s="49">
        <v>4879.01</v>
      </c>
      <c r="U6949" s="49">
        <v>4474.1970000000001</v>
      </c>
      <c r="V6949" s="49">
        <v>3859.038</v>
      </c>
      <c r="W6949" s="49" t="s">
        <v>311</v>
      </c>
      <c r="X6949" s="49">
        <v>3059.8470000000002</v>
      </c>
      <c r="Y6949" s="49">
        <v>2200.0700000000002</v>
      </c>
      <c r="Z6949" s="49">
        <v>1388.8440000000001</v>
      </c>
      <c r="AA6949" s="49">
        <v>691.096</v>
      </c>
      <c r="AB6949" s="49">
        <v>264.77600000000001</v>
      </c>
      <c r="AC6949" s="50" t="str">
        <f t="shared" si="441"/>
        <v>SMALL ISLAND DEVELOPING STATES (SIDS)-2090</v>
      </c>
      <c r="AD6949" s="51">
        <f t="shared" si="442"/>
        <v>53578.667999999998</v>
      </c>
      <c r="AE6949" s="15">
        <f t="shared" si="443"/>
        <v>0.67275403337761208</v>
      </c>
      <c r="AF6949">
        <f t="shared" si="444"/>
        <v>0.30253987763318757</v>
      </c>
    </row>
    <row r="6950" spans="1:32" x14ac:dyDescent="0.25">
      <c r="A6950" s="59">
        <v>6933</v>
      </c>
      <c r="B6950" s="60" t="s">
        <v>309</v>
      </c>
      <c r="C6950" s="61" t="s">
        <v>357</v>
      </c>
      <c r="D6950" s="62"/>
      <c r="E6950" s="62">
        <v>28</v>
      </c>
      <c r="F6950" s="62">
        <v>2090</v>
      </c>
      <c r="G6950" s="50">
        <v>6.2240000000000002</v>
      </c>
      <c r="H6950" s="50">
        <v>6.3179999999999996</v>
      </c>
      <c r="I6950" s="50">
        <v>6.415</v>
      </c>
      <c r="J6950" s="50">
        <v>6.5229999999999997</v>
      </c>
      <c r="K6950" s="50">
        <v>6.6769999999999996</v>
      </c>
      <c r="L6950" s="50">
        <v>6.8460000000000001</v>
      </c>
      <c r="M6950" s="50">
        <v>7.0229999999999997</v>
      </c>
      <c r="N6950" s="50">
        <v>7.165</v>
      </c>
      <c r="O6950" s="50">
        <v>7.258</v>
      </c>
      <c r="P6950" s="50">
        <v>7.3360000000000003</v>
      </c>
      <c r="Q6950" s="50">
        <v>7.4470000000000001</v>
      </c>
      <c r="R6950" s="50">
        <v>7.5759999999999996</v>
      </c>
      <c r="S6950" s="50">
        <v>7.66</v>
      </c>
      <c r="T6950" s="50">
        <v>7.532</v>
      </c>
      <c r="U6950" s="50">
        <v>7.1150000000000002</v>
      </c>
      <c r="V6950" s="50">
        <v>6.4509999999999996</v>
      </c>
      <c r="W6950" s="50" t="s">
        <v>311</v>
      </c>
      <c r="X6950" s="50">
        <v>5.5730000000000004</v>
      </c>
      <c r="Y6950" s="50">
        <v>4.3129999999999997</v>
      </c>
      <c r="Z6950" s="50">
        <v>2.59</v>
      </c>
      <c r="AA6950" s="50">
        <v>1.0089999999999999</v>
      </c>
      <c r="AB6950" s="50">
        <v>0.23</v>
      </c>
      <c r="AC6950" s="50" t="str">
        <f t="shared" si="441"/>
        <v>Antigua and Barbuda-2090</v>
      </c>
      <c r="AD6950" s="51">
        <f t="shared" si="442"/>
        <v>71.51100000000001</v>
      </c>
      <c r="AE6950" s="15">
        <f t="shared" si="443"/>
        <v>0.7519122932136314</v>
      </c>
      <c r="AF6950">
        <f t="shared" si="444"/>
        <v>0.38481009859839943</v>
      </c>
    </row>
    <row r="6951" spans="1:32" x14ac:dyDescent="0.25">
      <c r="A6951" s="59">
        <v>6934</v>
      </c>
      <c r="B6951" s="60" t="s">
        <v>309</v>
      </c>
      <c r="C6951" s="61" t="s">
        <v>358</v>
      </c>
      <c r="D6951" s="62"/>
      <c r="E6951" s="62">
        <v>533</v>
      </c>
      <c r="F6951" s="62">
        <v>2090</v>
      </c>
      <c r="G6951" s="50">
        <v>4.8959999999999999</v>
      </c>
      <c r="H6951" s="50">
        <v>4.9009999999999998</v>
      </c>
      <c r="I6951" s="50">
        <v>4.9569999999999999</v>
      </c>
      <c r="J6951" s="50">
        <v>5.1100000000000003</v>
      </c>
      <c r="K6951" s="50">
        <v>5.3369999999999997</v>
      </c>
      <c r="L6951" s="50">
        <v>5.5270000000000001</v>
      </c>
      <c r="M6951" s="50">
        <v>5.5839999999999996</v>
      </c>
      <c r="N6951" s="50">
        <v>5.5090000000000003</v>
      </c>
      <c r="O6951" s="50">
        <v>5.4660000000000002</v>
      </c>
      <c r="P6951" s="50">
        <v>5.6360000000000001</v>
      </c>
      <c r="Q6951" s="50">
        <v>5.9980000000000002</v>
      </c>
      <c r="R6951" s="50">
        <v>6.306</v>
      </c>
      <c r="S6951" s="50">
        <v>6.2949999999999999</v>
      </c>
      <c r="T6951" s="50">
        <v>5.8760000000000003</v>
      </c>
      <c r="U6951" s="50">
        <v>5.3330000000000002</v>
      </c>
      <c r="V6951" s="50">
        <v>4.7759999999999998</v>
      </c>
      <c r="W6951" s="50" t="s">
        <v>311</v>
      </c>
      <c r="X6951" s="50">
        <v>4.702</v>
      </c>
      <c r="Y6951" s="50">
        <v>3.5449999999999999</v>
      </c>
      <c r="Z6951" s="50">
        <v>2.0720000000000001</v>
      </c>
      <c r="AA6951" s="50">
        <v>0.77700000000000002</v>
      </c>
      <c r="AB6951" s="50">
        <v>0.14399999999999999</v>
      </c>
      <c r="AC6951" s="50" t="str">
        <f t="shared" si="441"/>
        <v>Aruba-2090</v>
      </c>
      <c r="AD6951" s="51">
        <f t="shared" si="442"/>
        <v>56.768000000000001</v>
      </c>
      <c r="AE6951" s="15">
        <f t="shared" si="443"/>
        <v>0.73948351183765515</v>
      </c>
      <c r="AF6951">
        <f t="shared" si="444"/>
        <v>0.38065210704398639</v>
      </c>
    </row>
    <row r="6952" spans="1:32" x14ac:dyDescent="0.25">
      <c r="A6952" s="59">
        <v>6935</v>
      </c>
      <c r="B6952" s="60" t="s">
        <v>309</v>
      </c>
      <c r="C6952" s="61" t="s">
        <v>359</v>
      </c>
      <c r="D6952" s="62"/>
      <c r="E6952" s="62">
        <v>44</v>
      </c>
      <c r="F6952" s="62">
        <v>2090</v>
      </c>
      <c r="G6952" s="50">
        <v>23.125</v>
      </c>
      <c r="H6952" s="50">
        <v>23.468</v>
      </c>
      <c r="I6952" s="50">
        <v>23.625</v>
      </c>
      <c r="J6952" s="50">
        <v>23.983000000000001</v>
      </c>
      <c r="K6952" s="50">
        <v>24.75</v>
      </c>
      <c r="L6952" s="50">
        <v>25.744</v>
      </c>
      <c r="M6952" s="50">
        <v>26.741</v>
      </c>
      <c r="N6952" s="50">
        <v>27.501999999999999</v>
      </c>
      <c r="O6952" s="50">
        <v>27.803999999999998</v>
      </c>
      <c r="P6952" s="50">
        <v>27.600999999999999</v>
      </c>
      <c r="Q6952" s="50">
        <v>27.436</v>
      </c>
      <c r="R6952" s="50">
        <v>27.870999999999999</v>
      </c>
      <c r="S6952" s="50">
        <v>28.51</v>
      </c>
      <c r="T6952" s="50">
        <v>28.542000000000002</v>
      </c>
      <c r="U6952" s="50">
        <v>27.510999999999999</v>
      </c>
      <c r="V6952" s="50">
        <v>25.338000000000001</v>
      </c>
      <c r="W6952" s="50" t="s">
        <v>311</v>
      </c>
      <c r="X6952" s="50">
        <v>21.37</v>
      </c>
      <c r="Y6952" s="50">
        <v>15.228999999999999</v>
      </c>
      <c r="Z6952" s="50">
        <v>11.157</v>
      </c>
      <c r="AA6952" s="50">
        <v>5.3650000000000002</v>
      </c>
      <c r="AB6952" s="50">
        <v>1.4219999999999999</v>
      </c>
      <c r="AC6952" s="50" t="str">
        <f t="shared" si="441"/>
        <v>Bahamas-2090</v>
      </c>
      <c r="AD6952" s="51">
        <f t="shared" si="442"/>
        <v>267.94200000000001</v>
      </c>
      <c r="AE6952" s="15">
        <f t="shared" si="443"/>
        <v>0.76939039045763646</v>
      </c>
      <c r="AF6952">
        <f t="shared" si="444"/>
        <v>0.40198131062219072</v>
      </c>
    </row>
    <row r="6953" spans="1:32" x14ac:dyDescent="0.25">
      <c r="A6953" s="59">
        <v>6936</v>
      </c>
      <c r="B6953" s="60" t="s">
        <v>309</v>
      </c>
      <c r="C6953" s="61" t="s">
        <v>360</v>
      </c>
      <c r="D6953" s="62"/>
      <c r="E6953" s="62">
        <v>48</v>
      </c>
      <c r="F6953" s="62">
        <v>2090</v>
      </c>
      <c r="G6953" s="50">
        <v>93</v>
      </c>
      <c r="H6953" s="50">
        <v>93.486999999999995</v>
      </c>
      <c r="I6953" s="50">
        <v>94.308000000000007</v>
      </c>
      <c r="J6953" s="50">
        <v>96.503</v>
      </c>
      <c r="K6953" s="50">
        <v>109.369</v>
      </c>
      <c r="L6953" s="50">
        <v>130.767</v>
      </c>
      <c r="M6953" s="50">
        <v>144.922</v>
      </c>
      <c r="N6953" s="50">
        <v>148.43199999999999</v>
      </c>
      <c r="O6953" s="50">
        <v>146.376</v>
      </c>
      <c r="P6953" s="50">
        <v>143.828</v>
      </c>
      <c r="Q6953" s="50">
        <v>144.08699999999999</v>
      </c>
      <c r="R6953" s="50">
        <v>144.85400000000001</v>
      </c>
      <c r="S6953" s="50">
        <v>139.56299999999999</v>
      </c>
      <c r="T6953" s="50">
        <v>144.91399999999999</v>
      </c>
      <c r="U6953" s="50">
        <v>155.32599999999999</v>
      </c>
      <c r="V6953" s="50">
        <v>149.249</v>
      </c>
      <c r="W6953" s="50" t="s">
        <v>311</v>
      </c>
      <c r="X6953" s="50">
        <v>121.05</v>
      </c>
      <c r="Y6953" s="50">
        <v>90.131</v>
      </c>
      <c r="Z6953" s="50">
        <v>47.732999999999997</v>
      </c>
      <c r="AA6953" s="50">
        <v>14.010999999999999</v>
      </c>
      <c r="AB6953" s="50">
        <v>2.4569999999999999</v>
      </c>
      <c r="AC6953" s="50" t="str">
        <f t="shared" si="441"/>
        <v>Bahrain-2090</v>
      </c>
      <c r="AD6953" s="51">
        <f t="shared" si="442"/>
        <v>1348.701</v>
      </c>
      <c r="AE6953" s="15">
        <f t="shared" si="443"/>
        <v>0.74565526384276415</v>
      </c>
      <c r="AF6953">
        <f t="shared" si="444"/>
        <v>0.44484368172735606</v>
      </c>
    </row>
    <row r="6954" spans="1:32" x14ac:dyDescent="0.25">
      <c r="A6954" s="59">
        <v>6937</v>
      </c>
      <c r="B6954" s="60" t="s">
        <v>309</v>
      </c>
      <c r="C6954" s="61" t="s">
        <v>361</v>
      </c>
      <c r="D6954" s="62"/>
      <c r="E6954" s="62">
        <v>52</v>
      </c>
      <c r="F6954" s="62">
        <v>2090</v>
      </c>
      <c r="G6954" s="50">
        <v>13.404</v>
      </c>
      <c r="H6954" s="50">
        <v>14.021000000000001</v>
      </c>
      <c r="I6954" s="50">
        <v>14.308999999999999</v>
      </c>
      <c r="J6954" s="50">
        <v>14.318</v>
      </c>
      <c r="K6954" s="50">
        <v>14.170999999999999</v>
      </c>
      <c r="L6954" s="50">
        <v>14.202999999999999</v>
      </c>
      <c r="M6954" s="50">
        <v>14.365</v>
      </c>
      <c r="N6954" s="50">
        <v>14.494</v>
      </c>
      <c r="O6954" s="50">
        <v>14.554</v>
      </c>
      <c r="P6954" s="50">
        <v>14.516999999999999</v>
      </c>
      <c r="Q6954" s="50">
        <v>14.448</v>
      </c>
      <c r="R6954" s="50">
        <v>14.416</v>
      </c>
      <c r="S6954" s="50">
        <v>14.457000000000001</v>
      </c>
      <c r="T6954" s="50">
        <v>14.656000000000001</v>
      </c>
      <c r="U6954" s="50">
        <v>14.598000000000001</v>
      </c>
      <c r="V6954" s="50">
        <v>14.022</v>
      </c>
      <c r="W6954" s="50" t="s">
        <v>311</v>
      </c>
      <c r="X6954" s="50">
        <v>12.653</v>
      </c>
      <c r="Y6954" s="50">
        <v>9.5980000000000008</v>
      </c>
      <c r="Z6954" s="50">
        <v>5.5389999999999997</v>
      </c>
      <c r="AA6954" s="50">
        <v>2.2749999999999999</v>
      </c>
      <c r="AB6954" s="50">
        <v>0.54700000000000004</v>
      </c>
      <c r="AC6954" s="50" t="str">
        <f t="shared" si="441"/>
        <v>Barbados-2090</v>
      </c>
      <c r="AD6954" s="51">
        <f t="shared" si="442"/>
        <v>143.94299999999998</v>
      </c>
      <c r="AE6954" s="15">
        <f t="shared" si="443"/>
        <v>0.80324850809000803</v>
      </c>
      <c r="AF6954">
        <f t="shared" si="444"/>
        <v>0.39793835531595195</v>
      </c>
    </row>
    <row r="6955" spans="1:32" x14ac:dyDescent="0.25">
      <c r="A6955" s="59">
        <v>6938</v>
      </c>
      <c r="B6955" s="60" t="s">
        <v>309</v>
      </c>
      <c r="C6955" s="61" t="s">
        <v>362</v>
      </c>
      <c r="D6955" s="62"/>
      <c r="E6955" s="62">
        <v>84</v>
      </c>
      <c r="F6955" s="62">
        <v>2090</v>
      </c>
      <c r="G6955" s="50">
        <v>36.912999999999997</v>
      </c>
      <c r="H6955" s="50">
        <v>37.533999999999999</v>
      </c>
      <c r="I6955" s="50">
        <v>38.021000000000001</v>
      </c>
      <c r="J6955" s="50">
        <v>38.816000000000003</v>
      </c>
      <c r="K6955" s="50">
        <v>39.976999999999997</v>
      </c>
      <c r="L6955" s="50">
        <v>41.302999999999997</v>
      </c>
      <c r="M6955" s="50">
        <v>42.582000000000001</v>
      </c>
      <c r="N6955" s="50">
        <v>43.488</v>
      </c>
      <c r="O6955" s="50">
        <v>43.945999999999998</v>
      </c>
      <c r="P6955" s="50">
        <v>43.965000000000003</v>
      </c>
      <c r="Q6955" s="50">
        <v>43.902000000000001</v>
      </c>
      <c r="R6955" s="50">
        <v>43.820999999999998</v>
      </c>
      <c r="S6955" s="50">
        <v>43.244</v>
      </c>
      <c r="T6955" s="50">
        <v>41.112000000000002</v>
      </c>
      <c r="U6955" s="50">
        <v>36.478999999999999</v>
      </c>
      <c r="V6955" s="50">
        <v>29.466000000000001</v>
      </c>
      <c r="W6955" s="50" t="s">
        <v>311</v>
      </c>
      <c r="X6955" s="50">
        <v>21.497</v>
      </c>
      <c r="Y6955" s="50">
        <v>13.763</v>
      </c>
      <c r="Z6955" s="50">
        <v>5.9980000000000002</v>
      </c>
      <c r="AA6955" s="50">
        <v>1.556</v>
      </c>
      <c r="AB6955" s="50">
        <v>0.215</v>
      </c>
      <c r="AC6955" s="50" t="str">
        <f t="shared" si="441"/>
        <v>Belize-2090</v>
      </c>
      <c r="AD6955" s="51">
        <f t="shared" si="442"/>
        <v>425.04399999999998</v>
      </c>
      <c r="AE6955" s="15">
        <f t="shared" si="443"/>
        <v>0.61771016647688248</v>
      </c>
      <c r="AF6955">
        <f t="shared" si="444"/>
        <v>0.27922353361413332</v>
      </c>
    </row>
    <row r="6956" spans="1:32" x14ac:dyDescent="0.25">
      <c r="A6956" s="59">
        <v>6939</v>
      </c>
      <c r="B6956" s="60" t="s">
        <v>309</v>
      </c>
      <c r="C6956" s="61" t="s">
        <v>363</v>
      </c>
      <c r="D6956" s="62"/>
      <c r="E6956" s="62">
        <v>132</v>
      </c>
      <c r="F6956" s="62">
        <v>2090</v>
      </c>
      <c r="G6956" s="50">
        <v>35.305999999999997</v>
      </c>
      <c r="H6956" s="50">
        <v>36.173000000000002</v>
      </c>
      <c r="I6956" s="50">
        <v>37.088999999999999</v>
      </c>
      <c r="J6956" s="50">
        <v>37.97</v>
      </c>
      <c r="K6956" s="50">
        <v>38.948999999999998</v>
      </c>
      <c r="L6956" s="50">
        <v>40.072000000000003</v>
      </c>
      <c r="M6956" s="50">
        <v>41.267000000000003</v>
      </c>
      <c r="N6956" s="50">
        <v>42.457000000000001</v>
      </c>
      <c r="O6956" s="50">
        <v>43.558999999999997</v>
      </c>
      <c r="P6956" s="50">
        <v>44.543999999999997</v>
      </c>
      <c r="Q6956" s="50">
        <v>45.622</v>
      </c>
      <c r="R6956" s="50">
        <v>46.834000000000003</v>
      </c>
      <c r="S6956" s="50">
        <v>47.872999999999998</v>
      </c>
      <c r="T6956" s="50">
        <v>47.783000000000001</v>
      </c>
      <c r="U6956" s="50">
        <v>45.113999999999997</v>
      </c>
      <c r="V6956" s="50">
        <v>39.128999999999998</v>
      </c>
      <c r="W6956" s="50" t="s">
        <v>311</v>
      </c>
      <c r="X6956" s="50">
        <v>31.556999999999999</v>
      </c>
      <c r="Y6956" s="50">
        <v>21.3</v>
      </c>
      <c r="Z6956" s="50">
        <v>11.125</v>
      </c>
      <c r="AA6956" s="50">
        <v>3.794</v>
      </c>
      <c r="AB6956" s="50">
        <v>0.70299999999999996</v>
      </c>
      <c r="AC6956" s="50" t="str">
        <f t="shared" si="441"/>
        <v>Cabo Verde-2090</v>
      </c>
      <c r="AD6956" s="51">
        <f t="shared" si="442"/>
        <v>429.14699999999999</v>
      </c>
      <c r="AE6956" s="15">
        <f t="shared" si="443"/>
        <v>0.72020310056926873</v>
      </c>
      <c r="AF6956">
        <f t="shared" si="444"/>
        <v>0.37288340477762383</v>
      </c>
    </row>
    <row r="6957" spans="1:32" x14ac:dyDescent="0.25">
      <c r="A6957" s="59">
        <v>6940</v>
      </c>
      <c r="B6957" s="60" t="s">
        <v>309</v>
      </c>
      <c r="C6957" s="61" t="s">
        <v>364</v>
      </c>
      <c r="D6957" s="62"/>
      <c r="E6957" s="62">
        <v>174</v>
      </c>
      <c r="F6957" s="62">
        <v>2090</v>
      </c>
      <c r="G6957" s="50">
        <v>151.083</v>
      </c>
      <c r="H6957" s="50">
        <v>152.631</v>
      </c>
      <c r="I6957" s="50">
        <v>153.85599999999999</v>
      </c>
      <c r="J6957" s="50">
        <v>154.26300000000001</v>
      </c>
      <c r="K6957" s="50">
        <v>153.37799999999999</v>
      </c>
      <c r="L6957" s="50">
        <v>151.04300000000001</v>
      </c>
      <c r="M6957" s="50">
        <v>148.488</v>
      </c>
      <c r="N6957" s="50">
        <v>145.19300000000001</v>
      </c>
      <c r="O6957" s="50">
        <v>141.02799999999999</v>
      </c>
      <c r="P6957" s="50">
        <v>134.70599999999999</v>
      </c>
      <c r="Q6957" s="50">
        <v>126.123</v>
      </c>
      <c r="R6957" s="50">
        <v>115.337</v>
      </c>
      <c r="S6957" s="50">
        <v>102.723</v>
      </c>
      <c r="T6957" s="50">
        <v>88.06</v>
      </c>
      <c r="U6957" s="50">
        <v>70.349999999999994</v>
      </c>
      <c r="V6957" s="50">
        <v>49.616999999999997</v>
      </c>
      <c r="W6957" s="50" t="s">
        <v>311</v>
      </c>
      <c r="X6957" s="50">
        <v>27.731999999999999</v>
      </c>
      <c r="Y6957" s="50">
        <v>11.38</v>
      </c>
      <c r="Z6957" s="50">
        <v>3.0830000000000002</v>
      </c>
      <c r="AA6957" s="50">
        <v>0.48499999999999999</v>
      </c>
      <c r="AB6957" s="50">
        <v>0.04</v>
      </c>
      <c r="AC6957" s="50" t="str">
        <f t="shared" si="441"/>
        <v>Comoros-2090</v>
      </c>
      <c r="AD6957" s="51">
        <f t="shared" si="442"/>
        <v>1372.2819999999999</v>
      </c>
      <c r="AE6957" s="15">
        <f t="shared" si="443"/>
        <v>0.51615994380163843</v>
      </c>
      <c r="AF6957">
        <f t="shared" si="444"/>
        <v>0.137031300892094</v>
      </c>
    </row>
    <row r="6958" spans="1:32" x14ac:dyDescent="0.25">
      <c r="A6958" s="59">
        <v>6941</v>
      </c>
      <c r="B6958" s="60" t="s">
        <v>309</v>
      </c>
      <c r="C6958" s="61" t="s">
        <v>365</v>
      </c>
      <c r="D6958" s="62"/>
      <c r="E6958" s="62">
        <v>192</v>
      </c>
      <c r="F6958" s="62">
        <v>2090</v>
      </c>
      <c r="G6958" s="50">
        <v>382.51299999999998</v>
      </c>
      <c r="H6958" s="50">
        <v>392.55500000000001</v>
      </c>
      <c r="I6958" s="50">
        <v>399.18799999999999</v>
      </c>
      <c r="J6958" s="50">
        <v>403.82100000000003</v>
      </c>
      <c r="K6958" s="50">
        <v>410.09500000000003</v>
      </c>
      <c r="L6958" s="50">
        <v>420.67099999999999</v>
      </c>
      <c r="M6958" s="50">
        <v>435.262</v>
      </c>
      <c r="N6958" s="50">
        <v>450.26</v>
      </c>
      <c r="O6958" s="50">
        <v>460.077</v>
      </c>
      <c r="P6958" s="50">
        <v>462.87200000000001</v>
      </c>
      <c r="Q6958" s="50">
        <v>465.33100000000002</v>
      </c>
      <c r="R6958" s="50">
        <v>476.75200000000001</v>
      </c>
      <c r="S6958" s="50">
        <v>495.68400000000003</v>
      </c>
      <c r="T6958" s="50">
        <v>511.57</v>
      </c>
      <c r="U6958" s="50">
        <v>509.88400000000001</v>
      </c>
      <c r="V6958" s="50">
        <v>494.00599999999997</v>
      </c>
      <c r="W6958" s="50" t="s">
        <v>311</v>
      </c>
      <c r="X6958" s="50">
        <v>418.44200000000001</v>
      </c>
      <c r="Y6958" s="50">
        <v>372.52300000000002</v>
      </c>
      <c r="Z6958" s="50">
        <v>300.447</v>
      </c>
      <c r="AA6958" s="50">
        <v>182.21199999999999</v>
      </c>
      <c r="AB6958" s="50">
        <v>73.578000000000003</v>
      </c>
      <c r="AC6958" s="50" t="str">
        <f t="shared" si="441"/>
        <v>Cuba-2090</v>
      </c>
      <c r="AD6958" s="51">
        <f t="shared" si="442"/>
        <v>4480.8249999999998</v>
      </c>
      <c r="AE6958" s="15">
        <f t="shared" si="443"/>
        <v>0.90093185964638212</v>
      </c>
      <c r="AF6958">
        <f t="shared" si="444"/>
        <v>0.50621060953857244</v>
      </c>
    </row>
    <row r="6959" spans="1:32" x14ac:dyDescent="0.25">
      <c r="A6959" s="59">
        <v>6942</v>
      </c>
      <c r="B6959" s="60" t="s">
        <v>309</v>
      </c>
      <c r="C6959" s="61" t="s">
        <v>366</v>
      </c>
      <c r="D6959" s="62"/>
      <c r="E6959" s="62">
        <v>531</v>
      </c>
      <c r="F6959" s="62">
        <v>2090</v>
      </c>
      <c r="G6959" s="50">
        <v>9.2799999999999994</v>
      </c>
      <c r="H6959" s="50">
        <v>9.4559999999999995</v>
      </c>
      <c r="I6959" s="50">
        <v>9.5890000000000004</v>
      </c>
      <c r="J6959" s="50">
        <v>9.6989999999999998</v>
      </c>
      <c r="K6959" s="50">
        <v>9.1690000000000005</v>
      </c>
      <c r="L6959" s="50">
        <v>9.7690000000000001</v>
      </c>
      <c r="M6959" s="50">
        <v>10.304</v>
      </c>
      <c r="N6959" s="50">
        <v>10.712</v>
      </c>
      <c r="O6959" s="50">
        <v>10.954000000000001</v>
      </c>
      <c r="P6959" s="50">
        <v>11.054</v>
      </c>
      <c r="Q6959" s="50">
        <v>11.141</v>
      </c>
      <c r="R6959" s="50">
        <v>11.276999999999999</v>
      </c>
      <c r="S6959" s="50">
        <v>11.364000000000001</v>
      </c>
      <c r="T6959" s="50">
        <v>11.323</v>
      </c>
      <c r="U6959" s="50">
        <v>10.996</v>
      </c>
      <c r="V6959" s="50">
        <v>10.034000000000001</v>
      </c>
      <c r="W6959" s="50" t="s">
        <v>311</v>
      </c>
      <c r="X6959" s="50">
        <v>8.44</v>
      </c>
      <c r="Y6959" s="50">
        <v>7.04</v>
      </c>
      <c r="Z6959" s="50">
        <v>4.6840000000000002</v>
      </c>
      <c r="AA6959" s="50">
        <v>2.2839999999999998</v>
      </c>
      <c r="AB6959" s="50">
        <v>0.76</v>
      </c>
      <c r="AC6959" s="50" t="str">
        <f t="shared" si="441"/>
        <v>Curaçao-2090</v>
      </c>
      <c r="AD6959" s="51">
        <f t="shared" si="442"/>
        <v>105.44300000000001</v>
      </c>
      <c r="AE6959" s="15">
        <f t="shared" si="443"/>
        <v>0.79555778951661082</v>
      </c>
      <c r="AF6959">
        <f t="shared" si="444"/>
        <v>0.41535344776030136</v>
      </c>
    </row>
    <row r="6960" spans="1:32" x14ac:dyDescent="0.25">
      <c r="A6960" s="59">
        <v>6943</v>
      </c>
      <c r="B6960" s="60" t="s">
        <v>309</v>
      </c>
      <c r="C6960" s="61" t="s">
        <v>367</v>
      </c>
      <c r="D6960" s="62"/>
      <c r="E6960" s="62">
        <v>214</v>
      </c>
      <c r="F6960" s="62">
        <v>2090</v>
      </c>
      <c r="G6960" s="50">
        <v>597.10400000000004</v>
      </c>
      <c r="H6960" s="50">
        <v>617.85199999999998</v>
      </c>
      <c r="I6960" s="50">
        <v>635.99300000000005</v>
      </c>
      <c r="J6960" s="50">
        <v>650.63900000000001</v>
      </c>
      <c r="K6960" s="50">
        <v>661.34299999999996</v>
      </c>
      <c r="L6960" s="50">
        <v>671.13800000000003</v>
      </c>
      <c r="M6960" s="50">
        <v>683.50599999999997</v>
      </c>
      <c r="N6960" s="50">
        <v>700.74</v>
      </c>
      <c r="O6960" s="50">
        <v>721.84</v>
      </c>
      <c r="P6960" s="50">
        <v>744.47</v>
      </c>
      <c r="Q6960" s="50">
        <v>765.87400000000002</v>
      </c>
      <c r="R6960" s="50">
        <v>781.18799999999999</v>
      </c>
      <c r="S6960" s="50">
        <v>786.56</v>
      </c>
      <c r="T6960" s="50">
        <v>777.94600000000003</v>
      </c>
      <c r="U6960" s="50">
        <v>748.149</v>
      </c>
      <c r="V6960" s="50">
        <v>685.66300000000001</v>
      </c>
      <c r="W6960" s="50" t="s">
        <v>311</v>
      </c>
      <c r="X6960" s="50">
        <v>572.84100000000001</v>
      </c>
      <c r="Y6960" s="50">
        <v>420.16199999999998</v>
      </c>
      <c r="Z6960" s="50">
        <v>253.35499999999999</v>
      </c>
      <c r="AA6960" s="50">
        <v>125.93300000000001</v>
      </c>
      <c r="AB6960" s="50">
        <v>54.923999999999999</v>
      </c>
      <c r="AC6960" s="50" t="str">
        <f t="shared" si="441"/>
        <v>Dominican Republic-2090</v>
      </c>
      <c r="AD6960" s="51">
        <f t="shared" si="442"/>
        <v>7167.2980000000007</v>
      </c>
      <c r="AE6960" s="15">
        <f t="shared" si="443"/>
        <v>0.76596815145679709</v>
      </c>
      <c r="AF6960">
        <f t="shared" si="444"/>
        <v>0.40351223469483588</v>
      </c>
    </row>
    <row r="6961" spans="1:32" x14ac:dyDescent="0.25">
      <c r="A6961" s="59">
        <v>6944</v>
      </c>
      <c r="B6961" s="60" t="s">
        <v>309</v>
      </c>
      <c r="C6961" s="61" t="s">
        <v>368</v>
      </c>
      <c r="D6961" s="62"/>
      <c r="E6961" s="62">
        <v>242</v>
      </c>
      <c r="F6961" s="62">
        <v>2090</v>
      </c>
      <c r="G6961" s="50">
        <v>46.545999999999999</v>
      </c>
      <c r="H6961" s="50">
        <v>48.218000000000004</v>
      </c>
      <c r="I6961" s="50">
        <v>50.189</v>
      </c>
      <c r="J6961" s="50">
        <v>51.759</v>
      </c>
      <c r="K6961" s="50">
        <v>52.09</v>
      </c>
      <c r="L6961" s="50">
        <v>51.848999999999997</v>
      </c>
      <c r="M6961" s="50">
        <v>52.063000000000002</v>
      </c>
      <c r="N6961" s="50">
        <v>52.859000000000002</v>
      </c>
      <c r="O6961" s="50">
        <v>54.055999999999997</v>
      </c>
      <c r="P6961" s="50">
        <v>55.216000000000001</v>
      </c>
      <c r="Q6961" s="50">
        <v>55.917999999999999</v>
      </c>
      <c r="R6961" s="50">
        <v>55.646000000000001</v>
      </c>
      <c r="S6961" s="50">
        <v>53.984000000000002</v>
      </c>
      <c r="T6961" s="50">
        <v>51.671999999999997</v>
      </c>
      <c r="U6961" s="50">
        <v>48.847999999999999</v>
      </c>
      <c r="V6961" s="50">
        <v>43.758000000000003</v>
      </c>
      <c r="W6961" s="50" t="s">
        <v>311</v>
      </c>
      <c r="X6961" s="50">
        <v>33.529000000000003</v>
      </c>
      <c r="Y6961" s="50">
        <v>18.87</v>
      </c>
      <c r="Z6961" s="50">
        <v>8.6210000000000004</v>
      </c>
      <c r="AA6961" s="50">
        <v>2.9889999999999999</v>
      </c>
      <c r="AB6961" s="50">
        <v>0.60099999999999998</v>
      </c>
      <c r="AC6961" s="50" t="str">
        <f t="shared" si="441"/>
        <v>Fiji-2090</v>
      </c>
      <c r="AD6961" s="51">
        <f t="shared" si="442"/>
        <v>535.44000000000005</v>
      </c>
      <c r="AE6961" s="15">
        <f t="shared" si="443"/>
        <v>0.66084155087404739</v>
      </c>
      <c r="AF6961">
        <f t="shared" si="444"/>
        <v>0.30701080111053469</v>
      </c>
    </row>
    <row r="6962" spans="1:32" x14ac:dyDescent="0.25">
      <c r="A6962" s="59">
        <v>6945</v>
      </c>
      <c r="B6962" s="60" t="s">
        <v>309</v>
      </c>
      <c r="C6962" s="61" t="s">
        <v>369</v>
      </c>
      <c r="D6962" s="62"/>
      <c r="E6962" s="62">
        <v>258</v>
      </c>
      <c r="F6962" s="62">
        <v>2090</v>
      </c>
      <c r="G6962" s="50">
        <v>13.782999999999999</v>
      </c>
      <c r="H6962" s="50">
        <v>14.173999999999999</v>
      </c>
      <c r="I6962" s="50">
        <v>14.542</v>
      </c>
      <c r="J6962" s="50">
        <v>14.878</v>
      </c>
      <c r="K6962" s="50">
        <v>15.173999999999999</v>
      </c>
      <c r="L6962" s="50">
        <v>15.522</v>
      </c>
      <c r="M6962" s="50">
        <v>15.965999999999999</v>
      </c>
      <c r="N6962" s="50">
        <v>16.486000000000001</v>
      </c>
      <c r="O6962" s="50">
        <v>16.975000000000001</v>
      </c>
      <c r="P6962" s="50">
        <v>17.425000000000001</v>
      </c>
      <c r="Q6962" s="50">
        <v>17.809999999999999</v>
      </c>
      <c r="R6962" s="50">
        <v>18.193999999999999</v>
      </c>
      <c r="S6962" s="50">
        <v>18.475999999999999</v>
      </c>
      <c r="T6962" s="50">
        <v>18.518999999999998</v>
      </c>
      <c r="U6962" s="50">
        <v>18.512</v>
      </c>
      <c r="V6962" s="50">
        <v>17.71</v>
      </c>
      <c r="W6962" s="50" t="s">
        <v>311</v>
      </c>
      <c r="X6962" s="50">
        <v>14.813000000000001</v>
      </c>
      <c r="Y6962" s="50">
        <v>11.96</v>
      </c>
      <c r="Z6962" s="50">
        <v>7.7240000000000002</v>
      </c>
      <c r="AA6962" s="50">
        <v>3.496</v>
      </c>
      <c r="AB6962" s="50">
        <v>1.04</v>
      </c>
      <c r="AC6962" s="50" t="str">
        <f t="shared" si="441"/>
        <v>French Polynesia-2090</v>
      </c>
      <c r="AD6962" s="51">
        <f t="shared" si="442"/>
        <v>166.90599999999998</v>
      </c>
      <c r="AE6962" s="15">
        <f t="shared" si="443"/>
        <v>0.81646555546235611</v>
      </c>
      <c r="AF6962">
        <f t="shared" si="444"/>
        <v>0.44781165683722934</v>
      </c>
    </row>
    <row r="6963" spans="1:32" x14ac:dyDescent="0.25">
      <c r="A6963" s="59">
        <v>6946</v>
      </c>
      <c r="B6963" s="60" t="s">
        <v>309</v>
      </c>
      <c r="C6963" s="61" t="s">
        <v>370</v>
      </c>
      <c r="D6963" s="62"/>
      <c r="E6963" s="62">
        <v>308</v>
      </c>
      <c r="F6963" s="62">
        <v>2090</v>
      </c>
      <c r="G6963" s="50">
        <v>3.3410000000000002</v>
      </c>
      <c r="H6963" s="50">
        <v>3.585</v>
      </c>
      <c r="I6963" s="50">
        <v>3.855</v>
      </c>
      <c r="J6963" s="50">
        <v>3.9769999999999999</v>
      </c>
      <c r="K6963" s="50">
        <v>3.8719999999999999</v>
      </c>
      <c r="L6963" s="50">
        <v>3.7210000000000001</v>
      </c>
      <c r="M6963" s="50">
        <v>3.7690000000000001</v>
      </c>
      <c r="N6963" s="50">
        <v>4.0529999999999999</v>
      </c>
      <c r="O6963" s="50">
        <v>4.3789999999999996</v>
      </c>
      <c r="P6963" s="50">
        <v>4.5570000000000004</v>
      </c>
      <c r="Q6963" s="50">
        <v>4.5250000000000004</v>
      </c>
      <c r="R6963" s="50">
        <v>4.4880000000000004</v>
      </c>
      <c r="S6963" s="50">
        <v>4.8179999999999996</v>
      </c>
      <c r="T6963" s="50">
        <v>5.4509999999999996</v>
      </c>
      <c r="U6963" s="50">
        <v>5.8170000000000002</v>
      </c>
      <c r="V6963" s="50">
        <v>5.3440000000000003</v>
      </c>
      <c r="W6963" s="50" t="s">
        <v>311</v>
      </c>
      <c r="X6963" s="50">
        <v>4.09</v>
      </c>
      <c r="Y6963" s="50">
        <v>2.5499999999999998</v>
      </c>
      <c r="Z6963" s="50">
        <v>1.5269999999999999</v>
      </c>
      <c r="AA6963" s="50">
        <v>0.61599999999999999</v>
      </c>
      <c r="AB6963" s="50">
        <v>0.14899999999999999</v>
      </c>
      <c r="AC6963" s="50" t="str">
        <f t="shared" si="441"/>
        <v>Grenada-2090</v>
      </c>
      <c r="AD6963" s="51">
        <f t="shared" si="442"/>
        <v>42.158999999999999</v>
      </c>
      <c r="AE6963" s="15">
        <f t="shared" si="443"/>
        <v>0.86161910861263324</v>
      </c>
      <c r="AF6963">
        <f t="shared" si="444"/>
        <v>0.48250850018889313</v>
      </c>
    </row>
    <row r="6964" spans="1:32" x14ac:dyDescent="0.25">
      <c r="A6964" s="59">
        <v>6947</v>
      </c>
      <c r="B6964" s="60" t="s">
        <v>309</v>
      </c>
      <c r="C6964" s="61" t="s">
        <v>371</v>
      </c>
      <c r="D6964" s="62">
        <v>5</v>
      </c>
      <c r="E6964" s="62">
        <v>312</v>
      </c>
      <c r="F6964" s="62">
        <v>2090</v>
      </c>
      <c r="G6964" s="50">
        <v>16.010000000000002</v>
      </c>
      <c r="H6964" s="50">
        <v>16.172999999999998</v>
      </c>
      <c r="I6964" s="50">
        <v>16.678999999999998</v>
      </c>
      <c r="J6964" s="50">
        <v>17.376000000000001</v>
      </c>
      <c r="K6964" s="50">
        <v>17.97</v>
      </c>
      <c r="L6964" s="50">
        <v>18.146000000000001</v>
      </c>
      <c r="M6964" s="50">
        <v>17.803000000000001</v>
      </c>
      <c r="N6964" s="50">
        <v>17.361000000000001</v>
      </c>
      <c r="O6964" s="50">
        <v>17.603999999999999</v>
      </c>
      <c r="P6964" s="50">
        <v>18.715</v>
      </c>
      <c r="Q6964" s="50">
        <v>20.292999999999999</v>
      </c>
      <c r="R6964" s="50">
        <v>21.484000000000002</v>
      </c>
      <c r="S6964" s="50">
        <v>21.152000000000001</v>
      </c>
      <c r="T6964" s="50">
        <v>19.451000000000001</v>
      </c>
      <c r="U6964" s="50">
        <v>18.535</v>
      </c>
      <c r="V6964" s="50">
        <v>19.937000000000001</v>
      </c>
      <c r="W6964" s="50" t="s">
        <v>311</v>
      </c>
      <c r="X6964" s="50">
        <v>19.626999999999999</v>
      </c>
      <c r="Y6964" s="50">
        <v>18.693999999999999</v>
      </c>
      <c r="Z6964" s="50">
        <v>14.746</v>
      </c>
      <c r="AA6964" s="50">
        <v>7.67</v>
      </c>
      <c r="AB6964" s="50">
        <v>2.9630000000000001</v>
      </c>
      <c r="AC6964" s="50" t="str">
        <f t="shared" si="441"/>
        <v>Guadeloupe-2090</v>
      </c>
      <c r="AD6964" s="51">
        <f t="shared" si="442"/>
        <v>187.904</v>
      </c>
      <c r="AE6964" s="15">
        <f t="shared" si="443"/>
        <v>0.90729840769754744</v>
      </c>
      <c r="AF6964">
        <f t="shared" si="444"/>
        <v>0.51368439725298387</v>
      </c>
    </row>
    <row r="6965" spans="1:32" x14ac:dyDescent="0.25">
      <c r="A6965" s="59">
        <v>6948</v>
      </c>
      <c r="B6965" s="60" t="s">
        <v>309</v>
      </c>
      <c r="C6965" s="61" t="s">
        <v>372</v>
      </c>
      <c r="D6965" s="62"/>
      <c r="E6965" s="62">
        <v>316</v>
      </c>
      <c r="F6965" s="62">
        <v>2090</v>
      </c>
      <c r="G6965" s="50">
        <v>8.6470000000000002</v>
      </c>
      <c r="H6965" s="50">
        <v>8.7690000000000001</v>
      </c>
      <c r="I6965" s="50">
        <v>8.8889999999999993</v>
      </c>
      <c r="J6965" s="50">
        <v>9.0619999999999994</v>
      </c>
      <c r="K6965" s="50">
        <v>9.3170000000000002</v>
      </c>
      <c r="L6965" s="50">
        <v>9.593</v>
      </c>
      <c r="M6965" s="50">
        <v>9.8330000000000002</v>
      </c>
      <c r="N6965" s="50">
        <v>9.9649999999999999</v>
      </c>
      <c r="O6965" s="50">
        <v>10.048</v>
      </c>
      <c r="P6965" s="50">
        <v>10.215999999999999</v>
      </c>
      <c r="Q6965" s="50">
        <v>10.519</v>
      </c>
      <c r="R6965" s="50">
        <v>10.868</v>
      </c>
      <c r="S6965" s="50">
        <v>11.09</v>
      </c>
      <c r="T6965" s="50">
        <v>10.994</v>
      </c>
      <c r="U6965" s="50">
        <v>10.510999999999999</v>
      </c>
      <c r="V6965" s="50">
        <v>9.8179999999999996</v>
      </c>
      <c r="W6965" s="50" t="s">
        <v>311</v>
      </c>
      <c r="X6965" s="50">
        <v>8.9350000000000005</v>
      </c>
      <c r="Y6965" s="50">
        <v>7.6909999999999998</v>
      </c>
      <c r="Z6965" s="50">
        <v>5.25</v>
      </c>
      <c r="AA6965" s="50">
        <v>2.6179999999999999</v>
      </c>
      <c r="AB6965" s="50">
        <v>0.879</v>
      </c>
      <c r="AC6965" s="50" t="str">
        <f t="shared" si="441"/>
        <v>Guam-2090</v>
      </c>
      <c r="AD6965" s="51">
        <f t="shared" si="442"/>
        <v>100.511</v>
      </c>
      <c r="AE6965" s="15">
        <f t="shared" si="443"/>
        <v>0.8257902120165953</v>
      </c>
      <c r="AF6965">
        <f t="shared" si="444"/>
        <v>0.44707292455210701</v>
      </c>
    </row>
    <row r="6966" spans="1:32" x14ac:dyDescent="0.25">
      <c r="A6966" s="59">
        <v>6949</v>
      </c>
      <c r="B6966" s="60" t="s">
        <v>309</v>
      </c>
      <c r="C6966" s="61" t="s">
        <v>373</v>
      </c>
      <c r="D6966" s="62"/>
      <c r="E6966" s="62">
        <v>624</v>
      </c>
      <c r="F6966" s="62">
        <v>2090</v>
      </c>
      <c r="G6966" s="50">
        <v>424.20800000000003</v>
      </c>
      <c r="H6966" s="50">
        <v>426.113</v>
      </c>
      <c r="I6966" s="50">
        <v>427.166</v>
      </c>
      <c r="J6966" s="50">
        <v>425.23500000000001</v>
      </c>
      <c r="K6966" s="50">
        <v>418.28699999999998</v>
      </c>
      <c r="L6966" s="50">
        <v>409.065</v>
      </c>
      <c r="M6966" s="50">
        <v>398.01799999999997</v>
      </c>
      <c r="N6966" s="50">
        <v>386.62200000000001</v>
      </c>
      <c r="O6966" s="50">
        <v>372.67500000000001</v>
      </c>
      <c r="P6966" s="50">
        <v>353.11099999999999</v>
      </c>
      <c r="Q6966" s="50">
        <v>327.82600000000002</v>
      </c>
      <c r="R6966" s="50">
        <v>297.54000000000002</v>
      </c>
      <c r="S6966" s="50">
        <v>264.62299999999999</v>
      </c>
      <c r="T6966" s="50">
        <v>228.15799999999999</v>
      </c>
      <c r="U6966" s="50">
        <v>183.172</v>
      </c>
      <c r="V6966" s="50">
        <v>128.636</v>
      </c>
      <c r="W6966" s="50" t="s">
        <v>311</v>
      </c>
      <c r="X6966" s="50">
        <v>70.933000000000007</v>
      </c>
      <c r="Y6966" s="50">
        <v>28.135999999999999</v>
      </c>
      <c r="Z6966" s="50">
        <v>7.5010000000000003</v>
      </c>
      <c r="AA6966" s="50">
        <v>1.131</v>
      </c>
      <c r="AB6966" s="50">
        <v>7.0000000000000007E-2</v>
      </c>
      <c r="AC6966" s="50" t="str">
        <f t="shared" si="441"/>
        <v>Guinea-Bissau-2090</v>
      </c>
      <c r="AD6966" s="51">
        <f t="shared" si="442"/>
        <v>3653.002</v>
      </c>
      <c r="AE6966" s="15">
        <f t="shared" si="443"/>
        <v>0.52702516998348203</v>
      </c>
      <c r="AF6966">
        <f t="shared" si="444"/>
        <v>0.13137378462866461</v>
      </c>
    </row>
    <row r="6967" spans="1:32" x14ac:dyDescent="0.25">
      <c r="A6967" s="59">
        <v>6950</v>
      </c>
      <c r="B6967" s="60" t="s">
        <v>309</v>
      </c>
      <c r="C6967" s="61" t="s">
        <v>374</v>
      </c>
      <c r="D6967" s="62"/>
      <c r="E6967" s="62">
        <v>328</v>
      </c>
      <c r="F6967" s="62">
        <v>2090</v>
      </c>
      <c r="G6967" s="50">
        <v>33.305</v>
      </c>
      <c r="H6967" s="50">
        <v>35.033000000000001</v>
      </c>
      <c r="I6967" s="50">
        <v>36.902000000000001</v>
      </c>
      <c r="J6967" s="50">
        <v>37.792000000000002</v>
      </c>
      <c r="K6967" s="50">
        <v>37.706000000000003</v>
      </c>
      <c r="L6967" s="50">
        <v>37.747999999999998</v>
      </c>
      <c r="M6967" s="50">
        <v>38.335000000000001</v>
      </c>
      <c r="N6967" s="50">
        <v>39.402999999999999</v>
      </c>
      <c r="O6967" s="50">
        <v>40.500999999999998</v>
      </c>
      <c r="P6967" s="50">
        <v>41.475000000000001</v>
      </c>
      <c r="Q6967" s="50">
        <v>42.255000000000003</v>
      </c>
      <c r="R6967" s="50">
        <v>42.917999999999999</v>
      </c>
      <c r="S6967" s="50">
        <v>42.792999999999999</v>
      </c>
      <c r="T6967" s="50">
        <v>40.838999999999999</v>
      </c>
      <c r="U6967" s="50">
        <v>35.948999999999998</v>
      </c>
      <c r="V6967" s="50">
        <v>27.523</v>
      </c>
      <c r="W6967" s="50" t="s">
        <v>311</v>
      </c>
      <c r="X6967" s="50">
        <v>17.552</v>
      </c>
      <c r="Y6967" s="50">
        <v>9.9309999999999992</v>
      </c>
      <c r="Z6967" s="50">
        <v>3.653</v>
      </c>
      <c r="AA6967" s="50">
        <v>0.69</v>
      </c>
      <c r="AB6967" s="50">
        <v>4.5999999999999999E-2</v>
      </c>
      <c r="AC6967" s="50" t="str">
        <f t="shared" si="441"/>
        <v>Guyana-2090</v>
      </c>
      <c r="AD6967" s="51">
        <f t="shared" si="442"/>
        <v>400.92600000000004</v>
      </c>
      <c r="AE6967" s="15">
        <f t="shared" si="443"/>
        <v>0.60216349151713777</v>
      </c>
      <c r="AF6967">
        <f t="shared" si="444"/>
        <v>0.26904809884504294</v>
      </c>
    </row>
    <row r="6968" spans="1:32" x14ac:dyDescent="0.25">
      <c r="A6968" s="59">
        <v>6951</v>
      </c>
      <c r="B6968" s="60" t="s">
        <v>309</v>
      </c>
      <c r="C6968" s="61" t="s">
        <v>375</v>
      </c>
      <c r="D6968" s="62"/>
      <c r="E6968" s="62">
        <v>332</v>
      </c>
      <c r="F6968" s="62">
        <v>2090</v>
      </c>
      <c r="G6968" s="50">
        <v>749.47199999999998</v>
      </c>
      <c r="H6968" s="50">
        <v>771.64599999999996</v>
      </c>
      <c r="I6968" s="50">
        <v>793.73900000000003</v>
      </c>
      <c r="J6968" s="50">
        <v>810.35199999999998</v>
      </c>
      <c r="K6968" s="50">
        <v>819.14700000000005</v>
      </c>
      <c r="L6968" s="50">
        <v>825.495</v>
      </c>
      <c r="M6968" s="50">
        <v>834.45500000000004</v>
      </c>
      <c r="N6968" s="50">
        <v>846.29100000000005</v>
      </c>
      <c r="O6968" s="50">
        <v>857.26700000000005</v>
      </c>
      <c r="P6968" s="50">
        <v>866.12599999999998</v>
      </c>
      <c r="Q6968" s="50">
        <v>864.58199999999999</v>
      </c>
      <c r="R6968" s="50">
        <v>853.36199999999997</v>
      </c>
      <c r="S6968" s="50">
        <v>824.77200000000005</v>
      </c>
      <c r="T6968" s="50">
        <v>769.61400000000003</v>
      </c>
      <c r="U6968" s="50">
        <v>676.54600000000005</v>
      </c>
      <c r="V6968" s="50">
        <v>536.12099999999998</v>
      </c>
      <c r="W6968" s="50" t="s">
        <v>311</v>
      </c>
      <c r="X6968" s="50">
        <v>370.89</v>
      </c>
      <c r="Y6968" s="50">
        <v>202.45</v>
      </c>
      <c r="Z6968" s="50">
        <v>84.015000000000001</v>
      </c>
      <c r="AA6968" s="50">
        <v>23.469000000000001</v>
      </c>
      <c r="AB6968" s="50">
        <v>4.468</v>
      </c>
      <c r="AC6968" s="50" t="str">
        <f t="shared" si="441"/>
        <v>Haiti-2090</v>
      </c>
      <c r="AD6968" s="51">
        <f t="shared" si="442"/>
        <v>8401.8490000000002</v>
      </c>
      <c r="AE6968" s="15">
        <f t="shared" si="443"/>
        <v>0.59301589447751324</v>
      </c>
      <c r="AF6968">
        <f t="shared" si="444"/>
        <v>0.24891725125239036</v>
      </c>
    </row>
    <row r="6969" spans="1:32" x14ac:dyDescent="0.25">
      <c r="A6969" s="59">
        <v>6952</v>
      </c>
      <c r="B6969" s="60" t="s">
        <v>309</v>
      </c>
      <c r="C6969" s="61" t="s">
        <v>376</v>
      </c>
      <c r="D6969" s="62"/>
      <c r="E6969" s="62">
        <v>388</v>
      </c>
      <c r="F6969" s="62">
        <v>2090</v>
      </c>
      <c r="G6969" s="50">
        <v>64.932000000000002</v>
      </c>
      <c r="H6969" s="50">
        <v>69.971999999999994</v>
      </c>
      <c r="I6969" s="50">
        <v>74.494</v>
      </c>
      <c r="J6969" s="50">
        <v>74.858000000000004</v>
      </c>
      <c r="K6969" s="50">
        <v>72.662000000000006</v>
      </c>
      <c r="L6969" s="50">
        <v>72.924000000000007</v>
      </c>
      <c r="M6969" s="50">
        <v>76.671999999999997</v>
      </c>
      <c r="N6969" s="50">
        <v>80.254000000000005</v>
      </c>
      <c r="O6969" s="50">
        <v>82.19</v>
      </c>
      <c r="P6969" s="50">
        <v>83.938000000000002</v>
      </c>
      <c r="Q6969" s="50">
        <v>88.760999999999996</v>
      </c>
      <c r="R6969" s="50">
        <v>99.138000000000005</v>
      </c>
      <c r="S6969" s="50">
        <v>112.566</v>
      </c>
      <c r="T6969" s="50">
        <v>125.08</v>
      </c>
      <c r="U6969" s="50">
        <v>131.267</v>
      </c>
      <c r="V6969" s="50">
        <v>101.297</v>
      </c>
      <c r="W6969" s="50" t="s">
        <v>311</v>
      </c>
      <c r="X6969" s="50">
        <v>97.233000000000004</v>
      </c>
      <c r="Y6969" s="50">
        <v>81.388000000000005</v>
      </c>
      <c r="Z6969" s="50">
        <v>61.067999999999998</v>
      </c>
      <c r="AA6969" s="50">
        <v>27.215</v>
      </c>
      <c r="AB6969" s="50">
        <v>7.3520000000000003</v>
      </c>
      <c r="AC6969" s="50" t="str">
        <f t="shared" si="441"/>
        <v>Jamaica-2090</v>
      </c>
      <c r="AD6969" s="51">
        <f t="shared" si="442"/>
        <v>843.96300000000008</v>
      </c>
      <c r="AE6969" s="15">
        <f t="shared" si="443"/>
        <v>0.9968422786306983</v>
      </c>
      <c r="AF6969">
        <f t="shared" si="444"/>
        <v>0.5998893067049188</v>
      </c>
    </row>
    <row r="6970" spans="1:32" x14ac:dyDescent="0.25">
      <c r="A6970" s="59">
        <v>6953</v>
      </c>
      <c r="B6970" s="60" t="s">
        <v>309</v>
      </c>
      <c r="C6970" s="61" t="s">
        <v>377</v>
      </c>
      <c r="D6970" s="62"/>
      <c r="E6970" s="62">
        <v>296</v>
      </c>
      <c r="F6970" s="62">
        <v>2090</v>
      </c>
      <c r="G6970" s="50">
        <v>16.834</v>
      </c>
      <c r="H6970" s="50">
        <v>17.276</v>
      </c>
      <c r="I6970" s="50">
        <v>17.460999999999999</v>
      </c>
      <c r="J6970" s="50">
        <v>17.126999999999999</v>
      </c>
      <c r="K6970" s="50">
        <v>16.510999999999999</v>
      </c>
      <c r="L6970" s="50">
        <v>16.074999999999999</v>
      </c>
      <c r="M6970" s="50">
        <v>15.996</v>
      </c>
      <c r="N6970" s="50">
        <v>16.021999999999998</v>
      </c>
      <c r="O6970" s="50">
        <v>15.773</v>
      </c>
      <c r="P6970" s="50">
        <v>14.957000000000001</v>
      </c>
      <c r="Q6970" s="50">
        <v>13.602</v>
      </c>
      <c r="R6970" s="50">
        <v>12.413</v>
      </c>
      <c r="S6970" s="50">
        <v>11.641</v>
      </c>
      <c r="T6970" s="50">
        <v>10.7</v>
      </c>
      <c r="U6970" s="50">
        <v>9.0790000000000006</v>
      </c>
      <c r="V6970" s="50">
        <v>6.81</v>
      </c>
      <c r="W6970" s="50" t="s">
        <v>311</v>
      </c>
      <c r="X6970" s="50">
        <v>4.28</v>
      </c>
      <c r="Y6970" s="50">
        <v>1.671</v>
      </c>
      <c r="Z6970" s="50">
        <v>0.70699999999999996</v>
      </c>
      <c r="AA6970" s="50">
        <v>0.14399999999999999</v>
      </c>
      <c r="AB6970" s="50">
        <v>1.7999999999999999E-2</v>
      </c>
      <c r="AC6970" s="50" t="str">
        <f t="shared" si="441"/>
        <v>Kiribati-2090</v>
      </c>
      <c r="AD6970" s="51">
        <f t="shared" si="442"/>
        <v>150.11699999999999</v>
      </c>
      <c r="AE6970" s="15">
        <f t="shared" si="443"/>
        <v>0.56609178174357344</v>
      </c>
      <c r="AF6970">
        <f t="shared" si="444"/>
        <v>0.16564693982785292</v>
      </c>
    </row>
    <row r="6971" spans="1:32" x14ac:dyDescent="0.25">
      <c r="A6971" s="59">
        <v>6954</v>
      </c>
      <c r="B6971" s="60" t="s">
        <v>309</v>
      </c>
      <c r="C6971" s="61" t="s">
        <v>378</v>
      </c>
      <c r="D6971" s="62"/>
      <c r="E6971" s="62">
        <v>462</v>
      </c>
      <c r="F6971" s="62">
        <v>2090</v>
      </c>
      <c r="G6971" s="50">
        <v>21.690999999999999</v>
      </c>
      <c r="H6971" s="50">
        <v>22.747</v>
      </c>
      <c r="I6971" s="50">
        <v>23.359000000000002</v>
      </c>
      <c r="J6971" s="50">
        <v>23.446999999999999</v>
      </c>
      <c r="K6971" s="50">
        <v>23.818000000000001</v>
      </c>
      <c r="L6971" s="50">
        <v>25.178000000000001</v>
      </c>
      <c r="M6971" s="50">
        <v>27.355</v>
      </c>
      <c r="N6971" s="50">
        <v>29.449000000000002</v>
      </c>
      <c r="O6971" s="50">
        <v>30.768999999999998</v>
      </c>
      <c r="P6971" s="50">
        <v>30.475000000000001</v>
      </c>
      <c r="Q6971" s="50">
        <v>28.774000000000001</v>
      </c>
      <c r="R6971" s="50">
        <v>27.893999999999998</v>
      </c>
      <c r="S6971" s="50">
        <v>29.725000000000001</v>
      </c>
      <c r="T6971" s="50">
        <v>33.520000000000003</v>
      </c>
      <c r="U6971" s="50">
        <v>35.893999999999998</v>
      </c>
      <c r="V6971" s="50">
        <v>33.548000000000002</v>
      </c>
      <c r="W6971" s="50" t="s">
        <v>311</v>
      </c>
      <c r="X6971" s="50">
        <v>25.137</v>
      </c>
      <c r="Y6971" s="50">
        <v>18.629000000000001</v>
      </c>
      <c r="Z6971" s="50">
        <v>14.914</v>
      </c>
      <c r="AA6971" s="50">
        <v>10.047000000000001</v>
      </c>
      <c r="AB6971" s="50">
        <v>3.8159999999999998</v>
      </c>
      <c r="AC6971" s="50" t="str">
        <f t="shared" si="441"/>
        <v>Maldives-2090</v>
      </c>
      <c r="AD6971" s="51">
        <f t="shared" si="442"/>
        <v>276.88400000000001</v>
      </c>
      <c r="AE6971" s="15">
        <f t="shared" si="443"/>
        <v>0.87871455194232961</v>
      </c>
      <c r="AF6971">
        <f t="shared" si="444"/>
        <v>0.50918095282304487</v>
      </c>
    </row>
    <row r="6972" spans="1:32" x14ac:dyDescent="0.25">
      <c r="A6972" s="59">
        <v>6955</v>
      </c>
      <c r="B6972" s="60" t="s">
        <v>309</v>
      </c>
      <c r="C6972" s="61" t="s">
        <v>379</v>
      </c>
      <c r="D6972" s="62"/>
      <c r="E6972" s="62">
        <v>474</v>
      </c>
      <c r="F6972" s="62">
        <v>2090</v>
      </c>
      <c r="G6972" s="50">
        <v>13.291</v>
      </c>
      <c r="H6972" s="50">
        <v>13.58</v>
      </c>
      <c r="I6972" s="50">
        <v>14.122999999999999</v>
      </c>
      <c r="J6972" s="50">
        <v>14.615</v>
      </c>
      <c r="K6972" s="50">
        <v>14.766</v>
      </c>
      <c r="L6972" s="50">
        <v>14.612</v>
      </c>
      <c r="M6972" s="50">
        <v>14.398999999999999</v>
      </c>
      <c r="N6972" s="50">
        <v>14.35</v>
      </c>
      <c r="O6972" s="50">
        <v>14.741</v>
      </c>
      <c r="P6972" s="50">
        <v>15.771000000000001</v>
      </c>
      <c r="Q6972" s="50">
        <v>16.707999999999998</v>
      </c>
      <c r="R6972" s="50">
        <v>16.701000000000001</v>
      </c>
      <c r="S6972" s="50">
        <v>16.173999999999999</v>
      </c>
      <c r="T6972" s="50">
        <v>15.972</v>
      </c>
      <c r="U6972" s="50">
        <v>16.573</v>
      </c>
      <c r="V6972" s="50">
        <v>14.99</v>
      </c>
      <c r="W6972" s="50" t="s">
        <v>311</v>
      </c>
      <c r="X6972" s="50">
        <v>18.422000000000001</v>
      </c>
      <c r="Y6972" s="50">
        <v>15.414</v>
      </c>
      <c r="Z6972" s="50">
        <v>10.59</v>
      </c>
      <c r="AA6972" s="50">
        <v>4.7469999999999999</v>
      </c>
      <c r="AB6972" s="50">
        <v>3.145</v>
      </c>
      <c r="AC6972" s="50" t="str">
        <f t="shared" si="441"/>
        <v>Martinique-2090</v>
      </c>
      <c r="AD6972" s="51">
        <f t="shared" si="442"/>
        <v>152.83700000000002</v>
      </c>
      <c r="AE6972" s="15">
        <f t="shared" si="443"/>
        <v>0.92155040991382975</v>
      </c>
      <c r="AF6972">
        <f t="shared" si="444"/>
        <v>0.51515495457382987</v>
      </c>
    </row>
    <row r="6973" spans="1:32" x14ac:dyDescent="0.25">
      <c r="A6973" s="59">
        <v>6956</v>
      </c>
      <c r="B6973" s="60" t="s">
        <v>309</v>
      </c>
      <c r="C6973" s="61" t="s">
        <v>380</v>
      </c>
      <c r="D6973" s="62">
        <v>6</v>
      </c>
      <c r="E6973" s="62">
        <v>480</v>
      </c>
      <c r="F6973" s="62">
        <v>2090</v>
      </c>
      <c r="G6973" s="50">
        <v>45.067</v>
      </c>
      <c r="H6973" s="50">
        <v>45.472999999999999</v>
      </c>
      <c r="I6973" s="50">
        <v>46.305</v>
      </c>
      <c r="J6973" s="50">
        <v>47.947000000000003</v>
      </c>
      <c r="K6973" s="50">
        <v>50.082999999999998</v>
      </c>
      <c r="L6973" s="50">
        <v>51.826000000000001</v>
      </c>
      <c r="M6973" s="50">
        <v>52.585000000000001</v>
      </c>
      <c r="N6973" s="50">
        <v>52.521999999999998</v>
      </c>
      <c r="O6973" s="50">
        <v>52.923000000000002</v>
      </c>
      <c r="P6973" s="50">
        <v>55.106999999999999</v>
      </c>
      <c r="Q6973" s="50">
        <v>58.639000000000003</v>
      </c>
      <c r="R6973" s="50">
        <v>61.612000000000002</v>
      </c>
      <c r="S6973" s="50">
        <v>62.121000000000002</v>
      </c>
      <c r="T6973" s="50">
        <v>59.485999999999997</v>
      </c>
      <c r="U6973" s="50">
        <v>55.74</v>
      </c>
      <c r="V6973" s="50">
        <v>52.308999999999997</v>
      </c>
      <c r="W6973" s="50" t="s">
        <v>311</v>
      </c>
      <c r="X6973" s="50">
        <v>51.148000000000003</v>
      </c>
      <c r="Y6973" s="50">
        <v>43.679000000000002</v>
      </c>
      <c r="Z6973" s="50">
        <v>25.469000000000001</v>
      </c>
      <c r="AA6973" s="50">
        <v>11.816000000000001</v>
      </c>
      <c r="AB6973" s="50">
        <v>3.0710000000000002</v>
      </c>
      <c r="AC6973" s="50" t="str">
        <f t="shared" si="441"/>
        <v>Mauritius-2090</v>
      </c>
      <c r="AD6973" s="51">
        <f t="shared" si="442"/>
        <v>545.36500000000001</v>
      </c>
      <c r="AE6973" s="15">
        <f t="shared" si="443"/>
        <v>0.80599781797511749</v>
      </c>
      <c r="AF6973">
        <f t="shared" si="444"/>
        <v>0.44373140235411385</v>
      </c>
    </row>
    <row r="6974" spans="1:32" x14ac:dyDescent="0.25">
      <c r="A6974" s="59">
        <v>6957</v>
      </c>
      <c r="B6974" s="60" t="s">
        <v>309</v>
      </c>
      <c r="C6974" s="61" t="s">
        <v>381</v>
      </c>
      <c r="D6974" s="62"/>
      <c r="E6974" s="62">
        <v>583</v>
      </c>
      <c r="F6974" s="62">
        <v>2090</v>
      </c>
      <c r="G6974" s="50">
        <v>6.7519999999999998</v>
      </c>
      <c r="H6974" s="50">
        <v>6.8310000000000004</v>
      </c>
      <c r="I6974" s="50">
        <v>6.9349999999999996</v>
      </c>
      <c r="J6974" s="50">
        <v>7.125</v>
      </c>
      <c r="K6974" s="50">
        <v>7.375</v>
      </c>
      <c r="L6974" s="50">
        <v>7.6230000000000002</v>
      </c>
      <c r="M6974" s="50">
        <v>7.7030000000000003</v>
      </c>
      <c r="N6974" s="50">
        <v>7.4969999999999999</v>
      </c>
      <c r="O6974" s="50">
        <v>7.1379999999999999</v>
      </c>
      <c r="P6974" s="50">
        <v>6.9850000000000003</v>
      </c>
      <c r="Q6974" s="50">
        <v>7.2720000000000002</v>
      </c>
      <c r="R6974" s="50">
        <v>7.7450000000000001</v>
      </c>
      <c r="S6974" s="50">
        <v>7.7939999999999996</v>
      </c>
      <c r="T6974" s="50">
        <v>7.0650000000000004</v>
      </c>
      <c r="U6974" s="50">
        <v>5.7409999999999997</v>
      </c>
      <c r="V6974" s="50">
        <v>4.1740000000000004</v>
      </c>
      <c r="W6974" s="50" t="s">
        <v>311</v>
      </c>
      <c r="X6974" s="50">
        <v>2.8580000000000001</v>
      </c>
      <c r="Y6974" s="50">
        <v>1.6240000000000001</v>
      </c>
      <c r="Z6974" s="50">
        <v>0.60699999999999998</v>
      </c>
      <c r="AA6974" s="50">
        <v>0.11899999999999999</v>
      </c>
      <c r="AB6974" s="50">
        <v>1.2E-2</v>
      </c>
      <c r="AC6974" s="50" t="str">
        <f t="shared" si="441"/>
        <v>Micronesia (Fed. States of)-2090</v>
      </c>
      <c r="AD6974" s="51">
        <f t="shared" si="442"/>
        <v>74.256999999999991</v>
      </c>
      <c r="AE6974" s="15">
        <f t="shared" si="443"/>
        <v>0.57527236489489209</v>
      </c>
      <c r="AF6974">
        <f t="shared" si="444"/>
        <v>0.23423898707465046</v>
      </c>
    </row>
    <row r="6975" spans="1:32" x14ac:dyDescent="0.25">
      <c r="A6975" s="59">
        <v>6958</v>
      </c>
      <c r="B6975" s="60" t="s">
        <v>309</v>
      </c>
      <c r="C6975" s="61" t="s">
        <v>382</v>
      </c>
      <c r="D6975" s="62"/>
      <c r="E6975" s="62">
        <v>540</v>
      </c>
      <c r="F6975" s="62">
        <v>2090</v>
      </c>
      <c r="G6975" s="50">
        <v>22.029</v>
      </c>
      <c r="H6975" s="50">
        <v>22.207000000000001</v>
      </c>
      <c r="I6975" s="50">
        <v>22.33</v>
      </c>
      <c r="J6975" s="50">
        <v>22.753</v>
      </c>
      <c r="K6975" s="50">
        <v>23.512</v>
      </c>
      <c r="L6975" s="50">
        <v>24.318000000000001</v>
      </c>
      <c r="M6975" s="50">
        <v>24.98</v>
      </c>
      <c r="N6975" s="50">
        <v>25.378</v>
      </c>
      <c r="O6975" s="50">
        <v>25.585000000000001</v>
      </c>
      <c r="P6975" s="50">
        <v>25.706</v>
      </c>
      <c r="Q6975" s="50">
        <v>25.89</v>
      </c>
      <c r="R6975" s="50">
        <v>26.064</v>
      </c>
      <c r="S6975" s="50">
        <v>25.963000000000001</v>
      </c>
      <c r="T6975" s="50">
        <v>25.422999999999998</v>
      </c>
      <c r="U6975" s="50">
        <v>24.303000000000001</v>
      </c>
      <c r="V6975" s="50">
        <v>22.221</v>
      </c>
      <c r="W6975" s="50" t="s">
        <v>311</v>
      </c>
      <c r="X6975" s="50">
        <v>18.300999999999998</v>
      </c>
      <c r="Y6975" s="50">
        <v>14.025</v>
      </c>
      <c r="Z6975" s="50">
        <v>8.8079999999999998</v>
      </c>
      <c r="AA6975" s="50">
        <v>4.05</v>
      </c>
      <c r="AB6975" s="50">
        <v>1.087</v>
      </c>
      <c r="AC6975" s="50" t="str">
        <f t="shared" si="441"/>
        <v>New Caledonia-2090</v>
      </c>
      <c r="AD6975" s="51">
        <f t="shared" si="442"/>
        <v>250.149</v>
      </c>
      <c r="AE6975" s="15">
        <f t="shared" si="443"/>
        <v>0.73869573734054494</v>
      </c>
      <c r="AF6975">
        <f t="shared" si="444"/>
        <v>0.37326302827463176</v>
      </c>
    </row>
    <row r="6976" spans="1:32" x14ac:dyDescent="0.25">
      <c r="A6976" s="59">
        <v>6959</v>
      </c>
      <c r="B6976" s="60" t="s">
        <v>309</v>
      </c>
      <c r="C6976" s="61" t="s">
        <v>383</v>
      </c>
      <c r="D6976" s="62"/>
      <c r="E6976" s="62">
        <v>598</v>
      </c>
      <c r="F6976" s="62">
        <v>2090</v>
      </c>
      <c r="G6976" s="50">
        <v>1266.0889999999999</v>
      </c>
      <c r="H6976" s="50">
        <v>1282.6659999999999</v>
      </c>
      <c r="I6976" s="50">
        <v>1297.7950000000001</v>
      </c>
      <c r="J6976" s="50">
        <v>1308.2449999999999</v>
      </c>
      <c r="K6976" s="50">
        <v>1313.374</v>
      </c>
      <c r="L6976" s="50">
        <v>1308.8720000000001</v>
      </c>
      <c r="M6976" s="50">
        <v>1296.761</v>
      </c>
      <c r="N6976" s="50">
        <v>1275.607</v>
      </c>
      <c r="O6976" s="50">
        <v>1245.001</v>
      </c>
      <c r="P6976" s="50">
        <v>1205.6500000000001</v>
      </c>
      <c r="Q6976" s="50">
        <v>1148.135</v>
      </c>
      <c r="R6976" s="50">
        <v>1068.2760000000001</v>
      </c>
      <c r="S6976" s="50">
        <v>958.81899999999996</v>
      </c>
      <c r="T6976" s="50">
        <v>819.12300000000005</v>
      </c>
      <c r="U6976" s="50">
        <v>653.13300000000004</v>
      </c>
      <c r="V6976" s="50">
        <v>474.93700000000001</v>
      </c>
      <c r="W6976" s="50" t="s">
        <v>311</v>
      </c>
      <c r="X6976" s="50">
        <v>302.35599999999999</v>
      </c>
      <c r="Y6976" s="50">
        <v>151.82400000000001</v>
      </c>
      <c r="Z6976" s="50">
        <v>55.426000000000002</v>
      </c>
      <c r="AA6976" s="50">
        <v>12.912000000000001</v>
      </c>
      <c r="AB6976" s="50">
        <v>1.758</v>
      </c>
      <c r="AC6976" s="50" t="str">
        <f t="shared" si="441"/>
        <v>Papua New Guinea-2090</v>
      </c>
      <c r="AD6976" s="51">
        <f t="shared" si="442"/>
        <v>12128.74</v>
      </c>
      <c r="AE6976" s="15">
        <f t="shared" si="443"/>
        <v>0.52091305444753544</v>
      </c>
      <c r="AF6976">
        <f t="shared" si="444"/>
        <v>0.15470573617129954</v>
      </c>
    </row>
    <row r="6977" spans="1:32" x14ac:dyDescent="0.25">
      <c r="A6977" s="59">
        <v>6960</v>
      </c>
      <c r="B6977" s="60" t="s">
        <v>309</v>
      </c>
      <c r="C6977" s="61" t="s">
        <v>384</v>
      </c>
      <c r="D6977" s="62"/>
      <c r="E6977" s="62">
        <v>630</v>
      </c>
      <c r="F6977" s="62">
        <v>2090</v>
      </c>
      <c r="G6977" s="50">
        <v>90.399000000000001</v>
      </c>
      <c r="H6977" s="50">
        <v>92.394000000000005</v>
      </c>
      <c r="I6977" s="50">
        <v>95.783000000000001</v>
      </c>
      <c r="J6977" s="50">
        <v>100.682</v>
      </c>
      <c r="K6977" s="50">
        <v>102.247</v>
      </c>
      <c r="L6977" s="50">
        <v>102.95699999999999</v>
      </c>
      <c r="M6977" s="50">
        <v>105.58499999999999</v>
      </c>
      <c r="N6977" s="50">
        <v>108.89700000000001</v>
      </c>
      <c r="O6977" s="50">
        <v>112.36199999999999</v>
      </c>
      <c r="P6977" s="50">
        <v>116.896</v>
      </c>
      <c r="Q6977" s="50">
        <v>125.25</v>
      </c>
      <c r="R6977" s="50">
        <v>129.23099999999999</v>
      </c>
      <c r="S6977" s="50">
        <v>135.46299999999999</v>
      </c>
      <c r="T6977" s="50">
        <v>135.958</v>
      </c>
      <c r="U6977" s="50">
        <v>135.941</v>
      </c>
      <c r="V6977" s="50">
        <v>134.65600000000001</v>
      </c>
      <c r="W6977" s="50" t="s">
        <v>311</v>
      </c>
      <c r="X6977" s="50">
        <v>140.12799999999999</v>
      </c>
      <c r="Y6977" s="50">
        <v>124.60299999999999</v>
      </c>
      <c r="Z6977" s="50">
        <v>95.084999999999994</v>
      </c>
      <c r="AA6977" s="50">
        <v>54.642000000000003</v>
      </c>
      <c r="AB6977" s="50">
        <v>23.198</v>
      </c>
      <c r="AC6977" s="50" t="str">
        <f t="shared" si="441"/>
        <v>Puerto Rico-2090</v>
      </c>
      <c r="AD6977" s="51">
        <f t="shared" si="442"/>
        <v>1139.57</v>
      </c>
      <c r="AE6977" s="15">
        <f t="shared" si="443"/>
        <v>0.9852725150714744</v>
      </c>
      <c r="AF6977">
        <f t="shared" si="444"/>
        <v>0.59529202211902021</v>
      </c>
    </row>
    <row r="6978" spans="1:32" x14ac:dyDescent="0.25">
      <c r="A6978" s="59">
        <v>6961</v>
      </c>
      <c r="B6978" s="60" t="s">
        <v>309</v>
      </c>
      <c r="C6978" s="61" t="s">
        <v>385</v>
      </c>
      <c r="D6978" s="62"/>
      <c r="E6978" s="62">
        <v>662</v>
      </c>
      <c r="F6978" s="62">
        <v>2090</v>
      </c>
      <c r="G6978" s="50">
        <v>5.6660000000000004</v>
      </c>
      <c r="H6978" s="50">
        <v>5.7460000000000004</v>
      </c>
      <c r="I6978" s="50">
        <v>6.0019999999999998</v>
      </c>
      <c r="J6978" s="50">
        <v>6.3010000000000002</v>
      </c>
      <c r="K6978" s="50">
        <v>6.3140000000000001</v>
      </c>
      <c r="L6978" s="50">
        <v>6.4279999999999999</v>
      </c>
      <c r="M6978" s="50">
        <v>6.5839999999999996</v>
      </c>
      <c r="N6978" s="50">
        <v>6.9640000000000004</v>
      </c>
      <c r="O6978" s="50">
        <v>7.1740000000000004</v>
      </c>
      <c r="P6978" s="50">
        <v>7.3970000000000002</v>
      </c>
      <c r="Q6978" s="50">
        <v>7.7670000000000003</v>
      </c>
      <c r="R6978" s="50">
        <v>8.2940000000000005</v>
      </c>
      <c r="S6978" s="50">
        <v>8.7539999999999996</v>
      </c>
      <c r="T6978" s="50">
        <v>8.9990000000000006</v>
      </c>
      <c r="U6978" s="50">
        <v>8.9749999999999996</v>
      </c>
      <c r="V6978" s="50">
        <v>8.4770000000000003</v>
      </c>
      <c r="W6978" s="50" t="s">
        <v>311</v>
      </c>
      <c r="X6978" s="50">
        <v>7.4809999999999999</v>
      </c>
      <c r="Y6978" s="50">
        <v>6.8490000000000002</v>
      </c>
      <c r="Z6978" s="50">
        <v>5.218</v>
      </c>
      <c r="AA6978" s="50">
        <v>2.694</v>
      </c>
      <c r="AB6978" s="50">
        <v>0.91900000000000004</v>
      </c>
      <c r="AC6978" s="50" t="str">
        <f t="shared" si="441"/>
        <v>Saint Lucia-2090</v>
      </c>
      <c r="AD6978" s="51">
        <f t="shared" si="442"/>
        <v>71.977000000000004</v>
      </c>
      <c r="AE6978" s="15">
        <f t="shared" si="443"/>
        <v>0.93121413784959095</v>
      </c>
      <c r="AF6978">
        <f t="shared" si="444"/>
        <v>0.55499994406595754</v>
      </c>
    </row>
    <row r="6979" spans="1:32" x14ac:dyDescent="0.25">
      <c r="A6979" s="59">
        <v>6962</v>
      </c>
      <c r="B6979" s="60" t="s">
        <v>309</v>
      </c>
      <c r="C6979" s="61" t="s">
        <v>386</v>
      </c>
      <c r="D6979" s="62"/>
      <c r="E6979" s="62">
        <v>670</v>
      </c>
      <c r="F6979" s="62">
        <v>2090</v>
      </c>
      <c r="G6979" s="50">
        <v>3.6619999999999999</v>
      </c>
      <c r="H6979" s="50">
        <v>3.8540000000000001</v>
      </c>
      <c r="I6979" s="50">
        <v>4.0460000000000003</v>
      </c>
      <c r="J6979" s="50">
        <v>4.04</v>
      </c>
      <c r="K6979" s="50">
        <v>4.0010000000000003</v>
      </c>
      <c r="L6979" s="50">
        <v>4.0190000000000001</v>
      </c>
      <c r="M6979" s="50">
        <v>4.1870000000000003</v>
      </c>
      <c r="N6979" s="50">
        <v>4.4660000000000002</v>
      </c>
      <c r="O6979" s="50">
        <v>4.7539999999999996</v>
      </c>
      <c r="P6979" s="50">
        <v>5.0229999999999997</v>
      </c>
      <c r="Q6979" s="50">
        <v>5.2530000000000001</v>
      </c>
      <c r="R6979" s="50">
        <v>5.4420000000000002</v>
      </c>
      <c r="S6979" s="50">
        <v>5.6280000000000001</v>
      </c>
      <c r="T6979" s="50">
        <v>5.7649999999999997</v>
      </c>
      <c r="U6979" s="50">
        <v>5.6669999999999998</v>
      </c>
      <c r="V6979" s="50">
        <v>5.1559999999999997</v>
      </c>
      <c r="W6979" s="50" t="s">
        <v>311</v>
      </c>
      <c r="X6979" s="50">
        <v>4.2850000000000001</v>
      </c>
      <c r="Y6979" s="50">
        <v>2.839</v>
      </c>
      <c r="Z6979" s="50">
        <v>1.5860000000000001</v>
      </c>
      <c r="AA6979" s="50">
        <v>0.58299999999999996</v>
      </c>
      <c r="AB6979" s="50">
        <v>0.13500000000000001</v>
      </c>
      <c r="AC6979" s="50" t="str">
        <f t="shared" si="441"/>
        <v>Saint Vincent and the Grenadines-2090</v>
      </c>
      <c r="AD6979" s="51">
        <f t="shared" si="442"/>
        <v>46.812999999999995</v>
      </c>
      <c r="AE6979" s="15">
        <f t="shared" si="443"/>
        <v>0.802725738576891</v>
      </c>
      <c r="AF6979">
        <f t="shared" si="444"/>
        <v>0.44567023554603852</v>
      </c>
    </row>
    <row r="6980" spans="1:32" x14ac:dyDescent="0.25">
      <c r="A6980" s="59">
        <v>6963</v>
      </c>
      <c r="B6980" s="60" t="s">
        <v>309</v>
      </c>
      <c r="C6980" s="61" t="s">
        <v>387</v>
      </c>
      <c r="D6980" s="62"/>
      <c r="E6980" s="62">
        <v>882</v>
      </c>
      <c r="F6980" s="62">
        <v>2090</v>
      </c>
      <c r="G6980" s="50">
        <v>16.073</v>
      </c>
      <c r="H6980" s="50">
        <v>16.648</v>
      </c>
      <c r="I6980" s="50">
        <v>17.648</v>
      </c>
      <c r="J6980" s="50">
        <v>18.152999999999999</v>
      </c>
      <c r="K6980" s="50">
        <v>17.79</v>
      </c>
      <c r="L6980" s="50">
        <v>16.789000000000001</v>
      </c>
      <c r="M6980" s="50">
        <v>15.722</v>
      </c>
      <c r="N6980" s="50">
        <v>15.169</v>
      </c>
      <c r="O6980" s="50">
        <v>15.48</v>
      </c>
      <c r="P6980" s="50">
        <v>16.113</v>
      </c>
      <c r="Q6980" s="50">
        <v>16.222000000000001</v>
      </c>
      <c r="R6980" s="50">
        <v>15.28</v>
      </c>
      <c r="S6980" s="50">
        <v>13.689</v>
      </c>
      <c r="T6980" s="50">
        <v>12.439</v>
      </c>
      <c r="U6980" s="50">
        <v>11.733000000000001</v>
      </c>
      <c r="V6980" s="50">
        <v>11.704000000000001</v>
      </c>
      <c r="W6980" s="50" t="s">
        <v>311</v>
      </c>
      <c r="X6980" s="50">
        <v>10.675000000000001</v>
      </c>
      <c r="Y6980" s="50">
        <v>6.742</v>
      </c>
      <c r="Z6980" s="50">
        <v>4.0119999999999996</v>
      </c>
      <c r="AA6980" s="50">
        <v>1.764</v>
      </c>
      <c r="AB6980" s="50">
        <v>0.55800000000000005</v>
      </c>
      <c r="AC6980" s="50" t="str">
        <f t="shared" si="441"/>
        <v>Samoa-2090</v>
      </c>
      <c r="AD6980" s="51">
        <f t="shared" si="442"/>
        <v>160.40699999999998</v>
      </c>
      <c r="AE6980" s="15">
        <f t="shared" si="443"/>
        <v>0.68573067260156995</v>
      </c>
      <c r="AF6980">
        <f t="shared" si="444"/>
        <v>0.28289273921129543</v>
      </c>
    </row>
    <row r="6981" spans="1:32" x14ac:dyDescent="0.25">
      <c r="A6981" s="59">
        <v>6964</v>
      </c>
      <c r="B6981" s="60" t="s">
        <v>309</v>
      </c>
      <c r="C6981" s="61" t="s">
        <v>388</v>
      </c>
      <c r="D6981" s="62"/>
      <c r="E6981" s="62">
        <v>678</v>
      </c>
      <c r="F6981" s="62">
        <v>2090</v>
      </c>
      <c r="G6981" s="50">
        <v>44.820999999999998</v>
      </c>
      <c r="H6981" s="50">
        <v>44.85</v>
      </c>
      <c r="I6981" s="50">
        <v>44.744</v>
      </c>
      <c r="J6981" s="50">
        <v>44.231999999999999</v>
      </c>
      <c r="K6981" s="50">
        <v>43.052999999999997</v>
      </c>
      <c r="L6981" s="50">
        <v>41.594000000000001</v>
      </c>
      <c r="M6981" s="50">
        <v>40.088000000000001</v>
      </c>
      <c r="N6981" s="50">
        <v>38.588000000000001</v>
      </c>
      <c r="O6981" s="50">
        <v>36.92</v>
      </c>
      <c r="P6981" s="50">
        <v>35.046999999999997</v>
      </c>
      <c r="Q6981" s="50">
        <v>32.76</v>
      </c>
      <c r="R6981" s="50">
        <v>30.062999999999999</v>
      </c>
      <c r="S6981" s="50">
        <v>26.768999999999998</v>
      </c>
      <c r="T6981" s="50">
        <v>22.869</v>
      </c>
      <c r="U6981" s="50">
        <v>18.690000000000001</v>
      </c>
      <c r="V6981" s="50">
        <v>14.256</v>
      </c>
      <c r="W6981" s="50" t="s">
        <v>311</v>
      </c>
      <c r="X6981" s="50">
        <v>9.1479999999999997</v>
      </c>
      <c r="Y6981" s="50">
        <v>4.4509999999999996</v>
      </c>
      <c r="Z6981" s="50">
        <v>1.389</v>
      </c>
      <c r="AA6981" s="50">
        <v>0.28499999999999998</v>
      </c>
      <c r="AB6981" s="50">
        <v>3.9E-2</v>
      </c>
      <c r="AC6981" s="50" t="str">
        <f t="shared" si="441"/>
        <v>Sao Tome and Principe-2090</v>
      </c>
      <c r="AD6981" s="51">
        <f t="shared" si="442"/>
        <v>369.11399999999992</v>
      </c>
      <c r="AE6981" s="15">
        <f t="shared" si="443"/>
        <v>0.55685235455712878</v>
      </c>
      <c r="AF6981">
        <f t="shared" si="444"/>
        <v>0.1412570080372729</v>
      </c>
    </row>
    <row r="6982" spans="1:32" x14ac:dyDescent="0.25">
      <c r="A6982" s="59">
        <v>6965</v>
      </c>
      <c r="B6982" s="60" t="s">
        <v>309</v>
      </c>
      <c r="C6982" s="61" t="s">
        <v>389</v>
      </c>
      <c r="D6982" s="62"/>
      <c r="E6982" s="62">
        <v>690</v>
      </c>
      <c r="F6982" s="62">
        <v>2090</v>
      </c>
      <c r="G6982" s="50">
        <v>4.093</v>
      </c>
      <c r="H6982" s="50">
        <v>4.26</v>
      </c>
      <c r="I6982" s="50">
        <v>4.4580000000000002</v>
      </c>
      <c r="J6982" s="50">
        <v>4.5830000000000002</v>
      </c>
      <c r="K6982" s="50">
        <v>4.57</v>
      </c>
      <c r="L6982" s="50">
        <v>4.4950000000000001</v>
      </c>
      <c r="M6982" s="50">
        <v>4.5140000000000002</v>
      </c>
      <c r="N6982" s="50">
        <v>4.7089999999999996</v>
      </c>
      <c r="O6982" s="50">
        <v>4.9980000000000002</v>
      </c>
      <c r="P6982" s="50">
        <v>5.1639999999999997</v>
      </c>
      <c r="Q6982" s="50">
        <v>5.0830000000000002</v>
      </c>
      <c r="R6982" s="50">
        <v>4.8499999999999996</v>
      </c>
      <c r="S6982" s="50">
        <v>4.7069999999999999</v>
      </c>
      <c r="T6982" s="50">
        <v>4.8520000000000003</v>
      </c>
      <c r="U6982" s="50">
        <v>5.1980000000000004</v>
      </c>
      <c r="V6982" s="50">
        <v>5.048</v>
      </c>
      <c r="W6982" s="50" t="s">
        <v>311</v>
      </c>
      <c r="X6982" s="50">
        <v>3.593</v>
      </c>
      <c r="Y6982" s="50">
        <v>2.1859999999999999</v>
      </c>
      <c r="Z6982" s="50">
        <v>1.2629999999999999</v>
      </c>
      <c r="AA6982" s="50">
        <v>0.59399999999999997</v>
      </c>
      <c r="AB6982" s="50">
        <v>0.17899999999999999</v>
      </c>
      <c r="AC6982" s="50" t="str">
        <f t="shared" si="441"/>
        <v>Seychelles-2090</v>
      </c>
      <c r="AD6982" s="51">
        <f t="shared" si="442"/>
        <v>47.673000000000002</v>
      </c>
      <c r="AE6982" s="15">
        <f t="shared" si="443"/>
        <v>0.74935498080674601</v>
      </c>
      <c r="AF6982">
        <f t="shared" si="444"/>
        <v>0.37882745850142185</v>
      </c>
    </row>
    <row r="6983" spans="1:32" x14ac:dyDescent="0.25">
      <c r="A6983" s="59">
        <v>6966</v>
      </c>
      <c r="B6983" s="60" t="s">
        <v>309</v>
      </c>
      <c r="C6983" s="61" t="s">
        <v>244</v>
      </c>
      <c r="D6983" s="62"/>
      <c r="E6983" s="62">
        <v>702</v>
      </c>
      <c r="F6983" s="62">
        <v>2090</v>
      </c>
      <c r="G6983" s="50">
        <v>188.447</v>
      </c>
      <c r="H6983" s="50">
        <v>198.22499999999999</v>
      </c>
      <c r="I6983" s="50">
        <v>209.63200000000001</v>
      </c>
      <c r="J6983" s="50">
        <v>222.214</v>
      </c>
      <c r="K6983" s="50">
        <v>235.667</v>
      </c>
      <c r="L6983" s="50">
        <v>249.29499999999999</v>
      </c>
      <c r="M6983" s="50">
        <v>262.61</v>
      </c>
      <c r="N6983" s="50">
        <v>275.99200000000002</v>
      </c>
      <c r="O6983" s="50">
        <v>290.26100000000002</v>
      </c>
      <c r="P6983" s="50">
        <v>307.10399999999998</v>
      </c>
      <c r="Q6983" s="50">
        <v>326.07600000000002</v>
      </c>
      <c r="R6983" s="50">
        <v>344.452</v>
      </c>
      <c r="S6983" s="50">
        <v>357.97399999999999</v>
      </c>
      <c r="T6983" s="50">
        <v>362.30500000000001</v>
      </c>
      <c r="U6983" s="50">
        <v>366.23500000000001</v>
      </c>
      <c r="V6983" s="50">
        <v>363.55099999999999</v>
      </c>
      <c r="W6983" s="50" t="s">
        <v>311</v>
      </c>
      <c r="X6983" s="50">
        <v>348.05900000000003</v>
      </c>
      <c r="Y6983" s="50">
        <v>317.20400000000001</v>
      </c>
      <c r="Z6983" s="50">
        <v>254.398</v>
      </c>
      <c r="AA6983" s="50">
        <v>155.17500000000001</v>
      </c>
      <c r="AB6983" s="50">
        <v>68.887</v>
      </c>
      <c r="AC6983" s="50" t="str">
        <f t="shared" si="441"/>
        <v>Singapore-2090</v>
      </c>
      <c r="AD6983" s="51">
        <f t="shared" si="442"/>
        <v>2871.6450000000004</v>
      </c>
      <c r="AE6983" s="15">
        <f t="shared" si="443"/>
        <v>0.98623541558932248</v>
      </c>
      <c r="AF6983">
        <f t="shared" si="444"/>
        <v>0.64470786623448029</v>
      </c>
    </row>
    <row r="6984" spans="1:32" x14ac:dyDescent="0.25">
      <c r="A6984" s="59">
        <v>6967</v>
      </c>
      <c r="B6984" s="60" t="s">
        <v>309</v>
      </c>
      <c r="C6984" s="61" t="s">
        <v>390</v>
      </c>
      <c r="D6984" s="62"/>
      <c r="E6984" s="62">
        <v>90</v>
      </c>
      <c r="F6984" s="62">
        <v>2090</v>
      </c>
      <c r="G6984" s="50">
        <v>89.772000000000006</v>
      </c>
      <c r="H6984" s="50">
        <v>91.460999999999999</v>
      </c>
      <c r="I6984" s="50">
        <v>93.292000000000002</v>
      </c>
      <c r="J6984" s="50">
        <v>94.608999999999995</v>
      </c>
      <c r="K6984" s="50">
        <v>94.671000000000006</v>
      </c>
      <c r="L6984" s="50">
        <v>93.653000000000006</v>
      </c>
      <c r="M6984" s="50">
        <v>92.02</v>
      </c>
      <c r="N6984" s="50">
        <v>90.61</v>
      </c>
      <c r="O6984" s="50">
        <v>89.256</v>
      </c>
      <c r="P6984" s="50">
        <v>87.834000000000003</v>
      </c>
      <c r="Q6984" s="50">
        <v>85.15</v>
      </c>
      <c r="R6984" s="50">
        <v>80.75</v>
      </c>
      <c r="S6984" s="50">
        <v>74.69</v>
      </c>
      <c r="T6984" s="50">
        <v>67.795000000000002</v>
      </c>
      <c r="U6984" s="50">
        <v>60.505000000000003</v>
      </c>
      <c r="V6984" s="50">
        <v>52.073</v>
      </c>
      <c r="W6984" s="50" t="s">
        <v>311</v>
      </c>
      <c r="X6984" s="50">
        <v>39.088999999999999</v>
      </c>
      <c r="Y6984" s="50">
        <v>22.783999999999999</v>
      </c>
      <c r="Z6984" s="50">
        <v>9.7940000000000005</v>
      </c>
      <c r="AA6984" s="50">
        <v>2.6579999999999999</v>
      </c>
      <c r="AB6984" s="50">
        <v>0.44800000000000001</v>
      </c>
      <c r="AC6984" s="50" t="str">
        <f t="shared" si="441"/>
        <v>Solomon Islands-2090</v>
      </c>
      <c r="AD6984" s="51">
        <f t="shared" si="442"/>
        <v>883.24299999999994</v>
      </c>
      <c r="AE6984" s="15">
        <f t="shared" si="443"/>
        <v>0.59968887384332503</v>
      </c>
      <c r="AF6984">
        <f t="shared" si="444"/>
        <v>0.22037748495380768</v>
      </c>
    </row>
    <row r="6985" spans="1:32" x14ac:dyDescent="0.25">
      <c r="A6985" s="59">
        <v>6968</v>
      </c>
      <c r="B6985" s="60" t="s">
        <v>309</v>
      </c>
      <c r="C6985" s="61" t="s">
        <v>391</v>
      </c>
      <c r="D6985" s="62"/>
      <c r="E6985" s="62">
        <v>740</v>
      </c>
      <c r="F6985" s="62">
        <v>2090</v>
      </c>
      <c r="G6985" s="50">
        <v>30.564</v>
      </c>
      <c r="H6985" s="50">
        <v>31.446999999999999</v>
      </c>
      <c r="I6985" s="50">
        <v>32.4</v>
      </c>
      <c r="J6985" s="50">
        <v>33.106000000000002</v>
      </c>
      <c r="K6985" s="50">
        <v>33.661000000000001</v>
      </c>
      <c r="L6985" s="50">
        <v>34.229999999999997</v>
      </c>
      <c r="M6985" s="50">
        <v>34.921999999999997</v>
      </c>
      <c r="N6985" s="50">
        <v>35.686</v>
      </c>
      <c r="O6985" s="50">
        <v>36.363999999999997</v>
      </c>
      <c r="P6985" s="50">
        <v>37.011000000000003</v>
      </c>
      <c r="Q6985" s="50">
        <v>37.543999999999997</v>
      </c>
      <c r="R6985" s="50">
        <v>37.918999999999997</v>
      </c>
      <c r="S6985" s="50">
        <v>37.779000000000003</v>
      </c>
      <c r="T6985" s="50">
        <v>36.607999999999997</v>
      </c>
      <c r="U6985" s="50">
        <v>33.926000000000002</v>
      </c>
      <c r="V6985" s="50">
        <v>29.280999999999999</v>
      </c>
      <c r="W6985" s="50" t="s">
        <v>311</v>
      </c>
      <c r="X6985" s="50">
        <v>22.094999999999999</v>
      </c>
      <c r="Y6985" s="50">
        <v>14.233000000000001</v>
      </c>
      <c r="Z6985" s="50">
        <v>7.1689999999999996</v>
      </c>
      <c r="AA6985" s="50">
        <v>2.4500000000000002</v>
      </c>
      <c r="AB6985" s="50">
        <v>0.50800000000000001</v>
      </c>
      <c r="AC6985" s="50" t="str">
        <f t="shared" si="441"/>
        <v>Suriname-2090</v>
      </c>
      <c r="AD6985" s="51">
        <f t="shared" si="442"/>
        <v>358.22199999999998</v>
      </c>
      <c r="AE6985" s="15">
        <f t="shared" si="443"/>
        <v>0.67187665749172309</v>
      </c>
      <c r="AF6985">
        <f t="shared" si="444"/>
        <v>0.32315363661067581</v>
      </c>
    </row>
    <row r="6986" spans="1:32" x14ac:dyDescent="0.25">
      <c r="A6986" s="59">
        <v>6969</v>
      </c>
      <c r="B6986" s="60" t="s">
        <v>309</v>
      </c>
      <c r="C6986" s="61" t="s">
        <v>392</v>
      </c>
      <c r="D6986" s="62"/>
      <c r="E6986" s="62">
        <v>626</v>
      </c>
      <c r="F6986" s="62">
        <v>2090</v>
      </c>
      <c r="G6986" s="50">
        <v>254.96199999999999</v>
      </c>
      <c r="H6986" s="50">
        <v>258.685</v>
      </c>
      <c r="I6986" s="50">
        <v>263.57799999999997</v>
      </c>
      <c r="J6986" s="50">
        <v>266.327</v>
      </c>
      <c r="K6986" s="50">
        <v>265.89600000000002</v>
      </c>
      <c r="L6986" s="50">
        <v>261.68200000000002</v>
      </c>
      <c r="M6986" s="50">
        <v>254.602</v>
      </c>
      <c r="N6986" s="50">
        <v>246.48</v>
      </c>
      <c r="O6986" s="50">
        <v>237.352</v>
      </c>
      <c r="P6986" s="50">
        <v>228.49600000000001</v>
      </c>
      <c r="Q6986" s="50">
        <v>217.87700000000001</v>
      </c>
      <c r="R6986" s="50">
        <v>204.35300000000001</v>
      </c>
      <c r="S6986" s="50">
        <v>185.738</v>
      </c>
      <c r="T6986" s="50">
        <v>160.91999999999999</v>
      </c>
      <c r="U6986" s="50">
        <v>132.47900000000001</v>
      </c>
      <c r="V6986" s="50">
        <v>105.143</v>
      </c>
      <c r="W6986" s="50" t="s">
        <v>311</v>
      </c>
      <c r="X6986" s="50">
        <v>70.772999999999996</v>
      </c>
      <c r="Y6986" s="50">
        <v>37.186999999999998</v>
      </c>
      <c r="Z6986" s="50">
        <v>17.201000000000001</v>
      </c>
      <c r="AA6986" s="50">
        <v>3.3580000000000001</v>
      </c>
      <c r="AB6986" s="50">
        <v>0.41699999999999998</v>
      </c>
      <c r="AC6986" s="50" t="str">
        <f t="shared" si="441"/>
        <v>Timor-Leste-2090</v>
      </c>
      <c r="AD6986" s="51">
        <f t="shared" si="442"/>
        <v>2368.8029999999999</v>
      </c>
      <c r="AE6986" s="15">
        <f t="shared" si="443"/>
        <v>0.55078577661375794</v>
      </c>
      <c r="AF6986">
        <f t="shared" si="444"/>
        <v>0.16766475059980399</v>
      </c>
    </row>
    <row r="6987" spans="1:32" x14ac:dyDescent="0.25">
      <c r="A6987" s="59">
        <v>6970</v>
      </c>
      <c r="B6987" s="60" t="s">
        <v>309</v>
      </c>
      <c r="C6987" s="61" t="s">
        <v>393</v>
      </c>
      <c r="D6987" s="62"/>
      <c r="E6987" s="62">
        <v>776</v>
      </c>
      <c r="F6987" s="62">
        <v>2090</v>
      </c>
      <c r="G6987" s="50">
        <v>9.9789999999999992</v>
      </c>
      <c r="H6987" s="50">
        <v>10.115</v>
      </c>
      <c r="I6987" s="50">
        <v>10.547000000000001</v>
      </c>
      <c r="J6987" s="50">
        <v>10.971</v>
      </c>
      <c r="K6987" s="50">
        <v>11.005000000000001</v>
      </c>
      <c r="L6987" s="50">
        <v>10.553000000000001</v>
      </c>
      <c r="M6987" s="50">
        <v>9.8650000000000002</v>
      </c>
      <c r="N6987" s="50">
        <v>9.3089999999999993</v>
      </c>
      <c r="O6987" s="50">
        <v>9.2279999999999998</v>
      </c>
      <c r="P6987" s="50">
        <v>9.4920000000000009</v>
      </c>
      <c r="Q6987" s="50">
        <v>9.6159999999999997</v>
      </c>
      <c r="R6987" s="50">
        <v>9.1859999999999999</v>
      </c>
      <c r="S6987" s="50">
        <v>8.2650000000000006</v>
      </c>
      <c r="T6987" s="50">
        <v>7.1529999999999996</v>
      </c>
      <c r="U6987" s="50">
        <v>6.2720000000000002</v>
      </c>
      <c r="V6987" s="50">
        <v>5.8390000000000004</v>
      </c>
      <c r="W6987" s="50" t="s">
        <v>311</v>
      </c>
      <c r="X6987" s="50">
        <v>4.9820000000000002</v>
      </c>
      <c r="Y6987" s="50">
        <v>3.2770000000000001</v>
      </c>
      <c r="Z6987" s="50">
        <v>1.6140000000000001</v>
      </c>
      <c r="AA6987" s="50">
        <v>0.58599999999999997</v>
      </c>
      <c r="AB6987" s="50">
        <v>0.13200000000000001</v>
      </c>
      <c r="AC6987" s="50" t="str">
        <f t="shared" si="441"/>
        <v>Tonga-2090</v>
      </c>
      <c r="AD6987" s="51">
        <f t="shared" si="442"/>
        <v>97.49</v>
      </c>
      <c r="AE6987" s="15">
        <f t="shared" si="443"/>
        <v>0.62053543953225965</v>
      </c>
      <c r="AF6987">
        <f t="shared" si="444"/>
        <v>0.23300372275249556</v>
      </c>
    </row>
    <row r="6988" spans="1:32" x14ac:dyDescent="0.25">
      <c r="A6988" s="59">
        <v>6971</v>
      </c>
      <c r="B6988" s="60" t="s">
        <v>309</v>
      </c>
      <c r="C6988" s="61" t="s">
        <v>394</v>
      </c>
      <c r="D6988" s="62"/>
      <c r="E6988" s="62">
        <v>780</v>
      </c>
      <c r="F6988" s="62">
        <v>2090</v>
      </c>
      <c r="G6988" s="50">
        <v>51.029000000000003</v>
      </c>
      <c r="H6988" s="50">
        <v>52.512999999999998</v>
      </c>
      <c r="I6988" s="50">
        <v>55.058</v>
      </c>
      <c r="J6988" s="50">
        <v>56.591999999999999</v>
      </c>
      <c r="K6988" s="50">
        <v>56.811999999999998</v>
      </c>
      <c r="L6988" s="50">
        <v>56.685000000000002</v>
      </c>
      <c r="M6988" s="50">
        <v>57.764000000000003</v>
      </c>
      <c r="N6988" s="50">
        <v>60.320999999999998</v>
      </c>
      <c r="O6988" s="50">
        <v>63.835000000000001</v>
      </c>
      <c r="P6988" s="50">
        <v>66.343999999999994</v>
      </c>
      <c r="Q6988" s="50">
        <v>66.174000000000007</v>
      </c>
      <c r="R6988" s="50">
        <v>63.902000000000001</v>
      </c>
      <c r="S6988" s="50">
        <v>62.042000000000002</v>
      </c>
      <c r="T6988" s="50">
        <v>61.954999999999998</v>
      </c>
      <c r="U6988" s="50">
        <v>61.606000000000002</v>
      </c>
      <c r="V6988" s="50">
        <v>56.878</v>
      </c>
      <c r="W6988" s="50" t="s">
        <v>311</v>
      </c>
      <c r="X6988" s="50">
        <v>42.594999999999999</v>
      </c>
      <c r="Y6988" s="50">
        <v>24.702999999999999</v>
      </c>
      <c r="Z6988" s="50">
        <v>11.218999999999999</v>
      </c>
      <c r="AA6988" s="50">
        <v>4.3159999999999998</v>
      </c>
      <c r="AB6988" s="50">
        <v>1.194</v>
      </c>
      <c r="AC6988" s="50" t="str">
        <f t="shared" si="441"/>
        <v>Trinidad and Tobago-2090</v>
      </c>
      <c r="AD6988" s="51">
        <f t="shared" si="442"/>
        <v>610.471</v>
      </c>
      <c r="AE6988" s="15">
        <f t="shared" si="443"/>
        <v>0.69301572064848282</v>
      </c>
      <c r="AF6988">
        <f t="shared" si="444"/>
        <v>0.34387722329927928</v>
      </c>
    </row>
    <row r="6989" spans="1:32" x14ac:dyDescent="0.25">
      <c r="A6989" s="59">
        <v>6972</v>
      </c>
      <c r="B6989" s="60" t="s">
        <v>309</v>
      </c>
      <c r="C6989" s="61" t="s">
        <v>395</v>
      </c>
      <c r="D6989" s="62"/>
      <c r="E6989" s="62">
        <v>850</v>
      </c>
      <c r="F6989" s="62">
        <v>2090</v>
      </c>
      <c r="G6989" s="50">
        <v>2.4449999999999998</v>
      </c>
      <c r="H6989" s="50">
        <v>2.593</v>
      </c>
      <c r="I6989" s="50">
        <v>2.7759999999999998</v>
      </c>
      <c r="J6989" s="50">
        <v>2.8620000000000001</v>
      </c>
      <c r="K6989" s="50">
        <v>2.831</v>
      </c>
      <c r="L6989" s="50">
        <v>2.794</v>
      </c>
      <c r="M6989" s="50">
        <v>2.7919999999999998</v>
      </c>
      <c r="N6989" s="50">
        <v>2.8580000000000001</v>
      </c>
      <c r="O6989" s="50">
        <v>3.0070000000000001</v>
      </c>
      <c r="P6989" s="50">
        <v>3.2530000000000001</v>
      </c>
      <c r="Q6989" s="50">
        <v>3.4980000000000002</v>
      </c>
      <c r="R6989" s="50">
        <v>3.7050000000000001</v>
      </c>
      <c r="S6989" s="50">
        <v>3.8039999999999998</v>
      </c>
      <c r="T6989" s="50">
        <v>3.9</v>
      </c>
      <c r="U6989" s="50">
        <v>4.1050000000000004</v>
      </c>
      <c r="V6989" s="50">
        <v>4.3170000000000002</v>
      </c>
      <c r="W6989" s="50" t="s">
        <v>311</v>
      </c>
      <c r="X6989" s="50">
        <v>4.1369999999999996</v>
      </c>
      <c r="Y6989" s="50">
        <v>3.1160000000000001</v>
      </c>
      <c r="Z6989" s="50">
        <v>2.1339999999999999</v>
      </c>
      <c r="AA6989" s="50">
        <v>1.123</v>
      </c>
      <c r="AB6989" s="50">
        <v>0.35499999999999998</v>
      </c>
      <c r="AC6989" s="50" t="str">
        <f t="shared" si="441"/>
        <v>United States Virgin Islands-2090</v>
      </c>
      <c r="AD6989" s="51">
        <f t="shared" si="442"/>
        <v>31.404</v>
      </c>
      <c r="AE6989" s="15">
        <f t="shared" si="443"/>
        <v>0.98716723984205845</v>
      </c>
      <c r="AF6989">
        <f t="shared" si="444"/>
        <v>0.59123361721658418</v>
      </c>
    </row>
    <row r="6990" spans="1:32" x14ac:dyDescent="0.25">
      <c r="A6990" s="59">
        <v>6973</v>
      </c>
      <c r="B6990" s="60" t="s">
        <v>309</v>
      </c>
      <c r="C6990" s="61" t="s">
        <v>396</v>
      </c>
      <c r="D6990" s="62"/>
      <c r="E6990" s="62">
        <v>548</v>
      </c>
      <c r="F6990" s="62">
        <v>2090</v>
      </c>
      <c r="G6990" s="50">
        <v>41.042000000000002</v>
      </c>
      <c r="H6990" s="50">
        <v>41.423999999999999</v>
      </c>
      <c r="I6990" s="50">
        <v>41.886000000000003</v>
      </c>
      <c r="J6990" s="50">
        <v>41.433</v>
      </c>
      <c r="K6990" s="50">
        <v>41.933999999999997</v>
      </c>
      <c r="L6990" s="50">
        <v>41.965000000000003</v>
      </c>
      <c r="M6990" s="50">
        <v>41.895000000000003</v>
      </c>
      <c r="N6990" s="50">
        <v>41.734999999999999</v>
      </c>
      <c r="O6990" s="50">
        <v>41.097999999999999</v>
      </c>
      <c r="P6990" s="50">
        <v>40.427</v>
      </c>
      <c r="Q6990" s="50">
        <v>38.927999999999997</v>
      </c>
      <c r="R6990" s="50">
        <v>37.409999999999997</v>
      </c>
      <c r="S6990" s="50">
        <v>35.146999999999998</v>
      </c>
      <c r="T6990" s="50">
        <v>32.829000000000001</v>
      </c>
      <c r="U6990" s="50">
        <v>29.622</v>
      </c>
      <c r="V6990" s="50">
        <v>24.856000000000002</v>
      </c>
      <c r="W6990" s="50" t="s">
        <v>311</v>
      </c>
      <c r="X6990" s="50">
        <v>19.373999999999999</v>
      </c>
      <c r="Y6990" s="50">
        <v>11.071999999999999</v>
      </c>
      <c r="Z6990" s="50">
        <v>5.399</v>
      </c>
      <c r="AA6990" s="50">
        <v>1.62</v>
      </c>
      <c r="AB6990" s="50">
        <v>0.33600000000000002</v>
      </c>
      <c r="AC6990" s="50" t="str">
        <f t="shared" si="441"/>
        <v>Vanuatu-2090</v>
      </c>
      <c r="AD6990" s="51">
        <f t="shared" si="442"/>
        <v>401.97200000000004</v>
      </c>
      <c r="AE6990" s="15">
        <f t="shared" si="443"/>
        <v>0.62059048888977342</v>
      </c>
      <c r="AF6990">
        <f t="shared" si="444"/>
        <v>0.23770149185672701</v>
      </c>
    </row>
    <row r="6991" spans="1:32" x14ac:dyDescent="0.25">
      <c r="A6991" s="45">
        <v>6974</v>
      </c>
      <c r="B6991" s="46" t="s">
        <v>309</v>
      </c>
      <c r="C6991" s="47" t="s">
        <v>397</v>
      </c>
      <c r="D6991" s="48"/>
      <c r="E6991" s="48">
        <v>1638</v>
      </c>
      <c r="F6991" s="48">
        <v>2090</v>
      </c>
      <c r="G6991" s="49">
        <v>562165.88300000003</v>
      </c>
      <c r="H6991" s="49">
        <v>568993.81499999994</v>
      </c>
      <c r="I6991" s="49">
        <v>574779.17500000005</v>
      </c>
      <c r="J6991" s="49">
        <v>578410.84400000004</v>
      </c>
      <c r="K6991" s="49">
        <v>580216.076</v>
      </c>
      <c r="L6991" s="49">
        <v>581639.60100000002</v>
      </c>
      <c r="M6991" s="49">
        <v>583712.61300000001</v>
      </c>
      <c r="N6991" s="49">
        <v>586161.826</v>
      </c>
      <c r="O6991" s="49">
        <v>585556.94799999997</v>
      </c>
      <c r="P6991" s="49">
        <v>579284.07900000003</v>
      </c>
      <c r="Q6991" s="49">
        <v>567033.13899999997</v>
      </c>
      <c r="R6991" s="49">
        <v>551084.55700000003</v>
      </c>
      <c r="S6991" s="49">
        <v>532438.97</v>
      </c>
      <c r="T6991" s="49">
        <v>508021.94699999999</v>
      </c>
      <c r="U6991" s="49">
        <v>471139.90299999999</v>
      </c>
      <c r="V6991" s="49">
        <v>411120.114</v>
      </c>
      <c r="W6991" s="49" t="s">
        <v>311</v>
      </c>
      <c r="X6991" s="49">
        <v>322171.46000000002</v>
      </c>
      <c r="Y6991" s="49">
        <v>218992.85500000001</v>
      </c>
      <c r="Z6991" s="49">
        <v>125251.345</v>
      </c>
      <c r="AA6991" s="49">
        <v>55672.375999999997</v>
      </c>
      <c r="AB6991" s="49">
        <v>17265.262999999999</v>
      </c>
      <c r="AC6991" s="50" t="str">
        <f t="shared" si="441"/>
        <v>COUNTRIES WITH ACCESS TO THE SEA-2090</v>
      </c>
      <c r="AD6991" s="51">
        <f t="shared" si="442"/>
        <v>5725538.6529999999</v>
      </c>
      <c r="AE6991" s="15">
        <f t="shared" si="443"/>
        <v>0.66990625135161408</v>
      </c>
      <c r="AF6991">
        <f t="shared" si="444"/>
        <v>0.28656956245231063</v>
      </c>
    </row>
    <row r="6992" spans="1:32" x14ac:dyDescent="0.25">
      <c r="A6992" s="59">
        <v>6975</v>
      </c>
      <c r="B6992" s="60" t="s">
        <v>309</v>
      </c>
      <c r="C6992" s="61" t="s">
        <v>398</v>
      </c>
      <c r="D6992" s="62"/>
      <c r="E6992" s="62">
        <v>8</v>
      </c>
      <c r="F6992" s="62">
        <v>2090</v>
      </c>
      <c r="G6992" s="50">
        <v>76.665999999999997</v>
      </c>
      <c r="H6992" s="50">
        <v>78.861999999999995</v>
      </c>
      <c r="I6992" s="50">
        <v>80.765000000000001</v>
      </c>
      <c r="J6992" s="50">
        <v>82.302999999999997</v>
      </c>
      <c r="K6992" s="50">
        <v>83.882000000000005</v>
      </c>
      <c r="L6992" s="50">
        <v>86.337999999999994</v>
      </c>
      <c r="M6992" s="50">
        <v>89.156000000000006</v>
      </c>
      <c r="N6992" s="50">
        <v>90.774000000000001</v>
      </c>
      <c r="O6992" s="50">
        <v>90.6</v>
      </c>
      <c r="P6992" s="50">
        <v>90.228999999999999</v>
      </c>
      <c r="Q6992" s="50">
        <v>95.055000000000007</v>
      </c>
      <c r="R6992" s="50">
        <v>106.613</v>
      </c>
      <c r="S6992" s="50">
        <v>118.041</v>
      </c>
      <c r="T6992" s="50">
        <v>122.413</v>
      </c>
      <c r="U6992" s="50">
        <v>119.68600000000001</v>
      </c>
      <c r="V6992" s="50">
        <v>115.13800000000001</v>
      </c>
      <c r="W6992" s="50" t="s">
        <v>311</v>
      </c>
      <c r="X6992" s="50">
        <v>93.224000000000004</v>
      </c>
      <c r="Y6992" s="50">
        <v>95.424999999999997</v>
      </c>
      <c r="Z6992" s="50">
        <v>81.709999999999994</v>
      </c>
      <c r="AA6992" s="50">
        <v>32.292999999999999</v>
      </c>
      <c r="AB6992" s="50">
        <v>8.1069999999999993</v>
      </c>
      <c r="AC6992" s="50" t="str">
        <f t="shared" si="441"/>
        <v>Albania-2090</v>
      </c>
      <c r="AD6992" s="51">
        <f t="shared" si="442"/>
        <v>932.99099999999999</v>
      </c>
      <c r="AE6992" s="15">
        <f t="shared" si="443"/>
        <v>0.96923657355751569</v>
      </c>
      <c r="AF6992">
        <f t="shared" si="444"/>
        <v>0.5712863598578275</v>
      </c>
    </row>
    <row r="6993" spans="1:32" x14ac:dyDescent="0.25">
      <c r="A6993" s="59">
        <v>6976</v>
      </c>
      <c r="B6993" s="60" t="s">
        <v>309</v>
      </c>
      <c r="C6993" s="61" t="s">
        <v>399</v>
      </c>
      <c r="D6993" s="62"/>
      <c r="E6993" s="62">
        <v>12</v>
      </c>
      <c r="F6993" s="62">
        <v>2090</v>
      </c>
      <c r="G6993" s="50">
        <v>3231.3029999999999</v>
      </c>
      <c r="H6993" s="50">
        <v>3342.0970000000002</v>
      </c>
      <c r="I6993" s="50">
        <v>3396.7170000000001</v>
      </c>
      <c r="J6993" s="50">
        <v>3378.6930000000002</v>
      </c>
      <c r="K6993" s="50">
        <v>3338.279</v>
      </c>
      <c r="L6993" s="50">
        <v>3364.1570000000002</v>
      </c>
      <c r="M6993" s="50">
        <v>3510.7919999999999</v>
      </c>
      <c r="N6993" s="50">
        <v>3735.808</v>
      </c>
      <c r="O6993" s="50">
        <v>3864.73</v>
      </c>
      <c r="P6993" s="50">
        <v>3776.7959999999998</v>
      </c>
      <c r="Q6993" s="50">
        <v>3572.306</v>
      </c>
      <c r="R6993" s="50">
        <v>3432.3890000000001</v>
      </c>
      <c r="S6993" s="50">
        <v>3491.1390000000001</v>
      </c>
      <c r="T6993" s="50">
        <v>3714.6469999999999</v>
      </c>
      <c r="U6993" s="50">
        <v>3887.4609999999998</v>
      </c>
      <c r="V6993" s="50">
        <v>3818.8380000000002</v>
      </c>
      <c r="W6993" s="50" t="s">
        <v>311</v>
      </c>
      <c r="X6993" s="50">
        <v>2716.6889999999999</v>
      </c>
      <c r="Y6993" s="50">
        <v>1569.4359999999999</v>
      </c>
      <c r="Z6993" s="50">
        <v>994.77599999999995</v>
      </c>
      <c r="AA6993" s="50">
        <v>522.94100000000003</v>
      </c>
      <c r="AB6993" s="50">
        <v>154.65299999999999</v>
      </c>
      <c r="AC6993" s="50" t="str">
        <f t="shared" si="441"/>
        <v>Algeria-2090</v>
      </c>
      <c r="AD6993" s="51">
        <f t="shared" si="442"/>
        <v>35465.089</v>
      </c>
      <c r="AE6993" s="15">
        <f t="shared" si="443"/>
        <v>0.77116845808564016</v>
      </c>
      <c r="AF6993">
        <f t="shared" si="444"/>
        <v>0.38251044795527056</v>
      </c>
    </row>
    <row r="6994" spans="1:32" x14ac:dyDescent="0.25">
      <c r="A6994" s="59">
        <v>6977</v>
      </c>
      <c r="B6994" s="60" t="s">
        <v>309</v>
      </c>
      <c r="C6994" s="61" t="s">
        <v>400</v>
      </c>
      <c r="D6994" s="62"/>
      <c r="E6994" s="62">
        <v>24</v>
      </c>
      <c r="F6994" s="62">
        <v>2090</v>
      </c>
      <c r="G6994" s="50">
        <v>14363.178</v>
      </c>
      <c r="H6994" s="50">
        <v>13989.995999999999</v>
      </c>
      <c r="I6994" s="50">
        <v>13580.498</v>
      </c>
      <c r="J6994" s="50">
        <v>13107.922</v>
      </c>
      <c r="K6994" s="50">
        <v>12542.26</v>
      </c>
      <c r="L6994" s="50">
        <v>11888.808000000001</v>
      </c>
      <c r="M6994" s="50">
        <v>11182.394</v>
      </c>
      <c r="N6994" s="50">
        <v>10443.873</v>
      </c>
      <c r="O6994" s="50">
        <v>9668.2209999999995</v>
      </c>
      <c r="P6994" s="50">
        <v>8846.4860000000008</v>
      </c>
      <c r="Q6994" s="50">
        <v>7947.6409999999996</v>
      </c>
      <c r="R6994" s="50">
        <v>6973.4830000000002</v>
      </c>
      <c r="S6994" s="50">
        <v>5942.9009999999998</v>
      </c>
      <c r="T6994" s="50">
        <v>4852.2139999999999</v>
      </c>
      <c r="U6994" s="50">
        <v>3745.9850000000001</v>
      </c>
      <c r="V6994" s="50">
        <v>2650.694</v>
      </c>
      <c r="W6994" s="50" t="s">
        <v>311</v>
      </c>
      <c r="X6994" s="50">
        <v>1594.1659999999999</v>
      </c>
      <c r="Y6994" s="50">
        <v>715.48299999999995</v>
      </c>
      <c r="Z6994" s="50">
        <v>224.37899999999999</v>
      </c>
      <c r="AA6994" s="50">
        <v>45.262</v>
      </c>
      <c r="AB6994" s="50">
        <v>5.1749999999999998</v>
      </c>
      <c r="AC6994" s="50" t="str">
        <f t="shared" si="441"/>
        <v>Angola-2090</v>
      </c>
      <c r="AD6994" s="51">
        <f t="shared" si="442"/>
        <v>98543.989000000016</v>
      </c>
      <c r="AE6994" s="15">
        <f t="shared" si="443"/>
        <v>0.56591001202518798</v>
      </c>
      <c r="AF6994">
        <f t="shared" si="444"/>
        <v>9.8473721028142669E-2</v>
      </c>
    </row>
    <row r="6995" spans="1:32" x14ac:dyDescent="0.25">
      <c r="A6995" s="59">
        <v>6978</v>
      </c>
      <c r="B6995" s="60" t="s">
        <v>309</v>
      </c>
      <c r="C6995" s="61" t="s">
        <v>357</v>
      </c>
      <c r="D6995" s="62"/>
      <c r="E6995" s="62">
        <v>28</v>
      </c>
      <c r="F6995" s="62">
        <v>2090</v>
      </c>
      <c r="G6995" s="50">
        <v>6.2240000000000002</v>
      </c>
      <c r="H6995" s="50">
        <v>6.3179999999999996</v>
      </c>
      <c r="I6995" s="50">
        <v>6.415</v>
      </c>
      <c r="J6995" s="50">
        <v>6.5229999999999997</v>
      </c>
      <c r="K6995" s="50">
        <v>6.6769999999999996</v>
      </c>
      <c r="L6995" s="50">
        <v>6.8460000000000001</v>
      </c>
      <c r="M6995" s="50">
        <v>7.0229999999999997</v>
      </c>
      <c r="N6995" s="50">
        <v>7.165</v>
      </c>
      <c r="O6995" s="50">
        <v>7.258</v>
      </c>
      <c r="P6995" s="50">
        <v>7.3360000000000003</v>
      </c>
      <c r="Q6995" s="50">
        <v>7.4470000000000001</v>
      </c>
      <c r="R6995" s="50">
        <v>7.5759999999999996</v>
      </c>
      <c r="S6995" s="50">
        <v>7.66</v>
      </c>
      <c r="T6995" s="50">
        <v>7.532</v>
      </c>
      <c r="U6995" s="50">
        <v>7.1150000000000002</v>
      </c>
      <c r="V6995" s="50">
        <v>6.4509999999999996</v>
      </c>
      <c r="W6995" s="50" t="s">
        <v>311</v>
      </c>
      <c r="X6995" s="50">
        <v>5.5730000000000004</v>
      </c>
      <c r="Y6995" s="50">
        <v>4.3129999999999997</v>
      </c>
      <c r="Z6995" s="50">
        <v>2.59</v>
      </c>
      <c r="AA6995" s="50">
        <v>1.0089999999999999</v>
      </c>
      <c r="AB6995" s="50">
        <v>0.23</v>
      </c>
      <c r="AC6995" s="50" t="str">
        <f t="shared" ref="AC6995:AC7058" si="445">C6995&amp;"-"&amp;F6995</f>
        <v>Antigua and Barbuda-2090</v>
      </c>
      <c r="AD6995" s="51">
        <f t="shared" ref="AD6995:AD7058" si="446">SUM(J6995:S6995)</f>
        <v>71.51100000000001</v>
      </c>
      <c r="AE6995" s="15">
        <f t="shared" ref="AE6995:AE7058" si="447">IF(W6995="…",SUM(G6995:I6995,T6995:V6995,X6995:AB6995)/SUM(J6995:S6995),SUM(G6995:I6995,T6995:W6995)/SUM(J6995:S6995))</f>
        <v>0.7519122932136314</v>
      </c>
      <c r="AF6995">
        <f t="shared" ref="AF6995:AF7058" si="448">IF(W6995="…",SUM(T6995:V6995,X6995:AB6995)/SUM(G6995:S6995),SUM(T6995:W6995)/SUM(G6995:S6995))</f>
        <v>0.38481009859839943</v>
      </c>
    </row>
    <row r="6996" spans="1:32" x14ac:dyDescent="0.25">
      <c r="A6996" s="59">
        <v>6979</v>
      </c>
      <c r="B6996" s="60" t="s">
        <v>309</v>
      </c>
      <c r="C6996" s="61" t="s">
        <v>155</v>
      </c>
      <c r="D6996" s="62"/>
      <c r="E6996" s="62">
        <v>32</v>
      </c>
      <c r="F6996" s="62">
        <v>2090</v>
      </c>
      <c r="G6996" s="50">
        <v>2949.0720000000001</v>
      </c>
      <c r="H6996" s="50">
        <v>3007.4949999999999</v>
      </c>
      <c r="I6996" s="50">
        <v>3070.1610000000001</v>
      </c>
      <c r="J6996" s="50">
        <v>3128.9670000000001</v>
      </c>
      <c r="K6996" s="50">
        <v>3183.0940000000001</v>
      </c>
      <c r="L6996" s="50">
        <v>3241.0390000000002</v>
      </c>
      <c r="M6996" s="50">
        <v>3298.0740000000001</v>
      </c>
      <c r="N6996" s="50">
        <v>3360.53</v>
      </c>
      <c r="O6996" s="50">
        <v>3417.46</v>
      </c>
      <c r="P6996" s="50">
        <v>3455.8820000000001</v>
      </c>
      <c r="Q6996" s="50">
        <v>3477.4589999999998</v>
      </c>
      <c r="R6996" s="50">
        <v>3477.7629999999999</v>
      </c>
      <c r="S6996" s="50">
        <v>3451.2620000000002</v>
      </c>
      <c r="T6996" s="50">
        <v>3381.9090000000001</v>
      </c>
      <c r="U6996" s="50">
        <v>3246.404</v>
      </c>
      <c r="V6996" s="50">
        <v>2988.6419999999998</v>
      </c>
      <c r="W6996" s="50" t="s">
        <v>311</v>
      </c>
      <c r="X6996" s="50">
        <v>2516.893</v>
      </c>
      <c r="Y6996" s="50">
        <v>1892.5229999999999</v>
      </c>
      <c r="Z6996" s="50">
        <v>1139.7829999999999</v>
      </c>
      <c r="AA6996" s="50">
        <v>526.93600000000004</v>
      </c>
      <c r="AB6996" s="50">
        <v>158.91200000000001</v>
      </c>
      <c r="AC6996" s="50" t="str">
        <f t="shared" si="445"/>
        <v>Argentina-2090</v>
      </c>
      <c r="AD6996" s="51">
        <f t="shared" si="446"/>
        <v>33491.53</v>
      </c>
      <c r="AE6996" s="15">
        <f t="shared" si="447"/>
        <v>0.74283647238570472</v>
      </c>
      <c r="AF6996">
        <f t="shared" si="448"/>
        <v>0.37282811539456762</v>
      </c>
    </row>
    <row r="6997" spans="1:32" x14ac:dyDescent="0.25">
      <c r="A6997" s="59">
        <v>6980</v>
      </c>
      <c r="B6997" s="60" t="s">
        <v>309</v>
      </c>
      <c r="C6997" s="61" t="s">
        <v>358</v>
      </c>
      <c r="D6997" s="62"/>
      <c r="E6997" s="62">
        <v>533</v>
      </c>
      <c r="F6997" s="62">
        <v>2090</v>
      </c>
      <c r="G6997" s="50">
        <v>4.8959999999999999</v>
      </c>
      <c r="H6997" s="50">
        <v>4.9009999999999998</v>
      </c>
      <c r="I6997" s="50">
        <v>4.9569999999999999</v>
      </c>
      <c r="J6997" s="50">
        <v>5.1100000000000003</v>
      </c>
      <c r="K6997" s="50">
        <v>5.3369999999999997</v>
      </c>
      <c r="L6997" s="50">
        <v>5.5270000000000001</v>
      </c>
      <c r="M6997" s="50">
        <v>5.5839999999999996</v>
      </c>
      <c r="N6997" s="50">
        <v>5.5090000000000003</v>
      </c>
      <c r="O6997" s="50">
        <v>5.4660000000000002</v>
      </c>
      <c r="P6997" s="50">
        <v>5.6360000000000001</v>
      </c>
      <c r="Q6997" s="50">
        <v>5.9980000000000002</v>
      </c>
      <c r="R6997" s="50">
        <v>6.306</v>
      </c>
      <c r="S6997" s="50">
        <v>6.2949999999999999</v>
      </c>
      <c r="T6997" s="50">
        <v>5.8760000000000003</v>
      </c>
      <c r="U6997" s="50">
        <v>5.3330000000000002</v>
      </c>
      <c r="V6997" s="50">
        <v>4.7759999999999998</v>
      </c>
      <c r="W6997" s="50" t="s">
        <v>311</v>
      </c>
      <c r="X6997" s="50">
        <v>4.702</v>
      </c>
      <c r="Y6997" s="50">
        <v>3.5449999999999999</v>
      </c>
      <c r="Z6997" s="50">
        <v>2.0720000000000001</v>
      </c>
      <c r="AA6997" s="50">
        <v>0.77700000000000002</v>
      </c>
      <c r="AB6997" s="50">
        <v>0.14399999999999999</v>
      </c>
      <c r="AC6997" s="50" t="str">
        <f t="shared" si="445"/>
        <v>Aruba-2090</v>
      </c>
      <c r="AD6997" s="51">
        <f t="shared" si="446"/>
        <v>56.768000000000001</v>
      </c>
      <c r="AE6997" s="15">
        <f t="shared" si="447"/>
        <v>0.73948351183765515</v>
      </c>
      <c r="AF6997">
        <f t="shared" si="448"/>
        <v>0.38065210704398639</v>
      </c>
    </row>
    <row r="6998" spans="1:32" x14ac:dyDescent="0.25">
      <c r="A6998" s="59">
        <v>6981</v>
      </c>
      <c r="B6998" s="60" t="s">
        <v>309</v>
      </c>
      <c r="C6998" s="61" t="s">
        <v>262</v>
      </c>
      <c r="D6998" s="62">
        <v>7</v>
      </c>
      <c r="E6998" s="62">
        <v>36</v>
      </c>
      <c r="F6998" s="62">
        <v>2090</v>
      </c>
      <c r="G6998" s="50">
        <v>2083.8240000000001</v>
      </c>
      <c r="H6998" s="50">
        <v>2120.5839999999998</v>
      </c>
      <c r="I6998" s="50">
        <v>2147.663</v>
      </c>
      <c r="J6998" s="50">
        <v>2174.9989999999998</v>
      </c>
      <c r="K6998" s="50">
        <v>2210.4780000000001</v>
      </c>
      <c r="L6998" s="50">
        <v>2261.346</v>
      </c>
      <c r="M6998" s="50">
        <v>2319.7669999999998</v>
      </c>
      <c r="N6998" s="50">
        <v>2367.4470000000001</v>
      </c>
      <c r="O6998" s="50">
        <v>2380.9540000000002</v>
      </c>
      <c r="P6998" s="50">
        <v>2348.58</v>
      </c>
      <c r="Q6998" s="50">
        <v>2293.0309999999999</v>
      </c>
      <c r="R6998" s="50">
        <v>2252.1410000000001</v>
      </c>
      <c r="S6998" s="50">
        <v>2245.6219999999998</v>
      </c>
      <c r="T6998" s="50">
        <v>2241.3910000000001</v>
      </c>
      <c r="U6998" s="50">
        <v>2208.1390000000001</v>
      </c>
      <c r="V6998" s="50">
        <v>2052.3139999999999</v>
      </c>
      <c r="W6998" s="50" t="s">
        <v>311</v>
      </c>
      <c r="X6998" s="50">
        <v>1838.249</v>
      </c>
      <c r="Y6998" s="50">
        <v>1437.7919999999999</v>
      </c>
      <c r="Z6998" s="50">
        <v>979.29700000000003</v>
      </c>
      <c r="AA6998" s="50">
        <v>469.75700000000001</v>
      </c>
      <c r="AB6998" s="50">
        <v>118.958</v>
      </c>
      <c r="AC6998" s="50" t="str">
        <f t="shared" si="445"/>
        <v>Australia-2090</v>
      </c>
      <c r="AD6998" s="51">
        <f t="shared" si="446"/>
        <v>22854.364999999998</v>
      </c>
      <c r="AE6998" s="15">
        <f t="shared" si="447"/>
        <v>0.77438021139506608</v>
      </c>
      <c r="AF6998">
        <f t="shared" si="448"/>
        <v>0.38847249284370067</v>
      </c>
    </row>
    <row r="6999" spans="1:32" x14ac:dyDescent="0.25">
      <c r="A6999" s="59">
        <v>6982</v>
      </c>
      <c r="B6999" s="60" t="s">
        <v>309</v>
      </c>
      <c r="C6999" s="61" t="s">
        <v>359</v>
      </c>
      <c r="D6999" s="62"/>
      <c r="E6999" s="62">
        <v>44</v>
      </c>
      <c r="F6999" s="62">
        <v>2090</v>
      </c>
      <c r="G6999" s="50">
        <v>23.125</v>
      </c>
      <c r="H6999" s="50">
        <v>23.468</v>
      </c>
      <c r="I6999" s="50">
        <v>23.625</v>
      </c>
      <c r="J6999" s="50">
        <v>23.983000000000001</v>
      </c>
      <c r="K6999" s="50">
        <v>24.75</v>
      </c>
      <c r="L6999" s="50">
        <v>25.744</v>
      </c>
      <c r="M6999" s="50">
        <v>26.741</v>
      </c>
      <c r="N6999" s="50">
        <v>27.501999999999999</v>
      </c>
      <c r="O6999" s="50">
        <v>27.803999999999998</v>
      </c>
      <c r="P6999" s="50">
        <v>27.600999999999999</v>
      </c>
      <c r="Q6999" s="50">
        <v>27.436</v>
      </c>
      <c r="R6999" s="50">
        <v>27.870999999999999</v>
      </c>
      <c r="S6999" s="50">
        <v>28.51</v>
      </c>
      <c r="T6999" s="50">
        <v>28.542000000000002</v>
      </c>
      <c r="U6999" s="50">
        <v>27.510999999999999</v>
      </c>
      <c r="V6999" s="50">
        <v>25.338000000000001</v>
      </c>
      <c r="W6999" s="50" t="s">
        <v>311</v>
      </c>
      <c r="X6999" s="50">
        <v>21.37</v>
      </c>
      <c r="Y6999" s="50">
        <v>15.228999999999999</v>
      </c>
      <c r="Z6999" s="50">
        <v>11.157</v>
      </c>
      <c r="AA6999" s="50">
        <v>5.3650000000000002</v>
      </c>
      <c r="AB6999" s="50">
        <v>1.4219999999999999</v>
      </c>
      <c r="AC6999" s="50" t="str">
        <f t="shared" si="445"/>
        <v>Bahamas-2090</v>
      </c>
      <c r="AD6999" s="51">
        <f t="shared" si="446"/>
        <v>267.94200000000001</v>
      </c>
      <c r="AE6999" s="15">
        <f t="shared" si="447"/>
        <v>0.76939039045763646</v>
      </c>
      <c r="AF6999">
        <f t="shared" si="448"/>
        <v>0.40198131062219072</v>
      </c>
    </row>
    <row r="7000" spans="1:32" x14ac:dyDescent="0.25">
      <c r="A7000" s="59">
        <v>6983</v>
      </c>
      <c r="B7000" s="60" t="s">
        <v>309</v>
      </c>
      <c r="C7000" s="61" t="s">
        <v>360</v>
      </c>
      <c r="D7000" s="62"/>
      <c r="E7000" s="62">
        <v>48</v>
      </c>
      <c r="F7000" s="62">
        <v>2090</v>
      </c>
      <c r="G7000" s="50">
        <v>93</v>
      </c>
      <c r="H7000" s="50">
        <v>93.486999999999995</v>
      </c>
      <c r="I7000" s="50">
        <v>94.308000000000007</v>
      </c>
      <c r="J7000" s="50">
        <v>96.503</v>
      </c>
      <c r="K7000" s="50">
        <v>109.369</v>
      </c>
      <c r="L7000" s="50">
        <v>130.767</v>
      </c>
      <c r="M7000" s="50">
        <v>144.922</v>
      </c>
      <c r="N7000" s="50">
        <v>148.43199999999999</v>
      </c>
      <c r="O7000" s="50">
        <v>146.376</v>
      </c>
      <c r="P7000" s="50">
        <v>143.828</v>
      </c>
      <c r="Q7000" s="50">
        <v>144.08699999999999</v>
      </c>
      <c r="R7000" s="50">
        <v>144.85400000000001</v>
      </c>
      <c r="S7000" s="50">
        <v>139.56299999999999</v>
      </c>
      <c r="T7000" s="50">
        <v>144.91399999999999</v>
      </c>
      <c r="U7000" s="50">
        <v>155.32599999999999</v>
      </c>
      <c r="V7000" s="50">
        <v>149.249</v>
      </c>
      <c r="W7000" s="50" t="s">
        <v>311</v>
      </c>
      <c r="X7000" s="50">
        <v>121.05</v>
      </c>
      <c r="Y7000" s="50">
        <v>90.131</v>
      </c>
      <c r="Z7000" s="50">
        <v>47.732999999999997</v>
      </c>
      <c r="AA7000" s="50">
        <v>14.010999999999999</v>
      </c>
      <c r="AB7000" s="50">
        <v>2.4569999999999999</v>
      </c>
      <c r="AC7000" s="50" t="str">
        <f t="shared" si="445"/>
        <v>Bahrain-2090</v>
      </c>
      <c r="AD7000" s="51">
        <f t="shared" si="446"/>
        <v>1348.701</v>
      </c>
      <c r="AE7000" s="15">
        <f t="shared" si="447"/>
        <v>0.74565526384276415</v>
      </c>
      <c r="AF7000">
        <f t="shared" si="448"/>
        <v>0.44484368172735606</v>
      </c>
    </row>
    <row r="7001" spans="1:32" x14ac:dyDescent="0.25">
      <c r="A7001" s="59">
        <v>6984</v>
      </c>
      <c r="B7001" s="60" t="s">
        <v>309</v>
      </c>
      <c r="C7001" s="61" t="s">
        <v>401</v>
      </c>
      <c r="D7001" s="62"/>
      <c r="E7001" s="62">
        <v>50</v>
      </c>
      <c r="F7001" s="62">
        <v>2090</v>
      </c>
      <c r="G7001" s="50">
        <v>8120.23</v>
      </c>
      <c r="H7001" s="50">
        <v>8378.7710000000006</v>
      </c>
      <c r="I7001" s="50">
        <v>8637.2469999999994</v>
      </c>
      <c r="J7001" s="50">
        <v>8830.1219999999994</v>
      </c>
      <c r="K7001" s="50">
        <v>8995.3040000000001</v>
      </c>
      <c r="L7001" s="50">
        <v>9225.5210000000006</v>
      </c>
      <c r="M7001" s="50">
        <v>9486.8279999999995</v>
      </c>
      <c r="N7001" s="50">
        <v>9755.8629999999994</v>
      </c>
      <c r="O7001" s="50">
        <v>10061.453</v>
      </c>
      <c r="P7001" s="50">
        <v>10351.285</v>
      </c>
      <c r="Q7001" s="50">
        <v>10659.531999999999</v>
      </c>
      <c r="R7001" s="50">
        <v>11053.421</v>
      </c>
      <c r="S7001" s="50">
        <v>11360.097</v>
      </c>
      <c r="T7001" s="50">
        <v>11426.065000000001</v>
      </c>
      <c r="U7001" s="50">
        <v>11061.255999999999</v>
      </c>
      <c r="V7001" s="50">
        <v>10201.620000000001</v>
      </c>
      <c r="W7001" s="50" t="s">
        <v>311</v>
      </c>
      <c r="X7001" s="50">
        <v>9086.7639999999992</v>
      </c>
      <c r="Y7001" s="50">
        <v>7478.3109999999997</v>
      </c>
      <c r="Z7001" s="50">
        <v>5082.2690000000002</v>
      </c>
      <c r="AA7001" s="50">
        <v>2793.1170000000002</v>
      </c>
      <c r="AB7001" s="50">
        <v>1559.394</v>
      </c>
      <c r="AC7001" s="50" t="str">
        <f t="shared" si="445"/>
        <v>Bangladesh-2090</v>
      </c>
      <c r="AD7001" s="51">
        <f t="shared" si="446"/>
        <v>99779.425999999992</v>
      </c>
      <c r="AE7001" s="15">
        <f t="shared" si="447"/>
        <v>0.84010348987174988</v>
      </c>
      <c r="AF7001">
        <f t="shared" si="448"/>
        <v>0.46982731726684684</v>
      </c>
    </row>
    <row r="7002" spans="1:32" x14ac:dyDescent="0.25">
      <c r="A7002" s="59">
        <v>6985</v>
      </c>
      <c r="B7002" s="60" t="s">
        <v>309</v>
      </c>
      <c r="C7002" s="61" t="s">
        <v>361</v>
      </c>
      <c r="D7002" s="62"/>
      <c r="E7002" s="62">
        <v>52</v>
      </c>
      <c r="F7002" s="62">
        <v>2090</v>
      </c>
      <c r="G7002" s="50">
        <v>13.404</v>
      </c>
      <c r="H7002" s="50">
        <v>14.021000000000001</v>
      </c>
      <c r="I7002" s="50">
        <v>14.308999999999999</v>
      </c>
      <c r="J7002" s="50">
        <v>14.318</v>
      </c>
      <c r="K7002" s="50">
        <v>14.170999999999999</v>
      </c>
      <c r="L7002" s="50">
        <v>14.202999999999999</v>
      </c>
      <c r="M7002" s="50">
        <v>14.365</v>
      </c>
      <c r="N7002" s="50">
        <v>14.494</v>
      </c>
      <c r="O7002" s="50">
        <v>14.554</v>
      </c>
      <c r="P7002" s="50">
        <v>14.516999999999999</v>
      </c>
      <c r="Q7002" s="50">
        <v>14.448</v>
      </c>
      <c r="R7002" s="50">
        <v>14.416</v>
      </c>
      <c r="S7002" s="50">
        <v>14.457000000000001</v>
      </c>
      <c r="T7002" s="50">
        <v>14.656000000000001</v>
      </c>
      <c r="U7002" s="50">
        <v>14.598000000000001</v>
      </c>
      <c r="V7002" s="50">
        <v>14.022</v>
      </c>
      <c r="W7002" s="50" t="s">
        <v>311</v>
      </c>
      <c r="X7002" s="50">
        <v>12.653</v>
      </c>
      <c r="Y7002" s="50">
        <v>9.5980000000000008</v>
      </c>
      <c r="Z7002" s="50">
        <v>5.5389999999999997</v>
      </c>
      <c r="AA7002" s="50">
        <v>2.2749999999999999</v>
      </c>
      <c r="AB7002" s="50">
        <v>0.54700000000000004</v>
      </c>
      <c r="AC7002" s="50" t="str">
        <f t="shared" si="445"/>
        <v>Barbados-2090</v>
      </c>
      <c r="AD7002" s="51">
        <f t="shared" si="446"/>
        <v>143.94299999999998</v>
      </c>
      <c r="AE7002" s="15">
        <f t="shared" si="447"/>
        <v>0.80324850809000803</v>
      </c>
      <c r="AF7002">
        <f t="shared" si="448"/>
        <v>0.39793835531595195</v>
      </c>
    </row>
    <row r="7003" spans="1:32" x14ac:dyDescent="0.25">
      <c r="A7003" s="59">
        <v>6986</v>
      </c>
      <c r="B7003" s="60" t="s">
        <v>309</v>
      </c>
      <c r="C7003" s="61" t="s">
        <v>402</v>
      </c>
      <c r="D7003" s="62"/>
      <c r="E7003" s="62">
        <v>56</v>
      </c>
      <c r="F7003" s="62">
        <v>2090</v>
      </c>
      <c r="G7003" s="50">
        <v>660.827</v>
      </c>
      <c r="H7003" s="50">
        <v>672.38099999999997</v>
      </c>
      <c r="I7003" s="50">
        <v>678.47299999999996</v>
      </c>
      <c r="J7003" s="50">
        <v>681.971</v>
      </c>
      <c r="K7003" s="50">
        <v>687.49800000000005</v>
      </c>
      <c r="L7003" s="50">
        <v>699.71299999999997</v>
      </c>
      <c r="M7003" s="50">
        <v>716.08100000000002</v>
      </c>
      <c r="N7003" s="50">
        <v>730.99</v>
      </c>
      <c r="O7003" s="50">
        <v>737.70600000000002</v>
      </c>
      <c r="P7003" s="50">
        <v>735.21900000000005</v>
      </c>
      <c r="Q7003" s="50">
        <v>724.81899999999996</v>
      </c>
      <c r="R7003" s="50">
        <v>715.65</v>
      </c>
      <c r="S7003" s="50">
        <v>716.947</v>
      </c>
      <c r="T7003" s="50">
        <v>719.70600000000002</v>
      </c>
      <c r="U7003" s="50">
        <v>714.70500000000004</v>
      </c>
      <c r="V7003" s="50">
        <v>683.423</v>
      </c>
      <c r="W7003" s="50" t="s">
        <v>311</v>
      </c>
      <c r="X7003" s="50">
        <v>629.98800000000006</v>
      </c>
      <c r="Y7003" s="50">
        <v>500.11799999999999</v>
      </c>
      <c r="Z7003" s="50">
        <v>332.76499999999999</v>
      </c>
      <c r="AA7003" s="50">
        <v>150.55600000000001</v>
      </c>
      <c r="AB7003" s="50">
        <v>30.564</v>
      </c>
      <c r="AC7003" s="50" t="str">
        <f t="shared" si="445"/>
        <v>Belgium-2090</v>
      </c>
      <c r="AD7003" s="51">
        <f t="shared" si="446"/>
        <v>7146.5939999999991</v>
      </c>
      <c r="AE7003" s="15">
        <f t="shared" si="447"/>
        <v>0.8078681956747511</v>
      </c>
      <c r="AF7003">
        <f t="shared" si="448"/>
        <v>0.41075693839724181</v>
      </c>
    </row>
    <row r="7004" spans="1:32" x14ac:dyDescent="0.25">
      <c r="A7004" s="59">
        <v>6987</v>
      </c>
      <c r="B7004" s="60" t="s">
        <v>309</v>
      </c>
      <c r="C7004" s="61" t="s">
        <v>362</v>
      </c>
      <c r="D7004" s="62"/>
      <c r="E7004" s="62">
        <v>84</v>
      </c>
      <c r="F7004" s="62">
        <v>2090</v>
      </c>
      <c r="G7004" s="50">
        <v>36.912999999999997</v>
      </c>
      <c r="H7004" s="50">
        <v>37.533999999999999</v>
      </c>
      <c r="I7004" s="50">
        <v>38.021000000000001</v>
      </c>
      <c r="J7004" s="50">
        <v>38.816000000000003</v>
      </c>
      <c r="K7004" s="50">
        <v>39.976999999999997</v>
      </c>
      <c r="L7004" s="50">
        <v>41.302999999999997</v>
      </c>
      <c r="M7004" s="50">
        <v>42.582000000000001</v>
      </c>
      <c r="N7004" s="50">
        <v>43.488</v>
      </c>
      <c r="O7004" s="50">
        <v>43.945999999999998</v>
      </c>
      <c r="P7004" s="50">
        <v>43.965000000000003</v>
      </c>
      <c r="Q7004" s="50">
        <v>43.902000000000001</v>
      </c>
      <c r="R7004" s="50">
        <v>43.820999999999998</v>
      </c>
      <c r="S7004" s="50">
        <v>43.244</v>
      </c>
      <c r="T7004" s="50">
        <v>41.112000000000002</v>
      </c>
      <c r="U7004" s="50">
        <v>36.478999999999999</v>
      </c>
      <c r="V7004" s="50">
        <v>29.466000000000001</v>
      </c>
      <c r="W7004" s="50" t="s">
        <v>311</v>
      </c>
      <c r="X7004" s="50">
        <v>21.497</v>
      </c>
      <c r="Y7004" s="50">
        <v>13.763</v>
      </c>
      <c r="Z7004" s="50">
        <v>5.9980000000000002</v>
      </c>
      <c r="AA7004" s="50">
        <v>1.556</v>
      </c>
      <c r="AB7004" s="50">
        <v>0.215</v>
      </c>
      <c r="AC7004" s="50" t="str">
        <f t="shared" si="445"/>
        <v>Belize-2090</v>
      </c>
      <c r="AD7004" s="51">
        <f t="shared" si="446"/>
        <v>425.04399999999998</v>
      </c>
      <c r="AE7004" s="15">
        <f t="shared" si="447"/>
        <v>0.61771016647688248</v>
      </c>
      <c r="AF7004">
        <f t="shared" si="448"/>
        <v>0.27922353361413332</v>
      </c>
    </row>
    <row r="7005" spans="1:32" x14ac:dyDescent="0.25">
      <c r="A7005" s="59">
        <v>6988</v>
      </c>
      <c r="B7005" s="60" t="s">
        <v>309</v>
      </c>
      <c r="C7005" s="61" t="s">
        <v>403</v>
      </c>
      <c r="D7005" s="62"/>
      <c r="E7005" s="62">
        <v>204</v>
      </c>
      <c r="F7005" s="62">
        <v>2090</v>
      </c>
      <c r="G7005" s="50">
        <v>3509.4340000000002</v>
      </c>
      <c r="H7005" s="50">
        <v>3456.3180000000002</v>
      </c>
      <c r="I7005" s="50">
        <v>3396.808</v>
      </c>
      <c r="J7005" s="50">
        <v>3325.13</v>
      </c>
      <c r="K7005" s="50">
        <v>3227.1129999999998</v>
      </c>
      <c r="L7005" s="50">
        <v>3110.8240000000001</v>
      </c>
      <c r="M7005" s="50">
        <v>2969.97</v>
      </c>
      <c r="N7005" s="50">
        <v>2819.6959999999999</v>
      </c>
      <c r="O7005" s="50">
        <v>2651.4870000000001</v>
      </c>
      <c r="P7005" s="50">
        <v>2467.8090000000002</v>
      </c>
      <c r="Q7005" s="50">
        <v>2259.018</v>
      </c>
      <c r="R7005" s="50">
        <v>2020.9169999999999</v>
      </c>
      <c r="S7005" s="50">
        <v>1756.0239999999999</v>
      </c>
      <c r="T7005" s="50">
        <v>1454.915</v>
      </c>
      <c r="U7005" s="50">
        <v>1121.684</v>
      </c>
      <c r="V7005" s="50">
        <v>773.38800000000003</v>
      </c>
      <c r="W7005" s="50" t="s">
        <v>311</v>
      </c>
      <c r="X7005" s="50">
        <v>438.9</v>
      </c>
      <c r="Y7005" s="50">
        <v>185.821</v>
      </c>
      <c r="Z7005" s="50">
        <v>52.906999999999996</v>
      </c>
      <c r="AA7005" s="50">
        <v>8.7889999999999997</v>
      </c>
      <c r="AB7005" s="50">
        <v>0.78800000000000003</v>
      </c>
      <c r="AC7005" s="50" t="str">
        <f t="shared" si="445"/>
        <v>Benin-2090</v>
      </c>
      <c r="AD7005" s="51">
        <f t="shared" si="446"/>
        <v>26607.988000000005</v>
      </c>
      <c r="AE7005" s="15">
        <f t="shared" si="447"/>
        <v>0.54118154292613174</v>
      </c>
      <c r="AF7005">
        <f t="shared" si="448"/>
        <v>0.10920022067295297</v>
      </c>
    </row>
    <row r="7006" spans="1:32" x14ac:dyDescent="0.25">
      <c r="A7006" s="59">
        <v>6989</v>
      </c>
      <c r="B7006" s="60" t="s">
        <v>309</v>
      </c>
      <c r="C7006" s="61" t="s">
        <v>404</v>
      </c>
      <c r="D7006" s="62"/>
      <c r="E7006" s="62">
        <v>70</v>
      </c>
      <c r="F7006" s="62">
        <v>2090</v>
      </c>
      <c r="G7006" s="50">
        <v>106.131</v>
      </c>
      <c r="H7006" s="50">
        <v>107.56</v>
      </c>
      <c r="I7006" s="50">
        <v>108.22799999999999</v>
      </c>
      <c r="J7006" s="50">
        <v>109.783</v>
      </c>
      <c r="K7006" s="50">
        <v>113.536</v>
      </c>
      <c r="L7006" s="50">
        <v>119.152</v>
      </c>
      <c r="M7006" s="50">
        <v>124.166</v>
      </c>
      <c r="N7006" s="50">
        <v>126.062</v>
      </c>
      <c r="O7006" s="50">
        <v>125.59399999999999</v>
      </c>
      <c r="P7006" s="50">
        <v>125.864</v>
      </c>
      <c r="Q7006" s="50">
        <v>129.70400000000001</v>
      </c>
      <c r="R7006" s="50">
        <v>138.36199999999999</v>
      </c>
      <c r="S7006" s="50">
        <v>147.809</v>
      </c>
      <c r="T7006" s="50">
        <v>149.48500000000001</v>
      </c>
      <c r="U7006" s="50">
        <v>141.702</v>
      </c>
      <c r="V7006" s="50">
        <v>131.48099999999999</v>
      </c>
      <c r="W7006" s="50" t="s">
        <v>311</v>
      </c>
      <c r="X7006" s="50">
        <v>120.8</v>
      </c>
      <c r="Y7006" s="50">
        <v>94.313999999999993</v>
      </c>
      <c r="Z7006" s="50">
        <v>76.66</v>
      </c>
      <c r="AA7006" s="50">
        <v>34.343000000000004</v>
      </c>
      <c r="AB7006" s="50">
        <v>10.196</v>
      </c>
      <c r="AC7006" s="50" t="str">
        <f t="shared" si="445"/>
        <v>Bosnia and Herzegovina-2090</v>
      </c>
      <c r="AD7006" s="51">
        <f t="shared" si="446"/>
        <v>1260.0319999999999</v>
      </c>
      <c r="AE7006" s="15">
        <f t="shared" si="447"/>
        <v>0.85783535656237297</v>
      </c>
      <c r="AF7006">
        <f t="shared" si="448"/>
        <v>0.47977529013224801</v>
      </c>
    </row>
    <row r="7007" spans="1:32" x14ac:dyDescent="0.25">
      <c r="A7007" s="59">
        <v>6990</v>
      </c>
      <c r="B7007" s="60" t="s">
        <v>309</v>
      </c>
      <c r="C7007" s="61" t="s">
        <v>31</v>
      </c>
      <c r="D7007" s="62"/>
      <c r="E7007" s="62">
        <v>76</v>
      </c>
      <c r="F7007" s="62">
        <v>2090</v>
      </c>
      <c r="G7007" s="50">
        <v>8766.2260000000006</v>
      </c>
      <c r="H7007" s="50">
        <v>8988.9279999999999</v>
      </c>
      <c r="I7007" s="50">
        <v>9213.0869999999995</v>
      </c>
      <c r="J7007" s="50">
        <v>9435.1650000000009</v>
      </c>
      <c r="K7007" s="50">
        <v>9674.8670000000002</v>
      </c>
      <c r="L7007" s="50">
        <v>9952.9439999999995</v>
      </c>
      <c r="M7007" s="50">
        <v>10253.700000000001</v>
      </c>
      <c r="N7007" s="50">
        <v>10574.414000000001</v>
      </c>
      <c r="O7007" s="50">
        <v>10887.324000000001</v>
      </c>
      <c r="P7007" s="50">
        <v>11166.458000000001</v>
      </c>
      <c r="Q7007" s="50">
        <v>11488.843999999999</v>
      </c>
      <c r="R7007" s="50">
        <v>11821</v>
      </c>
      <c r="S7007" s="50">
        <v>12128.698</v>
      </c>
      <c r="T7007" s="50">
        <v>12377.19</v>
      </c>
      <c r="U7007" s="50">
        <v>12382.371999999999</v>
      </c>
      <c r="V7007" s="50">
        <v>11855.012000000001</v>
      </c>
      <c r="W7007" s="50" t="s">
        <v>311</v>
      </c>
      <c r="X7007" s="50">
        <v>10455.066000000001</v>
      </c>
      <c r="Y7007" s="50">
        <v>8801.6409999999996</v>
      </c>
      <c r="Z7007" s="50">
        <v>6147.2190000000001</v>
      </c>
      <c r="AA7007" s="50">
        <v>3094.4059999999999</v>
      </c>
      <c r="AB7007" s="50">
        <v>1309.944</v>
      </c>
      <c r="AC7007" s="50" t="str">
        <f t="shared" si="445"/>
        <v>Brazil-2090</v>
      </c>
      <c r="AD7007" s="51">
        <f t="shared" si="446"/>
        <v>107383.414</v>
      </c>
      <c r="AE7007" s="15">
        <f t="shared" si="447"/>
        <v>0.86969754006889755</v>
      </c>
      <c r="AF7007">
        <f t="shared" si="448"/>
        <v>0.49439547283582036</v>
      </c>
    </row>
    <row r="7008" spans="1:32" x14ac:dyDescent="0.25">
      <c r="A7008" s="59">
        <v>6991</v>
      </c>
      <c r="B7008" s="60" t="s">
        <v>309</v>
      </c>
      <c r="C7008" s="61" t="s">
        <v>405</v>
      </c>
      <c r="D7008" s="62"/>
      <c r="E7008" s="62">
        <v>96</v>
      </c>
      <c r="F7008" s="62">
        <v>2090</v>
      </c>
      <c r="G7008" s="50">
        <v>23.356000000000002</v>
      </c>
      <c r="H7008" s="50">
        <v>23.905000000000001</v>
      </c>
      <c r="I7008" s="50">
        <v>24.318000000000001</v>
      </c>
      <c r="J7008" s="50">
        <v>24.681999999999999</v>
      </c>
      <c r="K7008" s="50">
        <v>25.254999999999999</v>
      </c>
      <c r="L7008" s="50">
        <v>26.059000000000001</v>
      </c>
      <c r="M7008" s="50">
        <v>27.067</v>
      </c>
      <c r="N7008" s="50">
        <v>28.004999999999999</v>
      </c>
      <c r="O7008" s="50">
        <v>28.638999999999999</v>
      </c>
      <c r="P7008" s="50">
        <v>28.794</v>
      </c>
      <c r="Q7008" s="50">
        <v>29.018999999999998</v>
      </c>
      <c r="R7008" s="50">
        <v>29.681999999999999</v>
      </c>
      <c r="S7008" s="50">
        <v>30.497</v>
      </c>
      <c r="T7008" s="50">
        <v>31.103000000000002</v>
      </c>
      <c r="U7008" s="50">
        <v>30.901</v>
      </c>
      <c r="V7008" s="50">
        <v>28.96</v>
      </c>
      <c r="W7008" s="50" t="s">
        <v>311</v>
      </c>
      <c r="X7008" s="50">
        <v>23.588000000000001</v>
      </c>
      <c r="Y7008" s="50">
        <v>19.27</v>
      </c>
      <c r="Z7008" s="50">
        <v>12.194000000000001</v>
      </c>
      <c r="AA7008" s="50">
        <v>5.0350000000000001</v>
      </c>
      <c r="AB7008" s="50">
        <v>1.3779999999999999</v>
      </c>
      <c r="AC7008" s="50" t="str">
        <f t="shared" si="445"/>
        <v>Brunei Darussalam-2090</v>
      </c>
      <c r="AD7008" s="51">
        <f t="shared" si="446"/>
        <v>277.69900000000001</v>
      </c>
      <c r="AE7008" s="15">
        <f t="shared" si="447"/>
        <v>0.80665756808630928</v>
      </c>
      <c r="AF7008">
        <f t="shared" si="448"/>
        <v>0.43641168353002463</v>
      </c>
    </row>
    <row r="7009" spans="1:32" x14ac:dyDescent="0.25">
      <c r="A7009" s="59">
        <v>6992</v>
      </c>
      <c r="B7009" s="60" t="s">
        <v>309</v>
      </c>
      <c r="C7009" s="61" t="s">
        <v>406</v>
      </c>
      <c r="D7009" s="62"/>
      <c r="E7009" s="62">
        <v>100</v>
      </c>
      <c r="F7009" s="62">
        <v>2090</v>
      </c>
      <c r="G7009" s="50">
        <v>194.73599999999999</v>
      </c>
      <c r="H7009" s="50">
        <v>202.47800000000001</v>
      </c>
      <c r="I7009" s="50">
        <v>208.52</v>
      </c>
      <c r="J7009" s="50">
        <v>209.89699999999999</v>
      </c>
      <c r="K7009" s="50">
        <v>208.71799999999999</v>
      </c>
      <c r="L7009" s="50">
        <v>210.67599999999999</v>
      </c>
      <c r="M7009" s="50">
        <v>218.48099999999999</v>
      </c>
      <c r="N7009" s="50">
        <v>229.61500000000001</v>
      </c>
      <c r="O7009" s="50">
        <v>239.43700000000001</v>
      </c>
      <c r="P7009" s="50">
        <v>242.923</v>
      </c>
      <c r="Q7009" s="50">
        <v>237.065</v>
      </c>
      <c r="R7009" s="50">
        <v>231.922</v>
      </c>
      <c r="S7009" s="50">
        <v>240.36600000000001</v>
      </c>
      <c r="T7009" s="50">
        <v>252.608</v>
      </c>
      <c r="U7009" s="50">
        <v>253.084</v>
      </c>
      <c r="V7009" s="50">
        <v>236.27500000000001</v>
      </c>
      <c r="W7009" s="50" t="s">
        <v>311</v>
      </c>
      <c r="X7009" s="50">
        <v>205.82599999999999</v>
      </c>
      <c r="Y7009" s="50">
        <v>124.989</v>
      </c>
      <c r="Z7009" s="50">
        <v>60.515999999999998</v>
      </c>
      <c r="AA7009" s="50">
        <v>25.123000000000001</v>
      </c>
      <c r="AB7009" s="50">
        <v>5.5590000000000002</v>
      </c>
      <c r="AC7009" s="50" t="str">
        <f t="shared" si="445"/>
        <v>Bulgaria-2090</v>
      </c>
      <c r="AD7009" s="51">
        <f t="shared" si="446"/>
        <v>2269.1000000000004</v>
      </c>
      <c r="AE7009" s="15">
        <f t="shared" si="447"/>
        <v>0.77991891058128782</v>
      </c>
      <c r="AF7009">
        <f t="shared" si="448"/>
        <v>0.40488598646043567</v>
      </c>
    </row>
    <row r="7010" spans="1:32" x14ac:dyDescent="0.25">
      <c r="A7010" s="59">
        <v>6993</v>
      </c>
      <c r="B7010" s="60" t="s">
        <v>309</v>
      </c>
      <c r="C7010" s="61" t="s">
        <v>363</v>
      </c>
      <c r="D7010" s="62"/>
      <c r="E7010" s="62">
        <v>132</v>
      </c>
      <c r="F7010" s="62">
        <v>2090</v>
      </c>
      <c r="G7010" s="50">
        <v>35.305999999999997</v>
      </c>
      <c r="H7010" s="50">
        <v>36.173000000000002</v>
      </c>
      <c r="I7010" s="50">
        <v>37.088999999999999</v>
      </c>
      <c r="J7010" s="50">
        <v>37.97</v>
      </c>
      <c r="K7010" s="50">
        <v>38.948999999999998</v>
      </c>
      <c r="L7010" s="50">
        <v>40.072000000000003</v>
      </c>
      <c r="M7010" s="50">
        <v>41.267000000000003</v>
      </c>
      <c r="N7010" s="50">
        <v>42.457000000000001</v>
      </c>
      <c r="O7010" s="50">
        <v>43.558999999999997</v>
      </c>
      <c r="P7010" s="50">
        <v>44.543999999999997</v>
      </c>
      <c r="Q7010" s="50">
        <v>45.622</v>
      </c>
      <c r="R7010" s="50">
        <v>46.834000000000003</v>
      </c>
      <c r="S7010" s="50">
        <v>47.872999999999998</v>
      </c>
      <c r="T7010" s="50">
        <v>47.783000000000001</v>
      </c>
      <c r="U7010" s="50">
        <v>45.113999999999997</v>
      </c>
      <c r="V7010" s="50">
        <v>39.128999999999998</v>
      </c>
      <c r="W7010" s="50" t="s">
        <v>311</v>
      </c>
      <c r="X7010" s="50">
        <v>31.556999999999999</v>
      </c>
      <c r="Y7010" s="50">
        <v>21.3</v>
      </c>
      <c r="Z7010" s="50">
        <v>11.125</v>
      </c>
      <c r="AA7010" s="50">
        <v>3.794</v>
      </c>
      <c r="AB7010" s="50">
        <v>0.70299999999999996</v>
      </c>
      <c r="AC7010" s="50" t="str">
        <f t="shared" si="445"/>
        <v>Cabo Verde-2090</v>
      </c>
      <c r="AD7010" s="51">
        <f t="shared" si="446"/>
        <v>429.14699999999999</v>
      </c>
      <c r="AE7010" s="15">
        <f t="shared" si="447"/>
        <v>0.72020310056926873</v>
      </c>
      <c r="AF7010">
        <f t="shared" si="448"/>
        <v>0.37288340477762383</v>
      </c>
    </row>
    <row r="7011" spans="1:32" x14ac:dyDescent="0.25">
      <c r="A7011" s="59">
        <v>6994</v>
      </c>
      <c r="B7011" s="60" t="s">
        <v>309</v>
      </c>
      <c r="C7011" s="61" t="s">
        <v>407</v>
      </c>
      <c r="D7011" s="62"/>
      <c r="E7011" s="62">
        <v>116</v>
      </c>
      <c r="F7011" s="62">
        <v>2090</v>
      </c>
      <c r="G7011" s="50">
        <v>1198.0719999999999</v>
      </c>
      <c r="H7011" s="50">
        <v>1233.4949999999999</v>
      </c>
      <c r="I7011" s="50">
        <v>1274.336</v>
      </c>
      <c r="J7011" s="50">
        <v>1308.741</v>
      </c>
      <c r="K7011" s="50">
        <v>1329.6679999999999</v>
      </c>
      <c r="L7011" s="50">
        <v>1341.134</v>
      </c>
      <c r="M7011" s="50">
        <v>1357.682</v>
      </c>
      <c r="N7011" s="50">
        <v>1386.7629999999999</v>
      </c>
      <c r="O7011" s="50">
        <v>1427.3789999999999</v>
      </c>
      <c r="P7011" s="50">
        <v>1460.6369999999999</v>
      </c>
      <c r="Q7011" s="50">
        <v>1459.6559999999999</v>
      </c>
      <c r="R7011" s="50">
        <v>1426.297</v>
      </c>
      <c r="S7011" s="50">
        <v>1390.8689999999999</v>
      </c>
      <c r="T7011" s="50">
        <v>1370.0619999999999</v>
      </c>
      <c r="U7011" s="50">
        <v>1317.528</v>
      </c>
      <c r="V7011" s="50">
        <v>1137.548</v>
      </c>
      <c r="W7011" s="50" t="s">
        <v>311</v>
      </c>
      <c r="X7011" s="50">
        <v>847.92600000000004</v>
      </c>
      <c r="Y7011" s="50">
        <v>512.404</v>
      </c>
      <c r="Z7011" s="50">
        <v>283.51799999999997</v>
      </c>
      <c r="AA7011" s="50">
        <v>101.62</v>
      </c>
      <c r="AB7011" s="50">
        <v>13.961</v>
      </c>
      <c r="AC7011" s="50" t="str">
        <f t="shared" si="445"/>
        <v>Cambodia-2090</v>
      </c>
      <c r="AD7011" s="51">
        <f t="shared" si="446"/>
        <v>13888.826000000001</v>
      </c>
      <c r="AE7011" s="15">
        <f t="shared" si="447"/>
        <v>0.66891686885558221</v>
      </c>
      <c r="AF7011">
        <f t="shared" si="448"/>
        <v>0.31740000087526216</v>
      </c>
    </row>
    <row r="7012" spans="1:32" x14ac:dyDescent="0.25">
      <c r="A7012" s="59">
        <v>6995</v>
      </c>
      <c r="B7012" s="60" t="s">
        <v>309</v>
      </c>
      <c r="C7012" s="61" t="s">
        <v>408</v>
      </c>
      <c r="D7012" s="62"/>
      <c r="E7012" s="62">
        <v>120</v>
      </c>
      <c r="F7012" s="62">
        <v>2090</v>
      </c>
      <c r="G7012" s="50">
        <v>6667.232</v>
      </c>
      <c r="H7012" s="50">
        <v>6635.0609999999997</v>
      </c>
      <c r="I7012" s="50">
        <v>6581.1760000000004</v>
      </c>
      <c r="J7012" s="50">
        <v>6486.4170000000004</v>
      </c>
      <c r="K7012" s="50">
        <v>6342.1940000000004</v>
      </c>
      <c r="L7012" s="50">
        <v>6148.7809999999999</v>
      </c>
      <c r="M7012" s="50">
        <v>5936.8990000000003</v>
      </c>
      <c r="N7012" s="50">
        <v>5708.866</v>
      </c>
      <c r="O7012" s="50">
        <v>5443.5469999999996</v>
      </c>
      <c r="P7012" s="50">
        <v>5130.4920000000002</v>
      </c>
      <c r="Q7012" s="50">
        <v>4758.8389999999999</v>
      </c>
      <c r="R7012" s="50">
        <v>4345.0429999999997</v>
      </c>
      <c r="S7012" s="50">
        <v>3879.9189999999999</v>
      </c>
      <c r="T7012" s="50">
        <v>3371.0349999999999</v>
      </c>
      <c r="U7012" s="50">
        <v>2794.72</v>
      </c>
      <c r="V7012" s="50">
        <v>2140.94</v>
      </c>
      <c r="W7012" s="50" t="s">
        <v>311</v>
      </c>
      <c r="X7012" s="50">
        <v>1405.9749999999999</v>
      </c>
      <c r="Y7012" s="50">
        <v>723.26900000000001</v>
      </c>
      <c r="Z7012" s="50">
        <v>268.601</v>
      </c>
      <c r="AA7012" s="50">
        <v>66.811000000000007</v>
      </c>
      <c r="AB7012" s="50">
        <v>9.484</v>
      </c>
      <c r="AC7012" s="50" t="str">
        <f t="shared" si="445"/>
        <v>Cameroon-2090</v>
      </c>
      <c r="AD7012" s="51">
        <f t="shared" si="446"/>
        <v>54180.996999999996</v>
      </c>
      <c r="AE7012" s="15">
        <f t="shared" si="447"/>
        <v>0.56596049718317298</v>
      </c>
      <c r="AF7012">
        <f t="shared" si="448"/>
        <v>0.14556015296188055</v>
      </c>
    </row>
    <row r="7013" spans="1:32" x14ac:dyDescent="0.25">
      <c r="A7013" s="59">
        <v>6996</v>
      </c>
      <c r="B7013" s="60" t="s">
        <v>309</v>
      </c>
      <c r="C7013" s="61" t="s">
        <v>261</v>
      </c>
      <c r="D7013" s="62"/>
      <c r="E7013" s="62">
        <v>124</v>
      </c>
      <c r="F7013" s="62">
        <v>2090</v>
      </c>
      <c r="G7013" s="50">
        <v>2471.1280000000002</v>
      </c>
      <c r="H7013" s="50">
        <v>2502.3040000000001</v>
      </c>
      <c r="I7013" s="50">
        <v>2544.002</v>
      </c>
      <c r="J7013" s="50">
        <v>2598.8229999999999</v>
      </c>
      <c r="K7013" s="50">
        <v>2671.7139999999999</v>
      </c>
      <c r="L7013" s="50">
        <v>2753.3330000000001</v>
      </c>
      <c r="M7013" s="50">
        <v>2827.6089999999999</v>
      </c>
      <c r="N7013" s="50">
        <v>2886.4029999999998</v>
      </c>
      <c r="O7013" s="50">
        <v>2912.9810000000002</v>
      </c>
      <c r="P7013" s="50">
        <v>2903.3809999999999</v>
      </c>
      <c r="Q7013" s="50">
        <v>2874.1030000000001</v>
      </c>
      <c r="R7013" s="50">
        <v>2863.087</v>
      </c>
      <c r="S7013" s="50">
        <v>2880.8989999999999</v>
      </c>
      <c r="T7013" s="50">
        <v>2868.348</v>
      </c>
      <c r="U7013" s="50">
        <v>2808.172</v>
      </c>
      <c r="V7013" s="50">
        <v>2675.7660000000001</v>
      </c>
      <c r="W7013" s="50" t="s">
        <v>311</v>
      </c>
      <c r="X7013" s="50">
        <v>2443.2249999999999</v>
      </c>
      <c r="Y7013" s="50">
        <v>1939.1869999999999</v>
      </c>
      <c r="Z7013" s="50">
        <v>1413.24</v>
      </c>
      <c r="AA7013" s="50">
        <v>688.32299999999998</v>
      </c>
      <c r="AB7013" s="50">
        <v>149.238</v>
      </c>
      <c r="AC7013" s="50" t="str">
        <f t="shared" si="445"/>
        <v>Canada-2090</v>
      </c>
      <c r="AD7013" s="51">
        <f t="shared" si="446"/>
        <v>28172.333000000002</v>
      </c>
      <c r="AE7013" s="15">
        <f t="shared" si="447"/>
        <v>0.79876001039743494</v>
      </c>
      <c r="AF7013">
        <f t="shared" si="448"/>
        <v>0.41988223122891222</v>
      </c>
    </row>
    <row r="7014" spans="1:32" x14ac:dyDescent="0.25">
      <c r="A7014" s="59">
        <v>6997</v>
      </c>
      <c r="B7014" s="60" t="s">
        <v>309</v>
      </c>
      <c r="C7014" s="61" t="s">
        <v>409</v>
      </c>
      <c r="D7014" s="62">
        <v>8</v>
      </c>
      <c r="E7014" s="62">
        <v>830</v>
      </c>
      <c r="F7014" s="62">
        <v>2090</v>
      </c>
      <c r="G7014" s="50">
        <v>8.0909999999999993</v>
      </c>
      <c r="H7014" s="50">
        <v>8.18</v>
      </c>
      <c r="I7014" s="50">
        <v>8.2629999999999999</v>
      </c>
      <c r="J7014" s="50">
        <v>8.5350000000000001</v>
      </c>
      <c r="K7014" s="50">
        <v>9.0060000000000002</v>
      </c>
      <c r="L7014" s="50">
        <v>9.4649999999999999</v>
      </c>
      <c r="M7014" s="50">
        <v>9.8160000000000007</v>
      </c>
      <c r="N7014" s="50">
        <v>10.074</v>
      </c>
      <c r="O7014" s="50">
        <v>10.288</v>
      </c>
      <c r="P7014" s="50">
        <v>10.47</v>
      </c>
      <c r="Q7014" s="50">
        <v>10.632</v>
      </c>
      <c r="R7014" s="50">
        <v>10.728</v>
      </c>
      <c r="S7014" s="50">
        <v>10.736000000000001</v>
      </c>
      <c r="T7014" s="50">
        <v>10.617000000000001</v>
      </c>
      <c r="U7014" s="50">
        <v>10.36</v>
      </c>
      <c r="V7014" s="50">
        <v>9.8919999999999995</v>
      </c>
      <c r="W7014" s="50" t="s">
        <v>311</v>
      </c>
      <c r="X7014" s="50">
        <v>8.9879999999999995</v>
      </c>
      <c r="Y7014" s="50">
        <v>7.2880000000000003</v>
      </c>
      <c r="Z7014" s="50">
        <v>5.0579999999999998</v>
      </c>
      <c r="AA7014" s="50">
        <v>2.7229999999999999</v>
      </c>
      <c r="AB7014" s="50">
        <v>1.048</v>
      </c>
      <c r="AC7014" s="50" t="str">
        <f t="shared" si="445"/>
        <v>Channel Islands-2090</v>
      </c>
      <c r="AD7014" s="51">
        <f t="shared" si="446"/>
        <v>99.75</v>
      </c>
      <c r="AE7014" s="15">
        <f t="shared" si="447"/>
        <v>0.8070977443609022</v>
      </c>
      <c r="AF7014">
        <f t="shared" si="448"/>
        <v>0.45037172926523117</v>
      </c>
    </row>
    <row r="7015" spans="1:32" x14ac:dyDescent="0.25">
      <c r="A7015" s="59">
        <v>6998</v>
      </c>
      <c r="B7015" s="60" t="s">
        <v>309</v>
      </c>
      <c r="C7015" s="61" t="s">
        <v>410</v>
      </c>
      <c r="D7015" s="62"/>
      <c r="E7015" s="62">
        <v>152</v>
      </c>
      <c r="F7015" s="62">
        <v>2090</v>
      </c>
      <c r="G7015" s="50">
        <v>877.09799999999996</v>
      </c>
      <c r="H7015" s="50">
        <v>892.94799999999998</v>
      </c>
      <c r="I7015" s="50">
        <v>910.48800000000006</v>
      </c>
      <c r="J7015" s="50">
        <v>931.20500000000004</v>
      </c>
      <c r="K7015" s="50">
        <v>954.97299999999996</v>
      </c>
      <c r="L7015" s="50">
        <v>983.74400000000003</v>
      </c>
      <c r="M7015" s="50">
        <v>1010.6420000000001</v>
      </c>
      <c r="N7015" s="50">
        <v>1035.5409999999999</v>
      </c>
      <c r="O7015" s="50">
        <v>1057.1579999999999</v>
      </c>
      <c r="P7015" s="50">
        <v>1079.115</v>
      </c>
      <c r="Q7015" s="50">
        <v>1099.5920000000001</v>
      </c>
      <c r="R7015" s="50">
        <v>1123.2090000000001</v>
      </c>
      <c r="S7015" s="50">
        <v>1143.7090000000001</v>
      </c>
      <c r="T7015" s="50">
        <v>1148.2919999999999</v>
      </c>
      <c r="U7015" s="50">
        <v>1128.645</v>
      </c>
      <c r="V7015" s="50">
        <v>1076.9069999999999</v>
      </c>
      <c r="W7015" s="50" t="s">
        <v>311</v>
      </c>
      <c r="X7015" s="50">
        <v>996.92200000000003</v>
      </c>
      <c r="Y7015" s="50">
        <v>820.06799999999998</v>
      </c>
      <c r="Z7015" s="50">
        <v>595.23199999999997</v>
      </c>
      <c r="AA7015" s="50">
        <v>334.03199999999998</v>
      </c>
      <c r="AB7015" s="50">
        <v>143.70099999999999</v>
      </c>
      <c r="AC7015" s="50" t="str">
        <f t="shared" si="445"/>
        <v>Chile-2090</v>
      </c>
      <c r="AD7015" s="51">
        <f t="shared" si="446"/>
        <v>10418.888000000003</v>
      </c>
      <c r="AE7015" s="15">
        <f t="shared" si="447"/>
        <v>0.85655330971980836</v>
      </c>
      <c r="AF7015">
        <f t="shared" si="448"/>
        <v>0.47664690854298758</v>
      </c>
    </row>
    <row r="7016" spans="1:32" x14ac:dyDescent="0.25">
      <c r="A7016" s="59">
        <v>6999</v>
      </c>
      <c r="B7016" s="60" t="s">
        <v>309</v>
      </c>
      <c r="C7016" s="61" t="s">
        <v>10</v>
      </c>
      <c r="D7016" s="62">
        <v>9</v>
      </c>
      <c r="E7016" s="62">
        <v>156</v>
      </c>
      <c r="F7016" s="62">
        <v>2090</v>
      </c>
      <c r="G7016" s="50">
        <v>48593.870999999999</v>
      </c>
      <c r="H7016" s="50">
        <v>50273.578999999998</v>
      </c>
      <c r="I7016" s="50">
        <v>51753.122000000003</v>
      </c>
      <c r="J7016" s="50">
        <v>52613.785000000003</v>
      </c>
      <c r="K7016" s="50">
        <v>53001.02</v>
      </c>
      <c r="L7016" s="50">
        <v>53763.195</v>
      </c>
      <c r="M7016" s="50">
        <v>55517.222999999998</v>
      </c>
      <c r="N7016" s="50">
        <v>58230.196000000004</v>
      </c>
      <c r="O7016" s="50">
        <v>60822.974999999999</v>
      </c>
      <c r="P7016" s="50">
        <v>62089.747000000003</v>
      </c>
      <c r="Q7016" s="50">
        <v>62010.358</v>
      </c>
      <c r="R7016" s="50">
        <v>62100.468999999997</v>
      </c>
      <c r="S7016" s="50">
        <v>63634.785000000003</v>
      </c>
      <c r="T7016" s="50">
        <v>66739.077999999994</v>
      </c>
      <c r="U7016" s="50">
        <v>70069.387000000002</v>
      </c>
      <c r="V7016" s="50">
        <v>67813.837</v>
      </c>
      <c r="W7016" s="50" t="s">
        <v>311</v>
      </c>
      <c r="X7016" s="50">
        <v>54932.75</v>
      </c>
      <c r="Y7016" s="50">
        <v>38694.716999999997</v>
      </c>
      <c r="Z7016" s="50">
        <v>23295.724999999999</v>
      </c>
      <c r="AA7016" s="50">
        <v>12257.487999999999</v>
      </c>
      <c r="AB7016" s="50">
        <v>4311.2889999999998</v>
      </c>
      <c r="AC7016" s="50" t="str">
        <f t="shared" si="445"/>
        <v>China-2090</v>
      </c>
      <c r="AD7016" s="51">
        <f t="shared" si="446"/>
        <v>583783.75299999991</v>
      </c>
      <c r="AE7016" s="15">
        <f t="shared" si="447"/>
        <v>0.83718472891450957</v>
      </c>
      <c r="AF7016">
        <f t="shared" si="448"/>
        <v>0.46039253785712647</v>
      </c>
    </row>
    <row r="7017" spans="1:32" x14ac:dyDescent="0.25">
      <c r="A7017" s="59">
        <v>7000</v>
      </c>
      <c r="B7017" s="60" t="s">
        <v>309</v>
      </c>
      <c r="C7017" s="61" t="s">
        <v>411</v>
      </c>
      <c r="D7017" s="62">
        <v>10</v>
      </c>
      <c r="E7017" s="62">
        <v>344</v>
      </c>
      <c r="F7017" s="62">
        <v>2090</v>
      </c>
      <c r="G7017" s="50">
        <v>402.37099999999998</v>
      </c>
      <c r="H7017" s="50">
        <v>391.43</v>
      </c>
      <c r="I7017" s="50">
        <v>377.642</v>
      </c>
      <c r="J7017" s="50">
        <v>381.2</v>
      </c>
      <c r="K7017" s="50">
        <v>409.18299999999999</v>
      </c>
      <c r="L7017" s="50">
        <v>445.81</v>
      </c>
      <c r="M7017" s="50">
        <v>468.47199999999998</v>
      </c>
      <c r="N7017" s="50">
        <v>466.30599999999998</v>
      </c>
      <c r="O7017" s="50">
        <v>446.41300000000001</v>
      </c>
      <c r="P7017" s="50">
        <v>424.76100000000002</v>
      </c>
      <c r="Q7017" s="50">
        <v>422.68799999999999</v>
      </c>
      <c r="R7017" s="50">
        <v>453.55599999999998</v>
      </c>
      <c r="S7017" s="50">
        <v>501.15699999999998</v>
      </c>
      <c r="T7017" s="50">
        <v>501.87200000000001</v>
      </c>
      <c r="U7017" s="50">
        <v>471.93400000000003</v>
      </c>
      <c r="V7017" s="50">
        <v>397.54599999999999</v>
      </c>
      <c r="W7017" s="50" t="s">
        <v>311</v>
      </c>
      <c r="X7017" s="50">
        <v>355.26499999999999</v>
      </c>
      <c r="Y7017" s="50">
        <v>276.71300000000002</v>
      </c>
      <c r="Z7017" s="50">
        <v>266.96899999999999</v>
      </c>
      <c r="AA7017" s="50">
        <v>205.92599999999999</v>
      </c>
      <c r="AB7017" s="50">
        <v>124.23099999999999</v>
      </c>
      <c r="AC7017" s="50" t="str">
        <f t="shared" si="445"/>
        <v>China, Hong Kong SAR-2090</v>
      </c>
      <c r="AD7017" s="51">
        <f t="shared" si="446"/>
        <v>4419.5460000000003</v>
      </c>
      <c r="AE7017" s="15">
        <f t="shared" si="447"/>
        <v>0.8534584774092181</v>
      </c>
      <c r="AF7017">
        <f t="shared" si="448"/>
        <v>0.46511556363283846</v>
      </c>
    </row>
    <row r="7018" spans="1:32" x14ac:dyDescent="0.25">
      <c r="A7018" s="59">
        <v>7001</v>
      </c>
      <c r="B7018" s="60" t="s">
        <v>309</v>
      </c>
      <c r="C7018" s="61" t="s">
        <v>412</v>
      </c>
      <c r="D7018" s="62">
        <v>11</v>
      </c>
      <c r="E7018" s="62">
        <v>446</v>
      </c>
      <c r="F7018" s="62">
        <v>2090</v>
      </c>
      <c r="G7018" s="50">
        <v>52.167000000000002</v>
      </c>
      <c r="H7018" s="50">
        <v>51.600999999999999</v>
      </c>
      <c r="I7018" s="50">
        <v>50.33</v>
      </c>
      <c r="J7018" s="50">
        <v>50.365000000000002</v>
      </c>
      <c r="K7018" s="50">
        <v>52.564</v>
      </c>
      <c r="L7018" s="50">
        <v>55.817999999999998</v>
      </c>
      <c r="M7018" s="50">
        <v>58.698</v>
      </c>
      <c r="N7018" s="50">
        <v>59.805</v>
      </c>
      <c r="O7018" s="50">
        <v>58.494999999999997</v>
      </c>
      <c r="P7018" s="50">
        <v>55.8</v>
      </c>
      <c r="Q7018" s="50">
        <v>54.030999999999999</v>
      </c>
      <c r="R7018" s="50">
        <v>55.015000000000001</v>
      </c>
      <c r="S7018" s="50">
        <v>58.194000000000003</v>
      </c>
      <c r="T7018" s="50">
        <v>60.36</v>
      </c>
      <c r="U7018" s="50">
        <v>59.08</v>
      </c>
      <c r="V7018" s="50">
        <v>50.768000000000001</v>
      </c>
      <c r="W7018" s="50" t="s">
        <v>311</v>
      </c>
      <c r="X7018" s="50">
        <v>39.000999999999998</v>
      </c>
      <c r="Y7018" s="50">
        <v>31.021000000000001</v>
      </c>
      <c r="Z7018" s="50">
        <v>29.123000000000001</v>
      </c>
      <c r="AA7018" s="50">
        <v>21.887</v>
      </c>
      <c r="AB7018" s="50">
        <v>12.897</v>
      </c>
      <c r="AC7018" s="50" t="str">
        <f t="shared" si="445"/>
        <v>China, Macao SAR-2090</v>
      </c>
      <c r="AD7018" s="51">
        <f t="shared" si="446"/>
        <v>558.78499999999997</v>
      </c>
      <c r="AE7018" s="15">
        <f t="shared" si="447"/>
        <v>0.82005601438836051</v>
      </c>
      <c r="AF7018">
        <f t="shared" si="448"/>
        <v>0.4266296152384052</v>
      </c>
    </row>
    <row r="7019" spans="1:32" x14ac:dyDescent="0.25">
      <c r="A7019" s="59">
        <v>7002</v>
      </c>
      <c r="B7019" s="60" t="s">
        <v>309</v>
      </c>
      <c r="C7019" s="61" t="s">
        <v>413</v>
      </c>
      <c r="D7019" s="62"/>
      <c r="E7019" s="62">
        <v>170</v>
      </c>
      <c r="F7019" s="62">
        <v>2090</v>
      </c>
      <c r="G7019" s="50">
        <v>2151.0129999999999</v>
      </c>
      <c r="H7019" s="50">
        <v>2207.7179999999998</v>
      </c>
      <c r="I7019" s="50">
        <v>2263.5479999999998</v>
      </c>
      <c r="J7019" s="50">
        <v>2319.9720000000002</v>
      </c>
      <c r="K7019" s="50">
        <v>2371.1610000000001</v>
      </c>
      <c r="L7019" s="50">
        <v>2425.1210000000001</v>
      </c>
      <c r="M7019" s="50">
        <v>2484.33</v>
      </c>
      <c r="N7019" s="50">
        <v>2551.7530000000002</v>
      </c>
      <c r="O7019" s="50">
        <v>2623.6089999999999</v>
      </c>
      <c r="P7019" s="50">
        <v>2698.91</v>
      </c>
      <c r="Q7019" s="50">
        <v>2767.8969999999999</v>
      </c>
      <c r="R7019" s="50">
        <v>2834.453</v>
      </c>
      <c r="S7019" s="50">
        <v>2889.1550000000002</v>
      </c>
      <c r="T7019" s="50">
        <v>2915.3180000000002</v>
      </c>
      <c r="U7019" s="50">
        <v>2890.4850000000001</v>
      </c>
      <c r="V7019" s="50">
        <v>2732.893</v>
      </c>
      <c r="W7019" s="50" t="s">
        <v>311</v>
      </c>
      <c r="X7019" s="50">
        <v>2422.6489999999999</v>
      </c>
      <c r="Y7019" s="50">
        <v>1888.0540000000001</v>
      </c>
      <c r="Z7019" s="50">
        <v>1151.232</v>
      </c>
      <c r="AA7019" s="50">
        <v>529.02499999999998</v>
      </c>
      <c r="AB7019" s="50">
        <v>151.61500000000001</v>
      </c>
      <c r="AC7019" s="50" t="str">
        <f t="shared" si="445"/>
        <v>Colombia-2090</v>
      </c>
      <c r="AD7019" s="51">
        <f t="shared" si="446"/>
        <v>25966.361000000001</v>
      </c>
      <c r="AE7019" s="15">
        <f t="shared" si="447"/>
        <v>0.82042878476502745</v>
      </c>
      <c r="AF7019">
        <f t="shared" si="448"/>
        <v>0.45050272119364293</v>
      </c>
    </row>
    <row r="7020" spans="1:32" x14ac:dyDescent="0.25">
      <c r="A7020" s="59">
        <v>7003</v>
      </c>
      <c r="B7020" s="60" t="s">
        <v>309</v>
      </c>
      <c r="C7020" s="61" t="s">
        <v>364</v>
      </c>
      <c r="D7020" s="62"/>
      <c r="E7020" s="62">
        <v>174</v>
      </c>
      <c r="F7020" s="62">
        <v>2090</v>
      </c>
      <c r="G7020" s="50">
        <v>151.083</v>
      </c>
      <c r="H7020" s="50">
        <v>152.631</v>
      </c>
      <c r="I7020" s="50">
        <v>153.85599999999999</v>
      </c>
      <c r="J7020" s="50">
        <v>154.26300000000001</v>
      </c>
      <c r="K7020" s="50">
        <v>153.37799999999999</v>
      </c>
      <c r="L7020" s="50">
        <v>151.04300000000001</v>
      </c>
      <c r="M7020" s="50">
        <v>148.488</v>
      </c>
      <c r="N7020" s="50">
        <v>145.19300000000001</v>
      </c>
      <c r="O7020" s="50">
        <v>141.02799999999999</v>
      </c>
      <c r="P7020" s="50">
        <v>134.70599999999999</v>
      </c>
      <c r="Q7020" s="50">
        <v>126.123</v>
      </c>
      <c r="R7020" s="50">
        <v>115.337</v>
      </c>
      <c r="S7020" s="50">
        <v>102.723</v>
      </c>
      <c r="T7020" s="50">
        <v>88.06</v>
      </c>
      <c r="U7020" s="50">
        <v>70.349999999999994</v>
      </c>
      <c r="V7020" s="50">
        <v>49.616999999999997</v>
      </c>
      <c r="W7020" s="50" t="s">
        <v>311</v>
      </c>
      <c r="X7020" s="50">
        <v>27.731999999999999</v>
      </c>
      <c r="Y7020" s="50">
        <v>11.38</v>
      </c>
      <c r="Z7020" s="50">
        <v>3.0830000000000002</v>
      </c>
      <c r="AA7020" s="50">
        <v>0.48499999999999999</v>
      </c>
      <c r="AB7020" s="50">
        <v>0.04</v>
      </c>
      <c r="AC7020" s="50" t="str">
        <f t="shared" si="445"/>
        <v>Comoros-2090</v>
      </c>
      <c r="AD7020" s="51">
        <f t="shared" si="446"/>
        <v>1372.2819999999999</v>
      </c>
      <c r="AE7020" s="15">
        <f t="shared" si="447"/>
        <v>0.51615994380163843</v>
      </c>
      <c r="AF7020">
        <f t="shared" si="448"/>
        <v>0.137031300892094</v>
      </c>
    </row>
    <row r="7021" spans="1:32" x14ac:dyDescent="0.25">
      <c r="A7021" s="59">
        <v>7004</v>
      </c>
      <c r="B7021" s="60" t="s">
        <v>309</v>
      </c>
      <c r="C7021" s="61" t="s">
        <v>414</v>
      </c>
      <c r="D7021" s="62"/>
      <c r="E7021" s="62">
        <v>178</v>
      </c>
      <c r="F7021" s="62">
        <v>2090</v>
      </c>
      <c r="G7021" s="50">
        <v>1804.0519999999999</v>
      </c>
      <c r="H7021" s="50">
        <v>1768.741</v>
      </c>
      <c r="I7021" s="50">
        <v>1733.65</v>
      </c>
      <c r="J7021" s="50">
        <v>1691.8019999999999</v>
      </c>
      <c r="K7021" s="50">
        <v>1641.201</v>
      </c>
      <c r="L7021" s="50">
        <v>1576.5160000000001</v>
      </c>
      <c r="M7021" s="50">
        <v>1495.752</v>
      </c>
      <c r="N7021" s="50">
        <v>1410.396</v>
      </c>
      <c r="O7021" s="50">
        <v>1325.3019999999999</v>
      </c>
      <c r="P7021" s="50">
        <v>1243.729</v>
      </c>
      <c r="Q7021" s="50">
        <v>1154.0820000000001</v>
      </c>
      <c r="R7021" s="50">
        <v>1040.7739999999999</v>
      </c>
      <c r="S7021" s="50">
        <v>907.15099999999995</v>
      </c>
      <c r="T7021" s="50">
        <v>770.66700000000003</v>
      </c>
      <c r="U7021" s="50">
        <v>643.173</v>
      </c>
      <c r="V7021" s="50">
        <v>518.38099999999997</v>
      </c>
      <c r="W7021" s="50" t="s">
        <v>311</v>
      </c>
      <c r="X7021" s="50">
        <v>352.00900000000001</v>
      </c>
      <c r="Y7021" s="50">
        <v>186.33799999999999</v>
      </c>
      <c r="Z7021" s="50">
        <v>73.918999999999997</v>
      </c>
      <c r="AA7021" s="50">
        <v>19.684999999999999</v>
      </c>
      <c r="AB7021" s="50">
        <v>3.4820000000000002</v>
      </c>
      <c r="AC7021" s="50" t="str">
        <f t="shared" si="445"/>
        <v>Congo-2090</v>
      </c>
      <c r="AD7021" s="51">
        <f t="shared" si="446"/>
        <v>13486.705</v>
      </c>
      <c r="AE7021" s="15">
        <f t="shared" si="447"/>
        <v>0.58384142012448559</v>
      </c>
      <c r="AF7021">
        <f t="shared" si="448"/>
        <v>0.13662713665640264</v>
      </c>
    </row>
    <row r="7022" spans="1:32" x14ac:dyDescent="0.25">
      <c r="A7022" s="59">
        <v>7005</v>
      </c>
      <c r="B7022" s="60" t="s">
        <v>309</v>
      </c>
      <c r="C7022" s="61" t="s">
        <v>415</v>
      </c>
      <c r="D7022" s="62"/>
      <c r="E7022" s="62">
        <v>188</v>
      </c>
      <c r="F7022" s="62">
        <v>2090</v>
      </c>
      <c r="G7022" s="50">
        <v>229.90799999999999</v>
      </c>
      <c r="H7022" s="50">
        <v>235.05500000000001</v>
      </c>
      <c r="I7022" s="50">
        <v>240.453</v>
      </c>
      <c r="J7022" s="50">
        <v>245.66499999999999</v>
      </c>
      <c r="K7022" s="50">
        <v>251.4</v>
      </c>
      <c r="L7022" s="50">
        <v>258.09699999999998</v>
      </c>
      <c r="M7022" s="50">
        <v>265.52600000000001</v>
      </c>
      <c r="N7022" s="50">
        <v>273.88</v>
      </c>
      <c r="O7022" s="50">
        <v>281.22699999999998</v>
      </c>
      <c r="P7022" s="50">
        <v>287.77699999999999</v>
      </c>
      <c r="Q7022" s="50">
        <v>293.69900000000001</v>
      </c>
      <c r="R7022" s="50">
        <v>301.24400000000003</v>
      </c>
      <c r="S7022" s="50">
        <v>309.05399999999997</v>
      </c>
      <c r="T7022" s="50">
        <v>315.46499999999997</v>
      </c>
      <c r="U7022" s="50">
        <v>318.16199999999998</v>
      </c>
      <c r="V7022" s="50">
        <v>308.37099999999998</v>
      </c>
      <c r="W7022" s="50" t="s">
        <v>311</v>
      </c>
      <c r="X7022" s="50">
        <v>285.44600000000003</v>
      </c>
      <c r="Y7022" s="50">
        <v>234.81299999999999</v>
      </c>
      <c r="Z7022" s="50">
        <v>179.03899999999999</v>
      </c>
      <c r="AA7022" s="50">
        <v>97.944999999999993</v>
      </c>
      <c r="AB7022" s="50">
        <v>35.009</v>
      </c>
      <c r="AC7022" s="50" t="str">
        <f t="shared" si="445"/>
        <v>Costa Rica-2090</v>
      </c>
      <c r="AD7022" s="51">
        <f t="shared" si="446"/>
        <v>2767.5690000000004</v>
      </c>
      <c r="AE7022" s="15">
        <f t="shared" si="447"/>
        <v>0.89597260267043</v>
      </c>
      <c r="AF7022">
        <f t="shared" si="448"/>
        <v>0.51087177168919529</v>
      </c>
    </row>
    <row r="7023" spans="1:32" x14ac:dyDescent="0.25">
      <c r="A7023" s="59">
        <v>7006</v>
      </c>
      <c r="B7023" s="60" t="s">
        <v>309</v>
      </c>
      <c r="C7023" s="61" t="s">
        <v>416</v>
      </c>
      <c r="D7023" s="62"/>
      <c r="E7023" s="62">
        <v>384</v>
      </c>
      <c r="F7023" s="62">
        <v>2090</v>
      </c>
      <c r="G7023" s="50">
        <v>8708.6980000000003</v>
      </c>
      <c r="H7023" s="50">
        <v>8491.2800000000007</v>
      </c>
      <c r="I7023" s="50">
        <v>8263.9930000000004</v>
      </c>
      <c r="J7023" s="50">
        <v>7989.9179999999997</v>
      </c>
      <c r="K7023" s="50">
        <v>7674.5290000000005</v>
      </c>
      <c r="L7023" s="50">
        <v>7302.0039999999999</v>
      </c>
      <c r="M7023" s="50">
        <v>6898.2539999999999</v>
      </c>
      <c r="N7023" s="50">
        <v>6458.5649999999996</v>
      </c>
      <c r="O7023" s="50">
        <v>5997.65</v>
      </c>
      <c r="P7023" s="50">
        <v>5489.607</v>
      </c>
      <c r="Q7023" s="50">
        <v>4931.1840000000002</v>
      </c>
      <c r="R7023" s="50">
        <v>4328.4870000000001</v>
      </c>
      <c r="S7023" s="50">
        <v>3680.3470000000002</v>
      </c>
      <c r="T7023" s="50">
        <v>2977.1790000000001</v>
      </c>
      <c r="U7023" s="50">
        <v>2203.8409999999999</v>
      </c>
      <c r="V7023" s="50">
        <v>1411.2159999999999</v>
      </c>
      <c r="W7023" s="50" t="s">
        <v>311</v>
      </c>
      <c r="X7023" s="50">
        <v>728.26800000000003</v>
      </c>
      <c r="Y7023" s="50">
        <v>278.673</v>
      </c>
      <c r="Z7023" s="50">
        <v>66.971000000000004</v>
      </c>
      <c r="AA7023" s="50">
        <v>8.2629999999999999</v>
      </c>
      <c r="AB7023" s="50">
        <v>0.50600000000000001</v>
      </c>
      <c r="AC7023" s="50" t="str">
        <f t="shared" si="445"/>
        <v>Côte d'Ivoire-2090</v>
      </c>
      <c r="AD7023" s="51">
        <f t="shared" si="446"/>
        <v>60750.545000000006</v>
      </c>
      <c r="AE7023" s="15">
        <f t="shared" si="447"/>
        <v>0.54549120505832505</v>
      </c>
      <c r="AF7023">
        <f t="shared" si="448"/>
        <v>8.9021169010564324E-2</v>
      </c>
    </row>
    <row r="7024" spans="1:32" x14ac:dyDescent="0.25">
      <c r="A7024" s="59">
        <v>7007</v>
      </c>
      <c r="B7024" s="60" t="s">
        <v>309</v>
      </c>
      <c r="C7024" s="61" t="s">
        <v>417</v>
      </c>
      <c r="D7024" s="62"/>
      <c r="E7024" s="62">
        <v>191</v>
      </c>
      <c r="F7024" s="62">
        <v>2090</v>
      </c>
      <c r="G7024" s="50">
        <v>116.877</v>
      </c>
      <c r="H7024" s="50">
        <v>120.875</v>
      </c>
      <c r="I7024" s="50">
        <v>124.655</v>
      </c>
      <c r="J7024" s="50">
        <v>127.13</v>
      </c>
      <c r="K7024" s="50">
        <v>128.69300000000001</v>
      </c>
      <c r="L7024" s="50">
        <v>130.62899999999999</v>
      </c>
      <c r="M7024" s="50">
        <v>134.07499999999999</v>
      </c>
      <c r="N7024" s="50">
        <v>139.697</v>
      </c>
      <c r="O7024" s="50">
        <v>146.529</v>
      </c>
      <c r="P7024" s="50">
        <v>151.102</v>
      </c>
      <c r="Q7024" s="50">
        <v>152.143</v>
      </c>
      <c r="R7024" s="50">
        <v>153.09200000000001</v>
      </c>
      <c r="S7024" s="50">
        <v>156.124</v>
      </c>
      <c r="T7024" s="50">
        <v>159.67500000000001</v>
      </c>
      <c r="U7024" s="50">
        <v>164.22800000000001</v>
      </c>
      <c r="V7024" s="50">
        <v>165.91800000000001</v>
      </c>
      <c r="W7024" s="50" t="s">
        <v>311</v>
      </c>
      <c r="X7024" s="50">
        <v>152.21100000000001</v>
      </c>
      <c r="Y7024" s="50">
        <v>108.16200000000001</v>
      </c>
      <c r="Z7024" s="50">
        <v>78.323999999999998</v>
      </c>
      <c r="AA7024" s="50">
        <v>35.567999999999998</v>
      </c>
      <c r="AB7024" s="50">
        <v>12.61</v>
      </c>
      <c r="AC7024" s="50" t="str">
        <f t="shared" si="445"/>
        <v>Croatia-2090</v>
      </c>
      <c r="AD7024" s="51">
        <f t="shared" si="446"/>
        <v>1419.2140000000002</v>
      </c>
      <c r="AE7024" s="15">
        <f t="shared" si="447"/>
        <v>0.87309102080447343</v>
      </c>
      <c r="AF7024">
        <f t="shared" si="448"/>
        <v>0.49207772023342788</v>
      </c>
    </row>
    <row r="7025" spans="1:32" x14ac:dyDescent="0.25">
      <c r="A7025" s="59">
        <v>7008</v>
      </c>
      <c r="B7025" s="60" t="s">
        <v>309</v>
      </c>
      <c r="C7025" s="61" t="s">
        <v>365</v>
      </c>
      <c r="D7025" s="62"/>
      <c r="E7025" s="62">
        <v>192</v>
      </c>
      <c r="F7025" s="62">
        <v>2090</v>
      </c>
      <c r="G7025" s="50">
        <v>382.51299999999998</v>
      </c>
      <c r="H7025" s="50">
        <v>392.55500000000001</v>
      </c>
      <c r="I7025" s="50">
        <v>399.18799999999999</v>
      </c>
      <c r="J7025" s="50">
        <v>403.82100000000003</v>
      </c>
      <c r="K7025" s="50">
        <v>410.09500000000003</v>
      </c>
      <c r="L7025" s="50">
        <v>420.67099999999999</v>
      </c>
      <c r="M7025" s="50">
        <v>435.262</v>
      </c>
      <c r="N7025" s="50">
        <v>450.26</v>
      </c>
      <c r="O7025" s="50">
        <v>460.077</v>
      </c>
      <c r="P7025" s="50">
        <v>462.87200000000001</v>
      </c>
      <c r="Q7025" s="50">
        <v>465.33100000000002</v>
      </c>
      <c r="R7025" s="50">
        <v>476.75200000000001</v>
      </c>
      <c r="S7025" s="50">
        <v>495.68400000000003</v>
      </c>
      <c r="T7025" s="50">
        <v>511.57</v>
      </c>
      <c r="U7025" s="50">
        <v>509.88400000000001</v>
      </c>
      <c r="V7025" s="50">
        <v>494.00599999999997</v>
      </c>
      <c r="W7025" s="50" t="s">
        <v>311</v>
      </c>
      <c r="X7025" s="50">
        <v>418.44200000000001</v>
      </c>
      <c r="Y7025" s="50">
        <v>372.52300000000002</v>
      </c>
      <c r="Z7025" s="50">
        <v>300.447</v>
      </c>
      <c r="AA7025" s="50">
        <v>182.21199999999999</v>
      </c>
      <c r="AB7025" s="50">
        <v>73.578000000000003</v>
      </c>
      <c r="AC7025" s="50" t="str">
        <f t="shared" si="445"/>
        <v>Cuba-2090</v>
      </c>
      <c r="AD7025" s="51">
        <f t="shared" si="446"/>
        <v>4480.8249999999998</v>
      </c>
      <c r="AE7025" s="15">
        <f t="shared" si="447"/>
        <v>0.90093185964638212</v>
      </c>
      <c r="AF7025">
        <f t="shared" si="448"/>
        <v>0.50621060953857244</v>
      </c>
    </row>
    <row r="7026" spans="1:32" x14ac:dyDescent="0.25">
      <c r="A7026" s="59">
        <v>7009</v>
      </c>
      <c r="B7026" s="60" t="s">
        <v>309</v>
      </c>
      <c r="C7026" s="61" t="s">
        <v>366</v>
      </c>
      <c r="D7026" s="62"/>
      <c r="E7026" s="62">
        <v>531</v>
      </c>
      <c r="F7026" s="62">
        <v>2090</v>
      </c>
      <c r="G7026" s="50">
        <v>9.2799999999999994</v>
      </c>
      <c r="H7026" s="50">
        <v>9.4559999999999995</v>
      </c>
      <c r="I7026" s="50">
        <v>9.5890000000000004</v>
      </c>
      <c r="J7026" s="50">
        <v>9.6989999999999998</v>
      </c>
      <c r="K7026" s="50">
        <v>9.1690000000000005</v>
      </c>
      <c r="L7026" s="50">
        <v>9.7690000000000001</v>
      </c>
      <c r="M7026" s="50">
        <v>10.304</v>
      </c>
      <c r="N7026" s="50">
        <v>10.712</v>
      </c>
      <c r="O7026" s="50">
        <v>10.954000000000001</v>
      </c>
      <c r="P7026" s="50">
        <v>11.054</v>
      </c>
      <c r="Q7026" s="50">
        <v>11.141</v>
      </c>
      <c r="R7026" s="50">
        <v>11.276999999999999</v>
      </c>
      <c r="S7026" s="50">
        <v>11.364000000000001</v>
      </c>
      <c r="T7026" s="50">
        <v>11.323</v>
      </c>
      <c r="U7026" s="50">
        <v>10.996</v>
      </c>
      <c r="V7026" s="50">
        <v>10.034000000000001</v>
      </c>
      <c r="W7026" s="50" t="s">
        <v>311</v>
      </c>
      <c r="X7026" s="50">
        <v>8.44</v>
      </c>
      <c r="Y7026" s="50">
        <v>7.04</v>
      </c>
      <c r="Z7026" s="50">
        <v>4.6840000000000002</v>
      </c>
      <c r="AA7026" s="50">
        <v>2.2839999999999998</v>
      </c>
      <c r="AB7026" s="50">
        <v>0.76</v>
      </c>
      <c r="AC7026" s="50" t="str">
        <f t="shared" si="445"/>
        <v>Curaçao-2090</v>
      </c>
      <c r="AD7026" s="51">
        <f t="shared" si="446"/>
        <v>105.44300000000001</v>
      </c>
      <c r="AE7026" s="15">
        <f t="shared" si="447"/>
        <v>0.79555778951661082</v>
      </c>
      <c r="AF7026">
        <f t="shared" si="448"/>
        <v>0.41535344776030136</v>
      </c>
    </row>
    <row r="7027" spans="1:32" x14ac:dyDescent="0.25">
      <c r="A7027" s="59">
        <v>7010</v>
      </c>
      <c r="B7027" s="60" t="s">
        <v>309</v>
      </c>
      <c r="C7027" s="61" t="s">
        <v>418</v>
      </c>
      <c r="D7027" s="62">
        <v>12</v>
      </c>
      <c r="E7027" s="62">
        <v>196</v>
      </c>
      <c r="F7027" s="62">
        <v>2090</v>
      </c>
      <c r="G7027" s="50">
        <v>59.057000000000002</v>
      </c>
      <c r="H7027" s="50">
        <v>60.018999999999998</v>
      </c>
      <c r="I7027" s="50">
        <v>61.12</v>
      </c>
      <c r="J7027" s="50">
        <v>63.49</v>
      </c>
      <c r="K7027" s="50">
        <v>66.063000000000002</v>
      </c>
      <c r="L7027" s="50">
        <v>67.933999999999997</v>
      </c>
      <c r="M7027" s="50">
        <v>69.744</v>
      </c>
      <c r="N7027" s="50">
        <v>72.180999999999997</v>
      </c>
      <c r="O7027" s="50">
        <v>74.587000000000003</v>
      </c>
      <c r="P7027" s="50">
        <v>76.546000000000006</v>
      </c>
      <c r="Q7027" s="50">
        <v>77.528000000000006</v>
      </c>
      <c r="R7027" s="50">
        <v>77.731999999999999</v>
      </c>
      <c r="S7027" s="50">
        <v>78.001000000000005</v>
      </c>
      <c r="T7027" s="50">
        <v>79.09</v>
      </c>
      <c r="U7027" s="50">
        <v>81.370999999999995</v>
      </c>
      <c r="V7027" s="50">
        <v>80.268000000000001</v>
      </c>
      <c r="W7027" s="50" t="s">
        <v>311</v>
      </c>
      <c r="X7027" s="50">
        <v>73.944000000000003</v>
      </c>
      <c r="Y7027" s="50">
        <v>61.451999999999998</v>
      </c>
      <c r="Z7027" s="50">
        <v>42.317999999999998</v>
      </c>
      <c r="AA7027" s="50">
        <v>20.655000000000001</v>
      </c>
      <c r="AB7027" s="50">
        <v>6.4580000000000002</v>
      </c>
      <c r="AC7027" s="50" t="str">
        <f t="shared" si="445"/>
        <v>Cyprus-2090</v>
      </c>
      <c r="AD7027" s="51">
        <f t="shared" si="446"/>
        <v>723.80599999999993</v>
      </c>
      <c r="AE7027" s="15">
        <f t="shared" si="447"/>
        <v>0.86452999836972877</v>
      </c>
      <c r="AF7027">
        <f t="shared" si="448"/>
        <v>0.49287059099426767</v>
      </c>
    </row>
    <row r="7028" spans="1:32" x14ac:dyDescent="0.25">
      <c r="A7028" s="59">
        <v>7011</v>
      </c>
      <c r="B7028" s="60" t="s">
        <v>309</v>
      </c>
      <c r="C7028" s="61" t="s">
        <v>419</v>
      </c>
      <c r="D7028" s="62"/>
      <c r="E7028" s="62">
        <v>408</v>
      </c>
      <c r="F7028" s="62">
        <v>2090</v>
      </c>
      <c r="G7028" s="50">
        <v>1209.2439999999999</v>
      </c>
      <c r="H7028" s="50">
        <v>1232.1189999999999</v>
      </c>
      <c r="I7028" s="50">
        <v>1245.4469999999999</v>
      </c>
      <c r="J7028" s="50">
        <v>1261.3409999999999</v>
      </c>
      <c r="K7028" s="50">
        <v>1294.2049999999999</v>
      </c>
      <c r="L7028" s="50">
        <v>1341.63</v>
      </c>
      <c r="M7028" s="50">
        <v>1390.4580000000001</v>
      </c>
      <c r="N7028" s="50">
        <v>1418.8019999999999</v>
      </c>
      <c r="O7028" s="50">
        <v>1420.41</v>
      </c>
      <c r="P7028" s="50">
        <v>1417.6220000000001</v>
      </c>
      <c r="Q7028" s="50">
        <v>1446.8340000000001</v>
      </c>
      <c r="R7028" s="50">
        <v>1506.164</v>
      </c>
      <c r="S7028" s="50">
        <v>1549.836</v>
      </c>
      <c r="T7028" s="50">
        <v>1526.4449999999999</v>
      </c>
      <c r="U7028" s="50">
        <v>1420.002</v>
      </c>
      <c r="V7028" s="50">
        <v>1238.8800000000001</v>
      </c>
      <c r="W7028" s="50" t="s">
        <v>311</v>
      </c>
      <c r="X7028" s="50">
        <v>1016.5119999999999</v>
      </c>
      <c r="Y7028" s="50">
        <v>763.65200000000004</v>
      </c>
      <c r="Z7028" s="50">
        <v>423.51299999999998</v>
      </c>
      <c r="AA7028" s="50">
        <v>161.17699999999999</v>
      </c>
      <c r="AB7028" s="50">
        <v>33.499000000000002</v>
      </c>
      <c r="AC7028" s="50" t="str">
        <f t="shared" si="445"/>
        <v>Dem. People's Republic of Korea-2090</v>
      </c>
      <c r="AD7028" s="51">
        <f t="shared" si="446"/>
        <v>14047.302</v>
      </c>
      <c r="AE7028" s="15">
        <f t="shared" si="447"/>
        <v>0.73113612848929999</v>
      </c>
      <c r="AF7028">
        <f t="shared" si="448"/>
        <v>0.37124384914226316</v>
      </c>
    </row>
    <row r="7029" spans="1:32" x14ac:dyDescent="0.25">
      <c r="A7029" s="59">
        <v>7012</v>
      </c>
      <c r="B7029" s="60" t="s">
        <v>309</v>
      </c>
      <c r="C7029" s="61" t="s">
        <v>420</v>
      </c>
      <c r="D7029" s="62"/>
      <c r="E7029" s="62">
        <v>180</v>
      </c>
      <c r="F7029" s="62">
        <v>2090</v>
      </c>
      <c r="G7029" s="50">
        <v>26653.341</v>
      </c>
      <c r="H7029" s="50">
        <v>26829.924999999999</v>
      </c>
      <c r="I7029" s="50">
        <v>26986.826000000001</v>
      </c>
      <c r="J7029" s="50">
        <v>26941.248</v>
      </c>
      <c r="K7029" s="50">
        <v>26698.418000000001</v>
      </c>
      <c r="L7029" s="50">
        <v>26234.736000000001</v>
      </c>
      <c r="M7029" s="50">
        <v>25475.474999999999</v>
      </c>
      <c r="N7029" s="50">
        <v>24601.821</v>
      </c>
      <c r="O7029" s="50">
        <v>23511.671999999999</v>
      </c>
      <c r="P7029" s="50">
        <v>22203.957999999999</v>
      </c>
      <c r="Q7029" s="50">
        <v>20569.3</v>
      </c>
      <c r="R7029" s="50">
        <v>18530.723000000002</v>
      </c>
      <c r="S7029" s="50">
        <v>16191.782999999999</v>
      </c>
      <c r="T7029" s="50">
        <v>13594.933999999999</v>
      </c>
      <c r="U7029" s="50">
        <v>10844.089</v>
      </c>
      <c r="V7029" s="50">
        <v>7902.7179999999998</v>
      </c>
      <c r="W7029" s="50" t="s">
        <v>311</v>
      </c>
      <c r="X7029" s="50">
        <v>4853.3590000000004</v>
      </c>
      <c r="Y7029" s="50">
        <v>2333.1529999999998</v>
      </c>
      <c r="Z7029" s="50">
        <v>807.09900000000005</v>
      </c>
      <c r="AA7029" s="50">
        <v>181.55199999999999</v>
      </c>
      <c r="AB7029" s="50">
        <v>23.187000000000001</v>
      </c>
      <c r="AC7029" s="50" t="str">
        <f t="shared" si="445"/>
        <v>Democratic Republic of the Congo-2090</v>
      </c>
      <c r="AD7029" s="51">
        <f t="shared" si="446"/>
        <v>230959.13399999996</v>
      </c>
      <c r="AE7029" s="15">
        <f t="shared" si="447"/>
        <v>0.52394629692368011</v>
      </c>
      <c r="AF7029">
        <f t="shared" si="448"/>
        <v>0.13017433052349434</v>
      </c>
    </row>
    <row r="7030" spans="1:32" x14ac:dyDescent="0.25">
      <c r="A7030" s="59">
        <v>7013</v>
      </c>
      <c r="B7030" s="60" t="s">
        <v>309</v>
      </c>
      <c r="C7030" s="61" t="s">
        <v>421</v>
      </c>
      <c r="D7030" s="62"/>
      <c r="E7030" s="62">
        <v>208</v>
      </c>
      <c r="F7030" s="62">
        <v>2090</v>
      </c>
      <c r="G7030" s="50">
        <v>346.17399999999998</v>
      </c>
      <c r="H7030" s="50">
        <v>345.01100000000002</v>
      </c>
      <c r="I7030" s="50">
        <v>346.06599999999997</v>
      </c>
      <c r="J7030" s="50">
        <v>353.74099999999999</v>
      </c>
      <c r="K7030" s="50">
        <v>367.72300000000001</v>
      </c>
      <c r="L7030" s="50">
        <v>380.714</v>
      </c>
      <c r="M7030" s="50">
        <v>386.11799999999999</v>
      </c>
      <c r="N7030" s="50">
        <v>383.5</v>
      </c>
      <c r="O7030" s="50">
        <v>379.74900000000002</v>
      </c>
      <c r="P7030" s="50">
        <v>381.93</v>
      </c>
      <c r="Q7030" s="50">
        <v>389.601</v>
      </c>
      <c r="R7030" s="50">
        <v>396.40600000000001</v>
      </c>
      <c r="S7030" s="50">
        <v>396.11900000000003</v>
      </c>
      <c r="T7030" s="50">
        <v>379.52199999999999</v>
      </c>
      <c r="U7030" s="50">
        <v>349.88200000000001</v>
      </c>
      <c r="V7030" s="50">
        <v>321.774</v>
      </c>
      <c r="W7030" s="50" t="s">
        <v>311</v>
      </c>
      <c r="X7030" s="50">
        <v>319.47699999999998</v>
      </c>
      <c r="Y7030" s="50">
        <v>257.28300000000002</v>
      </c>
      <c r="Z7030" s="50">
        <v>179.886</v>
      </c>
      <c r="AA7030" s="50">
        <v>81.742999999999995</v>
      </c>
      <c r="AB7030" s="50">
        <v>17.382000000000001</v>
      </c>
      <c r="AC7030" s="50" t="str">
        <f t="shared" si="445"/>
        <v>Denmark-2090</v>
      </c>
      <c r="AD7030" s="51">
        <f t="shared" si="446"/>
        <v>3815.6010000000001</v>
      </c>
      <c r="AE7030" s="15">
        <f t="shared" si="447"/>
        <v>0.77162156105945034</v>
      </c>
      <c r="AF7030">
        <f t="shared" si="448"/>
        <v>0.39295428749939204</v>
      </c>
    </row>
    <row r="7031" spans="1:32" x14ac:dyDescent="0.25">
      <c r="A7031" s="59">
        <v>7014</v>
      </c>
      <c r="B7031" s="60" t="s">
        <v>309</v>
      </c>
      <c r="C7031" s="61" t="s">
        <v>422</v>
      </c>
      <c r="D7031" s="62"/>
      <c r="E7031" s="62">
        <v>262</v>
      </c>
      <c r="F7031" s="62">
        <v>2090</v>
      </c>
      <c r="G7031" s="50">
        <v>72.369</v>
      </c>
      <c r="H7031" s="50">
        <v>73.537999999999997</v>
      </c>
      <c r="I7031" s="50">
        <v>74.965999999999994</v>
      </c>
      <c r="J7031" s="50">
        <v>76.816000000000003</v>
      </c>
      <c r="K7031" s="50">
        <v>79.259</v>
      </c>
      <c r="L7031" s="50">
        <v>81.524000000000001</v>
      </c>
      <c r="M7031" s="50">
        <v>83.471000000000004</v>
      </c>
      <c r="N7031" s="50">
        <v>84.635999999999996</v>
      </c>
      <c r="O7031" s="50">
        <v>85.263999999999996</v>
      </c>
      <c r="P7031" s="50">
        <v>85.676000000000002</v>
      </c>
      <c r="Q7031" s="50">
        <v>85.953999999999994</v>
      </c>
      <c r="R7031" s="50">
        <v>85.506</v>
      </c>
      <c r="S7031" s="50">
        <v>82.893000000000001</v>
      </c>
      <c r="T7031" s="50">
        <v>76.308999999999997</v>
      </c>
      <c r="U7031" s="50">
        <v>65.209000000000003</v>
      </c>
      <c r="V7031" s="50">
        <v>50.155000000000001</v>
      </c>
      <c r="W7031" s="50" t="s">
        <v>311</v>
      </c>
      <c r="X7031" s="50">
        <v>32.417999999999999</v>
      </c>
      <c r="Y7031" s="50">
        <v>16.888000000000002</v>
      </c>
      <c r="Z7031" s="50">
        <v>5.7839999999999998</v>
      </c>
      <c r="AA7031" s="50">
        <v>1.1579999999999999</v>
      </c>
      <c r="AB7031" s="50">
        <v>0.125</v>
      </c>
      <c r="AC7031" s="50" t="str">
        <f t="shared" si="445"/>
        <v>Djibouti-2090</v>
      </c>
      <c r="AD7031" s="51">
        <f t="shared" si="446"/>
        <v>830.99900000000002</v>
      </c>
      <c r="AE7031" s="15">
        <f t="shared" si="447"/>
        <v>0.564283470858569</v>
      </c>
      <c r="AF7031">
        <f t="shared" si="448"/>
        <v>0.23581386328374557</v>
      </c>
    </row>
    <row r="7032" spans="1:32" x14ac:dyDescent="0.25">
      <c r="A7032" s="59">
        <v>7015</v>
      </c>
      <c r="B7032" s="60" t="s">
        <v>309</v>
      </c>
      <c r="C7032" s="61" t="s">
        <v>367</v>
      </c>
      <c r="D7032" s="62"/>
      <c r="E7032" s="62">
        <v>214</v>
      </c>
      <c r="F7032" s="62">
        <v>2090</v>
      </c>
      <c r="G7032" s="50">
        <v>597.10400000000004</v>
      </c>
      <c r="H7032" s="50">
        <v>617.85199999999998</v>
      </c>
      <c r="I7032" s="50">
        <v>635.99300000000005</v>
      </c>
      <c r="J7032" s="50">
        <v>650.63900000000001</v>
      </c>
      <c r="K7032" s="50">
        <v>661.34299999999996</v>
      </c>
      <c r="L7032" s="50">
        <v>671.13800000000003</v>
      </c>
      <c r="M7032" s="50">
        <v>683.50599999999997</v>
      </c>
      <c r="N7032" s="50">
        <v>700.74</v>
      </c>
      <c r="O7032" s="50">
        <v>721.84</v>
      </c>
      <c r="P7032" s="50">
        <v>744.47</v>
      </c>
      <c r="Q7032" s="50">
        <v>765.87400000000002</v>
      </c>
      <c r="R7032" s="50">
        <v>781.18799999999999</v>
      </c>
      <c r="S7032" s="50">
        <v>786.56</v>
      </c>
      <c r="T7032" s="50">
        <v>777.94600000000003</v>
      </c>
      <c r="U7032" s="50">
        <v>748.149</v>
      </c>
      <c r="V7032" s="50">
        <v>685.66300000000001</v>
      </c>
      <c r="W7032" s="50" t="s">
        <v>311</v>
      </c>
      <c r="X7032" s="50">
        <v>572.84100000000001</v>
      </c>
      <c r="Y7032" s="50">
        <v>420.16199999999998</v>
      </c>
      <c r="Z7032" s="50">
        <v>253.35499999999999</v>
      </c>
      <c r="AA7032" s="50">
        <v>125.93300000000001</v>
      </c>
      <c r="AB7032" s="50">
        <v>54.923999999999999</v>
      </c>
      <c r="AC7032" s="50" t="str">
        <f t="shared" si="445"/>
        <v>Dominican Republic-2090</v>
      </c>
      <c r="AD7032" s="51">
        <f t="shared" si="446"/>
        <v>7167.2980000000007</v>
      </c>
      <c r="AE7032" s="15">
        <f t="shared" si="447"/>
        <v>0.76596815145679709</v>
      </c>
      <c r="AF7032">
        <f t="shared" si="448"/>
        <v>0.40351223469483588</v>
      </c>
    </row>
    <row r="7033" spans="1:32" x14ac:dyDescent="0.25">
      <c r="A7033" s="59">
        <v>7016</v>
      </c>
      <c r="B7033" s="60" t="s">
        <v>309</v>
      </c>
      <c r="C7033" s="61" t="s">
        <v>423</v>
      </c>
      <c r="D7033" s="62"/>
      <c r="E7033" s="62">
        <v>218</v>
      </c>
      <c r="F7033" s="62">
        <v>2090</v>
      </c>
      <c r="G7033" s="50">
        <v>1186.4939999999999</v>
      </c>
      <c r="H7033" s="50">
        <v>1215.8869999999999</v>
      </c>
      <c r="I7033" s="50">
        <v>1246.5730000000001</v>
      </c>
      <c r="J7033" s="50">
        <v>1277.741</v>
      </c>
      <c r="K7033" s="50">
        <v>1307.739</v>
      </c>
      <c r="L7033" s="50">
        <v>1338.9580000000001</v>
      </c>
      <c r="M7033" s="50">
        <v>1370.4590000000001</v>
      </c>
      <c r="N7033" s="50">
        <v>1402.345</v>
      </c>
      <c r="O7033" s="50">
        <v>1433.711</v>
      </c>
      <c r="P7033" s="50">
        <v>1460.0930000000001</v>
      </c>
      <c r="Q7033" s="50">
        <v>1479.3409999999999</v>
      </c>
      <c r="R7033" s="50">
        <v>1488.3630000000001</v>
      </c>
      <c r="S7033" s="50">
        <v>1485.578</v>
      </c>
      <c r="T7033" s="50">
        <v>1466.539</v>
      </c>
      <c r="U7033" s="50">
        <v>1415.8810000000001</v>
      </c>
      <c r="V7033" s="50">
        <v>1310.4469999999999</v>
      </c>
      <c r="W7033" s="50" t="s">
        <v>311</v>
      </c>
      <c r="X7033" s="50">
        <v>1124.6659999999999</v>
      </c>
      <c r="Y7033" s="50">
        <v>854.18600000000004</v>
      </c>
      <c r="Z7033" s="50">
        <v>550.76900000000001</v>
      </c>
      <c r="AA7033" s="50">
        <v>241.82900000000001</v>
      </c>
      <c r="AB7033" s="50">
        <v>68.241</v>
      </c>
      <c r="AC7033" s="50" t="str">
        <f t="shared" si="445"/>
        <v>Ecuador-2090</v>
      </c>
      <c r="AD7033" s="51">
        <f t="shared" si="446"/>
        <v>14044.328</v>
      </c>
      <c r="AE7033" s="15">
        <f t="shared" si="447"/>
        <v>0.7605570020865362</v>
      </c>
      <c r="AF7033">
        <f t="shared" si="448"/>
        <v>0.39747052016691986</v>
      </c>
    </row>
    <row r="7034" spans="1:32" x14ac:dyDescent="0.25">
      <c r="A7034" s="59">
        <v>7017</v>
      </c>
      <c r="B7034" s="60" t="s">
        <v>309</v>
      </c>
      <c r="C7034" s="61" t="s">
        <v>424</v>
      </c>
      <c r="D7034" s="62"/>
      <c r="E7034" s="62">
        <v>818</v>
      </c>
      <c r="F7034" s="62">
        <v>2090</v>
      </c>
      <c r="G7034" s="50">
        <v>11510.444</v>
      </c>
      <c r="H7034" s="50">
        <v>11729.694</v>
      </c>
      <c r="I7034" s="50">
        <v>12002.741</v>
      </c>
      <c r="J7034" s="50">
        <v>12272.698</v>
      </c>
      <c r="K7034" s="50">
        <v>12393.061</v>
      </c>
      <c r="L7034" s="50">
        <v>12324.459000000001</v>
      </c>
      <c r="M7034" s="50">
        <v>12227.252</v>
      </c>
      <c r="N7034" s="50">
        <v>12333.945</v>
      </c>
      <c r="O7034" s="50">
        <v>12567.947</v>
      </c>
      <c r="P7034" s="50">
        <v>12699.116</v>
      </c>
      <c r="Q7034" s="50">
        <v>12425.066000000001</v>
      </c>
      <c r="R7034" s="50">
        <v>11519.532999999999</v>
      </c>
      <c r="S7034" s="50">
        <v>10600.334000000001</v>
      </c>
      <c r="T7034" s="50">
        <v>10074.152</v>
      </c>
      <c r="U7034" s="50">
        <v>9555.2279999999992</v>
      </c>
      <c r="V7034" s="50">
        <v>8430.7790000000005</v>
      </c>
      <c r="W7034" s="50" t="s">
        <v>311</v>
      </c>
      <c r="X7034" s="50">
        <v>5137.2539999999999</v>
      </c>
      <c r="Y7034" s="50">
        <v>2950.7440000000001</v>
      </c>
      <c r="Z7034" s="50">
        <v>1264.981</v>
      </c>
      <c r="AA7034" s="50">
        <v>402.12200000000001</v>
      </c>
      <c r="AB7034" s="50">
        <v>76.647000000000006</v>
      </c>
      <c r="AC7034" s="50" t="str">
        <f t="shared" si="445"/>
        <v>Egypt-2090</v>
      </c>
      <c r="AD7034" s="51">
        <f t="shared" si="446"/>
        <v>121363.41099999999</v>
      </c>
      <c r="AE7034" s="15">
        <f t="shared" si="447"/>
        <v>0.60260984259910111</v>
      </c>
      <c r="AF7034">
        <f t="shared" si="448"/>
        <v>0.24195648207999818</v>
      </c>
    </row>
    <row r="7035" spans="1:32" x14ac:dyDescent="0.25">
      <c r="A7035" s="59">
        <v>7018</v>
      </c>
      <c r="B7035" s="60" t="s">
        <v>309</v>
      </c>
      <c r="C7035" s="61" t="s">
        <v>425</v>
      </c>
      <c r="D7035" s="62"/>
      <c r="E7035" s="62">
        <v>222</v>
      </c>
      <c r="F7035" s="62">
        <v>2090</v>
      </c>
      <c r="G7035" s="50">
        <v>255.73500000000001</v>
      </c>
      <c r="H7035" s="50">
        <v>265.18400000000003</v>
      </c>
      <c r="I7035" s="50">
        <v>272.47500000000002</v>
      </c>
      <c r="J7035" s="50">
        <v>275.661</v>
      </c>
      <c r="K7035" s="50">
        <v>278.80200000000002</v>
      </c>
      <c r="L7035" s="50">
        <v>285.55500000000001</v>
      </c>
      <c r="M7035" s="50">
        <v>296.77499999999998</v>
      </c>
      <c r="N7035" s="50">
        <v>308.279</v>
      </c>
      <c r="O7035" s="50">
        <v>317.47699999999998</v>
      </c>
      <c r="P7035" s="50">
        <v>325.74400000000003</v>
      </c>
      <c r="Q7035" s="50">
        <v>338.59500000000003</v>
      </c>
      <c r="R7035" s="50">
        <v>357.75200000000001</v>
      </c>
      <c r="S7035" s="50">
        <v>378.05700000000002</v>
      </c>
      <c r="T7035" s="50">
        <v>390.37700000000001</v>
      </c>
      <c r="U7035" s="50">
        <v>382.83800000000002</v>
      </c>
      <c r="V7035" s="50">
        <v>346.33499999999998</v>
      </c>
      <c r="W7035" s="50" t="s">
        <v>311</v>
      </c>
      <c r="X7035" s="50">
        <v>301.995</v>
      </c>
      <c r="Y7035" s="50">
        <v>240.042</v>
      </c>
      <c r="Z7035" s="50">
        <v>167.60599999999999</v>
      </c>
      <c r="AA7035" s="50">
        <v>70.944000000000003</v>
      </c>
      <c r="AB7035" s="50">
        <v>17.594999999999999</v>
      </c>
      <c r="AC7035" s="50" t="str">
        <f t="shared" si="445"/>
        <v>El Salvador-2090</v>
      </c>
      <c r="AD7035" s="51">
        <f t="shared" si="446"/>
        <v>3162.6970000000001</v>
      </c>
      <c r="AE7035" s="15">
        <f t="shared" si="447"/>
        <v>0.85721964513198712</v>
      </c>
      <c r="AF7035">
        <f t="shared" si="448"/>
        <v>0.4847542687971535</v>
      </c>
    </row>
    <row r="7036" spans="1:32" x14ac:dyDescent="0.25">
      <c r="A7036" s="59">
        <v>7019</v>
      </c>
      <c r="B7036" s="60" t="s">
        <v>309</v>
      </c>
      <c r="C7036" s="61" t="s">
        <v>426</v>
      </c>
      <c r="D7036" s="62"/>
      <c r="E7036" s="62">
        <v>226</v>
      </c>
      <c r="F7036" s="62">
        <v>2090</v>
      </c>
      <c r="G7036" s="50">
        <v>301.58499999999998</v>
      </c>
      <c r="H7036" s="50">
        <v>303.89299999999997</v>
      </c>
      <c r="I7036" s="50">
        <v>305.72899999999998</v>
      </c>
      <c r="J7036" s="50">
        <v>308.625</v>
      </c>
      <c r="K7036" s="50">
        <v>315.66699999999997</v>
      </c>
      <c r="L7036" s="50">
        <v>320.61399999999998</v>
      </c>
      <c r="M7036" s="50">
        <v>321.31900000000002</v>
      </c>
      <c r="N7036" s="50">
        <v>313.81400000000002</v>
      </c>
      <c r="O7036" s="50">
        <v>301.20800000000003</v>
      </c>
      <c r="P7036" s="50">
        <v>285.90600000000001</v>
      </c>
      <c r="Q7036" s="50">
        <v>268.43900000000002</v>
      </c>
      <c r="R7036" s="50">
        <v>250.042</v>
      </c>
      <c r="S7036" s="50">
        <v>228.50299999999999</v>
      </c>
      <c r="T7036" s="50">
        <v>201.756</v>
      </c>
      <c r="U7036" s="50">
        <v>168.35599999999999</v>
      </c>
      <c r="V7036" s="50">
        <v>130.15799999999999</v>
      </c>
      <c r="W7036" s="50" t="s">
        <v>311</v>
      </c>
      <c r="X7036" s="50">
        <v>90.460999999999999</v>
      </c>
      <c r="Y7036" s="50">
        <v>49.722999999999999</v>
      </c>
      <c r="Z7036" s="50">
        <v>20.827999999999999</v>
      </c>
      <c r="AA7036" s="50">
        <v>5.0839999999999996</v>
      </c>
      <c r="AB7036" s="50">
        <v>0.66600000000000004</v>
      </c>
      <c r="AC7036" s="50" t="str">
        <f t="shared" si="445"/>
        <v>Equatorial Guinea-2090</v>
      </c>
      <c r="AD7036" s="51">
        <f t="shared" si="446"/>
        <v>2914.1370000000002</v>
      </c>
      <c r="AE7036" s="15">
        <f t="shared" si="447"/>
        <v>0.54158023456000859</v>
      </c>
      <c r="AF7036">
        <f t="shared" si="448"/>
        <v>0.17437176891803718</v>
      </c>
    </row>
    <row r="7037" spans="1:32" x14ac:dyDescent="0.25">
      <c r="A7037" s="59">
        <v>7020</v>
      </c>
      <c r="B7037" s="60" t="s">
        <v>309</v>
      </c>
      <c r="C7037" s="61" t="s">
        <v>427</v>
      </c>
      <c r="D7037" s="62"/>
      <c r="E7037" s="62">
        <v>232</v>
      </c>
      <c r="F7037" s="62">
        <v>2090</v>
      </c>
      <c r="G7037" s="50">
        <v>930.41399999999999</v>
      </c>
      <c r="H7037" s="50">
        <v>945.01400000000001</v>
      </c>
      <c r="I7037" s="50">
        <v>960.88400000000001</v>
      </c>
      <c r="J7037" s="50">
        <v>973.94799999999998</v>
      </c>
      <c r="K7037" s="50">
        <v>978.08699999999999</v>
      </c>
      <c r="L7037" s="50">
        <v>968.57100000000003</v>
      </c>
      <c r="M7037" s="50">
        <v>951.98299999999995</v>
      </c>
      <c r="N7037" s="50">
        <v>935.26499999999999</v>
      </c>
      <c r="O7037" s="50">
        <v>920.553</v>
      </c>
      <c r="P7037" s="50">
        <v>900.98699999999997</v>
      </c>
      <c r="Q7037" s="50">
        <v>862.625</v>
      </c>
      <c r="R7037" s="50">
        <v>799.88699999999994</v>
      </c>
      <c r="S7037" s="50">
        <v>721.68600000000004</v>
      </c>
      <c r="T7037" s="50">
        <v>642.37599999999998</v>
      </c>
      <c r="U7037" s="50">
        <v>559.77499999999998</v>
      </c>
      <c r="V7037" s="50">
        <v>460.89800000000002</v>
      </c>
      <c r="W7037" s="50" t="s">
        <v>311</v>
      </c>
      <c r="X7037" s="50">
        <v>338.52100000000002</v>
      </c>
      <c r="Y7037" s="50">
        <v>187.483</v>
      </c>
      <c r="Z7037" s="50">
        <v>75.629000000000005</v>
      </c>
      <c r="AA7037" s="50">
        <v>24.727</v>
      </c>
      <c r="AB7037" s="50">
        <v>5.641</v>
      </c>
      <c r="AC7037" s="50" t="str">
        <f t="shared" si="445"/>
        <v>Eritrea-2090</v>
      </c>
      <c r="AD7037" s="51">
        <f t="shared" si="446"/>
        <v>9013.5920000000006</v>
      </c>
      <c r="AE7037" s="15">
        <f t="shared" si="447"/>
        <v>0.56929157654351326</v>
      </c>
      <c r="AF7037">
        <f t="shared" si="448"/>
        <v>0.19367667451145593</v>
      </c>
    </row>
    <row r="7038" spans="1:32" x14ac:dyDescent="0.25">
      <c r="A7038" s="59">
        <v>7021</v>
      </c>
      <c r="B7038" s="60" t="s">
        <v>309</v>
      </c>
      <c r="C7038" s="61" t="s">
        <v>428</v>
      </c>
      <c r="D7038" s="62"/>
      <c r="E7038" s="62">
        <v>233</v>
      </c>
      <c r="F7038" s="62">
        <v>2090</v>
      </c>
      <c r="G7038" s="50">
        <v>44.151000000000003</v>
      </c>
      <c r="H7038" s="50">
        <v>46.08</v>
      </c>
      <c r="I7038" s="50">
        <v>47.404000000000003</v>
      </c>
      <c r="J7038" s="50">
        <v>47.363</v>
      </c>
      <c r="K7038" s="50">
        <v>46.539000000000001</v>
      </c>
      <c r="L7038" s="50">
        <v>46.488</v>
      </c>
      <c r="M7038" s="50">
        <v>48.167000000000002</v>
      </c>
      <c r="N7038" s="50">
        <v>50.941000000000003</v>
      </c>
      <c r="O7038" s="50">
        <v>53.43</v>
      </c>
      <c r="P7038" s="50">
        <v>53.978999999999999</v>
      </c>
      <c r="Q7038" s="50">
        <v>51.957000000000001</v>
      </c>
      <c r="R7038" s="50">
        <v>49.665999999999997</v>
      </c>
      <c r="S7038" s="50">
        <v>51.021999999999998</v>
      </c>
      <c r="T7038" s="50">
        <v>55.316000000000003</v>
      </c>
      <c r="U7038" s="50">
        <v>57.037999999999997</v>
      </c>
      <c r="V7038" s="50">
        <v>54.258000000000003</v>
      </c>
      <c r="W7038" s="50" t="s">
        <v>311</v>
      </c>
      <c r="X7038" s="50">
        <v>51.631999999999998</v>
      </c>
      <c r="Y7038" s="50">
        <v>33.148000000000003</v>
      </c>
      <c r="Z7038" s="50">
        <v>19.196000000000002</v>
      </c>
      <c r="AA7038" s="50">
        <v>11.885</v>
      </c>
      <c r="AB7038" s="50">
        <v>4.72</v>
      </c>
      <c r="AC7038" s="50" t="str">
        <f t="shared" si="445"/>
        <v>Estonia-2090</v>
      </c>
      <c r="AD7038" s="51">
        <f t="shared" si="446"/>
        <v>499.55199999999996</v>
      </c>
      <c r="AE7038" s="15">
        <f t="shared" si="447"/>
        <v>0.85041797450515677</v>
      </c>
      <c r="AF7038">
        <f t="shared" si="448"/>
        <v>0.45072011826983294</v>
      </c>
    </row>
    <row r="7039" spans="1:32" x14ac:dyDescent="0.25">
      <c r="A7039" s="59">
        <v>7022</v>
      </c>
      <c r="B7039" s="60" t="s">
        <v>309</v>
      </c>
      <c r="C7039" s="61" t="s">
        <v>368</v>
      </c>
      <c r="D7039" s="62"/>
      <c r="E7039" s="62">
        <v>242</v>
      </c>
      <c r="F7039" s="62">
        <v>2090</v>
      </c>
      <c r="G7039" s="50">
        <v>46.545999999999999</v>
      </c>
      <c r="H7039" s="50">
        <v>48.218000000000004</v>
      </c>
      <c r="I7039" s="50">
        <v>50.189</v>
      </c>
      <c r="J7039" s="50">
        <v>51.759</v>
      </c>
      <c r="K7039" s="50">
        <v>52.09</v>
      </c>
      <c r="L7039" s="50">
        <v>51.848999999999997</v>
      </c>
      <c r="M7039" s="50">
        <v>52.063000000000002</v>
      </c>
      <c r="N7039" s="50">
        <v>52.859000000000002</v>
      </c>
      <c r="O7039" s="50">
        <v>54.055999999999997</v>
      </c>
      <c r="P7039" s="50">
        <v>55.216000000000001</v>
      </c>
      <c r="Q7039" s="50">
        <v>55.917999999999999</v>
      </c>
      <c r="R7039" s="50">
        <v>55.646000000000001</v>
      </c>
      <c r="S7039" s="50">
        <v>53.984000000000002</v>
      </c>
      <c r="T7039" s="50">
        <v>51.671999999999997</v>
      </c>
      <c r="U7039" s="50">
        <v>48.847999999999999</v>
      </c>
      <c r="V7039" s="50">
        <v>43.758000000000003</v>
      </c>
      <c r="W7039" s="50" t="s">
        <v>311</v>
      </c>
      <c r="X7039" s="50">
        <v>33.529000000000003</v>
      </c>
      <c r="Y7039" s="50">
        <v>18.87</v>
      </c>
      <c r="Z7039" s="50">
        <v>8.6210000000000004</v>
      </c>
      <c r="AA7039" s="50">
        <v>2.9889999999999999</v>
      </c>
      <c r="AB7039" s="50">
        <v>0.60099999999999998</v>
      </c>
      <c r="AC7039" s="50" t="str">
        <f t="shared" si="445"/>
        <v>Fiji-2090</v>
      </c>
      <c r="AD7039" s="51">
        <f t="shared" si="446"/>
        <v>535.44000000000005</v>
      </c>
      <c r="AE7039" s="15">
        <f t="shared" si="447"/>
        <v>0.66084155087404739</v>
      </c>
      <c r="AF7039">
        <f t="shared" si="448"/>
        <v>0.30701080111053469</v>
      </c>
    </row>
    <row r="7040" spans="1:32" x14ac:dyDescent="0.25">
      <c r="A7040" s="59">
        <v>7023</v>
      </c>
      <c r="B7040" s="60" t="s">
        <v>309</v>
      </c>
      <c r="C7040" s="61" t="s">
        <v>429</v>
      </c>
      <c r="D7040" s="62">
        <v>13</v>
      </c>
      <c r="E7040" s="62">
        <v>246</v>
      </c>
      <c r="F7040" s="62">
        <v>2090</v>
      </c>
      <c r="G7040" s="50">
        <v>301.899</v>
      </c>
      <c r="H7040" s="50">
        <v>306.67200000000003</v>
      </c>
      <c r="I7040" s="50">
        <v>309.78899999999999</v>
      </c>
      <c r="J7040" s="50">
        <v>312.81099999999998</v>
      </c>
      <c r="K7040" s="50">
        <v>319.61500000000001</v>
      </c>
      <c r="L7040" s="50">
        <v>329.03</v>
      </c>
      <c r="M7040" s="50">
        <v>337.67599999999999</v>
      </c>
      <c r="N7040" s="50">
        <v>344.28899999999999</v>
      </c>
      <c r="O7040" s="50">
        <v>348.37099999999998</v>
      </c>
      <c r="P7040" s="50">
        <v>348.61</v>
      </c>
      <c r="Q7040" s="50">
        <v>346.40699999999998</v>
      </c>
      <c r="R7040" s="50">
        <v>345.608</v>
      </c>
      <c r="S7040" s="50">
        <v>348.05799999999999</v>
      </c>
      <c r="T7040" s="50">
        <v>349.15300000000002</v>
      </c>
      <c r="U7040" s="50">
        <v>342.00599999999997</v>
      </c>
      <c r="V7040" s="50">
        <v>323.69499999999999</v>
      </c>
      <c r="W7040" s="50" t="s">
        <v>311</v>
      </c>
      <c r="X7040" s="50">
        <v>300.29199999999997</v>
      </c>
      <c r="Y7040" s="50">
        <v>237.523</v>
      </c>
      <c r="Z7040" s="50">
        <v>162.64599999999999</v>
      </c>
      <c r="AA7040" s="50">
        <v>79.540000000000006</v>
      </c>
      <c r="AB7040" s="50">
        <v>18.198</v>
      </c>
      <c r="AC7040" s="50" t="str">
        <f t="shared" si="445"/>
        <v>Finland-2090</v>
      </c>
      <c r="AD7040" s="51">
        <f t="shared" si="446"/>
        <v>3380.4750000000004</v>
      </c>
      <c r="AE7040" s="15">
        <f t="shared" si="447"/>
        <v>0.80799680518270356</v>
      </c>
      <c r="AF7040">
        <f t="shared" si="448"/>
        <v>0.42175449860252823</v>
      </c>
    </row>
    <row r="7041" spans="1:32" x14ac:dyDescent="0.25">
      <c r="A7041" s="59">
        <v>7024</v>
      </c>
      <c r="B7041" s="60" t="s">
        <v>309</v>
      </c>
      <c r="C7041" s="61" t="s">
        <v>430</v>
      </c>
      <c r="D7041" s="62"/>
      <c r="E7041" s="62">
        <v>250</v>
      </c>
      <c r="F7041" s="62">
        <v>2090</v>
      </c>
      <c r="G7041" s="50">
        <v>3803.5920000000001</v>
      </c>
      <c r="H7041" s="50">
        <v>3827.0279999999998</v>
      </c>
      <c r="I7041" s="50">
        <v>3862.0039999999999</v>
      </c>
      <c r="J7041" s="50">
        <v>3904.86</v>
      </c>
      <c r="K7041" s="50">
        <v>3950.5720000000001</v>
      </c>
      <c r="L7041" s="50">
        <v>3984.8420000000001</v>
      </c>
      <c r="M7041" s="50">
        <v>4003.1990000000001</v>
      </c>
      <c r="N7041" s="50">
        <v>4030.8989999999999</v>
      </c>
      <c r="O7041" s="50">
        <v>4080.8989999999999</v>
      </c>
      <c r="P7041" s="50">
        <v>4135.6660000000002</v>
      </c>
      <c r="Q7041" s="50">
        <v>4150.7060000000001</v>
      </c>
      <c r="R7041" s="50">
        <v>4094.8139999999999</v>
      </c>
      <c r="S7041" s="50">
        <v>3993.7440000000001</v>
      </c>
      <c r="T7041" s="50">
        <v>3908.096</v>
      </c>
      <c r="U7041" s="50">
        <v>3848.2310000000002</v>
      </c>
      <c r="V7041" s="50">
        <v>3785.8519999999999</v>
      </c>
      <c r="W7041" s="50" t="s">
        <v>311</v>
      </c>
      <c r="X7041" s="50">
        <v>3626.797</v>
      </c>
      <c r="Y7041" s="50">
        <v>3105.3820000000001</v>
      </c>
      <c r="Z7041" s="50">
        <v>2174.0210000000002</v>
      </c>
      <c r="AA7041" s="50">
        <v>1062.797</v>
      </c>
      <c r="AB7041" s="50">
        <v>318.80799999999999</v>
      </c>
      <c r="AC7041" s="50" t="str">
        <f t="shared" si="445"/>
        <v>France-2090</v>
      </c>
      <c r="AD7041" s="51">
        <f t="shared" si="446"/>
        <v>40330.201000000001</v>
      </c>
      <c r="AE7041" s="15">
        <f t="shared" si="447"/>
        <v>0.82624453074260651</v>
      </c>
      <c r="AF7041">
        <f t="shared" si="448"/>
        <v>0.42124264742418038</v>
      </c>
    </row>
    <row r="7042" spans="1:32" x14ac:dyDescent="0.25">
      <c r="A7042" s="59">
        <v>7025</v>
      </c>
      <c r="B7042" s="60" t="s">
        <v>309</v>
      </c>
      <c r="C7042" s="61" t="s">
        <v>431</v>
      </c>
      <c r="D7042" s="62"/>
      <c r="E7042" s="62">
        <v>254</v>
      </c>
      <c r="F7042" s="62">
        <v>2090</v>
      </c>
      <c r="G7042" s="50">
        <v>51.029000000000003</v>
      </c>
      <c r="H7042" s="50">
        <v>51.216999999999999</v>
      </c>
      <c r="I7042" s="50">
        <v>51.311999999999998</v>
      </c>
      <c r="J7042" s="50">
        <v>51.508000000000003</v>
      </c>
      <c r="K7042" s="50">
        <v>51.652999999999999</v>
      </c>
      <c r="L7042" s="50">
        <v>51.454999999999998</v>
      </c>
      <c r="M7042" s="50">
        <v>50.838000000000001</v>
      </c>
      <c r="N7042" s="50">
        <v>50.167999999999999</v>
      </c>
      <c r="O7042" s="50">
        <v>49.618000000000002</v>
      </c>
      <c r="P7042" s="50">
        <v>48.932000000000002</v>
      </c>
      <c r="Q7042" s="50">
        <v>47.66</v>
      </c>
      <c r="R7042" s="50">
        <v>45.509</v>
      </c>
      <c r="S7042" s="50">
        <v>42.646000000000001</v>
      </c>
      <c r="T7042" s="50">
        <v>39.441000000000003</v>
      </c>
      <c r="U7042" s="50">
        <v>36.44</v>
      </c>
      <c r="V7042" s="50">
        <v>33.436999999999998</v>
      </c>
      <c r="W7042" s="50" t="s">
        <v>311</v>
      </c>
      <c r="X7042" s="50">
        <v>28.867000000000001</v>
      </c>
      <c r="Y7042" s="50">
        <v>21.393999999999998</v>
      </c>
      <c r="Z7042" s="50">
        <v>13.048</v>
      </c>
      <c r="AA7042" s="50">
        <v>5.9279999999999999</v>
      </c>
      <c r="AB7042" s="50">
        <v>2.09</v>
      </c>
      <c r="AC7042" s="50" t="str">
        <f t="shared" si="445"/>
        <v>French Guiana-2090</v>
      </c>
      <c r="AD7042" s="51">
        <f t="shared" si="446"/>
        <v>489.98700000000002</v>
      </c>
      <c r="AE7042" s="15">
        <f t="shared" si="447"/>
        <v>0.682065034378463</v>
      </c>
      <c r="AF7042">
        <f t="shared" si="448"/>
        <v>0.28070298114350983</v>
      </c>
    </row>
    <row r="7043" spans="1:32" x14ac:dyDescent="0.25">
      <c r="A7043" s="59">
        <v>7026</v>
      </c>
      <c r="B7043" s="60" t="s">
        <v>309</v>
      </c>
      <c r="C7043" s="61" t="s">
        <v>369</v>
      </c>
      <c r="D7043" s="62"/>
      <c r="E7043" s="62">
        <v>258</v>
      </c>
      <c r="F7043" s="62">
        <v>2090</v>
      </c>
      <c r="G7043" s="50">
        <v>13.782999999999999</v>
      </c>
      <c r="H7043" s="50">
        <v>14.173999999999999</v>
      </c>
      <c r="I7043" s="50">
        <v>14.542</v>
      </c>
      <c r="J7043" s="50">
        <v>14.878</v>
      </c>
      <c r="K7043" s="50">
        <v>15.173999999999999</v>
      </c>
      <c r="L7043" s="50">
        <v>15.522</v>
      </c>
      <c r="M7043" s="50">
        <v>15.965999999999999</v>
      </c>
      <c r="N7043" s="50">
        <v>16.486000000000001</v>
      </c>
      <c r="O7043" s="50">
        <v>16.975000000000001</v>
      </c>
      <c r="P7043" s="50">
        <v>17.425000000000001</v>
      </c>
      <c r="Q7043" s="50">
        <v>17.809999999999999</v>
      </c>
      <c r="R7043" s="50">
        <v>18.193999999999999</v>
      </c>
      <c r="S7043" s="50">
        <v>18.475999999999999</v>
      </c>
      <c r="T7043" s="50">
        <v>18.518999999999998</v>
      </c>
      <c r="U7043" s="50">
        <v>18.512</v>
      </c>
      <c r="V7043" s="50">
        <v>17.71</v>
      </c>
      <c r="W7043" s="50" t="s">
        <v>311</v>
      </c>
      <c r="X7043" s="50">
        <v>14.813000000000001</v>
      </c>
      <c r="Y7043" s="50">
        <v>11.96</v>
      </c>
      <c r="Z7043" s="50">
        <v>7.7240000000000002</v>
      </c>
      <c r="AA7043" s="50">
        <v>3.496</v>
      </c>
      <c r="AB7043" s="50">
        <v>1.04</v>
      </c>
      <c r="AC7043" s="50" t="str">
        <f t="shared" si="445"/>
        <v>French Polynesia-2090</v>
      </c>
      <c r="AD7043" s="51">
        <f t="shared" si="446"/>
        <v>166.90599999999998</v>
      </c>
      <c r="AE7043" s="15">
        <f t="shared" si="447"/>
        <v>0.81646555546235611</v>
      </c>
      <c r="AF7043">
        <f t="shared" si="448"/>
        <v>0.44781165683722934</v>
      </c>
    </row>
    <row r="7044" spans="1:32" x14ac:dyDescent="0.25">
      <c r="A7044" s="59">
        <v>7027</v>
      </c>
      <c r="B7044" s="60" t="s">
        <v>309</v>
      </c>
      <c r="C7044" s="61" t="s">
        <v>432</v>
      </c>
      <c r="D7044" s="62"/>
      <c r="E7044" s="62">
        <v>266</v>
      </c>
      <c r="F7044" s="62">
        <v>2090</v>
      </c>
      <c r="G7044" s="50">
        <v>307.66899999999998</v>
      </c>
      <c r="H7044" s="50">
        <v>312.495</v>
      </c>
      <c r="I7044" s="50">
        <v>316.39100000000002</v>
      </c>
      <c r="J7044" s="50">
        <v>318.67</v>
      </c>
      <c r="K7044" s="50">
        <v>318.90199999999999</v>
      </c>
      <c r="L7044" s="50">
        <v>319.08</v>
      </c>
      <c r="M7044" s="50">
        <v>319.7</v>
      </c>
      <c r="N7044" s="50">
        <v>319.67899999999997</v>
      </c>
      <c r="O7044" s="50">
        <v>315.88900000000001</v>
      </c>
      <c r="P7044" s="50">
        <v>306.28699999999998</v>
      </c>
      <c r="Q7044" s="50">
        <v>291.54899999999998</v>
      </c>
      <c r="R7044" s="50">
        <v>274.31299999999999</v>
      </c>
      <c r="S7044" s="50">
        <v>257.36399999999998</v>
      </c>
      <c r="T7044" s="50">
        <v>239.54900000000001</v>
      </c>
      <c r="U7044" s="50">
        <v>217.57599999999999</v>
      </c>
      <c r="V7044" s="50">
        <v>178.32</v>
      </c>
      <c r="W7044" s="50" t="s">
        <v>311</v>
      </c>
      <c r="X7044" s="50">
        <v>118.739</v>
      </c>
      <c r="Y7044" s="50">
        <v>66.343999999999994</v>
      </c>
      <c r="Z7044" s="50">
        <v>30.122</v>
      </c>
      <c r="AA7044" s="50">
        <v>9.4269999999999996</v>
      </c>
      <c r="AB7044" s="50">
        <v>1.7569999999999999</v>
      </c>
      <c r="AC7044" s="50" t="str">
        <f t="shared" si="445"/>
        <v>Gabon-2090</v>
      </c>
      <c r="AD7044" s="51">
        <f t="shared" si="446"/>
        <v>3041.433</v>
      </c>
      <c r="AE7044" s="15">
        <f t="shared" si="447"/>
        <v>0.59129660262119865</v>
      </c>
      <c r="AF7044">
        <f t="shared" si="448"/>
        <v>0.21665072896147497</v>
      </c>
    </row>
    <row r="7045" spans="1:32" x14ac:dyDescent="0.25">
      <c r="A7045" s="59">
        <v>7028</v>
      </c>
      <c r="B7045" s="60" t="s">
        <v>309</v>
      </c>
      <c r="C7045" s="61" t="s">
        <v>433</v>
      </c>
      <c r="D7045" s="62"/>
      <c r="E7045" s="62">
        <v>270</v>
      </c>
      <c r="F7045" s="62">
        <v>2090</v>
      </c>
      <c r="G7045" s="50">
        <v>504.601</v>
      </c>
      <c r="H7045" s="50">
        <v>506.483</v>
      </c>
      <c r="I7045" s="50">
        <v>511.48500000000001</v>
      </c>
      <c r="J7045" s="50">
        <v>516.81799999999998</v>
      </c>
      <c r="K7045" s="50">
        <v>518.81500000000005</v>
      </c>
      <c r="L7045" s="50">
        <v>514.98699999999997</v>
      </c>
      <c r="M7045" s="50">
        <v>506.47800000000001</v>
      </c>
      <c r="N7045" s="50">
        <v>494.47</v>
      </c>
      <c r="O7045" s="50">
        <v>479.334</v>
      </c>
      <c r="P7045" s="50">
        <v>459.32400000000001</v>
      </c>
      <c r="Q7045" s="50">
        <v>430.97199999999998</v>
      </c>
      <c r="R7045" s="50">
        <v>391.95699999999999</v>
      </c>
      <c r="S7045" s="50">
        <v>342.86200000000002</v>
      </c>
      <c r="T7045" s="50">
        <v>283.69</v>
      </c>
      <c r="U7045" s="50">
        <v>215.40199999999999</v>
      </c>
      <c r="V7045" s="50">
        <v>141.35599999999999</v>
      </c>
      <c r="W7045" s="50" t="s">
        <v>311</v>
      </c>
      <c r="X7045" s="50">
        <v>72.138000000000005</v>
      </c>
      <c r="Y7045" s="50">
        <v>25.756</v>
      </c>
      <c r="Z7045" s="50">
        <v>5.5209999999999999</v>
      </c>
      <c r="AA7045" s="50">
        <v>0.60899999999999999</v>
      </c>
      <c r="AB7045" s="50">
        <v>3.5000000000000003E-2</v>
      </c>
      <c r="AC7045" s="50" t="str">
        <f t="shared" si="445"/>
        <v>Gambia-2090</v>
      </c>
      <c r="AD7045" s="51">
        <f t="shared" si="446"/>
        <v>4656.0170000000007</v>
      </c>
      <c r="AE7045" s="15">
        <f t="shared" si="447"/>
        <v>0.48691317063490086</v>
      </c>
      <c r="AF7045">
        <f t="shared" si="448"/>
        <v>0.12049795859440977</v>
      </c>
    </row>
    <row r="7046" spans="1:32" x14ac:dyDescent="0.25">
      <c r="A7046" s="59">
        <v>7029</v>
      </c>
      <c r="B7046" s="60" t="s">
        <v>309</v>
      </c>
      <c r="C7046" s="61" t="s">
        <v>434</v>
      </c>
      <c r="D7046" s="62">
        <v>14</v>
      </c>
      <c r="E7046" s="62">
        <v>268</v>
      </c>
      <c r="F7046" s="62">
        <v>2090</v>
      </c>
      <c r="G7046" s="50">
        <v>131.77799999999999</v>
      </c>
      <c r="H7046" s="50">
        <v>138.09700000000001</v>
      </c>
      <c r="I7046" s="50">
        <v>145.36699999999999</v>
      </c>
      <c r="J7046" s="50">
        <v>148.85900000000001</v>
      </c>
      <c r="K7046" s="50">
        <v>146.63300000000001</v>
      </c>
      <c r="L7046" s="50">
        <v>142.57499999999999</v>
      </c>
      <c r="M7046" s="50">
        <v>142.53100000000001</v>
      </c>
      <c r="N7046" s="50">
        <v>148.977</v>
      </c>
      <c r="O7046" s="50">
        <v>158.37100000000001</v>
      </c>
      <c r="P7046" s="50">
        <v>162.982</v>
      </c>
      <c r="Q7046" s="50">
        <v>158.727</v>
      </c>
      <c r="R7046" s="50">
        <v>151.67599999999999</v>
      </c>
      <c r="S7046" s="50">
        <v>150.768</v>
      </c>
      <c r="T7046" s="50">
        <v>159.23099999999999</v>
      </c>
      <c r="U7046" s="50">
        <v>169.78200000000001</v>
      </c>
      <c r="V7046" s="50">
        <v>169.303</v>
      </c>
      <c r="W7046" s="50" t="s">
        <v>311</v>
      </c>
      <c r="X7046" s="50">
        <v>122.723</v>
      </c>
      <c r="Y7046" s="50">
        <v>69.197000000000003</v>
      </c>
      <c r="Z7046" s="50">
        <v>41.002000000000002</v>
      </c>
      <c r="AA7046" s="50">
        <v>17.600999999999999</v>
      </c>
      <c r="AB7046" s="50">
        <v>3.6320000000000001</v>
      </c>
      <c r="AC7046" s="50" t="str">
        <f t="shared" si="445"/>
        <v>Georgia-2090</v>
      </c>
      <c r="AD7046" s="51">
        <f t="shared" si="446"/>
        <v>1512.0989999999999</v>
      </c>
      <c r="AE7046" s="15">
        <f t="shared" si="447"/>
        <v>0.77224639391997496</v>
      </c>
      <c r="AF7046">
        <f t="shared" si="448"/>
        <v>0.39041923562047393</v>
      </c>
    </row>
    <row r="7047" spans="1:32" x14ac:dyDescent="0.25">
      <c r="A7047" s="59">
        <v>7030</v>
      </c>
      <c r="B7047" s="60" t="s">
        <v>309</v>
      </c>
      <c r="C7047" s="61" t="s">
        <v>258</v>
      </c>
      <c r="D7047" s="62"/>
      <c r="E7047" s="62">
        <v>276</v>
      </c>
      <c r="F7047" s="62">
        <v>2090</v>
      </c>
      <c r="G7047" s="50">
        <v>3259.7190000000001</v>
      </c>
      <c r="H7047" s="50">
        <v>3286.3440000000001</v>
      </c>
      <c r="I7047" s="50">
        <v>3296.9079999999999</v>
      </c>
      <c r="J7047" s="50">
        <v>3351.5610000000001</v>
      </c>
      <c r="K7047" s="50">
        <v>3507.288</v>
      </c>
      <c r="L7047" s="50">
        <v>3712.9929999999999</v>
      </c>
      <c r="M7047" s="50">
        <v>3888.7449999999999</v>
      </c>
      <c r="N7047" s="50">
        <v>3981.1170000000002</v>
      </c>
      <c r="O7047" s="50">
        <v>3997.723</v>
      </c>
      <c r="P7047" s="50">
        <v>4002.4749999999999</v>
      </c>
      <c r="Q7047" s="50">
        <v>4070.3739999999998</v>
      </c>
      <c r="R7047" s="50">
        <v>4208.6080000000002</v>
      </c>
      <c r="S7047" s="50">
        <v>4368.991</v>
      </c>
      <c r="T7047" s="50">
        <v>4431.875</v>
      </c>
      <c r="U7047" s="50">
        <v>4298.5619999999999</v>
      </c>
      <c r="V7047" s="50">
        <v>4026.951</v>
      </c>
      <c r="W7047" s="50" t="s">
        <v>311</v>
      </c>
      <c r="X7047" s="50">
        <v>3665.931</v>
      </c>
      <c r="Y7047" s="50">
        <v>3191.3220000000001</v>
      </c>
      <c r="Z7047" s="50">
        <v>2287.3440000000001</v>
      </c>
      <c r="AA7047" s="50">
        <v>1007.6950000000001</v>
      </c>
      <c r="AB7047" s="50">
        <v>213.423</v>
      </c>
      <c r="AC7047" s="50" t="str">
        <f t="shared" si="445"/>
        <v>Germany-2090</v>
      </c>
      <c r="AD7047" s="51">
        <f t="shared" si="446"/>
        <v>39089.874999999993</v>
      </c>
      <c r="AE7047" s="15">
        <f t="shared" si="447"/>
        <v>0.84334048139064166</v>
      </c>
      <c r="AF7047">
        <f t="shared" si="448"/>
        <v>0.47254768300212918</v>
      </c>
    </row>
    <row r="7048" spans="1:32" x14ac:dyDescent="0.25">
      <c r="A7048" s="59">
        <v>7031</v>
      </c>
      <c r="B7048" s="60" t="s">
        <v>309</v>
      </c>
      <c r="C7048" s="61" t="s">
        <v>435</v>
      </c>
      <c r="D7048" s="62"/>
      <c r="E7048" s="62">
        <v>288</v>
      </c>
      <c r="F7048" s="62">
        <v>2090</v>
      </c>
      <c r="G7048" s="50">
        <v>5296.6549999999997</v>
      </c>
      <c r="H7048" s="50">
        <v>5355.5720000000001</v>
      </c>
      <c r="I7048" s="50">
        <v>5395.3239999999996</v>
      </c>
      <c r="J7048" s="50">
        <v>5400.5540000000001</v>
      </c>
      <c r="K7048" s="50">
        <v>5351.2309999999998</v>
      </c>
      <c r="L7048" s="50">
        <v>5261.174</v>
      </c>
      <c r="M7048" s="50">
        <v>5155.2460000000001</v>
      </c>
      <c r="N7048" s="50">
        <v>5050.4520000000002</v>
      </c>
      <c r="O7048" s="50">
        <v>4919.009</v>
      </c>
      <c r="P7048" s="50">
        <v>4708.09</v>
      </c>
      <c r="Q7048" s="50">
        <v>4407.8980000000001</v>
      </c>
      <c r="R7048" s="50">
        <v>4053.3389999999999</v>
      </c>
      <c r="S7048" s="50">
        <v>3647.2240000000002</v>
      </c>
      <c r="T7048" s="50">
        <v>3191.1860000000001</v>
      </c>
      <c r="U7048" s="50">
        <v>2642.0129999999999</v>
      </c>
      <c r="V7048" s="50">
        <v>1945.5440000000001</v>
      </c>
      <c r="W7048" s="50" t="s">
        <v>311</v>
      </c>
      <c r="X7048" s="50">
        <v>1116.347</v>
      </c>
      <c r="Y7048" s="50">
        <v>478.84500000000003</v>
      </c>
      <c r="Z7048" s="50">
        <v>142.81</v>
      </c>
      <c r="AA7048" s="50">
        <v>23.581</v>
      </c>
      <c r="AB7048" s="50">
        <v>2.0670000000000002</v>
      </c>
      <c r="AC7048" s="50" t="str">
        <f t="shared" si="445"/>
        <v>Ghana-2090</v>
      </c>
      <c r="AD7048" s="51">
        <f t="shared" si="446"/>
        <v>47954.216999999997</v>
      </c>
      <c r="AE7048" s="15">
        <f t="shared" si="447"/>
        <v>0.53363281898649295</v>
      </c>
      <c r="AF7048">
        <f t="shared" si="448"/>
        <v>0.14909577185430248</v>
      </c>
    </row>
    <row r="7049" spans="1:32" x14ac:dyDescent="0.25">
      <c r="A7049" s="59">
        <v>7032</v>
      </c>
      <c r="B7049" s="60" t="s">
        <v>309</v>
      </c>
      <c r="C7049" s="61" t="s">
        <v>436</v>
      </c>
      <c r="D7049" s="62"/>
      <c r="E7049" s="62">
        <v>300</v>
      </c>
      <c r="F7049" s="62">
        <v>2090</v>
      </c>
      <c r="G7049" s="50">
        <v>327.01900000000001</v>
      </c>
      <c r="H7049" s="50">
        <v>338.69</v>
      </c>
      <c r="I7049" s="50">
        <v>350.79300000000001</v>
      </c>
      <c r="J7049" s="50">
        <v>359.32600000000002</v>
      </c>
      <c r="K7049" s="50">
        <v>363.69099999999997</v>
      </c>
      <c r="L7049" s="50">
        <v>366.20299999999997</v>
      </c>
      <c r="M7049" s="50">
        <v>372.64800000000002</v>
      </c>
      <c r="N7049" s="50">
        <v>389.3</v>
      </c>
      <c r="O7049" s="50">
        <v>415.27199999999999</v>
      </c>
      <c r="P7049" s="50">
        <v>438.68400000000003</v>
      </c>
      <c r="Q7049" s="50">
        <v>446.09500000000003</v>
      </c>
      <c r="R7049" s="50">
        <v>439.13600000000002</v>
      </c>
      <c r="S7049" s="50">
        <v>431.041</v>
      </c>
      <c r="T7049" s="50">
        <v>431.81799999999998</v>
      </c>
      <c r="U7049" s="50">
        <v>457.82</v>
      </c>
      <c r="V7049" s="50">
        <v>495.63099999999997</v>
      </c>
      <c r="W7049" s="50" t="s">
        <v>311</v>
      </c>
      <c r="X7049" s="50">
        <v>509.56299999999999</v>
      </c>
      <c r="Y7049" s="50">
        <v>394.03399999999999</v>
      </c>
      <c r="Z7049" s="50">
        <v>266.01900000000001</v>
      </c>
      <c r="AA7049" s="50">
        <v>127.997</v>
      </c>
      <c r="AB7049" s="50">
        <v>45.783999999999999</v>
      </c>
      <c r="AC7049" s="50" t="str">
        <f t="shared" si="445"/>
        <v>Greece-2090</v>
      </c>
      <c r="AD7049" s="51">
        <f t="shared" si="446"/>
        <v>4021.3960000000002</v>
      </c>
      <c r="AE7049" s="15">
        <f t="shared" si="447"/>
        <v>0.93131042056042235</v>
      </c>
      <c r="AF7049">
        <f t="shared" si="448"/>
        <v>0.54162787734090678</v>
      </c>
    </row>
    <row r="7050" spans="1:32" x14ac:dyDescent="0.25">
      <c r="A7050" s="59">
        <v>7033</v>
      </c>
      <c r="B7050" s="60" t="s">
        <v>309</v>
      </c>
      <c r="C7050" s="61" t="s">
        <v>370</v>
      </c>
      <c r="D7050" s="62"/>
      <c r="E7050" s="62">
        <v>308</v>
      </c>
      <c r="F7050" s="62">
        <v>2090</v>
      </c>
      <c r="G7050" s="50">
        <v>3.3410000000000002</v>
      </c>
      <c r="H7050" s="50">
        <v>3.585</v>
      </c>
      <c r="I7050" s="50">
        <v>3.855</v>
      </c>
      <c r="J7050" s="50">
        <v>3.9769999999999999</v>
      </c>
      <c r="K7050" s="50">
        <v>3.8719999999999999</v>
      </c>
      <c r="L7050" s="50">
        <v>3.7210000000000001</v>
      </c>
      <c r="M7050" s="50">
        <v>3.7690000000000001</v>
      </c>
      <c r="N7050" s="50">
        <v>4.0529999999999999</v>
      </c>
      <c r="O7050" s="50">
        <v>4.3789999999999996</v>
      </c>
      <c r="P7050" s="50">
        <v>4.5570000000000004</v>
      </c>
      <c r="Q7050" s="50">
        <v>4.5250000000000004</v>
      </c>
      <c r="R7050" s="50">
        <v>4.4880000000000004</v>
      </c>
      <c r="S7050" s="50">
        <v>4.8179999999999996</v>
      </c>
      <c r="T7050" s="50">
        <v>5.4509999999999996</v>
      </c>
      <c r="U7050" s="50">
        <v>5.8170000000000002</v>
      </c>
      <c r="V7050" s="50">
        <v>5.3440000000000003</v>
      </c>
      <c r="W7050" s="50" t="s">
        <v>311</v>
      </c>
      <c r="X7050" s="50">
        <v>4.09</v>
      </c>
      <c r="Y7050" s="50">
        <v>2.5499999999999998</v>
      </c>
      <c r="Z7050" s="50">
        <v>1.5269999999999999</v>
      </c>
      <c r="AA7050" s="50">
        <v>0.61599999999999999</v>
      </c>
      <c r="AB7050" s="50">
        <v>0.14899999999999999</v>
      </c>
      <c r="AC7050" s="50" t="str">
        <f t="shared" si="445"/>
        <v>Grenada-2090</v>
      </c>
      <c r="AD7050" s="51">
        <f t="shared" si="446"/>
        <v>42.158999999999999</v>
      </c>
      <c r="AE7050" s="15">
        <f t="shared" si="447"/>
        <v>0.86161910861263324</v>
      </c>
      <c r="AF7050">
        <f t="shared" si="448"/>
        <v>0.48250850018889313</v>
      </c>
    </row>
    <row r="7051" spans="1:32" x14ac:dyDescent="0.25">
      <c r="A7051" s="59">
        <v>7034</v>
      </c>
      <c r="B7051" s="60" t="s">
        <v>309</v>
      </c>
      <c r="C7051" s="61" t="s">
        <v>371</v>
      </c>
      <c r="D7051" s="62">
        <v>5</v>
      </c>
      <c r="E7051" s="62">
        <v>312</v>
      </c>
      <c r="F7051" s="62">
        <v>2090</v>
      </c>
      <c r="G7051" s="50">
        <v>16.010000000000002</v>
      </c>
      <c r="H7051" s="50">
        <v>16.172999999999998</v>
      </c>
      <c r="I7051" s="50">
        <v>16.678999999999998</v>
      </c>
      <c r="J7051" s="50">
        <v>17.376000000000001</v>
      </c>
      <c r="K7051" s="50">
        <v>17.97</v>
      </c>
      <c r="L7051" s="50">
        <v>18.146000000000001</v>
      </c>
      <c r="M7051" s="50">
        <v>17.803000000000001</v>
      </c>
      <c r="N7051" s="50">
        <v>17.361000000000001</v>
      </c>
      <c r="O7051" s="50">
        <v>17.603999999999999</v>
      </c>
      <c r="P7051" s="50">
        <v>18.715</v>
      </c>
      <c r="Q7051" s="50">
        <v>20.292999999999999</v>
      </c>
      <c r="R7051" s="50">
        <v>21.484000000000002</v>
      </c>
      <c r="S7051" s="50">
        <v>21.152000000000001</v>
      </c>
      <c r="T7051" s="50">
        <v>19.451000000000001</v>
      </c>
      <c r="U7051" s="50">
        <v>18.535</v>
      </c>
      <c r="V7051" s="50">
        <v>19.937000000000001</v>
      </c>
      <c r="W7051" s="50" t="s">
        <v>311</v>
      </c>
      <c r="X7051" s="50">
        <v>19.626999999999999</v>
      </c>
      <c r="Y7051" s="50">
        <v>18.693999999999999</v>
      </c>
      <c r="Z7051" s="50">
        <v>14.746</v>
      </c>
      <c r="AA7051" s="50">
        <v>7.67</v>
      </c>
      <c r="AB7051" s="50">
        <v>2.9630000000000001</v>
      </c>
      <c r="AC7051" s="50" t="str">
        <f t="shared" si="445"/>
        <v>Guadeloupe-2090</v>
      </c>
      <c r="AD7051" s="51">
        <f t="shared" si="446"/>
        <v>187.904</v>
      </c>
      <c r="AE7051" s="15">
        <f t="shared" si="447"/>
        <v>0.90729840769754744</v>
      </c>
      <c r="AF7051">
        <f t="shared" si="448"/>
        <v>0.51368439725298387</v>
      </c>
    </row>
    <row r="7052" spans="1:32" x14ac:dyDescent="0.25">
      <c r="A7052" s="59">
        <v>7035</v>
      </c>
      <c r="B7052" s="60" t="s">
        <v>309</v>
      </c>
      <c r="C7052" s="61" t="s">
        <v>372</v>
      </c>
      <c r="D7052" s="62"/>
      <c r="E7052" s="62">
        <v>316</v>
      </c>
      <c r="F7052" s="62">
        <v>2090</v>
      </c>
      <c r="G7052" s="50">
        <v>8.6470000000000002</v>
      </c>
      <c r="H7052" s="50">
        <v>8.7690000000000001</v>
      </c>
      <c r="I7052" s="50">
        <v>8.8889999999999993</v>
      </c>
      <c r="J7052" s="50">
        <v>9.0619999999999994</v>
      </c>
      <c r="K7052" s="50">
        <v>9.3170000000000002</v>
      </c>
      <c r="L7052" s="50">
        <v>9.593</v>
      </c>
      <c r="M7052" s="50">
        <v>9.8330000000000002</v>
      </c>
      <c r="N7052" s="50">
        <v>9.9649999999999999</v>
      </c>
      <c r="O7052" s="50">
        <v>10.048</v>
      </c>
      <c r="P7052" s="50">
        <v>10.215999999999999</v>
      </c>
      <c r="Q7052" s="50">
        <v>10.519</v>
      </c>
      <c r="R7052" s="50">
        <v>10.868</v>
      </c>
      <c r="S7052" s="50">
        <v>11.09</v>
      </c>
      <c r="T7052" s="50">
        <v>10.994</v>
      </c>
      <c r="U7052" s="50">
        <v>10.510999999999999</v>
      </c>
      <c r="V7052" s="50">
        <v>9.8179999999999996</v>
      </c>
      <c r="W7052" s="50" t="s">
        <v>311</v>
      </c>
      <c r="X7052" s="50">
        <v>8.9350000000000005</v>
      </c>
      <c r="Y7052" s="50">
        <v>7.6909999999999998</v>
      </c>
      <c r="Z7052" s="50">
        <v>5.25</v>
      </c>
      <c r="AA7052" s="50">
        <v>2.6179999999999999</v>
      </c>
      <c r="AB7052" s="50">
        <v>0.879</v>
      </c>
      <c r="AC7052" s="50" t="str">
        <f t="shared" si="445"/>
        <v>Guam-2090</v>
      </c>
      <c r="AD7052" s="51">
        <f t="shared" si="446"/>
        <v>100.511</v>
      </c>
      <c r="AE7052" s="15">
        <f t="shared" si="447"/>
        <v>0.8257902120165953</v>
      </c>
      <c r="AF7052">
        <f t="shared" si="448"/>
        <v>0.44707292455210701</v>
      </c>
    </row>
    <row r="7053" spans="1:32" x14ac:dyDescent="0.25">
      <c r="A7053" s="59">
        <v>7036</v>
      </c>
      <c r="B7053" s="60" t="s">
        <v>309</v>
      </c>
      <c r="C7053" s="61" t="s">
        <v>437</v>
      </c>
      <c r="D7053" s="62"/>
      <c r="E7053" s="62">
        <v>320</v>
      </c>
      <c r="F7053" s="62">
        <v>2090</v>
      </c>
      <c r="G7053" s="50">
        <v>1647.27</v>
      </c>
      <c r="H7053" s="50">
        <v>1686.0309999999999</v>
      </c>
      <c r="I7053" s="50">
        <v>1727.556</v>
      </c>
      <c r="J7053" s="50">
        <v>1767.0650000000001</v>
      </c>
      <c r="K7053" s="50">
        <v>1808.1389999999999</v>
      </c>
      <c r="L7053" s="50">
        <v>1847.0039999999999</v>
      </c>
      <c r="M7053" s="50">
        <v>1885.1780000000001</v>
      </c>
      <c r="N7053" s="50">
        <v>1913.6089999999999</v>
      </c>
      <c r="O7053" s="50">
        <v>1937.7180000000001</v>
      </c>
      <c r="P7053" s="50">
        <v>1954.404</v>
      </c>
      <c r="Q7053" s="50">
        <v>1963.027</v>
      </c>
      <c r="R7053" s="50">
        <v>1956.7619999999999</v>
      </c>
      <c r="S7053" s="50">
        <v>1927.308</v>
      </c>
      <c r="T7053" s="50">
        <v>1855.876</v>
      </c>
      <c r="U7053" s="50">
        <v>1727.2929999999999</v>
      </c>
      <c r="V7053" s="50">
        <v>1527.0920000000001</v>
      </c>
      <c r="W7053" s="50" t="s">
        <v>311</v>
      </c>
      <c r="X7053" s="50">
        <v>1270.1610000000001</v>
      </c>
      <c r="Y7053" s="50">
        <v>969.36</v>
      </c>
      <c r="Z7053" s="50">
        <v>545.81899999999996</v>
      </c>
      <c r="AA7053" s="50">
        <v>212.58</v>
      </c>
      <c r="AB7053" s="50">
        <v>42.905000000000001</v>
      </c>
      <c r="AC7053" s="50" t="str">
        <f t="shared" si="445"/>
        <v>Guatemala-2090</v>
      </c>
      <c r="AD7053" s="51">
        <f t="shared" si="446"/>
        <v>18960.214</v>
      </c>
      <c r="AE7053" s="15">
        <f t="shared" si="447"/>
        <v>0.6968245717057836</v>
      </c>
      <c r="AF7053">
        <f t="shared" si="448"/>
        <v>0.33933066514811105</v>
      </c>
    </row>
    <row r="7054" spans="1:32" x14ac:dyDescent="0.25">
      <c r="A7054" s="59">
        <v>7037</v>
      </c>
      <c r="B7054" s="60" t="s">
        <v>309</v>
      </c>
      <c r="C7054" s="61" t="s">
        <v>438</v>
      </c>
      <c r="D7054" s="62"/>
      <c r="E7054" s="62">
        <v>324</v>
      </c>
      <c r="F7054" s="62">
        <v>2090</v>
      </c>
      <c r="G7054" s="50">
        <v>3406.0419999999999</v>
      </c>
      <c r="H7054" s="50">
        <v>3410.7910000000002</v>
      </c>
      <c r="I7054" s="50">
        <v>3405.7570000000001</v>
      </c>
      <c r="J7054" s="50">
        <v>3378.3009999999999</v>
      </c>
      <c r="K7054" s="50">
        <v>3332.36</v>
      </c>
      <c r="L7054" s="50">
        <v>3263.585</v>
      </c>
      <c r="M7054" s="50">
        <v>3176.721</v>
      </c>
      <c r="N7054" s="50">
        <v>3068.154</v>
      </c>
      <c r="O7054" s="50">
        <v>2941.4749999999999</v>
      </c>
      <c r="P7054" s="50">
        <v>2788.6170000000002</v>
      </c>
      <c r="Q7054" s="50">
        <v>2607.6260000000002</v>
      </c>
      <c r="R7054" s="50">
        <v>2399.3879999999999</v>
      </c>
      <c r="S7054" s="50">
        <v>2153.2330000000002</v>
      </c>
      <c r="T7054" s="50">
        <v>1859.829</v>
      </c>
      <c r="U7054" s="50">
        <v>1518.5150000000001</v>
      </c>
      <c r="V7054" s="50">
        <v>1128.1210000000001</v>
      </c>
      <c r="W7054" s="50" t="s">
        <v>311</v>
      </c>
      <c r="X7054" s="50">
        <v>714.01700000000005</v>
      </c>
      <c r="Y7054" s="50">
        <v>342.71699999999998</v>
      </c>
      <c r="Z7054" s="50">
        <v>109.46299999999999</v>
      </c>
      <c r="AA7054" s="50">
        <v>19.460999999999999</v>
      </c>
      <c r="AB7054" s="50">
        <v>1.5649999999999999</v>
      </c>
      <c r="AC7054" s="50" t="str">
        <f t="shared" si="445"/>
        <v>Guinea-2090</v>
      </c>
      <c r="AD7054" s="51">
        <f t="shared" si="446"/>
        <v>29109.459999999995</v>
      </c>
      <c r="AE7054" s="15">
        <f t="shared" si="447"/>
        <v>0.54677338569660872</v>
      </c>
      <c r="AF7054">
        <f t="shared" si="448"/>
        <v>0.14475950274648788</v>
      </c>
    </row>
    <row r="7055" spans="1:32" x14ac:dyDescent="0.25">
      <c r="A7055" s="59">
        <v>7038</v>
      </c>
      <c r="B7055" s="60" t="s">
        <v>309</v>
      </c>
      <c r="C7055" s="61" t="s">
        <v>373</v>
      </c>
      <c r="D7055" s="62"/>
      <c r="E7055" s="62">
        <v>624</v>
      </c>
      <c r="F7055" s="62">
        <v>2090</v>
      </c>
      <c r="G7055" s="50">
        <v>424.20800000000003</v>
      </c>
      <c r="H7055" s="50">
        <v>426.113</v>
      </c>
      <c r="I7055" s="50">
        <v>427.166</v>
      </c>
      <c r="J7055" s="50">
        <v>425.23500000000001</v>
      </c>
      <c r="K7055" s="50">
        <v>418.28699999999998</v>
      </c>
      <c r="L7055" s="50">
        <v>409.065</v>
      </c>
      <c r="M7055" s="50">
        <v>398.01799999999997</v>
      </c>
      <c r="N7055" s="50">
        <v>386.62200000000001</v>
      </c>
      <c r="O7055" s="50">
        <v>372.67500000000001</v>
      </c>
      <c r="P7055" s="50">
        <v>353.11099999999999</v>
      </c>
      <c r="Q7055" s="50">
        <v>327.82600000000002</v>
      </c>
      <c r="R7055" s="50">
        <v>297.54000000000002</v>
      </c>
      <c r="S7055" s="50">
        <v>264.62299999999999</v>
      </c>
      <c r="T7055" s="50">
        <v>228.15799999999999</v>
      </c>
      <c r="U7055" s="50">
        <v>183.172</v>
      </c>
      <c r="V7055" s="50">
        <v>128.636</v>
      </c>
      <c r="W7055" s="50" t="s">
        <v>311</v>
      </c>
      <c r="X7055" s="50">
        <v>70.933000000000007</v>
      </c>
      <c r="Y7055" s="50">
        <v>28.135999999999999</v>
      </c>
      <c r="Z7055" s="50">
        <v>7.5010000000000003</v>
      </c>
      <c r="AA7055" s="50">
        <v>1.131</v>
      </c>
      <c r="AB7055" s="50">
        <v>7.0000000000000007E-2</v>
      </c>
      <c r="AC7055" s="50" t="str">
        <f t="shared" si="445"/>
        <v>Guinea-Bissau-2090</v>
      </c>
      <c r="AD7055" s="51">
        <f t="shared" si="446"/>
        <v>3653.002</v>
      </c>
      <c r="AE7055" s="15">
        <f t="shared" si="447"/>
        <v>0.52702516998348203</v>
      </c>
      <c r="AF7055">
        <f t="shared" si="448"/>
        <v>0.13137378462866461</v>
      </c>
    </row>
    <row r="7056" spans="1:32" x14ac:dyDescent="0.25">
      <c r="A7056" s="59">
        <v>7039</v>
      </c>
      <c r="B7056" s="60" t="s">
        <v>309</v>
      </c>
      <c r="C7056" s="61" t="s">
        <v>374</v>
      </c>
      <c r="D7056" s="62"/>
      <c r="E7056" s="62">
        <v>328</v>
      </c>
      <c r="F7056" s="62">
        <v>2090</v>
      </c>
      <c r="G7056" s="50">
        <v>33.305</v>
      </c>
      <c r="H7056" s="50">
        <v>35.033000000000001</v>
      </c>
      <c r="I7056" s="50">
        <v>36.902000000000001</v>
      </c>
      <c r="J7056" s="50">
        <v>37.792000000000002</v>
      </c>
      <c r="K7056" s="50">
        <v>37.706000000000003</v>
      </c>
      <c r="L7056" s="50">
        <v>37.747999999999998</v>
      </c>
      <c r="M7056" s="50">
        <v>38.335000000000001</v>
      </c>
      <c r="N7056" s="50">
        <v>39.402999999999999</v>
      </c>
      <c r="O7056" s="50">
        <v>40.500999999999998</v>
      </c>
      <c r="P7056" s="50">
        <v>41.475000000000001</v>
      </c>
      <c r="Q7056" s="50">
        <v>42.255000000000003</v>
      </c>
      <c r="R7056" s="50">
        <v>42.917999999999999</v>
      </c>
      <c r="S7056" s="50">
        <v>42.792999999999999</v>
      </c>
      <c r="T7056" s="50">
        <v>40.838999999999999</v>
      </c>
      <c r="U7056" s="50">
        <v>35.948999999999998</v>
      </c>
      <c r="V7056" s="50">
        <v>27.523</v>
      </c>
      <c r="W7056" s="50" t="s">
        <v>311</v>
      </c>
      <c r="X7056" s="50">
        <v>17.552</v>
      </c>
      <c r="Y7056" s="50">
        <v>9.9309999999999992</v>
      </c>
      <c r="Z7056" s="50">
        <v>3.653</v>
      </c>
      <c r="AA7056" s="50">
        <v>0.69</v>
      </c>
      <c r="AB7056" s="50">
        <v>4.5999999999999999E-2</v>
      </c>
      <c r="AC7056" s="50" t="str">
        <f t="shared" si="445"/>
        <v>Guyana-2090</v>
      </c>
      <c r="AD7056" s="51">
        <f t="shared" si="446"/>
        <v>400.92600000000004</v>
      </c>
      <c r="AE7056" s="15">
        <f t="shared" si="447"/>
        <v>0.60216349151713777</v>
      </c>
      <c r="AF7056">
        <f t="shared" si="448"/>
        <v>0.26904809884504294</v>
      </c>
    </row>
    <row r="7057" spans="1:32" x14ac:dyDescent="0.25">
      <c r="A7057" s="59">
        <v>7040</v>
      </c>
      <c r="B7057" s="60" t="s">
        <v>309</v>
      </c>
      <c r="C7057" s="61" t="s">
        <v>375</v>
      </c>
      <c r="D7057" s="62"/>
      <c r="E7057" s="62">
        <v>332</v>
      </c>
      <c r="F7057" s="62">
        <v>2090</v>
      </c>
      <c r="G7057" s="50">
        <v>749.47199999999998</v>
      </c>
      <c r="H7057" s="50">
        <v>771.64599999999996</v>
      </c>
      <c r="I7057" s="50">
        <v>793.73900000000003</v>
      </c>
      <c r="J7057" s="50">
        <v>810.35199999999998</v>
      </c>
      <c r="K7057" s="50">
        <v>819.14700000000005</v>
      </c>
      <c r="L7057" s="50">
        <v>825.495</v>
      </c>
      <c r="M7057" s="50">
        <v>834.45500000000004</v>
      </c>
      <c r="N7057" s="50">
        <v>846.29100000000005</v>
      </c>
      <c r="O7057" s="50">
        <v>857.26700000000005</v>
      </c>
      <c r="P7057" s="50">
        <v>866.12599999999998</v>
      </c>
      <c r="Q7057" s="50">
        <v>864.58199999999999</v>
      </c>
      <c r="R7057" s="50">
        <v>853.36199999999997</v>
      </c>
      <c r="S7057" s="50">
        <v>824.77200000000005</v>
      </c>
      <c r="T7057" s="50">
        <v>769.61400000000003</v>
      </c>
      <c r="U7057" s="50">
        <v>676.54600000000005</v>
      </c>
      <c r="V7057" s="50">
        <v>536.12099999999998</v>
      </c>
      <c r="W7057" s="50" t="s">
        <v>311</v>
      </c>
      <c r="X7057" s="50">
        <v>370.89</v>
      </c>
      <c r="Y7057" s="50">
        <v>202.45</v>
      </c>
      <c r="Z7057" s="50">
        <v>84.015000000000001</v>
      </c>
      <c r="AA7057" s="50">
        <v>23.469000000000001</v>
      </c>
      <c r="AB7057" s="50">
        <v>4.468</v>
      </c>
      <c r="AC7057" s="50" t="str">
        <f t="shared" si="445"/>
        <v>Haiti-2090</v>
      </c>
      <c r="AD7057" s="51">
        <f t="shared" si="446"/>
        <v>8401.8490000000002</v>
      </c>
      <c r="AE7057" s="15">
        <f t="shared" si="447"/>
        <v>0.59301589447751324</v>
      </c>
      <c r="AF7057">
        <f t="shared" si="448"/>
        <v>0.24891725125239036</v>
      </c>
    </row>
    <row r="7058" spans="1:32" x14ac:dyDescent="0.25">
      <c r="A7058" s="59">
        <v>7041</v>
      </c>
      <c r="B7058" s="60" t="s">
        <v>309</v>
      </c>
      <c r="C7058" s="61" t="s">
        <v>439</v>
      </c>
      <c r="D7058" s="62"/>
      <c r="E7058" s="62">
        <v>340</v>
      </c>
      <c r="F7058" s="62">
        <v>2090</v>
      </c>
      <c r="G7058" s="50">
        <v>657.59699999999998</v>
      </c>
      <c r="H7058" s="50">
        <v>673.327</v>
      </c>
      <c r="I7058" s="50">
        <v>690.23299999999995</v>
      </c>
      <c r="J7058" s="50">
        <v>709.81100000000004</v>
      </c>
      <c r="K7058" s="50">
        <v>730.90599999999995</v>
      </c>
      <c r="L7058" s="50">
        <v>754.00300000000004</v>
      </c>
      <c r="M7058" s="50">
        <v>772.86199999999997</v>
      </c>
      <c r="N7058" s="50">
        <v>791.59799999999996</v>
      </c>
      <c r="O7058" s="50">
        <v>808.92499999999995</v>
      </c>
      <c r="P7058" s="50">
        <v>828.43</v>
      </c>
      <c r="Q7058" s="50">
        <v>847.93299999999999</v>
      </c>
      <c r="R7058" s="50">
        <v>865.60299999999995</v>
      </c>
      <c r="S7058" s="50">
        <v>872.048</v>
      </c>
      <c r="T7058" s="50">
        <v>852.04300000000001</v>
      </c>
      <c r="U7058" s="50">
        <v>797.85199999999998</v>
      </c>
      <c r="V7058" s="50">
        <v>708.27599999999995</v>
      </c>
      <c r="W7058" s="50" t="s">
        <v>311</v>
      </c>
      <c r="X7058" s="50">
        <v>620.23699999999997</v>
      </c>
      <c r="Y7058" s="50">
        <v>468.786</v>
      </c>
      <c r="Z7058" s="50">
        <v>268.72899999999998</v>
      </c>
      <c r="AA7058" s="50">
        <v>104.869</v>
      </c>
      <c r="AB7058" s="50">
        <v>24.242999999999999</v>
      </c>
      <c r="AC7058" s="50" t="str">
        <f t="shared" si="445"/>
        <v>Honduras-2090</v>
      </c>
      <c r="AD7058" s="51">
        <f t="shared" si="446"/>
        <v>7982.1190000000006</v>
      </c>
      <c r="AE7058" s="15">
        <f t="shared" si="447"/>
        <v>0.73491663053382184</v>
      </c>
      <c r="AF7058">
        <f t="shared" si="448"/>
        <v>0.38437757790547816</v>
      </c>
    </row>
    <row r="7059" spans="1:32" x14ac:dyDescent="0.25">
      <c r="A7059" s="59">
        <v>7042</v>
      </c>
      <c r="B7059" s="60" t="s">
        <v>309</v>
      </c>
      <c r="C7059" s="61" t="s">
        <v>440</v>
      </c>
      <c r="D7059" s="62"/>
      <c r="E7059" s="62">
        <v>352</v>
      </c>
      <c r="F7059" s="62">
        <v>2090</v>
      </c>
      <c r="G7059" s="50">
        <v>18.04</v>
      </c>
      <c r="H7059" s="50">
        <v>18.393999999999998</v>
      </c>
      <c r="I7059" s="50">
        <v>18.689</v>
      </c>
      <c r="J7059" s="50">
        <v>19.026</v>
      </c>
      <c r="K7059" s="50">
        <v>19.443999999999999</v>
      </c>
      <c r="L7059" s="50">
        <v>19.943000000000001</v>
      </c>
      <c r="M7059" s="50">
        <v>20.497</v>
      </c>
      <c r="N7059" s="50">
        <v>21.044</v>
      </c>
      <c r="O7059" s="50">
        <v>21.545999999999999</v>
      </c>
      <c r="P7059" s="50">
        <v>21.829000000000001</v>
      </c>
      <c r="Q7059" s="50">
        <v>21.922000000000001</v>
      </c>
      <c r="R7059" s="50">
        <v>22.088000000000001</v>
      </c>
      <c r="S7059" s="50">
        <v>22.47</v>
      </c>
      <c r="T7059" s="50">
        <v>22.786999999999999</v>
      </c>
      <c r="U7059" s="50">
        <v>22.646000000000001</v>
      </c>
      <c r="V7059" s="50">
        <v>22.172000000000001</v>
      </c>
      <c r="W7059" s="50" t="s">
        <v>311</v>
      </c>
      <c r="X7059" s="50">
        <v>21.045000000000002</v>
      </c>
      <c r="Y7059" s="50">
        <v>16.52</v>
      </c>
      <c r="Z7059" s="50">
        <v>11.414</v>
      </c>
      <c r="AA7059" s="50">
        <v>5.6950000000000003</v>
      </c>
      <c r="AB7059" s="50">
        <v>1.145</v>
      </c>
      <c r="AC7059" s="50" t="str">
        <f t="shared" ref="AC7059:AC7122" si="449">C7059&amp;"-"&amp;F7059</f>
        <v>Iceland-2090</v>
      </c>
      <c r="AD7059" s="51">
        <f t="shared" ref="AD7059:AD7122" si="450">SUM(J7059:S7059)</f>
        <v>209.809</v>
      </c>
      <c r="AE7059" s="15">
        <f t="shared" ref="AE7059:AE7122" si="451">IF(W7059="…",SUM(G7059:I7059,T7059:V7059,X7059:AB7059)/SUM(J7059:S7059),SUM(G7059:I7059,T7059:W7059)/SUM(J7059:S7059))</f>
        <v>0.8509978122959454</v>
      </c>
      <c r="AF7059">
        <f t="shared" ref="AF7059:AF7122" si="452">IF(W7059="…",SUM(T7059:V7059,X7059:AB7059)/SUM(G7059:S7059),SUM(T7059:W7059)/SUM(G7059:S7059))</f>
        <v>0.46587048752132615</v>
      </c>
    </row>
    <row r="7060" spans="1:32" x14ac:dyDescent="0.25">
      <c r="A7060" s="59">
        <v>7043</v>
      </c>
      <c r="B7060" s="60" t="s">
        <v>309</v>
      </c>
      <c r="C7060" s="61" t="s">
        <v>34</v>
      </c>
      <c r="D7060" s="62"/>
      <c r="E7060" s="62">
        <v>356</v>
      </c>
      <c r="F7060" s="62">
        <v>2090</v>
      </c>
      <c r="G7060" s="50">
        <v>78173.616999999998</v>
      </c>
      <c r="H7060" s="50">
        <v>80401.732000000004</v>
      </c>
      <c r="I7060" s="50">
        <v>82538.395999999993</v>
      </c>
      <c r="J7060" s="50">
        <v>84837.698999999993</v>
      </c>
      <c r="K7060" s="50">
        <v>87357.792000000001</v>
      </c>
      <c r="L7060" s="50">
        <v>90113.26</v>
      </c>
      <c r="M7060" s="50">
        <v>92912.994999999995</v>
      </c>
      <c r="N7060" s="50">
        <v>95488.388999999996</v>
      </c>
      <c r="O7060" s="50">
        <v>97510.02</v>
      </c>
      <c r="P7060" s="50">
        <v>99262.98</v>
      </c>
      <c r="Q7060" s="50">
        <v>101390.39</v>
      </c>
      <c r="R7060" s="50">
        <v>103290.84600000001</v>
      </c>
      <c r="S7060" s="50">
        <v>102673.181</v>
      </c>
      <c r="T7060" s="50">
        <v>97827.254000000001</v>
      </c>
      <c r="U7060" s="50">
        <v>88501.176999999996</v>
      </c>
      <c r="V7060" s="50">
        <v>73985.315000000002</v>
      </c>
      <c r="W7060" s="50" t="s">
        <v>311</v>
      </c>
      <c r="X7060" s="50">
        <v>58416.938999999998</v>
      </c>
      <c r="Y7060" s="50">
        <v>36589.404999999999</v>
      </c>
      <c r="Z7060" s="50">
        <v>17042.093000000001</v>
      </c>
      <c r="AA7060" s="50">
        <v>5387.3360000000002</v>
      </c>
      <c r="AB7060" s="50">
        <v>1096.385</v>
      </c>
      <c r="AC7060" s="50" t="str">
        <f t="shared" si="449"/>
        <v>India-2090</v>
      </c>
      <c r="AD7060" s="51">
        <f t="shared" si="450"/>
        <v>954837.55200000003</v>
      </c>
      <c r="AE7060" s="15">
        <f t="shared" si="451"/>
        <v>0.64928285204266867</v>
      </c>
      <c r="AF7060">
        <f t="shared" si="452"/>
        <v>0.31677368882020618</v>
      </c>
    </row>
    <row r="7061" spans="1:32" x14ac:dyDescent="0.25">
      <c r="A7061" s="59">
        <v>7044</v>
      </c>
      <c r="B7061" s="60" t="s">
        <v>309</v>
      </c>
      <c r="C7061" s="61" t="s">
        <v>256</v>
      </c>
      <c r="D7061" s="62"/>
      <c r="E7061" s="62">
        <v>360</v>
      </c>
      <c r="F7061" s="62">
        <v>2090</v>
      </c>
      <c r="G7061" s="50">
        <v>16861.875</v>
      </c>
      <c r="H7061" s="50">
        <v>17275.987000000001</v>
      </c>
      <c r="I7061" s="50">
        <v>17720.026999999998</v>
      </c>
      <c r="J7061" s="50">
        <v>18116.928</v>
      </c>
      <c r="K7061" s="50">
        <v>18433.288</v>
      </c>
      <c r="L7061" s="50">
        <v>18682.168000000001</v>
      </c>
      <c r="M7061" s="50">
        <v>18994.083999999999</v>
      </c>
      <c r="N7061" s="50">
        <v>19374.386999999999</v>
      </c>
      <c r="O7061" s="50">
        <v>19788.98</v>
      </c>
      <c r="P7061" s="50">
        <v>20099.810000000001</v>
      </c>
      <c r="Q7061" s="50">
        <v>20183.187999999998</v>
      </c>
      <c r="R7061" s="50">
        <v>19930.199000000001</v>
      </c>
      <c r="S7061" s="50">
        <v>19361.585999999999</v>
      </c>
      <c r="T7061" s="50">
        <v>18447.576000000001</v>
      </c>
      <c r="U7061" s="50">
        <v>16947.03</v>
      </c>
      <c r="V7061" s="50">
        <v>14474.058999999999</v>
      </c>
      <c r="W7061" s="50" t="s">
        <v>311</v>
      </c>
      <c r="X7061" s="50">
        <v>10118.779</v>
      </c>
      <c r="Y7061" s="50">
        <v>5883.0860000000002</v>
      </c>
      <c r="Z7061" s="50">
        <v>2317.6289999999999</v>
      </c>
      <c r="AA7061" s="50">
        <v>575.202</v>
      </c>
      <c r="AB7061" s="50">
        <v>74.676000000000002</v>
      </c>
      <c r="AC7061" s="50" t="str">
        <f t="shared" si="449"/>
        <v>Indonesia-2090</v>
      </c>
      <c r="AD7061" s="51">
        <f t="shared" si="450"/>
        <v>192964.61800000002</v>
      </c>
      <c r="AE7061" s="15">
        <f t="shared" si="451"/>
        <v>0.62548215963612552</v>
      </c>
      <c r="AF7061">
        <f t="shared" si="452"/>
        <v>0.28117528017961196</v>
      </c>
    </row>
    <row r="7062" spans="1:32" x14ac:dyDescent="0.25">
      <c r="A7062" s="59">
        <v>7045</v>
      </c>
      <c r="B7062" s="60" t="s">
        <v>309</v>
      </c>
      <c r="C7062" s="61" t="s">
        <v>441</v>
      </c>
      <c r="D7062" s="62"/>
      <c r="E7062" s="62">
        <v>364</v>
      </c>
      <c r="F7062" s="62">
        <v>2090</v>
      </c>
      <c r="G7062" s="50">
        <v>3293.127</v>
      </c>
      <c r="H7062" s="50">
        <v>3498.22</v>
      </c>
      <c r="I7062" s="50">
        <v>3672.8539999999998</v>
      </c>
      <c r="J7062" s="50">
        <v>3714.7689999999998</v>
      </c>
      <c r="K7062" s="50">
        <v>3625.759</v>
      </c>
      <c r="L7062" s="50">
        <v>3564.6109999999999</v>
      </c>
      <c r="M7062" s="50">
        <v>3698.9079999999999</v>
      </c>
      <c r="N7062" s="50">
        <v>4050.9380000000001</v>
      </c>
      <c r="O7062" s="50">
        <v>4431.549</v>
      </c>
      <c r="P7062" s="50">
        <v>4560.4139999999998</v>
      </c>
      <c r="Q7062" s="50">
        <v>4334.576</v>
      </c>
      <c r="R7062" s="50">
        <v>4059.7289999999998</v>
      </c>
      <c r="S7062" s="50">
        <v>4155.6440000000002</v>
      </c>
      <c r="T7062" s="50">
        <v>4767.6239999999998</v>
      </c>
      <c r="U7062" s="50">
        <v>5486.1790000000001</v>
      </c>
      <c r="V7062" s="50">
        <v>5598.835</v>
      </c>
      <c r="W7062" s="50" t="s">
        <v>311</v>
      </c>
      <c r="X7062" s="50">
        <v>4462.9139999999998</v>
      </c>
      <c r="Y7062" s="50">
        <v>2821.779</v>
      </c>
      <c r="Z7062" s="50">
        <v>1689.9770000000001</v>
      </c>
      <c r="AA7062" s="50">
        <v>904.24900000000002</v>
      </c>
      <c r="AB7062" s="50">
        <v>274.47199999999998</v>
      </c>
      <c r="AC7062" s="50" t="str">
        <f t="shared" si="449"/>
        <v>Iran (Islamic Republic of)-2090</v>
      </c>
      <c r="AD7062" s="51">
        <f t="shared" si="450"/>
        <v>40196.897000000004</v>
      </c>
      <c r="AE7062" s="15">
        <f t="shared" si="451"/>
        <v>0.90728968457440884</v>
      </c>
      <c r="AF7062">
        <f t="shared" si="452"/>
        <v>0.51333330754102491</v>
      </c>
    </row>
    <row r="7063" spans="1:32" x14ac:dyDescent="0.25">
      <c r="A7063" s="59">
        <v>7046</v>
      </c>
      <c r="B7063" s="60" t="s">
        <v>309</v>
      </c>
      <c r="C7063" s="61" t="s">
        <v>442</v>
      </c>
      <c r="D7063" s="62"/>
      <c r="E7063" s="62">
        <v>368</v>
      </c>
      <c r="F7063" s="62">
        <v>2090</v>
      </c>
      <c r="G7063" s="50">
        <v>11489.050999999999</v>
      </c>
      <c r="H7063" s="50">
        <v>11410.942999999999</v>
      </c>
      <c r="I7063" s="50">
        <v>11271.959000000001</v>
      </c>
      <c r="J7063" s="50">
        <v>11069.710999999999</v>
      </c>
      <c r="K7063" s="50">
        <v>10776.48</v>
      </c>
      <c r="L7063" s="50">
        <v>10425.644</v>
      </c>
      <c r="M7063" s="50">
        <v>10001.27</v>
      </c>
      <c r="N7063" s="50">
        <v>9574.5130000000008</v>
      </c>
      <c r="O7063" s="50">
        <v>9083.1409999999996</v>
      </c>
      <c r="P7063" s="50">
        <v>8523.1139999999996</v>
      </c>
      <c r="Q7063" s="50">
        <v>7871.1779999999999</v>
      </c>
      <c r="R7063" s="50">
        <v>7142.3029999999999</v>
      </c>
      <c r="S7063" s="50">
        <v>6355.6840000000002</v>
      </c>
      <c r="T7063" s="50">
        <v>5510.433</v>
      </c>
      <c r="U7063" s="50">
        <v>4574.5079999999998</v>
      </c>
      <c r="V7063" s="50">
        <v>3494.3110000000001</v>
      </c>
      <c r="W7063" s="50" t="s">
        <v>311</v>
      </c>
      <c r="X7063" s="50">
        <v>2238.556</v>
      </c>
      <c r="Y7063" s="50">
        <v>1148.873</v>
      </c>
      <c r="Z7063" s="50">
        <v>438.988</v>
      </c>
      <c r="AA7063" s="50">
        <v>100.074</v>
      </c>
      <c r="AB7063" s="50">
        <v>12.835000000000001</v>
      </c>
      <c r="AC7063" s="50" t="str">
        <f t="shared" si="449"/>
        <v>Iraq-2090</v>
      </c>
      <c r="AD7063" s="51">
        <f t="shared" si="450"/>
        <v>90823.037999999986</v>
      </c>
      <c r="AE7063" s="15">
        <f t="shared" si="451"/>
        <v>0.56913457354289343</v>
      </c>
      <c r="AF7063">
        <f t="shared" si="452"/>
        <v>0.14015424026071574</v>
      </c>
    </row>
    <row r="7064" spans="1:32" x14ac:dyDescent="0.25">
      <c r="A7064" s="59">
        <v>7047</v>
      </c>
      <c r="B7064" s="60" t="s">
        <v>309</v>
      </c>
      <c r="C7064" s="61" t="s">
        <v>259</v>
      </c>
      <c r="D7064" s="62"/>
      <c r="E7064" s="62">
        <v>372</v>
      </c>
      <c r="F7064" s="62">
        <v>2090</v>
      </c>
      <c r="G7064" s="50">
        <v>323.03100000000001</v>
      </c>
      <c r="H7064" s="50">
        <v>330.76</v>
      </c>
      <c r="I7064" s="50">
        <v>337.43599999999998</v>
      </c>
      <c r="J7064" s="50">
        <v>339.14400000000001</v>
      </c>
      <c r="K7064" s="50">
        <v>336.48899999999998</v>
      </c>
      <c r="L7064" s="50">
        <v>333.99700000000001</v>
      </c>
      <c r="M7064" s="50">
        <v>336.98500000000001</v>
      </c>
      <c r="N7064" s="50">
        <v>349.577</v>
      </c>
      <c r="O7064" s="50">
        <v>366.483</v>
      </c>
      <c r="P7064" s="50">
        <v>375.24599999999998</v>
      </c>
      <c r="Q7064" s="50">
        <v>366.84899999999999</v>
      </c>
      <c r="R7064" s="50">
        <v>345.65199999999999</v>
      </c>
      <c r="S7064" s="50">
        <v>328.68599999999998</v>
      </c>
      <c r="T7064" s="50">
        <v>331.21300000000002</v>
      </c>
      <c r="U7064" s="50">
        <v>350.54599999999999</v>
      </c>
      <c r="V7064" s="50">
        <v>365.39600000000002</v>
      </c>
      <c r="W7064" s="50" t="s">
        <v>311</v>
      </c>
      <c r="X7064" s="50">
        <v>337.77199999999999</v>
      </c>
      <c r="Y7064" s="50">
        <v>248.35900000000001</v>
      </c>
      <c r="Z7064" s="50">
        <v>141.15600000000001</v>
      </c>
      <c r="AA7064" s="50">
        <v>53.933</v>
      </c>
      <c r="AB7064" s="50">
        <v>12.68</v>
      </c>
      <c r="AC7064" s="50" t="str">
        <f t="shared" si="449"/>
        <v>Ireland-2090</v>
      </c>
      <c r="AD7064" s="51">
        <f t="shared" si="450"/>
        <v>3479.1080000000006</v>
      </c>
      <c r="AE7064" s="15">
        <f t="shared" si="451"/>
        <v>0.81408280513280962</v>
      </c>
      <c r="AF7064">
        <f t="shared" si="452"/>
        <v>0.4118382626805373</v>
      </c>
    </row>
    <row r="7065" spans="1:32" x14ac:dyDescent="0.25">
      <c r="A7065" s="59">
        <v>7048</v>
      </c>
      <c r="B7065" s="60" t="s">
        <v>309</v>
      </c>
      <c r="C7065" s="61" t="s">
        <v>443</v>
      </c>
      <c r="D7065" s="62"/>
      <c r="E7065" s="62">
        <v>376</v>
      </c>
      <c r="F7065" s="62">
        <v>2090</v>
      </c>
      <c r="G7065" s="50">
        <v>931.37800000000004</v>
      </c>
      <c r="H7065" s="50">
        <v>948.58600000000001</v>
      </c>
      <c r="I7065" s="50">
        <v>960.33500000000004</v>
      </c>
      <c r="J7065" s="50">
        <v>963.39700000000005</v>
      </c>
      <c r="K7065" s="50">
        <v>962.54600000000005</v>
      </c>
      <c r="L7065" s="50">
        <v>961.74599999999998</v>
      </c>
      <c r="M7065" s="50">
        <v>968.726</v>
      </c>
      <c r="N7065" s="50">
        <v>982.12099999999998</v>
      </c>
      <c r="O7065" s="50">
        <v>990.44299999999998</v>
      </c>
      <c r="P7065" s="50">
        <v>982.04600000000005</v>
      </c>
      <c r="Q7065" s="50">
        <v>950.10500000000002</v>
      </c>
      <c r="R7065" s="50">
        <v>907.47</v>
      </c>
      <c r="S7065" s="50">
        <v>867.27499999999998</v>
      </c>
      <c r="T7065" s="50">
        <v>841.04600000000005</v>
      </c>
      <c r="U7065" s="50">
        <v>823.16700000000003</v>
      </c>
      <c r="V7065" s="50">
        <v>799.93399999999997</v>
      </c>
      <c r="W7065" s="50" t="s">
        <v>311</v>
      </c>
      <c r="X7065" s="50">
        <v>664.15800000000002</v>
      </c>
      <c r="Y7065" s="50">
        <v>499.363</v>
      </c>
      <c r="Z7065" s="50">
        <v>325.30900000000003</v>
      </c>
      <c r="AA7065" s="50">
        <v>155.161</v>
      </c>
      <c r="AB7065" s="50">
        <v>50.850999999999999</v>
      </c>
      <c r="AC7065" s="50" t="str">
        <f t="shared" si="449"/>
        <v>Israel-2090</v>
      </c>
      <c r="AD7065" s="51">
        <f t="shared" si="450"/>
        <v>9535.875</v>
      </c>
      <c r="AE7065" s="15">
        <f t="shared" si="451"/>
        <v>0.73399535962877049</v>
      </c>
      <c r="AF7065">
        <f t="shared" si="452"/>
        <v>0.33604803875575762</v>
      </c>
    </row>
    <row r="7066" spans="1:32" x14ac:dyDescent="0.25">
      <c r="A7066" s="59">
        <v>7049</v>
      </c>
      <c r="B7066" s="60" t="s">
        <v>309</v>
      </c>
      <c r="C7066" s="61" t="s">
        <v>444</v>
      </c>
      <c r="D7066" s="62"/>
      <c r="E7066" s="62">
        <v>380</v>
      </c>
      <c r="F7066" s="62">
        <v>2090</v>
      </c>
      <c r="G7066" s="50">
        <v>2188.7240000000002</v>
      </c>
      <c r="H7066" s="50">
        <v>2232.8200000000002</v>
      </c>
      <c r="I7066" s="50">
        <v>2277.375</v>
      </c>
      <c r="J7066" s="50">
        <v>2322.8339999999998</v>
      </c>
      <c r="K7066" s="50">
        <v>2377.33</v>
      </c>
      <c r="L7066" s="50">
        <v>2433.1779999999999</v>
      </c>
      <c r="M7066" s="50">
        <v>2486.4029999999998</v>
      </c>
      <c r="N7066" s="50">
        <v>2553.232</v>
      </c>
      <c r="O7066" s="50">
        <v>2640.3739999999998</v>
      </c>
      <c r="P7066" s="50">
        <v>2724.692</v>
      </c>
      <c r="Q7066" s="50">
        <v>2768.2150000000001</v>
      </c>
      <c r="R7066" s="50">
        <v>2761.3180000000002</v>
      </c>
      <c r="S7066" s="50">
        <v>2730.1010000000001</v>
      </c>
      <c r="T7066" s="50">
        <v>2711.1469999999999</v>
      </c>
      <c r="U7066" s="50">
        <v>2731.1779999999999</v>
      </c>
      <c r="V7066" s="50">
        <v>2760.0680000000002</v>
      </c>
      <c r="W7066" s="50" t="s">
        <v>311</v>
      </c>
      <c r="X7066" s="50">
        <v>2779.6309999999999</v>
      </c>
      <c r="Y7066" s="50">
        <v>2363.4160000000002</v>
      </c>
      <c r="Z7066" s="50">
        <v>1651.769</v>
      </c>
      <c r="AA7066" s="50">
        <v>831.79499999999996</v>
      </c>
      <c r="AB7066" s="50">
        <v>249.226</v>
      </c>
      <c r="AC7066" s="50" t="str">
        <f t="shared" si="449"/>
        <v>Italy-2090</v>
      </c>
      <c r="AD7066" s="51">
        <f t="shared" si="450"/>
        <v>25797.676999999996</v>
      </c>
      <c r="AE7066" s="15">
        <f t="shared" si="451"/>
        <v>0.88291472910526014</v>
      </c>
      <c r="AF7066">
        <f t="shared" si="452"/>
        <v>0.49476659032226022</v>
      </c>
    </row>
    <row r="7067" spans="1:32" x14ac:dyDescent="0.25">
      <c r="A7067" s="59">
        <v>7050</v>
      </c>
      <c r="B7067" s="60" t="s">
        <v>309</v>
      </c>
      <c r="C7067" s="61" t="s">
        <v>376</v>
      </c>
      <c r="D7067" s="62"/>
      <c r="E7067" s="62">
        <v>388</v>
      </c>
      <c r="F7067" s="62">
        <v>2090</v>
      </c>
      <c r="G7067" s="50">
        <v>64.932000000000002</v>
      </c>
      <c r="H7067" s="50">
        <v>69.971999999999994</v>
      </c>
      <c r="I7067" s="50">
        <v>74.494</v>
      </c>
      <c r="J7067" s="50">
        <v>74.858000000000004</v>
      </c>
      <c r="K7067" s="50">
        <v>72.662000000000006</v>
      </c>
      <c r="L7067" s="50">
        <v>72.924000000000007</v>
      </c>
      <c r="M7067" s="50">
        <v>76.671999999999997</v>
      </c>
      <c r="N7067" s="50">
        <v>80.254000000000005</v>
      </c>
      <c r="O7067" s="50">
        <v>82.19</v>
      </c>
      <c r="P7067" s="50">
        <v>83.938000000000002</v>
      </c>
      <c r="Q7067" s="50">
        <v>88.760999999999996</v>
      </c>
      <c r="R7067" s="50">
        <v>99.138000000000005</v>
      </c>
      <c r="S7067" s="50">
        <v>112.566</v>
      </c>
      <c r="T7067" s="50">
        <v>125.08</v>
      </c>
      <c r="U7067" s="50">
        <v>131.267</v>
      </c>
      <c r="V7067" s="50">
        <v>101.297</v>
      </c>
      <c r="W7067" s="50" t="s">
        <v>311</v>
      </c>
      <c r="X7067" s="50">
        <v>97.233000000000004</v>
      </c>
      <c r="Y7067" s="50">
        <v>81.388000000000005</v>
      </c>
      <c r="Z7067" s="50">
        <v>61.067999999999998</v>
      </c>
      <c r="AA7067" s="50">
        <v>27.215</v>
      </c>
      <c r="AB7067" s="50">
        <v>7.3520000000000003</v>
      </c>
      <c r="AC7067" s="50" t="str">
        <f t="shared" si="449"/>
        <v>Jamaica-2090</v>
      </c>
      <c r="AD7067" s="51">
        <f t="shared" si="450"/>
        <v>843.96300000000008</v>
      </c>
      <c r="AE7067" s="15">
        <f t="shared" si="451"/>
        <v>0.9968422786306983</v>
      </c>
      <c r="AF7067">
        <f t="shared" si="452"/>
        <v>0.5998893067049188</v>
      </c>
    </row>
    <row r="7068" spans="1:32" x14ac:dyDescent="0.25">
      <c r="A7068" s="59">
        <v>7051</v>
      </c>
      <c r="B7068" s="60" t="s">
        <v>309</v>
      </c>
      <c r="C7068" s="61" t="s">
        <v>35</v>
      </c>
      <c r="D7068" s="62"/>
      <c r="E7068" s="62">
        <v>392</v>
      </c>
      <c r="F7068" s="62">
        <v>2090</v>
      </c>
      <c r="G7068" s="50">
        <v>3821.94</v>
      </c>
      <c r="H7068" s="50">
        <v>3907.4119999999998</v>
      </c>
      <c r="I7068" s="50">
        <v>3988.0520000000001</v>
      </c>
      <c r="J7068" s="50">
        <v>4063.8159999999998</v>
      </c>
      <c r="K7068" s="50">
        <v>4148.83</v>
      </c>
      <c r="L7068" s="50">
        <v>4233.4219999999996</v>
      </c>
      <c r="M7068" s="50">
        <v>4331.8829999999998</v>
      </c>
      <c r="N7068" s="50">
        <v>4458.4040000000005</v>
      </c>
      <c r="O7068" s="50">
        <v>4587.6629999999996</v>
      </c>
      <c r="P7068" s="50">
        <v>4691.5349999999999</v>
      </c>
      <c r="Q7068" s="50">
        <v>4760.4679999999998</v>
      </c>
      <c r="R7068" s="50">
        <v>4803.6629999999996</v>
      </c>
      <c r="S7068" s="50">
        <v>4849.7910000000002</v>
      </c>
      <c r="T7068" s="50">
        <v>4931.8950000000004</v>
      </c>
      <c r="U7068" s="50">
        <v>5051.2489999999998</v>
      </c>
      <c r="V7068" s="50">
        <v>5121.3180000000002</v>
      </c>
      <c r="W7068" s="50" t="s">
        <v>311</v>
      </c>
      <c r="X7068" s="50">
        <v>4945.5029999999997</v>
      </c>
      <c r="Y7068" s="50">
        <v>4405.3050000000003</v>
      </c>
      <c r="Z7068" s="50">
        <v>3479.2040000000002</v>
      </c>
      <c r="AA7068" s="50">
        <v>1993.607</v>
      </c>
      <c r="AB7068" s="50">
        <v>868.01700000000005</v>
      </c>
      <c r="AC7068" s="50" t="str">
        <f t="shared" si="449"/>
        <v>Japan-2090</v>
      </c>
      <c r="AD7068" s="51">
        <f t="shared" si="450"/>
        <v>44929.474999999999</v>
      </c>
      <c r="AE7068" s="15">
        <f t="shared" si="451"/>
        <v>0.94622743755630356</v>
      </c>
      <c r="AF7068">
        <f t="shared" si="452"/>
        <v>0.54365039246028002</v>
      </c>
    </row>
    <row r="7069" spans="1:32" x14ac:dyDescent="0.25">
      <c r="A7069" s="59">
        <v>7052</v>
      </c>
      <c r="B7069" s="60" t="s">
        <v>309</v>
      </c>
      <c r="C7069" s="61" t="s">
        <v>260</v>
      </c>
      <c r="D7069" s="62"/>
      <c r="E7069" s="62">
        <v>400</v>
      </c>
      <c r="F7069" s="62">
        <v>2090</v>
      </c>
      <c r="G7069" s="50">
        <v>925.10500000000002</v>
      </c>
      <c r="H7069" s="50">
        <v>950.64800000000002</v>
      </c>
      <c r="I7069" s="50">
        <v>978.89200000000005</v>
      </c>
      <c r="J7069" s="50">
        <v>1002.7910000000001</v>
      </c>
      <c r="K7069" s="50">
        <v>1018.54</v>
      </c>
      <c r="L7069" s="50">
        <v>1030.049</v>
      </c>
      <c r="M7069" s="50">
        <v>1046.4110000000001</v>
      </c>
      <c r="N7069" s="50">
        <v>1068.181</v>
      </c>
      <c r="O7069" s="50">
        <v>1093.806</v>
      </c>
      <c r="P7069" s="50">
        <v>1104.1949999999999</v>
      </c>
      <c r="Q7069" s="50">
        <v>1091.4749999999999</v>
      </c>
      <c r="R7069" s="50">
        <v>1057.1569999999999</v>
      </c>
      <c r="S7069" s="50">
        <v>1016.179</v>
      </c>
      <c r="T7069" s="50">
        <v>970.41899999999998</v>
      </c>
      <c r="U7069" s="50">
        <v>902.4</v>
      </c>
      <c r="V7069" s="50">
        <v>796.62400000000002</v>
      </c>
      <c r="W7069" s="50" t="s">
        <v>311</v>
      </c>
      <c r="X7069" s="50">
        <v>592.13300000000004</v>
      </c>
      <c r="Y7069" s="50">
        <v>364.61</v>
      </c>
      <c r="Z7069" s="50">
        <v>172.39500000000001</v>
      </c>
      <c r="AA7069" s="50">
        <v>51.859000000000002</v>
      </c>
      <c r="AB7069" s="50">
        <v>8.9109999999999996</v>
      </c>
      <c r="AC7069" s="50" t="str">
        <f t="shared" si="449"/>
        <v>Jordan-2090</v>
      </c>
      <c r="AD7069" s="51">
        <f t="shared" si="450"/>
        <v>10528.784</v>
      </c>
      <c r="AE7069" s="15">
        <f t="shared" si="451"/>
        <v>0.6376800967709092</v>
      </c>
      <c r="AF7069">
        <f t="shared" si="452"/>
        <v>0.28836787642389705</v>
      </c>
    </row>
    <row r="7070" spans="1:32" x14ac:dyDescent="0.25">
      <c r="A7070" s="59">
        <v>7053</v>
      </c>
      <c r="B7070" s="60" t="s">
        <v>309</v>
      </c>
      <c r="C7070" s="61" t="s">
        <v>445</v>
      </c>
      <c r="D7070" s="62"/>
      <c r="E7070" s="62">
        <v>404</v>
      </c>
      <c r="F7070" s="62">
        <v>2090</v>
      </c>
      <c r="G7070" s="50">
        <v>8758.1029999999992</v>
      </c>
      <c r="H7070" s="50">
        <v>8899.2900000000009</v>
      </c>
      <c r="I7070" s="50">
        <v>9035.2170000000006</v>
      </c>
      <c r="J7070" s="50">
        <v>9169.9410000000007</v>
      </c>
      <c r="K7070" s="50">
        <v>9269.1229999999996</v>
      </c>
      <c r="L7070" s="50">
        <v>9287.2180000000008</v>
      </c>
      <c r="M7070" s="50">
        <v>9235.6759999999995</v>
      </c>
      <c r="N7070" s="50">
        <v>9120.0810000000001</v>
      </c>
      <c r="O7070" s="50">
        <v>8940.7749999999996</v>
      </c>
      <c r="P7070" s="50">
        <v>8693.2990000000009</v>
      </c>
      <c r="Q7070" s="50">
        <v>8382.5239999999994</v>
      </c>
      <c r="R7070" s="50">
        <v>7946.52</v>
      </c>
      <c r="S7070" s="50">
        <v>7344.732</v>
      </c>
      <c r="T7070" s="50">
        <v>6571.5749999999998</v>
      </c>
      <c r="U7070" s="50">
        <v>5661.7889999999998</v>
      </c>
      <c r="V7070" s="50">
        <v>4579.3010000000004</v>
      </c>
      <c r="W7070" s="50" t="s">
        <v>311</v>
      </c>
      <c r="X7070" s="50">
        <v>3396.5520000000001</v>
      </c>
      <c r="Y7070" s="50">
        <v>1965.308</v>
      </c>
      <c r="Z7070" s="50">
        <v>846.83100000000002</v>
      </c>
      <c r="AA7070" s="50">
        <v>235.82300000000001</v>
      </c>
      <c r="AB7070" s="50">
        <v>44.457000000000001</v>
      </c>
      <c r="AC7070" s="50" t="str">
        <f t="shared" si="449"/>
        <v>Kenya-2090</v>
      </c>
      <c r="AD7070" s="51">
        <f t="shared" si="450"/>
        <v>87389.88900000001</v>
      </c>
      <c r="AE7070" s="15">
        <f t="shared" si="451"/>
        <v>0.57208272687015294</v>
      </c>
      <c r="AF7070">
        <f t="shared" si="452"/>
        <v>0.20425250326958561</v>
      </c>
    </row>
    <row r="7071" spans="1:32" x14ac:dyDescent="0.25">
      <c r="A7071" s="59">
        <v>7054</v>
      </c>
      <c r="B7071" s="60" t="s">
        <v>309</v>
      </c>
      <c r="C7071" s="61" t="s">
        <v>377</v>
      </c>
      <c r="D7071" s="62"/>
      <c r="E7071" s="62">
        <v>296</v>
      </c>
      <c r="F7071" s="62">
        <v>2090</v>
      </c>
      <c r="G7071" s="50">
        <v>16.834</v>
      </c>
      <c r="H7071" s="50">
        <v>17.276</v>
      </c>
      <c r="I7071" s="50">
        <v>17.460999999999999</v>
      </c>
      <c r="J7071" s="50">
        <v>17.126999999999999</v>
      </c>
      <c r="K7071" s="50">
        <v>16.510999999999999</v>
      </c>
      <c r="L7071" s="50">
        <v>16.074999999999999</v>
      </c>
      <c r="M7071" s="50">
        <v>15.996</v>
      </c>
      <c r="N7071" s="50">
        <v>16.021999999999998</v>
      </c>
      <c r="O7071" s="50">
        <v>15.773</v>
      </c>
      <c r="P7071" s="50">
        <v>14.957000000000001</v>
      </c>
      <c r="Q7071" s="50">
        <v>13.602</v>
      </c>
      <c r="R7071" s="50">
        <v>12.413</v>
      </c>
      <c r="S7071" s="50">
        <v>11.641</v>
      </c>
      <c r="T7071" s="50">
        <v>10.7</v>
      </c>
      <c r="U7071" s="50">
        <v>9.0790000000000006</v>
      </c>
      <c r="V7071" s="50">
        <v>6.81</v>
      </c>
      <c r="W7071" s="50" t="s">
        <v>311</v>
      </c>
      <c r="X7071" s="50">
        <v>4.28</v>
      </c>
      <c r="Y7071" s="50">
        <v>1.671</v>
      </c>
      <c r="Z7071" s="50">
        <v>0.70699999999999996</v>
      </c>
      <c r="AA7071" s="50">
        <v>0.14399999999999999</v>
      </c>
      <c r="AB7071" s="50">
        <v>1.7999999999999999E-2</v>
      </c>
      <c r="AC7071" s="50" t="str">
        <f t="shared" si="449"/>
        <v>Kiribati-2090</v>
      </c>
      <c r="AD7071" s="51">
        <f t="shared" si="450"/>
        <v>150.11699999999999</v>
      </c>
      <c r="AE7071" s="15">
        <f t="shared" si="451"/>
        <v>0.56609178174357344</v>
      </c>
      <c r="AF7071">
        <f t="shared" si="452"/>
        <v>0.16564693982785292</v>
      </c>
    </row>
    <row r="7072" spans="1:32" x14ac:dyDescent="0.25">
      <c r="A7072" s="59">
        <v>7055</v>
      </c>
      <c r="B7072" s="60" t="s">
        <v>309</v>
      </c>
      <c r="C7072" s="61" t="s">
        <v>446</v>
      </c>
      <c r="D7072" s="62"/>
      <c r="E7072" s="62">
        <v>414</v>
      </c>
      <c r="F7072" s="62">
        <v>2090</v>
      </c>
      <c r="G7072" s="50">
        <v>319.33199999999999</v>
      </c>
      <c r="H7072" s="50">
        <v>323.58499999999998</v>
      </c>
      <c r="I7072" s="50">
        <v>326.32799999999997</v>
      </c>
      <c r="J7072" s="50">
        <v>326.69900000000001</v>
      </c>
      <c r="K7072" s="50">
        <v>346.46600000000001</v>
      </c>
      <c r="L7072" s="50">
        <v>389.84800000000001</v>
      </c>
      <c r="M7072" s="50">
        <v>424.46300000000002</v>
      </c>
      <c r="N7072" s="50">
        <v>434.37</v>
      </c>
      <c r="O7072" s="50">
        <v>427.49799999999999</v>
      </c>
      <c r="P7072" s="50">
        <v>410.02800000000002</v>
      </c>
      <c r="Q7072" s="50">
        <v>384.80700000000002</v>
      </c>
      <c r="R7072" s="50">
        <v>363.43799999999999</v>
      </c>
      <c r="S7072" s="50">
        <v>348.35300000000001</v>
      </c>
      <c r="T7072" s="50">
        <v>341.94499999999999</v>
      </c>
      <c r="U7072" s="50">
        <v>335.20499999999998</v>
      </c>
      <c r="V7072" s="50">
        <v>285.69799999999998</v>
      </c>
      <c r="W7072" s="50" t="s">
        <v>311</v>
      </c>
      <c r="X7072" s="50">
        <v>209.38</v>
      </c>
      <c r="Y7072" s="50">
        <v>124.378</v>
      </c>
      <c r="Z7072" s="50">
        <v>57.103000000000002</v>
      </c>
      <c r="AA7072" s="50">
        <v>12.298</v>
      </c>
      <c r="AB7072" s="50">
        <v>1.5569999999999999</v>
      </c>
      <c r="AC7072" s="50" t="str">
        <f t="shared" si="449"/>
        <v>Kuwait-2090</v>
      </c>
      <c r="AD7072" s="51">
        <f t="shared" si="450"/>
        <v>3855.9700000000003</v>
      </c>
      <c r="AE7072" s="15">
        <f t="shared" si="451"/>
        <v>0.60602364644953144</v>
      </c>
      <c r="AF7072">
        <f t="shared" si="452"/>
        <v>0.28342032427570585</v>
      </c>
    </row>
    <row r="7073" spans="1:32" x14ac:dyDescent="0.25">
      <c r="A7073" s="59">
        <v>7056</v>
      </c>
      <c r="B7073" s="60" t="s">
        <v>309</v>
      </c>
      <c r="C7073" s="61" t="s">
        <v>447</v>
      </c>
      <c r="D7073" s="62"/>
      <c r="E7073" s="62">
        <v>428</v>
      </c>
      <c r="F7073" s="62">
        <v>2090</v>
      </c>
      <c r="G7073" s="50">
        <v>58.716999999999999</v>
      </c>
      <c r="H7073" s="50">
        <v>61.438000000000002</v>
      </c>
      <c r="I7073" s="50">
        <v>63.128</v>
      </c>
      <c r="J7073" s="50">
        <v>62.859000000000002</v>
      </c>
      <c r="K7073" s="50">
        <v>61.68</v>
      </c>
      <c r="L7073" s="50">
        <v>61.792999999999999</v>
      </c>
      <c r="M7073" s="50">
        <v>64.48</v>
      </c>
      <c r="N7073" s="50">
        <v>68.707999999999998</v>
      </c>
      <c r="O7073" s="50">
        <v>72.367000000000004</v>
      </c>
      <c r="P7073" s="50">
        <v>72.813000000000002</v>
      </c>
      <c r="Q7073" s="50">
        <v>68.959000000000003</v>
      </c>
      <c r="R7073" s="50">
        <v>65.305999999999997</v>
      </c>
      <c r="S7073" s="50">
        <v>67.504000000000005</v>
      </c>
      <c r="T7073" s="50">
        <v>72.534999999999997</v>
      </c>
      <c r="U7073" s="50">
        <v>73.846999999999994</v>
      </c>
      <c r="V7073" s="50">
        <v>70.983999999999995</v>
      </c>
      <c r="W7073" s="50" t="s">
        <v>311</v>
      </c>
      <c r="X7073" s="50">
        <v>61.95</v>
      </c>
      <c r="Y7073" s="50">
        <v>36.152000000000001</v>
      </c>
      <c r="Z7073" s="50">
        <v>17.709</v>
      </c>
      <c r="AA7073" s="50">
        <v>10.353999999999999</v>
      </c>
      <c r="AB7073" s="50">
        <v>2.806</v>
      </c>
      <c r="AC7073" s="50" t="str">
        <f t="shared" si="449"/>
        <v>Latvia-2090</v>
      </c>
      <c r="AD7073" s="51">
        <f t="shared" si="450"/>
        <v>666.46900000000005</v>
      </c>
      <c r="AE7073" s="15">
        <f t="shared" si="451"/>
        <v>0.79466561835584248</v>
      </c>
      <c r="AF7073">
        <f t="shared" si="452"/>
        <v>0.4075742098871199</v>
      </c>
    </row>
    <row r="7074" spans="1:32" x14ac:dyDescent="0.25">
      <c r="A7074" s="59">
        <v>7057</v>
      </c>
      <c r="B7074" s="60" t="s">
        <v>309</v>
      </c>
      <c r="C7074" s="61" t="s">
        <v>448</v>
      </c>
      <c r="D7074" s="62"/>
      <c r="E7074" s="62">
        <v>422</v>
      </c>
      <c r="F7074" s="62">
        <v>2090</v>
      </c>
      <c r="G7074" s="50">
        <v>205.08</v>
      </c>
      <c r="H7074" s="50">
        <v>205.01900000000001</v>
      </c>
      <c r="I7074" s="50">
        <v>203.28299999999999</v>
      </c>
      <c r="J7074" s="50">
        <v>205.96100000000001</v>
      </c>
      <c r="K7074" s="50">
        <v>217.17699999999999</v>
      </c>
      <c r="L7074" s="50">
        <v>233.244</v>
      </c>
      <c r="M7074" s="50">
        <v>244.274</v>
      </c>
      <c r="N7074" s="50">
        <v>241.42500000000001</v>
      </c>
      <c r="O7074" s="50">
        <v>230.80199999999999</v>
      </c>
      <c r="P7074" s="50">
        <v>227.005</v>
      </c>
      <c r="Q7074" s="50">
        <v>243.31</v>
      </c>
      <c r="R7074" s="50">
        <v>277.73099999999999</v>
      </c>
      <c r="S7074" s="50">
        <v>307.935</v>
      </c>
      <c r="T7074" s="50">
        <v>304.06400000000002</v>
      </c>
      <c r="U7074" s="50">
        <v>263.928</v>
      </c>
      <c r="V7074" s="50">
        <v>245.73599999999999</v>
      </c>
      <c r="W7074" s="50" t="s">
        <v>311</v>
      </c>
      <c r="X7074" s="50">
        <v>210.64599999999999</v>
      </c>
      <c r="Y7074" s="50">
        <v>219.11099999999999</v>
      </c>
      <c r="Z7074" s="50">
        <v>174.46199999999999</v>
      </c>
      <c r="AA7074" s="50">
        <v>99.078000000000003</v>
      </c>
      <c r="AB7074" s="50">
        <v>34.978000000000002</v>
      </c>
      <c r="AC7074" s="50" t="str">
        <f t="shared" si="449"/>
        <v>Lebanon-2090</v>
      </c>
      <c r="AD7074" s="51">
        <f t="shared" si="450"/>
        <v>2428.864</v>
      </c>
      <c r="AE7074" s="15">
        <f t="shared" si="451"/>
        <v>0.89152171550156789</v>
      </c>
      <c r="AF7074">
        <f t="shared" si="452"/>
        <v>0.51015039546440366</v>
      </c>
    </row>
    <row r="7075" spans="1:32" x14ac:dyDescent="0.25">
      <c r="A7075" s="59">
        <v>7058</v>
      </c>
      <c r="B7075" s="60" t="s">
        <v>309</v>
      </c>
      <c r="C7075" s="61" t="s">
        <v>449</v>
      </c>
      <c r="D7075" s="62"/>
      <c r="E7075" s="62">
        <v>430</v>
      </c>
      <c r="F7075" s="62">
        <v>2090</v>
      </c>
      <c r="G7075" s="50">
        <v>1260.72</v>
      </c>
      <c r="H7075" s="50">
        <v>1260.819</v>
      </c>
      <c r="I7075" s="50">
        <v>1256.8489999999999</v>
      </c>
      <c r="J7075" s="50">
        <v>1245.5060000000001</v>
      </c>
      <c r="K7075" s="50">
        <v>1226.31</v>
      </c>
      <c r="L7075" s="50">
        <v>1198.057</v>
      </c>
      <c r="M7075" s="50">
        <v>1159.5920000000001</v>
      </c>
      <c r="N7075" s="50">
        <v>1116.0909999999999</v>
      </c>
      <c r="O7075" s="50">
        <v>1064.9849999999999</v>
      </c>
      <c r="P7075" s="50">
        <v>1008.056</v>
      </c>
      <c r="Q7075" s="50">
        <v>943.13099999999997</v>
      </c>
      <c r="R7075" s="50">
        <v>866.63599999999997</v>
      </c>
      <c r="S7075" s="50">
        <v>777.56</v>
      </c>
      <c r="T7075" s="50">
        <v>673.17</v>
      </c>
      <c r="U7075" s="50">
        <v>554.80100000000004</v>
      </c>
      <c r="V7075" s="50">
        <v>423.17599999999999</v>
      </c>
      <c r="W7075" s="50" t="s">
        <v>311</v>
      </c>
      <c r="X7075" s="50">
        <v>283.02300000000002</v>
      </c>
      <c r="Y7075" s="50">
        <v>145.61500000000001</v>
      </c>
      <c r="Z7075" s="50">
        <v>48.77</v>
      </c>
      <c r="AA7075" s="50">
        <v>9.1880000000000006</v>
      </c>
      <c r="AB7075" s="50">
        <v>0.88600000000000001</v>
      </c>
      <c r="AC7075" s="50" t="str">
        <f t="shared" si="449"/>
        <v>Liberia-2090</v>
      </c>
      <c r="AD7075" s="51">
        <f t="shared" si="450"/>
        <v>10605.923999999999</v>
      </c>
      <c r="AE7075" s="15">
        <f t="shared" si="451"/>
        <v>0.55789736000371137</v>
      </c>
      <c r="AF7075">
        <f t="shared" si="452"/>
        <v>0.14867787906713925</v>
      </c>
    </row>
    <row r="7076" spans="1:32" x14ac:dyDescent="0.25">
      <c r="A7076" s="59">
        <v>7059</v>
      </c>
      <c r="B7076" s="60" t="s">
        <v>309</v>
      </c>
      <c r="C7076" s="61" t="s">
        <v>450</v>
      </c>
      <c r="D7076" s="62"/>
      <c r="E7076" s="62">
        <v>434</v>
      </c>
      <c r="F7076" s="62">
        <v>2090</v>
      </c>
      <c r="G7076" s="50">
        <v>384.74</v>
      </c>
      <c r="H7076" s="50">
        <v>397.98099999999999</v>
      </c>
      <c r="I7076" s="50">
        <v>407.74</v>
      </c>
      <c r="J7076" s="50">
        <v>412.32</v>
      </c>
      <c r="K7076" s="50">
        <v>414.53399999999999</v>
      </c>
      <c r="L7076" s="50">
        <v>420.95</v>
      </c>
      <c r="M7076" s="50">
        <v>435.79500000000002</v>
      </c>
      <c r="N7076" s="50">
        <v>457.149</v>
      </c>
      <c r="O7076" s="50">
        <v>474.452</v>
      </c>
      <c r="P7076" s="50">
        <v>478.47500000000002</v>
      </c>
      <c r="Q7076" s="50">
        <v>470.13900000000001</v>
      </c>
      <c r="R7076" s="50">
        <v>462.63900000000001</v>
      </c>
      <c r="S7076" s="50">
        <v>466.137</v>
      </c>
      <c r="T7076" s="50">
        <v>475.089</v>
      </c>
      <c r="U7076" s="50">
        <v>468.45400000000001</v>
      </c>
      <c r="V7076" s="50">
        <v>430.69200000000001</v>
      </c>
      <c r="W7076" s="50" t="s">
        <v>311</v>
      </c>
      <c r="X7076" s="50">
        <v>315.04399999999998</v>
      </c>
      <c r="Y7076" s="50">
        <v>186.27600000000001</v>
      </c>
      <c r="Z7076" s="50">
        <v>84.215000000000003</v>
      </c>
      <c r="AA7076" s="50">
        <v>26.42</v>
      </c>
      <c r="AB7076" s="50">
        <v>5.15</v>
      </c>
      <c r="AC7076" s="50" t="str">
        <f t="shared" si="449"/>
        <v>Libya-2090</v>
      </c>
      <c r="AD7076" s="51">
        <f t="shared" si="450"/>
        <v>4492.59</v>
      </c>
      <c r="AE7076" s="15">
        <f t="shared" si="451"/>
        <v>0.70823311274788037</v>
      </c>
      <c r="AF7076">
        <f t="shared" si="452"/>
        <v>0.35039981165046735</v>
      </c>
    </row>
    <row r="7077" spans="1:32" x14ac:dyDescent="0.25">
      <c r="A7077" s="59">
        <v>7060</v>
      </c>
      <c r="B7077" s="60" t="s">
        <v>309</v>
      </c>
      <c r="C7077" s="61" t="s">
        <v>451</v>
      </c>
      <c r="D7077" s="62"/>
      <c r="E7077" s="62">
        <v>440</v>
      </c>
      <c r="F7077" s="62">
        <v>2090</v>
      </c>
      <c r="G7077" s="50">
        <v>101.959</v>
      </c>
      <c r="H7077" s="50">
        <v>104.73</v>
      </c>
      <c r="I7077" s="50">
        <v>104.996</v>
      </c>
      <c r="J7077" s="50">
        <v>103.46599999999999</v>
      </c>
      <c r="K7077" s="50">
        <v>103.104</v>
      </c>
      <c r="L7077" s="50">
        <v>106.593</v>
      </c>
      <c r="M7077" s="50">
        <v>112.53400000000001</v>
      </c>
      <c r="N7077" s="50">
        <v>116.75</v>
      </c>
      <c r="O7077" s="50">
        <v>116.563</v>
      </c>
      <c r="P7077" s="50">
        <v>112.342</v>
      </c>
      <c r="Q7077" s="50">
        <v>108.253</v>
      </c>
      <c r="R7077" s="50">
        <v>111.042</v>
      </c>
      <c r="S7077" s="50">
        <v>120.121</v>
      </c>
      <c r="T7077" s="50">
        <v>124.428</v>
      </c>
      <c r="U7077" s="50">
        <v>116.964</v>
      </c>
      <c r="V7077" s="50">
        <v>105.224</v>
      </c>
      <c r="W7077" s="50" t="s">
        <v>311</v>
      </c>
      <c r="X7077" s="50">
        <v>80.082999999999998</v>
      </c>
      <c r="Y7077" s="50">
        <v>56.637999999999998</v>
      </c>
      <c r="Z7077" s="50">
        <v>40.045000000000002</v>
      </c>
      <c r="AA7077" s="50">
        <v>19.02</v>
      </c>
      <c r="AB7077" s="50">
        <v>4.0869999999999997</v>
      </c>
      <c r="AC7077" s="50" t="str">
        <f t="shared" si="449"/>
        <v>Lithuania-2090</v>
      </c>
      <c r="AD7077" s="51">
        <f t="shared" si="450"/>
        <v>1110.768</v>
      </c>
      <c r="AE7077" s="15">
        <f t="shared" si="451"/>
        <v>0.77259517739077821</v>
      </c>
      <c r="AF7077">
        <f t="shared" si="452"/>
        <v>0.38418773766163095</v>
      </c>
    </row>
    <row r="7078" spans="1:32" x14ac:dyDescent="0.25">
      <c r="A7078" s="59">
        <v>7061</v>
      </c>
      <c r="B7078" s="60" t="s">
        <v>309</v>
      </c>
      <c r="C7078" s="61" t="s">
        <v>452</v>
      </c>
      <c r="D7078" s="62"/>
      <c r="E7078" s="62">
        <v>450</v>
      </c>
      <c r="F7078" s="62">
        <v>2090</v>
      </c>
      <c r="G7078" s="50">
        <v>6931.6049999999996</v>
      </c>
      <c r="H7078" s="50">
        <v>6928.4979999999996</v>
      </c>
      <c r="I7078" s="50">
        <v>6889.2219999999998</v>
      </c>
      <c r="J7078" s="50">
        <v>6806.7349999999997</v>
      </c>
      <c r="K7078" s="50">
        <v>6697.1080000000002</v>
      </c>
      <c r="L7078" s="50">
        <v>6543.2780000000002</v>
      </c>
      <c r="M7078" s="50">
        <v>6357.9970000000003</v>
      </c>
      <c r="N7078" s="50">
        <v>6129.9369999999999</v>
      </c>
      <c r="O7078" s="50">
        <v>5839.0429999999997</v>
      </c>
      <c r="P7078" s="50">
        <v>5503.2</v>
      </c>
      <c r="Q7078" s="50">
        <v>5136.8379999999997</v>
      </c>
      <c r="R7078" s="50">
        <v>4747.58</v>
      </c>
      <c r="S7078" s="50">
        <v>4301.5370000000003</v>
      </c>
      <c r="T7078" s="50">
        <v>3739.9209999999998</v>
      </c>
      <c r="U7078" s="50">
        <v>3053.9250000000002</v>
      </c>
      <c r="V7078" s="50">
        <v>2293.4</v>
      </c>
      <c r="W7078" s="50" t="s">
        <v>311</v>
      </c>
      <c r="X7078" s="50">
        <v>1561.4849999999999</v>
      </c>
      <c r="Y7078" s="50">
        <v>866.63800000000003</v>
      </c>
      <c r="Z7078" s="50">
        <v>350.59500000000003</v>
      </c>
      <c r="AA7078" s="50">
        <v>86.316999999999993</v>
      </c>
      <c r="AB7078" s="50">
        <v>12.023</v>
      </c>
      <c r="AC7078" s="50" t="str">
        <f t="shared" si="449"/>
        <v>Madagascar-2090</v>
      </c>
      <c r="AD7078" s="51">
        <f t="shared" si="450"/>
        <v>58063.252999999997</v>
      </c>
      <c r="AE7078" s="15">
        <f t="shared" si="451"/>
        <v>0.56341364477116018</v>
      </c>
      <c r="AF7078">
        <f t="shared" si="452"/>
        <v>0.15180703770405785</v>
      </c>
    </row>
    <row r="7079" spans="1:32" x14ac:dyDescent="0.25">
      <c r="A7079" s="59">
        <v>7062</v>
      </c>
      <c r="B7079" s="60" t="s">
        <v>309</v>
      </c>
      <c r="C7079" s="61" t="s">
        <v>453</v>
      </c>
      <c r="D7079" s="62">
        <v>15</v>
      </c>
      <c r="E7079" s="62">
        <v>458</v>
      </c>
      <c r="F7079" s="62">
        <v>2090</v>
      </c>
      <c r="G7079" s="50">
        <v>2082.0450000000001</v>
      </c>
      <c r="H7079" s="50">
        <v>2105.7310000000002</v>
      </c>
      <c r="I7079" s="50">
        <v>2111.4609999999998</v>
      </c>
      <c r="J7079" s="50">
        <v>2142.886</v>
      </c>
      <c r="K7079" s="50">
        <v>2224.9140000000002</v>
      </c>
      <c r="L7079" s="50">
        <v>2337.2840000000001</v>
      </c>
      <c r="M7079" s="50">
        <v>2438.3310000000001</v>
      </c>
      <c r="N7079" s="50">
        <v>2486.893</v>
      </c>
      <c r="O7079" s="50">
        <v>2475.7959999999998</v>
      </c>
      <c r="P7079" s="50">
        <v>2453.8359999999998</v>
      </c>
      <c r="Q7079" s="50">
        <v>2488.37</v>
      </c>
      <c r="R7079" s="50">
        <v>2591.0610000000001</v>
      </c>
      <c r="S7079" s="50">
        <v>2700.366</v>
      </c>
      <c r="T7079" s="50">
        <v>2702.4690000000001</v>
      </c>
      <c r="U7079" s="50">
        <v>2522.2510000000002</v>
      </c>
      <c r="V7079" s="50">
        <v>2202.627</v>
      </c>
      <c r="W7079" s="50" t="s">
        <v>311</v>
      </c>
      <c r="X7079" s="50">
        <v>1813.6420000000001</v>
      </c>
      <c r="Y7079" s="50">
        <v>1396.846</v>
      </c>
      <c r="Z7079" s="50">
        <v>874.19100000000003</v>
      </c>
      <c r="AA7079" s="50">
        <v>360.154</v>
      </c>
      <c r="AB7079" s="50">
        <v>74.647000000000006</v>
      </c>
      <c r="AC7079" s="50" t="str">
        <f t="shared" si="449"/>
        <v>Malaysia-2090</v>
      </c>
      <c r="AD7079" s="51">
        <f t="shared" si="450"/>
        <v>24339.737000000001</v>
      </c>
      <c r="AE7079" s="15">
        <f t="shared" si="451"/>
        <v>0.74964096777216604</v>
      </c>
      <c r="AF7079">
        <f t="shared" si="452"/>
        <v>0.38992255419518956</v>
      </c>
    </row>
    <row r="7080" spans="1:32" x14ac:dyDescent="0.25">
      <c r="A7080" s="59">
        <v>7063</v>
      </c>
      <c r="B7080" s="60" t="s">
        <v>309</v>
      </c>
      <c r="C7080" s="61" t="s">
        <v>378</v>
      </c>
      <c r="D7080" s="62"/>
      <c r="E7080" s="62">
        <v>462</v>
      </c>
      <c r="F7080" s="62">
        <v>2090</v>
      </c>
      <c r="G7080" s="50">
        <v>21.690999999999999</v>
      </c>
      <c r="H7080" s="50">
        <v>22.747</v>
      </c>
      <c r="I7080" s="50">
        <v>23.359000000000002</v>
      </c>
      <c r="J7080" s="50">
        <v>23.446999999999999</v>
      </c>
      <c r="K7080" s="50">
        <v>23.818000000000001</v>
      </c>
      <c r="L7080" s="50">
        <v>25.178000000000001</v>
      </c>
      <c r="M7080" s="50">
        <v>27.355</v>
      </c>
      <c r="N7080" s="50">
        <v>29.449000000000002</v>
      </c>
      <c r="O7080" s="50">
        <v>30.768999999999998</v>
      </c>
      <c r="P7080" s="50">
        <v>30.475000000000001</v>
      </c>
      <c r="Q7080" s="50">
        <v>28.774000000000001</v>
      </c>
      <c r="R7080" s="50">
        <v>27.893999999999998</v>
      </c>
      <c r="S7080" s="50">
        <v>29.725000000000001</v>
      </c>
      <c r="T7080" s="50">
        <v>33.520000000000003</v>
      </c>
      <c r="U7080" s="50">
        <v>35.893999999999998</v>
      </c>
      <c r="V7080" s="50">
        <v>33.548000000000002</v>
      </c>
      <c r="W7080" s="50" t="s">
        <v>311</v>
      </c>
      <c r="X7080" s="50">
        <v>25.137</v>
      </c>
      <c r="Y7080" s="50">
        <v>18.629000000000001</v>
      </c>
      <c r="Z7080" s="50">
        <v>14.914</v>
      </c>
      <c r="AA7080" s="50">
        <v>10.047000000000001</v>
      </c>
      <c r="AB7080" s="50">
        <v>3.8159999999999998</v>
      </c>
      <c r="AC7080" s="50" t="str">
        <f t="shared" si="449"/>
        <v>Maldives-2090</v>
      </c>
      <c r="AD7080" s="51">
        <f t="shared" si="450"/>
        <v>276.88400000000001</v>
      </c>
      <c r="AE7080" s="15">
        <f t="shared" si="451"/>
        <v>0.87871455194232961</v>
      </c>
      <c r="AF7080">
        <f t="shared" si="452"/>
        <v>0.50918095282304487</v>
      </c>
    </row>
    <row r="7081" spans="1:32" x14ac:dyDescent="0.25">
      <c r="A7081" s="59">
        <v>7064</v>
      </c>
      <c r="B7081" s="60" t="s">
        <v>309</v>
      </c>
      <c r="C7081" s="61" t="s">
        <v>454</v>
      </c>
      <c r="D7081" s="62"/>
      <c r="E7081" s="62">
        <v>470</v>
      </c>
      <c r="F7081" s="62">
        <v>2090</v>
      </c>
      <c r="G7081" s="50">
        <v>16.704000000000001</v>
      </c>
      <c r="H7081" s="50">
        <v>16.834</v>
      </c>
      <c r="I7081" s="50">
        <v>16.788</v>
      </c>
      <c r="J7081" s="50">
        <v>16.946999999999999</v>
      </c>
      <c r="K7081" s="50">
        <v>17.556000000000001</v>
      </c>
      <c r="L7081" s="50">
        <v>18.475000000000001</v>
      </c>
      <c r="M7081" s="50">
        <v>19.312999999999999</v>
      </c>
      <c r="N7081" s="50">
        <v>19.754999999999999</v>
      </c>
      <c r="O7081" s="50">
        <v>19.678000000000001</v>
      </c>
      <c r="P7081" s="50">
        <v>19.376999999999999</v>
      </c>
      <c r="Q7081" s="50">
        <v>19.48</v>
      </c>
      <c r="R7081" s="50">
        <v>20.41</v>
      </c>
      <c r="S7081" s="50">
        <v>21.733000000000001</v>
      </c>
      <c r="T7081" s="50">
        <v>22.416</v>
      </c>
      <c r="U7081" s="50">
        <v>21.927</v>
      </c>
      <c r="V7081" s="50">
        <v>20.687000000000001</v>
      </c>
      <c r="W7081" s="50" t="s">
        <v>311</v>
      </c>
      <c r="X7081" s="50">
        <v>17.948</v>
      </c>
      <c r="Y7081" s="50">
        <v>14.968</v>
      </c>
      <c r="Z7081" s="50">
        <v>11.835000000000001</v>
      </c>
      <c r="AA7081" s="50">
        <v>6.798</v>
      </c>
      <c r="AB7081" s="50">
        <v>2.4550000000000001</v>
      </c>
      <c r="AC7081" s="50" t="str">
        <f t="shared" si="449"/>
        <v>Malta-2090</v>
      </c>
      <c r="AD7081" s="51">
        <f t="shared" si="450"/>
        <v>192.72399999999999</v>
      </c>
      <c r="AE7081" s="15">
        <f t="shared" si="451"/>
        <v>0.87876963948444409</v>
      </c>
      <c r="AF7081">
        <f t="shared" si="452"/>
        <v>0.48975108002468626</v>
      </c>
    </row>
    <row r="7082" spans="1:32" x14ac:dyDescent="0.25">
      <c r="A7082" s="59">
        <v>7065</v>
      </c>
      <c r="B7082" s="60" t="s">
        <v>309</v>
      </c>
      <c r="C7082" s="61" t="s">
        <v>379</v>
      </c>
      <c r="D7082" s="62"/>
      <c r="E7082" s="62">
        <v>474</v>
      </c>
      <c r="F7082" s="62">
        <v>2090</v>
      </c>
      <c r="G7082" s="50">
        <v>13.291</v>
      </c>
      <c r="H7082" s="50">
        <v>13.58</v>
      </c>
      <c r="I7082" s="50">
        <v>14.122999999999999</v>
      </c>
      <c r="J7082" s="50">
        <v>14.615</v>
      </c>
      <c r="K7082" s="50">
        <v>14.766</v>
      </c>
      <c r="L7082" s="50">
        <v>14.612</v>
      </c>
      <c r="M7082" s="50">
        <v>14.398999999999999</v>
      </c>
      <c r="N7082" s="50">
        <v>14.35</v>
      </c>
      <c r="O7082" s="50">
        <v>14.741</v>
      </c>
      <c r="P7082" s="50">
        <v>15.771000000000001</v>
      </c>
      <c r="Q7082" s="50">
        <v>16.707999999999998</v>
      </c>
      <c r="R7082" s="50">
        <v>16.701000000000001</v>
      </c>
      <c r="S7082" s="50">
        <v>16.173999999999999</v>
      </c>
      <c r="T7082" s="50">
        <v>15.972</v>
      </c>
      <c r="U7082" s="50">
        <v>16.573</v>
      </c>
      <c r="V7082" s="50">
        <v>14.99</v>
      </c>
      <c r="W7082" s="50" t="s">
        <v>311</v>
      </c>
      <c r="X7082" s="50">
        <v>18.422000000000001</v>
      </c>
      <c r="Y7082" s="50">
        <v>15.414</v>
      </c>
      <c r="Z7082" s="50">
        <v>10.59</v>
      </c>
      <c r="AA7082" s="50">
        <v>4.7469999999999999</v>
      </c>
      <c r="AB7082" s="50">
        <v>3.145</v>
      </c>
      <c r="AC7082" s="50" t="str">
        <f t="shared" si="449"/>
        <v>Martinique-2090</v>
      </c>
      <c r="AD7082" s="51">
        <f t="shared" si="450"/>
        <v>152.83700000000002</v>
      </c>
      <c r="AE7082" s="15">
        <f t="shared" si="451"/>
        <v>0.92155040991382975</v>
      </c>
      <c r="AF7082">
        <f t="shared" si="452"/>
        <v>0.51515495457382987</v>
      </c>
    </row>
    <row r="7083" spans="1:32" x14ac:dyDescent="0.25">
      <c r="A7083" s="59">
        <v>7066</v>
      </c>
      <c r="B7083" s="60" t="s">
        <v>309</v>
      </c>
      <c r="C7083" s="61" t="s">
        <v>455</v>
      </c>
      <c r="D7083" s="62"/>
      <c r="E7083" s="62">
        <v>478</v>
      </c>
      <c r="F7083" s="62">
        <v>2090</v>
      </c>
      <c r="G7083" s="50">
        <v>1196.2429999999999</v>
      </c>
      <c r="H7083" s="50">
        <v>1183.357</v>
      </c>
      <c r="I7083" s="50">
        <v>1165.3119999999999</v>
      </c>
      <c r="J7083" s="50">
        <v>1142.431</v>
      </c>
      <c r="K7083" s="50">
        <v>1114.277</v>
      </c>
      <c r="L7083" s="50">
        <v>1080.472</v>
      </c>
      <c r="M7083" s="50">
        <v>1041.826</v>
      </c>
      <c r="N7083" s="50">
        <v>998.48</v>
      </c>
      <c r="O7083" s="50">
        <v>948.71699999999998</v>
      </c>
      <c r="P7083" s="50">
        <v>889.91700000000003</v>
      </c>
      <c r="Q7083" s="50">
        <v>820.596</v>
      </c>
      <c r="R7083" s="50">
        <v>741.24800000000005</v>
      </c>
      <c r="S7083" s="50">
        <v>652.78499999999997</v>
      </c>
      <c r="T7083" s="50">
        <v>551.04100000000005</v>
      </c>
      <c r="U7083" s="50">
        <v>431.49900000000002</v>
      </c>
      <c r="V7083" s="50">
        <v>295.61399999999998</v>
      </c>
      <c r="W7083" s="50" t="s">
        <v>311</v>
      </c>
      <c r="X7083" s="50">
        <v>158.5</v>
      </c>
      <c r="Y7083" s="50">
        <v>60.844000000000001</v>
      </c>
      <c r="Z7083" s="50">
        <v>14.56</v>
      </c>
      <c r="AA7083" s="50">
        <v>1.839</v>
      </c>
      <c r="AB7083" s="50">
        <v>0.11899999999999999</v>
      </c>
      <c r="AC7083" s="50" t="str">
        <f t="shared" si="449"/>
        <v>Mauritania-2090</v>
      </c>
      <c r="AD7083" s="51">
        <f t="shared" si="450"/>
        <v>9430.7489999999998</v>
      </c>
      <c r="AE7083" s="15">
        <f t="shared" si="451"/>
        <v>0.53642907896286918</v>
      </c>
      <c r="AF7083">
        <f t="shared" si="452"/>
        <v>0.11668122340742411</v>
      </c>
    </row>
    <row r="7084" spans="1:32" x14ac:dyDescent="0.25">
      <c r="A7084" s="59">
        <v>7067</v>
      </c>
      <c r="B7084" s="60" t="s">
        <v>309</v>
      </c>
      <c r="C7084" s="61" t="s">
        <v>380</v>
      </c>
      <c r="D7084" s="62">
        <v>6</v>
      </c>
      <c r="E7084" s="62">
        <v>480</v>
      </c>
      <c r="F7084" s="62">
        <v>2090</v>
      </c>
      <c r="G7084" s="50">
        <v>45.067</v>
      </c>
      <c r="H7084" s="50">
        <v>45.472999999999999</v>
      </c>
      <c r="I7084" s="50">
        <v>46.305</v>
      </c>
      <c r="J7084" s="50">
        <v>47.947000000000003</v>
      </c>
      <c r="K7084" s="50">
        <v>50.082999999999998</v>
      </c>
      <c r="L7084" s="50">
        <v>51.826000000000001</v>
      </c>
      <c r="M7084" s="50">
        <v>52.585000000000001</v>
      </c>
      <c r="N7084" s="50">
        <v>52.521999999999998</v>
      </c>
      <c r="O7084" s="50">
        <v>52.923000000000002</v>
      </c>
      <c r="P7084" s="50">
        <v>55.106999999999999</v>
      </c>
      <c r="Q7084" s="50">
        <v>58.639000000000003</v>
      </c>
      <c r="R7084" s="50">
        <v>61.612000000000002</v>
      </c>
      <c r="S7084" s="50">
        <v>62.121000000000002</v>
      </c>
      <c r="T7084" s="50">
        <v>59.485999999999997</v>
      </c>
      <c r="U7084" s="50">
        <v>55.74</v>
      </c>
      <c r="V7084" s="50">
        <v>52.308999999999997</v>
      </c>
      <c r="W7084" s="50" t="s">
        <v>311</v>
      </c>
      <c r="X7084" s="50">
        <v>51.148000000000003</v>
      </c>
      <c r="Y7084" s="50">
        <v>43.679000000000002</v>
      </c>
      <c r="Z7084" s="50">
        <v>25.469000000000001</v>
      </c>
      <c r="AA7084" s="50">
        <v>11.816000000000001</v>
      </c>
      <c r="AB7084" s="50">
        <v>3.0710000000000002</v>
      </c>
      <c r="AC7084" s="50" t="str">
        <f t="shared" si="449"/>
        <v>Mauritius-2090</v>
      </c>
      <c r="AD7084" s="51">
        <f t="shared" si="450"/>
        <v>545.36500000000001</v>
      </c>
      <c r="AE7084" s="15">
        <f t="shared" si="451"/>
        <v>0.80599781797511749</v>
      </c>
      <c r="AF7084">
        <f t="shared" si="452"/>
        <v>0.44373140235411385</v>
      </c>
    </row>
    <row r="7085" spans="1:32" x14ac:dyDescent="0.25">
      <c r="A7085" s="59">
        <v>7068</v>
      </c>
      <c r="B7085" s="60" t="s">
        <v>309</v>
      </c>
      <c r="C7085" s="61" t="s">
        <v>456</v>
      </c>
      <c r="D7085" s="62"/>
      <c r="E7085" s="62">
        <v>175</v>
      </c>
      <c r="F7085" s="62">
        <v>2090</v>
      </c>
      <c r="G7085" s="50">
        <v>40.082999999999998</v>
      </c>
      <c r="H7085" s="50">
        <v>40.933</v>
      </c>
      <c r="I7085" s="50">
        <v>41.860999999999997</v>
      </c>
      <c r="J7085" s="50">
        <v>42.756</v>
      </c>
      <c r="K7085" s="50">
        <v>43.445</v>
      </c>
      <c r="L7085" s="50">
        <v>43.795999999999999</v>
      </c>
      <c r="M7085" s="50">
        <v>43.98</v>
      </c>
      <c r="N7085" s="50">
        <v>44.082999999999998</v>
      </c>
      <c r="O7085" s="50">
        <v>44.247</v>
      </c>
      <c r="P7085" s="50">
        <v>44.195</v>
      </c>
      <c r="Q7085" s="50">
        <v>43.372</v>
      </c>
      <c r="R7085" s="50">
        <v>41.567</v>
      </c>
      <c r="S7085" s="50">
        <v>38.838999999999999</v>
      </c>
      <c r="T7085" s="50">
        <v>35.796999999999997</v>
      </c>
      <c r="U7085" s="50">
        <v>33.021999999999998</v>
      </c>
      <c r="V7085" s="50">
        <v>30.62</v>
      </c>
      <c r="W7085" s="50" t="s">
        <v>311</v>
      </c>
      <c r="X7085" s="50">
        <v>27.288</v>
      </c>
      <c r="Y7085" s="50">
        <v>19.178999999999998</v>
      </c>
      <c r="Z7085" s="50">
        <v>11.526999999999999</v>
      </c>
      <c r="AA7085" s="50">
        <v>4.8760000000000003</v>
      </c>
      <c r="AB7085" s="50">
        <v>2.0739999999999998</v>
      </c>
      <c r="AC7085" s="50" t="str">
        <f t="shared" si="449"/>
        <v>Mayotte-2090</v>
      </c>
      <c r="AD7085" s="51">
        <f t="shared" si="450"/>
        <v>430.28</v>
      </c>
      <c r="AE7085" s="15">
        <f t="shared" si="451"/>
        <v>0.667611787673143</v>
      </c>
      <c r="AF7085">
        <f t="shared" si="452"/>
        <v>0.29717241217231277</v>
      </c>
    </row>
    <row r="7086" spans="1:32" x14ac:dyDescent="0.25">
      <c r="A7086" s="59">
        <v>7069</v>
      </c>
      <c r="B7086" s="60" t="s">
        <v>309</v>
      </c>
      <c r="C7086" s="61" t="s">
        <v>457</v>
      </c>
      <c r="D7086" s="62"/>
      <c r="E7086" s="62">
        <v>484</v>
      </c>
      <c r="F7086" s="62">
        <v>2090</v>
      </c>
      <c r="G7086" s="50">
        <v>7073.8370000000004</v>
      </c>
      <c r="H7086" s="50">
        <v>7253.4579999999996</v>
      </c>
      <c r="I7086" s="50">
        <v>7441.6750000000002</v>
      </c>
      <c r="J7086" s="50">
        <v>7612.6</v>
      </c>
      <c r="K7086" s="50">
        <v>7782.6559999999999</v>
      </c>
      <c r="L7086" s="50">
        <v>7983.86</v>
      </c>
      <c r="M7086" s="50">
        <v>8207.6270000000004</v>
      </c>
      <c r="N7086" s="50">
        <v>8474.6129999999994</v>
      </c>
      <c r="O7086" s="50">
        <v>8710.8619999999992</v>
      </c>
      <c r="P7086" s="50">
        <v>8939.1299999999992</v>
      </c>
      <c r="Q7086" s="50">
        <v>9153.018</v>
      </c>
      <c r="R7086" s="50">
        <v>9392.3029999999999</v>
      </c>
      <c r="S7086" s="50">
        <v>9627.3389999999999</v>
      </c>
      <c r="T7086" s="50">
        <v>9795.94</v>
      </c>
      <c r="U7086" s="50">
        <v>9713.06</v>
      </c>
      <c r="V7086" s="50">
        <v>9207.6319999999996</v>
      </c>
      <c r="W7086" s="50" t="s">
        <v>311</v>
      </c>
      <c r="X7086" s="50">
        <v>7965.5159999999996</v>
      </c>
      <c r="Y7086" s="50">
        <v>6435.5640000000003</v>
      </c>
      <c r="Z7086" s="50">
        <v>4326.46</v>
      </c>
      <c r="AA7086" s="50">
        <v>2084.2829999999999</v>
      </c>
      <c r="AB7086" s="50">
        <v>644.41800000000001</v>
      </c>
      <c r="AC7086" s="50" t="str">
        <f t="shared" si="449"/>
        <v>Mexico-2090</v>
      </c>
      <c r="AD7086" s="51">
        <f t="shared" si="450"/>
        <v>85884.008000000002</v>
      </c>
      <c r="AE7086" s="15">
        <f t="shared" si="451"/>
        <v>0.83766285103974192</v>
      </c>
      <c r="AF7086">
        <f t="shared" si="452"/>
        <v>0.46606117110852241</v>
      </c>
    </row>
    <row r="7087" spans="1:32" x14ac:dyDescent="0.25">
      <c r="A7087" s="59">
        <v>7070</v>
      </c>
      <c r="B7087" s="60" t="s">
        <v>309</v>
      </c>
      <c r="C7087" s="61" t="s">
        <v>381</v>
      </c>
      <c r="D7087" s="62"/>
      <c r="E7087" s="62">
        <v>583</v>
      </c>
      <c r="F7087" s="62">
        <v>2090</v>
      </c>
      <c r="G7087" s="50">
        <v>6.7519999999999998</v>
      </c>
      <c r="H7087" s="50">
        <v>6.8310000000000004</v>
      </c>
      <c r="I7087" s="50">
        <v>6.9349999999999996</v>
      </c>
      <c r="J7087" s="50">
        <v>7.125</v>
      </c>
      <c r="K7087" s="50">
        <v>7.375</v>
      </c>
      <c r="L7087" s="50">
        <v>7.6230000000000002</v>
      </c>
      <c r="M7087" s="50">
        <v>7.7030000000000003</v>
      </c>
      <c r="N7087" s="50">
        <v>7.4969999999999999</v>
      </c>
      <c r="O7087" s="50">
        <v>7.1379999999999999</v>
      </c>
      <c r="P7087" s="50">
        <v>6.9850000000000003</v>
      </c>
      <c r="Q7087" s="50">
        <v>7.2720000000000002</v>
      </c>
      <c r="R7087" s="50">
        <v>7.7450000000000001</v>
      </c>
      <c r="S7087" s="50">
        <v>7.7939999999999996</v>
      </c>
      <c r="T7087" s="50">
        <v>7.0650000000000004</v>
      </c>
      <c r="U7087" s="50">
        <v>5.7409999999999997</v>
      </c>
      <c r="V7087" s="50">
        <v>4.1740000000000004</v>
      </c>
      <c r="W7087" s="50" t="s">
        <v>311</v>
      </c>
      <c r="X7087" s="50">
        <v>2.8580000000000001</v>
      </c>
      <c r="Y7087" s="50">
        <v>1.6240000000000001</v>
      </c>
      <c r="Z7087" s="50">
        <v>0.60699999999999998</v>
      </c>
      <c r="AA7087" s="50">
        <v>0.11899999999999999</v>
      </c>
      <c r="AB7087" s="50">
        <v>1.2E-2</v>
      </c>
      <c r="AC7087" s="50" t="str">
        <f t="shared" si="449"/>
        <v>Micronesia (Fed. States of)-2090</v>
      </c>
      <c r="AD7087" s="51">
        <f t="shared" si="450"/>
        <v>74.256999999999991</v>
      </c>
      <c r="AE7087" s="15">
        <f t="shared" si="451"/>
        <v>0.57527236489489209</v>
      </c>
      <c r="AF7087">
        <f t="shared" si="452"/>
        <v>0.23423898707465046</v>
      </c>
    </row>
    <row r="7088" spans="1:32" x14ac:dyDescent="0.25">
      <c r="A7088" s="59">
        <v>7071</v>
      </c>
      <c r="B7088" s="60" t="s">
        <v>309</v>
      </c>
      <c r="C7088" s="61" t="s">
        <v>458</v>
      </c>
      <c r="D7088" s="62"/>
      <c r="E7088" s="62">
        <v>499</v>
      </c>
      <c r="F7088" s="62">
        <v>2090</v>
      </c>
      <c r="G7088" s="50">
        <v>21.143999999999998</v>
      </c>
      <c r="H7088" s="50">
        <v>21.733000000000001</v>
      </c>
      <c r="I7088" s="50">
        <v>22.405000000000001</v>
      </c>
      <c r="J7088" s="50">
        <v>23.012</v>
      </c>
      <c r="K7088" s="50">
        <v>23.454000000000001</v>
      </c>
      <c r="L7088" s="50">
        <v>23.821000000000002</v>
      </c>
      <c r="M7088" s="50">
        <v>24.292000000000002</v>
      </c>
      <c r="N7088" s="50">
        <v>24.972000000000001</v>
      </c>
      <c r="O7088" s="50">
        <v>25.814</v>
      </c>
      <c r="P7088" s="50">
        <v>26.686</v>
      </c>
      <c r="Q7088" s="50">
        <v>27.425000000000001</v>
      </c>
      <c r="R7088" s="50">
        <v>28.009</v>
      </c>
      <c r="S7088" s="50">
        <v>28.632999999999999</v>
      </c>
      <c r="T7088" s="50">
        <v>29.120999999999999</v>
      </c>
      <c r="U7088" s="50">
        <v>29.361999999999998</v>
      </c>
      <c r="V7088" s="50">
        <v>28.920999999999999</v>
      </c>
      <c r="W7088" s="50" t="s">
        <v>311</v>
      </c>
      <c r="X7088" s="50">
        <v>26.55</v>
      </c>
      <c r="Y7088" s="50">
        <v>19.943000000000001</v>
      </c>
      <c r="Z7088" s="50">
        <v>12.736000000000001</v>
      </c>
      <c r="AA7088" s="50">
        <v>5.6669999999999998</v>
      </c>
      <c r="AB7088" s="50">
        <v>1.5640000000000001</v>
      </c>
      <c r="AC7088" s="50" t="str">
        <f t="shared" si="449"/>
        <v>Montenegro-2090</v>
      </c>
      <c r="AD7088" s="51">
        <f t="shared" si="450"/>
        <v>256.11799999999999</v>
      </c>
      <c r="AE7088" s="15">
        <f t="shared" si="451"/>
        <v>0.85564466378778525</v>
      </c>
      <c r="AF7088">
        <f t="shared" si="452"/>
        <v>0.4787305538270068</v>
      </c>
    </row>
    <row r="7089" spans="1:32" x14ac:dyDescent="0.25">
      <c r="A7089" s="59">
        <v>7072</v>
      </c>
      <c r="B7089" s="60" t="s">
        <v>309</v>
      </c>
      <c r="C7089" s="61" t="s">
        <v>459</v>
      </c>
      <c r="D7089" s="62"/>
      <c r="E7089" s="62">
        <v>504</v>
      </c>
      <c r="F7089" s="62">
        <v>2090</v>
      </c>
      <c r="G7089" s="50">
        <v>2134.1060000000002</v>
      </c>
      <c r="H7089" s="50">
        <v>2199.62</v>
      </c>
      <c r="I7089" s="50">
        <v>2261.1680000000001</v>
      </c>
      <c r="J7089" s="50">
        <v>2292.0479999999998</v>
      </c>
      <c r="K7089" s="50">
        <v>2299.7979999999998</v>
      </c>
      <c r="L7089" s="50">
        <v>2329.652</v>
      </c>
      <c r="M7089" s="50">
        <v>2401.174</v>
      </c>
      <c r="N7089" s="50">
        <v>2493.1030000000001</v>
      </c>
      <c r="O7089" s="50">
        <v>2575.5929999999998</v>
      </c>
      <c r="P7089" s="50">
        <v>2621.4369999999999</v>
      </c>
      <c r="Q7089" s="50">
        <v>2636.5459999999998</v>
      </c>
      <c r="R7089" s="50">
        <v>2658.3780000000002</v>
      </c>
      <c r="S7089" s="50">
        <v>2717.8</v>
      </c>
      <c r="T7089" s="50">
        <v>2798.3310000000001</v>
      </c>
      <c r="U7089" s="50">
        <v>2828.7440000000001</v>
      </c>
      <c r="V7089" s="50">
        <v>2720.4609999999998</v>
      </c>
      <c r="W7089" s="50" t="s">
        <v>311</v>
      </c>
      <c r="X7089" s="50">
        <v>2158.0479999999998</v>
      </c>
      <c r="Y7089" s="50">
        <v>1581.5319999999999</v>
      </c>
      <c r="Z7089" s="50">
        <v>943.06200000000001</v>
      </c>
      <c r="AA7089" s="50">
        <v>426.65199999999999</v>
      </c>
      <c r="AB7089" s="50">
        <v>97.593000000000004</v>
      </c>
      <c r="AC7089" s="50" t="str">
        <f t="shared" si="449"/>
        <v>Morocco-2090</v>
      </c>
      <c r="AD7089" s="51">
        <f t="shared" si="450"/>
        <v>25025.528999999999</v>
      </c>
      <c r="AE7089" s="15">
        <f t="shared" si="451"/>
        <v>0.80515049252305515</v>
      </c>
      <c r="AF7089">
        <f t="shared" si="452"/>
        <v>0.4286603945810592</v>
      </c>
    </row>
    <row r="7090" spans="1:32" x14ac:dyDescent="0.25">
      <c r="A7090" s="59">
        <v>7073</v>
      </c>
      <c r="B7090" s="60" t="s">
        <v>309</v>
      </c>
      <c r="C7090" s="61" t="s">
        <v>460</v>
      </c>
      <c r="D7090" s="62"/>
      <c r="E7090" s="62">
        <v>508</v>
      </c>
      <c r="F7090" s="62">
        <v>2090</v>
      </c>
      <c r="G7090" s="50">
        <v>10055.993</v>
      </c>
      <c r="H7090" s="50">
        <v>9983.4670000000006</v>
      </c>
      <c r="I7090" s="50">
        <v>9877.982</v>
      </c>
      <c r="J7090" s="50">
        <v>9712.5220000000008</v>
      </c>
      <c r="K7090" s="50">
        <v>9485.5280000000002</v>
      </c>
      <c r="L7090" s="50">
        <v>9189.4580000000005</v>
      </c>
      <c r="M7090" s="50">
        <v>8842.8040000000001</v>
      </c>
      <c r="N7090" s="50">
        <v>8434.1659999999993</v>
      </c>
      <c r="O7090" s="50">
        <v>7974.14</v>
      </c>
      <c r="P7090" s="50">
        <v>7464.2579999999998</v>
      </c>
      <c r="Q7090" s="50">
        <v>6877.7669999999998</v>
      </c>
      <c r="R7090" s="50">
        <v>6210.652</v>
      </c>
      <c r="S7090" s="50">
        <v>5441.3959999999997</v>
      </c>
      <c r="T7090" s="50">
        <v>4576.9939999999997</v>
      </c>
      <c r="U7090" s="50">
        <v>3660.9580000000001</v>
      </c>
      <c r="V7090" s="50">
        <v>2745.694</v>
      </c>
      <c r="W7090" s="50" t="s">
        <v>311</v>
      </c>
      <c r="X7090" s="50">
        <v>1789.309</v>
      </c>
      <c r="Y7090" s="50">
        <v>930.08500000000004</v>
      </c>
      <c r="Z7090" s="50">
        <v>343.4</v>
      </c>
      <c r="AA7090" s="50">
        <v>80.820999999999998</v>
      </c>
      <c r="AB7090" s="50">
        <v>11.000999999999999</v>
      </c>
      <c r="AC7090" s="50" t="str">
        <f t="shared" si="449"/>
        <v>Mozambique-2090</v>
      </c>
      <c r="AD7090" s="51">
        <f t="shared" si="450"/>
        <v>79632.691000000006</v>
      </c>
      <c r="AE7090" s="15">
        <f t="shared" si="451"/>
        <v>0.55323640890146486</v>
      </c>
      <c r="AF7090">
        <f t="shared" si="452"/>
        <v>0.12905746084306441</v>
      </c>
    </row>
    <row r="7091" spans="1:32" x14ac:dyDescent="0.25">
      <c r="A7091" s="59">
        <v>7074</v>
      </c>
      <c r="B7091" s="60" t="s">
        <v>309</v>
      </c>
      <c r="C7091" s="61" t="s">
        <v>461</v>
      </c>
      <c r="D7091" s="62"/>
      <c r="E7091" s="62">
        <v>104</v>
      </c>
      <c r="F7091" s="62">
        <v>2090</v>
      </c>
      <c r="G7091" s="50">
        <v>3105.89</v>
      </c>
      <c r="H7091" s="50">
        <v>3159.7269999999999</v>
      </c>
      <c r="I7091" s="50">
        <v>3228.1280000000002</v>
      </c>
      <c r="J7091" s="50">
        <v>3313.6779999999999</v>
      </c>
      <c r="K7091" s="50">
        <v>3401.951</v>
      </c>
      <c r="L7091" s="50">
        <v>3483.8670000000002</v>
      </c>
      <c r="M7091" s="50">
        <v>3540.9279999999999</v>
      </c>
      <c r="N7091" s="50">
        <v>3578.4349999999999</v>
      </c>
      <c r="O7091" s="50">
        <v>3623.8319999999999</v>
      </c>
      <c r="P7091" s="50">
        <v>3705.6990000000001</v>
      </c>
      <c r="Q7091" s="50">
        <v>3798.8470000000002</v>
      </c>
      <c r="R7091" s="50">
        <v>3817.7150000000001</v>
      </c>
      <c r="S7091" s="50">
        <v>3699.482</v>
      </c>
      <c r="T7091" s="50">
        <v>3389.2910000000002</v>
      </c>
      <c r="U7091" s="50">
        <v>2905.2130000000002</v>
      </c>
      <c r="V7091" s="50">
        <v>2279.6190000000001</v>
      </c>
      <c r="W7091" s="50" t="s">
        <v>311</v>
      </c>
      <c r="X7091" s="50">
        <v>1607.393</v>
      </c>
      <c r="Y7091" s="50">
        <v>858.46600000000001</v>
      </c>
      <c r="Z7091" s="50">
        <v>270.12299999999999</v>
      </c>
      <c r="AA7091" s="50">
        <v>50.957999999999998</v>
      </c>
      <c r="AB7091" s="50">
        <v>5.343</v>
      </c>
      <c r="AC7091" s="50" t="str">
        <f t="shared" si="449"/>
        <v>Myanmar-2090</v>
      </c>
      <c r="AD7091" s="51">
        <f t="shared" si="450"/>
        <v>35964.434000000001</v>
      </c>
      <c r="AE7091" s="15">
        <f t="shared" si="451"/>
        <v>0.5800216680735194</v>
      </c>
      <c r="AF7091">
        <f t="shared" si="452"/>
        <v>0.25004094422700041</v>
      </c>
    </row>
    <row r="7092" spans="1:32" x14ac:dyDescent="0.25">
      <c r="A7092" s="59">
        <v>7075</v>
      </c>
      <c r="B7092" s="60" t="s">
        <v>309</v>
      </c>
      <c r="C7092" s="61" t="s">
        <v>462</v>
      </c>
      <c r="D7092" s="62"/>
      <c r="E7092" s="62">
        <v>516</v>
      </c>
      <c r="F7092" s="62">
        <v>2090</v>
      </c>
      <c r="G7092" s="50">
        <v>345.81700000000001</v>
      </c>
      <c r="H7092" s="50">
        <v>353.37400000000002</v>
      </c>
      <c r="I7092" s="50">
        <v>360.58699999999999</v>
      </c>
      <c r="J7092" s="50">
        <v>365.76400000000001</v>
      </c>
      <c r="K7092" s="50">
        <v>370.173</v>
      </c>
      <c r="L7092" s="50">
        <v>374.541</v>
      </c>
      <c r="M7092" s="50">
        <v>378.77800000000002</v>
      </c>
      <c r="N7092" s="50">
        <v>381.76100000000002</v>
      </c>
      <c r="O7092" s="50">
        <v>380.572</v>
      </c>
      <c r="P7092" s="50">
        <v>372.78100000000001</v>
      </c>
      <c r="Q7092" s="50">
        <v>359.21199999999999</v>
      </c>
      <c r="R7092" s="50">
        <v>342.99400000000003</v>
      </c>
      <c r="S7092" s="50">
        <v>324.18</v>
      </c>
      <c r="T7092" s="50">
        <v>299.13</v>
      </c>
      <c r="U7092" s="50">
        <v>260.791</v>
      </c>
      <c r="V7092" s="50">
        <v>206.86500000000001</v>
      </c>
      <c r="W7092" s="50" t="s">
        <v>311</v>
      </c>
      <c r="X7092" s="50">
        <v>132.392</v>
      </c>
      <c r="Y7092" s="50">
        <v>73.753</v>
      </c>
      <c r="Z7092" s="50">
        <v>31.41</v>
      </c>
      <c r="AA7092" s="50">
        <v>8.34</v>
      </c>
      <c r="AB7092" s="50">
        <v>1.149</v>
      </c>
      <c r="AC7092" s="50" t="str">
        <f t="shared" si="449"/>
        <v>Namibia-2090</v>
      </c>
      <c r="AD7092" s="51">
        <f t="shared" si="450"/>
        <v>3650.7559999999999</v>
      </c>
      <c r="AE7092" s="15">
        <f t="shared" si="451"/>
        <v>0.56799413600908955</v>
      </c>
      <c r="AF7092">
        <f t="shared" si="452"/>
        <v>0.21522612935178903</v>
      </c>
    </row>
    <row r="7093" spans="1:32" x14ac:dyDescent="0.25">
      <c r="A7093" s="59">
        <v>7076</v>
      </c>
      <c r="B7093" s="60" t="s">
        <v>309</v>
      </c>
      <c r="C7093" s="61" t="s">
        <v>463</v>
      </c>
      <c r="D7093" s="62"/>
      <c r="E7093" s="62">
        <v>528</v>
      </c>
      <c r="F7093" s="62">
        <v>2090</v>
      </c>
      <c r="G7093" s="50">
        <v>805.16399999999999</v>
      </c>
      <c r="H7093" s="50">
        <v>811.02200000000005</v>
      </c>
      <c r="I7093" s="50">
        <v>815.971</v>
      </c>
      <c r="J7093" s="50">
        <v>829.94500000000005</v>
      </c>
      <c r="K7093" s="50">
        <v>855.69299999999998</v>
      </c>
      <c r="L7093" s="50">
        <v>884.29100000000005</v>
      </c>
      <c r="M7093" s="50">
        <v>903.80499999999995</v>
      </c>
      <c r="N7093" s="50">
        <v>911.399</v>
      </c>
      <c r="O7093" s="50">
        <v>912.02700000000004</v>
      </c>
      <c r="P7093" s="50">
        <v>922.98500000000001</v>
      </c>
      <c r="Q7093" s="50">
        <v>947.72799999999995</v>
      </c>
      <c r="R7093" s="50">
        <v>972.50300000000004</v>
      </c>
      <c r="S7093" s="50">
        <v>983.524</v>
      </c>
      <c r="T7093" s="50">
        <v>973.79499999999996</v>
      </c>
      <c r="U7093" s="50">
        <v>938.46100000000001</v>
      </c>
      <c r="V7093" s="50">
        <v>887.66399999999999</v>
      </c>
      <c r="W7093" s="50" t="s">
        <v>311</v>
      </c>
      <c r="X7093" s="50">
        <v>850.01900000000001</v>
      </c>
      <c r="Y7093" s="50">
        <v>752.101</v>
      </c>
      <c r="Z7093" s="50">
        <v>483.64400000000001</v>
      </c>
      <c r="AA7093" s="50">
        <v>208.227</v>
      </c>
      <c r="AB7093" s="50">
        <v>45.210999999999999</v>
      </c>
      <c r="AC7093" s="50" t="str">
        <f t="shared" si="449"/>
        <v>Netherlands-2090</v>
      </c>
      <c r="AD7093" s="51">
        <f t="shared" si="450"/>
        <v>9123.9</v>
      </c>
      <c r="AE7093" s="15">
        <f t="shared" si="451"/>
        <v>0.82982923968916811</v>
      </c>
      <c r="AF7093">
        <f t="shared" si="452"/>
        <v>0.44471241358536046</v>
      </c>
    </row>
    <row r="7094" spans="1:32" x14ac:dyDescent="0.25">
      <c r="A7094" s="59">
        <v>7077</v>
      </c>
      <c r="B7094" s="60" t="s">
        <v>309</v>
      </c>
      <c r="C7094" s="61" t="s">
        <v>382</v>
      </c>
      <c r="D7094" s="62"/>
      <c r="E7094" s="62">
        <v>540</v>
      </c>
      <c r="F7094" s="62">
        <v>2090</v>
      </c>
      <c r="G7094" s="50">
        <v>22.029</v>
      </c>
      <c r="H7094" s="50">
        <v>22.207000000000001</v>
      </c>
      <c r="I7094" s="50">
        <v>22.33</v>
      </c>
      <c r="J7094" s="50">
        <v>22.753</v>
      </c>
      <c r="K7094" s="50">
        <v>23.512</v>
      </c>
      <c r="L7094" s="50">
        <v>24.318000000000001</v>
      </c>
      <c r="M7094" s="50">
        <v>24.98</v>
      </c>
      <c r="N7094" s="50">
        <v>25.378</v>
      </c>
      <c r="O7094" s="50">
        <v>25.585000000000001</v>
      </c>
      <c r="P7094" s="50">
        <v>25.706</v>
      </c>
      <c r="Q7094" s="50">
        <v>25.89</v>
      </c>
      <c r="R7094" s="50">
        <v>26.064</v>
      </c>
      <c r="S7094" s="50">
        <v>25.963000000000001</v>
      </c>
      <c r="T7094" s="50">
        <v>25.422999999999998</v>
      </c>
      <c r="U7094" s="50">
        <v>24.303000000000001</v>
      </c>
      <c r="V7094" s="50">
        <v>22.221</v>
      </c>
      <c r="W7094" s="50" t="s">
        <v>311</v>
      </c>
      <c r="X7094" s="50">
        <v>18.300999999999998</v>
      </c>
      <c r="Y7094" s="50">
        <v>14.025</v>
      </c>
      <c r="Z7094" s="50">
        <v>8.8079999999999998</v>
      </c>
      <c r="AA7094" s="50">
        <v>4.05</v>
      </c>
      <c r="AB7094" s="50">
        <v>1.087</v>
      </c>
      <c r="AC7094" s="50" t="str">
        <f t="shared" si="449"/>
        <v>New Caledonia-2090</v>
      </c>
      <c r="AD7094" s="51">
        <f t="shared" si="450"/>
        <v>250.149</v>
      </c>
      <c r="AE7094" s="15">
        <f t="shared" si="451"/>
        <v>0.73869573734054494</v>
      </c>
      <c r="AF7094">
        <f t="shared" si="452"/>
        <v>0.37326302827463176</v>
      </c>
    </row>
    <row r="7095" spans="1:32" x14ac:dyDescent="0.25">
      <c r="A7095" s="59">
        <v>7078</v>
      </c>
      <c r="B7095" s="60" t="s">
        <v>309</v>
      </c>
      <c r="C7095" s="61" t="s">
        <v>464</v>
      </c>
      <c r="D7095" s="62"/>
      <c r="E7095" s="62">
        <v>554</v>
      </c>
      <c r="F7095" s="62">
        <v>2090</v>
      </c>
      <c r="G7095" s="50">
        <v>296.55200000000002</v>
      </c>
      <c r="H7095" s="50">
        <v>301.685</v>
      </c>
      <c r="I7095" s="50">
        <v>306.67700000000002</v>
      </c>
      <c r="J7095" s="50">
        <v>311.74900000000002</v>
      </c>
      <c r="K7095" s="50">
        <v>316.96600000000001</v>
      </c>
      <c r="L7095" s="50">
        <v>323.99200000000002</v>
      </c>
      <c r="M7095" s="50">
        <v>332.209</v>
      </c>
      <c r="N7095" s="50">
        <v>339.37700000000001</v>
      </c>
      <c r="O7095" s="50">
        <v>344.14699999999999</v>
      </c>
      <c r="P7095" s="50">
        <v>346.649</v>
      </c>
      <c r="Q7095" s="50">
        <v>347.49</v>
      </c>
      <c r="R7095" s="50">
        <v>350.108</v>
      </c>
      <c r="S7095" s="50">
        <v>354.07</v>
      </c>
      <c r="T7095" s="50">
        <v>354.16199999999998</v>
      </c>
      <c r="U7095" s="50">
        <v>347.22699999999998</v>
      </c>
      <c r="V7095" s="50">
        <v>333.94499999999999</v>
      </c>
      <c r="W7095" s="50" t="s">
        <v>311</v>
      </c>
      <c r="X7095" s="50">
        <v>313.654</v>
      </c>
      <c r="Y7095" s="50">
        <v>247.97900000000001</v>
      </c>
      <c r="Z7095" s="50">
        <v>173.45599999999999</v>
      </c>
      <c r="AA7095" s="50">
        <v>70.296000000000006</v>
      </c>
      <c r="AB7095" s="50">
        <v>10.175000000000001</v>
      </c>
      <c r="AC7095" s="50" t="str">
        <f t="shared" si="449"/>
        <v>New Zealand-2090</v>
      </c>
      <c r="AD7095" s="51">
        <f t="shared" si="450"/>
        <v>3366.7570000000001</v>
      </c>
      <c r="AE7095" s="15">
        <f t="shared" si="451"/>
        <v>0.81853486901490069</v>
      </c>
      <c r="AF7095">
        <f t="shared" si="452"/>
        <v>0.43329507352040925</v>
      </c>
    </row>
    <row r="7096" spans="1:32" x14ac:dyDescent="0.25">
      <c r="A7096" s="59">
        <v>7079</v>
      </c>
      <c r="B7096" s="60" t="s">
        <v>309</v>
      </c>
      <c r="C7096" s="61" t="s">
        <v>465</v>
      </c>
      <c r="D7096" s="62"/>
      <c r="E7096" s="62">
        <v>558</v>
      </c>
      <c r="F7096" s="62">
        <v>2090</v>
      </c>
      <c r="G7096" s="50">
        <v>324.06200000000001</v>
      </c>
      <c r="H7096" s="50">
        <v>333.29300000000001</v>
      </c>
      <c r="I7096" s="50">
        <v>341.84699999999998</v>
      </c>
      <c r="J7096" s="50">
        <v>349.28199999999998</v>
      </c>
      <c r="K7096" s="50">
        <v>357.322</v>
      </c>
      <c r="L7096" s="50">
        <v>366.42700000000002</v>
      </c>
      <c r="M7096" s="50">
        <v>377.40699999999998</v>
      </c>
      <c r="N7096" s="50">
        <v>391.137</v>
      </c>
      <c r="O7096" s="50">
        <v>404.77699999999999</v>
      </c>
      <c r="P7096" s="50">
        <v>418.50200000000001</v>
      </c>
      <c r="Q7096" s="50">
        <v>431.26</v>
      </c>
      <c r="R7096" s="50">
        <v>443.178</v>
      </c>
      <c r="S7096" s="50">
        <v>455.69799999999998</v>
      </c>
      <c r="T7096" s="50">
        <v>464.93900000000002</v>
      </c>
      <c r="U7096" s="50">
        <v>466.41800000000001</v>
      </c>
      <c r="V7096" s="50">
        <v>445.678</v>
      </c>
      <c r="W7096" s="50" t="s">
        <v>311</v>
      </c>
      <c r="X7096" s="50">
        <v>396.54899999999998</v>
      </c>
      <c r="Y7096" s="50">
        <v>304.66699999999997</v>
      </c>
      <c r="Z7096" s="50">
        <v>203.96799999999999</v>
      </c>
      <c r="AA7096" s="50">
        <v>105.17400000000001</v>
      </c>
      <c r="AB7096" s="50">
        <v>43.47</v>
      </c>
      <c r="AC7096" s="50" t="str">
        <f t="shared" si="449"/>
        <v>Nicaragua-2090</v>
      </c>
      <c r="AD7096" s="51">
        <f t="shared" si="450"/>
        <v>3994.9899999999993</v>
      </c>
      <c r="AE7096" s="15">
        <f t="shared" si="451"/>
        <v>0.85859163602412025</v>
      </c>
      <c r="AF7096">
        <f t="shared" si="452"/>
        <v>0.48673799485482316</v>
      </c>
    </row>
    <row r="7097" spans="1:32" x14ac:dyDescent="0.25">
      <c r="A7097" s="59">
        <v>7080</v>
      </c>
      <c r="B7097" s="60" t="s">
        <v>309</v>
      </c>
      <c r="C7097" s="61" t="s">
        <v>466</v>
      </c>
      <c r="D7097" s="62"/>
      <c r="E7097" s="62">
        <v>566</v>
      </c>
      <c r="F7097" s="62">
        <v>2090</v>
      </c>
      <c r="G7097" s="50">
        <v>61378.904000000002</v>
      </c>
      <c r="H7097" s="50">
        <v>60878.51</v>
      </c>
      <c r="I7097" s="50">
        <v>60299.264000000003</v>
      </c>
      <c r="J7097" s="50">
        <v>59337.656999999999</v>
      </c>
      <c r="K7097" s="50">
        <v>57854.04</v>
      </c>
      <c r="L7097" s="50">
        <v>55843.182000000001</v>
      </c>
      <c r="M7097" s="50">
        <v>53564.892999999996</v>
      </c>
      <c r="N7097" s="50">
        <v>51138.423999999999</v>
      </c>
      <c r="O7097" s="50">
        <v>48246.419000000002</v>
      </c>
      <c r="P7097" s="50">
        <v>44954.894999999997</v>
      </c>
      <c r="Q7097" s="50">
        <v>41057.771999999997</v>
      </c>
      <c r="R7097" s="50">
        <v>36495.398999999998</v>
      </c>
      <c r="S7097" s="50">
        <v>31338.12</v>
      </c>
      <c r="T7097" s="50">
        <v>25628.585999999999</v>
      </c>
      <c r="U7097" s="50">
        <v>19473.535</v>
      </c>
      <c r="V7097" s="50">
        <v>12975.951999999999</v>
      </c>
      <c r="W7097" s="50" t="s">
        <v>311</v>
      </c>
      <c r="X7097" s="50">
        <v>6766.4560000000001</v>
      </c>
      <c r="Y7097" s="50">
        <v>2479.3150000000001</v>
      </c>
      <c r="Z7097" s="50">
        <v>544.33299999999997</v>
      </c>
      <c r="AA7097" s="50">
        <v>65.543999999999997</v>
      </c>
      <c r="AB7097" s="50">
        <v>4.1520000000000001</v>
      </c>
      <c r="AC7097" s="50" t="str">
        <f t="shared" si="449"/>
        <v>Nigeria-2090</v>
      </c>
      <c r="AD7097" s="51">
        <f t="shared" si="450"/>
        <v>479830.80099999998</v>
      </c>
      <c r="AE7097" s="15">
        <f t="shared" si="451"/>
        <v>0.52204766863226038</v>
      </c>
      <c r="AF7097">
        <f t="shared" si="452"/>
        <v>0.10256515280537179</v>
      </c>
    </row>
    <row r="7098" spans="1:32" x14ac:dyDescent="0.25">
      <c r="A7098" s="59">
        <v>7081</v>
      </c>
      <c r="B7098" s="60" t="s">
        <v>309</v>
      </c>
      <c r="C7098" s="61" t="s">
        <v>467</v>
      </c>
      <c r="D7098" s="62">
        <v>16</v>
      </c>
      <c r="E7098" s="62">
        <v>578</v>
      </c>
      <c r="F7098" s="62">
        <v>2090</v>
      </c>
      <c r="G7098" s="50">
        <v>404.67</v>
      </c>
      <c r="H7098" s="50">
        <v>404.59199999999998</v>
      </c>
      <c r="I7098" s="50">
        <v>403.70299999999997</v>
      </c>
      <c r="J7098" s="50">
        <v>410.06700000000001</v>
      </c>
      <c r="K7098" s="50">
        <v>425.03800000000001</v>
      </c>
      <c r="L7098" s="50">
        <v>440.50900000000001</v>
      </c>
      <c r="M7098" s="50">
        <v>451.68099999999998</v>
      </c>
      <c r="N7098" s="50">
        <v>457.05700000000002</v>
      </c>
      <c r="O7098" s="50">
        <v>457.86099999999999</v>
      </c>
      <c r="P7098" s="50">
        <v>457.548</v>
      </c>
      <c r="Q7098" s="50">
        <v>458.12299999999999</v>
      </c>
      <c r="R7098" s="50">
        <v>458.59199999999998</v>
      </c>
      <c r="S7098" s="50">
        <v>456.26299999999998</v>
      </c>
      <c r="T7098" s="50">
        <v>447.29599999999999</v>
      </c>
      <c r="U7098" s="50">
        <v>428.97300000000001</v>
      </c>
      <c r="V7098" s="50">
        <v>399.41199999999998</v>
      </c>
      <c r="W7098" s="50" t="s">
        <v>311</v>
      </c>
      <c r="X7098" s="50">
        <v>377.20400000000001</v>
      </c>
      <c r="Y7098" s="50">
        <v>307.13799999999998</v>
      </c>
      <c r="Z7098" s="50">
        <v>202.94200000000001</v>
      </c>
      <c r="AA7098" s="50">
        <v>79.13</v>
      </c>
      <c r="AB7098" s="50">
        <v>14.971</v>
      </c>
      <c r="AC7098" s="50" t="str">
        <f t="shared" si="449"/>
        <v>Norway-2090</v>
      </c>
      <c r="AD7098" s="51">
        <f t="shared" si="450"/>
        <v>4472.7389999999996</v>
      </c>
      <c r="AE7098" s="15">
        <f t="shared" si="451"/>
        <v>0.77581790486768853</v>
      </c>
      <c r="AF7098">
        <f t="shared" si="452"/>
        <v>0.39697212517570396</v>
      </c>
    </row>
    <row r="7099" spans="1:32" x14ac:dyDescent="0.25">
      <c r="A7099" s="59">
        <v>7082</v>
      </c>
      <c r="B7099" s="60" t="s">
        <v>309</v>
      </c>
      <c r="C7099" s="61" t="s">
        <v>468</v>
      </c>
      <c r="D7099" s="62"/>
      <c r="E7099" s="62">
        <v>512</v>
      </c>
      <c r="F7099" s="62">
        <v>2090</v>
      </c>
      <c r="G7099" s="50">
        <v>288.14400000000001</v>
      </c>
      <c r="H7099" s="50">
        <v>297.43900000000002</v>
      </c>
      <c r="I7099" s="50">
        <v>301.37799999999999</v>
      </c>
      <c r="J7099" s="50">
        <v>300.16000000000003</v>
      </c>
      <c r="K7099" s="50">
        <v>318.221</v>
      </c>
      <c r="L7099" s="50">
        <v>359.012</v>
      </c>
      <c r="M7099" s="50">
        <v>397.04700000000003</v>
      </c>
      <c r="N7099" s="50">
        <v>419.73599999999999</v>
      </c>
      <c r="O7099" s="50">
        <v>420.23099999999999</v>
      </c>
      <c r="P7099" s="50">
        <v>399.90499999999997</v>
      </c>
      <c r="Q7099" s="50">
        <v>372.065</v>
      </c>
      <c r="R7099" s="50">
        <v>359.07299999999998</v>
      </c>
      <c r="S7099" s="50">
        <v>371.29599999999999</v>
      </c>
      <c r="T7099" s="50">
        <v>413.67599999999999</v>
      </c>
      <c r="U7099" s="50">
        <v>455.07499999999999</v>
      </c>
      <c r="V7099" s="50">
        <v>437.47399999999999</v>
      </c>
      <c r="W7099" s="50" t="s">
        <v>311</v>
      </c>
      <c r="X7099" s="50">
        <v>353.3</v>
      </c>
      <c r="Y7099" s="50">
        <v>254.24600000000001</v>
      </c>
      <c r="Z7099" s="50">
        <v>175.477</v>
      </c>
      <c r="AA7099" s="50">
        <v>93.45</v>
      </c>
      <c r="AB7099" s="50">
        <v>33.621000000000002</v>
      </c>
      <c r="AC7099" s="50" t="str">
        <f t="shared" si="449"/>
        <v>Oman-2090</v>
      </c>
      <c r="AD7099" s="51">
        <f t="shared" si="450"/>
        <v>3716.7459999999996</v>
      </c>
      <c r="AE7099" s="15">
        <f t="shared" si="451"/>
        <v>0.8349454065464792</v>
      </c>
      <c r="AF7099">
        <f t="shared" si="452"/>
        <v>0.48142051611885817</v>
      </c>
    </row>
    <row r="7100" spans="1:32" x14ac:dyDescent="0.25">
      <c r="A7100" s="59">
        <v>7083</v>
      </c>
      <c r="B7100" s="60" t="s">
        <v>309</v>
      </c>
      <c r="C7100" s="61" t="s">
        <v>469</v>
      </c>
      <c r="D7100" s="62"/>
      <c r="E7100" s="62">
        <v>586</v>
      </c>
      <c r="F7100" s="62">
        <v>2090</v>
      </c>
      <c r="G7100" s="50">
        <v>20466.662</v>
      </c>
      <c r="H7100" s="50">
        <v>21082.924999999999</v>
      </c>
      <c r="I7100" s="50">
        <v>21753.794000000002</v>
      </c>
      <c r="J7100" s="50">
        <v>22301.574000000001</v>
      </c>
      <c r="K7100" s="50">
        <v>22607.78</v>
      </c>
      <c r="L7100" s="50">
        <v>22835.365000000002</v>
      </c>
      <c r="M7100" s="50">
        <v>23145.322</v>
      </c>
      <c r="N7100" s="50">
        <v>23639.803</v>
      </c>
      <c r="O7100" s="50">
        <v>24112.188999999998</v>
      </c>
      <c r="P7100" s="50">
        <v>24092.471000000001</v>
      </c>
      <c r="Q7100" s="50">
        <v>23337.253000000001</v>
      </c>
      <c r="R7100" s="50">
        <v>22066.547999999999</v>
      </c>
      <c r="S7100" s="50">
        <v>20745.981</v>
      </c>
      <c r="T7100" s="50">
        <v>19247.221000000001</v>
      </c>
      <c r="U7100" s="50">
        <v>16807.199000000001</v>
      </c>
      <c r="V7100" s="50">
        <v>12972.003000000001</v>
      </c>
      <c r="W7100" s="50" t="s">
        <v>311</v>
      </c>
      <c r="X7100" s="50">
        <v>7938.7420000000002</v>
      </c>
      <c r="Y7100" s="50">
        <v>3646.058</v>
      </c>
      <c r="Z7100" s="50">
        <v>1246.972</v>
      </c>
      <c r="AA7100" s="50">
        <v>230.17500000000001</v>
      </c>
      <c r="AB7100" s="50">
        <v>20.786999999999999</v>
      </c>
      <c r="AC7100" s="50" t="str">
        <f t="shared" si="449"/>
        <v>Pakistan-2090</v>
      </c>
      <c r="AD7100" s="51">
        <f t="shared" si="450"/>
        <v>228884.28599999999</v>
      </c>
      <c r="AE7100" s="15">
        <f t="shared" si="451"/>
        <v>0.54792987404998172</v>
      </c>
      <c r="AF7100">
        <f t="shared" si="452"/>
        <v>0.21256597733127452</v>
      </c>
    </row>
    <row r="7101" spans="1:32" x14ac:dyDescent="0.25">
      <c r="A7101" s="59">
        <v>7084</v>
      </c>
      <c r="B7101" s="60" t="s">
        <v>309</v>
      </c>
      <c r="C7101" s="61" t="s">
        <v>470</v>
      </c>
      <c r="D7101" s="62"/>
      <c r="E7101" s="62">
        <v>591</v>
      </c>
      <c r="F7101" s="62">
        <v>2090</v>
      </c>
      <c r="G7101" s="50">
        <v>327.23399999999998</v>
      </c>
      <c r="H7101" s="50">
        <v>333.12799999999999</v>
      </c>
      <c r="I7101" s="50">
        <v>339.75599999999997</v>
      </c>
      <c r="J7101" s="50">
        <v>346.84</v>
      </c>
      <c r="K7101" s="50">
        <v>354.089</v>
      </c>
      <c r="L7101" s="50">
        <v>361.53800000000001</v>
      </c>
      <c r="M7101" s="50">
        <v>368.392</v>
      </c>
      <c r="N7101" s="50">
        <v>375.65199999999999</v>
      </c>
      <c r="O7101" s="50">
        <v>382.58699999999999</v>
      </c>
      <c r="P7101" s="50">
        <v>387.53300000000002</v>
      </c>
      <c r="Q7101" s="50">
        <v>389.29700000000003</v>
      </c>
      <c r="R7101" s="50">
        <v>388.59800000000001</v>
      </c>
      <c r="S7101" s="50">
        <v>383.63200000000001</v>
      </c>
      <c r="T7101" s="50">
        <v>373.13799999999998</v>
      </c>
      <c r="U7101" s="50">
        <v>356.73599999999999</v>
      </c>
      <c r="V7101" s="50">
        <v>331.87799999999999</v>
      </c>
      <c r="W7101" s="50" t="s">
        <v>311</v>
      </c>
      <c r="X7101" s="50">
        <v>282.267</v>
      </c>
      <c r="Y7101" s="50">
        <v>219.51300000000001</v>
      </c>
      <c r="Z7101" s="50">
        <v>147.86500000000001</v>
      </c>
      <c r="AA7101" s="50">
        <v>75.228999999999999</v>
      </c>
      <c r="AB7101" s="50">
        <v>26.09</v>
      </c>
      <c r="AC7101" s="50" t="str">
        <f t="shared" si="449"/>
        <v>Panama-2090</v>
      </c>
      <c r="AD7101" s="51">
        <f t="shared" si="450"/>
        <v>3738.1579999999999</v>
      </c>
      <c r="AE7101" s="15">
        <f t="shared" si="451"/>
        <v>0.75246525160252709</v>
      </c>
      <c r="AF7101">
        <f t="shared" si="452"/>
        <v>0.38256868109835729</v>
      </c>
    </row>
    <row r="7102" spans="1:32" x14ac:dyDescent="0.25">
      <c r="A7102" s="59">
        <v>7085</v>
      </c>
      <c r="B7102" s="60" t="s">
        <v>309</v>
      </c>
      <c r="C7102" s="61" t="s">
        <v>383</v>
      </c>
      <c r="D7102" s="62"/>
      <c r="E7102" s="62">
        <v>598</v>
      </c>
      <c r="F7102" s="62">
        <v>2090</v>
      </c>
      <c r="G7102" s="50">
        <v>1266.0889999999999</v>
      </c>
      <c r="H7102" s="50">
        <v>1282.6659999999999</v>
      </c>
      <c r="I7102" s="50">
        <v>1297.7950000000001</v>
      </c>
      <c r="J7102" s="50">
        <v>1308.2449999999999</v>
      </c>
      <c r="K7102" s="50">
        <v>1313.374</v>
      </c>
      <c r="L7102" s="50">
        <v>1308.8720000000001</v>
      </c>
      <c r="M7102" s="50">
        <v>1296.761</v>
      </c>
      <c r="N7102" s="50">
        <v>1275.607</v>
      </c>
      <c r="O7102" s="50">
        <v>1245.001</v>
      </c>
      <c r="P7102" s="50">
        <v>1205.6500000000001</v>
      </c>
      <c r="Q7102" s="50">
        <v>1148.135</v>
      </c>
      <c r="R7102" s="50">
        <v>1068.2760000000001</v>
      </c>
      <c r="S7102" s="50">
        <v>958.81899999999996</v>
      </c>
      <c r="T7102" s="50">
        <v>819.12300000000005</v>
      </c>
      <c r="U7102" s="50">
        <v>653.13300000000004</v>
      </c>
      <c r="V7102" s="50">
        <v>474.93700000000001</v>
      </c>
      <c r="W7102" s="50" t="s">
        <v>311</v>
      </c>
      <c r="X7102" s="50">
        <v>302.35599999999999</v>
      </c>
      <c r="Y7102" s="50">
        <v>151.82400000000001</v>
      </c>
      <c r="Z7102" s="50">
        <v>55.426000000000002</v>
      </c>
      <c r="AA7102" s="50">
        <v>12.912000000000001</v>
      </c>
      <c r="AB7102" s="50">
        <v>1.758</v>
      </c>
      <c r="AC7102" s="50" t="str">
        <f t="shared" si="449"/>
        <v>Papua New Guinea-2090</v>
      </c>
      <c r="AD7102" s="51">
        <f t="shared" si="450"/>
        <v>12128.74</v>
      </c>
      <c r="AE7102" s="15">
        <f t="shared" si="451"/>
        <v>0.52091305444753544</v>
      </c>
      <c r="AF7102">
        <f t="shared" si="452"/>
        <v>0.15470573617129954</v>
      </c>
    </row>
    <row r="7103" spans="1:32" x14ac:dyDescent="0.25">
      <c r="A7103" s="59">
        <v>7086</v>
      </c>
      <c r="B7103" s="60" t="s">
        <v>309</v>
      </c>
      <c r="C7103" s="61" t="s">
        <v>471</v>
      </c>
      <c r="D7103" s="62"/>
      <c r="E7103" s="62">
        <v>604</v>
      </c>
      <c r="F7103" s="62">
        <v>2090</v>
      </c>
      <c r="G7103" s="50">
        <v>1969.8109999999999</v>
      </c>
      <c r="H7103" s="50">
        <v>2023.6579999999999</v>
      </c>
      <c r="I7103" s="50">
        <v>2076.3780000000002</v>
      </c>
      <c r="J7103" s="50">
        <v>2125.6370000000002</v>
      </c>
      <c r="K7103" s="50">
        <v>2173.3159999999998</v>
      </c>
      <c r="L7103" s="50">
        <v>2224.1439999999998</v>
      </c>
      <c r="M7103" s="50">
        <v>2283.5100000000002</v>
      </c>
      <c r="N7103" s="50">
        <v>2351.8389999999999</v>
      </c>
      <c r="O7103" s="50">
        <v>2420.768</v>
      </c>
      <c r="P7103" s="50">
        <v>2473.4740000000002</v>
      </c>
      <c r="Q7103" s="50">
        <v>2506.0459999999998</v>
      </c>
      <c r="R7103" s="50">
        <v>2531.9630000000002</v>
      </c>
      <c r="S7103" s="50">
        <v>2554.5360000000001</v>
      </c>
      <c r="T7103" s="50">
        <v>2557.1570000000002</v>
      </c>
      <c r="U7103" s="50">
        <v>2499.8310000000001</v>
      </c>
      <c r="V7103" s="50">
        <v>2332.625</v>
      </c>
      <c r="W7103" s="50" t="s">
        <v>311</v>
      </c>
      <c r="X7103" s="50">
        <v>1941.194</v>
      </c>
      <c r="Y7103" s="50">
        <v>1443.482</v>
      </c>
      <c r="Z7103" s="50">
        <v>890.90700000000004</v>
      </c>
      <c r="AA7103" s="50">
        <v>427.17</v>
      </c>
      <c r="AB7103" s="50">
        <v>145.624</v>
      </c>
      <c r="AC7103" s="50" t="str">
        <f t="shared" si="449"/>
        <v>Peru-2090</v>
      </c>
      <c r="AD7103" s="51">
        <f t="shared" si="450"/>
        <v>23645.233</v>
      </c>
      <c r="AE7103" s="15">
        <f t="shared" si="451"/>
        <v>0.77427179508021748</v>
      </c>
      <c r="AF7103">
        <f t="shared" si="452"/>
        <v>0.41184442377405689</v>
      </c>
    </row>
    <row r="7104" spans="1:32" x14ac:dyDescent="0.25">
      <c r="A7104" s="59">
        <v>7087</v>
      </c>
      <c r="B7104" s="60" t="s">
        <v>309</v>
      </c>
      <c r="C7104" s="61" t="s">
        <v>472</v>
      </c>
      <c r="D7104" s="62"/>
      <c r="E7104" s="62">
        <v>608</v>
      </c>
      <c r="F7104" s="62">
        <v>2090</v>
      </c>
      <c r="G7104" s="50">
        <v>9988.9130000000005</v>
      </c>
      <c r="H7104" s="50">
        <v>10231.582</v>
      </c>
      <c r="I7104" s="50">
        <v>10483.098</v>
      </c>
      <c r="J7104" s="50">
        <v>10701.758</v>
      </c>
      <c r="K7104" s="50">
        <v>10874.74</v>
      </c>
      <c r="L7104" s="50">
        <v>11033.902</v>
      </c>
      <c r="M7104" s="50">
        <v>11175.806</v>
      </c>
      <c r="N7104" s="50">
        <v>11297.723</v>
      </c>
      <c r="O7104" s="50">
        <v>11324.659</v>
      </c>
      <c r="P7104" s="50">
        <v>11243.564</v>
      </c>
      <c r="Q7104" s="50">
        <v>11049.625</v>
      </c>
      <c r="R7104" s="50">
        <v>10713.731</v>
      </c>
      <c r="S7104" s="50">
        <v>10163.374</v>
      </c>
      <c r="T7104" s="50">
        <v>9336.18</v>
      </c>
      <c r="U7104" s="50">
        <v>8167.7910000000002</v>
      </c>
      <c r="V7104" s="50">
        <v>6598.28</v>
      </c>
      <c r="W7104" s="50" t="s">
        <v>311</v>
      </c>
      <c r="X7104" s="50">
        <v>4663.9489999999996</v>
      </c>
      <c r="Y7104" s="50">
        <v>2666.7910000000002</v>
      </c>
      <c r="Z7104" s="50">
        <v>1131.19</v>
      </c>
      <c r="AA7104" s="50">
        <v>300.387</v>
      </c>
      <c r="AB7104" s="50">
        <v>40.853000000000002</v>
      </c>
      <c r="AC7104" s="50" t="str">
        <f t="shared" si="449"/>
        <v>Philippines-2090</v>
      </c>
      <c r="AD7104" s="51">
        <f t="shared" si="450"/>
        <v>109578.882</v>
      </c>
      <c r="AE7104" s="15">
        <f t="shared" si="451"/>
        <v>0.58048606482405984</v>
      </c>
      <c r="AF7104">
        <f t="shared" si="452"/>
        <v>0.23456544375910107</v>
      </c>
    </row>
    <row r="7105" spans="1:32" x14ac:dyDescent="0.25">
      <c r="A7105" s="59">
        <v>7088</v>
      </c>
      <c r="B7105" s="60" t="s">
        <v>309</v>
      </c>
      <c r="C7105" s="61" t="s">
        <v>473</v>
      </c>
      <c r="D7105" s="62"/>
      <c r="E7105" s="62">
        <v>616</v>
      </c>
      <c r="F7105" s="62">
        <v>2090</v>
      </c>
      <c r="G7105" s="50">
        <v>963.49599999999998</v>
      </c>
      <c r="H7105" s="50">
        <v>1005.647</v>
      </c>
      <c r="I7105" s="50">
        <v>1040.336</v>
      </c>
      <c r="J7105" s="50">
        <v>1056.856</v>
      </c>
      <c r="K7105" s="50">
        <v>1059.3030000000001</v>
      </c>
      <c r="L7105" s="50">
        <v>1071.3679999999999</v>
      </c>
      <c r="M7105" s="50">
        <v>1111.663</v>
      </c>
      <c r="N7105" s="50">
        <v>1176.7850000000001</v>
      </c>
      <c r="O7105" s="50">
        <v>1248.78</v>
      </c>
      <c r="P7105" s="50">
        <v>1284.3530000000001</v>
      </c>
      <c r="Q7105" s="50">
        <v>1271.81</v>
      </c>
      <c r="R7105" s="50">
        <v>1262.6120000000001</v>
      </c>
      <c r="S7105" s="50">
        <v>1310.22</v>
      </c>
      <c r="T7105" s="50">
        <v>1382.7909999999999</v>
      </c>
      <c r="U7105" s="50">
        <v>1472.3389999999999</v>
      </c>
      <c r="V7105" s="50">
        <v>1513.8420000000001</v>
      </c>
      <c r="W7105" s="50" t="s">
        <v>311</v>
      </c>
      <c r="X7105" s="50">
        <v>1391.809</v>
      </c>
      <c r="Y7105" s="50">
        <v>961.60599999999999</v>
      </c>
      <c r="Z7105" s="50">
        <v>684.98699999999997</v>
      </c>
      <c r="AA7105" s="50">
        <v>378.89400000000001</v>
      </c>
      <c r="AB7105" s="50">
        <v>124.291</v>
      </c>
      <c r="AC7105" s="50" t="str">
        <f t="shared" si="449"/>
        <v>Poland-2090</v>
      </c>
      <c r="AD7105" s="51">
        <f t="shared" si="450"/>
        <v>11853.749999999998</v>
      </c>
      <c r="AE7105" s="15">
        <f t="shared" si="451"/>
        <v>0.92123066540124432</v>
      </c>
      <c r="AF7105">
        <f t="shared" si="452"/>
        <v>0.53222344888852902</v>
      </c>
    </row>
    <row r="7106" spans="1:32" x14ac:dyDescent="0.25">
      <c r="A7106" s="59">
        <v>7089</v>
      </c>
      <c r="B7106" s="60" t="s">
        <v>309</v>
      </c>
      <c r="C7106" s="61" t="s">
        <v>474</v>
      </c>
      <c r="D7106" s="62"/>
      <c r="E7106" s="62">
        <v>620</v>
      </c>
      <c r="F7106" s="62">
        <v>2090</v>
      </c>
      <c r="G7106" s="50">
        <v>284.03699999999998</v>
      </c>
      <c r="H7106" s="50">
        <v>291.71100000000001</v>
      </c>
      <c r="I7106" s="50">
        <v>301.90699999999998</v>
      </c>
      <c r="J7106" s="50">
        <v>313.30399999999997</v>
      </c>
      <c r="K7106" s="50">
        <v>322.91000000000003</v>
      </c>
      <c r="L7106" s="50">
        <v>327.72800000000001</v>
      </c>
      <c r="M7106" s="50">
        <v>332.23</v>
      </c>
      <c r="N7106" s="50">
        <v>342.452</v>
      </c>
      <c r="O7106" s="50">
        <v>361.53800000000001</v>
      </c>
      <c r="P7106" s="50">
        <v>382.16300000000001</v>
      </c>
      <c r="Q7106" s="50">
        <v>396.197</v>
      </c>
      <c r="R7106" s="50">
        <v>398.94900000000001</v>
      </c>
      <c r="S7106" s="50">
        <v>393.23399999999998</v>
      </c>
      <c r="T7106" s="50">
        <v>388.66899999999998</v>
      </c>
      <c r="U7106" s="50">
        <v>406.58100000000002</v>
      </c>
      <c r="V7106" s="50">
        <v>441.666</v>
      </c>
      <c r="W7106" s="50" t="s">
        <v>311</v>
      </c>
      <c r="X7106" s="50">
        <v>448.72699999999998</v>
      </c>
      <c r="Y7106" s="50">
        <v>392.31099999999998</v>
      </c>
      <c r="Z7106" s="50">
        <v>267.71199999999999</v>
      </c>
      <c r="AA7106" s="50">
        <v>118.11</v>
      </c>
      <c r="AB7106" s="50">
        <v>31.452999999999999</v>
      </c>
      <c r="AC7106" s="50" t="str">
        <f t="shared" si="449"/>
        <v>Portugal-2090</v>
      </c>
      <c r="AD7106" s="51">
        <f t="shared" si="450"/>
        <v>3570.7049999999999</v>
      </c>
      <c r="AE7106" s="15">
        <f t="shared" si="451"/>
        <v>0.94459889573627631</v>
      </c>
      <c r="AF7106">
        <f t="shared" si="452"/>
        <v>0.56093234360528377</v>
      </c>
    </row>
    <row r="7107" spans="1:32" x14ac:dyDescent="0.25">
      <c r="A7107" s="59">
        <v>7090</v>
      </c>
      <c r="B7107" s="60" t="s">
        <v>309</v>
      </c>
      <c r="C7107" s="61" t="s">
        <v>384</v>
      </c>
      <c r="D7107" s="62"/>
      <c r="E7107" s="62">
        <v>630</v>
      </c>
      <c r="F7107" s="62">
        <v>2090</v>
      </c>
      <c r="G7107" s="50">
        <v>90.399000000000001</v>
      </c>
      <c r="H7107" s="50">
        <v>92.394000000000005</v>
      </c>
      <c r="I7107" s="50">
        <v>95.783000000000001</v>
      </c>
      <c r="J7107" s="50">
        <v>100.682</v>
      </c>
      <c r="K7107" s="50">
        <v>102.247</v>
      </c>
      <c r="L7107" s="50">
        <v>102.95699999999999</v>
      </c>
      <c r="M7107" s="50">
        <v>105.58499999999999</v>
      </c>
      <c r="N7107" s="50">
        <v>108.89700000000001</v>
      </c>
      <c r="O7107" s="50">
        <v>112.36199999999999</v>
      </c>
      <c r="P7107" s="50">
        <v>116.896</v>
      </c>
      <c r="Q7107" s="50">
        <v>125.25</v>
      </c>
      <c r="R7107" s="50">
        <v>129.23099999999999</v>
      </c>
      <c r="S7107" s="50">
        <v>135.46299999999999</v>
      </c>
      <c r="T7107" s="50">
        <v>135.958</v>
      </c>
      <c r="U7107" s="50">
        <v>135.941</v>
      </c>
      <c r="V7107" s="50">
        <v>134.65600000000001</v>
      </c>
      <c r="W7107" s="50" t="s">
        <v>311</v>
      </c>
      <c r="X7107" s="50">
        <v>140.12799999999999</v>
      </c>
      <c r="Y7107" s="50">
        <v>124.60299999999999</v>
      </c>
      <c r="Z7107" s="50">
        <v>95.084999999999994</v>
      </c>
      <c r="AA7107" s="50">
        <v>54.642000000000003</v>
      </c>
      <c r="AB7107" s="50">
        <v>23.198</v>
      </c>
      <c r="AC7107" s="50" t="str">
        <f t="shared" si="449"/>
        <v>Puerto Rico-2090</v>
      </c>
      <c r="AD7107" s="51">
        <f t="shared" si="450"/>
        <v>1139.57</v>
      </c>
      <c r="AE7107" s="15">
        <f t="shared" si="451"/>
        <v>0.9852725150714744</v>
      </c>
      <c r="AF7107">
        <f t="shared" si="452"/>
        <v>0.59529202211902021</v>
      </c>
    </row>
    <row r="7108" spans="1:32" x14ac:dyDescent="0.25">
      <c r="A7108" s="59">
        <v>7091</v>
      </c>
      <c r="B7108" s="60" t="s">
        <v>309</v>
      </c>
      <c r="C7108" s="61" t="s">
        <v>475</v>
      </c>
      <c r="D7108" s="62"/>
      <c r="E7108" s="62">
        <v>634</v>
      </c>
      <c r="F7108" s="62">
        <v>2090</v>
      </c>
      <c r="G7108" s="50">
        <v>153.851</v>
      </c>
      <c r="H7108" s="50">
        <v>155.83500000000001</v>
      </c>
      <c r="I7108" s="50">
        <v>155.834</v>
      </c>
      <c r="J7108" s="50">
        <v>157.31200000000001</v>
      </c>
      <c r="K7108" s="50">
        <v>193.09800000000001</v>
      </c>
      <c r="L7108" s="50">
        <v>257.32100000000003</v>
      </c>
      <c r="M7108" s="50">
        <v>298.31599999999997</v>
      </c>
      <c r="N7108" s="50">
        <v>301.267</v>
      </c>
      <c r="O7108" s="50">
        <v>284.23099999999999</v>
      </c>
      <c r="P7108" s="50">
        <v>266.74400000000003</v>
      </c>
      <c r="Q7108" s="50">
        <v>250.55600000000001</v>
      </c>
      <c r="R7108" s="50">
        <v>240.91200000000001</v>
      </c>
      <c r="S7108" s="50">
        <v>237.958</v>
      </c>
      <c r="T7108" s="50">
        <v>227.26</v>
      </c>
      <c r="U7108" s="50">
        <v>213.256</v>
      </c>
      <c r="V7108" s="50">
        <v>197.24299999999999</v>
      </c>
      <c r="W7108" s="50" t="s">
        <v>311</v>
      </c>
      <c r="X7108" s="50">
        <v>175.27199999999999</v>
      </c>
      <c r="Y7108" s="50">
        <v>139.28299999999999</v>
      </c>
      <c r="Z7108" s="50">
        <v>84.905000000000001</v>
      </c>
      <c r="AA7108" s="50">
        <v>39.768999999999998</v>
      </c>
      <c r="AB7108" s="50">
        <v>9.9689999999999994</v>
      </c>
      <c r="AC7108" s="50" t="str">
        <f t="shared" si="449"/>
        <v>Qatar-2090</v>
      </c>
      <c r="AD7108" s="51">
        <f t="shared" si="450"/>
        <v>2487.7150000000001</v>
      </c>
      <c r="AE7108" s="15">
        <f t="shared" si="451"/>
        <v>0.6240574181528028</v>
      </c>
      <c r="AF7108">
        <f t="shared" si="452"/>
        <v>0.36805638562457782</v>
      </c>
    </row>
    <row r="7109" spans="1:32" x14ac:dyDescent="0.25">
      <c r="A7109" s="59">
        <v>7092</v>
      </c>
      <c r="B7109" s="60" t="s">
        <v>309</v>
      </c>
      <c r="C7109" s="61" t="s">
        <v>345</v>
      </c>
      <c r="D7109" s="62"/>
      <c r="E7109" s="62">
        <v>410</v>
      </c>
      <c r="F7109" s="62">
        <v>2090</v>
      </c>
      <c r="G7109" s="50">
        <v>1743.8989999999999</v>
      </c>
      <c r="H7109" s="50">
        <v>1726.556</v>
      </c>
      <c r="I7109" s="50">
        <v>1734.4380000000001</v>
      </c>
      <c r="J7109" s="50">
        <v>1808.8119999999999</v>
      </c>
      <c r="K7109" s="50">
        <v>1934.943</v>
      </c>
      <c r="L7109" s="50">
        <v>2031.3050000000001</v>
      </c>
      <c r="M7109" s="50">
        <v>2059.203</v>
      </c>
      <c r="N7109" s="50">
        <v>2040.741</v>
      </c>
      <c r="O7109" s="50">
        <v>2013.4179999999999</v>
      </c>
      <c r="P7109" s="50">
        <v>2025.377</v>
      </c>
      <c r="Q7109" s="50">
        <v>2139.277</v>
      </c>
      <c r="R7109" s="50">
        <v>2338.7269999999999</v>
      </c>
      <c r="S7109" s="50">
        <v>2431.73</v>
      </c>
      <c r="T7109" s="50">
        <v>2383.3910000000001</v>
      </c>
      <c r="U7109" s="50">
        <v>2311.7950000000001</v>
      </c>
      <c r="V7109" s="50">
        <v>2187.4630000000002</v>
      </c>
      <c r="W7109" s="50" t="s">
        <v>311</v>
      </c>
      <c r="X7109" s="50">
        <v>2061.442</v>
      </c>
      <c r="Y7109" s="50">
        <v>1911.972</v>
      </c>
      <c r="Z7109" s="50">
        <v>1733.4590000000001</v>
      </c>
      <c r="AA7109" s="50">
        <v>1096.7260000000001</v>
      </c>
      <c r="AB7109" s="50">
        <v>459.971</v>
      </c>
      <c r="AC7109" s="50" t="str">
        <f t="shared" si="449"/>
        <v>Republic of Korea-2090</v>
      </c>
      <c r="AD7109" s="51">
        <f t="shared" si="450"/>
        <v>20823.532999999999</v>
      </c>
      <c r="AE7109" s="15">
        <f t="shared" si="451"/>
        <v>0.92929052913355292</v>
      </c>
      <c r="AF7109">
        <f t="shared" si="452"/>
        <v>0.54349114310638691</v>
      </c>
    </row>
    <row r="7110" spans="1:32" x14ac:dyDescent="0.25">
      <c r="A7110" s="59">
        <v>7093</v>
      </c>
      <c r="B7110" s="60" t="s">
        <v>309</v>
      </c>
      <c r="C7110" s="61" t="s">
        <v>476</v>
      </c>
      <c r="D7110" s="62"/>
      <c r="E7110" s="62">
        <v>638</v>
      </c>
      <c r="F7110" s="62">
        <v>2090</v>
      </c>
      <c r="G7110" s="50">
        <v>44.347999999999999</v>
      </c>
      <c r="H7110" s="50">
        <v>45.075000000000003</v>
      </c>
      <c r="I7110" s="50">
        <v>46.145000000000003</v>
      </c>
      <c r="J7110" s="50">
        <v>47.476999999999997</v>
      </c>
      <c r="K7110" s="50">
        <v>47.963999999999999</v>
      </c>
      <c r="L7110" s="50">
        <v>47.762999999999998</v>
      </c>
      <c r="M7110" s="50">
        <v>48.225000000000001</v>
      </c>
      <c r="N7110" s="50">
        <v>49.631999999999998</v>
      </c>
      <c r="O7110" s="50">
        <v>51.612000000000002</v>
      </c>
      <c r="P7110" s="50">
        <v>53.643000000000001</v>
      </c>
      <c r="Q7110" s="50">
        <v>55.603000000000002</v>
      </c>
      <c r="R7110" s="50">
        <v>56.91</v>
      </c>
      <c r="S7110" s="50">
        <v>57.06</v>
      </c>
      <c r="T7110" s="50">
        <v>56.351999999999997</v>
      </c>
      <c r="U7110" s="50">
        <v>55.895000000000003</v>
      </c>
      <c r="V7110" s="50">
        <v>56.100999999999999</v>
      </c>
      <c r="W7110" s="50" t="s">
        <v>311</v>
      </c>
      <c r="X7110" s="50">
        <v>51.51</v>
      </c>
      <c r="Y7110" s="50">
        <v>44.848999999999997</v>
      </c>
      <c r="Z7110" s="50">
        <v>29.638999999999999</v>
      </c>
      <c r="AA7110" s="50">
        <v>14.664</v>
      </c>
      <c r="AB7110" s="50">
        <v>6.5250000000000004</v>
      </c>
      <c r="AC7110" s="50" t="str">
        <f t="shared" si="449"/>
        <v>Réunion-2090</v>
      </c>
      <c r="AD7110" s="51">
        <f t="shared" si="450"/>
        <v>515.88900000000012</v>
      </c>
      <c r="AE7110" s="15">
        <f t="shared" si="451"/>
        <v>0.87441872185683334</v>
      </c>
      <c r="AF7110">
        <f t="shared" si="452"/>
        <v>0.48435276618410733</v>
      </c>
    </row>
    <row r="7111" spans="1:32" x14ac:dyDescent="0.25">
      <c r="A7111" s="59">
        <v>7094</v>
      </c>
      <c r="B7111" s="60" t="s">
        <v>309</v>
      </c>
      <c r="C7111" s="61" t="s">
        <v>477</v>
      </c>
      <c r="D7111" s="62"/>
      <c r="E7111" s="62">
        <v>642</v>
      </c>
      <c r="F7111" s="62">
        <v>2090</v>
      </c>
      <c r="G7111" s="50">
        <v>590.03700000000003</v>
      </c>
      <c r="H7111" s="50">
        <v>607.25</v>
      </c>
      <c r="I7111" s="50">
        <v>625.48400000000004</v>
      </c>
      <c r="J7111" s="50">
        <v>641.42700000000002</v>
      </c>
      <c r="K7111" s="50">
        <v>651.93499999999995</v>
      </c>
      <c r="L7111" s="50">
        <v>661.69600000000003</v>
      </c>
      <c r="M7111" s="50">
        <v>675.44</v>
      </c>
      <c r="N7111" s="50">
        <v>695.09</v>
      </c>
      <c r="O7111" s="50">
        <v>717.57100000000003</v>
      </c>
      <c r="P7111" s="50">
        <v>739.60699999999997</v>
      </c>
      <c r="Q7111" s="50">
        <v>751.25</v>
      </c>
      <c r="R7111" s="50">
        <v>751.98199999999997</v>
      </c>
      <c r="S7111" s="50">
        <v>758.27800000000002</v>
      </c>
      <c r="T7111" s="50">
        <v>767.67899999999997</v>
      </c>
      <c r="U7111" s="50">
        <v>760.13599999999997</v>
      </c>
      <c r="V7111" s="50">
        <v>721.74199999999996</v>
      </c>
      <c r="W7111" s="50" t="s">
        <v>311</v>
      </c>
      <c r="X7111" s="50">
        <v>658.89099999999996</v>
      </c>
      <c r="Y7111" s="50">
        <v>475.11099999999999</v>
      </c>
      <c r="Z7111" s="50">
        <v>282.09399999999999</v>
      </c>
      <c r="AA7111" s="50">
        <v>116.776</v>
      </c>
      <c r="AB7111" s="50">
        <v>33.695</v>
      </c>
      <c r="AC7111" s="50" t="str">
        <f t="shared" si="449"/>
        <v>Romania-2090</v>
      </c>
      <c r="AD7111" s="51">
        <f t="shared" si="450"/>
        <v>7044.2759999999998</v>
      </c>
      <c r="AE7111" s="15">
        <f t="shared" si="451"/>
        <v>0.80049319475841085</v>
      </c>
      <c r="AF7111">
        <f t="shared" si="452"/>
        <v>0.43037146414133132</v>
      </c>
    </row>
    <row r="7112" spans="1:32" x14ac:dyDescent="0.25">
      <c r="A7112" s="59">
        <v>7095</v>
      </c>
      <c r="B7112" s="60" t="s">
        <v>309</v>
      </c>
      <c r="C7112" s="61" t="s">
        <v>478</v>
      </c>
      <c r="D7112" s="62"/>
      <c r="E7112" s="62">
        <v>643</v>
      </c>
      <c r="F7112" s="62">
        <v>2090</v>
      </c>
      <c r="G7112" s="50">
        <v>6934.527</v>
      </c>
      <c r="H7112" s="50">
        <v>7183.018</v>
      </c>
      <c r="I7112" s="50">
        <v>7288.3090000000002</v>
      </c>
      <c r="J7112" s="50">
        <v>7210.9430000000002</v>
      </c>
      <c r="K7112" s="50">
        <v>7044.8590000000004</v>
      </c>
      <c r="L7112" s="50">
        <v>7035.32</v>
      </c>
      <c r="M7112" s="50">
        <v>7331.2889999999998</v>
      </c>
      <c r="N7112" s="50">
        <v>7801.4570000000003</v>
      </c>
      <c r="O7112" s="50">
        <v>8102.723</v>
      </c>
      <c r="P7112" s="50">
        <v>7909.6639999999998</v>
      </c>
      <c r="Q7112" s="50">
        <v>7291.9560000000001</v>
      </c>
      <c r="R7112" s="50">
        <v>6772.0240000000003</v>
      </c>
      <c r="S7112" s="50">
        <v>6819.0829999999996</v>
      </c>
      <c r="T7112" s="50">
        <v>7191.7039999999997</v>
      </c>
      <c r="U7112" s="50">
        <v>7166.4110000000001</v>
      </c>
      <c r="V7112" s="50">
        <v>6508.9250000000002</v>
      </c>
      <c r="W7112" s="50" t="s">
        <v>311</v>
      </c>
      <c r="X7112" s="50">
        <v>4384.1859999999997</v>
      </c>
      <c r="Y7112" s="50">
        <v>2589.3359999999998</v>
      </c>
      <c r="Z7112" s="50">
        <v>1213.0250000000001</v>
      </c>
      <c r="AA7112" s="50">
        <v>573.15899999999999</v>
      </c>
      <c r="AB7112" s="50">
        <v>160.905</v>
      </c>
      <c r="AC7112" s="50" t="str">
        <f t="shared" si="449"/>
        <v>Russian Federation-2090</v>
      </c>
      <c r="AD7112" s="51">
        <f t="shared" si="450"/>
        <v>73319.317999999999</v>
      </c>
      <c r="AE7112" s="15">
        <f t="shared" si="451"/>
        <v>0.69822669381621916</v>
      </c>
      <c r="AF7112">
        <f t="shared" si="452"/>
        <v>0.31446394206600115</v>
      </c>
    </row>
    <row r="7113" spans="1:32" x14ac:dyDescent="0.25">
      <c r="A7113" s="59">
        <v>7096</v>
      </c>
      <c r="B7113" s="60" t="s">
        <v>309</v>
      </c>
      <c r="C7113" s="61" t="s">
        <v>385</v>
      </c>
      <c r="D7113" s="62"/>
      <c r="E7113" s="62">
        <v>662</v>
      </c>
      <c r="F7113" s="62">
        <v>2090</v>
      </c>
      <c r="G7113" s="50">
        <v>5.6660000000000004</v>
      </c>
      <c r="H7113" s="50">
        <v>5.7460000000000004</v>
      </c>
      <c r="I7113" s="50">
        <v>6.0019999999999998</v>
      </c>
      <c r="J7113" s="50">
        <v>6.3010000000000002</v>
      </c>
      <c r="K7113" s="50">
        <v>6.3140000000000001</v>
      </c>
      <c r="L7113" s="50">
        <v>6.4279999999999999</v>
      </c>
      <c r="M7113" s="50">
        <v>6.5839999999999996</v>
      </c>
      <c r="N7113" s="50">
        <v>6.9640000000000004</v>
      </c>
      <c r="O7113" s="50">
        <v>7.1740000000000004</v>
      </c>
      <c r="P7113" s="50">
        <v>7.3970000000000002</v>
      </c>
      <c r="Q7113" s="50">
        <v>7.7670000000000003</v>
      </c>
      <c r="R7113" s="50">
        <v>8.2940000000000005</v>
      </c>
      <c r="S7113" s="50">
        <v>8.7539999999999996</v>
      </c>
      <c r="T7113" s="50">
        <v>8.9990000000000006</v>
      </c>
      <c r="U7113" s="50">
        <v>8.9749999999999996</v>
      </c>
      <c r="V7113" s="50">
        <v>8.4770000000000003</v>
      </c>
      <c r="W7113" s="50" t="s">
        <v>311</v>
      </c>
      <c r="X7113" s="50">
        <v>7.4809999999999999</v>
      </c>
      <c r="Y7113" s="50">
        <v>6.8490000000000002</v>
      </c>
      <c r="Z7113" s="50">
        <v>5.218</v>
      </c>
      <c r="AA7113" s="50">
        <v>2.694</v>
      </c>
      <c r="AB7113" s="50">
        <v>0.91900000000000004</v>
      </c>
      <c r="AC7113" s="50" t="str">
        <f t="shared" si="449"/>
        <v>Saint Lucia-2090</v>
      </c>
      <c r="AD7113" s="51">
        <f t="shared" si="450"/>
        <v>71.977000000000004</v>
      </c>
      <c r="AE7113" s="15">
        <f t="shared" si="451"/>
        <v>0.93121413784959095</v>
      </c>
      <c r="AF7113">
        <f t="shared" si="452"/>
        <v>0.55499994406595754</v>
      </c>
    </row>
    <row r="7114" spans="1:32" x14ac:dyDescent="0.25">
      <c r="A7114" s="59">
        <v>7097</v>
      </c>
      <c r="B7114" s="60" t="s">
        <v>309</v>
      </c>
      <c r="C7114" s="61" t="s">
        <v>386</v>
      </c>
      <c r="D7114" s="62"/>
      <c r="E7114" s="62">
        <v>670</v>
      </c>
      <c r="F7114" s="62">
        <v>2090</v>
      </c>
      <c r="G7114" s="50">
        <v>3.6619999999999999</v>
      </c>
      <c r="H7114" s="50">
        <v>3.8540000000000001</v>
      </c>
      <c r="I7114" s="50">
        <v>4.0460000000000003</v>
      </c>
      <c r="J7114" s="50">
        <v>4.04</v>
      </c>
      <c r="K7114" s="50">
        <v>4.0010000000000003</v>
      </c>
      <c r="L7114" s="50">
        <v>4.0190000000000001</v>
      </c>
      <c r="M7114" s="50">
        <v>4.1870000000000003</v>
      </c>
      <c r="N7114" s="50">
        <v>4.4660000000000002</v>
      </c>
      <c r="O7114" s="50">
        <v>4.7539999999999996</v>
      </c>
      <c r="P7114" s="50">
        <v>5.0229999999999997</v>
      </c>
      <c r="Q7114" s="50">
        <v>5.2530000000000001</v>
      </c>
      <c r="R7114" s="50">
        <v>5.4420000000000002</v>
      </c>
      <c r="S7114" s="50">
        <v>5.6280000000000001</v>
      </c>
      <c r="T7114" s="50">
        <v>5.7649999999999997</v>
      </c>
      <c r="U7114" s="50">
        <v>5.6669999999999998</v>
      </c>
      <c r="V7114" s="50">
        <v>5.1559999999999997</v>
      </c>
      <c r="W7114" s="50" t="s">
        <v>311</v>
      </c>
      <c r="X7114" s="50">
        <v>4.2850000000000001</v>
      </c>
      <c r="Y7114" s="50">
        <v>2.839</v>
      </c>
      <c r="Z7114" s="50">
        <v>1.5860000000000001</v>
      </c>
      <c r="AA7114" s="50">
        <v>0.58299999999999996</v>
      </c>
      <c r="AB7114" s="50">
        <v>0.13500000000000001</v>
      </c>
      <c r="AC7114" s="50" t="str">
        <f t="shared" si="449"/>
        <v>Saint Vincent and the Grenadines-2090</v>
      </c>
      <c r="AD7114" s="51">
        <f t="shared" si="450"/>
        <v>46.812999999999995</v>
      </c>
      <c r="AE7114" s="15">
        <f t="shared" si="451"/>
        <v>0.802725738576891</v>
      </c>
      <c r="AF7114">
        <f t="shared" si="452"/>
        <v>0.44567023554603852</v>
      </c>
    </row>
    <row r="7115" spans="1:32" x14ac:dyDescent="0.25">
      <c r="A7115" s="59">
        <v>7098</v>
      </c>
      <c r="B7115" s="60" t="s">
        <v>309</v>
      </c>
      <c r="C7115" s="61" t="s">
        <v>387</v>
      </c>
      <c r="D7115" s="62"/>
      <c r="E7115" s="62">
        <v>882</v>
      </c>
      <c r="F7115" s="62">
        <v>2090</v>
      </c>
      <c r="G7115" s="50">
        <v>16.073</v>
      </c>
      <c r="H7115" s="50">
        <v>16.648</v>
      </c>
      <c r="I7115" s="50">
        <v>17.648</v>
      </c>
      <c r="J7115" s="50">
        <v>18.152999999999999</v>
      </c>
      <c r="K7115" s="50">
        <v>17.79</v>
      </c>
      <c r="L7115" s="50">
        <v>16.789000000000001</v>
      </c>
      <c r="M7115" s="50">
        <v>15.722</v>
      </c>
      <c r="N7115" s="50">
        <v>15.169</v>
      </c>
      <c r="O7115" s="50">
        <v>15.48</v>
      </c>
      <c r="P7115" s="50">
        <v>16.113</v>
      </c>
      <c r="Q7115" s="50">
        <v>16.222000000000001</v>
      </c>
      <c r="R7115" s="50">
        <v>15.28</v>
      </c>
      <c r="S7115" s="50">
        <v>13.689</v>
      </c>
      <c r="T7115" s="50">
        <v>12.439</v>
      </c>
      <c r="U7115" s="50">
        <v>11.733000000000001</v>
      </c>
      <c r="V7115" s="50">
        <v>11.704000000000001</v>
      </c>
      <c r="W7115" s="50" t="s">
        <v>311</v>
      </c>
      <c r="X7115" s="50">
        <v>10.675000000000001</v>
      </c>
      <c r="Y7115" s="50">
        <v>6.742</v>
      </c>
      <c r="Z7115" s="50">
        <v>4.0119999999999996</v>
      </c>
      <c r="AA7115" s="50">
        <v>1.764</v>
      </c>
      <c r="AB7115" s="50">
        <v>0.55800000000000005</v>
      </c>
      <c r="AC7115" s="50" t="str">
        <f t="shared" si="449"/>
        <v>Samoa-2090</v>
      </c>
      <c r="AD7115" s="51">
        <f t="shared" si="450"/>
        <v>160.40699999999998</v>
      </c>
      <c r="AE7115" s="15">
        <f t="shared" si="451"/>
        <v>0.68573067260156995</v>
      </c>
      <c r="AF7115">
        <f t="shared" si="452"/>
        <v>0.28289273921129543</v>
      </c>
    </row>
    <row r="7116" spans="1:32" x14ac:dyDescent="0.25">
      <c r="A7116" s="59">
        <v>7099</v>
      </c>
      <c r="B7116" s="60" t="s">
        <v>309</v>
      </c>
      <c r="C7116" s="61" t="s">
        <v>388</v>
      </c>
      <c r="D7116" s="62"/>
      <c r="E7116" s="62">
        <v>678</v>
      </c>
      <c r="F7116" s="62">
        <v>2090</v>
      </c>
      <c r="G7116" s="50">
        <v>44.820999999999998</v>
      </c>
      <c r="H7116" s="50">
        <v>44.85</v>
      </c>
      <c r="I7116" s="50">
        <v>44.744</v>
      </c>
      <c r="J7116" s="50">
        <v>44.231999999999999</v>
      </c>
      <c r="K7116" s="50">
        <v>43.052999999999997</v>
      </c>
      <c r="L7116" s="50">
        <v>41.594000000000001</v>
      </c>
      <c r="M7116" s="50">
        <v>40.088000000000001</v>
      </c>
      <c r="N7116" s="50">
        <v>38.588000000000001</v>
      </c>
      <c r="O7116" s="50">
        <v>36.92</v>
      </c>
      <c r="P7116" s="50">
        <v>35.046999999999997</v>
      </c>
      <c r="Q7116" s="50">
        <v>32.76</v>
      </c>
      <c r="R7116" s="50">
        <v>30.062999999999999</v>
      </c>
      <c r="S7116" s="50">
        <v>26.768999999999998</v>
      </c>
      <c r="T7116" s="50">
        <v>22.869</v>
      </c>
      <c r="U7116" s="50">
        <v>18.690000000000001</v>
      </c>
      <c r="V7116" s="50">
        <v>14.256</v>
      </c>
      <c r="W7116" s="50" t="s">
        <v>311</v>
      </c>
      <c r="X7116" s="50">
        <v>9.1479999999999997</v>
      </c>
      <c r="Y7116" s="50">
        <v>4.4509999999999996</v>
      </c>
      <c r="Z7116" s="50">
        <v>1.389</v>
      </c>
      <c r="AA7116" s="50">
        <v>0.28499999999999998</v>
      </c>
      <c r="AB7116" s="50">
        <v>3.9E-2</v>
      </c>
      <c r="AC7116" s="50" t="str">
        <f t="shared" si="449"/>
        <v>Sao Tome and Principe-2090</v>
      </c>
      <c r="AD7116" s="51">
        <f t="shared" si="450"/>
        <v>369.11399999999992</v>
      </c>
      <c r="AE7116" s="15">
        <f t="shared" si="451"/>
        <v>0.55685235455712878</v>
      </c>
      <c r="AF7116">
        <f t="shared" si="452"/>
        <v>0.1412570080372729</v>
      </c>
    </row>
    <row r="7117" spans="1:32" x14ac:dyDescent="0.25">
      <c r="A7117" s="59">
        <v>7100</v>
      </c>
      <c r="B7117" s="60" t="s">
        <v>309</v>
      </c>
      <c r="C7117" s="61" t="s">
        <v>479</v>
      </c>
      <c r="D7117" s="62"/>
      <c r="E7117" s="62">
        <v>682</v>
      </c>
      <c r="F7117" s="62">
        <v>2090</v>
      </c>
      <c r="G7117" s="50">
        <v>2137.0770000000002</v>
      </c>
      <c r="H7117" s="50">
        <v>2189.2750000000001</v>
      </c>
      <c r="I7117" s="50">
        <v>2206.674</v>
      </c>
      <c r="J7117" s="50">
        <v>2200.2269999999999</v>
      </c>
      <c r="K7117" s="50">
        <v>2244.3809999999999</v>
      </c>
      <c r="L7117" s="50">
        <v>2410.0479999999998</v>
      </c>
      <c r="M7117" s="50">
        <v>2668.422</v>
      </c>
      <c r="N7117" s="50">
        <v>2842.14</v>
      </c>
      <c r="O7117" s="50">
        <v>2858.4479999999999</v>
      </c>
      <c r="P7117" s="50">
        <v>2785.1779999999999</v>
      </c>
      <c r="Q7117" s="50">
        <v>2700.6190000000001</v>
      </c>
      <c r="R7117" s="50">
        <v>2701.2020000000002</v>
      </c>
      <c r="S7117" s="50">
        <v>2794.2170000000001</v>
      </c>
      <c r="T7117" s="50">
        <v>2908.3580000000002</v>
      </c>
      <c r="U7117" s="50">
        <v>2857.7919999999999</v>
      </c>
      <c r="V7117" s="50">
        <v>2427.5929999999998</v>
      </c>
      <c r="W7117" s="50" t="s">
        <v>311</v>
      </c>
      <c r="X7117" s="50">
        <v>1896.548</v>
      </c>
      <c r="Y7117" s="50">
        <v>1218.2380000000001</v>
      </c>
      <c r="Z7117" s="50">
        <v>666.76199999999994</v>
      </c>
      <c r="AA7117" s="50">
        <v>274.22300000000001</v>
      </c>
      <c r="AB7117" s="50">
        <v>56.331000000000003</v>
      </c>
      <c r="AC7117" s="50" t="str">
        <f t="shared" si="449"/>
        <v>Saudi Arabia-2090</v>
      </c>
      <c r="AD7117" s="51">
        <f t="shared" si="450"/>
        <v>26204.881999999998</v>
      </c>
      <c r="AE7117" s="15">
        <f t="shared" si="451"/>
        <v>0.71890691971060972</v>
      </c>
      <c r="AF7117">
        <f t="shared" si="452"/>
        <v>0.37588977890706998</v>
      </c>
    </row>
    <row r="7118" spans="1:32" x14ac:dyDescent="0.25">
      <c r="A7118" s="59">
        <v>7101</v>
      </c>
      <c r="B7118" s="60" t="s">
        <v>309</v>
      </c>
      <c r="C7118" s="61" t="s">
        <v>480</v>
      </c>
      <c r="D7118" s="62"/>
      <c r="E7118" s="62">
        <v>686</v>
      </c>
      <c r="F7118" s="62">
        <v>2090</v>
      </c>
      <c r="G7118" s="50">
        <v>4748.7489999999998</v>
      </c>
      <c r="H7118" s="50">
        <v>4729.6869999999999</v>
      </c>
      <c r="I7118" s="50">
        <v>4676.3419999999996</v>
      </c>
      <c r="J7118" s="50">
        <v>4589.6719999999996</v>
      </c>
      <c r="K7118" s="50">
        <v>4464.2039999999997</v>
      </c>
      <c r="L7118" s="50">
        <v>4304.7719999999999</v>
      </c>
      <c r="M7118" s="50">
        <v>4137.5259999999998</v>
      </c>
      <c r="N7118" s="50">
        <v>3968.8249999999998</v>
      </c>
      <c r="O7118" s="50">
        <v>3782.0630000000001</v>
      </c>
      <c r="P7118" s="50">
        <v>3555.5390000000002</v>
      </c>
      <c r="Q7118" s="50">
        <v>3284.759</v>
      </c>
      <c r="R7118" s="50">
        <v>2975.8780000000002</v>
      </c>
      <c r="S7118" s="50">
        <v>2655.556</v>
      </c>
      <c r="T7118" s="50">
        <v>2332.1640000000002</v>
      </c>
      <c r="U7118" s="50">
        <v>1980.9090000000001</v>
      </c>
      <c r="V7118" s="50">
        <v>1557.9349999999999</v>
      </c>
      <c r="W7118" s="50" t="s">
        <v>311</v>
      </c>
      <c r="X7118" s="50">
        <v>1004.328</v>
      </c>
      <c r="Y7118" s="50">
        <v>504.14299999999997</v>
      </c>
      <c r="Z7118" s="50">
        <v>183.77799999999999</v>
      </c>
      <c r="AA7118" s="50">
        <v>40.893999999999998</v>
      </c>
      <c r="AB7118" s="50">
        <v>4.5119999999999996</v>
      </c>
      <c r="AC7118" s="50" t="str">
        <f t="shared" si="449"/>
        <v>Senegal-2090</v>
      </c>
      <c r="AD7118" s="51">
        <f t="shared" si="450"/>
        <v>37718.793999999994</v>
      </c>
      <c r="AE7118" s="15">
        <f t="shared" si="451"/>
        <v>0.57699196321070079</v>
      </c>
      <c r="AF7118">
        <f t="shared" si="452"/>
        <v>0.14667705937042472</v>
      </c>
    </row>
    <row r="7119" spans="1:32" x14ac:dyDescent="0.25">
      <c r="A7119" s="59">
        <v>7102</v>
      </c>
      <c r="B7119" s="60" t="s">
        <v>309</v>
      </c>
      <c r="C7119" s="61" t="s">
        <v>389</v>
      </c>
      <c r="D7119" s="62"/>
      <c r="E7119" s="62">
        <v>690</v>
      </c>
      <c r="F7119" s="62">
        <v>2090</v>
      </c>
      <c r="G7119" s="50">
        <v>4.093</v>
      </c>
      <c r="H7119" s="50">
        <v>4.26</v>
      </c>
      <c r="I7119" s="50">
        <v>4.4580000000000002</v>
      </c>
      <c r="J7119" s="50">
        <v>4.5830000000000002</v>
      </c>
      <c r="K7119" s="50">
        <v>4.57</v>
      </c>
      <c r="L7119" s="50">
        <v>4.4950000000000001</v>
      </c>
      <c r="M7119" s="50">
        <v>4.5140000000000002</v>
      </c>
      <c r="N7119" s="50">
        <v>4.7089999999999996</v>
      </c>
      <c r="O7119" s="50">
        <v>4.9980000000000002</v>
      </c>
      <c r="P7119" s="50">
        <v>5.1639999999999997</v>
      </c>
      <c r="Q7119" s="50">
        <v>5.0830000000000002</v>
      </c>
      <c r="R7119" s="50">
        <v>4.8499999999999996</v>
      </c>
      <c r="S7119" s="50">
        <v>4.7069999999999999</v>
      </c>
      <c r="T7119" s="50">
        <v>4.8520000000000003</v>
      </c>
      <c r="U7119" s="50">
        <v>5.1980000000000004</v>
      </c>
      <c r="V7119" s="50">
        <v>5.048</v>
      </c>
      <c r="W7119" s="50" t="s">
        <v>311</v>
      </c>
      <c r="X7119" s="50">
        <v>3.593</v>
      </c>
      <c r="Y7119" s="50">
        <v>2.1859999999999999</v>
      </c>
      <c r="Z7119" s="50">
        <v>1.2629999999999999</v>
      </c>
      <c r="AA7119" s="50">
        <v>0.59399999999999997</v>
      </c>
      <c r="AB7119" s="50">
        <v>0.17899999999999999</v>
      </c>
      <c r="AC7119" s="50" t="str">
        <f t="shared" si="449"/>
        <v>Seychelles-2090</v>
      </c>
      <c r="AD7119" s="51">
        <f t="shared" si="450"/>
        <v>47.673000000000002</v>
      </c>
      <c r="AE7119" s="15">
        <f t="shared" si="451"/>
        <v>0.74935498080674601</v>
      </c>
      <c r="AF7119">
        <f t="shared" si="452"/>
        <v>0.37882745850142185</v>
      </c>
    </row>
    <row r="7120" spans="1:32" x14ac:dyDescent="0.25">
      <c r="A7120" s="59">
        <v>7103</v>
      </c>
      <c r="B7120" s="60" t="s">
        <v>309</v>
      </c>
      <c r="C7120" s="61" t="s">
        <v>481</v>
      </c>
      <c r="D7120" s="62"/>
      <c r="E7120" s="62">
        <v>694</v>
      </c>
      <c r="F7120" s="62">
        <v>2090</v>
      </c>
      <c r="G7120" s="50">
        <v>1100.597</v>
      </c>
      <c r="H7120" s="50">
        <v>1117.6690000000001</v>
      </c>
      <c r="I7120" s="50">
        <v>1138.567</v>
      </c>
      <c r="J7120" s="50">
        <v>1159.088</v>
      </c>
      <c r="K7120" s="50">
        <v>1173.4480000000001</v>
      </c>
      <c r="L7120" s="50">
        <v>1181.8820000000001</v>
      </c>
      <c r="M7120" s="50">
        <v>1182.8589999999999</v>
      </c>
      <c r="N7120" s="50">
        <v>1177.2159999999999</v>
      </c>
      <c r="O7120" s="50">
        <v>1157.211</v>
      </c>
      <c r="P7120" s="50">
        <v>1124.9649999999999</v>
      </c>
      <c r="Q7120" s="50">
        <v>1074.9059999999999</v>
      </c>
      <c r="R7120" s="50">
        <v>999.47699999999998</v>
      </c>
      <c r="S7120" s="50">
        <v>893.76900000000001</v>
      </c>
      <c r="T7120" s="50">
        <v>749.62900000000002</v>
      </c>
      <c r="U7120" s="50">
        <v>571.01800000000003</v>
      </c>
      <c r="V7120" s="50">
        <v>371.05</v>
      </c>
      <c r="W7120" s="50" t="s">
        <v>311</v>
      </c>
      <c r="X7120" s="50">
        <v>188.20400000000001</v>
      </c>
      <c r="Y7120" s="50">
        <v>61.244</v>
      </c>
      <c r="Z7120" s="50">
        <v>11.298999999999999</v>
      </c>
      <c r="AA7120" s="50">
        <v>1.077</v>
      </c>
      <c r="AB7120" s="50">
        <v>5.8000000000000003E-2</v>
      </c>
      <c r="AC7120" s="50" t="str">
        <f t="shared" si="449"/>
        <v>Sierra Leone-2090</v>
      </c>
      <c r="AD7120" s="51">
        <f t="shared" si="450"/>
        <v>11124.821000000002</v>
      </c>
      <c r="AE7120" s="15">
        <f t="shared" si="451"/>
        <v>0.47734808497143455</v>
      </c>
      <c r="AF7120">
        <f t="shared" si="452"/>
        <v>0.13490026760755364</v>
      </c>
    </row>
    <row r="7121" spans="1:32" x14ac:dyDescent="0.25">
      <c r="A7121" s="59">
        <v>7104</v>
      </c>
      <c r="B7121" s="60" t="s">
        <v>309</v>
      </c>
      <c r="C7121" s="61" t="s">
        <v>244</v>
      </c>
      <c r="D7121" s="62"/>
      <c r="E7121" s="62">
        <v>702</v>
      </c>
      <c r="F7121" s="62">
        <v>2090</v>
      </c>
      <c r="G7121" s="50">
        <v>188.447</v>
      </c>
      <c r="H7121" s="50">
        <v>198.22499999999999</v>
      </c>
      <c r="I7121" s="50">
        <v>209.63200000000001</v>
      </c>
      <c r="J7121" s="50">
        <v>222.214</v>
      </c>
      <c r="K7121" s="50">
        <v>235.667</v>
      </c>
      <c r="L7121" s="50">
        <v>249.29499999999999</v>
      </c>
      <c r="M7121" s="50">
        <v>262.61</v>
      </c>
      <c r="N7121" s="50">
        <v>275.99200000000002</v>
      </c>
      <c r="O7121" s="50">
        <v>290.26100000000002</v>
      </c>
      <c r="P7121" s="50">
        <v>307.10399999999998</v>
      </c>
      <c r="Q7121" s="50">
        <v>326.07600000000002</v>
      </c>
      <c r="R7121" s="50">
        <v>344.452</v>
      </c>
      <c r="S7121" s="50">
        <v>357.97399999999999</v>
      </c>
      <c r="T7121" s="50">
        <v>362.30500000000001</v>
      </c>
      <c r="U7121" s="50">
        <v>366.23500000000001</v>
      </c>
      <c r="V7121" s="50">
        <v>363.55099999999999</v>
      </c>
      <c r="W7121" s="50" t="s">
        <v>311</v>
      </c>
      <c r="X7121" s="50">
        <v>348.05900000000003</v>
      </c>
      <c r="Y7121" s="50">
        <v>317.20400000000001</v>
      </c>
      <c r="Z7121" s="50">
        <v>254.398</v>
      </c>
      <c r="AA7121" s="50">
        <v>155.17500000000001</v>
      </c>
      <c r="AB7121" s="50">
        <v>68.887</v>
      </c>
      <c r="AC7121" s="50" t="str">
        <f t="shared" si="449"/>
        <v>Singapore-2090</v>
      </c>
      <c r="AD7121" s="51">
        <f t="shared" si="450"/>
        <v>2871.6450000000004</v>
      </c>
      <c r="AE7121" s="15">
        <f t="shared" si="451"/>
        <v>0.98623541558932248</v>
      </c>
      <c r="AF7121">
        <f t="shared" si="452"/>
        <v>0.64470786623448029</v>
      </c>
    </row>
    <row r="7122" spans="1:32" x14ac:dyDescent="0.25">
      <c r="A7122" s="59">
        <v>7105</v>
      </c>
      <c r="B7122" s="60" t="s">
        <v>309</v>
      </c>
      <c r="C7122" s="61" t="s">
        <v>482</v>
      </c>
      <c r="D7122" s="62"/>
      <c r="E7122" s="62">
        <v>705</v>
      </c>
      <c r="F7122" s="62">
        <v>2090</v>
      </c>
      <c r="G7122" s="50">
        <v>81.472999999999999</v>
      </c>
      <c r="H7122" s="50">
        <v>84.131</v>
      </c>
      <c r="I7122" s="50">
        <v>85.543999999999997</v>
      </c>
      <c r="J7122" s="50">
        <v>85.278000000000006</v>
      </c>
      <c r="K7122" s="50">
        <v>84.566999999999993</v>
      </c>
      <c r="L7122" s="50">
        <v>85.11</v>
      </c>
      <c r="M7122" s="50">
        <v>88.26</v>
      </c>
      <c r="N7122" s="50">
        <v>93.206999999999994</v>
      </c>
      <c r="O7122" s="50">
        <v>97.073999999999998</v>
      </c>
      <c r="P7122" s="50">
        <v>96.94</v>
      </c>
      <c r="Q7122" s="50">
        <v>92.995999999999995</v>
      </c>
      <c r="R7122" s="50">
        <v>89.576999999999998</v>
      </c>
      <c r="S7122" s="50">
        <v>90.882000000000005</v>
      </c>
      <c r="T7122" s="50">
        <v>96.361000000000004</v>
      </c>
      <c r="U7122" s="50">
        <v>101.565</v>
      </c>
      <c r="V7122" s="50">
        <v>101.86199999999999</v>
      </c>
      <c r="W7122" s="50" t="s">
        <v>311</v>
      </c>
      <c r="X7122" s="50">
        <v>90.075999999999993</v>
      </c>
      <c r="Y7122" s="50">
        <v>65.545000000000002</v>
      </c>
      <c r="Z7122" s="50">
        <v>44.436999999999998</v>
      </c>
      <c r="AA7122" s="50">
        <v>21.617000000000001</v>
      </c>
      <c r="AB7122" s="50">
        <v>6.3710000000000004</v>
      </c>
      <c r="AC7122" s="50" t="str">
        <f t="shared" si="449"/>
        <v>Slovenia-2090</v>
      </c>
      <c r="AD7122" s="51">
        <f t="shared" si="450"/>
        <v>903.89099999999985</v>
      </c>
      <c r="AE7122" s="15">
        <f t="shared" si="451"/>
        <v>0.86180966510342505</v>
      </c>
      <c r="AF7122">
        <f t="shared" si="452"/>
        <v>0.45698370358057172</v>
      </c>
    </row>
    <row r="7123" spans="1:32" x14ac:dyDescent="0.25">
      <c r="A7123" s="59">
        <v>7106</v>
      </c>
      <c r="B7123" s="60" t="s">
        <v>309</v>
      </c>
      <c r="C7123" s="61" t="s">
        <v>390</v>
      </c>
      <c r="D7123" s="62"/>
      <c r="E7123" s="62">
        <v>90</v>
      </c>
      <c r="F7123" s="62">
        <v>2090</v>
      </c>
      <c r="G7123" s="50">
        <v>89.772000000000006</v>
      </c>
      <c r="H7123" s="50">
        <v>91.460999999999999</v>
      </c>
      <c r="I7123" s="50">
        <v>93.292000000000002</v>
      </c>
      <c r="J7123" s="50">
        <v>94.608999999999995</v>
      </c>
      <c r="K7123" s="50">
        <v>94.671000000000006</v>
      </c>
      <c r="L7123" s="50">
        <v>93.653000000000006</v>
      </c>
      <c r="M7123" s="50">
        <v>92.02</v>
      </c>
      <c r="N7123" s="50">
        <v>90.61</v>
      </c>
      <c r="O7123" s="50">
        <v>89.256</v>
      </c>
      <c r="P7123" s="50">
        <v>87.834000000000003</v>
      </c>
      <c r="Q7123" s="50">
        <v>85.15</v>
      </c>
      <c r="R7123" s="50">
        <v>80.75</v>
      </c>
      <c r="S7123" s="50">
        <v>74.69</v>
      </c>
      <c r="T7123" s="50">
        <v>67.795000000000002</v>
      </c>
      <c r="U7123" s="50">
        <v>60.505000000000003</v>
      </c>
      <c r="V7123" s="50">
        <v>52.073</v>
      </c>
      <c r="W7123" s="50" t="s">
        <v>311</v>
      </c>
      <c r="X7123" s="50">
        <v>39.088999999999999</v>
      </c>
      <c r="Y7123" s="50">
        <v>22.783999999999999</v>
      </c>
      <c r="Z7123" s="50">
        <v>9.7940000000000005</v>
      </c>
      <c r="AA7123" s="50">
        <v>2.6579999999999999</v>
      </c>
      <c r="AB7123" s="50">
        <v>0.44800000000000001</v>
      </c>
      <c r="AC7123" s="50" t="str">
        <f t="shared" ref="AC7123:AC7186" si="453">C7123&amp;"-"&amp;F7123</f>
        <v>Solomon Islands-2090</v>
      </c>
      <c r="AD7123" s="51">
        <f t="shared" ref="AD7123:AD7186" si="454">SUM(J7123:S7123)</f>
        <v>883.24299999999994</v>
      </c>
      <c r="AE7123" s="15">
        <f t="shared" ref="AE7123:AE7186" si="455">IF(W7123="…",SUM(G7123:I7123,T7123:V7123,X7123:AB7123)/SUM(J7123:S7123),SUM(G7123:I7123,T7123:W7123)/SUM(J7123:S7123))</f>
        <v>0.59968887384332503</v>
      </c>
      <c r="AF7123">
        <f t="shared" ref="AF7123:AF7186" si="456">IF(W7123="…",SUM(T7123:V7123,X7123:AB7123)/SUM(G7123:S7123),SUM(T7123:W7123)/SUM(G7123:S7123))</f>
        <v>0.22037748495380768</v>
      </c>
    </row>
    <row r="7124" spans="1:32" x14ac:dyDescent="0.25">
      <c r="A7124" s="59">
        <v>7107</v>
      </c>
      <c r="B7124" s="60" t="s">
        <v>309</v>
      </c>
      <c r="C7124" s="61" t="s">
        <v>483</v>
      </c>
      <c r="D7124" s="62"/>
      <c r="E7124" s="62">
        <v>706</v>
      </c>
      <c r="F7124" s="62">
        <v>2090</v>
      </c>
      <c r="G7124" s="50">
        <v>6545.7439999999997</v>
      </c>
      <c r="H7124" s="50">
        <v>6427.9970000000003</v>
      </c>
      <c r="I7124" s="50">
        <v>6278.8429999999998</v>
      </c>
      <c r="J7124" s="50">
        <v>6085.4380000000001</v>
      </c>
      <c r="K7124" s="50">
        <v>5852.1</v>
      </c>
      <c r="L7124" s="50">
        <v>5585.0780000000004</v>
      </c>
      <c r="M7124" s="50">
        <v>5298.3670000000002</v>
      </c>
      <c r="N7124" s="50">
        <v>4971.5609999999997</v>
      </c>
      <c r="O7124" s="50">
        <v>4600.4880000000003</v>
      </c>
      <c r="P7124" s="50">
        <v>4178.43</v>
      </c>
      <c r="Q7124" s="50">
        <v>3728.431</v>
      </c>
      <c r="R7124" s="50">
        <v>3252.94</v>
      </c>
      <c r="S7124" s="50">
        <v>2737.3240000000001</v>
      </c>
      <c r="T7124" s="50">
        <v>2179.5630000000001</v>
      </c>
      <c r="U7124" s="50">
        <v>1593.105</v>
      </c>
      <c r="V7124" s="50">
        <v>1010.487</v>
      </c>
      <c r="W7124" s="50" t="s">
        <v>311</v>
      </c>
      <c r="X7124" s="50">
        <v>535.29600000000005</v>
      </c>
      <c r="Y7124" s="50">
        <v>205.49</v>
      </c>
      <c r="Z7124" s="50">
        <v>52.296999999999997</v>
      </c>
      <c r="AA7124" s="50">
        <v>7.1710000000000003</v>
      </c>
      <c r="AB7124" s="50">
        <v>0.54200000000000004</v>
      </c>
      <c r="AC7124" s="50" t="str">
        <f t="shared" si="453"/>
        <v>Somalia-2090</v>
      </c>
      <c r="AD7124" s="51">
        <f t="shared" si="454"/>
        <v>46290.156999999999</v>
      </c>
      <c r="AE7124" s="15">
        <f t="shared" si="455"/>
        <v>0.53654030596612567</v>
      </c>
      <c r="AF7124">
        <f t="shared" si="456"/>
        <v>8.519556727113381E-2</v>
      </c>
    </row>
    <row r="7125" spans="1:32" x14ac:dyDescent="0.25">
      <c r="A7125" s="59">
        <v>7108</v>
      </c>
      <c r="B7125" s="60" t="s">
        <v>309</v>
      </c>
      <c r="C7125" s="61" t="s">
        <v>263</v>
      </c>
      <c r="D7125" s="62"/>
      <c r="E7125" s="62">
        <v>710</v>
      </c>
      <c r="F7125" s="62">
        <v>2090</v>
      </c>
      <c r="G7125" s="50">
        <v>4237.0010000000002</v>
      </c>
      <c r="H7125" s="50">
        <v>4337.4359999999997</v>
      </c>
      <c r="I7125" s="50">
        <v>4441.2730000000001</v>
      </c>
      <c r="J7125" s="50">
        <v>4536.9830000000002</v>
      </c>
      <c r="K7125" s="50">
        <v>4633.8940000000002</v>
      </c>
      <c r="L7125" s="50">
        <v>4726.6549999999997</v>
      </c>
      <c r="M7125" s="50">
        <v>4826.616</v>
      </c>
      <c r="N7125" s="50">
        <v>4933.9639999999999</v>
      </c>
      <c r="O7125" s="50">
        <v>5013.402</v>
      </c>
      <c r="P7125" s="50">
        <v>5040.3639999999996</v>
      </c>
      <c r="Q7125" s="50">
        <v>4985.3249999999998</v>
      </c>
      <c r="R7125" s="50">
        <v>4862.25</v>
      </c>
      <c r="S7125" s="50">
        <v>4679.8389999999999</v>
      </c>
      <c r="T7125" s="50">
        <v>4386.8159999999998</v>
      </c>
      <c r="U7125" s="50">
        <v>3905.5680000000002</v>
      </c>
      <c r="V7125" s="50">
        <v>3200.866</v>
      </c>
      <c r="W7125" s="50" t="s">
        <v>311</v>
      </c>
      <c r="X7125" s="50">
        <v>2250.13</v>
      </c>
      <c r="Y7125" s="50">
        <v>1372.913</v>
      </c>
      <c r="Z7125" s="50">
        <v>690.22199999999998</v>
      </c>
      <c r="AA7125" s="50">
        <v>253.15100000000001</v>
      </c>
      <c r="AB7125" s="50">
        <v>64.831999999999994</v>
      </c>
      <c r="AC7125" s="50" t="str">
        <f t="shared" si="453"/>
        <v>South Africa-2090</v>
      </c>
      <c r="AD7125" s="51">
        <f t="shared" si="454"/>
        <v>48239.292000000001</v>
      </c>
      <c r="AE7125" s="15">
        <f t="shared" si="455"/>
        <v>0.60407619581149741</v>
      </c>
      <c r="AF7125">
        <f t="shared" si="456"/>
        <v>0.26323561298716475</v>
      </c>
    </row>
    <row r="7126" spans="1:32" x14ac:dyDescent="0.25">
      <c r="A7126" s="59">
        <v>7109</v>
      </c>
      <c r="B7126" s="60" t="s">
        <v>309</v>
      </c>
      <c r="C7126" s="61" t="s">
        <v>484</v>
      </c>
      <c r="D7126" s="62">
        <v>17</v>
      </c>
      <c r="E7126" s="62">
        <v>724</v>
      </c>
      <c r="F7126" s="62">
        <v>2090</v>
      </c>
      <c r="G7126" s="50">
        <v>1614.9880000000001</v>
      </c>
      <c r="H7126" s="50">
        <v>1669.22</v>
      </c>
      <c r="I7126" s="50">
        <v>1707.09</v>
      </c>
      <c r="J7126" s="50">
        <v>1728.3789999999999</v>
      </c>
      <c r="K7126" s="50">
        <v>1747.9390000000001</v>
      </c>
      <c r="L7126" s="50">
        <v>1783.6569999999999</v>
      </c>
      <c r="M7126" s="50">
        <v>1846.771</v>
      </c>
      <c r="N7126" s="50">
        <v>1941.6590000000001</v>
      </c>
      <c r="O7126" s="50">
        <v>2051.1779999999999</v>
      </c>
      <c r="P7126" s="50">
        <v>2120.4</v>
      </c>
      <c r="Q7126" s="50">
        <v>2105.7860000000001</v>
      </c>
      <c r="R7126" s="50">
        <v>2049.0010000000002</v>
      </c>
      <c r="S7126" s="50">
        <v>2019.924</v>
      </c>
      <c r="T7126" s="50">
        <v>2066.4859999999999</v>
      </c>
      <c r="U7126" s="50">
        <v>2183.4920000000002</v>
      </c>
      <c r="V7126" s="50">
        <v>2294.23</v>
      </c>
      <c r="W7126" s="50" t="s">
        <v>311</v>
      </c>
      <c r="X7126" s="50">
        <v>2400.145</v>
      </c>
      <c r="Y7126" s="50">
        <v>1944.9939999999999</v>
      </c>
      <c r="Z7126" s="50">
        <v>1249.29</v>
      </c>
      <c r="AA7126" s="50">
        <v>597.28599999999994</v>
      </c>
      <c r="AB7126" s="50">
        <v>151.916</v>
      </c>
      <c r="AC7126" s="50" t="str">
        <f t="shared" si="453"/>
        <v>Spain-2090</v>
      </c>
      <c r="AD7126" s="51">
        <f t="shared" si="454"/>
        <v>19394.694</v>
      </c>
      <c r="AE7126" s="15">
        <f t="shared" si="455"/>
        <v>0.92185713267762837</v>
      </c>
      <c r="AF7126">
        <f t="shared" si="456"/>
        <v>0.52849353022013634</v>
      </c>
    </row>
    <row r="7127" spans="1:32" x14ac:dyDescent="0.25">
      <c r="A7127" s="59">
        <v>7110</v>
      </c>
      <c r="B7127" s="60" t="s">
        <v>309</v>
      </c>
      <c r="C7127" s="61" t="s">
        <v>485</v>
      </c>
      <c r="D7127" s="62"/>
      <c r="E7127" s="62">
        <v>144</v>
      </c>
      <c r="F7127" s="62">
        <v>2090</v>
      </c>
      <c r="G7127" s="50">
        <v>728.80200000000002</v>
      </c>
      <c r="H7127" s="50">
        <v>752.06600000000003</v>
      </c>
      <c r="I7127" s="50">
        <v>792.87199999999996</v>
      </c>
      <c r="J7127" s="50">
        <v>830.745</v>
      </c>
      <c r="K7127" s="50">
        <v>832.1</v>
      </c>
      <c r="L7127" s="50">
        <v>796.58799999999997</v>
      </c>
      <c r="M7127" s="50">
        <v>774.17600000000004</v>
      </c>
      <c r="N7127" s="50">
        <v>789.89200000000005</v>
      </c>
      <c r="O7127" s="50">
        <v>842.67700000000002</v>
      </c>
      <c r="P7127" s="50">
        <v>916.05499999999995</v>
      </c>
      <c r="Q7127" s="50">
        <v>973.29100000000005</v>
      </c>
      <c r="R7127" s="50">
        <v>983.23099999999999</v>
      </c>
      <c r="S7127" s="50">
        <v>972.93399999999997</v>
      </c>
      <c r="T7127" s="50">
        <v>984.15800000000002</v>
      </c>
      <c r="U7127" s="50">
        <v>1013.0549999999999</v>
      </c>
      <c r="V7127" s="50">
        <v>1009.518</v>
      </c>
      <c r="W7127" s="50" t="s">
        <v>311</v>
      </c>
      <c r="X7127" s="50">
        <v>951.76599999999996</v>
      </c>
      <c r="Y7127" s="50">
        <v>699.23699999999997</v>
      </c>
      <c r="Z7127" s="50">
        <v>397.84</v>
      </c>
      <c r="AA7127" s="50">
        <v>179.286</v>
      </c>
      <c r="AB7127" s="50">
        <v>55.524999999999999</v>
      </c>
      <c r="AC7127" s="50" t="str">
        <f t="shared" si="453"/>
        <v>Sri Lanka-2090</v>
      </c>
      <c r="AD7127" s="51">
        <f t="shared" si="454"/>
        <v>8711.6890000000003</v>
      </c>
      <c r="AE7127" s="15">
        <f t="shared" si="455"/>
        <v>0.86827307540478071</v>
      </c>
      <c r="AF7127">
        <f t="shared" si="456"/>
        <v>0.48158201195419864</v>
      </c>
    </row>
    <row r="7128" spans="1:32" x14ac:dyDescent="0.25">
      <c r="A7128" s="59">
        <v>7111</v>
      </c>
      <c r="B7128" s="60" t="s">
        <v>309</v>
      </c>
      <c r="C7128" s="61" t="s">
        <v>486</v>
      </c>
      <c r="D7128" s="62">
        <v>18</v>
      </c>
      <c r="E7128" s="62">
        <v>275</v>
      </c>
      <c r="F7128" s="62">
        <v>2090</v>
      </c>
      <c r="G7128" s="50">
        <v>928.41</v>
      </c>
      <c r="H7128" s="50">
        <v>941.41099999999994</v>
      </c>
      <c r="I7128" s="50">
        <v>951.70299999999997</v>
      </c>
      <c r="J7128" s="50">
        <v>957.49199999999996</v>
      </c>
      <c r="K7128" s="50">
        <v>958.88300000000004</v>
      </c>
      <c r="L7128" s="50">
        <v>958.947</v>
      </c>
      <c r="M7128" s="50">
        <v>955.54399999999998</v>
      </c>
      <c r="N7128" s="50">
        <v>948.10400000000004</v>
      </c>
      <c r="O7128" s="50">
        <v>929.20299999999997</v>
      </c>
      <c r="P7128" s="50">
        <v>898.19200000000001</v>
      </c>
      <c r="Q7128" s="50">
        <v>858.34699999999998</v>
      </c>
      <c r="R7128" s="50">
        <v>815.63099999999997</v>
      </c>
      <c r="S7128" s="50">
        <v>770.28899999999999</v>
      </c>
      <c r="T7128" s="50">
        <v>712.90899999999999</v>
      </c>
      <c r="U7128" s="50">
        <v>627.83699999999999</v>
      </c>
      <c r="V7128" s="50">
        <v>507.04599999999999</v>
      </c>
      <c r="W7128" s="50" t="s">
        <v>311</v>
      </c>
      <c r="X7128" s="50">
        <v>362.04500000000002</v>
      </c>
      <c r="Y7128" s="50">
        <v>218.39099999999999</v>
      </c>
      <c r="Z7128" s="50">
        <v>107.87</v>
      </c>
      <c r="AA7128" s="50">
        <v>34.101999999999997</v>
      </c>
      <c r="AB7128" s="50">
        <v>5.5549999999999997</v>
      </c>
      <c r="AC7128" s="50" t="str">
        <f t="shared" si="453"/>
        <v>State of Palestine-2090</v>
      </c>
      <c r="AD7128" s="51">
        <f t="shared" si="454"/>
        <v>9050.6320000000014</v>
      </c>
      <c r="AE7128" s="15">
        <f t="shared" si="455"/>
        <v>0.59634277473661501</v>
      </c>
      <c r="AF7128">
        <f t="shared" si="456"/>
        <v>0.21695764442448362</v>
      </c>
    </row>
    <row r="7129" spans="1:32" x14ac:dyDescent="0.25">
      <c r="A7129" s="59">
        <v>7112</v>
      </c>
      <c r="B7129" s="60" t="s">
        <v>309</v>
      </c>
      <c r="C7129" s="61" t="s">
        <v>487</v>
      </c>
      <c r="D7129" s="62"/>
      <c r="E7129" s="62">
        <v>729</v>
      </c>
      <c r="F7129" s="62">
        <v>2090</v>
      </c>
      <c r="G7129" s="50">
        <v>10205.254999999999</v>
      </c>
      <c r="H7129" s="50">
        <v>10130.955</v>
      </c>
      <c r="I7129" s="50">
        <v>10050.264999999999</v>
      </c>
      <c r="J7129" s="50">
        <v>9945.6560000000009</v>
      </c>
      <c r="K7129" s="50">
        <v>9777.0490000000009</v>
      </c>
      <c r="L7129" s="50">
        <v>9523.393</v>
      </c>
      <c r="M7129" s="50">
        <v>9188.1479999999992</v>
      </c>
      <c r="N7129" s="50">
        <v>8816.9079999999994</v>
      </c>
      <c r="O7129" s="50">
        <v>8423.7759999999998</v>
      </c>
      <c r="P7129" s="50">
        <v>7997.1779999999999</v>
      </c>
      <c r="Q7129" s="50">
        <v>7498.1120000000001</v>
      </c>
      <c r="R7129" s="50">
        <v>6863.5569999999998</v>
      </c>
      <c r="S7129" s="50">
        <v>6058.9549999999999</v>
      </c>
      <c r="T7129" s="50">
        <v>5103.1719999999996</v>
      </c>
      <c r="U7129" s="50">
        <v>4041.1990000000001</v>
      </c>
      <c r="V7129" s="50">
        <v>2906.0920000000001</v>
      </c>
      <c r="W7129" s="50" t="s">
        <v>311</v>
      </c>
      <c r="X7129" s="50">
        <v>1769.8579999999999</v>
      </c>
      <c r="Y7129" s="50">
        <v>807.54600000000005</v>
      </c>
      <c r="Z7129" s="50">
        <v>241.48</v>
      </c>
      <c r="AA7129" s="50">
        <v>42.139000000000003</v>
      </c>
      <c r="AB7129" s="50">
        <v>4.01</v>
      </c>
      <c r="AC7129" s="50" t="str">
        <f t="shared" si="453"/>
        <v>Sudan-2090</v>
      </c>
      <c r="AD7129" s="51">
        <f t="shared" si="454"/>
        <v>84092.731999999989</v>
      </c>
      <c r="AE7129" s="15">
        <f t="shared" si="455"/>
        <v>0.53871446345684204</v>
      </c>
      <c r="AF7129">
        <f t="shared" si="456"/>
        <v>0.13029000104796323</v>
      </c>
    </row>
    <row r="7130" spans="1:32" x14ac:dyDescent="0.25">
      <c r="A7130" s="59">
        <v>7113</v>
      </c>
      <c r="B7130" s="60" t="s">
        <v>309</v>
      </c>
      <c r="C7130" s="61" t="s">
        <v>391</v>
      </c>
      <c r="D7130" s="62"/>
      <c r="E7130" s="62">
        <v>740</v>
      </c>
      <c r="F7130" s="62">
        <v>2090</v>
      </c>
      <c r="G7130" s="50">
        <v>30.564</v>
      </c>
      <c r="H7130" s="50">
        <v>31.446999999999999</v>
      </c>
      <c r="I7130" s="50">
        <v>32.4</v>
      </c>
      <c r="J7130" s="50">
        <v>33.106000000000002</v>
      </c>
      <c r="K7130" s="50">
        <v>33.661000000000001</v>
      </c>
      <c r="L7130" s="50">
        <v>34.229999999999997</v>
      </c>
      <c r="M7130" s="50">
        <v>34.921999999999997</v>
      </c>
      <c r="N7130" s="50">
        <v>35.686</v>
      </c>
      <c r="O7130" s="50">
        <v>36.363999999999997</v>
      </c>
      <c r="P7130" s="50">
        <v>37.011000000000003</v>
      </c>
      <c r="Q7130" s="50">
        <v>37.543999999999997</v>
      </c>
      <c r="R7130" s="50">
        <v>37.918999999999997</v>
      </c>
      <c r="S7130" s="50">
        <v>37.779000000000003</v>
      </c>
      <c r="T7130" s="50">
        <v>36.607999999999997</v>
      </c>
      <c r="U7130" s="50">
        <v>33.926000000000002</v>
      </c>
      <c r="V7130" s="50">
        <v>29.280999999999999</v>
      </c>
      <c r="W7130" s="50" t="s">
        <v>311</v>
      </c>
      <c r="X7130" s="50">
        <v>22.094999999999999</v>
      </c>
      <c r="Y7130" s="50">
        <v>14.233000000000001</v>
      </c>
      <c r="Z7130" s="50">
        <v>7.1689999999999996</v>
      </c>
      <c r="AA7130" s="50">
        <v>2.4500000000000002</v>
      </c>
      <c r="AB7130" s="50">
        <v>0.50800000000000001</v>
      </c>
      <c r="AC7130" s="50" t="str">
        <f t="shared" si="453"/>
        <v>Suriname-2090</v>
      </c>
      <c r="AD7130" s="51">
        <f t="shared" si="454"/>
        <v>358.22199999999998</v>
      </c>
      <c r="AE7130" s="15">
        <f t="shared" si="455"/>
        <v>0.67187665749172309</v>
      </c>
      <c r="AF7130">
        <f t="shared" si="456"/>
        <v>0.32315363661067581</v>
      </c>
    </row>
    <row r="7131" spans="1:32" x14ac:dyDescent="0.25">
      <c r="A7131" s="59">
        <v>7114</v>
      </c>
      <c r="B7131" s="60" t="s">
        <v>309</v>
      </c>
      <c r="C7131" s="61" t="s">
        <v>488</v>
      </c>
      <c r="D7131" s="62"/>
      <c r="E7131" s="62">
        <v>752</v>
      </c>
      <c r="F7131" s="62">
        <v>2090</v>
      </c>
      <c r="G7131" s="50">
        <v>699.43</v>
      </c>
      <c r="H7131" s="50">
        <v>702.03700000000003</v>
      </c>
      <c r="I7131" s="50">
        <v>698.08699999999999</v>
      </c>
      <c r="J7131" s="50">
        <v>697.33600000000001</v>
      </c>
      <c r="K7131" s="50">
        <v>706.28599999999994</v>
      </c>
      <c r="L7131" s="50">
        <v>723.07</v>
      </c>
      <c r="M7131" s="50">
        <v>742.774</v>
      </c>
      <c r="N7131" s="50">
        <v>755.85799999999995</v>
      </c>
      <c r="O7131" s="50">
        <v>756.18</v>
      </c>
      <c r="P7131" s="50">
        <v>744.08199999999999</v>
      </c>
      <c r="Q7131" s="50">
        <v>725.19899999999996</v>
      </c>
      <c r="R7131" s="50">
        <v>715.63</v>
      </c>
      <c r="S7131" s="50">
        <v>728.06399999999996</v>
      </c>
      <c r="T7131" s="50">
        <v>737.58600000000001</v>
      </c>
      <c r="U7131" s="50">
        <v>715.375</v>
      </c>
      <c r="V7131" s="50">
        <v>665.005</v>
      </c>
      <c r="W7131" s="50" t="s">
        <v>311</v>
      </c>
      <c r="X7131" s="50">
        <v>614.51599999999996</v>
      </c>
      <c r="Y7131" s="50">
        <v>479.47300000000001</v>
      </c>
      <c r="Z7131" s="50">
        <v>309.82</v>
      </c>
      <c r="AA7131" s="50">
        <v>162.434</v>
      </c>
      <c r="AB7131" s="50">
        <v>28.548999999999999</v>
      </c>
      <c r="AC7131" s="50" t="str">
        <f t="shared" si="453"/>
        <v>Sweden-2090</v>
      </c>
      <c r="AD7131" s="51">
        <f t="shared" si="454"/>
        <v>7294.4790000000003</v>
      </c>
      <c r="AE7131" s="15">
        <f t="shared" si="455"/>
        <v>0.79680975159432221</v>
      </c>
      <c r="AF7131">
        <f t="shared" si="456"/>
        <v>0.39522513919208074</v>
      </c>
    </row>
    <row r="7132" spans="1:32" x14ac:dyDescent="0.25">
      <c r="A7132" s="59">
        <v>7115</v>
      </c>
      <c r="B7132" s="60" t="s">
        <v>309</v>
      </c>
      <c r="C7132" s="61" t="s">
        <v>489</v>
      </c>
      <c r="D7132" s="62"/>
      <c r="E7132" s="62">
        <v>760</v>
      </c>
      <c r="F7132" s="62">
        <v>2090</v>
      </c>
      <c r="G7132" s="50">
        <v>1902.1890000000001</v>
      </c>
      <c r="H7132" s="50">
        <v>1951.874</v>
      </c>
      <c r="I7132" s="50">
        <v>2019.2439999999999</v>
      </c>
      <c r="J7132" s="50">
        <v>2088.7080000000001</v>
      </c>
      <c r="K7132" s="50">
        <v>2144.8490000000002</v>
      </c>
      <c r="L7132" s="50">
        <v>2181.5880000000002</v>
      </c>
      <c r="M7132" s="50">
        <v>2210.5970000000002</v>
      </c>
      <c r="N7132" s="50">
        <v>2256.3589999999999</v>
      </c>
      <c r="O7132" s="50">
        <v>2336.4050000000002</v>
      </c>
      <c r="P7132" s="50">
        <v>2433.15</v>
      </c>
      <c r="Q7132" s="50">
        <v>2496.0819999999999</v>
      </c>
      <c r="R7132" s="50">
        <v>2464.1060000000002</v>
      </c>
      <c r="S7132" s="50">
        <v>2377.221</v>
      </c>
      <c r="T7132" s="50">
        <v>2270.0929999999998</v>
      </c>
      <c r="U7132" s="50">
        <v>2133.6529999999998</v>
      </c>
      <c r="V7132" s="50">
        <v>2019.9739999999999</v>
      </c>
      <c r="W7132" s="50" t="s">
        <v>311</v>
      </c>
      <c r="X7132" s="50">
        <v>1672.74</v>
      </c>
      <c r="Y7132" s="50">
        <v>1110.703</v>
      </c>
      <c r="Z7132" s="50">
        <v>540.45600000000002</v>
      </c>
      <c r="AA7132" s="50">
        <v>165.30199999999999</v>
      </c>
      <c r="AB7132" s="50">
        <v>39.581000000000003</v>
      </c>
      <c r="AC7132" s="50" t="str">
        <f t="shared" si="453"/>
        <v>Syrian Arab Republic-2090</v>
      </c>
      <c r="AD7132" s="51">
        <f t="shared" si="454"/>
        <v>22989.065000000002</v>
      </c>
      <c r="AE7132" s="15">
        <f t="shared" si="455"/>
        <v>0.68840594430438984</v>
      </c>
      <c r="AF7132">
        <f t="shared" si="456"/>
        <v>0.34482619792995528</v>
      </c>
    </row>
    <row r="7133" spans="1:32" x14ac:dyDescent="0.25">
      <c r="A7133" s="59">
        <v>7116</v>
      </c>
      <c r="B7133" s="60" t="s">
        <v>309</v>
      </c>
      <c r="C7133" s="61" t="s">
        <v>157</v>
      </c>
      <c r="D7133" s="62"/>
      <c r="E7133" s="62">
        <v>764</v>
      </c>
      <c r="F7133" s="62">
        <v>2090</v>
      </c>
      <c r="G7133" s="50">
        <v>2183.9870000000001</v>
      </c>
      <c r="H7133" s="50">
        <v>2236.9920000000002</v>
      </c>
      <c r="I7133" s="50">
        <v>2302.5369999999998</v>
      </c>
      <c r="J7133" s="50">
        <v>2378.5010000000002</v>
      </c>
      <c r="K7133" s="50">
        <v>2448.4290000000001</v>
      </c>
      <c r="L7133" s="50">
        <v>2504.4180000000001</v>
      </c>
      <c r="M7133" s="50">
        <v>2548.3359999999998</v>
      </c>
      <c r="N7133" s="50">
        <v>2615.2779999999998</v>
      </c>
      <c r="O7133" s="50">
        <v>2717.1640000000002</v>
      </c>
      <c r="P7133" s="50">
        <v>2831.0990000000002</v>
      </c>
      <c r="Q7133" s="50">
        <v>2932.8519999999999</v>
      </c>
      <c r="R7133" s="50">
        <v>3009.4870000000001</v>
      </c>
      <c r="S7133" s="50">
        <v>3013.8020000000001</v>
      </c>
      <c r="T7133" s="50">
        <v>2970.0949999999998</v>
      </c>
      <c r="U7133" s="50">
        <v>3004.1190000000001</v>
      </c>
      <c r="V7133" s="50">
        <v>3091.357</v>
      </c>
      <c r="W7133" s="50" t="s">
        <v>311</v>
      </c>
      <c r="X7133" s="50">
        <v>2840.645</v>
      </c>
      <c r="Y7133" s="50">
        <v>2308.4450000000002</v>
      </c>
      <c r="Z7133" s="50">
        <v>1597.019</v>
      </c>
      <c r="AA7133" s="50">
        <v>751.327</v>
      </c>
      <c r="AB7133" s="50">
        <v>244.69499999999999</v>
      </c>
      <c r="AC7133" s="50" t="str">
        <f t="shared" si="453"/>
        <v>Thailand-2090</v>
      </c>
      <c r="AD7133" s="51">
        <f t="shared" si="454"/>
        <v>26999.365999999998</v>
      </c>
      <c r="AE7133" s="15">
        <f t="shared" si="455"/>
        <v>0.87154705780869091</v>
      </c>
      <c r="AF7133">
        <f t="shared" si="456"/>
        <v>0.49840645292415986</v>
      </c>
    </row>
    <row r="7134" spans="1:32" x14ac:dyDescent="0.25">
      <c r="A7134" s="59">
        <v>7117</v>
      </c>
      <c r="B7134" s="60" t="s">
        <v>309</v>
      </c>
      <c r="C7134" s="61" t="s">
        <v>392</v>
      </c>
      <c r="D7134" s="62"/>
      <c r="E7134" s="62">
        <v>626</v>
      </c>
      <c r="F7134" s="62">
        <v>2090</v>
      </c>
      <c r="G7134" s="50">
        <v>254.96199999999999</v>
      </c>
      <c r="H7134" s="50">
        <v>258.685</v>
      </c>
      <c r="I7134" s="50">
        <v>263.57799999999997</v>
      </c>
      <c r="J7134" s="50">
        <v>266.327</v>
      </c>
      <c r="K7134" s="50">
        <v>265.89600000000002</v>
      </c>
      <c r="L7134" s="50">
        <v>261.68200000000002</v>
      </c>
      <c r="M7134" s="50">
        <v>254.602</v>
      </c>
      <c r="N7134" s="50">
        <v>246.48</v>
      </c>
      <c r="O7134" s="50">
        <v>237.352</v>
      </c>
      <c r="P7134" s="50">
        <v>228.49600000000001</v>
      </c>
      <c r="Q7134" s="50">
        <v>217.87700000000001</v>
      </c>
      <c r="R7134" s="50">
        <v>204.35300000000001</v>
      </c>
      <c r="S7134" s="50">
        <v>185.738</v>
      </c>
      <c r="T7134" s="50">
        <v>160.91999999999999</v>
      </c>
      <c r="U7134" s="50">
        <v>132.47900000000001</v>
      </c>
      <c r="V7134" s="50">
        <v>105.143</v>
      </c>
      <c r="W7134" s="50" t="s">
        <v>311</v>
      </c>
      <c r="X7134" s="50">
        <v>70.772999999999996</v>
      </c>
      <c r="Y7134" s="50">
        <v>37.186999999999998</v>
      </c>
      <c r="Z7134" s="50">
        <v>17.201000000000001</v>
      </c>
      <c r="AA7134" s="50">
        <v>3.3580000000000001</v>
      </c>
      <c r="AB7134" s="50">
        <v>0.41699999999999998</v>
      </c>
      <c r="AC7134" s="50" t="str">
        <f t="shared" si="453"/>
        <v>Timor-Leste-2090</v>
      </c>
      <c r="AD7134" s="51">
        <f t="shared" si="454"/>
        <v>2368.8029999999999</v>
      </c>
      <c r="AE7134" s="15">
        <f t="shared" si="455"/>
        <v>0.55078577661375794</v>
      </c>
      <c r="AF7134">
        <f t="shared" si="456"/>
        <v>0.16766475059980399</v>
      </c>
    </row>
    <row r="7135" spans="1:32" x14ac:dyDescent="0.25">
      <c r="A7135" s="59">
        <v>7118</v>
      </c>
      <c r="B7135" s="60" t="s">
        <v>309</v>
      </c>
      <c r="C7135" s="61" t="s">
        <v>490</v>
      </c>
      <c r="D7135" s="62"/>
      <c r="E7135" s="62">
        <v>768</v>
      </c>
      <c r="F7135" s="62">
        <v>2090</v>
      </c>
      <c r="G7135" s="50">
        <v>1903.913</v>
      </c>
      <c r="H7135" s="50">
        <v>1903.0820000000001</v>
      </c>
      <c r="I7135" s="50">
        <v>1895.0229999999999</v>
      </c>
      <c r="J7135" s="50">
        <v>1877.9829999999999</v>
      </c>
      <c r="K7135" s="50">
        <v>1847.0319999999999</v>
      </c>
      <c r="L7135" s="50">
        <v>1799.49</v>
      </c>
      <c r="M7135" s="50">
        <v>1736.682</v>
      </c>
      <c r="N7135" s="50">
        <v>1667.9390000000001</v>
      </c>
      <c r="O7135" s="50">
        <v>1587.144</v>
      </c>
      <c r="P7135" s="50">
        <v>1498.6590000000001</v>
      </c>
      <c r="Q7135" s="50">
        <v>1388.845</v>
      </c>
      <c r="R7135" s="50">
        <v>1253.32</v>
      </c>
      <c r="S7135" s="50">
        <v>1089.6579999999999</v>
      </c>
      <c r="T7135" s="50">
        <v>899.65099999999995</v>
      </c>
      <c r="U7135" s="50">
        <v>692.577</v>
      </c>
      <c r="V7135" s="50">
        <v>468.62400000000002</v>
      </c>
      <c r="W7135" s="50" t="s">
        <v>311</v>
      </c>
      <c r="X7135" s="50">
        <v>249.53899999999999</v>
      </c>
      <c r="Y7135" s="50">
        <v>88.79</v>
      </c>
      <c r="Z7135" s="50">
        <v>18.614000000000001</v>
      </c>
      <c r="AA7135" s="50">
        <v>2.157</v>
      </c>
      <c r="AB7135" s="50">
        <v>7.6999999999999999E-2</v>
      </c>
      <c r="AC7135" s="50" t="str">
        <f t="shared" si="453"/>
        <v>Togo-2090</v>
      </c>
      <c r="AD7135" s="51">
        <f t="shared" si="454"/>
        <v>15746.751999999999</v>
      </c>
      <c r="AE7135" s="15">
        <f t="shared" si="455"/>
        <v>0.51579189155960548</v>
      </c>
      <c r="AF7135">
        <f t="shared" si="456"/>
        <v>0.11282833467839881</v>
      </c>
    </row>
    <row r="7136" spans="1:32" x14ac:dyDescent="0.25">
      <c r="A7136" s="59">
        <v>7119</v>
      </c>
      <c r="B7136" s="60" t="s">
        <v>309</v>
      </c>
      <c r="C7136" s="61" t="s">
        <v>393</v>
      </c>
      <c r="D7136" s="62"/>
      <c r="E7136" s="62">
        <v>776</v>
      </c>
      <c r="F7136" s="62">
        <v>2090</v>
      </c>
      <c r="G7136" s="50">
        <v>9.9789999999999992</v>
      </c>
      <c r="H7136" s="50">
        <v>10.115</v>
      </c>
      <c r="I7136" s="50">
        <v>10.547000000000001</v>
      </c>
      <c r="J7136" s="50">
        <v>10.971</v>
      </c>
      <c r="K7136" s="50">
        <v>11.005000000000001</v>
      </c>
      <c r="L7136" s="50">
        <v>10.553000000000001</v>
      </c>
      <c r="M7136" s="50">
        <v>9.8650000000000002</v>
      </c>
      <c r="N7136" s="50">
        <v>9.3089999999999993</v>
      </c>
      <c r="O7136" s="50">
        <v>9.2279999999999998</v>
      </c>
      <c r="P7136" s="50">
        <v>9.4920000000000009</v>
      </c>
      <c r="Q7136" s="50">
        <v>9.6159999999999997</v>
      </c>
      <c r="R7136" s="50">
        <v>9.1859999999999999</v>
      </c>
      <c r="S7136" s="50">
        <v>8.2650000000000006</v>
      </c>
      <c r="T7136" s="50">
        <v>7.1529999999999996</v>
      </c>
      <c r="U7136" s="50">
        <v>6.2720000000000002</v>
      </c>
      <c r="V7136" s="50">
        <v>5.8390000000000004</v>
      </c>
      <c r="W7136" s="50" t="s">
        <v>311</v>
      </c>
      <c r="X7136" s="50">
        <v>4.9820000000000002</v>
      </c>
      <c r="Y7136" s="50">
        <v>3.2770000000000001</v>
      </c>
      <c r="Z7136" s="50">
        <v>1.6140000000000001</v>
      </c>
      <c r="AA7136" s="50">
        <v>0.58599999999999997</v>
      </c>
      <c r="AB7136" s="50">
        <v>0.13200000000000001</v>
      </c>
      <c r="AC7136" s="50" t="str">
        <f t="shared" si="453"/>
        <v>Tonga-2090</v>
      </c>
      <c r="AD7136" s="51">
        <f t="shared" si="454"/>
        <v>97.49</v>
      </c>
      <c r="AE7136" s="15">
        <f t="shared" si="455"/>
        <v>0.62053543953225965</v>
      </c>
      <c r="AF7136">
        <f t="shared" si="456"/>
        <v>0.23300372275249556</v>
      </c>
    </row>
    <row r="7137" spans="1:32" x14ac:dyDescent="0.25">
      <c r="A7137" s="59">
        <v>7120</v>
      </c>
      <c r="B7137" s="60" t="s">
        <v>309</v>
      </c>
      <c r="C7137" s="61" t="s">
        <v>394</v>
      </c>
      <c r="D7137" s="62"/>
      <c r="E7137" s="62">
        <v>780</v>
      </c>
      <c r="F7137" s="62">
        <v>2090</v>
      </c>
      <c r="G7137" s="50">
        <v>51.029000000000003</v>
      </c>
      <c r="H7137" s="50">
        <v>52.512999999999998</v>
      </c>
      <c r="I7137" s="50">
        <v>55.058</v>
      </c>
      <c r="J7137" s="50">
        <v>56.591999999999999</v>
      </c>
      <c r="K7137" s="50">
        <v>56.811999999999998</v>
      </c>
      <c r="L7137" s="50">
        <v>56.685000000000002</v>
      </c>
      <c r="M7137" s="50">
        <v>57.764000000000003</v>
      </c>
      <c r="N7137" s="50">
        <v>60.320999999999998</v>
      </c>
      <c r="O7137" s="50">
        <v>63.835000000000001</v>
      </c>
      <c r="P7137" s="50">
        <v>66.343999999999994</v>
      </c>
      <c r="Q7137" s="50">
        <v>66.174000000000007</v>
      </c>
      <c r="R7137" s="50">
        <v>63.902000000000001</v>
      </c>
      <c r="S7137" s="50">
        <v>62.042000000000002</v>
      </c>
      <c r="T7137" s="50">
        <v>61.954999999999998</v>
      </c>
      <c r="U7137" s="50">
        <v>61.606000000000002</v>
      </c>
      <c r="V7137" s="50">
        <v>56.878</v>
      </c>
      <c r="W7137" s="50" t="s">
        <v>311</v>
      </c>
      <c r="X7137" s="50">
        <v>42.594999999999999</v>
      </c>
      <c r="Y7137" s="50">
        <v>24.702999999999999</v>
      </c>
      <c r="Z7137" s="50">
        <v>11.218999999999999</v>
      </c>
      <c r="AA7137" s="50">
        <v>4.3159999999999998</v>
      </c>
      <c r="AB7137" s="50">
        <v>1.194</v>
      </c>
      <c r="AC7137" s="50" t="str">
        <f t="shared" si="453"/>
        <v>Trinidad and Tobago-2090</v>
      </c>
      <c r="AD7137" s="51">
        <f t="shared" si="454"/>
        <v>610.471</v>
      </c>
      <c r="AE7137" s="15">
        <f t="shared" si="455"/>
        <v>0.69301572064848282</v>
      </c>
      <c r="AF7137">
        <f t="shared" si="456"/>
        <v>0.34387722329927928</v>
      </c>
    </row>
    <row r="7138" spans="1:32" x14ac:dyDescent="0.25">
      <c r="A7138" s="59">
        <v>7121</v>
      </c>
      <c r="B7138" s="60" t="s">
        <v>309</v>
      </c>
      <c r="C7138" s="61" t="s">
        <v>491</v>
      </c>
      <c r="D7138" s="62"/>
      <c r="E7138" s="62">
        <v>788</v>
      </c>
      <c r="F7138" s="62">
        <v>2090</v>
      </c>
      <c r="G7138" s="50">
        <v>674.17100000000005</v>
      </c>
      <c r="H7138" s="50">
        <v>698.66200000000003</v>
      </c>
      <c r="I7138" s="50">
        <v>712.97900000000004</v>
      </c>
      <c r="J7138" s="50">
        <v>712.69299999999998</v>
      </c>
      <c r="K7138" s="50">
        <v>707.35799999999995</v>
      </c>
      <c r="L7138" s="50">
        <v>715.37199999999996</v>
      </c>
      <c r="M7138" s="50">
        <v>747.49300000000005</v>
      </c>
      <c r="N7138" s="50">
        <v>792.38099999999997</v>
      </c>
      <c r="O7138" s="50">
        <v>819.46699999999998</v>
      </c>
      <c r="P7138" s="50">
        <v>809.11500000000001</v>
      </c>
      <c r="Q7138" s="50">
        <v>774.23699999999997</v>
      </c>
      <c r="R7138" s="50">
        <v>757.08</v>
      </c>
      <c r="S7138" s="50">
        <v>788.56799999999998</v>
      </c>
      <c r="T7138" s="50">
        <v>845.04100000000005</v>
      </c>
      <c r="U7138" s="50">
        <v>871.22</v>
      </c>
      <c r="V7138" s="50">
        <v>818.41300000000001</v>
      </c>
      <c r="W7138" s="50" t="s">
        <v>311</v>
      </c>
      <c r="X7138" s="50">
        <v>579.19500000000005</v>
      </c>
      <c r="Y7138" s="50">
        <v>392.988</v>
      </c>
      <c r="Z7138" s="50">
        <v>240.15799999999999</v>
      </c>
      <c r="AA7138" s="50">
        <v>110.85599999999999</v>
      </c>
      <c r="AB7138" s="50">
        <v>31.283000000000001</v>
      </c>
      <c r="AC7138" s="50" t="str">
        <f t="shared" si="453"/>
        <v>Tunisia-2090</v>
      </c>
      <c r="AD7138" s="51">
        <f t="shared" si="454"/>
        <v>7623.7639999999992</v>
      </c>
      <c r="AE7138" s="15">
        <f t="shared" si="455"/>
        <v>0.78372913956937829</v>
      </c>
      <c r="AF7138">
        <f t="shared" si="456"/>
        <v>0.40054828346778476</v>
      </c>
    </row>
    <row r="7139" spans="1:32" x14ac:dyDescent="0.25">
      <c r="A7139" s="59">
        <v>7122</v>
      </c>
      <c r="B7139" s="60" t="s">
        <v>309</v>
      </c>
      <c r="C7139" s="61" t="s">
        <v>492</v>
      </c>
      <c r="D7139" s="62"/>
      <c r="E7139" s="62">
        <v>792</v>
      </c>
      <c r="F7139" s="62">
        <v>2090</v>
      </c>
      <c r="G7139" s="50">
        <v>4050.8389999999999</v>
      </c>
      <c r="H7139" s="50">
        <v>4170.424</v>
      </c>
      <c r="I7139" s="50">
        <v>4288.1350000000002</v>
      </c>
      <c r="J7139" s="50">
        <v>4371.1480000000001</v>
      </c>
      <c r="K7139" s="50">
        <v>4430.915</v>
      </c>
      <c r="L7139" s="50">
        <v>4525.817</v>
      </c>
      <c r="M7139" s="50">
        <v>4644.9459999999999</v>
      </c>
      <c r="N7139" s="50">
        <v>4796.9880000000003</v>
      </c>
      <c r="O7139" s="50">
        <v>4953.1499999999996</v>
      </c>
      <c r="P7139" s="50">
        <v>5086.87</v>
      </c>
      <c r="Q7139" s="50">
        <v>5189.3109999999997</v>
      </c>
      <c r="R7139" s="50">
        <v>5294.9049999999997</v>
      </c>
      <c r="S7139" s="50">
        <v>5379.8649999999998</v>
      </c>
      <c r="T7139" s="50">
        <v>5493.3590000000004</v>
      </c>
      <c r="U7139" s="50">
        <v>5523.0910000000003</v>
      </c>
      <c r="V7139" s="50">
        <v>5324.7150000000001</v>
      </c>
      <c r="W7139" s="50" t="s">
        <v>311</v>
      </c>
      <c r="X7139" s="50">
        <v>4676.1440000000002</v>
      </c>
      <c r="Y7139" s="50">
        <v>3664.9609999999998</v>
      </c>
      <c r="Z7139" s="50">
        <v>2280.7660000000001</v>
      </c>
      <c r="AA7139" s="50">
        <v>935.33</v>
      </c>
      <c r="AB7139" s="50">
        <v>248.04400000000001</v>
      </c>
      <c r="AC7139" s="50" t="str">
        <f t="shared" si="453"/>
        <v>Turkey-2090</v>
      </c>
      <c r="AD7139" s="51">
        <f t="shared" si="454"/>
        <v>48673.915000000001</v>
      </c>
      <c r="AE7139" s="15">
        <f t="shared" si="455"/>
        <v>0.83526891148986071</v>
      </c>
      <c r="AF7139">
        <f t="shared" si="456"/>
        <v>0.46003409459046463</v>
      </c>
    </row>
    <row r="7140" spans="1:32" x14ac:dyDescent="0.25">
      <c r="A7140" s="59">
        <v>7123</v>
      </c>
      <c r="B7140" s="60" t="s">
        <v>309</v>
      </c>
      <c r="C7140" s="61" t="s">
        <v>493</v>
      </c>
      <c r="D7140" s="62">
        <v>19</v>
      </c>
      <c r="E7140" s="62">
        <v>804</v>
      </c>
      <c r="F7140" s="62">
        <v>2090</v>
      </c>
      <c r="G7140" s="50">
        <v>1462.8989999999999</v>
      </c>
      <c r="H7140" s="50">
        <v>1524.809</v>
      </c>
      <c r="I7140" s="50">
        <v>1565.549</v>
      </c>
      <c r="J7140" s="50">
        <v>1568.962</v>
      </c>
      <c r="K7140" s="50">
        <v>1553.43</v>
      </c>
      <c r="L7140" s="50">
        <v>1565.636</v>
      </c>
      <c r="M7140" s="50">
        <v>1630.6010000000001</v>
      </c>
      <c r="N7140" s="50">
        <v>1729.597</v>
      </c>
      <c r="O7140" s="50">
        <v>1807.78</v>
      </c>
      <c r="P7140" s="50">
        <v>1803.41</v>
      </c>
      <c r="Q7140" s="50">
        <v>1720.31</v>
      </c>
      <c r="R7140" s="50">
        <v>1656.077</v>
      </c>
      <c r="S7140" s="50">
        <v>1693.769</v>
      </c>
      <c r="T7140" s="50">
        <v>1778.894</v>
      </c>
      <c r="U7140" s="50">
        <v>1791.624</v>
      </c>
      <c r="V7140" s="50">
        <v>1649.182</v>
      </c>
      <c r="W7140" s="50" t="s">
        <v>311</v>
      </c>
      <c r="X7140" s="50">
        <v>1293.5809999999999</v>
      </c>
      <c r="Y7140" s="50">
        <v>720.67200000000003</v>
      </c>
      <c r="Z7140" s="50">
        <v>409.68099999999998</v>
      </c>
      <c r="AA7140" s="50">
        <v>184.691</v>
      </c>
      <c r="AB7140" s="50">
        <v>49.252000000000002</v>
      </c>
      <c r="AC7140" s="50" t="str">
        <f t="shared" si="453"/>
        <v>Ukraine-2090</v>
      </c>
      <c r="AD7140" s="51">
        <f t="shared" si="454"/>
        <v>16729.572</v>
      </c>
      <c r="AE7140" s="15">
        <f t="shared" si="455"/>
        <v>0.74304554832604219</v>
      </c>
      <c r="AF7140">
        <f t="shared" si="456"/>
        <v>0.37013768235416444</v>
      </c>
    </row>
    <row r="7141" spans="1:32" x14ac:dyDescent="0.25">
      <c r="A7141" s="59">
        <v>7124</v>
      </c>
      <c r="B7141" s="60" t="s">
        <v>309</v>
      </c>
      <c r="C7141" s="61" t="s">
        <v>494</v>
      </c>
      <c r="D7141" s="62"/>
      <c r="E7141" s="62">
        <v>784</v>
      </c>
      <c r="F7141" s="62">
        <v>2090</v>
      </c>
      <c r="G7141" s="50">
        <v>619.50300000000004</v>
      </c>
      <c r="H7141" s="50">
        <v>613.25900000000001</v>
      </c>
      <c r="I7141" s="50">
        <v>607.61</v>
      </c>
      <c r="J7141" s="50">
        <v>610.65599999999995</v>
      </c>
      <c r="K7141" s="50">
        <v>727.92</v>
      </c>
      <c r="L7141" s="50">
        <v>943.95399999999995</v>
      </c>
      <c r="M7141" s="50">
        <v>1075.432</v>
      </c>
      <c r="N7141" s="50">
        <v>1101.336</v>
      </c>
      <c r="O7141" s="50">
        <v>1070.521</v>
      </c>
      <c r="P7141" s="50">
        <v>1016.039</v>
      </c>
      <c r="Q7141" s="50">
        <v>949.31799999999998</v>
      </c>
      <c r="R7141" s="50">
        <v>878.452</v>
      </c>
      <c r="S7141" s="50">
        <v>812.52099999999996</v>
      </c>
      <c r="T7141" s="50">
        <v>755.178</v>
      </c>
      <c r="U7141" s="50">
        <v>733.92100000000005</v>
      </c>
      <c r="V7141" s="50">
        <v>760.63699999999994</v>
      </c>
      <c r="W7141" s="50" t="s">
        <v>311</v>
      </c>
      <c r="X7141" s="50">
        <v>663.75099999999998</v>
      </c>
      <c r="Y7141" s="50">
        <v>464.03699999999998</v>
      </c>
      <c r="Z7141" s="50">
        <v>261.221</v>
      </c>
      <c r="AA7141" s="50">
        <v>95.929000000000002</v>
      </c>
      <c r="AB7141" s="50">
        <v>26.870999999999999</v>
      </c>
      <c r="AC7141" s="50" t="str">
        <f t="shared" si="453"/>
        <v>United Arab Emirates-2090</v>
      </c>
      <c r="AD7141" s="51">
        <f t="shared" si="454"/>
        <v>9186.1489999999994</v>
      </c>
      <c r="AE7141" s="15">
        <f t="shared" si="455"/>
        <v>0.60982213547809871</v>
      </c>
      <c r="AF7141">
        <f t="shared" si="456"/>
        <v>0.34113615708889505</v>
      </c>
    </row>
    <row r="7142" spans="1:32" x14ac:dyDescent="0.25">
      <c r="A7142" s="59">
        <v>7125</v>
      </c>
      <c r="B7142" s="60" t="s">
        <v>309</v>
      </c>
      <c r="C7142" s="61" t="s">
        <v>33</v>
      </c>
      <c r="D7142" s="62"/>
      <c r="E7142" s="62">
        <v>826</v>
      </c>
      <c r="F7142" s="62">
        <v>2090</v>
      </c>
      <c r="G7142" s="50">
        <v>4040.1570000000002</v>
      </c>
      <c r="H7142" s="50">
        <v>4096.0240000000003</v>
      </c>
      <c r="I7142" s="50">
        <v>4124.0510000000004</v>
      </c>
      <c r="J7142" s="50">
        <v>4159.8540000000003</v>
      </c>
      <c r="K7142" s="50">
        <v>4224.2579999999998</v>
      </c>
      <c r="L7142" s="50">
        <v>4312.9409999999998</v>
      </c>
      <c r="M7142" s="50">
        <v>4432.7070000000003</v>
      </c>
      <c r="N7142" s="50">
        <v>4554.3310000000001</v>
      </c>
      <c r="O7142" s="50">
        <v>4628.6030000000001</v>
      </c>
      <c r="P7142" s="50">
        <v>4618.1469999999999</v>
      </c>
      <c r="Q7142" s="50">
        <v>4529.7529999999997</v>
      </c>
      <c r="R7142" s="50">
        <v>4458.1419999999998</v>
      </c>
      <c r="S7142" s="50">
        <v>4487.8270000000002</v>
      </c>
      <c r="T7142" s="50">
        <v>4558.78</v>
      </c>
      <c r="U7142" s="50">
        <v>4511.366</v>
      </c>
      <c r="V7142" s="50">
        <v>4314.393</v>
      </c>
      <c r="W7142" s="50" t="s">
        <v>311</v>
      </c>
      <c r="X7142" s="50">
        <v>3864.16</v>
      </c>
      <c r="Y7142" s="50">
        <v>2958.9659999999999</v>
      </c>
      <c r="Z7142" s="50">
        <v>2113.0250000000001</v>
      </c>
      <c r="AA7142" s="50">
        <v>1009.398</v>
      </c>
      <c r="AB7142" s="50">
        <v>252.364</v>
      </c>
      <c r="AC7142" s="50" t="str">
        <f t="shared" si="453"/>
        <v>United Kingdom-2090</v>
      </c>
      <c r="AD7142" s="51">
        <f t="shared" si="454"/>
        <v>44406.562999999995</v>
      </c>
      <c r="AE7142" s="15">
        <f t="shared" si="455"/>
        <v>0.8071483487699781</v>
      </c>
      <c r="AF7142">
        <f t="shared" si="456"/>
        <v>0.41615997516711523</v>
      </c>
    </row>
    <row r="7143" spans="1:32" x14ac:dyDescent="0.25">
      <c r="A7143" s="59">
        <v>7126</v>
      </c>
      <c r="B7143" s="60" t="s">
        <v>309</v>
      </c>
      <c r="C7143" s="61" t="s">
        <v>495</v>
      </c>
      <c r="D7143" s="62">
        <v>20</v>
      </c>
      <c r="E7143" s="62">
        <v>834</v>
      </c>
      <c r="F7143" s="62">
        <v>2090</v>
      </c>
      <c r="G7143" s="50">
        <v>23861.625</v>
      </c>
      <c r="H7143" s="50">
        <v>23336.6</v>
      </c>
      <c r="I7143" s="50">
        <v>22773.097000000002</v>
      </c>
      <c r="J7143" s="50">
        <v>22100.407999999999</v>
      </c>
      <c r="K7143" s="50">
        <v>21273.953000000001</v>
      </c>
      <c r="L7143" s="50">
        <v>20299.491999999998</v>
      </c>
      <c r="M7143" s="50">
        <v>19248.576000000001</v>
      </c>
      <c r="N7143" s="50">
        <v>18090.949000000001</v>
      </c>
      <c r="O7143" s="50">
        <v>16899.813999999998</v>
      </c>
      <c r="P7143" s="50">
        <v>15664.5</v>
      </c>
      <c r="Q7143" s="50">
        <v>14294.299000000001</v>
      </c>
      <c r="R7143" s="50">
        <v>12797.627</v>
      </c>
      <c r="S7143" s="50">
        <v>11187.197</v>
      </c>
      <c r="T7143" s="50">
        <v>9499.1319999999996</v>
      </c>
      <c r="U7143" s="50">
        <v>7776.1559999999999</v>
      </c>
      <c r="V7143" s="50">
        <v>5973.67</v>
      </c>
      <c r="W7143" s="50" t="s">
        <v>311</v>
      </c>
      <c r="X7143" s="50">
        <v>3973.5830000000001</v>
      </c>
      <c r="Y7143" s="50">
        <v>2166.8679999999999</v>
      </c>
      <c r="Z7143" s="50">
        <v>862.02200000000005</v>
      </c>
      <c r="AA7143" s="50">
        <v>238.858</v>
      </c>
      <c r="AB7143" s="50">
        <v>39.192</v>
      </c>
      <c r="AC7143" s="50" t="str">
        <f t="shared" si="453"/>
        <v>United Republic of Tanzania-2090</v>
      </c>
      <c r="AD7143" s="51">
        <f t="shared" si="454"/>
        <v>171856.815</v>
      </c>
      <c r="AE7143" s="15">
        <f t="shared" si="455"/>
        <v>0.58479381803974417</v>
      </c>
      <c r="AF7143">
        <f t="shared" si="456"/>
        <v>0.12624453621788434</v>
      </c>
    </row>
    <row r="7144" spans="1:32" x14ac:dyDescent="0.25">
      <c r="A7144" s="59">
        <v>7127</v>
      </c>
      <c r="B7144" s="60" t="s">
        <v>309</v>
      </c>
      <c r="C7144" s="61" t="s">
        <v>344</v>
      </c>
      <c r="D7144" s="62"/>
      <c r="E7144" s="62">
        <v>840</v>
      </c>
      <c r="F7144" s="62">
        <v>2090</v>
      </c>
      <c r="G7144" s="50">
        <v>23901.502</v>
      </c>
      <c r="H7144" s="50">
        <v>23845.003000000001</v>
      </c>
      <c r="I7144" s="50">
        <v>23746.172999999999</v>
      </c>
      <c r="J7144" s="50">
        <v>23951.600999999999</v>
      </c>
      <c r="K7144" s="50">
        <v>24535.617999999999</v>
      </c>
      <c r="L7144" s="50">
        <v>25126.348999999998</v>
      </c>
      <c r="M7144" s="50">
        <v>25492.414000000001</v>
      </c>
      <c r="N7144" s="50">
        <v>25514.366000000002</v>
      </c>
      <c r="O7144" s="50">
        <v>25314.513999999999</v>
      </c>
      <c r="P7144" s="50">
        <v>25192.794999999998</v>
      </c>
      <c r="Q7144" s="50">
        <v>25173.937999999998</v>
      </c>
      <c r="R7144" s="50">
        <v>25118.891</v>
      </c>
      <c r="S7144" s="50">
        <v>24854.888999999999</v>
      </c>
      <c r="T7144" s="50">
        <v>24116.993999999999</v>
      </c>
      <c r="U7144" s="50">
        <v>22650.258000000002</v>
      </c>
      <c r="V7144" s="50">
        <v>20709.986000000001</v>
      </c>
      <c r="W7144" s="50" t="s">
        <v>311</v>
      </c>
      <c r="X7144" s="50">
        <v>19540.269</v>
      </c>
      <c r="Y7144" s="50">
        <v>15907.407999999999</v>
      </c>
      <c r="Z7144" s="50">
        <v>10277.304</v>
      </c>
      <c r="AA7144" s="50">
        <v>4166.942</v>
      </c>
      <c r="AB7144" s="50">
        <v>735.73299999999995</v>
      </c>
      <c r="AC7144" s="50" t="str">
        <f t="shared" si="453"/>
        <v>United States of America-2090</v>
      </c>
      <c r="AD7144" s="51">
        <f t="shared" si="454"/>
        <v>250275.375</v>
      </c>
      <c r="AE7144" s="15">
        <f t="shared" si="455"/>
        <v>0.75755584024197353</v>
      </c>
      <c r="AF7144">
        <f t="shared" si="456"/>
        <v>0.36704978290681944</v>
      </c>
    </row>
    <row r="7145" spans="1:32" x14ac:dyDescent="0.25">
      <c r="A7145" s="59">
        <v>7128</v>
      </c>
      <c r="B7145" s="60" t="s">
        <v>309</v>
      </c>
      <c r="C7145" s="61" t="s">
        <v>395</v>
      </c>
      <c r="D7145" s="62"/>
      <c r="E7145" s="62">
        <v>850</v>
      </c>
      <c r="F7145" s="62">
        <v>2090</v>
      </c>
      <c r="G7145" s="50">
        <v>2.4449999999999998</v>
      </c>
      <c r="H7145" s="50">
        <v>2.593</v>
      </c>
      <c r="I7145" s="50">
        <v>2.7759999999999998</v>
      </c>
      <c r="J7145" s="50">
        <v>2.8620000000000001</v>
      </c>
      <c r="K7145" s="50">
        <v>2.831</v>
      </c>
      <c r="L7145" s="50">
        <v>2.794</v>
      </c>
      <c r="M7145" s="50">
        <v>2.7919999999999998</v>
      </c>
      <c r="N7145" s="50">
        <v>2.8580000000000001</v>
      </c>
      <c r="O7145" s="50">
        <v>3.0070000000000001</v>
      </c>
      <c r="P7145" s="50">
        <v>3.2530000000000001</v>
      </c>
      <c r="Q7145" s="50">
        <v>3.4980000000000002</v>
      </c>
      <c r="R7145" s="50">
        <v>3.7050000000000001</v>
      </c>
      <c r="S7145" s="50">
        <v>3.8039999999999998</v>
      </c>
      <c r="T7145" s="50">
        <v>3.9</v>
      </c>
      <c r="U7145" s="50">
        <v>4.1050000000000004</v>
      </c>
      <c r="V7145" s="50">
        <v>4.3170000000000002</v>
      </c>
      <c r="W7145" s="50" t="s">
        <v>311</v>
      </c>
      <c r="X7145" s="50">
        <v>4.1369999999999996</v>
      </c>
      <c r="Y7145" s="50">
        <v>3.1160000000000001</v>
      </c>
      <c r="Z7145" s="50">
        <v>2.1339999999999999</v>
      </c>
      <c r="AA7145" s="50">
        <v>1.123</v>
      </c>
      <c r="AB7145" s="50">
        <v>0.35499999999999998</v>
      </c>
      <c r="AC7145" s="50" t="str">
        <f t="shared" si="453"/>
        <v>United States Virgin Islands-2090</v>
      </c>
      <c r="AD7145" s="51">
        <f t="shared" si="454"/>
        <v>31.404</v>
      </c>
      <c r="AE7145" s="15">
        <f t="shared" si="455"/>
        <v>0.98716723984205845</v>
      </c>
      <c r="AF7145">
        <f t="shared" si="456"/>
        <v>0.59123361721658418</v>
      </c>
    </row>
    <row r="7146" spans="1:32" x14ac:dyDescent="0.25">
      <c r="A7146" s="59">
        <v>7129</v>
      </c>
      <c r="B7146" s="60" t="s">
        <v>309</v>
      </c>
      <c r="C7146" s="61" t="s">
        <v>496</v>
      </c>
      <c r="D7146" s="62"/>
      <c r="E7146" s="62">
        <v>858</v>
      </c>
      <c r="F7146" s="62">
        <v>2090</v>
      </c>
      <c r="G7146" s="50">
        <v>158.27799999999999</v>
      </c>
      <c r="H7146" s="50">
        <v>161.91</v>
      </c>
      <c r="I7146" s="50">
        <v>165.39699999999999</v>
      </c>
      <c r="J7146" s="50">
        <v>168.99700000000001</v>
      </c>
      <c r="K7146" s="50">
        <v>172.614</v>
      </c>
      <c r="L7146" s="50">
        <v>175.97</v>
      </c>
      <c r="M7146" s="50">
        <v>179.63200000000001</v>
      </c>
      <c r="N7146" s="50">
        <v>183.39500000000001</v>
      </c>
      <c r="O7146" s="50">
        <v>187.249</v>
      </c>
      <c r="P7146" s="50">
        <v>190.94499999999999</v>
      </c>
      <c r="Q7146" s="50">
        <v>194.96299999999999</v>
      </c>
      <c r="R7146" s="50">
        <v>199.41900000000001</v>
      </c>
      <c r="S7146" s="50">
        <v>202.66200000000001</v>
      </c>
      <c r="T7146" s="50">
        <v>201.982</v>
      </c>
      <c r="U7146" s="50">
        <v>195.876</v>
      </c>
      <c r="V7146" s="50">
        <v>183.00899999999999</v>
      </c>
      <c r="W7146" s="50" t="s">
        <v>311</v>
      </c>
      <c r="X7146" s="50">
        <v>161.40100000000001</v>
      </c>
      <c r="Y7146" s="50">
        <v>127.71</v>
      </c>
      <c r="Z7146" s="50">
        <v>85.3</v>
      </c>
      <c r="AA7146" s="50">
        <v>42.369</v>
      </c>
      <c r="AB7146" s="50">
        <v>13.226000000000001</v>
      </c>
      <c r="AC7146" s="50" t="str">
        <f t="shared" si="453"/>
        <v>Uruguay-2090</v>
      </c>
      <c r="AD7146" s="51">
        <f t="shared" si="454"/>
        <v>1855.846</v>
      </c>
      <c r="AE7146" s="15">
        <f t="shared" si="455"/>
        <v>0.80634815604312005</v>
      </c>
      <c r="AF7146">
        <f t="shared" si="456"/>
        <v>0.43173298722020859</v>
      </c>
    </row>
    <row r="7147" spans="1:32" x14ac:dyDescent="0.25">
      <c r="A7147" s="59">
        <v>7130</v>
      </c>
      <c r="B7147" s="60" t="s">
        <v>309</v>
      </c>
      <c r="C7147" s="61" t="s">
        <v>396</v>
      </c>
      <c r="D7147" s="62"/>
      <c r="E7147" s="62">
        <v>548</v>
      </c>
      <c r="F7147" s="62">
        <v>2090</v>
      </c>
      <c r="G7147" s="50">
        <v>41.042000000000002</v>
      </c>
      <c r="H7147" s="50">
        <v>41.423999999999999</v>
      </c>
      <c r="I7147" s="50">
        <v>41.886000000000003</v>
      </c>
      <c r="J7147" s="50">
        <v>41.433</v>
      </c>
      <c r="K7147" s="50">
        <v>41.933999999999997</v>
      </c>
      <c r="L7147" s="50">
        <v>41.965000000000003</v>
      </c>
      <c r="M7147" s="50">
        <v>41.895000000000003</v>
      </c>
      <c r="N7147" s="50">
        <v>41.734999999999999</v>
      </c>
      <c r="O7147" s="50">
        <v>41.097999999999999</v>
      </c>
      <c r="P7147" s="50">
        <v>40.427</v>
      </c>
      <c r="Q7147" s="50">
        <v>38.927999999999997</v>
      </c>
      <c r="R7147" s="50">
        <v>37.409999999999997</v>
      </c>
      <c r="S7147" s="50">
        <v>35.146999999999998</v>
      </c>
      <c r="T7147" s="50">
        <v>32.829000000000001</v>
      </c>
      <c r="U7147" s="50">
        <v>29.622</v>
      </c>
      <c r="V7147" s="50">
        <v>24.856000000000002</v>
      </c>
      <c r="W7147" s="50" t="s">
        <v>311</v>
      </c>
      <c r="X7147" s="50">
        <v>19.373999999999999</v>
      </c>
      <c r="Y7147" s="50">
        <v>11.071999999999999</v>
      </c>
      <c r="Z7147" s="50">
        <v>5.399</v>
      </c>
      <c r="AA7147" s="50">
        <v>1.62</v>
      </c>
      <c r="AB7147" s="50">
        <v>0.33600000000000002</v>
      </c>
      <c r="AC7147" s="50" t="str">
        <f t="shared" si="453"/>
        <v>Vanuatu-2090</v>
      </c>
      <c r="AD7147" s="51">
        <f t="shared" si="454"/>
        <v>401.97200000000004</v>
      </c>
      <c r="AE7147" s="15">
        <f t="shared" si="455"/>
        <v>0.62059048888977342</v>
      </c>
      <c r="AF7147">
        <f t="shared" si="456"/>
        <v>0.23770149185672701</v>
      </c>
    </row>
    <row r="7148" spans="1:32" x14ac:dyDescent="0.25">
      <c r="A7148" s="59">
        <v>7131</v>
      </c>
      <c r="B7148" s="60" t="s">
        <v>309</v>
      </c>
      <c r="C7148" s="61" t="s">
        <v>497</v>
      </c>
      <c r="D7148" s="62"/>
      <c r="E7148" s="62">
        <v>862</v>
      </c>
      <c r="F7148" s="62">
        <v>2090</v>
      </c>
      <c r="G7148" s="50">
        <v>2072.1129999999998</v>
      </c>
      <c r="H7148" s="50">
        <v>2124.123</v>
      </c>
      <c r="I7148" s="50">
        <v>2175.877</v>
      </c>
      <c r="J7148" s="50">
        <v>2228.6370000000002</v>
      </c>
      <c r="K7148" s="50">
        <v>2280.2669999999998</v>
      </c>
      <c r="L7148" s="50">
        <v>2332.3220000000001</v>
      </c>
      <c r="M7148" s="50">
        <v>2387.0140000000001</v>
      </c>
      <c r="N7148" s="50">
        <v>2445.5169999999998</v>
      </c>
      <c r="O7148" s="50">
        <v>2502.9940000000001</v>
      </c>
      <c r="P7148" s="50">
        <v>2558.114</v>
      </c>
      <c r="Q7148" s="50">
        <v>2595.9639999999999</v>
      </c>
      <c r="R7148" s="50">
        <v>2617.7689999999998</v>
      </c>
      <c r="S7148" s="50">
        <v>2614.0419999999999</v>
      </c>
      <c r="T7148" s="50">
        <v>2563.7440000000001</v>
      </c>
      <c r="U7148" s="50">
        <v>2445.84</v>
      </c>
      <c r="V7148" s="50">
        <v>2211.7530000000002</v>
      </c>
      <c r="W7148" s="50" t="s">
        <v>311</v>
      </c>
      <c r="X7148" s="50">
        <v>1828.039</v>
      </c>
      <c r="Y7148" s="50">
        <v>1324.163</v>
      </c>
      <c r="Z7148" s="50">
        <v>800.76900000000001</v>
      </c>
      <c r="AA7148" s="50">
        <v>384.928</v>
      </c>
      <c r="AB7148" s="50">
        <v>139.78899999999999</v>
      </c>
      <c r="AC7148" s="50" t="str">
        <f t="shared" si="453"/>
        <v>Venezuela (Bolivarian Republic of)-2090</v>
      </c>
      <c r="AD7148" s="51">
        <f t="shared" si="454"/>
        <v>24562.640000000003</v>
      </c>
      <c r="AE7148" s="15">
        <f t="shared" si="455"/>
        <v>0.73571643764676764</v>
      </c>
      <c r="AF7148">
        <f t="shared" si="456"/>
        <v>0.37818388270305581</v>
      </c>
    </row>
    <row r="7149" spans="1:32" x14ac:dyDescent="0.25">
      <c r="A7149" s="59">
        <v>7132</v>
      </c>
      <c r="B7149" s="60" t="s">
        <v>309</v>
      </c>
      <c r="C7149" s="61" t="s">
        <v>498</v>
      </c>
      <c r="D7149" s="62"/>
      <c r="E7149" s="62">
        <v>704</v>
      </c>
      <c r="F7149" s="62">
        <v>2090</v>
      </c>
      <c r="G7149" s="50">
        <v>5594.6880000000001</v>
      </c>
      <c r="H7149" s="50">
        <v>5731.7259999999997</v>
      </c>
      <c r="I7149" s="50">
        <v>5783.902</v>
      </c>
      <c r="J7149" s="50">
        <v>5760.05</v>
      </c>
      <c r="K7149" s="50">
        <v>5728.7470000000003</v>
      </c>
      <c r="L7149" s="50">
        <v>5813.4340000000002</v>
      </c>
      <c r="M7149" s="50">
        <v>6034.2950000000001</v>
      </c>
      <c r="N7149" s="50">
        <v>6254.6409999999996</v>
      </c>
      <c r="O7149" s="50">
        <v>6332.2830000000004</v>
      </c>
      <c r="P7149" s="50">
        <v>6221.5529999999999</v>
      </c>
      <c r="Q7149" s="50">
        <v>6011.2550000000001</v>
      </c>
      <c r="R7149" s="50">
        <v>5969.1779999999999</v>
      </c>
      <c r="S7149" s="50">
        <v>6279.973</v>
      </c>
      <c r="T7149" s="50">
        <v>6624.5919999999996</v>
      </c>
      <c r="U7149" s="50">
        <v>6414.5619999999999</v>
      </c>
      <c r="V7149" s="50">
        <v>5973.86</v>
      </c>
      <c r="W7149" s="50" t="s">
        <v>311</v>
      </c>
      <c r="X7149" s="50">
        <v>4862.2089999999998</v>
      </c>
      <c r="Y7149" s="50">
        <v>3527.8380000000002</v>
      </c>
      <c r="Z7149" s="50">
        <v>2521.1579999999999</v>
      </c>
      <c r="AA7149" s="50">
        <v>1707.4179999999999</v>
      </c>
      <c r="AB7149" s="50">
        <v>728.21299999999997</v>
      </c>
      <c r="AC7149" s="50" t="str">
        <f t="shared" si="453"/>
        <v>Viet Nam-2090</v>
      </c>
      <c r="AD7149" s="51">
        <f t="shared" si="454"/>
        <v>60405.408999999992</v>
      </c>
      <c r="AE7149" s="15">
        <f t="shared" si="455"/>
        <v>0.81896914231637796</v>
      </c>
      <c r="AF7149">
        <f t="shared" si="456"/>
        <v>0.41746174727772978</v>
      </c>
    </row>
    <row r="7150" spans="1:32" x14ac:dyDescent="0.25">
      <c r="A7150" s="59">
        <v>7133</v>
      </c>
      <c r="B7150" s="60" t="s">
        <v>309</v>
      </c>
      <c r="C7150" s="61" t="s">
        <v>499</v>
      </c>
      <c r="D7150" s="62"/>
      <c r="E7150" s="62">
        <v>732</v>
      </c>
      <c r="F7150" s="62">
        <v>2090</v>
      </c>
      <c r="G7150" s="50">
        <v>67.245000000000005</v>
      </c>
      <c r="H7150" s="50">
        <v>68.257000000000005</v>
      </c>
      <c r="I7150" s="50">
        <v>68.694000000000003</v>
      </c>
      <c r="J7150" s="50">
        <v>69.602999999999994</v>
      </c>
      <c r="K7150" s="50">
        <v>72.215000000000003</v>
      </c>
      <c r="L7150" s="50">
        <v>75.756</v>
      </c>
      <c r="M7150" s="50">
        <v>79.179000000000002</v>
      </c>
      <c r="N7150" s="50">
        <v>81.453999999999994</v>
      </c>
      <c r="O7150" s="50">
        <v>82.027000000000001</v>
      </c>
      <c r="P7150" s="50">
        <v>81.730999999999995</v>
      </c>
      <c r="Q7150" s="50">
        <v>80.754000000000005</v>
      </c>
      <c r="R7150" s="50">
        <v>79.58</v>
      </c>
      <c r="S7150" s="50">
        <v>77.712000000000003</v>
      </c>
      <c r="T7150" s="50">
        <v>73.966999999999999</v>
      </c>
      <c r="U7150" s="50">
        <v>66.834999999999994</v>
      </c>
      <c r="V7150" s="50">
        <v>56.271999999999998</v>
      </c>
      <c r="W7150" s="50" t="s">
        <v>311</v>
      </c>
      <c r="X7150" s="50">
        <v>39.192</v>
      </c>
      <c r="Y7150" s="50">
        <v>23.346</v>
      </c>
      <c r="Z7150" s="50">
        <v>10.212</v>
      </c>
      <c r="AA7150" s="50">
        <v>2.9969999999999999</v>
      </c>
      <c r="AB7150" s="50">
        <v>0.48699999999999999</v>
      </c>
      <c r="AC7150" s="50" t="str">
        <f t="shared" si="453"/>
        <v>Western Sahara-2090</v>
      </c>
      <c r="AD7150" s="51">
        <f t="shared" si="454"/>
        <v>780.01099999999997</v>
      </c>
      <c r="AE7150" s="15">
        <f t="shared" si="455"/>
        <v>0.61217598213358537</v>
      </c>
      <c r="AF7150">
        <f t="shared" si="456"/>
        <v>0.27769361526589426</v>
      </c>
    </row>
    <row r="7151" spans="1:32" x14ac:dyDescent="0.25">
      <c r="A7151" s="59">
        <v>7134</v>
      </c>
      <c r="B7151" s="60" t="s">
        <v>309</v>
      </c>
      <c r="C7151" s="61" t="s">
        <v>500</v>
      </c>
      <c r="D7151" s="62"/>
      <c r="E7151" s="62">
        <v>887</v>
      </c>
      <c r="F7151" s="62">
        <v>2090</v>
      </c>
      <c r="G7151" s="50">
        <v>2945.1509999999998</v>
      </c>
      <c r="H7151" s="50">
        <v>3042.1770000000001</v>
      </c>
      <c r="I7151" s="50">
        <v>3143.6950000000002</v>
      </c>
      <c r="J7151" s="50">
        <v>3243.605</v>
      </c>
      <c r="K7151" s="50">
        <v>3348.5149999999999</v>
      </c>
      <c r="L7151" s="50">
        <v>3467.4009999999998</v>
      </c>
      <c r="M7151" s="50">
        <v>3595.8310000000001</v>
      </c>
      <c r="N7151" s="50">
        <v>3728.384</v>
      </c>
      <c r="O7151" s="50">
        <v>3833.951</v>
      </c>
      <c r="P7151" s="50">
        <v>3866.1840000000002</v>
      </c>
      <c r="Q7151" s="50">
        <v>3825.761</v>
      </c>
      <c r="R7151" s="50">
        <v>3700.788</v>
      </c>
      <c r="S7151" s="50">
        <v>3474.645</v>
      </c>
      <c r="T7151" s="50">
        <v>3131.5540000000001</v>
      </c>
      <c r="U7151" s="50">
        <v>2623.422</v>
      </c>
      <c r="V7151" s="50">
        <v>1933.93</v>
      </c>
      <c r="W7151" s="50" t="s">
        <v>311</v>
      </c>
      <c r="X7151" s="50">
        <v>1142.192</v>
      </c>
      <c r="Y7151" s="50">
        <v>512.05499999999995</v>
      </c>
      <c r="Z7151" s="50">
        <v>158.226</v>
      </c>
      <c r="AA7151" s="50">
        <v>30.544</v>
      </c>
      <c r="AB7151" s="50">
        <v>2.7090000000000001</v>
      </c>
      <c r="AC7151" s="50" t="str">
        <f t="shared" si="453"/>
        <v>Yemen-2090</v>
      </c>
      <c r="AD7151" s="51">
        <f t="shared" si="454"/>
        <v>36085.065000000002</v>
      </c>
      <c r="AE7151" s="15">
        <f t="shared" si="455"/>
        <v>0.51726815512179336</v>
      </c>
      <c r="AF7151">
        <f t="shared" si="456"/>
        <v>0.21086813171453497</v>
      </c>
    </row>
    <row r="7152" spans="1:32" x14ac:dyDescent="0.25">
      <c r="A7152" s="45">
        <v>7135</v>
      </c>
      <c r="B7152" s="46" t="s">
        <v>309</v>
      </c>
      <c r="C7152" s="47" t="s">
        <v>310</v>
      </c>
      <c r="D7152" s="48"/>
      <c r="E7152" s="48">
        <v>1607</v>
      </c>
      <c r="F7152" s="48">
        <v>2095</v>
      </c>
      <c r="G7152" s="49">
        <v>104766.18399999999</v>
      </c>
      <c r="H7152" s="49">
        <v>105207.43399999999</v>
      </c>
      <c r="I7152" s="49">
        <v>105602.811</v>
      </c>
      <c r="J7152" s="49">
        <v>105510.43</v>
      </c>
      <c r="K7152" s="49">
        <v>104756.924</v>
      </c>
      <c r="L7152" s="49">
        <v>103349.08500000001</v>
      </c>
      <c r="M7152" s="49">
        <v>101555.859</v>
      </c>
      <c r="N7152" s="49">
        <v>99425.937999999995</v>
      </c>
      <c r="O7152" s="49">
        <v>96956.380999999994</v>
      </c>
      <c r="P7152" s="49">
        <v>93783.23</v>
      </c>
      <c r="Q7152" s="49">
        <v>89518.891000000003</v>
      </c>
      <c r="R7152" s="49">
        <v>83876.903000000006</v>
      </c>
      <c r="S7152" s="49">
        <v>77071.966</v>
      </c>
      <c r="T7152" s="49">
        <v>69030.622000000003</v>
      </c>
      <c r="U7152" s="49">
        <v>59471.597999999998</v>
      </c>
      <c r="V7152" s="49">
        <v>47720.991000000002</v>
      </c>
      <c r="W7152" s="49" t="s">
        <v>311</v>
      </c>
      <c r="X7152" s="49">
        <v>33809.67</v>
      </c>
      <c r="Y7152" s="49">
        <v>19533.593000000001</v>
      </c>
      <c r="Z7152" s="49">
        <v>8558.2350000000006</v>
      </c>
      <c r="AA7152" s="49">
        <v>2693.6970000000001</v>
      </c>
      <c r="AB7152" s="49">
        <v>542.31399999999996</v>
      </c>
      <c r="AC7152" s="50" t="str">
        <f t="shared" si="453"/>
        <v>LAND-LOCKED COUNTRIES-2095</v>
      </c>
      <c r="AD7152" s="51">
        <f t="shared" si="454"/>
        <v>955805.60700000019</v>
      </c>
      <c r="AE7152" s="15">
        <f t="shared" si="455"/>
        <v>0.58268872344039291</v>
      </c>
      <c r="AF7152">
        <f t="shared" si="456"/>
        <v>0.18984122251669128</v>
      </c>
    </row>
    <row r="7153" spans="1:32" x14ac:dyDescent="0.25">
      <c r="A7153" s="54">
        <v>7136</v>
      </c>
      <c r="B7153" s="55" t="s">
        <v>309</v>
      </c>
      <c r="C7153" s="56" t="s">
        <v>312</v>
      </c>
      <c r="D7153" s="57"/>
      <c r="E7153" s="57">
        <v>1636</v>
      </c>
      <c r="F7153" s="57">
        <v>2095</v>
      </c>
      <c r="G7153" s="58">
        <v>102270.031</v>
      </c>
      <c r="H7153" s="58">
        <v>102649.336</v>
      </c>
      <c r="I7153" s="58">
        <v>102993.227</v>
      </c>
      <c r="J7153" s="58">
        <v>102859.16499999999</v>
      </c>
      <c r="K7153" s="58">
        <v>102066.192</v>
      </c>
      <c r="L7153" s="58">
        <v>100611.30100000001</v>
      </c>
      <c r="M7153" s="58">
        <v>98740.857999999993</v>
      </c>
      <c r="N7153" s="58">
        <v>96508.11</v>
      </c>
      <c r="O7153" s="58">
        <v>93943.175000000003</v>
      </c>
      <c r="P7153" s="58">
        <v>90720.548999999999</v>
      </c>
      <c r="Q7153" s="58">
        <v>86469.926000000007</v>
      </c>
      <c r="R7153" s="58">
        <v>80882.301000000007</v>
      </c>
      <c r="S7153" s="58">
        <v>74096.42</v>
      </c>
      <c r="T7153" s="58">
        <v>65996.171000000002</v>
      </c>
      <c r="U7153" s="58">
        <v>56396.506999999998</v>
      </c>
      <c r="V7153" s="58">
        <v>44744.224000000002</v>
      </c>
      <c r="W7153" s="58" t="s">
        <v>311</v>
      </c>
      <c r="X7153" s="58">
        <v>31158.68</v>
      </c>
      <c r="Y7153" s="58">
        <v>17442.681</v>
      </c>
      <c r="Z7153" s="58">
        <v>7262.8050000000003</v>
      </c>
      <c r="AA7153" s="58">
        <v>2120.194</v>
      </c>
      <c r="AB7153" s="58">
        <v>386.13499999999999</v>
      </c>
      <c r="AC7153" s="50" t="str">
        <f t="shared" si="453"/>
        <v>Land-locked Developing Countries (LLDC)-2095</v>
      </c>
      <c r="AD7153" s="51">
        <f t="shared" si="454"/>
        <v>926897.99699999997</v>
      </c>
      <c r="AE7153" s="15">
        <f t="shared" si="455"/>
        <v>0.57548942033154493</v>
      </c>
      <c r="AF7153">
        <f t="shared" si="456"/>
        <v>0.18262509136512581</v>
      </c>
    </row>
    <row r="7154" spans="1:32" x14ac:dyDescent="0.25">
      <c r="A7154" s="59">
        <v>7137</v>
      </c>
      <c r="B7154" s="60" t="s">
        <v>309</v>
      </c>
      <c r="C7154" s="61" t="s">
        <v>313</v>
      </c>
      <c r="D7154" s="62"/>
      <c r="E7154" s="62">
        <v>4</v>
      </c>
      <c r="F7154" s="62">
        <v>2095</v>
      </c>
      <c r="G7154" s="50">
        <v>3759.1480000000001</v>
      </c>
      <c r="H7154" s="50">
        <v>3880.9580000000001</v>
      </c>
      <c r="I7154" s="50">
        <v>4010.317</v>
      </c>
      <c r="J7154" s="50">
        <v>4129.7889999999998</v>
      </c>
      <c r="K7154" s="50">
        <v>4235.8860000000004</v>
      </c>
      <c r="L7154" s="50">
        <v>4352.1559999999999</v>
      </c>
      <c r="M7154" s="50">
        <v>4476.5450000000001</v>
      </c>
      <c r="N7154" s="50">
        <v>4606.2439999999997</v>
      </c>
      <c r="O7154" s="50">
        <v>4724.2049999999999</v>
      </c>
      <c r="P7154" s="50">
        <v>4829.1480000000001</v>
      </c>
      <c r="Q7154" s="50">
        <v>4895.4769999999999</v>
      </c>
      <c r="R7154" s="50">
        <v>4857.2150000000001</v>
      </c>
      <c r="S7154" s="50">
        <v>4660.0429999999997</v>
      </c>
      <c r="T7154" s="50">
        <v>4269.0820000000003</v>
      </c>
      <c r="U7154" s="50">
        <v>3656.931</v>
      </c>
      <c r="V7154" s="50">
        <v>2839.8359999999998</v>
      </c>
      <c r="W7154" s="50" t="s">
        <v>311</v>
      </c>
      <c r="X7154" s="50">
        <v>1828.8620000000001</v>
      </c>
      <c r="Y7154" s="50">
        <v>943.43399999999997</v>
      </c>
      <c r="Z7154" s="50">
        <v>300.66000000000003</v>
      </c>
      <c r="AA7154" s="50">
        <v>55.023000000000003</v>
      </c>
      <c r="AB7154" s="50">
        <v>5.157</v>
      </c>
      <c r="AC7154" s="50" t="str">
        <f t="shared" si="453"/>
        <v>Afghanistan-2095</v>
      </c>
      <c r="AD7154" s="51">
        <f t="shared" si="454"/>
        <v>45766.707999999991</v>
      </c>
      <c r="AE7154" s="15">
        <f t="shared" si="455"/>
        <v>0.55825313020110612</v>
      </c>
      <c r="AF7154">
        <f t="shared" si="456"/>
        <v>0.24207035004936064</v>
      </c>
    </row>
    <row r="7155" spans="1:32" x14ac:dyDescent="0.25">
      <c r="A7155" s="59">
        <v>7138</v>
      </c>
      <c r="B7155" s="60" t="s">
        <v>309</v>
      </c>
      <c r="C7155" s="61" t="s">
        <v>314</v>
      </c>
      <c r="D7155" s="62"/>
      <c r="E7155" s="62">
        <v>51</v>
      </c>
      <c r="F7155" s="62">
        <v>2095</v>
      </c>
      <c r="G7155" s="50">
        <v>83.760999999999996</v>
      </c>
      <c r="H7155" s="50">
        <v>87.435000000000002</v>
      </c>
      <c r="I7155" s="50">
        <v>92.677999999999997</v>
      </c>
      <c r="J7155" s="50">
        <v>96.286000000000001</v>
      </c>
      <c r="K7155" s="50">
        <v>96.203999999999994</v>
      </c>
      <c r="L7155" s="50">
        <v>93.847999999999999</v>
      </c>
      <c r="M7155" s="50">
        <v>92.477999999999994</v>
      </c>
      <c r="N7155" s="50">
        <v>95.320999999999998</v>
      </c>
      <c r="O7155" s="50">
        <v>102.80200000000001</v>
      </c>
      <c r="P7155" s="50">
        <v>111.395</v>
      </c>
      <c r="Q7155" s="50">
        <v>115.405</v>
      </c>
      <c r="R7155" s="50">
        <v>112.29300000000001</v>
      </c>
      <c r="S7155" s="50">
        <v>108.074</v>
      </c>
      <c r="T7155" s="50">
        <v>110.872</v>
      </c>
      <c r="U7155" s="50">
        <v>119.61499999999999</v>
      </c>
      <c r="V7155" s="50">
        <v>125.741</v>
      </c>
      <c r="W7155" s="50" t="s">
        <v>311</v>
      </c>
      <c r="X7155" s="50">
        <v>118.211</v>
      </c>
      <c r="Y7155" s="50">
        <v>83.992000000000004</v>
      </c>
      <c r="Z7155" s="50">
        <v>43.384999999999998</v>
      </c>
      <c r="AA7155" s="50">
        <v>20.616</v>
      </c>
      <c r="AB7155" s="50">
        <v>9.5559999999999992</v>
      </c>
      <c r="AC7155" s="50" t="str">
        <f t="shared" si="453"/>
        <v>Armenia-2095</v>
      </c>
      <c r="AD7155" s="51">
        <f t="shared" si="454"/>
        <v>1024.106</v>
      </c>
      <c r="AE7155" s="15">
        <f t="shared" si="455"/>
        <v>0.87477468152710758</v>
      </c>
      <c r="AF7155">
        <f t="shared" si="456"/>
        <v>0.49068153232193051</v>
      </c>
    </row>
    <row r="7156" spans="1:32" x14ac:dyDescent="0.25">
      <c r="A7156" s="59">
        <v>7139</v>
      </c>
      <c r="B7156" s="60" t="s">
        <v>309</v>
      </c>
      <c r="C7156" s="61" t="s">
        <v>315</v>
      </c>
      <c r="D7156" s="62">
        <v>1</v>
      </c>
      <c r="E7156" s="62">
        <v>31</v>
      </c>
      <c r="F7156" s="62">
        <v>2095</v>
      </c>
      <c r="G7156" s="50">
        <v>480.65600000000001</v>
      </c>
      <c r="H7156" s="50">
        <v>491.02300000000002</v>
      </c>
      <c r="I7156" s="50">
        <v>505.71899999999999</v>
      </c>
      <c r="J7156" s="50">
        <v>522.06200000000001</v>
      </c>
      <c r="K7156" s="50">
        <v>535.73199999999997</v>
      </c>
      <c r="L7156" s="50">
        <v>543.94500000000005</v>
      </c>
      <c r="M7156" s="50">
        <v>548.25099999999998</v>
      </c>
      <c r="N7156" s="50">
        <v>556.82600000000002</v>
      </c>
      <c r="O7156" s="50">
        <v>577.36900000000003</v>
      </c>
      <c r="P7156" s="50">
        <v>604.07000000000005</v>
      </c>
      <c r="Q7156" s="50">
        <v>623.28</v>
      </c>
      <c r="R7156" s="50">
        <v>620.10199999999998</v>
      </c>
      <c r="S7156" s="50">
        <v>590.899</v>
      </c>
      <c r="T7156" s="50">
        <v>560.91700000000003</v>
      </c>
      <c r="U7156" s="50">
        <v>558.72900000000004</v>
      </c>
      <c r="V7156" s="50">
        <v>548.71299999999997</v>
      </c>
      <c r="W7156" s="50" t="s">
        <v>311</v>
      </c>
      <c r="X7156" s="50">
        <v>457.66800000000001</v>
      </c>
      <c r="Y7156" s="50">
        <v>238.11699999999999</v>
      </c>
      <c r="Z7156" s="50">
        <v>105.28100000000001</v>
      </c>
      <c r="AA7156" s="50">
        <v>38.301000000000002</v>
      </c>
      <c r="AB7156" s="50">
        <v>8.8379999999999992</v>
      </c>
      <c r="AC7156" s="50" t="str">
        <f t="shared" si="453"/>
        <v>Azerbaijan-2095</v>
      </c>
      <c r="AD7156" s="51">
        <f t="shared" si="454"/>
        <v>5722.5360000000001</v>
      </c>
      <c r="AE7156" s="15">
        <f t="shared" si="455"/>
        <v>0.69793567047896243</v>
      </c>
      <c r="AF7156">
        <f t="shared" si="456"/>
        <v>0.34952598176594402</v>
      </c>
    </row>
    <row r="7157" spans="1:32" x14ac:dyDescent="0.25">
      <c r="A7157" s="59">
        <v>7140</v>
      </c>
      <c r="B7157" s="60" t="s">
        <v>309</v>
      </c>
      <c r="C7157" s="61" t="s">
        <v>316</v>
      </c>
      <c r="D7157" s="62"/>
      <c r="E7157" s="62">
        <v>64</v>
      </c>
      <c r="F7157" s="62">
        <v>2095</v>
      </c>
      <c r="G7157" s="50">
        <v>40.485999999999997</v>
      </c>
      <c r="H7157" s="50">
        <v>41.652000000000001</v>
      </c>
      <c r="I7157" s="50">
        <v>42.734999999999999</v>
      </c>
      <c r="J7157" s="50">
        <v>43.609000000000002</v>
      </c>
      <c r="K7157" s="50">
        <v>44.377000000000002</v>
      </c>
      <c r="L7157" s="50">
        <v>45.323999999999998</v>
      </c>
      <c r="M7157" s="50">
        <v>46.673000000000002</v>
      </c>
      <c r="N7157" s="50">
        <v>48.296999999999997</v>
      </c>
      <c r="O7157" s="50">
        <v>49.715000000000003</v>
      </c>
      <c r="P7157" s="50">
        <v>50.524999999999999</v>
      </c>
      <c r="Q7157" s="50">
        <v>50.77</v>
      </c>
      <c r="R7157" s="50">
        <v>51.024999999999999</v>
      </c>
      <c r="S7157" s="50">
        <v>51.747</v>
      </c>
      <c r="T7157" s="50">
        <v>52.695999999999998</v>
      </c>
      <c r="U7157" s="50">
        <v>52.558</v>
      </c>
      <c r="V7157" s="50">
        <v>49.594999999999999</v>
      </c>
      <c r="W7157" s="50" t="s">
        <v>311</v>
      </c>
      <c r="X7157" s="50">
        <v>42.213999999999999</v>
      </c>
      <c r="Y7157" s="50">
        <v>33.738999999999997</v>
      </c>
      <c r="Z7157" s="50">
        <v>22.213000000000001</v>
      </c>
      <c r="AA7157" s="50">
        <v>12.379</v>
      </c>
      <c r="AB7157" s="50">
        <v>6.1429999999999998</v>
      </c>
      <c r="AC7157" s="50" t="str">
        <f t="shared" si="453"/>
        <v>Bhutan-2095</v>
      </c>
      <c r="AD7157" s="51">
        <f t="shared" si="454"/>
        <v>482.06199999999995</v>
      </c>
      <c r="AE7157" s="15">
        <f t="shared" si="455"/>
        <v>0.82232161008335025</v>
      </c>
      <c r="AF7157">
        <f t="shared" si="456"/>
        <v>0.44739057724468023</v>
      </c>
    </row>
    <row r="7158" spans="1:32" x14ac:dyDescent="0.25">
      <c r="A7158" s="59">
        <v>7141</v>
      </c>
      <c r="B7158" s="60" t="s">
        <v>309</v>
      </c>
      <c r="C7158" s="61" t="s">
        <v>317</v>
      </c>
      <c r="D7158" s="62"/>
      <c r="E7158" s="62">
        <v>68</v>
      </c>
      <c r="F7158" s="62">
        <v>2095</v>
      </c>
      <c r="G7158" s="50">
        <v>933.82899999999995</v>
      </c>
      <c r="H7158" s="50">
        <v>956.35199999999998</v>
      </c>
      <c r="I7158" s="50">
        <v>979.53200000000004</v>
      </c>
      <c r="J7158" s="50">
        <v>1001.383</v>
      </c>
      <c r="K7158" s="50">
        <v>1021.7569999999999</v>
      </c>
      <c r="L7158" s="50">
        <v>1042.751</v>
      </c>
      <c r="M7158" s="50">
        <v>1062.9190000000001</v>
      </c>
      <c r="N7158" s="50">
        <v>1081.636</v>
      </c>
      <c r="O7158" s="50">
        <v>1095.5930000000001</v>
      </c>
      <c r="P7158" s="50">
        <v>1104.4970000000001</v>
      </c>
      <c r="Q7158" s="50">
        <v>1106.181</v>
      </c>
      <c r="R7158" s="50">
        <v>1100.452</v>
      </c>
      <c r="S7158" s="50">
        <v>1080.694</v>
      </c>
      <c r="T7158" s="50">
        <v>1039.3030000000001</v>
      </c>
      <c r="U7158" s="50">
        <v>963.76700000000005</v>
      </c>
      <c r="V7158" s="50">
        <v>846.14400000000001</v>
      </c>
      <c r="W7158" s="50" t="s">
        <v>311</v>
      </c>
      <c r="X7158" s="50">
        <v>680.65200000000004</v>
      </c>
      <c r="Y7158" s="50">
        <v>492.03800000000001</v>
      </c>
      <c r="Z7158" s="50">
        <v>287.39400000000001</v>
      </c>
      <c r="AA7158" s="50">
        <v>121.35899999999999</v>
      </c>
      <c r="AB7158" s="50">
        <v>27.555</v>
      </c>
      <c r="AC7158" s="50" t="str">
        <f t="shared" si="453"/>
        <v>Bolivia (Plurinational State of)-2095</v>
      </c>
      <c r="AD7158" s="51">
        <f t="shared" si="454"/>
        <v>10697.862999999999</v>
      </c>
      <c r="AE7158" s="15">
        <f t="shared" si="455"/>
        <v>0.68498960960707778</v>
      </c>
      <c r="AF7158">
        <f t="shared" si="456"/>
        <v>0.32859311051583573</v>
      </c>
    </row>
    <row r="7159" spans="1:32" x14ac:dyDescent="0.25">
      <c r="A7159" s="59">
        <v>7142</v>
      </c>
      <c r="B7159" s="60" t="s">
        <v>309</v>
      </c>
      <c r="C7159" s="61" t="s">
        <v>318</v>
      </c>
      <c r="D7159" s="62"/>
      <c r="E7159" s="62">
        <v>72</v>
      </c>
      <c r="F7159" s="62">
        <v>2095</v>
      </c>
      <c r="G7159" s="50">
        <v>200.12299999999999</v>
      </c>
      <c r="H7159" s="50">
        <v>204.523</v>
      </c>
      <c r="I7159" s="50">
        <v>209.244</v>
      </c>
      <c r="J7159" s="50">
        <v>213.773</v>
      </c>
      <c r="K7159" s="50">
        <v>217.834</v>
      </c>
      <c r="L7159" s="50">
        <v>222.029</v>
      </c>
      <c r="M7159" s="50">
        <v>226.80699999999999</v>
      </c>
      <c r="N7159" s="50">
        <v>232.619</v>
      </c>
      <c r="O7159" s="50">
        <v>238.46600000000001</v>
      </c>
      <c r="P7159" s="50">
        <v>242.72399999999999</v>
      </c>
      <c r="Q7159" s="50">
        <v>243.25200000000001</v>
      </c>
      <c r="R7159" s="50">
        <v>239.52</v>
      </c>
      <c r="S7159" s="50">
        <v>233.04499999999999</v>
      </c>
      <c r="T7159" s="50">
        <v>224.083</v>
      </c>
      <c r="U7159" s="50">
        <v>209.00899999999999</v>
      </c>
      <c r="V7159" s="50">
        <v>181.14400000000001</v>
      </c>
      <c r="W7159" s="50" t="s">
        <v>311</v>
      </c>
      <c r="X7159" s="50">
        <v>136.54499999999999</v>
      </c>
      <c r="Y7159" s="50">
        <v>76.847999999999999</v>
      </c>
      <c r="Z7159" s="50">
        <v>32.493000000000002</v>
      </c>
      <c r="AA7159" s="50">
        <v>9.1709999999999994</v>
      </c>
      <c r="AB7159" s="50">
        <v>1.528</v>
      </c>
      <c r="AC7159" s="50" t="str">
        <f t="shared" si="453"/>
        <v>Botswana-2095</v>
      </c>
      <c r="AD7159" s="51">
        <f t="shared" si="454"/>
        <v>2310.069</v>
      </c>
      <c r="AE7159" s="15">
        <f t="shared" si="455"/>
        <v>0.64271283671613277</v>
      </c>
      <c r="AF7159">
        <f t="shared" si="456"/>
        <v>0.29782257548754959</v>
      </c>
    </row>
    <row r="7160" spans="1:32" x14ac:dyDescent="0.25">
      <c r="A7160" s="59">
        <v>7143</v>
      </c>
      <c r="B7160" s="60" t="s">
        <v>309</v>
      </c>
      <c r="C7160" s="61" t="s">
        <v>319</v>
      </c>
      <c r="D7160" s="62"/>
      <c r="E7160" s="62">
        <v>854</v>
      </c>
      <c r="F7160" s="62">
        <v>2095</v>
      </c>
      <c r="G7160" s="50">
        <v>6102.9059999999999</v>
      </c>
      <c r="H7160" s="50">
        <v>6112.3710000000001</v>
      </c>
      <c r="I7160" s="50">
        <v>6116.3760000000002</v>
      </c>
      <c r="J7160" s="50">
        <v>6072.8689999999997</v>
      </c>
      <c r="K7160" s="50">
        <v>5982.5879999999997</v>
      </c>
      <c r="L7160" s="50">
        <v>5846.1229999999996</v>
      </c>
      <c r="M7160" s="50">
        <v>5663.1210000000001</v>
      </c>
      <c r="N7160" s="50">
        <v>5441.2380000000003</v>
      </c>
      <c r="O7160" s="50">
        <v>5195.7179999999998</v>
      </c>
      <c r="P7160" s="50">
        <v>4905.6369999999997</v>
      </c>
      <c r="Q7160" s="50">
        <v>4577.2110000000002</v>
      </c>
      <c r="R7160" s="50">
        <v>4179.1459999999997</v>
      </c>
      <c r="S7160" s="50">
        <v>3693.9450000000002</v>
      </c>
      <c r="T7160" s="50">
        <v>3118.4650000000001</v>
      </c>
      <c r="U7160" s="50">
        <v>2460.433</v>
      </c>
      <c r="V7160" s="50">
        <v>1746.27</v>
      </c>
      <c r="W7160" s="50" t="s">
        <v>311</v>
      </c>
      <c r="X7160" s="50">
        <v>1032.6289999999999</v>
      </c>
      <c r="Y7160" s="50">
        <v>450.25700000000001</v>
      </c>
      <c r="Z7160" s="50">
        <v>122.15600000000001</v>
      </c>
      <c r="AA7160" s="50">
        <v>18.251999999999999</v>
      </c>
      <c r="AB7160" s="50">
        <v>0.85599999999999998</v>
      </c>
      <c r="AC7160" s="50" t="str">
        <f t="shared" si="453"/>
        <v>Burkina Faso-2095</v>
      </c>
      <c r="AD7160" s="51">
        <f t="shared" si="454"/>
        <v>51557.596000000005</v>
      </c>
      <c r="AE7160" s="15">
        <f t="shared" si="455"/>
        <v>0.52913582316755026</v>
      </c>
      <c r="AF7160">
        <f t="shared" si="456"/>
        <v>0.12804999521457155</v>
      </c>
    </row>
    <row r="7161" spans="1:32" x14ac:dyDescent="0.25">
      <c r="A7161" s="59">
        <v>7144</v>
      </c>
      <c r="B7161" s="60" t="s">
        <v>309</v>
      </c>
      <c r="C7161" s="61" t="s">
        <v>320</v>
      </c>
      <c r="D7161" s="62"/>
      <c r="E7161" s="62">
        <v>108</v>
      </c>
      <c r="F7161" s="62">
        <v>2095</v>
      </c>
      <c r="G7161" s="50">
        <v>4400.2120000000004</v>
      </c>
      <c r="H7161" s="50">
        <v>4344.5630000000001</v>
      </c>
      <c r="I7161" s="50">
        <v>4288.5469999999996</v>
      </c>
      <c r="J7161" s="50">
        <v>4231.5929999999998</v>
      </c>
      <c r="K7161" s="50">
        <v>4115.8159999999998</v>
      </c>
      <c r="L7161" s="50">
        <v>3941.8690000000001</v>
      </c>
      <c r="M7161" s="50">
        <v>3729.8270000000002</v>
      </c>
      <c r="N7161" s="50">
        <v>3524.9409999999998</v>
      </c>
      <c r="O7161" s="50">
        <v>3338.3359999999998</v>
      </c>
      <c r="P7161" s="50">
        <v>3134.6709999999998</v>
      </c>
      <c r="Q7161" s="50">
        <v>2870.078</v>
      </c>
      <c r="R7161" s="50">
        <v>2531.8209999999999</v>
      </c>
      <c r="S7161" s="50">
        <v>2161.5839999999998</v>
      </c>
      <c r="T7161" s="50">
        <v>1808.473</v>
      </c>
      <c r="U7161" s="50">
        <v>1462.9949999999999</v>
      </c>
      <c r="V7161" s="50">
        <v>1063.9929999999999</v>
      </c>
      <c r="W7161" s="50" t="s">
        <v>311</v>
      </c>
      <c r="X7161" s="50">
        <v>633.21900000000005</v>
      </c>
      <c r="Y7161" s="50">
        <v>283.70800000000003</v>
      </c>
      <c r="Z7161" s="50">
        <v>84.921999999999997</v>
      </c>
      <c r="AA7161" s="50">
        <v>17.065999999999999</v>
      </c>
      <c r="AB7161" s="50">
        <v>1.9970000000000001</v>
      </c>
      <c r="AC7161" s="50" t="str">
        <f t="shared" si="453"/>
        <v>Burundi-2095</v>
      </c>
      <c r="AD7161" s="51">
        <f t="shared" si="454"/>
        <v>33580.536</v>
      </c>
      <c r="AE7161" s="15">
        <f t="shared" si="455"/>
        <v>0.54762958518589444</v>
      </c>
      <c r="AF7161">
        <f t="shared" si="456"/>
        <v>0.11490945460897053</v>
      </c>
    </row>
    <row r="7162" spans="1:32" x14ac:dyDescent="0.25">
      <c r="A7162" s="59">
        <v>7145</v>
      </c>
      <c r="B7162" s="60" t="s">
        <v>309</v>
      </c>
      <c r="C7162" s="61" t="s">
        <v>321</v>
      </c>
      <c r="D7162" s="62"/>
      <c r="E7162" s="62">
        <v>140</v>
      </c>
      <c r="F7162" s="62">
        <v>2095</v>
      </c>
      <c r="G7162" s="50">
        <v>919.44299999999998</v>
      </c>
      <c r="H7162" s="50">
        <v>929.73599999999999</v>
      </c>
      <c r="I7162" s="50">
        <v>939.95100000000002</v>
      </c>
      <c r="J7162" s="50">
        <v>947.65499999999997</v>
      </c>
      <c r="K7162" s="50">
        <v>954.12099999999998</v>
      </c>
      <c r="L7162" s="50">
        <v>957.19799999999998</v>
      </c>
      <c r="M7162" s="50">
        <v>952.47299999999996</v>
      </c>
      <c r="N7162" s="50">
        <v>937.43600000000004</v>
      </c>
      <c r="O7162" s="50">
        <v>910.00599999999997</v>
      </c>
      <c r="P7162" s="50">
        <v>876.64200000000005</v>
      </c>
      <c r="Q7162" s="50">
        <v>840.05899999999997</v>
      </c>
      <c r="R7162" s="50">
        <v>801.10599999999999</v>
      </c>
      <c r="S7162" s="50">
        <v>745.47799999999995</v>
      </c>
      <c r="T7162" s="50">
        <v>653.26499999999999</v>
      </c>
      <c r="U7162" s="50">
        <v>527.89400000000001</v>
      </c>
      <c r="V7162" s="50">
        <v>391.89100000000002</v>
      </c>
      <c r="W7162" s="50" t="s">
        <v>311</v>
      </c>
      <c r="X7162" s="50">
        <v>271.25</v>
      </c>
      <c r="Y7162" s="50">
        <v>147.96700000000001</v>
      </c>
      <c r="Z7162" s="50">
        <v>56.537999999999997</v>
      </c>
      <c r="AA7162" s="50">
        <v>12.699</v>
      </c>
      <c r="AB7162" s="50">
        <v>1.514</v>
      </c>
      <c r="AC7162" s="50" t="str">
        <f t="shared" si="453"/>
        <v>Central African Republic-2095</v>
      </c>
      <c r="AD7162" s="51">
        <f t="shared" si="454"/>
        <v>8922.1739999999991</v>
      </c>
      <c r="AE7162" s="15">
        <f t="shared" si="455"/>
        <v>0.54383023689069487</v>
      </c>
      <c r="AF7162">
        <f t="shared" si="456"/>
        <v>0.17615613086296802</v>
      </c>
    </row>
    <row r="7163" spans="1:32" x14ac:dyDescent="0.25">
      <c r="A7163" s="59">
        <v>7146</v>
      </c>
      <c r="B7163" s="60" t="s">
        <v>309</v>
      </c>
      <c r="C7163" s="61" t="s">
        <v>322</v>
      </c>
      <c r="D7163" s="62"/>
      <c r="E7163" s="62">
        <v>148</v>
      </c>
      <c r="F7163" s="62">
        <v>2095</v>
      </c>
      <c r="G7163" s="50">
        <v>4693.7219999999998</v>
      </c>
      <c r="H7163" s="50">
        <v>4690.8280000000004</v>
      </c>
      <c r="I7163" s="50">
        <v>4689.1049999999996</v>
      </c>
      <c r="J7163" s="50">
        <v>4660.3980000000001</v>
      </c>
      <c r="K7163" s="50">
        <v>4594.1610000000001</v>
      </c>
      <c r="L7163" s="50">
        <v>4497.915</v>
      </c>
      <c r="M7163" s="50">
        <v>4361.9719999999998</v>
      </c>
      <c r="N7163" s="50">
        <v>4189.5230000000001</v>
      </c>
      <c r="O7163" s="50">
        <v>3981.5070000000001</v>
      </c>
      <c r="P7163" s="50">
        <v>3743.317</v>
      </c>
      <c r="Q7163" s="50">
        <v>3464.6469999999999</v>
      </c>
      <c r="R7163" s="50">
        <v>3138.0619999999999</v>
      </c>
      <c r="S7163" s="50">
        <v>2751.3470000000002</v>
      </c>
      <c r="T7163" s="50">
        <v>2292.4140000000002</v>
      </c>
      <c r="U7163" s="50">
        <v>1761.6759999999999</v>
      </c>
      <c r="V7163" s="50">
        <v>1194.4179999999999</v>
      </c>
      <c r="W7163" s="50" t="s">
        <v>311</v>
      </c>
      <c r="X7163" s="50">
        <v>665.87300000000005</v>
      </c>
      <c r="Y7163" s="50">
        <v>274.95999999999998</v>
      </c>
      <c r="Z7163" s="50">
        <v>74.242999999999995</v>
      </c>
      <c r="AA7163" s="50">
        <v>11.496</v>
      </c>
      <c r="AB7163" s="50">
        <v>0.93899999999999995</v>
      </c>
      <c r="AC7163" s="50" t="str">
        <f t="shared" si="453"/>
        <v>Chad-2095</v>
      </c>
      <c r="AD7163" s="51">
        <f t="shared" si="454"/>
        <v>39382.849000000002</v>
      </c>
      <c r="AE7163" s="15">
        <f t="shared" si="455"/>
        <v>0.51671411583250348</v>
      </c>
      <c r="AF7163">
        <f t="shared" si="456"/>
        <v>0.1174042170808626</v>
      </c>
    </row>
    <row r="7164" spans="1:32" x14ac:dyDescent="0.25">
      <c r="A7164" s="59">
        <v>7147</v>
      </c>
      <c r="B7164" s="60" t="s">
        <v>309</v>
      </c>
      <c r="C7164" s="61" t="s">
        <v>323</v>
      </c>
      <c r="D7164" s="62"/>
      <c r="E7164" s="62">
        <v>231</v>
      </c>
      <c r="F7164" s="62">
        <v>2095</v>
      </c>
      <c r="G7164" s="50">
        <v>13616.257</v>
      </c>
      <c r="H7164" s="50">
        <v>13941.434999999999</v>
      </c>
      <c r="I7164" s="50">
        <v>14296.99</v>
      </c>
      <c r="J7164" s="50">
        <v>14627.339</v>
      </c>
      <c r="K7164" s="50">
        <v>14957.708000000001</v>
      </c>
      <c r="L7164" s="50">
        <v>15264.581</v>
      </c>
      <c r="M7164" s="50">
        <v>15570.465</v>
      </c>
      <c r="N7164" s="50">
        <v>15816.341</v>
      </c>
      <c r="O7164" s="50">
        <v>15982.803</v>
      </c>
      <c r="P7164" s="50">
        <v>16011.096</v>
      </c>
      <c r="Q7164" s="50">
        <v>15860.226000000001</v>
      </c>
      <c r="R7164" s="50">
        <v>15506.966</v>
      </c>
      <c r="S7164" s="50">
        <v>14969.987999999999</v>
      </c>
      <c r="T7164" s="50">
        <v>14033.03</v>
      </c>
      <c r="U7164" s="50">
        <v>12595.4</v>
      </c>
      <c r="V7164" s="50">
        <v>10457.977999999999</v>
      </c>
      <c r="W7164" s="50" t="s">
        <v>311</v>
      </c>
      <c r="X7164" s="50">
        <v>7703.8270000000002</v>
      </c>
      <c r="Y7164" s="50">
        <v>4676.2209999999995</v>
      </c>
      <c r="Z7164" s="50">
        <v>2199.7339999999999</v>
      </c>
      <c r="AA7164" s="50">
        <v>650.15200000000004</v>
      </c>
      <c r="AB7164" s="50">
        <v>98.686000000000007</v>
      </c>
      <c r="AC7164" s="50" t="str">
        <f t="shared" si="453"/>
        <v>Ethiopia-2095</v>
      </c>
      <c r="AD7164" s="51">
        <f t="shared" si="454"/>
        <v>154567.51300000001</v>
      </c>
      <c r="AE7164" s="15">
        <f t="shared" si="455"/>
        <v>0.60989342566442151</v>
      </c>
      <c r="AF7164">
        <f t="shared" si="456"/>
        <v>0.26684880494284258</v>
      </c>
    </row>
    <row r="7165" spans="1:32" x14ac:dyDescent="0.25">
      <c r="A7165" s="59">
        <v>7148</v>
      </c>
      <c r="B7165" s="60" t="s">
        <v>309</v>
      </c>
      <c r="C7165" s="61" t="s">
        <v>324</v>
      </c>
      <c r="D7165" s="62"/>
      <c r="E7165" s="62">
        <v>398</v>
      </c>
      <c r="F7165" s="62">
        <v>2095</v>
      </c>
      <c r="G7165" s="50">
        <v>1400.9780000000001</v>
      </c>
      <c r="H7165" s="50">
        <v>1447.817</v>
      </c>
      <c r="I7165" s="50">
        <v>1501.43</v>
      </c>
      <c r="J7165" s="50">
        <v>1537.482</v>
      </c>
      <c r="K7165" s="50">
        <v>1540.3209999999999</v>
      </c>
      <c r="L7165" s="50">
        <v>1520.085</v>
      </c>
      <c r="M7165" s="50">
        <v>1512.116</v>
      </c>
      <c r="N7165" s="50">
        <v>1549.7449999999999</v>
      </c>
      <c r="O7165" s="50">
        <v>1630.7529999999999</v>
      </c>
      <c r="P7165" s="50">
        <v>1691.6759999999999</v>
      </c>
      <c r="Q7165" s="50">
        <v>1667.9459999999999</v>
      </c>
      <c r="R7165" s="50">
        <v>1557.93</v>
      </c>
      <c r="S7165" s="50">
        <v>1423.4449999999999</v>
      </c>
      <c r="T7165" s="50">
        <v>1334.106</v>
      </c>
      <c r="U7165" s="50">
        <v>1302.396</v>
      </c>
      <c r="V7165" s="50">
        <v>1237.6610000000001</v>
      </c>
      <c r="W7165" s="50" t="s">
        <v>311</v>
      </c>
      <c r="X7165" s="50">
        <v>1052.203</v>
      </c>
      <c r="Y7165" s="50">
        <v>557.68899999999996</v>
      </c>
      <c r="Z7165" s="50">
        <v>194.81299999999999</v>
      </c>
      <c r="AA7165" s="50">
        <v>65.242999999999995</v>
      </c>
      <c r="AB7165" s="50">
        <v>18.029</v>
      </c>
      <c r="AC7165" s="50" t="str">
        <f t="shared" si="453"/>
        <v>Kazakhstan-2095</v>
      </c>
      <c r="AD7165" s="51">
        <f t="shared" si="454"/>
        <v>15631.499</v>
      </c>
      <c r="AE7165" s="15">
        <f t="shared" si="455"/>
        <v>0.64692228173382471</v>
      </c>
      <c r="AF7165">
        <f t="shared" si="456"/>
        <v>0.28837051297475635</v>
      </c>
    </row>
    <row r="7166" spans="1:32" x14ac:dyDescent="0.25">
      <c r="A7166" s="59">
        <v>7149</v>
      </c>
      <c r="B7166" s="60" t="s">
        <v>309</v>
      </c>
      <c r="C7166" s="61" t="s">
        <v>325</v>
      </c>
      <c r="D7166" s="62"/>
      <c r="E7166" s="62">
        <v>417</v>
      </c>
      <c r="F7166" s="62">
        <v>2095</v>
      </c>
      <c r="G7166" s="50">
        <v>487.91</v>
      </c>
      <c r="H7166" s="50">
        <v>503.077</v>
      </c>
      <c r="I7166" s="50">
        <v>522.23699999999997</v>
      </c>
      <c r="J7166" s="50">
        <v>535.55999999999995</v>
      </c>
      <c r="K7166" s="50">
        <v>537.01400000000001</v>
      </c>
      <c r="L7166" s="50">
        <v>531.16700000000003</v>
      </c>
      <c r="M7166" s="50">
        <v>526.82600000000002</v>
      </c>
      <c r="N7166" s="50">
        <v>533.48900000000003</v>
      </c>
      <c r="O7166" s="50">
        <v>552.03300000000002</v>
      </c>
      <c r="P7166" s="50">
        <v>569.98500000000001</v>
      </c>
      <c r="Q7166" s="50">
        <v>569.81100000000004</v>
      </c>
      <c r="R7166" s="50">
        <v>544.16200000000003</v>
      </c>
      <c r="S7166" s="50">
        <v>501.18400000000003</v>
      </c>
      <c r="T7166" s="50">
        <v>467.12400000000002</v>
      </c>
      <c r="U7166" s="50">
        <v>455.46300000000002</v>
      </c>
      <c r="V7166" s="50">
        <v>433.06900000000002</v>
      </c>
      <c r="W7166" s="50" t="s">
        <v>311</v>
      </c>
      <c r="X7166" s="50">
        <v>358.65</v>
      </c>
      <c r="Y7166" s="50">
        <v>176.35300000000001</v>
      </c>
      <c r="Z7166" s="50">
        <v>62.039000000000001</v>
      </c>
      <c r="AA7166" s="50">
        <v>20.518999999999998</v>
      </c>
      <c r="AB7166" s="50">
        <v>3.996</v>
      </c>
      <c r="AC7166" s="50" t="str">
        <f t="shared" si="453"/>
        <v>Kyrgyzstan-2095</v>
      </c>
      <c r="AD7166" s="51">
        <f t="shared" si="454"/>
        <v>5401.2310000000007</v>
      </c>
      <c r="AE7166" s="15">
        <f t="shared" si="455"/>
        <v>0.64622990573815486</v>
      </c>
      <c r="AF7166">
        <f t="shared" si="456"/>
        <v>0.28595355671560518</v>
      </c>
    </row>
    <row r="7167" spans="1:32" x14ac:dyDescent="0.25">
      <c r="A7167" s="59">
        <v>7150</v>
      </c>
      <c r="B7167" s="60" t="s">
        <v>309</v>
      </c>
      <c r="C7167" s="61" t="s">
        <v>326</v>
      </c>
      <c r="D7167" s="62"/>
      <c r="E7167" s="62">
        <v>418</v>
      </c>
      <c r="F7167" s="62">
        <v>2095</v>
      </c>
      <c r="G7167" s="50">
        <v>398.92500000000001</v>
      </c>
      <c r="H7167" s="50">
        <v>411.47699999999998</v>
      </c>
      <c r="I7167" s="50">
        <v>425.90800000000002</v>
      </c>
      <c r="J7167" s="50">
        <v>438.221</v>
      </c>
      <c r="K7167" s="50">
        <v>446.22899999999998</v>
      </c>
      <c r="L7167" s="50">
        <v>453.77600000000001</v>
      </c>
      <c r="M7167" s="50">
        <v>464.63099999999997</v>
      </c>
      <c r="N7167" s="50">
        <v>480.71300000000002</v>
      </c>
      <c r="O7167" s="50">
        <v>501.50400000000002</v>
      </c>
      <c r="P7167" s="50">
        <v>523.02800000000002</v>
      </c>
      <c r="Q7167" s="50">
        <v>542.61300000000006</v>
      </c>
      <c r="R7167" s="50">
        <v>557.12900000000002</v>
      </c>
      <c r="S7167" s="50">
        <v>563.32399999999996</v>
      </c>
      <c r="T7167" s="50">
        <v>556.36800000000005</v>
      </c>
      <c r="U7167" s="50">
        <v>526.721</v>
      </c>
      <c r="V7167" s="50">
        <v>460.58499999999998</v>
      </c>
      <c r="W7167" s="50" t="s">
        <v>311</v>
      </c>
      <c r="X7167" s="50">
        <v>346.82</v>
      </c>
      <c r="Y7167" s="50">
        <v>207.959</v>
      </c>
      <c r="Z7167" s="50">
        <v>86.278000000000006</v>
      </c>
      <c r="AA7167" s="50">
        <v>24.645</v>
      </c>
      <c r="AB7167" s="50">
        <v>4.0629999999999997</v>
      </c>
      <c r="AC7167" s="50" t="str">
        <f t="shared" si="453"/>
        <v>Lao People's Democratic Republic-2095</v>
      </c>
      <c r="AD7167" s="51">
        <f t="shared" si="454"/>
        <v>4971.1679999999997</v>
      </c>
      <c r="AE7167" s="15">
        <f t="shared" si="455"/>
        <v>0.69395140136080691</v>
      </c>
      <c r="AF7167">
        <f t="shared" si="456"/>
        <v>0.356576213399387</v>
      </c>
    </row>
    <row r="7168" spans="1:32" x14ac:dyDescent="0.25">
      <c r="A7168" s="59">
        <v>7151</v>
      </c>
      <c r="B7168" s="60" t="s">
        <v>309</v>
      </c>
      <c r="C7168" s="61" t="s">
        <v>327</v>
      </c>
      <c r="D7168" s="62"/>
      <c r="E7168" s="62">
        <v>426</v>
      </c>
      <c r="F7168" s="62">
        <v>2095</v>
      </c>
      <c r="G7168" s="50">
        <v>229.28399999999999</v>
      </c>
      <c r="H7168" s="50">
        <v>234.45699999999999</v>
      </c>
      <c r="I7168" s="50">
        <v>240.304</v>
      </c>
      <c r="J7168" s="50">
        <v>245.43600000000001</v>
      </c>
      <c r="K7168" s="50">
        <v>249.25</v>
      </c>
      <c r="L7168" s="50">
        <v>251.642</v>
      </c>
      <c r="M7168" s="50">
        <v>253.55699999999999</v>
      </c>
      <c r="N7168" s="50">
        <v>255.815</v>
      </c>
      <c r="O7168" s="50">
        <v>256.46699999999998</v>
      </c>
      <c r="P7168" s="50">
        <v>255.02799999999999</v>
      </c>
      <c r="Q7168" s="50">
        <v>250.334</v>
      </c>
      <c r="R7168" s="50">
        <v>240.15600000000001</v>
      </c>
      <c r="S7168" s="50">
        <v>225.495</v>
      </c>
      <c r="T7168" s="50">
        <v>207.08</v>
      </c>
      <c r="U7168" s="50">
        <v>183.57900000000001</v>
      </c>
      <c r="V7168" s="50">
        <v>147.74299999999999</v>
      </c>
      <c r="W7168" s="50" t="s">
        <v>311</v>
      </c>
      <c r="X7168" s="50">
        <v>99.47</v>
      </c>
      <c r="Y7168" s="50">
        <v>49.936999999999998</v>
      </c>
      <c r="Z7168" s="50">
        <v>19.369</v>
      </c>
      <c r="AA7168" s="50">
        <v>5.0659999999999998</v>
      </c>
      <c r="AB7168" s="50">
        <v>0.68899999999999995</v>
      </c>
      <c r="AC7168" s="50" t="str">
        <f t="shared" si="453"/>
        <v>Lesotho-2095</v>
      </c>
      <c r="AD7168" s="51">
        <f t="shared" si="454"/>
        <v>2483.1799999999998</v>
      </c>
      <c r="AE7168" s="15">
        <f t="shared" si="455"/>
        <v>0.57063040134021692</v>
      </c>
      <c r="AF7168">
        <f t="shared" si="456"/>
        <v>0.22368455317713692</v>
      </c>
    </row>
    <row r="7169" spans="1:32" x14ac:dyDescent="0.25">
      <c r="A7169" s="59">
        <v>7152</v>
      </c>
      <c r="B7169" s="60" t="s">
        <v>309</v>
      </c>
      <c r="C7169" s="61" t="s">
        <v>328</v>
      </c>
      <c r="D7169" s="62"/>
      <c r="E7169" s="62">
        <v>454</v>
      </c>
      <c r="F7169" s="62">
        <v>2095</v>
      </c>
      <c r="G7169" s="50">
        <v>5077.13</v>
      </c>
      <c r="H7169" s="50">
        <v>5120.1350000000002</v>
      </c>
      <c r="I7169" s="50">
        <v>5164.8969999999999</v>
      </c>
      <c r="J7169" s="50">
        <v>5179.1760000000004</v>
      </c>
      <c r="K7169" s="50">
        <v>5164.74</v>
      </c>
      <c r="L7169" s="50">
        <v>5120.0320000000002</v>
      </c>
      <c r="M7169" s="50">
        <v>5038.3860000000004</v>
      </c>
      <c r="N7169" s="50">
        <v>4915.8999999999996</v>
      </c>
      <c r="O7169" s="50">
        <v>4754.8620000000001</v>
      </c>
      <c r="P7169" s="50">
        <v>4553.6279999999997</v>
      </c>
      <c r="Q7169" s="50">
        <v>4320.817</v>
      </c>
      <c r="R7169" s="50">
        <v>4042.422</v>
      </c>
      <c r="S7169" s="50">
        <v>3722.645</v>
      </c>
      <c r="T7169" s="50">
        <v>3346.5749999999998</v>
      </c>
      <c r="U7169" s="50">
        <v>2866.0219999999999</v>
      </c>
      <c r="V7169" s="50">
        <v>2258.9140000000002</v>
      </c>
      <c r="W7169" s="50" t="s">
        <v>311</v>
      </c>
      <c r="X7169" s="50">
        <v>1540.163</v>
      </c>
      <c r="Y7169" s="50">
        <v>869.49099999999999</v>
      </c>
      <c r="Z7169" s="50">
        <v>305.39800000000002</v>
      </c>
      <c r="AA7169" s="50">
        <v>61.628</v>
      </c>
      <c r="AB7169" s="50">
        <v>6.2140000000000004</v>
      </c>
      <c r="AC7169" s="50" t="str">
        <f t="shared" si="453"/>
        <v>Malawi-2095</v>
      </c>
      <c r="AD7169" s="51">
        <f t="shared" si="454"/>
        <v>46812.608</v>
      </c>
      <c r="AE7169" s="15">
        <f t="shared" si="455"/>
        <v>0.56857688851687149</v>
      </c>
      <c r="AF7169">
        <f t="shared" si="456"/>
        <v>0.18101241066110901</v>
      </c>
    </row>
    <row r="7170" spans="1:32" x14ac:dyDescent="0.25">
      <c r="A7170" s="59">
        <v>7153</v>
      </c>
      <c r="B7170" s="60" t="s">
        <v>309</v>
      </c>
      <c r="C7170" s="61" t="s">
        <v>329</v>
      </c>
      <c r="D7170" s="62"/>
      <c r="E7170" s="62">
        <v>466</v>
      </c>
      <c r="F7170" s="62">
        <v>2095</v>
      </c>
      <c r="G7170" s="50">
        <v>6091.5969999999998</v>
      </c>
      <c r="H7170" s="50">
        <v>6127.1949999999997</v>
      </c>
      <c r="I7170" s="50">
        <v>6162.5720000000001</v>
      </c>
      <c r="J7170" s="50">
        <v>6172.6350000000002</v>
      </c>
      <c r="K7170" s="50">
        <v>6119.0069999999996</v>
      </c>
      <c r="L7170" s="50">
        <v>6021.2870000000003</v>
      </c>
      <c r="M7170" s="50">
        <v>5868.95</v>
      </c>
      <c r="N7170" s="50">
        <v>5663.8339999999998</v>
      </c>
      <c r="O7170" s="50">
        <v>5425.46</v>
      </c>
      <c r="P7170" s="50">
        <v>5136.4769999999999</v>
      </c>
      <c r="Q7170" s="50">
        <v>4798.96</v>
      </c>
      <c r="R7170" s="50">
        <v>4378.4639999999999</v>
      </c>
      <c r="S7170" s="50">
        <v>3847.57</v>
      </c>
      <c r="T7170" s="50">
        <v>3195.1329999999998</v>
      </c>
      <c r="U7170" s="50">
        <v>2449.2330000000002</v>
      </c>
      <c r="V7170" s="50">
        <v>1672.5340000000001</v>
      </c>
      <c r="W7170" s="50" t="s">
        <v>311</v>
      </c>
      <c r="X7170" s="50">
        <v>948.48500000000001</v>
      </c>
      <c r="Y7170" s="50">
        <v>388.39499999999998</v>
      </c>
      <c r="Z7170" s="50">
        <v>94.149000000000001</v>
      </c>
      <c r="AA7170" s="50">
        <v>11.96</v>
      </c>
      <c r="AB7170" s="50">
        <v>0.74399999999999999</v>
      </c>
      <c r="AC7170" s="50" t="str">
        <f t="shared" si="453"/>
        <v>Mali-2095</v>
      </c>
      <c r="AD7170" s="51">
        <f t="shared" si="454"/>
        <v>53432.644</v>
      </c>
      <c r="AE7170" s="15">
        <f t="shared" si="455"/>
        <v>0.50796657189563743</v>
      </c>
      <c r="AF7170">
        <f t="shared" si="456"/>
        <v>0.12199058712890666</v>
      </c>
    </row>
    <row r="7171" spans="1:32" x14ac:dyDescent="0.25">
      <c r="A7171" s="59">
        <v>7154</v>
      </c>
      <c r="B7171" s="60" t="s">
        <v>309</v>
      </c>
      <c r="C7171" s="61" t="s">
        <v>330</v>
      </c>
      <c r="D7171" s="62"/>
      <c r="E7171" s="62">
        <v>496</v>
      </c>
      <c r="F7171" s="62">
        <v>2095</v>
      </c>
      <c r="G7171" s="50">
        <v>258.12599999999998</v>
      </c>
      <c r="H7171" s="50">
        <v>267.637</v>
      </c>
      <c r="I7171" s="50">
        <v>275.39999999999998</v>
      </c>
      <c r="J7171" s="50">
        <v>276.74099999999999</v>
      </c>
      <c r="K7171" s="50">
        <v>271.42099999999999</v>
      </c>
      <c r="L7171" s="50">
        <v>265.86200000000002</v>
      </c>
      <c r="M7171" s="50">
        <v>266.77300000000002</v>
      </c>
      <c r="N7171" s="50">
        <v>277.43599999999998</v>
      </c>
      <c r="O7171" s="50">
        <v>292.834</v>
      </c>
      <c r="P7171" s="50">
        <v>297.51</v>
      </c>
      <c r="Q7171" s="50">
        <v>283.83100000000002</v>
      </c>
      <c r="R7171" s="50">
        <v>262.43799999999999</v>
      </c>
      <c r="S7171" s="50">
        <v>244.16</v>
      </c>
      <c r="T7171" s="50">
        <v>235.17400000000001</v>
      </c>
      <c r="U7171" s="50">
        <v>230.01599999999999</v>
      </c>
      <c r="V7171" s="50">
        <v>215.13399999999999</v>
      </c>
      <c r="W7171" s="50" t="s">
        <v>311</v>
      </c>
      <c r="X7171" s="50">
        <v>176.547</v>
      </c>
      <c r="Y7171" s="50">
        <v>88.510999999999996</v>
      </c>
      <c r="Z7171" s="50">
        <v>34.575000000000003</v>
      </c>
      <c r="AA7171" s="50">
        <v>12.763999999999999</v>
      </c>
      <c r="AB7171" s="50">
        <v>3.4550000000000001</v>
      </c>
      <c r="AC7171" s="50" t="str">
        <f t="shared" si="453"/>
        <v>Mongolia-2095</v>
      </c>
      <c r="AD7171" s="51">
        <f t="shared" si="454"/>
        <v>2739.0059999999999</v>
      </c>
      <c r="AE7171" s="15">
        <f t="shared" si="455"/>
        <v>0.65620119123506848</v>
      </c>
      <c r="AF7171">
        <f t="shared" si="456"/>
        <v>0.28139221602132558</v>
      </c>
    </row>
    <row r="7172" spans="1:32" x14ac:dyDescent="0.25">
      <c r="A7172" s="59">
        <v>7155</v>
      </c>
      <c r="B7172" s="60" t="s">
        <v>309</v>
      </c>
      <c r="C7172" s="61" t="s">
        <v>331</v>
      </c>
      <c r="D7172" s="62"/>
      <c r="E7172" s="62">
        <v>524</v>
      </c>
      <c r="F7172" s="62">
        <v>2095</v>
      </c>
      <c r="G7172" s="50">
        <v>1286.308</v>
      </c>
      <c r="H7172" s="50">
        <v>1341.5830000000001</v>
      </c>
      <c r="I7172" s="50">
        <v>1397.22</v>
      </c>
      <c r="J7172" s="50">
        <v>1425.777</v>
      </c>
      <c r="K7172" s="50">
        <v>1440.25</v>
      </c>
      <c r="L7172" s="50">
        <v>1479.4380000000001</v>
      </c>
      <c r="M7172" s="50">
        <v>1538.894</v>
      </c>
      <c r="N7172" s="50">
        <v>1613.559</v>
      </c>
      <c r="O7172" s="50">
        <v>1690.1010000000001</v>
      </c>
      <c r="P7172" s="50">
        <v>1756.6690000000001</v>
      </c>
      <c r="Q7172" s="50">
        <v>1818.8720000000001</v>
      </c>
      <c r="R7172" s="50">
        <v>1895.6610000000001</v>
      </c>
      <c r="S7172" s="50">
        <v>2015.2049999999999</v>
      </c>
      <c r="T7172" s="50">
        <v>2120.2060000000001</v>
      </c>
      <c r="U7172" s="50">
        <v>2097.2890000000002</v>
      </c>
      <c r="V7172" s="50">
        <v>1899.9359999999999</v>
      </c>
      <c r="W7172" s="50" t="s">
        <v>311</v>
      </c>
      <c r="X7172" s="50">
        <v>1541.9549999999999</v>
      </c>
      <c r="Y7172" s="50">
        <v>1203.2840000000001</v>
      </c>
      <c r="Z7172" s="50">
        <v>674.76700000000005</v>
      </c>
      <c r="AA7172" s="50">
        <v>233.87299999999999</v>
      </c>
      <c r="AB7172" s="50">
        <v>43.957999999999998</v>
      </c>
      <c r="AC7172" s="50" t="str">
        <f t="shared" si="453"/>
        <v>Nepal-2095</v>
      </c>
      <c r="AD7172" s="51">
        <f t="shared" si="454"/>
        <v>16674.425999999999</v>
      </c>
      <c r="AE7172" s="15">
        <f t="shared" si="455"/>
        <v>0.83003630829630959</v>
      </c>
      <c r="AF7172">
        <f t="shared" si="456"/>
        <v>0.47417814224540378</v>
      </c>
    </row>
    <row r="7173" spans="1:32" x14ac:dyDescent="0.25">
      <c r="A7173" s="59">
        <v>7156</v>
      </c>
      <c r="B7173" s="60" t="s">
        <v>309</v>
      </c>
      <c r="C7173" s="61" t="s">
        <v>332</v>
      </c>
      <c r="D7173" s="62"/>
      <c r="E7173" s="62">
        <v>562</v>
      </c>
      <c r="F7173" s="62">
        <v>2095</v>
      </c>
      <c r="G7173" s="50">
        <v>17031.778999999999</v>
      </c>
      <c r="H7173" s="50">
        <v>16690.567999999999</v>
      </c>
      <c r="I7173" s="50">
        <v>16279.565000000001</v>
      </c>
      <c r="J7173" s="50">
        <v>15761.53</v>
      </c>
      <c r="K7173" s="50">
        <v>15149.99</v>
      </c>
      <c r="L7173" s="50">
        <v>14364.681</v>
      </c>
      <c r="M7173" s="50">
        <v>13522.806</v>
      </c>
      <c r="N7173" s="50">
        <v>12551.843999999999</v>
      </c>
      <c r="O7173" s="50">
        <v>11481.998</v>
      </c>
      <c r="P7173" s="50">
        <v>10327.656999999999</v>
      </c>
      <c r="Q7173" s="50">
        <v>9095.1409999999996</v>
      </c>
      <c r="R7173" s="50">
        <v>7797.8710000000001</v>
      </c>
      <c r="S7173" s="50">
        <v>6467.65</v>
      </c>
      <c r="T7173" s="50">
        <v>5124.1289999999999</v>
      </c>
      <c r="U7173" s="50">
        <v>3785.6950000000002</v>
      </c>
      <c r="V7173" s="50">
        <v>2499.8319999999999</v>
      </c>
      <c r="W7173" s="50" t="s">
        <v>311</v>
      </c>
      <c r="X7173" s="50">
        <v>1379.721</v>
      </c>
      <c r="Y7173" s="50">
        <v>567.58199999999999</v>
      </c>
      <c r="Z7173" s="50">
        <v>149.20699999999999</v>
      </c>
      <c r="AA7173" s="50">
        <v>21.577999999999999</v>
      </c>
      <c r="AB7173" s="50">
        <v>1.4970000000000001</v>
      </c>
      <c r="AC7173" s="50" t="str">
        <f t="shared" si="453"/>
        <v>Niger-2095</v>
      </c>
      <c r="AD7173" s="51">
        <f t="shared" si="454"/>
        <v>116521.16799999999</v>
      </c>
      <c r="AE7173" s="15">
        <f t="shared" si="455"/>
        <v>0.54523271685707797</v>
      </c>
      <c r="AF7173">
        <f t="shared" si="456"/>
        <v>8.124544057196155E-2</v>
      </c>
    </row>
    <row r="7174" spans="1:32" x14ac:dyDescent="0.25">
      <c r="A7174" s="59">
        <v>7157</v>
      </c>
      <c r="B7174" s="60" t="s">
        <v>309</v>
      </c>
      <c r="C7174" s="61" t="s">
        <v>333</v>
      </c>
      <c r="D7174" s="62"/>
      <c r="E7174" s="62">
        <v>600</v>
      </c>
      <c r="F7174" s="62">
        <v>2095</v>
      </c>
      <c r="G7174" s="50">
        <v>435.83</v>
      </c>
      <c r="H7174" s="50">
        <v>448.32100000000003</v>
      </c>
      <c r="I7174" s="50">
        <v>461.83800000000002</v>
      </c>
      <c r="J7174" s="50">
        <v>476.02100000000002</v>
      </c>
      <c r="K7174" s="50">
        <v>488.69900000000001</v>
      </c>
      <c r="L7174" s="50">
        <v>497.47199999999998</v>
      </c>
      <c r="M7174" s="50">
        <v>504.35</v>
      </c>
      <c r="N7174" s="50">
        <v>513.94799999999998</v>
      </c>
      <c r="O7174" s="50">
        <v>524.80100000000004</v>
      </c>
      <c r="P7174" s="50">
        <v>533.21299999999997</v>
      </c>
      <c r="Q7174" s="50">
        <v>539.89800000000002</v>
      </c>
      <c r="R7174" s="50">
        <v>545.53899999999999</v>
      </c>
      <c r="S7174" s="50">
        <v>543.28300000000002</v>
      </c>
      <c r="T7174" s="50">
        <v>532.73199999999997</v>
      </c>
      <c r="U7174" s="50">
        <v>503.51499999999999</v>
      </c>
      <c r="V7174" s="50">
        <v>444.84399999999999</v>
      </c>
      <c r="W7174" s="50" t="s">
        <v>311</v>
      </c>
      <c r="X7174" s="50">
        <v>348.67899999999997</v>
      </c>
      <c r="Y7174" s="50">
        <v>234.81700000000001</v>
      </c>
      <c r="Z7174" s="50">
        <v>120.315</v>
      </c>
      <c r="AA7174" s="50">
        <v>46.021000000000001</v>
      </c>
      <c r="AB7174" s="50">
        <v>10.83</v>
      </c>
      <c r="AC7174" s="50" t="str">
        <f t="shared" si="453"/>
        <v>Paraguay-2095</v>
      </c>
      <c r="AD7174" s="51">
        <f t="shared" si="454"/>
        <v>5167.2240000000002</v>
      </c>
      <c r="AE7174" s="15">
        <f t="shared" si="455"/>
        <v>0.69432677971769752</v>
      </c>
      <c r="AF7174">
        <f t="shared" si="456"/>
        <v>0.34418542737662661</v>
      </c>
    </row>
    <row r="7175" spans="1:32" x14ac:dyDescent="0.25">
      <c r="A7175" s="59">
        <v>7158</v>
      </c>
      <c r="B7175" s="60" t="s">
        <v>309</v>
      </c>
      <c r="C7175" s="61" t="s">
        <v>334</v>
      </c>
      <c r="D7175" s="62">
        <v>2</v>
      </c>
      <c r="E7175" s="62">
        <v>498</v>
      </c>
      <c r="F7175" s="62">
        <v>2095</v>
      </c>
      <c r="G7175" s="50">
        <v>89.573999999999998</v>
      </c>
      <c r="H7175" s="50">
        <v>93.418000000000006</v>
      </c>
      <c r="I7175" s="50">
        <v>97.766000000000005</v>
      </c>
      <c r="J7175" s="50">
        <v>100.667</v>
      </c>
      <c r="K7175" s="50">
        <v>101.5</v>
      </c>
      <c r="L7175" s="50">
        <v>101.831</v>
      </c>
      <c r="M7175" s="50">
        <v>103.90600000000001</v>
      </c>
      <c r="N7175" s="50">
        <v>109.057</v>
      </c>
      <c r="O7175" s="50">
        <v>116.651</v>
      </c>
      <c r="P7175" s="50">
        <v>123.53</v>
      </c>
      <c r="Q7175" s="50">
        <v>125.758</v>
      </c>
      <c r="R7175" s="50">
        <v>123.779</v>
      </c>
      <c r="S7175" s="50">
        <v>122.913</v>
      </c>
      <c r="T7175" s="50">
        <v>126.746</v>
      </c>
      <c r="U7175" s="50">
        <v>129.959</v>
      </c>
      <c r="V7175" s="50">
        <v>128.79400000000001</v>
      </c>
      <c r="W7175" s="50" t="s">
        <v>311</v>
      </c>
      <c r="X7175" s="50">
        <v>113.56</v>
      </c>
      <c r="Y7175" s="50">
        <v>72.317999999999998</v>
      </c>
      <c r="Z7175" s="50">
        <v>33.305999999999997</v>
      </c>
      <c r="AA7175" s="50">
        <v>13.754</v>
      </c>
      <c r="AB7175" s="50">
        <v>3.827</v>
      </c>
      <c r="AC7175" s="50" t="str">
        <f t="shared" si="453"/>
        <v>Republic of Moldova-2095</v>
      </c>
      <c r="AD7175" s="51">
        <f t="shared" si="454"/>
        <v>1129.5919999999999</v>
      </c>
      <c r="AE7175" s="15">
        <f t="shared" si="455"/>
        <v>0.79942315455491908</v>
      </c>
      <c r="AF7175">
        <f t="shared" si="456"/>
        <v>0.44121246499095973</v>
      </c>
    </row>
    <row r="7176" spans="1:32" x14ac:dyDescent="0.25">
      <c r="A7176" s="59">
        <v>7159</v>
      </c>
      <c r="B7176" s="60" t="s">
        <v>309</v>
      </c>
      <c r="C7176" s="61" t="s">
        <v>335</v>
      </c>
      <c r="D7176" s="62"/>
      <c r="E7176" s="62">
        <v>646</v>
      </c>
      <c r="F7176" s="62">
        <v>2095</v>
      </c>
      <c r="G7176" s="50">
        <v>1517.7159999999999</v>
      </c>
      <c r="H7176" s="50">
        <v>1554.819</v>
      </c>
      <c r="I7176" s="50">
        <v>1600.606</v>
      </c>
      <c r="J7176" s="50">
        <v>1653.8520000000001</v>
      </c>
      <c r="K7176" s="50">
        <v>1706.02</v>
      </c>
      <c r="L7176" s="50">
        <v>1750.09</v>
      </c>
      <c r="M7176" s="50">
        <v>1776.425</v>
      </c>
      <c r="N7176" s="50">
        <v>1796.796</v>
      </c>
      <c r="O7176" s="50">
        <v>1817.1420000000001</v>
      </c>
      <c r="P7176" s="50">
        <v>1844.13</v>
      </c>
      <c r="Q7176" s="50">
        <v>1855.0740000000001</v>
      </c>
      <c r="R7176" s="50">
        <v>1814.5650000000001</v>
      </c>
      <c r="S7176" s="50">
        <v>1705.5119999999999</v>
      </c>
      <c r="T7176" s="50">
        <v>1545.3920000000001</v>
      </c>
      <c r="U7176" s="50">
        <v>1366.3630000000001</v>
      </c>
      <c r="V7176" s="50">
        <v>1157.9880000000001</v>
      </c>
      <c r="W7176" s="50" t="s">
        <v>311</v>
      </c>
      <c r="X7176" s="50">
        <v>875.255</v>
      </c>
      <c r="Y7176" s="50">
        <v>536.221</v>
      </c>
      <c r="Z7176" s="50">
        <v>231.35400000000001</v>
      </c>
      <c r="AA7176" s="50">
        <v>66.953999999999994</v>
      </c>
      <c r="AB7176" s="50">
        <v>12.04</v>
      </c>
      <c r="AC7176" s="50" t="str">
        <f t="shared" si="453"/>
        <v>Rwanda-2095</v>
      </c>
      <c r="AD7176" s="51">
        <f t="shared" si="454"/>
        <v>17719.606000000003</v>
      </c>
      <c r="AE7176" s="15">
        <f t="shared" si="455"/>
        <v>0.59057227344671193</v>
      </c>
      <c r="AF7176">
        <f t="shared" si="456"/>
        <v>0.2586358431147372</v>
      </c>
    </row>
    <row r="7177" spans="1:32" x14ac:dyDescent="0.25">
      <c r="A7177" s="59">
        <v>7160</v>
      </c>
      <c r="B7177" s="60" t="s">
        <v>309</v>
      </c>
      <c r="C7177" s="61" t="s">
        <v>336</v>
      </c>
      <c r="D7177" s="62"/>
      <c r="E7177" s="62">
        <v>728</v>
      </c>
      <c r="F7177" s="62">
        <v>2095</v>
      </c>
      <c r="G7177" s="50">
        <v>3025.1120000000001</v>
      </c>
      <c r="H7177" s="50">
        <v>3053.712</v>
      </c>
      <c r="I7177" s="50">
        <v>3071.8029999999999</v>
      </c>
      <c r="J7177" s="50">
        <v>3077.0949999999998</v>
      </c>
      <c r="K7177" s="50">
        <v>3059.0439999999999</v>
      </c>
      <c r="L7177" s="50">
        <v>3022.8040000000001</v>
      </c>
      <c r="M7177" s="50">
        <v>2972.0419999999999</v>
      </c>
      <c r="N7177" s="50">
        <v>2903.915</v>
      </c>
      <c r="O7177" s="50">
        <v>2809.933</v>
      </c>
      <c r="P7177" s="50">
        <v>2679.9520000000002</v>
      </c>
      <c r="Q7177" s="50">
        <v>2511.9450000000002</v>
      </c>
      <c r="R7177" s="50">
        <v>2307.056</v>
      </c>
      <c r="S7177" s="50">
        <v>2064.9789999999998</v>
      </c>
      <c r="T7177" s="50">
        <v>1770.43</v>
      </c>
      <c r="U7177" s="50">
        <v>1407.6610000000001</v>
      </c>
      <c r="V7177" s="50">
        <v>991.30399999999997</v>
      </c>
      <c r="W7177" s="50" t="s">
        <v>311</v>
      </c>
      <c r="X7177" s="50">
        <v>576.94299999999998</v>
      </c>
      <c r="Y7177" s="50">
        <v>251.78700000000001</v>
      </c>
      <c r="Z7177" s="50">
        <v>72.119</v>
      </c>
      <c r="AA7177" s="50">
        <v>12.188000000000001</v>
      </c>
      <c r="AB7177" s="50">
        <v>1.0580000000000001</v>
      </c>
      <c r="AC7177" s="50" t="str">
        <f t="shared" si="453"/>
        <v>South Sudan-2095</v>
      </c>
      <c r="AD7177" s="51">
        <f t="shared" si="454"/>
        <v>27408.764999999999</v>
      </c>
      <c r="AE7177" s="15">
        <f t="shared" si="455"/>
        <v>0.51932719332666033</v>
      </c>
      <c r="AF7177">
        <f t="shared" si="456"/>
        <v>0.13904744367740035</v>
      </c>
    </row>
    <row r="7178" spans="1:32" x14ac:dyDescent="0.25">
      <c r="A7178" s="59">
        <v>7161</v>
      </c>
      <c r="B7178" s="60" t="s">
        <v>309</v>
      </c>
      <c r="C7178" s="61" t="s">
        <v>337</v>
      </c>
      <c r="D7178" s="62"/>
      <c r="E7178" s="62">
        <v>748</v>
      </c>
      <c r="F7178" s="62">
        <v>2095</v>
      </c>
      <c r="G7178" s="50">
        <v>139.22</v>
      </c>
      <c r="H7178" s="50">
        <v>142.73699999999999</v>
      </c>
      <c r="I7178" s="50">
        <v>146.709</v>
      </c>
      <c r="J7178" s="50">
        <v>150.709</v>
      </c>
      <c r="K7178" s="50">
        <v>153.40600000000001</v>
      </c>
      <c r="L7178" s="50">
        <v>155.12799999999999</v>
      </c>
      <c r="M7178" s="50">
        <v>156.56399999999999</v>
      </c>
      <c r="N7178" s="50">
        <v>158.35599999999999</v>
      </c>
      <c r="O7178" s="50">
        <v>160.4</v>
      </c>
      <c r="P7178" s="50">
        <v>161.602</v>
      </c>
      <c r="Q7178" s="50">
        <v>160.15199999999999</v>
      </c>
      <c r="R7178" s="50">
        <v>154.90799999999999</v>
      </c>
      <c r="S7178" s="50">
        <v>146.351</v>
      </c>
      <c r="T7178" s="50">
        <v>135.66200000000001</v>
      </c>
      <c r="U7178" s="50">
        <v>121.01</v>
      </c>
      <c r="V7178" s="50">
        <v>98.728999999999999</v>
      </c>
      <c r="W7178" s="50" t="s">
        <v>311</v>
      </c>
      <c r="X7178" s="50">
        <v>67.591999999999999</v>
      </c>
      <c r="Y7178" s="50">
        <v>36.212000000000003</v>
      </c>
      <c r="Z7178" s="50">
        <v>13.832000000000001</v>
      </c>
      <c r="AA7178" s="50">
        <v>3.694</v>
      </c>
      <c r="AB7178" s="50">
        <v>0.57199999999999995</v>
      </c>
      <c r="AC7178" s="50" t="str">
        <f t="shared" si="453"/>
        <v>Swaziland-2095</v>
      </c>
      <c r="AD7178" s="51">
        <f t="shared" si="454"/>
        <v>1557.576</v>
      </c>
      <c r="AE7178" s="15">
        <f t="shared" si="455"/>
        <v>0.58165315849756283</v>
      </c>
      <c r="AF7178">
        <f t="shared" si="456"/>
        <v>0.24030455503407941</v>
      </c>
    </row>
    <row r="7179" spans="1:32" x14ac:dyDescent="0.25">
      <c r="A7179" s="59">
        <v>7162</v>
      </c>
      <c r="B7179" s="60" t="s">
        <v>309</v>
      </c>
      <c r="C7179" s="61" t="s">
        <v>338</v>
      </c>
      <c r="D7179" s="62"/>
      <c r="E7179" s="62">
        <v>762</v>
      </c>
      <c r="F7179" s="62">
        <v>2095</v>
      </c>
      <c r="G7179" s="50">
        <v>1083.2170000000001</v>
      </c>
      <c r="H7179" s="50">
        <v>1102.414</v>
      </c>
      <c r="I7179" s="50">
        <v>1134.4480000000001</v>
      </c>
      <c r="J7179" s="50">
        <v>1168.6199999999999</v>
      </c>
      <c r="K7179" s="50">
        <v>1192.095</v>
      </c>
      <c r="L7179" s="50">
        <v>1191.048</v>
      </c>
      <c r="M7179" s="50">
        <v>1176.3219999999999</v>
      </c>
      <c r="N7179" s="50">
        <v>1168.6780000000001</v>
      </c>
      <c r="O7179" s="50">
        <v>1185.6669999999999</v>
      </c>
      <c r="P7179" s="50">
        <v>1209.46</v>
      </c>
      <c r="Q7179" s="50">
        <v>1200.02</v>
      </c>
      <c r="R7179" s="50">
        <v>1129.876</v>
      </c>
      <c r="S7179" s="50">
        <v>1029.5070000000001</v>
      </c>
      <c r="T7179" s="50">
        <v>948.29700000000003</v>
      </c>
      <c r="U7179" s="50">
        <v>886.755</v>
      </c>
      <c r="V7179" s="50">
        <v>782.03800000000001</v>
      </c>
      <c r="W7179" s="50" t="s">
        <v>311</v>
      </c>
      <c r="X7179" s="50">
        <v>596.75300000000004</v>
      </c>
      <c r="Y7179" s="50">
        <v>344.51600000000002</v>
      </c>
      <c r="Z7179" s="50">
        <v>154.755</v>
      </c>
      <c r="AA7179" s="50">
        <v>63.182000000000002</v>
      </c>
      <c r="AB7179" s="50">
        <v>17.108000000000001</v>
      </c>
      <c r="AC7179" s="50" t="str">
        <f t="shared" si="453"/>
        <v>Tajikistan-2095</v>
      </c>
      <c r="AD7179" s="51">
        <f t="shared" si="454"/>
        <v>11651.293</v>
      </c>
      <c r="AE7179" s="15">
        <f t="shared" si="455"/>
        <v>0.61053163799073629</v>
      </c>
      <c r="AF7179">
        <f t="shared" si="456"/>
        <v>0.2533771787916298</v>
      </c>
    </row>
    <row r="7180" spans="1:32" x14ac:dyDescent="0.25">
      <c r="A7180" s="59">
        <v>7163</v>
      </c>
      <c r="B7180" s="60" t="s">
        <v>309</v>
      </c>
      <c r="C7180" s="61" t="s">
        <v>339</v>
      </c>
      <c r="D7180" s="62">
        <v>3</v>
      </c>
      <c r="E7180" s="62">
        <v>807</v>
      </c>
      <c r="F7180" s="62">
        <v>2095</v>
      </c>
      <c r="G7180" s="50">
        <v>69.932000000000002</v>
      </c>
      <c r="H7180" s="50">
        <v>72.278999999999996</v>
      </c>
      <c r="I7180" s="50">
        <v>74.048000000000002</v>
      </c>
      <c r="J7180" s="50">
        <v>75.043000000000006</v>
      </c>
      <c r="K7180" s="50">
        <v>75.44</v>
      </c>
      <c r="L7180" s="50">
        <v>76.603999999999999</v>
      </c>
      <c r="M7180" s="50">
        <v>79.281000000000006</v>
      </c>
      <c r="N7180" s="50">
        <v>82.88</v>
      </c>
      <c r="O7180" s="50">
        <v>85.844999999999999</v>
      </c>
      <c r="P7180" s="50">
        <v>86.781000000000006</v>
      </c>
      <c r="Q7180" s="50">
        <v>86.326999999999998</v>
      </c>
      <c r="R7180" s="50">
        <v>86.575999999999993</v>
      </c>
      <c r="S7180" s="50">
        <v>89.218999999999994</v>
      </c>
      <c r="T7180" s="50">
        <v>93.478999999999999</v>
      </c>
      <c r="U7180" s="50">
        <v>95.516999999999996</v>
      </c>
      <c r="V7180" s="50">
        <v>91.114999999999995</v>
      </c>
      <c r="W7180" s="50" t="s">
        <v>311</v>
      </c>
      <c r="X7180" s="50">
        <v>77.478999999999999</v>
      </c>
      <c r="Y7180" s="50">
        <v>54.451000000000001</v>
      </c>
      <c r="Z7180" s="50">
        <v>32.612000000000002</v>
      </c>
      <c r="AA7180" s="50">
        <v>12.606</v>
      </c>
      <c r="AB7180" s="50">
        <v>2.9390000000000001</v>
      </c>
      <c r="AC7180" s="50" t="str">
        <f t="shared" si="453"/>
        <v>TFYR Macedonia-2095</v>
      </c>
      <c r="AD7180" s="51">
        <f t="shared" si="454"/>
        <v>823.99600000000009</v>
      </c>
      <c r="AE7180" s="15">
        <f t="shared" si="455"/>
        <v>0.82094694634439958</v>
      </c>
      <c r="AF7180">
        <f t="shared" si="456"/>
        <v>0.44238960639458591</v>
      </c>
    </row>
    <row r="7181" spans="1:32" x14ac:dyDescent="0.25">
      <c r="A7181" s="59">
        <v>7164</v>
      </c>
      <c r="B7181" s="60" t="s">
        <v>309</v>
      </c>
      <c r="C7181" s="61" t="s">
        <v>340</v>
      </c>
      <c r="D7181" s="62"/>
      <c r="E7181" s="62">
        <v>795</v>
      </c>
      <c r="F7181" s="62">
        <v>2095</v>
      </c>
      <c r="G7181" s="50">
        <v>469.60899999999998</v>
      </c>
      <c r="H7181" s="50">
        <v>480.53</v>
      </c>
      <c r="I7181" s="50">
        <v>497.964</v>
      </c>
      <c r="J7181" s="50">
        <v>515.33399999999995</v>
      </c>
      <c r="K7181" s="50">
        <v>524.12900000000002</v>
      </c>
      <c r="L7181" s="50">
        <v>522.67499999999995</v>
      </c>
      <c r="M7181" s="50">
        <v>519.82899999999995</v>
      </c>
      <c r="N7181" s="50">
        <v>526.72</v>
      </c>
      <c r="O7181" s="50">
        <v>547.45299999999997</v>
      </c>
      <c r="P7181" s="50">
        <v>569.38400000000001</v>
      </c>
      <c r="Q7181" s="50">
        <v>567.66499999999996</v>
      </c>
      <c r="R7181" s="50">
        <v>532.63499999999999</v>
      </c>
      <c r="S7181" s="50">
        <v>480.50200000000001</v>
      </c>
      <c r="T7181" s="50">
        <v>440.44799999999998</v>
      </c>
      <c r="U7181" s="50">
        <v>407.23399999999998</v>
      </c>
      <c r="V7181" s="50">
        <v>352.29700000000003</v>
      </c>
      <c r="W7181" s="50" t="s">
        <v>311</v>
      </c>
      <c r="X7181" s="50">
        <v>258.01900000000001</v>
      </c>
      <c r="Y7181" s="50">
        <v>114.02200000000001</v>
      </c>
      <c r="Z7181" s="50">
        <v>43.935000000000002</v>
      </c>
      <c r="AA7181" s="50">
        <v>11.319000000000001</v>
      </c>
      <c r="AB7181" s="50">
        <v>2.0859999999999999</v>
      </c>
      <c r="AC7181" s="50" t="str">
        <f t="shared" si="453"/>
        <v>Turkmenistan-2095</v>
      </c>
      <c r="AD7181" s="51">
        <f t="shared" si="454"/>
        <v>5306.3260000000009</v>
      </c>
      <c r="AE7181" s="15">
        <f t="shared" si="455"/>
        <v>0.57996116333598779</v>
      </c>
      <c r="AF7181">
        <f t="shared" si="456"/>
        <v>0.2412283851084969</v>
      </c>
    </row>
    <row r="7182" spans="1:32" x14ac:dyDescent="0.25">
      <c r="A7182" s="59">
        <v>7165</v>
      </c>
      <c r="B7182" s="60" t="s">
        <v>309</v>
      </c>
      <c r="C7182" s="61" t="s">
        <v>341</v>
      </c>
      <c r="D7182" s="62"/>
      <c r="E7182" s="62">
        <v>800</v>
      </c>
      <c r="F7182" s="62">
        <v>2095</v>
      </c>
      <c r="G7182" s="50">
        <v>15703.672</v>
      </c>
      <c r="H7182" s="50">
        <v>15738.43</v>
      </c>
      <c r="I7182" s="50">
        <v>15727.898999999999</v>
      </c>
      <c r="J7182" s="50">
        <v>15622.644</v>
      </c>
      <c r="K7182" s="50">
        <v>15408.031999999999</v>
      </c>
      <c r="L7182" s="50">
        <v>15082.482</v>
      </c>
      <c r="M7182" s="50">
        <v>14654.25</v>
      </c>
      <c r="N7182" s="50">
        <v>14118.297</v>
      </c>
      <c r="O7182" s="50">
        <v>13448.796</v>
      </c>
      <c r="P7182" s="50">
        <v>12653.385</v>
      </c>
      <c r="Q7182" s="50">
        <v>11736.662</v>
      </c>
      <c r="R7182" s="50">
        <v>10699.547</v>
      </c>
      <c r="S7182" s="50">
        <v>9533.4770000000008</v>
      </c>
      <c r="T7182" s="50">
        <v>8167.893</v>
      </c>
      <c r="U7182" s="50">
        <v>6610.8289999999997</v>
      </c>
      <c r="V7182" s="50">
        <v>4923.5889999999999</v>
      </c>
      <c r="W7182" s="50" t="s">
        <v>311</v>
      </c>
      <c r="X7182" s="50">
        <v>3210.3510000000001</v>
      </c>
      <c r="Y7182" s="50">
        <v>1687.046</v>
      </c>
      <c r="Z7182" s="50">
        <v>632.29399999999998</v>
      </c>
      <c r="AA7182" s="50">
        <v>147.12100000000001</v>
      </c>
      <c r="AB7182" s="50">
        <v>19.347000000000001</v>
      </c>
      <c r="AC7182" s="50" t="str">
        <f t="shared" si="453"/>
        <v>Uganda-2095</v>
      </c>
      <c r="AD7182" s="51">
        <f t="shared" si="454"/>
        <v>132957.57200000001</v>
      </c>
      <c r="AE7182" s="15">
        <f t="shared" si="455"/>
        <v>0.54580171635504882</v>
      </c>
      <c r="AF7182">
        <f t="shared" si="456"/>
        <v>0.14100267703046215</v>
      </c>
    </row>
    <row r="7183" spans="1:32" x14ac:dyDescent="0.25">
      <c r="A7183" s="59">
        <v>7166</v>
      </c>
      <c r="B7183" s="60" t="s">
        <v>309</v>
      </c>
      <c r="C7183" s="61" t="s">
        <v>342</v>
      </c>
      <c r="D7183" s="62"/>
      <c r="E7183" s="62">
        <v>860</v>
      </c>
      <c r="F7183" s="62">
        <v>2095</v>
      </c>
      <c r="G7183" s="50">
        <v>1911.1189999999999</v>
      </c>
      <c r="H7183" s="50">
        <v>1961.5139999999999</v>
      </c>
      <c r="I7183" s="50">
        <v>2032.2619999999999</v>
      </c>
      <c r="J7183" s="50">
        <v>2106.5549999999998</v>
      </c>
      <c r="K7183" s="50">
        <v>2161.4830000000002</v>
      </c>
      <c r="L7183" s="50">
        <v>2191.9789999999998</v>
      </c>
      <c r="M7183" s="50">
        <v>2215.1880000000001</v>
      </c>
      <c r="N7183" s="50">
        <v>2263.08</v>
      </c>
      <c r="O7183" s="50">
        <v>2358.998</v>
      </c>
      <c r="P7183" s="50">
        <v>2469.4490000000001</v>
      </c>
      <c r="Q7183" s="50">
        <v>2531.4299999999998</v>
      </c>
      <c r="R7183" s="50">
        <v>2486.1840000000002</v>
      </c>
      <c r="S7183" s="50">
        <v>2378.386</v>
      </c>
      <c r="T7183" s="50">
        <v>2285.6469999999999</v>
      </c>
      <c r="U7183" s="50">
        <v>2226.5500000000002</v>
      </c>
      <c r="V7183" s="50">
        <v>2046.9760000000001</v>
      </c>
      <c r="W7183" s="50" t="s">
        <v>311</v>
      </c>
      <c r="X7183" s="50">
        <v>1579.338</v>
      </c>
      <c r="Y7183" s="50">
        <v>940.904</v>
      </c>
      <c r="Z7183" s="50">
        <v>415.178</v>
      </c>
      <c r="AA7183" s="50">
        <v>163.87899999999999</v>
      </c>
      <c r="AB7183" s="50">
        <v>44.643000000000001</v>
      </c>
      <c r="AC7183" s="50" t="str">
        <f t="shared" si="453"/>
        <v>Uzbekistan-2095</v>
      </c>
      <c r="AD7183" s="51">
        <f t="shared" si="454"/>
        <v>23162.732</v>
      </c>
      <c r="AE7183" s="15">
        <f t="shared" si="455"/>
        <v>0.67384149676298988</v>
      </c>
      <c r="AF7183">
        <f t="shared" si="456"/>
        <v>0.33381173495861916</v>
      </c>
    </row>
    <row r="7184" spans="1:32" x14ac:dyDescent="0.25">
      <c r="A7184" s="59">
        <v>7167</v>
      </c>
      <c r="B7184" s="60" t="s">
        <v>309</v>
      </c>
      <c r="C7184" s="61" t="s">
        <v>343</v>
      </c>
      <c r="D7184" s="62"/>
      <c r="E7184" s="62">
        <v>894</v>
      </c>
      <c r="F7184" s="62">
        <v>2095</v>
      </c>
      <c r="G7184" s="50">
        <v>7965.3639999999996</v>
      </c>
      <c r="H7184" s="50">
        <v>7764.5619999999999</v>
      </c>
      <c r="I7184" s="50">
        <v>7538.8720000000003</v>
      </c>
      <c r="J7184" s="50">
        <v>7272.2709999999997</v>
      </c>
      <c r="K7184" s="50">
        <v>6956.259</v>
      </c>
      <c r="L7184" s="50">
        <v>6612.8519999999999</v>
      </c>
      <c r="M7184" s="50">
        <v>6253.7380000000003</v>
      </c>
      <c r="N7184" s="50">
        <v>5873.8770000000004</v>
      </c>
      <c r="O7184" s="50">
        <v>5474.3580000000002</v>
      </c>
      <c r="P7184" s="50">
        <v>5031.8850000000002</v>
      </c>
      <c r="Q7184" s="50">
        <v>4573.6229999999996</v>
      </c>
      <c r="R7184" s="50">
        <v>4106.6099999999997</v>
      </c>
      <c r="S7184" s="50">
        <v>3632.18</v>
      </c>
      <c r="T7184" s="50">
        <v>3113.6709999999998</v>
      </c>
      <c r="U7184" s="50">
        <v>2537.0970000000002</v>
      </c>
      <c r="V7184" s="50">
        <v>1912.876</v>
      </c>
      <c r="W7184" s="50" t="s">
        <v>311</v>
      </c>
      <c r="X7184" s="50">
        <v>1283.999</v>
      </c>
      <c r="Y7184" s="50">
        <v>722.76300000000003</v>
      </c>
      <c r="Z7184" s="50">
        <v>305.68900000000002</v>
      </c>
      <c r="AA7184" s="50">
        <v>82.244</v>
      </c>
      <c r="AB7184" s="50">
        <v>13.077</v>
      </c>
      <c r="AC7184" s="50" t="str">
        <f t="shared" si="453"/>
        <v>Zambia-2095</v>
      </c>
      <c r="AD7184" s="51">
        <f t="shared" si="454"/>
        <v>55787.653000000006</v>
      </c>
      <c r="AE7184" s="15">
        <f t="shared" si="455"/>
        <v>0.59583460160978607</v>
      </c>
      <c r="AF7184">
        <f t="shared" si="456"/>
        <v>0.1261303267964812</v>
      </c>
    </row>
    <row r="7185" spans="1:32" x14ac:dyDescent="0.25">
      <c r="A7185" s="59">
        <v>7168</v>
      </c>
      <c r="B7185" s="60" t="s">
        <v>309</v>
      </c>
      <c r="C7185" s="61" t="s">
        <v>346</v>
      </c>
      <c r="D7185" s="62"/>
      <c r="E7185" s="62">
        <v>716</v>
      </c>
      <c r="F7185" s="62">
        <v>2095</v>
      </c>
      <c r="G7185" s="50">
        <v>2367.0859999999998</v>
      </c>
      <c r="H7185" s="50">
        <v>2411.7779999999998</v>
      </c>
      <c r="I7185" s="50">
        <v>2468.2849999999999</v>
      </c>
      <c r="J7185" s="50">
        <v>2521.04</v>
      </c>
      <c r="K7185" s="50">
        <v>2565.6790000000001</v>
      </c>
      <c r="L7185" s="50">
        <v>2590.627</v>
      </c>
      <c r="M7185" s="50">
        <v>2604.4929999999999</v>
      </c>
      <c r="N7185" s="50">
        <v>2619.7489999999998</v>
      </c>
      <c r="O7185" s="50">
        <v>2630.5990000000002</v>
      </c>
      <c r="P7185" s="50">
        <v>2632.3980000000001</v>
      </c>
      <c r="Q7185" s="50">
        <v>2586.4609999999998</v>
      </c>
      <c r="R7185" s="50">
        <v>2481.085</v>
      </c>
      <c r="S7185" s="50">
        <v>2312.5889999999999</v>
      </c>
      <c r="T7185" s="50">
        <v>2087.279</v>
      </c>
      <c r="U7185" s="50">
        <v>1838.596</v>
      </c>
      <c r="V7185" s="50">
        <v>1542.5429999999999</v>
      </c>
      <c r="W7185" s="50" t="s">
        <v>311</v>
      </c>
      <c r="X7185" s="50">
        <v>1155.748</v>
      </c>
      <c r="Y7185" s="50">
        <v>637.14200000000005</v>
      </c>
      <c r="Z7185" s="50">
        <v>257.80200000000002</v>
      </c>
      <c r="AA7185" s="50">
        <v>73.441999999999993</v>
      </c>
      <c r="AB7185" s="50">
        <v>13.194000000000001</v>
      </c>
      <c r="AC7185" s="50" t="str">
        <f t="shared" si="453"/>
        <v>Zimbabwe-2095</v>
      </c>
      <c r="AD7185" s="51">
        <f t="shared" si="454"/>
        <v>25544.719999999998</v>
      </c>
      <c r="AE7185" s="15">
        <f t="shared" si="455"/>
        <v>0.58144677256200106</v>
      </c>
      <c r="AF7185">
        <f t="shared" si="456"/>
        <v>0.23193999707671439</v>
      </c>
    </row>
    <row r="7186" spans="1:32" x14ac:dyDescent="0.25">
      <c r="A7186" s="54">
        <v>7169</v>
      </c>
      <c r="B7186" s="55" t="s">
        <v>309</v>
      </c>
      <c r="C7186" s="56" t="s">
        <v>347</v>
      </c>
      <c r="D7186" s="57"/>
      <c r="E7186" s="57">
        <v>1674</v>
      </c>
      <c r="F7186" s="57">
        <v>2095</v>
      </c>
      <c r="G7186" s="58">
        <v>2496.1529999999998</v>
      </c>
      <c r="H7186" s="58">
        <v>2558.098</v>
      </c>
      <c r="I7186" s="58">
        <v>2609.5839999999998</v>
      </c>
      <c r="J7186" s="58">
        <v>2651.2649999999999</v>
      </c>
      <c r="K7186" s="58">
        <v>2690.732</v>
      </c>
      <c r="L7186" s="58">
        <v>2737.7840000000001</v>
      </c>
      <c r="M7186" s="58">
        <v>2815.0010000000002</v>
      </c>
      <c r="N7186" s="58">
        <v>2917.828</v>
      </c>
      <c r="O7186" s="58">
        <v>3013.2060000000001</v>
      </c>
      <c r="P7186" s="58">
        <v>3062.681</v>
      </c>
      <c r="Q7186" s="58">
        <v>3048.9650000000001</v>
      </c>
      <c r="R7186" s="58">
        <v>2994.6019999999999</v>
      </c>
      <c r="S7186" s="58">
        <v>2975.5459999999998</v>
      </c>
      <c r="T7186" s="58">
        <v>3034.451</v>
      </c>
      <c r="U7186" s="58">
        <v>3075.0909999999999</v>
      </c>
      <c r="V7186" s="58">
        <v>2976.7669999999998</v>
      </c>
      <c r="W7186" s="58" t="s">
        <v>311</v>
      </c>
      <c r="X7186" s="58">
        <v>2650.99</v>
      </c>
      <c r="Y7186" s="58">
        <v>2090.9119999999998</v>
      </c>
      <c r="Z7186" s="58">
        <v>1295.43</v>
      </c>
      <c r="AA7186" s="58">
        <v>573.50300000000004</v>
      </c>
      <c r="AB7186" s="58">
        <v>156.179</v>
      </c>
      <c r="AC7186" s="50" t="str">
        <f t="shared" si="453"/>
        <v>Land-locked Countries (Others)-2095</v>
      </c>
      <c r="AD7186" s="51">
        <f t="shared" si="454"/>
        <v>28907.609999999997</v>
      </c>
      <c r="AE7186" s="15">
        <f t="shared" si="455"/>
        <v>0.81352827162120989</v>
      </c>
      <c r="AF7186">
        <f t="shared" si="456"/>
        <v>0.43348910604981566</v>
      </c>
    </row>
    <row r="7187" spans="1:32" x14ac:dyDescent="0.25">
      <c r="A7187" s="59">
        <v>7170</v>
      </c>
      <c r="B7187" s="60" t="s">
        <v>309</v>
      </c>
      <c r="C7187" s="61" t="s">
        <v>348</v>
      </c>
      <c r="D7187" s="62"/>
      <c r="E7187" s="62">
        <v>40</v>
      </c>
      <c r="F7187" s="62">
        <v>2095</v>
      </c>
      <c r="G7187" s="50">
        <v>383.69499999999999</v>
      </c>
      <c r="H7187" s="50">
        <v>390.572</v>
      </c>
      <c r="I7187" s="50">
        <v>392.35399999999998</v>
      </c>
      <c r="J7187" s="50">
        <v>393.61399999999998</v>
      </c>
      <c r="K7187" s="50">
        <v>401.286</v>
      </c>
      <c r="L7187" s="50">
        <v>416.34800000000001</v>
      </c>
      <c r="M7187" s="50">
        <v>435.935</v>
      </c>
      <c r="N7187" s="50">
        <v>453.02199999999999</v>
      </c>
      <c r="O7187" s="50">
        <v>461.661</v>
      </c>
      <c r="P7187" s="50">
        <v>459.98</v>
      </c>
      <c r="Q7187" s="50">
        <v>455.17899999999997</v>
      </c>
      <c r="R7187" s="50">
        <v>455.976</v>
      </c>
      <c r="S7187" s="50">
        <v>467.54</v>
      </c>
      <c r="T7187" s="50">
        <v>484.56099999999998</v>
      </c>
      <c r="U7187" s="50">
        <v>491.86200000000002</v>
      </c>
      <c r="V7187" s="50">
        <v>476.613</v>
      </c>
      <c r="W7187" s="50" t="s">
        <v>311</v>
      </c>
      <c r="X7187" s="50">
        <v>430.49400000000003</v>
      </c>
      <c r="Y7187" s="50">
        <v>361.88299999999998</v>
      </c>
      <c r="Z7187" s="50">
        <v>255.38900000000001</v>
      </c>
      <c r="AA7187" s="50">
        <v>120.444</v>
      </c>
      <c r="AB7187" s="50">
        <v>29.5</v>
      </c>
      <c r="AC7187" s="50" t="str">
        <f t="shared" ref="AC7187:AC7250" si="457">C7187&amp;"-"&amp;F7187</f>
        <v>Austria-2095</v>
      </c>
      <c r="AD7187" s="51">
        <f t="shared" ref="AD7187:AD7250" si="458">SUM(J7187:S7187)</f>
        <v>4400.5410000000002</v>
      </c>
      <c r="AE7187" s="15">
        <f t="shared" ref="AE7187:AE7250" si="459">IF(W7187="…",SUM(G7187:I7187,T7187:V7187,X7187:AB7187)/SUM(J7187:S7187),SUM(G7187:I7187,T7187:W7187)/SUM(J7187:S7187))</f>
        <v>0.8674767488815579</v>
      </c>
      <c r="AF7187">
        <f t="shared" ref="AF7187:AF7250" si="460">IF(W7187="…",SUM(T7187:V7187,X7187:AB7187)/SUM(G7187:S7187),SUM(T7187:W7187)/SUM(G7187:S7187))</f>
        <v>0.47613954830127092</v>
      </c>
    </row>
    <row r="7188" spans="1:32" x14ac:dyDescent="0.25">
      <c r="A7188" s="59">
        <v>7171</v>
      </c>
      <c r="B7188" s="60" t="s">
        <v>309</v>
      </c>
      <c r="C7188" s="61" t="s">
        <v>349</v>
      </c>
      <c r="D7188" s="62"/>
      <c r="E7188" s="62">
        <v>112</v>
      </c>
      <c r="F7188" s="62">
        <v>2095</v>
      </c>
      <c r="G7188" s="50">
        <v>397.86700000000002</v>
      </c>
      <c r="H7188" s="50">
        <v>411.47300000000001</v>
      </c>
      <c r="I7188" s="50">
        <v>426.5</v>
      </c>
      <c r="J7188" s="50">
        <v>434.78300000000002</v>
      </c>
      <c r="K7188" s="50">
        <v>431.721</v>
      </c>
      <c r="L7188" s="50">
        <v>423.06599999999997</v>
      </c>
      <c r="M7188" s="50">
        <v>423.18099999999998</v>
      </c>
      <c r="N7188" s="50">
        <v>439.17099999999999</v>
      </c>
      <c r="O7188" s="50">
        <v>464.50700000000001</v>
      </c>
      <c r="P7188" s="50">
        <v>479.80399999999997</v>
      </c>
      <c r="Q7188" s="50">
        <v>467.73899999999998</v>
      </c>
      <c r="R7188" s="50">
        <v>433.642</v>
      </c>
      <c r="S7188" s="50">
        <v>406.065</v>
      </c>
      <c r="T7188" s="50">
        <v>408.05900000000003</v>
      </c>
      <c r="U7188" s="50">
        <v>423.06200000000001</v>
      </c>
      <c r="V7188" s="50">
        <v>411.51400000000001</v>
      </c>
      <c r="W7188" s="50" t="s">
        <v>311</v>
      </c>
      <c r="X7188" s="50">
        <v>357.58699999999999</v>
      </c>
      <c r="Y7188" s="50">
        <v>233.86600000000001</v>
      </c>
      <c r="Z7188" s="50">
        <v>118.27200000000001</v>
      </c>
      <c r="AA7188" s="50">
        <v>49.228999999999999</v>
      </c>
      <c r="AB7188" s="50">
        <v>15.257999999999999</v>
      </c>
      <c r="AC7188" s="50" t="str">
        <f t="shared" si="457"/>
        <v>Belarus-2095</v>
      </c>
      <c r="AD7188" s="51">
        <f t="shared" si="458"/>
        <v>4403.6790000000001</v>
      </c>
      <c r="AE7188" s="15">
        <f t="shared" si="459"/>
        <v>0.7386294505117198</v>
      </c>
      <c r="AF7188">
        <f t="shared" si="460"/>
        <v>0.35762748560648538</v>
      </c>
    </row>
    <row r="7189" spans="1:32" x14ac:dyDescent="0.25">
      <c r="A7189" s="59">
        <v>7172</v>
      </c>
      <c r="B7189" s="60" t="s">
        <v>309</v>
      </c>
      <c r="C7189" s="61" t="s">
        <v>350</v>
      </c>
      <c r="D7189" s="62"/>
      <c r="E7189" s="62">
        <v>203</v>
      </c>
      <c r="F7189" s="62">
        <v>2095</v>
      </c>
      <c r="G7189" s="50">
        <v>434.20800000000003</v>
      </c>
      <c r="H7189" s="50">
        <v>447.97300000000001</v>
      </c>
      <c r="I7189" s="50">
        <v>461.05700000000002</v>
      </c>
      <c r="J7189" s="50">
        <v>468.09899999999999</v>
      </c>
      <c r="K7189" s="50">
        <v>467.65100000000001</v>
      </c>
      <c r="L7189" s="50">
        <v>465.185</v>
      </c>
      <c r="M7189" s="50">
        <v>471.899</v>
      </c>
      <c r="N7189" s="50">
        <v>491.03699999999998</v>
      </c>
      <c r="O7189" s="50">
        <v>514.65800000000002</v>
      </c>
      <c r="P7189" s="50">
        <v>531.91399999999999</v>
      </c>
      <c r="Q7189" s="50">
        <v>531.72799999999995</v>
      </c>
      <c r="R7189" s="50">
        <v>507.822</v>
      </c>
      <c r="S7189" s="50">
        <v>484.63799999999998</v>
      </c>
      <c r="T7189" s="50">
        <v>492.31799999999998</v>
      </c>
      <c r="U7189" s="50">
        <v>510.52</v>
      </c>
      <c r="V7189" s="50">
        <v>506.55</v>
      </c>
      <c r="W7189" s="50" t="s">
        <v>311</v>
      </c>
      <c r="X7189" s="50">
        <v>461.84699999999998</v>
      </c>
      <c r="Y7189" s="50">
        <v>375.03</v>
      </c>
      <c r="Z7189" s="50">
        <v>203.869</v>
      </c>
      <c r="AA7189" s="50">
        <v>85.561000000000007</v>
      </c>
      <c r="AB7189" s="50">
        <v>30.077999999999999</v>
      </c>
      <c r="AC7189" s="50" t="str">
        <f t="shared" si="457"/>
        <v>Czechia-2095</v>
      </c>
      <c r="AD7189" s="51">
        <f t="shared" si="458"/>
        <v>4934.6309999999994</v>
      </c>
      <c r="AE7189" s="15">
        <f t="shared" si="459"/>
        <v>0.81242366450500558</v>
      </c>
      <c r="AF7189">
        <f t="shared" si="460"/>
        <v>0.42463023678894862</v>
      </c>
    </row>
    <row r="7190" spans="1:32" x14ac:dyDescent="0.25">
      <c r="A7190" s="59">
        <v>7173</v>
      </c>
      <c r="B7190" s="60" t="s">
        <v>309</v>
      </c>
      <c r="C7190" s="61" t="s">
        <v>351</v>
      </c>
      <c r="D7190" s="62"/>
      <c r="E7190" s="62">
        <v>348</v>
      </c>
      <c r="F7190" s="62">
        <v>2095</v>
      </c>
      <c r="G7190" s="50">
        <v>299.67599999999999</v>
      </c>
      <c r="H7190" s="50">
        <v>306.43400000000003</v>
      </c>
      <c r="I7190" s="50">
        <v>312.67200000000003</v>
      </c>
      <c r="J7190" s="50">
        <v>320.24700000000001</v>
      </c>
      <c r="K7190" s="50">
        <v>329.93299999999999</v>
      </c>
      <c r="L7190" s="50">
        <v>340.97</v>
      </c>
      <c r="M7190" s="50">
        <v>352.43</v>
      </c>
      <c r="N7190" s="50">
        <v>362.83300000000003</v>
      </c>
      <c r="O7190" s="50">
        <v>371.41800000000001</v>
      </c>
      <c r="P7190" s="50">
        <v>379.26400000000001</v>
      </c>
      <c r="Q7190" s="50">
        <v>385.80399999999997</v>
      </c>
      <c r="R7190" s="50">
        <v>389.43599999999998</v>
      </c>
      <c r="S7190" s="50">
        <v>395.09399999999999</v>
      </c>
      <c r="T7190" s="50">
        <v>400.50599999999997</v>
      </c>
      <c r="U7190" s="50">
        <v>391.90899999999999</v>
      </c>
      <c r="V7190" s="50">
        <v>367.85300000000001</v>
      </c>
      <c r="W7190" s="50" t="s">
        <v>311</v>
      </c>
      <c r="X7190" s="50">
        <v>320.17599999999999</v>
      </c>
      <c r="Y7190" s="50">
        <v>255.309</v>
      </c>
      <c r="Z7190" s="50">
        <v>149.53</v>
      </c>
      <c r="AA7190" s="50">
        <v>63.75</v>
      </c>
      <c r="AB7190" s="50">
        <v>18.617999999999999</v>
      </c>
      <c r="AC7190" s="50" t="str">
        <f t="shared" si="457"/>
        <v>Hungary-2095</v>
      </c>
      <c r="AD7190" s="51">
        <f t="shared" si="458"/>
        <v>3627.4290000000005</v>
      </c>
      <c r="AE7190" s="15">
        <f t="shared" si="459"/>
        <v>0.79572418922603305</v>
      </c>
      <c r="AF7190">
        <f t="shared" si="460"/>
        <v>0.43281119156150027</v>
      </c>
    </row>
    <row r="7191" spans="1:32" x14ac:dyDescent="0.25">
      <c r="A7191" s="59">
        <v>7174</v>
      </c>
      <c r="B7191" s="60" t="s">
        <v>309</v>
      </c>
      <c r="C7191" s="61" t="s">
        <v>352</v>
      </c>
      <c r="D7191" s="62"/>
      <c r="E7191" s="62">
        <v>442</v>
      </c>
      <c r="F7191" s="62">
        <v>2095</v>
      </c>
      <c r="G7191" s="50">
        <v>50.494999999999997</v>
      </c>
      <c r="H7191" s="50">
        <v>50.746000000000002</v>
      </c>
      <c r="I7191" s="50">
        <v>51.03</v>
      </c>
      <c r="J7191" s="50">
        <v>51.845999999999997</v>
      </c>
      <c r="K7191" s="50">
        <v>53.584000000000003</v>
      </c>
      <c r="L7191" s="50">
        <v>55.784999999999997</v>
      </c>
      <c r="M7191" s="50">
        <v>57.637999999999998</v>
      </c>
      <c r="N7191" s="50">
        <v>58.645000000000003</v>
      </c>
      <c r="O7191" s="50">
        <v>58.741</v>
      </c>
      <c r="P7191" s="50">
        <v>57.993000000000002</v>
      </c>
      <c r="Q7191" s="50">
        <v>57.003</v>
      </c>
      <c r="R7191" s="50">
        <v>56.238999999999997</v>
      </c>
      <c r="S7191" s="50">
        <v>55.45</v>
      </c>
      <c r="T7191" s="50">
        <v>54.226999999999997</v>
      </c>
      <c r="U7191" s="50">
        <v>52.62</v>
      </c>
      <c r="V7191" s="50">
        <v>50.03</v>
      </c>
      <c r="W7191" s="50" t="s">
        <v>311</v>
      </c>
      <c r="X7191" s="50">
        <v>44.536000000000001</v>
      </c>
      <c r="Y7191" s="50">
        <v>36.85</v>
      </c>
      <c r="Z7191" s="50">
        <v>25.048999999999999</v>
      </c>
      <c r="AA7191" s="50">
        <v>9.2880000000000003</v>
      </c>
      <c r="AB7191" s="50">
        <v>1.2050000000000001</v>
      </c>
      <c r="AC7191" s="50" t="str">
        <f t="shared" si="457"/>
        <v>Luxembourg-2095</v>
      </c>
      <c r="AD7191" s="51">
        <f t="shared" si="458"/>
        <v>562.92399999999998</v>
      </c>
      <c r="AE7191" s="15">
        <f t="shared" si="459"/>
        <v>0.75689791161861997</v>
      </c>
      <c r="AF7191">
        <f t="shared" si="460"/>
        <v>0.38283964513174729</v>
      </c>
    </row>
    <row r="7192" spans="1:32" x14ac:dyDescent="0.25">
      <c r="A7192" s="59">
        <v>7175</v>
      </c>
      <c r="B7192" s="60" t="s">
        <v>309</v>
      </c>
      <c r="C7192" s="61" t="s">
        <v>353</v>
      </c>
      <c r="D7192" s="62">
        <v>4</v>
      </c>
      <c r="E7192" s="62">
        <v>688</v>
      </c>
      <c r="F7192" s="62">
        <v>2095</v>
      </c>
      <c r="G7192" s="50">
        <v>261.52600000000001</v>
      </c>
      <c r="H7192" s="50">
        <v>268.85399999999998</v>
      </c>
      <c r="I7192" s="50">
        <v>276.50200000000001</v>
      </c>
      <c r="J7192" s="50">
        <v>282.48099999999999</v>
      </c>
      <c r="K7192" s="50">
        <v>286.57299999999998</v>
      </c>
      <c r="L7192" s="50">
        <v>291.12599999999998</v>
      </c>
      <c r="M7192" s="50">
        <v>297.96699999999998</v>
      </c>
      <c r="N7192" s="50">
        <v>305.81799999999998</v>
      </c>
      <c r="O7192" s="50">
        <v>313.529</v>
      </c>
      <c r="P7192" s="50">
        <v>319.56299999999999</v>
      </c>
      <c r="Q7192" s="50">
        <v>325.94099999999997</v>
      </c>
      <c r="R7192" s="50">
        <v>334.81299999999999</v>
      </c>
      <c r="S7192" s="50">
        <v>343.72899999999998</v>
      </c>
      <c r="T7192" s="50">
        <v>350.27300000000002</v>
      </c>
      <c r="U7192" s="50">
        <v>347.76100000000002</v>
      </c>
      <c r="V7192" s="50">
        <v>326.39499999999998</v>
      </c>
      <c r="W7192" s="50" t="s">
        <v>311</v>
      </c>
      <c r="X7192" s="50">
        <v>279.06599999999997</v>
      </c>
      <c r="Y7192" s="50">
        <v>208.73099999999999</v>
      </c>
      <c r="Z7192" s="50">
        <v>128.63999999999999</v>
      </c>
      <c r="AA7192" s="50">
        <v>52.002000000000002</v>
      </c>
      <c r="AB7192" s="50">
        <v>14.195</v>
      </c>
      <c r="AC7192" s="50" t="str">
        <f t="shared" si="457"/>
        <v>Serbia-2095</v>
      </c>
      <c r="AD7192" s="51">
        <f t="shared" si="458"/>
        <v>3101.5399999999995</v>
      </c>
      <c r="AE7192" s="15">
        <f t="shared" si="459"/>
        <v>0.81054734099834291</v>
      </c>
      <c r="AF7192">
        <f t="shared" si="460"/>
        <v>0.43676527253198349</v>
      </c>
    </row>
    <row r="7193" spans="1:32" x14ac:dyDescent="0.25">
      <c r="A7193" s="59">
        <v>7176</v>
      </c>
      <c r="B7193" s="60" t="s">
        <v>309</v>
      </c>
      <c r="C7193" s="61" t="s">
        <v>354</v>
      </c>
      <c r="D7193" s="62"/>
      <c r="E7193" s="62">
        <v>703</v>
      </c>
      <c r="F7193" s="62">
        <v>2095</v>
      </c>
      <c r="G7193" s="50">
        <v>182.38300000000001</v>
      </c>
      <c r="H7193" s="50">
        <v>188.761</v>
      </c>
      <c r="I7193" s="50">
        <v>193.964</v>
      </c>
      <c r="J7193" s="50">
        <v>195.99799999999999</v>
      </c>
      <c r="K7193" s="50">
        <v>196.52199999999999</v>
      </c>
      <c r="L7193" s="50">
        <v>198.62700000000001</v>
      </c>
      <c r="M7193" s="50">
        <v>205.37899999999999</v>
      </c>
      <c r="N7193" s="50">
        <v>215.745</v>
      </c>
      <c r="O7193" s="50">
        <v>225.29599999999999</v>
      </c>
      <c r="P7193" s="50">
        <v>229.971</v>
      </c>
      <c r="Q7193" s="50">
        <v>227.90100000000001</v>
      </c>
      <c r="R7193" s="50">
        <v>222.46</v>
      </c>
      <c r="S7193" s="50">
        <v>223.58199999999999</v>
      </c>
      <c r="T7193" s="50">
        <v>234.39</v>
      </c>
      <c r="U7193" s="50">
        <v>242.05500000000001</v>
      </c>
      <c r="V7193" s="50">
        <v>232.93100000000001</v>
      </c>
      <c r="W7193" s="50" t="s">
        <v>311</v>
      </c>
      <c r="X7193" s="50">
        <v>202.25</v>
      </c>
      <c r="Y7193" s="50">
        <v>149.55199999999999</v>
      </c>
      <c r="Z7193" s="50">
        <v>83.296999999999997</v>
      </c>
      <c r="AA7193" s="50">
        <v>39.228000000000002</v>
      </c>
      <c r="AB7193" s="50">
        <v>14.446</v>
      </c>
      <c r="AC7193" s="50" t="str">
        <f t="shared" si="457"/>
        <v>Slovakia-2095</v>
      </c>
      <c r="AD7193" s="51">
        <f t="shared" si="458"/>
        <v>2141.4810000000002</v>
      </c>
      <c r="AE7193" s="15">
        <f t="shared" si="459"/>
        <v>0.82338204261443348</v>
      </c>
      <c r="AF7193">
        <f t="shared" si="460"/>
        <v>0.44267858917626574</v>
      </c>
    </row>
    <row r="7194" spans="1:32" x14ac:dyDescent="0.25">
      <c r="A7194" s="59">
        <v>7177</v>
      </c>
      <c r="B7194" s="60" t="s">
        <v>309</v>
      </c>
      <c r="C7194" s="61" t="s">
        <v>355</v>
      </c>
      <c r="D7194" s="62"/>
      <c r="E7194" s="62">
        <v>756</v>
      </c>
      <c r="F7194" s="62">
        <v>2095</v>
      </c>
      <c r="G7194" s="50">
        <v>479.81200000000001</v>
      </c>
      <c r="H7194" s="50">
        <v>486.71300000000002</v>
      </c>
      <c r="I7194" s="50">
        <v>488.84300000000002</v>
      </c>
      <c r="J7194" s="50">
        <v>497.351</v>
      </c>
      <c r="K7194" s="50">
        <v>516.38400000000001</v>
      </c>
      <c r="L7194" s="50">
        <v>539.39499999999998</v>
      </c>
      <c r="M7194" s="50">
        <v>563.154</v>
      </c>
      <c r="N7194" s="50">
        <v>584.01099999999997</v>
      </c>
      <c r="O7194" s="50">
        <v>595.678</v>
      </c>
      <c r="P7194" s="50">
        <v>596.25099999999998</v>
      </c>
      <c r="Q7194" s="50">
        <v>589.53099999999995</v>
      </c>
      <c r="R7194" s="50">
        <v>586.04499999999996</v>
      </c>
      <c r="S7194" s="50">
        <v>591.40899999999999</v>
      </c>
      <c r="T7194" s="50">
        <v>602.25300000000004</v>
      </c>
      <c r="U7194" s="50">
        <v>607.58900000000006</v>
      </c>
      <c r="V7194" s="50">
        <v>597.245</v>
      </c>
      <c r="W7194" s="50" t="s">
        <v>311</v>
      </c>
      <c r="X7194" s="50">
        <v>547.726</v>
      </c>
      <c r="Y7194" s="50">
        <v>462.69</v>
      </c>
      <c r="Z7194" s="50">
        <v>326.36399999999998</v>
      </c>
      <c r="AA7194" s="50">
        <v>151.08199999999999</v>
      </c>
      <c r="AB7194" s="50">
        <v>31.495000000000001</v>
      </c>
      <c r="AC7194" s="50" t="str">
        <f t="shared" si="457"/>
        <v>Switzerland-2095</v>
      </c>
      <c r="AD7194" s="51">
        <f t="shared" si="458"/>
        <v>5659.2089999999998</v>
      </c>
      <c r="AE7194" s="15">
        <f t="shared" si="459"/>
        <v>0.84496119510694867</v>
      </c>
      <c r="AF7194">
        <f t="shared" si="460"/>
        <v>0.46755330640177201</v>
      </c>
    </row>
    <row r="7195" spans="1:32" x14ac:dyDescent="0.25">
      <c r="A7195" s="45">
        <v>7178</v>
      </c>
      <c r="B7195" s="46" t="s">
        <v>309</v>
      </c>
      <c r="C7195" s="47" t="s">
        <v>356</v>
      </c>
      <c r="D7195" s="48"/>
      <c r="E7195" s="48">
        <v>1637</v>
      </c>
      <c r="F7195" s="48">
        <v>2095</v>
      </c>
      <c r="G7195" s="49">
        <v>4839.7460000000001</v>
      </c>
      <c r="H7195" s="49">
        <v>4948.7619999999997</v>
      </c>
      <c r="I7195" s="49">
        <v>5058.3220000000001</v>
      </c>
      <c r="J7195" s="49">
        <v>5147.1080000000002</v>
      </c>
      <c r="K7195" s="49">
        <v>5209.8100000000004</v>
      </c>
      <c r="L7195" s="49">
        <v>5268.9269999999997</v>
      </c>
      <c r="M7195" s="49">
        <v>5320.1369999999997</v>
      </c>
      <c r="N7195" s="49">
        <v>5361.5630000000001</v>
      </c>
      <c r="O7195" s="49">
        <v>5389.2079999999996</v>
      </c>
      <c r="P7195" s="49">
        <v>5390.8850000000002</v>
      </c>
      <c r="Q7195" s="49">
        <v>5361.9629999999997</v>
      </c>
      <c r="R7195" s="49">
        <v>5277.826</v>
      </c>
      <c r="S7195" s="49">
        <v>5136.5060000000003</v>
      </c>
      <c r="T7195" s="49">
        <v>4884.4179999999997</v>
      </c>
      <c r="U7195" s="49">
        <v>4497.3</v>
      </c>
      <c r="V7195" s="49">
        <v>3941.7840000000001</v>
      </c>
      <c r="W7195" s="49" t="s">
        <v>311</v>
      </c>
      <c r="X7195" s="49">
        <v>3169.0279999999998</v>
      </c>
      <c r="Y7195" s="49">
        <v>2263.9250000000002</v>
      </c>
      <c r="Z7195" s="49">
        <v>1414.1220000000001</v>
      </c>
      <c r="AA7195" s="49">
        <v>729.86800000000005</v>
      </c>
      <c r="AB7195" s="49">
        <v>297.846</v>
      </c>
      <c r="AC7195" s="50" t="str">
        <f t="shared" si="457"/>
        <v>SMALL ISLAND DEVELOPING STATES (SIDS)-2095</v>
      </c>
      <c r="AD7195" s="51">
        <f t="shared" si="458"/>
        <v>52863.932999999997</v>
      </c>
      <c r="AE7195" s="15">
        <f t="shared" si="459"/>
        <v>0.68184713006502939</v>
      </c>
      <c r="AF7195">
        <f t="shared" si="460"/>
        <v>0.3130712173484147</v>
      </c>
    </row>
    <row r="7196" spans="1:32" x14ac:dyDescent="0.25">
      <c r="A7196" s="59">
        <v>7179</v>
      </c>
      <c r="B7196" s="60" t="s">
        <v>309</v>
      </c>
      <c r="C7196" s="61" t="s">
        <v>357</v>
      </c>
      <c r="D7196" s="62"/>
      <c r="E7196" s="62">
        <v>28</v>
      </c>
      <c r="F7196" s="62">
        <v>2095</v>
      </c>
      <c r="G7196" s="50">
        <v>6.0949999999999998</v>
      </c>
      <c r="H7196" s="50">
        <v>6.2030000000000003</v>
      </c>
      <c r="I7196" s="50">
        <v>6.3220000000000001</v>
      </c>
      <c r="J7196" s="50">
        <v>6.4260000000000002</v>
      </c>
      <c r="K7196" s="50">
        <v>6.5339999999999998</v>
      </c>
      <c r="L7196" s="50">
        <v>6.6909999999999998</v>
      </c>
      <c r="M7196" s="50">
        <v>6.8559999999999999</v>
      </c>
      <c r="N7196" s="50">
        <v>7.0380000000000003</v>
      </c>
      <c r="O7196" s="50">
        <v>7.1769999999999996</v>
      </c>
      <c r="P7196" s="50">
        <v>7.2549999999999999</v>
      </c>
      <c r="Q7196" s="50">
        <v>7.3109999999999999</v>
      </c>
      <c r="R7196" s="50">
        <v>7.3780000000000001</v>
      </c>
      <c r="S7196" s="50">
        <v>7.4569999999999999</v>
      </c>
      <c r="T7196" s="50">
        <v>7.4550000000000001</v>
      </c>
      <c r="U7196" s="50">
        <v>7.2130000000000001</v>
      </c>
      <c r="V7196" s="50">
        <v>6.6159999999999997</v>
      </c>
      <c r="W7196" s="50" t="s">
        <v>311</v>
      </c>
      <c r="X7196" s="50">
        <v>5.6689999999999996</v>
      </c>
      <c r="Y7196" s="50">
        <v>4.327</v>
      </c>
      <c r="Z7196" s="50">
        <v>2.698</v>
      </c>
      <c r="AA7196" s="50">
        <v>1.1519999999999999</v>
      </c>
      <c r="AB7196" s="50">
        <v>0.28899999999999998</v>
      </c>
      <c r="AC7196" s="50" t="str">
        <f t="shared" si="457"/>
        <v>Antigua and Barbuda-2095</v>
      </c>
      <c r="AD7196" s="51">
        <f t="shared" si="458"/>
        <v>70.123000000000005</v>
      </c>
      <c r="AE7196" s="15">
        <f t="shared" si="459"/>
        <v>0.77063160446643753</v>
      </c>
      <c r="AF7196">
        <f t="shared" si="460"/>
        <v>0.39911880373663278</v>
      </c>
    </row>
    <row r="7197" spans="1:32" x14ac:dyDescent="0.25">
      <c r="A7197" s="59">
        <v>7180</v>
      </c>
      <c r="B7197" s="60" t="s">
        <v>309</v>
      </c>
      <c r="C7197" s="61" t="s">
        <v>358</v>
      </c>
      <c r="D7197" s="62"/>
      <c r="E7197" s="62">
        <v>533</v>
      </c>
      <c r="F7197" s="62">
        <v>2095</v>
      </c>
      <c r="G7197" s="50">
        <v>4.8520000000000003</v>
      </c>
      <c r="H7197" s="50">
        <v>4.899</v>
      </c>
      <c r="I7197" s="50">
        <v>4.9050000000000002</v>
      </c>
      <c r="J7197" s="50">
        <v>4.9630000000000001</v>
      </c>
      <c r="K7197" s="50">
        <v>5.1130000000000004</v>
      </c>
      <c r="L7197" s="50">
        <v>5.343</v>
      </c>
      <c r="M7197" s="50">
        <v>5.5359999999999996</v>
      </c>
      <c r="N7197" s="50">
        <v>5.5880000000000001</v>
      </c>
      <c r="O7197" s="50">
        <v>5.5090000000000003</v>
      </c>
      <c r="P7197" s="50">
        <v>5.4550000000000001</v>
      </c>
      <c r="Q7197" s="50">
        <v>5.6120000000000001</v>
      </c>
      <c r="R7197" s="50">
        <v>5.9530000000000003</v>
      </c>
      <c r="S7197" s="50">
        <v>6.2290000000000001</v>
      </c>
      <c r="T7197" s="50">
        <v>6.1550000000000002</v>
      </c>
      <c r="U7197" s="50">
        <v>5.6219999999999999</v>
      </c>
      <c r="V7197" s="50">
        <v>4.9059999999999997</v>
      </c>
      <c r="W7197" s="50" t="s">
        <v>311</v>
      </c>
      <c r="X7197" s="50">
        <v>4.0789999999999997</v>
      </c>
      <c r="Y7197" s="50">
        <v>3.4990000000000001</v>
      </c>
      <c r="Z7197" s="50">
        <v>2.113</v>
      </c>
      <c r="AA7197" s="50">
        <v>0.89100000000000001</v>
      </c>
      <c r="AB7197" s="50">
        <v>0.214</v>
      </c>
      <c r="AC7197" s="50" t="str">
        <f t="shared" si="457"/>
        <v>Aruba-2095</v>
      </c>
      <c r="AD7197" s="51">
        <f t="shared" si="458"/>
        <v>55.301000000000002</v>
      </c>
      <c r="AE7197" s="15">
        <f t="shared" si="459"/>
        <v>0.76192112258367839</v>
      </c>
      <c r="AF7197">
        <f t="shared" si="460"/>
        <v>0.39279843332332715</v>
      </c>
    </row>
    <row r="7198" spans="1:32" x14ac:dyDescent="0.25">
      <c r="A7198" s="59">
        <v>7181</v>
      </c>
      <c r="B7198" s="60" t="s">
        <v>309</v>
      </c>
      <c r="C7198" s="61" t="s">
        <v>359</v>
      </c>
      <c r="D7198" s="62"/>
      <c r="E7198" s="62">
        <v>44</v>
      </c>
      <c r="F7198" s="62">
        <v>2095</v>
      </c>
      <c r="G7198" s="50">
        <v>22.718</v>
      </c>
      <c r="H7198" s="50">
        <v>23.175999999999998</v>
      </c>
      <c r="I7198" s="50">
        <v>23.513999999999999</v>
      </c>
      <c r="J7198" s="50">
        <v>23.898</v>
      </c>
      <c r="K7198" s="50">
        <v>24.466999999999999</v>
      </c>
      <c r="L7198" s="50">
        <v>25.190999999999999</v>
      </c>
      <c r="M7198" s="50">
        <v>26.047999999999998</v>
      </c>
      <c r="N7198" s="50">
        <v>26.902999999999999</v>
      </c>
      <c r="O7198" s="50">
        <v>27.547000000000001</v>
      </c>
      <c r="P7198" s="50">
        <v>27.751999999999999</v>
      </c>
      <c r="Q7198" s="50">
        <v>27.443999999999999</v>
      </c>
      <c r="R7198" s="50">
        <v>27.172000000000001</v>
      </c>
      <c r="S7198" s="50">
        <v>27.472000000000001</v>
      </c>
      <c r="T7198" s="50">
        <v>27.847000000000001</v>
      </c>
      <c r="U7198" s="50">
        <v>27.431999999999999</v>
      </c>
      <c r="V7198" s="50">
        <v>25.736999999999998</v>
      </c>
      <c r="W7198" s="50" t="s">
        <v>311</v>
      </c>
      <c r="X7198" s="50">
        <v>22.457999999999998</v>
      </c>
      <c r="Y7198" s="50">
        <v>17.003</v>
      </c>
      <c r="Z7198" s="50">
        <v>10.028</v>
      </c>
      <c r="AA7198" s="50">
        <v>5.37</v>
      </c>
      <c r="AB7198" s="50">
        <v>1.72</v>
      </c>
      <c r="AC7198" s="50" t="str">
        <f t="shared" si="457"/>
        <v>Bahamas-2095</v>
      </c>
      <c r="AD7198" s="51">
        <f t="shared" si="458"/>
        <v>263.89400000000001</v>
      </c>
      <c r="AE7198" s="15">
        <f t="shared" si="459"/>
        <v>0.78441722812947612</v>
      </c>
      <c r="AF7198">
        <f t="shared" si="460"/>
        <v>0.41282380543771113</v>
      </c>
    </row>
    <row r="7199" spans="1:32" x14ac:dyDescent="0.25">
      <c r="A7199" s="59">
        <v>7182</v>
      </c>
      <c r="B7199" s="60" t="s">
        <v>309</v>
      </c>
      <c r="C7199" s="61" t="s">
        <v>360</v>
      </c>
      <c r="D7199" s="62"/>
      <c r="E7199" s="62">
        <v>48</v>
      </c>
      <c r="F7199" s="62">
        <v>2095</v>
      </c>
      <c r="G7199" s="50">
        <v>92.483000000000004</v>
      </c>
      <c r="H7199" s="50">
        <v>93.210999999999999</v>
      </c>
      <c r="I7199" s="50">
        <v>93.588999999999999</v>
      </c>
      <c r="J7199" s="50">
        <v>94.438000000000002</v>
      </c>
      <c r="K7199" s="50">
        <v>105.822</v>
      </c>
      <c r="L7199" s="50">
        <v>126.331</v>
      </c>
      <c r="M7199" s="50">
        <v>140.96700000000001</v>
      </c>
      <c r="N7199" s="50">
        <v>145.72900000000001</v>
      </c>
      <c r="O7199" s="50">
        <v>143.52600000000001</v>
      </c>
      <c r="P7199" s="50">
        <v>139.04300000000001</v>
      </c>
      <c r="Q7199" s="50">
        <v>136.56800000000001</v>
      </c>
      <c r="R7199" s="50">
        <v>137.85</v>
      </c>
      <c r="S7199" s="50">
        <v>139.95400000000001</v>
      </c>
      <c r="T7199" s="50">
        <v>135.602</v>
      </c>
      <c r="U7199" s="50">
        <v>138.66900000000001</v>
      </c>
      <c r="V7199" s="50">
        <v>143.01499999999999</v>
      </c>
      <c r="W7199" s="50" t="s">
        <v>311</v>
      </c>
      <c r="X7199" s="50">
        <v>127.553</v>
      </c>
      <c r="Y7199" s="50">
        <v>90.385999999999996</v>
      </c>
      <c r="Z7199" s="50">
        <v>53.927999999999997</v>
      </c>
      <c r="AA7199" s="50">
        <v>20.349</v>
      </c>
      <c r="AB7199" s="50">
        <v>3.597</v>
      </c>
      <c r="AC7199" s="50" t="str">
        <f t="shared" si="457"/>
        <v>Bahrain-2095</v>
      </c>
      <c r="AD7199" s="51">
        <f t="shared" si="458"/>
        <v>1310.2280000000001</v>
      </c>
      <c r="AE7199" s="15">
        <f t="shared" si="459"/>
        <v>0.75741168712620999</v>
      </c>
      <c r="AF7199">
        <f t="shared" si="460"/>
        <v>0.44862791135135266</v>
      </c>
    </row>
    <row r="7200" spans="1:32" x14ac:dyDescent="0.25">
      <c r="A7200" s="59">
        <v>7183</v>
      </c>
      <c r="B7200" s="60" t="s">
        <v>309</v>
      </c>
      <c r="C7200" s="61" t="s">
        <v>361</v>
      </c>
      <c r="D7200" s="62"/>
      <c r="E7200" s="62">
        <v>52</v>
      </c>
      <c r="F7200" s="62">
        <v>2095</v>
      </c>
      <c r="G7200" s="50">
        <v>13.19</v>
      </c>
      <c r="H7200" s="50">
        <v>13.763999999999999</v>
      </c>
      <c r="I7200" s="50">
        <v>14.045</v>
      </c>
      <c r="J7200" s="50">
        <v>14.09</v>
      </c>
      <c r="K7200" s="50">
        <v>13.99</v>
      </c>
      <c r="L7200" s="50">
        <v>14.01</v>
      </c>
      <c r="M7200" s="50">
        <v>14.159000000000001</v>
      </c>
      <c r="N7200" s="50">
        <v>14.259</v>
      </c>
      <c r="O7200" s="50">
        <v>14.349</v>
      </c>
      <c r="P7200" s="50">
        <v>14.334</v>
      </c>
      <c r="Q7200" s="50">
        <v>14.326000000000001</v>
      </c>
      <c r="R7200" s="50">
        <v>14.298999999999999</v>
      </c>
      <c r="S7200" s="50">
        <v>14.295999999999999</v>
      </c>
      <c r="T7200" s="50">
        <v>14.446</v>
      </c>
      <c r="U7200" s="50">
        <v>14.412000000000001</v>
      </c>
      <c r="V7200" s="50">
        <v>13.885999999999999</v>
      </c>
      <c r="W7200" s="50" t="s">
        <v>311</v>
      </c>
      <c r="X7200" s="50">
        <v>12.704000000000001</v>
      </c>
      <c r="Y7200" s="50">
        <v>9.7469999999999999</v>
      </c>
      <c r="Z7200" s="50">
        <v>5.9610000000000003</v>
      </c>
      <c r="AA7200" s="50">
        <v>2.4470000000000001</v>
      </c>
      <c r="AB7200" s="50">
        <v>0.64300000000000002</v>
      </c>
      <c r="AC7200" s="50" t="str">
        <f t="shared" si="457"/>
        <v>Barbados-2095</v>
      </c>
      <c r="AD7200" s="51">
        <f t="shared" si="458"/>
        <v>142.11199999999999</v>
      </c>
      <c r="AE7200" s="15">
        <f t="shared" si="459"/>
        <v>0.81094488853861746</v>
      </c>
      <c r="AF7200">
        <f t="shared" si="460"/>
        <v>0.40546990623173923</v>
      </c>
    </row>
    <row r="7201" spans="1:32" x14ac:dyDescent="0.25">
      <c r="A7201" s="59">
        <v>7184</v>
      </c>
      <c r="B7201" s="60" t="s">
        <v>309</v>
      </c>
      <c r="C7201" s="61" t="s">
        <v>362</v>
      </c>
      <c r="D7201" s="62"/>
      <c r="E7201" s="62">
        <v>84</v>
      </c>
      <c r="F7201" s="62">
        <v>2095</v>
      </c>
      <c r="G7201" s="50">
        <v>36.280999999999999</v>
      </c>
      <c r="H7201" s="50">
        <v>36.975000000000001</v>
      </c>
      <c r="I7201" s="50">
        <v>37.578000000000003</v>
      </c>
      <c r="J7201" s="50">
        <v>38.326999999999998</v>
      </c>
      <c r="K7201" s="50">
        <v>39.353000000000002</v>
      </c>
      <c r="L7201" s="50">
        <v>40.460999999999999</v>
      </c>
      <c r="M7201" s="50">
        <v>41.628999999999998</v>
      </c>
      <c r="N7201" s="50">
        <v>42.744999999999997</v>
      </c>
      <c r="O7201" s="50">
        <v>43.497999999999998</v>
      </c>
      <c r="P7201" s="50">
        <v>43.79</v>
      </c>
      <c r="Q7201" s="50">
        <v>43.597000000000001</v>
      </c>
      <c r="R7201" s="50">
        <v>43.238999999999997</v>
      </c>
      <c r="S7201" s="50">
        <v>42.713000000000001</v>
      </c>
      <c r="T7201" s="50">
        <v>41.423000000000002</v>
      </c>
      <c r="U7201" s="50">
        <v>38.159999999999997</v>
      </c>
      <c r="V7201" s="50">
        <v>32.014000000000003</v>
      </c>
      <c r="W7201" s="50" t="s">
        <v>311</v>
      </c>
      <c r="X7201" s="50">
        <v>23.347000000000001</v>
      </c>
      <c r="Y7201" s="50">
        <v>14.214</v>
      </c>
      <c r="Z7201" s="50">
        <v>6.8419999999999996</v>
      </c>
      <c r="AA7201" s="50">
        <v>1.9690000000000001</v>
      </c>
      <c r="AB7201" s="50">
        <v>0.29899999999999999</v>
      </c>
      <c r="AC7201" s="50" t="str">
        <f t="shared" si="457"/>
        <v>Belize-2095</v>
      </c>
      <c r="AD7201" s="51">
        <f t="shared" si="458"/>
        <v>419.35199999999998</v>
      </c>
      <c r="AE7201" s="15">
        <f t="shared" si="459"/>
        <v>0.64170911310784251</v>
      </c>
      <c r="AF7201">
        <f t="shared" si="460"/>
        <v>0.2985141063702173</v>
      </c>
    </row>
    <row r="7202" spans="1:32" x14ac:dyDescent="0.25">
      <c r="A7202" s="59">
        <v>7185</v>
      </c>
      <c r="B7202" s="60" t="s">
        <v>309</v>
      </c>
      <c r="C7202" s="61" t="s">
        <v>363</v>
      </c>
      <c r="D7202" s="62"/>
      <c r="E7202" s="62">
        <v>132</v>
      </c>
      <c r="F7202" s="62">
        <v>2095</v>
      </c>
      <c r="G7202" s="50">
        <v>34.365000000000002</v>
      </c>
      <c r="H7202" s="50">
        <v>35.243000000000002</v>
      </c>
      <c r="I7202" s="50">
        <v>36.139000000000003</v>
      </c>
      <c r="J7202" s="50">
        <v>37.015999999999998</v>
      </c>
      <c r="K7202" s="50">
        <v>37.814</v>
      </c>
      <c r="L7202" s="50">
        <v>38.753999999999998</v>
      </c>
      <c r="M7202" s="50">
        <v>39.896999999999998</v>
      </c>
      <c r="N7202" s="50">
        <v>41.115000000000002</v>
      </c>
      <c r="O7202" s="50">
        <v>42.307000000000002</v>
      </c>
      <c r="P7202" s="50">
        <v>43.372</v>
      </c>
      <c r="Q7202" s="50">
        <v>44.264000000000003</v>
      </c>
      <c r="R7202" s="50">
        <v>45.16</v>
      </c>
      <c r="S7202" s="50">
        <v>46.061999999999998</v>
      </c>
      <c r="T7202" s="50">
        <v>46.500999999999998</v>
      </c>
      <c r="U7202" s="50">
        <v>45.271000000000001</v>
      </c>
      <c r="V7202" s="50">
        <v>40.848999999999997</v>
      </c>
      <c r="W7202" s="50" t="s">
        <v>311</v>
      </c>
      <c r="X7202" s="50">
        <v>32.558999999999997</v>
      </c>
      <c r="Y7202" s="50">
        <v>22.556999999999999</v>
      </c>
      <c r="Z7202" s="50">
        <v>11.956</v>
      </c>
      <c r="AA7202" s="50">
        <v>4.4039999999999999</v>
      </c>
      <c r="AB7202" s="50">
        <v>0.96399999999999997</v>
      </c>
      <c r="AC7202" s="50" t="str">
        <f t="shared" si="457"/>
        <v>Cabo Verde-2095</v>
      </c>
      <c r="AD7202" s="51">
        <f t="shared" si="458"/>
        <v>415.76100000000008</v>
      </c>
      <c r="AE7202" s="15">
        <f t="shared" si="459"/>
        <v>0.74756410533936557</v>
      </c>
      <c r="AF7202">
        <f t="shared" si="460"/>
        <v>0.39320777437738241</v>
      </c>
    </row>
    <row r="7203" spans="1:32" x14ac:dyDescent="0.25">
      <c r="A7203" s="59">
        <v>7186</v>
      </c>
      <c r="B7203" s="60" t="s">
        <v>309</v>
      </c>
      <c r="C7203" s="61" t="s">
        <v>364</v>
      </c>
      <c r="D7203" s="62"/>
      <c r="E7203" s="62">
        <v>174</v>
      </c>
      <c r="F7203" s="62">
        <v>2095</v>
      </c>
      <c r="G7203" s="50">
        <v>148.607</v>
      </c>
      <c r="H7203" s="50">
        <v>150.239</v>
      </c>
      <c r="I7203" s="50">
        <v>151.99199999999999</v>
      </c>
      <c r="J7203" s="50">
        <v>153.13399999999999</v>
      </c>
      <c r="K7203" s="50">
        <v>153.33199999999999</v>
      </c>
      <c r="L7203" s="50">
        <v>152.34899999999999</v>
      </c>
      <c r="M7203" s="50">
        <v>149.97</v>
      </c>
      <c r="N7203" s="50">
        <v>147.268</v>
      </c>
      <c r="O7203" s="50">
        <v>143.65600000000001</v>
      </c>
      <c r="P7203" s="50">
        <v>138.86699999999999</v>
      </c>
      <c r="Q7203" s="50">
        <v>131.553</v>
      </c>
      <c r="R7203" s="50">
        <v>121.52800000000001</v>
      </c>
      <c r="S7203" s="50">
        <v>108.776</v>
      </c>
      <c r="T7203" s="50">
        <v>93.504000000000005</v>
      </c>
      <c r="U7203" s="50">
        <v>75.391999999999996</v>
      </c>
      <c r="V7203" s="50">
        <v>54.36</v>
      </c>
      <c r="W7203" s="50" t="s">
        <v>311</v>
      </c>
      <c r="X7203" s="50">
        <v>32.241999999999997</v>
      </c>
      <c r="Y7203" s="50">
        <v>13.63</v>
      </c>
      <c r="Z7203" s="50">
        <v>3.7610000000000001</v>
      </c>
      <c r="AA7203" s="50">
        <v>0.60799999999999998</v>
      </c>
      <c r="AB7203" s="50">
        <v>5.3999999999999999E-2</v>
      </c>
      <c r="AC7203" s="50" t="str">
        <f t="shared" si="457"/>
        <v>Comoros-2095</v>
      </c>
      <c r="AD7203" s="51">
        <f t="shared" si="458"/>
        <v>1400.433</v>
      </c>
      <c r="AE7203" s="15">
        <f t="shared" si="459"/>
        <v>0.51726073293045782</v>
      </c>
      <c r="AF7203">
        <f t="shared" si="460"/>
        <v>0.14776388762099121</v>
      </c>
    </row>
    <row r="7204" spans="1:32" x14ac:dyDescent="0.25">
      <c r="A7204" s="59">
        <v>7187</v>
      </c>
      <c r="B7204" s="60" t="s">
        <v>309</v>
      </c>
      <c r="C7204" s="61" t="s">
        <v>365</v>
      </c>
      <c r="D7204" s="62"/>
      <c r="E7204" s="62">
        <v>192</v>
      </c>
      <c r="F7204" s="62">
        <v>2095</v>
      </c>
      <c r="G7204" s="50">
        <v>370.45</v>
      </c>
      <c r="H7204" s="50">
        <v>381.44099999999997</v>
      </c>
      <c r="I7204" s="50">
        <v>390.1</v>
      </c>
      <c r="J7204" s="50">
        <v>396.71600000000001</v>
      </c>
      <c r="K7204" s="50">
        <v>401.51100000000002</v>
      </c>
      <c r="L7204" s="50">
        <v>407.81</v>
      </c>
      <c r="M7204" s="50">
        <v>418.60500000000002</v>
      </c>
      <c r="N7204" s="50">
        <v>433.29199999999997</v>
      </c>
      <c r="O7204" s="50">
        <v>448.13200000000001</v>
      </c>
      <c r="P7204" s="50">
        <v>457.49700000000001</v>
      </c>
      <c r="Q7204" s="50">
        <v>459.51100000000002</v>
      </c>
      <c r="R7204" s="50">
        <v>460.71800000000002</v>
      </c>
      <c r="S7204" s="50">
        <v>470.07100000000003</v>
      </c>
      <c r="T7204" s="50">
        <v>485.50900000000001</v>
      </c>
      <c r="U7204" s="50">
        <v>495.48700000000002</v>
      </c>
      <c r="V7204" s="50">
        <v>484.11900000000003</v>
      </c>
      <c r="W7204" s="50" t="s">
        <v>311</v>
      </c>
      <c r="X7204" s="50">
        <v>452.05700000000002</v>
      </c>
      <c r="Y7204" s="50">
        <v>357.40300000000002</v>
      </c>
      <c r="Z7204" s="50">
        <v>280.60700000000003</v>
      </c>
      <c r="AA7204" s="50">
        <v>181.87299999999999</v>
      </c>
      <c r="AB7204" s="50">
        <v>76.085999999999999</v>
      </c>
      <c r="AC7204" s="50" t="str">
        <f t="shared" si="457"/>
        <v>Cuba-2095</v>
      </c>
      <c r="AD7204" s="51">
        <f t="shared" si="458"/>
        <v>4353.8630000000003</v>
      </c>
      <c r="AE7204" s="15">
        <f t="shared" si="459"/>
        <v>0.90841902926205997</v>
      </c>
      <c r="AF7204">
        <f t="shared" si="460"/>
        <v>0.51186603574257972</v>
      </c>
    </row>
    <row r="7205" spans="1:32" x14ac:dyDescent="0.25">
      <c r="A7205" s="59">
        <v>7188</v>
      </c>
      <c r="B7205" s="60" t="s">
        <v>309</v>
      </c>
      <c r="C7205" s="61" t="s">
        <v>366</v>
      </c>
      <c r="D7205" s="62"/>
      <c r="E7205" s="62">
        <v>531</v>
      </c>
      <c r="F7205" s="62">
        <v>2095</v>
      </c>
      <c r="G7205" s="50">
        <v>9.16</v>
      </c>
      <c r="H7205" s="50">
        <v>9.35</v>
      </c>
      <c r="I7205" s="50">
        <v>9.5109999999999992</v>
      </c>
      <c r="J7205" s="50">
        <v>9.6419999999999995</v>
      </c>
      <c r="K7205" s="50">
        <v>9.1430000000000007</v>
      </c>
      <c r="L7205" s="50">
        <v>9.6660000000000004</v>
      </c>
      <c r="M7205" s="50">
        <v>10.132999999999999</v>
      </c>
      <c r="N7205" s="50">
        <v>10.547000000000001</v>
      </c>
      <c r="O7205" s="50">
        <v>10.862</v>
      </c>
      <c r="P7205" s="50">
        <v>11.032999999999999</v>
      </c>
      <c r="Q7205" s="50">
        <v>11.073</v>
      </c>
      <c r="R7205" s="50">
        <v>11.102</v>
      </c>
      <c r="S7205" s="50">
        <v>11.173</v>
      </c>
      <c r="T7205" s="50">
        <v>11.163</v>
      </c>
      <c r="U7205" s="50">
        <v>10.954000000000001</v>
      </c>
      <c r="V7205" s="50">
        <v>10.35</v>
      </c>
      <c r="W7205" s="50" t="s">
        <v>311</v>
      </c>
      <c r="X7205" s="50">
        <v>8.9760000000000009</v>
      </c>
      <c r="Y7205" s="50">
        <v>6.8680000000000003</v>
      </c>
      <c r="Z7205" s="50">
        <v>4.8639999999999999</v>
      </c>
      <c r="AA7205" s="50">
        <v>2.4910000000000001</v>
      </c>
      <c r="AB7205" s="50">
        <v>0.91300000000000003</v>
      </c>
      <c r="AC7205" s="50" t="str">
        <f t="shared" si="457"/>
        <v>Curaçao-2095</v>
      </c>
      <c r="AD7205" s="51">
        <f t="shared" si="458"/>
        <v>104.374</v>
      </c>
      <c r="AE7205" s="15">
        <f t="shared" si="459"/>
        <v>0.81054668787245865</v>
      </c>
      <c r="AF7205">
        <f t="shared" si="460"/>
        <v>0.42734997545224518</v>
      </c>
    </row>
    <row r="7206" spans="1:32" x14ac:dyDescent="0.25">
      <c r="A7206" s="59">
        <v>7189</v>
      </c>
      <c r="B7206" s="60" t="s">
        <v>309</v>
      </c>
      <c r="C7206" s="61" t="s">
        <v>367</v>
      </c>
      <c r="D7206" s="62"/>
      <c r="E7206" s="62">
        <v>214</v>
      </c>
      <c r="F7206" s="62">
        <v>2095</v>
      </c>
      <c r="G7206" s="50">
        <v>576.14499999999998</v>
      </c>
      <c r="H7206" s="50">
        <v>595.255</v>
      </c>
      <c r="I7206" s="50">
        <v>611.98400000000004</v>
      </c>
      <c r="J7206" s="50">
        <v>626.19000000000005</v>
      </c>
      <c r="K7206" s="50">
        <v>636.34799999999996</v>
      </c>
      <c r="L7206" s="50">
        <v>646.93200000000002</v>
      </c>
      <c r="M7206" s="50">
        <v>658.21699999999998</v>
      </c>
      <c r="N7206" s="50">
        <v>673.81500000000005</v>
      </c>
      <c r="O7206" s="50">
        <v>693.19500000000005</v>
      </c>
      <c r="P7206" s="50">
        <v>715.51900000000001</v>
      </c>
      <c r="Q7206" s="50">
        <v>738.01199999999994</v>
      </c>
      <c r="R7206" s="50">
        <v>756.41700000000003</v>
      </c>
      <c r="S7206" s="50">
        <v>766.43100000000004</v>
      </c>
      <c r="T7206" s="50">
        <v>762.95500000000004</v>
      </c>
      <c r="U7206" s="50">
        <v>739.322</v>
      </c>
      <c r="V7206" s="50">
        <v>686.173</v>
      </c>
      <c r="W7206" s="50" t="s">
        <v>311</v>
      </c>
      <c r="X7206" s="50">
        <v>591.42200000000003</v>
      </c>
      <c r="Y7206" s="50">
        <v>446.113</v>
      </c>
      <c r="Z7206" s="50">
        <v>279.17500000000001</v>
      </c>
      <c r="AA7206" s="50">
        <v>134.21700000000001</v>
      </c>
      <c r="AB7206" s="50">
        <v>62.125</v>
      </c>
      <c r="AC7206" s="50" t="str">
        <f t="shared" si="457"/>
        <v>Dominican Republic-2095</v>
      </c>
      <c r="AD7206" s="51">
        <f t="shared" si="458"/>
        <v>6911.0760000000009</v>
      </c>
      <c r="AE7206" s="15">
        <f t="shared" si="459"/>
        <v>0.7936370544905017</v>
      </c>
      <c r="AF7206">
        <f t="shared" si="460"/>
        <v>0.42573109773349921</v>
      </c>
    </row>
    <row r="7207" spans="1:32" x14ac:dyDescent="0.25">
      <c r="A7207" s="59">
        <v>7190</v>
      </c>
      <c r="B7207" s="60" t="s">
        <v>309</v>
      </c>
      <c r="C7207" s="61" t="s">
        <v>368</v>
      </c>
      <c r="D7207" s="62"/>
      <c r="E7207" s="62">
        <v>242</v>
      </c>
      <c r="F7207" s="62">
        <v>2095</v>
      </c>
      <c r="G7207" s="50">
        <v>44.536000000000001</v>
      </c>
      <c r="H7207" s="50">
        <v>46.012999999999998</v>
      </c>
      <c r="I7207" s="50">
        <v>47.921999999999997</v>
      </c>
      <c r="J7207" s="50">
        <v>49.447000000000003</v>
      </c>
      <c r="K7207" s="50">
        <v>50.042999999999999</v>
      </c>
      <c r="L7207" s="50">
        <v>49.92</v>
      </c>
      <c r="M7207" s="50">
        <v>49.930999999999997</v>
      </c>
      <c r="N7207" s="50">
        <v>50.567</v>
      </c>
      <c r="O7207" s="50">
        <v>51.671999999999997</v>
      </c>
      <c r="P7207" s="50">
        <v>52.999000000000002</v>
      </c>
      <c r="Q7207" s="50">
        <v>54.085000000000001</v>
      </c>
      <c r="R7207" s="50">
        <v>54.527999999999999</v>
      </c>
      <c r="S7207" s="50">
        <v>53.779000000000003</v>
      </c>
      <c r="T7207" s="50">
        <v>51.250999999999998</v>
      </c>
      <c r="U7207" s="50">
        <v>47.575000000000003</v>
      </c>
      <c r="V7207" s="50">
        <v>42.654000000000003</v>
      </c>
      <c r="W7207" s="50" t="s">
        <v>311</v>
      </c>
      <c r="X7207" s="50">
        <v>34.786000000000001</v>
      </c>
      <c r="Y7207" s="50">
        <v>22.646999999999998</v>
      </c>
      <c r="Z7207" s="50">
        <v>9.9139999999999997</v>
      </c>
      <c r="AA7207" s="50">
        <v>3.2229999999999999</v>
      </c>
      <c r="AB7207" s="50">
        <v>0.72899999999999998</v>
      </c>
      <c r="AC7207" s="50" t="str">
        <f t="shared" si="457"/>
        <v>Fiji-2095</v>
      </c>
      <c r="AD7207" s="51">
        <f t="shared" si="458"/>
        <v>516.97100000000012</v>
      </c>
      <c r="AE7207" s="15">
        <f t="shared" si="459"/>
        <v>0.67943849848444093</v>
      </c>
      <c r="AF7207">
        <f t="shared" si="460"/>
        <v>0.32463436886864122</v>
      </c>
    </row>
    <row r="7208" spans="1:32" x14ac:dyDescent="0.25">
      <c r="A7208" s="59">
        <v>7191</v>
      </c>
      <c r="B7208" s="60" t="s">
        <v>309</v>
      </c>
      <c r="C7208" s="61" t="s">
        <v>369</v>
      </c>
      <c r="D7208" s="62"/>
      <c r="E7208" s="62">
        <v>258</v>
      </c>
      <c r="F7208" s="62">
        <v>2095</v>
      </c>
      <c r="G7208" s="50">
        <v>13.414999999999999</v>
      </c>
      <c r="H7208" s="50">
        <v>13.771000000000001</v>
      </c>
      <c r="I7208" s="50">
        <v>14.154999999999999</v>
      </c>
      <c r="J7208" s="50">
        <v>14.481</v>
      </c>
      <c r="K7208" s="50">
        <v>14.776999999999999</v>
      </c>
      <c r="L7208" s="50">
        <v>15.085000000000001</v>
      </c>
      <c r="M7208" s="50">
        <v>15.471</v>
      </c>
      <c r="N7208" s="50">
        <v>15.935</v>
      </c>
      <c r="O7208" s="50">
        <v>16.454000000000001</v>
      </c>
      <c r="P7208" s="50">
        <v>16.943000000000001</v>
      </c>
      <c r="Q7208" s="50">
        <v>17.353000000000002</v>
      </c>
      <c r="R7208" s="50">
        <v>17.686</v>
      </c>
      <c r="S7208" s="50">
        <v>17.989000000000001</v>
      </c>
      <c r="T7208" s="50">
        <v>18.109000000000002</v>
      </c>
      <c r="U7208" s="50">
        <v>17.884</v>
      </c>
      <c r="V7208" s="50">
        <v>17.396999999999998</v>
      </c>
      <c r="W7208" s="50" t="s">
        <v>311</v>
      </c>
      <c r="X7208" s="50">
        <v>15.77</v>
      </c>
      <c r="Y7208" s="50">
        <v>11.856999999999999</v>
      </c>
      <c r="Z7208" s="50">
        <v>7.9909999999999997</v>
      </c>
      <c r="AA7208" s="50">
        <v>3.871</v>
      </c>
      <c r="AB7208" s="50">
        <v>1.2350000000000001</v>
      </c>
      <c r="AC7208" s="50" t="str">
        <f t="shared" si="457"/>
        <v>French Polynesia-2095</v>
      </c>
      <c r="AD7208" s="51">
        <f t="shared" si="458"/>
        <v>162.17400000000001</v>
      </c>
      <c r="AE7208" s="15">
        <f t="shared" si="459"/>
        <v>0.83524486045851987</v>
      </c>
      <c r="AF7208">
        <f t="shared" si="460"/>
        <v>0.46244257180060422</v>
      </c>
    </row>
    <row r="7209" spans="1:32" x14ac:dyDescent="0.25">
      <c r="A7209" s="59">
        <v>7192</v>
      </c>
      <c r="B7209" s="60" t="s">
        <v>309</v>
      </c>
      <c r="C7209" s="61" t="s">
        <v>370</v>
      </c>
      <c r="D7209" s="62"/>
      <c r="E7209" s="62">
        <v>308</v>
      </c>
      <c r="F7209" s="62">
        <v>2095</v>
      </c>
      <c r="G7209" s="50">
        <v>3.0880000000000001</v>
      </c>
      <c r="H7209" s="50">
        <v>3.27</v>
      </c>
      <c r="I7209" s="50">
        <v>3.5459999999999998</v>
      </c>
      <c r="J7209" s="50">
        <v>3.7440000000000002</v>
      </c>
      <c r="K7209" s="50">
        <v>3.7280000000000002</v>
      </c>
      <c r="L7209" s="50">
        <v>3.5649999999999999</v>
      </c>
      <c r="M7209" s="50">
        <v>3.4649999999999999</v>
      </c>
      <c r="N7209" s="50">
        <v>3.5859999999999999</v>
      </c>
      <c r="O7209" s="50">
        <v>3.9279999999999999</v>
      </c>
      <c r="P7209" s="50">
        <v>4.2949999999999999</v>
      </c>
      <c r="Q7209" s="50">
        <v>4.49</v>
      </c>
      <c r="R7209" s="50">
        <v>4.452</v>
      </c>
      <c r="S7209" s="50">
        <v>4.3979999999999997</v>
      </c>
      <c r="T7209" s="50">
        <v>4.67</v>
      </c>
      <c r="U7209" s="50">
        <v>5.165</v>
      </c>
      <c r="V7209" s="50">
        <v>5.2709999999999999</v>
      </c>
      <c r="W7209" s="50" t="s">
        <v>311</v>
      </c>
      <c r="X7209" s="50">
        <v>4.4779999999999998</v>
      </c>
      <c r="Y7209" s="50">
        <v>2.9510000000000001</v>
      </c>
      <c r="Z7209" s="50">
        <v>1.454</v>
      </c>
      <c r="AA7209" s="50">
        <v>0.60899999999999999</v>
      </c>
      <c r="AB7209" s="50">
        <v>0.156</v>
      </c>
      <c r="AC7209" s="50" t="str">
        <f t="shared" si="457"/>
        <v>Grenada-2095</v>
      </c>
      <c r="AD7209" s="51">
        <f t="shared" si="458"/>
        <v>39.650999999999996</v>
      </c>
      <c r="AE7209" s="15">
        <f t="shared" si="459"/>
        <v>0.87407631585584233</v>
      </c>
      <c r="AF7209">
        <f t="shared" si="460"/>
        <v>0.49952577943698923</v>
      </c>
    </row>
    <row r="7210" spans="1:32" x14ac:dyDescent="0.25">
      <c r="A7210" s="59">
        <v>7193</v>
      </c>
      <c r="B7210" s="60" t="s">
        <v>309</v>
      </c>
      <c r="C7210" s="61" t="s">
        <v>371</v>
      </c>
      <c r="D7210" s="62">
        <v>5</v>
      </c>
      <c r="E7210" s="62">
        <v>312</v>
      </c>
      <c r="F7210" s="62">
        <v>2095</v>
      </c>
      <c r="G7210" s="50">
        <v>15.858000000000001</v>
      </c>
      <c r="H7210" s="50">
        <v>15.952</v>
      </c>
      <c r="I7210" s="50">
        <v>16.126999999999999</v>
      </c>
      <c r="J7210" s="50">
        <v>16.448</v>
      </c>
      <c r="K7210" s="50">
        <v>16.963999999999999</v>
      </c>
      <c r="L7210" s="50">
        <v>17.579000000000001</v>
      </c>
      <c r="M7210" s="50">
        <v>17.847000000000001</v>
      </c>
      <c r="N7210" s="50">
        <v>17.591000000000001</v>
      </c>
      <c r="O7210" s="50">
        <v>17.206</v>
      </c>
      <c r="P7210" s="50">
        <v>17.483000000000001</v>
      </c>
      <c r="Q7210" s="50">
        <v>18.599</v>
      </c>
      <c r="R7210" s="50">
        <v>20.151</v>
      </c>
      <c r="S7210" s="50">
        <v>21.28</v>
      </c>
      <c r="T7210" s="50">
        <v>20.850999999999999</v>
      </c>
      <c r="U7210" s="50">
        <v>18.998999999999999</v>
      </c>
      <c r="V7210" s="50">
        <v>17.779</v>
      </c>
      <c r="W7210" s="50" t="s">
        <v>311</v>
      </c>
      <c r="X7210" s="50">
        <v>18.454999999999998</v>
      </c>
      <c r="Y7210" s="50">
        <v>16.98</v>
      </c>
      <c r="Z7210" s="50">
        <v>14.346</v>
      </c>
      <c r="AA7210" s="50">
        <v>9.3089999999999993</v>
      </c>
      <c r="AB7210" s="50">
        <v>4.0179999999999998</v>
      </c>
      <c r="AC7210" s="50" t="str">
        <f t="shared" si="457"/>
        <v>Guadeloupe-2095</v>
      </c>
      <c r="AD7210" s="51">
        <f t="shared" si="458"/>
        <v>181.14800000000002</v>
      </c>
      <c r="AE7210" s="15">
        <f t="shared" si="459"/>
        <v>0.9311391790138448</v>
      </c>
      <c r="AF7210">
        <f t="shared" si="460"/>
        <v>0.52704018159198551</v>
      </c>
    </row>
    <row r="7211" spans="1:32" x14ac:dyDescent="0.25">
      <c r="A7211" s="59">
        <v>7194</v>
      </c>
      <c r="B7211" s="60" t="s">
        <v>309</v>
      </c>
      <c r="C7211" s="61" t="s">
        <v>372</v>
      </c>
      <c r="D7211" s="62"/>
      <c r="E7211" s="62">
        <v>316</v>
      </c>
      <c r="F7211" s="62">
        <v>2095</v>
      </c>
      <c r="G7211" s="50">
        <v>8.3770000000000007</v>
      </c>
      <c r="H7211" s="50">
        <v>8.52</v>
      </c>
      <c r="I7211" s="50">
        <v>8.6379999999999999</v>
      </c>
      <c r="J7211" s="50">
        <v>8.7579999999999991</v>
      </c>
      <c r="K7211" s="50">
        <v>8.9339999999999993</v>
      </c>
      <c r="L7211" s="50">
        <v>9.202</v>
      </c>
      <c r="M7211" s="50">
        <v>9.4920000000000009</v>
      </c>
      <c r="N7211" s="50">
        <v>9.734</v>
      </c>
      <c r="O7211" s="50">
        <v>9.8559999999999999</v>
      </c>
      <c r="P7211" s="50">
        <v>9.93</v>
      </c>
      <c r="Q7211" s="50">
        <v>10.09</v>
      </c>
      <c r="R7211" s="50">
        <v>10.394</v>
      </c>
      <c r="S7211" s="50">
        <v>10.72</v>
      </c>
      <c r="T7211" s="50">
        <v>10.897</v>
      </c>
      <c r="U7211" s="50">
        <v>10.701000000000001</v>
      </c>
      <c r="V7211" s="50">
        <v>10</v>
      </c>
      <c r="W7211" s="50" t="s">
        <v>311</v>
      </c>
      <c r="X7211" s="50">
        <v>8.9450000000000003</v>
      </c>
      <c r="Y7211" s="50">
        <v>7.43</v>
      </c>
      <c r="Z7211" s="50">
        <v>5.4850000000000003</v>
      </c>
      <c r="AA7211" s="50">
        <v>2.9430000000000001</v>
      </c>
      <c r="AB7211" s="50">
        <v>1.129</v>
      </c>
      <c r="AC7211" s="50" t="str">
        <f t="shared" si="457"/>
        <v>Guam-2095</v>
      </c>
      <c r="AD7211" s="51">
        <f t="shared" si="458"/>
        <v>97.110000000000014</v>
      </c>
      <c r="AE7211" s="15">
        <f t="shared" si="459"/>
        <v>0.85537019874369269</v>
      </c>
      <c r="AF7211">
        <f t="shared" si="460"/>
        <v>0.46907741856577928</v>
      </c>
    </row>
    <row r="7212" spans="1:32" x14ac:dyDescent="0.25">
      <c r="A7212" s="59">
        <v>7195</v>
      </c>
      <c r="B7212" s="60" t="s">
        <v>309</v>
      </c>
      <c r="C7212" s="61" t="s">
        <v>373</v>
      </c>
      <c r="D7212" s="62"/>
      <c r="E7212" s="62">
        <v>624</v>
      </c>
      <c r="F7212" s="62">
        <v>2095</v>
      </c>
      <c r="G7212" s="50">
        <v>419.524</v>
      </c>
      <c r="H7212" s="50">
        <v>421.78699999999998</v>
      </c>
      <c r="I7212" s="50">
        <v>424.72800000000001</v>
      </c>
      <c r="J7212" s="50">
        <v>425.65600000000001</v>
      </c>
      <c r="K7212" s="50">
        <v>423.017</v>
      </c>
      <c r="L7212" s="50">
        <v>415.62400000000002</v>
      </c>
      <c r="M7212" s="50">
        <v>406.19799999999998</v>
      </c>
      <c r="N7212" s="50">
        <v>394.786</v>
      </c>
      <c r="O7212" s="50">
        <v>382.65800000000002</v>
      </c>
      <c r="P7212" s="50">
        <v>367.53899999999999</v>
      </c>
      <c r="Q7212" s="50">
        <v>345.93900000000002</v>
      </c>
      <c r="R7212" s="50">
        <v>317.822</v>
      </c>
      <c r="S7212" s="50">
        <v>283.42500000000001</v>
      </c>
      <c r="T7212" s="50">
        <v>244.04599999999999</v>
      </c>
      <c r="U7212" s="50">
        <v>199.01400000000001</v>
      </c>
      <c r="V7212" s="50">
        <v>144.77600000000001</v>
      </c>
      <c r="W7212" s="50" t="s">
        <v>311</v>
      </c>
      <c r="X7212" s="50">
        <v>85.805999999999997</v>
      </c>
      <c r="Y7212" s="50">
        <v>36.137</v>
      </c>
      <c r="Z7212" s="50">
        <v>9.7439999999999998</v>
      </c>
      <c r="AA7212" s="50">
        <v>1.53</v>
      </c>
      <c r="AB7212" s="50">
        <v>0.109</v>
      </c>
      <c r="AC7212" s="50" t="str">
        <f t="shared" si="457"/>
        <v>Guinea-Bissau-2095</v>
      </c>
      <c r="AD7212" s="51">
        <f t="shared" si="458"/>
        <v>3762.6640000000002</v>
      </c>
      <c r="AE7212" s="15">
        <f t="shared" si="459"/>
        <v>0.52813671377513371</v>
      </c>
      <c r="AF7212">
        <f t="shared" si="460"/>
        <v>0.14340914545957476</v>
      </c>
    </row>
    <row r="7213" spans="1:32" x14ac:dyDescent="0.25">
      <c r="A7213" s="59">
        <v>7196</v>
      </c>
      <c r="B7213" s="60" t="s">
        <v>309</v>
      </c>
      <c r="C7213" s="61" t="s">
        <v>374</v>
      </c>
      <c r="D7213" s="62"/>
      <c r="E7213" s="62">
        <v>328</v>
      </c>
      <c r="F7213" s="62">
        <v>2095</v>
      </c>
      <c r="G7213" s="50">
        <v>31.321999999999999</v>
      </c>
      <c r="H7213" s="50">
        <v>32.927999999999997</v>
      </c>
      <c r="I7213" s="50">
        <v>34.743000000000002</v>
      </c>
      <c r="J7213" s="50">
        <v>35.619999999999997</v>
      </c>
      <c r="K7213" s="50">
        <v>35.524999999999999</v>
      </c>
      <c r="L7213" s="50">
        <v>35.520000000000003</v>
      </c>
      <c r="M7213" s="50">
        <v>36.051000000000002</v>
      </c>
      <c r="N7213" s="50">
        <v>37.058</v>
      </c>
      <c r="O7213" s="50">
        <v>38.363999999999997</v>
      </c>
      <c r="P7213" s="50">
        <v>39.508000000000003</v>
      </c>
      <c r="Q7213" s="50">
        <v>40.298999999999999</v>
      </c>
      <c r="R7213" s="50">
        <v>40.670999999999999</v>
      </c>
      <c r="S7213" s="50">
        <v>40.607999999999997</v>
      </c>
      <c r="T7213" s="50">
        <v>39.24</v>
      </c>
      <c r="U7213" s="50">
        <v>35.552</v>
      </c>
      <c r="V7213" s="50">
        <v>28.675000000000001</v>
      </c>
      <c r="W7213" s="50" t="s">
        <v>311</v>
      </c>
      <c r="X7213" s="50">
        <v>18.946000000000002</v>
      </c>
      <c r="Y7213" s="50">
        <v>9.5129999999999999</v>
      </c>
      <c r="Z7213" s="50">
        <v>3.7490000000000001</v>
      </c>
      <c r="AA7213" s="50">
        <v>0.83599999999999997</v>
      </c>
      <c r="AB7213" s="50">
        <v>8.5999999999999993E-2</v>
      </c>
      <c r="AC7213" s="50" t="str">
        <f t="shared" si="457"/>
        <v>Guyana-2095</v>
      </c>
      <c r="AD7213" s="51">
        <f t="shared" si="458"/>
        <v>379.22399999999999</v>
      </c>
      <c r="AE7213" s="15">
        <f t="shared" si="459"/>
        <v>0.62124232643503585</v>
      </c>
      <c r="AF7213">
        <f t="shared" si="460"/>
        <v>0.28563810989571686</v>
      </c>
    </row>
    <row r="7214" spans="1:32" x14ac:dyDescent="0.25">
      <c r="A7214" s="59">
        <v>7197</v>
      </c>
      <c r="B7214" s="60" t="s">
        <v>309</v>
      </c>
      <c r="C7214" s="61" t="s">
        <v>375</v>
      </c>
      <c r="D7214" s="62"/>
      <c r="E7214" s="62">
        <v>332</v>
      </c>
      <c r="F7214" s="62">
        <v>2095</v>
      </c>
      <c r="G7214" s="50">
        <v>722.25300000000004</v>
      </c>
      <c r="H7214" s="50">
        <v>743.07299999999998</v>
      </c>
      <c r="I7214" s="50">
        <v>763.70899999999995</v>
      </c>
      <c r="J7214" s="50">
        <v>780.18799999999999</v>
      </c>
      <c r="K7214" s="50">
        <v>790.15499999999997</v>
      </c>
      <c r="L7214" s="50">
        <v>797.2</v>
      </c>
      <c r="M7214" s="50">
        <v>805.82500000000005</v>
      </c>
      <c r="N7214" s="50">
        <v>816.28499999999997</v>
      </c>
      <c r="O7214" s="50">
        <v>830.46699999999998</v>
      </c>
      <c r="P7214" s="50">
        <v>840.221</v>
      </c>
      <c r="Q7214" s="50">
        <v>845.529</v>
      </c>
      <c r="R7214" s="50">
        <v>837.053</v>
      </c>
      <c r="S7214" s="50">
        <v>814.01199999999994</v>
      </c>
      <c r="T7214" s="50">
        <v>765.40700000000004</v>
      </c>
      <c r="U7214" s="50">
        <v>681.49599999999998</v>
      </c>
      <c r="V7214" s="50">
        <v>553.79</v>
      </c>
      <c r="W7214" s="50" t="s">
        <v>311</v>
      </c>
      <c r="X7214" s="50">
        <v>386.327</v>
      </c>
      <c r="Y7214" s="50">
        <v>220.93600000000001</v>
      </c>
      <c r="Z7214" s="50">
        <v>92.260999999999996</v>
      </c>
      <c r="AA7214" s="50">
        <v>26.898</v>
      </c>
      <c r="AB7214" s="50">
        <v>5.2229999999999999</v>
      </c>
      <c r="AC7214" s="50" t="str">
        <f t="shared" si="457"/>
        <v>Haiti-2095</v>
      </c>
      <c r="AD7214" s="51">
        <f t="shared" si="458"/>
        <v>8156.9349999999986</v>
      </c>
      <c r="AE7214" s="15">
        <f t="shared" si="459"/>
        <v>0.60823985970220451</v>
      </c>
      <c r="AF7214">
        <f t="shared" si="460"/>
        <v>0.26307971234270849</v>
      </c>
    </row>
    <row r="7215" spans="1:32" x14ac:dyDescent="0.25">
      <c r="A7215" s="59">
        <v>7198</v>
      </c>
      <c r="B7215" s="60" t="s">
        <v>309</v>
      </c>
      <c r="C7215" s="61" t="s">
        <v>376</v>
      </c>
      <c r="D7215" s="62"/>
      <c r="E7215" s="62">
        <v>388</v>
      </c>
      <c r="F7215" s="62">
        <v>2095</v>
      </c>
      <c r="G7215" s="50">
        <v>58.131</v>
      </c>
      <c r="H7215" s="50">
        <v>63.697000000000003</v>
      </c>
      <c r="I7215" s="50">
        <v>69.051000000000002</v>
      </c>
      <c r="J7215" s="50">
        <v>69.587000000000003</v>
      </c>
      <c r="K7215" s="50">
        <v>66.194999999999993</v>
      </c>
      <c r="L7215" s="50">
        <v>64.471999999999994</v>
      </c>
      <c r="M7215" s="50">
        <v>66.762</v>
      </c>
      <c r="N7215" s="50">
        <v>72.396000000000001</v>
      </c>
      <c r="O7215" s="50">
        <v>77.263000000000005</v>
      </c>
      <c r="P7215" s="50">
        <v>80.018000000000001</v>
      </c>
      <c r="Q7215" s="50">
        <v>82.192999999999998</v>
      </c>
      <c r="R7215" s="50">
        <v>87.141999999999996</v>
      </c>
      <c r="S7215" s="50">
        <v>97.216999999999999</v>
      </c>
      <c r="T7215" s="50">
        <v>109.514</v>
      </c>
      <c r="U7215" s="50">
        <v>119.56100000000001</v>
      </c>
      <c r="V7215" s="50">
        <v>121.29600000000001</v>
      </c>
      <c r="W7215" s="50" t="s">
        <v>311</v>
      </c>
      <c r="X7215" s="50">
        <v>87.784999999999997</v>
      </c>
      <c r="Y7215" s="50">
        <v>75.165000000000006</v>
      </c>
      <c r="Z7215" s="50">
        <v>51.59</v>
      </c>
      <c r="AA7215" s="50">
        <v>28.225999999999999</v>
      </c>
      <c r="AB7215" s="50">
        <v>8.5220000000000002</v>
      </c>
      <c r="AC7215" s="50" t="str">
        <f t="shared" si="457"/>
        <v>Jamaica-2095</v>
      </c>
      <c r="AD7215" s="51">
        <f t="shared" si="458"/>
        <v>763.245</v>
      </c>
      <c r="AE7215" s="15">
        <f t="shared" si="459"/>
        <v>1.0383795504719979</v>
      </c>
      <c r="AF7215">
        <f t="shared" si="460"/>
        <v>0.63058784812037016</v>
      </c>
    </row>
    <row r="7216" spans="1:32" x14ac:dyDescent="0.25">
      <c r="A7216" s="59">
        <v>7199</v>
      </c>
      <c r="B7216" s="60" t="s">
        <v>309</v>
      </c>
      <c r="C7216" s="61" t="s">
        <v>377</v>
      </c>
      <c r="D7216" s="62"/>
      <c r="E7216" s="62">
        <v>296</v>
      </c>
      <c r="F7216" s="62">
        <v>2095</v>
      </c>
      <c r="G7216" s="50">
        <v>16.349</v>
      </c>
      <c r="H7216" s="50">
        <v>16.768000000000001</v>
      </c>
      <c r="I7216" s="50">
        <v>17.236000000000001</v>
      </c>
      <c r="J7216" s="50">
        <v>17.317</v>
      </c>
      <c r="K7216" s="50">
        <v>16.867000000000001</v>
      </c>
      <c r="L7216" s="50">
        <v>16.253</v>
      </c>
      <c r="M7216" s="50">
        <v>15.866</v>
      </c>
      <c r="N7216" s="50">
        <v>15.821</v>
      </c>
      <c r="O7216" s="50">
        <v>15.856</v>
      </c>
      <c r="P7216" s="50">
        <v>15.576000000000001</v>
      </c>
      <c r="Q7216" s="50">
        <v>14.692</v>
      </c>
      <c r="R7216" s="50">
        <v>13.228999999999999</v>
      </c>
      <c r="S7216" s="50">
        <v>11.867000000000001</v>
      </c>
      <c r="T7216" s="50">
        <v>10.821</v>
      </c>
      <c r="U7216" s="50">
        <v>9.4619999999999997</v>
      </c>
      <c r="V7216" s="50">
        <v>7.3860000000000001</v>
      </c>
      <c r="W7216" s="50" t="s">
        <v>311</v>
      </c>
      <c r="X7216" s="50">
        <v>4.8029999999999999</v>
      </c>
      <c r="Y7216" s="50">
        <v>2.4009999999999998</v>
      </c>
      <c r="Z7216" s="50">
        <v>0.67300000000000004</v>
      </c>
      <c r="AA7216" s="50">
        <v>0.185</v>
      </c>
      <c r="AB7216" s="50">
        <v>2.1999999999999999E-2</v>
      </c>
      <c r="AC7216" s="50" t="str">
        <f t="shared" si="457"/>
        <v>Kiribati-2095</v>
      </c>
      <c r="AD7216" s="51">
        <f t="shared" si="458"/>
        <v>153.34399999999997</v>
      </c>
      <c r="AE7216" s="15">
        <f t="shared" si="459"/>
        <v>0.5615218071786312</v>
      </c>
      <c r="AF7216">
        <f t="shared" si="460"/>
        <v>0.17552050349293313</v>
      </c>
    </row>
    <row r="7217" spans="1:32" x14ac:dyDescent="0.25">
      <c r="A7217" s="59">
        <v>7200</v>
      </c>
      <c r="B7217" s="60" t="s">
        <v>309</v>
      </c>
      <c r="C7217" s="61" t="s">
        <v>378</v>
      </c>
      <c r="D7217" s="62"/>
      <c r="E7217" s="62">
        <v>462</v>
      </c>
      <c r="F7217" s="62">
        <v>2095</v>
      </c>
      <c r="G7217" s="50">
        <v>20.83</v>
      </c>
      <c r="H7217" s="50">
        <v>21.587</v>
      </c>
      <c r="I7217" s="50">
        <v>22.538</v>
      </c>
      <c r="J7217" s="50">
        <v>23.401</v>
      </c>
      <c r="K7217" s="50">
        <v>24.175999999999998</v>
      </c>
      <c r="L7217" s="50">
        <v>25.004999999999999</v>
      </c>
      <c r="M7217" s="50">
        <v>25.876000000000001</v>
      </c>
      <c r="N7217" s="50">
        <v>27.068999999999999</v>
      </c>
      <c r="O7217" s="50">
        <v>28.823</v>
      </c>
      <c r="P7217" s="50">
        <v>30.359000000000002</v>
      </c>
      <c r="Q7217" s="50">
        <v>30.178999999999998</v>
      </c>
      <c r="R7217" s="50">
        <v>28.542999999999999</v>
      </c>
      <c r="S7217" s="50">
        <v>27.631</v>
      </c>
      <c r="T7217" s="50">
        <v>29.231000000000002</v>
      </c>
      <c r="U7217" s="50">
        <v>32.478000000000002</v>
      </c>
      <c r="V7217" s="50">
        <v>33.771000000000001</v>
      </c>
      <c r="W7217" s="50" t="s">
        <v>311</v>
      </c>
      <c r="X7217" s="50">
        <v>30.044</v>
      </c>
      <c r="Y7217" s="50">
        <v>20.603000000000002</v>
      </c>
      <c r="Z7217" s="50">
        <v>13.016</v>
      </c>
      <c r="AA7217" s="50">
        <v>8.0779999999999994</v>
      </c>
      <c r="AB7217" s="50">
        <v>4.1849999999999996</v>
      </c>
      <c r="AC7217" s="50" t="str">
        <f t="shared" si="457"/>
        <v>Maldives-2095</v>
      </c>
      <c r="AD7217" s="51">
        <f t="shared" si="458"/>
        <v>271.06200000000001</v>
      </c>
      <c r="AE7217" s="15">
        <f t="shared" si="459"/>
        <v>0.87198131792726385</v>
      </c>
      <c r="AF7217">
        <f t="shared" si="460"/>
        <v>0.51011109556956935</v>
      </c>
    </row>
    <row r="7218" spans="1:32" x14ac:dyDescent="0.25">
      <c r="A7218" s="59">
        <v>7201</v>
      </c>
      <c r="B7218" s="60" t="s">
        <v>309</v>
      </c>
      <c r="C7218" s="61" t="s">
        <v>379</v>
      </c>
      <c r="D7218" s="62"/>
      <c r="E7218" s="62">
        <v>474</v>
      </c>
      <c r="F7218" s="62">
        <v>2095</v>
      </c>
      <c r="G7218" s="50">
        <v>13.09</v>
      </c>
      <c r="H7218" s="50">
        <v>13.255000000000001</v>
      </c>
      <c r="I7218" s="50">
        <v>13.547000000000001</v>
      </c>
      <c r="J7218" s="50">
        <v>13.929</v>
      </c>
      <c r="K7218" s="50">
        <v>14.266</v>
      </c>
      <c r="L7218" s="50">
        <v>14.43</v>
      </c>
      <c r="M7218" s="50">
        <v>14.358000000000001</v>
      </c>
      <c r="N7218" s="50">
        <v>14.217000000000001</v>
      </c>
      <c r="O7218" s="50">
        <v>14.221</v>
      </c>
      <c r="P7218" s="50">
        <v>14.643000000000001</v>
      </c>
      <c r="Q7218" s="50">
        <v>15.682</v>
      </c>
      <c r="R7218" s="50">
        <v>16.608000000000001</v>
      </c>
      <c r="S7218" s="50">
        <v>16.576000000000001</v>
      </c>
      <c r="T7218" s="50">
        <v>15.988</v>
      </c>
      <c r="U7218" s="50">
        <v>15.654</v>
      </c>
      <c r="V7218" s="50">
        <v>15.968999999999999</v>
      </c>
      <c r="W7218" s="50" t="s">
        <v>311</v>
      </c>
      <c r="X7218" s="50">
        <v>13.952999999999999</v>
      </c>
      <c r="Y7218" s="50">
        <v>16.047000000000001</v>
      </c>
      <c r="Z7218" s="50">
        <v>11.887</v>
      </c>
      <c r="AA7218" s="50">
        <v>6.6470000000000002</v>
      </c>
      <c r="AB7218" s="50">
        <v>2.9489999999999998</v>
      </c>
      <c r="AC7218" s="50" t="str">
        <f t="shared" si="457"/>
        <v>Martinique-2095</v>
      </c>
      <c r="AD7218" s="51">
        <f t="shared" si="458"/>
        <v>148.93</v>
      </c>
      <c r="AE7218" s="15">
        <f t="shared" si="459"/>
        <v>0.93323037668703401</v>
      </c>
      <c r="AF7218">
        <f t="shared" si="460"/>
        <v>0.52480113546091023</v>
      </c>
    </row>
    <row r="7219" spans="1:32" x14ac:dyDescent="0.25">
      <c r="A7219" s="59">
        <v>7202</v>
      </c>
      <c r="B7219" s="60" t="s">
        <v>309</v>
      </c>
      <c r="C7219" s="61" t="s">
        <v>380</v>
      </c>
      <c r="D7219" s="62">
        <v>6</v>
      </c>
      <c r="E7219" s="62">
        <v>480</v>
      </c>
      <c r="F7219" s="62">
        <v>2095</v>
      </c>
      <c r="G7219" s="50">
        <v>44.433</v>
      </c>
      <c r="H7219" s="50">
        <v>45.040999999999997</v>
      </c>
      <c r="I7219" s="50">
        <v>45.460999999999999</v>
      </c>
      <c r="J7219" s="50">
        <v>46.286000000000001</v>
      </c>
      <c r="K7219" s="50">
        <v>47.904000000000003</v>
      </c>
      <c r="L7219" s="50">
        <v>50.021000000000001</v>
      </c>
      <c r="M7219" s="50">
        <v>51.75</v>
      </c>
      <c r="N7219" s="50">
        <v>52.476999999999997</v>
      </c>
      <c r="O7219" s="50">
        <v>52.360999999999997</v>
      </c>
      <c r="P7219" s="50">
        <v>52.673999999999999</v>
      </c>
      <c r="Q7219" s="50">
        <v>54.695</v>
      </c>
      <c r="R7219" s="50">
        <v>57.97</v>
      </c>
      <c r="S7219" s="50">
        <v>60.518999999999998</v>
      </c>
      <c r="T7219" s="50">
        <v>60.341999999999999</v>
      </c>
      <c r="U7219" s="50">
        <v>56.621000000000002</v>
      </c>
      <c r="V7219" s="50">
        <v>51.259</v>
      </c>
      <c r="W7219" s="50" t="s">
        <v>311</v>
      </c>
      <c r="X7219" s="50">
        <v>45.02</v>
      </c>
      <c r="Y7219" s="50">
        <v>38.893000000000001</v>
      </c>
      <c r="Z7219" s="50">
        <v>27.216000000000001</v>
      </c>
      <c r="AA7219" s="50">
        <v>11.811999999999999</v>
      </c>
      <c r="AB7219" s="50">
        <v>3.8809999999999998</v>
      </c>
      <c r="AC7219" s="50" t="str">
        <f t="shared" si="457"/>
        <v>Mauritius-2095</v>
      </c>
      <c r="AD7219" s="51">
        <f t="shared" si="458"/>
        <v>526.65700000000004</v>
      </c>
      <c r="AE7219" s="15">
        <f t="shared" si="459"/>
        <v>0.81643080790723355</v>
      </c>
      <c r="AF7219">
        <f t="shared" si="460"/>
        <v>0.44596065248672895</v>
      </c>
    </row>
    <row r="7220" spans="1:32" x14ac:dyDescent="0.25">
      <c r="A7220" s="59">
        <v>7203</v>
      </c>
      <c r="B7220" s="60" t="s">
        <v>309</v>
      </c>
      <c r="C7220" s="61" t="s">
        <v>381</v>
      </c>
      <c r="D7220" s="62"/>
      <c r="E7220" s="62">
        <v>583</v>
      </c>
      <c r="F7220" s="62">
        <v>2095</v>
      </c>
      <c r="G7220" s="50">
        <v>6.41</v>
      </c>
      <c r="H7220" s="50">
        <v>6.6459999999999999</v>
      </c>
      <c r="I7220" s="50">
        <v>6.7729999999999997</v>
      </c>
      <c r="J7220" s="50">
        <v>6.7859999999999996</v>
      </c>
      <c r="K7220" s="50">
        <v>6.7869999999999999</v>
      </c>
      <c r="L7220" s="50">
        <v>6.9489999999999998</v>
      </c>
      <c r="M7220" s="50">
        <v>7.25</v>
      </c>
      <c r="N7220" s="50">
        <v>7.4189999999999996</v>
      </c>
      <c r="O7220" s="50">
        <v>7.2839999999999998</v>
      </c>
      <c r="P7220" s="50">
        <v>6.96</v>
      </c>
      <c r="Q7220" s="50">
        <v>6.8029999999999999</v>
      </c>
      <c r="R7220" s="50">
        <v>7.04</v>
      </c>
      <c r="S7220" s="50">
        <v>7.3920000000000003</v>
      </c>
      <c r="T7220" s="50">
        <v>7.24</v>
      </c>
      <c r="U7220" s="50">
        <v>6.2409999999999997</v>
      </c>
      <c r="V7220" s="50">
        <v>4.6520000000000001</v>
      </c>
      <c r="W7220" s="50" t="s">
        <v>311</v>
      </c>
      <c r="X7220" s="50">
        <v>2.911</v>
      </c>
      <c r="Y7220" s="50">
        <v>1.5589999999999999</v>
      </c>
      <c r="Z7220" s="50">
        <v>0.622</v>
      </c>
      <c r="AA7220" s="50">
        <v>0.14799999999999999</v>
      </c>
      <c r="AB7220" s="50">
        <v>1.7000000000000001E-2</v>
      </c>
      <c r="AC7220" s="50" t="str">
        <f t="shared" si="457"/>
        <v>Micronesia (Fed. States of)-2095</v>
      </c>
      <c r="AD7220" s="51">
        <f t="shared" si="458"/>
        <v>70.669999999999987</v>
      </c>
      <c r="AE7220" s="15">
        <f t="shared" si="459"/>
        <v>0.61156077543512122</v>
      </c>
      <c r="AF7220">
        <f t="shared" si="460"/>
        <v>0.25845589454027118</v>
      </c>
    </row>
    <row r="7221" spans="1:32" x14ac:dyDescent="0.25">
      <c r="A7221" s="59">
        <v>7204</v>
      </c>
      <c r="B7221" s="60" t="s">
        <v>309</v>
      </c>
      <c r="C7221" s="61" t="s">
        <v>382</v>
      </c>
      <c r="D7221" s="62"/>
      <c r="E7221" s="62">
        <v>540</v>
      </c>
      <c r="F7221" s="62">
        <v>2095</v>
      </c>
      <c r="G7221" s="50">
        <v>21.881</v>
      </c>
      <c r="H7221" s="50">
        <v>22.105</v>
      </c>
      <c r="I7221" s="50">
        <v>22.265000000000001</v>
      </c>
      <c r="J7221" s="50">
        <v>22.649000000000001</v>
      </c>
      <c r="K7221" s="50">
        <v>23.327000000000002</v>
      </c>
      <c r="L7221" s="50">
        <v>24.06</v>
      </c>
      <c r="M7221" s="50">
        <v>24.73</v>
      </c>
      <c r="N7221" s="50">
        <v>25.256</v>
      </c>
      <c r="O7221" s="50">
        <v>25.547999999999998</v>
      </c>
      <c r="P7221" s="50">
        <v>25.666</v>
      </c>
      <c r="Q7221" s="50">
        <v>25.71</v>
      </c>
      <c r="R7221" s="50">
        <v>25.802</v>
      </c>
      <c r="S7221" s="50">
        <v>25.853000000000002</v>
      </c>
      <c r="T7221" s="50">
        <v>25.542999999999999</v>
      </c>
      <c r="U7221" s="50">
        <v>24.600999999999999</v>
      </c>
      <c r="V7221" s="50">
        <v>22.81</v>
      </c>
      <c r="W7221" s="50" t="s">
        <v>311</v>
      </c>
      <c r="X7221" s="50">
        <v>19.664999999999999</v>
      </c>
      <c r="Y7221" s="50">
        <v>14.496</v>
      </c>
      <c r="Z7221" s="50">
        <v>9.25</v>
      </c>
      <c r="AA7221" s="50">
        <v>4.4050000000000002</v>
      </c>
      <c r="AB7221" s="50">
        <v>1.446</v>
      </c>
      <c r="AC7221" s="50" t="str">
        <f t="shared" si="457"/>
        <v>New Caledonia-2095</v>
      </c>
      <c r="AD7221" s="51">
        <f t="shared" si="458"/>
        <v>248.601</v>
      </c>
      <c r="AE7221" s="15">
        <f t="shared" si="459"/>
        <v>0.75811038571848066</v>
      </c>
      <c r="AF7221">
        <f t="shared" si="460"/>
        <v>0.38816967972253624</v>
      </c>
    </row>
    <row r="7222" spans="1:32" x14ac:dyDescent="0.25">
      <c r="A7222" s="59">
        <v>7205</v>
      </c>
      <c r="B7222" s="60" t="s">
        <v>309</v>
      </c>
      <c r="C7222" s="61" t="s">
        <v>383</v>
      </c>
      <c r="D7222" s="62"/>
      <c r="E7222" s="62">
        <v>598</v>
      </c>
      <c r="F7222" s="62">
        <v>2095</v>
      </c>
      <c r="G7222" s="50">
        <v>1244.9670000000001</v>
      </c>
      <c r="H7222" s="50">
        <v>1262.7280000000001</v>
      </c>
      <c r="I7222" s="50">
        <v>1280.828</v>
      </c>
      <c r="J7222" s="50">
        <v>1295.415</v>
      </c>
      <c r="K7222" s="50">
        <v>1304.4570000000001</v>
      </c>
      <c r="L7222" s="50">
        <v>1308.3430000000001</v>
      </c>
      <c r="M7222" s="50">
        <v>1302.671</v>
      </c>
      <c r="N7222" s="50">
        <v>1288.7280000000001</v>
      </c>
      <c r="O7222" s="50">
        <v>1263.9880000000001</v>
      </c>
      <c r="P7222" s="50">
        <v>1227.0409999999999</v>
      </c>
      <c r="Q7222" s="50">
        <v>1177.2539999999999</v>
      </c>
      <c r="R7222" s="50">
        <v>1104.7349999999999</v>
      </c>
      <c r="S7222" s="50">
        <v>1004.309</v>
      </c>
      <c r="T7222" s="50">
        <v>868.88099999999997</v>
      </c>
      <c r="U7222" s="50">
        <v>701.84</v>
      </c>
      <c r="V7222" s="50">
        <v>514.71100000000001</v>
      </c>
      <c r="W7222" s="50" t="s">
        <v>311</v>
      </c>
      <c r="X7222" s="50">
        <v>328.41500000000002</v>
      </c>
      <c r="Y7222" s="50">
        <v>170.73099999999999</v>
      </c>
      <c r="Z7222" s="50">
        <v>64.38</v>
      </c>
      <c r="AA7222" s="50">
        <v>15.988</v>
      </c>
      <c r="AB7222" s="50">
        <v>2.1179999999999999</v>
      </c>
      <c r="AC7222" s="50" t="str">
        <f t="shared" si="457"/>
        <v>Papua New Guinea-2095</v>
      </c>
      <c r="AD7222" s="51">
        <f t="shared" si="458"/>
        <v>12276.941000000001</v>
      </c>
      <c r="AE7222" s="15">
        <f t="shared" si="459"/>
        <v>0.52583025364380276</v>
      </c>
      <c r="AF7222">
        <f t="shared" si="460"/>
        <v>0.16601226083479442</v>
      </c>
    </row>
    <row r="7223" spans="1:32" x14ac:dyDescent="0.25">
      <c r="A7223" s="59">
        <v>7206</v>
      </c>
      <c r="B7223" s="60" t="s">
        <v>309</v>
      </c>
      <c r="C7223" s="61" t="s">
        <v>384</v>
      </c>
      <c r="D7223" s="62"/>
      <c r="E7223" s="62">
        <v>630</v>
      </c>
      <c r="F7223" s="62">
        <v>2095</v>
      </c>
      <c r="G7223" s="50">
        <v>86.849000000000004</v>
      </c>
      <c r="H7223" s="50">
        <v>88.942999999999998</v>
      </c>
      <c r="I7223" s="50">
        <v>91.771000000000001</v>
      </c>
      <c r="J7223" s="50">
        <v>95.477999999999994</v>
      </c>
      <c r="K7223" s="50">
        <v>96.718000000000004</v>
      </c>
      <c r="L7223" s="50">
        <v>97.704999999999998</v>
      </c>
      <c r="M7223" s="50">
        <v>101.026</v>
      </c>
      <c r="N7223" s="50">
        <v>104.795</v>
      </c>
      <c r="O7223" s="50">
        <v>107.631</v>
      </c>
      <c r="P7223" s="50">
        <v>110.1</v>
      </c>
      <c r="Q7223" s="50">
        <v>116.498</v>
      </c>
      <c r="R7223" s="50">
        <v>120.17700000000001</v>
      </c>
      <c r="S7223" s="50">
        <v>127.889</v>
      </c>
      <c r="T7223" s="50">
        <v>130.76499999999999</v>
      </c>
      <c r="U7223" s="50">
        <v>129.733</v>
      </c>
      <c r="V7223" s="50">
        <v>127.598</v>
      </c>
      <c r="W7223" s="50" t="s">
        <v>311</v>
      </c>
      <c r="X7223" s="50">
        <v>121.211</v>
      </c>
      <c r="Y7223" s="50">
        <v>116.85899999999999</v>
      </c>
      <c r="Z7223" s="50">
        <v>90.027000000000001</v>
      </c>
      <c r="AA7223" s="50">
        <v>54.917000000000002</v>
      </c>
      <c r="AB7223" s="50">
        <v>26.321000000000002</v>
      </c>
      <c r="AC7223" s="50" t="str">
        <f t="shared" si="457"/>
        <v>Puerto Rico-2095</v>
      </c>
      <c r="AD7223" s="51">
        <f t="shared" si="458"/>
        <v>1078.0170000000001</v>
      </c>
      <c r="AE7223" s="15">
        <f t="shared" si="459"/>
        <v>0.98791948549976472</v>
      </c>
      <c r="AF7223">
        <f t="shared" si="460"/>
        <v>0.5926299439646846</v>
      </c>
    </row>
    <row r="7224" spans="1:32" x14ac:dyDescent="0.25">
      <c r="A7224" s="59">
        <v>7207</v>
      </c>
      <c r="B7224" s="60" t="s">
        <v>309</v>
      </c>
      <c r="C7224" s="61" t="s">
        <v>385</v>
      </c>
      <c r="D7224" s="62"/>
      <c r="E7224" s="62">
        <v>662</v>
      </c>
      <c r="F7224" s="62">
        <v>2095</v>
      </c>
      <c r="G7224" s="50">
        <v>5.492</v>
      </c>
      <c r="H7224" s="50">
        <v>5.6070000000000002</v>
      </c>
      <c r="I7224" s="50">
        <v>5.8529999999999998</v>
      </c>
      <c r="J7224" s="50">
        <v>6.1059999999999999</v>
      </c>
      <c r="K7224" s="50">
        <v>6.0720000000000001</v>
      </c>
      <c r="L7224" s="50">
        <v>6.1440000000000001</v>
      </c>
      <c r="M7224" s="50">
        <v>6.3070000000000004</v>
      </c>
      <c r="N7224" s="50">
        <v>6.7380000000000004</v>
      </c>
      <c r="O7224" s="50">
        <v>7.0019999999999998</v>
      </c>
      <c r="P7224" s="50">
        <v>7.1790000000000003</v>
      </c>
      <c r="Q7224" s="50">
        <v>7.3719999999999999</v>
      </c>
      <c r="R7224" s="50">
        <v>7.7119999999999997</v>
      </c>
      <c r="S7224" s="50">
        <v>8.1869999999999994</v>
      </c>
      <c r="T7224" s="50">
        <v>8.5559999999999992</v>
      </c>
      <c r="U7224" s="50">
        <v>8.6440000000000001</v>
      </c>
      <c r="V7224" s="50">
        <v>8.359</v>
      </c>
      <c r="W7224" s="50" t="s">
        <v>311</v>
      </c>
      <c r="X7224" s="50">
        <v>7.4690000000000003</v>
      </c>
      <c r="Y7224" s="50">
        <v>5.9489999999999998</v>
      </c>
      <c r="Z7224" s="50">
        <v>4.6159999999999997</v>
      </c>
      <c r="AA7224" s="50">
        <v>2.7309999999999999</v>
      </c>
      <c r="AB7224" s="50">
        <v>1.107</v>
      </c>
      <c r="AC7224" s="50" t="str">
        <f t="shared" si="457"/>
        <v>Saint Lucia-2095</v>
      </c>
      <c r="AD7224" s="51">
        <f t="shared" si="458"/>
        <v>68.819000000000003</v>
      </c>
      <c r="AE7224" s="15">
        <f t="shared" si="459"/>
        <v>0.93554105697554446</v>
      </c>
      <c r="AF7224">
        <f t="shared" si="460"/>
        <v>0.55299576780030535</v>
      </c>
    </row>
    <row r="7225" spans="1:32" x14ac:dyDescent="0.25">
      <c r="A7225" s="59">
        <v>7208</v>
      </c>
      <c r="B7225" s="60" t="s">
        <v>309</v>
      </c>
      <c r="C7225" s="61" t="s">
        <v>386</v>
      </c>
      <c r="D7225" s="62"/>
      <c r="E7225" s="62">
        <v>670</v>
      </c>
      <c r="F7225" s="62">
        <v>2095</v>
      </c>
      <c r="G7225" s="50">
        <v>3.472</v>
      </c>
      <c r="H7225" s="50">
        <v>3.645</v>
      </c>
      <c r="I7225" s="50">
        <v>3.8260000000000001</v>
      </c>
      <c r="J7225" s="50">
        <v>3.827</v>
      </c>
      <c r="K7225" s="50">
        <v>3.8</v>
      </c>
      <c r="L7225" s="50">
        <v>3.8069999999999999</v>
      </c>
      <c r="M7225" s="50">
        <v>3.9489999999999998</v>
      </c>
      <c r="N7225" s="50">
        <v>4.1790000000000003</v>
      </c>
      <c r="O7225" s="50">
        <v>4.4809999999999999</v>
      </c>
      <c r="P7225" s="50">
        <v>4.7539999999999996</v>
      </c>
      <c r="Q7225" s="50">
        <v>5.0110000000000001</v>
      </c>
      <c r="R7225" s="50">
        <v>5.2069999999999999</v>
      </c>
      <c r="S7225" s="50">
        <v>5.3410000000000002</v>
      </c>
      <c r="T7225" s="50">
        <v>5.4320000000000004</v>
      </c>
      <c r="U7225" s="50">
        <v>5.3869999999999996</v>
      </c>
      <c r="V7225" s="50">
        <v>5.05</v>
      </c>
      <c r="W7225" s="50" t="s">
        <v>311</v>
      </c>
      <c r="X7225" s="50">
        <v>4.2130000000000001</v>
      </c>
      <c r="Y7225" s="50">
        <v>3.0350000000000001</v>
      </c>
      <c r="Z7225" s="50">
        <v>1.597</v>
      </c>
      <c r="AA7225" s="50">
        <v>0.63400000000000001</v>
      </c>
      <c r="AB7225" s="50">
        <v>0.156</v>
      </c>
      <c r="AC7225" s="50" t="str">
        <f t="shared" si="457"/>
        <v>Saint Vincent and the Grenadines-2095</v>
      </c>
      <c r="AD7225" s="51">
        <f t="shared" si="458"/>
        <v>44.356000000000002</v>
      </c>
      <c r="AE7225" s="15">
        <f t="shared" si="459"/>
        <v>0.82169266841013622</v>
      </c>
      <c r="AF7225">
        <f t="shared" si="460"/>
        <v>0.46120183005117632</v>
      </c>
    </row>
    <row r="7226" spans="1:32" x14ac:dyDescent="0.25">
      <c r="A7226" s="59">
        <v>7209</v>
      </c>
      <c r="B7226" s="60" t="s">
        <v>309</v>
      </c>
      <c r="C7226" s="61" t="s">
        <v>387</v>
      </c>
      <c r="D7226" s="62"/>
      <c r="E7226" s="62">
        <v>882</v>
      </c>
      <c r="F7226" s="62">
        <v>2095</v>
      </c>
      <c r="G7226" s="50">
        <v>15.56</v>
      </c>
      <c r="H7226" s="50">
        <v>15.897</v>
      </c>
      <c r="I7226" s="50">
        <v>16.533999999999999</v>
      </c>
      <c r="J7226" s="50">
        <v>17.04</v>
      </c>
      <c r="K7226" s="50">
        <v>17.102</v>
      </c>
      <c r="L7226" s="50">
        <v>16.762</v>
      </c>
      <c r="M7226" s="50">
        <v>16.006</v>
      </c>
      <c r="N7226" s="50">
        <v>15.180999999999999</v>
      </c>
      <c r="O7226" s="50">
        <v>14.813000000000001</v>
      </c>
      <c r="P7226" s="50">
        <v>15.215</v>
      </c>
      <c r="Q7226" s="50">
        <v>15.893000000000001</v>
      </c>
      <c r="R7226" s="50">
        <v>15.976000000000001</v>
      </c>
      <c r="S7226" s="50">
        <v>15.013999999999999</v>
      </c>
      <c r="T7226" s="50">
        <v>13.3</v>
      </c>
      <c r="U7226" s="50">
        <v>11.881</v>
      </c>
      <c r="V7226" s="50">
        <v>10.898</v>
      </c>
      <c r="W7226" s="50" t="s">
        <v>311</v>
      </c>
      <c r="X7226" s="50">
        <v>10.303000000000001</v>
      </c>
      <c r="Y7226" s="50">
        <v>8.5640000000000001</v>
      </c>
      <c r="Z7226" s="50">
        <v>4.6749999999999998</v>
      </c>
      <c r="AA7226" s="50">
        <v>2.2080000000000002</v>
      </c>
      <c r="AB7226" s="50">
        <v>0.76900000000000002</v>
      </c>
      <c r="AC7226" s="50" t="str">
        <f t="shared" si="457"/>
        <v>Samoa-2095</v>
      </c>
      <c r="AD7226" s="51">
        <f t="shared" si="458"/>
        <v>159.00200000000001</v>
      </c>
      <c r="AE7226" s="15">
        <f t="shared" si="459"/>
        <v>0.69551955321316694</v>
      </c>
      <c r="AF7226">
        <f t="shared" si="460"/>
        <v>0.30241602373027104</v>
      </c>
    </row>
    <row r="7227" spans="1:32" x14ac:dyDescent="0.25">
      <c r="A7227" s="59">
        <v>7210</v>
      </c>
      <c r="B7227" s="60" t="s">
        <v>309</v>
      </c>
      <c r="C7227" s="61" t="s">
        <v>388</v>
      </c>
      <c r="D7227" s="62"/>
      <c r="E7227" s="62">
        <v>678</v>
      </c>
      <c r="F7227" s="62">
        <v>2095</v>
      </c>
      <c r="G7227" s="50">
        <v>44.412999999999997</v>
      </c>
      <c r="H7227" s="50">
        <v>44.540999999999997</v>
      </c>
      <c r="I7227" s="50">
        <v>44.69</v>
      </c>
      <c r="J7227" s="50">
        <v>44.33</v>
      </c>
      <c r="K7227" s="50">
        <v>43.51</v>
      </c>
      <c r="L7227" s="50">
        <v>42.317999999999998</v>
      </c>
      <c r="M7227" s="50">
        <v>40.963999999999999</v>
      </c>
      <c r="N7227" s="50">
        <v>39.542999999999999</v>
      </c>
      <c r="O7227" s="50">
        <v>38.058999999999997</v>
      </c>
      <c r="P7227" s="50">
        <v>36.338999999999999</v>
      </c>
      <c r="Q7227" s="50">
        <v>34.298999999999999</v>
      </c>
      <c r="R7227" s="50">
        <v>31.789000000000001</v>
      </c>
      <c r="S7227" s="50">
        <v>28.774000000000001</v>
      </c>
      <c r="T7227" s="50">
        <v>24.92</v>
      </c>
      <c r="U7227" s="50">
        <v>20.329999999999998</v>
      </c>
      <c r="V7227" s="50">
        <v>15.353999999999999</v>
      </c>
      <c r="W7227" s="50" t="s">
        <v>311</v>
      </c>
      <c r="X7227" s="50">
        <v>10.228</v>
      </c>
      <c r="Y7227" s="50">
        <v>5.2729999999999997</v>
      </c>
      <c r="Z7227" s="50">
        <v>1.86</v>
      </c>
      <c r="AA7227" s="50">
        <v>0.377</v>
      </c>
      <c r="AB7227" s="50">
        <v>4.7E-2</v>
      </c>
      <c r="AC7227" s="50" t="str">
        <f t="shared" si="457"/>
        <v>Sao Tome and Principe-2095</v>
      </c>
      <c r="AD7227" s="51">
        <f t="shared" si="458"/>
        <v>379.92499999999995</v>
      </c>
      <c r="AE7227" s="15">
        <f t="shared" si="459"/>
        <v>0.55809172863065093</v>
      </c>
      <c r="AF7227">
        <f t="shared" si="460"/>
        <v>0.15263577046122329</v>
      </c>
    </row>
    <row r="7228" spans="1:32" x14ac:dyDescent="0.25">
      <c r="A7228" s="59">
        <v>7211</v>
      </c>
      <c r="B7228" s="60" t="s">
        <v>309</v>
      </c>
      <c r="C7228" s="61" t="s">
        <v>389</v>
      </c>
      <c r="D7228" s="62"/>
      <c r="E7228" s="62">
        <v>690</v>
      </c>
      <c r="F7228" s="62">
        <v>2095</v>
      </c>
      <c r="G7228" s="50">
        <v>3.9649999999999999</v>
      </c>
      <c r="H7228" s="50">
        <v>4.0670000000000002</v>
      </c>
      <c r="I7228" s="50">
        <v>4.2460000000000004</v>
      </c>
      <c r="J7228" s="50">
        <v>4.4189999999999996</v>
      </c>
      <c r="K7228" s="50">
        <v>4.4950000000000001</v>
      </c>
      <c r="L7228" s="50">
        <v>4.4589999999999996</v>
      </c>
      <c r="M7228" s="50">
        <v>4.4000000000000004</v>
      </c>
      <c r="N7228" s="50">
        <v>4.4409999999999998</v>
      </c>
      <c r="O7228" s="50">
        <v>4.6509999999999998</v>
      </c>
      <c r="P7228" s="50">
        <v>4.9409999999999998</v>
      </c>
      <c r="Q7228" s="50">
        <v>5.1020000000000003</v>
      </c>
      <c r="R7228" s="50">
        <v>5.0030000000000001</v>
      </c>
      <c r="S7228" s="50">
        <v>4.7409999999999997</v>
      </c>
      <c r="T7228" s="50">
        <v>4.5490000000000004</v>
      </c>
      <c r="U7228" s="50">
        <v>4.5919999999999996</v>
      </c>
      <c r="V7228" s="50">
        <v>4.74</v>
      </c>
      <c r="W7228" s="50" t="s">
        <v>311</v>
      </c>
      <c r="X7228" s="50">
        <v>4.3140000000000001</v>
      </c>
      <c r="Y7228" s="50">
        <v>2.718</v>
      </c>
      <c r="Z7228" s="50">
        <v>1.34</v>
      </c>
      <c r="AA7228" s="50">
        <v>0.56100000000000005</v>
      </c>
      <c r="AB7228" s="50">
        <v>0.182</v>
      </c>
      <c r="AC7228" s="50" t="str">
        <f t="shared" si="457"/>
        <v>Seychelles-2095</v>
      </c>
      <c r="AD7228" s="51">
        <f t="shared" si="458"/>
        <v>46.652000000000001</v>
      </c>
      <c r="AE7228" s="15">
        <f t="shared" si="459"/>
        <v>0.75610906284832391</v>
      </c>
      <c r="AF7228">
        <f t="shared" si="460"/>
        <v>0.39022569149838787</v>
      </c>
    </row>
    <row r="7229" spans="1:32" x14ac:dyDescent="0.25">
      <c r="A7229" s="59">
        <v>7212</v>
      </c>
      <c r="B7229" s="60" t="s">
        <v>309</v>
      </c>
      <c r="C7229" s="61" t="s">
        <v>244</v>
      </c>
      <c r="D7229" s="62"/>
      <c r="E7229" s="62">
        <v>702</v>
      </c>
      <c r="F7229" s="62">
        <v>2095</v>
      </c>
      <c r="G7229" s="50">
        <v>183.78800000000001</v>
      </c>
      <c r="H7229" s="50">
        <v>193.298</v>
      </c>
      <c r="I7229" s="50">
        <v>203.75200000000001</v>
      </c>
      <c r="J7229" s="50">
        <v>215.52699999999999</v>
      </c>
      <c r="K7229" s="50">
        <v>227.61799999999999</v>
      </c>
      <c r="L7229" s="50">
        <v>241.36600000000001</v>
      </c>
      <c r="M7229" s="50">
        <v>255.49</v>
      </c>
      <c r="N7229" s="50">
        <v>269.33499999999998</v>
      </c>
      <c r="O7229" s="50">
        <v>282.46100000000001</v>
      </c>
      <c r="P7229" s="50">
        <v>297.00099999999998</v>
      </c>
      <c r="Q7229" s="50">
        <v>313.048</v>
      </c>
      <c r="R7229" s="50">
        <v>330.26600000000002</v>
      </c>
      <c r="S7229" s="50">
        <v>346.53</v>
      </c>
      <c r="T7229" s="50">
        <v>356.72699999999998</v>
      </c>
      <c r="U7229" s="50">
        <v>357.74599999999998</v>
      </c>
      <c r="V7229" s="50">
        <v>355.40199999999999</v>
      </c>
      <c r="W7229" s="50" t="s">
        <v>311</v>
      </c>
      <c r="X7229" s="50">
        <v>341.64499999999998</v>
      </c>
      <c r="Y7229" s="50">
        <v>307.07799999999997</v>
      </c>
      <c r="Z7229" s="50">
        <v>248.45500000000001</v>
      </c>
      <c r="AA7229" s="50">
        <v>160.89400000000001</v>
      </c>
      <c r="AB7229" s="50">
        <v>79.963999999999999</v>
      </c>
      <c r="AC7229" s="50" t="str">
        <f t="shared" si="457"/>
        <v>Singapore-2095</v>
      </c>
      <c r="AD7229" s="51">
        <f t="shared" si="458"/>
        <v>2778.6419999999998</v>
      </c>
      <c r="AE7229" s="15">
        <f t="shared" si="459"/>
        <v>1.003637388335741</v>
      </c>
      <c r="AF7229">
        <f t="shared" si="460"/>
        <v>0.6572180813697357</v>
      </c>
    </row>
    <row r="7230" spans="1:32" x14ac:dyDescent="0.25">
      <c r="A7230" s="59">
        <v>7213</v>
      </c>
      <c r="B7230" s="60" t="s">
        <v>309</v>
      </c>
      <c r="C7230" s="61" t="s">
        <v>390</v>
      </c>
      <c r="D7230" s="62"/>
      <c r="E7230" s="62">
        <v>90</v>
      </c>
      <c r="F7230" s="62">
        <v>2095</v>
      </c>
      <c r="G7230" s="50">
        <v>87.994</v>
      </c>
      <c r="H7230" s="50">
        <v>89.411000000000001</v>
      </c>
      <c r="I7230" s="50">
        <v>91.266000000000005</v>
      </c>
      <c r="J7230" s="50">
        <v>92.825000000000003</v>
      </c>
      <c r="K7230" s="50">
        <v>93.555999999999997</v>
      </c>
      <c r="L7230" s="50">
        <v>93.349000000000004</v>
      </c>
      <c r="M7230" s="50">
        <v>92.488</v>
      </c>
      <c r="N7230" s="50">
        <v>91.11</v>
      </c>
      <c r="O7230" s="50">
        <v>89.88</v>
      </c>
      <c r="P7230" s="50">
        <v>88.575000000000003</v>
      </c>
      <c r="Q7230" s="50">
        <v>87.051000000000002</v>
      </c>
      <c r="R7230" s="50">
        <v>84.085999999999999</v>
      </c>
      <c r="S7230" s="50">
        <v>79.206000000000003</v>
      </c>
      <c r="T7230" s="50">
        <v>72.295000000000002</v>
      </c>
      <c r="U7230" s="50">
        <v>63.884999999999998</v>
      </c>
      <c r="V7230" s="50">
        <v>54.317</v>
      </c>
      <c r="W7230" s="50" t="s">
        <v>311</v>
      </c>
      <c r="X7230" s="50">
        <v>42.719000000000001</v>
      </c>
      <c r="Y7230" s="50">
        <v>27.306000000000001</v>
      </c>
      <c r="Z7230" s="50">
        <v>12.346</v>
      </c>
      <c r="AA7230" s="50">
        <v>3.6819999999999999</v>
      </c>
      <c r="AB7230" s="50">
        <v>0.628</v>
      </c>
      <c r="AC7230" s="50" t="str">
        <f t="shared" si="457"/>
        <v>Solomon Islands-2095</v>
      </c>
      <c r="AD7230" s="51">
        <f t="shared" si="458"/>
        <v>892.1260000000002</v>
      </c>
      <c r="AE7230" s="15">
        <f t="shared" si="459"/>
        <v>0.61185191329475874</v>
      </c>
      <c r="AF7230">
        <f t="shared" si="460"/>
        <v>0.23878249168459262</v>
      </c>
    </row>
    <row r="7231" spans="1:32" x14ac:dyDescent="0.25">
      <c r="A7231" s="59">
        <v>7214</v>
      </c>
      <c r="B7231" s="60" t="s">
        <v>309</v>
      </c>
      <c r="C7231" s="61" t="s">
        <v>391</v>
      </c>
      <c r="D7231" s="62"/>
      <c r="E7231" s="62">
        <v>740</v>
      </c>
      <c r="F7231" s="62">
        <v>2095</v>
      </c>
      <c r="G7231" s="50">
        <v>29.582000000000001</v>
      </c>
      <c r="H7231" s="50">
        <v>30.463000000000001</v>
      </c>
      <c r="I7231" s="50">
        <v>31.370999999999999</v>
      </c>
      <c r="J7231" s="50">
        <v>32.073999999999998</v>
      </c>
      <c r="K7231" s="50">
        <v>32.526000000000003</v>
      </c>
      <c r="L7231" s="50">
        <v>33.084000000000003</v>
      </c>
      <c r="M7231" s="50">
        <v>33.756999999999998</v>
      </c>
      <c r="N7231" s="50">
        <v>34.54</v>
      </c>
      <c r="O7231" s="50">
        <v>35.341999999999999</v>
      </c>
      <c r="P7231" s="50">
        <v>35.99</v>
      </c>
      <c r="Q7231" s="50">
        <v>36.527000000000001</v>
      </c>
      <c r="R7231" s="50">
        <v>36.831000000000003</v>
      </c>
      <c r="S7231" s="50">
        <v>36.808999999999997</v>
      </c>
      <c r="T7231" s="50">
        <v>36.014000000000003</v>
      </c>
      <c r="U7231" s="50">
        <v>33.802</v>
      </c>
      <c r="V7231" s="50">
        <v>29.675999999999998</v>
      </c>
      <c r="W7231" s="50" t="s">
        <v>311</v>
      </c>
      <c r="X7231" s="50">
        <v>23.335999999999999</v>
      </c>
      <c r="Y7231" s="50">
        <v>15.071999999999999</v>
      </c>
      <c r="Z7231" s="50">
        <v>7.6340000000000003</v>
      </c>
      <c r="AA7231" s="50">
        <v>2.7240000000000002</v>
      </c>
      <c r="AB7231" s="50">
        <v>0.62</v>
      </c>
      <c r="AC7231" s="50" t="str">
        <f t="shared" si="457"/>
        <v>Suriname-2095</v>
      </c>
      <c r="AD7231" s="51">
        <f t="shared" si="458"/>
        <v>347.48</v>
      </c>
      <c r="AE7231" s="15">
        <f t="shared" si="459"/>
        <v>0.6915333256590307</v>
      </c>
      <c r="AF7231">
        <f t="shared" si="460"/>
        <v>0.33921020013852943</v>
      </c>
    </row>
    <row r="7232" spans="1:32" x14ac:dyDescent="0.25">
      <c r="A7232" s="59">
        <v>7215</v>
      </c>
      <c r="B7232" s="60" t="s">
        <v>309</v>
      </c>
      <c r="C7232" s="61" t="s">
        <v>392</v>
      </c>
      <c r="D7232" s="62"/>
      <c r="E7232" s="62">
        <v>626</v>
      </c>
      <c r="F7232" s="62">
        <v>2095</v>
      </c>
      <c r="G7232" s="50">
        <v>248.98500000000001</v>
      </c>
      <c r="H7232" s="50">
        <v>253.48699999999999</v>
      </c>
      <c r="I7232" s="50">
        <v>257.88400000000001</v>
      </c>
      <c r="J7232" s="50">
        <v>261.56599999999997</v>
      </c>
      <c r="K7232" s="50">
        <v>261.7</v>
      </c>
      <c r="L7232" s="50">
        <v>260.07100000000003</v>
      </c>
      <c r="M7232" s="50">
        <v>256.52499999999998</v>
      </c>
      <c r="N7232" s="50">
        <v>250.535</v>
      </c>
      <c r="O7232" s="50">
        <v>243.2</v>
      </c>
      <c r="P7232" s="50">
        <v>234.38900000000001</v>
      </c>
      <c r="Q7232" s="50">
        <v>225.27099999999999</v>
      </c>
      <c r="R7232" s="50">
        <v>213.83699999999999</v>
      </c>
      <c r="S7232" s="50">
        <v>198.87899999999999</v>
      </c>
      <c r="T7232" s="50">
        <v>177.846</v>
      </c>
      <c r="U7232" s="50">
        <v>149.63399999999999</v>
      </c>
      <c r="V7232" s="50">
        <v>116.776</v>
      </c>
      <c r="W7232" s="50" t="s">
        <v>311</v>
      </c>
      <c r="X7232" s="50">
        <v>84.185000000000002</v>
      </c>
      <c r="Y7232" s="50">
        <v>47.930999999999997</v>
      </c>
      <c r="Z7232" s="50">
        <v>19.277999999999999</v>
      </c>
      <c r="AA7232" s="50">
        <v>6.0060000000000002</v>
      </c>
      <c r="AB7232" s="50">
        <v>0.66400000000000003</v>
      </c>
      <c r="AC7232" s="50" t="str">
        <f t="shared" si="457"/>
        <v>Timor-Leste-2095</v>
      </c>
      <c r="AD7232" s="51">
        <f t="shared" si="458"/>
        <v>2405.973</v>
      </c>
      <c r="AE7232" s="15">
        <f t="shared" si="459"/>
        <v>0.56637210808267602</v>
      </c>
      <c r="AF7232">
        <f t="shared" si="460"/>
        <v>0.19022659995218438</v>
      </c>
    </row>
    <row r="7233" spans="1:32" x14ac:dyDescent="0.25">
      <c r="A7233" s="59">
        <v>7216</v>
      </c>
      <c r="B7233" s="60" t="s">
        <v>309</v>
      </c>
      <c r="C7233" s="61" t="s">
        <v>393</v>
      </c>
      <c r="D7233" s="62"/>
      <c r="E7233" s="62">
        <v>776</v>
      </c>
      <c r="F7233" s="62">
        <v>2095</v>
      </c>
      <c r="G7233" s="50">
        <v>9.8119999999999994</v>
      </c>
      <c r="H7233" s="50">
        <v>9.8490000000000002</v>
      </c>
      <c r="I7233" s="50">
        <v>10.047000000000001</v>
      </c>
      <c r="J7233" s="50">
        <v>10.362</v>
      </c>
      <c r="K7233" s="50">
        <v>10.544</v>
      </c>
      <c r="L7233" s="50">
        <v>10.474</v>
      </c>
      <c r="M7233" s="50">
        <v>10.101000000000001</v>
      </c>
      <c r="N7233" s="50">
        <v>9.5329999999999995</v>
      </c>
      <c r="O7233" s="50">
        <v>9.0730000000000004</v>
      </c>
      <c r="P7233" s="50">
        <v>9.048</v>
      </c>
      <c r="Q7233" s="50">
        <v>9.3279999999999994</v>
      </c>
      <c r="R7233" s="50">
        <v>9.4280000000000008</v>
      </c>
      <c r="S7233" s="50">
        <v>8.9540000000000006</v>
      </c>
      <c r="T7233" s="50">
        <v>7.9379999999999997</v>
      </c>
      <c r="U7233" s="50">
        <v>6.6779999999999999</v>
      </c>
      <c r="V7233" s="50">
        <v>5.6079999999999997</v>
      </c>
      <c r="W7233" s="50" t="s">
        <v>311</v>
      </c>
      <c r="X7233" s="50">
        <v>4.8470000000000004</v>
      </c>
      <c r="Y7233" s="50">
        <v>3.653</v>
      </c>
      <c r="Z7233" s="50">
        <v>1.994</v>
      </c>
      <c r="AA7233" s="50">
        <v>0.74399999999999999</v>
      </c>
      <c r="AB7233" s="50">
        <v>0.19700000000000001</v>
      </c>
      <c r="AC7233" s="50" t="str">
        <f t="shared" si="457"/>
        <v>Tonga-2095</v>
      </c>
      <c r="AD7233" s="51">
        <f t="shared" si="458"/>
        <v>96.844999999999999</v>
      </c>
      <c r="AE7233" s="15">
        <f t="shared" si="459"/>
        <v>0.63366203727605963</v>
      </c>
      <c r="AF7233">
        <f t="shared" si="460"/>
        <v>0.25016396292462439</v>
      </c>
    </row>
    <row r="7234" spans="1:32" x14ac:dyDescent="0.25">
      <c r="A7234" s="59">
        <v>7217</v>
      </c>
      <c r="B7234" s="60" t="s">
        <v>309</v>
      </c>
      <c r="C7234" s="61" t="s">
        <v>394</v>
      </c>
      <c r="D7234" s="62"/>
      <c r="E7234" s="62">
        <v>780</v>
      </c>
      <c r="F7234" s="62">
        <v>2095</v>
      </c>
      <c r="G7234" s="50">
        <v>49.747999999999998</v>
      </c>
      <c r="H7234" s="50">
        <v>50.491</v>
      </c>
      <c r="I7234" s="50">
        <v>52.774999999999999</v>
      </c>
      <c r="J7234" s="50">
        <v>54.831000000000003</v>
      </c>
      <c r="K7234" s="50">
        <v>55.98</v>
      </c>
      <c r="L7234" s="50">
        <v>56.249000000000002</v>
      </c>
      <c r="M7234" s="50">
        <v>56.476999999999997</v>
      </c>
      <c r="N7234" s="50">
        <v>57.526000000000003</v>
      </c>
      <c r="O7234" s="50">
        <v>59.994999999999997</v>
      </c>
      <c r="P7234" s="50">
        <v>63.311999999999998</v>
      </c>
      <c r="Q7234" s="50">
        <v>65.478999999999999</v>
      </c>
      <c r="R7234" s="50">
        <v>64.787000000000006</v>
      </c>
      <c r="S7234" s="50">
        <v>61.752000000000002</v>
      </c>
      <c r="T7234" s="50">
        <v>58.655000000000001</v>
      </c>
      <c r="U7234" s="50">
        <v>56.447000000000003</v>
      </c>
      <c r="V7234" s="50">
        <v>52.860999999999997</v>
      </c>
      <c r="W7234" s="50" t="s">
        <v>311</v>
      </c>
      <c r="X7234" s="50">
        <v>44.152000000000001</v>
      </c>
      <c r="Y7234" s="50">
        <v>28.105</v>
      </c>
      <c r="Z7234" s="50">
        <v>12.768000000000001</v>
      </c>
      <c r="AA7234" s="50">
        <v>4.109</v>
      </c>
      <c r="AB7234" s="50">
        <v>1.1080000000000001</v>
      </c>
      <c r="AC7234" s="50" t="str">
        <f t="shared" si="457"/>
        <v>Trinidad and Tobago-2095</v>
      </c>
      <c r="AD7234" s="51">
        <f t="shared" si="458"/>
        <v>596.38799999999992</v>
      </c>
      <c r="AE7234" s="15">
        <f t="shared" si="459"/>
        <v>0.68951588563150168</v>
      </c>
      <c r="AF7234">
        <f t="shared" si="460"/>
        <v>0.34454805298091007</v>
      </c>
    </row>
    <row r="7235" spans="1:32" x14ac:dyDescent="0.25">
      <c r="A7235" s="59">
        <v>7218</v>
      </c>
      <c r="B7235" s="60" t="s">
        <v>309</v>
      </c>
      <c r="C7235" s="61" t="s">
        <v>395</v>
      </c>
      <c r="D7235" s="62"/>
      <c r="E7235" s="62">
        <v>850</v>
      </c>
      <c r="F7235" s="62">
        <v>2095</v>
      </c>
      <c r="G7235" s="50">
        <v>2.2829999999999999</v>
      </c>
      <c r="H7235" s="50">
        <v>2.4119999999999999</v>
      </c>
      <c r="I7235" s="50">
        <v>2.5670000000000002</v>
      </c>
      <c r="J7235" s="50">
        <v>2.6379999999999999</v>
      </c>
      <c r="K7235" s="50">
        <v>2.621</v>
      </c>
      <c r="L7235" s="50">
        <v>2.6019999999999999</v>
      </c>
      <c r="M7235" s="50">
        <v>2.6240000000000001</v>
      </c>
      <c r="N7235" s="50">
        <v>2.6749999999999998</v>
      </c>
      <c r="O7235" s="50">
        <v>2.778</v>
      </c>
      <c r="P7235" s="50">
        <v>2.9540000000000002</v>
      </c>
      <c r="Q7235" s="50">
        <v>3.2130000000000001</v>
      </c>
      <c r="R7235" s="50">
        <v>3.4630000000000001</v>
      </c>
      <c r="S7235" s="50">
        <v>3.6640000000000001</v>
      </c>
      <c r="T7235" s="50">
        <v>3.7440000000000002</v>
      </c>
      <c r="U7235" s="50">
        <v>3.7930000000000001</v>
      </c>
      <c r="V7235" s="50">
        <v>3.8980000000000001</v>
      </c>
      <c r="W7235" s="50" t="s">
        <v>311</v>
      </c>
      <c r="X7235" s="50">
        <v>3.903</v>
      </c>
      <c r="Y7235" s="50">
        <v>3.4159999999999999</v>
      </c>
      <c r="Z7235" s="50">
        <v>2.1880000000000002</v>
      </c>
      <c r="AA7235" s="50">
        <v>1.17</v>
      </c>
      <c r="AB7235" s="50">
        <v>0.46600000000000003</v>
      </c>
      <c r="AC7235" s="50" t="str">
        <f t="shared" si="457"/>
        <v>United States Virgin Islands-2095</v>
      </c>
      <c r="AD7235" s="51">
        <f t="shared" si="458"/>
        <v>29.232000000000003</v>
      </c>
      <c r="AE7235" s="15">
        <f t="shared" si="459"/>
        <v>1.0207991242473999</v>
      </c>
      <c r="AF7235">
        <f t="shared" si="460"/>
        <v>0.61867704280155655</v>
      </c>
    </row>
    <row r="7236" spans="1:32" x14ac:dyDescent="0.25">
      <c r="A7236" s="59">
        <v>7219</v>
      </c>
      <c r="B7236" s="60" t="s">
        <v>309</v>
      </c>
      <c r="C7236" s="61" t="s">
        <v>396</v>
      </c>
      <c r="D7236" s="62"/>
      <c r="E7236" s="62">
        <v>548</v>
      </c>
      <c r="F7236" s="62">
        <v>2095</v>
      </c>
      <c r="G7236" s="50">
        <v>40.317</v>
      </c>
      <c r="H7236" s="50">
        <v>40.789000000000001</v>
      </c>
      <c r="I7236" s="50">
        <v>41.277999999999999</v>
      </c>
      <c r="J7236" s="50">
        <v>41.003999999999998</v>
      </c>
      <c r="K7236" s="50">
        <v>41.628999999999998</v>
      </c>
      <c r="L7236" s="50">
        <v>41.908999999999999</v>
      </c>
      <c r="M7236" s="50">
        <v>41.93</v>
      </c>
      <c r="N7236" s="50">
        <v>41.948999999999998</v>
      </c>
      <c r="O7236" s="50">
        <v>41.478000000000002</v>
      </c>
      <c r="P7236" s="50">
        <v>41.158000000000001</v>
      </c>
      <c r="Q7236" s="50">
        <v>39.978999999999999</v>
      </c>
      <c r="R7236" s="50">
        <v>38.698</v>
      </c>
      <c r="S7236" s="50">
        <v>36.636000000000003</v>
      </c>
      <c r="T7236" s="50">
        <v>34.326999999999998</v>
      </c>
      <c r="U7236" s="50">
        <v>31.195</v>
      </c>
      <c r="V7236" s="50">
        <v>26.789000000000001</v>
      </c>
      <c r="W7236" s="50" t="s">
        <v>311</v>
      </c>
      <c r="X7236" s="50">
        <v>20.64</v>
      </c>
      <c r="Y7236" s="50">
        <v>13.805999999999999</v>
      </c>
      <c r="Z7236" s="50">
        <v>6.19</v>
      </c>
      <c r="AA7236" s="50">
        <v>2.1280000000000001</v>
      </c>
      <c r="AB7236" s="50">
        <v>0.42</v>
      </c>
      <c r="AC7236" s="50" t="str">
        <f t="shared" si="457"/>
        <v>Vanuatu-2095</v>
      </c>
      <c r="AD7236" s="51">
        <f t="shared" si="458"/>
        <v>406.37</v>
      </c>
      <c r="AE7236" s="15">
        <f t="shared" si="459"/>
        <v>0.63459162831901961</v>
      </c>
      <c r="AF7236">
        <f t="shared" si="460"/>
        <v>0.25625338058908304</v>
      </c>
    </row>
    <row r="7237" spans="1:32" x14ac:dyDescent="0.25">
      <c r="A7237" s="45">
        <v>7220</v>
      </c>
      <c r="B7237" s="46" t="s">
        <v>309</v>
      </c>
      <c r="C7237" s="47" t="s">
        <v>397</v>
      </c>
      <c r="D7237" s="48"/>
      <c r="E7237" s="48">
        <v>1638</v>
      </c>
      <c r="F7237" s="48">
        <v>2095</v>
      </c>
      <c r="G7237" s="49">
        <v>553755.89199999999</v>
      </c>
      <c r="H7237" s="49">
        <v>561092.42299999995</v>
      </c>
      <c r="I7237" s="49">
        <v>568341.03300000005</v>
      </c>
      <c r="J7237" s="49">
        <v>574035.04200000002</v>
      </c>
      <c r="K7237" s="49">
        <v>577342.26300000004</v>
      </c>
      <c r="L7237" s="49">
        <v>578997.48100000003</v>
      </c>
      <c r="M7237" s="49">
        <v>580097.91200000001</v>
      </c>
      <c r="N7237" s="49">
        <v>581545.58400000003</v>
      </c>
      <c r="O7237" s="49">
        <v>583075.91500000004</v>
      </c>
      <c r="P7237" s="49">
        <v>581110.29</v>
      </c>
      <c r="Q7237" s="49">
        <v>572607.20900000003</v>
      </c>
      <c r="R7237" s="49">
        <v>557172.94900000002</v>
      </c>
      <c r="S7237" s="49">
        <v>536385.50199999998</v>
      </c>
      <c r="T7237" s="49">
        <v>509785.77399999998</v>
      </c>
      <c r="U7237" s="49">
        <v>473300.66</v>
      </c>
      <c r="V7237" s="49">
        <v>419935.00900000002</v>
      </c>
      <c r="W7237" s="49" t="s">
        <v>311</v>
      </c>
      <c r="X7237" s="49">
        <v>340756.81599999999</v>
      </c>
      <c r="Y7237" s="49">
        <v>237023.00599999999</v>
      </c>
      <c r="Z7237" s="49">
        <v>133493.79399999999</v>
      </c>
      <c r="AA7237" s="49">
        <v>57264.370999999999</v>
      </c>
      <c r="AB7237" s="49">
        <v>18970.702000000001</v>
      </c>
      <c r="AC7237" s="50" t="str">
        <f t="shared" si="457"/>
        <v>COUNTRIES WITH ACCESS TO THE SEA-2095</v>
      </c>
      <c r="AD7237" s="51">
        <f t="shared" si="458"/>
        <v>5722370.1470000008</v>
      </c>
      <c r="AE7237" s="15">
        <f t="shared" si="459"/>
        <v>0.67694318621294181</v>
      </c>
      <c r="AF7237">
        <f t="shared" si="460"/>
        <v>0.29579535934847018</v>
      </c>
    </row>
    <row r="7238" spans="1:32" x14ac:dyDescent="0.25">
      <c r="A7238" s="59">
        <v>7221</v>
      </c>
      <c r="B7238" s="60" t="s">
        <v>309</v>
      </c>
      <c r="C7238" s="61" t="s">
        <v>398</v>
      </c>
      <c r="D7238" s="62"/>
      <c r="E7238" s="62">
        <v>8</v>
      </c>
      <c r="F7238" s="62">
        <v>2095</v>
      </c>
      <c r="G7238" s="50">
        <v>72.406999999999996</v>
      </c>
      <c r="H7238" s="50">
        <v>75.662000000000006</v>
      </c>
      <c r="I7238" s="50">
        <v>78.311999999999998</v>
      </c>
      <c r="J7238" s="50">
        <v>79.296999999999997</v>
      </c>
      <c r="K7238" s="50">
        <v>78.912000000000006</v>
      </c>
      <c r="L7238" s="50">
        <v>79.667000000000002</v>
      </c>
      <c r="M7238" s="50">
        <v>82.744</v>
      </c>
      <c r="N7238" s="50">
        <v>86.531000000000006</v>
      </c>
      <c r="O7238" s="50">
        <v>88.938000000000002</v>
      </c>
      <c r="P7238" s="50">
        <v>89.278999999999996</v>
      </c>
      <c r="Q7238" s="50">
        <v>89.201999999999998</v>
      </c>
      <c r="R7238" s="50">
        <v>94.097999999999999</v>
      </c>
      <c r="S7238" s="50">
        <v>105.41200000000001</v>
      </c>
      <c r="T7238" s="50">
        <v>116.117</v>
      </c>
      <c r="U7238" s="50">
        <v>118.96599999999999</v>
      </c>
      <c r="V7238" s="50">
        <v>113.434</v>
      </c>
      <c r="W7238" s="50" t="s">
        <v>311</v>
      </c>
      <c r="X7238" s="50">
        <v>103.611</v>
      </c>
      <c r="Y7238" s="50">
        <v>75.59</v>
      </c>
      <c r="Z7238" s="50">
        <v>63.935000000000002</v>
      </c>
      <c r="AA7238" s="50">
        <v>39.902000000000001</v>
      </c>
      <c r="AB7238" s="50">
        <v>9.9190000000000005</v>
      </c>
      <c r="AC7238" s="50" t="str">
        <f t="shared" si="457"/>
        <v>Albania-2095</v>
      </c>
      <c r="AD7238" s="51">
        <f t="shared" si="458"/>
        <v>874.07999999999993</v>
      </c>
      <c r="AE7238" s="15">
        <f t="shared" si="459"/>
        <v>0.99287822624931377</v>
      </c>
      <c r="AF7238">
        <f t="shared" si="460"/>
        <v>0.58291388790697718</v>
      </c>
    </row>
    <row r="7239" spans="1:32" x14ac:dyDescent="0.25">
      <c r="A7239" s="59">
        <v>7222</v>
      </c>
      <c r="B7239" s="60" t="s">
        <v>309</v>
      </c>
      <c r="C7239" s="61" t="s">
        <v>399</v>
      </c>
      <c r="D7239" s="62"/>
      <c r="E7239" s="62">
        <v>12</v>
      </c>
      <c r="F7239" s="62">
        <v>2095</v>
      </c>
      <c r="G7239" s="50">
        <v>3117.797</v>
      </c>
      <c r="H7239" s="50">
        <v>3228.0630000000001</v>
      </c>
      <c r="I7239" s="50">
        <v>3340.3150000000001</v>
      </c>
      <c r="J7239" s="50">
        <v>3393.6669999999999</v>
      </c>
      <c r="K7239" s="50">
        <v>3372.6529999999998</v>
      </c>
      <c r="L7239" s="50">
        <v>3330.8339999999998</v>
      </c>
      <c r="M7239" s="50">
        <v>3357.0810000000001</v>
      </c>
      <c r="N7239" s="50">
        <v>3503.991</v>
      </c>
      <c r="O7239" s="50">
        <v>3728.1840000000002</v>
      </c>
      <c r="P7239" s="50">
        <v>3854.5549999999998</v>
      </c>
      <c r="Q7239" s="50">
        <v>3761.933</v>
      </c>
      <c r="R7239" s="50">
        <v>3549.7809999999999</v>
      </c>
      <c r="S7239" s="50">
        <v>3397.2930000000001</v>
      </c>
      <c r="T7239" s="50">
        <v>3428.87</v>
      </c>
      <c r="U7239" s="50">
        <v>3590.3420000000001</v>
      </c>
      <c r="V7239" s="50">
        <v>3644.125</v>
      </c>
      <c r="W7239" s="50" t="s">
        <v>311</v>
      </c>
      <c r="X7239" s="50">
        <v>3371.386</v>
      </c>
      <c r="Y7239" s="50">
        <v>2141.1559999999999</v>
      </c>
      <c r="Z7239" s="50">
        <v>1021.082</v>
      </c>
      <c r="AA7239" s="50">
        <v>481.34</v>
      </c>
      <c r="AB7239" s="50">
        <v>177.42099999999999</v>
      </c>
      <c r="AC7239" s="50" t="str">
        <f t="shared" si="457"/>
        <v>Algeria-2095</v>
      </c>
      <c r="AD7239" s="51">
        <f t="shared" si="458"/>
        <v>35249.972000000002</v>
      </c>
      <c r="AE7239" s="15">
        <f t="shared" si="459"/>
        <v>0.78133103197925935</v>
      </c>
      <c r="AF7239">
        <f t="shared" si="460"/>
        <v>0.3973576550744326</v>
      </c>
    </row>
    <row r="7240" spans="1:32" x14ac:dyDescent="0.25">
      <c r="A7240" s="59">
        <v>7223</v>
      </c>
      <c r="B7240" s="60" t="s">
        <v>309</v>
      </c>
      <c r="C7240" s="61" t="s">
        <v>400</v>
      </c>
      <c r="D7240" s="62"/>
      <c r="E7240" s="62">
        <v>24</v>
      </c>
      <c r="F7240" s="62">
        <v>2095</v>
      </c>
      <c r="G7240" s="50">
        <v>14595.484</v>
      </c>
      <c r="H7240" s="50">
        <v>14289.034</v>
      </c>
      <c r="I7240" s="50">
        <v>13953.733</v>
      </c>
      <c r="J7240" s="50">
        <v>13534.965</v>
      </c>
      <c r="K7240" s="50">
        <v>13033.565000000001</v>
      </c>
      <c r="L7240" s="50">
        <v>12455.8</v>
      </c>
      <c r="M7240" s="50">
        <v>11801.218000000001</v>
      </c>
      <c r="N7240" s="50">
        <v>11090.710999999999</v>
      </c>
      <c r="O7240" s="50">
        <v>10337.683000000001</v>
      </c>
      <c r="P7240" s="50">
        <v>9537.52</v>
      </c>
      <c r="Q7240" s="50">
        <v>8669.5509999999995</v>
      </c>
      <c r="R7240" s="50">
        <v>7716.93</v>
      </c>
      <c r="S7240" s="50">
        <v>6674.54</v>
      </c>
      <c r="T7240" s="50">
        <v>5529.5429999999997</v>
      </c>
      <c r="U7240" s="50">
        <v>4308.5079999999998</v>
      </c>
      <c r="V7240" s="50">
        <v>3071.7730000000001</v>
      </c>
      <c r="W7240" s="50" t="s">
        <v>311</v>
      </c>
      <c r="X7240" s="50">
        <v>1897.9680000000001</v>
      </c>
      <c r="Y7240" s="50">
        <v>917.53700000000003</v>
      </c>
      <c r="Z7240" s="50">
        <v>299.34300000000002</v>
      </c>
      <c r="AA7240" s="50">
        <v>61.058999999999997</v>
      </c>
      <c r="AB7240" s="50">
        <v>7.3520000000000003</v>
      </c>
      <c r="AC7240" s="50" t="str">
        <f t="shared" si="457"/>
        <v>Angola-2095</v>
      </c>
      <c r="AD7240" s="51">
        <f t="shared" si="458"/>
        <v>104852.48299999999</v>
      </c>
      <c r="AE7240" s="15">
        <f t="shared" si="459"/>
        <v>0.56204042397355536</v>
      </c>
      <c r="AF7240">
        <f t="shared" si="460"/>
        <v>0.10896474385454678</v>
      </c>
    </row>
    <row r="7241" spans="1:32" x14ac:dyDescent="0.25">
      <c r="A7241" s="59">
        <v>7224</v>
      </c>
      <c r="B7241" s="60" t="s">
        <v>309</v>
      </c>
      <c r="C7241" s="61" t="s">
        <v>357</v>
      </c>
      <c r="D7241" s="62"/>
      <c r="E7241" s="62">
        <v>28</v>
      </c>
      <c r="F7241" s="62">
        <v>2095</v>
      </c>
      <c r="G7241" s="50">
        <v>6.0949999999999998</v>
      </c>
      <c r="H7241" s="50">
        <v>6.2030000000000003</v>
      </c>
      <c r="I7241" s="50">
        <v>6.3220000000000001</v>
      </c>
      <c r="J7241" s="50">
        <v>6.4260000000000002</v>
      </c>
      <c r="K7241" s="50">
        <v>6.5339999999999998</v>
      </c>
      <c r="L7241" s="50">
        <v>6.6909999999999998</v>
      </c>
      <c r="M7241" s="50">
        <v>6.8559999999999999</v>
      </c>
      <c r="N7241" s="50">
        <v>7.0380000000000003</v>
      </c>
      <c r="O7241" s="50">
        <v>7.1769999999999996</v>
      </c>
      <c r="P7241" s="50">
        <v>7.2549999999999999</v>
      </c>
      <c r="Q7241" s="50">
        <v>7.3109999999999999</v>
      </c>
      <c r="R7241" s="50">
        <v>7.3780000000000001</v>
      </c>
      <c r="S7241" s="50">
        <v>7.4569999999999999</v>
      </c>
      <c r="T7241" s="50">
        <v>7.4550000000000001</v>
      </c>
      <c r="U7241" s="50">
        <v>7.2130000000000001</v>
      </c>
      <c r="V7241" s="50">
        <v>6.6159999999999997</v>
      </c>
      <c r="W7241" s="50" t="s">
        <v>311</v>
      </c>
      <c r="X7241" s="50">
        <v>5.6689999999999996</v>
      </c>
      <c r="Y7241" s="50">
        <v>4.327</v>
      </c>
      <c r="Z7241" s="50">
        <v>2.698</v>
      </c>
      <c r="AA7241" s="50">
        <v>1.1519999999999999</v>
      </c>
      <c r="AB7241" s="50">
        <v>0.28899999999999998</v>
      </c>
      <c r="AC7241" s="50" t="str">
        <f t="shared" si="457"/>
        <v>Antigua and Barbuda-2095</v>
      </c>
      <c r="AD7241" s="51">
        <f t="shared" si="458"/>
        <v>70.123000000000005</v>
      </c>
      <c r="AE7241" s="15">
        <f t="shared" si="459"/>
        <v>0.77063160446643753</v>
      </c>
      <c r="AF7241">
        <f t="shared" si="460"/>
        <v>0.39911880373663278</v>
      </c>
    </row>
    <row r="7242" spans="1:32" x14ac:dyDescent="0.25">
      <c r="A7242" s="59">
        <v>7225</v>
      </c>
      <c r="B7242" s="60" t="s">
        <v>309</v>
      </c>
      <c r="C7242" s="61" t="s">
        <v>155</v>
      </c>
      <c r="D7242" s="62"/>
      <c r="E7242" s="62">
        <v>32</v>
      </c>
      <c r="F7242" s="62">
        <v>2095</v>
      </c>
      <c r="G7242" s="50">
        <v>2890.3020000000001</v>
      </c>
      <c r="H7242" s="50">
        <v>2948.1750000000002</v>
      </c>
      <c r="I7242" s="50">
        <v>3007.5540000000001</v>
      </c>
      <c r="J7242" s="50">
        <v>3070.0520000000001</v>
      </c>
      <c r="K7242" s="50">
        <v>3127.8789999999999</v>
      </c>
      <c r="L7242" s="50">
        <v>3180.902</v>
      </c>
      <c r="M7242" s="50">
        <v>3237.7710000000002</v>
      </c>
      <c r="N7242" s="50">
        <v>3293.2849999999999</v>
      </c>
      <c r="O7242" s="50">
        <v>3353.1930000000002</v>
      </c>
      <c r="P7242" s="50">
        <v>3405.6</v>
      </c>
      <c r="Q7242" s="50">
        <v>3436.6819999999998</v>
      </c>
      <c r="R7242" s="50">
        <v>3446.6790000000001</v>
      </c>
      <c r="S7242" s="50">
        <v>3429.136</v>
      </c>
      <c r="T7242" s="50">
        <v>3372.1680000000001</v>
      </c>
      <c r="U7242" s="50">
        <v>3248.741</v>
      </c>
      <c r="V7242" s="50">
        <v>3024.5749999999998</v>
      </c>
      <c r="W7242" s="50" t="s">
        <v>311</v>
      </c>
      <c r="X7242" s="50">
        <v>2630.2449999999999</v>
      </c>
      <c r="Y7242" s="50">
        <v>1995.02</v>
      </c>
      <c r="Z7242" s="50">
        <v>1254.721</v>
      </c>
      <c r="AA7242" s="50">
        <v>567.70699999999999</v>
      </c>
      <c r="AB7242" s="50">
        <v>185.57499999999999</v>
      </c>
      <c r="AC7242" s="50" t="str">
        <f t="shared" si="457"/>
        <v>Argentina-2095</v>
      </c>
      <c r="AD7242" s="51">
        <f t="shared" si="458"/>
        <v>32981.179000000004</v>
      </c>
      <c r="AE7242" s="15">
        <f t="shared" si="459"/>
        <v>0.76179153571192826</v>
      </c>
      <c r="AF7242">
        <f t="shared" si="460"/>
        <v>0.38919048150713381</v>
      </c>
    </row>
    <row r="7243" spans="1:32" x14ac:dyDescent="0.25">
      <c r="A7243" s="59">
        <v>7226</v>
      </c>
      <c r="B7243" s="60" t="s">
        <v>309</v>
      </c>
      <c r="C7243" s="61" t="s">
        <v>358</v>
      </c>
      <c r="D7243" s="62"/>
      <c r="E7243" s="62">
        <v>533</v>
      </c>
      <c r="F7243" s="62">
        <v>2095</v>
      </c>
      <c r="G7243" s="50">
        <v>4.8520000000000003</v>
      </c>
      <c r="H7243" s="50">
        <v>4.899</v>
      </c>
      <c r="I7243" s="50">
        <v>4.9050000000000002</v>
      </c>
      <c r="J7243" s="50">
        <v>4.9630000000000001</v>
      </c>
      <c r="K7243" s="50">
        <v>5.1130000000000004</v>
      </c>
      <c r="L7243" s="50">
        <v>5.343</v>
      </c>
      <c r="M7243" s="50">
        <v>5.5359999999999996</v>
      </c>
      <c r="N7243" s="50">
        <v>5.5880000000000001</v>
      </c>
      <c r="O7243" s="50">
        <v>5.5090000000000003</v>
      </c>
      <c r="P7243" s="50">
        <v>5.4550000000000001</v>
      </c>
      <c r="Q7243" s="50">
        <v>5.6120000000000001</v>
      </c>
      <c r="R7243" s="50">
        <v>5.9530000000000003</v>
      </c>
      <c r="S7243" s="50">
        <v>6.2290000000000001</v>
      </c>
      <c r="T7243" s="50">
        <v>6.1550000000000002</v>
      </c>
      <c r="U7243" s="50">
        <v>5.6219999999999999</v>
      </c>
      <c r="V7243" s="50">
        <v>4.9059999999999997</v>
      </c>
      <c r="W7243" s="50" t="s">
        <v>311</v>
      </c>
      <c r="X7243" s="50">
        <v>4.0789999999999997</v>
      </c>
      <c r="Y7243" s="50">
        <v>3.4990000000000001</v>
      </c>
      <c r="Z7243" s="50">
        <v>2.113</v>
      </c>
      <c r="AA7243" s="50">
        <v>0.89100000000000001</v>
      </c>
      <c r="AB7243" s="50">
        <v>0.214</v>
      </c>
      <c r="AC7243" s="50" t="str">
        <f t="shared" si="457"/>
        <v>Aruba-2095</v>
      </c>
      <c r="AD7243" s="51">
        <f t="shared" si="458"/>
        <v>55.301000000000002</v>
      </c>
      <c r="AE7243" s="15">
        <f t="shared" si="459"/>
        <v>0.76192112258367839</v>
      </c>
      <c r="AF7243">
        <f t="shared" si="460"/>
        <v>0.39279843332332715</v>
      </c>
    </row>
    <row r="7244" spans="1:32" x14ac:dyDescent="0.25">
      <c r="A7244" s="59">
        <v>7227</v>
      </c>
      <c r="B7244" s="60" t="s">
        <v>309</v>
      </c>
      <c r="C7244" s="61" t="s">
        <v>262</v>
      </c>
      <c r="D7244" s="62">
        <v>7</v>
      </c>
      <c r="E7244" s="62">
        <v>36</v>
      </c>
      <c r="F7244" s="62">
        <v>2095</v>
      </c>
      <c r="G7244" s="50">
        <v>2081.2049999999999</v>
      </c>
      <c r="H7244" s="50">
        <v>2123.11</v>
      </c>
      <c r="I7244" s="50">
        <v>2162.52</v>
      </c>
      <c r="J7244" s="50">
        <v>2197.183</v>
      </c>
      <c r="K7244" s="50">
        <v>2229.9540000000002</v>
      </c>
      <c r="L7244" s="50">
        <v>2262.8310000000001</v>
      </c>
      <c r="M7244" s="50">
        <v>2306.9929999999999</v>
      </c>
      <c r="N7244" s="50">
        <v>2355.422</v>
      </c>
      <c r="O7244" s="50">
        <v>2389.6379999999999</v>
      </c>
      <c r="P7244" s="50">
        <v>2391.125</v>
      </c>
      <c r="Q7244" s="50">
        <v>2348.8679999999999</v>
      </c>
      <c r="R7244" s="50">
        <v>2289.1750000000002</v>
      </c>
      <c r="S7244" s="50">
        <v>2243.857</v>
      </c>
      <c r="T7244" s="50">
        <v>2231.2170000000001</v>
      </c>
      <c r="U7244" s="50">
        <v>2215.7779999999998</v>
      </c>
      <c r="V7244" s="50">
        <v>2160.42</v>
      </c>
      <c r="W7244" s="50" t="s">
        <v>311</v>
      </c>
      <c r="X7244" s="50">
        <v>1947.63</v>
      </c>
      <c r="Y7244" s="50">
        <v>1615.2560000000001</v>
      </c>
      <c r="Z7244" s="50">
        <v>1045.1089999999999</v>
      </c>
      <c r="AA7244" s="50">
        <v>492.06900000000002</v>
      </c>
      <c r="AB7244" s="50">
        <v>136.03700000000001</v>
      </c>
      <c r="AC7244" s="50" t="str">
        <f t="shared" si="457"/>
        <v>Australia-2095</v>
      </c>
      <c r="AD7244" s="51">
        <f t="shared" si="458"/>
        <v>23015.045999999998</v>
      </c>
      <c r="AE7244" s="15">
        <f t="shared" si="459"/>
        <v>0.79123678484066484</v>
      </c>
      <c r="AF7244">
        <f t="shared" si="460"/>
        <v>0.40308910106878454</v>
      </c>
    </row>
    <row r="7245" spans="1:32" x14ac:dyDescent="0.25">
      <c r="A7245" s="59">
        <v>7228</v>
      </c>
      <c r="B7245" s="60" t="s">
        <v>309</v>
      </c>
      <c r="C7245" s="61" t="s">
        <v>359</v>
      </c>
      <c r="D7245" s="62"/>
      <c r="E7245" s="62">
        <v>44</v>
      </c>
      <c r="F7245" s="62">
        <v>2095</v>
      </c>
      <c r="G7245" s="50">
        <v>22.718</v>
      </c>
      <c r="H7245" s="50">
        <v>23.175999999999998</v>
      </c>
      <c r="I7245" s="50">
        <v>23.513999999999999</v>
      </c>
      <c r="J7245" s="50">
        <v>23.898</v>
      </c>
      <c r="K7245" s="50">
        <v>24.466999999999999</v>
      </c>
      <c r="L7245" s="50">
        <v>25.190999999999999</v>
      </c>
      <c r="M7245" s="50">
        <v>26.047999999999998</v>
      </c>
      <c r="N7245" s="50">
        <v>26.902999999999999</v>
      </c>
      <c r="O7245" s="50">
        <v>27.547000000000001</v>
      </c>
      <c r="P7245" s="50">
        <v>27.751999999999999</v>
      </c>
      <c r="Q7245" s="50">
        <v>27.443999999999999</v>
      </c>
      <c r="R7245" s="50">
        <v>27.172000000000001</v>
      </c>
      <c r="S7245" s="50">
        <v>27.472000000000001</v>
      </c>
      <c r="T7245" s="50">
        <v>27.847000000000001</v>
      </c>
      <c r="U7245" s="50">
        <v>27.431999999999999</v>
      </c>
      <c r="V7245" s="50">
        <v>25.736999999999998</v>
      </c>
      <c r="W7245" s="50" t="s">
        <v>311</v>
      </c>
      <c r="X7245" s="50">
        <v>22.457999999999998</v>
      </c>
      <c r="Y7245" s="50">
        <v>17.003</v>
      </c>
      <c r="Z7245" s="50">
        <v>10.028</v>
      </c>
      <c r="AA7245" s="50">
        <v>5.37</v>
      </c>
      <c r="AB7245" s="50">
        <v>1.72</v>
      </c>
      <c r="AC7245" s="50" t="str">
        <f t="shared" si="457"/>
        <v>Bahamas-2095</v>
      </c>
      <c r="AD7245" s="51">
        <f t="shared" si="458"/>
        <v>263.89400000000001</v>
      </c>
      <c r="AE7245" s="15">
        <f t="shared" si="459"/>
        <v>0.78441722812947612</v>
      </c>
      <c r="AF7245">
        <f t="shared" si="460"/>
        <v>0.41282380543771113</v>
      </c>
    </row>
    <row r="7246" spans="1:32" x14ac:dyDescent="0.25">
      <c r="A7246" s="59">
        <v>7229</v>
      </c>
      <c r="B7246" s="60" t="s">
        <v>309</v>
      </c>
      <c r="C7246" s="61" t="s">
        <v>360</v>
      </c>
      <c r="D7246" s="62"/>
      <c r="E7246" s="62">
        <v>48</v>
      </c>
      <c r="F7246" s="62">
        <v>2095</v>
      </c>
      <c r="G7246" s="50">
        <v>92.483000000000004</v>
      </c>
      <c r="H7246" s="50">
        <v>93.210999999999999</v>
      </c>
      <c r="I7246" s="50">
        <v>93.588999999999999</v>
      </c>
      <c r="J7246" s="50">
        <v>94.438000000000002</v>
      </c>
      <c r="K7246" s="50">
        <v>105.822</v>
      </c>
      <c r="L7246" s="50">
        <v>126.331</v>
      </c>
      <c r="M7246" s="50">
        <v>140.96700000000001</v>
      </c>
      <c r="N7246" s="50">
        <v>145.72900000000001</v>
      </c>
      <c r="O7246" s="50">
        <v>143.52600000000001</v>
      </c>
      <c r="P7246" s="50">
        <v>139.04300000000001</v>
      </c>
      <c r="Q7246" s="50">
        <v>136.56800000000001</v>
      </c>
      <c r="R7246" s="50">
        <v>137.85</v>
      </c>
      <c r="S7246" s="50">
        <v>139.95400000000001</v>
      </c>
      <c r="T7246" s="50">
        <v>135.602</v>
      </c>
      <c r="U7246" s="50">
        <v>138.66900000000001</v>
      </c>
      <c r="V7246" s="50">
        <v>143.01499999999999</v>
      </c>
      <c r="W7246" s="50" t="s">
        <v>311</v>
      </c>
      <c r="X7246" s="50">
        <v>127.553</v>
      </c>
      <c r="Y7246" s="50">
        <v>90.385999999999996</v>
      </c>
      <c r="Z7246" s="50">
        <v>53.927999999999997</v>
      </c>
      <c r="AA7246" s="50">
        <v>20.349</v>
      </c>
      <c r="AB7246" s="50">
        <v>3.597</v>
      </c>
      <c r="AC7246" s="50" t="str">
        <f t="shared" si="457"/>
        <v>Bahrain-2095</v>
      </c>
      <c r="AD7246" s="51">
        <f t="shared" si="458"/>
        <v>1310.2280000000001</v>
      </c>
      <c r="AE7246" s="15">
        <f t="shared" si="459"/>
        <v>0.75741168712620999</v>
      </c>
      <c r="AF7246">
        <f t="shared" si="460"/>
        <v>0.44862791135135266</v>
      </c>
    </row>
    <row r="7247" spans="1:32" x14ac:dyDescent="0.25">
      <c r="A7247" s="59">
        <v>7230</v>
      </c>
      <c r="B7247" s="60" t="s">
        <v>309</v>
      </c>
      <c r="C7247" s="61" t="s">
        <v>401</v>
      </c>
      <c r="D7247" s="62"/>
      <c r="E7247" s="62">
        <v>50</v>
      </c>
      <c r="F7247" s="62">
        <v>2095</v>
      </c>
      <c r="G7247" s="50">
        <v>7873.8159999999998</v>
      </c>
      <c r="H7247" s="50">
        <v>8112.4949999999999</v>
      </c>
      <c r="I7247" s="50">
        <v>8361.0339999999997</v>
      </c>
      <c r="J7247" s="50">
        <v>8538.0689999999995</v>
      </c>
      <c r="K7247" s="50">
        <v>8685.9349999999995</v>
      </c>
      <c r="L7247" s="50">
        <v>8899.2819999999992</v>
      </c>
      <c r="M7247" s="50">
        <v>9123.3510000000006</v>
      </c>
      <c r="N7247" s="50">
        <v>9375.1470000000008</v>
      </c>
      <c r="O7247" s="50">
        <v>9659.598</v>
      </c>
      <c r="P7247" s="50">
        <v>9938.18</v>
      </c>
      <c r="Q7247" s="50">
        <v>10210.328</v>
      </c>
      <c r="R7247" s="50">
        <v>10486.001</v>
      </c>
      <c r="S7247" s="50">
        <v>10758.995999999999</v>
      </c>
      <c r="T7247" s="50">
        <v>10921.005999999999</v>
      </c>
      <c r="U7247" s="50">
        <v>10735.438</v>
      </c>
      <c r="V7247" s="50">
        <v>10126.468999999999</v>
      </c>
      <c r="W7247" s="50" t="s">
        <v>311</v>
      </c>
      <c r="X7247" s="50">
        <v>9017.7939999999999</v>
      </c>
      <c r="Y7247" s="50">
        <v>7403.7929999999997</v>
      </c>
      <c r="Z7247" s="50">
        <v>5437.5190000000002</v>
      </c>
      <c r="AA7247" s="50">
        <v>3134.424</v>
      </c>
      <c r="AB7247" s="50">
        <v>1813.942</v>
      </c>
      <c r="AC7247" s="50" t="str">
        <f t="shared" si="457"/>
        <v>Bangladesh-2095</v>
      </c>
      <c r="AD7247" s="51">
        <f t="shared" si="458"/>
        <v>95674.887000000002</v>
      </c>
      <c r="AE7247" s="15">
        <f t="shared" si="459"/>
        <v>0.86687042546493931</v>
      </c>
      <c r="AF7247">
        <f t="shared" si="460"/>
        <v>0.48816276804450698</v>
      </c>
    </row>
    <row r="7248" spans="1:32" x14ac:dyDescent="0.25">
      <c r="A7248" s="59">
        <v>7231</v>
      </c>
      <c r="B7248" s="60" t="s">
        <v>309</v>
      </c>
      <c r="C7248" s="61" t="s">
        <v>361</v>
      </c>
      <c r="D7248" s="62"/>
      <c r="E7248" s="62">
        <v>52</v>
      </c>
      <c r="F7248" s="62">
        <v>2095</v>
      </c>
      <c r="G7248" s="50">
        <v>13.19</v>
      </c>
      <c r="H7248" s="50">
        <v>13.763999999999999</v>
      </c>
      <c r="I7248" s="50">
        <v>14.045</v>
      </c>
      <c r="J7248" s="50">
        <v>14.09</v>
      </c>
      <c r="K7248" s="50">
        <v>13.99</v>
      </c>
      <c r="L7248" s="50">
        <v>14.01</v>
      </c>
      <c r="M7248" s="50">
        <v>14.159000000000001</v>
      </c>
      <c r="N7248" s="50">
        <v>14.259</v>
      </c>
      <c r="O7248" s="50">
        <v>14.349</v>
      </c>
      <c r="P7248" s="50">
        <v>14.334</v>
      </c>
      <c r="Q7248" s="50">
        <v>14.326000000000001</v>
      </c>
      <c r="R7248" s="50">
        <v>14.298999999999999</v>
      </c>
      <c r="S7248" s="50">
        <v>14.295999999999999</v>
      </c>
      <c r="T7248" s="50">
        <v>14.446</v>
      </c>
      <c r="U7248" s="50">
        <v>14.412000000000001</v>
      </c>
      <c r="V7248" s="50">
        <v>13.885999999999999</v>
      </c>
      <c r="W7248" s="50" t="s">
        <v>311</v>
      </c>
      <c r="X7248" s="50">
        <v>12.704000000000001</v>
      </c>
      <c r="Y7248" s="50">
        <v>9.7469999999999999</v>
      </c>
      <c r="Z7248" s="50">
        <v>5.9610000000000003</v>
      </c>
      <c r="AA7248" s="50">
        <v>2.4470000000000001</v>
      </c>
      <c r="AB7248" s="50">
        <v>0.64300000000000002</v>
      </c>
      <c r="AC7248" s="50" t="str">
        <f t="shared" si="457"/>
        <v>Barbados-2095</v>
      </c>
      <c r="AD7248" s="51">
        <f t="shared" si="458"/>
        <v>142.11199999999999</v>
      </c>
      <c r="AE7248" s="15">
        <f t="shared" si="459"/>
        <v>0.81094488853861746</v>
      </c>
      <c r="AF7248">
        <f t="shared" si="460"/>
        <v>0.40546990623173923</v>
      </c>
    </row>
    <row r="7249" spans="1:32" x14ac:dyDescent="0.25">
      <c r="A7249" s="59">
        <v>7232</v>
      </c>
      <c r="B7249" s="60" t="s">
        <v>309</v>
      </c>
      <c r="C7249" s="61" t="s">
        <v>402</v>
      </c>
      <c r="D7249" s="62"/>
      <c r="E7249" s="62">
        <v>56</v>
      </c>
      <c r="F7249" s="62">
        <v>2095</v>
      </c>
      <c r="G7249" s="50">
        <v>655.10699999999997</v>
      </c>
      <c r="H7249" s="50">
        <v>667.40800000000002</v>
      </c>
      <c r="I7249" s="50">
        <v>677.57500000000005</v>
      </c>
      <c r="J7249" s="50">
        <v>683.779</v>
      </c>
      <c r="K7249" s="50">
        <v>689.68600000000004</v>
      </c>
      <c r="L7249" s="50">
        <v>696.93200000000002</v>
      </c>
      <c r="M7249" s="50">
        <v>707.93399999999997</v>
      </c>
      <c r="N7249" s="50">
        <v>721.59900000000005</v>
      </c>
      <c r="O7249" s="50">
        <v>734.00300000000004</v>
      </c>
      <c r="P7249" s="50">
        <v>738.85699999999997</v>
      </c>
      <c r="Q7249" s="50">
        <v>734.54200000000003</v>
      </c>
      <c r="R7249" s="50">
        <v>721.78700000000003</v>
      </c>
      <c r="S7249" s="50">
        <v>709.85699999999997</v>
      </c>
      <c r="T7249" s="50">
        <v>707.9</v>
      </c>
      <c r="U7249" s="50">
        <v>706.83799999999997</v>
      </c>
      <c r="V7249" s="50">
        <v>695.40099999999995</v>
      </c>
      <c r="W7249" s="50" t="s">
        <v>311</v>
      </c>
      <c r="X7249" s="50">
        <v>645.74300000000005</v>
      </c>
      <c r="Y7249" s="50">
        <v>543.64300000000003</v>
      </c>
      <c r="Z7249" s="50">
        <v>349.327</v>
      </c>
      <c r="AA7249" s="50">
        <v>152.64599999999999</v>
      </c>
      <c r="AB7249" s="50">
        <v>34.347000000000001</v>
      </c>
      <c r="AC7249" s="50" t="str">
        <f t="shared" si="457"/>
        <v>Belgium-2095</v>
      </c>
      <c r="AD7249" s="51">
        <f t="shared" si="458"/>
        <v>7138.9760000000006</v>
      </c>
      <c r="AE7249" s="15">
        <f t="shared" si="459"/>
        <v>0.81747508326124074</v>
      </c>
      <c r="AF7249">
        <f t="shared" si="460"/>
        <v>0.41971958622467548</v>
      </c>
    </row>
    <row r="7250" spans="1:32" x14ac:dyDescent="0.25">
      <c r="A7250" s="59">
        <v>7233</v>
      </c>
      <c r="B7250" s="60" t="s">
        <v>309</v>
      </c>
      <c r="C7250" s="61" t="s">
        <v>362</v>
      </c>
      <c r="D7250" s="62"/>
      <c r="E7250" s="62">
        <v>84</v>
      </c>
      <c r="F7250" s="62">
        <v>2095</v>
      </c>
      <c r="G7250" s="50">
        <v>36.280999999999999</v>
      </c>
      <c r="H7250" s="50">
        <v>36.975000000000001</v>
      </c>
      <c r="I7250" s="50">
        <v>37.578000000000003</v>
      </c>
      <c r="J7250" s="50">
        <v>38.326999999999998</v>
      </c>
      <c r="K7250" s="50">
        <v>39.353000000000002</v>
      </c>
      <c r="L7250" s="50">
        <v>40.460999999999999</v>
      </c>
      <c r="M7250" s="50">
        <v>41.628999999999998</v>
      </c>
      <c r="N7250" s="50">
        <v>42.744999999999997</v>
      </c>
      <c r="O7250" s="50">
        <v>43.497999999999998</v>
      </c>
      <c r="P7250" s="50">
        <v>43.79</v>
      </c>
      <c r="Q7250" s="50">
        <v>43.597000000000001</v>
      </c>
      <c r="R7250" s="50">
        <v>43.238999999999997</v>
      </c>
      <c r="S7250" s="50">
        <v>42.713000000000001</v>
      </c>
      <c r="T7250" s="50">
        <v>41.423000000000002</v>
      </c>
      <c r="U7250" s="50">
        <v>38.159999999999997</v>
      </c>
      <c r="V7250" s="50">
        <v>32.014000000000003</v>
      </c>
      <c r="W7250" s="50" t="s">
        <v>311</v>
      </c>
      <c r="X7250" s="50">
        <v>23.347000000000001</v>
      </c>
      <c r="Y7250" s="50">
        <v>14.214</v>
      </c>
      <c r="Z7250" s="50">
        <v>6.8419999999999996</v>
      </c>
      <c r="AA7250" s="50">
        <v>1.9690000000000001</v>
      </c>
      <c r="AB7250" s="50">
        <v>0.29899999999999999</v>
      </c>
      <c r="AC7250" s="50" t="str">
        <f t="shared" si="457"/>
        <v>Belize-2095</v>
      </c>
      <c r="AD7250" s="51">
        <f t="shared" si="458"/>
        <v>419.35199999999998</v>
      </c>
      <c r="AE7250" s="15">
        <f t="shared" si="459"/>
        <v>0.64170911310784251</v>
      </c>
      <c r="AF7250">
        <f t="shared" si="460"/>
        <v>0.2985141063702173</v>
      </c>
    </row>
    <row r="7251" spans="1:32" x14ac:dyDescent="0.25">
      <c r="A7251" s="59">
        <v>7234</v>
      </c>
      <c r="B7251" s="60" t="s">
        <v>309</v>
      </c>
      <c r="C7251" s="61" t="s">
        <v>403</v>
      </c>
      <c r="D7251" s="62"/>
      <c r="E7251" s="62">
        <v>204</v>
      </c>
      <c r="F7251" s="62">
        <v>2095</v>
      </c>
      <c r="G7251" s="50">
        <v>3511.7530000000002</v>
      </c>
      <c r="H7251" s="50">
        <v>3480.61</v>
      </c>
      <c r="I7251" s="50">
        <v>3442.9569999999999</v>
      </c>
      <c r="J7251" s="50">
        <v>3382.83</v>
      </c>
      <c r="K7251" s="50">
        <v>3303.127</v>
      </c>
      <c r="L7251" s="50">
        <v>3200.3420000000001</v>
      </c>
      <c r="M7251" s="50">
        <v>3082.36</v>
      </c>
      <c r="N7251" s="50">
        <v>2938.8090000000002</v>
      </c>
      <c r="O7251" s="50">
        <v>2782.2429999999999</v>
      </c>
      <c r="P7251" s="50">
        <v>2604.5880000000002</v>
      </c>
      <c r="Q7251" s="50">
        <v>2404.65</v>
      </c>
      <c r="R7251" s="50">
        <v>2174.6579999999999</v>
      </c>
      <c r="S7251" s="50">
        <v>1908.0139999999999</v>
      </c>
      <c r="T7251" s="50">
        <v>1599.068</v>
      </c>
      <c r="U7251" s="50">
        <v>1247.751</v>
      </c>
      <c r="V7251" s="50">
        <v>870.23900000000003</v>
      </c>
      <c r="W7251" s="50" t="s">
        <v>311</v>
      </c>
      <c r="X7251" s="50">
        <v>507.976</v>
      </c>
      <c r="Y7251" s="50">
        <v>221.471</v>
      </c>
      <c r="Z7251" s="50">
        <v>64.087999999999994</v>
      </c>
      <c r="AA7251" s="50">
        <v>11.019</v>
      </c>
      <c r="AB7251" s="50">
        <v>1.022</v>
      </c>
      <c r="AC7251" s="50" t="str">
        <f t="shared" ref="AC7251:AC7314" si="461">C7251&amp;"-"&amp;F7251</f>
        <v>Benin-2095</v>
      </c>
      <c r="AD7251" s="51">
        <f t="shared" ref="AD7251:AD7314" si="462">SUM(J7251:S7251)</f>
        <v>27781.620999999999</v>
      </c>
      <c r="AE7251" s="15">
        <f t="shared" ref="AE7251:AE7314" si="463">IF(W7251="…",SUM(G7251:I7251,T7251:V7251,X7251:AB7251)/SUM(J7251:S7251),SUM(G7251:I7251,T7251:W7251)/SUM(J7251:S7251))</f>
        <v>0.53841185148987525</v>
      </c>
      <c r="AF7251">
        <f t="shared" ref="AF7251:AF7314" si="464">IF(W7251="…",SUM(T7251:V7251,X7251:AB7251)/SUM(G7251:S7251),SUM(T7251:W7251)/SUM(G7251:S7251))</f>
        <v>0.11834107810983611</v>
      </c>
    </row>
    <row r="7252" spans="1:32" x14ac:dyDescent="0.25">
      <c r="A7252" s="59">
        <v>7235</v>
      </c>
      <c r="B7252" s="60" t="s">
        <v>309</v>
      </c>
      <c r="C7252" s="61" t="s">
        <v>404</v>
      </c>
      <c r="D7252" s="62"/>
      <c r="E7252" s="62">
        <v>70</v>
      </c>
      <c r="F7252" s="62">
        <v>2095</v>
      </c>
      <c r="G7252" s="50">
        <v>103.166</v>
      </c>
      <c r="H7252" s="50">
        <v>106.035</v>
      </c>
      <c r="I7252" s="50">
        <v>107.502</v>
      </c>
      <c r="J7252" s="50">
        <v>108.105</v>
      </c>
      <c r="K7252" s="50">
        <v>109.52</v>
      </c>
      <c r="L7252" s="50">
        <v>113.203</v>
      </c>
      <c r="M7252" s="50">
        <v>118.837</v>
      </c>
      <c r="N7252" s="50">
        <v>123.875</v>
      </c>
      <c r="O7252" s="50">
        <v>125.746</v>
      </c>
      <c r="P7252" s="50">
        <v>125.172</v>
      </c>
      <c r="Q7252" s="50">
        <v>125.23</v>
      </c>
      <c r="R7252" s="50">
        <v>128.678</v>
      </c>
      <c r="S7252" s="50">
        <v>136.63800000000001</v>
      </c>
      <c r="T7252" s="50">
        <v>144.76599999999999</v>
      </c>
      <c r="U7252" s="50">
        <v>144.084</v>
      </c>
      <c r="V7252" s="50">
        <v>132.53700000000001</v>
      </c>
      <c r="W7252" s="50" t="s">
        <v>311</v>
      </c>
      <c r="X7252" s="50">
        <v>116.06</v>
      </c>
      <c r="Y7252" s="50">
        <v>95.58</v>
      </c>
      <c r="Z7252" s="50">
        <v>61.558</v>
      </c>
      <c r="AA7252" s="50">
        <v>37.091000000000001</v>
      </c>
      <c r="AB7252" s="50">
        <v>11.432</v>
      </c>
      <c r="AC7252" s="50" t="str">
        <f t="shared" si="461"/>
        <v>Bosnia and Herzegovina-2095</v>
      </c>
      <c r="AD7252" s="51">
        <f t="shared" si="462"/>
        <v>1215.0039999999999</v>
      </c>
      <c r="AE7252" s="15">
        <f t="shared" si="463"/>
        <v>0.87226955631421788</v>
      </c>
      <c r="AF7252">
        <f t="shared" si="464"/>
        <v>0.48515022781772249</v>
      </c>
    </row>
    <row r="7253" spans="1:32" x14ac:dyDescent="0.25">
      <c r="A7253" s="59">
        <v>7236</v>
      </c>
      <c r="B7253" s="60" t="s">
        <v>309</v>
      </c>
      <c r="C7253" s="61" t="s">
        <v>31</v>
      </c>
      <c r="D7253" s="62"/>
      <c r="E7253" s="62">
        <v>76</v>
      </c>
      <c r="F7253" s="62">
        <v>2095</v>
      </c>
      <c r="G7253" s="50">
        <v>8557.241</v>
      </c>
      <c r="H7253" s="50">
        <v>8762.3760000000002</v>
      </c>
      <c r="I7253" s="50">
        <v>8986.5660000000007</v>
      </c>
      <c r="J7253" s="50">
        <v>9209.1020000000008</v>
      </c>
      <c r="K7253" s="50">
        <v>9426.7090000000007</v>
      </c>
      <c r="L7253" s="50">
        <v>9663.5750000000007</v>
      </c>
      <c r="M7253" s="50">
        <v>9939.2630000000008</v>
      </c>
      <c r="N7253" s="50">
        <v>10235.307000000001</v>
      </c>
      <c r="O7253" s="50">
        <v>10547.522999999999</v>
      </c>
      <c r="P7253" s="50">
        <v>10844.555</v>
      </c>
      <c r="Q7253" s="50">
        <v>11097.968000000001</v>
      </c>
      <c r="R7253" s="50">
        <v>11381.24</v>
      </c>
      <c r="S7253" s="50">
        <v>11654.621999999999</v>
      </c>
      <c r="T7253" s="50">
        <v>11859.342000000001</v>
      </c>
      <c r="U7253" s="50">
        <v>11913.24</v>
      </c>
      <c r="V7253" s="50">
        <v>11583.504000000001</v>
      </c>
      <c r="W7253" s="50" t="s">
        <v>311</v>
      </c>
      <c r="X7253" s="50">
        <v>10521.825999999999</v>
      </c>
      <c r="Y7253" s="50">
        <v>8440.9419999999991</v>
      </c>
      <c r="Z7253" s="50">
        <v>6074.2240000000002</v>
      </c>
      <c r="AA7253" s="50">
        <v>3344.8009999999999</v>
      </c>
      <c r="AB7253" s="50">
        <v>1427.2190000000001</v>
      </c>
      <c r="AC7253" s="50" t="str">
        <f t="shared" si="461"/>
        <v>Brazil-2095</v>
      </c>
      <c r="AD7253" s="51">
        <f t="shared" si="462"/>
        <v>103999.86400000002</v>
      </c>
      <c r="AE7253" s="15">
        <f t="shared" si="463"/>
        <v>0.87953269823506663</v>
      </c>
      <c r="AF7253">
        <f t="shared" si="464"/>
        <v>0.50009266262217289</v>
      </c>
    </row>
    <row r="7254" spans="1:32" x14ac:dyDescent="0.25">
      <c r="A7254" s="59">
        <v>7237</v>
      </c>
      <c r="B7254" s="60" t="s">
        <v>309</v>
      </c>
      <c r="C7254" s="61" t="s">
        <v>405</v>
      </c>
      <c r="D7254" s="62"/>
      <c r="E7254" s="62">
        <v>96</v>
      </c>
      <c r="F7254" s="62">
        <v>2095</v>
      </c>
      <c r="G7254" s="50">
        <v>22.774000000000001</v>
      </c>
      <c r="H7254" s="50">
        <v>23.369</v>
      </c>
      <c r="I7254" s="50">
        <v>23.916</v>
      </c>
      <c r="J7254" s="50">
        <v>24.407</v>
      </c>
      <c r="K7254" s="50">
        <v>24.841999999999999</v>
      </c>
      <c r="L7254" s="50">
        <v>25.4</v>
      </c>
      <c r="M7254" s="50">
        <v>26.155999999999999</v>
      </c>
      <c r="N7254" s="50">
        <v>27.111999999999998</v>
      </c>
      <c r="O7254" s="50">
        <v>28.003</v>
      </c>
      <c r="P7254" s="50">
        <v>28.585000000000001</v>
      </c>
      <c r="Q7254" s="50">
        <v>28.672999999999998</v>
      </c>
      <c r="R7254" s="50">
        <v>28.81</v>
      </c>
      <c r="S7254" s="50">
        <v>29.346</v>
      </c>
      <c r="T7254" s="50">
        <v>29.907</v>
      </c>
      <c r="U7254" s="50">
        <v>30.033000000000001</v>
      </c>
      <c r="V7254" s="50">
        <v>28.969000000000001</v>
      </c>
      <c r="W7254" s="50" t="s">
        <v>311</v>
      </c>
      <c r="X7254" s="50">
        <v>25.597000000000001</v>
      </c>
      <c r="Y7254" s="50">
        <v>18.617000000000001</v>
      </c>
      <c r="Z7254" s="50">
        <v>12.446999999999999</v>
      </c>
      <c r="AA7254" s="50">
        <v>5.6849999999999996</v>
      </c>
      <c r="AB7254" s="50">
        <v>1.5369999999999999</v>
      </c>
      <c r="AC7254" s="50" t="str">
        <f t="shared" si="461"/>
        <v>Brunei Darussalam-2095</v>
      </c>
      <c r="AD7254" s="51">
        <f t="shared" si="462"/>
        <v>271.334</v>
      </c>
      <c r="AE7254" s="15">
        <f t="shared" si="463"/>
        <v>0.82131616384234929</v>
      </c>
      <c r="AF7254">
        <f t="shared" si="464"/>
        <v>0.44755457786187769</v>
      </c>
    </row>
    <row r="7255" spans="1:32" x14ac:dyDescent="0.25">
      <c r="A7255" s="59">
        <v>7238</v>
      </c>
      <c r="B7255" s="60" t="s">
        <v>309</v>
      </c>
      <c r="C7255" s="61" t="s">
        <v>406</v>
      </c>
      <c r="D7255" s="62"/>
      <c r="E7255" s="62">
        <v>100</v>
      </c>
      <c r="F7255" s="62">
        <v>2095</v>
      </c>
      <c r="G7255" s="50">
        <v>187.18700000000001</v>
      </c>
      <c r="H7255" s="50">
        <v>194.191</v>
      </c>
      <c r="I7255" s="50">
        <v>202.09700000000001</v>
      </c>
      <c r="J7255" s="50">
        <v>206.982</v>
      </c>
      <c r="K7255" s="50">
        <v>207.20500000000001</v>
      </c>
      <c r="L7255" s="50">
        <v>206.15</v>
      </c>
      <c r="M7255" s="50">
        <v>208.67400000000001</v>
      </c>
      <c r="N7255" s="50">
        <v>216.92099999999999</v>
      </c>
      <c r="O7255" s="50">
        <v>228.22300000000001</v>
      </c>
      <c r="P7255" s="50">
        <v>237.84299999999999</v>
      </c>
      <c r="Q7255" s="50">
        <v>240.72900000000001</v>
      </c>
      <c r="R7255" s="50">
        <v>233.90299999999999</v>
      </c>
      <c r="S7255" s="50">
        <v>227.30099999999999</v>
      </c>
      <c r="T7255" s="50">
        <v>233.06899999999999</v>
      </c>
      <c r="U7255" s="50">
        <v>240.06</v>
      </c>
      <c r="V7255" s="50">
        <v>231.06200000000001</v>
      </c>
      <c r="W7255" s="50" t="s">
        <v>311</v>
      </c>
      <c r="X7255" s="50">
        <v>199.76900000000001</v>
      </c>
      <c r="Y7255" s="50">
        <v>148.70599999999999</v>
      </c>
      <c r="Z7255" s="50">
        <v>67.578999999999994</v>
      </c>
      <c r="AA7255" s="50">
        <v>21.440999999999999</v>
      </c>
      <c r="AB7255" s="50">
        <v>5.6130000000000004</v>
      </c>
      <c r="AC7255" s="50" t="str">
        <f t="shared" si="461"/>
        <v>Bulgaria-2095</v>
      </c>
      <c r="AD7255" s="51">
        <f t="shared" si="462"/>
        <v>2213.931</v>
      </c>
      <c r="AE7255" s="15">
        <f t="shared" si="463"/>
        <v>0.78176510469386806</v>
      </c>
      <c r="AF7255">
        <f t="shared" si="464"/>
        <v>0.41012959863530718</v>
      </c>
    </row>
    <row r="7256" spans="1:32" x14ac:dyDescent="0.25">
      <c r="A7256" s="59">
        <v>7239</v>
      </c>
      <c r="B7256" s="60" t="s">
        <v>309</v>
      </c>
      <c r="C7256" s="61" t="s">
        <v>363</v>
      </c>
      <c r="D7256" s="62"/>
      <c r="E7256" s="62">
        <v>132</v>
      </c>
      <c r="F7256" s="62">
        <v>2095</v>
      </c>
      <c r="G7256" s="50">
        <v>34.365000000000002</v>
      </c>
      <c r="H7256" s="50">
        <v>35.243000000000002</v>
      </c>
      <c r="I7256" s="50">
        <v>36.139000000000003</v>
      </c>
      <c r="J7256" s="50">
        <v>37.015999999999998</v>
      </c>
      <c r="K7256" s="50">
        <v>37.814</v>
      </c>
      <c r="L7256" s="50">
        <v>38.753999999999998</v>
      </c>
      <c r="M7256" s="50">
        <v>39.896999999999998</v>
      </c>
      <c r="N7256" s="50">
        <v>41.115000000000002</v>
      </c>
      <c r="O7256" s="50">
        <v>42.307000000000002</v>
      </c>
      <c r="P7256" s="50">
        <v>43.372</v>
      </c>
      <c r="Q7256" s="50">
        <v>44.264000000000003</v>
      </c>
      <c r="R7256" s="50">
        <v>45.16</v>
      </c>
      <c r="S7256" s="50">
        <v>46.061999999999998</v>
      </c>
      <c r="T7256" s="50">
        <v>46.500999999999998</v>
      </c>
      <c r="U7256" s="50">
        <v>45.271000000000001</v>
      </c>
      <c r="V7256" s="50">
        <v>40.848999999999997</v>
      </c>
      <c r="W7256" s="50" t="s">
        <v>311</v>
      </c>
      <c r="X7256" s="50">
        <v>32.558999999999997</v>
      </c>
      <c r="Y7256" s="50">
        <v>22.556999999999999</v>
      </c>
      <c r="Z7256" s="50">
        <v>11.956</v>
      </c>
      <c r="AA7256" s="50">
        <v>4.4039999999999999</v>
      </c>
      <c r="AB7256" s="50">
        <v>0.96399999999999997</v>
      </c>
      <c r="AC7256" s="50" t="str">
        <f t="shared" si="461"/>
        <v>Cabo Verde-2095</v>
      </c>
      <c r="AD7256" s="51">
        <f t="shared" si="462"/>
        <v>415.76100000000008</v>
      </c>
      <c r="AE7256" s="15">
        <f t="shared" si="463"/>
        <v>0.74756410533936557</v>
      </c>
      <c r="AF7256">
        <f t="shared" si="464"/>
        <v>0.39320777437738241</v>
      </c>
    </row>
    <row r="7257" spans="1:32" x14ac:dyDescent="0.25">
      <c r="A7257" s="59">
        <v>7240</v>
      </c>
      <c r="B7257" s="60" t="s">
        <v>309</v>
      </c>
      <c r="C7257" s="61" t="s">
        <v>407</v>
      </c>
      <c r="D7257" s="62"/>
      <c r="E7257" s="62">
        <v>116</v>
      </c>
      <c r="F7257" s="62">
        <v>2095</v>
      </c>
      <c r="G7257" s="50">
        <v>1164.798</v>
      </c>
      <c r="H7257" s="50">
        <v>1195.836</v>
      </c>
      <c r="I7257" s="50">
        <v>1231.0340000000001</v>
      </c>
      <c r="J7257" s="50">
        <v>1264.1420000000001</v>
      </c>
      <c r="K7257" s="50">
        <v>1290.854</v>
      </c>
      <c r="L7257" s="50">
        <v>1311.7619999999999</v>
      </c>
      <c r="M7257" s="50">
        <v>1325.954</v>
      </c>
      <c r="N7257" s="50">
        <v>1344.6179999999999</v>
      </c>
      <c r="O7257" s="50">
        <v>1374.3130000000001</v>
      </c>
      <c r="P7257" s="50">
        <v>1414.232</v>
      </c>
      <c r="Q7257" s="50">
        <v>1445.5630000000001</v>
      </c>
      <c r="R7257" s="50">
        <v>1439.806</v>
      </c>
      <c r="S7257" s="50">
        <v>1394.838</v>
      </c>
      <c r="T7257" s="50">
        <v>1340.6110000000001</v>
      </c>
      <c r="U7257" s="50">
        <v>1289.663</v>
      </c>
      <c r="V7257" s="50">
        <v>1185.8989999999999</v>
      </c>
      <c r="W7257" s="50" t="s">
        <v>311</v>
      </c>
      <c r="X7257" s="50">
        <v>944.58699999999999</v>
      </c>
      <c r="Y7257" s="50">
        <v>609.79100000000005</v>
      </c>
      <c r="Z7257" s="50">
        <v>291.62</v>
      </c>
      <c r="AA7257" s="50">
        <v>110.02800000000001</v>
      </c>
      <c r="AB7257" s="50">
        <v>19.686</v>
      </c>
      <c r="AC7257" s="50" t="str">
        <f t="shared" si="461"/>
        <v>Cambodia-2095</v>
      </c>
      <c r="AD7257" s="51">
        <f t="shared" si="462"/>
        <v>13606.082</v>
      </c>
      <c r="AE7257" s="15">
        <f t="shared" si="463"/>
        <v>0.68965871291970748</v>
      </c>
      <c r="AF7257">
        <f t="shared" si="464"/>
        <v>0.33678155572676655</v>
      </c>
    </row>
    <row r="7258" spans="1:32" x14ac:dyDescent="0.25">
      <c r="A7258" s="59">
        <v>7241</v>
      </c>
      <c r="B7258" s="60" t="s">
        <v>309</v>
      </c>
      <c r="C7258" s="61" t="s">
        <v>408</v>
      </c>
      <c r="D7258" s="62"/>
      <c r="E7258" s="62">
        <v>120</v>
      </c>
      <c r="F7258" s="62">
        <v>2095</v>
      </c>
      <c r="G7258" s="50">
        <v>6652.1130000000003</v>
      </c>
      <c r="H7258" s="50">
        <v>6645.5810000000001</v>
      </c>
      <c r="I7258" s="50">
        <v>6623.0230000000001</v>
      </c>
      <c r="J7258" s="50">
        <v>6565.6239999999998</v>
      </c>
      <c r="K7258" s="50">
        <v>6460.4620000000004</v>
      </c>
      <c r="L7258" s="50">
        <v>6311.5370000000003</v>
      </c>
      <c r="M7258" s="50">
        <v>6116.1880000000001</v>
      </c>
      <c r="N7258" s="50">
        <v>5901.1670000000004</v>
      </c>
      <c r="O7258" s="50">
        <v>5665.7030000000004</v>
      </c>
      <c r="P7258" s="50">
        <v>5388.7709999999997</v>
      </c>
      <c r="Q7258" s="50">
        <v>5053.0609999999997</v>
      </c>
      <c r="R7258" s="50">
        <v>4655.3450000000003</v>
      </c>
      <c r="S7258" s="50">
        <v>4205.7070000000003</v>
      </c>
      <c r="T7258" s="50">
        <v>3674.9679999999998</v>
      </c>
      <c r="U7258" s="50">
        <v>3080.01</v>
      </c>
      <c r="V7258" s="50">
        <v>2398.7719999999999</v>
      </c>
      <c r="W7258" s="50" t="s">
        <v>311</v>
      </c>
      <c r="X7258" s="50">
        <v>1649.788</v>
      </c>
      <c r="Y7258" s="50">
        <v>902.822</v>
      </c>
      <c r="Z7258" s="50">
        <v>350.99400000000003</v>
      </c>
      <c r="AA7258" s="50">
        <v>87.948999999999998</v>
      </c>
      <c r="AB7258" s="50">
        <v>13.521000000000001</v>
      </c>
      <c r="AC7258" s="50" t="str">
        <f t="shared" si="461"/>
        <v>Cameroon-2095</v>
      </c>
      <c r="AD7258" s="51">
        <f t="shared" si="462"/>
        <v>56323.56500000001</v>
      </c>
      <c r="AE7258" s="15">
        <f t="shared" si="463"/>
        <v>0.56955807040978312</v>
      </c>
      <c r="AF7258">
        <f t="shared" si="464"/>
        <v>0.15947194571259787</v>
      </c>
    </row>
    <row r="7259" spans="1:32" x14ac:dyDescent="0.25">
      <c r="A7259" s="59">
        <v>7242</v>
      </c>
      <c r="B7259" s="60" t="s">
        <v>309</v>
      </c>
      <c r="C7259" s="61" t="s">
        <v>261</v>
      </c>
      <c r="D7259" s="62"/>
      <c r="E7259" s="62">
        <v>124</v>
      </c>
      <c r="F7259" s="62">
        <v>2095</v>
      </c>
      <c r="G7259" s="50">
        <v>2472.7489999999998</v>
      </c>
      <c r="H7259" s="50">
        <v>2510.107</v>
      </c>
      <c r="I7259" s="50">
        <v>2562.1680000000001</v>
      </c>
      <c r="J7259" s="50">
        <v>2619.5520000000001</v>
      </c>
      <c r="K7259" s="50">
        <v>2686.1030000000001</v>
      </c>
      <c r="L7259" s="50">
        <v>2749.7170000000001</v>
      </c>
      <c r="M7259" s="50">
        <v>2812.6559999999999</v>
      </c>
      <c r="N7259" s="50">
        <v>2873.5920000000001</v>
      </c>
      <c r="O7259" s="50">
        <v>2920.0630000000001</v>
      </c>
      <c r="P7259" s="50">
        <v>2935.04</v>
      </c>
      <c r="Q7259" s="50">
        <v>2914.9870000000001</v>
      </c>
      <c r="R7259" s="50">
        <v>2876.2860000000001</v>
      </c>
      <c r="S7259" s="50">
        <v>2855.7840000000001</v>
      </c>
      <c r="T7259" s="50">
        <v>2859.931</v>
      </c>
      <c r="U7259" s="50">
        <v>2826.8690000000001</v>
      </c>
      <c r="V7259" s="50">
        <v>2733.837</v>
      </c>
      <c r="W7259" s="50" t="s">
        <v>311</v>
      </c>
      <c r="X7259" s="50">
        <v>2530.645</v>
      </c>
      <c r="Y7259" s="50">
        <v>2142.7280000000001</v>
      </c>
      <c r="Z7259" s="50">
        <v>1415.56</v>
      </c>
      <c r="AA7259" s="50">
        <v>688.95799999999997</v>
      </c>
      <c r="AB7259" s="50">
        <v>174.23099999999999</v>
      </c>
      <c r="AC7259" s="50" t="str">
        <f t="shared" si="461"/>
        <v>Canada-2095</v>
      </c>
      <c r="AD7259" s="51">
        <f t="shared" si="462"/>
        <v>28243.780000000006</v>
      </c>
      <c r="AE7259" s="15">
        <f t="shared" si="463"/>
        <v>0.81142761344267633</v>
      </c>
      <c r="AF7259">
        <f t="shared" si="464"/>
        <v>0.42954100952912538</v>
      </c>
    </row>
    <row r="7260" spans="1:32" x14ac:dyDescent="0.25">
      <c r="A7260" s="59">
        <v>7243</v>
      </c>
      <c r="B7260" s="60" t="s">
        <v>309</v>
      </c>
      <c r="C7260" s="61" t="s">
        <v>409</v>
      </c>
      <c r="D7260" s="62">
        <v>8</v>
      </c>
      <c r="E7260" s="62">
        <v>830</v>
      </c>
      <c r="F7260" s="62">
        <v>2095</v>
      </c>
      <c r="G7260" s="50">
        <v>8.0470000000000006</v>
      </c>
      <c r="H7260" s="50">
        <v>8.1449999999999996</v>
      </c>
      <c r="I7260" s="50">
        <v>8.2219999999999995</v>
      </c>
      <c r="J7260" s="50">
        <v>8.4819999999999993</v>
      </c>
      <c r="K7260" s="50">
        <v>8.9239999999999995</v>
      </c>
      <c r="L7260" s="50">
        <v>9.3729999999999993</v>
      </c>
      <c r="M7260" s="50">
        <v>9.7349999999999994</v>
      </c>
      <c r="N7260" s="50">
        <v>9.9960000000000004</v>
      </c>
      <c r="O7260" s="50">
        <v>10.19</v>
      </c>
      <c r="P7260" s="50">
        <v>10.353999999999999</v>
      </c>
      <c r="Q7260" s="50">
        <v>10.497</v>
      </c>
      <c r="R7260" s="50">
        <v>10.622999999999999</v>
      </c>
      <c r="S7260" s="50">
        <v>10.680999999999999</v>
      </c>
      <c r="T7260" s="50">
        <v>10.622999999999999</v>
      </c>
      <c r="U7260" s="50">
        <v>10.379</v>
      </c>
      <c r="V7260" s="50">
        <v>9.8949999999999996</v>
      </c>
      <c r="W7260" s="50" t="s">
        <v>311</v>
      </c>
      <c r="X7260" s="50">
        <v>9.0220000000000002</v>
      </c>
      <c r="Y7260" s="50">
        <v>7.5010000000000003</v>
      </c>
      <c r="Z7260" s="50">
        <v>5.226</v>
      </c>
      <c r="AA7260" s="50">
        <v>2.8450000000000002</v>
      </c>
      <c r="AB7260" s="50">
        <v>1.2090000000000001</v>
      </c>
      <c r="AC7260" s="50" t="str">
        <f t="shared" si="461"/>
        <v>Channel Islands-2095</v>
      </c>
      <c r="AD7260" s="51">
        <f t="shared" si="462"/>
        <v>98.855000000000004</v>
      </c>
      <c r="AE7260" s="15">
        <f t="shared" si="463"/>
        <v>0.82053512720651456</v>
      </c>
      <c r="AF7260">
        <f t="shared" si="464"/>
        <v>0.4599696598495972</v>
      </c>
    </row>
    <row r="7261" spans="1:32" x14ac:dyDescent="0.25">
      <c r="A7261" s="59">
        <v>7244</v>
      </c>
      <c r="B7261" s="60" t="s">
        <v>309</v>
      </c>
      <c r="C7261" s="61" t="s">
        <v>410</v>
      </c>
      <c r="D7261" s="62"/>
      <c r="E7261" s="62">
        <v>152</v>
      </c>
      <c r="F7261" s="62">
        <v>2095</v>
      </c>
      <c r="G7261" s="50">
        <v>860.63699999999994</v>
      </c>
      <c r="H7261" s="50">
        <v>878.58600000000001</v>
      </c>
      <c r="I7261" s="50">
        <v>895.52700000000004</v>
      </c>
      <c r="J7261" s="50">
        <v>914.73599999999999</v>
      </c>
      <c r="K7261" s="50">
        <v>936.94299999999998</v>
      </c>
      <c r="L7261" s="50">
        <v>960.76900000000001</v>
      </c>
      <c r="M7261" s="50">
        <v>988.33600000000001</v>
      </c>
      <c r="N7261" s="50">
        <v>1013.598</v>
      </c>
      <c r="O7261" s="50">
        <v>1036.991</v>
      </c>
      <c r="P7261" s="50">
        <v>1056.816</v>
      </c>
      <c r="Q7261" s="50">
        <v>1076.2049999999999</v>
      </c>
      <c r="R7261" s="50">
        <v>1092.7449999999999</v>
      </c>
      <c r="S7261" s="50">
        <v>1111.152</v>
      </c>
      <c r="T7261" s="50">
        <v>1123.654</v>
      </c>
      <c r="U7261" s="50">
        <v>1114.5440000000001</v>
      </c>
      <c r="V7261" s="50">
        <v>1071.597</v>
      </c>
      <c r="W7261" s="50" t="s">
        <v>311</v>
      </c>
      <c r="X7261" s="50">
        <v>979.36800000000005</v>
      </c>
      <c r="Y7261" s="50">
        <v>836.34400000000005</v>
      </c>
      <c r="Z7261" s="50">
        <v>594.72</v>
      </c>
      <c r="AA7261" s="50">
        <v>339.95100000000002</v>
      </c>
      <c r="AB7261" s="50">
        <v>161.10300000000001</v>
      </c>
      <c r="AC7261" s="50" t="str">
        <f t="shared" si="461"/>
        <v>Chile-2095</v>
      </c>
      <c r="AD7261" s="51">
        <f t="shared" si="462"/>
        <v>10188.290999999999</v>
      </c>
      <c r="AE7261" s="15">
        <f t="shared" si="463"/>
        <v>0.86923616531958103</v>
      </c>
      <c r="AF7261">
        <f t="shared" si="464"/>
        <v>0.48516424458129714</v>
      </c>
    </row>
    <row r="7262" spans="1:32" x14ac:dyDescent="0.25">
      <c r="A7262" s="59">
        <v>7245</v>
      </c>
      <c r="B7262" s="60" t="s">
        <v>309</v>
      </c>
      <c r="C7262" s="61" t="s">
        <v>10</v>
      </c>
      <c r="D7262" s="62">
        <v>9</v>
      </c>
      <c r="E7262" s="62">
        <v>156</v>
      </c>
      <c r="F7262" s="62">
        <v>2095</v>
      </c>
      <c r="G7262" s="50">
        <v>47095.114000000001</v>
      </c>
      <c r="H7262" s="50">
        <v>48547.85</v>
      </c>
      <c r="I7262" s="50">
        <v>50239.58</v>
      </c>
      <c r="J7262" s="50">
        <v>51642.347999999998</v>
      </c>
      <c r="K7262" s="50">
        <v>52410.923000000003</v>
      </c>
      <c r="L7262" s="50">
        <v>52788.608999999997</v>
      </c>
      <c r="M7262" s="50">
        <v>53575.214999999997</v>
      </c>
      <c r="N7262" s="50">
        <v>55350.612999999998</v>
      </c>
      <c r="O7262" s="50">
        <v>58052.036999999997</v>
      </c>
      <c r="P7262" s="50">
        <v>60593.124000000003</v>
      </c>
      <c r="Q7262" s="50">
        <v>61756.31</v>
      </c>
      <c r="R7262" s="50">
        <v>61519.911</v>
      </c>
      <c r="S7262" s="50">
        <v>61320.625</v>
      </c>
      <c r="T7262" s="50">
        <v>62219.031999999999</v>
      </c>
      <c r="U7262" s="50">
        <v>63985.616999999998</v>
      </c>
      <c r="V7262" s="50">
        <v>64753.870999999999</v>
      </c>
      <c r="W7262" s="50" t="s">
        <v>311</v>
      </c>
      <c r="X7262" s="50">
        <v>58678.930999999997</v>
      </c>
      <c r="Y7262" s="50">
        <v>42122.999000000003</v>
      </c>
      <c r="Z7262" s="50">
        <v>24185.249</v>
      </c>
      <c r="AA7262" s="50">
        <v>10717.365</v>
      </c>
      <c r="AB7262" s="50">
        <v>4245.5789999999997</v>
      </c>
      <c r="AC7262" s="50" t="str">
        <f t="shared" si="461"/>
        <v>China-2095</v>
      </c>
      <c r="AD7262" s="51">
        <f t="shared" si="462"/>
        <v>569009.71500000008</v>
      </c>
      <c r="AE7262" s="15">
        <f t="shared" si="463"/>
        <v>0.83793154041315432</v>
      </c>
      <c r="AF7262">
        <f t="shared" si="464"/>
        <v>0.46287904063037288</v>
      </c>
    </row>
    <row r="7263" spans="1:32" x14ac:dyDescent="0.25">
      <c r="A7263" s="59">
        <v>7246</v>
      </c>
      <c r="B7263" s="60" t="s">
        <v>309</v>
      </c>
      <c r="C7263" s="61" t="s">
        <v>411</v>
      </c>
      <c r="D7263" s="62">
        <v>10</v>
      </c>
      <c r="E7263" s="62">
        <v>344</v>
      </c>
      <c r="F7263" s="62">
        <v>2095</v>
      </c>
      <c r="G7263" s="50">
        <v>405.59899999999999</v>
      </c>
      <c r="H7263" s="50">
        <v>404.529</v>
      </c>
      <c r="I7263" s="50">
        <v>393.096</v>
      </c>
      <c r="J7263" s="50">
        <v>386.16199999999998</v>
      </c>
      <c r="K7263" s="50">
        <v>396.66</v>
      </c>
      <c r="L7263" s="50">
        <v>423.91</v>
      </c>
      <c r="M7263" s="50">
        <v>456.89100000000002</v>
      </c>
      <c r="N7263" s="50">
        <v>475.87099999999998</v>
      </c>
      <c r="O7263" s="50">
        <v>471.03699999999998</v>
      </c>
      <c r="P7263" s="50">
        <v>449.08</v>
      </c>
      <c r="Q7263" s="50">
        <v>425.89</v>
      </c>
      <c r="R7263" s="50">
        <v>422.61799999999999</v>
      </c>
      <c r="S7263" s="50">
        <v>451.99900000000002</v>
      </c>
      <c r="T7263" s="50">
        <v>497.125</v>
      </c>
      <c r="U7263" s="50">
        <v>494.16699999999997</v>
      </c>
      <c r="V7263" s="50">
        <v>458.26799999999997</v>
      </c>
      <c r="W7263" s="50" t="s">
        <v>311</v>
      </c>
      <c r="X7263" s="50">
        <v>375.17200000000003</v>
      </c>
      <c r="Y7263" s="50">
        <v>316.553</v>
      </c>
      <c r="Z7263" s="50">
        <v>222.315</v>
      </c>
      <c r="AA7263" s="50">
        <v>178.92099999999999</v>
      </c>
      <c r="AB7263" s="50">
        <v>131.84899999999999</v>
      </c>
      <c r="AC7263" s="50" t="str">
        <f t="shared" si="461"/>
        <v>China, Hong Kong SAR-2095</v>
      </c>
      <c r="AD7263" s="51">
        <f t="shared" si="462"/>
        <v>4360.1179999999995</v>
      </c>
      <c r="AE7263" s="15">
        <f t="shared" si="463"/>
        <v>0.88933235293173274</v>
      </c>
      <c r="AF7263">
        <f t="shared" si="464"/>
        <v>0.48071285209501763</v>
      </c>
    </row>
    <row r="7264" spans="1:32" x14ac:dyDescent="0.25">
      <c r="A7264" s="59">
        <v>7247</v>
      </c>
      <c r="B7264" s="60" t="s">
        <v>309</v>
      </c>
      <c r="C7264" s="61" t="s">
        <v>412</v>
      </c>
      <c r="D7264" s="62">
        <v>11</v>
      </c>
      <c r="E7264" s="62">
        <v>446</v>
      </c>
      <c r="F7264" s="62">
        <v>2095</v>
      </c>
      <c r="G7264" s="50">
        <v>52.457999999999998</v>
      </c>
      <c r="H7264" s="50">
        <v>52.523000000000003</v>
      </c>
      <c r="I7264" s="50">
        <v>51.881</v>
      </c>
      <c r="J7264" s="50">
        <v>51.762</v>
      </c>
      <c r="K7264" s="50">
        <v>52.932000000000002</v>
      </c>
      <c r="L7264" s="50">
        <v>55.021000000000001</v>
      </c>
      <c r="M7264" s="50">
        <v>57.670999999999999</v>
      </c>
      <c r="N7264" s="50">
        <v>59.963000000000001</v>
      </c>
      <c r="O7264" s="50">
        <v>60.625999999999998</v>
      </c>
      <c r="P7264" s="50">
        <v>58.997999999999998</v>
      </c>
      <c r="Q7264" s="50">
        <v>56.061999999999998</v>
      </c>
      <c r="R7264" s="50">
        <v>54.113</v>
      </c>
      <c r="S7264" s="50">
        <v>54.918999999999997</v>
      </c>
      <c r="T7264" s="50">
        <v>57.841999999999999</v>
      </c>
      <c r="U7264" s="50">
        <v>59.573</v>
      </c>
      <c r="V7264" s="50">
        <v>57.526000000000003</v>
      </c>
      <c r="W7264" s="50" t="s">
        <v>311</v>
      </c>
      <c r="X7264" s="50">
        <v>48.04</v>
      </c>
      <c r="Y7264" s="50">
        <v>34.755000000000003</v>
      </c>
      <c r="Z7264" s="50">
        <v>24.670999999999999</v>
      </c>
      <c r="AA7264" s="50">
        <v>18.913</v>
      </c>
      <c r="AB7264" s="50">
        <v>13.504</v>
      </c>
      <c r="AC7264" s="50" t="str">
        <f t="shared" si="461"/>
        <v>China, Macao SAR-2095</v>
      </c>
      <c r="AD7264" s="51">
        <f t="shared" si="462"/>
        <v>562.06700000000001</v>
      </c>
      <c r="AE7264" s="15">
        <f t="shared" si="463"/>
        <v>0.83919888554211519</v>
      </c>
      <c r="AF7264">
        <f t="shared" si="464"/>
        <v>0.4379069421319769</v>
      </c>
    </row>
    <row r="7265" spans="1:32" x14ac:dyDescent="0.25">
      <c r="A7265" s="59">
        <v>7248</v>
      </c>
      <c r="B7265" s="60" t="s">
        <v>309</v>
      </c>
      <c r="C7265" s="61" t="s">
        <v>413</v>
      </c>
      <c r="D7265" s="62"/>
      <c r="E7265" s="62">
        <v>170</v>
      </c>
      <c r="F7265" s="62">
        <v>2095</v>
      </c>
      <c r="G7265" s="50">
        <v>2094.2280000000001</v>
      </c>
      <c r="H7265" s="50">
        <v>2146.7869999999998</v>
      </c>
      <c r="I7265" s="50">
        <v>2200.9830000000002</v>
      </c>
      <c r="J7265" s="50">
        <v>2252.6979999999999</v>
      </c>
      <c r="K7265" s="50">
        <v>2304.7919999999999</v>
      </c>
      <c r="L7265" s="50">
        <v>2353.6959999999999</v>
      </c>
      <c r="M7265" s="50">
        <v>2408.2060000000001</v>
      </c>
      <c r="N7265" s="50">
        <v>2469.0839999999998</v>
      </c>
      <c r="O7265" s="50">
        <v>2537.8359999999998</v>
      </c>
      <c r="P7265" s="50">
        <v>2608.5309999999999</v>
      </c>
      <c r="Q7265" s="50">
        <v>2678.91</v>
      </c>
      <c r="R7265" s="50">
        <v>2737.9879999999998</v>
      </c>
      <c r="S7265" s="50">
        <v>2787.6080000000002</v>
      </c>
      <c r="T7265" s="50">
        <v>2812.1289999999999</v>
      </c>
      <c r="U7265" s="50">
        <v>2783.681</v>
      </c>
      <c r="V7265" s="50">
        <v>2667.5169999999998</v>
      </c>
      <c r="W7265" s="50" t="s">
        <v>311</v>
      </c>
      <c r="X7265" s="50">
        <v>2369.6979999999999</v>
      </c>
      <c r="Y7265" s="50">
        <v>1877.64</v>
      </c>
      <c r="Z7265" s="50">
        <v>1211.6780000000001</v>
      </c>
      <c r="AA7265" s="50">
        <v>548.83100000000002</v>
      </c>
      <c r="AB7265" s="50">
        <v>173.07900000000001</v>
      </c>
      <c r="AC7265" s="50" t="str">
        <f t="shared" si="461"/>
        <v>Colombia-2095</v>
      </c>
      <c r="AD7265" s="51">
        <f t="shared" si="462"/>
        <v>25139.348999999998</v>
      </c>
      <c r="AE7265" s="15">
        <f t="shared" si="463"/>
        <v>0.83081908763826784</v>
      </c>
      <c r="AF7265">
        <f t="shared" si="464"/>
        <v>0.45736659047506745</v>
      </c>
    </row>
    <row r="7266" spans="1:32" x14ac:dyDescent="0.25">
      <c r="A7266" s="59">
        <v>7249</v>
      </c>
      <c r="B7266" s="60" t="s">
        <v>309</v>
      </c>
      <c r="C7266" s="61" t="s">
        <v>364</v>
      </c>
      <c r="D7266" s="62"/>
      <c r="E7266" s="62">
        <v>174</v>
      </c>
      <c r="F7266" s="62">
        <v>2095</v>
      </c>
      <c r="G7266" s="50">
        <v>148.607</v>
      </c>
      <c r="H7266" s="50">
        <v>150.239</v>
      </c>
      <c r="I7266" s="50">
        <v>151.99199999999999</v>
      </c>
      <c r="J7266" s="50">
        <v>153.13399999999999</v>
      </c>
      <c r="K7266" s="50">
        <v>153.33199999999999</v>
      </c>
      <c r="L7266" s="50">
        <v>152.34899999999999</v>
      </c>
      <c r="M7266" s="50">
        <v>149.97</v>
      </c>
      <c r="N7266" s="50">
        <v>147.268</v>
      </c>
      <c r="O7266" s="50">
        <v>143.65600000000001</v>
      </c>
      <c r="P7266" s="50">
        <v>138.86699999999999</v>
      </c>
      <c r="Q7266" s="50">
        <v>131.553</v>
      </c>
      <c r="R7266" s="50">
        <v>121.52800000000001</v>
      </c>
      <c r="S7266" s="50">
        <v>108.776</v>
      </c>
      <c r="T7266" s="50">
        <v>93.504000000000005</v>
      </c>
      <c r="U7266" s="50">
        <v>75.391999999999996</v>
      </c>
      <c r="V7266" s="50">
        <v>54.36</v>
      </c>
      <c r="W7266" s="50" t="s">
        <v>311</v>
      </c>
      <c r="X7266" s="50">
        <v>32.241999999999997</v>
      </c>
      <c r="Y7266" s="50">
        <v>13.63</v>
      </c>
      <c r="Z7266" s="50">
        <v>3.7610000000000001</v>
      </c>
      <c r="AA7266" s="50">
        <v>0.60799999999999998</v>
      </c>
      <c r="AB7266" s="50">
        <v>5.3999999999999999E-2</v>
      </c>
      <c r="AC7266" s="50" t="str">
        <f t="shared" si="461"/>
        <v>Comoros-2095</v>
      </c>
      <c r="AD7266" s="51">
        <f t="shared" si="462"/>
        <v>1400.433</v>
      </c>
      <c r="AE7266" s="15">
        <f t="shared" si="463"/>
        <v>0.51726073293045782</v>
      </c>
      <c r="AF7266">
        <f t="shared" si="464"/>
        <v>0.14776388762099121</v>
      </c>
    </row>
    <row r="7267" spans="1:32" x14ac:dyDescent="0.25">
      <c r="A7267" s="59">
        <v>7250</v>
      </c>
      <c r="B7267" s="60" t="s">
        <v>309</v>
      </c>
      <c r="C7267" s="61" t="s">
        <v>414</v>
      </c>
      <c r="D7267" s="62"/>
      <c r="E7267" s="62">
        <v>178</v>
      </c>
      <c r="F7267" s="62">
        <v>2095</v>
      </c>
      <c r="G7267" s="50">
        <v>1820.2370000000001</v>
      </c>
      <c r="H7267" s="50">
        <v>1798.72</v>
      </c>
      <c r="I7267" s="50">
        <v>1766.0889999999999</v>
      </c>
      <c r="J7267" s="50">
        <v>1730.1389999999999</v>
      </c>
      <c r="K7267" s="50">
        <v>1685.7529999999999</v>
      </c>
      <c r="L7267" s="50">
        <v>1634.0309999999999</v>
      </c>
      <c r="M7267" s="50">
        <v>1569.03</v>
      </c>
      <c r="N7267" s="50">
        <v>1487.7560000000001</v>
      </c>
      <c r="O7267" s="50">
        <v>1401.0609999999999</v>
      </c>
      <c r="P7267" s="50">
        <v>1313.825</v>
      </c>
      <c r="Q7267" s="50">
        <v>1227.72</v>
      </c>
      <c r="R7267" s="50">
        <v>1132.8240000000001</v>
      </c>
      <c r="S7267" s="50">
        <v>1012.554</v>
      </c>
      <c r="T7267" s="50">
        <v>866.25099999999998</v>
      </c>
      <c r="U7267" s="50">
        <v>713.12699999999995</v>
      </c>
      <c r="V7267" s="50">
        <v>563.27300000000002</v>
      </c>
      <c r="W7267" s="50" t="s">
        <v>311</v>
      </c>
      <c r="X7267" s="50">
        <v>412.32299999999998</v>
      </c>
      <c r="Y7267" s="50">
        <v>237.411</v>
      </c>
      <c r="Z7267" s="50">
        <v>97.16</v>
      </c>
      <c r="AA7267" s="50">
        <v>26.666</v>
      </c>
      <c r="AB7267" s="50">
        <v>4.5369999999999999</v>
      </c>
      <c r="AC7267" s="50" t="str">
        <f t="shared" si="461"/>
        <v>Congo-2095</v>
      </c>
      <c r="AD7267" s="51">
        <f t="shared" si="462"/>
        <v>14194.693000000001</v>
      </c>
      <c r="AE7267" s="15">
        <f t="shared" si="463"/>
        <v>0.58513375386139044</v>
      </c>
      <c r="AF7267">
        <f t="shared" si="464"/>
        <v>0.14917195780801773</v>
      </c>
    </row>
    <row r="7268" spans="1:32" x14ac:dyDescent="0.25">
      <c r="A7268" s="59">
        <v>7251</v>
      </c>
      <c r="B7268" s="60" t="s">
        <v>309</v>
      </c>
      <c r="C7268" s="61" t="s">
        <v>415</v>
      </c>
      <c r="D7268" s="62"/>
      <c r="E7268" s="62">
        <v>188</v>
      </c>
      <c r="F7268" s="62">
        <v>2095</v>
      </c>
      <c r="G7268" s="50">
        <v>224.876</v>
      </c>
      <c r="H7268" s="50">
        <v>229.91</v>
      </c>
      <c r="I7268" s="50">
        <v>235.36099999999999</v>
      </c>
      <c r="J7268" s="50">
        <v>240.845</v>
      </c>
      <c r="K7268" s="50">
        <v>246.11099999999999</v>
      </c>
      <c r="L7268" s="50">
        <v>251.91800000000001</v>
      </c>
      <c r="M7268" s="50">
        <v>258.57499999999999</v>
      </c>
      <c r="N7268" s="50">
        <v>265.81200000000001</v>
      </c>
      <c r="O7268" s="50">
        <v>273.91199999999998</v>
      </c>
      <c r="P7268" s="50">
        <v>280.89800000000002</v>
      </c>
      <c r="Q7268" s="50">
        <v>286.92099999999999</v>
      </c>
      <c r="R7268" s="50">
        <v>292.07600000000002</v>
      </c>
      <c r="S7268" s="50">
        <v>298.58199999999999</v>
      </c>
      <c r="T7268" s="50">
        <v>304.36700000000002</v>
      </c>
      <c r="U7268" s="50">
        <v>307.13200000000001</v>
      </c>
      <c r="V7268" s="50">
        <v>303.18299999999999</v>
      </c>
      <c r="W7268" s="50" t="s">
        <v>311</v>
      </c>
      <c r="X7268" s="50">
        <v>281.76</v>
      </c>
      <c r="Y7268" s="50">
        <v>240.55500000000001</v>
      </c>
      <c r="Z7268" s="50">
        <v>170.80099999999999</v>
      </c>
      <c r="AA7268" s="50">
        <v>101.003</v>
      </c>
      <c r="AB7268" s="50">
        <v>39.85</v>
      </c>
      <c r="AC7268" s="50" t="str">
        <f t="shared" si="461"/>
        <v>Costa Rica-2095</v>
      </c>
      <c r="AD7268" s="51">
        <f t="shared" si="462"/>
        <v>2695.6499999999996</v>
      </c>
      <c r="AE7268" s="15">
        <f t="shared" si="463"/>
        <v>0.90471611670654573</v>
      </c>
      <c r="AF7268">
        <f t="shared" si="464"/>
        <v>0.51646658083753982</v>
      </c>
    </row>
    <row r="7269" spans="1:32" x14ac:dyDescent="0.25">
      <c r="A7269" s="59">
        <v>7252</v>
      </c>
      <c r="B7269" s="60" t="s">
        <v>309</v>
      </c>
      <c r="C7269" s="61" t="s">
        <v>416</v>
      </c>
      <c r="D7269" s="62"/>
      <c r="E7269" s="62">
        <v>384</v>
      </c>
      <c r="F7269" s="62">
        <v>2095</v>
      </c>
      <c r="G7269" s="50">
        <v>8800.1730000000007</v>
      </c>
      <c r="H7269" s="50">
        <v>8656.2019999999993</v>
      </c>
      <c r="I7269" s="50">
        <v>8456.2829999999994</v>
      </c>
      <c r="J7269" s="50">
        <v>8230.9500000000007</v>
      </c>
      <c r="K7269" s="50">
        <v>7939.9880000000003</v>
      </c>
      <c r="L7269" s="50">
        <v>7611.83</v>
      </c>
      <c r="M7269" s="50">
        <v>7234.2550000000001</v>
      </c>
      <c r="N7269" s="50">
        <v>6822.0839999999998</v>
      </c>
      <c r="O7269" s="50">
        <v>6364.9979999999996</v>
      </c>
      <c r="P7269" s="50">
        <v>5878.268</v>
      </c>
      <c r="Q7269" s="50">
        <v>5330.3760000000002</v>
      </c>
      <c r="R7269" s="50">
        <v>4720.92</v>
      </c>
      <c r="S7269" s="50">
        <v>4050.761</v>
      </c>
      <c r="T7269" s="50">
        <v>3306.172</v>
      </c>
      <c r="U7269" s="50">
        <v>2496.34</v>
      </c>
      <c r="V7269" s="50">
        <v>1646.8140000000001</v>
      </c>
      <c r="W7269" s="50" t="s">
        <v>311</v>
      </c>
      <c r="X7269" s="50">
        <v>873.42100000000005</v>
      </c>
      <c r="Y7269" s="50">
        <v>334.55399999999997</v>
      </c>
      <c r="Z7269" s="50">
        <v>83.18</v>
      </c>
      <c r="AA7269" s="50">
        <v>11.233000000000001</v>
      </c>
      <c r="AB7269" s="50">
        <v>0.71699999999999997</v>
      </c>
      <c r="AC7269" s="50" t="str">
        <f t="shared" si="461"/>
        <v>Côte d'Ivoire-2095</v>
      </c>
      <c r="AD7269" s="51">
        <f t="shared" si="462"/>
        <v>64184.430000000008</v>
      </c>
      <c r="AE7269" s="15">
        <f t="shared" si="463"/>
        <v>0.54008564070756704</v>
      </c>
      <c r="AF7269">
        <f t="shared" si="464"/>
        <v>9.7144438230900451E-2</v>
      </c>
    </row>
    <row r="7270" spans="1:32" x14ac:dyDescent="0.25">
      <c r="A7270" s="59">
        <v>7253</v>
      </c>
      <c r="B7270" s="60" t="s">
        <v>309</v>
      </c>
      <c r="C7270" s="61" t="s">
        <v>417</v>
      </c>
      <c r="D7270" s="62"/>
      <c r="E7270" s="62">
        <v>191</v>
      </c>
      <c r="F7270" s="62">
        <v>2095</v>
      </c>
      <c r="G7270" s="50">
        <v>113.614</v>
      </c>
      <c r="H7270" s="50">
        <v>116.795</v>
      </c>
      <c r="I7270" s="50">
        <v>120.824</v>
      </c>
      <c r="J7270" s="50">
        <v>124.55</v>
      </c>
      <c r="K7270" s="50">
        <v>126.901</v>
      </c>
      <c r="L7270" s="50">
        <v>128.4</v>
      </c>
      <c r="M7270" s="50">
        <v>130.35400000000001</v>
      </c>
      <c r="N7270" s="50">
        <v>133.81200000000001</v>
      </c>
      <c r="O7270" s="50">
        <v>139.38800000000001</v>
      </c>
      <c r="P7270" s="50">
        <v>146.06899999999999</v>
      </c>
      <c r="Q7270" s="50">
        <v>150.36199999999999</v>
      </c>
      <c r="R7270" s="50">
        <v>150.97800000000001</v>
      </c>
      <c r="S7270" s="50">
        <v>151.255</v>
      </c>
      <c r="T7270" s="50">
        <v>153.023</v>
      </c>
      <c r="U7270" s="50">
        <v>154.07400000000001</v>
      </c>
      <c r="V7270" s="50">
        <v>153.86099999999999</v>
      </c>
      <c r="W7270" s="50" t="s">
        <v>311</v>
      </c>
      <c r="X7270" s="50">
        <v>146.79599999999999</v>
      </c>
      <c r="Y7270" s="50">
        <v>120.943</v>
      </c>
      <c r="Z7270" s="50">
        <v>71.503</v>
      </c>
      <c r="AA7270" s="50">
        <v>38.927999999999997</v>
      </c>
      <c r="AB7270" s="50">
        <v>12.909000000000001</v>
      </c>
      <c r="AC7270" s="50" t="str">
        <f t="shared" si="461"/>
        <v>Croatia-2095</v>
      </c>
      <c r="AD7270" s="51">
        <f t="shared" si="462"/>
        <v>1382.069</v>
      </c>
      <c r="AE7270" s="15">
        <f t="shared" si="463"/>
        <v>0.87062946929567198</v>
      </c>
      <c r="AF7270">
        <f t="shared" si="464"/>
        <v>0.49156869374177142</v>
      </c>
    </row>
    <row r="7271" spans="1:32" x14ac:dyDescent="0.25">
      <c r="A7271" s="59">
        <v>7254</v>
      </c>
      <c r="B7271" s="60" t="s">
        <v>309</v>
      </c>
      <c r="C7271" s="61" t="s">
        <v>365</v>
      </c>
      <c r="D7271" s="62"/>
      <c r="E7271" s="62">
        <v>192</v>
      </c>
      <c r="F7271" s="62">
        <v>2095</v>
      </c>
      <c r="G7271" s="50">
        <v>370.45</v>
      </c>
      <c r="H7271" s="50">
        <v>381.44099999999997</v>
      </c>
      <c r="I7271" s="50">
        <v>390.1</v>
      </c>
      <c r="J7271" s="50">
        <v>396.71600000000001</v>
      </c>
      <c r="K7271" s="50">
        <v>401.51100000000002</v>
      </c>
      <c r="L7271" s="50">
        <v>407.81</v>
      </c>
      <c r="M7271" s="50">
        <v>418.60500000000002</v>
      </c>
      <c r="N7271" s="50">
        <v>433.29199999999997</v>
      </c>
      <c r="O7271" s="50">
        <v>448.13200000000001</v>
      </c>
      <c r="P7271" s="50">
        <v>457.49700000000001</v>
      </c>
      <c r="Q7271" s="50">
        <v>459.51100000000002</v>
      </c>
      <c r="R7271" s="50">
        <v>460.71800000000002</v>
      </c>
      <c r="S7271" s="50">
        <v>470.07100000000003</v>
      </c>
      <c r="T7271" s="50">
        <v>485.50900000000001</v>
      </c>
      <c r="U7271" s="50">
        <v>495.48700000000002</v>
      </c>
      <c r="V7271" s="50">
        <v>484.11900000000003</v>
      </c>
      <c r="W7271" s="50" t="s">
        <v>311</v>
      </c>
      <c r="X7271" s="50">
        <v>452.05700000000002</v>
      </c>
      <c r="Y7271" s="50">
        <v>357.40300000000002</v>
      </c>
      <c r="Z7271" s="50">
        <v>280.60700000000003</v>
      </c>
      <c r="AA7271" s="50">
        <v>181.87299999999999</v>
      </c>
      <c r="AB7271" s="50">
        <v>76.085999999999999</v>
      </c>
      <c r="AC7271" s="50" t="str">
        <f t="shared" si="461"/>
        <v>Cuba-2095</v>
      </c>
      <c r="AD7271" s="51">
        <f t="shared" si="462"/>
        <v>4353.8630000000003</v>
      </c>
      <c r="AE7271" s="15">
        <f t="shared" si="463"/>
        <v>0.90841902926205997</v>
      </c>
      <c r="AF7271">
        <f t="shared" si="464"/>
        <v>0.51186603574257972</v>
      </c>
    </row>
    <row r="7272" spans="1:32" x14ac:dyDescent="0.25">
      <c r="A7272" s="59">
        <v>7255</v>
      </c>
      <c r="B7272" s="60" t="s">
        <v>309</v>
      </c>
      <c r="C7272" s="61" t="s">
        <v>366</v>
      </c>
      <c r="D7272" s="62"/>
      <c r="E7272" s="62">
        <v>531</v>
      </c>
      <c r="F7272" s="62">
        <v>2095</v>
      </c>
      <c r="G7272" s="50">
        <v>9.16</v>
      </c>
      <c r="H7272" s="50">
        <v>9.35</v>
      </c>
      <c r="I7272" s="50">
        <v>9.5109999999999992</v>
      </c>
      <c r="J7272" s="50">
        <v>9.6419999999999995</v>
      </c>
      <c r="K7272" s="50">
        <v>9.1430000000000007</v>
      </c>
      <c r="L7272" s="50">
        <v>9.6660000000000004</v>
      </c>
      <c r="M7272" s="50">
        <v>10.132999999999999</v>
      </c>
      <c r="N7272" s="50">
        <v>10.547000000000001</v>
      </c>
      <c r="O7272" s="50">
        <v>10.862</v>
      </c>
      <c r="P7272" s="50">
        <v>11.032999999999999</v>
      </c>
      <c r="Q7272" s="50">
        <v>11.073</v>
      </c>
      <c r="R7272" s="50">
        <v>11.102</v>
      </c>
      <c r="S7272" s="50">
        <v>11.173</v>
      </c>
      <c r="T7272" s="50">
        <v>11.163</v>
      </c>
      <c r="U7272" s="50">
        <v>10.954000000000001</v>
      </c>
      <c r="V7272" s="50">
        <v>10.35</v>
      </c>
      <c r="W7272" s="50" t="s">
        <v>311</v>
      </c>
      <c r="X7272" s="50">
        <v>8.9760000000000009</v>
      </c>
      <c r="Y7272" s="50">
        <v>6.8680000000000003</v>
      </c>
      <c r="Z7272" s="50">
        <v>4.8639999999999999</v>
      </c>
      <c r="AA7272" s="50">
        <v>2.4910000000000001</v>
      </c>
      <c r="AB7272" s="50">
        <v>0.91300000000000003</v>
      </c>
      <c r="AC7272" s="50" t="str">
        <f t="shared" si="461"/>
        <v>Curaçao-2095</v>
      </c>
      <c r="AD7272" s="51">
        <f t="shared" si="462"/>
        <v>104.374</v>
      </c>
      <c r="AE7272" s="15">
        <f t="shared" si="463"/>
        <v>0.81054668787245865</v>
      </c>
      <c r="AF7272">
        <f t="shared" si="464"/>
        <v>0.42734997545224518</v>
      </c>
    </row>
    <row r="7273" spans="1:32" x14ac:dyDescent="0.25">
      <c r="A7273" s="59">
        <v>7256</v>
      </c>
      <c r="B7273" s="60" t="s">
        <v>309</v>
      </c>
      <c r="C7273" s="61" t="s">
        <v>418</v>
      </c>
      <c r="D7273" s="62">
        <v>12</v>
      </c>
      <c r="E7273" s="62">
        <v>196</v>
      </c>
      <c r="F7273" s="62">
        <v>2095</v>
      </c>
      <c r="G7273" s="50">
        <v>58.779000000000003</v>
      </c>
      <c r="H7273" s="50">
        <v>59.398000000000003</v>
      </c>
      <c r="I7273" s="50">
        <v>60.512</v>
      </c>
      <c r="J7273" s="50">
        <v>63.006</v>
      </c>
      <c r="K7273" s="50">
        <v>65.792000000000002</v>
      </c>
      <c r="L7273" s="50">
        <v>67.802000000000007</v>
      </c>
      <c r="M7273" s="50">
        <v>69.233999999999995</v>
      </c>
      <c r="N7273" s="50">
        <v>70.813000000000002</v>
      </c>
      <c r="O7273" s="50">
        <v>72.811000000000007</v>
      </c>
      <c r="P7273" s="50">
        <v>74.974999999999994</v>
      </c>
      <c r="Q7273" s="50">
        <v>76.899000000000001</v>
      </c>
      <c r="R7273" s="50">
        <v>77.738</v>
      </c>
      <c r="S7273" s="50">
        <v>77.564999999999998</v>
      </c>
      <c r="T7273" s="50">
        <v>77.387</v>
      </c>
      <c r="U7273" s="50">
        <v>77.501999999999995</v>
      </c>
      <c r="V7273" s="50">
        <v>77.912999999999997</v>
      </c>
      <c r="W7273" s="50" t="s">
        <v>311</v>
      </c>
      <c r="X7273" s="50">
        <v>73.584000000000003</v>
      </c>
      <c r="Y7273" s="50">
        <v>61.527000000000001</v>
      </c>
      <c r="Z7273" s="50">
        <v>43.033999999999999</v>
      </c>
      <c r="AA7273" s="50">
        <v>22.248000000000001</v>
      </c>
      <c r="AB7273" s="50">
        <v>7.4980000000000002</v>
      </c>
      <c r="AC7273" s="50" t="str">
        <f t="shared" si="461"/>
        <v>Cyprus-2095</v>
      </c>
      <c r="AD7273" s="51">
        <f t="shared" si="462"/>
        <v>716.63499999999999</v>
      </c>
      <c r="AE7273" s="15">
        <f t="shared" si="463"/>
        <v>0.86429214314120884</v>
      </c>
      <c r="AF7273">
        <f t="shared" si="464"/>
        <v>0.49221622563451883</v>
      </c>
    </row>
    <row r="7274" spans="1:32" x14ac:dyDescent="0.25">
      <c r="A7274" s="59">
        <v>7257</v>
      </c>
      <c r="B7274" s="60" t="s">
        <v>309</v>
      </c>
      <c r="C7274" s="61" t="s">
        <v>419</v>
      </c>
      <c r="D7274" s="62"/>
      <c r="E7274" s="62">
        <v>408</v>
      </c>
      <c r="F7274" s="62">
        <v>2095</v>
      </c>
      <c r="G7274" s="50">
        <v>1174.8340000000001</v>
      </c>
      <c r="H7274" s="50">
        <v>1208.0519999999999</v>
      </c>
      <c r="I7274" s="50">
        <v>1231.242</v>
      </c>
      <c r="J7274" s="50">
        <v>1244.0029999999999</v>
      </c>
      <c r="K7274" s="50">
        <v>1259.021</v>
      </c>
      <c r="L7274" s="50">
        <v>1289.8330000000001</v>
      </c>
      <c r="M7274" s="50">
        <v>1336.537</v>
      </c>
      <c r="N7274" s="50">
        <v>1385.8579999999999</v>
      </c>
      <c r="O7274" s="50">
        <v>1413.2919999999999</v>
      </c>
      <c r="P7274" s="50">
        <v>1413.357</v>
      </c>
      <c r="Q7274" s="50">
        <v>1407.7180000000001</v>
      </c>
      <c r="R7274" s="50">
        <v>1430.962</v>
      </c>
      <c r="S7274" s="50">
        <v>1476.8009999999999</v>
      </c>
      <c r="T7274" s="50">
        <v>1497.788</v>
      </c>
      <c r="U7274" s="50">
        <v>1443.944</v>
      </c>
      <c r="V7274" s="50">
        <v>1288.0450000000001</v>
      </c>
      <c r="W7274" s="50" t="s">
        <v>311</v>
      </c>
      <c r="X7274" s="50">
        <v>1038.335</v>
      </c>
      <c r="Y7274" s="50">
        <v>743.92100000000005</v>
      </c>
      <c r="Z7274" s="50">
        <v>447.34100000000001</v>
      </c>
      <c r="AA7274" s="50">
        <v>178.31200000000001</v>
      </c>
      <c r="AB7274" s="50">
        <v>42.825000000000003</v>
      </c>
      <c r="AC7274" s="50" t="str">
        <f t="shared" si="461"/>
        <v>Dem. People's Republic of Korea-2095</v>
      </c>
      <c r="AD7274" s="51">
        <f t="shared" si="462"/>
        <v>13657.382</v>
      </c>
      <c r="AE7274" s="15">
        <f t="shared" si="463"/>
        <v>0.75377835957140249</v>
      </c>
      <c r="AF7274">
        <f t="shared" si="464"/>
        <v>0.38679368509180734</v>
      </c>
    </row>
    <row r="7275" spans="1:32" x14ac:dyDescent="0.25">
      <c r="A7275" s="59">
        <v>7258</v>
      </c>
      <c r="B7275" s="60" t="s">
        <v>309</v>
      </c>
      <c r="C7275" s="61" t="s">
        <v>420</v>
      </c>
      <c r="D7275" s="62"/>
      <c r="E7275" s="62">
        <v>180</v>
      </c>
      <c r="F7275" s="62">
        <v>2095</v>
      </c>
      <c r="G7275" s="50">
        <v>26307.675999999999</v>
      </c>
      <c r="H7275" s="50">
        <v>26558.462</v>
      </c>
      <c r="I7275" s="50">
        <v>26779.427</v>
      </c>
      <c r="J7275" s="50">
        <v>26920.008999999998</v>
      </c>
      <c r="K7275" s="50">
        <v>26828.955999999998</v>
      </c>
      <c r="L7275" s="50">
        <v>26563.969000000001</v>
      </c>
      <c r="M7275" s="50">
        <v>26093.157999999999</v>
      </c>
      <c r="N7275" s="50">
        <v>25321.769</v>
      </c>
      <c r="O7275" s="50">
        <v>24416.967000000001</v>
      </c>
      <c r="P7275" s="50">
        <v>23275.56</v>
      </c>
      <c r="Q7275" s="50">
        <v>21868.804</v>
      </c>
      <c r="R7275" s="50">
        <v>20113.583999999999</v>
      </c>
      <c r="S7275" s="50">
        <v>17917.803</v>
      </c>
      <c r="T7275" s="50">
        <v>15303.505999999999</v>
      </c>
      <c r="U7275" s="50">
        <v>12368.234</v>
      </c>
      <c r="V7275" s="50">
        <v>9235.9500000000007</v>
      </c>
      <c r="W7275" s="50" t="s">
        <v>311</v>
      </c>
      <c r="X7275" s="50">
        <v>5997.85</v>
      </c>
      <c r="Y7275" s="50">
        <v>3041.3110000000001</v>
      </c>
      <c r="Z7275" s="50">
        <v>1095.4960000000001</v>
      </c>
      <c r="AA7275" s="50">
        <v>253.85599999999999</v>
      </c>
      <c r="AB7275" s="50">
        <v>34.825000000000003</v>
      </c>
      <c r="AC7275" s="50" t="str">
        <f t="shared" si="461"/>
        <v>Democratic Republic of the Congo-2095</v>
      </c>
      <c r="AD7275" s="51">
        <f t="shared" si="462"/>
        <v>239320.57899999997</v>
      </c>
      <c r="AE7275" s="15">
        <f t="shared" si="463"/>
        <v>0.53057114240058734</v>
      </c>
      <c r="AF7275">
        <f t="shared" si="464"/>
        <v>0.14838887728473152</v>
      </c>
    </row>
    <row r="7276" spans="1:32" x14ac:dyDescent="0.25">
      <c r="A7276" s="59">
        <v>7259</v>
      </c>
      <c r="B7276" s="60" t="s">
        <v>309</v>
      </c>
      <c r="C7276" s="61" t="s">
        <v>421</v>
      </c>
      <c r="D7276" s="62"/>
      <c r="E7276" s="62">
        <v>208</v>
      </c>
      <c r="F7276" s="62">
        <v>2095</v>
      </c>
      <c r="G7276" s="50">
        <v>347.07799999999997</v>
      </c>
      <c r="H7276" s="50">
        <v>347.52699999999999</v>
      </c>
      <c r="I7276" s="50">
        <v>347.298</v>
      </c>
      <c r="J7276" s="50">
        <v>350.98200000000003</v>
      </c>
      <c r="K7276" s="50">
        <v>361.37200000000001</v>
      </c>
      <c r="L7276" s="50">
        <v>375.20600000000002</v>
      </c>
      <c r="M7276" s="50">
        <v>385.95699999999999</v>
      </c>
      <c r="N7276" s="50">
        <v>389.16199999999998</v>
      </c>
      <c r="O7276" s="50">
        <v>385.584</v>
      </c>
      <c r="P7276" s="50">
        <v>380.23200000000003</v>
      </c>
      <c r="Q7276" s="50">
        <v>380.92599999999999</v>
      </c>
      <c r="R7276" s="50">
        <v>387.75599999999997</v>
      </c>
      <c r="S7276" s="50">
        <v>394.03699999999998</v>
      </c>
      <c r="T7276" s="50">
        <v>391.23099999999999</v>
      </c>
      <c r="U7276" s="50">
        <v>371.68799999999999</v>
      </c>
      <c r="V7276" s="50">
        <v>336.60899999999998</v>
      </c>
      <c r="W7276" s="50" t="s">
        <v>311</v>
      </c>
      <c r="X7276" s="50">
        <v>296.3</v>
      </c>
      <c r="Y7276" s="50">
        <v>269.98399999999998</v>
      </c>
      <c r="Z7276" s="50">
        <v>180.20599999999999</v>
      </c>
      <c r="AA7276" s="50">
        <v>85.988</v>
      </c>
      <c r="AB7276" s="50">
        <v>22.413</v>
      </c>
      <c r="AC7276" s="50" t="str">
        <f t="shared" si="461"/>
        <v>Denmark-2095</v>
      </c>
      <c r="AD7276" s="51">
        <f t="shared" si="462"/>
        <v>3791.2139999999995</v>
      </c>
      <c r="AE7276" s="15">
        <f t="shared" si="463"/>
        <v>0.79033312284666613</v>
      </c>
      <c r="AF7276">
        <f t="shared" si="464"/>
        <v>0.40438065124432115</v>
      </c>
    </row>
    <row r="7277" spans="1:32" x14ac:dyDescent="0.25">
      <c r="A7277" s="59">
        <v>7260</v>
      </c>
      <c r="B7277" s="60" t="s">
        <v>309</v>
      </c>
      <c r="C7277" s="61" t="s">
        <v>422</v>
      </c>
      <c r="D7277" s="62"/>
      <c r="E7277" s="62">
        <v>262</v>
      </c>
      <c r="F7277" s="62">
        <v>2095</v>
      </c>
      <c r="G7277" s="50">
        <v>70.781999999999996</v>
      </c>
      <c r="H7277" s="50">
        <v>72.034000000000006</v>
      </c>
      <c r="I7277" s="50">
        <v>73.372</v>
      </c>
      <c r="J7277" s="50">
        <v>74.986999999999995</v>
      </c>
      <c r="K7277" s="50">
        <v>76.888999999999996</v>
      </c>
      <c r="L7277" s="50">
        <v>79.177000000000007</v>
      </c>
      <c r="M7277" s="50">
        <v>81.209000000000003</v>
      </c>
      <c r="N7277" s="50">
        <v>82.864000000000004</v>
      </c>
      <c r="O7277" s="50">
        <v>83.68</v>
      </c>
      <c r="P7277" s="50">
        <v>83.906000000000006</v>
      </c>
      <c r="Q7277" s="50">
        <v>83.701999999999998</v>
      </c>
      <c r="R7277" s="50">
        <v>83.120999999999995</v>
      </c>
      <c r="S7277" s="50">
        <v>81.326999999999998</v>
      </c>
      <c r="T7277" s="50">
        <v>76.396000000000001</v>
      </c>
      <c r="U7277" s="50">
        <v>66.742000000000004</v>
      </c>
      <c r="V7277" s="50">
        <v>52.201000000000001</v>
      </c>
      <c r="W7277" s="50" t="s">
        <v>311</v>
      </c>
      <c r="X7277" s="50">
        <v>34.58</v>
      </c>
      <c r="Y7277" s="50">
        <v>17.559000000000001</v>
      </c>
      <c r="Z7277" s="50">
        <v>6.423</v>
      </c>
      <c r="AA7277" s="50">
        <v>1.359</v>
      </c>
      <c r="AB7277" s="50">
        <v>0.153</v>
      </c>
      <c r="AC7277" s="50" t="str">
        <f t="shared" si="461"/>
        <v>Djibouti-2095</v>
      </c>
      <c r="AD7277" s="51">
        <f t="shared" si="462"/>
        <v>810.86199999999997</v>
      </c>
      <c r="AE7277" s="15">
        <f t="shared" si="463"/>
        <v>0.58160451470163854</v>
      </c>
      <c r="AF7277">
        <f t="shared" si="464"/>
        <v>0.24868604254904819</v>
      </c>
    </row>
    <row r="7278" spans="1:32" x14ac:dyDescent="0.25">
      <c r="A7278" s="59">
        <v>7261</v>
      </c>
      <c r="B7278" s="60" t="s">
        <v>309</v>
      </c>
      <c r="C7278" s="61" t="s">
        <v>367</v>
      </c>
      <c r="D7278" s="62"/>
      <c r="E7278" s="62">
        <v>214</v>
      </c>
      <c r="F7278" s="62">
        <v>2095</v>
      </c>
      <c r="G7278" s="50">
        <v>576.14499999999998</v>
      </c>
      <c r="H7278" s="50">
        <v>595.255</v>
      </c>
      <c r="I7278" s="50">
        <v>611.98400000000004</v>
      </c>
      <c r="J7278" s="50">
        <v>626.19000000000005</v>
      </c>
      <c r="K7278" s="50">
        <v>636.34799999999996</v>
      </c>
      <c r="L7278" s="50">
        <v>646.93200000000002</v>
      </c>
      <c r="M7278" s="50">
        <v>658.21699999999998</v>
      </c>
      <c r="N7278" s="50">
        <v>673.81500000000005</v>
      </c>
      <c r="O7278" s="50">
        <v>693.19500000000005</v>
      </c>
      <c r="P7278" s="50">
        <v>715.51900000000001</v>
      </c>
      <c r="Q7278" s="50">
        <v>738.01199999999994</v>
      </c>
      <c r="R7278" s="50">
        <v>756.41700000000003</v>
      </c>
      <c r="S7278" s="50">
        <v>766.43100000000004</v>
      </c>
      <c r="T7278" s="50">
        <v>762.95500000000004</v>
      </c>
      <c r="U7278" s="50">
        <v>739.322</v>
      </c>
      <c r="V7278" s="50">
        <v>686.173</v>
      </c>
      <c r="W7278" s="50" t="s">
        <v>311</v>
      </c>
      <c r="X7278" s="50">
        <v>591.42200000000003</v>
      </c>
      <c r="Y7278" s="50">
        <v>446.113</v>
      </c>
      <c r="Z7278" s="50">
        <v>279.17500000000001</v>
      </c>
      <c r="AA7278" s="50">
        <v>134.21700000000001</v>
      </c>
      <c r="AB7278" s="50">
        <v>62.125</v>
      </c>
      <c r="AC7278" s="50" t="str">
        <f t="shared" si="461"/>
        <v>Dominican Republic-2095</v>
      </c>
      <c r="AD7278" s="51">
        <f t="shared" si="462"/>
        <v>6911.0760000000009</v>
      </c>
      <c r="AE7278" s="15">
        <f t="shared" si="463"/>
        <v>0.7936370544905017</v>
      </c>
      <c r="AF7278">
        <f t="shared" si="464"/>
        <v>0.42573109773349921</v>
      </c>
    </row>
    <row r="7279" spans="1:32" x14ac:dyDescent="0.25">
      <c r="A7279" s="59">
        <v>7262</v>
      </c>
      <c r="B7279" s="60" t="s">
        <v>309</v>
      </c>
      <c r="C7279" s="61" t="s">
        <v>423</v>
      </c>
      <c r="D7279" s="62"/>
      <c r="E7279" s="62">
        <v>218</v>
      </c>
      <c r="F7279" s="62">
        <v>2095</v>
      </c>
      <c r="G7279" s="50">
        <v>1157.932</v>
      </c>
      <c r="H7279" s="50">
        <v>1185.7260000000001</v>
      </c>
      <c r="I7279" s="50">
        <v>1215.4090000000001</v>
      </c>
      <c r="J7279" s="50">
        <v>1245.8130000000001</v>
      </c>
      <c r="K7279" s="50">
        <v>1275.771</v>
      </c>
      <c r="L7279" s="50">
        <v>1304.7809999999999</v>
      </c>
      <c r="M7279" s="50">
        <v>1335.415</v>
      </c>
      <c r="N7279" s="50">
        <v>1366.6120000000001</v>
      </c>
      <c r="O7279" s="50">
        <v>1398.0740000000001</v>
      </c>
      <c r="P7279" s="50">
        <v>1428.2750000000001</v>
      </c>
      <c r="Q7279" s="50">
        <v>1452.2829999999999</v>
      </c>
      <c r="R7279" s="50">
        <v>1467.616</v>
      </c>
      <c r="S7279" s="50">
        <v>1470.836</v>
      </c>
      <c r="T7279" s="50">
        <v>1458.481</v>
      </c>
      <c r="U7279" s="50">
        <v>1420.8969999999999</v>
      </c>
      <c r="V7279" s="50">
        <v>1336.367</v>
      </c>
      <c r="W7279" s="50" t="s">
        <v>311</v>
      </c>
      <c r="X7279" s="50">
        <v>1177.3140000000001</v>
      </c>
      <c r="Y7279" s="50">
        <v>917.80499999999995</v>
      </c>
      <c r="Z7279" s="50">
        <v>581.54399999999998</v>
      </c>
      <c r="AA7279" s="50">
        <v>271.09699999999998</v>
      </c>
      <c r="AB7279" s="50">
        <v>82.495000000000005</v>
      </c>
      <c r="AC7279" s="50" t="str">
        <f t="shared" si="461"/>
        <v>Ecuador-2095</v>
      </c>
      <c r="AD7279" s="51">
        <f t="shared" si="462"/>
        <v>13745.475999999999</v>
      </c>
      <c r="AE7279" s="15">
        <f t="shared" si="463"/>
        <v>0.78608168971376491</v>
      </c>
      <c r="AF7279">
        <f t="shared" si="464"/>
        <v>0.41873397061107015</v>
      </c>
    </row>
    <row r="7280" spans="1:32" x14ac:dyDescent="0.25">
      <c r="A7280" s="59">
        <v>7263</v>
      </c>
      <c r="B7280" s="60" t="s">
        <v>309</v>
      </c>
      <c r="C7280" s="61" t="s">
        <v>424</v>
      </c>
      <c r="D7280" s="62"/>
      <c r="E7280" s="62">
        <v>818</v>
      </c>
      <c r="F7280" s="62">
        <v>2095</v>
      </c>
      <c r="G7280" s="50">
        <v>11306.08</v>
      </c>
      <c r="H7280" s="50">
        <v>11485.457</v>
      </c>
      <c r="I7280" s="50">
        <v>11715.099</v>
      </c>
      <c r="J7280" s="50">
        <v>11983.896000000001</v>
      </c>
      <c r="K7280" s="50">
        <v>12204.915999999999</v>
      </c>
      <c r="L7280" s="50">
        <v>12276.01</v>
      </c>
      <c r="M7280" s="50">
        <v>12253.993</v>
      </c>
      <c r="N7280" s="50">
        <v>12231.759</v>
      </c>
      <c r="O7280" s="50">
        <v>12354.351000000001</v>
      </c>
      <c r="P7280" s="50">
        <v>12564.609</v>
      </c>
      <c r="Q7280" s="50">
        <v>12623.715</v>
      </c>
      <c r="R7280" s="50">
        <v>12257.459000000001</v>
      </c>
      <c r="S7280" s="50">
        <v>11268.026</v>
      </c>
      <c r="T7280" s="50">
        <v>10209.822</v>
      </c>
      <c r="U7280" s="50">
        <v>9419.2430000000004</v>
      </c>
      <c r="V7280" s="50">
        <v>8472.0550000000003</v>
      </c>
      <c r="W7280" s="50" t="s">
        <v>311</v>
      </c>
      <c r="X7280" s="50">
        <v>6785.6940000000004</v>
      </c>
      <c r="Y7280" s="50">
        <v>3488.8159999999998</v>
      </c>
      <c r="Z7280" s="50">
        <v>1538.982</v>
      </c>
      <c r="AA7280" s="50">
        <v>454.68599999999998</v>
      </c>
      <c r="AB7280" s="50">
        <v>91.311999999999998</v>
      </c>
      <c r="AC7280" s="50" t="str">
        <f t="shared" si="461"/>
        <v>Egypt-2095</v>
      </c>
      <c r="AD7280" s="51">
        <f t="shared" si="462"/>
        <v>122018.734</v>
      </c>
      <c r="AE7280" s="15">
        <f t="shared" si="463"/>
        <v>0.61439127863759035</v>
      </c>
      <c r="AF7280">
        <f t="shared" si="464"/>
        <v>0.25849234536228854</v>
      </c>
    </row>
    <row r="7281" spans="1:32" x14ac:dyDescent="0.25">
      <c r="A7281" s="59">
        <v>7264</v>
      </c>
      <c r="B7281" s="60" t="s">
        <v>309</v>
      </c>
      <c r="C7281" s="61" t="s">
        <v>425</v>
      </c>
      <c r="D7281" s="62"/>
      <c r="E7281" s="62">
        <v>222</v>
      </c>
      <c r="F7281" s="62">
        <v>2095</v>
      </c>
      <c r="G7281" s="50">
        <v>242.36</v>
      </c>
      <c r="H7281" s="50">
        <v>252.31</v>
      </c>
      <c r="I7281" s="50">
        <v>259.88099999999997</v>
      </c>
      <c r="J7281" s="50">
        <v>263.05900000000003</v>
      </c>
      <c r="K7281" s="50">
        <v>264.38600000000002</v>
      </c>
      <c r="L7281" s="50">
        <v>268.82299999999998</v>
      </c>
      <c r="M7281" s="50">
        <v>278.12400000000002</v>
      </c>
      <c r="N7281" s="50">
        <v>291.23899999999998</v>
      </c>
      <c r="O7281" s="50">
        <v>303.39299999999997</v>
      </c>
      <c r="P7281" s="50">
        <v>312.89600000000002</v>
      </c>
      <c r="Q7281" s="50">
        <v>321.13099999999997</v>
      </c>
      <c r="R7281" s="50">
        <v>333.19400000000002</v>
      </c>
      <c r="S7281" s="50">
        <v>350.63299999999998</v>
      </c>
      <c r="T7281" s="50">
        <v>367.67</v>
      </c>
      <c r="U7281" s="50">
        <v>373.97800000000001</v>
      </c>
      <c r="V7281" s="50">
        <v>356.32600000000002</v>
      </c>
      <c r="W7281" s="50" t="s">
        <v>311</v>
      </c>
      <c r="X7281" s="50">
        <v>303.65800000000002</v>
      </c>
      <c r="Y7281" s="50">
        <v>235.79300000000001</v>
      </c>
      <c r="Z7281" s="50">
        <v>153.97300000000001</v>
      </c>
      <c r="AA7281" s="50">
        <v>79.741</v>
      </c>
      <c r="AB7281" s="50">
        <v>23.216000000000001</v>
      </c>
      <c r="AC7281" s="50" t="str">
        <f t="shared" si="461"/>
        <v>El Salvador-2095</v>
      </c>
      <c r="AD7281" s="51">
        <f t="shared" si="462"/>
        <v>2986.8779999999997</v>
      </c>
      <c r="AE7281" s="15">
        <f t="shared" si="463"/>
        <v>0.88684773867563393</v>
      </c>
      <c r="AF7281">
        <f t="shared" si="464"/>
        <v>0.50631857506850997</v>
      </c>
    </row>
    <row r="7282" spans="1:32" x14ac:dyDescent="0.25">
      <c r="A7282" s="59">
        <v>7265</v>
      </c>
      <c r="B7282" s="60" t="s">
        <v>309</v>
      </c>
      <c r="C7282" s="61" t="s">
        <v>426</v>
      </c>
      <c r="D7282" s="62"/>
      <c r="E7282" s="62">
        <v>226</v>
      </c>
      <c r="F7282" s="62">
        <v>2095</v>
      </c>
      <c r="G7282" s="50">
        <v>297.87799999999999</v>
      </c>
      <c r="H7282" s="50">
        <v>300.94400000000002</v>
      </c>
      <c r="I7282" s="50">
        <v>303.58300000000003</v>
      </c>
      <c r="J7282" s="50">
        <v>307.51600000000002</v>
      </c>
      <c r="K7282" s="50">
        <v>314.55</v>
      </c>
      <c r="L7282" s="50">
        <v>321.017</v>
      </c>
      <c r="M7282" s="50">
        <v>322.97399999999999</v>
      </c>
      <c r="N7282" s="50">
        <v>318.31799999999998</v>
      </c>
      <c r="O7282" s="50">
        <v>308.46800000000002</v>
      </c>
      <c r="P7282" s="50">
        <v>295.64600000000002</v>
      </c>
      <c r="Q7282" s="50">
        <v>280.89600000000002</v>
      </c>
      <c r="R7282" s="50">
        <v>262.98200000000003</v>
      </c>
      <c r="S7282" s="50">
        <v>242.887</v>
      </c>
      <c r="T7282" s="50">
        <v>217.72499999999999</v>
      </c>
      <c r="U7282" s="50">
        <v>186.167</v>
      </c>
      <c r="V7282" s="50">
        <v>146.81299999999999</v>
      </c>
      <c r="W7282" s="50" t="s">
        <v>311</v>
      </c>
      <c r="X7282" s="50">
        <v>102.80500000000001</v>
      </c>
      <c r="Y7282" s="50">
        <v>60.32</v>
      </c>
      <c r="Z7282" s="50">
        <v>25.466000000000001</v>
      </c>
      <c r="AA7282" s="50">
        <v>7.298</v>
      </c>
      <c r="AB7282" s="50">
        <v>1.103</v>
      </c>
      <c r="AC7282" s="50" t="str">
        <f t="shared" si="461"/>
        <v>Equatorial Guinea-2095</v>
      </c>
      <c r="AD7282" s="51">
        <f t="shared" si="462"/>
        <v>2975.2540000000004</v>
      </c>
      <c r="AE7282" s="15">
        <f t="shared" si="463"/>
        <v>0.55460878298121752</v>
      </c>
      <c r="AF7282">
        <f t="shared" si="464"/>
        <v>0.19282175147427869</v>
      </c>
    </row>
    <row r="7283" spans="1:32" x14ac:dyDescent="0.25">
      <c r="A7283" s="59">
        <v>7266</v>
      </c>
      <c r="B7283" s="60" t="s">
        <v>309</v>
      </c>
      <c r="C7283" s="61" t="s">
        <v>427</v>
      </c>
      <c r="D7283" s="62"/>
      <c r="E7283" s="62">
        <v>232</v>
      </c>
      <c r="F7283" s="62">
        <v>2095</v>
      </c>
      <c r="G7283" s="50">
        <v>916.08699999999999</v>
      </c>
      <c r="H7283" s="50">
        <v>928.85400000000004</v>
      </c>
      <c r="I7283" s="50">
        <v>943.99800000000005</v>
      </c>
      <c r="J7283" s="50">
        <v>957.87699999999995</v>
      </c>
      <c r="K7283" s="50">
        <v>968.46699999999998</v>
      </c>
      <c r="L7283" s="50">
        <v>972.10199999999998</v>
      </c>
      <c r="M7283" s="50">
        <v>962.81899999999996</v>
      </c>
      <c r="N7283" s="50">
        <v>946.26599999999996</v>
      </c>
      <c r="O7283" s="50">
        <v>928.72699999999998</v>
      </c>
      <c r="P7283" s="50">
        <v>912.24699999999996</v>
      </c>
      <c r="Q7283" s="50">
        <v>889.36800000000005</v>
      </c>
      <c r="R7283" s="50">
        <v>846.29399999999998</v>
      </c>
      <c r="S7283" s="50">
        <v>777.48800000000006</v>
      </c>
      <c r="T7283" s="50">
        <v>690.10900000000004</v>
      </c>
      <c r="U7283" s="50">
        <v>597.10400000000004</v>
      </c>
      <c r="V7283" s="50">
        <v>496.00299999999999</v>
      </c>
      <c r="W7283" s="50" t="s">
        <v>311</v>
      </c>
      <c r="X7283" s="50">
        <v>375.16699999999997</v>
      </c>
      <c r="Y7283" s="50">
        <v>237.988</v>
      </c>
      <c r="Z7283" s="50">
        <v>105.595</v>
      </c>
      <c r="AA7283" s="50">
        <v>31.05</v>
      </c>
      <c r="AB7283" s="50">
        <v>6.9050000000000002</v>
      </c>
      <c r="AC7283" s="50" t="str">
        <f t="shared" si="461"/>
        <v>Eritrea-2095</v>
      </c>
      <c r="AD7283" s="51">
        <f t="shared" si="462"/>
        <v>9161.6550000000007</v>
      </c>
      <c r="AE7283" s="15">
        <f t="shared" si="463"/>
        <v>0.58164818474391367</v>
      </c>
      <c r="AF7283">
        <f t="shared" si="464"/>
        <v>0.21253512586905726</v>
      </c>
    </row>
    <row r="7284" spans="1:32" x14ac:dyDescent="0.25">
      <c r="A7284" s="59">
        <v>7267</v>
      </c>
      <c r="B7284" s="60" t="s">
        <v>309</v>
      </c>
      <c r="C7284" s="61" t="s">
        <v>428</v>
      </c>
      <c r="D7284" s="62"/>
      <c r="E7284" s="62">
        <v>233</v>
      </c>
      <c r="F7284" s="62">
        <v>2095</v>
      </c>
      <c r="G7284" s="50">
        <v>42.43</v>
      </c>
      <c r="H7284" s="50">
        <v>44.066000000000003</v>
      </c>
      <c r="I7284" s="50">
        <v>46.014000000000003</v>
      </c>
      <c r="J7284" s="50">
        <v>47.087000000000003</v>
      </c>
      <c r="K7284" s="50">
        <v>46.796999999999997</v>
      </c>
      <c r="L7284" s="50">
        <v>45.99</v>
      </c>
      <c r="M7284" s="50">
        <v>46.055999999999997</v>
      </c>
      <c r="N7284" s="50">
        <v>47.838000000000001</v>
      </c>
      <c r="O7284" s="50">
        <v>50.665999999999997</v>
      </c>
      <c r="P7284" s="50">
        <v>53.142000000000003</v>
      </c>
      <c r="Q7284" s="50">
        <v>53.616999999999997</v>
      </c>
      <c r="R7284" s="50">
        <v>51.462000000000003</v>
      </c>
      <c r="S7284" s="50">
        <v>48.954999999999998</v>
      </c>
      <c r="T7284" s="50">
        <v>49.892000000000003</v>
      </c>
      <c r="U7284" s="50">
        <v>53.335000000000001</v>
      </c>
      <c r="V7284" s="50">
        <v>53.598999999999997</v>
      </c>
      <c r="W7284" s="50" t="s">
        <v>311</v>
      </c>
      <c r="X7284" s="50">
        <v>48.436</v>
      </c>
      <c r="Y7284" s="50">
        <v>41.667000000000002</v>
      </c>
      <c r="Z7284" s="50">
        <v>22.297999999999998</v>
      </c>
      <c r="AA7284" s="50">
        <v>9.61</v>
      </c>
      <c r="AB7284" s="50">
        <v>4.5140000000000002</v>
      </c>
      <c r="AC7284" s="50" t="str">
        <f t="shared" si="461"/>
        <v>Estonia-2095</v>
      </c>
      <c r="AD7284" s="51">
        <f t="shared" si="462"/>
        <v>491.60999999999996</v>
      </c>
      <c r="AE7284" s="15">
        <f t="shared" si="463"/>
        <v>0.84591647850938756</v>
      </c>
      <c r="AF7284">
        <f t="shared" si="464"/>
        <v>0.45400083317310774</v>
      </c>
    </row>
    <row r="7285" spans="1:32" x14ac:dyDescent="0.25">
      <c r="A7285" s="59">
        <v>7268</v>
      </c>
      <c r="B7285" s="60" t="s">
        <v>309</v>
      </c>
      <c r="C7285" s="61" t="s">
        <v>368</v>
      </c>
      <c r="D7285" s="62"/>
      <c r="E7285" s="62">
        <v>242</v>
      </c>
      <c r="F7285" s="62">
        <v>2095</v>
      </c>
      <c r="G7285" s="50">
        <v>44.536000000000001</v>
      </c>
      <c r="H7285" s="50">
        <v>46.012999999999998</v>
      </c>
      <c r="I7285" s="50">
        <v>47.921999999999997</v>
      </c>
      <c r="J7285" s="50">
        <v>49.447000000000003</v>
      </c>
      <c r="K7285" s="50">
        <v>50.042999999999999</v>
      </c>
      <c r="L7285" s="50">
        <v>49.92</v>
      </c>
      <c r="M7285" s="50">
        <v>49.930999999999997</v>
      </c>
      <c r="N7285" s="50">
        <v>50.567</v>
      </c>
      <c r="O7285" s="50">
        <v>51.671999999999997</v>
      </c>
      <c r="P7285" s="50">
        <v>52.999000000000002</v>
      </c>
      <c r="Q7285" s="50">
        <v>54.085000000000001</v>
      </c>
      <c r="R7285" s="50">
        <v>54.527999999999999</v>
      </c>
      <c r="S7285" s="50">
        <v>53.779000000000003</v>
      </c>
      <c r="T7285" s="50">
        <v>51.250999999999998</v>
      </c>
      <c r="U7285" s="50">
        <v>47.575000000000003</v>
      </c>
      <c r="V7285" s="50">
        <v>42.654000000000003</v>
      </c>
      <c r="W7285" s="50" t="s">
        <v>311</v>
      </c>
      <c r="X7285" s="50">
        <v>34.786000000000001</v>
      </c>
      <c r="Y7285" s="50">
        <v>22.646999999999998</v>
      </c>
      <c r="Z7285" s="50">
        <v>9.9139999999999997</v>
      </c>
      <c r="AA7285" s="50">
        <v>3.2229999999999999</v>
      </c>
      <c r="AB7285" s="50">
        <v>0.72899999999999998</v>
      </c>
      <c r="AC7285" s="50" t="str">
        <f t="shared" si="461"/>
        <v>Fiji-2095</v>
      </c>
      <c r="AD7285" s="51">
        <f t="shared" si="462"/>
        <v>516.97100000000012</v>
      </c>
      <c r="AE7285" s="15">
        <f t="shared" si="463"/>
        <v>0.67943849848444093</v>
      </c>
      <c r="AF7285">
        <f t="shared" si="464"/>
        <v>0.32463436886864122</v>
      </c>
    </row>
    <row r="7286" spans="1:32" x14ac:dyDescent="0.25">
      <c r="A7286" s="59">
        <v>7269</v>
      </c>
      <c r="B7286" s="60" t="s">
        <v>309</v>
      </c>
      <c r="C7286" s="61" t="s">
        <v>429</v>
      </c>
      <c r="D7286" s="62">
        <v>13</v>
      </c>
      <c r="E7286" s="62">
        <v>246</v>
      </c>
      <c r="F7286" s="62">
        <v>2095</v>
      </c>
      <c r="G7286" s="50">
        <v>299.096</v>
      </c>
      <c r="H7286" s="50">
        <v>304.31799999999998</v>
      </c>
      <c r="I7286" s="50">
        <v>308.70400000000001</v>
      </c>
      <c r="J7286" s="50">
        <v>312.41500000000002</v>
      </c>
      <c r="K7286" s="50">
        <v>318.72500000000002</v>
      </c>
      <c r="L7286" s="50">
        <v>326.50299999999999</v>
      </c>
      <c r="M7286" s="50">
        <v>333.464</v>
      </c>
      <c r="N7286" s="50">
        <v>340.56099999999998</v>
      </c>
      <c r="O7286" s="50">
        <v>346.11</v>
      </c>
      <c r="P7286" s="50">
        <v>349.08699999999999</v>
      </c>
      <c r="Q7286" s="50">
        <v>348.51900000000001</v>
      </c>
      <c r="R7286" s="50">
        <v>345.33100000000002</v>
      </c>
      <c r="S7286" s="50">
        <v>343.32</v>
      </c>
      <c r="T7286" s="50">
        <v>344.43900000000002</v>
      </c>
      <c r="U7286" s="50">
        <v>343.43799999999999</v>
      </c>
      <c r="V7286" s="50">
        <v>332.02499999999998</v>
      </c>
      <c r="W7286" s="50" t="s">
        <v>311</v>
      </c>
      <c r="X7286" s="50">
        <v>303.24</v>
      </c>
      <c r="Y7286" s="50">
        <v>257.99900000000002</v>
      </c>
      <c r="Z7286" s="50">
        <v>168.37200000000001</v>
      </c>
      <c r="AA7286" s="50">
        <v>79.164000000000001</v>
      </c>
      <c r="AB7286" s="50">
        <v>21.722999999999999</v>
      </c>
      <c r="AC7286" s="50" t="str">
        <f t="shared" si="461"/>
        <v>Finland-2095</v>
      </c>
      <c r="AD7286" s="51">
        <f t="shared" si="462"/>
        <v>3364.0350000000003</v>
      </c>
      <c r="AE7286" s="15">
        <f t="shared" si="463"/>
        <v>0.82119181280813069</v>
      </c>
      <c r="AF7286">
        <f t="shared" si="464"/>
        <v>0.43272539593414916</v>
      </c>
    </row>
    <row r="7287" spans="1:32" x14ac:dyDescent="0.25">
      <c r="A7287" s="59">
        <v>7270</v>
      </c>
      <c r="B7287" s="60" t="s">
        <v>309</v>
      </c>
      <c r="C7287" s="61" t="s">
        <v>430</v>
      </c>
      <c r="D7287" s="62"/>
      <c r="E7287" s="62">
        <v>250</v>
      </c>
      <c r="F7287" s="62">
        <v>2095</v>
      </c>
      <c r="G7287" s="50">
        <v>3795.6</v>
      </c>
      <c r="H7287" s="50">
        <v>3812.875</v>
      </c>
      <c r="I7287" s="50">
        <v>3831.9810000000002</v>
      </c>
      <c r="J7287" s="50">
        <v>3875.6840000000002</v>
      </c>
      <c r="K7287" s="50">
        <v>3936.569</v>
      </c>
      <c r="L7287" s="50">
        <v>3989.6489999999999</v>
      </c>
      <c r="M7287" s="50">
        <v>4017.114</v>
      </c>
      <c r="N7287" s="50">
        <v>4024.4580000000001</v>
      </c>
      <c r="O7287" s="50">
        <v>4041.4250000000002</v>
      </c>
      <c r="P7287" s="50">
        <v>4080.9180000000001</v>
      </c>
      <c r="Q7287" s="50">
        <v>4123.3639999999996</v>
      </c>
      <c r="R7287" s="50">
        <v>4124.6549999999997</v>
      </c>
      <c r="S7287" s="50">
        <v>4057.1819999999998</v>
      </c>
      <c r="T7287" s="50">
        <v>3944.6959999999999</v>
      </c>
      <c r="U7287" s="50">
        <v>3844.13</v>
      </c>
      <c r="V7287" s="50">
        <v>3752.3789999999999</v>
      </c>
      <c r="W7287" s="50" t="s">
        <v>311</v>
      </c>
      <c r="X7287" s="50">
        <v>3604.7890000000002</v>
      </c>
      <c r="Y7287" s="50">
        <v>3233.7950000000001</v>
      </c>
      <c r="Z7287" s="50">
        <v>2354.9740000000002</v>
      </c>
      <c r="AA7287" s="50">
        <v>1189.8710000000001</v>
      </c>
      <c r="AB7287" s="50">
        <v>350.471</v>
      </c>
      <c r="AC7287" s="50" t="str">
        <f t="shared" si="461"/>
        <v>France-2095</v>
      </c>
      <c r="AD7287" s="51">
        <f t="shared" si="462"/>
        <v>40271.017999999996</v>
      </c>
      <c r="AE7287" s="15">
        <f t="shared" si="463"/>
        <v>0.83721650642156609</v>
      </c>
      <c r="AF7287">
        <f t="shared" si="464"/>
        <v>0.43075749494203158</v>
      </c>
    </row>
    <row r="7288" spans="1:32" x14ac:dyDescent="0.25">
      <c r="A7288" s="59">
        <v>7271</v>
      </c>
      <c r="B7288" s="60" t="s">
        <v>309</v>
      </c>
      <c r="C7288" s="61" t="s">
        <v>431</v>
      </c>
      <c r="D7288" s="62"/>
      <c r="E7288" s="62">
        <v>254</v>
      </c>
      <c r="F7288" s="62">
        <v>2095</v>
      </c>
      <c r="G7288" s="50">
        <v>51.066000000000003</v>
      </c>
      <c r="H7288" s="50">
        <v>51.158999999999999</v>
      </c>
      <c r="I7288" s="50">
        <v>51.293999999999997</v>
      </c>
      <c r="J7288" s="50">
        <v>51.518999999999998</v>
      </c>
      <c r="K7288" s="50">
        <v>51.991999999999997</v>
      </c>
      <c r="L7288" s="50">
        <v>52.250999999999998</v>
      </c>
      <c r="M7288" s="50">
        <v>51.957999999999998</v>
      </c>
      <c r="N7288" s="50">
        <v>51.186999999999998</v>
      </c>
      <c r="O7288" s="50">
        <v>50.383000000000003</v>
      </c>
      <c r="P7288" s="50">
        <v>49.719000000000001</v>
      </c>
      <c r="Q7288" s="50">
        <v>48.93</v>
      </c>
      <c r="R7288" s="50">
        <v>47.545000000000002</v>
      </c>
      <c r="S7288" s="50">
        <v>45.255000000000003</v>
      </c>
      <c r="T7288" s="50">
        <v>42.162999999999997</v>
      </c>
      <c r="U7288" s="50">
        <v>38.527999999999999</v>
      </c>
      <c r="V7288" s="50">
        <v>34.795999999999999</v>
      </c>
      <c r="W7288" s="50" t="s">
        <v>311</v>
      </c>
      <c r="X7288" s="50">
        <v>30.527999999999999</v>
      </c>
      <c r="Y7288" s="50">
        <v>24.193000000000001</v>
      </c>
      <c r="Z7288" s="50">
        <v>15.507</v>
      </c>
      <c r="AA7288" s="50">
        <v>7.5720000000000001</v>
      </c>
      <c r="AB7288" s="50">
        <v>2.742</v>
      </c>
      <c r="AC7288" s="50" t="str">
        <f t="shared" si="461"/>
        <v>French Guiana-2095</v>
      </c>
      <c r="AD7288" s="51">
        <f t="shared" si="462"/>
        <v>500.73899999999998</v>
      </c>
      <c r="AE7288" s="15">
        <f t="shared" si="463"/>
        <v>0.69806426102220931</v>
      </c>
      <c r="AF7288">
        <f t="shared" si="464"/>
        <v>0.29962033326302473</v>
      </c>
    </row>
    <row r="7289" spans="1:32" x14ac:dyDescent="0.25">
      <c r="A7289" s="59">
        <v>7272</v>
      </c>
      <c r="B7289" s="60" t="s">
        <v>309</v>
      </c>
      <c r="C7289" s="61" t="s">
        <v>369</v>
      </c>
      <c r="D7289" s="62"/>
      <c r="E7289" s="62">
        <v>258</v>
      </c>
      <c r="F7289" s="62">
        <v>2095</v>
      </c>
      <c r="G7289" s="50">
        <v>13.414999999999999</v>
      </c>
      <c r="H7289" s="50">
        <v>13.771000000000001</v>
      </c>
      <c r="I7289" s="50">
        <v>14.154999999999999</v>
      </c>
      <c r="J7289" s="50">
        <v>14.481</v>
      </c>
      <c r="K7289" s="50">
        <v>14.776999999999999</v>
      </c>
      <c r="L7289" s="50">
        <v>15.085000000000001</v>
      </c>
      <c r="M7289" s="50">
        <v>15.471</v>
      </c>
      <c r="N7289" s="50">
        <v>15.935</v>
      </c>
      <c r="O7289" s="50">
        <v>16.454000000000001</v>
      </c>
      <c r="P7289" s="50">
        <v>16.943000000000001</v>
      </c>
      <c r="Q7289" s="50">
        <v>17.353000000000002</v>
      </c>
      <c r="R7289" s="50">
        <v>17.686</v>
      </c>
      <c r="S7289" s="50">
        <v>17.989000000000001</v>
      </c>
      <c r="T7289" s="50">
        <v>18.109000000000002</v>
      </c>
      <c r="U7289" s="50">
        <v>17.884</v>
      </c>
      <c r="V7289" s="50">
        <v>17.396999999999998</v>
      </c>
      <c r="W7289" s="50" t="s">
        <v>311</v>
      </c>
      <c r="X7289" s="50">
        <v>15.77</v>
      </c>
      <c r="Y7289" s="50">
        <v>11.856999999999999</v>
      </c>
      <c r="Z7289" s="50">
        <v>7.9909999999999997</v>
      </c>
      <c r="AA7289" s="50">
        <v>3.871</v>
      </c>
      <c r="AB7289" s="50">
        <v>1.2350000000000001</v>
      </c>
      <c r="AC7289" s="50" t="str">
        <f t="shared" si="461"/>
        <v>French Polynesia-2095</v>
      </c>
      <c r="AD7289" s="51">
        <f t="shared" si="462"/>
        <v>162.17400000000001</v>
      </c>
      <c r="AE7289" s="15">
        <f t="shared" si="463"/>
        <v>0.83524486045851987</v>
      </c>
      <c r="AF7289">
        <f t="shared" si="464"/>
        <v>0.46244257180060422</v>
      </c>
    </row>
    <row r="7290" spans="1:32" x14ac:dyDescent="0.25">
      <c r="A7290" s="59">
        <v>7273</v>
      </c>
      <c r="B7290" s="60" t="s">
        <v>309</v>
      </c>
      <c r="C7290" s="61" t="s">
        <v>432</v>
      </c>
      <c r="D7290" s="62"/>
      <c r="E7290" s="62">
        <v>266</v>
      </c>
      <c r="F7290" s="62">
        <v>2095</v>
      </c>
      <c r="G7290" s="50">
        <v>301.81900000000002</v>
      </c>
      <c r="H7290" s="50">
        <v>306.95100000000002</v>
      </c>
      <c r="I7290" s="50">
        <v>312.10700000000003</v>
      </c>
      <c r="J7290" s="50">
        <v>315.983</v>
      </c>
      <c r="K7290" s="50">
        <v>318.06599999999997</v>
      </c>
      <c r="L7290" s="50">
        <v>318.161</v>
      </c>
      <c r="M7290" s="50">
        <v>318.096</v>
      </c>
      <c r="N7290" s="50">
        <v>318.34699999999998</v>
      </c>
      <c r="O7290" s="50">
        <v>317.79599999999999</v>
      </c>
      <c r="P7290" s="50">
        <v>313.38</v>
      </c>
      <c r="Q7290" s="50">
        <v>302.60700000000003</v>
      </c>
      <c r="R7290" s="50">
        <v>286.49</v>
      </c>
      <c r="S7290" s="50">
        <v>267.25400000000002</v>
      </c>
      <c r="T7290" s="50">
        <v>246.244</v>
      </c>
      <c r="U7290" s="50">
        <v>222.27799999999999</v>
      </c>
      <c r="V7290" s="50">
        <v>191.31200000000001</v>
      </c>
      <c r="W7290" s="50" t="s">
        <v>311</v>
      </c>
      <c r="X7290" s="50">
        <v>142.61600000000001</v>
      </c>
      <c r="Y7290" s="50">
        <v>80.694999999999993</v>
      </c>
      <c r="Z7290" s="50">
        <v>34.948</v>
      </c>
      <c r="AA7290" s="50">
        <v>10.965999999999999</v>
      </c>
      <c r="AB7290" s="50">
        <v>2.202</v>
      </c>
      <c r="AC7290" s="50" t="str">
        <f t="shared" si="461"/>
        <v>Gabon-2095</v>
      </c>
      <c r="AD7290" s="51">
        <f t="shared" si="462"/>
        <v>3076.1800000000003</v>
      </c>
      <c r="AE7290" s="15">
        <f t="shared" si="463"/>
        <v>0.60209025479653322</v>
      </c>
      <c r="AF7290">
        <f t="shared" si="464"/>
        <v>0.23298666994241013</v>
      </c>
    </row>
    <row r="7291" spans="1:32" x14ac:dyDescent="0.25">
      <c r="A7291" s="59">
        <v>7274</v>
      </c>
      <c r="B7291" s="60" t="s">
        <v>309</v>
      </c>
      <c r="C7291" s="61" t="s">
        <v>433</v>
      </c>
      <c r="D7291" s="62"/>
      <c r="E7291" s="62">
        <v>270</v>
      </c>
      <c r="F7291" s="62">
        <v>2095</v>
      </c>
      <c r="G7291" s="50">
        <v>494.42899999999997</v>
      </c>
      <c r="H7291" s="50">
        <v>498.53300000000002</v>
      </c>
      <c r="I7291" s="50">
        <v>503.714</v>
      </c>
      <c r="J7291" s="50">
        <v>510.63799999999998</v>
      </c>
      <c r="K7291" s="50">
        <v>515.47400000000005</v>
      </c>
      <c r="L7291" s="50">
        <v>515.24699999999996</v>
      </c>
      <c r="M7291" s="50">
        <v>509.00099999999998</v>
      </c>
      <c r="N7291" s="50">
        <v>499.47</v>
      </c>
      <c r="O7291" s="50">
        <v>486.375</v>
      </c>
      <c r="P7291" s="50">
        <v>469.93200000000002</v>
      </c>
      <c r="Q7291" s="50">
        <v>446.94900000000001</v>
      </c>
      <c r="R7291" s="50">
        <v>413.95600000000002</v>
      </c>
      <c r="S7291" s="50">
        <v>368.44900000000001</v>
      </c>
      <c r="T7291" s="50">
        <v>309.74200000000002</v>
      </c>
      <c r="U7291" s="50">
        <v>239.43600000000001</v>
      </c>
      <c r="V7291" s="50">
        <v>161.08799999999999</v>
      </c>
      <c r="W7291" s="50" t="s">
        <v>311</v>
      </c>
      <c r="X7291" s="50">
        <v>86.221000000000004</v>
      </c>
      <c r="Y7291" s="50">
        <v>31.960999999999999</v>
      </c>
      <c r="Z7291" s="50">
        <v>7.2439999999999998</v>
      </c>
      <c r="AA7291" s="50">
        <v>0.85</v>
      </c>
      <c r="AB7291" s="50">
        <v>4.9000000000000002E-2</v>
      </c>
      <c r="AC7291" s="50" t="str">
        <f t="shared" si="461"/>
        <v>Gambia-2095</v>
      </c>
      <c r="AD7291" s="51">
        <f t="shared" si="462"/>
        <v>4735.4909999999991</v>
      </c>
      <c r="AE7291" s="15">
        <f t="shared" si="463"/>
        <v>0.49271912880839608</v>
      </c>
      <c r="AF7291">
        <f t="shared" si="464"/>
        <v>0.13423757739482914</v>
      </c>
    </row>
    <row r="7292" spans="1:32" x14ac:dyDescent="0.25">
      <c r="A7292" s="59">
        <v>7275</v>
      </c>
      <c r="B7292" s="60" t="s">
        <v>309</v>
      </c>
      <c r="C7292" s="61" t="s">
        <v>434</v>
      </c>
      <c r="D7292" s="62">
        <v>14</v>
      </c>
      <c r="E7292" s="62">
        <v>268</v>
      </c>
      <c r="F7292" s="62">
        <v>2095</v>
      </c>
      <c r="G7292" s="50">
        <v>126.59099999999999</v>
      </c>
      <c r="H7292" s="50">
        <v>130.60400000000001</v>
      </c>
      <c r="I7292" s="50">
        <v>137.441</v>
      </c>
      <c r="J7292" s="50">
        <v>143.50800000000001</v>
      </c>
      <c r="K7292" s="50">
        <v>144.52799999999999</v>
      </c>
      <c r="L7292" s="50">
        <v>141.22800000000001</v>
      </c>
      <c r="M7292" s="50">
        <v>137.928</v>
      </c>
      <c r="N7292" s="50">
        <v>139.059</v>
      </c>
      <c r="O7292" s="50">
        <v>146.38200000000001</v>
      </c>
      <c r="P7292" s="50">
        <v>156.18799999999999</v>
      </c>
      <c r="Q7292" s="50">
        <v>160.78299999999999</v>
      </c>
      <c r="R7292" s="50">
        <v>156.17500000000001</v>
      </c>
      <c r="S7292" s="50">
        <v>148.43899999999999</v>
      </c>
      <c r="T7292" s="50">
        <v>146</v>
      </c>
      <c r="U7292" s="50">
        <v>151.00700000000001</v>
      </c>
      <c r="V7292" s="50">
        <v>154.62</v>
      </c>
      <c r="W7292" s="50" t="s">
        <v>311</v>
      </c>
      <c r="X7292" s="50">
        <v>142.19399999999999</v>
      </c>
      <c r="Y7292" s="50">
        <v>88.614000000000004</v>
      </c>
      <c r="Z7292" s="50">
        <v>38.927</v>
      </c>
      <c r="AA7292" s="50">
        <v>15.656000000000001</v>
      </c>
      <c r="AB7292" s="50">
        <v>4.1769999999999996</v>
      </c>
      <c r="AC7292" s="50" t="str">
        <f t="shared" si="461"/>
        <v>Georgia-2095</v>
      </c>
      <c r="AD7292" s="51">
        <f t="shared" si="462"/>
        <v>1474.2180000000001</v>
      </c>
      <c r="AE7292" s="15">
        <f t="shared" si="463"/>
        <v>0.77046339143871501</v>
      </c>
      <c r="AF7292">
        <f t="shared" si="464"/>
        <v>0.39660401508089982</v>
      </c>
    </row>
    <row r="7293" spans="1:32" x14ac:dyDescent="0.25">
      <c r="A7293" s="59">
        <v>7276</v>
      </c>
      <c r="B7293" s="60" t="s">
        <v>309</v>
      </c>
      <c r="C7293" s="61" t="s">
        <v>258</v>
      </c>
      <c r="D7293" s="62"/>
      <c r="E7293" s="62">
        <v>276</v>
      </c>
      <c r="F7293" s="62">
        <v>2095</v>
      </c>
      <c r="G7293" s="50">
        <v>3228.7109999999998</v>
      </c>
      <c r="H7293" s="50">
        <v>3283.6529999999998</v>
      </c>
      <c r="I7293" s="50">
        <v>3299.2629999999999</v>
      </c>
      <c r="J7293" s="50">
        <v>3332.415</v>
      </c>
      <c r="K7293" s="50">
        <v>3434.17</v>
      </c>
      <c r="L7293" s="50">
        <v>3609.9259999999999</v>
      </c>
      <c r="M7293" s="50">
        <v>3799.2910000000002</v>
      </c>
      <c r="N7293" s="50">
        <v>3949.1909999999998</v>
      </c>
      <c r="O7293" s="50">
        <v>4019.1030000000001</v>
      </c>
      <c r="P7293" s="50">
        <v>4017.8780000000002</v>
      </c>
      <c r="Q7293" s="50">
        <v>4007.6089999999999</v>
      </c>
      <c r="R7293" s="50">
        <v>4061.1990000000001</v>
      </c>
      <c r="S7293" s="50">
        <v>4183.1239999999998</v>
      </c>
      <c r="T7293" s="50">
        <v>4321.5870000000004</v>
      </c>
      <c r="U7293" s="50">
        <v>4357.3869999999997</v>
      </c>
      <c r="V7293" s="50">
        <v>4176.4440000000004</v>
      </c>
      <c r="W7293" s="50" t="s">
        <v>311</v>
      </c>
      <c r="X7293" s="50">
        <v>3783.1010000000001</v>
      </c>
      <c r="Y7293" s="50">
        <v>3151.5219999999999</v>
      </c>
      <c r="Z7293" s="50">
        <v>2222.29</v>
      </c>
      <c r="AA7293" s="50">
        <v>1034.1659999999999</v>
      </c>
      <c r="AB7293" s="50">
        <v>230.86699999999999</v>
      </c>
      <c r="AC7293" s="50" t="str">
        <f t="shared" si="461"/>
        <v>Germany-2095</v>
      </c>
      <c r="AD7293" s="51">
        <f t="shared" si="462"/>
        <v>38413.906000000003</v>
      </c>
      <c r="AE7293" s="15">
        <f t="shared" si="463"/>
        <v>0.86138053755845589</v>
      </c>
      <c r="AF7293">
        <f t="shared" si="464"/>
        <v>0.48267717435077395</v>
      </c>
    </row>
    <row r="7294" spans="1:32" x14ac:dyDescent="0.25">
      <c r="A7294" s="59">
        <v>7277</v>
      </c>
      <c r="B7294" s="60" t="s">
        <v>309</v>
      </c>
      <c r="C7294" s="61" t="s">
        <v>435</v>
      </c>
      <c r="D7294" s="62"/>
      <c r="E7294" s="62">
        <v>288</v>
      </c>
      <c r="F7294" s="62">
        <v>2095</v>
      </c>
      <c r="G7294" s="50">
        <v>5219.2259999999997</v>
      </c>
      <c r="H7294" s="50">
        <v>5278.21</v>
      </c>
      <c r="I7294" s="50">
        <v>5344.326</v>
      </c>
      <c r="J7294" s="50">
        <v>5379.19</v>
      </c>
      <c r="K7294" s="50">
        <v>5369.7529999999997</v>
      </c>
      <c r="L7294" s="50">
        <v>5311.9579999999996</v>
      </c>
      <c r="M7294" s="50">
        <v>5220.1180000000004</v>
      </c>
      <c r="N7294" s="50">
        <v>5111.165</v>
      </c>
      <c r="O7294" s="50">
        <v>4998.1850000000004</v>
      </c>
      <c r="P7294" s="50">
        <v>4852.0209999999997</v>
      </c>
      <c r="Q7294" s="50">
        <v>4614.6509999999998</v>
      </c>
      <c r="R7294" s="50">
        <v>4277.6989999999996</v>
      </c>
      <c r="S7294" s="50">
        <v>3869.4569999999999</v>
      </c>
      <c r="T7294" s="50">
        <v>3377.9940000000001</v>
      </c>
      <c r="U7294" s="50">
        <v>2804.6489999999999</v>
      </c>
      <c r="V7294" s="50">
        <v>2113.511</v>
      </c>
      <c r="W7294" s="50" t="s">
        <v>311</v>
      </c>
      <c r="X7294" s="50">
        <v>1326.925</v>
      </c>
      <c r="Y7294" s="50">
        <v>592.55100000000004</v>
      </c>
      <c r="Z7294" s="50">
        <v>177.053</v>
      </c>
      <c r="AA7294" s="50">
        <v>31.719000000000001</v>
      </c>
      <c r="AB7294" s="50">
        <v>2.9340000000000002</v>
      </c>
      <c r="AC7294" s="50" t="str">
        <f t="shared" si="461"/>
        <v>Ghana-2095</v>
      </c>
      <c r="AD7294" s="51">
        <f t="shared" si="462"/>
        <v>49004.197</v>
      </c>
      <c r="AE7294" s="15">
        <f t="shared" si="463"/>
        <v>0.53605812579685774</v>
      </c>
      <c r="AF7294">
        <f t="shared" si="464"/>
        <v>0.16080163144784393</v>
      </c>
    </row>
    <row r="7295" spans="1:32" x14ac:dyDescent="0.25">
      <c r="A7295" s="59">
        <v>7278</v>
      </c>
      <c r="B7295" s="60" t="s">
        <v>309</v>
      </c>
      <c r="C7295" s="61" t="s">
        <v>436</v>
      </c>
      <c r="D7295" s="62"/>
      <c r="E7295" s="62">
        <v>300</v>
      </c>
      <c r="F7295" s="62">
        <v>2095</v>
      </c>
      <c r="G7295" s="50">
        <v>321.12299999999999</v>
      </c>
      <c r="H7295" s="50">
        <v>328.108</v>
      </c>
      <c r="I7295" s="50">
        <v>339.28</v>
      </c>
      <c r="J7295" s="50">
        <v>352.529</v>
      </c>
      <c r="K7295" s="50">
        <v>363.399</v>
      </c>
      <c r="L7295" s="50">
        <v>368.75599999999997</v>
      </c>
      <c r="M7295" s="50">
        <v>370.452</v>
      </c>
      <c r="N7295" s="50">
        <v>375.59100000000001</v>
      </c>
      <c r="O7295" s="50">
        <v>391.07</v>
      </c>
      <c r="P7295" s="50">
        <v>416.03199999999998</v>
      </c>
      <c r="Q7295" s="50">
        <v>438.48599999999999</v>
      </c>
      <c r="R7295" s="50">
        <v>444.904</v>
      </c>
      <c r="S7295" s="50">
        <v>436.82799999999997</v>
      </c>
      <c r="T7295" s="50">
        <v>427.23599999999999</v>
      </c>
      <c r="U7295" s="50">
        <v>425.01400000000001</v>
      </c>
      <c r="V7295" s="50">
        <v>442.529</v>
      </c>
      <c r="W7295" s="50" t="s">
        <v>311</v>
      </c>
      <c r="X7295" s="50">
        <v>457.15699999999998</v>
      </c>
      <c r="Y7295" s="50">
        <v>427.25299999999999</v>
      </c>
      <c r="Z7295" s="50">
        <v>277.49700000000001</v>
      </c>
      <c r="AA7295" s="50">
        <v>139.643</v>
      </c>
      <c r="AB7295" s="50">
        <v>47.536999999999999</v>
      </c>
      <c r="AC7295" s="50" t="str">
        <f t="shared" si="461"/>
        <v>Greece-2095</v>
      </c>
      <c r="AD7295" s="51">
        <f t="shared" si="462"/>
        <v>3958.047</v>
      </c>
      <c r="AE7295" s="15">
        <f t="shared" si="463"/>
        <v>0.91771952177424876</v>
      </c>
      <c r="AF7295">
        <f t="shared" si="464"/>
        <v>0.5344860001641546</v>
      </c>
    </row>
    <row r="7296" spans="1:32" x14ac:dyDescent="0.25">
      <c r="A7296" s="59">
        <v>7279</v>
      </c>
      <c r="B7296" s="60" t="s">
        <v>309</v>
      </c>
      <c r="C7296" s="61" t="s">
        <v>370</v>
      </c>
      <c r="D7296" s="62"/>
      <c r="E7296" s="62">
        <v>308</v>
      </c>
      <c r="F7296" s="62">
        <v>2095</v>
      </c>
      <c r="G7296" s="50">
        <v>3.0880000000000001</v>
      </c>
      <c r="H7296" s="50">
        <v>3.27</v>
      </c>
      <c r="I7296" s="50">
        <v>3.5459999999999998</v>
      </c>
      <c r="J7296" s="50">
        <v>3.7440000000000002</v>
      </c>
      <c r="K7296" s="50">
        <v>3.7280000000000002</v>
      </c>
      <c r="L7296" s="50">
        <v>3.5649999999999999</v>
      </c>
      <c r="M7296" s="50">
        <v>3.4649999999999999</v>
      </c>
      <c r="N7296" s="50">
        <v>3.5859999999999999</v>
      </c>
      <c r="O7296" s="50">
        <v>3.9279999999999999</v>
      </c>
      <c r="P7296" s="50">
        <v>4.2949999999999999</v>
      </c>
      <c r="Q7296" s="50">
        <v>4.49</v>
      </c>
      <c r="R7296" s="50">
        <v>4.452</v>
      </c>
      <c r="S7296" s="50">
        <v>4.3979999999999997</v>
      </c>
      <c r="T7296" s="50">
        <v>4.67</v>
      </c>
      <c r="U7296" s="50">
        <v>5.165</v>
      </c>
      <c r="V7296" s="50">
        <v>5.2709999999999999</v>
      </c>
      <c r="W7296" s="50" t="s">
        <v>311</v>
      </c>
      <c r="X7296" s="50">
        <v>4.4779999999999998</v>
      </c>
      <c r="Y7296" s="50">
        <v>2.9510000000000001</v>
      </c>
      <c r="Z7296" s="50">
        <v>1.454</v>
      </c>
      <c r="AA7296" s="50">
        <v>0.60899999999999999</v>
      </c>
      <c r="AB7296" s="50">
        <v>0.156</v>
      </c>
      <c r="AC7296" s="50" t="str">
        <f t="shared" si="461"/>
        <v>Grenada-2095</v>
      </c>
      <c r="AD7296" s="51">
        <f t="shared" si="462"/>
        <v>39.650999999999996</v>
      </c>
      <c r="AE7296" s="15">
        <f t="shared" si="463"/>
        <v>0.87407631585584233</v>
      </c>
      <c r="AF7296">
        <f t="shared" si="464"/>
        <v>0.49952577943698923</v>
      </c>
    </row>
    <row r="7297" spans="1:32" x14ac:dyDescent="0.25">
      <c r="A7297" s="59">
        <v>7280</v>
      </c>
      <c r="B7297" s="60" t="s">
        <v>309</v>
      </c>
      <c r="C7297" s="61" t="s">
        <v>371</v>
      </c>
      <c r="D7297" s="62">
        <v>5</v>
      </c>
      <c r="E7297" s="62">
        <v>312</v>
      </c>
      <c r="F7297" s="62">
        <v>2095</v>
      </c>
      <c r="G7297" s="50">
        <v>15.858000000000001</v>
      </c>
      <c r="H7297" s="50">
        <v>15.952</v>
      </c>
      <c r="I7297" s="50">
        <v>16.126999999999999</v>
      </c>
      <c r="J7297" s="50">
        <v>16.448</v>
      </c>
      <c r="K7297" s="50">
        <v>16.963999999999999</v>
      </c>
      <c r="L7297" s="50">
        <v>17.579000000000001</v>
      </c>
      <c r="M7297" s="50">
        <v>17.847000000000001</v>
      </c>
      <c r="N7297" s="50">
        <v>17.591000000000001</v>
      </c>
      <c r="O7297" s="50">
        <v>17.206</v>
      </c>
      <c r="P7297" s="50">
        <v>17.483000000000001</v>
      </c>
      <c r="Q7297" s="50">
        <v>18.599</v>
      </c>
      <c r="R7297" s="50">
        <v>20.151</v>
      </c>
      <c r="S7297" s="50">
        <v>21.28</v>
      </c>
      <c r="T7297" s="50">
        <v>20.850999999999999</v>
      </c>
      <c r="U7297" s="50">
        <v>18.998999999999999</v>
      </c>
      <c r="V7297" s="50">
        <v>17.779</v>
      </c>
      <c r="W7297" s="50" t="s">
        <v>311</v>
      </c>
      <c r="X7297" s="50">
        <v>18.454999999999998</v>
      </c>
      <c r="Y7297" s="50">
        <v>16.98</v>
      </c>
      <c r="Z7297" s="50">
        <v>14.346</v>
      </c>
      <c r="AA7297" s="50">
        <v>9.3089999999999993</v>
      </c>
      <c r="AB7297" s="50">
        <v>4.0179999999999998</v>
      </c>
      <c r="AC7297" s="50" t="str">
        <f t="shared" si="461"/>
        <v>Guadeloupe-2095</v>
      </c>
      <c r="AD7297" s="51">
        <f t="shared" si="462"/>
        <v>181.14800000000002</v>
      </c>
      <c r="AE7297" s="15">
        <f t="shared" si="463"/>
        <v>0.9311391790138448</v>
      </c>
      <c r="AF7297">
        <f t="shared" si="464"/>
        <v>0.52704018159198551</v>
      </c>
    </row>
    <row r="7298" spans="1:32" x14ac:dyDescent="0.25">
      <c r="A7298" s="59">
        <v>7281</v>
      </c>
      <c r="B7298" s="60" t="s">
        <v>309</v>
      </c>
      <c r="C7298" s="61" t="s">
        <v>372</v>
      </c>
      <c r="D7298" s="62"/>
      <c r="E7298" s="62">
        <v>316</v>
      </c>
      <c r="F7298" s="62">
        <v>2095</v>
      </c>
      <c r="G7298" s="50">
        <v>8.3770000000000007</v>
      </c>
      <c r="H7298" s="50">
        <v>8.52</v>
      </c>
      <c r="I7298" s="50">
        <v>8.6379999999999999</v>
      </c>
      <c r="J7298" s="50">
        <v>8.7579999999999991</v>
      </c>
      <c r="K7298" s="50">
        <v>8.9339999999999993</v>
      </c>
      <c r="L7298" s="50">
        <v>9.202</v>
      </c>
      <c r="M7298" s="50">
        <v>9.4920000000000009</v>
      </c>
      <c r="N7298" s="50">
        <v>9.734</v>
      </c>
      <c r="O7298" s="50">
        <v>9.8559999999999999</v>
      </c>
      <c r="P7298" s="50">
        <v>9.93</v>
      </c>
      <c r="Q7298" s="50">
        <v>10.09</v>
      </c>
      <c r="R7298" s="50">
        <v>10.394</v>
      </c>
      <c r="S7298" s="50">
        <v>10.72</v>
      </c>
      <c r="T7298" s="50">
        <v>10.897</v>
      </c>
      <c r="U7298" s="50">
        <v>10.701000000000001</v>
      </c>
      <c r="V7298" s="50">
        <v>10</v>
      </c>
      <c r="W7298" s="50" t="s">
        <v>311</v>
      </c>
      <c r="X7298" s="50">
        <v>8.9450000000000003</v>
      </c>
      <c r="Y7298" s="50">
        <v>7.43</v>
      </c>
      <c r="Z7298" s="50">
        <v>5.4850000000000003</v>
      </c>
      <c r="AA7298" s="50">
        <v>2.9430000000000001</v>
      </c>
      <c r="AB7298" s="50">
        <v>1.129</v>
      </c>
      <c r="AC7298" s="50" t="str">
        <f t="shared" si="461"/>
        <v>Guam-2095</v>
      </c>
      <c r="AD7298" s="51">
        <f t="shared" si="462"/>
        <v>97.110000000000014</v>
      </c>
      <c r="AE7298" s="15">
        <f t="shared" si="463"/>
        <v>0.85537019874369269</v>
      </c>
      <c r="AF7298">
        <f t="shared" si="464"/>
        <v>0.46907741856577928</v>
      </c>
    </row>
    <row r="7299" spans="1:32" x14ac:dyDescent="0.25">
      <c r="A7299" s="59">
        <v>7282</v>
      </c>
      <c r="B7299" s="60" t="s">
        <v>309</v>
      </c>
      <c r="C7299" s="61" t="s">
        <v>437</v>
      </c>
      <c r="D7299" s="62"/>
      <c r="E7299" s="62">
        <v>320</v>
      </c>
      <c r="F7299" s="62">
        <v>2095</v>
      </c>
      <c r="G7299" s="50">
        <v>1606.22</v>
      </c>
      <c r="H7299" s="50">
        <v>1645.797</v>
      </c>
      <c r="I7299" s="50">
        <v>1684.992</v>
      </c>
      <c r="J7299" s="50">
        <v>1724.4449999999999</v>
      </c>
      <c r="K7299" s="50">
        <v>1761.29</v>
      </c>
      <c r="L7299" s="50">
        <v>1801.5809999999999</v>
      </c>
      <c r="M7299" s="50">
        <v>1840.5820000000001</v>
      </c>
      <c r="N7299" s="50">
        <v>1878.6179999999999</v>
      </c>
      <c r="O7299" s="50">
        <v>1906.116</v>
      </c>
      <c r="P7299" s="50">
        <v>1927.9839999999999</v>
      </c>
      <c r="Q7299" s="50">
        <v>1940.7850000000001</v>
      </c>
      <c r="R7299" s="50">
        <v>1943.223</v>
      </c>
      <c r="S7299" s="50">
        <v>1927.327</v>
      </c>
      <c r="T7299" s="50">
        <v>1882.896</v>
      </c>
      <c r="U7299" s="50">
        <v>1787.096</v>
      </c>
      <c r="V7299" s="50">
        <v>1615.248</v>
      </c>
      <c r="W7299" s="50" t="s">
        <v>311</v>
      </c>
      <c r="X7299" s="50">
        <v>1343.175</v>
      </c>
      <c r="Y7299" s="50">
        <v>993.82500000000005</v>
      </c>
      <c r="Z7299" s="50">
        <v>620.12400000000002</v>
      </c>
      <c r="AA7299" s="50">
        <v>256.50200000000001</v>
      </c>
      <c r="AB7299" s="50">
        <v>57.548999999999999</v>
      </c>
      <c r="AC7299" s="50" t="str">
        <f t="shared" si="461"/>
        <v>Guatemala-2095</v>
      </c>
      <c r="AD7299" s="51">
        <f t="shared" si="462"/>
        <v>18651.951000000001</v>
      </c>
      <c r="AE7299" s="15">
        <f t="shared" si="463"/>
        <v>0.72343231011061526</v>
      </c>
      <c r="AF7299">
        <f t="shared" si="464"/>
        <v>0.36272964132373786</v>
      </c>
    </row>
    <row r="7300" spans="1:32" x14ac:dyDescent="0.25">
      <c r="A7300" s="59">
        <v>7283</v>
      </c>
      <c r="B7300" s="60" t="s">
        <v>309</v>
      </c>
      <c r="C7300" s="61" t="s">
        <v>438</v>
      </c>
      <c r="D7300" s="62"/>
      <c r="E7300" s="62">
        <v>324</v>
      </c>
      <c r="F7300" s="62">
        <v>2095</v>
      </c>
      <c r="G7300" s="50">
        <v>3376.5830000000001</v>
      </c>
      <c r="H7300" s="50">
        <v>3398.67</v>
      </c>
      <c r="I7300" s="50">
        <v>3406.2359999999999</v>
      </c>
      <c r="J7300" s="50">
        <v>3400.201</v>
      </c>
      <c r="K7300" s="50">
        <v>3368.8339999999998</v>
      </c>
      <c r="L7300" s="50">
        <v>3320.1179999999999</v>
      </c>
      <c r="M7300" s="50">
        <v>3249.7719999999999</v>
      </c>
      <c r="N7300" s="50">
        <v>3160.5909999999999</v>
      </c>
      <c r="O7300" s="50">
        <v>3047.9609999999998</v>
      </c>
      <c r="P7300" s="50">
        <v>2915.0569999999998</v>
      </c>
      <c r="Q7300" s="50">
        <v>2751.38</v>
      </c>
      <c r="R7300" s="50">
        <v>2555.2040000000002</v>
      </c>
      <c r="S7300" s="50">
        <v>2324.4549999999999</v>
      </c>
      <c r="T7300" s="50">
        <v>2041.643</v>
      </c>
      <c r="U7300" s="50">
        <v>1697.7629999999999</v>
      </c>
      <c r="V7300" s="50">
        <v>1292.71</v>
      </c>
      <c r="W7300" s="50" t="s">
        <v>311</v>
      </c>
      <c r="X7300" s="50">
        <v>846.08399999999995</v>
      </c>
      <c r="Y7300" s="50">
        <v>430.70800000000003</v>
      </c>
      <c r="Z7300" s="50">
        <v>146.96600000000001</v>
      </c>
      <c r="AA7300" s="50">
        <v>28.344000000000001</v>
      </c>
      <c r="AB7300" s="50">
        <v>2.5539999999999998</v>
      </c>
      <c r="AC7300" s="50" t="str">
        <f t="shared" si="461"/>
        <v>Guinea-2095</v>
      </c>
      <c r="AD7300" s="51">
        <f t="shared" si="462"/>
        <v>30093.573000000004</v>
      </c>
      <c r="AE7300" s="15">
        <f t="shared" si="463"/>
        <v>0.55388108949376003</v>
      </c>
      <c r="AF7300">
        <f t="shared" si="464"/>
        <v>0.1610617508174165</v>
      </c>
    </row>
    <row r="7301" spans="1:32" x14ac:dyDescent="0.25">
      <c r="A7301" s="59">
        <v>7284</v>
      </c>
      <c r="B7301" s="60" t="s">
        <v>309</v>
      </c>
      <c r="C7301" s="61" t="s">
        <v>373</v>
      </c>
      <c r="D7301" s="62"/>
      <c r="E7301" s="62">
        <v>624</v>
      </c>
      <c r="F7301" s="62">
        <v>2095</v>
      </c>
      <c r="G7301" s="50">
        <v>419.524</v>
      </c>
      <c r="H7301" s="50">
        <v>421.78699999999998</v>
      </c>
      <c r="I7301" s="50">
        <v>424.72800000000001</v>
      </c>
      <c r="J7301" s="50">
        <v>425.65600000000001</v>
      </c>
      <c r="K7301" s="50">
        <v>423.017</v>
      </c>
      <c r="L7301" s="50">
        <v>415.62400000000002</v>
      </c>
      <c r="M7301" s="50">
        <v>406.19799999999998</v>
      </c>
      <c r="N7301" s="50">
        <v>394.786</v>
      </c>
      <c r="O7301" s="50">
        <v>382.65800000000002</v>
      </c>
      <c r="P7301" s="50">
        <v>367.53899999999999</v>
      </c>
      <c r="Q7301" s="50">
        <v>345.93900000000002</v>
      </c>
      <c r="R7301" s="50">
        <v>317.822</v>
      </c>
      <c r="S7301" s="50">
        <v>283.42500000000001</v>
      </c>
      <c r="T7301" s="50">
        <v>244.04599999999999</v>
      </c>
      <c r="U7301" s="50">
        <v>199.01400000000001</v>
      </c>
      <c r="V7301" s="50">
        <v>144.77600000000001</v>
      </c>
      <c r="W7301" s="50" t="s">
        <v>311</v>
      </c>
      <c r="X7301" s="50">
        <v>85.805999999999997</v>
      </c>
      <c r="Y7301" s="50">
        <v>36.137</v>
      </c>
      <c r="Z7301" s="50">
        <v>9.7439999999999998</v>
      </c>
      <c r="AA7301" s="50">
        <v>1.53</v>
      </c>
      <c r="AB7301" s="50">
        <v>0.109</v>
      </c>
      <c r="AC7301" s="50" t="str">
        <f t="shared" si="461"/>
        <v>Guinea-Bissau-2095</v>
      </c>
      <c r="AD7301" s="51">
        <f t="shared" si="462"/>
        <v>3762.6640000000002</v>
      </c>
      <c r="AE7301" s="15">
        <f t="shared" si="463"/>
        <v>0.52813671377513371</v>
      </c>
      <c r="AF7301">
        <f t="shared" si="464"/>
        <v>0.14340914545957476</v>
      </c>
    </row>
    <row r="7302" spans="1:32" x14ac:dyDescent="0.25">
      <c r="A7302" s="59">
        <v>7285</v>
      </c>
      <c r="B7302" s="60" t="s">
        <v>309</v>
      </c>
      <c r="C7302" s="61" t="s">
        <v>374</v>
      </c>
      <c r="D7302" s="62"/>
      <c r="E7302" s="62">
        <v>328</v>
      </c>
      <c r="F7302" s="62">
        <v>2095</v>
      </c>
      <c r="G7302" s="50">
        <v>31.321999999999999</v>
      </c>
      <c r="H7302" s="50">
        <v>32.927999999999997</v>
      </c>
      <c r="I7302" s="50">
        <v>34.743000000000002</v>
      </c>
      <c r="J7302" s="50">
        <v>35.619999999999997</v>
      </c>
      <c r="K7302" s="50">
        <v>35.524999999999999</v>
      </c>
      <c r="L7302" s="50">
        <v>35.520000000000003</v>
      </c>
      <c r="M7302" s="50">
        <v>36.051000000000002</v>
      </c>
      <c r="N7302" s="50">
        <v>37.058</v>
      </c>
      <c r="O7302" s="50">
        <v>38.363999999999997</v>
      </c>
      <c r="P7302" s="50">
        <v>39.508000000000003</v>
      </c>
      <c r="Q7302" s="50">
        <v>40.298999999999999</v>
      </c>
      <c r="R7302" s="50">
        <v>40.670999999999999</v>
      </c>
      <c r="S7302" s="50">
        <v>40.607999999999997</v>
      </c>
      <c r="T7302" s="50">
        <v>39.24</v>
      </c>
      <c r="U7302" s="50">
        <v>35.552</v>
      </c>
      <c r="V7302" s="50">
        <v>28.675000000000001</v>
      </c>
      <c r="W7302" s="50" t="s">
        <v>311</v>
      </c>
      <c r="X7302" s="50">
        <v>18.946000000000002</v>
      </c>
      <c r="Y7302" s="50">
        <v>9.5129999999999999</v>
      </c>
      <c r="Z7302" s="50">
        <v>3.7490000000000001</v>
      </c>
      <c r="AA7302" s="50">
        <v>0.83599999999999997</v>
      </c>
      <c r="AB7302" s="50">
        <v>8.5999999999999993E-2</v>
      </c>
      <c r="AC7302" s="50" t="str">
        <f t="shared" si="461"/>
        <v>Guyana-2095</v>
      </c>
      <c r="AD7302" s="51">
        <f t="shared" si="462"/>
        <v>379.22399999999999</v>
      </c>
      <c r="AE7302" s="15">
        <f t="shared" si="463"/>
        <v>0.62124232643503585</v>
      </c>
      <c r="AF7302">
        <f t="shared" si="464"/>
        <v>0.28563810989571686</v>
      </c>
    </row>
    <row r="7303" spans="1:32" x14ac:dyDescent="0.25">
      <c r="A7303" s="59">
        <v>7286</v>
      </c>
      <c r="B7303" s="60" t="s">
        <v>309</v>
      </c>
      <c r="C7303" s="61" t="s">
        <v>375</v>
      </c>
      <c r="D7303" s="62"/>
      <c r="E7303" s="62">
        <v>332</v>
      </c>
      <c r="F7303" s="62">
        <v>2095</v>
      </c>
      <c r="G7303" s="50">
        <v>722.25300000000004</v>
      </c>
      <c r="H7303" s="50">
        <v>743.07299999999998</v>
      </c>
      <c r="I7303" s="50">
        <v>763.70899999999995</v>
      </c>
      <c r="J7303" s="50">
        <v>780.18799999999999</v>
      </c>
      <c r="K7303" s="50">
        <v>790.15499999999997</v>
      </c>
      <c r="L7303" s="50">
        <v>797.2</v>
      </c>
      <c r="M7303" s="50">
        <v>805.82500000000005</v>
      </c>
      <c r="N7303" s="50">
        <v>816.28499999999997</v>
      </c>
      <c r="O7303" s="50">
        <v>830.46699999999998</v>
      </c>
      <c r="P7303" s="50">
        <v>840.221</v>
      </c>
      <c r="Q7303" s="50">
        <v>845.529</v>
      </c>
      <c r="R7303" s="50">
        <v>837.053</v>
      </c>
      <c r="S7303" s="50">
        <v>814.01199999999994</v>
      </c>
      <c r="T7303" s="50">
        <v>765.40700000000004</v>
      </c>
      <c r="U7303" s="50">
        <v>681.49599999999998</v>
      </c>
      <c r="V7303" s="50">
        <v>553.79</v>
      </c>
      <c r="W7303" s="50" t="s">
        <v>311</v>
      </c>
      <c r="X7303" s="50">
        <v>386.327</v>
      </c>
      <c r="Y7303" s="50">
        <v>220.93600000000001</v>
      </c>
      <c r="Z7303" s="50">
        <v>92.260999999999996</v>
      </c>
      <c r="AA7303" s="50">
        <v>26.898</v>
      </c>
      <c r="AB7303" s="50">
        <v>5.2229999999999999</v>
      </c>
      <c r="AC7303" s="50" t="str">
        <f t="shared" si="461"/>
        <v>Haiti-2095</v>
      </c>
      <c r="AD7303" s="51">
        <f t="shared" si="462"/>
        <v>8156.9349999999986</v>
      </c>
      <c r="AE7303" s="15">
        <f t="shared" si="463"/>
        <v>0.60823985970220451</v>
      </c>
      <c r="AF7303">
        <f t="shared" si="464"/>
        <v>0.26307971234270849</v>
      </c>
    </row>
    <row r="7304" spans="1:32" x14ac:dyDescent="0.25">
      <c r="A7304" s="59">
        <v>7287</v>
      </c>
      <c r="B7304" s="60" t="s">
        <v>309</v>
      </c>
      <c r="C7304" s="61" t="s">
        <v>439</v>
      </c>
      <c r="D7304" s="62"/>
      <c r="E7304" s="62">
        <v>340</v>
      </c>
      <c r="F7304" s="62">
        <v>2095</v>
      </c>
      <c r="G7304" s="50">
        <v>641.36199999999997</v>
      </c>
      <c r="H7304" s="50">
        <v>656.81299999999999</v>
      </c>
      <c r="I7304" s="50">
        <v>672.83199999999999</v>
      </c>
      <c r="J7304" s="50">
        <v>689.57799999999997</v>
      </c>
      <c r="K7304" s="50">
        <v>708.68600000000004</v>
      </c>
      <c r="L7304" s="50">
        <v>729.31200000000001</v>
      </c>
      <c r="M7304" s="50">
        <v>752.02200000000005</v>
      </c>
      <c r="N7304" s="50">
        <v>770.51199999999994</v>
      </c>
      <c r="O7304" s="50">
        <v>788.56500000000005</v>
      </c>
      <c r="P7304" s="50">
        <v>804.59299999999996</v>
      </c>
      <c r="Q7304" s="50">
        <v>822.029</v>
      </c>
      <c r="R7304" s="50">
        <v>838.24599999999998</v>
      </c>
      <c r="S7304" s="50">
        <v>850.68899999999996</v>
      </c>
      <c r="T7304" s="50">
        <v>848.13099999999997</v>
      </c>
      <c r="U7304" s="50">
        <v>812.702</v>
      </c>
      <c r="V7304" s="50">
        <v>734.86199999999997</v>
      </c>
      <c r="W7304" s="50" t="s">
        <v>311</v>
      </c>
      <c r="X7304" s="50">
        <v>611.44100000000003</v>
      </c>
      <c r="Y7304" s="50">
        <v>475.69200000000001</v>
      </c>
      <c r="Z7304" s="50">
        <v>293.82100000000003</v>
      </c>
      <c r="AA7304" s="50">
        <v>121.64400000000001</v>
      </c>
      <c r="AB7304" s="50">
        <v>30.56</v>
      </c>
      <c r="AC7304" s="50" t="str">
        <f t="shared" si="461"/>
        <v>Honduras-2095</v>
      </c>
      <c r="AD7304" s="51">
        <f t="shared" si="462"/>
        <v>7754.2319999999991</v>
      </c>
      <c r="AE7304" s="15">
        <f t="shared" si="463"/>
        <v>0.76085678117446076</v>
      </c>
      <c r="AF7304">
        <f t="shared" si="464"/>
        <v>0.40398523882035192</v>
      </c>
    </row>
    <row r="7305" spans="1:32" x14ac:dyDescent="0.25">
      <c r="A7305" s="59">
        <v>7288</v>
      </c>
      <c r="B7305" s="60" t="s">
        <v>309</v>
      </c>
      <c r="C7305" s="61" t="s">
        <v>440</v>
      </c>
      <c r="D7305" s="62"/>
      <c r="E7305" s="62">
        <v>352</v>
      </c>
      <c r="F7305" s="62">
        <v>2095</v>
      </c>
      <c r="G7305" s="50">
        <v>17.736999999999998</v>
      </c>
      <c r="H7305" s="50">
        <v>18.067</v>
      </c>
      <c r="I7305" s="50">
        <v>18.413</v>
      </c>
      <c r="J7305" s="50">
        <v>18.798999999999999</v>
      </c>
      <c r="K7305" s="50">
        <v>19.222000000000001</v>
      </c>
      <c r="L7305" s="50">
        <v>19.626999999999999</v>
      </c>
      <c r="M7305" s="50">
        <v>20.077999999999999</v>
      </c>
      <c r="N7305" s="50">
        <v>20.584</v>
      </c>
      <c r="O7305" s="50">
        <v>21.093</v>
      </c>
      <c r="P7305" s="50">
        <v>21.562999999999999</v>
      </c>
      <c r="Q7305" s="50">
        <v>21.814</v>
      </c>
      <c r="R7305" s="50">
        <v>21.87</v>
      </c>
      <c r="S7305" s="50">
        <v>21.978000000000002</v>
      </c>
      <c r="T7305" s="50">
        <v>22.274999999999999</v>
      </c>
      <c r="U7305" s="50">
        <v>22.446999999999999</v>
      </c>
      <c r="V7305" s="50">
        <v>21.972999999999999</v>
      </c>
      <c r="W7305" s="50" t="s">
        <v>311</v>
      </c>
      <c r="X7305" s="50">
        <v>20.91</v>
      </c>
      <c r="Y7305" s="50">
        <v>18.404</v>
      </c>
      <c r="Z7305" s="50">
        <v>11.817</v>
      </c>
      <c r="AA7305" s="50">
        <v>5.4880000000000004</v>
      </c>
      <c r="AB7305" s="50">
        <v>1.397</v>
      </c>
      <c r="AC7305" s="50" t="str">
        <f t="shared" si="461"/>
        <v>Iceland-2095</v>
      </c>
      <c r="AD7305" s="51">
        <f t="shared" si="462"/>
        <v>206.62800000000001</v>
      </c>
      <c r="AE7305" s="15">
        <f t="shared" si="463"/>
        <v>0.86594266023965771</v>
      </c>
      <c r="AF7305">
        <f t="shared" si="464"/>
        <v>0.47810385477965844</v>
      </c>
    </row>
    <row r="7306" spans="1:32" x14ac:dyDescent="0.25">
      <c r="A7306" s="59">
        <v>7289</v>
      </c>
      <c r="B7306" s="60" t="s">
        <v>309</v>
      </c>
      <c r="C7306" s="61" t="s">
        <v>34</v>
      </c>
      <c r="D7306" s="62"/>
      <c r="E7306" s="62">
        <v>356</v>
      </c>
      <c r="F7306" s="62">
        <v>2095</v>
      </c>
      <c r="G7306" s="50">
        <v>75769.885999999999</v>
      </c>
      <c r="H7306" s="50">
        <v>77983.741999999998</v>
      </c>
      <c r="I7306" s="50">
        <v>80239.724000000002</v>
      </c>
      <c r="J7306" s="50">
        <v>82335.691000000006</v>
      </c>
      <c r="K7306" s="50">
        <v>84517.506999999998</v>
      </c>
      <c r="L7306" s="50">
        <v>86978.982000000004</v>
      </c>
      <c r="M7306" s="50">
        <v>89742.243000000002</v>
      </c>
      <c r="N7306" s="50">
        <v>92503.64</v>
      </c>
      <c r="O7306" s="50">
        <v>94962.731</v>
      </c>
      <c r="P7306" s="50">
        <v>96738.205000000002</v>
      </c>
      <c r="Q7306" s="50">
        <v>98057.038</v>
      </c>
      <c r="R7306" s="50">
        <v>99444.645999999993</v>
      </c>
      <c r="S7306" s="50">
        <v>100093.33199999999</v>
      </c>
      <c r="T7306" s="50">
        <v>97421.164999999994</v>
      </c>
      <c r="U7306" s="50">
        <v>89500.701000000001</v>
      </c>
      <c r="V7306" s="50">
        <v>76350.254000000001</v>
      </c>
      <c r="W7306" s="50" t="s">
        <v>311</v>
      </c>
      <c r="X7306" s="50">
        <v>57903.468000000001</v>
      </c>
      <c r="Y7306" s="50">
        <v>38897.718999999997</v>
      </c>
      <c r="Z7306" s="50">
        <v>18988.235000000001</v>
      </c>
      <c r="AA7306" s="50">
        <v>6224.7879999999996</v>
      </c>
      <c r="AB7306" s="50">
        <v>1305.201</v>
      </c>
      <c r="AC7306" s="50" t="str">
        <f t="shared" si="461"/>
        <v>India-2095</v>
      </c>
      <c r="AD7306" s="51">
        <f t="shared" si="462"/>
        <v>925374.0149999999</v>
      </c>
      <c r="AE7306" s="15">
        <f t="shared" si="463"/>
        <v>0.6706314127482822</v>
      </c>
      <c r="AF7306">
        <f t="shared" si="464"/>
        <v>0.33345041615269133</v>
      </c>
    </row>
    <row r="7307" spans="1:32" x14ac:dyDescent="0.25">
      <c r="A7307" s="59">
        <v>7290</v>
      </c>
      <c r="B7307" s="60" t="s">
        <v>309</v>
      </c>
      <c r="C7307" s="61" t="s">
        <v>256</v>
      </c>
      <c r="D7307" s="62"/>
      <c r="E7307" s="62">
        <v>360</v>
      </c>
      <c r="F7307" s="62">
        <v>2095</v>
      </c>
      <c r="G7307" s="50">
        <v>16463.626</v>
      </c>
      <c r="H7307" s="50">
        <v>16828.907999999999</v>
      </c>
      <c r="I7307" s="50">
        <v>17252.441999999999</v>
      </c>
      <c r="J7307" s="50">
        <v>17655.321</v>
      </c>
      <c r="K7307" s="50">
        <v>17997.166000000001</v>
      </c>
      <c r="L7307" s="50">
        <v>18301.723999999998</v>
      </c>
      <c r="M7307" s="50">
        <v>18556.763999999999</v>
      </c>
      <c r="N7307" s="50">
        <v>18866.429</v>
      </c>
      <c r="O7307" s="50">
        <v>19224.984</v>
      </c>
      <c r="P7307" s="50">
        <v>19590.701000000001</v>
      </c>
      <c r="Q7307" s="50">
        <v>19805.989000000001</v>
      </c>
      <c r="R7307" s="50">
        <v>19747.442999999999</v>
      </c>
      <c r="S7307" s="50">
        <v>19259.654999999999</v>
      </c>
      <c r="T7307" s="50">
        <v>18288.499</v>
      </c>
      <c r="U7307" s="50">
        <v>16794.154999999999</v>
      </c>
      <c r="V7307" s="50">
        <v>14459.916999999999</v>
      </c>
      <c r="W7307" s="50" t="s">
        <v>311</v>
      </c>
      <c r="X7307" s="50">
        <v>11018.53</v>
      </c>
      <c r="Y7307" s="50">
        <v>6347.4949999999999</v>
      </c>
      <c r="Z7307" s="50">
        <v>2721.29</v>
      </c>
      <c r="AA7307" s="50">
        <v>688.274</v>
      </c>
      <c r="AB7307" s="50">
        <v>95.361999999999995</v>
      </c>
      <c r="AC7307" s="50" t="str">
        <f t="shared" si="461"/>
        <v>Indonesia-2095</v>
      </c>
      <c r="AD7307" s="51">
        <f t="shared" si="462"/>
        <v>189006.17599999998</v>
      </c>
      <c r="AE7307" s="15">
        <f t="shared" si="463"/>
        <v>0.63997114041395131</v>
      </c>
      <c r="AF7307">
        <f t="shared" si="464"/>
        <v>0.29393940046675288</v>
      </c>
    </row>
    <row r="7308" spans="1:32" x14ac:dyDescent="0.25">
      <c r="A7308" s="59">
        <v>7291</v>
      </c>
      <c r="B7308" s="60" t="s">
        <v>309</v>
      </c>
      <c r="C7308" s="61" t="s">
        <v>441</v>
      </c>
      <c r="D7308" s="62"/>
      <c r="E7308" s="62">
        <v>364</v>
      </c>
      <c r="F7308" s="62">
        <v>2095</v>
      </c>
      <c r="G7308" s="50">
        <v>3159.7</v>
      </c>
      <c r="H7308" s="50">
        <v>3287.9079999999999</v>
      </c>
      <c r="I7308" s="50">
        <v>3495.1219999999998</v>
      </c>
      <c r="J7308" s="50">
        <v>3664.451</v>
      </c>
      <c r="K7308" s="50">
        <v>3695.1</v>
      </c>
      <c r="L7308" s="50">
        <v>3601.02</v>
      </c>
      <c r="M7308" s="50">
        <v>3543.0439999999999</v>
      </c>
      <c r="N7308" s="50">
        <v>3681.625</v>
      </c>
      <c r="O7308" s="50">
        <v>4036.2620000000002</v>
      </c>
      <c r="P7308" s="50">
        <v>4416.0860000000002</v>
      </c>
      <c r="Q7308" s="50">
        <v>4539.6610000000001</v>
      </c>
      <c r="R7308" s="50">
        <v>4306.2179999999998</v>
      </c>
      <c r="S7308" s="50">
        <v>4020.076</v>
      </c>
      <c r="T7308" s="50">
        <v>4086.442</v>
      </c>
      <c r="U7308" s="50">
        <v>4615.348</v>
      </c>
      <c r="V7308" s="50">
        <v>5132.0169999999998</v>
      </c>
      <c r="W7308" s="50" t="s">
        <v>311</v>
      </c>
      <c r="X7308" s="50">
        <v>4917.5119999999997</v>
      </c>
      <c r="Y7308" s="50">
        <v>3500.3339999999998</v>
      </c>
      <c r="Z7308" s="50">
        <v>1799.154</v>
      </c>
      <c r="AA7308" s="50">
        <v>768.29899999999998</v>
      </c>
      <c r="AB7308" s="50">
        <v>268.21300000000002</v>
      </c>
      <c r="AC7308" s="50" t="str">
        <f t="shared" si="461"/>
        <v>Iran (Islamic Republic of)-2095</v>
      </c>
      <c r="AD7308" s="51">
        <f t="shared" si="462"/>
        <v>39503.542999999998</v>
      </c>
      <c r="AE7308" s="15">
        <f t="shared" si="463"/>
        <v>0.88675714479584788</v>
      </c>
      <c r="AF7308">
        <f t="shared" si="464"/>
        <v>0.507365216383447</v>
      </c>
    </row>
    <row r="7309" spans="1:32" x14ac:dyDescent="0.25">
      <c r="A7309" s="59">
        <v>7292</v>
      </c>
      <c r="B7309" s="60" t="s">
        <v>309</v>
      </c>
      <c r="C7309" s="61" t="s">
        <v>442</v>
      </c>
      <c r="D7309" s="62"/>
      <c r="E7309" s="62">
        <v>368</v>
      </c>
      <c r="F7309" s="62">
        <v>2095</v>
      </c>
      <c r="G7309" s="50">
        <v>11494.46</v>
      </c>
      <c r="H7309" s="50">
        <v>11477.325999999999</v>
      </c>
      <c r="I7309" s="50">
        <v>11403.081</v>
      </c>
      <c r="J7309" s="50">
        <v>11260.405000000001</v>
      </c>
      <c r="K7309" s="50">
        <v>11048.575000000001</v>
      </c>
      <c r="L7309" s="50">
        <v>10749.841</v>
      </c>
      <c r="M7309" s="50">
        <v>10396.734</v>
      </c>
      <c r="N7309" s="50">
        <v>9967.0840000000007</v>
      </c>
      <c r="O7309" s="50">
        <v>9529.3179999999993</v>
      </c>
      <c r="P7309" s="50">
        <v>9016.9570000000003</v>
      </c>
      <c r="Q7309" s="50">
        <v>8423.6959999999999</v>
      </c>
      <c r="R7309" s="50">
        <v>7723.2430000000004</v>
      </c>
      <c r="S7309" s="50">
        <v>6926.8779999999997</v>
      </c>
      <c r="T7309" s="50">
        <v>6043.0020000000004</v>
      </c>
      <c r="U7309" s="50">
        <v>5055.5600000000004</v>
      </c>
      <c r="V7309" s="50">
        <v>3941.605</v>
      </c>
      <c r="W7309" s="50" t="s">
        <v>311</v>
      </c>
      <c r="X7309" s="50">
        <v>2689.2370000000001</v>
      </c>
      <c r="Y7309" s="50">
        <v>1416.8489999999999</v>
      </c>
      <c r="Z7309" s="50">
        <v>536.46900000000005</v>
      </c>
      <c r="AA7309" s="50">
        <v>132.90299999999999</v>
      </c>
      <c r="AB7309" s="50">
        <v>17.814</v>
      </c>
      <c r="AC7309" s="50" t="str">
        <f t="shared" si="461"/>
        <v>Iraq-2095</v>
      </c>
      <c r="AD7309" s="51">
        <f t="shared" si="462"/>
        <v>95042.731</v>
      </c>
      <c r="AE7309" s="15">
        <f t="shared" si="463"/>
        <v>0.57035720069954632</v>
      </c>
      <c r="AF7309">
        <f t="shared" si="464"/>
        <v>0.15325148439240852</v>
      </c>
    </row>
    <row r="7310" spans="1:32" x14ac:dyDescent="0.25">
      <c r="A7310" s="59">
        <v>7293</v>
      </c>
      <c r="B7310" s="60" t="s">
        <v>309</v>
      </c>
      <c r="C7310" s="61" t="s">
        <v>259</v>
      </c>
      <c r="D7310" s="62"/>
      <c r="E7310" s="62">
        <v>372</v>
      </c>
      <c r="F7310" s="62">
        <v>2095</v>
      </c>
      <c r="G7310" s="50">
        <v>320.40300000000002</v>
      </c>
      <c r="H7310" s="50">
        <v>324.22300000000001</v>
      </c>
      <c r="I7310" s="50">
        <v>331.40100000000001</v>
      </c>
      <c r="J7310" s="50">
        <v>339.19400000000002</v>
      </c>
      <c r="K7310" s="50">
        <v>343.23</v>
      </c>
      <c r="L7310" s="50">
        <v>341.57299999999998</v>
      </c>
      <c r="M7310" s="50">
        <v>338.27699999999999</v>
      </c>
      <c r="N7310" s="50">
        <v>339.988</v>
      </c>
      <c r="O7310" s="50">
        <v>351.46899999999999</v>
      </c>
      <c r="P7310" s="50">
        <v>367.48500000000001</v>
      </c>
      <c r="Q7310" s="50">
        <v>375.49700000000001</v>
      </c>
      <c r="R7310" s="50">
        <v>366.37599999999998</v>
      </c>
      <c r="S7310" s="50">
        <v>344.36599999999999</v>
      </c>
      <c r="T7310" s="50">
        <v>326.28300000000002</v>
      </c>
      <c r="U7310" s="50">
        <v>327.05700000000002</v>
      </c>
      <c r="V7310" s="50">
        <v>341.53300000000002</v>
      </c>
      <c r="W7310" s="50" t="s">
        <v>311</v>
      </c>
      <c r="X7310" s="50">
        <v>342.62700000000001</v>
      </c>
      <c r="Y7310" s="50">
        <v>289.25099999999998</v>
      </c>
      <c r="Z7310" s="50">
        <v>173.26900000000001</v>
      </c>
      <c r="AA7310" s="50">
        <v>64.239999999999995</v>
      </c>
      <c r="AB7310" s="50">
        <v>12.791</v>
      </c>
      <c r="AC7310" s="50" t="str">
        <f t="shared" si="461"/>
        <v>Ireland-2095</v>
      </c>
      <c r="AD7310" s="51">
        <f t="shared" si="462"/>
        <v>3507.4549999999999</v>
      </c>
      <c r="AE7310" s="15">
        <f t="shared" si="463"/>
        <v>0.81343253156490969</v>
      </c>
      <c r="AF7310">
        <f t="shared" si="464"/>
        <v>0.41865920282494723</v>
      </c>
    </row>
    <row r="7311" spans="1:32" x14ac:dyDescent="0.25">
      <c r="A7311" s="59">
        <v>7294</v>
      </c>
      <c r="B7311" s="60" t="s">
        <v>309</v>
      </c>
      <c r="C7311" s="61" t="s">
        <v>443</v>
      </c>
      <c r="D7311" s="62"/>
      <c r="E7311" s="62">
        <v>376</v>
      </c>
      <c r="F7311" s="62">
        <v>2095</v>
      </c>
      <c r="G7311" s="50">
        <v>916.96100000000001</v>
      </c>
      <c r="H7311" s="50">
        <v>932.476</v>
      </c>
      <c r="I7311" s="50">
        <v>949.16200000000003</v>
      </c>
      <c r="J7311" s="50">
        <v>961.99199999999996</v>
      </c>
      <c r="K7311" s="50">
        <v>967.29600000000005</v>
      </c>
      <c r="L7311" s="50">
        <v>967.41700000000003</v>
      </c>
      <c r="M7311" s="50">
        <v>965.79200000000003</v>
      </c>
      <c r="N7311" s="50">
        <v>971.40300000000002</v>
      </c>
      <c r="O7311" s="50">
        <v>983.52300000000002</v>
      </c>
      <c r="P7311" s="50">
        <v>990.67200000000003</v>
      </c>
      <c r="Q7311" s="50">
        <v>981.05600000000004</v>
      </c>
      <c r="R7311" s="50">
        <v>947.66600000000005</v>
      </c>
      <c r="S7311" s="50">
        <v>903.14099999999996</v>
      </c>
      <c r="T7311" s="50">
        <v>860.23900000000003</v>
      </c>
      <c r="U7311" s="50">
        <v>828.923</v>
      </c>
      <c r="V7311" s="50">
        <v>799.75300000000004</v>
      </c>
      <c r="W7311" s="50" t="s">
        <v>311</v>
      </c>
      <c r="X7311" s="50">
        <v>749.79300000000001</v>
      </c>
      <c r="Y7311" s="50">
        <v>567.053</v>
      </c>
      <c r="Z7311" s="50">
        <v>368.351</v>
      </c>
      <c r="AA7311" s="50">
        <v>185.398</v>
      </c>
      <c r="AB7311" s="50">
        <v>59.411999999999999</v>
      </c>
      <c r="AC7311" s="50" t="str">
        <f t="shared" si="461"/>
        <v>Israel-2095</v>
      </c>
      <c r="AD7311" s="51">
        <f t="shared" si="462"/>
        <v>9639.9579999999987</v>
      </c>
      <c r="AE7311" s="15">
        <f t="shared" si="463"/>
        <v>0.74870875993443131</v>
      </c>
      <c r="AF7311">
        <f t="shared" si="464"/>
        <v>0.35526001930931378</v>
      </c>
    </row>
    <row r="7312" spans="1:32" x14ac:dyDescent="0.25">
      <c r="A7312" s="59">
        <v>7295</v>
      </c>
      <c r="B7312" s="60" t="s">
        <v>309</v>
      </c>
      <c r="C7312" s="61" t="s">
        <v>444</v>
      </c>
      <c r="D7312" s="62"/>
      <c r="E7312" s="62">
        <v>380</v>
      </c>
      <c r="F7312" s="62">
        <v>2095</v>
      </c>
      <c r="G7312" s="50">
        <v>2167.6379999999999</v>
      </c>
      <c r="H7312" s="50">
        <v>2201.069</v>
      </c>
      <c r="I7312" s="50">
        <v>2239.41</v>
      </c>
      <c r="J7312" s="50">
        <v>2295.0830000000001</v>
      </c>
      <c r="K7312" s="50">
        <v>2363.9169999999999</v>
      </c>
      <c r="L7312" s="50">
        <v>2428.308</v>
      </c>
      <c r="M7312" s="50">
        <v>2475.9989999999998</v>
      </c>
      <c r="N7312" s="50">
        <v>2516.442</v>
      </c>
      <c r="O7312" s="50">
        <v>2572.2800000000002</v>
      </c>
      <c r="P7312" s="50">
        <v>2650.797</v>
      </c>
      <c r="Q7312" s="50">
        <v>2727.8969999999999</v>
      </c>
      <c r="R7312" s="50">
        <v>2764.453</v>
      </c>
      <c r="S7312" s="50">
        <v>2749.6709999999998</v>
      </c>
      <c r="T7312" s="50">
        <v>2708.2539999999999</v>
      </c>
      <c r="U7312" s="50">
        <v>2674.4209999999998</v>
      </c>
      <c r="V7312" s="50">
        <v>2663.44</v>
      </c>
      <c r="W7312" s="50" t="s">
        <v>311</v>
      </c>
      <c r="X7312" s="50">
        <v>2615.5450000000001</v>
      </c>
      <c r="Y7312" s="50">
        <v>2452.2469999999998</v>
      </c>
      <c r="Z7312" s="50">
        <v>1770.758</v>
      </c>
      <c r="AA7312" s="50">
        <v>892.68899999999996</v>
      </c>
      <c r="AB7312" s="50">
        <v>274.983</v>
      </c>
      <c r="AC7312" s="50" t="str">
        <f t="shared" si="461"/>
        <v>Italy-2095</v>
      </c>
      <c r="AD7312" s="51">
        <f t="shared" si="462"/>
        <v>25544.847000000002</v>
      </c>
      <c r="AE7312" s="15">
        <f t="shared" si="463"/>
        <v>0.88708513306029979</v>
      </c>
      <c r="AF7312">
        <f t="shared" si="464"/>
        <v>0.49924905834497874</v>
      </c>
    </row>
    <row r="7313" spans="1:32" x14ac:dyDescent="0.25">
      <c r="A7313" s="59">
        <v>7296</v>
      </c>
      <c r="B7313" s="60" t="s">
        <v>309</v>
      </c>
      <c r="C7313" s="61" t="s">
        <v>376</v>
      </c>
      <c r="D7313" s="62"/>
      <c r="E7313" s="62">
        <v>388</v>
      </c>
      <c r="F7313" s="62">
        <v>2095</v>
      </c>
      <c r="G7313" s="50">
        <v>58.131</v>
      </c>
      <c r="H7313" s="50">
        <v>63.697000000000003</v>
      </c>
      <c r="I7313" s="50">
        <v>69.051000000000002</v>
      </c>
      <c r="J7313" s="50">
        <v>69.587000000000003</v>
      </c>
      <c r="K7313" s="50">
        <v>66.194999999999993</v>
      </c>
      <c r="L7313" s="50">
        <v>64.471999999999994</v>
      </c>
      <c r="M7313" s="50">
        <v>66.762</v>
      </c>
      <c r="N7313" s="50">
        <v>72.396000000000001</v>
      </c>
      <c r="O7313" s="50">
        <v>77.263000000000005</v>
      </c>
      <c r="P7313" s="50">
        <v>80.018000000000001</v>
      </c>
      <c r="Q7313" s="50">
        <v>82.192999999999998</v>
      </c>
      <c r="R7313" s="50">
        <v>87.141999999999996</v>
      </c>
      <c r="S7313" s="50">
        <v>97.216999999999999</v>
      </c>
      <c r="T7313" s="50">
        <v>109.514</v>
      </c>
      <c r="U7313" s="50">
        <v>119.56100000000001</v>
      </c>
      <c r="V7313" s="50">
        <v>121.29600000000001</v>
      </c>
      <c r="W7313" s="50" t="s">
        <v>311</v>
      </c>
      <c r="X7313" s="50">
        <v>87.784999999999997</v>
      </c>
      <c r="Y7313" s="50">
        <v>75.165000000000006</v>
      </c>
      <c r="Z7313" s="50">
        <v>51.59</v>
      </c>
      <c r="AA7313" s="50">
        <v>28.225999999999999</v>
      </c>
      <c r="AB7313" s="50">
        <v>8.5220000000000002</v>
      </c>
      <c r="AC7313" s="50" t="str">
        <f t="shared" si="461"/>
        <v>Jamaica-2095</v>
      </c>
      <c r="AD7313" s="51">
        <f t="shared" si="462"/>
        <v>763.245</v>
      </c>
      <c r="AE7313" s="15">
        <f t="shared" si="463"/>
        <v>1.0383795504719979</v>
      </c>
      <c r="AF7313">
        <f t="shared" si="464"/>
        <v>0.63058784812037016</v>
      </c>
    </row>
    <row r="7314" spans="1:32" x14ac:dyDescent="0.25">
      <c r="A7314" s="59">
        <v>7297</v>
      </c>
      <c r="B7314" s="60" t="s">
        <v>309</v>
      </c>
      <c r="C7314" s="61" t="s">
        <v>35</v>
      </c>
      <c r="D7314" s="62"/>
      <c r="E7314" s="62">
        <v>392</v>
      </c>
      <c r="F7314" s="62">
        <v>2095</v>
      </c>
      <c r="G7314" s="50">
        <v>3749.7849999999999</v>
      </c>
      <c r="H7314" s="50">
        <v>3825.1060000000002</v>
      </c>
      <c r="I7314" s="50">
        <v>3909.8980000000001</v>
      </c>
      <c r="J7314" s="50">
        <v>4001.7579999999998</v>
      </c>
      <c r="K7314" s="50">
        <v>4088.0790000000002</v>
      </c>
      <c r="L7314" s="50">
        <v>4171.4189999999999</v>
      </c>
      <c r="M7314" s="50">
        <v>4249.7730000000001</v>
      </c>
      <c r="N7314" s="50">
        <v>4341.7209999999995</v>
      </c>
      <c r="O7314" s="50">
        <v>4462.2610000000004</v>
      </c>
      <c r="P7314" s="50">
        <v>4585.5659999999998</v>
      </c>
      <c r="Q7314" s="50">
        <v>4682.4740000000002</v>
      </c>
      <c r="R7314" s="50">
        <v>4742.6880000000001</v>
      </c>
      <c r="S7314" s="50">
        <v>4773.3940000000002</v>
      </c>
      <c r="T7314" s="50">
        <v>4801.5309999999999</v>
      </c>
      <c r="U7314" s="50">
        <v>4860.5110000000004</v>
      </c>
      <c r="V7314" s="50">
        <v>4931.2259999999997</v>
      </c>
      <c r="W7314" s="50" t="s">
        <v>311</v>
      </c>
      <c r="X7314" s="50">
        <v>4874.4390000000003</v>
      </c>
      <c r="Y7314" s="50">
        <v>4431.4979999999996</v>
      </c>
      <c r="Z7314" s="50">
        <v>3461.395</v>
      </c>
      <c r="AA7314" s="50">
        <v>2100.9589999999998</v>
      </c>
      <c r="AB7314" s="50">
        <v>888.81100000000004</v>
      </c>
      <c r="AC7314" s="50" t="str">
        <f t="shared" si="461"/>
        <v>Japan-2095</v>
      </c>
      <c r="AD7314" s="51">
        <f t="shared" si="462"/>
        <v>44099.133000000002</v>
      </c>
      <c r="AE7314" s="15">
        <f t="shared" si="463"/>
        <v>0.94866171178467384</v>
      </c>
      <c r="AF7314">
        <f t="shared" si="464"/>
        <v>0.54602786035861239</v>
      </c>
    </row>
    <row r="7315" spans="1:32" x14ac:dyDescent="0.25">
      <c r="A7315" s="59">
        <v>7298</v>
      </c>
      <c r="B7315" s="60" t="s">
        <v>309</v>
      </c>
      <c r="C7315" s="61" t="s">
        <v>260</v>
      </c>
      <c r="D7315" s="62"/>
      <c r="E7315" s="62">
        <v>400</v>
      </c>
      <c r="F7315" s="62">
        <v>2095</v>
      </c>
      <c r="G7315" s="50">
        <v>903.19299999999998</v>
      </c>
      <c r="H7315" s="50">
        <v>924.14499999999998</v>
      </c>
      <c r="I7315" s="50">
        <v>950.06</v>
      </c>
      <c r="J7315" s="50">
        <v>977.67399999999998</v>
      </c>
      <c r="K7315" s="50">
        <v>1000.194</v>
      </c>
      <c r="L7315" s="50">
        <v>1015.2809999999999</v>
      </c>
      <c r="M7315" s="50">
        <v>1026.925</v>
      </c>
      <c r="N7315" s="50">
        <v>1043.3869999999999</v>
      </c>
      <c r="O7315" s="50">
        <v>1064.7280000000001</v>
      </c>
      <c r="P7315" s="50">
        <v>1088.9349999999999</v>
      </c>
      <c r="Q7315" s="50">
        <v>1096.6769999999999</v>
      </c>
      <c r="R7315" s="50">
        <v>1079.73</v>
      </c>
      <c r="S7315" s="50">
        <v>1039.0170000000001</v>
      </c>
      <c r="T7315" s="50">
        <v>987.09</v>
      </c>
      <c r="U7315" s="50">
        <v>921.47</v>
      </c>
      <c r="V7315" s="50">
        <v>821.452</v>
      </c>
      <c r="W7315" s="50" t="s">
        <v>311</v>
      </c>
      <c r="X7315" s="50">
        <v>668.279</v>
      </c>
      <c r="Y7315" s="50">
        <v>426.34699999999998</v>
      </c>
      <c r="Z7315" s="50">
        <v>202.79499999999999</v>
      </c>
      <c r="AA7315" s="50">
        <v>64.683999999999997</v>
      </c>
      <c r="AB7315" s="50">
        <v>11.632</v>
      </c>
      <c r="AC7315" s="50" t="str">
        <f t="shared" ref="AC7315:AC7378" si="465">C7315&amp;"-"&amp;F7315</f>
        <v>Jordan-2095</v>
      </c>
      <c r="AD7315" s="51">
        <f t="shared" ref="AD7315:AD7378" si="466">SUM(J7315:S7315)</f>
        <v>10432.547999999999</v>
      </c>
      <c r="AE7315" s="15">
        <f t="shared" ref="AE7315:AE7378" si="467">IF(W7315="…",SUM(G7315:I7315,T7315:V7315,X7315:AB7315)/SUM(J7315:S7315),SUM(G7315:I7315,T7315:W7315)/SUM(J7315:S7315))</f>
        <v>0.65958450418823866</v>
      </c>
      <c r="AF7315">
        <f t="shared" ref="AF7315:AF7378" si="468">IF(W7315="…",SUM(T7315:V7315,X7315:AB7315)/SUM(G7315:S7315),SUM(T7315:W7315)/SUM(G7315:S7315))</f>
        <v>0.31065600116760511</v>
      </c>
    </row>
    <row r="7316" spans="1:32" x14ac:dyDescent="0.25">
      <c r="A7316" s="59">
        <v>7299</v>
      </c>
      <c r="B7316" s="60" t="s">
        <v>309</v>
      </c>
      <c r="C7316" s="61" t="s">
        <v>445</v>
      </c>
      <c r="D7316" s="62"/>
      <c r="E7316" s="62">
        <v>404</v>
      </c>
      <c r="F7316" s="62">
        <v>2095</v>
      </c>
      <c r="G7316" s="50">
        <v>8584.9760000000006</v>
      </c>
      <c r="H7316" s="50">
        <v>8732.7810000000009</v>
      </c>
      <c r="I7316" s="50">
        <v>8886.5190000000002</v>
      </c>
      <c r="J7316" s="50">
        <v>9017.0830000000005</v>
      </c>
      <c r="K7316" s="50">
        <v>9136.8109999999997</v>
      </c>
      <c r="L7316" s="50">
        <v>9228.0619999999999</v>
      </c>
      <c r="M7316" s="50">
        <v>9242.9979999999996</v>
      </c>
      <c r="N7316" s="50">
        <v>9187.0779999999995</v>
      </c>
      <c r="O7316" s="50">
        <v>9061.759</v>
      </c>
      <c r="P7316" s="50">
        <v>8867.6270000000004</v>
      </c>
      <c r="Q7316" s="50">
        <v>8588.5969999999998</v>
      </c>
      <c r="R7316" s="50">
        <v>8237.7289999999994</v>
      </c>
      <c r="S7316" s="50">
        <v>7743.7619999999997</v>
      </c>
      <c r="T7316" s="50">
        <v>7031.1009999999997</v>
      </c>
      <c r="U7316" s="50">
        <v>6104.0169999999998</v>
      </c>
      <c r="V7316" s="50">
        <v>4987.7460000000001</v>
      </c>
      <c r="W7316" s="50" t="s">
        <v>311</v>
      </c>
      <c r="X7316" s="50">
        <v>3675.0880000000002</v>
      </c>
      <c r="Y7316" s="50">
        <v>2321.7910000000002</v>
      </c>
      <c r="Z7316" s="50">
        <v>1044.7539999999999</v>
      </c>
      <c r="AA7316" s="50">
        <v>312.73399999999998</v>
      </c>
      <c r="AB7316" s="50">
        <v>56.165999999999997</v>
      </c>
      <c r="AC7316" s="50" t="str">
        <f t="shared" si="465"/>
        <v>Kenya-2095</v>
      </c>
      <c r="AD7316" s="51">
        <f t="shared" si="466"/>
        <v>88311.506000000008</v>
      </c>
      <c r="AE7316" s="15">
        <f t="shared" si="467"/>
        <v>0.58585427135621482</v>
      </c>
      <c r="AF7316">
        <f t="shared" si="468"/>
        <v>0.22296836780104246</v>
      </c>
    </row>
    <row r="7317" spans="1:32" x14ac:dyDescent="0.25">
      <c r="A7317" s="59">
        <v>7300</v>
      </c>
      <c r="B7317" s="60" t="s">
        <v>309</v>
      </c>
      <c r="C7317" s="61" t="s">
        <v>377</v>
      </c>
      <c r="D7317" s="62"/>
      <c r="E7317" s="62">
        <v>296</v>
      </c>
      <c r="F7317" s="62">
        <v>2095</v>
      </c>
      <c r="G7317" s="50">
        <v>16.349</v>
      </c>
      <c r="H7317" s="50">
        <v>16.768000000000001</v>
      </c>
      <c r="I7317" s="50">
        <v>17.236000000000001</v>
      </c>
      <c r="J7317" s="50">
        <v>17.317</v>
      </c>
      <c r="K7317" s="50">
        <v>16.867000000000001</v>
      </c>
      <c r="L7317" s="50">
        <v>16.253</v>
      </c>
      <c r="M7317" s="50">
        <v>15.866</v>
      </c>
      <c r="N7317" s="50">
        <v>15.821</v>
      </c>
      <c r="O7317" s="50">
        <v>15.856</v>
      </c>
      <c r="P7317" s="50">
        <v>15.576000000000001</v>
      </c>
      <c r="Q7317" s="50">
        <v>14.692</v>
      </c>
      <c r="R7317" s="50">
        <v>13.228999999999999</v>
      </c>
      <c r="S7317" s="50">
        <v>11.867000000000001</v>
      </c>
      <c r="T7317" s="50">
        <v>10.821</v>
      </c>
      <c r="U7317" s="50">
        <v>9.4619999999999997</v>
      </c>
      <c r="V7317" s="50">
        <v>7.3860000000000001</v>
      </c>
      <c r="W7317" s="50" t="s">
        <v>311</v>
      </c>
      <c r="X7317" s="50">
        <v>4.8029999999999999</v>
      </c>
      <c r="Y7317" s="50">
        <v>2.4009999999999998</v>
      </c>
      <c r="Z7317" s="50">
        <v>0.67300000000000004</v>
      </c>
      <c r="AA7317" s="50">
        <v>0.185</v>
      </c>
      <c r="AB7317" s="50">
        <v>2.1999999999999999E-2</v>
      </c>
      <c r="AC7317" s="50" t="str">
        <f t="shared" si="465"/>
        <v>Kiribati-2095</v>
      </c>
      <c r="AD7317" s="51">
        <f t="shared" si="466"/>
        <v>153.34399999999997</v>
      </c>
      <c r="AE7317" s="15">
        <f t="shared" si="467"/>
        <v>0.5615218071786312</v>
      </c>
      <c r="AF7317">
        <f t="shared" si="468"/>
        <v>0.17552050349293313</v>
      </c>
    </row>
    <row r="7318" spans="1:32" x14ac:dyDescent="0.25">
      <c r="A7318" s="59">
        <v>7301</v>
      </c>
      <c r="B7318" s="60" t="s">
        <v>309</v>
      </c>
      <c r="C7318" s="61" t="s">
        <v>446</v>
      </c>
      <c r="D7318" s="62"/>
      <c r="E7318" s="62">
        <v>414</v>
      </c>
      <c r="F7318" s="62">
        <v>2095</v>
      </c>
      <c r="G7318" s="50">
        <v>316.49900000000002</v>
      </c>
      <c r="H7318" s="50">
        <v>319.74799999999999</v>
      </c>
      <c r="I7318" s="50">
        <v>324.04300000000001</v>
      </c>
      <c r="J7318" s="50">
        <v>327.69499999999999</v>
      </c>
      <c r="K7318" s="50">
        <v>348.30900000000003</v>
      </c>
      <c r="L7318" s="50">
        <v>387.375</v>
      </c>
      <c r="M7318" s="50">
        <v>415.548</v>
      </c>
      <c r="N7318" s="50">
        <v>421.279</v>
      </c>
      <c r="O7318" s="50">
        <v>417.452</v>
      </c>
      <c r="P7318" s="50">
        <v>409.14800000000002</v>
      </c>
      <c r="Q7318" s="50">
        <v>391.97500000000002</v>
      </c>
      <c r="R7318" s="50">
        <v>371.44600000000003</v>
      </c>
      <c r="S7318" s="50">
        <v>353.28399999999999</v>
      </c>
      <c r="T7318" s="50">
        <v>337.048</v>
      </c>
      <c r="U7318" s="50">
        <v>323.29599999999999</v>
      </c>
      <c r="V7318" s="50">
        <v>300.76299999999998</v>
      </c>
      <c r="W7318" s="50" t="s">
        <v>311</v>
      </c>
      <c r="X7318" s="50">
        <v>231.739</v>
      </c>
      <c r="Y7318" s="50">
        <v>140.58199999999999</v>
      </c>
      <c r="Z7318" s="50">
        <v>60.723999999999997</v>
      </c>
      <c r="AA7318" s="50">
        <v>17.331</v>
      </c>
      <c r="AB7318" s="50">
        <v>2.0070000000000001</v>
      </c>
      <c r="AC7318" s="50" t="str">
        <f t="shared" si="465"/>
        <v>Kuwait-2095</v>
      </c>
      <c r="AD7318" s="51">
        <f t="shared" si="466"/>
        <v>3843.511</v>
      </c>
      <c r="AE7318" s="15">
        <f t="shared" si="467"/>
        <v>0.61760718259945147</v>
      </c>
      <c r="AF7318">
        <f t="shared" si="468"/>
        <v>0.29424407880343079</v>
      </c>
    </row>
    <row r="7319" spans="1:32" x14ac:dyDescent="0.25">
      <c r="A7319" s="59">
        <v>7302</v>
      </c>
      <c r="B7319" s="60" t="s">
        <v>309</v>
      </c>
      <c r="C7319" s="61" t="s">
        <v>447</v>
      </c>
      <c r="D7319" s="62"/>
      <c r="E7319" s="62">
        <v>428</v>
      </c>
      <c r="F7319" s="62">
        <v>2095</v>
      </c>
      <c r="G7319" s="50">
        <v>56.216999999999999</v>
      </c>
      <c r="H7319" s="50">
        <v>58.622</v>
      </c>
      <c r="I7319" s="50">
        <v>61.369</v>
      </c>
      <c r="J7319" s="50">
        <v>62.802</v>
      </c>
      <c r="K7319" s="50">
        <v>62.274000000000001</v>
      </c>
      <c r="L7319" s="50">
        <v>61.104999999999997</v>
      </c>
      <c r="M7319" s="50">
        <v>61.323</v>
      </c>
      <c r="N7319" s="50">
        <v>64.087000000000003</v>
      </c>
      <c r="O7319" s="50">
        <v>68.319000000000003</v>
      </c>
      <c r="P7319" s="50">
        <v>71.885000000000005</v>
      </c>
      <c r="Q7319" s="50">
        <v>72.14</v>
      </c>
      <c r="R7319" s="50">
        <v>68.031000000000006</v>
      </c>
      <c r="S7319" s="50">
        <v>63.963000000000001</v>
      </c>
      <c r="T7319" s="50">
        <v>65.350999999999999</v>
      </c>
      <c r="U7319" s="50">
        <v>68.891999999999996</v>
      </c>
      <c r="V7319" s="50">
        <v>67.727999999999994</v>
      </c>
      <c r="W7319" s="50" t="s">
        <v>311</v>
      </c>
      <c r="X7319" s="50">
        <v>60.756</v>
      </c>
      <c r="Y7319" s="50">
        <v>46.548999999999999</v>
      </c>
      <c r="Z7319" s="50">
        <v>21.606000000000002</v>
      </c>
      <c r="AA7319" s="50">
        <v>7.3040000000000003</v>
      </c>
      <c r="AB7319" s="50">
        <v>2.806</v>
      </c>
      <c r="AC7319" s="50" t="str">
        <f t="shared" si="465"/>
        <v>Latvia-2095</v>
      </c>
      <c r="AD7319" s="51">
        <f t="shared" si="466"/>
        <v>655.92900000000009</v>
      </c>
      <c r="AE7319" s="15">
        <f t="shared" si="467"/>
        <v>0.78849997484483836</v>
      </c>
      <c r="AF7319">
        <f t="shared" si="468"/>
        <v>0.40977867827052505</v>
      </c>
    </row>
    <row r="7320" spans="1:32" x14ac:dyDescent="0.25">
      <c r="A7320" s="59">
        <v>7303</v>
      </c>
      <c r="B7320" s="60" t="s">
        <v>309</v>
      </c>
      <c r="C7320" s="61" t="s">
        <v>448</v>
      </c>
      <c r="D7320" s="62"/>
      <c r="E7320" s="62">
        <v>422</v>
      </c>
      <c r="F7320" s="62">
        <v>2095</v>
      </c>
      <c r="G7320" s="50">
        <v>199.00200000000001</v>
      </c>
      <c r="H7320" s="50">
        <v>204.572</v>
      </c>
      <c r="I7320" s="50">
        <v>204.738</v>
      </c>
      <c r="J7320" s="50">
        <v>202.52099999999999</v>
      </c>
      <c r="K7320" s="50">
        <v>204.12200000000001</v>
      </c>
      <c r="L7320" s="50">
        <v>214.828</v>
      </c>
      <c r="M7320" s="50">
        <v>231.27699999999999</v>
      </c>
      <c r="N7320" s="50">
        <v>242.84899999999999</v>
      </c>
      <c r="O7320" s="50">
        <v>240.358</v>
      </c>
      <c r="P7320" s="50">
        <v>229.91399999999999</v>
      </c>
      <c r="Q7320" s="50">
        <v>226.09700000000001</v>
      </c>
      <c r="R7320" s="50">
        <v>242.08500000000001</v>
      </c>
      <c r="S7320" s="50">
        <v>275.75599999999997</v>
      </c>
      <c r="T7320" s="50">
        <v>304.13099999999997</v>
      </c>
      <c r="U7320" s="50">
        <v>296.63299999999998</v>
      </c>
      <c r="V7320" s="50">
        <v>251.38800000000001</v>
      </c>
      <c r="W7320" s="50" t="s">
        <v>311</v>
      </c>
      <c r="X7320" s="50">
        <v>223.203</v>
      </c>
      <c r="Y7320" s="50">
        <v>174.71600000000001</v>
      </c>
      <c r="Z7320" s="50">
        <v>155.46899999999999</v>
      </c>
      <c r="AA7320" s="50">
        <v>96.861999999999995</v>
      </c>
      <c r="AB7320" s="50">
        <v>42.302</v>
      </c>
      <c r="AC7320" s="50" t="str">
        <f t="shared" si="465"/>
        <v>Lebanon-2095</v>
      </c>
      <c r="AD7320" s="51">
        <f t="shared" si="466"/>
        <v>2309.8069999999998</v>
      </c>
      <c r="AE7320" s="15">
        <f t="shared" si="467"/>
        <v>0.93211943681874732</v>
      </c>
      <c r="AF7320">
        <f t="shared" si="468"/>
        <v>0.52934921433978532</v>
      </c>
    </row>
    <row r="7321" spans="1:32" x14ac:dyDescent="0.25">
      <c r="A7321" s="59">
        <v>7304</v>
      </c>
      <c r="B7321" s="60" t="s">
        <v>309</v>
      </c>
      <c r="C7321" s="61" t="s">
        <v>449</v>
      </c>
      <c r="D7321" s="62"/>
      <c r="E7321" s="62">
        <v>430</v>
      </c>
      <c r="F7321" s="62">
        <v>2095</v>
      </c>
      <c r="G7321" s="50">
        <v>1250.701</v>
      </c>
      <c r="H7321" s="50">
        <v>1257.796</v>
      </c>
      <c r="I7321" s="50">
        <v>1258.5609999999999</v>
      </c>
      <c r="J7321" s="50">
        <v>1254.2670000000001</v>
      </c>
      <c r="K7321" s="50">
        <v>1241.6320000000001</v>
      </c>
      <c r="L7321" s="50">
        <v>1221.539</v>
      </c>
      <c r="M7321" s="50">
        <v>1192.787</v>
      </c>
      <c r="N7321" s="50">
        <v>1153.6089999999999</v>
      </c>
      <c r="O7321" s="50">
        <v>1108.825</v>
      </c>
      <c r="P7321" s="50">
        <v>1055.7750000000001</v>
      </c>
      <c r="Q7321" s="50">
        <v>995.43399999999997</v>
      </c>
      <c r="R7321" s="50">
        <v>925.75400000000002</v>
      </c>
      <c r="S7321" s="50">
        <v>842.327</v>
      </c>
      <c r="T7321" s="50">
        <v>741.76700000000005</v>
      </c>
      <c r="U7321" s="50">
        <v>621.07100000000003</v>
      </c>
      <c r="V7321" s="50">
        <v>480.935</v>
      </c>
      <c r="W7321" s="50" t="s">
        <v>311</v>
      </c>
      <c r="X7321" s="50">
        <v>326.99099999999999</v>
      </c>
      <c r="Y7321" s="50">
        <v>178.82400000000001</v>
      </c>
      <c r="Z7321" s="50">
        <v>66.77</v>
      </c>
      <c r="AA7321" s="50">
        <v>13.874000000000001</v>
      </c>
      <c r="AB7321" s="50">
        <v>1.3660000000000001</v>
      </c>
      <c r="AC7321" s="50" t="str">
        <f t="shared" si="465"/>
        <v>Liberia-2095</v>
      </c>
      <c r="AD7321" s="51">
        <f t="shared" si="466"/>
        <v>10991.949000000001</v>
      </c>
      <c r="AE7321" s="15">
        <f t="shared" si="467"/>
        <v>0.56392692506124253</v>
      </c>
      <c r="AF7321">
        <f t="shared" si="468"/>
        <v>0.16475349594996466</v>
      </c>
    </row>
    <row r="7322" spans="1:32" x14ac:dyDescent="0.25">
      <c r="A7322" s="59">
        <v>7305</v>
      </c>
      <c r="B7322" s="60" t="s">
        <v>309</v>
      </c>
      <c r="C7322" s="61" t="s">
        <v>450</v>
      </c>
      <c r="D7322" s="62"/>
      <c r="E7322" s="62">
        <v>434</v>
      </c>
      <c r="F7322" s="62">
        <v>2095</v>
      </c>
      <c r="G7322" s="50">
        <v>372.19299999999998</v>
      </c>
      <c r="H7322" s="50">
        <v>384.17700000000002</v>
      </c>
      <c r="I7322" s="50">
        <v>397.661</v>
      </c>
      <c r="J7322" s="50">
        <v>407.1</v>
      </c>
      <c r="K7322" s="50">
        <v>410.99299999999999</v>
      </c>
      <c r="L7322" s="50">
        <v>412.89299999999997</v>
      </c>
      <c r="M7322" s="50">
        <v>419.39499999999998</v>
      </c>
      <c r="N7322" s="50">
        <v>434.30200000000002</v>
      </c>
      <c r="O7322" s="50">
        <v>455.44200000000001</v>
      </c>
      <c r="P7322" s="50">
        <v>472.02300000000002</v>
      </c>
      <c r="Q7322" s="50">
        <v>474.661</v>
      </c>
      <c r="R7322" s="50">
        <v>463.98599999999999</v>
      </c>
      <c r="S7322" s="50">
        <v>452.69299999999998</v>
      </c>
      <c r="T7322" s="50">
        <v>449.084</v>
      </c>
      <c r="U7322" s="50">
        <v>444.21199999999999</v>
      </c>
      <c r="V7322" s="50">
        <v>415.27100000000002</v>
      </c>
      <c r="W7322" s="50" t="s">
        <v>311</v>
      </c>
      <c r="X7322" s="50">
        <v>346.24599999999998</v>
      </c>
      <c r="Y7322" s="50">
        <v>213.17</v>
      </c>
      <c r="Z7322" s="50">
        <v>96.355000000000004</v>
      </c>
      <c r="AA7322" s="50">
        <v>29.849</v>
      </c>
      <c r="AB7322" s="50">
        <v>6.0140000000000002</v>
      </c>
      <c r="AC7322" s="50" t="str">
        <f t="shared" si="465"/>
        <v>Libya-2095</v>
      </c>
      <c r="AD7322" s="51">
        <f t="shared" si="466"/>
        <v>4403.4880000000003</v>
      </c>
      <c r="AE7322" s="15">
        <f t="shared" si="467"/>
        <v>0.71630307610694077</v>
      </c>
      <c r="AF7322">
        <f t="shared" si="468"/>
        <v>0.35990898096794632</v>
      </c>
    </row>
    <row r="7323" spans="1:32" x14ac:dyDescent="0.25">
      <c r="A7323" s="59">
        <v>7306</v>
      </c>
      <c r="B7323" s="60" t="s">
        <v>309</v>
      </c>
      <c r="C7323" s="61" t="s">
        <v>451</v>
      </c>
      <c r="D7323" s="62"/>
      <c r="E7323" s="62">
        <v>440</v>
      </c>
      <c r="F7323" s="62">
        <v>2095</v>
      </c>
      <c r="G7323" s="50">
        <v>97.707999999999998</v>
      </c>
      <c r="H7323" s="50">
        <v>101.765</v>
      </c>
      <c r="I7323" s="50">
        <v>104.58</v>
      </c>
      <c r="J7323" s="50">
        <v>104.34399999999999</v>
      </c>
      <c r="K7323" s="50">
        <v>102.29600000000001</v>
      </c>
      <c r="L7323" s="50">
        <v>101.955</v>
      </c>
      <c r="M7323" s="50">
        <v>105.652</v>
      </c>
      <c r="N7323" s="50">
        <v>111.742</v>
      </c>
      <c r="O7323" s="50">
        <v>115.98</v>
      </c>
      <c r="P7323" s="50">
        <v>115.66500000000001</v>
      </c>
      <c r="Q7323" s="50">
        <v>111.179</v>
      </c>
      <c r="R7323" s="50">
        <v>106.643</v>
      </c>
      <c r="S7323" s="50">
        <v>108.592</v>
      </c>
      <c r="T7323" s="50">
        <v>116.107</v>
      </c>
      <c r="U7323" s="50">
        <v>118.032</v>
      </c>
      <c r="V7323" s="50">
        <v>107.285</v>
      </c>
      <c r="W7323" s="50" t="s">
        <v>311</v>
      </c>
      <c r="X7323" s="50">
        <v>90.064999999999998</v>
      </c>
      <c r="Y7323" s="50">
        <v>60.088999999999999</v>
      </c>
      <c r="Z7323" s="50">
        <v>34.061999999999998</v>
      </c>
      <c r="AA7323" s="50">
        <v>16.736000000000001</v>
      </c>
      <c r="AB7323" s="50">
        <v>4.931</v>
      </c>
      <c r="AC7323" s="50" t="str">
        <f t="shared" si="465"/>
        <v>Lithuania-2095</v>
      </c>
      <c r="AD7323" s="51">
        <f t="shared" si="466"/>
        <v>1084.048</v>
      </c>
      <c r="AE7323" s="15">
        <f t="shared" si="467"/>
        <v>0.78535267811019427</v>
      </c>
      <c r="AF7323">
        <f t="shared" si="468"/>
        <v>0.39428470983019237</v>
      </c>
    </row>
    <row r="7324" spans="1:32" x14ac:dyDescent="0.25">
      <c r="A7324" s="59">
        <v>7307</v>
      </c>
      <c r="B7324" s="60" t="s">
        <v>309</v>
      </c>
      <c r="C7324" s="61" t="s">
        <v>452</v>
      </c>
      <c r="D7324" s="62"/>
      <c r="E7324" s="62">
        <v>450</v>
      </c>
      <c r="F7324" s="62">
        <v>2095</v>
      </c>
      <c r="G7324" s="50">
        <v>6906.7340000000004</v>
      </c>
      <c r="H7324" s="50">
        <v>6922.9560000000001</v>
      </c>
      <c r="I7324" s="50">
        <v>6922.9489999999996</v>
      </c>
      <c r="J7324" s="50">
        <v>6881.7669999999998</v>
      </c>
      <c r="K7324" s="50">
        <v>6794.567</v>
      </c>
      <c r="L7324" s="50">
        <v>6682.1940000000004</v>
      </c>
      <c r="M7324" s="50">
        <v>6525.74</v>
      </c>
      <c r="N7324" s="50">
        <v>6335.4319999999998</v>
      </c>
      <c r="O7324" s="50">
        <v>6099.2950000000001</v>
      </c>
      <c r="P7324" s="50">
        <v>5795.0649999999996</v>
      </c>
      <c r="Q7324" s="50">
        <v>5439.7020000000002</v>
      </c>
      <c r="R7324" s="50">
        <v>5045.152</v>
      </c>
      <c r="S7324" s="50">
        <v>4613.0820000000003</v>
      </c>
      <c r="T7324" s="50">
        <v>4098.223</v>
      </c>
      <c r="U7324" s="50">
        <v>3439.027</v>
      </c>
      <c r="V7324" s="50">
        <v>2645.806</v>
      </c>
      <c r="W7324" s="50" t="s">
        <v>311</v>
      </c>
      <c r="X7324" s="50">
        <v>1792.9390000000001</v>
      </c>
      <c r="Y7324" s="50">
        <v>1026.7329999999999</v>
      </c>
      <c r="Z7324" s="50">
        <v>435.387</v>
      </c>
      <c r="AA7324" s="50">
        <v>119.31699999999999</v>
      </c>
      <c r="AB7324" s="50">
        <v>17.5</v>
      </c>
      <c r="AC7324" s="50" t="str">
        <f t="shared" si="465"/>
        <v>Madagascar-2095</v>
      </c>
      <c r="AD7324" s="51">
        <f t="shared" si="466"/>
        <v>60211.995999999999</v>
      </c>
      <c r="AE7324" s="15">
        <f t="shared" si="467"/>
        <v>0.57011182622147261</v>
      </c>
      <c r="AF7324">
        <f t="shared" si="468"/>
        <v>0.16766495643437412</v>
      </c>
    </row>
    <row r="7325" spans="1:32" x14ac:dyDescent="0.25">
      <c r="A7325" s="59">
        <v>7308</v>
      </c>
      <c r="B7325" s="60" t="s">
        <v>309</v>
      </c>
      <c r="C7325" s="61" t="s">
        <v>453</v>
      </c>
      <c r="D7325" s="62">
        <v>15</v>
      </c>
      <c r="E7325" s="62">
        <v>458</v>
      </c>
      <c r="F7325" s="62">
        <v>2095</v>
      </c>
      <c r="G7325" s="50">
        <v>2035.8150000000001</v>
      </c>
      <c r="H7325" s="50">
        <v>2084.5729999999999</v>
      </c>
      <c r="I7325" s="50">
        <v>2107.7719999999999</v>
      </c>
      <c r="J7325" s="50">
        <v>2124.502</v>
      </c>
      <c r="K7325" s="50">
        <v>2166.2779999999998</v>
      </c>
      <c r="L7325" s="50">
        <v>2246.6819999999998</v>
      </c>
      <c r="M7325" s="50">
        <v>2352.2150000000001</v>
      </c>
      <c r="N7325" s="50">
        <v>2445.8960000000002</v>
      </c>
      <c r="O7325" s="50">
        <v>2487.8249999999998</v>
      </c>
      <c r="P7325" s="50">
        <v>2470.4850000000001</v>
      </c>
      <c r="Q7325" s="50">
        <v>2440.681</v>
      </c>
      <c r="R7325" s="50">
        <v>2465.1120000000001</v>
      </c>
      <c r="S7325" s="50">
        <v>2552.7750000000001</v>
      </c>
      <c r="T7325" s="50">
        <v>2635.3870000000002</v>
      </c>
      <c r="U7325" s="50">
        <v>2590.386</v>
      </c>
      <c r="V7325" s="50">
        <v>2341.4290000000001</v>
      </c>
      <c r="W7325" s="50" t="s">
        <v>311</v>
      </c>
      <c r="X7325" s="50">
        <v>1921.7249999999999</v>
      </c>
      <c r="Y7325" s="50">
        <v>1395.6959999999999</v>
      </c>
      <c r="Z7325" s="50">
        <v>862.37900000000002</v>
      </c>
      <c r="AA7325" s="50">
        <v>381.03800000000001</v>
      </c>
      <c r="AB7325" s="50">
        <v>95.084999999999994</v>
      </c>
      <c r="AC7325" s="50" t="str">
        <f t="shared" si="465"/>
        <v>Malaysia-2095</v>
      </c>
      <c r="AD7325" s="51">
        <f t="shared" si="466"/>
        <v>23752.451000000005</v>
      </c>
      <c r="AE7325" s="15">
        <f t="shared" si="467"/>
        <v>0.77681604311066677</v>
      </c>
      <c r="AF7325">
        <f t="shared" si="468"/>
        <v>0.40770099715446084</v>
      </c>
    </row>
    <row r="7326" spans="1:32" x14ac:dyDescent="0.25">
      <c r="A7326" s="59">
        <v>7309</v>
      </c>
      <c r="B7326" s="60" t="s">
        <v>309</v>
      </c>
      <c r="C7326" s="61" t="s">
        <v>378</v>
      </c>
      <c r="D7326" s="62"/>
      <c r="E7326" s="62">
        <v>462</v>
      </c>
      <c r="F7326" s="62">
        <v>2095</v>
      </c>
      <c r="G7326" s="50">
        <v>20.83</v>
      </c>
      <c r="H7326" s="50">
        <v>21.587</v>
      </c>
      <c r="I7326" s="50">
        <v>22.538</v>
      </c>
      <c r="J7326" s="50">
        <v>23.401</v>
      </c>
      <c r="K7326" s="50">
        <v>24.175999999999998</v>
      </c>
      <c r="L7326" s="50">
        <v>25.004999999999999</v>
      </c>
      <c r="M7326" s="50">
        <v>25.876000000000001</v>
      </c>
      <c r="N7326" s="50">
        <v>27.068999999999999</v>
      </c>
      <c r="O7326" s="50">
        <v>28.823</v>
      </c>
      <c r="P7326" s="50">
        <v>30.359000000000002</v>
      </c>
      <c r="Q7326" s="50">
        <v>30.178999999999998</v>
      </c>
      <c r="R7326" s="50">
        <v>28.542999999999999</v>
      </c>
      <c r="S7326" s="50">
        <v>27.631</v>
      </c>
      <c r="T7326" s="50">
        <v>29.231000000000002</v>
      </c>
      <c r="U7326" s="50">
        <v>32.478000000000002</v>
      </c>
      <c r="V7326" s="50">
        <v>33.771000000000001</v>
      </c>
      <c r="W7326" s="50" t="s">
        <v>311</v>
      </c>
      <c r="X7326" s="50">
        <v>30.044</v>
      </c>
      <c r="Y7326" s="50">
        <v>20.603000000000002</v>
      </c>
      <c r="Z7326" s="50">
        <v>13.016</v>
      </c>
      <c r="AA7326" s="50">
        <v>8.0779999999999994</v>
      </c>
      <c r="AB7326" s="50">
        <v>4.1849999999999996</v>
      </c>
      <c r="AC7326" s="50" t="str">
        <f t="shared" si="465"/>
        <v>Maldives-2095</v>
      </c>
      <c r="AD7326" s="51">
        <f t="shared" si="466"/>
        <v>271.06200000000001</v>
      </c>
      <c r="AE7326" s="15">
        <f t="shared" si="467"/>
        <v>0.87198131792726385</v>
      </c>
      <c r="AF7326">
        <f t="shared" si="468"/>
        <v>0.51011109556956935</v>
      </c>
    </row>
    <row r="7327" spans="1:32" x14ac:dyDescent="0.25">
      <c r="A7327" s="59">
        <v>7310</v>
      </c>
      <c r="B7327" s="60" t="s">
        <v>309</v>
      </c>
      <c r="C7327" s="61" t="s">
        <v>454</v>
      </c>
      <c r="D7327" s="62"/>
      <c r="E7327" s="62">
        <v>470</v>
      </c>
      <c r="F7327" s="62">
        <v>2095</v>
      </c>
      <c r="G7327" s="50">
        <v>16.384</v>
      </c>
      <c r="H7327" s="50">
        <v>16.73</v>
      </c>
      <c r="I7327" s="50">
        <v>16.856999999999999</v>
      </c>
      <c r="J7327" s="50">
        <v>16.908000000000001</v>
      </c>
      <c r="K7327" s="50">
        <v>17.154</v>
      </c>
      <c r="L7327" s="50">
        <v>17.748999999999999</v>
      </c>
      <c r="M7327" s="50">
        <v>18.611000000000001</v>
      </c>
      <c r="N7327" s="50">
        <v>19.396999999999998</v>
      </c>
      <c r="O7327" s="50">
        <v>19.795000000000002</v>
      </c>
      <c r="P7327" s="50">
        <v>19.681000000000001</v>
      </c>
      <c r="Q7327" s="50">
        <v>19.344000000000001</v>
      </c>
      <c r="R7327" s="50">
        <v>19.402000000000001</v>
      </c>
      <c r="S7327" s="50">
        <v>20.271000000000001</v>
      </c>
      <c r="T7327" s="50">
        <v>21.47</v>
      </c>
      <c r="U7327" s="50">
        <v>21.928000000000001</v>
      </c>
      <c r="V7327" s="50">
        <v>21.021999999999998</v>
      </c>
      <c r="W7327" s="50" t="s">
        <v>311</v>
      </c>
      <c r="X7327" s="50">
        <v>19.010999999999999</v>
      </c>
      <c r="Y7327" s="50">
        <v>15.134</v>
      </c>
      <c r="Z7327" s="50">
        <v>10.711</v>
      </c>
      <c r="AA7327" s="50">
        <v>6.3680000000000003</v>
      </c>
      <c r="AB7327" s="50">
        <v>2.77</v>
      </c>
      <c r="AC7327" s="50" t="str">
        <f t="shared" si="465"/>
        <v>Malta-2095</v>
      </c>
      <c r="AD7327" s="51">
        <f t="shared" si="466"/>
        <v>188.31200000000001</v>
      </c>
      <c r="AE7327" s="15">
        <f t="shared" si="467"/>
        <v>0.89418093376948893</v>
      </c>
      <c r="AF7327">
        <f t="shared" si="468"/>
        <v>0.49694690766861238</v>
      </c>
    </row>
    <row r="7328" spans="1:32" x14ac:dyDescent="0.25">
      <c r="A7328" s="59">
        <v>7311</v>
      </c>
      <c r="B7328" s="60" t="s">
        <v>309</v>
      </c>
      <c r="C7328" s="61" t="s">
        <v>379</v>
      </c>
      <c r="D7328" s="62"/>
      <c r="E7328" s="62">
        <v>474</v>
      </c>
      <c r="F7328" s="62">
        <v>2095</v>
      </c>
      <c r="G7328" s="50">
        <v>13.09</v>
      </c>
      <c r="H7328" s="50">
        <v>13.255000000000001</v>
      </c>
      <c r="I7328" s="50">
        <v>13.547000000000001</v>
      </c>
      <c r="J7328" s="50">
        <v>13.929</v>
      </c>
      <c r="K7328" s="50">
        <v>14.266</v>
      </c>
      <c r="L7328" s="50">
        <v>14.43</v>
      </c>
      <c r="M7328" s="50">
        <v>14.358000000000001</v>
      </c>
      <c r="N7328" s="50">
        <v>14.217000000000001</v>
      </c>
      <c r="O7328" s="50">
        <v>14.221</v>
      </c>
      <c r="P7328" s="50">
        <v>14.643000000000001</v>
      </c>
      <c r="Q7328" s="50">
        <v>15.682</v>
      </c>
      <c r="R7328" s="50">
        <v>16.608000000000001</v>
      </c>
      <c r="S7328" s="50">
        <v>16.576000000000001</v>
      </c>
      <c r="T7328" s="50">
        <v>15.988</v>
      </c>
      <c r="U7328" s="50">
        <v>15.654</v>
      </c>
      <c r="V7328" s="50">
        <v>15.968999999999999</v>
      </c>
      <c r="W7328" s="50" t="s">
        <v>311</v>
      </c>
      <c r="X7328" s="50">
        <v>13.952999999999999</v>
      </c>
      <c r="Y7328" s="50">
        <v>16.047000000000001</v>
      </c>
      <c r="Z7328" s="50">
        <v>11.887</v>
      </c>
      <c r="AA7328" s="50">
        <v>6.6470000000000002</v>
      </c>
      <c r="AB7328" s="50">
        <v>2.9489999999999998</v>
      </c>
      <c r="AC7328" s="50" t="str">
        <f t="shared" si="465"/>
        <v>Martinique-2095</v>
      </c>
      <c r="AD7328" s="51">
        <f t="shared" si="466"/>
        <v>148.93</v>
      </c>
      <c r="AE7328" s="15">
        <f t="shared" si="467"/>
        <v>0.93323037668703401</v>
      </c>
      <c r="AF7328">
        <f t="shared" si="468"/>
        <v>0.52480113546091023</v>
      </c>
    </row>
    <row r="7329" spans="1:32" x14ac:dyDescent="0.25">
      <c r="A7329" s="59">
        <v>7312</v>
      </c>
      <c r="B7329" s="60" t="s">
        <v>309</v>
      </c>
      <c r="C7329" s="61" t="s">
        <v>455</v>
      </c>
      <c r="D7329" s="62"/>
      <c r="E7329" s="62">
        <v>478</v>
      </c>
      <c r="F7329" s="62">
        <v>2095</v>
      </c>
      <c r="G7329" s="50">
        <v>1198.703</v>
      </c>
      <c r="H7329" s="50">
        <v>1188.182</v>
      </c>
      <c r="I7329" s="50">
        <v>1179.9970000000001</v>
      </c>
      <c r="J7329" s="50">
        <v>1161.9770000000001</v>
      </c>
      <c r="K7329" s="50">
        <v>1137.463</v>
      </c>
      <c r="L7329" s="50">
        <v>1108.204</v>
      </c>
      <c r="M7329" s="50">
        <v>1073.479</v>
      </c>
      <c r="N7329" s="50">
        <v>1033.222</v>
      </c>
      <c r="O7329" s="50">
        <v>987.20600000000002</v>
      </c>
      <c r="P7329" s="50">
        <v>933.51099999999997</v>
      </c>
      <c r="Q7329" s="50">
        <v>868.40499999999997</v>
      </c>
      <c r="R7329" s="50">
        <v>790.61900000000003</v>
      </c>
      <c r="S7329" s="50">
        <v>699.60500000000002</v>
      </c>
      <c r="T7329" s="50">
        <v>593.63699999999994</v>
      </c>
      <c r="U7329" s="50">
        <v>469.81200000000001</v>
      </c>
      <c r="V7329" s="50">
        <v>328.06299999999999</v>
      </c>
      <c r="W7329" s="50" t="s">
        <v>311</v>
      </c>
      <c r="X7329" s="50">
        <v>184.739</v>
      </c>
      <c r="Y7329" s="50">
        <v>72.433000000000007</v>
      </c>
      <c r="Z7329" s="50">
        <v>17.742999999999999</v>
      </c>
      <c r="AA7329" s="50">
        <v>2.34</v>
      </c>
      <c r="AB7329" s="50">
        <v>0.158</v>
      </c>
      <c r="AC7329" s="50" t="str">
        <f t="shared" si="465"/>
        <v>Mauritania-2095</v>
      </c>
      <c r="AD7329" s="51">
        <f t="shared" si="466"/>
        <v>9793.6910000000007</v>
      </c>
      <c r="AE7329" s="15">
        <f t="shared" si="467"/>
        <v>0.53461018935557603</v>
      </c>
      <c r="AF7329">
        <f t="shared" si="468"/>
        <v>0.12491417845626829</v>
      </c>
    </row>
    <row r="7330" spans="1:32" x14ac:dyDescent="0.25">
      <c r="A7330" s="59">
        <v>7313</v>
      </c>
      <c r="B7330" s="60" t="s">
        <v>309</v>
      </c>
      <c r="C7330" s="61" t="s">
        <v>380</v>
      </c>
      <c r="D7330" s="62">
        <v>6</v>
      </c>
      <c r="E7330" s="62">
        <v>480</v>
      </c>
      <c r="F7330" s="62">
        <v>2095</v>
      </c>
      <c r="G7330" s="50">
        <v>44.433</v>
      </c>
      <c r="H7330" s="50">
        <v>45.040999999999997</v>
      </c>
      <c r="I7330" s="50">
        <v>45.460999999999999</v>
      </c>
      <c r="J7330" s="50">
        <v>46.286000000000001</v>
      </c>
      <c r="K7330" s="50">
        <v>47.904000000000003</v>
      </c>
      <c r="L7330" s="50">
        <v>50.021000000000001</v>
      </c>
      <c r="M7330" s="50">
        <v>51.75</v>
      </c>
      <c r="N7330" s="50">
        <v>52.476999999999997</v>
      </c>
      <c r="O7330" s="50">
        <v>52.360999999999997</v>
      </c>
      <c r="P7330" s="50">
        <v>52.673999999999999</v>
      </c>
      <c r="Q7330" s="50">
        <v>54.695</v>
      </c>
      <c r="R7330" s="50">
        <v>57.97</v>
      </c>
      <c r="S7330" s="50">
        <v>60.518999999999998</v>
      </c>
      <c r="T7330" s="50">
        <v>60.341999999999999</v>
      </c>
      <c r="U7330" s="50">
        <v>56.621000000000002</v>
      </c>
      <c r="V7330" s="50">
        <v>51.259</v>
      </c>
      <c r="W7330" s="50" t="s">
        <v>311</v>
      </c>
      <c r="X7330" s="50">
        <v>45.02</v>
      </c>
      <c r="Y7330" s="50">
        <v>38.893000000000001</v>
      </c>
      <c r="Z7330" s="50">
        <v>27.216000000000001</v>
      </c>
      <c r="AA7330" s="50">
        <v>11.811999999999999</v>
      </c>
      <c r="AB7330" s="50">
        <v>3.8809999999999998</v>
      </c>
      <c r="AC7330" s="50" t="str">
        <f t="shared" si="465"/>
        <v>Mauritius-2095</v>
      </c>
      <c r="AD7330" s="51">
        <f t="shared" si="466"/>
        <v>526.65700000000004</v>
      </c>
      <c r="AE7330" s="15">
        <f t="shared" si="467"/>
        <v>0.81643080790723355</v>
      </c>
      <c r="AF7330">
        <f t="shared" si="468"/>
        <v>0.44596065248672895</v>
      </c>
    </row>
    <row r="7331" spans="1:32" x14ac:dyDescent="0.25">
      <c r="A7331" s="59">
        <v>7314</v>
      </c>
      <c r="B7331" s="60" t="s">
        <v>309</v>
      </c>
      <c r="C7331" s="61" t="s">
        <v>456</v>
      </c>
      <c r="D7331" s="62"/>
      <c r="E7331" s="62">
        <v>175</v>
      </c>
      <c r="F7331" s="62">
        <v>2095</v>
      </c>
      <c r="G7331" s="50">
        <v>39.393999999999998</v>
      </c>
      <c r="H7331" s="50">
        <v>40.076000000000001</v>
      </c>
      <c r="I7331" s="50">
        <v>40.929000000000002</v>
      </c>
      <c r="J7331" s="50">
        <v>41.853000000000002</v>
      </c>
      <c r="K7331" s="50">
        <v>42.734999999999999</v>
      </c>
      <c r="L7331" s="50">
        <v>43.421999999999997</v>
      </c>
      <c r="M7331" s="50">
        <v>43.765000000000001</v>
      </c>
      <c r="N7331" s="50">
        <v>43.938000000000002</v>
      </c>
      <c r="O7331" s="50">
        <v>44.014000000000003</v>
      </c>
      <c r="P7331" s="50">
        <v>44.134999999999998</v>
      </c>
      <c r="Q7331" s="50">
        <v>44.024000000000001</v>
      </c>
      <c r="R7331" s="50">
        <v>43.122999999999998</v>
      </c>
      <c r="S7331" s="50">
        <v>41.198999999999998</v>
      </c>
      <c r="T7331" s="50">
        <v>38.276000000000003</v>
      </c>
      <c r="U7331" s="50">
        <v>34.908999999999999</v>
      </c>
      <c r="V7331" s="50">
        <v>31.6</v>
      </c>
      <c r="W7331" s="50" t="s">
        <v>311</v>
      </c>
      <c r="X7331" s="50">
        <v>28.172999999999998</v>
      </c>
      <c r="Y7331" s="50">
        <v>23.276</v>
      </c>
      <c r="Z7331" s="50">
        <v>14.35</v>
      </c>
      <c r="AA7331" s="50">
        <v>6.8010000000000002</v>
      </c>
      <c r="AB7331" s="50">
        <v>2.456</v>
      </c>
      <c r="AC7331" s="50" t="str">
        <f t="shared" si="465"/>
        <v>Mayotte-2095</v>
      </c>
      <c r="AD7331" s="51">
        <f t="shared" si="466"/>
        <v>432.20799999999997</v>
      </c>
      <c r="AE7331" s="15">
        <f t="shared" si="467"/>
        <v>0.69466553141080223</v>
      </c>
      <c r="AF7331">
        <f t="shared" si="468"/>
        <v>0.32544104580651345</v>
      </c>
    </row>
    <row r="7332" spans="1:32" x14ac:dyDescent="0.25">
      <c r="A7332" s="59">
        <v>7315</v>
      </c>
      <c r="B7332" s="60" t="s">
        <v>309</v>
      </c>
      <c r="C7332" s="61" t="s">
        <v>457</v>
      </c>
      <c r="D7332" s="62"/>
      <c r="E7332" s="62">
        <v>484</v>
      </c>
      <c r="F7332" s="62">
        <v>2095</v>
      </c>
      <c r="G7332" s="50">
        <v>6888.9549999999999</v>
      </c>
      <c r="H7332" s="50">
        <v>7066.79</v>
      </c>
      <c r="I7332" s="50">
        <v>7248.6189999999997</v>
      </c>
      <c r="J7332" s="50">
        <v>7423.21</v>
      </c>
      <c r="K7332" s="50">
        <v>7579.6149999999998</v>
      </c>
      <c r="L7332" s="50">
        <v>7748.9179999999997</v>
      </c>
      <c r="M7332" s="50">
        <v>7954.7550000000001</v>
      </c>
      <c r="N7332" s="50">
        <v>8181.3289999999997</v>
      </c>
      <c r="O7332" s="50">
        <v>8446.9480000000003</v>
      </c>
      <c r="P7332" s="50">
        <v>8675.6260000000002</v>
      </c>
      <c r="Q7332" s="50">
        <v>8888.5480000000007</v>
      </c>
      <c r="R7332" s="50">
        <v>9076.0509999999995</v>
      </c>
      <c r="S7332" s="50">
        <v>9272.1509999999998</v>
      </c>
      <c r="T7332" s="50">
        <v>9429.3490000000002</v>
      </c>
      <c r="U7332" s="50">
        <v>9452.7669999999998</v>
      </c>
      <c r="V7332" s="50">
        <v>9125.1910000000007</v>
      </c>
      <c r="W7332" s="50" t="s">
        <v>311</v>
      </c>
      <c r="X7332" s="50">
        <v>8229.3379999999997</v>
      </c>
      <c r="Y7332" s="50">
        <v>6492.1959999999999</v>
      </c>
      <c r="Z7332" s="50">
        <v>4470.1750000000002</v>
      </c>
      <c r="AA7332" s="50">
        <v>2318.8519999999999</v>
      </c>
      <c r="AB7332" s="50">
        <v>760.01499999999999</v>
      </c>
      <c r="AC7332" s="50" t="str">
        <f t="shared" si="465"/>
        <v>Mexico-2095</v>
      </c>
      <c r="AD7332" s="51">
        <f t="shared" si="466"/>
        <v>83247.151000000013</v>
      </c>
      <c r="AE7332" s="15">
        <f t="shared" si="467"/>
        <v>0.8586749953761178</v>
      </c>
      <c r="AF7332">
        <f t="shared" si="468"/>
        <v>0.48135140021664596</v>
      </c>
    </row>
    <row r="7333" spans="1:32" x14ac:dyDescent="0.25">
      <c r="A7333" s="59">
        <v>7316</v>
      </c>
      <c r="B7333" s="60" t="s">
        <v>309</v>
      </c>
      <c r="C7333" s="61" t="s">
        <v>381</v>
      </c>
      <c r="D7333" s="62"/>
      <c r="E7333" s="62">
        <v>583</v>
      </c>
      <c r="F7333" s="62">
        <v>2095</v>
      </c>
      <c r="G7333" s="50">
        <v>6.41</v>
      </c>
      <c r="H7333" s="50">
        <v>6.6459999999999999</v>
      </c>
      <c r="I7333" s="50">
        <v>6.7729999999999997</v>
      </c>
      <c r="J7333" s="50">
        <v>6.7859999999999996</v>
      </c>
      <c r="K7333" s="50">
        <v>6.7869999999999999</v>
      </c>
      <c r="L7333" s="50">
        <v>6.9489999999999998</v>
      </c>
      <c r="M7333" s="50">
        <v>7.25</v>
      </c>
      <c r="N7333" s="50">
        <v>7.4189999999999996</v>
      </c>
      <c r="O7333" s="50">
        <v>7.2839999999999998</v>
      </c>
      <c r="P7333" s="50">
        <v>6.96</v>
      </c>
      <c r="Q7333" s="50">
        <v>6.8029999999999999</v>
      </c>
      <c r="R7333" s="50">
        <v>7.04</v>
      </c>
      <c r="S7333" s="50">
        <v>7.3920000000000003</v>
      </c>
      <c r="T7333" s="50">
        <v>7.24</v>
      </c>
      <c r="U7333" s="50">
        <v>6.2409999999999997</v>
      </c>
      <c r="V7333" s="50">
        <v>4.6520000000000001</v>
      </c>
      <c r="W7333" s="50" t="s">
        <v>311</v>
      </c>
      <c r="X7333" s="50">
        <v>2.911</v>
      </c>
      <c r="Y7333" s="50">
        <v>1.5589999999999999</v>
      </c>
      <c r="Z7333" s="50">
        <v>0.622</v>
      </c>
      <c r="AA7333" s="50">
        <v>0.14799999999999999</v>
      </c>
      <c r="AB7333" s="50">
        <v>1.7000000000000001E-2</v>
      </c>
      <c r="AC7333" s="50" t="str">
        <f t="shared" si="465"/>
        <v>Micronesia (Fed. States of)-2095</v>
      </c>
      <c r="AD7333" s="51">
        <f t="shared" si="466"/>
        <v>70.669999999999987</v>
      </c>
      <c r="AE7333" s="15">
        <f t="shared" si="467"/>
        <v>0.61156077543512122</v>
      </c>
      <c r="AF7333">
        <f t="shared" si="468"/>
        <v>0.25845589454027118</v>
      </c>
    </row>
    <row r="7334" spans="1:32" x14ac:dyDescent="0.25">
      <c r="A7334" s="59">
        <v>7317</v>
      </c>
      <c r="B7334" s="60" t="s">
        <v>309</v>
      </c>
      <c r="C7334" s="61" t="s">
        <v>458</v>
      </c>
      <c r="D7334" s="62"/>
      <c r="E7334" s="62">
        <v>499</v>
      </c>
      <c r="F7334" s="62">
        <v>2095</v>
      </c>
      <c r="G7334" s="50">
        <v>20.562999999999999</v>
      </c>
      <c r="H7334" s="50">
        <v>21.074000000000002</v>
      </c>
      <c r="I7334" s="50">
        <v>21.693999999999999</v>
      </c>
      <c r="J7334" s="50">
        <v>22.308</v>
      </c>
      <c r="K7334" s="50">
        <v>22.792000000000002</v>
      </c>
      <c r="L7334" s="50">
        <v>23.186</v>
      </c>
      <c r="M7334" s="50">
        <v>23.591000000000001</v>
      </c>
      <c r="N7334" s="50">
        <v>24.117999999999999</v>
      </c>
      <c r="O7334" s="50">
        <v>24.835999999999999</v>
      </c>
      <c r="P7334" s="50">
        <v>25.692</v>
      </c>
      <c r="Q7334" s="50">
        <v>26.544</v>
      </c>
      <c r="R7334" s="50">
        <v>27.216999999999999</v>
      </c>
      <c r="S7334" s="50">
        <v>27.689</v>
      </c>
      <c r="T7334" s="50">
        <v>28.082000000000001</v>
      </c>
      <c r="U7334" s="50">
        <v>28.09</v>
      </c>
      <c r="V7334" s="50">
        <v>27.436</v>
      </c>
      <c r="W7334" s="50" t="s">
        <v>311</v>
      </c>
      <c r="X7334" s="50">
        <v>25.402000000000001</v>
      </c>
      <c r="Y7334" s="50">
        <v>20.72</v>
      </c>
      <c r="Z7334" s="50">
        <v>12.728999999999999</v>
      </c>
      <c r="AA7334" s="50">
        <v>6.008</v>
      </c>
      <c r="AB7334" s="50">
        <v>1.857</v>
      </c>
      <c r="AC7334" s="50" t="str">
        <f t="shared" si="465"/>
        <v>Montenegro-2095</v>
      </c>
      <c r="AD7334" s="51">
        <f t="shared" si="466"/>
        <v>247.97300000000004</v>
      </c>
      <c r="AE7334" s="15">
        <f t="shared" si="467"/>
        <v>0.86160590064240861</v>
      </c>
      <c r="AF7334">
        <f t="shared" si="468"/>
        <v>0.48288489707809729</v>
      </c>
    </row>
    <row r="7335" spans="1:32" x14ac:dyDescent="0.25">
      <c r="A7335" s="59">
        <v>7318</v>
      </c>
      <c r="B7335" s="60" t="s">
        <v>309</v>
      </c>
      <c r="C7335" s="61" t="s">
        <v>459</v>
      </c>
      <c r="D7335" s="62"/>
      <c r="E7335" s="62">
        <v>504</v>
      </c>
      <c r="F7335" s="62">
        <v>2095</v>
      </c>
      <c r="G7335" s="50">
        <v>2062.2950000000001</v>
      </c>
      <c r="H7335" s="50">
        <v>2124.4580000000001</v>
      </c>
      <c r="I7335" s="50">
        <v>2192.404</v>
      </c>
      <c r="J7335" s="50">
        <v>2237.8969999999999</v>
      </c>
      <c r="K7335" s="50">
        <v>2249.7510000000002</v>
      </c>
      <c r="L7335" s="50">
        <v>2265.7890000000002</v>
      </c>
      <c r="M7335" s="50">
        <v>2312.8890000000001</v>
      </c>
      <c r="N7335" s="50">
        <v>2390.518</v>
      </c>
      <c r="O7335" s="50">
        <v>2486.1010000000001</v>
      </c>
      <c r="P7335" s="50">
        <v>2569.0729999999999</v>
      </c>
      <c r="Q7335" s="50">
        <v>2613.2600000000002</v>
      </c>
      <c r="R7335" s="50">
        <v>2623.26</v>
      </c>
      <c r="S7335" s="50">
        <v>2635.527</v>
      </c>
      <c r="T7335" s="50">
        <v>2675.1509999999998</v>
      </c>
      <c r="U7335" s="50">
        <v>2712.328</v>
      </c>
      <c r="V7335" s="50">
        <v>2662.4029999999998</v>
      </c>
      <c r="W7335" s="50" t="s">
        <v>311</v>
      </c>
      <c r="X7335" s="50">
        <v>2412.7429999999999</v>
      </c>
      <c r="Y7335" s="50">
        <v>1703.934</v>
      </c>
      <c r="Z7335" s="50">
        <v>1023.437</v>
      </c>
      <c r="AA7335" s="50">
        <v>452.88200000000001</v>
      </c>
      <c r="AB7335" s="50">
        <v>130.22300000000001</v>
      </c>
      <c r="AC7335" s="50" t="str">
        <f t="shared" si="465"/>
        <v>Morocco-2095</v>
      </c>
      <c r="AD7335" s="51">
        <f t="shared" si="466"/>
        <v>24384.065000000002</v>
      </c>
      <c r="AE7335" s="15">
        <f t="shared" si="467"/>
        <v>0.82645194720404502</v>
      </c>
      <c r="AF7335">
        <f t="shared" si="468"/>
        <v>0.44771321417503013</v>
      </c>
    </row>
    <row r="7336" spans="1:32" x14ac:dyDescent="0.25">
      <c r="A7336" s="59">
        <v>7319</v>
      </c>
      <c r="B7336" s="60" t="s">
        <v>309</v>
      </c>
      <c r="C7336" s="61" t="s">
        <v>460</v>
      </c>
      <c r="D7336" s="62"/>
      <c r="E7336" s="62">
        <v>508</v>
      </c>
      <c r="F7336" s="62">
        <v>2095</v>
      </c>
      <c r="G7336" s="50">
        <v>10074.968999999999</v>
      </c>
      <c r="H7336" s="50">
        <v>10023.337</v>
      </c>
      <c r="I7336" s="50">
        <v>9965.85</v>
      </c>
      <c r="J7336" s="50">
        <v>9854.0679999999993</v>
      </c>
      <c r="K7336" s="50">
        <v>9670.8580000000002</v>
      </c>
      <c r="L7336" s="50">
        <v>9435.4519999999993</v>
      </c>
      <c r="M7336" s="50">
        <v>9136.1119999999992</v>
      </c>
      <c r="N7336" s="50">
        <v>8784.0210000000006</v>
      </c>
      <c r="O7336" s="50">
        <v>8364.2099999999991</v>
      </c>
      <c r="P7336" s="50">
        <v>7887.8040000000001</v>
      </c>
      <c r="Q7336" s="50">
        <v>7346.402</v>
      </c>
      <c r="R7336" s="50">
        <v>6724.1450000000004</v>
      </c>
      <c r="S7336" s="50">
        <v>6008.4189999999999</v>
      </c>
      <c r="T7336" s="50">
        <v>5152.2730000000001</v>
      </c>
      <c r="U7336" s="50">
        <v>4181.72</v>
      </c>
      <c r="V7336" s="50">
        <v>3144.0059999999999</v>
      </c>
      <c r="W7336" s="50" t="s">
        <v>311</v>
      </c>
      <c r="X7336" s="50">
        <v>2120.2539999999999</v>
      </c>
      <c r="Y7336" s="50">
        <v>1154.174</v>
      </c>
      <c r="Z7336" s="50">
        <v>455.05399999999997</v>
      </c>
      <c r="AA7336" s="50">
        <v>114.06399999999999</v>
      </c>
      <c r="AB7336" s="50">
        <v>16.582000000000001</v>
      </c>
      <c r="AC7336" s="50" t="str">
        <f t="shared" si="465"/>
        <v>Mozambique-2095</v>
      </c>
      <c r="AD7336" s="51">
        <f t="shared" si="466"/>
        <v>83211.490999999995</v>
      </c>
      <c r="AE7336" s="15">
        <f t="shared" si="467"/>
        <v>0.55764272989652353</v>
      </c>
      <c r="AF7336">
        <f t="shared" si="468"/>
        <v>0.14423335847289404</v>
      </c>
    </row>
    <row r="7337" spans="1:32" x14ac:dyDescent="0.25">
      <c r="A7337" s="59">
        <v>7320</v>
      </c>
      <c r="B7337" s="60" t="s">
        <v>309</v>
      </c>
      <c r="C7337" s="61" t="s">
        <v>461</v>
      </c>
      <c r="D7337" s="62"/>
      <c r="E7337" s="62">
        <v>104</v>
      </c>
      <c r="F7337" s="62">
        <v>2095</v>
      </c>
      <c r="G7337" s="50">
        <v>3042.4490000000001</v>
      </c>
      <c r="H7337" s="50">
        <v>3097.8710000000001</v>
      </c>
      <c r="I7337" s="50">
        <v>3154.81</v>
      </c>
      <c r="J7337" s="50">
        <v>3216.67</v>
      </c>
      <c r="K7337" s="50">
        <v>3293.6080000000002</v>
      </c>
      <c r="L7337" s="50">
        <v>3380.4009999999998</v>
      </c>
      <c r="M7337" s="50">
        <v>3463.6010000000001</v>
      </c>
      <c r="N7337" s="50">
        <v>3519.7310000000002</v>
      </c>
      <c r="O7337" s="50">
        <v>3551.9079999999999</v>
      </c>
      <c r="P7337" s="50">
        <v>3583.61</v>
      </c>
      <c r="Q7337" s="50">
        <v>3639.4769999999999</v>
      </c>
      <c r="R7337" s="50">
        <v>3687.7570000000001</v>
      </c>
      <c r="S7337" s="50">
        <v>3636.9870000000001</v>
      </c>
      <c r="T7337" s="50">
        <v>3415.444</v>
      </c>
      <c r="U7337" s="50">
        <v>2961.942</v>
      </c>
      <c r="V7337" s="50">
        <v>2316.0810000000001</v>
      </c>
      <c r="W7337" s="50" t="s">
        <v>311</v>
      </c>
      <c r="X7337" s="50">
        <v>1554.7539999999999</v>
      </c>
      <c r="Y7337" s="50">
        <v>851.45</v>
      </c>
      <c r="Z7337" s="50">
        <v>317.28899999999999</v>
      </c>
      <c r="AA7337" s="50">
        <v>62.570999999999998</v>
      </c>
      <c r="AB7337" s="50">
        <v>6.8529999999999998</v>
      </c>
      <c r="AC7337" s="50" t="str">
        <f t="shared" si="465"/>
        <v>Myanmar-2095</v>
      </c>
      <c r="AD7337" s="51">
        <f t="shared" si="466"/>
        <v>34973.75</v>
      </c>
      <c r="AE7337" s="15">
        <f t="shared" si="467"/>
        <v>0.59420319525358312</v>
      </c>
      <c r="AF7337">
        <f t="shared" si="468"/>
        <v>0.25946859283541851</v>
      </c>
    </row>
    <row r="7338" spans="1:32" x14ac:dyDescent="0.25">
      <c r="A7338" s="59">
        <v>7321</v>
      </c>
      <c r="B7338" s="60" t="s">
        <v>309</v>
      </c>
      <c r="C7338" s="61" t="s">
        <v>462</v>
      </c>
      <c r="D7338" s="62"/>
      <c r="E7338" s="62">
        <v>516</v>
      </c>
      <c r="F7338" s="62">
        <v>2095</v>
      </c>
      <c r="G7338" s="50">
        <v>338.32900000000001</v>
      </c>
      <c r="H7338" s="50">
        <v>345.42200000000003</v>
      </c>
      <c r="I7338" s="50">
        <v>353.14499999999998</v>
      </c>
      <c r="J7338" s="50">
        <v>360.27600000000001</v>
      </c>
      <c r="K7338" s="50">
        <v>365.19</v>
      </c>
      <c r="L7338" s="50">
        <v>369.327</v>
      </c>
      <c r="M7338" s="50">
        <v>373.33699999999999</v>
      </c>
      <c r="N7338" s="50">
        <v>376.99299999999999</v>
      </c>
      <c r="O7338" s="50">
        <v>379.27600000000001</v>
      </c>
      <c r="P7338" s="50">
        <v>377.21699999999998</v>
      </c>
      <c r="Q7338" s="50">
        <v>368.02300000000002</v>
      </c>
      <c r="R7338" s="50">
        <v>352.26499999999999</v>
      </c>
      <c r="S7338" s="50">
        <v>332.68200000000002</v>
      </c>
      <c r="T7338" s="50">
        <v>308.32499999999999</v>
      </c>
      <c r="U7338" s="50">
        <v>274.27100000000002</v>
      </c>
      <c r="V7338" s="50">
        <v>224.56399999999999</v>
      </c>
      <c r="W7338" s="50" t="s">
        <v>311</v>
      </c>
      <c r="X7338" s="50">
        <v>159.74100000000001</v>
      </c>
      <c r="Y7338" s="50">
        <v>84.736000000000004</v>
      </c>
      <c r="Z7338" s="50">
        <v>35.540999999999997</v>
      </c>
      <c r="AA7338" s="50">
        <v>10.058</v>
      </c>
      <c r="AB7338" s="50">
        <v>1.637</v>
      </c>
      <c r="AC7338" s="50" t="str">
        <f t="shared" si="465"/>
        <v>Namibia-2095</v>
      </c>
      <c r="AD7338" s="51">
        <f t="shared" si="466"/>
        <v>3654.5860000000002</v>
      </c>
      <c r="AE7338" s="15">
        <f t="shared" si="467"/>
        <v>0.58440791925542324</v>
      </c>
      <c r="AF7338">
        <f t="shared" si="468"/>
        <v>0.23422726549947326</v>
      </c>
    </row>
    <row r="7339" spans="1:32" x14ac:dyDescent="0.25">
      <c r="A7339" s="59">
        <v>7322</v>
      </c>
      <c r="B7339" s="60" t="s">
        <v>309</v>
      </c>
      <c r="C7339" s="61" t="s">
        <v>463</v>
      </c>
      <c r="D7339" s="62"/>
      <c r="E7339" s="62">
        <v>528</v>
      </c>
      <c r="F7339" s="62">
        <v>2095</v>
      </c>
      <c r="G7339" s="50">
        <v>797.73599999999999</v>
      </c>
      <c r="H7339" s="50">
        <v>807.51900000000001</v>
      </c>
      <c r="I7339" s="50">
        <v>812.28399999999999</v>
      </c>
      <c r="J7339" s="50">
        <v>819.46500000000003</v>
      </c>
      <c r="K7339" s="50">
        <v>838.10799999999995</v>
      </c>
      <c r="L7339" s="50">
        <v>865.82500000000005</v>
      </c>
      <c r="M7339" s="50">
        <v>892.76</v>
      </c>
      <c r="N7339" s="50">
        <v>909.62800000000004</v>
      </c>
      <c r="O7339" s="50">
        <v>914.84699999999998</v>
      </c>
      <c r="P7339" s="50">
        <v>913.45500000000004</v>
      </c>
      <c r="Q7339" s="50">
        <v>922.46400000000006</v>
      </c>
      <c r="R7339" s="50">
        <v>945.03099999999995</v>
      </c>
      <c r="S7339" s="50">
        <v>966.93600000000004</v>
      </c>
      <c r="T7339" s="50">
        <v>973.88800000000003</v>
      </c>
      <c r="U7339" s="50">
        <v>957.6</v>
      </c>
      <c r="V7339" s="50">
        <v>909.27599999999995</v>
      </c>
      <c r="W7339" s="50" t="s">
        <v>311</v>
      </c>
      <c r="X7339" s="50">
        <v>828.95699999999999</v>
      </c>
      <c r="Y7339" s="50">
        <v>724.35599999999999</v>
      </c>
      <c r="Z7339" s="50">
        <v>514.63499999999999</v>
      </c>
      <c r="AA7339" s="50">
        <v>219.22499999999999</v>
      </c>
      <c r="AB7339" s="50">
        <v>52.222999999999999</v>
      </c>
      <c r="AC7339" s="50" t="str">
        <f t="shared" si="465"/>
        <v>Netherlands-2095</v>
      </c>
      <c r="AD7339" s="51">
        <f t="shared" si="466"/>
        <v>8988.5190000000002</v>
      </c>
      <c r="AE7339" s="15">
        <f t="shared" si="467"/>
        <v>0.8452670567865519</v>
      </c>
      <c r="AF7339">
        <f t="shared" si="468"/>
        <v>0.45415865849533654</v>
      </c>
    </row>
    <row r="7340" spans="1:32" x14ac:dyDescent="0.25">
      <c r="A7340" s="59">
        <v>7323</v>
      </c>
      <c r="B7340" s="60" t="s">
        <v>309</v>
      </c>
      <c r="C7340" s="61" t="s">
        <v>382</v>
      </c>
      <c r="D7340" s="62"/>
      <c r="E7340" s="62">
        <v>540</v>
      </c>
      <c r="F7340" s="62">
        <v>2095</v>
      </c>
      <c r="G7340" s="50">
        <v>21.881</v>
      </c>
      <c r="H7340" s="50">
        <v>22.105</v>
      </c>
      <c r="I7340" s="50">
        <v>22.265000000000001</v>
      </c>
      <c r="J7340" s="50">
        <v>22.649000000000001</v>
      </c>
      <c r="K7340" s="50">
        <v>23.327000000000002</v>
      </c>
      <c r="L7340" s="50">
        <v>24.06</v>
      </c>
      <c r="M7340" s="50">
        <v>24.73</v>
      </c>
      <c r="N7340" s="50">
        <v>25.256</v>
      </c>
      <c r="O7340" s="50">
        <v>25.547999999999998</v>
      </c>
      <c r="P7340" s="50">
        <v>25.666</v>
      </c>
      <c r="Q7340" s="50">
        <v>25.71</v>
      </c>
      <c r="R7340" s="50">
        <v>25.802</v>
      </c>
      <c r="S7340" s="50">
        <v>25.853000000000002</v>
      </c>
      <c r="T7340" s="50">
        <v>25.542999999999999</v>
      </c>
      <c r="U7340" s="50">
        <v>24.600999999999999</v>
      </c>
      <c r="V7340" s="50">
        <v>22.81</v>
      </c>
      <c r="W7340" s="50" t="s">
        <v>311</v>
      </c>
      <c r="X7340" s="50">
        <v>19.664999999999999</v>
      </c>
      <c r="Y7340" s="50">
        <v>14.496</v>
      </c>
      <c r="Z7340" s="50">
        <v>9.25</v>
      </c>
      <c r="AA7340" s="50">
        <v>4.4050000000000002</v>
      </c>
      <c r="AB7340" s="50">
        <v>1.446</v>
      </c>
      <c r="AC7340" s="50" t="str">
        <f t="shared" si="465"/>
        <v>New Caledonia-2095</v>
      </c>
      <c r="AD7340" s="51">
        <f t="shared" si="466"/>
        <v>248.601</v>
      </c>
      <c r="AE7340" s="15">
        <f t="shared" si="467"/>
        <v>0.75811038571848066</v>
      </c>
      <c r="AF7340">
        <f t="shared" si="468"/>
        <v>0.38816967972253624</v>
      </c>
    </row>
    <row r="7341" spans="1:32" x14ac:dyDescent="0.25">
      <c r="A7341" s="59">
        <v>7324</v>
      </c>
      <c r="B7341" s="60" t="s">
        <v>309</v>
      </c>
      <c r="C7341" s="61" t="s">
        <v>464</v>
      </c>
      <c r="D7341" s="62"/>
      <c r="E7341" s="62">
        <v>554</v>
      </c>
      <c r="F7341" s="62">
        <v>2095</v>
      </c>
      <c r="G7341" s="50">
        <v>293.73399999999998</v>
      </c>
      <c r="H7341" s="50">
        <v>299.04899999999998</v>
      </c>
      <c r="I7341" s="50">
        <v>304.51100000000002</v>
      </c>
      <c r="J7341" s="50">
        <v>309.553</v>
      </c>
      <c r="K7341" s="50">
        <v>314.58100000000002</v>
      </c>
      <c r="L7341" s="50">
        <v>320.59800000000001</v>
      </c>
      <c r="M7341" s="50">
        <v>328.09399999999999</v>
      </c>
      <c r="N7341" s="50">
        <v>335.66</v>
      </c>
      <c r="O7341" s="50">
        <v>341.88299999999998</v>
      </c>
      <c r="P7341" s="50">
        <v>345.27199999999999</v>
      </c>
      <c r="Q7341" s="50">
        <v>346.90899999999999</v>
      </c>
      <c r="R7341" s="50">
        <v>347.29199999999997</v>
      </c>
      <c r="S7341" s="50">
        <v>349.18700000000001</v>
      </c>
      <c r="T7341" s="50">
        <v>352.28300000000002</v>
      </c>
      <c r="U7341" s="50">
        <v>350.173</v>
      </c>
      <c r="V7341" s="50">
        <v>339.375</v>
      </c>
      <c r="W7341" s="50" t="s">
        <v>311</v>
      </c>
      <c r="X7341" s="50">
        <v>316.34800000000001</v>
      </c>
      <c r="Y7341" s="50">
        <v>272.95800000000003</v>
      </c>
      <c r="Z7341" s="50">
        <v>175.21199999999999</v>
      </c>
      <c r="AA7341" s="50">
        <v>73.540999999999997</v>
      </c>
      <c r="AB7341" s="50">
        <v>12.225</v>
      </c>
      <c r="AC7341" s="50" t="str">
        <f t="shared" si="465"/>
        <v>New Zealand-2095</v>
      </c>
      <c r="AD7341" s="51">
        <f t="shared" si="466"/>
        <v>3339.029</v>
      </c>
      <c r="AE7341" s="15">
        <f t="shared" si="467"/>
        <v>0.83539526011903464</v>
      </c>
      <c r="AF7341">
        <f t="shared" si="468"/>
        <v>0.44664087228476212</v>
      </c>
    </row>
    <row r="7342" spans="1:32" x14ac:dyDescent="0.25">
      <c r="A7342" s="59">
        <v>7325</v>
      </c>
      <c r="B7342" s="60" t="s">
        <v>309</v>
      </c>
      <c r="C7342" s="61" t="s">
        <v>465</v>
      </c>
      <c r="D7342" s="62"/>
      <c r="E7342" s="62">
        <v>558</v>
      </c>
      <c r="F7342" s="62">
        <v>2095</v>
      </c>
      <c r="G7342" s="50">
        <v>313.37599999999998</v>
      </c>
      <c r="H7342" s="50">
        <v>322.11700000000002</v>
      </c>
      <c r="I7342" s="50">
        <v>330.33499999999998</v>
      </c>
      <c r="J7342" s="50">
        <v>338.00299999999999</v>
      </c>
      <c r="K7342" s="50">
        <v>345.05200000000002</v>
      </c>
      <c r="L7342" s="50">
        <v>353.52199999999999</v>
      </c>
      <c r="M7342" s="50">
        <v>363.45100000000002</v>
      </c>
      <c r="N7342" s="50">
        <v>375.06599999999997</v>
      </c>
      <c r="O7342" s="50">
        <v>388.983</v>
      </c>
      <c r="P7342" s="50">
        <v>402.44299999999998</v>
      </c>
      <c r="Q7342" s="50">
        <v>415.654</v>
      </c>
      <c r="R7342" s="50">
        <v>427.29899999999998</v>
      </c>
      <c r="S7342" s="50">
        <v>437.238</v>
      </c>
      <c r="T7342" s="50">
        <v>446.09399999999999</v>
      </c>
      <c r="U7342" s="50">
        <v>448.685</v>
      </c>
      <c r="V7342" s="50">
        <v>438.89</v>
      </c>
      <c r="W7342" s="50" t="s">
        <v>311</v>
      </c>
      <c r="X7342" s="50">
        <v>398.31299999999999</v>
      </c>
      <c r="Y7342" s="50">
        <v>321.75599999999997</v>
      </c>
      <c r="Z7342" s="50">
        <v>211.49799999999999</v>
      </c>
      <c r="AA7342" s="50">
        <v>112.15300000000001</v>
      </c>
      <c r="AB7342" s="50">
        <v>49.588999999999999</v>
      </c>
      <c r="AC7342" s="50" t="str">
        <f t="shared" si="465"/>
        <v>Nicaragua-2095</v>
      </c>
      <c r="AD7342" s="51">
        <f t="shared" si="466"/>
        <v>3846.7110000000002</v>
      </c>
      <c r="AE7342" s="15">
        <f t="shared" si="467"/>
        <v>0.88200179322023398</v>
      </c>
      <c r="AF7342">
        <f t="shared" si="468"/>
        <v>0.50430303006375632</v>
      </c>
    </row>
    <row r="7343" spans="1:32" x14ac:dyDescent="0.25">
      <c r="A7343" s="59">
        <v>7326</v>
      </c>
      <c r="B7343" s="60" t="s">
        <v>309</v>
      </c>
      <c r="C7343" s="61" t="s">
        <v>466</v>
      </c>
      <c r="D7343" s="62"/>
      <c r="E7343" s="62">
        <v>566</v>
      </c>
      <c r="F7343" s="62">
        <v>2095</v>
      </c>
      <c r="G7343" s="50">
        <v>61280.88</v>
      </c>
      <c r="H7343" s="50">
        <v>61142.372000000003</v>
      </c>
      <c r="I7343" s="50">
        <v>60729.913999999997</v>
      </c>
      <c r="J7343" s="50">
        <v>60119.665999999997</v>
      </c>
      <c r="K7343" s="50">
        <v>59041.445</v>
      </c>
      <c r="L7343" s="50">
        <v>57492.902999999998</v>
      </c>
      <c r="M7343" s="50">
        <v>55446.595000000001</v>
      </c>
      <c r="N7343" s="50">
        <v>53125.919000000002</v>
      </c>
      <c r="O7343" s="50">
        <v>50608.055</v>
      </c>
      <c r="P7343" s="50">
        <v>47569.875999999997</v>
      </c>
      <c r="Q7343" s="50">
        <v>44020.027000000002</v>
      </c>
      <c r="R7343" s="50">
        <v>39764.071000000004</v>
      </c>
      <c r="S7343" s="50">
        <v>34678.944000000003</v>
      </c>
      <c r="T7343" s="50">
        <v>28745.339</v>
      </c>
      <c r="U7343" s="50">
        <v>22126.727999999999</v>
      </c>
      <c r="V7343" s="50">
        <v>15111.918</v>
      </c>
      <c r="W7343" s="50" t="s">
        <v>311</v>
      </c>
      <c r="X7343" s="50">
        <v>8392.5280000000002</v>
      </c>
      <c r="Y7343" s="50">
        <v>3268.2869999999998</v>
      </c>
      <c r="Z7343" s="50">
        <v>779.80499999999995</v>
      </c>
      <c r="AA7343" s="50">
        <v>99.316999999999993</v>
      </c>
      <c r="AB7343" s="50">
        <v>6.49</v>
      </c>
      <c r="AC7343" s="50" t="str">
        <f t="shared" si="465"/>
        <v>Nigeria-2095</v>
      </c>
      <c r="AD7343" s="51">
        <f t="shared" si="466"/>
        <v>501867.50099999999</v>
      </c>
      <c r="AE7343" s="15">
        <f t="shared" si="467"/>
        <v>0.52141965255486833</v>
      </c>
      <c r="AF7343">
        <f t="shared" si="468"/>
        <v>0.1146394784611659</v>
      </c>
    </row>
    <row r="7344" spans="1:32" x14ac:dyDescent="0.25">
      <c r="A7344" s="59">
        <v>7327</v>
      </c>
      <c r="B7344" s="60" t="s">
        <v>309</v>
      </c>
      <c r="C7344" s="61" t="s">
        <v>467</v>
      </c>
      <c r="D7344" s="62">
        <v>16</v>
      </c>
      <c r="E7344" s="62">
        <v>578</v>
      </c>
      <c r="F7344" s="62">
        <v>2095</v>
      </c>
      <c r="G7344" s="50">
        <v>404.952</v>
      </c>
      <c r="H7344" s="50">
        <v>406.7</v>
      </c>
      <c r="I7344" s="50">
        <v>406.19499999999999</v>
      </c>
      <c r="J7344" s="50">
        <v>412.07799999999997</v>
      </c>
      <c r="K7344" s="50">
        <v>424.858</v>
      </c>
      <c r="L7344" s="50">
        <v>438.964</v>
      </c>
      <c r="M7344" s="50">
        <v>450.81</v>
      </c>
      <c r="N7344" s="50">
        <v>458.58100000000002</v>
      </c>
      <c r="O7344" s="50">
        <v>461.41300000000001</v>
      </c>
      <c r="P7344" s="50">
        <v>460.35199999999998</v>
      </c>
      <c r="Q7344" s="50">
        <v>458.548</v>
      </c>
      <c r="R7344" s="50">
        <v>457.78699999999998</v>
      </c>
      <c r="S7344" s="50">
        <v>456.79300000000001</v>
      </c>
      <c r="T7344" s="50">
        <v>452.55700000000002</v>
      </c>
      <c r="U7344" s="50">
        <v>441.43</v>
      </c>
      <c r="V7344" s="50">
        <v>418.79399999999998</v>
      </c>
      <c r="W7344" s="50" t="s">
        <v>311</v>
      </c>
      <c r="X7344" s="50">
        <v>377.66800000000001</v>
      </c>
      <c r="Y7344" s="50">
        <v>327.005</v>
      </c>
      <c r="Z7344" s="50">
        <v>212.21299999999999</v>
      </c>
      <c r="AA7344" s="50">
        <v>87.501000000000005</v>
      </c>
      <c r="AB7344" s="50">
        <v>17.66</v>
      </c>
      <c r="AC7344" s="50" t="str">
        <f t="shared" si="465"/>
        <v>Norway-2095</v>
      </c>
      <c r="AD7344" s="51">
        <f t="shared" si="466"/>
        <v>4480.1839999999993</v>
      </c>
      <c r="AE7344" s="15">
        <f t="shared" si="467"/>
        <v>0.79297524387391249</v>
      </c>
      <c r="AF7344">
        <f t="shared" si="468"/>
        <v>0.40976049445852442</v>
      </c>
    </row>
    <row r="7345" spans="1:32" x14ac:dyDescent="0.25">
      <c r="A7345" s="59">
        <v>7328</v>
      </c>
      <c r="B7345" s="60" t="s">
        <v>309</v>
      </c>
      <c r="C7345" s="61" t="s">
        <v>468</v>
      </c>
      <c r="D7345" s="62"/>
      <c r="E7345" s="62">
        <v>512</v>
      </c>
      <c r="F7345" s="62">
        <v>2095</v>
      </c>
      <c r="G7345" s="50">
        <v>278.87700000000001</v>
      </c>
      <c r="H7345" s="50">
        <v>288.59899999999999</v>
      </c>
      <c r="I7345" s="50">
        <v>297.91899999999998</v>
      </c>
      <c r="J7345" s="50">
        <v>302.48</v>
      </c>
      <c r="K7345" s="50">
        <v>318.79199999999997</v>
      </c>
      <c r="L7345" s="50">
        <v>349.61399999999998</v>
      </c>
      <c r="M7345" s="50">
        <v>376.601</v>
      </c>
      <c r="N7345" s="50">
        <v>396.67099999999999</v>
      </c>
      <c r="O7345" s="50">
        <v>406.80099999999999</v>
      </c>
      <c r="P7345" s="50">
        <v>402.42500000000001</v>
      </c>
      <c r="Q7345" s="50">
        <v>382.80500000000001</v>
      </c>
      <c r="R7345" s="50">
        <v>359.86500000000001</v>
      </c>
      <c r="S7345" s="50">
        <v>351.61599999999999</v>
      </c>
      <c r="T7345" s="50">
        <v>363.31200000000001</v>
      </c>
      <c r="U7345" s="50">
        <v>400.23200000000003</v>
      </c>
      <c r="V7345" s="50">
        <v>429.73899999999998</v>
      </c>
      <c r="W7345" s="50" t="s">
        <v>311</v>
      </c>
      <c r="X7345" s="50">
        <v>392.40899999999999</v>
      </c>
      <c r="Y7345" s="50">
        <v>288.59100000000001</v>
      </c>
      <c r="Z7345" s="50">
        <v>176.95099999999999</v>
      </c>
      <c r="AA7345" s="50">
        <v>94.305000000000007</v>
      </c>
      <c r="AB7345" s="50">
        <v>39.844999999999999</v>
      </c>
      <c r="AC7345" s="50" t="str">
        <f t="shared" si="465"/>
        <v>Oman-2095</v>
      </c>
      <c r="AD7345" s="51">
        <f t="shared" si="466"/>
        <v>3647.67</v>
      </c>
      <c r="AE7345" s="15">
        <f t="shared" si="467"/>
        <v>0.8363637609761847</v>
      </c>
      <c r="AF7345">
        <f t="shared" si="468"/>
        <v>0.48423499329169861</v>
      </c>
    </row>
    <row r="7346" spans="1:32" x14ac:dyDescent="0.25">
      <c r="A7346" s="59">
        <v>7329</v>
      </c>
      <c r="B7346" s="60" t="s">
        <v>309</v>
      </c>
      <c r="C7346" s="61" t="s">
        <v>469</v>
      </c>
      <c r="D7346" s="62"/>
      <c r="E7346" s="62">
        <v>586</v>
      </c>
      <c r="F7346" s="62">
        <v>2095</v>
      </c>
      <c r="G7346" s="50">
        <v>19909.103999999999</v>
      </c>
      <c r="H7346" s="50">
        <v>20392.321</v>
      </c>
      <c r="I7346" s="50">
        <v>21038.472000000002</v>
      </c>
      <c r="J7346" s="50">
        <v>21678.523000000001</v>
      </c>
      <c r="K7346" s="50">
        <v>22174.398000000001</v>
      </c>
      <c r="L7346" s="50">
        <v>22468.164000000001</v>
      </c>
      <c r="M7346" s="50">
        <v>22703.482</v>
      </c>
      <c r="N7346" s="50">
        <v>23005.266</v>
      </c>
      <c r="O7346" s="50">
        <v>23462.85</v>
      </c>
      <c r="P7346" s="50">
        <v>23852.795999999998</v>
      </c>
      <c r="Q7346" s="50">
        <v>23692.103999999999</v>
      </c>
      <c r="R7346" s="50">
        <v>22719.030999999999</v>
      </c>
      <c r="S7346" s="50">
        <v>21123.746999999999</v>
      </c>
      <c r="T7346" s="50">
        <v>19310.076000000001</v>
      </c>
      <c r="U7346" s="50">
        <v>17067.878000000001</v>
      </c>
      <c r="V7346" s="50">
        <v>13726.477000000001</v>
      </c>
      <c r="W7346" s="50" t="s">
        <v>311</v>
      </c>
      <c r="X7346" s="50">
        <v>9187.0789999999997</v>
      </c>
      <c r="Y7346" s="50">
        <v>4406.7520000000004</v>
      </c>
      <c r="Z7346" s="50">
        <v>1384.0550000000001</v>
      </c>
      <c r="AA7346" s="50">
        <v>277.90499999999997</v>
      </c>
      <c r="AB7346" s="50">
        <v>27.369</v>
      </c>
      <c r="AC7346" s="50" t="str">
        <f t="shared" si="465"/>
        <v>Pakistan-2095</v>
      </c>
      <c r="AD7346" s="51">
        <f t="shared" si="466"/>
        <v>226880.361</v>
      </c>
      <c r="AE7346" s="15">
        <f t="shared" si="467"/>
        <v>0.55856526074550794</v>
      </c>
      <c r="AF7346">
        <f t="shared" si="468"/>
        <v>0.22686674230927931</v>
      </c>
    </row>
    <row r="7347" spans="1:32" x14ac:dyDescent="0.25">
      <c r="A7347" s="59">
        <v>7330</v>
      </c>
      <c r="B7347" s="60" t="s">
        <v>309</v>
      </c>
      <c r="C7347" s="61" t="s">
        <v>470</v>
      </c>
      <c r="D7347" s="62"/>
      <c r="E7347" s="62">
        <v>591</v>
      </c>
      <c r="F7347" s="62">
        <v>2095</v>
      </c>
      <c r="G7347" s="50">
        <v>321.31799999999998</v>
      </c>
      <c r="H7347" s="50">
        <v>327.07299999999998</v>
      </c>
      <c r="I7347" s="50">
        <v>333.495</v>
      </c>
      <c r="J7347" s="50">
        <v>340.62599999999998</v>
      </c>
      <c r="K7347" s="50">
        <v>347.827</v>
      </c>
      <c r="L7347" s="50">
        <v>355.09300000000002</v>
      </c>
      <c r="M7347" s="50">
        <v>362.47300000000001</v>
      </c>
      <c r="N7347" s="50">
        <v>369.12</v>
      </c>
      <c r="O7347" s="50">
        <v>375.99200000000002</v>
      </c>
      <c r="P7347" s="50">
        <v>382.06700000000001</v>
      </c>
      <c r="Q7347" s="50">
        <v>385.78</v>
      </c>
      <c r="R7347" s="50">
        <v>386.34199999999998</v>
      </c>
      <c r="S7347" s="50">
        <v>384.04500000000002</v>
      </c>
      <c r="T7347" s="50">
        <v>376.37799999999999</v>
      </c>
      <c r="U7347" s="50">
        <v>361.13499999999999</v>
      </c>
      <c r="V7347" s="50">
        <v>337.00400000000002</v>
      </c>
      <c r="W7347" s="50" t="s">
        <v>311</v>
      </c>
      <c r="X7347" s="50">
        <v>299.77699999999999</v>
      </c>
      <c r="Y7347" s="50">
        <v>234.809</v>
      </c>
      <c r="Z7347" s="50">
        <v>158.37</v>
      </c>
      <c r="AA7347" s="50">
        <v>84.748999999999995</v>
      </c>
      <c r="AB7347" s="50">
        <v>29.992999999999999</v>
      </c>
      <c r="AC7347" s="50" t="str">
        <f t="shared" si="465"/>
        <v>Panama-2095</v>
      </c>
      <c r="AD7347" s="51">
        <f t="shared" si="466"/>
        <v>3689.3650000000002</v>
      </c>
      <c r="AE7347" s="15">
        <f t="shared" si="467"/>
        <v>0.77631272590269584</v>
      </c>
      <c r="AF7347">
        <f t="shared" si="468"/>
        <v>0.40293595869714555</v>
      </c>
    </row>
    <row r="7348" spans="1:32" x14ac:dyDescent="0.25">
      <c r="A7348" s="59">
        <v>7331</v>
      </c>
      <c r="B7348" s="60" t="s">
        <v>309</v>
      </c>
      <c r="C7348" s="61" t="s">
        <v>383</v>
      </c>
      <c r="D7348" s="62"/>
      <c r="E7348" s="62">
        <v>598</v>
      </c>
      <c r="F7348" s="62">
        <v>2095</v>
      </c>
      <c r="G7348" s="50">
        <v>1244.9670000000001</v>
      </c>
      <c r="H7348" s="50">
        <v>1262.7280000000001</v>
      </c>
      <c r="I7348" s="50">
        <v>1280.828</v>
      </c>
      <c r="J7348" s="50">
        <v>1295.415</v>
      </c>
      <c r="K7348" s="50">
        <v>1304.4570000000001</v>
      </c>
      <c r="L7348" s="50">
        <v>1308.3430000000001</v>
      </c>
      <c r="M7348" s="50">
        <v>1302.671</v>
      </c>
      <c r="N7348" s="50">
        <v>1288.7280000000001</v>
      </c>
      <c r="O7348" s="50">
        <v>1263.9880000000001</v>
      </c>
      <c r="P7348" s="50">
        <v>1227.0409999999999</v>
      </c>
      <c r="Q7348" s="50">
        <v>1177.2539999999999</v>
      </c>
      <c r="R7348" s="50">
        <v>1104.7349999999999</v>
      </c>
      <c r="S7348" s="50">
        <v>1004.309</v>
      </c>
      <c r="T7348" s="50">
        <v>868.88099999999997</v>
      </c>
      <c r="U7348" s="50">
        <v>701.84</v>
      </c>
      <c r="V7348" s="50">
        <v>514.71100000000001</v>
      </c>
      <c r="W7348" s="50" t="s">
        <v>311</v>
      </c>
      <c r="X7348" s="50">
        <v>328.41500000000002</v>
      </c>
      <c r="Y7348" s="50">
        <v>170.73099999999999</v>
      </c>
      <c r="Z7348" s="50">
        <v>64.38</v>
      </c>
      <c r="AA7348" s="50">
        <v>15.988</v>
      </c>
      <c r="AB7348" s="50">
        <v>2.1179999999999999</v>
      </c>
      <c r="AC7348" s="50" t="str">
        <f t="shared" si="465"/>
        <v>Papua New Guinea-2095</v>
      </c>
      <c r="AD7348" s="51">
        <f t="shared" si="466"/>
        <v>12276.941000000001</v>
      </c>
      <c r="AE7348" s="15">
        <f t="shared" si="467"/>
        <v>0.52583025364380276</v>
      </c>
      <c r="AF7348">
        <f t="shared" si="468"/>
        <v>0.16601226083479442</v>
      </c>
    </row>
    <row r="7349" spans="1:32" x14ac:dyDescent="0.25">
      <c r="A7349" s="59">
        <v>7332</v>
      </c>
      <c r="B7349" s="60" t="s">
        <v>309</v>
      </c>
      <c r="C7349" s="61" t="s">
        <v>471</v>
      </c>
      <c r="D7349" s="62"/>
      <c r="E7349" s="62">
        <v>604</v>
      </c>
      <c r="F7349" s="62">
        <v>2095</v>
      </c>
      <c r="G7349" s="50">
        <v>1916.7909999999999</v>
      </c>
      <c r="H7349" s="50">
        <v>1965.4010000000001</v>
      </c>
      <c r="I7349" s="50">
        <v>2018.403</v>
      </c>
      <c r="J7349" s="50">
        <v>2069.6840000000002</v>
      </c>
      <c r="K7349" s="50">
        <v>2117.069</v>
      </c>
      <c r="L7349" s="50">
        <v>2163.5709999999999</v>
      </c>
      <c r="M7349" s="50">
        <v>2214.4110000000001</v>
      </c>
      <c r="N7349" s="50">
        <v>2274.1570000000002</v>
      </c>
      <c r="O7349" s="50">
        <v>2342.2910000000002</v>
      </c>
      <c r="P7349" s="50">
        <v>2409.3040000000001</v>
      </c>
      <c r="Q7349" s="50">
        <v>2457.8220000000001</v>
      </c>
      <c r="R7349" s="50">
        <v>2483.1379999999999</v>
      </c>
      <c r="S7349" s="50">
        <v>2497.194</v>
      </c>
      <c r="T7349" s="50">
        <v>2498.2260000000001</v>
      </c>
      <c r="U7349" s="50">
        <v>2460.741</v>
      </c>
      <c r="V7349" s="50">
        <v>2338.1260000000002</v>
      </c>
      <c r="W7349" s="50" t="s">
        <v>311</v>
      </c>
      <c r="X7349" s="50">
        <v>2058.8760000000002</v>
      </c>
      <c r="Y7349" s="50">
        <v>1535.579</v>
      </c>
      <c r="Z7349" s="50">
        <v>957.56799999999998</v>
      </c>
      <c r="AA7349" s="50">
        <v>453.767</v>
      </c>
      <c r="AB7349" s="50">
        <v>169.727</v>
      </c>
      <c r="AC7349" s="50" t="str">
        <f t="shared" si="465"/>
        <v>Peru-2095</v>
      </c>
      <c r="AD7349" s="51">
        <f t="shared" si="466"/>
        <v>23028.641</v>
      </c>
      <c r="AE7349" s="15">
        <f t="shared" si="467"/>
        <v>0.79784147922580406</v>
      </c>
      <c r="AF7349">
        <f t="shared" si="468"/>
        <v>0.43114204606025547</v>
      </c>
    </row>
    <row r="7350" spans="1:32" x14ac:dyDescent="0.25">
      <c r="A7350" s="59">
        <v>7333</v>
      </c>
      <c r="B7350" s="60" t="s">
        <v>309</v>
      </c>
      <c r="C7350" s="61" t="s">
        <v>472</v>
      </c>
      <c r="D7350" s="62"/>
      <c r="E7350" s="62">
        <v>608</v>
      </c>
      <c r="F7350" s="62">
        <v>2095</v>
      </c>
      <c r="G7350" s="50">
        <v>9726.7219999999998</v>
      </c>
      <c r="H7350" s="50">
        <v>9968.2759999999998</v>
      </c>
      <c r="I7350" s="50">
        <v>10217.751</v>
      </c>
      <c r="J7350" s="50">
        <v>10444.157999999999</v>
      </c>
      <c r="K7350" s="50">
        <v>10629.422</v>
      </c>
      <c r="L7350" s="50">
        <v>10792.133</v>
      </c>
      <c r="M7350" s="50">
        <v>10951.71</v>
      </c>
      <c r="N7350" s="50">
        <v>11090.114</v>
      </c>
      <c r="O7350" s="50">
        <v>11197.962</v>
      </c>
      <c r="P7350" s="50">
        <v>11194.450999999999</v>
      </c>
      <c r="Q7350" s="50">
        <v>11053.811</v>
      </c>
      <c r="R7350" s="50">
        <v>10779.754000000001</v>
      </c>
      <c r="S7350" s="50">
        <v>10328.589</v>
      </c>
      <c r="T7350" s="50">
        <v>9587.7620000000006</v>
      </c>
      <c r="U7350" s="50">
        <v>8516.7649999999994</v>
      </c>
      <c r="V7350" s="50">
        <v>7043.5709999999999</v>
      </c>
      <c r="W7350" s="50" t="s">
        <v>311</v>
      </c>
      <c r="X7350" s="50">
        <v>5115.6679999999997</v>
      </c>
      <c r="Y7350" s="50">
        <v>2997.384</v>
      </c>
      <c r="Z7350" s="50">
        <v>1279.432</v>
      </c>
      <c r="AA7350" s="50">
        <v>364.18900000000002</v>
      </c>
      <c r="AB7350" s="50">
        <v>57.082000000000001</v>
      </c>
      <c r="AC7350" s="50" t="str">
        <f t="shared" si="465"/>
        <v>Philippines-2095</v>
      </c>
      <c r="AD7350" s="51">
        <f t="shared" si="466"/>
        <v>108462.10399999999</v>
      </c>
      <c r="AE7350" s="15">
        <f t="shared" si="467"/>
        <v>0.59813150960080952</v>
      </c>
      <c r="AF7350">
        <f t="shared" si="468"/>
        <v>0.25266045269077902</v>
      </c>
    </row>
    <row r="7351" spans="1:32" x14ac:dyDescent="0.25">
      <c r="A7351" s="59">
        <v>7334</v>
      </c>
      <c r="B7351" s="60" t="s">
        <v>309</v>
      </c>
      <c r="C7351" s="61" t="s">
        <v>473</v>
      </c>
      <c r="D7351" s="62"/>
      <c r="E7351" s="62">
        <v>616</v>
      </c>
      <c r="F7351" s="62">
        <v>2095</v>
      </c>
      <c r="G7351" s="50">
        <v>928.43299999999999</v>
      </c>
      <c r="H7351" s="50">
        <v>962.04</v>
      </c>
      <c r="I7351" s="50">
        <v>1004.799</v>
      </c>
      <c r="J7351" s="50">
        <v>1038.204</v>
      </c>
      <c r="K7351" s="50">
        <v>1052.029</v>
      </c>
      <c r="L7351" s="50">
        <v>1053.2919999999999</v>
      </c>
      <c r="M7351" s="50">
        <v>1066</v>
      </c>
      <c r="N7351" s="50">
        <v>1107.095</v>
      </c>
      <c r="O7351" s="50">
        <v>1172.2760000000001</v>
      </c>
      <c r="P7351" s="50">
        <v>1243.1579999999999</v>
      </c>
      <c r="Q7351" s="50">
        <v>1276.1500000000001</v>
      </c>
      <c r="R7351" s="50">
        <v>1259.4880000000001</v>
      </c>
      <c r="S7351" s="50">
        <v>1244.232</v>
      </c>
      <c r="T7351" s="50">
        <v>1280.8140000000001</v>
      </c>
      <c r="U7351" s="50">
        <v>1332.8040000000001</v>
      </c>
      <c r="V7351" s="50">
        <v>1382.5930000000001</v>
      </c>
      <c r="W7351" s="50" t="s">
        <v>311</v>
      </c>
      <c r="X7351" s="50">
        <v>1348.45</v>
      </c>
      <c r="Y7351" s="50">
        <v>1116.059</v>
      </c>
      <c r="Z7351" s="50">
        <v>637.42499999999995</v>
      </c>
      <c r="AA7351" s="50">
        <v>333.39800000000002</v>
      </c>
      <c r="AB7351" s="50">
        <v>127.014</v>
      </c>
      <c r="AC7351" s="50" t="str">
        <f t="shared" si="465"/>
        <v>Poland-2095</v>
      </c>
      <c r="AD7351" s="51">
        <f t="shared" si="466"/>
        <v>11511.923999999999</v>
      </c>
      <c r="AE7351" s="15">
        <f t="shared" si="467"/>
        <v>0.90808704088039482</v>
      </c>
      <c r="AF7351">
        <f t="shared" si="468"/>
        <v>0.52463761859004365</v>
      </c>
    </row>
    <row r="7352" spans="1:32" x14ac:dyDescent="0.25">
      <c r="A7352" s="59">
        <v>7335</v>
      </c>
      <c r="B7352" s="60" t="s">
        <v>309</v>
      </c>
      <c r="C7352" s="61" t="s">
        <v>474</v>
      </c>
      <c r="D7352" s="62"/>
      <c r="E7352" s="62">
        <v>620</v>
      </c>
      <c r="F7352" s="62">
        <v>2095</v>
      </c>
      <c r="G7352" s="50">
        <v>280.88299999999998</v>
      </c>
      <c r="H7352" s="50">
        <v>284.59699999999998</v>
      </c>
      <c r="I7352" s="50">
        <v>292.202</v>
      </c>
      <c r="J7352" s="50">
        <v>304.88099999999997</v>
      </c>
      <c r="K7352" s="50">
        <v>318.60899999999998</v>
      </c>
      <c r="L7352" s="50">
        <v>327.89299999999997</v>
      </c>
      <c r="M7352" s="50">
        <v>331.36900000000003</v>
      </c>
      <c r="N7352" s="50">
        <v>334.57100000000003</v>
      </c>
      <c r="O7352" s="50">
        <v>343.75299999999999</v>
      </c>
      <c r="P7352" s="50">
        <v>361.97399999999999</v>
      </c>
      <c r="Q7352" s="50">
        <v>381.80599999999998</v>
      </c>
      <c r="R7352" s="50">
        <v>395.04500000000002</v>
      </c>
      <c r="S7352" s="50">
        <v>396.89</v>
      </c>
      <c r="T7352" s="50">
        <v>389.89100000000002</v>
      </c>
      <c r="U7352" s="50">
        <v>383.334</v>
      </c>
      <c r="V7352" s="50">
        <v>396.55500000000001</v>
      </c>
      <c r="W7352" s="50" t="s">
        <v>311</v>
      </c>
      <c r="X7352" s="50">
        <v>414.74700000000001</v>
      </c>
      <c r="Y7352" s="50">
        <v>384.34399999999999</v>
      </c>
      <c r="Z7352" s="50">
        <v>279.22399999999999</v>
      </c>
      <c r="AA7352" s="50">
        <v>132.131</v>
      </c>
      <c r="AB7352" s="50">
        <v>33.929000000000002</v>
      </c>
      <c r="AC7352" s="50" t="str">
        <f t="shared" si="465"/>
        <v>Portugal-2095</v>
      </c>
      <c r="AD7352" s="51">
        <f t="shared" si="466"/>
        <v>3496.7909999999997</v>
      </c>
      <c r="AE7352" s="15">
        <f t="shared" si="467"/>
        <v>0.93566844572638186</v>
      </c>
      <c r="AF7352">
        <f t="shared" si="468"/>
        <v>0.55440807647676305</v>
      </c>
    </row>
    <row r="7353" spans="1:32" x14ac:dyDescent="0.25">
      <c r="A7353" s="59">
        <v>7336</v>
      </c>
      <c r="B7353" s="60" t="s">
        <v>309</v>
      </c>
      <c r="C7353" s="61" t="s">
        <v>384</v>
      </c>
      <c r="D7353" s="62"/>
      <c r="E7353" s="62">
        <v>630</v>
      </c>
      <c r="F7353" s="62">
        <v>2095</v>
      </c>
      <c r="G7353" s="50">
        <v>86.849000000000004</v>
      </c>
      <c r="H7353" s="50">
        <v>88.942999999999998</v>
      </c>
      <c r="I7353" s="50">
        <v>91.771000000000001</v>
      </c>
      <c r="J7353" s="50">
        <v>95.477999999999994</v>
      </c>
      <c r="K7353" s="50">
        <v>96.718000000000004</v>
      </c>
      <c r="L7353" s="50">
        <v>97.704999999999998</v>
      </c>
      <c r="M7353" s="50">
        <v>101.026</v>
      </c>
      <c r="N7353" s="50">
        <v>104.795</v>
      </c>
      <c r="O7353" s="50">
        <v>107.631</v>
      </c>
      <c r="P7353" s="50">
        <v>110.1</v>
      </c>
      <c r="Q7353" s="50">
        <v>116.498</v>
      </c>
      <c r="R7353" s="50">
        <v>120.17700000000001</v>
      </c>
      <c r="S7353" s="50">
        <v>127.889</v>
      </c>
      <c r="T7353" s="50">
        <v>130.76499999999999</v>
      </c>
      <c r="U7353" s="50">
        <v>129.733</v>
      </c>
      <c r="V7353" s="50">
        <v>127.598</v>
      </c>
      <c r="W7353" s="50" t="s">
        <v>311</v>
      </c>
      <c r="X7353" s="50">
        <v>121.211</v>
      </c>
      <c r="Y7353" s="50">
        <v>116.85899999999999</v>
      </c>
      <c r="Z7353" s="50">
        <v>90.027000000000001</v>
      </c>
      <c r="AA7353" s="50">
        <v>54.917000000000002</v>
      </c>
      <c r="AB7353" s="50">
        <v>26.321000000000002</v>
      </c>
      <c r="AC7353" s="50" t="str">
        <f t="shared" si="465"/>
        <v>Puerto Rico-2095</v>
      </c>
      <c r="AD7353" s="51">
        <f t="shared" si="466"/>
        <v>1078.0170000000001</v>
      </c>
      <c r="AE7353" s="15">
        <f t="shared" si="467"/>
        <v>0.98791948549976472</v>
      </c>
      <c r="AF7353">
        <f t="shared" si="468"/>
        <v>0.5926299439646846</v>
      </c>
    </row>
    <row r="7354" spans="1:32" x14ac:dyDescent="0.25">
      <c r="A7354" s="59">
        <v>7337</v>
      </c>
      <c r="B7354" s="60" t="s">
        <v>309</v>
      </c>
      <c r="C7354" s="61" t="s">
        <v>475</v>
      </c>
      <c r="D7354" s="62"/>
      <c r="E7354" s="62">
        <v>634</v>
      </c>
      <c r="F7354" s="62">
        <v>2095</v>
      </c>
      <c r="G7354" s="50">
        <v>153.50899999999999</v>
      </c>
      <c r="H7354" s="50">
        <v>156.13200000000001</v>
      </c>
      <c r="I7354" s="50">
        <v>157.16900000000001</v>
      </c>
      <c r="J7354" s="50">
        <v>158.94</v>
      </c>
      <c r="K7354" s="50">
        <v>190.767</v>
      </c>
      <c r="L7354" s="50">
        <v>248.90600000000001</v>
      </c>
      <c r="M7354" s="50">
        <v>286.68299999999999</v>
      </c>
      <c r="N7354" s="50">
        <v>291.464</v>
      </c>
      <c r="O7354" s="50">
        <v>278.928</v>
      </c>
      <c r="P7354" s="50">
        <v>264.45999999999998</v>
      </c>
      <c r="Q7354" s="50">
        <v>249.68600000000001</v>
      </c>
      <c r="R7354" s="50">
        <v>236.65799999999999</v>
      </c>
      <c r="S7354" s="50">
        <v>231.083</v>
      </c>
      <c r="T7354" s="50">
        <v>227.553</v>
      </c>
      <c r="U7354" s="50">
        <v>214.839</v>
      </c>
      <c r="V7354" s="50">
        <v>198.28899999999999</v>
      </c>
      <c r="W7354" s="50" t="s">
        <v>311</v>
      </c>
      <c r="X7354" s="50">
        <v>174.589</v>
      </c>
      <c r="Y7354" s="50">
        <v>139.65299999999999</v>
      </c>
      <c r="Z7354" s="50">
        <v>92.391999999999996</v>
      </c>
      <c r="AA7354" s="50">
        <v>42.024999999999999</v>
      </c>
      <c r="AB7354" s="50">
        <v>13.298999999999999</v>
      </c>
      <c r="AC7354" s="50" t="str">
        <f t="shared" si="465"/>
        <v>Qatar-2095</v>
      </c>
      <c r="AD7354" s="51">
        <f t="shared" si="466"/>
        <v>2437.5750000000003</v>
      </c>
      <c r="AE7354" s="15">
        <f t="shared" si="467"/>
        <v>0.64385670184507138</v>
      </c>
      <c r="AF7354">
        <f t="shared" si="468"/>
        <v>0.37964629344938777</v>
      </c>
    </row>
    <row r="7355" spans="1:32" x14ac:dyDescent="0.25">
      <c r="A7355" s="59">
        <v>7338</v>
      </c>
      <c r="B7355" s="60" t="s">
        <v>309</v>
      </c>
      <c r="C7355" s="61" t="s">
        <v>345</v>
      </c>
      <c r="D7355" s="62"/>
      <c r="E7355" s="62">
        <v>410</v>
      </c>
      <c r="F7355" s="62">
        <v>2095</v>
      </c>
      <c r="G7355" s="50">
        <v>1755.414</v>
      </c>
      <c r="H7355" s="50">
        <v>1746.623</v>
      </c>
      <c r="I7355" s="50">
        <v>1728.674</v>
      </c>
      <c r="J7355" s="50">
        <v>1745.7170000000001</v>
      </c>
      <c r="K7355" s="50">
        <v>1829.0160000000001</v>
      </c>
      <c r="L7355" s="50">
        <v>1954.1030000000001</v>
      </c>
      <c r="M7355" s="50">
        <v>2045.4590000000001</v>
      </c>
      <c r="N7355" s="50">
        <v>2068.4029999999998</v>
      </c>
      <c r="O7355" s="50">
        <v>2045.8789999999999</v>
      </c>
      <c r="P7355" s="50">
        <v>2015.0550000000001</v>
      </c>
      <c r="Q7355" s="50">
        <v>2023.5340000000001</v>
      </c>
      <c r="R7355" s="50">
        <v>2133.3960000000002</v>
      </c>
      <c r="S7355" s="50">
        <v>2327.0940000000001</v>
      </c>
      <c r="T7355" s="50">
        <v>2410.9270000000001</v>
      </c>
      <c r="U7355" s="50">
        <v>2344.9679999999998</v>
      </c>
      <c r="V7355" s="50">
        <v>2238.6030000000001</v>
      </c>
      <c r="W7355" s="50" t="s">
        <v>311</v>
      </c>
      <c r="X7355" s="50">
        <v>2048.8789999999999</v>
      </c>
      <c r="Y7355" s="50">
        <v>1802.7850000000001</v>
      </c>
      <c r="Z7355" s="50">
        <v>1469.865</v>
      </c>
      <c r="AA7355" s="50">
        <v>1075.819</v>
      </c>
      <c r="AB7355" s="50">
        <v>546.60299999999995</v>
      </c>
      <c r="AC7355" s="50" t="str">
        <f t="shared" si="465"/>
        <v>Republic of Korea-2095</v>
      </c>
      <c r="AD7355" s="51">
        <f t="shared" si="466"/>
        <v>20187.656000000003</v>
      </c>
      <c r="AE7355" s="15">
        <f t="shared" si="467"/>
        <v>0.94954857562462913</v>
      </c>
      <c r="AF7355">
        <f t="shared" si="468"/>
        <v>0.54836130897000568</v>
      </c>
    </row>
    <row r="7356" spans="1:32" x14ac:dyDescent="0.25">
      <c r="A7356" s="59">
        <v>7339</v>
      </c>
      <c r="B7356" s="60" t="s">
        <v>309</v>
      </c>
      <c r="C7356" s="61" t="s">
        <v>476</v>
      </c>
      <c r="D7356" s="62"/>
      <c r="E7356" s="62">
        <v>638</v>
      </c>
      <c r="F7356" s="62">
        <v>2095</v>
      </c>
      <c r="G7356" s="50">
        <v>43.295999999999999</v>
      </c>
      <c r="H7356" s="50">
        <v>43.954000000000001</v>
      </c>
      <c r="I7356" s="50">
        <v>44.826000000000001</v>
      </c>
      <c r="J7356" s="50">
        <v>45.94</v>
      </c>
      <c r="K7356" s="50">
        <v>46.485999999999997</v>
      </c>
      <c r="L7356" s="50">
        <v>46.609000000000002</v>
      </c>
      <c r="M7356" s="50">
        <v>47.277000000000001</v>
      </c>
      <c r="N7356" s="50">
        <v>48.619</v>
      </c>
      <c r="O7356" s="50">
        <v>50.088999999999999</v>
      </c>
      <c r="P7356" s="50">
        <v>51.661000000000001</v>
      </c>
      <c r="Q7356" s="50">
        <v>53.442999999999998</v>
      </c>
      <c r="R7356" s="50">
        <v>55.432000000000002</v>
      </c>
      <c r="S7356" s="50">
        <v>56.665999999999997</v>
      </c>
      <c r="T7356" s="50">
        <v>56.429000000000002</v>
      </c>
      <c r="U7356" s="50">
        <v>55.048000000000002</v>
      </c>
      <c r="V7356" s="50">
        <v>53.567999999999998</v>
      </c>
      <c r="W7356" s="50" t="s">
        <v>311</v>
      </c>
      <c r="X7356" s="50">
        <v>51.655000000000001</v>
      </c>
      <c r="Y7356" s="50">
        <v>43.933999999999997</v>
      </c>
      <c r="Z7356" s="50">
        <v>33.542999999999999</v>
      </c>
      <c r="AA7356" s="50">
        <v>17.452000000000002</v>
      </c>
      <c r="AB7356" s="50">
        <v>7.4370000000000003</v>
      </c>
      <c r="AC7356" s="50" t="str">
        <f t="shared" si="465"/>
        <v>Réunion-2095</v>
      </c>
      <c r="AD7356" s="51">
        <f t="shared" si="466"/>
        <v>502.22199999999998</v>
      </c>
      <c r="AE7356" s="15">
        <f t="shared" si="467"/>
        <v>0.89829199039468588</v>
      </c>
      <c r="AF7356">
        <f t="shared" si="468"/>
        <v>0.50302223875843854</v>
      </c>
    </row>
    <row r="7357" spans="1:32" x14ac:dyDescent="0.25">
      <c r="A7357" s="59">
        <v>7340</v>
      </c>
      <c r="B7357" s="60" t="s">
        <v>309</v>
      </c>
      <c r="C7357" s="61" t="s">
        <v>477</v>
      </c>
      <c r="D7357" s="62"/>
      <c r="E7357" s="62">
        <v>642</v>
      </c>
      <c r="F7357" s="62">
        <v>2095</v>
      </c>
      <c r="G7357" s="50">
        <v>574.74400000000003</v>
      </c>
      <c r="H7357" s="50">
        <v>588.83299999999997</v>
      </c>
      <c r="I7357" s="50">
        <v>606.57899999999995</v>
      </c>
      <c r="J7357" s="50">
        <v>623.81500000000005</v>
      </c>
      <c r="K7357" s="50">
        <v>637.649</v>
      </c>
      <c r="L7357" s="50">
        <v>647.19200000000001</v>
      </c>
      <c r="M7357" s="50">
        <v>657.44799999999998</v>
      </c>
      <c r="N7357" s="50">
        <v>671.9</v>
      </c>
      <c r="O7357" s="50">
        <v>691.726</v>
      </c>
      <c r="P7357" s="50">
        <v>713.49300000000005</v>
      </c>
      <c r="Q7357" s="50">
        <v>733.69500000000005</v>
      </c>
      <c r="R7357" s="50">
        <v>742.19600000000003</v>
      </c>
      <c r="S7357" s="50">
        <v>738.57600000000002</v>
      </c>
      <c r="T7357" s="50">
        <v>737.94299999999998</v>
      </c>
      <c r="U7357" s="50">
        <v>733.98699999999997</v>
      </c>
      <c r="V7357" s="50">
        <v>702.27599999999995</v>
      </c>
      <c r="W7357" s="50" t="s">
        <v>311</v>
      </c>
      <c r="X7357" s="50">
        <v>623.52300000000002</v>
      </c>
      <c r="Y7357" s="50">
        <v>501.79399999999998</v>
      </c>
      <c r="Z7357" s="50">
        <v>291.83800000000002</v>
      </c>
      <c r="AA7357" s="50">
        <v>122.25700000000001</v>
      </c>
      <c r="AB7357" s="50">
        <v>33.137</v>
      </c>
      <c r="AC7357" s="50" t="str">
        <f t="shared" si="465"/>
        <v>Romania-2095</v>
      </c>
      <c r="AD7357" s="51">
        <f t="shared" si="466"/>
        <v>6857.69</v>
      </c>
      <c r="AE7357" s="15">
        <f t="shared" si="467"/>
        <v>0.80448532960807495</v>
      </c>
      <c r="AF7357">
        <f t="shared" si="468"/>
        <v>0.43426308258167801</v>
      </c>
    </row>
    <row r="7358" spans="1:32" x14ac:dyDescent="0.25">
      <c r="A7358" s="59">
        <v>7341</v>
      </c>
      <c r="B7358" s="60" t="s">
        <v>309</v>
      </c>
      <c r="C7358" s="61" t="s">
        <v>478</v>
      </c>
      <c r="D7358" s="62"/>
      <c r="E7358" s="62">
        <v>643</v>
      </c>
      <c r="F7358" s="62">
        <v>2095</v>
      </c>
      <c r="G7358" s="50">
        <v>6722.3289999999997</v>
      </c>
      <c r="H7358" s="50">
        <v>6937.2449999999999</v>
      </c>
      <c r="I7358" s="50">
        <v>7185.7969999999996</v>
      </c>
      <c r="J7358" s="50">
        <v>7317.2520000000004</v>
      </c>
      <c r="K7358" s="50">
        <v>7246.518</v>
      </c>
      <c r="L7358" s="50">
        <v>7075.7079999999996</v>
      </c>
      <c r="M7358" s="50">
        <v>7051.7650000000003</v>
      </c>
      <c r="N7358" s="50">
        <v>7330.7169999999996</v>
      </c>
      <c r="O7358" s="50">
        <v>7783.3370000000004</v>
      </c>
      <c r="P7358" s="50">
        <v>8056.6109999999999</v>
      </c>
      <c r="Q7358" s="50">
        <v>7829.0870000000004</v>
      </c>
      <c r="R7358" s="50">
        <v>7166.384</v>
      </c>
      <c r="S7358" s="50">
        <v>6582.8379999999997</v>
      </c>
      <c r="T7358" s="50">
        <v>6527.3239999999996</v>
      </c>
      <c r="U7358" s="50">
        <v>6705.6790000000001</v>
      </c>
      <c r="V7358" s="50">
        <v>6377.1149999999998</v>
      </c>
      <c r="W7358" s="50" t="s">
        <v>311</v>
      </c>
      <c r="X7358" s="50">
        <v>5332.5950000000003</v>
      </c>
      <c r="Y7358" s="50">
        <v>3105.8310000000001</v>
      </c>
      <c r="Z7358" s="50">
        <v>1436.905</v>
      </c>
      <c r="AA7358" s="50">
        <v>466.20400000000001</v>
      </c>
      <c r="AB7358" s="50">
        <v>144.72399999999999</v>
      </c>
      <c r="AC7358" s="50" t="str">
        <f t="shared" si="465"/>
        <v>Russian Federation-2095</v>
      </c>
      <c r="AD7358" s="51">
        <f t="shared" si="466"/>
        <v>73440.217000000004</v>
      </c>
      <c r="AE7358" s="15">
        <f t="shared" si="467"/>
        <v>0.69364920313348188</v>
      </c>
      <c r="AF7358">
        <f t="shared" si="468"/>
        <v>0.31920442602532212</v>
      </c>
    </row>
    <row r="7359" spans="1:32" x14ac:dyDescent="0.25">
      <c r="A7359" s="59">
        <v>7342</v>
      </c>
      <c r="B7359" s="60" t="s">
        <v>309</v>
      </c>
      <c r="C7359" s="61" t="s">
        <v>385</v>
      </c>
      <c r="D7359" s="62"/>
      <c r="E7359" s="62">
        <v>662</v>
      </c>
      <c r="F7359" s="62">
        <v>2095</v>
      </c>
      <c r="G7359" s="50">
        <v>5.492</v>
      </c>
      <c r="H7359" s="50">
        <v>5.6070000000000002</v>
      </c>
      <c r="I7359" s="50">
        <v>5.8529999999999998</v>
      </c>
      <c r="J7359" s="50">
        <v>6.1059999999999999</v>
      </c>
      <c r="K7359" s="50">
        <v>6.0720000000000001</v>
      </c>
      <c r="L7359" s="50">
        <v>6.1440000000000001</v>
      </c>
      <c r="M7359" s="50">
        <v>6.3070000000000004</v>
      </c>
      <c r="N7359" s="50">
        <v>6.7380000000000004</v>
      </c>
      <c r="O7359" s="50">
        <v>7.0019999999999998</v>
      </c>
      <c r="P7359" s="50">
        <v>7.1790000000000003</v>
      </c>
      <c r="Q7359" s="50">
        <v>7.3719999999999999</v>
      </c>
      <c r="R7359" s="50">
        <v>7.7119999999999997</v>
      </c>
      <c r="S7359" s="50">
        <v>8.1869999999999994</v>
      </c>
      <c r="T7359" s="50">
        <v>8.5559999999999992</v>
      </c>
      <c r="U7359" s="50">
        <v>8.6440000000000001</v>
      </c>
      <c r="V7359" s="50">
        <v>8.359</v>
      </c>
      <c r="W7359" s="50" t="s">
        <v>311</v>
      </c>
      <c r="X7359" s="50">
        <v>7.4690000000000003</v>
      </c>
      <c r="Y7359" s="50">
        <v>5.9489999999999998</v>
      </c>
      <c r="Z7359" s="50">
        <v>4.6159999999999997</v>
      </c>
      <c r="AA7359" s="50">
        <v>2.7309999999999999</v>
      </c>
      <c r="AB7359" s="50">
        <v>1.107</v>
      </c>
      <c r="AC7359" s="50" t="str">
        <f t="shared" si="465"/>
        <v>Saint Lucia-2095</v>
      </c>
      <c r="AD7359" s="51">
        <f t="shared" si="466"/>
        <v>68.819000000000003</v>
      </c>
      <c r="AE7359" s="15">
        <f t="shared" si="467"/>
        <v>0.93554105697554446</v>
      </c>
      <c r="AF7359">
        <f t="shared" si="468"/>
        <v>0.55299576780030535</v>
      </c>
    </row>
    <row r="7360" spans="1:32" x14ac:dyDescent="0.25">
      <c r="A7360" s="59">
        <v>7343</v>
      </c>
      <c r="B7360" s="60" t="s">
        <v>309</v>
      </c>
      <c r="C7360" s="61" t="s">
        <v>386</v>
      </c>
      <c r="D7360" s="62"/>
      <c r="E7360" s="62">
        <v>670</v>
      </c>
      <c r="F7360" s="62">
        <v>2095</v>
      </c>
      <c r="G7360" s="50">
        <v>3.472</v>
      </c>
      <c r="H7360" s="50">
        <v>3.645</v>
      </c>
      <c r="I7360" s="50">
        <v>3.8260000000000001</v>
      </c>
      <c r="J7360" s="50">
        <v>3.827</v>
      </c>
      <c r="K7360" s="50">
        <v>3.8</v>
      </c>
      <c r="L7360" s="50">
        <v>3.8069999999999999</v>
      </c>
      <c r="M7360" s="50">
        <v>3.9489999999999998</v>
      </c>
      <c r="N7360" s="50">
        <v>4.1790000000000003</v>
      </c>
      <c r="O7360" s="50">
        <v>4.4809999999999999</v>
      </c>
      <c r="P7360" s="50">
        <v>4.7539999999999996</v>
      </c>
      <c r="Q7360" s="50">
        <v>5.0110000000000001</v>
      </c>
      <c r="R7360" s="50">
        <v>5.2069999999999999</v>
      </c>
      <c r="S7360" s="50">
        <v>5.3410000000000002</v>
      </c>
      <c r="T7360" s="50">
        <v>5.4320000000000004</v>
      </c>
      <c r="U7360" s="50">
        <v>5.3869999999999996</v>
      </c>
      <c r="V7360" s="50">
        <v>5.05</v>
      </c>
      <c r="W7360" s="50" t="s">
        <v>311</v>
      </c>
      <c r="X7360" s="50">
        <v>4.2130000000000001</v>
      </c>
      <c r="Y7360" s="50">
        <v>3.0350000000000001</v>
      </c>
      <c r="Z7360" s="50">
        <v>1.597</v>
      </c>
      <c r="AA7360" s="50">
        <v>0.63400000000000001</v>
      </c>
      <c r="AB7360" s="50">
        <v>0.156</v>
      </c>
      <c r="AC7360" s="50" t="str">
        <f t="shared" si="465"/>
        <v>Saint Vincent and the Grenadines-2095</v>
      </c>
      <c r="AD7360" s="51">
        <f t="shared" si="466"/>
        <v>44.356000000000002</v>
      </c>
      <c r="AE7360" s="15">
        <f t="shared" si="467"/>
        <v>0.82169266841013622</v>
      </c>
      <c r="AF7360">
        <f t="shared" si="468"/>
        <v>0.46120183005117632</v>
      </c>
    </row>
    <row r="7361" spans="1:32" x14ac:dyDescent="0.25">
      <c r="A7361" s="59">
        <v>7344</v>
      </c>
      <c r="B7361" s="60" t="s">
        <v>309</v>
      </c>
      <c r="C7361" s="61" t="s">
        <v>387</v>
      </c>
      <c r="D7361" s="62"/>
      <c r="E7361" s="62">
        <v>882</v>
      </c>
      <c r="F7361" s="62">
        <v>2095</v>
      </c>
      <c r="G7361" s="50">
        <v>15.56</v>
      </c>
      <c r="H7361" s="50">
        <v>15.897</v>
      </c>
      <c r="I7361" s="50">
        <v>16.533999999999999</v>
      </c>
      <c r="J7361" s="50">
        <v>17.04</v>
      </c>
      <c r="K7361" s="50">
        <v>17.102</v>
      </c>
      <c r="L7361" s="50">
        <v>16.762</v>
      </c>
      <c r="M7361" s="50">
        <v>16.006</v>
      </c>
      <c r="N7361" s="50">
        <v>15.180999999999999</v>
      </c>
      <c r="O7361" s="50">
        <v>14.813000000000001</v>
      </c>
      <c r="P7361" s="50">
        <v>15.215</v>
      </c>
      <c r="Q7361" s="50">
        <v>15.893000000000001</v>
      </c>
      <c r="R7361" s="50">
        <v>15.976000000000001</v>
      </c>
      <c r="S7361" s="50">
        <v>15.013999999999999</v>
      </c>
      <c r="T7361" s="50">
        <v>13.3</v>
      </c>
      <c r="U7361" s="50">
        <v>11.881</v>
      </c>
      <c r="V7361" s="50">
        <v>10.898</v>
      </c>
      <c r="W7361" s="50" t="s">
        <v>311</v>
      </c>
      <c r="X7361" s="50">
        <v>10.303000000000001</v>
      </c>
      <c r="Y7361" s="50">
        <v>8.5640000000000001</v>
      </c>
      <c r="Z7361" s="50">
        <v>4.6749999999999998</v>
      </c>
      <c r="AA7361" s="50">
        <v>2.2080000000000002</v>
      </c>
      <c r="AB7361" s="50">
        <v>0.76900000000000002</v>
      </c>
      <c r="AC7361" s="50" t="str">
        <f t="shared" si="465"/>
        <v>Samoa-2095</v>
      </c>
      <c r="AD7361" s="51">
        <f t="shared" si="466"/>
        <v>159.00200000000001</v>
      </c>
      <c r="AE7361" s="15">
        <f t="shared" si="467"/>
        <v>0.69551955321316694</v>
      </c>
      <c r="AF7361">
        <f t="shared" si="468"/>
        <v>0.30241602373027104</v>
      </c>
    </row>
    <row r="7362" spans="1:32" x14ac:dyDescent="0.25">
      <c r="A7362" s="59">
        <v>7345</v>
      </c>
      <c r="B7362" s="60" t="s">
        <v>309</v>
      </c>
      <c r="C7362" s="61" t="s">
        <v>388</v>
      </c>
      <c r="D7362" s="62"/>
      <c r="E7362" s="62">
        <v>678</v>
      </c>
      <c r="F7362" s="62">
        <v>2095</v>
      </c>
      <c r="G7362" s="50">
        <v>44.412999999999997</v>
      </c>
      <c r="H7362" s="50">
        <v>44.540999999999997</v>
      </c>
      <c r="I7362" s="50">
        <v>44.69</v>
      </c>
      <c r="J7362" s="50">
        <v>44.33</v>
      </c>
      <c r="K7362" s="50">
        <v>43.51</v>
      </c>
      <c r="L7362" s="50">
        <v>42.317999999999998</v>
      </c>
      <c r="M7362" s="50">
        <v>40.963999999999999</v>
      </c>
      <c r="N7362" s="50">
        <v>39.542999999999999</v>
      </c>
      <c r="O7362" s="50">
        <v>38.058999999999997</v>
      </c>
      <c r="P7362" s="50">
        <v>36.338999999999999</v>
      </c>
      <c r="Q7362" s="50">
        <v>34.298999999999999</v>
      </c>
      <c r="R7362" s="50">
        <v>31.789000000000001</v>
      </c>
      <c r="S7362" s="50">
        <v>28.774000000000001</v>
      </c>
      <c r="T7362" s="50">
        <v>24.92</v>
      </c>
      <c r="U7362" s="50">
        <v>20.329999999999998</v>
      </c>
      <c r="V7362" s="50">
        <v>15.353999999999999</v>
      </c>
      <c r="W7362" s="50" t="s">
        <v>311</v>
      </c>
      <c r="X7362" s="50">
        <v>10.228</v>
      </c>
      <c r="Y7362" s="50">
        <v>5.2729999999999997</v>
      </c>
      <c r="Z7362" s="50">
        <v>1.86</v>
      </c>
      <c r="AA7362" s="50">
        <v>0.377</v>
      </c>
      <c r="AB7362" s="50">
        <v>4.7E-2</v>
      </c>
      <c r="AC7362" s="50" t="str">
        <f t="shared" si="465"/>
        <v>Sao Tome and Principe-2095</v>
      </c>
      <c r="AD7362" s="51">
        <f t="shared" si="466"/>
        <v>379.92499999999995</v>
      </c>
      <c r="AE7362" s="15">
        <f t="shared" si="467"/>
        <v>0.55809172863065093</v>
      </c>
      <c r="AF7362">
        <f t="shared" si="468"/>
        <v>0.15263577046122329</v>
      </c>
    </row>
    <row r="7363" spans="1:32" x14ac:dyDescent="0.25">
      <c r="A7363" s="59">
        <v>7346</v>
      </c>
      <c r="B7363" s="60" t="s">
        <v>309</v>
      </c>
      <c r="C7363" s="61" t="s">
        <v>479</v>
      </c>
      <c r="D7363" s="62"/>
      <c r="E7363" s="62">
        <v>682</v>
      </c>
      <c r="F7363" s="62">
        <v>2095</v>
      </c>
      <c r="G7363" s="50">
        <v>2069.933</v>
      </c>
      <c r="H7363" s="50">
        <v>2138.5859999999998</v>
      </c>
      <c r="I7363" s="50">
        <v>2188.1889999999999</v>
      </c>
      <c r="J7363" s="50">
        <v>2201.8440000000001</v>
      </c>
      <c r="K7363" s="50">
        <v>2223.56</v>
      </c>
      <c r="L7363" s="50">
        <v>2327.2959999999998</v>
      </c>
      <c r="M7363" s="50">
        <v>2529.9090000000001</v>
      </c>
      <c r="N7363" s="50">
        <v>2712.7130000000002</v>
      </c>
      <c r="O7363" s="50">
        <v>2802.7719999999999</v>
      </c>
      <c r="P7363" s="50">
        <v>2808.9690000000001</v>
      </c>
      <c r="Q7363" s="50">
        <v>2725.2</v>
      </c>
      <c r="R7363" s="50">
        <v>2643.9670000000001</v>
      </c>
      <c r="S7363" s="50">
        <v>2643.2629999999999</v>
      </c>
      <c r="T7363" s="50">
        <v>2712.5230000000001</v>
      </c>
      <c r="U7363" s="50">
        <v>2760.5459999999998</v>
      </c>
      <c r="V7363" s="50">
        <v>2602.3809999999999</v>
      </c>
      <c r="W7363" s="50" t="s">
        <v>311</v>
      </c>
      <c r="X7363" s="50">
        <v>2052.5920000000001</v>
      </c>
      <c r="Y7363" s="50">
        <v>1389.989</v>
      </c>
      <c r="Z7363" s="50">
        <v>711.06899999999996</v>
      </c>
      <c r="AA7363" s="50">
        <v>274.43200000000002</v>
      </c>
      <c r="AB7363" s="50">
        <v>69.347999999999999</v>
      </c>
      <c r="AC7363" s="50" t="str">
        <f t="shared" si="465"/>
        <v>Saudi Arabia-2095</v>
      </c>
      <c r="AD7363" s="51">
        <f t="shared" si="466"/>
        <v>25619.493000000002</v>
      </c>
      <c r="AE7363" s="15">
        <f t="shared" si="467"/>
        <v>0.74043572993423412</v>
      </c>
      <c r="AF7363">
        <f t="shared" si="468"/>
        <v>0.392703681489256</v>
      </c>
    </row>
    <row r="7364" spans="1:32" x14ac:dyDescent="0.25">
      <c r="A7364" s="59">
        <v>7347</v>
      </c>
      <c r="B7364" s="60" t="s">
        <v>309</v>
      </c>
      <c r="C7364" s="61" t="s">
        <v>480</v>
      </c>
      <c r="D7364" s="62"/>
      <c r="E7364" s="62">
        <v>686</v>
      </c>
      <c r="F7364" s="62">
        <v>2095</v>
      </c>
      <c r="G7364" s="50">
        <v>4750.5469999999996</v>
      </c>
      <c r="H7364" s="50">
        <v>4740.6580000000004</v>
      </c>
      <c r="I7364" s="50">
        <v>4724.402</v>
      </c>
      <c r="J7364" s="50">
        <v>4667.1750000000002</v>
      </c>
      <c r="K7364" s="50">
        <v>4570.8869999999997</v>
      </c>
      <c r="L7364" s="50">
        <v>4440.1629999999996</v>
      </c>
      <c r="M7364" s="50">
        <v>4280.643</v>
      </c>
      <c r="N7364" s="50">
        <v>4113.4560000000001</v>
      </c>
      <c r="O7364" s="50">
        <v>3942.4430000000002</v>
      </c>
      <c r="P7364" s="50">
        <v>3750.364</v>
      </c>
      <c r="Q7364" s="50">
        <v>3513.39</v>
      </c>
      <c r="R7364" s="50">
        <v>3228.12</v>
      </c>
      <c r="S7364" s="50">
        <v>2898.57</v>
      </c>
      <c r="T7364" s="50">
        <v>2542.7570000000001</v>
      </c>
      <c r="U7364" s="50">
        <v>2164.8919999999998</v>
      </c>
      <c r="V7364" s="50">
        <v>1734.393</v>
      </c>
      <c r="W7364" s="50" t="s">
        <v>311</v>
      </c>
      <c r="X7364" s="50">
        <v>1223.498</v>
      </c>
      <c r="Y7364" s="50">
        <v>651.22400000000005</v>
      </c>
      <c r="Z7364" s="50">
        <v>240.51599999999999</v>
      </c>
      <c r="AA7364" s="50">
        <v>55.625999999999998</v>
      </c>
      <c r="AB7364" s="50">
        <v>6.7430000000000003</v>
      </c>
      <c r="AC7364" s="50" t="str">
        <f t="shared" si="465"/>
        <v>Senegal-2095</v>
      </c>
      <c r="AD7364" s="51">
        <f t="shared" si="466"/>
        <v>39405.211000000003</v>
      </c>
      <c r="AE7364" s="15">
        <f t="shared" si="467"/>
        <v>0.57949838157191935</v>
      </c>
      <c r="AF7364">
        <f t="shared" si="468"/>
        <v>0.16075191169220879</v>
      </c>
    </row>
    <row r="7365" spans="1:32" x14ac:dyDescent="0.25">
      <c r="A7365" s="59">
        <v>7348</v>
      </c>
      <c r="B7365" s="60" t="s">
        <v>309</v>
      </c>
      <c r="C7365" s="61" t="s">
        <v>389</v>
      </c>
      <c r="D7365" s="62"/>
      <c r="E7365" s="62">
        <v>690</v>
      </c>
      <c r="F7365" s="62">
        <v>2095</v>
      </c>
      <c r="G7365" s="50">
        <v>3.9649999999999999</v>
      </c>
      <c r="H7365" s="50">
        <v>4.0670000000000002</v>
      </c>
      <c r="I7365" s="50">
        <v>4.2460000000000004</v>
      </c>
      <c r="J7365" s="50">
        <v>4.4189999999999996</v>
      </c>
      <c r="K7365" s="50">
        <v>4.4950000000000001</v>
      </c>
      <c r="L7365" s="50">
        <v>4.4589999999999996</v>
      </c>
      <c r="M7365" s="50">
        <v>4.4000000000000004</v>
      </c>
      <c r="N7365" s="50">
        <v>4.4409999999999998</v>
      </c>
      <c r="O7365" s="50">
        <v>4.6509999999999998</v>
      </c>
      <c r="P7365" s="50">
        <v>4.9409999999999998</v>
      </c>
      <c r="Q7365" s="50">
        <v>5.1020000000000003</v>
      </c>
      <c r="R7365" s="50">
        <v>5.0030000000000001</v>
      </c>
      <c r="S7365" s="50">
        <v>4.7409999999999997</v>
      </c>
      <c r="T7365" s="50">
        <v>4.5490000000000004</v>
      </c>
      <c r="U7365" s="50">
        <v>4.5919999999999996</v>
      </c>
      <c r="V7365" s="50">
        <v>4.74</v>
      </c>
      <c r="W7365" s="50" t="s">
        <v>311</v>
      </c>
      <c r="X7365" s="50">
        <v>4.3140000000000001</v>
      </c>
      <c r="Y7365" s="50">
        <v>2.718</v>
      </c>
      <c r="Z7365" s="50">
        <v>1.34</v>
      </c>
      <c r="AA7365" s="50">
        <v>0.56100000000000005</v>
      </c>
      <c r="AB7365" s="50">
        <v>0.182</v>
      </c>
      <c r="AC7365" s="50" t="str">
        <f t="shared" si="465"/>
        <v>Seychelles-2095</v>
      </c>
      <c r="AD7365" s="51">
        <f t="shared" si="466"/>
        <v>46.652000000000001</v>
      </c>
      <c r="AE7365" s="15">
        <f t="shared" si="467"/>
        <v>0.75610906284832391</v>
      </c>
      <c r="AF7365">
        <f t="shared" si="468"/>
        <v>0.39022569149838787</v>
      </c>
    </row>
    <row r="7366" spans="1:32" x14ac:dyDescent="0.25">
      <c r="A7366" s="59">
        <v>7349</v>
      </c>
      <c r="B7366" s="60" t="s">
        <v>309</v>
      </c>
      <c r="C7366" s="61" t="s">
        <v>481</v>
      </c>
      <c r="D7366" s="62"/>
      <c r="E7366" s="62">
        <v>694</v>
      </c>
      <c r="F7366" s="62">
        <v>2095</v>
      </c>
      <c r="G7366" s="50">
        <v>1071.4670000000001</v>
      </c>
      <c r="H7366" s="50">
        <v>1090.6420000000001</v>
      </c>
      <c r="I7366" s="50">
        <v>1111.702</v>
      </c>
      <c r="J7366" s="50">
        <v>1132.2529999999999</v>
      </c>
      <c r="K7366" s="50">
        <v>1148.9949999999999</v>
      </c>
      <c r="L7366" s="50">
        <v>1160.7170000000001</v>
      </c>
      <c r="M7366" s="50">
        <v>1168.059</v>
      </c>
      <c r="N7366" s="50">
        <v>1167.048</v>
      </c>
      <c r="O7366" s="50">
        <v>1157.3309999999999</v>
      </c>
      <c r="P7366" s="50">
        <v>1131.2070000000001</v>
      </c>
      <c r="Q7366" s="50">
        <v>1089.011</v>
      </c>
      <c r="R7366" s="50">
        <v>1024.5419999999999</v>
      </c>
      <c r="S7366" s="50">
        <v>928.13099999999997</v>
      </c>
      <c r="T7366" s="50">
        <v>792.14099999999996</v>
      </c>
      <c r="U7366" s="50">
        <v>613.67899999999997</v>
      </c>
      <c r="V7366" s="50">
        <v>407.32100000000003</v>
      </c>
      <c r="W7366" s="50" t="s">
        <v>311</v>
      </c>
      <c r="X7366" s="50">
        <v>210.626</v>
      </c>
      <c r="Y7366" s="50">
        <v>74.814999999999998</v>
      </c>
      <c r="Z7366" s="50">
        <v>14.621</v>
      </c>
      <c r="AA7366" s="50">
        <v>1.4710000000000001</v>
      </c>
      <c r="AB7366" s="50">
        <v>0.08</v>
      </c>
      <c r="AC7366" s="50" t="str">
        <f t="shared" si="465"/>
        <v>Sierra Leone-2095</v>
      </c>
      <c r="AD7366" s="51">
        <f t="shared" si="466"/>
        <v>11107.293999999998</v>
      </c>
      <c r="AE7366" s="15">
        <f t="shared" si="467"/>
        <v>0.48513751414160827</v>
      </c>
      <c r="AF7366">
        <f t="shared" si="468"/>
        <v>0.14705086987404653</v>
      </c>
    </row>
    <row r="7367" spans="1:32" x14ac:dyDescent="0.25">
      <c r="A7367" s="59">
        <v>7350</v>
      </c>
      <c r="B7367" s="60" t="s">
        <v>309</v>
      </c>
      <c r="C7367" s="61" t="s">
        <v>244</v>
      </c>
      <c r="D7367" s="62"/>
      <c r="E7367" s="62">
        <v>702</v>
      </c>
      <c r="F7367" s="62">
        <v>2095</v>
      </c>
      <c r="G7367" s="50">
        <v>183.78800000000001</v>
      </c>
      <c r="H7367" s="50">
        <v>193.298</v>
      </c>
      <c r="I7367" s="50">
        <v>203.75200000000001</v>
      </c>
      <c r="J7367" s="50">
        <v>215.52699999999999</v>
      </c>
      <c r="K7367" s="50">
        <v>227.61799999999999</v>
      </c>
      <c r="L7367" s="50">
        <v>241.36600000000001</v>
      </c>
      <c r="M7367" s="50">
        <v>255.49</v>
      </c>
      <c r="N7367" s="50">
        <v>269.33499999999998</v>
      </c>
      <c r="O7367" s="50">
        <v>282.46100000000001</v>
      </c>
      <c r="P7367" s="50">
        <v>297.00099999999998</v>
      </c>
      <c r="Q7367" s="50">
        <v>313.048</v>
      </c>
      <c r="R7367" s="50">
        <v>330.26600000000002</v>
      </c>
      <c r="S7367" s="50">
        <v>346.53</v>
      </c>
      <c r="T7367" s="50">
        <v>356.72699999999998</v>
      </c>
      <c r="U7367" s="50">
        <v>357.74599999999998</v>
      </c>
      <c r="V7367" s="50">
        <v>355.40199999999999</v>
      </c>
      <c r="W7367" s="50" t="s">
        <v>311</v>
      </c>
      <c r="X7367" s="50">
        <v>341.64499999999998</v>
      </c>
      <c r="Y7367" s="50">
        <v>307.07799999999997</v>
      </c>
      <c r="Z7367" s="50">
        <v>248.45500000000001</v>
      </c>
      <c r="AA7367" s="50">
        <v>160.89400000000001</v>
      </c>
      <c r="AB7367" s="50">
        <v>79.963999999999999</v>
      </c>
      <c r="AC7367" s="50" t="str">
        <f t="shared" si="465"/>
        <v>Singapore-2095</v>
      </c>
      <c r="AD7367" s="51">
        <f t="shared" si="466"/>
        <v>2778.6419999999998</v>
      </c>
      <c r="AE7367" s="15">
        <f t="shared" si="467"/>
        <v>1.003637388335741</v>
      </c>
      <c r="AF7367">
        <f t="shared" si="468"/>
        <v>0.6572180813697357</v>
      </c>
    </row>
    <row r="7368" spans="1:32" x14ac:dyDescent="0.25">
      <c r="A7368" s="59">
        <v>7351</v>
      </c>
      <c r="B7368" s="60" t="s">
        <v>309</v>
      </c>
      <c r="C7368" s="61" t="s">
        <v>482</v>
      </c>
      <c r="D7368" s="62"/>
      <c r="E7368" s="62">
        <v>705</v>
      </c>
      <c r="F7368" s="62">
        <v>2095</v>
      </c>
      <c r="G7368" s="50">
        <v>79.168999999999997</v>
      </c>
      <c r="H7368" s="50">
        <v>81.552000000000007</v>
      </c>
      <c r="I7368" s="50">
        <v>84.197000000000003</v>
      </c>
      <c r="J7368" s="50">
        <v>85.912000000000006</v>
      </c>
      <c r="K7368" s="50">
        <v>85.91</v>
      </c>
      <c r="L7368" s="50">
        <v>85.144999999999996</v>
      </c>
      <c r="M7368" s="50">
        <v>85.521000000000001</v>
      </c>
      <c r="N7368" s="50">
        <v>88.503</v>
      </c>
      <c r="O7368" s="50">
        <v>93.311000000000007</v>
      </c>
      <c r="P7368" s="50">
        <v>97.039000000000001</v>
      </c>
      <c r="Q7368" s="50">
        <v>96.731999999999999</v>
      </c>
      <c r="R7368" s="50">
        <v>92.543000000000006</v>
      </c>
      <c r="S7368" s="50">
        <v>88.8</v>
      </c>
      <c r="T7368" s="50">
        <v>89.710999999999999</v>
      </c>
      <c r="U7368" s="50">
        <v>94.536000000000001</v>
      </c>
      <c r="V7368" s="50">
        <v>98.37</v>
      </c>
      <c r="W7368" s="50" t="s">
        <v>311</v>
      </c>
      <c r="X7368" s="50">
        <v>95.256</v>
      </c>
      <c r="Y7368" s="50">
        <v>77.262</v>
      </c>
      <c r="Z7368" s="50">
        <v>45.686999999999998</v>
      </c>
      <c r="AA7368" s="50">
        <v>21.23</v>
      </c>
      <c r="AB7368" s="50">
        <v>6.2359999999999998</v>
      </c>
      <c r="AC7368" s="50" t="str">
        <f t="shared" si="465"/>
        <v>Slovenia-2095</v>
      </c>
      <c r="AD7368" s="51">
        <f t="shared" si="466"/>
        <v>899.41599999999994</v>
      </c>
      <c r="AE7368" s="15">
        <f t="shared" si="467"/>
        <v>0.85967561173027851</v>
      </c>
      <c r="AF7368">
        <f t="shared" si="468"/>
        <v>0.46165542577604091</v>
      </c>
    </row>
    <row r="7369" spans="1:32" x14ac:dyDescent="0.25">
      <c r="A7369" s="59">
        <v>7352</v>
      </c>
      <c r="B7369" s="60" t="s">
        <v>309</v>
      </c>
      <c r="C7369" s="61" t="s">
        <v>390</v>
      </c>
      <c r="D7369" s="62"/>
      <c r="E7369" s="62">
        <v>90</v>
      </c>
      <c r="F7369" s="62">
        <v>2095</v>
      </c>
      <c r="G7369" s="50">
        <v>87.994</v>
      </c>
      <c r="H7369" s="50">
        <v>89.411000000000001</v>
      </c>
      <c r="I7369" s="50">
        <v>91.266000000000005</v>
      </c>
      <c r="J7369" s="50">
        <v>92.825000000000003</v>
      </c>
      <c r="K7369" s="50">
        <v>93.555999999999997</v>
      </c>
      <c r="L7369" s="50">
        <v>93.349000000000004</v>
      </c>
      <c r="M7369" s="50">
        <v>92.488</v>
      </c>
      <c r="N7369" s="50">
        <v>91.11</v>
      </c>
      <c r="O7369" s="50">
        <v>89.88</v>
      </c>
      <c r="P7369" s="50">
        <v>88.575000000000003</v>
      </c>
      <c r="Q7369" s="50">
        <v>87.051000000000002</v>
      </c>
      <c r="R7369" s="50">
        <v>84.085999999999999</v>
      </c>
      <c r="S7369" s="50">
        <v>79.206000000000003</v>
      </c>
      <c r="T7369" s="50">
        <v>72.295000000000002</v>
      </c>
      <c r="U7369" s="50">
        <v>63.884999999999998</v>
      </c>
      <c r="V7369" s="50">
        <v>54.317</v>
      </c>
      <c r="W7369" s="50" t="s">
        <v>311</v>
      </c>
      <c r="X7369" s="50">
        <v>42.719000000000001</v>
      </c>
      <c r="Y7369" s="50">
        <v>27.306000000000001</v>
      </c>
      <c r="Z7369" s="50">
        <v>12.346</v>
      </c>
      <c r="AA7369" s="50">
        <v>3.6819999999999999</v>
      </c>
      <c r="AB7369" s="50">
        <v>0.628</v>
      </c>
      <c r="AC7369" s="50" t="str">
        <f t="shared" si="465"/>
        <v>Solomon Islands-2095</v>
      </c>
      <c r="AD7369" s="51">
        <f t="shared" si="466"/>
        <v>892.1260000000002</v>
      </c>
      <c r="AE7369" s="15">
        <f t="shared" si="467"/>
        <v>0.61185191329475874</v>
      </c>
      <c r="AF7369">
        <f t="shared" si="468"/>
        <v>0.23878249168459262</v>
      </c>
    </row>
    <row r="7370" spans="1:32" x14ac:dyDescent="0.25">
      <c r="A7370" s="59">
        <v>7353</v>
      </c>
      <c r="B7370" s="60" t="s">
        <v>309</v>
      </c>
      <c r="C7370" s="61" t="s">
        <v>483</v>
      </c>
      <c r="D7370" s="62"/>
      <c r="E7370" s="62">
        <v>706</v>
      </c>
      <c r="F7370" s="62">
        <v>2095</v>
      </c>
      <c r="G7370" s="50">
        <v>6573.8609999999999</v>
      </c>
      <c r="H7370" s="50">
        <v>6509.5140000000001</v>
      </c>
      <c r="I7370" s="50">
        <v>6404.857</v>
      </c>
      <c r="J7370" s="50">
        <v>6254.4040000000005</v>
      </c>
      <c r="K7370" s="50">
        <v>6054.1109999999999</v>
      </c>
      <c r="L7370" s="50">
        <v>5818.4290000000001</v>
      </c>
      <c r="M7370" s="50">
        <v>5551.1440000000002</v>
      </c>
      <c r="N7370" s="50">
        <v>5260.2619999999997</v>
      </c>
      <c r="O7370" s="50">
        <v>4923.4989999999998</v>
      </c>
      <c r="P7370" s="50">
        <v>4533.2560000000003</v>
      </c>
      <c r="Q7370" s="50">
        <v>4082.2849999999999</v>
      </c>
      <c r="R7370" s="50">
        <v>3592.4830000000002</v>
      </c>
      <c r="S7370" s="50">
        <v>3065.4409999999998</v>
      </c>
      <c r="T7370" s="50">
        <v>2486.2080000000001</v>
      </c>
      <c r="U7370" s="50">
        <v>1857.8009999999999</v>
      </c>
      <c r="V7370" s="50">
        <v>1221.079</v>
      </c>
      <c r="W7370" s="50" t="s">
        <v>311</v>
      </c>
      <c r="X7370" s="50">
        <v>647.88199999999995</v>
      </c>
      <c r="Y7370" s="50">
        <v>257.91199999999998</v>
      </c>
      <c r="Z7370" s="50">
        <v>65.927999999999997</v>
      </c>
      <c r="AA7370" s="50">
        <v>9.9009999999999998</v>
      </c>
      <c r="AB7370" s="50">
        <v>0.752</v>
      </c>
      <c r="AC7370" s="50" t="str">
        <f t="shared" si="465"/>
        <v>Somalia-2095</v>
      </c>
      <c r="AD7370" s="51">
        <f t="shared" si="466"/>
        <v>49135.313999999998</v>
      </c>
      <c r="AE7370" s="15">
        <f t="shared" si="467"/>
        <v>0.52987745229429095</v>
      </c>
      <c r="AF7370">
        <f t="shared" si="468"/>
        <v>9.541131844163224E-2</v>
      </c>
    </row>
    <row r="7371" spans="1:32" x14ac:dyDescent="0.25">
      <c r="A7371" s="59">
        <v>7354</v>
      </c>
      <c r="B7371" s="60" t="s">
        <v>309</v>
      </c>
      <c r="C7371" s="61" t="s">
        <v>263</v>
      </c>
      <c r="D7371" s="62"/>
      <c r="E7371" s="62">
        <v>710</v>
      </c>
      <c r="F7371" s="62">
        <v>2095</v>
      </c>
      <c r="G7371" s="50">
        <v>4143.8119999999999</v>
      </c>
      <c r="H7371" s="50">
        <v>4234.4859999999999</v>
      </c>
      <c r="I7371" s="50">
        <v>4336.625</v>
      </c>
      <c r="J7371" s="50">
        <v>4441.8050000000003</v>
      </c>
      <c r="K7371" s="50">
        <v>4539.1239999999998</v>
      </c>
      <c r="L7371" s="50">
        <v>4633.2389999999996</v>
      </c>
      <c r="M7371" s="50">
        <v>4718.4520000000002</v>
      </c>
      <c r="N7371" s="50">
        <v>4806.7920000000004</v>
      </c>
      <c r="O7371" s="50">
        <v>4898.8069999999998</v>
      </c>
      <c r="P7371" s="50">
        <v>4958.9780000000001</v>
      </c>
      <c r="Q7371" s="50">
        <v>4955.2290000000003</v>
      </c>
      <c r="R7371" s="50">
        <v>4856.6890000000003</v>
      </c>
      <c r="S7371" s="50">
        <v>4665.4210000000003</v>
      </c>
      <c r="T7371" s="50">
        <v>4378.5770000000002</v>
      </c>
      <c r="U7371" s="50">
        <v>3950.6419999999998</v>
      </c>
      <c r="V7371" s="50">
        <v>3329.3829999999998</v>
      </c>
      <c r="W7371" s="50" t="s">
        <v>311</v>
      </c>
      <c r="X7371" s="50">
        <v>2504.7750000000001</v>
      </c>
      <c r="Y7371" s="50">
        <v>1529.8889999999999</v>
      </c>
      <c r="Z7371" s="50">
        <v>761.12199999999996</v>
      </c>
      <c r="AA7371" s="50">
        <v>285.52999999999997</v>
      </c>
      <c r="AB7371" s="50">
        <v>78.784000000000006</v>
      </c>
      <c r="AC7371" s="50" t="str">
        <f t="shared" si="465"/>
        <v>South Africa-2095</v>
      </c>
      <c r="AD7371" s="51">
        <f t="shared" si="466"/>
        <v>47474.536</v>
      </c>
      <c r="AE7371" s="15">
        <f t="shared" si="467"/>
        <v>0.62209402109796297</v>
      </c>
      <c r="AF7371">
        <f t="shared" si="468"/>
        <v>0.27942935988176926</v>
      </c>
    </row>
    <row r="7372" spans="1:32" x14ac:dyDescent="0.25">
      <c r="A7372" s="59">
        <v>7355</v>
      </c>
      <c r="B7372" s="60" t="s">
        <v>309</v>
      </c>
      <c r="C7372" s="61" t="s">
        <v>484</v>
      </c>
      <c r="D7372" s="62">
        <v>17</v>
      </c>
      <c r="E7372" s="62">
        <v>724</v>
      </c>
      <c r="F7372" s="62">
        <v>2095</v>
      </c>
      <c r="G7372" s="50">
        <v>1579.5250000000001</v>
      </c>
      <c r="H7372" s="50">
        <v>1623.635</v>
      </c>
      <c r="I7372" s="50">
        <v>1673.856</v>
      </c>
      <c r="J7372" s="50">
        <v>1719.6990000000001</v>
      </c>
      <c r="K7372" s="50">
        <v>1757.579</v>
      </c>
      <c r="L7372" s="50">
        <v>1784.0440000000001</v>
      </c>
      <c r="M7372" s="50">
        <v>1813.934</v>
      </c>
      <c r="N7372" s="50">
        <v>1867.989</v>
      </c>
      <c r="O7372" s="50">
        <v>1955.0029999999999</v>
      </c>
      <c r="P7372" s="50">
        <v>2057.9870000000001</v>
      </c>
      <c r="Q7372" s="50">
        <v>2121.4560000000001</v>
      </c>
      <c r="R7372" s="50">
        <v>2101.5880000000002</v>
      </c>
      <c r="S7372" s="50">
        <v>2039.758</v>
      </c>
      <c r="T7372" s="50">
        <v>2004.8589999999999</v>
      </c>
      <c r="U7372" s="50">
        <v>2043.2180000000001</v>
      </c>
      <c r="V7372" s="50">
        <v>2141.34</v>
      </c>
      <c r="W7372" s="50" t="s">
        <v>311</v>
      </c>
      <c r="X7372" s="50">
        <v>2195.6790000000001</v>
      </c>
      <c r="Y7372" s="50">
        <v>2147.6529999999998</v>
      </c>
      <c r="Z7372" s="50">
        <v>1446.473</v>
      </c>
      <c r="AA7372" s="50">
        <v>628.08100000000002</v>
      </c>
      <c r="AB7372" s="50">
        <v>156.53200000000001</v>
      </c>
      <c r="AC7372" s="50" t="str">
        <f t="shared" si="465"/>
        <v>Spain-2095</v>
      </c>
      <c r="AD7372" s="51">
        <f t="shared" si="466"/>
        <v>19219.037000000004</v>
      </c>
      <c r="AE7372" s="15">
        <f t="shared" si="467"/>
        <v>0.91788423114019679</v>
      </c>
      <c r="AF7372">
        <f t="shared" si="468"/>
        <v>0.52970646271403865</v>
      </c>
    </row>
    <row r="7373" spans="1:32" x14ac:dyDescent="0.25">
      <c r="A7373" s="59">
        <v>7356</v>
      </c>
      <c r="B7373" s="60" t="s">
        <v>309</v>
      </c>
      <c r="C7373" s="61" t="s">
        <v>485</v>
      </c>
      <c r="D7373" s="62"/>
      <c r="E7373" s="62">
        <v>144</v>
      </c>
      <c r="F7373" s="62">
        <v>2095</v>
      </c>
      <c r="G7373" s="50">
        <v>701.63900000000001</v>
      </c>
      <c r="H7373" s="50">
        <v>713.25199999999995</v>
      </c>
      <c r="I7373" s="50">
        <v>741.36599999999999</v>
      </c>
      <c r="J7373" s="50">
        <v>778.15800000000002</v>
      </c>
      <c r="K7373" s="50">
        <v>793.62900000000002</v>
      </c>
      <c r="L7373" s="50">
        <v>777.90200000000004</v>
      </c>
      <c r="M7373" s="50">
        <v>754.904</v>
      </c>
      <c r="N7373" s="50">
        <v>753.01199999999994</v>
      </c>
      <c r="O7373" s="50">
        <v>779.83299999999997</v>
      </c>
      <c r="P7373" s="50">
        <v>840.96500000000003</v>
      </c>
      <c r="Q7373" s="50">
        <v>916.04399999999998</v>
      </c>
      <c r="R7373" s="50">
        <v>967.44899999999996</v>
      </c>
      <c r="S7373" s="50">
        <v>969.399</v>
      </c>
      <c r="T7373" s="50">
        <v>946.87099999999998</v>
      </c>
      <c r="U7373" s="50">
        <v>940.13099999999997</v>
      </c>
      <c r="V7373" s="50">
        <v>939.95</v>
      </c>
      <c r="W7373" s="50" t="s">
        <v>311</v>
      </c>
      <c r="X7373" s="50">
        <v>883.11400000000003</v>
      </c>
      <c r="Y7373" s="50">
        <v>744.66099999999994</v>
      </c>
      <c r="Z7373" s="50">
        <v>454.35500000000002</v>
      </c>
      <c r="AA7373" s="50">
        <v>192.922</v>
      </c>
      <c r="AB7373" s="50">
        <v>61.281999999999996</v>
      </c>
      <c r="AC7373" s="50" t="str">
        <f t="shared" si="465"/>
        <v>Sri Lanka-2095</v>
      </c>
      <c r="AD7373" s="51">
        <f t="shared" si="466"/>
        <v>8331.2950000000001</v>
      </c>
      <c r="AE7373" s="15">
        <f t="shared" si="467"/>
        <v>0.87856005578964613</v>
      </c>
      <c r="AF7373">
        <f t="shared" si="468"/>
        <v>0.49232518704078893</v>
      </c>
    </row>
    <row r="7374" spans="1:32" x14ac:dyDescent="0.25">
      <c r="A7374" s="59">
        <v>7357</v>
      </c>
      <c r="B7374" s="60" t="s">
        <v>309</v>
      </c>
      <c r="C7374" s="61" t="s">
        <v>486</v>
      </c>
      <c r="D7374" s="62">
        <v>18</v>
      </c>
      <c r="E7374" s="62">
        <v>275</v>
      </c>
      <c r="F7374" s="62">
        <v>2095</v>
      </c>
      <c r="G7374" s="50">
        <v>910.42200000000003</v>
      </c>
      <c r="H7374" s="50">
        <v>926.84699999999998</v>
      </c>
      <c r="I7374" s="50">
        <v>940.13900000000001</v>
      </c>
      <c r="J7374" s="50">
        <v>950.31399999999996</v>
      </c>
      <c r="K7374" s="50">
        <v>955.77800000000002</v>
      </c>
      <c r="L7374" s="50">
        <v>957.00599999999997</v>
      </c>
      <c r="M7374" s="50">
        <v>956.96699999999998</v>
      </c>
      <c r="N7374" s="50">
        <v>953.30100000000004</v>
      </c>
      <c r="O7374" s="50">
        <v>945.29600000000005</v>
      </c>
      <c r="P7374" s="50">
        <v>925.24800000000005</v>
      </c>
      <c r="Q7374" s="50">
        <v>892.28800000000001</v>
      </c>
      <c r="R7374" s="50">
        <v>849.31</v>
      </c>
      <c r="S7374" s="50">
        <v>801.77599999999995</v>
      </c>
      <c r="T7374" s="50">
        <v>747.88800000000003</v>
      </c>
      <c r="U7374" s="50">
        <v>675.23299999999995</v>
      </c>
      <c r="V7374" s="50">
        <v>568.48099999999999</v>
      </c>
      <c r="W7374" s="50" t="s">
        <v>311</v>
      </c>
      <c r="X7374" s="50">
        <v>421.91899999999998</v>
      </c>
      <c r="Y7374" s="50">
        <v>259.012</v>
      </c>
      <c r="Z7374" s="50">
        <v>122.815</v>
      </c>
      <c r="AA7374" s="50">
        <v>42.726999999999997</v>
      </c>
      <c r="AB7374" s="50">
        <v>8.4749999999999996</v>
      </c>
      <c r="AC7374" s="50" t="str">
        <f t="shared" si="465"/>
        <v>State of Palestine-2095</v>
      </c>
      <c r="AD7374" s="51">
        <f t="shared" si="466"/>
        <v>9187.2839999999997</v>
      </c>
      <c r="AE7374" s="15">
        <f t="shared" si="467"/>
        <v>0.61214587466763837</v>
      </c>
      <c r="AF7374">
        <f t="shared" si="468"/>
        <v>0.23791251793192841</v>
      </c>
    </row>
    <row r="7375" spans="1:32" x14ac:dyDescent="0.25">
      <c r="A7375" s="59">
        <v>7358</v>
      </c>
      <c r="B7375" s="60" t="s">
        <v>309</v>
      </c>
      <c r="C7375" s="61" t="s">
        <v>487</v>
      </c>
      <c r="D7375" s="62"/>
      <c r="E7375" s="62">
        <v>729</v>
      </c>
      <c r="F7375" s="62">
        <v>2095</v>
      </c>
      <c r="G7375" s="50">
        <v>10188.35</v>
      </c>
      <c r="H7375" s="50">
        <v>10181.754000000001</v>
      </c>
      <c r="I7375" s="50">
        <v>10117.842000000001</v>
      </c>
      <c r="J7375" s="50">
        <v>10032.102999999999</v>
      </c>
      <c r="K7375" s="50">
        <v>9914.9310000000005</v>
      </c>
      <c r="L7375" s="50">
        <v>9740.5</v>
      </c>
      <c r="M7375" s="50">
        <v>9485.3060000000005</v>
      </c>
      <c r="N7375" s="50">
        <v>9144.0920000000006</v>
      </c>
      <c r="O7375" s="50">
        <v>8758.5920000000006</v>
      </c>
      <c r="P7375" s="50">
        <v>8335.7219999999998</v>
      </c>
      <c r="Q7375" s="50">
        <v>7859.9340000000002</v>
      </c>
      <c r="R7375" s="50">
        <v>7286.51</v>
      </c>
      <c r="S7375" s="50">
        <v>6549.2160000000003</v>
      </c>
      <c r="T7375" s="50">
        <v>5606.6610000000001</v>
      </c>
      <c r="U7375" s="50">
        <v>4473.8209999999999</v>
      </c>
      <c r="V7375" s="50">
        <v>3235.4780000000001</v>
      </c>
      <c r="W7375" s="50" t="s">
        <v>311</v>
      </c>
      <c r="X7375" s="50">
        <v>1992.972</v>
      </c>
      <c r="Y7375" s="50">
        <v>943.56299999999999</v>
      </c>
      <c r="Z7375" s="50">
        <v>300.06599999999997</v>
      </c>
      <c r="AA7375" s="50">
        <v>55.98</v>
      </c>
      <c r="AB7375" s="50">
        <v>5.5910000000000002</v>
      </c>
      <c r="AC7375" s="50" t="str">
        <f t="shared" si="465"/>
        <v>Sudan-2095</v>
      </c>
      <c r="AD7375" s="51">
        <f t="shared" si="466"/>
        <v>87106.906000000003</v>
      </c>
      <c r="AE7375" s="15">
        <f t="shared" si="467"/>
        <v>0.54073873316083576</v>
      </c>
      <c r="AF7375">
        <f t="shared" si="468"/>
        <v>0.14128281738047513</v>
      </c>
    </row>
    <row r="7376" spans="1:32" x14ac:dyDescent="0.25">
      <c r="A7376" s="59">
        <v>7359</v>
      </c>
      <c r="B7376" s="60" t="s">
        <v>309</v>
      </c>
      <c r="C7376" s="61" t="s">
        <v>391</v>
      </c>
      <c r="D7376" s="62"/>
      <c r="E7376" s="62">
        <v>740</v>
      </c>
      <c r="F7376" s="62">
        <v>2095</v>
      </c>
      <c r="G7376" s="50">
        <v>29.582000000000001</v>
      </c>
      <c r="H7376" s="50">
        <v>30.463000000000001</v>
      </c>
      <c r="I7376" s="50">
        <v>31.370999999999999</v>
      </c>
      <c r="J7376" s="50">
        <v>32.073999999999998</v>
      </c>
      <c r="K7376" s="50">
        <v>32.526000000000003</v>
      </c>
      <c r="L7376" s="50">
        <v>33.084000000000003</v>
      </c>
      <c r="M7376" s="50">
        <v>33.756999999999998</v>
      </c>
      <c r="N7376" s="50">
        <v>34.54</v>
      </c>
      <c r="O7376" s="50">
        <v>35.341999999999999</v>
      </c>
      <c r="P7376" s="50">
        <v>35.99</v>
      </c>
      <c r="Q7376" s="50">
        <v>36.527000000000001</v>
      </c>
      <c r="R7376" s="50">
        <v>36.831000000000003</v>
      </c>
      <c r="S7376" s="50">
        <v>36.808999999999997</v>
      </c>
      <c r="T7376" s="50">
        <v>36.014000000000003</v>
      </c>
      <c r="U7376" s="50">
        <v>33.802</v>
      </c>
      <c r="V7376" s="50">
        <v>29.675999999999998</v>
      </c>
      <c r="W7376" s="50" t="s">
        <v>311</v>
      </c>
      <c r="X7376" s="50">
        <v>23.335999999999999</v>
      </c>
      <c r="Y7376" s="50">
        <v>15.071999999999999</v>
      </c>
      <c r="Z7376" s="50">
        <v>7.6340000000000003</v>
      </c>
      <c r="AA7376" s="50">
        <v>2.7240000000000002</v>
      </c>
      <c r="AB7376" s="50">
        <v>0.62</v>
      </c>
      <c r="AC7376" s="50" t="str">
        <f t="shared" si="465"/>
        <v>Suriname-2095</v>
      </c>
      <c r="AD7376" s="51">
        <f t="shared" si="466"/>
        <v>347.48</v>
      </c>
      <c r="AE7376" s="15">
        <f t="shared" si="467"/>
        <v>0.6915333256590307</v>
      </c>
      <c r="AF7376">
        <f t="shared" si="468"/>
        <v>0.33921020013852943</v>
      </c>
    </row>
    <row r="7377" spans="1:32" x14ac:dyDescent="0.25">
      <c r="A7377" s="59">
        <v>7360</v>
      </c>
      <c r="B7377" s="60" t="s">
        <v>309</v>
      </c>
      <c r="C7377" s="61" t="s">
        <v>488</v>
      </c>
      <c r="D7377" s="62"/>
      <c r="E7377" s="62">
        <v>752</v>
      </c>
      <c r="F7377" s="62">
        <v>2095</v>
      </c>
      <c r="G7377" s="50">
        <v>695.79499999999996</v>
      </c>
      <c r="H7377" s="50">
        <v>701.57500000000005</v>
      </c>
      <c r="I7377" s="50">
        <v>703.73900000000003</v>
      </c>
      <c r="J7377" s="50">
        <v>707.07399999999996</v>
      </c>
      <c r="K7377" s="50">
        <v>713.18499999999995</v>
      </c>
      <c r="L7377" s="50">
        <v>721.154</v>
      </c>
      <c r="M7377" s="50">
        <v>734.01499999999999</v>
      </c>
      <c r="N7377" s="50">
        <v>750.03300000000002</v>
      </c>
      <c r="O7377" s="50">
        <v>760.30499999999995</v>
      </c>
      <c r="P7377" s="50">
        <v>758.49599999999998</v>
      </c>
      <c r="Q7377" s="50">
        <v>744.61400000000003</v>
      </c>
      <c r="R7377" s="50">
        <v>724.03800000000001</v>
      </c>
      <c r="S7377" s="50">
        <v>712.47199999999998</v>
      </c>
      <c r="T7377" s="50">
        <v>721.91200000000003</v>
      </c>
      <c r="U7377" s="50">
        <v>727.53700000000003</v>
      </c>
      <c r="V7377" s="50">
        <v>698.79700000000003</v>
      </c>
      <c r="W7377" s="50" t="s">
        <v>311</v>
      </c>
      <c r="X7377" s="50">
        <v>631.97500000000002</v>
      </c>
      <c r="Y7377" s="50">
        <v>539.20699999999999</v>
      </c>
      <c r="Z7377" s="50">
        <v>340.81299999999999</v>
      </c>
      <c r="AA7377" s="50">
        <v>141.16300000000001</v>
      </c>
      <c r="AB7377" s="50">
        <v>35.252000000000002</v>
      </c>
      <c r="AC7377" s="50" t="str">
        <f t="shared" si="465"/>
        <v>Sweden-2095</v>
      </c>
      <c r="AD7377" s="51">
        <f t="shared" si="466"/>
        <v>7325.3860000000004</v>
      </c>
      <c r="AE7377" s="15">
        <f t="shared" si="467"/>
        <v>0.81057366806336228</v>
      </c>
      <c r="AF7377">
        <f t="shared" si="468"/>
        <v>0.40700769480066551</v>
      </c>
    </row>
    <row r="7378" spans="1:32" x14ac:dyDescent="0.25">
      <c r="A7378" s="59">
        <v>7361</v>
      </c>
      <c r="B7378" s="60" t="s">
        <v>309</v>
      </c>
      <c r="C7378" s="61" t="s">
        <v>489</v>
      </c>
      <c r="D7378" s="62"/>
      <c r="E7378" s="62">
        <v>760</v>
      </c>
      <c r="F7378" s="62">
        <v>2095</v>
      </c>
      <c r="G7378" s="50">
        <v>1862.9469999999999</v>
      </c>
      <c r="H7378" s="50">
        <v>1899.6890000000001</v>
      </c>
      <c r="I7378" s="50">
        <v>1950.519</v>
      </c>
      <c r="J7378" s="50">
        <v>2016.5730000000001</v>
      </c>
      <c r="K7378" s="50">
        <v>2083.0360000000001</v>
      </c>
      <c r="L7378" s="50">
        <v>2137.759</v>
      </c>
      <c r="M7378" s="50">
        <v>2174.9859999999999</v>
      </c>
      <c r="N7378" s="50">
        <v>2204.643</v>
      </c>
      <c r="O7378" s="50">
        <v>2250.11</v>
      </c>
      <c r="P7378" s="50">
        <v>2327.9160000000002</v>
      </c>
      <c r="Q7378" s="50">
        <v>2419.547</v>
      </c>
      <c r="R7378" s="50">
        <v>2473.6950000000002</v>
      </c>
      <c r="S7378" s="50">
        <v>2428.0619999999999</v>
      </c>
      <c r="T7378" s="50">
        <v>2316.4140000000002</v>
      </c>
      <c r="U7378" s="50">
        <v>2163.7240000000002</v>
      </c>
      <c r="V7378" s="50">
        <v>1953.9670000000001</v>
      </c>
      <c r="W7378" s="50" t="s">
        <v>311</v>
      </c>
      <c r="X7378" s="50">
        <v>1714.29</v>
      </c>
      <c r="Y7378" s="50">
        <v>1236.8440000000001</v>
      </c>
      <c r="Z7378" s="50">
        <v>655.65</v>
      </c>
      <c r="AA7378" s="50">
        <v>227.24799999999999</v>
      </c>
      <c r="AB7378" s="50">
        <v>47.052</v>
      </c>
      <c r="AC7378" s="50" t="str">
        <f t="shared" si="465"/>
        <v>Syrian Arab Republic-2095</v>
      </c>
      <c r="AD7378" s="51">
        <f t="shared" si="466"/>
        <v>22516.326999999997</v>
      </c>
      <c r="AE7378" s="15">
        <f t="shared" si="467"/>
        <v>0.71185429133268496</v>
      </c>
      <c r="AF7378">
        <f t="shared" si="468"/>
        <v>0.36540482747788294</v>
      </c>
    </row>
    <row r="7379" spans="1:32" x14ac:dyDescent="0.25">
      <c r="A7379" s="59">
        <v>7362</v>
      </c>
      <c r="B7379" s="60" t="s">
        <v>309</v>
      </c>
      <c r="C7379" s="61" t="s">
        <v>157</v>
      </c>
      <c r="D7379" s="62"/>
      <c r="E7379" s="62">
        <v>764</v>
      </c>
      <c r="F7379" s="62">
        <v>2095</v>
      </c>
      <c r="G7379" s="50">
        <v>2145.37</v>
      </c>
      <c r="H7379" s="50">
        <v>2185.1709999999998</v>
      </c>
      <c r="I7379" s="50">
        <v>2237.259</v>
      </c>
      <c r="J7379" s="50">
        <v>2304.4690000000001</v>
      </c>
      <c r="K7379" s="50">
        <v>2383.8690000000001</v>
      </c>
      <c r="L7379" s="50">
        <v>2454.8020000000001</v>
      </c>
      <c r="M7379" s="50">
        <v>2508.239</v>
      </c>
      <c r="N7379" s="50">
        <v>2548.442</v>
      </c>
      <c r="O7379" s="50">
        <v>2611.2629999999999</v>
      </c>
      <c r="P7379" s="50">
        <v>2707.8589999999999</v>
      </c>
      <c r="Q7379" s="50">
        <v>2814.4470000000001</v>
      </c>
      <c r="R7379" s="50">
        <v>2905.2170000000001</v>
      </c>
      <c r="S7379" s="50">
        <v>2966.5520000000001</v>
      </c>
      <c r="T7379" s="50">
        <v>2945.5639999999999</v>
      </c>
      <c r="U7379" s="50">
        <v>2853.7150000000001</v>
      </c>
      <c r="V7379" s="50">
        <v>2800.7930000000001</v>
      </c>
      <c r="W7379" s="50" t="s">
        <v>311</v>
      </c>
      <c r="X7379" s="50">
        <v>2720.25</v>
      </c>
      <c r="Y7379" s="50">
        <v>2248.902</v>
      </c>
      <c r="Z7379" s="50">
        <v>1534.106</v>
      </c>
      <c r="AA7379" s="50">
        <v>806.31600000000003</v>
      </c>
      <c r="AB7379" s="50">
        <v>282.38299999999998</v>
      </c>
      <c r="AC7379" s="50" t="str">
        <f t="shared" ref="AC7379:AC7442" si="469">C7379&amp;"-"&amp;F7379</f>
        <v>Thailand-2095</v>
      </c>
      <c r="AD7379" s="51">
        <f t="shared" ref="AD7379:AD7442" si="470">SUM(J7379:S7379)</f>
        <v>26205.159</v>
      </c>
      <c r="AE7379" s="15">
        <f t="shared" ref="AE7379:AE7442" si="471">IF(W7379="…",SUM(G7379:I7379,T7379:V7379,X7379:AB7379)/SUM(J7379:S7379),SUM(G7379:I7379,T7379:W7379)/SUM(J7379:S7379))</f>
        <v>0.86852474354381892</v>
      </c>
      <c r="AF7379">
        <f t="shared" ref="AF7379:AF7442" si="472">IF(W7379="…",SUM(T7379:V7379,X7379:AB7379)/SUM(G7379:S7379),SUM(T7379:W7379)/SUM(G7379:S7379))</f>
        <v>0.49406673959467617</v>
      </c>
    </row>
    <row r="7380" spans="1:32" x14ac:dyDescent="0.25">
      <c r="A7380" s="59">
        <v>7363</v>
      </c>
      <c r="B7380" s="60" t="s">
        <v>309</v>
      </c>
      <c r="C7380" s="61" t="s">
        <v>392</v>
      </c>
      <c r="D7380" s="62"/>
      <c r="E7380" s="62">
        <v>626</v>
      </c>
      <c r="F7380" s="62">
        <v>2095</v>
      </c>
      <c r="G7380" s="50">
        <v>248.98500000000001</v>
      </c>
      <c r="H7380" s="50">
        <v>253.48699999999999</v>
      </c>
      <c r="I7380" s="50">
        <v>257.88400000000001</v>
      </c>
      <c r="J7380" s="50">
        <v>261.56599999999997</v>
      </c>
      <c r="K7380" s="50">
        <v>261.7</v>
      </c>
      <c r="L7380" s="50">
        <v>260.07100000000003</v>
      </c>
      <c r="M7380" s="50">
        <v>256.52499999999998</v>
      </c>
      <c r="N7380" s="50">
        <v>250.535</v>
      </c>
      <c r="O7380" s="50">
        <v>243.2</v>
      </c>
      <c r="P7380" s="50">
        <v>234.38900000000001</v>
      </c>
      <c r="Q7380" s="50">
        <v>225.27099999999999</v>
      </c>
      <c r="R7380" s="50">
        <v>213.83699999999999</v>
      </c>
      <c r="S7380" s="50">
        <v>198.87899999999999</v>
      </c>
      <c r="T7380" s="50">
        <v>177.846</v>
      </c>
      <c r="U7380" s="50">
        <v>149.63399999999999</v>
      </c>
      <c r="V7380" s="50">
        <v>116.776</v>
      </c>
      <c r="W7380" s="50" t="s">
        <v>311</v>
      </c>
      <c r="X7380" s="50">
        <v>84.185000000000002</v>
      </c>
      <c r="Y7380" s="50">
        <v>47.930999999999997</v>
      </c>
      <c r="Z7380" s="50">
        <v>19.277999999999999</v>
      </c>
      <c r="AA7380" s="50">
        <v>6.0060000000000002</v>
      </c>
      <c r="AB7380" s="50">
        <v>0.66400000000000003</v>
      </c>
      <c r="AC7380" s="50" t="str">
        <f t="shared" si="469"/>
        <v>Timor-Leste-2095</v>
      </c>
      <c r="AD7380" s="51">
        <f t="shared" si="470"/>
        <v>2405.973</v>
      </c>
      <c r="AE7380" s="15">
        <f t="shared" si="471"/>
        <v>0.56637210808267602</v>
      </c>
      <c r="AF7380">
        <f t="shared" si="472"/>
        <v>0.19022659995218438</v>
      </c>
    </row>
    <row r="7381" spans="1:32" x14ac:dyDescent="0.25">
      <c r="A7381" s="59">
        <v>7364</v>
      </c>
      <c r="B7381" s="60" t="s">
        <v>309</v>
      </c>
      <c r="C7381" s="61" t="s">
        <v>490</v>
      </c>
      <c r="D7381" s="62"/>
      <c r="E7381" s="62">
        <v>768</v>
      </c>
      <c r="F7381" s="62">
        <v>2095</v>
      </c>
      <c r="G7381" s="50">
        <v>1888.0719999999999</v>
      </c>
      <c r="H7381" s="50">
        <v>1890.769</v>
      </c>
      <c r="I7381" s="50">
        <v>1896.297</v>
      </c>
      <c r="J7381" s="50">
        <v>1887.4860000000001</v>
      </c>
      <c r="K7381" s="50">
        <v>1865.4169999999999</v>
      </c>
      <c r="L7381" s="50">
        <v>1831.4739999999999</v>
      </c>
      <c r="M7381" s="50">
        <v>1782.903</v>
      </c>
      <c r="N7381" s="50">
        <v>1718.231</v>
      </c>
      <c r="O7381" s="50">
        <v>1645.444</v>
      </c>
      <c r="P7381" s="50">
        <v>1558.325</v>
      </c>
      <c r="Q7381" s="50">
        <v>1458.8869999999999</v>
      </c>
      <c r="R7381" s="50">
        <v>1333.723</v>
      </c>
      <c r="S7381" s="50">
        <v>1176.5899999999999</v>
      </c>
      <c r="T7381" s="50">
        <v>981.83600000000001</v>
      </c>
      <c r="U7381" s="50">
        <v>755.67100000000005</v>
      </c>
      <c r="V7381" s="50">
        <v>514.50800000000004</v>
      </c>
      <c r="W7381" s="50" t="s">
        <v>311</v>
      </c>
      <c r="X7381" s="50">
        <v>283.04300000000001</v>
      </c>
      <c r="Y7381" s="50">
        <v>108.79900000000001</v>
      </c>
      <c r="Z7381" s="50">
        <v>24.376000000000001</v>
      </c>
      <c r="AA7381" s="50">
        <v>2.8039999999999998</v>
      </c>
      <c r="AB7381" s="50">
        <v>0.104</v>
      </c>
      <c r="AC7381" s="50" t="str">
        <f t="shared" si="469"/>
        <v>Togo-2095</v>
      </c>
      <c r="AD7381" s="51">
        <f t="shared" si="470"/>
        <v>16258.480000000001</v>
      </c>
      <c r="AE7381" s="15">
        <f t="shared" si="471"/>
        <v>0.51334927988348233</v>
      </c>
      <c r="AF7381">
        <f t="shared" si="472"/>
        <v>0.12178296348554993</v>
      </c>
    </row>
    <row r="7382" spans="1:32" x14ac:dyDescent="0.25">
      <c r="A7382" s="59">
        <v>7365</v>
      </c>
      <c r="B7382" s="60" t="s">
        <v>309</v>
      </c>
      <c r="C7382" s="61" t="s">
        <v>393</v>
      </c>
      <c r="D7382" s="62"/>
      <c r="E7382" s="62">
        <v>776</v>
      </c>
      <c r="F7382" s="62">
        <v>2095</v>
      </c>
      <c r="G7382" s="50">
        <v>9.8119999999999994</v>
      </c>
      <c r="H7382" s="50">
        <v>9.8490000000000002</v>
      </c>
      <c r="I7382" s="50">
        <v>10.047000000000001</v>
      </c>
      <c r="J7382" s="50">
        <v>10.362</v>
      </c>
      <c r="K7382" s="50">
        <v>10.544</v>
      </c>
      <c r="L7382" s="50">
        <v>10.474</v>
      </c>
      <c r="M7382" s="50">
        <v>10.101000000000001</v>
      </c>
      <c r="N7382" s="50">
        <v>9.5329999999999995</v>
      </c>
      <c r="O7382" s="50">
        <v>9.0730000000000004</v>
      </c>
      <c r="P7382" s="50">
        <v>9.048</v>
      </c>
      <c r="Q7382" s="50">
        <v>9.3279999999999994</v>
      </c>
      <c r="R7382" s="50">
        <v>9.4280000000000008</v>
      </c>
      <c r="S7382" s="50">
        <v>8.9540000000000006</v>
      </c>
      <c r="T7382" s="50">
        <v>7.9379999999999997</v>
      </c>
      <c r="U7382" s="50">
        <v>6.6779999999999999</v>
      </c>
      <c r="V7382" s="50">
        <v>5.6079999999999997</v>
      </c>
      <c r="W7382" s="50" t="s">
        <v>311</v>
      </c>
      <c r="X7382" s="50">
        <v>4.8470000000000004</v>
      </c>
      <c r="Y7382" s="50">
        <v>3.653</v>
      </c>
      <c r="Z7382" s="50">
        <v>1.994</v>
      </c>
      <c r="AA7382" s="50">
        <v>0.74399999999999999</v>
      </c>
      <c r="AB7382" s="50">
        <v>0.19700000000000001</v>
      </c>
      <c r="AC7382" s="50" t="str">
        <f t="shared" si="469"/>
        <v>Tonga-2095</v>
      </c>
      <c r="AD7382" s="51">
        <f t="shared" si="470"/>
        <v>96.844999999999999</v>
      </c>
      <c r="AE7382" s="15">
        <f t="shared" si="471"/>
        <v>0.63366203727605963</v>
      </c>
      <c r="AF7382">
        <f t="shared" si="472"/>
        <v>0.25016396292462439</v>
      </c>
    </row>
    <row r="7383" spans="1:32" x14ac:dyDescent="0.25">
      <c r="A7383" s="59">
        <v>7366</v>
      </c>
      <c r="B7383" s="60" t="s">
        <v>309</v>
      </c>
      <c r="C7383" s="61" t="s">
        <v>394</v>
      </c>
      <c r="D7383" s="62"/>
      <c r="E7383" s="62">
        <v>780</v>
      </c>
      <c r="F7383" s="62">
        <v>2095</v>
      </c>
      <c r="G7383" s="50">
        <v>49.747999999999998</v>
      </c>
      <c r="H7383" s="50">
        <v>50.491</v>
      </c>
      <c r="I7383" s="50">
        <v>52.774999999999999</v>
      </c>
      <c r="J7383" s="50">
        <v>54.831000000000003</v>
      </c>
      <c r="K7383" s="50">
        <v>55.98</v>
      </c>
      <c r="L7383" s="50">
        <v>56.249000000000002</v>
      </c>
      <c r="M7383" s="50">
        <v>56.476999999999997</v>
      </c>
      <c r="N7383" s="50">
        <v>57.526000000000003</v>
      </c>
      <c r="O7383" s="50">
        <v>59.994999999999997</v>
      </c>
      <c r="P7383" s="50">
        <v>63.311999999999998</v>
      </c>
      <c r="Q7383" s="50">
        <v>65.478999999999999</v>
      </c>
      <c r="R7383" s="50">
        <v>64.787000000000006</v>
      </c>
      <c r="S7383" s="50">
        <v>61.752000000000002</v>
      </c>
      <c r="T7383" s="50">
        <v>58.655000000000001</v>
      </c>
      <c r="U7383" s="50">
        <v>56.447000000000003</v>
      </c>
      <c r="V7383" s="50">
        <v>52.860999999999997</v>
      </c>
      <c r="W7383" s="50" t="s">
        <v>311</v>
      </c>
      <c r="X7383" s="50">
        <v>44.152000000000001</v>
      </c>
      <c r="Y7383" s="50">
        <v>28.105</v>
      </c>
      <c r="Z7383" s="50">
        <v>12.768000000000001</v>
      </c>
      <c r="AA7383" s="50">
        <v>4.109</v>
      </c>
      <c r="AB7383" s="50">
        <v>1.1080000000000001</v>
      </c>
      <c r="AC7383" s="50" t="str">
        <f t="shared" si="469"/>
        <v>Trinidad and Tobago-2095</v>
      </c>
      <c r="AD7383" s="51">
        <f t="shared" si="470"/>
        <v>596.38799999999992</v>
      </c>
      <c r="AE7383" s="15">
        <f t="shared" si="471"/>
        <v>0.68951588563150168</v>
      </c>
      <c r="AF7383">
        <f t="shared" si="472"/>
        <v>0.34454805298091007</v>
      </c>
    </row>
    <row r="7384" spans="1:32" x14ac:dyDescent="0.25">
      <c r="A7384" s="59">
        <v>7367</v>
      </c>
      <c r="B7384" s="60" t="s">
        <v>309</v>
      </c>
      <c r="C7384" s="61" t="s">
        <v>491</v>
      </c>
      <c r="D7384" s="62"/>
      <c r="E7384" s="62">
        <v>788</v>
      </c>
      <c r="F7384" s="62">
        <v>2095</v>
      </c>
      <c r="G7384" s="50">
        <v>650.42399999999998</v>
      </c>
      <c r="H7384" s="50">
        <v>673.42399999999998</v>
      </c>
      <c r="I7384" s="50">
        <v>698.19100000000003</v>
      </c>
      <c r="J7384" s="50">
        <v>711.45100000000002</v>
      </c>
      <c r="K7384" s="50">
        <v>710.06899999999996</v>
      </c>
      <c r="L7384" s="50">
        <v>704.798</v>
      </c>
      <c r="M7384" s="50">
        <v>713.26700000000005</v>
      </c>
      <c r="N7384" s="50">
        <v>745.65800000000002</v>
      </c>
      <c r="O7384" s="50">
        <v>790.47500000000002</v>
      </c>
      <c r="P7384" s="50">
        <v>816.99300000000005</v>
      </c>
      <c r="Q7384" s="50">
        <v>805.45299999999997</v>
      </c>
      <c r="R7384" s="50">
        <v>768.572</v>
      </c>
      <c r="S7384" s="50">
        <v>748.05200000000002</v>
      </c>
      <c r="T7384" s="50">
        <v>772.21100000000001</v>
      </c>
      <c r="U7384" s="50">
        <v>812.28499999999997</v>
      </c>
      <c r="V7384" s="50">
        <v>808.6</v>
      </c>
      <c r="W7384" s="50" t="s">
        <v>311</v>
      </c>
      <c r="X7384" s="50">
        <v>710.07600000000002</v>
      </c>
      <c r="Y7384" s="50">
        <v>443.39499999999998</v>
      </c>
      <c r="Z7384" s="50">
        <v>244.43199999999999</v>
      </c>
      <c r="AA7384" s="50">
        <v>109.169</v>
      </c>
      <c r="AB7384" s="50">
        <v>34.820999999999998</v>
      </c>
      <c r="AC7384" s="50" t="str">
        <f t="shared" si="469"/>
        <v>Tunisia-2095</v>
      </c>
      <c r="AD7384" s="51">
        <f t="shared" si="470"/>
        <v>7514.7880000000005</v>
      </c>
      <c r="AE7384" s="15">
        <f t="shared" si="471"/>
        <v>0.79270739241080368</v>
      </c>
      <c r="AF7384">
        <f t="shared" si="472"/>
        <v>0.41260987538098354</v>
      </c>
    </row>
    <row r="7385" spans="1:32" x14ac:dyDescent="0.25">
      <c r="A7385" s="59">
        <v>7368</v>
      </c>
      <c r="B7385" s="60" t="s">
        <v>309</v>
      </c>
      <c r="C7385" s="61" t="s">
        <v>492</v>
      </c>
      <c r="D7385" s="62"/>
      <c r="E7385" s="62">
        <v>792</v>
      </c>
      <c r="F7385" s="62">
        <v>2095</v>
      </c>
      <c r="G7385" s="50">
        <v>3939.299</v>
      </c>
      <c r="H7385" s="50">
        <v>4045.06</v>
      </c>
      <c r="I7385" s="50">
        <v>4164.2979999999998</v>
      </c>
      <c r="J7385" s="50">
        <v>4253.2640000000001</v>
      </c>
      <c r="K7385" s="50">
        <v>4327.6350000000002</v>
      </c>
      <c r="L7385" s="50">
        <v>4404.1580000000004</v>
      </c>
      <c r="M7385" s="50">
        <v>4507.4080000000004</v>
      </c>
      <c r="N7385" s="50">
        <v>4628.4070000000002</v>
      </c>
      <c r="O7385" s="50">
        <v>4780.2470000000003</v>
      </c>
      <c r="P7385" s="50">
        <v>4933.9790000000003</v>
      </c>
      <c r="Q7385" s="50">
        <v>5062.3630000000003</v>
      </c>
      <c r="R7385" s="50">
        <v>5154.9350000000004</v>
      </c>
      <c r="S7385" s="50">
        <v>5242.7110000000002</v>
      </c>
      <c r="T7385" s="50">
        <v>5294.1229999999996</v>
      </c>
      <c r="U7385" s="50">
        <v>5335.3739999999998</v>
      </c>
      <c r="V7385" s="50">
        <v>5220.5810000000001</v>
      </c>
      <c r="W7385" s="50" t="s">
        <v>311</v>
      </c>
      <c r="X7385" s="50">
        <v>4759.723</v>
      </c>
      <c r="Y7385" s="50">
        <v>3742.2330000000002</v>
      </c>
      <c r="Z7385" s="50">
        <v>2402.3040000000001</v>
      </c>
      <c r="AA7385" s="50">
        <v>1083.4829999999999</v>
      </c>
      <c r="AB7385" s="50">
        <v>293.91899999999998</v>
      </c>
      <c r="AC7385" s="50" t="str">
        <f t="shared" si="469"/>
        <v>Turkey-2095</v>
      </c>
      <c r="AD7385" s="51">
        <f t="shared" si="470"/>
        <v>47295.106999999996</v>
      </c>
      <c r="AE7385" s="15">
        <f t="shared" si="471"/>
        <v>0.85168212009753985</v>
      </c>
      <c r="AF7385">
        <f t="shared" si="472"/>
        <v>0.47324964145944737</v>
      </c>
    </row>
    <row r="7386" spans="1:32" x14ac:dyDescent="0.25">
      <c r="A7386" s="59">
        <v>7369</v>
      </c>
      <c r="B7386" s="60" t="s">
        <v>309</v>
      </c>
      <c r="C7386" s="61" t="s">
        <v>493</v>
      </c>
      <c r="D7386" s="62">
        <v>19</v>
      </c>
      <c r="E7386" s="62">
        <v>804</v>
      </c>
      <c r="F7386" s="62">
        <v>2095</v>
      </c>
      <c r="G7386" s="50">
        <v>1408.748</v>
      </c>
      <c r="H7386" s="50">
        <v>1461.626</v>
      </c>
      <c r="I7386" s="50">
        <v>1523.796</v>
      </c>
      <c r="J7386" s="50">
        <v>1562.375</v>
      </c>
      <c r="K7386" s="50">
        <v>1563.289</v>
      </c>
      <c r="L7386" s="50">
        <v>1547.2560000000001</v>
      </c>
      <c r="M7386" s="50">
        <v>1559.5</v>
      </c>
      <c r="N7386" s="50">
        <v>1623.8019999999999</v>
      </c>
      <c r="O7386" s="50">
        <v>1721.049</v>
      </c>
      <c r="P7386" s="50">
        <v>1795.567</v>
      </c>
      <c r="Q7386" s="50">
        <v>1785.2570000000001</v>
      </c>
      <c r="R7386" s="50">
        <v>1693.454</v>
      </c>
      <c r="S7386" s="50">
        <v>1615.5509999999999</v>
      </c>
      <c r="T7386" s="50">
        <v>1628.9290000000001</v>
      </c>
      <c r="U7386" s="50">
        <v>1668.817</v>
      </c>
      <c r="V7386" s="50">
        <v>1608.163</v>
      </c>
      <c r="W7386" s="50" t="s">
        <v>311</v>
      </c>
      <c r="X7386" s="50">
        <v>1367.799</v>
      </c>
      <c r="Y7386" s="50">
        <v>930.03700000000003</v>
      </c>
      <c r="Z7386" s="50">
        <v>406.84199999999998</v>
      </c>
      <c r="AA7386" s="50">
        <v>160.38200000000001</v>
      </c>
      <c r="AB7386" s="50">
        <v>46.552999999999997</v>
      </c>
      <c r="AC7386" s="50" t="str">
        <f t="shared" si="469"/>
        <v>Ukraine-2095</v>
      </c>
      <c r="AD7386" s="51">
        <f t="shared" si="470"/>
        <v>16467.099999999999</v>
      </c>
      <c r="AE7386" s="15">
        <f t="shared" si="471"/>
        <v>0.74158121344984862</v>
      </c>
      <c r="AF7386">
        <f t="shared" si="472"/>
        <v>0.37473854659855316</v>
      </c>
    </row>
    <row r="7387" spans="1:32" x14ac:dyDescent="0.25">
      <c r="A7387" s="59">
        <v>7370</v>
      </c>
      <c r="B7387" s="60" t="s">
        <v>309</v>
      </c>
      <c r="C7387" s="61" t="s">
        <v>494</v>
      </c>
      <c r="D7387" s="62"/>
      <c r="E7387" s="62">
        <v>784</v>
      </c>
      <c r="F7387" s="62">
        <v>2095</v>
      </c>
      <c r="G7387" s="50">
        <v>627.43700000000001</v>
      </c>
      <c r="H7387" s="50">
        <v>621.24099999999999</v>
      </c>
      <c r="I7387" s="50">
        <v>614.36900000000003</v>
      </c>
      <c r="J7387" s="50">
        <v>614.95600000000002</v>
      </c>
      <c r="K7387" s="50">
        <v>725.77599999999995</v>
      </c>
      <c r="L7387" s="50">
        <v>928.13900000000001</v>
      </c>
      <c r="M7387" s="50">
        <v>1054.633</v>
      </c>
      <c r="N7387" s="50">
        <v>1078.6500000000001</v>
      </c>
      <c r="O7387" s="50">
        <v>1046.375</v>
      </c>
      <c r="P7387" s="50">
        <v>991.26900000000001</v>
      </c>
      <c r="Q7387" s="50">
        <v>936.65700000000004</v>
      </c>
      <c r="R7387" s="50">
        <v>888.98900000000003</v>
      </c>
      <c r="S7387" s="50">
        <v>836.00800000000004</v>
      </c>
      <c r="T7387" s="50">
        <v>780.52800000000002</v>
      </c>
      <c r="U7387" s="50">
        <v>727.06700000000001</v>
      </c>
      <c r="V7387" s="50">
        <v>684.74199999999996</v>
      </c>
      <c r="W7387" s="50" t="s">
        <v>311</v>
      </c>
      <c r="X7387" s="50">
        <v>667.99900000000002</v>
      </c>
      <c r="Y7387" s="50">
        <v>519.57399999999996</v>
      </c>
      <c r="Z7387" s="50">
        <v>296.33100000000002</v>
      </c>
      <c r="AA7387" s="50">
        <v>122.846</v>
      </c>
      <c r="AB7387" s="50">
        <v>31.641999999999999</v>
      </c>
      <c r="AC7387" s="50" t="str">
        <f t="shared" si="469"/>
        <v>United Arab Emirates-2095</v>
      </c>
      <c r="AD7387" s="51">
        <f t="shared" si="470"/>
        <v>9101.4520000000011</v>
      </c>
      <c r="AE7387" s="15">
        <f t="shared" si="471"/>
        <v>0.62558985093806996</v>
      </c>
      <c r="AF7387">
        <f t="shared" si="472"/>
        <v>0.34937565318761954</v>
      </c>
    </row>
    <row r="7388" spans="1:32" x14ac:dyDescent="0.25">
      <c r="A7388" s="59">
        <v>7371</v>
      </c>
      <c r="B7388" s="60" t="s">
        <v>309</v>
      </c>
      <c r="C7388" s="61" t="s">
        <v>33</v>
      </c>
      <c r="D7388" s="62"/>
      <c r="E7388" s="62">
        <v>826</v>
      </c>
      <c r="F7388" s="62">
        <v>2095</v>
      </c>
      <c r="G7388" s="50">
        <v>3996.8919999999998</v>
      </c>
      <c r="H7388" s="50">
        <v>4051.933</v>
      </c>
      <c r="I7388" s="50">
        <v>4105.3580000000002</v>
      </c>
      <c r="J7388" s="50">
        <v>4172.4440000000004</v>
      </c>
      <c r="K7388" s="50">
        <v>4246.6109999999999</v>
      </c>
      <c r="L7388" s="50">
        <v>4306.6109999999999</v>
      </c>
      <c r="M7388" s="50">
        <v>4373.9059999999999</v>
      </c>
      <c r="N7388" s="50">
        <v>4472.6559999999999</v>
      </c>
      <c r="O7388" s="50">
        <v>4577.5640000000003</v>
      </c>
      <c r="P7388" s="50">
        <v>4638.9219999999996</v>
      </c>
      <c r="Q7388" s="50">
        <v>4617.3029999999999</v>
      </c>
      <c r="R7388" s="50">
        <v>4517.8140000000003</v>
      </c>
      <c r="S7388" s="50">
        <v>4432.6360000000004</v>
      </c>
      <c r="T7388" s="50">
        <v>4443.0810000000001</v>
      </c>
      <c r="U7388" s="50">
        <v>4481.16</v>
      </c>
      <c r="V7388" s="50">
        <v>4370.3999999999996</v>
      </c>
      <c r="W7388" s="50" t="s">
        <v>311</v>
      </c>
      <c r="X7388" s="50">
        <v>4038.8890000000001</v>
      </c>
      <c r="Y7388" s="50">
        <v>3338.2779999999998</v>
      </c>
      <c r="Z7388" s="50">
        <v>2139.8180000000002</v>
      </c>
      <c r="AA7388" s="50">
        <v>1039.8309999999999</v>
      </c>
      <c r="AB7388" s="50">
        <v>279.73099999999999</v>
      </c>
      <c r="AC7388" s="50" t="str">
        <f t="shared" si="469"/>
        <v>United Kingdom-2095</v>
      </c>
      <c r="AD7388" s="51">
        <f t="shared" si="470"/>
        <v>44356.466999999997</v>
      </c>
      <c r="AE7388" s="15">
        <f t="shared" si="471"/>
        <v>0.81804015184527668</v>
      </c>
      <c r="AF7388">
        <f t="shared" si="472"/>
        <v>0.42702018115169438</v>
      </c>
    </row>
    <row r="7389" spans="1:32" x14ac:dyDescent="0.25">
      <c r="A7389" s="59">
        <v>7372</v>
      </c>
      <c r="B7389" s="60" t="s">
        <v>309</v>
      </c>
      <c r="C7389" s="61" t="s">
        <v>495</v>
      </c>
      <c r="D7389" s="62">
        <v>20</v>
      </c>
      <c r="E7389" s="62">
        <v>834</v>
      </c>
      <c r="F7389" s="62">
        <v>2095</v>
      </c>
      <c r="G7389" s="50">
        <v>24176.661</v>
      </c>
      <c r="H7389" s="50">
        <v>23789.904999999999</v>
      </c>
      <c r="I7389" s="50">
        <v>23301.476999999999</v>
      </c>
      <c r="J7389" s="50">
        <v>22718.406999999999</v>
      </c>
      <c r="K7389" s="50">
        <v>22007.031999999999</v>
      </c>
      <c r="L7389" s="50">
        <v>21169.489000000001</v>
      </c>
      <c r="M7389" s="50">
        <v>20196.252</v>
      </c>
      <c r="N7389" s="50">
        <v>19143.02</v>
      </c>
      <c r="O7389" s="50">
        <v>17971.532999999999</v>
      </c>
      <c r="P7389" s="50">
        <v>16756.920999999998</v>
      </c>
      <c r="Q7389" s="50">
        <v>15469.236999999999</v>
      </c>
      <c r="R7389" s="50">
        <v>14038.599</v>
      </c>
      <c r="S7389" s="50">
        <v>12459.416999999999</v>
      </c>
      <c r="T7389" s="50">
        <v>10693.315000000001</v>
      </c>
      <c r="U7389" s="50">
        <v>8802.0640000000003</v>
      </c>
      <c r="V7389" s="50">
        <v>6823.8370000000004</v>
      </c>
      <c r="W7389" s="50" t="s">
        <v>311</v>
      </c>
      <c r="X7389" s="50">
        <v>4764.2380000000003</v>
      </c>
      <c r="Y7389" s="50">
        <v>2690.1619999999998</v>
      </c>
      <c r="Z7389" s="50">
        <v>1136.5809999999999</v>
      </c>
      <c r="AA7389" s="50">
        <v>311.92200000000003</v>
      </c>
      <c r="AB7389" s="50">
        <v>54.512</v>
      </c>
      <c r="AC7389" s="50" t="str">
        <f t="shared" si="469"/>
        <v>United Republic of Tanzania-2095</v>
      </c>
      <c r="AD7389" s="51">
        <f t="shared" si="470"/>
        <v>181929.90699999995</v>
      </c>
      <c r="AE7389" s="15">
        <f t="shared" si="471"/>
        <v>0.58563584051081852</v>
      </c>
      <c r="AF7389">
        <f t="shared" si="472"/>
        <v>0.13932431522451111</v>
      </c>
    </row>
    <row r="7390" spans="1:32" x14ac:dyDescent="0.25">
      <c r="A7390" s="59">
        <v>7373</v>
      </c>
      <c r="B7390" s="60" t="s">
        <v>309</v>
      </c>
      <c r="C7390" s="61" t="s">
        <v>344</v>
      </c>
      <c r="D7390" s="62"/>
      <c r="E7390" s="62">
        <v>840</v>
      </c>
      <c r="F7390" s="62">
        <v>2095</v>
      </c>
      <c r="G7390" s="50">
        <v>23932.925999999999</v>
      </c>
      <c r="H7390" s="50">
        <v>23971.447</v>
      </c>
      <c r="I7390" s="50">
        <v>23900.733</v>
      </c>
      <c r="J7390" s="50">
        <v>24042.1</v>
      </c>
      <c r="K7390" s="50">
        <v>24465.48</v>
      </c>
      <c r="L7390" s="50">
        <v>25003.754000000001</v>
      </c>
      <c r="M7390" s="50">
        <v>25456.972000000002</v>
      </c>
      <c r="N7390" s="50">
        <v>25696.352999999999</v>
      </c>
      <c r="O7390" s="50">
        <v>25618.883999999998</v>
      </c>
      <c r="P7390" s="50">
        <v>25329.734</v>
      </c>
      <c r="Q7390" s="50">
        <v>25113.830999999998</v>
      </c>
      <c r="R7390" s="50">
        <v>24995.161</v>
      </c>
      <c r="S7390" s="50">
        <v>24841.994999999999</v>
      </c>
      <c r="T7390" s="50">
        <v>24456.491999999998</v>
      </c>
      <c r="U7390" s="50">
        <v>23517.784</v>
      </c>
      <c r="V7390" s="50">
        <v>21714.777999999998</v>
      </c>
      <c r="W7390" s="50" t="s">
        <v>311</v>
      </c>
      <c r="X7390" s="50">
        <v>19176.269</v>
      </c>
      <c r="Y7390" s="50">
        <v>16626.766</v>
      </c>
      <c r="Z7390" s="50">
        <v>10786.023999999999</v>
      </c>
      <c r="AA7390" s="50">
        <v>4342.5640000000003</v>
      </c>
      <c r="AB7390" s="50">
        <v>845.10299999999995</v>
      </c>
      <c r="AC7390" s="50" t="str">
        <f t="shared" si="469"/>
        <v>United States of America-2095</v>
      </c>
      <c r="AD7390" s="51">
        <f t="shared" si="470"/>
        <v>250564.264</v>
      </c>
      <c r="AE7390" s="15">
        <f t="shared" si="471"/>
        <v>0.77134258060040051</v>
      </c>
      <c r="AF7390">
        <f t="shared" si="472"/>
        <v>0.37679069819815703</v>
      </c>
    </row>
    <row r="7391" spans="1:32" x14ac:dyDescent="0.25">
      <c r="A7391" s="59">
        <v>7374</v>
      </c>
      <c r="B7391" s="60" t="s">
        <v>309</v>
      </c>
      <c r="C7391" s="61" t="s">
        <v>395</v>
      </c>
      <c r="D7391" s="62"/>
      <c r="E7391" s="62">
        <v>850</v>
      </c>
      <c r="F7391" s="62">
        <v>2095</v>
      </c>
      <c r="G7391" s="50">
        <v>2.2829999999999999</v>
      </c>
      <c r="H7391" s="50">
        <v>2.4119999999999999</v>
      </c>
      <c r="I7391" s="50">
        <v>2.5670000000000002</v>
      </c>
      <c r="J7391" s="50">
        <v>2.6379999999999999</v>
      </c>
      <c r="K7391" s="50">
        <v>2.621</v>
      </c>
      <c r="L7391" s="50">
        <v>2.6019999999999999</v>
      </c>
      <c r="M7391" s="50">
        <v>2.6240000000000001</v>
      </c>
      <c r="N7391" s="50">
        <v>2.6749999999999998</v>
      </c>
      <c r="O7391" s="50">
        <v>2.778</v>
      </c>
      <c r="P7391" s="50">
        <v>2.9540000000000002</v>
      </c>
      <c r="Q7391" s="50">
        <v>3.2130000000000001</v>
      </c>
      <c r="R7391" s="50">
        <v>3.4630000000000001</v>
      </c>
      <c r="S7391" s="50">
        <v>3.6640000000000001</v>
      </c>
      <c r="T7391" s="50">
        <v>3.7440000000000002</v>
      </c>
      <c r="U7391" s="50">
        <v>3.7930000000000001</v>
      </c>
      <c r="V7391" s="50">
        <v>3.8980000000000001</v>
      </c>
      <c r="W7391" s="50" t="s">
        <v>311</v>
      </c>
      <c r="X7391" s="50">
        <v>3.903</v>
      </c>
      <c r="Y7391" s="50">
        <v>3.4159999999999999</v>
      </c>
      <c r="Z7391" s="50">
        <v>2.1880000000000002</v>
      </c>
      <c r="AA7391" s="50">
        <v>1.17</v>
      </c>
      <c r="AB7391" s="50">
        <v>0.46600000000000003</v>
      </c>
      <c r="AC7391" s="50" t="str">
        <f t="shared" si="469"/>
        <v>United States Virgin Islands-2095</v>
      </c>
      <c r="AD7391" s="51">
        <f t="shared" si="470"/>
        <v>29.232000000000003</v>
      </c>
      <c r="AE7391" s="15">
        <f t="shared" si="471"/>
        <v>1.0207991242473999</v>
      </c>
      <c r="AF7391">
        <f t="shared" si="472"/>
        <v>0.61867704280155655</v>
      </c>
    </row>
    <row r="7392" spans="1:32" x14ac:dyDescent="0.25">
      <c r="A7392" s="59">
        <v>7375</v>
      </c>
      <c r="B7392" s="60" t="s">
        <v>309</v>
      </c>
      <c r="C7392" s="61" t="s">
        <v>496</v>
      </c>
      <c r="D7392" s="62"/>
      <c r="E7392" s="62">
        <v>858</v>
      </c>
      <c r="F7392" s="62">
        <v>2095</v>
      </c>
      <c r="G7392" s="50">
        <v>154.37299999999999</v>
      </c>
      <c r="H7392" s="50">
        <v>157.66399999999999</v>
      </c>
      <c r="I7392" s="50">
        <v>161.31700000000001</v>
      </c>
      <c r="J7392" s="50">
        <v>164.78200000000001</v>
      </c>
      <c r="K7392" s="50">
        <v>167.77600000000001</v>
      </c>
      <c r="L7392" s="50">
        <v>170.94200000000001</v>
      </c>
      <c r="M7392" s="50">
        <v>174.614</v>
      </c>
      <c r="N7392" s="50">
        <v>178.55699999999999</v>
      </c>
      <c r="O7392" s="50">
        <v>182.60499999999999</v>
      </c>
      <c r="P7392" s="50">
        <v>186.35599999999999</v>
      </c>
      <c r="Q7392" s="50">
        <v>189.649</v>
      </c>
      <c r="R7392" s="50">
        <v>193.08699999999999</v>
      </c>
      <c r="S7392" s="50">
        <v>196.57499999999999</v>
      </c>
      <c r="T7392" s="50">
        <v>198.005</v>
      </c>
      <c r="U7392" s="50">
        <v>194.16499999999999</v>
      </c>
      <c r="V7392" s="50">
        <v>182.78100000000001</v>
      </c>
      <c r="W7392" s="50" t="s">
        <v>311</v>
      </c>
      <c r="X7392" s="50">
        <v>161.71</v>
      </c>
      <c r="Y7392" s="50">
        <v>129.03100000000001</v>
      </c>
      <c r="Z7392" s="50">
        <v>86.331000000000003</v>
      </c>
      <c r="AA7392" s="50">
        <v>44.511000000000003</v>
      </c>
      <c r="AB7392" s="50">
        <v>15.574</v>
      </c>
      <c r="AC7392" s="50" t="str">
        <f t="shared" si="469"/>
        <v>Uruguay-2095</v>
      </c>
      <c r="AD7392" s="51">
        <f t="shared" si="470"/>
        <v>1804.943</v>
      </c>
      <c r="AE7392" s="15">
        <f t="shared" si="471"/>
        <v>0.82299662648626559</v>
      </c>
      <c r="AF7392">
        <f t="shared" si="472"/>
        <v>0.44423883277728932</v>
      </c>
    </row>
    <row r="7393" spans="1:32" x14ac:dyDescent="0.25">
      <c r="A7393" s="59">
        <v>7376</v>
      </c>
      <c r="B7393" s="60" t="s">
        <v>309</v>
      </c>
      <c r="C7393" s="61" t="s">
        <v>396</v>
      </c>
      <c r="D7393" s="62"/>
      <c r="E7393" s="62">
        <v>548</v>
      </c>
      <c r="F7393" s="62">
        <v>2095</v>
      </c>
      <c r="G7393" s="50">
        <v>40.317</v>
      </c>
      <c r="H7393" s="50">
        <v>40.789000000000001</v>
      </c>
      <c r="I7393" s="50">
        <v>41.277999999999999</v>
      </c>
      <c r="J7393" s="50">
        <v>41.003999999999998</v>
      </c>
      <c r="K7393" s="50">
        <v>41.628999999999998</v>
      </c>
      <c r="L7393" s="50">
        <v>41.908999999999999</v>
      </c>
      <c r="M7393" s="50">
        <v>41.93</v>
      </c>
      <c r="N7393" s="50">
        <v>41.948999999999998</v>
      </c>
      <c r="O7393" s="50">
        <v>41.478000000000002</v>
      </c>
      <c r="P7393" s="50">
        <v>41.158000000000001</v>
      </c>
      <c r="Q7393" s="50">
        <v>39.978999999999999</v>
      </c>
      <c r="R7393" s="50">
        <v>38.698</v>
      </c>
      <c r="S7393" s="50">
        <v>36.636000000000003</v>
      </c>
      <c r="T7393" s="50">
        <v>34.326999999999998</v>
      </c>
      <c r="U7393" s="50">
        <v>31.195</v>
      </c>
      <c r="V7393" s="50">
        <v>26.789000000000001</v>
      </c>
      <c r="W7393" s="50" t="s">
        <v>311</v>
      </c>
      <c r="X7393" s="50">
        <v>20.64</v>
      </c>
      <c r="Y7393" s="50">
        <v>13.805999999999999</v>
      </c>
      <c r="Z7393" s="50">
        <v>6.19</v>
      </c>
      <c r="AA7393" s="50">
        <v>2.1280000000000001</v>
      </c>
      <c r="AB7393" s="50">
        <v>0.42</v>
      </c>
      <c r="AC7393" s="50" t="str">
        <f t="shared" si="469"/>
        <v>Vanuatu-2095</v>
      </c>
      <c r="AD7393" s="51">
        <f t="shared" si="470"/>
        <v>406.37</v>
      </c>
      <c r="AE7393" s="15">
        <f t="shared" si="471"/>
        <v>0.63459162831901961</v>
      </c>
      <c r="AF7393">
        <f t="shared" si="472"/>
        <v>0.25625338058908304</v>
      </c>
    </row>
    <row r="7394" spans="1:32" x14ac:dyDescent="0.25">
      <c r="A7394" s="59">
        <v>7377</v>
      </c>
      <c r="B7394" s="60" t="s">
        <v>309</v>
      </c>
      <c r="C7394" s="61" t="s">
        <v>497</v>
      </c>
      <c r="D7394" s="62"/>
      <c r="E7394" s="62">
        <v>862</v>
      </c>
      <c r="F7394" s="62">
        <v>2095</v>
      </c>
      <c r="G7394" s="50">
        <v>2023.1179999999999</v>
      </c>
      <c r="H7394" s="50">
        <v>2070.4</v>
      </c>
      <c r="I7394" s="50">
        <v>2121.8159999999998</v>
      </c>
      <c r="J7394" s="50">
        <v>2172.2089999999998</v>
      </c>
      <c r="K7394" s="50">
        <v>2222.9</v>
      </c>
      <c r="L7394" s="50">
        <v>2273.59</v>
      </c>
      <c r="M7394" s="50">
        <v>2325.4549999999999</v>
      </c>
      <c r="N7394" s="50">
        <v>2379.7220000000002</v>
      </c>
      <c r="O7394" s="50">
        <v>2437.221</v>
      </c>
      <c r="P7394" s="50">
        <v>2491.9169999999999</v>
      </c>
      <c r="Q7394" s="50">
        <v>2540.8679999999999</v>
      </c>
      <c r="R7394" s="50">
        <v>2567.3229999999999</v>
      </c>
      <c r="S7394" s="50">
        <v>2570.721</v>
      </c>
      <c r="T7394" s="50">
        <v>2538.1129999999998</v>
      </c>
      <c r="U7394" s="50">
        <v>2437.8020000000001</v>
      </c>
      <c r="V7394" s="50">
        <v>2242.1979999999999</v>
      </c>
      <c r="W7394" s="50" t="s">
        <v>311</v>
      </c>
      <c r="X7394" s="50">
        <v>1903.693</v>
      </c>
      <c r="Y7394" s="50">
        <v>1413.4010000000001</v>
      </c>
      <c r="Z7394" s="50">
        <v>867.67899999999997</v>
      </c>
      <c r="AA7394" s="50">
        <v>415.78300000000002</v>
      </c>
      <c r="AB7394" s="50">
        <v>157.833</v>
      </c>
      <c r="AC7394" s="50" t="str">
        <f t="shared" si="469"/>
        <v>Venezuela (Bolivarian Republic of)-2095</v>
      </c>
      <c r="AD7394" s="51">
        <f t="shared" si="470"/>
        <v>23981.925999999999</v>
      </c>
      <c r="AE7394" s="15">
        <f t="shared" si="471"/>
        <v>0.75856442889532727</v>
      </c>
      <c r="AF7394">
        <f t="shared" si="472"/>
        <v>0.39660889762846024</v>
      </c>
    </row>
    <row r="7395" spans="1:32" x14ac:dyDescent="0.25">
      <c r="A7395" s="59">
        <v>7378</v>
      </c>
      <c r="B7395" s="60" t="s">
        <v>309</v>
      </c>
      <c r="C7395" s="61" t="s">
        <v>498</v>
      </c>
      <c r="D7395" s="62"/>
      <c r="E7395" s="62">
        <v>704</v>
      </c>
      <c r="F7395" s="62">
        <v>2095</v>
      </c>
      <c r="G7395" s="50">
        <v>5426.4219999999996</v>
      </c>
      <c r="H7395" s="50">
        <v>5581.6490000000003</v>
      </c>
      <c r="I7395" s="50">
        <v>5718.3339999999998</v>
      </c>
      <c r="J7395" s="50">
        <v>5771.8689999999997</v>
      </c>
      <c r="K7395" s="50">
        <v>5733.1049999999996</v>
      </c>
      <c r="L7395" s="50">
        <v>5691.8149999999996</v>
      </c>
      <c r="M7395" s="50">
        <v>5783.174</v>
      </c>
      <c r="N7395" s="50">
        <v>6009.37</v>
      </c>
      <c r="O7395" s="50">
        <v>6231.5159999999996</v>
      </c>
      <c r="P7395" s="50">
        <v>6304.7060000000001</v>
      </c>
      <c r="Q7395" s="50">
        <v>6181.6440000000002</v>
      </c>
      <c r="R7395" s="50">
        <v>5946.8440000000001</v>
      </c>
      <c r="S7395" s="50">
        <v>5875.0739999999996</v>
      </c>
      <c r="T7395" s="50">
        <v>6125.9960000000001</v>
      </c>
      <c r="U7395" s="50">
        <v>6357.7449999999999</v>
      </c>
      <c r="V7395" s="50">
        <v>5988.6409999999996</v>
      </c>
      <c r="W7395" s="50" t="s">
        <v>311</v>
      </c>
      <c r="X7395" s="50">
        <v>5305.7</v>
      </c>
      <c r="Y7395" s="50">
        <v>3959.366</v>
      </c>
      <c r="Z7395" s="50">
        <v>2489.1709999999998</v>
      </c>
      <c r="AA7395" s="50">
        <v>1421.4870000000001</v>
      </c>
      <c r="AB7395" s="50">
        <v>818.88900000000001</v>
      </c>
      <c r="AC7395" s="50" t="str">
        <f t="shared" si="469"/>
        <v>Viet Nam-2095</v>
      </c>
      <c r="AD7395" s="51">
        <f t="shared" si="470"/>
        <v>59529.116999999991</v>
      </c>
      <c r="AE7395" s="15">
        <f t="shared" si="471"/>
        <v>0.82637543573844729</v>
      </c>
      <c r="AF7395">
        <f t="shared" si="472"/>
        <v>0.42576582191647705</v>
      </c>
    </row>
    <row r="7396" spans="1:32" x14ac:dyDescent="0.25">
      <c r="A7396" s="59">
        <v>7379</v>
      </c>
      <c r="B7396" s="60" t="s">
        <v>309</v>
      </c>
      <c r="C7396" s="61" t="s">
        <v>499</v>
      </c>
      <c r="D7396" s="62"/>
      <c r="E7396" s="62">
        <v>732</v>
      </c>
      <c r="F7396" s="62">
        <v>2095</v>
      </c>
      <c r="G7396" s="50">
        <v>67.03</v>
      </c>
      <c r="H7396" s="50">
        <v>68.186999999999998</v>
      </c>
      <c r="I7396" s="50">
        <v>68.801000000000002</v>
      </c>
      <c r="J7396" s="50">
        <v>69.838999999999999</v>
      </c>
      <c r="K7396" s="50">
        <v>72.168999999999997</v>
      </c>
      <c r="L7396" s="50">
        <v>75.332999999999998</v>
      </c>
      <c r="M7396" s="50">
        <v>78.427000000000007</v>
      </c>
      <c r="N7396" s="50">
        <v>80.661000000000001</v>
      </c>
      <c r="O7396" s="50">
        <v>81.840999999999994</v>
      </c>
      <c r="P7396" s="50">
        <v>82.054000000000002</v>
      </c>
      <c r="Q7396" s="50">
        <v>81.37</v>
      </c>
      <c r="R7396" s="50">
        <v>79.887</v>
      </c>
      <c r="S7396" s="50">
        <v>77.988</v>
      </c>
      <c r="T7396" s="50">
        <v>74.918999999999997</v>
      </c>
      <c r="U7396" s="50">
        <v>69.129000000000005</v>
      </c>
      <c r="V7396" s="50">
        <v>59.134</v>
      </c>
      <c r="W7396" s="50" t="s">
        <v>311</v>
      </c>
      <c r="X7396" s="50">
        <v>45.067999999999998</v>
      </c>
      <c r="Y7396" s="50">
        <v>26.341999999999999</v>
      </c>
      <c r="Z7396" s="50">
        <v>11.968999999999999</v>
      </c>
      <c r="AA7396" s="50">
        <v>3.585</v>
      </c>
      <c r="AB7396" s="50">
        <v>0.65800000000000003</v>
      </c>
      <c r="AC7396" s="50" t="str">
        <f t="shared" si="469"/>
        <v>Western Sahara-2095</v>
      </c>
      <c r="AD7396" s="51">
        <f t="shared" si="470"/>
        <v>779.56899999999996</v>
      </c>
      <c r="AE7396" s="15">
        <f t="shared" si="471"/>
        <v>0.63473791287236914</v>
      </c>
      <c r="AF7396">
        <f t="shared" si="472"/>
        <v>0.29565661197230136</v>
      </c>
    </row>
    <row r="7397" spans="1:32" x14ac:dyDescent="0.25">
      <c r="A7397" s="59">
        <v>7380</v>
      </c>
      <c r="B7397" s="60" t="s">
        <v>309</v>
      </c>
      <c r="C7397" s="61" t="s">
        <v>500</v>
      </c>
      <c r="D7397" s="62"/>
      <c r="E7397" s="62">
        <v>887</v>
      </c>
      <c r="F7397" s="62">
        <v>2095</v>
      </c>
      <c r="G7397" s="50">
        <v>2846.6979999999999</v>
      </c>
      <c r="H7397" s="50">
        <v>2938.23</v>
      </c>
      <c r="I7397" s="50">
        <v>3035.0129999999999</v>
      </c>
      <c r="J7397" s="50">
        <v>3129.77</v>
      </c>
      <c r="K7397" s="50">
        <v>3223.0250000000001</v>
      </c>
      <c r="L7397" s="50">
        <v>3326.5619999999999</v>
      </c>
      <c r="M7397" s="50">
        <v>3445.55</v>
      </c>
      <c r="N7397" s="50">
        <v>3571.7829999999999</v>
      </c>
      <c r="O7397" s="50">
        <v>3697.2330000000002</v>
      </c>
      <c r="P7397" s="50">
        <v>3787.1790000000001</v>
      </c>
      <c r="Q7397" s="50">
        <v>3792.41</v>
      </c>
      <c r="R7397" s="50">
        <v>3709.2130000000002</v>
      </c>
      <c r="S7397" s="50">
        <v>3520.7779999999998</v>
      </c>
      <c r="T7397" s="50">
        <v>3204.2959999999998</v>
      </c>
      <c r="U7397" s="50">
        <v>2738.623</v>
      </c>
      <c r="V7397" s="50">
        <v>2097.6260000000002</v>
      </c>
      <c r="W7397" s="50" t="s">
        <v>311</v>
      </c>
      <c r="X7397" s="50">
        <v>1328.4590000000001</v>
      </c>
      <c r="Y7397" s="50">
        <v>613.35599999999999</v>
      </c>
      <c r="Z7397" s="50">
        <v>191.42500000000001</v>
      </c>
      <c r="AA7397" s="50">
        <v>36.789000000000001</v>
      </c>
      <c r="AB7397" s="50">
        <v>3.9260000000000002</v>
      </c>
      <c r="AC7397" s="50" t="str">
        <f t="shared" si="469"/>
        <v>Yemen-2095</v>
      </c>
      <c r="AD7397" s="51">
        <f t="shared" si="470"/>
        <v>35203.502999999997</v>
      </c>
      <c r="AE7397" s="15">
        <f t="shared" si="471"/>
        <v>0.5406973561693561</v>
      </c>
      <c r="AF7397">
        <f t="shared" si="472"/>
        <v>0.2320241006133005</v>
      </c>
    </row>
    <row r="7398" spans="1:32" x14ac:dyDescent="0.25">
      <c r="A7398" s="45">
        <v>7381</v>
      </c>
      <c r="B7398" s="46" t="s">
        <v>309</v>
      </c>
      <c r="C7398" s="47" t="s">
        <v>310</v>
      </c>
      <c r="D7398" s="48"/>
      <c r="E7398" s="48">
        <v>1607</v>
      </c>
      <c r="F7398" s="48">
        <v>2100</v>
      </c>
      <c r="G7398" s="49">
        <v>103765.149</v>
      </c>
      <c r="H7398" s="49">
        <v>104432.70699999999</v>
      </c>
      <c r="I7398" s="49">
        <v>105030.143</v>
      </c>
      <c r="J7398" s="49">
        <v>105323.39</v>
      </c>
      <c r="K7398" s="49">
        <v>105035.81200000001</v>
      </c>
      <c r="L7398" s="49">
        <v>104214.43</v>
      </c>
      <c r="M7398" s="49">
        <v>102783.63499999999</v>
      </c>
      <c r="N7398" s="49">
        <v>100932.14599999999</v>
      </c>
      <c r="O7398" s="49">
        <v>98673.1</v>
      </c>
      <c r="P7398" s="49">
        <v>95996.967999999993</v>
      </c>
      <c r="Q7398" s="49">
        <v>92439.201000000001</v>
      </c>
      <c r="R7398" s="49">
        <v>87638.313999999998</v>
      </c>
      <c r="S7398" s="49">
        <v>81226.875</v>
      </c>
      <c r="T7398" s="49">
        <v>73149.452999999994</v>
      </c>
      <c r="U7398" s="49">
        <v>63304.22</v>
      </c>
      <c r="V7398" s="49">
        <v>51435.3</v>
      </c>
      <c r="W7398" s="49" t="s">
        <v>311</v>
      </c>
      <c r="X7398" s="49">
        <v>37352.726000000002</v>
      </c>
      <c r="Y7398" s="49">
        <v>22490.624</v>
      </c>
      <c r="Z7398" s="49">
        <v>10219.098</v>
      </c>
      <c r="AA7398" s="49">
        <v>3195.0630000000001</v>
      </c>
      <c r="AB7398" s="49">
        <v>651.60699999999997</v>
      </c>
      <c r="AC7398" s="50" t="str">
        <f t="shared" si="469"/>
        <v>LAND-LOCKED COUNTRIES-2100</v>
      </c>
      <c r="AD7398" s="51">
        <f t="shared" si="470"/>
        <v>974263.87100000004</v>
      </c>
      <c r="AE7398" s="15">
        <f t="shared" si="471"/>
        <v>0.59021596419231259</v>
      </c>
      <c r="AF7398">
        <f t="shared" si="472"/>
        <v>0.20333960710757731</v>
      </c>
    </row>
    <row r="7399" spans="1:32" x14ac:dyDescent="0.25">
      <c r="A7399" s="54">
        <v>7382</v>
      </c>
      <c r="B7399" s="55" t="s">
        <v>309</v>
      </c>
      <c r="C7399" s="56" t="s">
        <v>312</v>
      </c>
      <c r="D7399" s="57"/>
      <c r="E7399" s="57">
        <v>1636</v>
      </c>
      <c r="F7399" s="57">
        <v>2100</v>
      </c>
      <c r="G7399" s="58">
        <v>101314.255</v>
      </c>
      <c r="H7399" s="58">
        <v>101930.85400000001</v>
      </c>
      <c r="I7399" s="58">
        <v>102467.776</v>
      </c>
      <c r="J7399" s="58">
        <v>102695.99099999999</v>
      </c>
      <c r="K7399" s="58">
        <v>102351.41</v>
      </c>
      <c r="L7399" s="58">
        <v>101490.079</v>
      </c>
      <c r="M7399" s="58">
        <v>100020.69100000001</v>
      </c>
      <c r="N7399" s="58">
        <v>98101.684999999998</v>
      </c>
      <c r="O7399" s="58">
        <v>95748.285000000003</v>
      </c>
      <c r="P7399" s="58">
        <v>92984.634000000005</v>
      </c>
      <c r="Q7399" s="58">
        <v>89385.937000000005</v>
      </c>
      <c r="R7399" s="58">
        <v>84609.175000000003</v>
      </c>
      <c r="S7399" s="58">
        <v>78265.334000000003</v>
      </c>
      <c r="T7399" s="58">
        <v>70226.577000000005</v>
      </c>
      <c r="U7399" s="58">
        <v>60357.445</v>
      </c>
      <c r="V7399" s="58">
        <v>48513.36</v>
      </c>
      <c r="W7399" s="58" t="s">
        <v>311</v>
      </c>
      <c r="X7399" s="58">
        <v>34649.534</v>
      </c>
      <c r="Y7399" s="58">
        <v>20304.375</v>
      </c>
      <c r="Z7399" s="58">
        <v>8796.4210000000003</v>
      </c>
      <c r="AA7399" s="58">
        <v>2581.6149999999998</v>
      </c>
      <c r="AB7399" s="58">
        <v>492.34</v>
      </c>
      <c r="AC7399" s="50" t="str">
        <f t="shared" si="469"/>
        <v>Land-locked Developing Countries (LLDC)-2100</v>
      </c>
      <c r="AD7399" s="51">
        <f t="shared" si="470"/>
        <v>945653.22100000002</v>
      </c>
      <c r="AE7399" s="15">
        <f t="shared" si="471"/>
        <v>0.58333704126409347</v>
      </c>
      <c r="AF7399">
        <f t="shared" si="472"/>
        <v>0.1965225570845052</v>
      </c>
    </row>
    <row r="7400" spans="1:32" x14ac:dyDescent="0.25">
      <c r="A7400" s="59">
        <v>7383</v>
      </c>
      <c r="B7400" s="60" t="s">
        <v>309</v>
      </c>
      <c r="C7400" s="61" t="s">
        <v>313</v>
      </c>
      <c r="D7400" s="62"/>
      <c r="E7400" s="62">
        <v>4</v>
      </c>
      <c r="F7400" s="62">
        <v>2100</v>
      </c>
      <c r="G7400" s="50">
        <v>3634.1889999999999</v>
      </c>
      <c r="H7400" s="50">
        <v>3749.6559999999999</v>
      </c>
      <c r="I7400" s="50">
        <v>3873.6529999999998</v>
      </c>
      <c r="J7400" s="50">
        <v>3979.5059999999999</v>
      </c>
      <c r="K7400" s="50">
        <v>4075.7420000000002</v>
      </c>
      <c r="L7400" s="50">
        <v>4193.6890000000003</v>
      </c>
      <c r="M7400" s="50">
        <v>4325.5159999999996</v>
      </c>
      <c r="N7400" s="50">
        <v>4453.5190000000002</v>
      </c>
      <c r="O7400" s="50">
        <v>4579.0379999999996</v>
      </c>
      <c r="P7400" s="50">
        <v>4682.6589999999997</v>
      </c>
      <c r="Q7400" s="50">
        <v>4758.9690000000001</v>
      </c>
      <c r="R7400" s="50">
        <v>4778.1310000000003</v>
      </c>
      <c r="S7400" s="50">
        <v>4666.8860000000004</v>
      </c>
      <c r="T7400" s="50">
        <v>4357.1369999999997</v>
      </c>
      <c r="U7400" s="50">
        <v>3801.6350000000002</v>
      </c>
      <c r="V7400" s="50">
        <v>2998.2089999999998</v>
      </c>
      <c r="W7400" s="50" t="s">
        <v>311</v>
      </c>
      <c r="X7400" s="50">
        <v>2017.5060000000001</v>
      </c>
      <c r="Y7400" s="50">
        <v>1024.835</v>
      </c>
      <c r="Z7400" s="50">
        <v>375.065</v>
      </c>
      <c r="AA7400" s="50">
        <v>76.06</v>
      </c>
      <c r="AB7400" s="50">
        <v>8.0289999999999999</v>
      </c>
      <c r="AC7400" s="50" t="str">
        <f t="shared" si="469"/>
        <v>Afghanistan-2100</v>
      </c>
      <c r="AD7400" s="51">
        <f t="shared" si="470"/>
        <v>44493.654999999999</v>
      </c>
      <c r="AE7400" s="15">
        <f t="shared" si="471"/>
        <v>0.58246448847594101</v>
      </c>
      <c r="AF7400">
        <f t="shared" si="472"/>
        <v>0.26292686718066627</v>
      </c>
    </row>
    <row r="7401" spans="1:32" x14ac:dyDescent="0.25">
      <c r="A7401" s="59">
        <v>7384</v>
      </c>
      <c r="B7401" s="60" t="s">
        <v>309</v>
      </c>
      <c r="C7401" s="61" t="s">
        <v>314</v>
      </c>
      <c r="D7401" s="62"/>
      <c r="E7401" s="62">
        <v>51</v>
      </c>
      <c r="F7401" s="62">
        <v>2100</v>
      </c>
      <c r="G7401" s="50">
        <v>81.855000000000004</v>
      </c>
      <c r="H7401" s="50">
        <v>83.483999999999995</v>
      </c>
      <c r="I7401" s="50">
        <v>87.186999999999998</v>
      </c>
      <c r="J7401" s="50">
        <v>91.254999999999995</v>
      </c>
      <c r="K7401" s="50">
        <v>93.733000000000004</v>
      </c>
      <c r="L7401" s="50">
        <v>93.757000000000005</v>
      </c>
      <c r="M7401" s="50">
        <v>91.981999999999999</v>
      </c>
      <c r="N7401" s="50">
        <v>91.128</v>
      </c>
      <c r="O7401" s="50">
        <v>94.295000000000002</v>
      </c>
      <c r="P7401" s="50">
        <v>101.887</v>
      </c>
      <c r="Q7401" s="50">
        <v>110.378</v>
      </c>
      <c r="R7401" s="50">
        <v>114.06</v>
      </c>
      <c r="S7401" s="50">
        <v>110.36</v>
      </c>
      <c r="T7401" s="50">
        <v>105.11</v>
      </c>
      <c r="U7401" s="50">
        <v>105.754</v>
      </c>
      <c r="V7401" s="50">
        <v>109.958</v>
      </c>
      <c r="W7401" s="50" t="s">
        <v>311</v>
      </c>
      <c r="X7401" s="50">
        <v>108.121</v>
      </c>
      <c r="Y7401" s="50">
        <v>91.106999999999999</v>
      </c>
      <c r="Z7401" s="50">
        <v>54.036999999999999</v>
      </c>
      <c r="AA7401" s="50">
        <v>20.940999999999999</v>
      </c>
      <c r="AB7401" s="50">
        <v>8.1829999999999998</v>
      </c>
      <c r="AC7401" s="50" t="str">
        <f t="shared" si="469"/>
        <v>Armenia-2100</v>
      </c>
      <c r="AD7401" s="51">
        <f t="shared" si="470"/>
        <v>992.83500000000015</v>
      </c>
      <c r="AE7401" s="15">
        <f t="shared" si="471"/>
        <v>0.86191260380627188</v>
      </c>
      <c r="AF7401">
        <f t="shared" si="472"/>
        <v>0.48436638051135378</v>
      </c>
    </row>
    <row r="7402" spans="1:32" x14ac:dyDescent="0.25">
      <c r="A7402" s="59">
        <v>7385</v>
      </c>
      <c r="B7402" s="60" t="s">
        <v>309</v>
      </c>
      <c r="C7402" s="61" t="s">
        <v>315</v>
      </c>
      <c r="D7402" s="62">
        <v>1</v>
      </c>
      <c r="E7402" s="62">
        <v>31</v>
      </c>
      <c r="F7402" s="62">
        <v>2100</v>
      </c>
      <c r="G7402" s="50">
        <v>473.05700000000002</v>
      </c>
      <c r="H7402" s="50">
        <v>480.15</v>
      </c>
      <c r="I7402" s="50">
        <v>490.74200000000002</v>
      </c>
      <c r="J7402" s="50">
        <v>505.43799999999999</v>
      </c>
      <c r="K7402" s="50">
        <v>521.55899999999997</v>
      </c>
      <c r="L7402" s="50">
        <v>535.03399999999999</v>
      </c>
      <c r="M7402" s="50">
        <v>543.03700000000003</v>
      </c>
      <c r="N7402" s="50">
        <v>547.03200000000004</v>
      </c>
      <c r="O7402" s="50">
        <v>555.04300000000001</v>
      </c>
      <c r="P7402" s="50">
        <v>574.42600000000004</v>
      </c>
      <c r="Q7402" s="50">
        <v>598.92100000000005</v>
      </c>
      <c r="R7402" s="50">
        <v>614.21900000000005</v>
      </c>
      <c r="S7402" s="50">
        <v>605.40700000000004</v>
      </c>
      <c r="T7402" s="50">
        <v>567.76099999999997</v>
      </c>
      <c r="U7402" s="50">
        <v>522.89499999999998</v>
      </c>
      <c r="V7402" s="50">
        <v>494.13799999999998</v>
      </c>
      <c r="W7402" s="50" t="s">
        <v>311</v>
      </c>
      <c r="X7402" s="50">
        <v>442.55500000000001</v>
      </c>
      <c r="Y7402" s="50">
        <v>313.98399999999998</v>
      </c>
      <c r="Z7402" s="50">
        <v>126.494</v>
      </c>
      <c r="AA7402" s="50">
        <v>38.165999999999997</v>
      </c>
      <c r="AB7402" s="50">
        <v>8.5609999999999999</v>
      </c>
      <c r="AC7402" s="50" t="str">
        <f t="shared" si="469"/>
        <v>Azerbaijan-2100</v>
      </c>
      <c r="AD7402" s="51">
        <f t="shared" si="470"/>
        <v>5600.1160000000009</v>
      </c>
      <c r="AE7402" s="15">
        <f t="shared" si="471"/>
        <v>0.70686089359577542</v>
      </c>
      <c r="AF7402">
        <f t="shared" si="472"/>
        <v>0.35697484336104229</v>
      </c>
    </row>
    <row r="7403" spans="1:32" x14ac:dyDescent="0.25">
      <c r="A7403" s="59">
        <v>7386</v>
      </c>
      <c r="B7403" s="60" t="s">
        <v>309</v>
      </c>
      <c r="C7403" s="61" t="s">
        <v>316</v>
      </c>
      <c r="D7403" s="62"/>
      <c r="E7403" s="62">
        <v>64</v>
      </c>
      <c r="F7403" s="62">
        <v>2100</v>
      </c>
      <c r="G7403" s="50">
        <v>39.417999999999999</v>
      </c>
      <c r="H7403" s="50">
        <v>40.430999999999997</v>
      </c>
      <c r="I7403" s="50">
        <v>41.59</v>
      </c>
      <c r="J7403" s="50">
        <v>42.68</v>
      </c>
      <c r="K7403" s="50">
        <v>43.533999999999999</v>
      </c>
      <c r="L7403" s="50">
        <v>44.259</v>
      </c>
      <c r="M7403" s="50">
        <v>45.136000000000003</v>
      </c>
      <c r="N7403" s="50">
        <v>46.384</v>
      </c>
      <c r="O7403" s="50">
        <v>47.883000000000003</v>
      </c>
      <c r="P7403" s="50">
        <v>49.146999999999998</v>
      </c>
      <c r="Q7403" s="50">
        <v>49.767000000000003</v>
      </c>
      <c r="R7403" s="50">
        <v>49.759</v>
      </c>
      <c r="S7403" s="50">
        <v>49.67</v>
      </c>
      <c r="T7403" s="50">
        <v>49.86</v>
      </c>
      <c r="U7403" s="50">
        <v>49.923999999999999</v>
      </c>
      <c r="V7403" s="50">
        <v>48.360999999999997</v>
      </c>
      <c r="W7403" s="50" t="s">
        <v>311</v>
      </c>
      <c r="X7403" s="50">
        <v>43.307000000000002</v>
      </c>
      <c r="Y7403" s="50">
        <v>33.826000000000001</v>
      </c>
      <c r="Z7403" s="50">
        <v>23.584</v>
      </c>
      <c r="AA7403" s="50">
        <v>12.603999999999999</v>
      </c>
      <c r="AB7403" s="50">
        <v>6.6120000000000001</v>
      </c>
      <c r="AC7403" s="50" t="str">
        <f t="shared" si="469"/>
        <v>Bhutan-2100</v>
      </c>
      <c r="AD7403" s="51">
        <f t="shared" si="470"/>
        <v>468.21899999999999</v>
      </c>
      <c r="AE7403" s="15">
        <f t="shared" si="471"/>
        <v>0.83191198990216131</v>
      </c>
      <c r="AF7403">
        <f t="shared" si="472"/>
        <v>0.4546330245667829</v>
      </c>
    </row>
    <row r="7404" spans="1:32" x14ac:dyDescent="0.25">
      <c r="A7404" s="59">
        <v>7387</v>
      </c>
      <c r="B7404" s="60" t="s">
        <v>309</v>
      </c>
      <c r="C7404" s="61" t="s">
        <v>317</v>
      </c>
      <c r="D7404" s="62"/>
      <c r="E7404" s="62">
        <v>68</v>
      </c>
      <c r="F7404" s="62">
        <v>2100</v>
      </c>
      <c r="G7404" s="50">
        <v>908.93100000000004</v>
      </c>
      <c r="H7404" s="50">
        <v>931.65</v>
      </c>
      <c r="I7404" s="50">
        <v>954.22500000000002</v>
      </c>
      <c r="J7404" s="50">
        <v>976.21799999999996</v>
      </c>
      <c r="K7404" s="50">
        <v>996.59</v>
      </c>
      <c r="L7404" s="50">
        <v>1016.451</v>
      </c>
      <c r="M7404" s="50">
        <v>1037.7619999999999</v>
      </c>
      <c r="N7404" s="50">
        <v>1058.018</v>
      </c>
      <c r="O7404" s="50">
        <v>1075.96</v>
      </c>
      <c r="P7404" s="50">
        <v>1088.2360000000001</v>
      </c>
      <c r="Q7404" s="50">
        <v>1094.4690000000001</v>
      </c>
      <c r="R7404" s="50">
        <v>1092.08</v>
      </c>
      <c r="S7404" s="50">
        <v>1079.18</v>
      </c>
      <c r="T7404" s="50">
        <v>1047.3009999999999</v>
      </c>
      <c r="U7404" s="50">
        <v>986.32</v>
      </c>
      <c r="V7404" s="50">
        <v>881.67</v>
      </c>
      <c r="W7404" s="50" t="s">
        <v>311</v>
      </c>
      <c r="X7404" s="50">
        <v>724.79100000000005</v>
      </c>
      <c r="Y7404" s="50">
        <v>517.55200000000002</v>
      </c>
      <c r="Z7404" s="50">
        <v>310.01</v>
      </c>
      <c r="AA7404" s="50">
        <v>135.78399999999999</v>
      </c>
      <c r="AB7404" s="50">
        <v>33.106000000000002</v>
      </c>
      <c r="AC7404" s="50" t="str">
        <f t="shared" si="469"/>
        <v>Bolivia (Plurinational State of)-2100</v>
      </c>
      <c r="AD7404" s="51">
        <f t="shared" si="470"/>
        <v>10514.964</v>
      </c>
      <c r="AE7404" s="15">
        <f t="shared" si="471"/>
        <v>0.70673946197057824</v>
      </c>
      <c r="AF7404">
        <f t="shared" si="472"/>
        <v>0.34835568157826913</v>
      </c>
    </row>
    <row r="7405" spans="1:32" x14ac:dyDescent="0.25">
      <c r="A7405" s="59">
        <v>7388</v>
      </c>
      <c r="B7405" s="60" t="s">
        <v>309</v>
      </c>
      <c r="C7405" s="61" t="s">
        <v>318</v>
      </c>
      <c r="D7405" s="62"/>
      <c r="E7405" s="62">
        <v>72</v>
      </c>
      <c r="F7405" s="62">
        <v>2100</v>
      </c>
      <c r="G7405" s="50">
        <v>196.619</v>
      </c>
      <c r="H7405" s="50">
        <v>200.239</v>
      </c>
      <c r="I7405" s="50">
        <v>204.58199999999999</v>
      </c>
      <c r="J7405" s="50">
        <v>209.572</v>
      </c>
      <c r="K7405" s="50">
        <v>214.60499999999999</v>
      </c>
      <c r="L7405" s="50">
        <v>218.845</v>
      </c>
      <c r="M7405" s="50">
        <v>222.73</v>
      </c>
      <c r="N7405" s="50">
        <v>227.006</v>
      </c>
      <c r="O7405" s="50">
        <v>232.261</v>
      </c>
      <c r="P7405" s="50">
        <v>237.47399999999999</v>
      </c>
      <c r="Q7405" s="50">
        <v>240.79</v>
      </c>
      <c r="R7405" s="50">
        <v>239.755</v>
      </c>
      <c r="S7405" s="50">
        <v>233.69300000000001</v>
      </c>
      <c r="T7405" s="50">
        <v>223.31899999999999</v>
      </c>
      <c r="U7405" s="50">
        <v>207.55600000000001</v>
      </c>
      <c r="V7405" s="50">
        <v>182.54300000000001</v>
      </c>
      <c r="W7405" s="50" t="s">
        <v>311</v>
      </c>
      <c r="X7405" s="50">
        <v>142.41300000000001</v>
      </c>
      <c r="Y7405" s="50">
        <v>89.519000000000005</v>
      </c>
      <c r="Z7405" s="50">
        <v>37.808</v>
      </c>
      <c r="AA7405" s="50">
        <v>10.439</v>
      </c>
      <c r="AB7405" s="50">
        <v>1.84</v>
      </c>
      <c r="AC7405" s="50" t="str">
        <f t="shared" si="469"/>
        <v>Botswana-2100</v>
      </c>
      <c r="AD7405" s="51">
        <f t="shared" si="470"/>
        <v>2276.7310000000002</v>
      </c>
      <c r="AE7405" s="15">
        <f t="shared" si="471"/>
        <v>0.65746765867377399</v>
      </c>
      <c r="AF7405">
        <f t="shared" si="472"/>
        <v>0.31111320348929927</v>
      </c>
    </row>
    <row r="7406" spans="1:32" x14ac:dyDescent="0.25">
      <c r="A7406" s="59">
        <v>7389</v>
      </c>
      <c r="B7406" s="60" t="s">
        <v>309</v>
      </c>
      <c r="C7406" s="61" t="s">
        <v>319</v>
      </c>
      <c r="D7406" s="62"/>
      <c r="E7406" s="62">
        <v>854</v>
      </c>
      <c r="F7406" s="62">
        <v>2100</v>
      </c>
      <c r="G7406" s="50">
        <v>6052.2169999999996</v>
      </c>
      <c r="H7406" s="50">
        <v>6082.5290000000005</v>
      </c>
      <c r="I7406" s="50">
        <v>6101.2430000000004</v>
      </c>
      <c r="J7406" s="50">
        <v>6100.0370000000003</v>
      </c>
      <c r="K7406" s="50">
        <v>6041.3130000000001</v>
      </c>
      <c r="L7406" s="50">
        <v>5942.4040000000005</v>
      </c>
      <c r="M7406" s="50">
        <v>5804.4160000000002</v>
      </c>
      <c r="N7406" s="50">
        <v>5619.1930000000002</v>
      </c>
      <c r="O7406" s="50">
        <v>5390.4210000000003</v>
      </c>
      <c r="P7406" s="50">
        <v>5132.0140000000001</v>
      </c>
      <c r="Q7406" s="50">
        <v>4817.6369999999997</v>
      </c>
      <c r="R7406" s="50">
        <v>4454.4250000000002</v>
      </c>
      <c r="S7406" s="50">
        <v>4005.8049999999998</v>
      </c>
      <c r="T7406" s="50">
        <v>3442.1790000000001</v>
      </c>
      <c r="U7406" s="50">
        <v>2767.085</v>
      </c>
      <c r="V7406" s="50">
        <v>1999.6659999999999</v>
      </c>
      <c r="W7406" s="50" t="s">
        <v>311</v>
      </c>
      <c r="X7406" s="50">
        <v>1216.8869999999999</v>
      </c>
      <c r="Y7406" s="50">
        <v>558.43399999999997</v>
      </c>
      <c r="Z7406" s="50">
        <v>166.667</v>
      </c>
      <c r="AA7406" s="50">
        <v>26.867999999999999</v>
      </c>
      <c r="AB7406" s="50">
        <v>1.427</v>
      </c>
      <c r="AC7406" s="50" t="str">
        <f t="shared" si="469"/>
        <v>Burkina Faso-2100</v>
      </c>
      <c r="AD7406" s="51">
        <f t="shared" si="470"/>
        <v>53307.665000000008</v>
      </c>
      <c r="AE7406" s="15">
        <f t="shared" si="471"/>
        <v>0.53304158041812555</v>
      </c>
      <c r="AF7406">
        <f t="shared" si="472"/>
        <v>0.14227974713173025</v>
      </c>
    </row>
    <row r="7407" spans="1:32" x14ac:dyDescent="0.25">
      <c r="A7407" s="59">
        <v>7390</v>
      </c>
      <c r="B7407" s="60" t="s">
        <v>309</v>
      </c>
      <c r="C7407" s="61" t="s">
        <v>320</v>
      </c>
      <c r="D7407" s="62"/>
      <c r="E7407" s="62">
        <v>108</v>
      </c>
      <c r="F7407" s="62">
        <v>2100</v>
      </c>
      <c r="G7407" s="50">
        <v>4430.7929999999997</v>
      </c>
      <c r="H7407" s="50">
        <v>4382.1959999999999</v>
      </c>
      <c r="I7407" s="50">
        <v>4334.8059999999996</v>
      </c>
      <c r="J7407" s="50">
        <v>4277.7740000000003</v>
      </c>
      <c r="K7407" s="50">
        <v>4214.6980000000003</v>
      </c>
      <c r="L7407" s="50">
        <v>4094.335</v>
      </c>
      <c r="M7407" s="50">
        <v>3916.9969999999998</v>
      </c>
      <c r="N7407" s="50">
        <v>3700.02</v>
      </c>
      <c r="O7407" s="50">
        <v>3488.105</v>
      </c>
      <c r="P7407" s="50">
        <v>3292.9270000000001</v>
      </c>
      <c r="Q7407" s="50">
        <v>3074.1909999999998</v>
      </c>
      <c r="R7407" s="50">
        <v>2789.8359999999998</v>
      </c>
      <c r="S7407" s="50">
        <v>2425.027</v>
      </c>
      <c r="T7407" s="50">
        <v>2013.2439999999999</v>
      </c>
      <c r="U7407" s="50">
        <v>1606.9949999999999</v>
      </c>
      <c r="V7407" s="50">
        <v>1200.424</v>
      </c>
      <c r="W7407" s="50" t="s">
        <v>311</v>
      </c>
      <c r="X7407" s="50">
        <v>762.84</v>
      </c>
      <c r="Y7407" s="50">
        <v>364.70299999999997</v>
      </c>
      <c r="Z7407" s="50">
        <v>118.256</v>
      </c>
      <c r="AA7407" s="50">
        <v>22.798999999999999</v>
      </c>
      <c r="AB7407" s="50">
        <v>2.6179999999999999</v>
      </c>
      <c r="AC7407" s="50" t="str">
        <f t="shared" si="469"/>
        <v>Burundi-2100</v>
      </c>
      <c r="AD7407" s="51">
        <f t="shared" si="470"/>
        <v>35273.910000000003</v>
      </c>
      <c r="AE7407" s="15">
        <f t="shared" si="471"/>
        <v>0.54543638626962521</v>
      </c>
      <c r="AF7407">
        <f t="shared" si="472"/>
        <v>0.125808849564467</v>
      </c>
    </row>
    <row r="7408" spans="1:32" x14ac:dyDescent="0.25">
      <c r="A7408" s="59">
        <v>7391</v>
      </c>
      <c r="B7408" s="60" t="s">
        <v>309</v>
      </c>
      <c r="C7408" s="61" t="s">
        <v>321</v>
      </c>
      <c r="D7408" s="62"/>
      <c r="E7408" s="62">
        <v>140</v>
      </c>
      <c r="F7408" s="62">
        <v>2100</v>
      </c>
      <c r="G7408" s="50">
        <v>899.97799999999995</v>
      </c>
      <c r="H7408" s="50">
        <v>915.85799999999995</v>
      </c>
      <c r="I7408" s="50">
        <v>927.79899999999998</v>
      </c>
      <c r="J7408" s="50">
        <v>936.90599999999995</v>
      </c>
      <c r="K7408" s="50">
        <v>941.82500000000005</v>
      </c>
      <c r="L7408" s="50">
        <v>946.92200000000003</v>
      </c>
      <c r="M7408" s="50">
        <v>949.81399999999996</v>
      </c>
      <c r="N7408" s="50">
        <v>944.86699999999996</v>
      </c>
      <c r="O7408" s="50">
        <v>928.827</v>
      </c>
      <c r="P7408" s="50">
        <v>899.62599999999998</v>
      </c>
      <c r="Q7408" s="50">
        <v>862.22299999999996</v>
      </c>
      <c r="R7408" s="50">
        <v>820.51499999999999</v>
      </c>
      <c r="S7408" s="50">
        <v>773.84400000000005</v>
      </c>
      <c r="T7408" s="50">
        <v>703.86900000000003</v>
      </c>
      <c r="U7408" s="50">
        <v>593.91</v>
      </c>
      <c r="V7408" s="50">
        <v>449.52499999999998</v>
      </c>
      <c r="W7408" s="50" t="s">
        <v>311</v>
      </c>
      <c r="X7408" s="50">
        <v>297.90699999999998</v>
      </c>
      <c r="Y7408" s="50">
        <v>170.60300000000001</v>
      </c>
      <c r="Z7408" s="50">
        <v>69.971999999999994</v>
      </c>
      <c r="AA7408" s="50">
        <v>18.012</v>
      </c>
      <c r="AB7408" s="50">
        <v>2.4590000000000001</v>
      </c>
      <c r="AC7408" s="50" t="str">
        <f t="shared" si="469"/>
        <v>Central African Republic-2100</v>
      </c>
      <c r="AD7408" s="51">
        <f t="shared" si="470"/>
        <v>9005.3689999999988</v>
      </c>
      <c r="AE7408" s="15">
        <f t="shared" si="471"/>
        <v>0.56076458388323669</v>
      </c>
      <c r="AF7408">
        <f t="shared" si="472"/>
        <v>0.19629383052384694</v>
      </c>
    </row>
    <row r="7409" spans="1:32" x14ac:dyDescent="0.25">
      <c r="A7409" s="59">
        <v>7392</v>
      </c>
      <c r="B7409" s="60" t="s">
        <v>309</v>
      </c>
      <c r="C7409" s="61" t="s">
        <v>322</v>
      </c>
      <c r="D7409" s="62"/>
      <c r="E7409" s="62">
        <v>148</v>
      </c>
      <c r="F7409" s="62">
        <v>2100</v>
      </c>
      <c r="G7409" s="50">
        <v>4639.2510000000002</v>
      </c>
      <c r="H7409" s="50">
        <v>4663.4610000000002</v>
      </c>
      <c r="I7409" s="50">
        <v>4674.8549999999996</v>
      </c>
      <c r="J7409" s="50">
        <v>4671.8</v>
      </c>
      <c r="K7409" s="50">
        <v>4633.7879999999996</v>
      </c>
      <c r="L7409" s="50">
        <v>4559.3590000000004</v>
      </c>
      <c r="M7409" s="50">
        <v>4456.2389999999996</v>
      </c>
      <c r="N7409" s="50">
        <v>4311.05</v>
      </c>
      <c r="O7409" s="50">
        <v>4127.0959999999995</v>
      </c>
      <c r="P7409" s="50">
        <v>3907.04</v>
      </c>
      <c r="Q7409" s="50">
        <v>3647.9189999999999</v>
      </c>
      <c r="R7409" s="50">
        <v>3339.3850000000002</v>
      </c>
      <c r="S7409" s="50">
        <v>2968.1309999999999</v>
      </c>
      <c r="T7409" s="50">
        <v>2511.8040000000001</v>
      </c>
      <c r="U7409" s="50">
        <v>1971.7349999999999</v>
      </c>
      <c r="V7409" s="50">
        <v>1371.105</v>
      </c>
      <c r="W7409" s="50" t="s">
        <v>311</v>
      </c>
      <c r="X7409" s="50">
        <v>787.40499999999997</v>
      </c>
      <c r="Y7409" s="50">
        <v>337.21</v>
      </c>
      <c r="Z7409" s="50">
        <v>95.143000000000001</v>
      </c>
      <c r="AA7409" s="50">
        <v>15.564</v>
      </c>
      <c r="AB7409" s="50">
        <v>1.3320000000000001</v>
      </c>
      <c r="AC7409" s="50" t="str">
        <f t="shared" si="469"/>
        <v>Chad-2100</v>
      </c>
      <c r="AD7409" s="51">
        <f t="shared" si="470"/>
        <v>40621.807000000008</v>
      </c>
      <c r="AE7409" s="15">
        <f t="shared" si="471"/>
        <v>0.51865898038459957</v>
      </c>
      <c r="AF7409">
        <f t="shared" si="472"/>
        <v>0.12987874183319392</v>
      </c>
    </row>
    <row r="7410" spans="1:32" x14ac:dyDescent="0.25">
      <c r="A7410" s="59">
        <v>7393</v>
      </c>
      <c r="B7410" s="60" t="s">
        <v>309</v>
      </c>
      <c r="C7410" s="61" t="s">
        <v>323</v>
      </c>
      <c r="D7410" s="62"/>
      <c r="E7410" s="62">
        <v>231</v>
      </c>
      <c r="F7410" s="62">
        <v>2100</v>
      </c>
      <c r="G7410" s="50">
        <v>13268.032999999999</v>
      </c>
      <c r="H7410" s="50">
        <v>13590.967000000001</v>
      </c>
      <c r="I7410" s="50">
        <v>13924.9</v>
      </c>
      <c r="J7410" s="50">
        <v>14272.843999999999</v>
      </c>
      <c r="K7410" s="50">
        <v>14586.179</v>
      </c>
      <c r="L7410" s="50">
        <v>14905.397000000001</v>
      </c>
      <c r="M7410" s="50">
        <v>15203.082</v>
      </c>
      <c r="N7410" s="50">
        <v>15492.975</v>
      </c>
      <c r="O7410" s="50">
        <v>15714.011</v>
      </c>
      <c r="P7410" s="50">
        <v>15849.799000000001</v>
      </c>
      <c r="Q7410" s="50">
        <v>15826.487999999999</v>
      </c>
      <c r="R7410" s="50">
        <v>15605.111000000001</v>
      </c>
      <c r="S7410" s="50">
        <v>15141.55</v>
      </c>
      <c r="T7410" s="50">
        <v>14392.49</v>
      </c>
      <c r="U7410" s="50">
        <v>13130.859</v>
      </c>
      <c r="V7410" s="50">
        <v>11226.968999999999</v>
      </c>
      <c r="W7410" s="50" t="s">
        <v>311</v>
      </c>
      <c r="X7410" s="50">
        <v>8530.3459999999995</v>
      </c>
      <c r="Y7410" s="50">
        <v>5372.634</v>
      </c>
      <c r="Z7410" s="50">
        <v>2530.8270000000002</v>
      </c>
      <c r="AA7410" s="50">
        <v>819.95699999999999</v>
      </c>
      <c r="AB7410" s="50">
        <v>144.501</v>
      </c>
      <c r="AC7410" s="50" t="str">
        <f t="shared" si="469"/>
        <v>Ethiopia-2100</v>
      </c>
      <c r="AD7410" s="51">
        <f t="shared" si="470"/>
        <v>152597.43599999999</v>
      </c>
      <c r="AE7410" s="15">
        <f t="shared" si="471"/>
        <v>0.63521698359335488</v>
      </c>
      <c r="AF7410">
        <f t="shared" si="472"/>
        <v>0.2903516138703271</v>
      </c>
    </row>
    <row r="7411" spans="1:32" x14ac:dyDescent="0.25">
      <c r="A7411" s="59">
        <v>7394</v>
      </c>
      <c r="B7411" s="60" t="s">
        <v>309</v>
      </c>
      <c r="C7411" s="61" t="s">
        <v>324</v>
      </c>
      <c r="D7411" s="62"/>
      <c r="E7411" s="62">
        <v>398</v>
      </c>
      <c r="F7411" s="62">
        <v>2100</v>
      </c>
      <c r="G7411" s="50">
        <v>1375.9739999999999</v>
      </c>
      <c r="H7411" s="50">
        <v>1400.1610000000001</v>
      </c>
      <c r="I7411" s="50">
        <v>1447.338</v>
      </c>
      <c r="J7411" s="50">
        <v>1500.7529999999999</v>
      </c>
      <c r="K7411" s="50">
        <v>1536.049</v>
      </c>
      <c r="L7411" s="50">
        <v>1538.18</v>
      </c>
      <c r="M7411" s="50">
        <v>1517.1769999999999</v>
      </c>
      <c r="N7411" s="50">
        <v>1508.021</v>
      </c>
      <c r="O7411" s="50">
        <v>1543.758</v>
      </c>
      <c r="P7411" s="50">
        <v>1621.162</v>
      </c>
      <c r="Q7411" s="50">
        <v>1675.748</v>
      </c>
      <c r="R7411" s="50">
        <v>1642.556</v>
      </c>
      <c r="S7411" s="50">
        <v>1519.9870000000001</v>
      </c>
      <c r="T7411" s="50">
        <v>1368.623</v>
      </c>
      <c r="U7411" s="50">
        <v>1248.921</v>
      </c>
      <c r="V7411" s="50">
        <v>1158.5229999999999</v>
      </c>
      <c r="W7411" s="50" t="s">
        <v>311</v>
      </c>
      <c r="X7411" s="50">
        <v>1004.875</v>
      </c>
      <c r="Y7411" s="50">
        <v>732.46600000000001</v>
      </c>
      <c r="Z7411" s="50">
        <v>305.62599999999998</v>
      </c>
      <c r="AA7411" s="50">
        <v>75.355000000000004</v>
      </c>
      <c r="AB7411" s="50">
        <v>16.753</v>
      </c>
      <c r="AC7411" s="50" t="str">
        <f t="shared" si="469"/>
        <v>Kazakhstan-2100</v>
      </c>
      <c r="AD7411" s="51">
        <f t="shared" si="470"/>
        <v>15603.391</v>
      </c>
      <c r="AE7411" s="15">
        <f t="shared" si="471"/>
        <v>0.64951362175055416</v>
      </c>
      <c r="AF7411">
        <f t="shared" si="472"/>
        <v>0.29813802122211558</v>
      </c>
    </row>
    <row r="7412" spans="1:32" x14ac:dyDescent="0.25">
      <c r="A7412" s="59">
        <v>7395</v>
      </c>
      <c r="B7412" s="60" t="s">
        <v>309</v>
      </c>
      <c r="C7412" s="61" t="s">
        <v>325</v>
      </c>
      <c r="D7412" s="62"/>
      <c r="E7412" s="62">
        <v>417</v>
      </c>
      <c r="F7412" s="62">
        <v>2100</v>
      </c>
      <c r="G7412" s="50">
        <v>475.71600000000001</v>
      </c>
      <c r="H7412" s="50">
        <v>486.27300000000002</v>
      </c>
      <c r="I7412" s="50">
        <v>501.82799999999997</v>
      </c>
      <c r="J7412" s="50">
        <v>516.452</v>
      </c>
      <c r="K7412" s="50">
        <v>525.32500000000005</v>
      </c>
      <c r="L7412" s="50">
        <v>527.12699999999995</v>
      </c>
      <c r="M7412" s="50">
        <v>523.41</v>
      </c>
      <c r="N7412" s="50">
        <v>520.82500000000005</v>
      </c>
      <c r="O7412" s="50">
        <v>528.40499999999997</v>
      </c>
      <c r="P7412" s="50">
        <v>546.88</v>
      </c>
      <c r="Q7412" s="50">
        <v>563.52099999999996</v>
      </c>
      <c r="R7412" s="50">
        <v>560.83600000000001</v>
      </c>
      <c r="S7412" s="50">
        <v>531.4</v>
      </c>
      <c r="T7412" s="50">
        <v>483.05799999999999</v>
      </c>
      <c r="U7412" s="50">
        <v>438.92899999999997</v>
      </c>
      <c r="V7412" s="50">
        <v>409.15800000000002</v>
      </c>
      <c r="W7412" s="50" t="s">
        <v>311</v>
      </c>
      <c r="X7412" s="50">
        <v>353.69099999999997</v>
      </c>
      <c r="Y7412" s="50">
        <v>243.32400000000001</v>
      </c>
      <c r="Z7412" s="50">
        <v>90.111999999999995</v>
      </c>
      <c r="AA7412" s="50">
        <v>21.367000000000001</v>
      </c>
      <c r="AB7412" s="50">
        <v>4.2969999999999997</v>
      </c>
      <c r="AC7412" s="50" t="str">
        <f t="shared" si="469"/>
        <v>Kyrgyzstan-2100</v>
      </c>
      <c r="AD7412" s="51">
        <f t="shared" si="470"/>
        <v>5344.1809999999996</v>
      </c>
      <c r="AE7412" s="15">
        <f t="shared" si="471"/>
        <v>0.65636867463882687</v>
      </c>
      <c r="AF7412">
        <f t="shared" si="472"/>
        <v>0.30022570511918484</v>
      </c>
    </row>
    <row r="7413" spans="1:32" x14ac:dyDescent="0.25">
      <c r="A7413" s="59">
        <v>7396</v>
      </c>
      <c r="B7413" s="60" t="s">
        <v>309</v>
      </c>
      <c r="C7413" s="61" t="s">
        <v>326</v>
      </c>
      <c r="D7413" s="62"/>
      <c r="E7413" s="62">
        <v>418</v>
      </c>
      <c r="F7413" s="62">
        <v>2100</v>
      </c>
      <c r="G7413" s="50">
        <v>385.06599999999997</v>
      </c>
      <c r="H7413" s="50">
        <v>396.31900000000002</v>
      </c>
      <c r="I7413" s="50">
        <v>409.57799999999997</v>
      </c>
      <c r="J7413" s="50">
        <v>421.09399999999999</v>
      </c>
      <c r="K7413" s="50">
        <v>428.78300000000002</v>
      </c>
      <c r="L7413" s="50">
        <v>436.315</v>
      </c>
      <c r="M7413" s="50">
        <v>447.00900000000001</v>
      </c>
      <c r="N7413" s="50">
        <v>461.25799999999998</v>
      </c>
      <c r="O7413" s="50">
        <v>478.87200000000001</v>
      </c>
      <c r="P7413" s="50">
        <v>499.04599999999999</v>
      </c>
      <c r="Q7413" s="50">
        <v>518.66399999999999</v>
      </c>
      <c r="R7413" s="50">
        <v>534.86199999999997</v>
      </c>
      <c r="S7413" s="50">
        <v>543.779</v>
      </c>
      <c r="T7413" s="50">
        <v>540.154</v>
      </c>
      <c r="U7413" s="50">
        <v>515.745</v>
      </c>
      <c r="V7413" s="50">
        <v>460.12299999999999</v>
      </c>
      <c r="W7413" s="50" t="s">
        <v>311</v>
      </c>
      <c r="X7413" s="50">
        <v>361.488</v>
      </c>
      <c r="Y7413" s="50">
        <v>225.99700000000001</v>
      </c>
      <c r="Z7413" s="50">
        <v>102.072</v>
      </c>
      <c r="AA7413" s="50">
        <v>28.667000000000002</v>
      </c>
      <c r="AB7413" s="50">
        <v>5.1360000000000001</v>
      </c>
      <c r="AC7413" s="50" t="str">
        <f t="shared" si="469"/>
        <v>Lao People's Democratic Republic-2100</v>
      </c>
      <c r="AD7413" s="51">
        <f t="shared" si="470"/>
        <v>4769.6819999999989</v>
      </c>
      <c r="AE7413" s="15">
        <f t="shared" si="471"/>
        <v>0.71919784170097723</v>
      </c>
      <c r="AF7413">
        <f t="shared" si="472"/>
        <v>0.37569457667752398</v>
      </c>
    </row>
    <row r="7414" spans="1:32" x14ac:dyDescent="0.25">
      <c r="A7414" s="59">
        <v>7397</v>
      </c>
      <c r="B7414" s="60" t="s">
        <v>309</v>
      </c>
      <c r="C7414" s="61" t="s">
        <v>327</v>
      </c>
      <c r="D7414" s="62"/>
      <c r="E7414" s="62">
        <v>426</v>
      </c>
      <c r="F7414" s="62">
        <v>2100</v>
      </c>
      <c r="G7414" s="50">
        <v>223.6</v>
      </c>
      <c r="H7414" s="50">
        <v>228.6</v>
      </c>
      <c r="I7414" s="50">
        <v>234.072</v>
      </c>
      <c r="J7414" s="50">
        <v>239.423</v>
      </c>
      <c r="K7414" s="50">
        <v>243.45599999999999</v>
      </c>
      <c r="L7414" s="50">
        <v>246.63</v>
      </c>
      <c r="M7414" s="50">
        <v>248.93899999999999</v>
      </c>
      <c r="N7414" s="50">
        <v>250.72900000000001</v>
      </c>
      <c r="O7414" s="50">
        <v>252.68600000000001</v>
      </c>
      <c r="P7414" s="50">
        <v>252.79300000000001</v>
      </c>
      <c r="Q7414" s="50">
        <v>250.29</v>
      </c>
      <c r="R7414" s="50">
        <v>243.91499999999999</v>
      </c>
      <c r="S7414" s="50">
        <v>231.19</v>
      </c>
      <c r="T7414" s="50">
        <v>212.47900000000001</v>
      </c>
      <c r="U7414" s="50">
        <v>187.54</v>
      </c>
      <c r="V7414" s="50">
        <v>155.38999999999999</v>
      </c>
      <c r="W7414" s="50" t="s">
        <v>311</v>
      </c>
      <c r="X7414" s="50">
        <v>111.54</v>
      </c>
      <c r="Y7414" s="50">
        <v>61.762</v>
      </c>
      <c r="Z7414" s="50">
        <v>23.021999999999998</v>
      </c>
      <c r="AA7414" s="50">
        <v>5.984</v>
      </c>
      <c r="AB7414" s="50">
        <v>0.94899999999999995</v>
      </c>
      <c r="AC7414" s="50" t="str">
        <f t="shared" si="469"/>
        <v>Lesotho-2100</v>
      </c>
      <c r="AD7414" s="51">
        <f t="shared" si="470"/>
        <v>2460.0509999999999</v>
      </c>
      <c r="AE7414" s="15">
        <f t="shared" si="471"/>
        <v>0.58736099373549566</v>
      </c>
      <c r="AF7414">
        <f t="shared" si="472"/>
        <v>0.24112781809114955</v>
      </c>
    </row>
    <row r="7415" spans="1:32" x14ac:dyDescent="0.25">
      <c r="A7415" s="59">
        <v>7398</v>
      </c>
      <c r="B7415" s="60" t="s">
        <v>309</v>
      </c>
      <c r="C7415" s="61" t="s">
        <v>328</v>
      </c>
      <c r="D7415" s="62"/>
      <c r="E7415" s="62">
        <v>454</v>
      </c>
      <c r="F7415" s="62">
        <v>2100</v>
      </c>
      <c r="G7415" s="50">
        <v>5010.1509999999998</v>
      </c>
      <c r="H7415" s="50">
        <v>5066.1030000000001</v>
      </c>
      <c r="I7415" s="50">
        <v>5116.9870000000001</v>
      </c>
      <c r="J7415" s="50">
        <v>5160.2780000000002</v>
      </c>
      <c r="K7415" s="50">
        <v>5171.241</v>
      </c>
      <c r="L7415" s="50">
        <v>5154.2860000000001</v>
      </c>
      <c r="M7415" s="50">
        <v>5107.5640000000003</v>
      </c>
      <c r="N7415" s="50">
        <v>5023.07</v>
      </c>
      <c r="O7415" s="50">
        <v>4895.9639999999999</v>
      </c>
      <c r="P7415" s="50">
        <v>4728.6679999999997</v>
      </c>
      <c r="Q7415" s="50">
        <v>4515.5630000000001</v>
      </c>
      <c r="R7415" s="50">
        <v>4263.5590000000002</v>
      </c>
      <c r="S7415" s="50">
        <v>3959.933</v>
      </c>
      <c r="T7415" s="50">
        <v>3599.3</v>
      </c>
      <c r="U7415" s="50">
        <v>3147.2890000000002</v>
      </c>
      <c r="V7415" s="50">
        <v>2540.9720000000002</v>
      </c>
      <c r="W7415" s="50" t="s">
        <v>311</v>
      </c>
      <c r="X7415" s="50">
        <v>1784.547</v>
      </c>
      <c r="Y7415" s="50">
        <v>983.13800000000003</v>
      </c>
      <c r="Z7415" s="50">
        <v>392.07100000000003</v>
      </c>
      <c r="AA7415" s="50">
        <v>81.186999999999998</v>
      </c>
      <c r="AB7415" s="50">
        <v>8.7309999999999999</v>
      </c>
      <c r="AC7415" s="50" t="str">
        <f t="shared" si="469"/>
        <v>Malawi-2100</v>
      </c>
      <c r="AD7415" s="51">
        <f t="shared" si="470"/>
        <v>47980.125999999997</v>
      </c>
      <c r="AE7415" s="15">
        <f t="shared" si="471"/>
        <v>0.57795754850664638</v>
      </c>
      <c r="AF7415">
        <f t="shared" si="472"/>
        <v>0.19845760318584887</v>
      </c>
    </row>
    <row r="7416" spans="1:32" x14ac:dyDescent="0.25">
      <c r="A7416" s="59">
        <v>7399</v>
      </c>
      <c r="B7416" s="60" t="s">
        <v>309</v>
      </c>
      <c r="C7416" s="61" t="s">
        <v>329</v>
      </c>
      <c r="D7416" s="62"/>
      <c r="E7416" s="62">
        <v>466</v>
      </c>
      <c r="F7416" s="62">
        <v>2100</v>
      </c>
      <c r="G7416" s="50">
        <v>6003.6090000000004</v>
      </c>
      <c r="H7416" s="50">
        <v>6063.0039999999999</v>
      </c>
      <c r="I7416" s="50">
        <v>6112.2359999999999</v>
      </c>
      <c r="J7416" s="50">
        <v>6140.7049999999999</v>
      </c>
      <c r="K7416" s="50">
        <v>6131.2089999999998</v>
      </c>
      <c r="L7416" s="50">
        <v>6066.8</v>
      </c>
      <c r="M7416" s="50">
        <v>5967.8680000000004</v>
      </c>
      <c r="N7416" s="50">
        <v>5814.77</v>
      </c>
      <c r="O7416" s="50">
        <v>5602.8990000000003</v>
      </c>
      <c r="P7416" s="50">
        <v>5351.848</v>
      </c>
      <c r="Q7416" s="50">
        <v>5036.6710000000003</v>
      </c>
      <c r="R7416" s="50">
        <v>4658.7830000000004</v>
      </c>
      <c r="S7416" s="50">
        <v>4179.79</v>
      </c>
      <c r="T7416" s="50">
        <v>3560.3</v>
      </c>
      <c r="U7416" s="50">
        <v>2801.2759999999998</v>
      </c>
      <c r="V7416" s="50">
        <v>1949.9760000000001</v>
      </c>
      <c r="W7416" s="50" t="s">
        <v>311</v>
      </c>
      <c r="X7416" s="50">
        <v>1126.3620000000001</v>
      </c>
      <c r="Y7416" s="50">
        <v>486.23599999999999</v>
      </c>
      <c r="Z7416" s="50">
        <v>133.13800000000001</v>
      </c>
      <c r="AA7416" s="50">
        <v>18.431000000000001</v>
      </c>
      <c r="AB7416" s="50">
        <v>1.1890000000000001</v>
      </c>
      <c r="AC7416" s="50" t="str">
        <f t="shared" si="469"/>
        <v>Mali-2100</v>
      </c>
      <c r="AD7416" s="51">
        <f t="shared" si="470"/>
        <v>54951.343000000008</v>
      </c>
      <c r="AE7416" s="15">
        <f t="shared" si="471"/>
        <v>0.51419593148069187</v>
      </c>
      <c r="AF7416">
        <f t="shared" si="472"/>
        <v>0.13779408646978533</v>
      </c>
    </row>
    <row r="7417" spans="1:32" x14ac:dyDescent="0.25">
      <c r="A7417" s="59">
        <v>7400</v>
      </c>
      <c r="B7417" s="60" t="s">
        <v>309</v>
      </c>
      <c r="C7417" s="61" t="s">
        <v>330</v>
      </c>
      <c r="D7417" s="62"/>
      <c r="E7417" s="62">
        <v>496</v>
      </c>
      <c r="F7417" s="62">
        <v>2100</v>
      </c>
      <c r="G7417" s="50">
        <v>251.65799999999999</v>
      </c>
      <c r="H7417" s="50">
        <v>257.72899999999998</v>
      </c>
      <c r="I7417" s="50">
        <v>267.36500000000001</v>
      </c>
      <c r="J7417" s="50">
        <v>274.45</v>
      </c>
      <c r="K7417" s="50">
        <v>275.065</v>
      </c>
      <c r="L7417" s="50">
        <v>269.73099999999999</v>
      </c>
      <c r="M7417" s="50">
        <v>264.41699999999997</v>
      </c>
      <c r="N7417" s="50">
        <v>265.45</v>
      </c>
      <c r="O7417" s="50">
        <v>275.95600000000002</v>
      </c>
      <c r="P7417" s="50">
        <v>290.65800000000002</v>
      </c>
      <c r="Q7417" s="50">
        <v>294.05700000000002</v>
      </c>
      <c r="R7417" s="50">
        <v>278.77800000000002</v>
      </c>
      <c r="S7417" s="50">
        <v>255.333</v>
      </c>
      <c r="T7417" s="50">
        <v>233.99299999999999</v>
      </c>
      <c r="U7417" s="50">
        <v>218.923</v>
      </c>
      <c r="V7417" s="50">
        <v>203.298</v>
      </c>
      <c r="W7417" s="50" t="s">
        <v>311</v>
      </c>
      <c r="X7417" s="50">
        <v>174.31299999999999</v>
      </c>
      <c r="Y7417" s="50">
        <v>123.37</v>
      </c>
      <c r="Z7417" s="50">
        <v>49.061</v>
      </c>
      <c r="AA7417" s="50">
        <v>13.722</v>
      </c>
      <c r="AB7417" s="50">
        <v>3.4409999999999998</v>
      </c>
      <c r="AC7417" s="50" t="str">
        <f t="shared" si="469"/>
        <v>Mongolia-2100</v>
      </c>
      <c r="AD7417" s="51">
        <f t="shared" si="470"/>
        <v>2743.895</v>
      </c>
      <c r="AE7417" s="15">
        <f t="shared" si="471"/>
        <v>0.65486215762629396</v>
      </c>
      <c r="AF7417">
        <f t="shared" si="472"/>
        <v>0.28975384354069006</v>
      </c>
    </row>
    <row r="7418" spans="1:32" x14ac:dyDescent="0.25">
      <c r="A7418" s="59">
        <v>7401</v>
      </c>
      <c r="B7418" s="60" t="s">
        <v>309</v>
      </c>
      <c r="C7418" s="61" t="s">
        <v>331</v>
      </c>
      <c r="D7418" s="62"/>
      <c r="E7418" s="62">
        <v>524</v>
      </c>
      <c r="F7418" s="62">
        <v>2100</v>
      </c>
      <c r="G7418" s="50">
        <v>1231.54</v>
      </c>
      <c r="H7418" s="50">
        <v>1283.0889999999999</v>
      </c>
      <c r="I7418" s="50">
        <v>1338.0830000000001</v>
      </c>
      <c r="J7418" s="50">
        <v>1369.114</v>
      </c>
      <c r="K7418" s="50">
        <v>1384.0260000000001</v>
      </c>
      <c r="L7418" s="50">
        <v>1413.2380000000001</v>
      </c>
      <c r="M7418" s="50">
        <v>1460.9870000000001</v>
      </c>
      <c r="N7418" s="50">
        <v>1525.7070000000001</v>
      </c>
      <c r="O7418" s="50">
        <v>1603.126</v>
      </c>
      <c r="P7418" s="50">
        <v>1679.933</v>
      </c>
      <c r="Q7418" s="50">
        <v>1744.0060000000001</v>
      </c>
      <c r="R7418" s="50">
        <v>1800.0519999999999</v>
      </c>
      <c r="S7418" s="50">
        <v>1865.1880000000001</v>
      </c>
      <c r="T7418" s="50">
        <v>1960.1089999999999</v>
      </c>
      <c r="U7418" s="50">
        <v>2014.2439999999999</v>
      </c>
      <c r="V7418" s="50">
        <v>1908.4010000000001</v>
      </c>
      <c r="W7418" s="50" t="s">
        <v>311</v>
      </c>
      <c r="X7418" s="50">
        <v>1594.414</v>
      </c>
      <c r="Y7418" s="50">
        <v>1117.625</v>
      </c>
      <c r="Z7418" s="50">
        <v>689.58500000000004</v>
      </c>
      <c r="AA7418" s="50">
        <v>274.28500000000003</v>
      </c>
      <c r="AB7418" s="50">
        <v>61.15</v>
      </c>
      <c r="AC7418" s="50" t="str">
        <f t="shared" si="469"/>
        <v>Nepal-2100</v>
      </c>
      <c r="AD7418" s="51">
        <f t="shared" si="470"/>
        <v>15845.377</v>
      </c>
      <c r="AE7418" s="15">
        <f t="shared" si="471"/>
        <v>0.85024957121562961</v>
      </c>
      <c r="AF7418">
        <f t="shared" si="472"/>
        <v>0.48836275437683319</v>
      </c>
    </row>
    <row r="7419" spans="1:32" x14ac:dyDescent="0.25">
      <c r="A7419" s="59">
        <v>7402</v>
      </c>
      <c r="B7419" s="60" t="s">
        <v>309</v>
      </c>
      <c r="C7419" s="61" t="s">
        <v>332</v>
      </c>
      <c r="D7419" s="62"/>
      <c r="E7419" s="62">
        <v>562</v>
      </c>
      <c r="F7419" s="62">
        <v>2100</v>
      </c>
      <c r="G7419" s="50">
        <v>17204.638999999999</v>
      </c>
      <c r="H7419" s="50">
        <v>16964.963</v>
      </c>
      <c r="I7419" s="50">
        <v>16662.297999999999</v>
      </c>
      <c r="J7419" s="50">
        <v>16244.407999999999</v>
      </c>
      <c r="K7419" s="50">
        <v>15701.296</v>
      </c>
      <c r="L7419" s="50">
        <v>15073.207</v>
      </c>
      <c r="M7419" s="50">
        <v>14279.731</v>
      </c>
      <c r="N7419" s="50">
        <v>13429.582</v>
      </c>
      <c r="O7419" s="50">
        <v>12441.111000000001</v>
      </c>
      <c r="P7419" s="50">
        <v>11343.165000000001</v>
      </c>
      <c r="Q7419" s="50">
        <v>10138.129999999999</v>
      </c>
      <c r="R7419" s="50">
        <v>8840.7749999999996</v>
      </c>
      <c r="S7419" s="50">
        <v>7468.085</v>
      </c>
      <c r="T7419" s="50">
        <v>6030.7550000000001</v>
      </c>
      <c r="U7419" s="50">
        <v>4552.3130000000001</v>
      </c>
      <c r="V7419" s="50">
        <v>3079.6370000000002</v>
      </c>
      <c r="W7419" s="50" t="s">
        <v>311</v>
      </c>
      <c r="X7419" s="50">
        <v>1742.327</v>
      </c>
      <c r="Y7419" s="50">
        <v>745.15300000000002</v>
      </c>
      <c r="Z7419" s="50">
        <v>209.24199999999999</v>
      </c>
      <c r="AA7419" s="50">
        <v>33.222999999999999</v>
      </c>
      <c r="AB7419" s="50">
        <v>2.52</v>
      </c>
      <c r="AC7419" s="50" t="str">
        <f t="shared" si="469"/>
        <v>Niger-2100</v>
      </c>
      <c r="AD7419" s="51">
        <f t="shared" si="470"/>
        <v>124959.49</v>
      </c>
      <c r="AE7419" s="15">
        <f t="shared" si="471"/>
        <v>0.53799091209479166</v>
      </c>
      <c r="AF7419">
        <f t="shared" si="472"/>
        <v>9.3264920426421358E-2</v>
      </c>
    </row>
    <row r="7420" spans="1:32" x14ac:dyDescent="0.25">
      <c r="A7420" s="59">
        <v>7403</v>
      </c>
      <c r="B7420" s="60" t="s">
        <v>309</v>
      </c>
      <c r="C7420" s="61" t="s">
        <v>333</v>
      </c>
      <c r="D7420" s="62"/>
      <c r="E7420" s="62">
        <v>600</v>
      </c>
      <c r="F7420" s="62">
        <v>2100</v>
      </c>
      <c r="G7420" s="50">
        <v>422.72399999999999</v>
      </c>
      <c r="H7420" s="50">
        <v>434.95600000000002</v>
      </c>
      <c r="I7420" s="50">
        <v>447.25200000000001</v>
      </c>
      <c r="J7420" s="50">
        <v>459.71699999999998</v>
      </c>
      <c r="K7420" s="50">
        <v>471.476</v>
      </c>
      <c r="L7420" s="50">
        <v>481.36799999999999</v>
      </c>
      <c r="M7420" s="50">
        <v>488.98700000000002</v>
      </c>
      <c r="N7420" s="50">
        <v>498.017</v>
      </c>
      <c r="O7420" s="50">
        <v>509.745</v>
      </c>
      <c r="P7420" s="50">
        <v>519.98400000000004</v>
      </c>
      <c r="Q7420" s="50">
        <v>526.83900000000006</v>
      </c>
      <c r="R7420" s="50">
        <v>531.52099999999996</v>
      </c>
      <c r="S7420" s="50">
        <v>533.17899999999997</v>
      </c>
      <c r="T7420" s="50">
        <v>523.82899999999995</v>
      </c>
      <c r="U7420" s="50">
        <v>501.60500000000002</v>
      </c>
      <c r="V7420" s="50">
        <v>455.952</v>
      </c>
      <c r="W7420" s="50" t="s">
        <v>311</v>
      </c>
      <c r="X7420" s="50">
        <v>370.32299999999998</v>
      </c>
      <c r="Y7420" s="50">
        <v>247.48599999999999</v>
      </c>
      <c r="Z7420" s="50">
        <v>131.43600000000001</v>
      </c>
      <c r="AA7420" s="50">
        <v>48.067999999999998</v>
      </c>
      <c r="AB7420" s="50">
        <v>12.750999999999999</v>
      </c>
      <c r="AC7420" s="50" t="str">
        <f t="shared" si="469"/>
        <v>Paraguay-2100</v>
      </c>
      <c r="AD7420" s="51">
        <f t="shared" si="470"/>
        <v>5020.8329999999996</v>
      </c>
      <c r="AE7420" s="15">
        <f t="shared" si="471"/>
        <v>0.71629189817705563</v>
      </c>
      <c r="AF7420">
        <f t="shared" si="472"/>
        <v>0.36224077245993175</v>
      </c>
    </row>
    <row r="7421" spans="1:32" x14ac:dyDescent="0.25">
      <c r="A7421" s="59">
        <v>7404</v>
      </c>
      <c r="B7421" s="60" t="s">
        <v>309</v>
      </c>
      <c r="C7421" s="61" t="s">
        <v>334</v>
      </c>
      <c r="D7421" s="62">
        <v>2</v>
      </c>
      <c r="E7421" s="62">
        <v>498</v>
      </c>
      <c r="F7421" s="62">
        <v>2100</v>
      </c>
      <c r="G7421" s="50">
        <v>86.738</v>
      </c>
      <c r="H7421" s="50">
        <v>89.183999999999997</v>
      </c>
      <c r="I7421" s="50">
        <v>92.820999999999998</v>
      </c>
      <c r="J7421" s="50">
        <v>96.664000000000001</v>
      </c>
      <c r="K7421" s="50">
        <v>99.355000000000004</v>
      </c>
      <c r="L7421" s="50">
        <v>100.36799999999999</v>
      </c>
      <c r="M7421" s="50">
        <v>100.98399999999999</v>
      </c>
      <c r="N7421" s="50">
        <v>103.155</v>
      </c>
      <c r="O7421" s="50">
        <v>108.306</v>
      </c>
      <c r="P7421" s="50">
        <v>115.732</v>
      </c>
      <c r="Q7421" s="50">
        <v>122.217</v>
      </c>
      <c r="R7421" s="50">
        <v>123.809</v>
      </c>
      <c r="S7421" s="50">
        <v>120.73399999999999</v>
      </c>
      <c r="T7421" s="50">
        <v>118.18300000000001</v>
      </c>
      <c r="U7421" s="50">
        <v>118.812</v>
      </c>
      <c r="V7421" s="50">
        <v>115.95699999999999</v>
      </c>
      <c r="W7421" s="50" t="s">
        <v>311</v>
      </c>
      <c r="X7421" s="50">
        <v>105.13500000000001</v>
      </c>
      <c r="Y7421" s="50">
        <v>79.210999999999999</v>
      </c>
      <c r="Z7421" s="50">
        <v>39.466000000000001</v>
      </c>
      <c r="AA7421" s="50">
        <v>12.666</v>
      </c>
      <c r="AB7421" s="50">
        <v>3.4119999999999999</v>
      </c>
      <c r="AC7421" s="50" t="str">
        <f t="shared" si="469"/>
        <v>Republic of Moldova-2100</v>
      </c>
      <c r="AD7421" s="51">
        <f t="shared" si="470"/>
        <v>1091.3239999999998</v>
      </c>
      <c r="AE7421" s="15">
        <f t="shared" si="471"/>
        <v>0.7894859821647835</v>
      </c>
      <c r="AF7421">
        <f t="shared" si="472"/>
        <v>0.43589176121470491</v>
      </c>
    </row>
    <row r="7422" spans="1:32" x14ac:dyDescent="0.25">
      <c r="A7422" s="59">
        <v>7405</v>
      </c>
      <c r="B7422" s="60" t="s">
        <v>309</v>
      </c>
      <c r="C7422" s="61" t="s">
        <v>335</v>
      </c>
      <c r="D7422" s="62"/>
      <c r="E7422" s="62">
        <v>646</v>
      </c>
      <c r="F7422" s="62">
        <v>2100</v>
      </c>
      <c r="G7422" s="50">
        <v>1479.751</v>
      </c>
      <c r="H7422" s="50">
        <v>1513.4649999999999</v>
      </c>
      <c r="I7422" s="50">
        <v>1552.31</v>
      </c>
      <c r="J7422" s="50">
        <v>1595.249</v>
      </c>
      <c r="K7422" s="50">
        <v>1644.201</v>
      </c>
      <c r="L7422" s="50">
        <v>1695.3320000000001</v>
      </c>
      <c r="M7422" s="50">
        <v>1739.75</v>
      </c>
      <c r="N7422" s="50">
        <v>1766.0709999999999</v>
      </c>
      <c r="O7422" s="50">
        <v>1784.998</v>
      </c>
      <c r="P7422" s="50">
        <v>1802.3430000000001</v>
      </c>
      <c r="Q7422" s="50">
        <v>1822.248</v>
      </c>
      <c r="R7422" s="50">
        <v>1823.52</v>
      </c>
      <c r="S7422" s="50">
        <v>1768.9259999999999</v>
      </c>
      <c r="T7422" s="50">
        <v>1633.587</v>
      </c>
      <c r="U7422" s="50">
        <v>1436.645</v>
      </c>
      <c r="V7422" s="50">
        <v>1205.2729999999999</v>
      </c>
      <c r="W7422" s="50" t="s">
        <v>311</v>
      </c>
      <c r="X7422" s="50">
        <v>931.25300000000004</v>
      </c>
      <c r="Y7422" s="50">
        <v>600.49</v>
      </c>
      <c r="Z7422" s="50">
        <v>286.99400000000003</v>
      </c>
      <c r="AA7422" s="50">
        <v>86.335999999999999</v>
      </c>
      <c r="AB7422" s="50">
        <v>16.074000000000002</v>
      </c>
      <c r="AC7422" s="50" t="str">
        <f t="shared" si="469"/>
        <v>Rwanda-2100</v>
      </c>
      <c r="AD7422" s="51">
        <f t="shared" si="470"/>
        <v>17442.637999999999</v>
      </c>
      <c r="AE7422" s="15">
        <f t="shared" si="471"/>
        <v>0.61585741789745341</v>
      </c>
      <c r="AF7422">
        <f t="shared" si="472"/>
        <v>0.28181761787841858</v>
      </c>
    </row>
    <row r="7423" spans="1:32" x14ac:dyDescent="0.25">
      <c r="A7423" s="59">
        <v>7406</v>
      </c>
      <c r="B7423" s="60" t="s">
        <v>309</v>
      </c>
      <c r="C7423" s="61" t="s">
        <v>336</v>
      </c>
      <c r="D7423" s="62"/>
      <c r="E7423" s="62">
        <v>728</v>
      </c>
      <c r="F7423" s="62">
        <v>2100</v>
      </c>
      <c r="G7423" s="50">
        <v>2985.6010000000001</v>
      </c>
      <c r="H7423" s="50">
        <v>3017.7379999999998</v>
      </c>
      <c r="I7423" s="50">
        <v>3049.165</v>
      </c>
      <c r="J7423" s="50">
        <v>3066.0059999999999</v>
      </c>
      <c r="K7423" s="50">
        <v>3068.0740000000001</v>
      </c>
      <c r="L7423" s="50">
        <v>3048.5230000000001</v>
      </c>
      <c r="M7423" s="50">
        <v>3011.4520000000002</v>
      </c>
      <c r="N7423" s="50">
        <v>2958.2820000000002</v>
      </c>
      <c r="O7423" s="50">
        <v>2884.9470000000001</v>
      </c>
      <c r="P7423" s="50">
        <v>2780.4490000000001</v>
      </c>
      <c r="Q7423" s="50">
        <v>2633.3490000000002</v>
      </c>
      <c r="R7423" s="50">
        <v>2439.614</v>
      </c>
      <c r="S7423" s="50">
        <v>2198.84</v>
      </c>
      <c r="T7423" s="50">
        <v>1906.9169999999999</v>
      </c>
      <c r="U7423" s="50">
        <v>1546.3969999999999</v>
      </c>
      <c r="V7423" s="50">
        <v>1119.5540000000001</v>
      </c>
      <c r="W7423" s="50" t="s">
        <v>311</v>
      </c>
      <c r="X7423" s="50">
        <v>671.53800000000001</v>
      </c>
      <c r="Y7423" s="50">
        <v>300.66399999999999</v>
      </c>
      <c r="Z7423" s="50">
        <v>90.046000000000006</v>
      </c>
      <c r="AA7423" s="50">
        <v>15.788</v>
      </c>
      <c r="AB7423" s="50">
        <v>1.504</v>
      </c>
      <c r="AC7423" s="50" t="str">
        <f t="shared" si="469"/>
        <v>South Sudan-2100</v>
      </c>
      <c r="AD7423" s="51">
        <f t="shared" si="470"/>
        <v>28089.536000000004</v>
      </c>
      <c r="AE7423" s="15">
        <f t="shared" si="471"/>
        <v>0.52350142060018368</v>
      </c>
      <c r="AF7423">
        <f t="shared" si="472"/>
        <v>0.15218356342301068</v>
      </c>
    </row>
    <row r="7424" spans="1:32" x14ac:dyDescent="0.25">
      <c r="A7424" s="59">
        <v>7407</v>
      </c>
      <c r="B7424" s="60" t="s">
        <v>309</v>
      </c>
      <c r="C7424" s="61" t="s">
        <v>337</v>
      </c>
      <c r="D7424" s="62"/>
      <c r="E7424" s="62">
        <v>748</v>
      </c>
      <c r="F7424" s="62">
        <v>2100</v>
      </c>
      <c r="G7424" s="50">
        <v>135.81299999999999</v>
      </c>
      <c r="H7424" s="50">
        <v>138.95099999999999</v>
      </c>
      <c r="I7424" s="50">
        <v>142.57</v>
      </c>
      <c r="J7424" s="50">
        <v>146.25399999999999</v>
      </c>
      <c r="K7424" s="50">
        <v>149.52199999999999</v>
      </c>
      <c r="L7424" s="50">
        <v>151.679</v>
      </c>
      <c r="M7424" s="50">
        <v>153.40100000000001</v>
      </c>
      <c r="N7424" s="50">
        <v>154.85599999999999</v>
      </c>
      <c r="O7424" s="50">
        <v>156.512</v>
      </c>
      <c r="P7424" s="50">
        <v>158.30600000000001</v>
      </c>
      <c r="Q7424" s="50">
        <v>158.87299999999999</v>
      </c>
      <c r="R7424" s="50">
        <v>156.351</v>
      </c>
      <c r="S7424" s="50">
        <v>149.47399999999999</v>
      </c>
      <c r="T7424" s="50">
        <v>138.30799999999999</v>
      </c>
      <c r="U7424" s="50">
        <v>123.381</v>
      </c>
      <c r="V7424" s="50">
        <v>103.07599999999999</v>
      </c>
      <c r="W7424" s="50" t="s">
        <v>311</v>
      </c>
      <c r="X7424" s="50">
        <v>75.247</v>
      </c>
      <c r="Y7424" s="50">
        <v>42.563000000000002</v>
      </c>
      <c r="Z7424" s="50">
        <v>17.042000000000002</v>
      </c>
      <c r="AA7424" s="50">
        <v>4.3959999999999999</v>
      </c>
      <c r="AB7424" s="50">
        <v>0.72599999999999998</v>
      </c>
      <c r="AC7424" s="50" t="str">
        <f t="shared" si="469"/>
        <v>Swaziland-2100</v>
      </c>
      <c r="AD7424" s="51">
        <f t="shared" si="470"/>
        <v>1535.2279999999998</v>
      </c>
      <c r="AE7424" s="15">
        <f t="shared" si="471"/>
        <v>0.60060981170223582</v>
      </c>
      <c r="AF7424">
        <f t="shared" si="472"/>
        <v>0.2585008824303659</v>
      </c>
    </row>
    <row r="7425" spans="1:32" x14ac:dyDescent="0.25">
      <c r="A7425" s="59">
        <v>7408</v>
      </c>
      <c r="B7425" s="60" t="s">
        <v>309</v>
      </c>
      <c r="C7425" s="61" t="s">
        <v>338</v>
      </c>
      <c r="D7425" s="62"/>
      <c r="E7425" s="62">
        <v>762</v>
      </c>
      <c r="F7425" s="62">
        <v>2100</v>
      </c>
      <c r="G7425" s="50">
        <v>1065.0999999999999</v>
      </c>
      <c r="H7425" s="50">
        <v>1080.943</v>
      </c>
      <c r="I7425" s="50">
        <v>1100.963</v>
      </c>
      <c r="J7425" s="50">
        <v>1128.3130000000001</v>
      </c>
      <c r="K7425" s="50">
        <v>1157.673</v>
      </c>
      <c r="L7425" s="50">
        <v>1181.212</v>
      </c>
      <c r="M7425" s="50">
        <v>1182.1110000000001</v>
      </c>
      <c r="N7425" s="50">
        <v>1168.905</v>
      </c>
      <c r="O7425" s="50">
        <v>1161.829</v>
      </c>
      <c r="P7425" s="50">
        <v>1178.0170000000001</v>
      </c>
      <c r="Q7425" s="50">
        <v>1198.7180000000001</v>
      </c>
      <c r="R7425" s="50">
        <v>1183.1980000000001</v>
      </c>
      <c r="S7425" s="50">
        <v>1103.8240000000001</v>
      </c>
      <c r="T7425" s="50">
        <v>990.56299999999999</v>
      </c>
      <c r="U7425" s="50">
        <v>888.60699999999997</v>
      </c>
      <c r="V7425" s="50">
        <v>793.74800000000005</v>
      </c>
      <c r="W7425" s="50" t="s">
        <v>311</v>
      </c>
      <c r="X7425" s="50">
        <v>646.40099999999995</v>
      </c>
      <c r="Y7425" s="50">
        <v>430.714</v>
      </c>
      <c r="Z7425" s="50">
        <v>201.04</v>
      </c>
      <c r="AA7425" s="50">
        <v>66.768000000000001</v>
      </c>
      <c r="AB7425" s="50">
        <v>19.587</v>
      </c>
      <c r="AC7425" s="50" t="str">
        <f t="shared" si="469"/>
        <v>Tajikistan-2100</v>
      </c>
      <c r="AD7425" s="51">
        <f t="shared" si="470"/>
        <v>11643.800000000001</v>
      </c>
      <c r="AE7425" s="15">
        <f t="shared" si="471"/>
        <v>0.62560624538380927</v>
      </c>
      <c r="AF7425">
        <f t="shared" si="472"/>
        <v>0.27113562556654086</v>
      </c>
    </row>
    <row r="7426" spans="1:32" x14ac:dyDescent="0.25">
      <c r="A7426" s="59">
        <v>7409</v>
      </c>
      <c r="B7426" s="60" t="s">
        <v>309</v>
      </c>
      <c r="C7426" s="61" t="s">
        <v>339</v>
      </c>
      <c r="D7426" s="62">
        <v>3</v>
      </c>
      <c r="E7426" s="62">
        <v>807</v>
      </c>
      <c r="F7426" s="62">
        <v>2100</v>
      </c>
      <c r="G7426" s="50">
        <v>67.584999999999994</v>
      </c>
      <c r="H7426" s="50">
        <v>69.8</v>
      </c>
      <c r="I7426" s="50">
        <v>72.206999999999994</v>
      </c>
      <c r="J7426" s="50">
        <v>73.864999999999995</v>
      </c>
      <c r="K7426" s="50">
        <v>74.629000000000005</v>
      </c>
      <c r="L7426" s="50">
        <v>74.924999999999997</v>
      </c>
      <c r="M7426" s="50">
        <v>76.152000000000001</v>
      </c>
      <c r="N7426" s="50">
        <v>78.915999999999997</v>
      </c>
      <c r="O7426" s="50">
        <v>82.56</v>
      </c>
      <c r="P7426" s="50">
        <v>85.486999999999995</v>
      </c>
      <c r="Q7426" s="50">
        <v>86.293000000000006</v>
      </c>
      <c r="R7426" s="50">
        <v>85.605999999999995</v>
      </c>
      <c r="S7426" s="50">
        <v>85.47</v>
      </c>
      <c r="T7426" s="50">
        <v>87.361999999999995</v>
      </c>
      <c r="U7426" s="50">
        <v>90.039000000000001</v>
      </c>
      <c r="V7426" s="50">
        <v>89.039000000000001</v>
      </c>
      <c r="W7426" s="50" t="s">
        <v>311</v>
      </c>
      <c r="X7426" s="50">
        <v>79.259</v>
      </c>
      <c r="Y7426" s="50">
        <v>58.761000000000003</v>
      </c>
      <c r="Z7426" s="50">
        <v>32.591000000000001</v>
      </c>
      <c r="AA7426" s="50">
        <v>13.346</v>
      </c>
      <c r="AB7426" s="50">
        <v>3.1669999999999998</v>
      </c>
      <c r="AC7426" s="50" t="str">
        <f t="shared" si="469"/>
        <v>TFYR Macedonia-2100</v>
      </c>
      <c r="AD7426" s="51">
        <f t="shared" si="470"/>
        <v>803.90300000000002</v>
      </c>
      <c r="AE7426" s="15">
        <f t="shared" si="471"/>
        <v>0.82492041950334793</v>
      </c>
      <c r="AF7426">
        <f t="shared" si="472"/>
        <v>0.44752465478369413</v>
      </c>
    </row>
    <row r="7427" spans="1:32" x14ac:dyDescent="0.25">
      <c r="A7427" s="59">
        <v>7410</v>
      </c>
      <c r="B7427" s="60" t="s">
        <v>309</v>
      </c>
      <c r="C7427" s="61" t="s">
        <v>340</v>
      </c>
      <c r="D7427" s="62"/>
      <c r="E7427" s="62">
        <v>795</v>
      </c>
      <c r="F7427" s="62">
        <v>2100</v>
      </c>
      <c r="G7427" s="50">
        <v>462.99299999999999</v>
      </c>
      <c r="H7427" s="50">
        <v>467.77499999999998</v>
      </c>
      <c r="I7427" s="50">
        <v>479.09100000000001</v>
      </c>
      <c r="J7427" s="50">
        <v>496.36200000000002</v>
      </c>
      <c r="K7427" s="50">
        <v>513.17200000000003</v>
      </c>
      <c r="L7427" s="50">
        <v>521.53800000000001</v>
      </c>
      <c r="M7427" s="50">
        <v>519.85</v>
      </c>
      <c r="N7427" s="50">
        <v>516.55799999999999</v>
      </c>
      <c r="O7427" s="50">
        <v>522.43499999999995</v>
      </c>
      <c r="P7427" s="50">
        <v>541.14800000000002</v>
      </c>
      <c r="Q7427" s="50">
        <v>559.29700000000003</v>
      </c>
      <c r="R7427" s="50">
        <v>551.803</v>
      </c>
      <c r="S7427" s="50">
        <v>508.74599999999998</v>
      </c>
      <c r="T7427" s="50">
        <v>447.70699999999999</v>
      </c>
      <c r="U7427" s="50">
        <v>391.20400000000001</v>
      </c>
      <c r="V7427" s="50">
        <v>338.76799999999997</v>
      </c>
      <c r="W7427" s="50" t="s">
        <v>311</v>
      </c>
      <c r="X7427" s="50">
        <v>262.71300000000002</v>
      </c>
      <c r="Y7427" s="50">
        <v>155.94800000000001</v>
      </c>
      <c r="Z7427" s="50">
        <v>51.551000000000002</v>
      </c>
      <c r="AA7427" s="50">
        <v>13.241</v>
      </c>
      <c r="AB7427" s="50">
        <v>2.0779999999999998</v>
      </c>
      <c r="AC7427" s="50" t="str">
        <f t="shared" si="469"/>
        <v>Turkmenistan-2100</v>
      </c>
      <c r="AD7427" s="51">
        <f t="shared" si="470"/>
        <v>5250.9090000000006</v>
      </c>
      <c r="AE7427" s="15">
        <f t="shared" si="471"/>
        <v>0.58524514517391168</v>
      </c>
      <c r="AF7427">
        <f t="shared" si="472"/>
        <v>0.24970243671600637</v>
      </c>
    </row>
    <row r="7428" spans="1:32" x14ac:dyDescent="0.25">
      <c r="A7428" s="59">
        <v>7411</v>
      </c>
      <c r="B7428" s="60" t="s">
        <v>309</v>
      </c>
      <c r="C7428" s="61" t="s">
        <v>341</v>
      </c>
      <c r="D7428" s="62"/>
      <c r="E7428" s="62">
        <v>800</v>
      </c>
      <c r="F7428" s="62">
        <v>2100</v>
      </c>
      <c r="G7428" s="50">
        <v>15523.367</v>
      </c>
      <c r="H7428" s="50">
        <v>15639.734</v>
      </c>
      <c r="I7428" s="50">
        <v>15705.165999999999</v>
      </c>
      <c r="J7428" s="50">
        <v>15688.736000000001</v>
      </c>
      <c r="K7428" s="50">
        <v>15559.041999999999</v>
      </c>
      <c r="L7428" s="50">
        <v>15331.009</v>
      </c>
      <c r="M7428" s="50">
        <v>14997.243</v>
      </c>
      <c r="N7428" s="50">
        <v>14557.079</v>
      </c>
      <c r="O7428" s="50">
        <v>14000.785</v>
      </c>
      <c r="P7428" s="50">
        <v>13305.936</v>
      </c>
      <c r="Q7428" s="50">
        <v>12459.88</v>
      </c>
      <c r="R7428" s="50">
        <v>11484.359</v>
      </c>
      <c r="S7428" s="50">
        <v>10364.673000000001</v>
      </c>
      <c r="T7428" s="50">
        <v>9043.5380000000005</v>
      </c>
      <c r="U7428" s="50">
        <v>7479.8509999999997</v>
      </c>
      <c r="V7428" s="50">
        <v>5693.1030000000001</v>
      </c>
      <c r="W7428" s="50" t="s">
        <v>311</v>
      </c>
      <c r="X7428" s="50">
        <v>3808.8470000000002</v>
      </c>
      <c r="Y7428" s="50">
        <v>2067.27</v>
      </c>
      <c r="Z7428" s="50">
        <v>816.85799999999995</v>
      </c>
      <c r="AA7428" s="50">
        <v>203.51599999999999</v>
      </c>
      <c r="AB7428" s="50">
        <v>28.222000000000001</v>
      </c>
      <c r="AC7428" s="50" t="str">
        <f t="shared" si="469"/>
        <v>Uganda-2100</v>
      </c>
      <c r="AD7428" s="51">
        <f t="shared" si="470"/>
        <v>137748.742</v>
      </c>
      <c r="AE7428" s="15">
        <f t="shared" si="471"/>
        <v>0.55179793946865952</v>
      </c>
      <c r="AF7428">
        <f t="shared" si="472"/>
        <v>0.15784680489542544</v>
      </c>
    </row>
    <row r="7429" spans="1:32" x14ac:dyDescent="0.25">
      <c r="A7429" s="59">
        <v>7412</v>
      </c>
      <c r="B7429" s="60" t="s">
        <v>309</v>
      </c>
      <c r="C7429" s="61" t="s">
        <v>342</v>
      </c>
      <c r="D7429" s="62"/>
      <c r="E7429" s="62">
        <v>860</v>
      </c>
      <c r="F7429" s="62">
        <v>2100</v>
      </c>
      <c r="G7429" s="50">
        <v>1874.116</v>
      </c>
      <c r="H7429" s="50">
        <v>1908.9770000000001</v>
      </c>
      <c r="I7429" s="50">
        <v>1960.193</v>
      </c>
      <c r="J7429" s="50">
        <v>2028.703</v>
      </c>
      <c r="K7429" s="50">
        <v>2100.1880000000001</v>
      </c>
      <c r="L7429" s="50">
        <v>2154.46</v>
      </c>
      <c r="M7429" s="50">
        <v>2185.0050000000001</v>
      </c>
      <c r="N7429" s="50">
        <v>2207.5630000000001</v>
      </c>
      <c r="O7429" s="50">
        <v>2253.317</v>
      </c>
      <c r="P7429" s="50">
        <v>2343.0929999999998</v>
      </c>
      <c r="Q7429" s="50">
        <v>2444.0529999999999</v>
      </c>
      <c r="R7429" s="50">
        <v>2490.0650000000001</v>
      </c>
      <c r="S7429" s="50">
        <v>2418.8870000000002</v>
      </c>
      <c r="T7429" s="50">
        <v>2268.3150000000001</v>
      </c>
      <c r="U7429" s="50">
        <v>2109.9699999999998</v>
      </c>
      <c r="V7429" s="50">
        <v>1950.018</v>
      </c>
      <c r="W7429" s="50" t="s">
        <v>311</v>
      </c>
      <c r="X7429" s="50">
        <v>1629.192</v>
      </c>
      <c r="Y7429" s="50">
        <v>1085.1469999999999</v>
      </c>
      <c r="Z7429" s="50">
        <v>519.92999999999995</v>
      </c>
      <c r="AA7429" s="50">
        <v>164.983</v>
      </c>
      <c r="AB7429" s="50">
        <v>46.055999999999997</v>
      </c>
      <c r="AC7429" s="50" t="str">
        <f t="shared" si="469"/>
        <v>Uzbekistan-2100</v>
      </c>
      <c r="AD7429" s="51">
        <f t="shared" si="470"/>
        <v>22625.333999999999</v>
      </c>
      <c r="AE7429" s="15">
        <f t="shared" si="471"/>
        <v>0.68581957729331211</v>
      </c>
      <c r="AF7429">
        <f t="shared" si="472"/>
        <v>0.34452190483710526</v>
      </c>
    </row>
    <row r="7430" spans="1:32" x14ac:dyDescent="0.25">
      <c r="A7430" s="59">
        <v>7413</v>
      </c>
      <c r="B7430" s="60" t="s">
        <v>309</v>
      </c>
      <c r="C7430" s="61" t="s">
        <v>343</v>
      </c>
      <c r="D7430" s="62"/>
      <c r="E7430" s="62">
        <v>894</v>
      </c>
      <c r="F7430" s="62">
        <v>2100</v>
      </c>
      <c r="G7430" s="50">
        <v>8107.0190000000002</v>
      </c>
      <c r="H7430" s="50">
        <v>7943.3059999999996</v>
      </c>
      <c r="I7430" s="50">
        <v>7752.9690000000001</v>
      </c>
      <c r="J7430" s="50">
        <v>7523.5379999999996</v>
      </c>
      <c r="K7430" s="50">
        <v>7245.4620000000004</v>
      </c>
      <c r="L7430" s="50">
        <v>6923.7070000000003</v>
      </c>
      <c r="M7430" s="50">
        <v>6577.7669999999998</v>
      </c>
      <c r="N7430" s="50">
        <v>6214.7309999999998</v>
      </c>
      <c r="O7430" s="50">
        <v>5828.0659999999998</v>
      </c>
      <c r="P7430" s="50">
        <v>5420.0680000000002</v>
      </c>
      <c r="Q7430" s="50">
        <v>4960.4719999999998</v>
      </c>
      <c r="R7430" s="50">
        <v>4482.8490000000002</v>
      </c>
      <c r="S7430" s="50">
        <v>3988.81</v>
      </c>
      <c r="T7430" s="50">
        <v>3461.913</v>
      </c>
      <c r="U7430" s="50">
        <v>2874.8380000000002</v>
      </c>
      <c r="V7430" s="50">
        <v>2216.02</v>
      </c>
      <c r="W7430" s="50" t="s">
        <v>311</v>
      </c>
      <c r="X7430" s="50">
        <v>1518.269</v>
      </c>
      <c r="Y7430" s="50">
        <v>864.55499999999995</v>
      </c>
      <c r="Z7430" s="50">
        <v>376.17399999999998</v>
      </c>
      <c r="AA7430" s="50">
        <v>110.22799999999999</v>
      </c>
      <c r="AB7430" s="50">
        <v>18.841000000000001</v>
      </c>
      <c r="AC7430" s="50" t="str">
        <f t="shared" si="469"/>
        <v>Zambia-2100</v>
      </c>
      <c r="AD7430" s="51">
        <f t="shared" si="470"/>
        <v>59165.47</v>
      </c>
      <c r="AE7430" s="15">
        <f t="shared" si="471"/>
        <v>0.59568751841234435</v>
      </c>
      <c r="AF7430">
        <f t="shared" si="472"/>
        <v>0.13789331609182465</v>
      </c>
    </row>
    <row r="7431" spans="1:32" x14ac:dyDescent="0.25">
      <c r="A7431" s="59">
        <v>7414</v>
      </c>
      <c r="B7431" s="60" t="s">
        <v>309</v>
      </c>
      <c r="C7431" s="61" t="s">
        <v>346</v>
      </c>
      <c r="D7431" s="62"/>
      <c r="E7431" s="62">
        <v>716</v>
      </c>
      <c r="F7431" s="62">
        <v>2100</v>
      </c>
      <c r="G7431" s="50">
        <v>2317.154</v>
      </c>
      <c r="H7431" s="50">
        <v>2359.163</v>
      </c>
      <c r="I7431" s="50">
        <v>2407.7020000000002</v>
      </c>
      <c r="J7431" s="50">
        <v>2461.877</v>
      </c>
      <c r="K7431" s="50">
        <v>2508.6</v>
      </c>
      <c r="L7431" s="50">
        <v>2549.9920000000002</v>
      </c>
      <c r="M7431" s="50">
        <v>2574.1759999999999</v>
      </c>
      <c r="N7431" s="50">
        <v>2586.9479999999999</v>
      </c>
      <c r="O7431" s="50">
        <v>2599.0680000000002</v>
      </c>
      <c r="P7431" s="50">
        <v>2604.683</v>
      </c>
      <c r="Q7431" s="50">
        <v>2595.2959999999998</v>
      </c>
      <c r="R7431" s="50">
        <v>2535.0880000000002</v>
      </c>
      <c r="S7431" s="50">
        <v>2409.5329999999999</v>
      </c>
      <c r="T7431" s="50">
        <v>2203.5100000000002</v>
      </c>
      <c r="U7431" s="50">
        <v>1926.248</v>
      </c>
      <c r="V7431" s="50">
        <v>1604.806</v>
      </c>
      <c r="W7431" s="50" t="s">
        <v>311</v>
      </c>
      <c r="X7431" s="50">
        <v>1223.722</v>
      </c>
      <c r="Y7431" s="50">
        <v>778.08799999999997</v>
      </c>
      <c r="Z7431" s="50">
        <v>331.50099999999998</v>
      </c>
      <c r="AA7431" s="50">
        <v>92.864000000000004</v>
      </c>
      <c r="AB7431" s="50">
        <v>17.088000000000001</v>
      </c>
      <c r="AC7431" s="50" t="str">
        <f t="shared" si="469"/>
        <v>Zimbabwe-2100</v>
      </c>
      <c r="AD7431" s="51">
        <f t="shared" si="470"/>
        <v>25425.260999999999</v>
      </c>
      <c r="AE7431" s="15">
        <f t="shared" si="471"/>
        <v>0.60026310054398269</v>
      </c>
      <c r="AF7431">
        <f t="shared" si="472"/>
        <v>0.25155361792079062</v>
      </c>
    </row>
    <row r="7432" spans="1:32" x14ac:dyDescent="0.25">
      <c r="A7432" s="54">
        <v>7415</v>
      </c>
      <c r="B7432" s="55" t="s">
        <v>309</v>
      </c>
      <c r="C7432" s="56" t="s">
        <v>347</v>
      </c>
      <c r="D7432" s="57"/>
      <c r="E7432" s="57">
        <v>1674</v>
      </c>
      <c r="F7432" s="57">
        <v>2100</v>
      </c>
      <c r="G7432" s="58">
        <v>2450.8939999999998</v>
      </c>
      <c r="H7432" s="58">
        <v>2501.8530000000001</v>
      </c>
      <c r="I7432" s="58">
        <v>2562.3670000000002</v>
      </c>
      <c r="J7432" s="58">
        <v>2627.3989999999999</v>
      </c>
      <c r="K7432" s="58">
        <v>2684.402</v>
      </c>
      <c r="L7432" s="58">
        <v>2724.3510000000001</v>
      </c>
      <c r="M7432" s="58">
        <v>2762.944</v>
      </c>
      <c r="N7432" s="58">
        <v>2830.4609999999998</v>
      </c>
      <c r="O7432" s="58">
        <v>2924.8150000000001</v>
      </c>
      <c r="P7432" s="58">
        <v>3012.3339999999998</v>
      </c>
      <c r="Q7432" s="58">
        <v>3053.2640000000001</v>
      </c>
      <c r="R7432" s="58">
        <v>3029.1390000000001</v>
      </c>
      <c r="S7432" s="58">
        <v>2961.5410000000002</v>
      </c>
      <c r="T7432" s="58">
        <v>2922.8760000000002</v>
      </c>
      <c r="U7432" s="58">
        <v>2946.7750000000001</v>
      </c>
      <c r="V7432" s="58">
        <v>2921.94</v>
      </c>
      <c r="W7432" s="58" t="s">
        <v>311</v>
      </c>
      <c r="X7432" s="58">
        <v>2703.192</v>
      </c>
      <c r="Y7432" s="58">
        <v>2186.2489999999998</v>
      </c>
      <c r="Z7432" s="58">
        <v>1422.6769999999999</v>
      </c>
      <c r="AA7432" s="58">
        <v>613.44799999999998</v>
      </c>
      <c r="AB7432" s="58">
        <v>159.267</v>
      </c>
      <c r="AC7432" s="50" t="str">
        <f t="shared" si="469"/>
        <v>Land-locked Countries (Others)-2100</v>
      </c>
      <c r="AD7432" s="51">
        <f t="shared" si="470"/>
        <v>28610.649999999998</v>
      </c>
      <c r="AE7432" s="15">
        <f t="shared" si="471"/>
        <v>0.81758149500273503</v>
      </c>
      <c r="AF7432">
        <f t="shared" si="472"/>
        <v>0.43947649107157988</v>
      </c>
    </row>
    <row r="7433" spans="1:32" x14ac:dyDescent="0.25">
      <c r="A7433" s="59">
        <v>7416</v>
      </c>
      <c r="B7433" s="60" t="s">
        <v>309</v>
      </c>
      <c r="C7433" s="61" t="s">
        <v>348</v>
      </c>
      <c r="D7433" s="62"/>
      <c r="E7433" s="62">
        <v>40</v>
      </c>
      <c r="F7433" s="62">
        <v>2100</v>
      </c>
      <c r="G7433" s="50">
        <v>376.601</v>
      </c>
      <c r="H7433" s="50">
        <v>385.86500000000001</v>
      </c>
      <c r="I7433" s="50">
        <v>391.745</v>
      </c>
      <c r="J7433" s="50">
        <v>395.56400000000002</v>
      </c>
      <c r="K7433" s="50">
        <v>401.07900000000001</v>
      </c>
      <c r="L7433" s="50">
        <v>410.58600000000001</v>
      </c>
      <c r="M7433" s="50">
        <v>424.18400000000003</v>
      </c>
      <c r="N7433" s="50">
        <v>441.43200000000002</v>
      </c>
      <c r="O7433" s="50">
        <v>456.49</v>
      </c>
      <c r="P7433" s="50">
        <v>463.53199999999998</v>
      </c>
      <c r="Q7433" s="50">
        <v>460.529</v>
      </c>
      <c r="R7433" s="50">
        <v>454.50900000000001</v>
      </c>
      <c r="S7433" s="50">
        <v>453.959</v>
      </c>
      <c r="T7433" s="50">
        <v>463.72399999999999</v>
      </c>
      <c r="U7433" s="50">
        <v>478.54</v>
      </c>
      <c r="V7433" s="50">
        <v>481.48200000000003</v>
      </c>
      <c r="W7433" s="50" t="s">
        <v>311</v>
      </c>
      <c r="X7433" s="50">
        <v>453.91399999999999</v>
      </c>
      <c r="Y7433" s="50">
        <v>378.81599999999997</v>
      </c>
      <c r="Z7433" s="50">
        <v>262.762</v>
      </c>
      <c r="AA7433" s="50">
        <v>123.801</v>
      </c>
      <c r="AB7433" s="50">
        <v>30.244</v>
      </c>
      <c r="AC7433" s="50" t="str">
        <f t="shared" si="469"/>
        <v>Austria-2100</v>
      </c>
      <c r="AD7433" s="51">
        <f t="shared" si="470"/>
        <v>4361.8640000000005</v>
      </c>
      <c r="AE7433" s="15">
        <f t="shared" si="471"/>
        <v>0.87749044903738393</v>
      </c>
      <c r="AF7433">
        <f t="shared" si="472"/>
        <v>0.48463499861767662</v>
      </c>
    </row>
    <row r="7434" spans="1:32" x14ac:dyDescent="0.25">
      <c r="A7434" s="59">
        <v>7417</v>
      </c>
      <c r="B7434" s="60" t="s">
        <v>309</v>
      </c>
      <c r="C7434" s="61" t="s">
        <v>349</v>
      </c>
      <c r="D7434" s="62"/>
      <c r="E7434" s="62">
        <v>112</v>
      </c>
      <c r="F7434" s="62">
        <v>2100</v>
      </c>
      <c r="G7434" s="50">
        <v>393.20600000000002</v>
      </c>
      <c r="H7434" s="50">
        <v>397.93400000000003</v>
      </c>
      <c r="I7434" s="50">
        <v>411.50299999999999</v>
      </c>
      <c r="J7434" s="50">
        <v>426.93700000000001</v>
      </c>
      <c r="K7434" s="50">
        <v>435.48899999999998</v>
      </c>
      <c r="L7434" s="50">
        <v>432.12099999999998</v>
      </c>
      <c r="M7434" s="50">
        <v>422.82400000000001</v>
      </c>
      <c r="N7434" s="50">
        <v>422.09899999999999</v>
      </c>
      <c r="O7434" s="50">
        <v>437.06400000000002</v>
      </c>
      <c r="P7434" s="50">
        <v>461.03</v>
      </c>
      <c r="Q7434" s="50">
        <v>474.40899999999999</v>
      </c>
      <c r="R7434" s="50">
        <v>459.80900000000003</v>
      </c>
      <c r="S7434" s="50">
        <v>422.529</v>
      </c>
      <c r="T7434" s="50">
        <v>391.19799999999998</v>
      </c>
      <c r="U7434" s="50">
        <v>386.70400000000001</v>
      </c>
      <c r="V7434" s="50">
        <v>388.03199999999998</v>
      </c>
      <c r="W7434" s="50" t="s">
        <v>311</v>
      </c>
      <c r="X7434" s="50">
        <v>354.85899999999998</v>
      </c>
      <c r="Y7434" s="50">
        <v>274.91199999999998</v>
      </c>
      <c r="Z7434" s="50">
        <v>146.14099999999999</v>
      </c>
      <c r="AA7434" s="50">
        <v>52.615000000000002</v>
      </c>
      <c r="AB7434" s="50">
        <v>13.725</v>
      </c>
      <c r="AC7434" s="50" t="str">
        <f t="shared" si="469"/>
        <v>Belarus-2100</v>
      </c>
      <c r="AD7434" s="51">
        <f t="shared" si="470"/>
        <v>4394.3110000000006</v>
      </c>
      <c r="AE7434" s="15">
        <f t="shared" si="471"/>
        <v>0.73067859785072087</v>
      </c>
      <c r="AF7434">
        <f t="shared" si="472"/>
        <v>0.35879980432213665</v>
      </c>
    </row>
    <row r="7435" spans="1:32" x14ac:dyDescent="0.25">
      <c r="A7435" s="59">
        <v>7418</v>
      </c>
      <c r="B7435" s="60" t="s">
        <v>309</v>
      </c>
      <c r="C7435" s="61" t="s">
        <v>350</v>
      </c>
      <c r="D7435" s="62"/>
      <c r="E7435" s="62">
        <v>203</v>
      </c>
      <c r="F7435" s="62">
        <v>2100</v>
      </c>
      <c r="G7435" s="50">
        <v>427.76799999999997</v>
      </c>
      <c r="H7435" s="50">
        <v>435.44299999999998</v>
      </c>
      <c r="I7435" s="50">
        <v>448.63299999999998</v>
      </c>
      <c r="J7435" s="50">
        <v>462.93099999999998</v>
      </c>
      <c r="K7435" s="50">
        <v>472.476</v>
      </c>
      <c r="L7435" s="50">
        <v>473.08300000000003</v>
      </c>
      <c r="M7435" s="50">
        <v>469.70100000000002</v>
      </c>
      <c r="N7435" s="50">
        <v>474.94499999999999</v>
      </c>
      <c r="O7435" s="50">
        <v>492.70600000000002</v>
      </c>
      <c r="P7435" s="50">
        <v>515.02800000000002</v>
      </c>
      <c r="Q7435" s="50">
        <v>530.90099999999995</v>
      </c>
      <c r="R7435" s="50">
        <v>529.05200000000002</v>
      </c>
      <c r="S7435" s="50">
        <v>503.1</v>
      </c>
      <c r="T7435" s="50">
        <v>476.77300000000002</v>
      </c>
      <c r="U7435" s="50">
        <v>478.34500000000003</v>
      </c>
      <c r="V7435" s="50">
        <v>484.63600000000002</v>
      </c>
      <c r="W7435" s="50" t="s">
        <v>311</v>
      </c>
      <c r="X7435" s="50">
        <v>457.88099999999997</v>
      </c>
      <c r="Y7435" s="50">
        <v>376.84100000000001</v>
      </c>
      <c r="Z7435" s="50">
        <v>252.89099999999999</v>
      </c>
      <c r="AA7435" s="50">
        <v>100.142</v>
      </c>
      <c r="AB7435" s="50">
        <v>28.888999999999999</v>
      </c>
      <c r="AC7435" s="50" t="str">
        <f t="shared" si="469"/>
        <v>Czechia-2100</v>
      </c>
      <c r="AD7435" s="51">
        <f t="shared" si="470"/>
        <v>4923.9229999999998</v>
      </c>
      <c r="AE7435" s="15">
        <f t="shared" si="471"/>
        <v>0.80591065294887843</v>
      </c>
      <c r="AF7435">
        <f t="shared" si="472"/>
        <v>0.42599378713155894</v>
      </c>
    </row>
    <row r="7436" spans="1:32" x14ac:dyDescent="0.25">
      <c r="A7436" s="59">
        <v>7419</v>
      </c>
      <c r="B7436" s="60" t="s">
        <v>309</v>
      </c>
      <c r="C7436" s="61" t="s">
        <v>351</v>
      </c>
      <c r="D7436" s="62"/>
      <c r="E7436" s="62">
        <v>348</v>
      </c>
      <c r="F7436" s="62">
        <v>2100</v>
      </c>
      <c r="G7436" s="50">
        <v>293.2</v>
      </c>
      <c r="H7436" s="50">
        <v>299.98599999999999</v>
      </c>
      <c r="I7436" s="50">
        <v>306.69</v>
      </c>
      <c r="J7436" s="50">
        <v>314.23500000000001</v>
      </c>
      <c r="K7436" s="50">
        <v>323.00900000000001</v>
      </c>
      <c r="L7436" s="50">
        <v>332.46699999999998</v>
      </c>
      <c r="M7436" s="50">
        <v>342.733</v>
      </c>
      <c r="N7436" s="50">
        <v>353.404</v>
      </c>
      <c r="O7436" s="50">
        <v>363.03199999999998</v>
      </c>
      <c r="P7436" s="50">
        <v>370.661</v>
      </c>
      <c r="Q7436" s="50">
        <v>377.178</v>
      </c>
      <c r="R7436" s="50">
        <v>381.91199999999998</v>
      </c>
      <c r="S7436" s="50">
        <v>383.17700000000002</v>
      </c>
      <c r="T7436" s="50">
        <v>385.19299999999998</v>
      </c>
      <c r="U7436" s="50">
        <v>384.00700000000001</v>
      </c>
      <c r="V7436" s="50">
        <v>364.04500000000002</v>
      </c>
      <c r="W7436" s="50" t="s">
        <v>311</v>
      </c>
      <c r="X7436" s="50">
        <v>320.77999999999997</v>
      </c>
      <c r="Y7436" s="50">
        <v>247.09899999999999</v>
      </c>
      <c r="Z7436" s="50">
        <v>159.596</v>
      </c>
      <c r="AA7436" s="50">
        <v>66.843999999999994</v>
      </c>
      <c r="AB7436" s="50">
        <v>18.805</v>
      </c>
      <c r="AC7436" s="50" t="str">
        <f t="shared" si="469"/>
        <v>Hungary-2100</v>
      </c>
      <c r="AD7436" s="51">
        <f t="shared" si="470"/>
        <v>3541.8079999999995</v>
      </c>
      <c r="AE7436" s="15">
        <f t="shared" si="471"/>
        <v>0.80361357814991674</v>
      </c>
      <c r="AF7436">
        <f t="shared" si="472"/>
        <v>0.43820519424614629</v>
      </c>
    </row>
    <row r="7437" spans="1:32" x14ac:dyDescent="0.25">
      <c r="A7437" s="59">
        <v>7420</v>
      </c>
      <c r="B7437" s="60" t="s">
        <v>309</v>
      </c>
      <c r="C7437" s="61" t="s">
        <v>352</v>
      </c>
      <c r="D7437" s="62"/>
      <c r="E7437" s="62">
        <v>442</v>
      </c>
      <c r="F7437" s="62">
        <v>2100</v>
      </c>
      <c r="G7437" s="50">
        <v>50.534999999999997</v>
      </c>
      <c r="H7437" s="50">
        <v>51.042000000000002</v>
      </c>
      <c r="I7437" s="50">
        <v>51.491999999999997</v>
      </c>
      <c r="J7437" s="50">
        <v>52.337000000000003</v>
      </c>
      <c r="K7437" s="50">
        <v>53.786000000000001</v>
      </c>
      <c r="L7437" s="50">
        <v>55.683</v>
      </c>
      <c r="M7437" s="50">
        <v>57.427999999999997</v>
      </c>
      <c r="N7437" s="50">
        <v>58.601999999999997</v>
      </c>
      <c r="O7437" s="50">
        <v>59.079000000000001</v>
      </c>
      <c r="P7437" s="50">
        <v>58.853999999999999</v>
      </c>
      <c r="Q7437" s="50">
        <v>57.872</v>
      </c>
      <c r="R7437" s="50">
        <v>56.664000000000001</v>
      </c>
      <c r="S7437" s="50">
        <v>55.731000000000002</v>
      </c>
      <c r="T7437" s="50">
        <v>54.851999999999997</v>
      </c>
      <c r="U7437" s="50">
        <v>53.548000000000002</v>
      </c>
      <c r="V7437" s="50">
        <v>51.670999999999999</v>
      </c>
      <c r="W7437" s="50" t="s">
        <v>311</v>
      </c>
      <c r="X7437" s="50">
        <v>48.018999999999998</v>
      </c>
      <c r="Y7437" s="50">
        <v>39.588999999999999</v>
      </c>
      <c r="Z7437" s="50">
        <v>26.433</v>
      </c>
      <c r="AA7437" s="50">
        <v>10.113</v>
      </c>
      <c r="AB7437" s="50">
        <v>1.407</v>
      </c>
      <c r="AC7437" s="50" t="str">
        <f t="shared" si="469"/>
        <v>Luxembourg-2100</v>
      </c>
      <c r="AD7437" s="51">
        <f t="shared" si="470"/>
        <v>566.03600000000006</v>
      </c>
      <c r="AE7437" s="15">
        <f t="shared" si="471"/>
        <v>0.77504081012515091</v>
      </c>
      <c r="AF7437">
        <f t="shared" si="472"/>
        <v>0.39720485881755802</v>
      </c>
    </row>
    <row r="7438" spans="1:32" x14ac:dyDescent="0.25">
      <c r="A7438" s="59">
        <v>7421</v>
      </c>
      <c r="B7438" s="60" t="s">
        <v>309</v>
      </c>
      <c r="C7438" s="61" t="s">
        <v>353</v>
      </c>
      <c r="D7438" s="62">
        <v>4</v>
      </c>
      <c r="E7438" s="62">
        <v>688</v>
      </c>
      <c r="F7438" s="62">
        <v>2100</v>
      </c>
      <c r="G7438" s="50">
        <v>252.952</v>
      </c>
      <c r="H7438" s="50">
        <v>260.20600000000002</v>
      </c>
      <c r="I7438" s="50">
        <v>268.13299999999998</v>
      </c>
      <c r="J7438" s="50">
        <v>274.72800000000001</v>
      </c>
      <c r="K7438" s="50">
        <v>278.47699999999998</v>
      </c>
      <c r="L7438" s="50">
        <v>281.60399999999998</v>
      </c>
      <c r="M7438" s="50">
        <v>286.84199999999998</v>
      </c>
      <c r="N7438" s="50">
        <v>294.73099999999999</v>
      </c>
      <c r="O7438" s="50">
        <v>303.363</v>
      </c>
      <c r="P7438" s="50">
        <v>311.42</v>
      </c>
      <c r="Q7438" s="50">
        <v>317.30900000000003</v>
      </c>
      <c r="R7438" s="50">
        <v>322.91300000000001</v>
      </c>
      <c r="S7438" s="50">
        <v>330.17899999999997</v>
      </c>
      <c r="T7438" s="50">
        <v>335.71100000000001</v>
      </c>
      <c r="U7438" s="50">
        <v>335.226</v>
      </c>
      <c r="V7438" s="50">
        <v>320.51600000000002</v>
      </c>
      <c r="W7438" s="50" t="s">
        <v>311</v>
      </c>
      <c r="X7438" s="50">
        <v>280.04000000000002</v>
      </c>
      <c r="Y7438" s="50">
        <v>209.99100000000001</v>
      </c>
      <c r="Z7438" s="50">
        <v>126.88800000000001</v>
      </c>
      <c r="AA7438" s="50">
        <v>57.018999999999998</v>
      </c>
      <c r="AB7438" s="50">
        <v>16.036000000000001</v>
      </c>
      <c r="AC7438" s="50" t="str">
        <f t="shared" si="469"/>
        <v>Serbia-2100</v>
      </c>
      <c r="AD7438" s="51">
        <f t="shared" si="470"/>
        <v>3001.5660000000003</v>
      </c>
      <c r="AE7438" s="15">
        <f t="shared" si="471"/>
        <v>0.82047771063504837</v>
      </c>
      <c r="AF7438">
        <f t="shared" si="472"/>
        <v>0.44448600621170714</v>
      </c>
    </row>
    <row r="7439" spans="1:32" x14ac:dyDescent="0.25">
      <c r="A7439" s="59">
        <v>7422</v>
      </c>
      <c r="B7439" s="60" t="s">
        <v>309</v>
      </c>
      <c r="C7439" s="61" t="s">
        <v>354</v>
      </c>
      <c r="D7439" s="62"/>
      <c r="E7439" s="62">
        <v>703</v>
      </c>
      <c r="F7439" s="62">
        <v>2100</v>
      </c>
      <c r="G7439" s="50">
        <v>176.81100000000001</v>
      </c>
      <c r="H7439" s="50">
        <v>182.376</v>
      </c>
      <c r="I7439" s="50">
        <v>188.75899999999999</v>
      </c>
      <c r="J7439" s="50">
        <v>194.05500000000001</v>
      </c>
      <c r="K7439" s="50">
        <v>196.26599999999999</v>
      </c>
      <c r="L7439" s="50">
        <v>196.86</v>
      </c>
      <c r="M7439" s="50">
        <v>198.88</v>
      </c>
      <c r="N7439" s="50">
        <v>205.47</v>
      </c>
      <c r="O7439" s="50">
        <v>215.642</v>
      </c>
      <c r="P7439" s="50">
        <v>224.90700000000001</v>
      </c>
      <c r="Q7439" s="50">
        <v>229.15799999999999</v>
      </c>
      <c r="R7439" s="50">
        <v>226.43</v>
      </c>
      <c r="S7439" s="50">
        <v>219.99100000000001</v>
      </c>
      <c r="T7439" s="50">
        <v>219.126</v>
      </c>
      <c r="U7439" s="50">
        <v>225.52500000000001</v>
      </c>
      <c r="V7439" s="50">
        <v>225.10400000000001</v>
      </c>
      <c r="W7439" s="50" t="s">
        <v>311</v>
      </c>
      <c r="X7439" s="50">
        <v>203.001</v>
      </c>
      <c r="Y7439" s="50">
        <v>156.37799999999999</v>
      </c>
      <c r="Z7439" s="50">
        <v>95.093000000000004</v>
      </c>
      <c r="AA7439" s="50">
        <v>39.628999999999998</v>
      </c>
      <c r="AB7439" s="50">
        <v>14.343</v>
      </c>
      <c r="AC7439" s="50" t="str">
        <f t="shared" si="469"/>
        <v>Slovakia-2100</v>
      </c>
      <c r="AD7439" s="51">
        <f t="shared" si="470"/>
        <v>2107.6590000000001</v>
      </c>
      <c r="AE7439" s="15">
        <f t="shared" si="471"/>
        <v>0.81898684749288186</v>
      </c>
      <c r="AF7439">
        <f t="shared" si="472"/>
        <v>0.44366500289011357</v>
      </c>
    </row>
    <row r="7440" spans="1:32" x14ac:dyDescent="0.25">
      <c r="A7440" s="59">
        <v>7423</v>
      </c>
      <c r="B7440" s="60" t="s">
        <v>309</v>
      </c>
      <c r="C7440" s="61" t="s">
        <v>355</v>
      </c>
      <c r="D7440" s="62"/>
      <c r="E7440" s="62">
        <v>756</v>
      </c>
      <c r="F7440" s="62">
        <v>2100</v>
      </c>
      <c r="G7440" s="50">
        <v>473.33600000000001</v>
      </c>
      <c r="H7440" s="50">
        <v>482.46800000000002</v>
      </c>
      <c r="I7440" s="50">
        <v>488.81400000000002</v>
      </c>
      <c r="J7440" s="50">
        <v>499.82600000000002</v>
      </c>
      <c r="K7440" s="50">
        <v>516.75900000000001</v>
      </c>
      <c r="L7440" s="50">
        <v>534.65300000000002</v>
      </c>
      <c r="M7440" s="50">
        <v>552.904</v>
      </c>
      <c r="N7440" s="50">
        <v>572.25199999999995</v>
      </c>
      <c r="O7440" s="50">
        <v>589.82000000000005</v>
      </c>
      <c r="P7440" s="50">
        <v>599.13900000000001</v>
      </c>
      <c r="Q7440" s="50">
        <v>597.947</v>
      </c>
      <c r="R7440" s="50">
        <v>589.71400000000006</v>
      </c>
      <c r="S7440" s="50">
        <v>584.73500000000001</v>
      </c>
      <c r="T7440" s="50">
        <v>588.322</v>
      </c>
      <c r="U7440" s="50">
        <v>597.13900000000001</v>
      </c>
      <c r="V7440" s="50">
        <v>598.98099999999999</v>
      </c>
      <c r="W7440" s="50" t="s">
        <v>311</v>
      </c>
      <c r="X7440" s="50">
        <v>577.53700000000003</v>
      </c>
      <c r="Y7440" s="50">
        <v>496.22</v>
      </c>
      <c r="Z7440" s="50">
        <v>347.459</v>
      </c>
      <c r="AA7440" s="50">
        <v>160.137</v>
      </c>
      <c r="AB7440" s="50">
        <v>34.253999999999998</v>
      </c>
      <c r="AC7440" s="50" t="str">
        <f t="shared" si="469"/>
        <v>Switzerland-2100</v>
      </c>
      <c r="AD7440" s="51">
        <f t="shared" si="470"/>
        <v>5637.7489999999998</v>
      </c>
      <c r="AE7440" s="15">
        <f t="shared" si="471"/>
        <v>0.85932647941580953</v>
      </c>
      <c r="AF7440">
        <f t="shared" si="472"/>
        <v>0.48007241081971613</v>
      </c>
    </row>
    <row r="7441" spans="1:32" x14ac:dyDescent="0.25">
      <c r="A7441" s="45">
        <v>7424</v>
      </c>
      <c r="B7441" s="46" t="s">
        <v>309</v>
      </c>
      <c r="C7441" s="47" t="s">
        <v>356</v>
      </c>
      <c r="D7441" s="48"/>
      <c r="E7441" s="48">
        <v>1637</v>
      </c>
      <c r="F7441" s="48">
        <v>2100</v>
      </c>
      <c r="G7441" s="49">
        <v>4713.7700000000004</v>
      </c>
      <c r="H7441" s="49">
        <v>4823.3249999999998</v>
      </c>
      <c r="I7441" s="49">
        <v>4932.107</v>
      </c>
      <c r="J7441" s="49">
        <v>5024.1779999999999</v>
      </c>
      <c r="K7441" s="49">
        <v>5095.8029999999999</v>
      </c>
      <c r="L7441" s="49">
        <v>5161.902</v>
      </c>
      <c r="M7441" s="49">
        <v>5223.82</v>
      </c>
      <c r="N7441" s="49">
        <v>5273.6090000000004</v>
      </c>
      <c r="O7441" s="49">
        <v>5310.6319999999996</v>
      </c>
      <c r="P7441" s="49">
        <v>5328.1329999999998</v>
      </c>
      <c r="Q7441" s="49">
        <v>5311.6379999999999</v>
      </c>
      <c r="R7441" s="49">
        <v>5244.643</v>
      </c>
      <c r="S7441" s="49">
        <v>5111.375</v>
      </c>
      <c r="T7441" s="49">
        <v>4885.3220000000001</v>
      </c>
      <c r="U7441" s="49">
        <v>4515.3590000000004</v>
      </c>
      <c r="V7441" s="49">
        <v>3977.2649999999999</v>
      </c>
      <c r="W7441" s="49" t="s">
        <v>311</v>
      </c>
      <c r="X7441" s="49">
        <v>3253.9360000000001</v>
      </c>
      <c r="Y7441" s="49">
        <v>2361.3969999999999</v>
      </c>
      <c r="Z7441" s="49">
        <v>1461.4369999999999</v>
      </c>
      <c r="AA7441" s="49">
        <v>749.69600000000003</v>
      </c>
      <c r="AB7441" s="49">
        <v>326.06400000000002</v>
      </c>
      <c r="AC7441" s="50" t="str">
        <f t="shared" si="469"/>
        <v>SMALL ISLAND DEVELOPING STATES (SIDS)-2100</v>
      </c>
      <c r="AD7441" s="51">
        <f t="shared" si="470"/>
        <v>52085.733000000007</v>
      </c>
      <c r="AE7441" s="15">
        <f t="shared" si="471"/>
        <v>0.69116197327970785</v>
      </c>
      <c r="AF7441">
        <f t="shared" si="472"/>
        <v>0.32349931676741928</v>
      </c>
    </row>
    <row r="7442" spans="1:32" x14ac:dyDescent="0.25">
      <c r="A7442" s="59">
        <v>7425</v>
      </c>
      <c r="B7442" s="60" t="s">
        <v>309</v>
      </c>
      <c r="C7442" s="61" t="s">
        <v>357</v>
      </c>
      <c r="D7442" s="62"/>
      <c r="E7442" s="62">
        <v>28</v>
      </c>
      <c r="F7442" s="62">
        <v>2100</v>
      </c>
      <c r="G7442" s="50">
        <v>5.9589999999999996</v>
      </c>
      <c r="H7442" s="50">
        <v>6.0640000000000001</v>
      </c>
      <c r="I7442" s="50">
        <v>6.2089999999999996</v>
      </c>
      <c r="J7442" s="50">
        <v>6.3390000000000004</v>
      </c>
      <c r="K7442" s="50">
        <v>6.45</v>
      </c>
      <c r="L7442" s="50">
        <v>6.56</v>
      </c>
      <c r="M7442" s="50">
        <v>6.71</v>
      </c>
      <c r="N7442" s="50">
        <v>6.8840000000000003</v>
      </c>
      <c r="O7442" s="50">
        <v>7.0659999999999998</v>
      </c>
      <c r="P7442" s="50">
        <v>7.19</v>
      </c>
      <c r="Q7442" s="50">
        <v>7.2460000000000004</v>
      </c>
      <c r="R7442" s="50">
        <v>7.2489999999999997</v>
      </c>
      <c r="S7442" s="50">
        <v>7.2629999999999999</v>
      </c>
      <c r="T7442" s="50">
        <v>7.2460000000000004</v>
      </c>
      <c r="U7442" s="50">
        <v>7.1319999999999997</v>
      </c>
      <c r="V7442" s="50">
        <v>6.7190000000000003</v>
      </c>
      <c r="W7442" s="50" t="s">
        <v>311</v>
      </c>
      <c r="X7442" s="50">
        <v>5.86</v>
      </c>
      <c r="Y7442" s="50">
        <v>4.4589999999999996</v>
      </c>
      <c r="Z7442" s="50">
        <v>2.7679999999999998</v>
      </c>
      <c r="AA7442" s="50">
        <v>1.2410000000000001</v>
      </c>
      <c r="AB7442" s="50">
        <v>0.34699999999999998</v>
      </c>
      <c r="AC7442" s="50" t="str">
        <f t="shared" si="469"/>
        <v>Antigua and Barbuda-2100</v>
      </c>
      <c r="AD7442" s="51">
        <f t="shared" si="470"/>
        <v>68.957000000000008</v>
      </c>
      <c r="AE7442" s="15">
        <f t="shared" si="471"/>
        <v>0.78315471960787142</v>
      </c>
      <c r="AF7442">
        <f t="shared" si="472"/>
        <v>0.41028111344320961</v>
      </c>
    </row>
    <row r="7443" spans="1:32" x14ac:dyDescent="0.25">
      <c r="A7443" s="59">
        <v>7426</v>
      </c>
      <c r="B7443" s="60" t="s">
        <v>309</v>
      </c>
      <c r="C7443" s="61" t="s">
        <v>358</v>
      </c>
      <c r="D7443" s="62"/>
      <c r="E7443" s="62">
        <v>533</v>
      </c>
      <c r="F7443" s="62">
        <v>2100</v>
      </c>
      <c r="G7443" s="50">
        <v>4.7439999999999998</v>
      </c>
      <c r="H7443" s="50">
        <v>4.8559999999999999</v>
      </c>
      <c r="I7443" s="50">
        <v>4.9059999999999997</v>
      </c>
      <c r="J7443" s="50">
        <v>4.9130000000000003</v>
      </c>
      <c r="K7443" s="50">
        <v>4.968</v>
      </c>
      <c r="L7443" s="50">
        <v>5.1180000000000003</v>
      </c>
      <c r="M7443" s="50">
        <v>5.3440000000000003</v>
      </c>
      <c r="N7443" s="50">
        <v>5.5359999999999996</v>
      </c>
      <c r="O7443" s="50">
        <v>5.5860000000000003</v>
      </c>
      <c r="P7443" s="50">
        <v>5.5</v>
      </c>
      <c r="Q7443" s="50">
        <v>5.4359999999999999</v>
      </c>
      <c r="R7443" s="50">
        <v>5.5759999999999996</v>
      </c>
      <c r="S7443" s="50">
        <v>5.8869999999999996</v>
      </c>
      <c r="T7443" s="50">
        <v>6.0990000000000002</v>
      </c>
      <c r="U7443" s="50">
        <v>5.9029999999999996</v>
      </c>
      <c r="V7443" s="50">
        <v>5.194</v>
      </c>
      <c r="W7443" s="50" t="s">
        <v>311</v>
      </c>
      <c r="X7443" s="50">
        <v>4.22</v>
      </c>
      <c r="Y7443" s="50">
        <v>3.0750000000000002</v>
      </c>
      <c r="Z7443" s="50">
        <v>2.13</v>
      </c>
      <c r="AA7443" s="50">
        <v>0.93700000000000006</v>
      </c>
      <c r="AB7443" s="50">
        <v>0.26600000000000001</v>
      </c>
      <c r="AC7443" s="50" t="str">
        <f t="shared" ref="AC7443:AC7506" si="473">C7443&amp;"-"&amp;F7443</f>
        <v>Aruba-2100</v>
      </c>
      <c r="AD7443" s="51">
        <f t="shared" ref="AD7443:AD7506" si="474">SUM(J7443:S7443)</f>
        <v>53.863999999999997</v>
      </c>
      <c r="AE7443" s="15">
        <f t="shared" ref="AE7443:AE7506" si="475">IF(W7443="…",SUM(G7443:I7443,T7443:V7443,X7443:AB7443)/SUM(J7443:S7443),SUM(G7443:I7443,T7443:W7443)/SUM(J7443:S7443))</f>
        <v>0.7858681122827863</v>
      </c>
      <c r="AF7443">
        <f t="shared" ref="AF7443:AF7506" si="476">IF(W7443="…",SUM(T7443:V7443,X7443:AB7443)/SUM(G7443:S7443),SUM(T7443:W7443)/SUM(G7443:S7443))</f>
        <v>0.40696211788796249</v>
      </c>
    </row>
    <row r="7444" spans="1:32" x14ac:dyDescent="0.25">
      <c r="A7444" s="59">
        <v>7427</v>
      </c>
      <c r="B7444" s="60" t="s">
        <v>309</v>
      </c>
      <c r="C7444" s="61" t="s">
        <v>359</v>
      </c>
      <c r="D7444" s="62"/>
      <c r="E7444" s="62">
        <v>44</v>
      </c>
      <c r="F7444" s="62">
        <v>2100</v>
      </c>
      <c r="G7444" s="50">
        <v>22.324999999999999</v>
      </c>
      <c r="H7444" s="50">
        <v>22.763000000000002</v>
      </c>
      <c r="I7444" s="50">
        <v>23.218</v>
      </c>
      <c r="J7444" s="50">
        <v>23.760999999999999</v>
      </c>
      <c r="K7444" s="50">
        <v>24.335999999999999</v>
      </c>
      <c r="L7444" s="50">
        <v>24.870999999999999</v>
      </c>
      <c r="M7444" s="50">
        <v>25.466999999999999</v>
      </c>
      <c r="N7444" s="50">
        <v>26.195</v>
      </c>
      <c r="O7444" s="50">
        <v>26.946000000000002</v>
      </c>
      <c r="P7444" s="50">
        <v>27.497</v>
      </c>
      <c r="Q7444" s="50">
        <v>27.605</v>
      </c>
      <c r="R7444" s="50">
        <v>27.199000000000002</v>
      </c>
      <c r="S7444" s="50">
        <v>26.815000000000001</v>
      </c>
      <c r="T7444" s="50">
        <v>26.876999999999999</v>
      </c>
      <c r="U7444" s="50">
        <v>26.831</v>
      </c>
      <c r="V7444" s="50">
        <v>25.753</v>
      </c>
      <c r="W7444" s="50" t="s">
        <v>311</v>
      </c>
      <c r="X7444" s="50">
        <v>22.936</v>
      </c>
      <c r="Y7444" s="50">
        <v>18.042999999999999</v>
      </c>
      <c r="Z7444" s="50">
        <v>11.375999999999999</v>
      </c>
      <c r="AA7444" s="50">
        <v>4.944</v>
      </c>
      <c r="AB7444" s="50">
        <v>1.857</v>
      </c>
      <c r="AC7444" s="50" t="str">
        <f t="shared" si="473"/>
        <v>Bahamas-2100</v>
      </c>
      <c r="AD7444" s="51">
        <f t="shared" si="474"/>
        <v>260.69200000000001</v>
      </c>
      <c r="AE7444" s="15">
        <f t="shared" si="475"/>
        <v>0.79374510917097574</v>
      </c>
      <c r="AF7444">
        <f t="shared" si="476"/>
        <v>0.42133082875883743</v>
      </c>
    </row>
    <row r="7445" spans="1:32" x14ac:dyDescent="0.25">
      <c r="A7445" s="59">
        <v>7428</v>
      </c>
      <c r="B7445" s="60" t="s">
        <v>309</v>
      </c>
      <c r="C7445" s="61" t="s">
        <v>360</v>
      </c>
      <c r="D7445" s="62"/>
      <c r="E7445" s="62">
        <v>48</v>
      </c>
      <c r="F7445" s="62">
        <v>2100</v>
      </c>
      <c r="G7445" s="50">
        <v>91.131</v>
      </c>
      <c r="H7445" s="50">
        <v>92.671999999999997</v>
      </c>
      <c r="I7445" s="50">
        <v>93.3</v>
      </c>
      <c r="J7445" s="50">
        <v>93.709000000000003</v>
      </c>
      <c r="K7445" s="50">
        <v>102.911</v>
      </c>
      <c r="L7445" s="50">
        <v>121.244</v>
      </c>
      <c r="M7445" s="50">
        <v>135.60599999999999</v>
      </c>
      <c r="N7445" s="50">
        <v>141.69999999999999</v>
      </c>
      <c r="O7445" s="50">
        <v>141.26400000000001</v>
      </c>
      <c r="P7445" s="50">
        <v>136.85300000000001</v>
      </c>
      <c r="Q7445" s="50">
        <v>132.441</v>
      </c>
      <c r="R7445" s="50">
        <v>130.91800000000001</v>
      </c>
      <c r="S7445" s="50">
        <v>133.441</v>
      </c>
      <c r="T7445" s="50">
        <v>136.28</v>
      </c>
      <c r="U7445" s="50">
        <v>130.16399999999999</v>
      </c>
      <c r="V7445" s="50">
        <v>128.41200000000001</v>
      </c>
      <c r="W7445" s="50" t="s">
        <v>311</v>
      </c>
      <c r="X7445" s="50">
        <v>123.425</v>
      </c>
      <c r="Y7445" s="50">
        <v>96.623999999999995</v>
      </c>
      <c r="Z7445" s="50">
        <v>55.156999999999996</v>
      </c>
      <c r="AA7445" s="50">
        <v>23.632999999999999</v>
      </c>
      <c r="AB7445" s="50">
        <v>5.3730000000000002</v>
      </c>
      <c r="AC7445" s="50" t="str">
        <f t="shared" si="473"/>
        <v>Bahrain-2100</v>
      </c>
      <c r="AD7445" s="51">
        <f t="shared" si="474"/>
        <v>1270.0870000000002</v>
      </c>
      <c r="AE7445" s="15">
        <f t="shared" si="475"/>
        <v>0.76858593151492771</v>
      </c>
      <c r="AF7445">
        <f t="shared" si="476"/>
        <v>0.45183073830621978</v>
      </c>
    </row>
    <row r="7446" spans="1:32" x14ac:dyDescent="0.25">
      <c r="A7446" s="59">
        <v>7429</v>
      </c>
      <c r="B7446" s="60" t="s">
        <v>309</v>
      </c>
      <c r="C7446" s="61" t="s">
        <v>361</v>
      </c>
      <c r="D7446" s="62"/>
      <c r="E7446" s="62">
        <v>52</v>
      </c>
      <c r="F7446" s="62">
        <v>2100</v>
      </c>
      <c r="G7446" s="50">
        <v>12.991</v>
      </c>
      <c r="H7446" s="50">
        <v>13.516</v>
      </c>
      <c r="I7446" s="50">
        <v>13.785</v>
      </c>
      <c r="J7446" s="50">
        <v>13.847</v>
      </c>
      <c r="K7446" s="50">
        <v>13.791</v>
      </c>
      <c r="L7446" s="50">
        <v>13.842000000000001</v>
      </c>
      <c r="M7446" s="50">
        <v>13.968999999999999</v>
      </c>
      <c r="N7446" s="50">
        <v>14.064</v>
      </c>
      <c r="O7446" s="50">
        <v>14.124000000000001</v>
      </c>
      <c r="P7446" s="50">
        <v>14.148999999999999</v>
      </c>
      <c r="Q7446" s="50">
        <v>14.162000000000001</v>
      </c>
      <c r="R7446" s="50">
        <v>14.193</v>
      </c>
      <c r="S7446" s="50">
        <v>14.188000000000001</v>
      </c>
      <c r="T7446" s="50">
        <v>14.282999999999999</v>
      </c>
      <c r="U7446" s="50">
        <v>14.22</v>
      </c>
      <c r="V7446" s="50">
        <v>13.749000000000001</v>
      </c>
      <c r="W7446" s="50" t="s">
        <v>311</v>
      </c>
      <c r="X7446" s="50">
        <v>12.646000000000001</v>
      </c>
      <c r="Y7446" s="50">
        <v>9.9359999999999999</v>
      </c>
      <c r="Z7446" s="50">
        <v>6.2050000000000001</v>
      </c>
      <c r="AA7446" s="50">
        <v>2.73</v>
      </c>
      <c r="AB7446" s="50">
        <v>0.73599999999999999</v>
      </c>
      <c r="AC7446" s="50" t="str">
        <f t="shared" si="473"/>
        <v>Barbados-2100</v>
      </c>
      <c r="AD7446" s="51">
        <f t="shared" si="474"/>
        <v>140.32900000000001</v>
      </c>
      <c r="AE7446" s="15">
        <f t="shared" si="475"/>
        <v>0.81805613950074474</v>
      </c>
      <c r="AF7446">
        <f t="shared" si="476"/>
        <v>0.4124935638713107</v>
      </c>
    </row>
    <row r="7447" spans="1:32" x14ac:dyDescent="0.25">
      <c r="A7447" s="59">
        <v>7430</v>
      </c>
      <c r="B7447" s="60" t="s">
        <v>309</v>
      </c>
      <c r="C7447" s="61" t="s">
        <v>362</v>
      </c>
      <c r="D7447" s="62"/>
      <c r="E7447" s="62">
        <v>84</v>
      </c>
      <c r="F7447" s="62">
        <v>2100</v>
      </c>
      <c r="G7447" s="50">
        <v>35.658000000000001</v>
      </c>
      <c r="H7447" s="50">
        <v>36.335000000000001</v>
      </c>
      <c r="I7447" s="50">
        <v>37.014000000000003</v>
      </c>
      <c r="J7447" s="50">
        <v>37.856000000000002</v>
      </c>
      <c r="K7447" s="50">
        <v>38.817999999999998</v>
      </c>
      <c r="L7447" s="50">
        <v>39.795999999999999</v>
      </c>
      <c r="M7447" s="50">
        <v>40.761000000000003</v>
      </c>
      <c r="N7447" s="50">
        <v>41.78</v>
      </c>
      <c r="O7447" s="50">
        <v>42.758000000000003</v>
      </c>
      <c r="P7447" s="50">
        <v>43.36</v>
      </c>
      <c r="Q7447" s="50">
        <v>43.456000000000003</v>
      </c>
      <c r="R7447" s="50">
        <v>42.997999999999998</v>
      </c>
      <c r="S7447" s="50">
        <v>42.24</v>
      </c>
      <c r="T7447" s="50">
        <v>41.066000000000003</v>
      </c>
      <c r="U7447" s="50">
        <v>38.673000000000002</v>
      </c>
      <c r="V7447" s="50">
        <v>33.807000000000002</v>
      </c>
      <c r="W7447" s="50" t="s">
        <v>311</v>
      </c>
      <c r="X7447" s="50">
        <v>25.741</v>
      </c>
      <c r="Y7447" s="50">
        <v>15.791</v>
      </c>
      <c r="Z7447" s="50">
        <v>7.2850000000000001</v>
      </c>
      <c r="AA7447" s="50">
        <v>2.3410000000000002</v>
      </c>
      <c r="AB7447" s="50">
        <v>0.40100000000000002</v>
      </c>
      <c r="AC7447" s="50" t="str">
        <f t="shared" si="473"/>
        <v>Belize-2100</v>
      </c>
      <c r="AD7447" s="51">
        <f t="shared" si="474"/>
        <v>413.82300000000004</v>
      </c>
      <c r="AE7447" s="15">
        <f t="shared" si="475"/>
        <v>0.66238947569371442</v>
      </c>
      <c r="AF7447">
        <f t="shared" si="476"/>
        <v>0.3157909836849454</v>
      </c>
    </row>
    <row r="7448" spans="1:32" x14ac:dyDescent="0.25">
      <c r="A7448" s="59">
        <v>7431</v>
      </c>
      <c r="B7448" s="60" t="s">
        <v>309</v>
      </c>
      <c r="C7448" s="61" t="s">
        <v>363</v>
      </c>
      <c r="D7448" s="62"/>
      <c r="E7448" s="62">
        <v>132</v>
      </c>
      <c r="F7448" s="62">
        <v>2100</v>
      </c>
      <c r="G7448" s="50">
        <v>33.478999999999999</v>
      </c>
      <c r="H7448" s="50">
        <v>34.308</v>
      </c>
      <c r="I7448" s="50">
        <v>35.213000000000001</v>
      </c>
      <c r="J7448" s="50">
        <v>36.070999999999998</v>
      </c>
      <c r="K7448" s="50">
        <v>36.875</v>
      </c>
      <c r="L7448" s="50">
        <v>37.64</v>
      </c>
      <c r="M7448" s="50">
        <v>38.594999999999999</v>
      </c>
      <c r="N7448" s="50">
        <v>39.759</v>
      </c>
      <c r="O7448" s="50">
        <v>40.981000000000002</v>
      </c>
      <c r="P7448" s="50">
        <v>42.137999999999998</v>
      </c>
      <c r="Q7448" s="50">
        <v>43.122</v>
      </c>
      <c r="R7448" s="50">
        <v>43.853999999999999</v>
      </c>
      <c r="S7448" s="50">
        <v>44.475000000000001</v>
      </c>
      <c r="T7448" s="50">
        <v>44.847000000000001</v>
      </c>
      <c r="U7448" s="50">
        <v>44.232999999999997</v>
      </c>
      <c r="V7448" s="50">
        <v>41.271000000000001</v>
      </c>
      <c r="W7448" s="50" t="s">
        <v>311</v>
      </c>
      <c r="X7448" s="50">
        <v>34.377000000000002</v>
      </c>
      <c r="Y7448" s="50">
        <v>23.707000000000001</v>
      </c>
      <c r="Z7448" s="50">
        <v>13.021000000000001</v>
      </c>
      <c r="AA7448" s="50">
        <v>4.92</v>
      </c>
      <c r="AB7448" s="50">
        <v>1.2</v>
      </c>
      <c r="AC7448" s="50" t="str">
        <f t="shared" si="473"/>
        <v>Cabo Verde-2100</v>
      </c>
      <c r="AD7448" s="51">
        <f t="shared" si="474"/>
        <v>403.51</v>
      </c>
      <c r="AE7448" s="15">
        <f t="shared" si="475"/>
        <v>0.76968600530346221</v>
      </c>
      <c r="AF7448">
        <f t="shared" si="476"/>
        <v>0.40981619316499179</v>
      </c>
    </row>
    <row r="7449" spans="1:32" x14ac:dyDescent="0.25">
      <c r="A7449" s="59">
        <v>7432</v>
      </c>
      <c r="B7449" s="60" t="s">
        <v>309</v>
      </c>
      <c r="C7449" s="61" t="s">
        <v>364</v>
      </c>
      <c r="D7449" s="62"/>
      <c r="E7449" s="62">
        <v>174</v>
      </c>
      <c r="F7449" s="62">
        <v>2100</v>
      </c>
      <c r="G7449" s="50">
        <v>145.95699999999999</v>
      </c>
      <c r="H7449" s="50">
        <v>147.86000000000001</v>
      </c>
      <c r="I7449" s="50">
        <v>149.66900000000001</v>
      </c>
      <c r="J7449" s="50">
        <v>151.34299999999999</v>
      </c>
      <c r="K7449" s="50">
        <v>152.28800000000001</v>
      </c>
      <c r="L7449" s="50">
        <v>152.392</v>
      </c>
      <c r="M7449" s="50">
        <v>151.36099999999999</v>
      </c>
      <c r="N7449" s="50">
        <v>148.84</v>
      </c>
      <c r="O7449" s="50">
        <v>145.833</v>
      </c>
      <c r="P7449" s="50">
        <v>141.607</v>
      </c>
      <c r="Q7449" s="50">
        <v>135.81299999999999</v>
      </c>
      <c r="R7449" s="50">
        <v>127.006</v>
      </c>
      <c r="S7449" s="50">
        <v>114.928</v>
      </c>
      <c r="T7449" s="50">
        <v>99.403999999999996</v>
      </c>
      <c r="U7449" s="50">
        <v>80.519000000000005</v>
      </c>
      <c r="V7449" s="50">
        <v>58.777999999999999</v>
      </c>
      <c r="W7449" s="50" t="s">
        <v>311</v>
      </c>
      <c r="X7449" s="50">
        <v>35.814999999999998</v>
      </c>
      <c r="Y7449" s="50">
        <v>16.184000000000001</v>
      </c>
      <c r="Z7449" s="50">
        <v>4.6429999999999998</v>
      </c>
      <c r="AA7449" s="50">
        <v>0.77400000000000002</v>
      </c>
      <c r="AB7449" s="50">
        <v>7.0999999999999994E-2</v>
      </c>
      <c r="AC7449" s="50" t="str">
        <f t="shared" si="473"/>
        <v>Comoros-2100</v>
      </c>
      <c r="AD7449" s="51">
        <f t="shared" si="474"/>
        <v>1421.4110000000001</v>
      </c>
      <c r="AE7449" s="15">
        <f t="shared" si="475"/>
        <v>0.52038010118115019</v>
      </c>
      <c r="AF7449">
        <f t="shared" si="476"/>
        <v>0.15882271246079543</v>
      </c>
    </row>
    <row r="7450" spans="1:32" x14ac:dyDescent="0.25">
      <c r="A7450" s="59">
        <v>7433</v>
      </c>
      <c r="B7450" s="60" t="s">
        <v>309</v>
      </c>
      <c r="C7450" s="61" t="s">
        <v>365</v>
      </c>
      <c r="D7450" s="62"/>
      <c r="E7450" s="62">
        <v>192</v>
      </c>
      <c r="F7450" s="62">
        <v>2100</v>
      </c>
      <c r="G7450" s="50">
        <v>359.92599999999999</v>
      </c>
      <c r="H7450" s="50">
        <v>369.476</v>
      </c>
      <c r="I7450" s="50">
        <v>379.20699999999999</v>
      </c>
      <c r="J7450" s="50">
        <v>387.85500000000002</v>
      </c>
      <c r="K7450" s="50">
        <v>394.61599999999999</v>
      </c>
      <c r="L7450" s="50">
        <v>399.43099999999998</v>
      </c>
      <c r="M7450" s="50">
        <v>405.93400000000003</v>
      </c>
      <c r="N7450" s="50">
        <v>416.81900000000002</v>
      </c>
      <c r="O7450" s="50">
        <v>431.35899999999998</v>
      </c>
      <c r="P7450" s="50">
        <v>445.76900000000001</v>
      </c>
      <c r="Q7450" s="50">
        <v>454.38200000000001</v>
      </c>
      <c r="R7450" s="50">
        <v>455.24200000000002</v>
      </c>
      <c r="S7450" s="50">
        <v>454.68700000000001</v>
      </c>
      <c r="T7450" s="50">
        <v>461.09199999999998</v>
      </c>
      <c r="U7450" s="50">
        <v>471.33199999999999</v>
      </c>
      <c r="V7450" s="50">
        <v>472.18799999999999</v>
      </c>
      <c r="W7450" s="50" t="s">
        <v>311</v>
      </c>
      <c r="X7450" s="50">
        <v>445.63799999999998</v>
      </c>
      <c r="Y7450" s="50">
        <v>389.73500000000001</v>
      </c>
      <c r="Z7450" s="50">
        <v>272.97800000000001</v>
      </c>
      <c r="AA7450" s="50">
        <v>173.30600000000001</v>
      </c>
      <c r="AB7450" s="50">
        <v>78.525999999999996</v>
      </c>
      <c r="AC7450" s="50" t="str">
        <f t="shared" si="473"/>
        <v>Cuba-2100</v>
      </c>
      <c r="AD7450" s="51">
        <f t="shared" si="474"/>
        <v>4246.094000000001</v>
      </c>
      <c r="AE7450" s="15">
        <f t="shared" si="475"/>
        <v>0.91222756726535004</v>
      </c>
      <c r="AF7450">
        <f t="shared" si="476"/>
        <v>0.51633022410393259</v>
      </c>
    </row>
    <row r="7451" spans="1:32" x14ac:dyDescent="0.25">
      <c r="A7451" s="59">
        <v>7434</v>
      </c>
      <c r="B7451" s="60" t="s">
        <v>309</v>
      </c>
      <c r="C7451" s="61" t="s">
        <v>366</v>
      </c>
      <c r="D7451" s="62"/>
      <c r="E7451" s="62">
        <v>531</v>
      </c>
      <c r="F7451" s="62">
        <v>2100</v>
      </c>
      <c r="G7451" s="50">
        <v>9.0359999999999996</v>
      </c>
      <c r="H7451" s="50">
        <v>9.2230000000000008</v>
      </c>
      <c r="I7451" s="50">
        <v>9.4019999999999992</v>
      </c>
      <c r="J7451" s="50">
        <v>9.5589999999999993</v>
      </c>
      <c r="K7451" s="50">
        <v>9.1349999999999998</v>
      </c>
      <c r="L7451" s="50">
        <v>9.5920000000000005</v>
      </c>
      <c r="M7451" s="50">
        <v>9.9979999999999993</v>
      </c>
      <c r="N7451" s="50">
        <v>10.352</v>
      </c>
      <c r="O7451" s="50">
        <v>10.683</v>
      </c>
      <c r="P7451" s="50">
        <v>10.933</v>
      </c>
      <c r="Q7451" s="50">
        <v>11.051</v>
      </c>
      <c r="R7451" s="50">
        <v>11.038</v>
      </c>
      <c r="S7451" s="50">
        <v>11.01</v>
      </c>
      <c r="T7451" s="50">
        <v>10.992000000000001</v>
      </c>
      <c r="U7451" s="50">
        <v>10.824999999999999</v>
      </c>
      <c r="V7451" s="50">
        <v>10.35</v>
      </c>
      <c r="W7451" s="50" t="s">
        <v>311</v>
      </c>
      <c r="X7451" s="50">
        <v>9.3179999999999996</v>
      </c>
      <c r="Y7451" s="50">
        <v>7.3760000000000003</v>
      </c>
      <c r="Z7451" s="50">
        <v>4.82</v>
      </c>
      <c r="AA7451" s="50">
        <v>2.6440000000000001</v>
      </c>
      <c r="AB7451" s="50">
        <v>1.0429999999999999</v>
      </c>
      <c r="AC7451" s="50" t="str">
        <f t="shared" si="473"/>
        <v>Curaçao-2100</v>
      </c>
      <c r="AD7451" s="51">
        <f t="shared" si="474"/>
        <v>103.351</v>
      </c>
      <c r="AE7451" s="15">
        <f t="shared" si="475"/>
        <v>0.82272063163394671</v>
      </c>
      <c r="AF7451">
        <f t="shared" si="476"/>
        <v>0.43788355265166556</v>
      </c>
    </row>
    <row r="7452" spans="1:32" x14ac:dyDescent="0.25">
      <c r="A7452" s="59">
        <v>7435</v>
      </c>
      <c r="B7452" s="60" t="s">
        <v>309</v>
      </c>
      <c r="C7452" s="61" t="s">
        <v>367</v>
      </c>
      <c r="D7452" s="62"/>
      <c r="E7452" s="62">
        <v>214</v>
      </c>
      <c r="F7452" s="62">
        <v>2100</v>
      </c>
      <c r="G7452" s="50">
        <v>556.53300000000002</v>
      </c>
      <c r="H7452" s="50">
        <v>574.46900000000005</v>
      </c>
      <c r="I7452" s="50">
        <v>589.928</v>
      </c>
      <c r="J7452" s="50">
        <v>603.08600000000001</v>
      </c>
      <c r="K7452" s="50">
        <v>613.23599999999999</v>
      </c>
      <c r="L7452" s="50">
        <v>623.31100000000004</v>
      </c>
      <c r="M7452" s="50">
        <v>635.26800000000003</v>
      </c>
      <c r="N7452" s="50">
        <v>649.51</v>
      </c>
      <c r="O7452" s="50">
        <v>667.08600000000001</v>
      </c>
      <c r="P7452" s="50">
        <v>687.61199999999997</v>
      </c>
      <c r="Q7452" s="50">
        <v>709.85</v>
      </c>
      <c r="R7452" s="50">
        <v>729.65599999999995</v>
      </c>
      <c r="S7452" s="50">
        <v>743.26300000000003</v>
      </c>
      <c r="T7452" s="50">
        <v>745.11099999999999</v>
      </c>
      <c r="U7452" s="50">
        <v>727.46699999999998</v>
      </c>
      <c r="V7452" s="50">
        <v>681.36300000000006</v>
      </c>
      <c r="W7452" s="50" t="s">
        <v>311</v>
      </c>
      <c r="X7452" s="50">
        <v>595.91</v>
      </c>
      <c r="Y7452" s="50">
        <v>464.65499999999997</v>
      </c>
      <c r="Z7452" s="50">
        <v>299.47800000000001</v>
      </c>
      <c r="AA7452" s="50">
        <v>149.411</v>
      </c>
      <c r="AB7452" s="50">
        <v>67.656999999999996</v>
      </c>
      <c r="AC7452" s="50" t="str">
        <f t="shared" si="473"/>
        <v>Dominican Republic-2100</v>
      </c>
      <c r="AD7452" s="51">
        <f t="shared" si="474"/>
        <v>6661.8780000000006</v>
      </c>
      <c r="AE7452" s="15">
        <f t="shared" si="475"/>
        <v>0.81838514605040791</v>
      </c>
      <c r="AF7452">
        <f t="shared" si="476"/>
        <v>0.44508379531059272</v>
      </c>
    </row>
    <row r="7453" spans="1:32" x14ac:dyDescent="0.25">
      <c r="A7453" s="59">
        <v>7436</v>
      </c>
      <c r="B7453" s="60" t="s">
        <v>309</v>
      </c>
      <c r="C7453" s="61" t="s">
        <v>368</v>
      </c>
      <c r="D7453" s="62"/>
      <c r="E7453" s="62">
        <v>242</v>
      </c>
      <c r="F7453" s="62">
        <v>2100</v>
      </c>
      <c r="G7453" s="50">
        <v>42.755000000000003</v>
      </c>
      <c r="H7453" s="50">
        <v>44.051000000000002</v>
      </c>
      <c r="I7453" s="50">
        <v>45.746000000000002</v>
      </c>
      <c r="J7453" s="50">
        <v>47.249000000000002</v>
      </c>
      <c r="K7453" s="50">
        <v>47.889000000000003</v>
      </c>
      <c r="L7453" s="50">
        <v>48.073</v>
      </c>
      <c r="M7453" s="50">
        <v>48.18</v>
      </c>
      <c r="N7453" s="50">
        <v>48.573999999999998</v>
      </c>
      <c r="O7453" s="50">
        <v>49.496000000000002</v>
      </c>
      <c r="P7453" s="50">
        <v>50.728000000000002</v>
      </c>
      <c r="Q7453" s="50">
        <v>51.996000000000002</v>
      </c>
      <c r="R7453" s="50">
        <v>52.851999999999997</v>
      </c>
      <c r="S7453" s="50">
        <v>52.859000000000002</v>
      </c>
      <c r="T7453" s="50">
        <v>51.283000000000001</v>
      </c>
      <c r="U7453" s="50">
        <v>47.496000000000002</v>
      </c>
      <c r="V7453" s="50">
        <v>41.942999999999998</v>
      </c>
      <c r="W7453" s="50" t="s">
        <v>311</v>
      </c>
      <c r="X7453" s="50">
        <v>34.392000000000003</v>
      </c>
      <c r="Y7453" s="50">
        <v>23.997</v>
      </c>
      <c r="Z7453" s="50">
        <v>12.241</v>
      </c>
      <c r="AA7453" s="50">
        <v>3.8250000000000002</v>
      </c>
      <c r="AB7453" s="50">
        <v>0.82899999999999996</v>
      </c>
      <c r="AC7453" s="50" t="str">
        <f t="shared" si="473"/>
        <v>Fiji-2100</v>
      </c>
      <c r="AD7453" s="51">
        <f t="shared" si="474"/>
        <v>497.89599999999996</v>
      </c>
      <c r="AE7453" s="15">
        <f t="shared" si="475"/>
        <v>0.70006186030817696</v>
      </c>
      <c r="AF7453">
        <f t="shared" si="476"/>
        <v>0.34262302362764246</v>
      </c>
    </row>
    <row r="7454" spans="1:32" x14ac:dyDescent="0.25">
      <c r="A7454" s="59">
        <v>7437</v>
      </c>
      <c r="B7454" s="60" t="s">
        <v>309</v>
      </c>
      <c r="C7454" s="61" t="s">
        <v>369</v>
      </c>
      <c r="D7454" s="62"/>
      <c r="E7454" s="62">
        <v>258</v>
      </c>
      <c r="F7454" s="62">
        <v>2100</v>
      </c>
      <c r="G7454" s="50">
        <v>13.067</v>
      </c>
      <c r="H7454" s="50">
        <v>13.407</v>
      </c>
      <c r="I7454" s="50">
        <v>13.749000000000001</v>
      </c>
      <c r="J7454" s="50">
        <v>14.093999999999999</v>
      </c>
      <c r="K7454" s="50">
        <v>14.385999999999999</v>
      </c>
      <c r="L7454" s="50">
        <v>14.695</v>
      </c>
      <c r="M7454" s="50">
        <v>15.039</v>
      </c>
      <c r="N7454" s="50">
        <v>15.446</v>
      </c>
      <c r="O7454" s="50">
        <v>15.907999999999999</v>
      </c>
      <c r="P7454" s="50">
        <v>16.431999999999999</v>
      </c>
      <c r="Q7454" s="50">
        <v>16.881</v>
      </c>
      <c r="R7454" s="50">
        <v>17.245000000000001</v>
      </c>
      <c r="S7454" s="50">
        <v>17.504999999999999</v>
      </c>
      <c r="T7454" s="50">
        <v>17.661999999999999</v>
      </c>
      <c r="U7454" s="50">
        <v>17.538</v>
      </c>
      <c r="V7454" s="50">
        <v>16.881</v>
      </c>
      <c r="W7454" s="50" t="s">
        <v>311</v>
      </c>
      <c r="X7454" s="50">
        <v>15.61</v>
      </c>
      <c r="Y7454" s="50">
        <v>12.79</v>
      </c>
      <c r="Z7454" s="50">
        <v>8.0809999999999995</v>
      </c>
      <c r="AA7454" s="50">
        <v>4.1310000000000002</v>
      </c>
      <c r="AB7454" s="50">
        <v>1.4390000000000001</v>
      </c>
      <c r="AC7454" s="50" t="str">
        <f t="shared" si="473"/>
        <v>French Polynesia-2100</v>
      </c>
      <c r="AD7454" s="51">
        <f t="shared" si="474"/>
        <v>157.631</v>
      </c>
      <c r="AE7454" s="15">
        <f t="shared" si="475"/>
        <v>0.85233868972473681</v>
      </c>
      <c r="AF7454">
        <f t="shared" si="476"/>
        <v>0.47576495799933288</v>
      </c>
    </row>
    <row r="7455" spans="1:32" x14ac:dyDescent="0.25">
      <c r="A7455" s="59">
        <v>7438</v>
      </c>
      <c r="B7455" s="60" t="s">
        <v>309</v>
      </c>
      <c r="C7455" s="61" t="s">
        <v>370</v>
      </c>
      <c r="D7455" s="62"/>
      <c r="E7455" s="62">
        <v>308</v>
      </c>
      <c r="F7455" s="62">
        <v>2100</v>
      </c>
      <c r="G7455" s="50">
        <v>2.9220000000000002</v>
      </c>
      <c r="H7455" s="50">
        <v>3.024</v>
      </c>
      <c r="I7455" s="50">
        <v>3.234</v>
      </c>
      <c r="J7455" s="50">
        <v>3.4460000000000002</v>
      </c>
      <c r="K7455" s="50">
        <v>3.5169999999999999</v>
      </c>
      <c r="L7455" s="50">
        <v>3.45</v>
      </c>
      <c r="M7455" s="50">
        <v>3.3319999999999999</v>
      </c>
      <c r="N7455" s="50">
        <v>3.2989999999999999</v>
      </c>
      <c r="O7455" s="50">
        <v>3.476</v>
      </c>
      <c r="P7455" s="50">
        <v>3.855</v>
      </c>
      <c r="Q7455" s="50">
        <v>4.2359999999999998</v>
      </c>
      <c r="R7455" s="50">
        <v>4.4260000000000002</v>
      </c>
      <c r="S7455" s="50">
        <v>4.3689999999999998</v>
      </c>
      <c r="T7455" s="50">
        <v>4.2759999999999998</v>
      </c>
      <c r="U7455" s="50">
        <v>4.4470000000000001</v>
      </c>
      <c r="V7455" s="50">
        <v>4.7160000000000002</v>
      </c>
      <c r="W7455" s="50" t="s">
        <v>311</v>
      </c>
      <c r="X7455" s="50">
        <v>4.4640000000000004</v>
      </c>
      <c r="Y7455" s="50">
        <v>3.286</v>
      </c>
      <c r="Z7455" s="50">
        <v>1.724</v>
      </c>
      <c r="AA7455" s="50">
        <v>0.59799999999999998</v>
      </c>
      <c r="AB7455" s="50">
        <v>0.161</v>
      </c>
      <c r="AC7455" s="50" t="str">
        <f t="shared" si="473"/>
        <v>Grenada-2100</v>
      </c>
      <c r="AD7455" s="51">
        <f t="shared" si="474"/>
        <v>37.405999999999999</v>
      </c>
      <c r="AE7455" s="15">
        <f t="shared" si="475"/>
        <v>0.87825482542907551</v>
      </c>
      <c r="AF7455">
        <f t="shared" si="476"/>
        <v>0.50813549134933245</v>
      </c>
    </row>
    <row r="7456" spans="1:32" x14ac:dyDescent="0.25">
      <c r="A7456" s="59">
        <v>7439</v>
      </c>
      <c r="B7456" s="60" t="s">
        <v>309</v>
      </c>
      <c r="C7456" s="61" t="s">
        <v>371</v>
      </c>
      <c r="D7456" s="62">
        <v>5</v>
      </c>
      <c r="E7456" s="62">
        <v>312</v>
      </c>
      <c r="F7456" s="62">
        <v>2100</v>
      </c>
      <c r="G7456" s="50">
        <v>15.497999999999999</v>
      </c>
      <c r="H7456" s="50">
        <v>15.803000000000001</v>
      </c>
      <c r="I7456" s="50">
        <v>15.907999999999999</v>
      </c>
      <c r="J7456" s="50">
        <v>15.917</v>
      </c>
      <c r="K7456" s="50">
        <v>16.074999999999999</v>
      </c>
      <c r="L7456" s="50">
        <v>16.606999999999999</v>
      </c>
      <c r="M7456" s="50">
        <v>17.309000000000001</v>
      </c>
      <c r="N7456" s="50">
        <v>17.655999999999999</v>
      </c>
      <c r="O7456" s="50">
        <v>17.452000000000002</v>
      </c>
      <c r="P7456" s="50">
        <v>17.097000000000001</v>
      </c>
      <c r="Q7456" s="50">
        <v>17.382000000000001</v>
      </c>
      <c r="R7456" s="50">
        <v>18.478999999999999</v>
      </c>
      <c r="S7456" s="50">
        <v>19.975999999999999</v>
      </c>
      <c r="T7456" s="50">
        <v>21.006</v>
      </c>
      <c r="U7456" s="50">
        <v>20.405999999999999</v>
      </c>
      <c r="V7456" s="50">
        <v>18.28</v>
      </c>
      <c r="W7456" s="50" t="s">
        <v>311</v>
      </c>
      <c r="X7456" s="50">
        <v>16.545999999999999</v>
      </c>
      <c r="Y7456" s="50">
        <v>16.103999999999999</v>
      </c>
      <c r="Z7456" s="50">
        <v>13.202999999999999</v>
      </c>
      <c r="AA7456" s="50">
        <v>9.2330000000000005</v>
      </c>
      <c r="AB7456" s="50">
        <v>5.1520000000000001</v>
      </c>
      <c r="AC7456" s="50" t="str">
        <f t="shared" si="473"/>
        <v>Guadeloupe-2100</v>
      </c>
      <c r="AD7456" s="51">
        <f t="shared" si="474"/>
        <v>173.95</v>
      </c>
      <c r="AE7456" s="15">
        <f t="shared" si="475"/>
        <v>0.9608450704225352</v>
      </c>
      <c r="AF7456">
        <f t="shared" si="476"/>
        <v>0.54227953644210736</v>
      </c>
    </row>
    <row r="7457" spans="1:32" x14ac:dyDescent="0.25">
      <c r="A7457" s="59">
        <v>7440</v>
      </c>
      <c r="B7457" s="60" t="s">
        <v>309</v>
      </c>
      <c r="C7457" s="61" t="s">
        <v>372</v>
      </c>
      <c r="D7457" s="62"/>
      <c r="E7457" s="62">
        <v>316</v>
      </c>
      <c r="F7457" s="62">
        <v>2100</v>
      </c>
      <c r="G7457" s="50">
        <v>8.0779999999999994</v>
      </c>
      <c r="H7457" s="50">
        <v>8.2639999999999993</v>
      </c>
      <c r="I7457" s="50">
        <v>8.4039999999999999</v>
      </c>
      <c r="J7457" s="50">
        <v>8.5180000000000007</v>
      </c>
      <c r="K7457" s="50">
        <v>8.641</v>
      </c>
      <c r="L7457" s="50">
        <v>8.8309999999999995</v>
      </c>
      <c r="M7457" s="50">
        <v>9.11</v>
      </c>
      <c r="N7457" s="50">
        <v>9.4030000000000005</v>
      </c>
      <c r="O7457" s="50">
        <v>9.6340000000000003</v>
      </c>
      <c r="P7457" s="50">
        <v>9.7490000000000006</v>
      </c>
      <c r="Q7457" s="50">
        <v>9.8140000000000001</v>
      </c>
      <c r="R7457" s="50">
        <v>9.9789999999999992</v>
      </c>
      <c r="S7457" s="50">
        <v>10.262</v>
      </c>
      <c r="T7457" s="50">
        <v>10.548999999999999</v>
      </c>
      <c r="U7457" s="50">
        <v>10.628</v>
      </c>
      <c r="V7457" s="50">
        <v>10.222</v>
      </c>
      <c r="W7457" s="50" t="s">
        <v>311</v>
      </c>
      <c r="X7457" s="50">
        <v>9.17</v>
      </c>
      <c r="Y7457" s="50">
        <v>7.5259999999999998</v>
      </c>
      <c r="Z7457" s="50">
        <v>5.4009999999999998</v>
      </c>
      <c r="AA7457" s="50">
        <v>3.169</v>
      </c>
      <c r="AB7457" s="50">
        <v>1.3580000000000001</v>
      </c>
      <c r="AC7457" s="50" t="str">
        <f t="shared" si="473"/>
        <v>Guam-2100</v>
      </c>
      <c r="AD7457" s="51">
        <f t="shared" si="474"/>
        <v>93.940999999999988</v>
      </c>
      <c r="AE7457" s="15">
        <f t="shared" si="475"/>
        <v>0.88107429131050341</v>
      </c>
      <c r="AF7457">
        <f t="shared" si="476"/>
        <v>0.48887409741589216</v>
      </c>
    </row>
    <row r="7458" spans="1:32" x14ac:dyDescent="0.25">
      <c r="A7458" s="59">
        <v>7441</v>
      </c>
      <c r="B7458" s="60" t="s">
        <v>309</v>
      </c>
      <c r="C7458" s="61" t="s">
        <v>373</v>
      </c>
      <c r="D7458" s="62"/>
      <c r="E7458" s="62">
        <v>624</v>
      </c>
      <c r="F7458" s="62">
        <v>2100</v>
      </c>
      <c r="G7458" s="50">
        <v>414.58499999999998</v>
      </c>
      <c r="H7458" s="50">
        <v>417.363</v>
      </c>
      <c r="I7458" s="50">
        <v>420.524</v>
      </c>
      <c r="J7458" s="50">
        <v>423.32400000000001</v>
      </c>
      <c r="K7458" s="50">
        <v>423.56400000000002</v>
      </c>
      <c r="L7458" s="50">
        <v>420.47399999999999</v>
      </c>
      <c r="M7458" s="50">
        <v>412.87</v>
      </c>
      <c r="N7458" s="50">
        <v>403.084</v>
      </c>
      <c r="O7458" s="50">
        <v>390.964</v>
      </c>
      <c r="P7458" s="50">
        <v>377.68</v>
      </c>
      <c r="Q7458" s="50">
        <v>360.48599999999999</v>
      </c>
      <c r="R7458" s="50">
        <v>335.98399999999998</v>
      </c>
      <c r="S7458" s="50">
        <v>303.637</v>
      </c>
      <c r="T7458" s="50">
        <v>262.64</v>
      </c>
      <c r="U7458" s="50">
        <v>214.58099999999999</v>
      </c>
      <c r="V7458" s="50">
        <v>159.43100000000001</v>
      </c>
      <c r="W7458" s="50" t="s">
        <v>311</v>
      </c>
      <c r="X7458" s="50">
        <v>98.739000000000004</v>
      </c>
      <c r="Y7458" s="50">
        <v>45.235999999999997</v>
      </c>
      <c r="Z7458" s="50">
        <v>13.141999999999999</v>
      </c>
      <c r="AA7458" s="50">
        <v>2.12</v>
      </c>
      <c r="AB7458" s="50">
        <v>0.161</v>
      </c>
      <c r="AC7458" s="50" t="str">
        <f t="shared" si="473"/>
        <v>Guinea-Bissau-2100</v>
      </c>
      <c r="AD7458" s="51">
        <f t="shared" si="474"/>
        <v>3852.0669999999996</v>
      </c>
      <c r="AE7458" s="15">
        <f t="shared" si="475"/>
        <v>0.53179812292984541</v>
      </c>
      <c r="AF7458">
        <f t="shared" si="476"/>
        <v>0.15594944029225755</v>
      </c>
    </row>
    <row r="7459" spans="1:32" x14ac:dyDescent="0.25">
      <c r="A7459" s="59">
        <v>7442</v>
      </c>
      <c r="B7459" s="60" t="s">
        <v>309</v>
      </c>
      <c r="C7459" s="61" t="s">
        <v>374</v>
      </c>
      <c r="D7459" s="62"/>
      <c r="E7459" s="62">
        <v>328</v>
      </c>
      <c r="F7459" s="62">
        <v>2100</v>
      </c>
      <c r="G7459" s="50">
        <v>29.536000000000001</v>
      </c>
      <c r="H7459" s="50">
        <v>30.981999999999999</v>
      </c>
      <c r="I7459" s="50">
        <v>32.664999999999999</v>
      </c>
      <c r="J7459" s="50">
        <v>33.581000000000003</v>
      </c>
      <c r="K7459" s="50">
        <v>33.561</v>
      </c>
      <c r="L7459" s="50">
        <v>33.542000000000002</v>
      </c>
      <c r="M7459" s="50">
        <v>33.978999999999999</v>
      </c>
      <c r="N7459" s="50">
        <v>34.892000000000003</v>
      </c>
      <c r="O7459" s="50">
        <v>36.116</v>
      </c>
      <c r="P7459" s="50">
        <v>37.465000000000003</v>
      </c>
      <c r="Q7459" s="50">
        <v>38.445999999999998</v>
      </c>
      <c r="R7459" s="50">
        <v>38.871000000000002</v>
      </c>
      <c r="S7459" s="50">
        <v>38.603999999999999</v>
      </c>
      <c r="T7459" s="50">
        <v>37.415999999999997</v>
      </c>
      <c r="U7459" s="50">
        <v>34.414999999999999</v>
      </c>
      <c r="V7459" s="50">
        <v>28.683</v>
      </c>
      <c r="W7459" s="50" t="s">
        <v>311</v>
      </c>
      <c r="X7459" s="50">
        <v>20.087</v>
      </c>
      <c r="Y7459" s="50">
        <v>10.539</v>
      </c>
      <c r="Z7459" s="50">
        <v>3.73</v>
      </c>
      <c r="AA7459" s="50">
        <v>0.90300000000000002</v>
      </c>
      <c r="AB7459" s="50">
        <v>0.114</v>
      </c>
      <c r="AC7459" s="50" t="str">
        <f t="shared" si="473"/>
        <v>Guyana-2100</v>
      </c>
      <c r="AD7459" s="51">
        <f t="shared" si="474"/>
        <v>359.05699999999996</v>
      </c>
      <c r="AE7459" s="15">
        <f t="shared" si="475"/>
        <v>0.63797670007826046</v>
      </c>
      <c r="AF7459">
        <f t="shared" si="476"/>
        <v>0.30047541128604277</v>
      </c>
    </row>
    <row r="7460" spans="1:32" x14ac:dyDescent="0.25">
      <c r="A7460" s="59">
        <v>7443</v>
      </c>
      <c r="B7460" s="60" t="s">
        <v>309</v>
      </c>
      <c r="C7460" s="61" t="s">
        <v>375</v>
      </c>
      <c r="D7460" s="62"/>
      <c r="E7460" s="62">
        <v>332</v>
      </c>
      <c r="F7460" s="62">
        <v>2100</v>
      </c>
      <c r="G7460" s="50">
        <v>696.65599999999995</v>
      </c>
      <c r="H7460" s="50">
        <v>716.529</v>
      </c>
      <c r="I7460" s="50">
        <v>735.90700000000004</v>
      </c>
      <c r="J7460" s="50">
        <v>751.41200000000003</v>
      </c>
      <c r="K7460" s="50">
        <v>761.81200000000001</v>
      </c>
      <c r="L7460" s="50">
        <v>770.17</v>
      </c>
      <c r="M7460" s="50">
        <v>779.29300000000001</v>
      </c>
      <c r="N7460" s="50">
        <v>789.28300000000002</v>
      </c>
      <c r="O7460" s="50">
        <v>801.88300000000004</v>
      </c>
      <c r="P7460" s="50">
        <v>814.90200000000004</v>
      </c>
      <c r="Q7460" s="50">
        <v>821.31299999999999</v>
      </c>
      <c r="R7460" s="50">
        <v>820.04100000000005</v>
      </c>
      <c r="S7460" s="50">
        <v>800.49800000000005</v>
      </c>
      <c r="T7460" s="50">
        <v>758.31399999999996</v>
      </c>
      <c r="U7460" s="50">
        <v>681.8</v>
      </c>
      <c r="V7460" s="50">
        <v>562.92700000000002</v>
      </c>
      <c r="W7460" s="50" t="s">
        <v>311</v>
      </c>
      <c r="X7460" s="50">
        <v>404.32600000000002</v>
      </c>
      <c r="Y7460" s="50">
        <v>234.11099999999999</v>
      </c>
      <c r="Z7460" s="50">
        <v>102.791</v>
      </c>
      <c r="AA7460" s="50">
        <v>30.22</v>
      </c>
      <c r="AB7460" s="50">
        <v>6.1139999999999999</v>
      </c>
      <c r="AC7460" s="50" t="str">
        <f t="shared" si="473"/>
        <v>Haiti-2100</v>
      </c>
      <c r="AD7460" s="51">
        <f t="shared" si="474"/>
        <v>7910.607</v>
      </c>
      <c r="AE7460" s="15">
        <f t="shared" si="475"/>
        <v>0.62317531385391789</v>
      </c>
      <c r="AF7460">
        <f t="shared" si="476"/>
        <v>0.27641015899183469</v>
      </c>
    </row>
    <row r="7461" spans="1:32" x14ac:dyDescent="0.25">
      <c r="A7461" s="59">
        <v>7444</v>
      </c>
      <c r="B7461" s="60" t="s">
        <v>309</v>
      </c>
      <c r="C7461" s="61" t="s">
        <v>376</v>
      </c>
      <c r="D7461" s="62"/>
      <c r="E7461" s="62">
        <v>388</v>
      </c>
      <c r="F7461" s="62">
        <v>2100</v>
      </c>
      <c r="G7461" s="50">
        <v>51.939</v>
      </c>
      <c r="H7461" s="50">
        <v>57.012</v>
      </c>
      <c r="I7461" s="50">
        <v>62.86</v>
      </c>
      <c r="J7461" s="50">
        <v>64.590999999999994</v>
      </c>
      <c r="K7461" s="50">
        <v>61.716000000000001</v>
      </c>
      <c r="L7461" s="50">
        <v>58.758000000000003</v>
      </c>
      <c r="M7461" s="50">
        <v>58.890999999999998</v>
      </c>
      <c r="N7461" s="50">
        <v>62.902999999999999</v>
      </c>
      <c r="O7461" s="50">
        <v>69.703999999999994</v>
      </c>
      <c r="P7461" s="50">
        <v>75.308999999999997</v>
      </c>
      <c r="Q7461" s="50">
        <v>78.45</v>
      </c>
      <c r="R7461" s="50">
        <v>80.763000000000005</v>
      </c>
      <c r="S7461" s="50">
        <v>85.525000000000006</v>
      </c>
      <c r="T7461" s="50">
        <v>94.721999999999994</v>
      </c>
      <c r="U7461" s="50">
        <v>104.944</v>
      </c>
      <c r="V7461" s="50">
        <v>110.944</v>
      </c>
      <c r="W7461" s="50" t="s">
        <v>311</v>
      </c>
      <c r="X7461" s="50">
        <v>105.864</v>
      </c>
      <c r="Y7461" s="50">
        <v>68.536000000000001</v>
      </c>
      <c r="Z7461" s="50">
        <v>48.411000000000001</v>
      </c>
      <c r="AA7461" s="50">
        <v>24.375</v>
      </c>
      <c r="AB7461" s="50">
        <v>9.2850000000000001</v>
      </c>
      <c r="AC7461" s="50" t="str">
        <f t="shared" si="473"/>
        <v>Jamaica-2100</v>
      </c>
      <c r="AD7461" s="51">
        <f t="shared" si="474"/>
        <v>696.61</v>
      </c>
      <c r="AE7461" s="15">
        <f t="shared" si="475"/>
        <v>1.0606968030892463</v>
      </c>
      <c r="AF7461">
        <f t="shared" si="476"/>
        <v>0.65300240321226688</v>
      </c>
    </row>
    <row r="7462" spans="1:32" x14ac:dyDescent="0.25">
      <c r="A7462" s="59">
        <v>7445</v>
      </c>
      <c r="B7462" s="60" t="s">
        <v>309</v>
      </c>
      <c r="C7462" s="61" t="s">
        <v>377</v>
      </c>
      <c r="D7462" s="62"/>
      <c r="E7462" s="62">
        <v>296</v>
      </c>
      <c r="F7462" s="62">
        <v>2100</v>
      </c>
      <c r="G7462" s="50">
        <v>16.074999999999999</v>
      </c>
      <c r="H7462" s="50">
        <v>16.292999999999999</v>
      </c>
      <c r="I7462" s="50">
        <v>16.731999999999999</v>
      </c>
      <c r="J7462" s="50">
        <v>17.106000000000002</v>
      </c>
      <c r="K7462" s="50">
        <v>17.081</v>
      </c>
      <c r="L7462" s="50">
        <v>16.632999999999999</v>
      </c>
      <c r="M7462" s="50">
        <v>16.062999999999999</v>
      </c>
      <c r="N7462" s="50">
        <v>15.71</v>
      </c>
      <c r="O7462" s="50">
        <v>15.672000000000001</v>
      </c>
      <c r="P7462" s="50">
        <v>15.677</v>
      </c>
      <c r="Q7462" s="50">
        <v>15.323</v>
      </c>
      <c r="R7462" s="50">
        <v>14.316000000000001</v>
      </c>
      <c r="S7462" s="50">
        <v>12.683999999999999</v>
      </c>
      <c r="T7462" s="50">
        <v>11.079000000000001</v>
      </c>
      <c r="U7462" s="50">
        <v>9.6329999999999991</v>
      </c>
      <c r="V7462" s="50">
        <v>7.7779999999999996</v>
      </c>
      <c r="W7462" s="50" t="s">
        <v>311</v>
      </c>
      <c r="X7462" s="50">
        <v>5.2939999999999996</v>
      </c>
      <c r="Y7462" s="50">
        <v>2.7570000000000001</v>
      </c>
      <c r="Z7462" s="50">
        <v>1.0029999999999999</v>
      </c>
      <c r="AA7462" s="50">
        <v>0.185</v>
      </c>
      <c r="AB7462" s="50">
        <v>3.1E-2</v>
      </c>
      <c r="AC7462" s="50" t="str">
        <f t="shared" si="473"/>
        <v>Kiribati-2100</v>
      </c>
      <c r="AD7462" s="51">
        <f t="shared" si="474"/>
        <v>156.26499999999999</v>
      </c>
      <c r="AE7462" s="15">
        <f t="shared" si="475"/>
        <v>0.55585063833871962</v>
      </c>
      <c r="AF7462">
        <f t="shared" si="476"/>
        <v>0.18386774766878486</v>
      </c>
    </row>
    <row r="7463" spans="1:32" x14ac:dyDescent="0.25">
      <c r="A7463" s="59">
        <v>7446</v>
      </c>
      <c r="B7463" s="60" t="s">
        <v>309</v>
      </c>
      <c r="C7463" s="61" t="s">
        <v>378</v>
      </c>
      <c r="D7463" s="62"/>
      <c r="E7463" s="62">
        <v>462</v>
      </c>
      <c r="F7463" s="62">
        <v>2100</v>
      </c>
      <c r="G7463" s="50">
        <v>20.513000000000002</v>
      </c>
      <c r="H7463" s="50">
        <v>20.734000000000002</v>
      </c>
      <c r="I7463" s="50">
        <v>21.395</v>
      </c>
      <c r="J7463" s="50">
        <v>22.574000000000002</v>
      </c>
      <c r="K7463" s="50">
        <v>24.065000000000001</v>
      </c>
      <c r="L7463" s="50">
        <v>25.256</v>
      </c>
      <c r="M7463" s="50">
        <v>25.638000000000002</v>
      </c>
      <c r="N7463" s="50">
        <v>25.614999999999998</v>
      </c>
      <c r="O7463" s="50">
        <v>26.501000000000001</v>
      </c>
      <c r="P7463" s="50">
        <v>28.45</v>
      </c>
      <c r="Q7463" s="50">
        <v>30.088999999999999</v>
      </c>
      <c r="R7463" s="50">
        <v>29.962</v>
      </c>
      <c r="S7463" s="50">
        <v>28.297000000000001</v>
      </c>
      <c r="T7463" s="50">
        <v>27.21</v>
      </c>
      <c r="U7463" s="50">
        <v>28.391999999999999</v>
      </c>
      <c r="V7463" s="50">
        <v>30.699000000000002</v>
      </c>
      <c r="W7463" s="50" t="s">
        <v>311</v>
      </c>
      <c r="X7463" s="50">
        <v>30.468</v>
      </c>
      <c r="Y7463" s="50">
        <v>24.902999999999999</v>
      </c>
      <c r="Z7463" s="50">
        <v>14.662000000000001</v>
      </c>
      <c r="AA7463" s="50">
        <v>7.2460000000000004</v>
      </c>
      <c r="AB7463" s="50">
        <v>3.8239999999999998</v>
      </c>
      <c r="AC7463" s="50" t="str">
        <f t="shared" si="473"/>
        <v>Maldives-2100</v>
      </c>
      <c r="AD7463" s="51">
        <f t="shared" si="474"/>
        <v>266.447</v>
      </c>
      <c r="AE7463" s="15">
        <f t="shared" si="475"/>
        <v>0.86338371233303446</v>
      </c>
      <c r="AF7463">
        <f t="shared" si="476"/>
        <v>0.50868913880439648</v>
      </c>
    </row>
    <row r="7464" spans="1:32" x14ac:dyDescent="0.25">
      <c r="A7464" s="59">
        <v>7447</v>
      </c>
      <c r="B7464" s="60" t="s">
        <v>309</v>
      </c>
      <c r="C7464" s="61" t="s">
        <v>379</v>
      </c>
      <c r="D7464" s="62"/>
      <c r="E7464" s="62">
        <v>474</v>
      </c>
      <c r="F7464" s="62">
        <v>2100</v>
      </c>
      <c r="G7464" s="50">
        <v>12.887</v>
      </c>
      <c r="H7464" s="50">
        <v>13.058999999999999</v>
      </c>
      <c r="I7464" s="50">
        <v>13.225</v>
      </c>
      <c r="J7464" s="50">
        <v>13.368</v>
      </c>
      <c r="K7464" s="50">
        <v>13.605</v>
      </c>
      <c r="L7464" s="50">
        <v>13.957000000000001</v>
      </c>
      <c r="M7464" s="50">
        <v>14.194000000000001</v>
      </c>
      <c r="N7464" s="50">
        <v>14.193</v>
      </c>
      <c r="O7464" s="50">
        <v>14.1</v>
      </c>
      <c r="P7464" s="50">
        <v>14.131</v>
      </c>
      <c r="Q7464" s="50">
        <v>14.564</v>
      </c>
      <c r="R7464" s="50">
        <v>15.595000000000001</v>
      </c>
      <c r="S7464" s="50">
        <v>16.495000000000001</v>
      </c>
      <c r="T7464" s="50">
        <v>16.405000000000001</v>
      </c>
      <c r="U7464" s="50">
        <v>15.696</v>
      </c>
      <c r="V7464" s="50">
        <v>15.129</v>
      </c>
      <c r="W7464" s="50" t="s">
        <v>311</v>
      </c>
      <c r="X7464" s="50">
        <v>14.946999999999999</v>
      </c>
      <c r="Y7464" s="50">
        <v>12.25</v>
      </c>
      <c r="Z7464" s="50">
        <v>12.558</v>
      </c>
      <c r="AA7464" s="50">
        <v>7.6609999999999996</v>
      </c>
      <c r="AB7464" s="50">
        <v>3.6440000000000001</v>
      </c>
      <c r="AC7464" s="50" t="str">
        <f t="shared" si="473"/>
        <v>Martinique-2100</v>
      </c>
      <c r="AD7464" s="51">
        <f t="shared" si="474"/>
        <v>144.202</v>
      </c>
      <c r="AE7464" s="15">
        <f t="shared" si="475"/>
        <v>0.9532530755468025</v>
      </c>
      <c r="AF7464">
        <f t="shared" si="476"/>
        <v>0.5360112993734083</v>
      </c>
    </row>
    <row r="7465" spans="1:32" x14ac:dyDescent="0.25">
      <c r="A7465" s="59">
        <v>7448</v>
      </c>
      <c r="B7465" s="60" t="s">
        <v>309</v>
      </c>
      <c r="C7465" s="61" t="s">
        <v>380</v>
      </c>
      <c r="D7465" s="62">
        <v>6</v>
      </c>
      <c r="E7465" s="62">
        <v>480</v>
      </c>
      <c r="F7465" s="62">
        <v>2100</v>
      </c>
      <c r="G7465" s="50">
        <v>43.415999999999997</v>
      </c>
      <c r="H7465" s="50">
        <v>44.411000000000001</v>
      </c>
      <c r="I7465" s="50">
        <v>45.029000000000003</v>
      </c>
      <c r="J7465" s="50">
        <v>45.442</v>
      </c>
      <c r="K7465" s="50">
        <v>46.25</v>
      </c>
      <c r="L7465" s="50">
        <v>47.853000000000002</v>
      </c>
      <c r="M7465" s="50">
        <v>49.954000000000001</v>
      </c>
      <c r="N7465" s="50">
        <v>51.652000000000001</v>
      </c>
      <c r="O7465" s="50">
        <v>52.334000000000003</v>
      </c>
      <c r="P7465" s="50">
        <v>52.137999999999998</v>
      </c>
      <c r="Q7465" s="50">
        <v>52.316000000000003</v>
      </c>
      <c r="R7465" s="50">
        <v>54.124000000000002</v>
      </c>
      <c r="S7465" s="50">
        <v>57.026000000000003</v>
      </c>
      <c r="T7465" s="50">
        <v>58.915999999999997</v>
      </c>
      <c r="U7465" s="50">
        <v>57.63</v>
      </c>
      <c r="V7465" s="50">
        <v>52.328000000000003</v>
      </c>
      <c r="W7465" s="50" t="s">
        <v>311</v>
      </c>
      <c r="X7465" s="50">
        <v>44.457000000000001</v>
      </c>
      <c r="Y7465" s="50">
        <v>34.646999999999998</v>
      </c>
      <c r="Z7465" s="50">
        <v>24.652000000000001</v>
      </c>
      <c r="AA7465" s="50">
        <v>12.894</v>
      </c>
      <c r="AB7465" s="50">
        <v>4.1870000000000003</v>
      </c>
      <c r="AC7465" s="50" t="str">
        <f t="shared" si="473"/>
        <v>Mauritius-2100</v>
      </c>
      <c r="AD7465" s="51">
        <f t="shared" si="474"/>
        <v>509.089</v>
      </c>
      <c r="AE7465" s="15">
        <f t="shared" si="475"/>
        <v>0.83004543409894926</v>
      </c>
      <c r="AF7465">
        <f t="shared" si="476"/>
        <v>0.45130190281098853</v>
      </c>
    </row>
    <row r="7466" spans="1:32" x14ac:dyDescent="0.25">
      <c r="A7466" s="59">
        <v>7449</v>
      </c>
      <c r="B7466" s="60" t="s">
        <v>309</v>
      </c>
      <c r="C7466" s="61" t="s">
        <v>381</v>
      </c>
      <c r="D7466" s="62"/>
      <c r="E7466" s="62">
        <v>583</v>
      </c>
      <c r="F7466" s="62">
        <v>2100</v>
      </c>
      <c r="G7466" s="50">
        <v>5.9480000000000004</v>
      </c>
      <c r="H7466" s="50">
        <v>6.3129999999999997</v>
      </c>
      <c r="I7466" s="50">
        <v>6.5910000000000002</v>
      </c>
      <c r="J7466" s="50">
        <v>6.6390000000000002</v>
      </c>
      <c r="K7466" s="50">
        <v>6.48</v>
      </c>
      <c r="L7466" s="50">
        <v>6.4020000000000001</v>
      </c>
      <c r="M7466" s="50">
        <v>6.6130000000000004</v>
      </c>
      <c r="N7466" s="50">
        <v>6.9939999999999998</v>
      </c>
      <c r="O7466" s="50">
        <v>7.2249999999999996</v>
      </c>
      <c r="P7466" s="50">
        <v>7.117</v>
      </c>
      <c r="Q7466" s="50">
        <v>6.7939999999999996</v>
      </c>
      <c r="R7466" s="50">
        <v>6.6</v>
      </c>
      <c r="S7466" s="50">
        <v>6.7370000000000001</v>
      </c>
      <c r="T7466" s="50">
        <v>6.8970000000000002</v>
      </c>
      <c r="U7466" s="50">
        <v>6.44</v>
      </c>
      <c r="V7466" s="50">
        <v>5.1130000000000004</v>
      </c>
      <c r="W7466" s="50" t="s">
        <v>311</v>
      </c>
      <c r="X7466" s="50">
        <v>3.3010000000000002</v>
      </c>
      <c r="Y7466" s="50">
        <v>1.6279999999999999</v>
      </c>
      <c r="Z7466" s="50">
        <v>0.61799999999999999</v>
      </c>
      <c r="AA7466" s="50">
        <v>0.158</v>
      </c>
      <c r="AB7466" s="50">
        <v>2.1000000000000001E-2</v>
      </c>
      <c r="AC7466" s="50" t="str">
        <f t="shared" si="473"/>
        <v>Micronesia (Fed. States of)-2100</v>
      </c>
      <c r="AD7466" s="51">
        <f t="shared" si="474"/>
        <v>67.600999999999999</v>
      </c>
      <c r="AE7466" s="15">
        <f t="shared" si="475"/>
        <v>0.63649946006715885</v>
      </c>
      <c r="AF7466">
        <f t="shared" si="476"/>
        <v>0.27964327438029912</v>
      </c>
    </row>
    <row r="7467" spans="1:32" x14ac:dyDescent="0.25">
      <c r="A7467" s="59">
        <v>7450</v>
      </c>
      <c r="B7467" s="60" t="s">
        <v>309</v>
      </c>
      <c r="C7467" s="61" t="s">
        <v>382</v>
      </c>
      <c r="D7467" s="62"/>
      <c r="E7467" s="62">
        <v>540</v>
      </c>
      <c r="F7467" s="62">
        <v>2100</v>
      </c>
      <c r="G7467" s="50">
        <v>21.699000000000002</v>
      </c>
      <c r="H7467" s="50">
        <v>21.95</v>
      </c>
      <c r="I7467" s="50">
        <v>22.158000000000001</v>
      </c>
      <c r="J7467" s="50">
        <v>22.555</v>
      </c>
      <c r="K7467" s="50">
        <v>23.170999999999999</v>
      </c>
      <c r="L7467" s="50">
        <v>23.826000000000001</v>
      </c>
      <c r="M7467" s="50">
        <v>24.434000000000001</v>
      </c>
      <c r="N7467" s="50">
        <v>24.981999999999999</v>
      </c>
      <c r="O7467" s="50">
        <v>25.411000000000001</v>
      </c>
      <c r="P7467" s="50">
        <v>25.622</v>
      </c>
      <c r="Q7467" s="50">
        <v>25.67</v>
      </c>
      <c r="R7467" s="50">
        <v>25.628</v>
      </c>
      <c r="S7467" s="50">
        <v>25.61</v>
      </c>
      <c r="T7467" s="50">
        <v>25.466000000000001</v>
      </c>
      <c r="U7467" s="50">
        <v>24.78</v>
      </c>
      <c r="V7467" s="50">
        <v>23.190999999999999</v>
      </c>
      <c r="W7467" s="50" t="s">
        <v>311</v>
      </c>
      <c r="X7467" s="50">
        <v>20.341999999999999</v>
      </c>
      <c r="Y7467" s="50">
        <v>15.79</v>
      </c>
      <c r="Z7467" s="50">
        <v>9.766</v>
      </c>
      <c r="AA7467" s="50">
        <v>4.7709999999999999</v>
      </c>
      <c r="AB7467" s="50">
        <v>1.708</v>
      </c>
      <c r="AC7467" s="50" t="str">
        <f t="shared" si="473"/>
        <v>New Caledonia-2100</v>
      </c>
      <c r="AD7467" s="51">
        <f t="shared" si="474"/>
        <v>246.90899999999999</v>
      </c>
      <c r="AE7467" s="15">
        <f t="shared" si="475"/>
        <v>0.77607944627372838</v>
      </c>
      <c r="AF7467">
        <f t="shared" si="476"/>
        <v>0.40232671177681983</v>
      </c>
    </row>
    <row r="7468" spans="1:32" x14ac:dyDescent="0.25">
      <c r="A7468" s="59">
        <v>7451</v>
      </c>
      <c r="B7468" s="60" t="s">
        <v>309</v>
      </c>
      <c r="C7468" s="61" t="s">
        <v>383</v>
      </c>
      <c r="D7468" s="62"/>
      <c r="E7468" s="62">
        <v>598</v>
      </c>
      <c r="F7468" s="62">
        <v>2100</v>
      </c>
      <c r="G7468" s="50">
        <v>1221.7909999999999</v>
      </c>
      <c r="H7468" s="50">
        <v>1241.981</v>
      </c>
      <c r="I7468" s="50">
        <v>1261.0630000000001</v>
      </c>
      <c r="J7468" s="50">
        <v>1278.634</v>
      </c>
      <c r="K7468" s="50">
        <v>1291.8710000000001</v>
      </c>
      <c r="L7468" s="50">
        <v>1299.758</v>
      </c>
      <c r="M7468" s="50">
        <v>1302.546</v>
      </c>
      <c r="N7468" s="50">
        <v>1295.1320000000001</v>
      </c>
      <c r="O7468" s="50">
        <v>1277.7719999999999</v>
      </c>
      <c r="P7468" s="50">
        <v>1246.9069999999999</v>
      </c>
      <c r="Q7468" s="50">
        <v>1199.8679999999999</v>
      </c>
      <c r="R7468" s="50">
        <v>1135.25</v>
      </c>
      <c r="S7468" s="50">
        <v>1042.068</v>
      </c>
      <c r="T7468" s="50">
        <v>914.64200000000005</v>
      </c>
      <c r="U7468" s="50">
        <v>749.58600000000001</v>
      </c>
      <c r="V7468" s="50">
        <v>557.98800000000006</v>
      </c>
      <c r="W7468" s="50" t="s">
        <v>311</v>
      </c>
      <c r="X7468" s="50">
        <v>359.79199999999997</v>
      </c>
      <c r="Y7468" s="50">
        <v>187.82400000000001</v>
      </c>
      <c r="Z7468" s="50">
        <v>73.445999999999998</v>
      </c>
      <c r="AA7468" s="50">
        <v>18.861000000000001</v>
      </c>
      <c r="AB7468" s="50">
        <v>2.6629999999999998</v>
      </c>
      <c r="AC7468" s="50" t="str">
        <f t="shared" si="473"/>
        <v>Papua New Guinea-2100</v>
      </c>
      <c r="AD7468" s="51">
        <f t="shared" si="474"/>
        <v>12369.806</v>
      </c>
      <c r="AE7468" s="15">
        <f t="shared" si="475"/>
        <v>0.53271951071827639</v>
      </c>
      <c r="AF7468">
        <f t="shared" si="476"/>
        <v>0.17799726008178751</v>
      </c>
    </row>
    <row r="7469" spans="1:32" x14ac:dyDescent="0.25">
      <c r="A7469" s="59">
        <v>7452</v>
      </c>
      <c r="B7469" s="60" t="s">
        <v>309</v>
      </c>
      <c r="C7469" s="61" t="s">
        <v>384</v>
      </c>
      <c r="D7469" s="62"/>
      <c r="E7469" s="62">
        <v>630</v>
      </c>
      <c r="F7469" s="62">
        <v>2100</v>
      </c>
      <c r="G7469" s="50">
        <v>83.137</v>
      </c>
      <c r="H7469" s="50">
        <v>85.525000000000006</v>
      </c>
      <c r="I7469" s="50">
        <v>88.379000000000005</v>
      </c>
      <c r="J7469" s="50">
        <v>91.492000000000004</v>
      </c>
      <c r="K7469" s="50">
        <v>91.876999999999995</v>
      </c>
      <c r="L7469" s="50">
        <v>92.596000000000004</v>
      </c>
      <c r="M7469" s="50">
        <v>95.954999999999998</v>
      </c>
      <c r="N7469" s="50">
        <v>100.313</v>
      </c>
      <c r="O7469" s="50">
        <v>103.652</v>
      </c>
      <c r="P7469" s="50">
        <v>105.59099999999999</v>
      </c>
      <c r="Q7469" s="50">
        <v>109.768</v>
      </c>
      <c r="R7469" s="50">
        <v>111.944</v>
      </c>
      <c r="S7469" s="50">
        <v>119.038</v>
      </c>
      <c r="T7469" s="50">
        <v>123.718</v>
      </c>
      <c r="U7469" s="50">
        <v>125.184</v>
      </c>
      <c r="V7469" s="50">
        <v>122.28700000000001</v>
      </c>
      <c r="W7469" s="50" t="s">
        <v>311</v>
      </c>
      <c r="X7469" s="50">
        <v>115.595</v>
      </c>
      <c r="Y7469" s="50">
        <v>102.063</v>
      </c>
      <c r="Z7469" s="50">
        <v>85.703999999999994</v>
      </c>
      <c r="AA7469" s="50">
        <v>53.018000000000001</v>
      </c>
      <c r="AB7469" s="50">
        <v>28.132000000000001</v>
      </c>
      <c r="AC7469" s="50" t="str">
        <f t="shared" si="473"/>
        <v>Puerto Rico-2100</v>
      </c>
      <c r="AD7469" s="51">
        <f t="shared" si="474"/>
        <v>1022.226</v>
      </c>
      <c r="AE7469" s="15">
        <f t="shared" si="475"/>
        <v>0.99072220820053492</v>
      </c>
      <c r="AF7469">
        <f t="shared" si="476"/>
        <v>0.59072969129978325</v>
      </c>
    </row>
    <row r="7470" spans="1:32" x14ac:dyDescent="0.25">
      <c r="A7470" s="59">
        <v>7453</v>
      </c>
      <c r="B7470" s="60" t="s">
        <v>309</v>
      </c>
      <c r="C7470" s="61" t="s">
        <v>385</v>
      </c>
      <c r="D7470" s="62"/>
      <c r="E7470" s="62">
        <v>662</v>
      </c>
      <c r="F7470" s="62">
        <v>2100</v>
      </c>
      <c r="G7470" s="50">
        <v>5.3109999999999999</v>
      </c>
      <c r="H7470" s="50">
        <v>5.4390000000000001</v>
      </c>
      <c r="I7470" s="50">
        <v>5.7050000000000001</v>
      </c>
      <c r="J7470" s="50">
        <v>5.95</v>
      </c>
      <c r="K7470" s="50">
        <v>5.9020000000000001</v>
      </c>
      <c r="L7470" s="50">
        <v>5.9160000000000004</v>
      </c>
      <c r="M7470" s="50">
        <v>6.0350000000000001</v>
      </c>
      <c r="N7470" s="50">
        <v>6.4470000000000001</v>
      </c>
      <c r="O7470" s="50">
        <v>6.7709999999999999</v>
      </c>
      <c r="P7470" s="50">
        <v>7.0049999999999999</v>
      </c>
      <c r="Q7470" s="50">
        <v>7.157</v>
      </c>
      <c r="R7470" s="50">
        <v>7.3250000000000002</v>
      </c>
      <c r="S7470" s="50">
        <v>7.625</v>
      </c>
      <c r="T7470" s="50">
        <v>8.0180000000000007</v>
      </c>
      <c r="U7470" s="50">
        <v>8.2420000000000009</v>
      </c>
      <c r="V7470" s="50">
        <v>8.0869999999999997</v>
      </c>
      <c r="W7470" s="50" t="s">
        <v>311</v>
      </c>
      <c r="X7470" s="50">
        <v>7.415</v>
      </c>
      <c r="Y7470" s="50">
        <v>5.9950000000000001</v>
      </c>
      <c r="Z7470" s="50">
        <v>4.0609999999999999</v>
      </c>
      <c r="AA7470" s="50">
        <v>2.456</v>
      </c>
      <c r="AB7470" s="50">
        <v>1.1950000000000001</v>
      </c>
      <c r="AC7470" s="50" t="str">
        <f t="shared" si="473"/>
        <v>Saint Lucia-2100</v>
      </c>
      <c r="AD7470" s="51">
        <f t="shared" si="474"/>
        <v>66.13300000000001</v>
      </c>
      <c r="AE7470" s="15">
        <f t="shared" si="475"/>
        <v>0.93635552598551397</v>
      </c>
      <c r="AF7470">
        <f t="shared" si="476"/>
        <v>0.55055213832518035</v>
      </c>
    </row>
    <row r="7471" spans="1:32" x14ac:dyDescent="0.25">
      <c r="A7471" s="59">
        <v>7454</v>
      </c>
      <c r="B7471" s="60" t="s">
        <v>309</v>
      </c>
      <c r="C7471" s="61" t="s">
        <v>386</v>
      </c>
      <c r="D7471" s="62"/>
      <c r="E7471" s="62">
        <v>670</v>
      </c>
      <c r="F7471" s="62">
        <v>2100</v>
      </c>
      <c r="G7471" s="50">
        <v>3.3029999999999999</v>
      </c>
      <c r="H7471" s="50">
        <v>3.4550000000000001</v>
      </c>
      <c r="I7471" s="50">
        <v>3.6190000000000002</v>
      </c>
      <c r="J7471" s="50">
        <v>3.6150000000000002</v>
      </c>
      <c r="K7471" s="50">
        <v>3.6</v>
      </c>
      <c r="L7471" s="50">
        <v>3.6160000000000001</v>
      </c>
      <c r="M7471" s="50">
        <v>3.7440000000000002</v>
      </c>
      <c r="N7471" s="50">
        <v>3.9460000000000002</v>
      </c>
      <c r="O7471" s="50">
        <v>4.1980000000000004</v>
      </c>
      <c r="P7471" s="50">
        <v>4.4870000000000001</v>
      </c>
      <c r="Q7471" s="50">
        <v>4.75</v>
      </c>
      <c r="R7471" s="50">
        <v>4.976</v>
      </c>
      <c r="S7471" s="50">
        <v>5.1210000000000004</v>
      </c>
      <c r="T7471" s="50">
        <v>5.173</v>
      </c>
      <c r="U7471" s="50">
        <v>5.1020000000000003</v>
      </c>
      <c r="V7471" s="50">
        <v>4.835</v>
      </c>
      <c r="W7471" s="50" t="s">
        <v>311</v>
      </c>
      <c r="X7471" s="50">
        <v>4.1680000000000001</v>
      </c>
      <c r="Y7471" s="50">
        <v>3.0249999999999999</v>
      </c>
      <c r="Z7471" s="50">
        <v>1.74</v>
      </c>
      <c r="AA7471" s="50">
        <v>0.65500000000000003</v>
      </c>
      <c r="AB7471" s="50">
        <v>0.17399999999999999</v>
      </c>
      <c r="AC7471" s="50" t="str">
        <f t="shared" si="473"/>
        <v>Saint Vincent and the Grenadines-2100</v>
      </c>
      <c r="AD7471" s="51">
        <f t="shared" si="474"/>
        <v>42.053000000000004</v>
      </c>
      <c r="AE7471" s="15">
        <f t="shared" si="475"/>
        <v>0.83820417092716326</v>
      </c>
      <c r="AF7471">
        <f t="shared" si="476"/>
        <v>0.47438489414457358</v>
      </c>
    </row>
    <row r="7472" spans="1:32" x14ac:dyDescent="0.25">
      <c r="A7472" s="59">
        <v>7455</v>
      </c>
      <c r="B7472" s="60" t="s">
        <v>309</v>
      </c>
      <c r="C7472" s="61" t="s">
        <v>387</v>
      </c>
      <c r="D7472" s="62"/>
      <c r="E7472" s="62">
        <v>882</v>
      </c>
      <c r="F7472" s="62">
        <v>2100</v>
      </c>
      <c r="G7472" s="50">
        <v>15.085000000000001</v>
      </c>
      <c r="H7472" s="50">
        <v>15.4</v>
      </c>
      <c r="I7472" s="50">
        <v>15.794</v>
      </c>
      <c r="J7472" s="50">
        <v>15.978999999999999</v>
      </c>
      <c r="K7472" s="50">
        <v>16.082000000000001</v>
      </c>
      <c r="L7472" s="50">
        <v>16.167000000000002</v>
      </c>
      <c r="M7472" s="50">
        <v>16.050999999999998</v>
      </c>
      <c r="N7472" s="50">
        <v>15.516</v>
      </c>
      <c r="O7472" s="50">
        <v>14.859</v>
      </c>
      <c r="P7472" s="50">
        <v>14.574</v>
      </c>
      <c r="Q7472" s="50">
        <v>15.021000000000001</v>
      </c>
      <c r="R7472" s="50">
        <v>15.67</v>
      </c>
      <c r="S7472" s="50">
        <v>15.722</v>
      </c>
      <c r="T7472" s="50">
        <v>14.622999999999999</v>
      </c>
      <c r="U7472" s="50">
        <v>12.744999999999999</v>
      </c>
      <c r="V7472" s="50">
        <v>11.085000000000001</v>
      </c>
      <c r="W7472" s="50" t="s">
        <v>311</v>
      </c>
      <c r="X7472" s="50">
        <v>9.6620000000000008</v>
      </c>
      <c r="Y7472" s="50">
        <v>8.3580000000000005</v>
      </c>
      <c r="Z7472" s="50">
        <v>6.0339999999999998</v>
      </c>
      <c r="AA7472" s="50">
        <v>2.6389999999999998</v>
      </c>
      <c r="AB7472" s="50">
        <v>1.014</v>
      </c>
      <c r="AC7472" s="50" t="str">
        <f t="shared" si="473"/>
        <v>Samoa-2100</v>
      </c>
      <c r="AD7472" s="51">
        <f t="shared" si="474"/>
        <v>155.64099999999999</v>
      </c>
      <c r="AE7472" s="15">
        <f t="shared" si="475"/>
        <v>0.72242532494651157</v>
      </c>
      <c r="AF7472">
        <f t="shared" si="476"/>
        <v>0.32765451664025352</v>
      </c>
    </row>
    <row r="7473" spans="1:32" x14ac:dyDescent="0.25">
      <c r="A7473" s="59">
        <v>7456</v>
      </c>
      <c r="B7473" s="60" t="s">
        <v>309</v>
      </c>
      <c r="C7473" s="61" t="s">
        <v>388</v>
      </c>
      <c r="D7473" s="62"/>
      <c r="E7473" s="62">
        <v>678</v>
      </c>
      <c r="F7473" s="62">
        <v>2100</v>
      </c>
      <c r="G7473" s="50">
        <v>43.875999999999998</v>
      </c>
      <c r="H7473" s="50">
        <v>44.151000000000003</v>
      </c>
      <c r="I7473" s="50">
        <v>44.393999999999998</v>
      </c>
      <c r="J7473" s="50">
        <v>44.308</v>
      </c>
      <c r="K7473" s="50">
        <v>43.664999999999999</v>
      </c>
      <c r="L7473" s="50">
        <v>42.826999999999998</v>
      </c>
      <c r="M7473" s="50">
        <v>41.731000000000002</v>
      </c>
      <c r="N7473" s="50">
        <v>40.453000000000003</v>
      </c>
      <c r="O7473" s="50">
        <v>39.040999999999997</v>
      </c>
      <c r="P7473" s="50">
        <v>37.499000000000002</v>
      </c>
      <c r="Q7473" s="50">
        <v>35.610999999999997</v>
      </c>
      <c r="R7473" s="50">
        <v>33.337000000000003</v>
      </c>
      <c r="S7473" s="50">
        <v>30.489000000000001</v>
      </c>
      <c r="T7473" s="50">
        <v>26.872</v>
      </c>
      <c r="U7473" s="50">
        <v>22.259</v>
      </c>
      <c r="V7473" s="50">
        <v>16.827000000000002</v>
      </c>
      <c r="W7473" s="50" t="s">
        <v>311</v>
      </c>
      <c r="X7473" s="50">
        <v>11.148999999999999</v>
      </c>
      <c r="Y7473" s="50">
        <v>6.0049999999999999</v>
      </c>
      <c r="Z7473" s="50">
        <v>2.2650000000000001</v>
      </c>
      <c r="AA7473" s="50">
        <v>0.52400000000000002</v>
      </c>
      <c r="AB7473" s="50">
        <v>6.4000000000000001E-2</v>
      </c>
      <c r="AC7473" s="50" t="str">
        <f t="shared" si="473"/>
        <v>Sao Tome and Principe-2100</v>
      </c>
      <c r="AD7473" s="51">
        <f t="shared" si="474"/>
        <v>388.96099999999996</v>
      </c>
      <c r="AE7473" s="15">
        <f t="shared" si="475"/>
        <v>0.56145988929481372</v>
      </c>
      <c r="AF7473">
        <f t="shared" si="476"/>
        <v>0.16487910975062431</v>
      </c>
    </row>
    <row r="7474" spans="1:32" x14ac:dyDescent="0.25">
      <c r="A7474" s="59">
        <v>7457</v>
      </c>
      <c r="B7474" s="60" t="s">
        <v>309</v>
      </c>
      <c r="C7474" s="61" t="s">
        <v>389</v>
      </c>
      <c r="D7474" s="62"/>
      <c r="E7474" s="62">
        <v>690</v>
      </c>
      <c r="F7474" s="62">
        <v>2100</v>
      </c>
      <c r="G7474" s="50">
        <v>3.879</v>
      </c>
      <c r="H7474" s="50">
        <v>3.94</v>
      </c>
      <c r="I7474" s="50">
        <v>4.0540000000000003</v>
      </c>
      <c r="J7474" s="50">
        <v>4.2119999999999997</v>
      </c>
      <c r="K7474" s="50">
        <v>4.3390000000000004</v>
      </c>
      <c r="L7474" s="50">
        <v>4.3949999999999996</v>
      </c>
      <c r="M7474" s="50">
        <v>4.3719999999999999</v>
      </c>
      <c r="N7474" s="50">
        <v>4.3339999999999996</v>
      </c>
      <c r="O7474" s="50">
        <v>4.3879999999999999</v>
      </c>
      <c r="P7474" s="50">
        <v>4.6029999999999998</v>
      </c>
      <c r="Q7474" s="50">
        <v>4.8860000000000001</v>
      </c>
      <c r="R7474" s="50">
        <v>5.0279999999999996</v>
      </c>
      <c r="S7474" s="50">
        <v>4.9009999999999998</v>
      </c>
      <c r="T7474" s="50">
        <v>4.5940000000000003</v>
      </c>
      <c r="U7474" s="50">
        <v>4.3170000000000002</v>
      </c>
      <c r="V7474" s="50">
        <v>4.2069999999999999</v>
      </c>
      <c r="W7474" s="50" t="s">
        <v>311</v>
      </c>
      <c r="X7474" s="50">
        <v>4.077</v>
      </c>
      <c r="Y7474" s="50">
        <v>3.2959999999999998</v>
      </c>
      <c r="Z7474" s="50">
        <v>1.6930000000000001</v>
      </c>
      <c r="AA7474" s="50">
        <v>0.61299999999999999</v>
      </c>
      <c r="AB7474" s="50">
        <v>0.18099999999999999</v>
      </c>
      <c r="AC7474" s="50" t="str">
        <f t="shared" si="473"/>
        <v>Seychelles-2100</v>
      </c>
      <c r="AD7474" s="51">
        <f t="shared" si="474"/>
        <v>45.457999999999998</v>
      </c>
      <c r="AE7474" s="15">
        <f t="shared" si="475"/>
        <v>0.76666373355624973</v>
      </c>
      <c r="AF7474">
        <f t="shared" si="476"/>
        <v>0.40079538120737473</v>
      </c>
    </row>
    <row r="7475" spans="1:32" x14ac:dyDescent="0.25">
      <c r="A7475" s="59">
        <v>7458</v>
      </c>
      <c r="B7475" s="60" t="s">
        <v>309</v>
      </c>
      <c r="C7475" s="61" t="s">
        <v>244</v>
      </c>
      <c r="D7475" s="62"/>
      <c r="E7475" s="62">
        <v>702</v>
      </c>
      <c r="F7475" s="62">
        <v>2100</v>
      </c>
      <c r="G7475" s="50">
        <v>178.477</v>
      </c>
      <c r="H7475" s="50">
        <v>188.2</v>
      </c>
      <c r="I7475" s="50">
        <v>198.32300000000001</v>
      </c>
      <c r="J7475" s="50">
        <v>209.10900000000001</v>
      </c>
      <c r="K7475" s="50">
        <v>220.44</v>
      </c>
      <c r="L7475" s="50">
        <v>232.80199999999999</v>
      </c>
      <c r="M7475" s="50">
        <v>246.99600000000001</v>
      </c>
      <c r="N7475" s="50">
        <v>261.60399999999998</v>
      </c>
      <c r="O7475" s="50">
        <v>275.221</v>
      </c>
      <c r="P7475" s="50">
        <v>288.59800000000001</v>
      </c>
      <c r="Q7475" s="50">
        <v>302.43099999999998</v>
      </c>
      <c r="R7475" s="50">
        <v>316.911</v>
      </c>
      <c r="S7475" s="50">
        <v>332.25299999999999</v>
      </c>
      <c r="T7475" s="50">
        <v>345.52100000000002</v>
      </c>
      <c r="U7475" s="50">
        <v>352.67099999999999</v>
      </c>
      <c r="V7475" s="50">
        <v>348.08</v>
      </c>
      <c r="W7475" s="50" t="s">
        <v>311</v>
      </c>
      <c r="X7475" s="50">
        <v>335.62799999999999</v>
      </c>
      <c r="Y7475" s="50">
        <v>304.02199999999999</v>
      </c>
      <c r="Z7475" s="50">
        <v>244.33799999999999</v>
      </c>
      <c r="AA7475" s="50">
        <v>161.31100000000001</v>
      </c>
      <c r="AB7475" s="50">
        <v>88.986000000000004</v>
      </c>
      <c r="AC7475" s="50" t="str">
        <f t="shared" si="473"/>
        <v>Singapore-2100</v>
      </c>
      <c r="AD7475" s="51">
        <f t="shared" si="474"/>
        <v>2686.3650000000002</v>
      </c>
      <c r="AE7475" s="15">
        <f t="shared" si="475"/>
        <v>1.0220342358540258</v>
      </c>
      <c r="AF7475">
        <f t="shared" si="476"/>
        <v>0.6706589386303905</v>
      </c>
    </row>
    <row r="7476" spans="1:32" x14ac:dyDescent="0.25">
      <c r="A7476" s="59">
        <v>7459</v>
      </c>
      <c r="B7476" s="60" t="s">
        <v>309</v>
      </c>
      <c r="C7476" s="61" t="s">
        <v>390</v>
      </c>
      <c r="D7476" s="62"/>
      <c r="E7476" s="62">
        <v>90</v>
      </c>
      <c r="F7476" s="62">
        <v>2100</v>
      </c>
      <c r="G7476" s="50">
        <v>86.162000000000006</v>
      </c>
      <c r="H7476" s="50">
        <v>87.664000000000001</v>
      </c>
      <c r="I7476" s="50">
        <v>89.231999999999999</v>
      </c>
      <c r="J7476" s="50">
        <v>90.843999999999994</v>
      </c>
      <c r="K7476" s="50">
        <v>91.867000000000004</v>
      </c>
      <c r="L7476" s="50">
        <v>92.355999999999995</v>
      </c>
      <c r="M7476" s="50">
        <v>92.287999999999997</v>
      </c>
      <c r="N7476" s="50">
        <v>91.656000000000006</v>
      </c>
      <c r="O7476" s="50">
        <v>90.442999999999998</v>
      </c>
      <c r="P7476" s="50">
        <v>89.254999999999995</v>
      </c>
      <c r="Q7476" s="50">
        <v>87.852999999999994</v>
      </c>
      <c r="R7476" s="50">
        <v>86.058999999999997</v>
      </c>
      <c r="S7476" s="50">
        <v>82.614999999999995</v>
      </c>
      <c r="T7476" s="50">
        <v>76.872</v>
      </c>
      <c r="U7476" s="50">
        <v>68.430000000000007</v>
      </c>
      <c r="V7476" s="50">
        <v>57.774000000000001</v>
      </c>
      <c r="W7476" s="50" t="s">
        <v>311</v>
      </c>
      <c r="X7476" s="50">
        <v>45.103000000000002</v>
      </c>
      <c r="Y7476" s="50">
        <v>30.431000000000001</v>
      </c>
      <c r="Z7476" s="50">
        <v>15.231999999999999</v>
      </c>
      <c r="AA7476" s="50">
        <v>4.8330000000000002</v>
      </c>
      <c r="AB7476" s="50">
        <v>0.90800000000000003</v>
      </c>
      <c r="AC7476" s="50" t="str">
        <f t="shared" si="473"/>
        <v>Solomon Islands-2100</v>
      </c>
      <c r="AD7476" s="51">
        <f t="shared" si="474"/>
        <v>895.23599999999999</v>
      </c>
      <c r="AE7476" s="15">
        <f t="shared" si="475"/>
        <v>0.62848343900379333</v>
      </c>
      <c r="AF7476">
        <f t="shared" si="476"/>
        <v>0.25864158840501639</v>
      </c>
    </row>
    <row r="7477" spans="1:32" x14ac:dyDescent="0.25">
      <c r="A7477" s="59">
        <v>7460</v>
      </c>
      <c r="B7477" s="60" t="s">
        <v>309</v>
      </c>
      <c r="C7477" s="61" t="s">
        <v>391</v>
      </c>
      <c r="D7477" s="62"/>
      <c r="E7477" s="62">
        <v>740</v>
      </c>
      <c r="F7477" s="62">
        <v>2100</v>
      </c>
      <c r="G7477" s="50">
        <v>28.661000000000001</v>
      </c>
      <c r="H7477" s="50">
        <v>29.49</v>
      </c>
      <c r="I7477" s="50">
        <v>30.395</v>
      </c>
      <c r="J7477" s="50">
        <v>31.077000000000002</v>
      </c>
      <c r="K7477" s="50">
        <v>31.545000000000002</v>
      </c>
      <c r="L7477" s="50">
        <v>32.003999999999998</v>
      </c>
      <c r="M7477" s="50">
        <v>32.658000000000001</v>
      </c>
      <c r="N7477" s="50">
        <v>33.414000000000001</v>
      </c>
      <c r="O7477" s="50">
        <v>34.234999999999999</v>
      </c>
      <c r="P7477" s="50">
        <v>35.011000000000003</v>
      </c>
      <c r="Q7477" s="50">
        <v>35.561999999999998</v>
      </c>
      <c r="R7477" s="50">
        <v>35.892000000000003</v>
      </c>
      <c r="S7477" s="50">
        <v>35.844000000000001</v>
      </c>
      <c r="T7477" s="50">
        <v>35.225999999999999</v>
      </c>
      <c r="U7477" s="50">
        <v>33.451999999999998</v>
      </c>
      <c r="V7477" s="50">
        <v>29.832000000000001</v>
      </c>
      <c r="W7477" s="50" t="s">
        <v>311</v>
      </c>
      <c r="X7477" s="50">
        <v>23.952000000000002</v>
      </c>
      <c r="Y7477" s="50">
        <v>16.193000000000001</v>
      </c>
      <c r="Z7477" s="50">
        <v>8.26</v>
      </c>
      <c r="AA7477" s="50">
        <v>2.9729999999999999</v>
      </c>
      <c r="AB7477" s="50">
        <v>0.71599999999999997</v>
      </c>
      <c r="AC7477" s="50" t="str">
        <f t="shared" si="473"/>
        <v>Suriname-2100</v>
      </c>
      <c r="AD7477" s="51">
        <f t="shared" si="474"/>
        <v>337.24199999999996</v>
      </c>
      <c r="AE7477" s="15">
        <f t="shared" si="475"/>
        <v>0.70913468666417601</v>
      </c>
      <c r="AF7477">
        <f t="shared" si="476"/>
        <v>0.35370653940458635</v>
      </c>
    </row>
    <row r="7478" spans="1:32" x14ac:dyDescent="0.25">
      <c r="A7478" s="59">
        <v>7461</v>
      </c>
      <c r="B7478" s="60" t="s">
        <v>309</v>
      </c>
      <c r="C7478" s="61" t="s">
        <v>392</v>
      </c>
      <c r="D7478" s="62"/>
      <c r="E7478" s="62">
        <v>626</v>
      </c>
      <c r="F7478" s="62">
        <v>2100</v>
      </c>
      <c r="G7478" s="50">
        <v>242.393</v>
      </c>
      <c r="H7478" s="50">
        <v>247.64099999999999</v>
      </c>
      <c r="I7478" s="50">
        <v>252.75800000000001</v>
      </c>
      <c r="J7478" s="50">
        <v>256.053</v>
      </c>
      <c r="K7478" s="50">
        <v>257.35500000000002</v>
      </c>
      <c r="L7478" s="50">
        <v>256.39499999999998</v>
      </c>
      <c r="M7478" s="50">
        <v>255.36799999999999</v>
      </c>
      <c r="N7478" s="50">
        <v>252.8</v>
      </c>
      <c r="O7478" s="50">
        <v>247.51</v>
      </c>
      <c r="P7478" s="50">
        <v>240.441</v>
      </c>
      <c r="Q7478" s="50">
        <v>231.36199999999999</v>
      </c>
      <c r="R7478" s="50">
        <v>221.446</v>
      </c>
      <c r="S7478" s="50">
        <v>208.595</v>
      </c>
      <c r="T7478" s="50">
        <v>191.11799999999999</v>
      </c>
      <c r="U7478" s="50">
        <v>166.315</v>
      </c>
      <c r="V7478" s="50">
        <v>133.11799999999999</v>
      </c>
      <c r="W7478" s="50" t="s">
        <v>311</v>
      </c>
      <c r="X7478" s="50">
        <v>94.873000000000005</v>
      </c>
      <c r="Y7478" s="50">
        <v>58.313000000000002</v>
      </c>
      <c r="Z7478" s="50">
        <v>25.655000000000001</v>
      </c>
      <c r="AA7478" s="50">
        <v>7.0220000000000002</v>
      </c>
      <c r="AB7478" s="50">
        <v>1.2290000000000001</v>
      </c>
      <c r="AC7478" s="50" t="str">
        <f t="shared" si="473"/>
        <v>Timor-Leste-2100</v>
      </c>
      <c r="AD7478" s="51">
        <f t="shared" si="474"/>
        <v>2427.3249999999998</v>
      </c>
      <c r="AE7478" s="15">
        <f t="shared" si="475"/>
        <v>0.58518533776894333</v>
      </c>
      <c r="AF7478">
        <f t="shared" si="476"/>
        <v>0.21375961833585325</v>
      </c>
    </row>
    <row r="7479" spans="1:32" x14ac:dyDescent="0.25">
      <c r="A7479" s="59">
        <v>7462</v>
      </c>
      <c r="B7479" s="60" t="s">
        <v>309</v>
      </c>
      <c r="C7479" s="61" t="s">
        <v>393</v>
      </c>
      <c r="D7479" s="62"/>
      <c r="E7479" s="62">
        <v>776</v>
      </c>
      <c r="F7479" s="62">
        <v>2100</v>
      </c>
      <c r="G7479" s="50">
        <v>9.5779999999999994</v>
      </c>
      <c r="H7479" s="50">
        <v>9.6940000000000008</v>
      </c>
      <c r="I7479" s="50">
        <v>9.7880000000000003</v>
      </c>
      <c r="J7479" s="50">
        <v>9.8780000000000001</v>
      </c>
      <c r="K7479" s="50">
        <v>9.9749999999999996</v>
      </c>
      <c r="L7479" s="50">
        <v>10.061999999999999</v>
      </c>
      <c r="M7479" s="50">
        <v>10.063000000000001</v>
      </c>
      <c r="N7479" s="50">
        <v>9.7989999999999995</v>
      </c>
      <c r="O7479" s="50">
        <v>9.3179999999999996</v>
      </c>
      <c r="P7479" s="50">
        <v>8.91</v>
      </c>
      <c r="Q7479" s="50">
        <v>8.9019999999999992</v>
      </c>
      <c r="R7479" s="50">
        <v>9.16</v>
      </c>
      <c r="S7479" s="50">
        <v>9.2080000000000002</v>
      </c>
      <c r="T7479" s="50">
        <v>8.6240000000000006</v>
      </c>
      <c r="U7479" s="50">
        <v>7.4459999999999997</v>
      </c>
      <c r="V7479" s="50">
        <v>6.0119999999999996</v>
      </c>
      <c r="W7479" s="50" t="s">
        <v>311</v>
      </c>
      <c r="X7479" s="50">
        <v>4.7030000000000003</v>
      </c>
      <c r="Y7479" s="50">
        <v>3.61</v>
      </c>
      <c r="Z7479" s="50">
        <v>2.2730000000000001</v>
      </c>
      <c r="AA7479" s="50">
        <v>0.94299999999999995</v>
      </c>
      <c r="AB7479" s="50">
        <v>0.26600000000000001</v>
      </c>
      <c r="AC7479" s="50" t="str">
        <f t="shared" si="473"/>
        <v>Tonga-2100</v>
      </c>
      <c r="AD7479" s="51">
        <f t="shared" si="474"/>
        <v>95.274999999999991</v>
      </c>
      <c r="AE7479" s="15">
        <f t="shared" si="475"/>
        <v>0.66058252427184472</v>
      </c>
      <c r="AF7479">
        <f t="shared" si="476"/>
        <v>0.27246551654803558</v>
      </c>
    </row>
    <row r="7480" spans="1:32" x14ac:dyDescent="0.25">
      <c r="A7480" s="59">
        <v>7463</v>
      </c>
      <c r="B7480" s="60" t="s">
        <v>309</v>
      </c>
      <c r="C7480" s="61" t="s">
        <v>394</v>
      </c>
      <c r="D7480" s="62"/>
      <c r="E7480" s="62">
        <v>780</v>
      </c>
      <c r="F7480" s="62">
        <v>2100</v>
      </c>
      <c r="G7480" s="50">
        <v>48.895000000000003</v>
      </c>
      <c r="H7480" s="50">
        <v>49.197000000000003</v>
      </c>
      <c r="I7480" s="50">
        <v>50.784999999999997</v>
      </c>
      <c r="J7480" s="50">
        <v>52.573</v>
      </c>
      <c r="K7480" s="50">
        <v>54.284999999999997</v>
      </c>
      <c r="L7480" s="50">
        <v>55.478000000000002</v>
      </c>
      <c r="M7480" s="50">
        <v>56.064</v>
      </c>
      <c r="N7480" s="50">
        <v>56.268000000000001</v>
      </c>
      <c r="O7480" s="50">
        <v>57.244</v>
      </c>
      <c r="P7480" s="50">
        <v>59.545999999999999</v>
      </c>
      <c r="Q7480" s="50">
        <v>62.555999999999997</v>
      </c>
      <c r="R7480" s="50">
        <v>64.216999999999999</v>
      </c>
      <c r="S7480" s="50">
        <v>62.779000000000003</v>
      </c>
      <c r="T7480" s="50">
        <v>58.63</v>
      </c>
      <c r="U7480" s="50">
        <v>53.777999999999999</v>
      </c>
      <c r="V7480" s="50">
        <v>48.868000000000002</v>
      </c>
      <c r="W7480" s="50" t="s">
        <v>311</v>
      </c>
      <c r="X7480" s="50">
        <v>41.533999999999999</v>
      </c>
      <c r="Y7480" s="50">
        <v>29.577999999999999</v>
      </c>
      <c r="Z7480" s="50">
        <v>14.788</v>
      </c>
      <c r="AA7480" s="50">
        <v>4.7720000000000002</v>
      </c>
      <c r="AB7480" s="50">
        <v>1.07</v>
      </c>
      <c r="AC7480" s="50" t="str">
        <f t="shared" si="473"/>
        <v>Trinidad and Tobago-2100</v>
      </c>
      <c r="AD7480" s="51">
        <f t="shared" si="474"/>
        <v>581.01</v>
      </c>
      <c r="AE7480" s="15">
        <f t="shared" si="475"/>
        <v>0.69171787060463674</v>
      </c>
      <c r="AF7480">
        <f t="shared" si="476"/>
        <v>0.34665366008710929</v>
      </c>
    </row>
    <row r="7481" spans="1:32" x14ac:dyDescent="0.25">
      <c r="A7481" s="59">
        <v>7464</v>
      </c>
      <c r="B7481" s="60" t="s">
        <v>309</v>
      </c>
      <c r="C7481" s="61" t="s">
        <v>395</v>
      </c>
      <c r="D7481" s="62"/>
      <c r="E7481" s="62">
        <v>850</v>
      </c>
      <c r="F7481" s="62">
        <v>2100</v>
      </c>
      <c r="G7481" s="50">
        <v>2.129</v>
      </c>
      <c r="H7481" s="50">
        <v>2.2530000000000001</v>
      </c>
      <c r="I7481" s="50">
        <v>2.387</v>
      </c>
      <c r="J7481" s="50">
        <v>2.4430000000000001</v>
      </c>
      <c r="K7481" s="50">
        <v>2.4169999999999998</v>
      </c>
      <c r="L7481" s="50">
        <v>2.4129999999999998</v>
      </c>
      <c r="M7481" s="50">
        <v>2.4460000000000002</v>
      </c>
      <c r="N7481" s="50">
        <v>2.5179999999999998</v>
      </c>
      <c r="O7481" s="50">
        <v>2.6040000000000001</v>
      </c>
      <c r="P7481" s="50">
        <v>2.73</v>
      </c>
      <c r="Q7481" s="50">
        <v>2.9169999999999998</v>
      </c>
      <c r="R7481" s="50">
        <v>3.1819999999999999</v>
      </c>
      <c r="S7481" s="50">
        <v>3.4279999999999999</v>
      </c>
      <c r="T7481" s="50">
        <v>3.6120000000000001</v>
      </c>
      <c r="U7481" s="50">
        <v>3.65</v>
      </c>
      <c r="V7481" s="50">
        <v>3.6150000000000002</v>
      </c>
      <c r="W7481" s="50" t="s">
        <v>311</v>
      </c>
      <c r="X7481" s="50">
        <v>3.5489999999999999</v>
      </c>
      <c r="Y7481" s="50">
        <v>3.2559999999999998</v>
      </c>
      <c r="Z7481" s="50">
        <v>2.4529999999999998</v>
      </c>
      <c r="AA7481" s="50">
        <v>1.2350000000000001</v>
      </c>
      <c r="AB7481" s="50">
        <v>0.53100000000000003</v>
      </c>
      <c r="AC7481" s="50" t="str">
        <f t="shared" si="473"/>
        <v>United States Virgin Islands-2100</v>
      </c>
      <c r="AD7481" s="51">
        <f t="shared" si="474"/>
        <v>27.097999999999999</v>
      </c>
      <c r="AE7481" s="15">
        <f t="shared" si="475"/>
        <v>1.0580116613772235</v>
      </c>
      <c r="AF7481">
        <f t="shared" si="476"/>
        <v>0.64667670593793358</v>
      </c>
    </row>
    <row r="7482" spans="1:32" x14ac:dyDescent="0.25">
      <c r="A7482" s="59">
        <v>7465</v>
      </c>
      <c r="B7482" s="60" t="s">
        <v>309</v>
      </c>
      <c r="C7482" s="61" t="s">
        <v>396</v>
      </c>
      <c r="D7482" s="62"/>
      <c r="E7482" s="62">
        <v>548</v>
      </c>
      <c r="F7482" s="62">
        <v>2100</v>
      </c>
      <c r="G7482" s="50">
        <v>39.579000000000001</v>
      </c>
      <c r="H7482" s="50">
        <v>40.087000000000003</v>
      </c>
      <c r="I7482" s="50">
        <v>40.656999999999996</v>
      </c>
      <c r="J7482" s="50">
        <v>40.475999999999999</v>
      </c>
      <c r="K7482" s="50">
        <v>41.182000000000002</v>
      </c>
      <c r="L7482" s="50">
        <v>41.606999999999999</v>
      </c>
      <c r="M7482" s="50">
        <v>41.875999999999998</v>
      </c>
      <c r="N7482" s="50">
        <v>41.976999999999997</v>
      </c>
      <c r="O7482" s="50">
        <v>41.715000000000003</v>
      </c>
      <c r="P7482" s="50">
        <v>41.53</v>
      </c>
      <c r="Q7482" s="50">
        <v>40.746000000000002</v>
      </c>
      <c r="R7482" s="50">
        <v>39.756999999999998</v>
      </c>
      <c r="S7482" s="50">
        <v>37.97</v>
      </c>
      <c r="T7482" s="50">
        <v>35.838999999999999</v>
      </c>
      <c r="U7482" s="50">
        <v>32.734999999999999</v>
      </c>
      <c r="V7482" s="50">
        <v>28.405999999999999</v>
      </c>
      <c r="W7482" s="50" t="s">
        <v>311</v>
      </c>
      <c r="X7482" s="50">
        <v>22.506</v>
      </c>
      <c r="Y7482" s="50">
        <v>14.988</v>
      </c>
      <c r="Z7482" s="50">
        <v>7.9379999999999997</v>
      </c>
      <c r="AA7482" s="50">
        <v>2.5369999999999999</v>
      </c>
      <c r="AB7482" s="50">
        <v>0.56799999999999995</v>
      </c>
      <c r="AC7482" s="50" t="str">
        <f t="shared" si="473"/>
        <v>Vanuatu-2100</v>
      </c>
      <c r="AD7482" s="51">
        <f t="shared" si="474"/>
        <v>408.83600000000001</v>
      </c>
      <c r="AE7482" s="15">
        <f t="shared" si="475"/>
        <v>0.65023628056237703</v>
      </c>
      <c r="AF7482">
        <f t="shared" si="476"/>
        <v>0.27499674011025049</v>
      </c>
    </row>
    <row r="7483" spans="1:32" x14ac:dyDescent="0.25">
      <c r="A7483" s="45">
        <v>7466</v>
      </c>
      <c r="B7483" s="46" t="s">
        <v>309</v>
      </c>
      <c r="C7483" s="47" t="s">
        <v>397</v>
      </c>
      <c r="D7483" s="48"/>
      <c r="E7483" s="48">
        <v>1638</v>
      </c>
      <c r="F7483" s="48">
        <v>2100</v>
      </c>
      <c r="G7483" s="49">
        <v>545659.34600000002</v>
      </c>
      <c r="H7483" s="49">
        <v>552777.18400000001</v>
      </c>
      <c r="I7483" s="49">
        <v>560495.31900000002</v>
      </c>
      <c r="J7483" s="49">
        <v>567651.84100000095</v>
      </c>
      <c r="K7483" s="49">
        <v>573032.86399999994</v>
      </c>
      <c r="L7483" s="49">
        <v>576193.45600000001</v>
      </c>
      <c r="M7483" s="49">
        <v>577548.64800000004</v>
      </c>
      <c r="N7483" s="49">
        <v>578077.027</v>
      </c>
      <c r="O7483" s="49">
        <v>578677.81999999995</v>
      </c>
      <c r="P7483" s="49">
        <v>578932.16</v>
      </c>
      <c r="Q7483" s="49">
        <v>574840.80299999902</v>
      </c>
      <c r="R7483" s="49">
        <v>563280.04799999995</v>
      </c>
      <c r="S7483" s="49">
        <v>543212.76599999995</v>
      </c>
      <c r="T7483" s="49">
        <v>514773.45</v>
      </c>
      <c r="U7483" s="49">
        <v>476500.32299999997</v>
      </c>
      <c r="V7483" s="49">
        <v>423845.098</v>
      </c>
      <c r="W7483" s="49" t="s">
        <v>311</v>
      </c>
      <c r="X7483" s="49">
        <v>350477.54100000003</v>
      </c>
      <c r="Y7483" s="49">
        <v>253206.35</v>
      </c>
      <c r="Z7483" s="49">
        <v>146560.217</v>
      </c>
      <c r="AA7483" s="49">
        <v>62112.826999999997</v>
      </c>
      <c r="AB7483" s="49">
        <v>20336.603999999999</v>
      </c>
      <c r="AC7483" s="50" t="str">
        <f t="shared" si="473"/>
        <v>COUNTRIES WITH ACCESS TO THE SEA-2100</v>
      </c>
      <c r="AD7483" s="51">
        <f t="shared" si="474"/>
        <v>5711447.4329999993</v>
      </c>
      <c r="AE7483" s="15">
        <f t="shared" si="475"/>
        <v>0.68401999752765663</v>
      </c>
      <c r="AF7483">
        <f t="shared" si="476"/>
        <v>0.30497920446097337</v>
      </c>
    </row>
    <row r="7484" spans="1:32" x14ac:dyDescent="0.25">
      <c r="A7484" s="59">
        <v>7467</v>
      </c>
      <c r="B7484" s="60" t="s">
        <v>309</v>
      </c>
      <c r="C7484" s="61" t="s">
        <v>398</v>
      </c>
      <c r="D7484" s="62"/>
      <c r="E7484" s="62">
        <v>8</v>
      </c>
      <c r="F7484" s="62">
        <v>2100</v>
      </c>
      <c r="G7484" s="50">
        <v>67.983000000000004</v>
      </c>
      <c r="H7484" s="50">
        <v>71.495000000000005</v>
      </c>
      <c r="I7484" s="50">
        <v>75.165000000000006</v>
      </c>
      <c r="J7484" s="50">
        <v>76.977999999999994</v>
      </c>
      <c r="K7484" s="50">
        <v>76.212999999999994</v>
      </c>
      <c r="L7484" s="50">
        <v>75.078999999999994</v>
      </c>
      <c r="M7484" s="50">
        <v>76.403000000000006</v>
      </c>
      <c r="N7484" s="50">
        <v>80.364999999999995</v>
      </c>
      <c r="O7484" s="50">
        <v>84.870999999999995</v>
      </c>
      <c r="P7484" s="50">
        <v>87.742000000000004</v>
      </c>
      <c r="Q7484" s="50">
        <v>88.347999999999999</v>
      </c>
      <c r="R7484" s="50">
        <v>88.355000000000004</v>
      </c>
      <c r="S7484" s="50">
        <v>93.094999999999999</v>
      </c>
      <c r="T7484" s="50">
        <v>103.812</v>
      </c>
      <c r="U7484" s="50">
        <v>113.07899999999999</v>
      </c>
      <c r="V7484" s="50">
        <v>113.172</v>
      </c>
      <c r="W7484" s="50" t="s">
        <v>311</v>
      </c>
      <c r="X7484" s="50">
        <v>102.777</v>
      </c>
      <c r="Y7484" s="50">
        <v>85.122</v>
      </c>
      <c r="Z7484" s="50">
        <v>51.796999999999997</v>
      </c>
      <c r="AA7484" s="50">
        <v>32.420999999999999</v>
      </c>
      <c r="AB7484" s="50">
        <v>13.035</v>
      </c>
      <c r="AC7484" s="50" t="str">
        <f t="shared" si="473"/>
        <v>Albania-2100</v>
      </c>
      <c r="AD7484" s="51">
        <f t="shared" si="474"/>
        <v>827.44899999999996</v>
      </c>
      <c r="AE7484" s="15">
        <f t="shared" si="475"/>
        <v>1.002911357678842</v>
      </c>
      <c r="AF7484">
        <f t="shared" si="476"/>
        <v>0.59036534202354507</v>
      </c>
    </row>
    <row r="7485" spans="1:32" x14ac:dyDescent="0.25">
      <c r="A7485" s="59">
        <v>7468</v>
      </c>
      <c r="B7485" s="60" t="s">
        <v>309</v>
      </c>
      <c r="C7485" s="61" t="s">
        <v>399</v>
      </c>
      <c r="D7485" s="62"/>
      <c r="E7485" s="62">
        <v>12</v>
      </c>
      <c r="F7485" s="62">
        <v>2100</v>
      </c>
      <c r="G7485" s="50">
        <v>3048.2139999999999</v>
      </c>
      <c r="H7485" s="50">
        <v>3114.8649999999998</v>
      </c>
      <c r="I7485" s="50">
        <v>3226.509</v>
      </c>
      <c r="J7485" s="50">
        <v>3337.6179999999999</v>
      </c>
      <c r="K7485" s="50">
        <v>3388.2550000000001</v>
      </c>
      <c r="L7485" s="50">
        <v>3365.9450000000002</v>
      </c>
      <c r="M7485" s="50">
        <v>3324.5509999999999</v>
      </c>
      <c r="N7485" s="50">
        <v>3351.2620000000002</v>
      </c>
      <c r="O7485" s="50">
        <v>3497.7579999999998</v>
      </c>
      <c r="P7485" s="50">
        <v>3719.7869999999998</v>
      </c>
      <c r="Q7485" s="50">
        <v>3841.509</v>
      </c>
      <c r="R7485" s="50">
        <v>3741.1509999999998</v>
      </c>
      <c r="S7485" s="50">
        <v>3517.5230000000001</v>
      </c>
      <c r="T7485" s="50">
        <v>3342.0770000000002</v>
      </c>
      <c r="U7485" s="50">
        <v>3321.2840000000001</v>
      </c>
      <c r="V7485" s="50">
        <v>3376.8609999999999</v>
      </c>
      <c r="W7485" s="50" t="s">
        <v>311</v>
      </c>
      <c r="X7485" s="50">
        <v>3236.3270000000002</v>
      </c>
      <c r="Y7485" s="50">
        <v>2687.0630000000001</v>
      </c>
      <c r="Z7485" s="50">
        <v>1422.645</v>
      </c>
      <c r="AA7485" s="50">
        <v>512.64300000000003</v>
      </c>
      <c r="AB7485" s="50">
        <v>182.625</v>
      </c>
      <c r="AC7485" s="50" t="str">
        <f t="shared" si="473"/>
        <v>Algeria-2100</v>
      </c>
      <c r="AD7485" s="51">
        <f t="shared" si="474"/>
        <v>35085.358999999997</v>
      </c>
      <c r="AE7485" s="15">
        <f t="shared" si="475"/>
        <v>0.7829793903491199</v>
      </c>
      <c r="AF7485">
        <f t="shared" si="476"/>
        <v>0.40655529055492756</v>
      </c>
    </row>
    <row r="7486" spans="1:32" x14ac:dyDescent="0.25">
      <c r="A7486" s="59">
        <v>7469</v>
      </c>
      <c r="B7486" s="60" t="s">
        <v>309</v>
      </c>
      <c r="C7486" s="61" t="s">
        <v>400</v>
      </c>
      <c r="D7486" s="62"/>
      <c r="E7486" s="62">
        <v>24</v>
      </c>
      <c r="F7486" s="62">
        <v>2100</v>
      </c>
      <c r="G7486" s="50">
        <v>14749.566000000001</v>
      </c>
      <c r="H7486" s="50">
        <v>14526.625</v>
      </c>
      <c r="I7486" s="50">
        <v>14254.821</v>
      </c>
      <c r="J7486" s="50">
        <v>13910.043</v>
      </c>
      <c r="K7486" s="50">
        <v>13462.853999999999</v>
      </c>
      <c r="L7486" s="50">
        <v>12949.371999999999</v>
      </c>
      <c r="M7486" s="50">
        <v>12369.67</v>
      </c>
      <c r="N7486" s="50">
        <v>11710.196</v>
      </c>
      <c r="O7486" s="50">
        <v>10984.421</v>
      </c>
      <c r="P7486" s="50">
        <v>10205.646000000001</v>
      </c>
      <c r="Q7486" s="50">
        <v>9356.3140000000003</v>
      </c>
      <c r="R7486" s="50">
        <v>8429.6290000000008</v>
      </c>
      <c r="S7486" s="50">
        <v>7400.82</v>
      </c>
      <c r="T7486" s="50">
        <v>6229.1750000000002</v>
      </c>
      <c r="U7486" s="50">
        <v>4933.3890000000001</v>
      </c>
      <c r="V7486" s="50">
        <v>3559.8969999999999</v>
      </c>
      <c r="W7486" s="50" t="s">
        <v>311</v>
      </c>
      <c r="X7486" s="50">
        <v>2226.0239999999999</v>
      </c>
      <c r="Y7486" s="50">
        <v>1112.471</v>
      </c>
      <c r="Z7486" s="50">
        <v>394.762</v>
      </c>
      <c r="AA7486" s="50">
        <v>84.786000000000001</v>
      </c>
      <c r="AB7486" s="50">
        <v>10.46</v>
      </c>
      <c r="AC7486" s="50" t="str">
        <f t="shared" si="473"/>
        <v>Angola-2100</v>
      </c>
      <c r="AD7486" s="51">
        <f t="shared" si="474"/>
        <v>110778.965</v>
      </c>
      <c r="AE7486" s="15">
        <f t="shared" si="475"/>
        <v>0.56041303509199603</v>
      </c>
      <c r="AF7486">
        <f t="shared" si="476"/>
        <v>0.12021882421769785</v>
      </c>
    </row>
    <row r="7487" spans="1:32" x14ac:dyDescent="0.25">
      <c r="A7487" s="59">
        <v>7470</v>
      </c>
      <c r="B7487" s="60" t="s">
        <v>309</v>
      </c>
      <c r="C7487" s="61" t="s">
        <v>357</v>
      </c>
      <c r="D7487" s="62"/>
      <c r="E7487" s="62">
        <v>28</v>
      </c>
      <c r="F7487" s="62">
        <v>2100</v>
      </c>
      <c r="G7487" s="50">
        <v>5.9589999999999996</v>
      </c>
      <c r="H7487" s="50">
        <v>6.0640000000000001</v>
      </c>
      <c r="I7487" s="50">
        <v>6.2089999999999996</v>
      </c>
      <c r="J7487" s="50">
        <v>6.3390000000000004</v>
      </c>
      <c r="K7487" s="50">
        <v>6.45</v>
      </c>
      <c r="L7487" s="50">
        <v>6.56</v>
      </c>
      <c r="M7487" s="50">
        <v>6.71</v>
      </c>
      <c r="N7487" s="50">
        <v>6.8840000000000003</v>
      </c>
      <c r="O7487" s="50">
        <v>7.0659999999999998</v>
      </c>
      <c r="P7487" s="50">
        <v>7.19</v>
      </c>
      <c r="Q7487" s="50">
        <v>7.2460000000000004</v>
      </c>
      <c r="R7487" s="50">
        <v>7.2489999999999997</v>
      </c>
      <c r="S7487" s="50">
        <v>7.2629999999999999</v>
      </c>
      <c r="T7487" s="50">
        <v>7.2460000000000004</v>
      </c>
      <c r="U7487" s="50">
        <v>7.1319999999999997</v>
      </c>
      <c r="V7487" s="50">
        <v>6.7190000000000003</v>
      </c>
      <c r="W7487" s="50" t="s">
        <v>311</v>
      </c>
      <c r="X7487" s="50">
        <v>5.86</v>
      </c>
      <c r="Y7487" s="50">
        <v>4.4589999999999996</v>
      </c>
      <c r="Z7487" s="50">
        <v>2.7679999999999998</v>
      </c>
      <c r="AA7487" s="50">
        <v>1.2410000000000001</v>
      </c>
      <c r="AB7487" s="50">
        <v>0.34699999999999998</v>
      </c>
      <c r="AC7487" s="50" t="str">
        <f t="shared" si="473"/>
        <v>Antigua and Barbuda-2100</v>
      </c>
      <c r="AD7487" s="51">
        <f t="shared" si="474"/>
        <v>68.957000000000008</v>
      </c>
      <c r="AE7487" s="15">
        <f t="shared" si="475"/>
        <v>0.78315471960787142</v>
      </c>
      <c r="AF7487">
        <f t="shared" si="476"/>
        <v>0.41028111344320961</v>
      </c>
    </row>
    <row r="7488" spans="1:32" x14ac:dyDescent="0.25">
      <c r="A7488" s="59">
        <v>7471</v>
      </c>
      <c r="B7488" s="60" t="s">
        <v>309</v>
      </c>
      <c r="C7488" s="61" t="s">
        <v>155</v>
      </c>
      <c r="D7488" s="62"/>
      <c r="E7488" s="62">
        <v>32</v>
      </c>
      <c r="F7488" s="62">
        <v>2100</v>
      </c>
      <c r="G7488" s="50">
        <v>2835.7159999999999</v>
      </c>
      <c r="H7488" s="50">
        <v>2889.5079999999998</v>
      </c>
      <c r="I7488" s="50">
        <v>2948.2159999999999</v>
      </c>
      <c r="J7488" s="50">
        <v>3007.4650000000001</v>
      </c>
      <c r="K7488" s="50">
        <v>3069.1010000000001</v>
      </c>
      <c r="L7488" s="50">
        <v>3125.9459999999999</v>
      </c>
      <c r="M7488" s="50">
        <v>3178.0140000000001</v>
      </c>
      <c r="N7488" s="50">
        <v>3233.5259999999998</v>
      </c>
      <c r="O7488" s="50">
        <v>3286.7669999999998</v>
      </c>
      <c r="P7488" s="50">
        <v>3342.6010000000001</v>
      </c>
      <c r="Q7488" s="50">
        <v>3388.3090000000002</v>
      </c>
      <c r="R7488" s="50">
        <v>3408.8229999999999</v>
      </c>
      <c r="S7488" s="50">
        <v>3402.4459999999999</v>
      </c>
      <c r="T7488" s="50">
        <v>3356.65</v>
      </c>
      <c r="U7488" s="50">
        <v>3248.5990000000002</v>
      </c>
      <c r="V7488" s="50">
        <v>3040.415</v>
      </c>
      <c r="W7488" s="50" t="s">
        <v>311</v>
      </c>
      <c r="X7488" s="50">
        <v>2680.9189999999999</v>
      </c>
      <c r="Y7488" s="50">
        <v>2108.2379999999998</v>
      </c>
      <c r="Z7488" s="50">
        <v>1345.1679999999999</v>
      </c>
      <c r="AA7488" s="50">
        <v>640.70500000000004</v>
      </c>
      <c r="AB7488" s="50">
        <v>210.346</v>
      </c>
      <c r="AC7488" s="50" t="str">
        <f t="shared" si="473"/>
        <v>Argentina-2100</v>
      </c>
      <c r="AD7488" s="51">
        <f t="shared" si="474"/>
        <v>32442.998000000003</v>
      </c>
      <c r="AE7488" s="15">
        <f t="shared" si="475"/>
        <v>0.77996737539483885</v>
      </c>
      <c r="AF7488">
        <f t="shared" si="476"/>
        <v>0.40448640030539618</v>
      </c>
    </row>
    <row r="7489" spans="1:32" x14ac:dyDescent="0.25">
      <c r="A7489" s="59">
        <v>7472</v>
      </c>
      <c r="B7489" s="60" t="s">
        <v>309</v>
      </c>
      <c r="C7489" s="61" t="s">
        <v>358</v>
      </c>
      <c r="D7489" s="62"/>
      <c r="E7489" s="62">
        <v>533</v>
      </c>
      <c r="F7489" s="62">
        <v>2100</v>
      </c>
      <c r="G7489" s="50">
        <v>4.7439999999999998</v>
      </c>
      <c r="H7489" s="50">
        <v>4.8559999999999999</v>
      </c>
      <c r="I7489" s="50">
        <v>4.9059999999999997</v>
      </c>
      <c r="J7489" s="50">
        <v>4.9130000000000003</v>
      </c>
      <c r="K7489" s="50">
        <v>4.968</v>
      </c>
      <c r="L7489" s="50">
        <v>5.1180000000000003</v>
      </c>
      <c r="M7489" s="50">
        <v>5.3440000000000003</v>
      </c>
      <c r="N7489" s="50">
        <v>5.5359999999999996</v>
      </c>
      <c r="O7489" s="50">
        <v>5.5860000000000003</v>
      </c>
      <c r="P7489" s="50">
        <v>5.5</v>
      </c>
      <c r="Q7489" s="50">
        <v>5.4359999999999999</v>
      </c>
      <c r="R7489" s="50">
        <v>5.5759999999999996</v>
      </c>
      <c r="S7489" s="50">
        <v>5.8869999999999996</v>
      </c>
      <c r="T7489" s="50">
        <v>6.0990000000000002</v>
      </c>
      <c r="U7489" s="50">
        <v>5.9029999999999996</v>
      </c>
      <c r="V7489" s="50">
        <v>5.194</v>
      </c>
      <c r="W7489" s="50" t="s">
        <v>311</v>
      </c>
      <c r="X7489" s="50">
        <v>4.22</v>
      </c>
      <c r="Y7489" s="50">
        <v>3.0750000000000002</v>
      </c>
      <c r="Z7489" s="50">
        <v>2.13</v>
      </c>
      <c r="AA7489" s="50">
        <v>0.93700000000000006</v>
      </c>
      <c r="AB7489" s="50">
        <v>0.26600000000000001</v>
      </c>
      <c r="AC7489" s="50" t="str">
        <f t="shared" si="473"/>
        <v>Aruba-2100</v>
      </c>
      <c r="AD7489" s="51">
        <f t="shared" si="474"/>
        <v>53.863999999999997</v>
      </c>
      <c r="AE7489" s="15">
        <f t="shared" si="475"/>
        <v>0.7858681122827863</v>
      </c>
      <c r="AF7489">
        <f t="shared" si="476"/>
        <v>0.40696211788796249</v>
      </c>
    </row>
    <row r="7490" spans="1:32" x14ac:dyDescent="0.25">
      <c r="A7490" s="59">
        <v>7473</v>
      </c>
      <c r="B7490" s="60" t="s">
        <v>309</v>
      </c>
      <c r="C7490" s="61" t="s">
        <v>262</v>
      </c>
      <c r="D7490" s="62">
        <v>7</v>
      </c>
      <c r="E7490" s="62">
        <v>36</v>
      </c>
      <c r="F7490" s="62">
        <v>2100</v>
      </c>
      <c r="G7490" s="50">
        <v>2079.759</v>
      </c>
      <c r="H7490" s="50">
        <v>2116.922</v>
      </c>
      <c r="I7490" s="50">
        <v>2161.2440000000001</v>
      </c>
      <c r="J7490" s="50">
        <v>2207.5659999999998</v>
      </c>
      <c r="K7490" s="50">
        <v>2247.1819999999998</v>
      </c>
      <c r="L7490" s="50">
        <v>2277.6080000000002</v>
      </c>
      <c r="M7490" s="50">
        <v>2304.393</v>
      </c>
      <c r="N7490" s="50">
        <v>2339.4960000000001</v>
      </c>
      <c r="O7490" s="50">
        <v>2375.7089999999998</v>
      </c>
      <c r="P7490" s="50">
        <v>2399.049</v>
      </c>
      <c r="Q7490" s="50">
        <v>2391.5659999999998</v>
      </c>
      <c r="R7490" s="50">
        <v>2345.5949999999998</v>
      </c>
      <c r="S7490" s="50">
        <v>2282.0729999999999</v>
      </c>
      <c r="T7490" s="50">
        <v>2231.665</v>
      </c>
      <c r="U7490" s="50">
        <v>2209.4949999999999</v>
      </c>
      <c r="V7490" s="50">
        <v>2174.5839999999998</v>
      </c>
      <c r="W7490" s="50" t="s">
        <v>311</v>
      </c>
      <c r="X7490" s="50">
        <v>2063.0219999999999</v>
      </c>
      <c r="Y7490" s="50">
        <v>1733.001</v>
      </c>
      <c r="Z7490" s="50">
        <v>1200.6980000000001</v>
      </c>
      <c r="AA7490" s="50">
        <v>543.61900000000003</v>
      </c>
      <c r="AB7490" s="50">
        <v>150.34</v>
      </c>
      <c r="AC7490" s="50" t="str">
        <f t="shared" si="473"/>
        <v>Australia-2100</v>
      </c>
      <c r="AD7490" s="51">
        <f t="shared" si="474"/>
        <v>23170.236999999997</v>
      </c>
      <c r="AE7490" s="15">
        <f t="shared" si="475"/>
        <v>0.80553120798893862</v>
      </c>
      <c r="AF7490">
        <f t="shared" si="476"/>
        <v>0.4167690491538214</v>
      </c>
    </row>
    <row r="7491" spans="1:32" x14ac:dyDescent="0.25">
      <c r="A7491" s="59">
        <v>7474</v>
      </c>
      <c r="B7491" s="60" t="s">
        <v>309</v>
      </c>
      <c r="C7491" s="61" t="s">
        <v>359</v>
      </c>
      <c r="D7491" s="62"/>
      <c r="E7491" s="62">
        <v>44</v>
      </c>
      <c r="F7491" s="62">
        <v>2100</v>
      </c>
      <c r="G7491" s="50">
        <v>22.324999999999999</v>
      </c>
      <c r="H7491" s="50">
        <v>22.763000000000002</v>
      </c>
      <c r="I7491" s="50">
        <v>23.218</v>
      </c>
      <c r="J7491" s="50">
        <v>23.760999999999999</v>
      </c>
      <c r="K7491" s="50">
        <v>24.335999999999999</v>
      </c>
      <c r="L7491" s="50">
        <v>24.870999999999999</v>
      </c>
      <c r="M7491" s="50">
        <v>25.466999999999999</v>
      </c>
      <c r="N7491" s="50">
        <v>26.195</v>
      </c>
      <c r="O7491" s="50">
        <v>26.946000000000002</v>
      </c>
      <c r="P7491" s="50">
        <v>27.497</v>
      </c>
      <c r="Q7491" s="50">
        <v>27.605</v>
      </c>
      <c r="R7491" s="50">
        <v>27.199000000000002</v>
      </c>
      <c r="S7491" s="50">
        <v>26.815000000000001</v>
      </c>
      <c r="T7491" s="50">
        <v>26.876999999999999</v>
      </c>
      <c r="U7491" s="50">
        <v>26.831</v>
      </c>
      <c r="V7491" s="50">
        <v>25.753</v>
      </c>
      <c r="W7491" s="50" t="s">
        <v>311</v>
      </c>
      <c r="X7491" s="50">
        <v>22.936</v>
      </c>
      <c r="Y7491" s="50">
        <v>18.042999999999999</v>
      </c>
      <c r="Z7491" s="50">
        <v>11.375999999999999</v>
      </c>
      <c r="AA7491" s="50">
        <v>4.944</v>
      </c>
      <c r="AB7491" s="50">
        <v>1.857</v>
      </c>
      <c r="AC7491" s="50" t="str">
        <f t="shared" si="473"/>
        <v>Bahamas-2100</v>
      </c>
      <c r="AD7491" s="51">
        <f t="shared" si="474"/>
        <v>260.69200000000001</v>
      </c>
      <c r="AE7491" s="15">
        <f t="shared" si="475"/>
        <v>0.79374510917097574</v>
      </c>
      <c r="AF7491">
        <f t="shared" si="476"/>
        <v>0.42133082875883743</v>
      </c>
    </row>
    <row r="7492" spans="1:32" x14ac:dyDescent="0.25">
      <c r="A7492" s="59">
        <v>7475</v>
      </c>
      <c r="B7492" s="60" t="s">
        <v>309</v>
      </c>
      <c r="C7492" s="61" t="s">
        <v>360</v>
      </c>
      <c r="D7492" s="62"/>
      <c r="E7492" s="62">
        <v>48</v>
      </c>
      <c r="F7492" s="62">
        <v>2100</v>
      </c>
      <c r="G7492" s="50">
        <v>91.131</v>
      </c>
      <c r="H7492" s="50">
        <v>92.671999999999997</v>
      </c>
      <c r="I7492" s="50">
        <v>93.3</v>
      </c>
      <c r="J7492" s="50">
        <v>93.709000000000003</v>
      </c>
      <c r="K7492" s="50">
        <v>102.911</v>
      </c>
      <c r="L7492" s="50">
        <v>121.244</v>
      </c>
      <c r="M7492" s="50">
        <v>135.60599999999999</v>
      </c>
      <c r="N7492" s="50">
        <v>141.69999999999999</v>
      </c>
      <c r="O7492" s="50">
        <v>141.26400000000001</v>
      </c>
      <c r="P7492" s="50">
        <v>136.85300000000001</v>
      </c>
      <c r="Q7492" s="50">
        <v>132.441</v>
      </c>
      <c r="R7492" s="50">
        <v>130.91800000000001</v>
      </c>
      <c r="S7492" s="50">
        <v>133.441</v>
      </c>
      <c r="T7492" s="50">
        <v>136.28</v>
      </c>
      <c r="U7492" s="50">
        <v>130.16399999999999</v>
      </c>
      <c r="V7492" s="50">
        <v>128.41200000000001</v>
      </c>
      <c r="W7492" s="50" t="s">
        <v>311</v>
      </c>
      <c r="X7492" s="50">
        <v>123.425</v>
      </c>
      <c r="Y7492" s="50">
        <v>96.623999999999995</v>
      </c>
      <c r="Z7492" s="50">
        <v>55.156999999999996</v>
      </c>
      <c r="AA7492" s="50">
        <v>23.632999999999999</v>
      </c>
      <c r="AB7492" s="50">
        <v>5.3730000000000002</v>
      </c>
      <c r="AC7492" s="50" t="str">
        <f t="shared" si="473"/>
        <v>Bahrain-2100</v>
      </c>
      <c r="AD7492" s="51">
        <f t="shared" si="474"/>
        <v>1270.0870000000002</v>
      </c>
      <c r="AE7492" s="15">
        <f t="shared" si="475"/>
        <v>0.76858593151492771</v>
      </c>
      <c r="AF7492">
        <f t="shared" si="476"/>
        <v>0.45183073830621978</v>
      </c>
    </row>
    <row r="7493" spans="1:32" x14ac:dyDescent="0.25">
      <c r="A7493" s="59">
        <v>7476</v>
      </c>
      <c r="B7493" s="60" t="s">
        <v>309</v>
      </c>
      <c r="C7493" s="61" t="s">
        <v>401</v>
      </c>
      <c r="D7493" s="62"/>
      <c r="E7493" s="62">
        <v>50</v>
      </c>
      <c r="F7493" s="62">
        <v>2100</v>
      </c>
      <c r="G7493" s="50">
        <v>7645.5150000000003</v>
      </c>
      <c r="H7493" s="50">
        <v>7866.9449999999997</v>
      </c>
      <c r="I7493" s="50">
        <v>8096.4769999999999</v>
      </c>
      <c r="J7493" s="50">
        <v>8270.9369999999999</v>
      </c>
      <c r="K7493" s="50">
        <v>8407.009</v>
      </c>
      <c r="L7493" s="50">
        <v>8598.6929999999993</v>
      </c>
      <c r="M7493" s="50">
        <v>8806.3449999999993</v>
      </c>
      <c r="N7493" s="50">
        <v>9021.7250000000004</v>
      </c>
      <c r="O7493" s="50">
        <v>9287.4680000000008</v>
      </c>
      <c r="P7493" s="50">
        <v>9547.2980000000007</v>
      </c>
      <c r="Q7493" s="50">
        <v>9809.7620000000006</v>
      </c>
      <c r="R7493" s="50">
        <v>10052.741</v>
      </c>
      <c r="S7493" s="50">
        <v>10221.544</v>
      </c>
      <c r="T7493" s="50">
        <v>10366.379000000001</v>
      </c>
      <c r="U7493" s="50">
        <v>10299.209999999999</v>
      </c>
      <c r="V7493" s="50">
        <v>9879.8209999999999</v>
      </c>
      <c r="W7493" s="50" t="s">
        <v>311</v>
      </c>
      <c r="X7493" s="50">
        <v>9012.116</v>
      </c>
      <c r="Y7493" s="50">
        <v>7420.5290000000005</v>
      </c>
      <c r="Z7493" s="50">
        <v>5451.4290000000001</v>
      </c>
      <c r="AA7493" s="50">
        <v>3402.1990000000001</v>
      </c>
      <c r="AB7493" s="50">
        <v>2084.5230000000001</v>
      </c>
      <c r="AC7493" s="50" t="str">
        <f t="shared" si="473"/>
        <v>Bangladesh-2100</v>
      </c>
      <c r="AD7493" s="51">
        <f t="shared" si="474"/>
        <v>92023.521999999983</v>
      </c>
      <c r="AE7493" s="15">
        <f t="shared" si="475"/>
        <v>0.88591635299505289</v>
      </c>
      <c r="AF7493">
        <f t="shared" si="476"/>
        <v>0.50086460584566483</v>
      </c>
    </row>
    <row r="7494" spans="1:32" x14ac:dyDescent="0.25">
      <c r="A7494" s="59">
        <v>7477</v>
      </c>
      <c r="B7494" s="60" t="s">
        <v>309</v>
      </c>
      <c r="C7494" s="61" t="s">
        <v>361</v>
      </c>
      <c r="D7494" s="62"/>
      <c r="E7494" s="62">
        <v>52</v>
      </c>
      <c r="F7494" s="62">
        <v>2100</v>
      </c>
      <c r="G7494" s="50">
        <v>12.991</v>
      </c>
      <c r="H7494" s="50">
        <v>13.516</v>
      </c>
      <c r="I7494" s="50">
        <v>13.785</v>
      </c>
      <c r="J7494" s="50">
        <v>13.847</v>
      </c>
      <c r="K7494" s="50">
        <v>13.791</v>
      </c>
      <c r="L7494" s="50">
        <v>13.842000000000001</v>
      </c>
      <c r="M7494" s="50">
        <v>13.968999999999999</v>
      </c>
      <c r="N7494" s="50">
        <v>14.064</v>
      </c>
      <c r="O7494" s="50">
        <v>14.124000000000001</v>
      </c>
      <c r="P7494" s="50">
        <v>14.148999999999999</v>
      </c>
      <c r="Q7494" s="50">
        <v>14.162000000000001</v>
      </c>
      <c r="R7494" s="50">
        <v>14.193</v>
      </c>
      <c r="S7494" s="50">
        <v>14.188000000000001</v>
      </c>
      <c r="T7494" s="50">
        <v>14.282999999999999</v>
      </c>
      <c r="U7494" s="50">
        <v>14.22</v>
      </c>
      <c r="V7494" s="50">
        <v>13.749000000000001</v>
      </c>
      <c r="W7494" s="50" t="s">
        <v>311</v>
      </c>
      <c r="X7494" s="50">
        <v>12.646000000000001</v>
      </c>
      <c r="Y7494" s="50">
        <v>9.9359999999999999</v>
      </c>
      <c r="Z7494" s="50">
        <v>6.2050000000000001</v>
      </c>
      <c r="AA7494" s="50">
        <v>2.73</v>
      </c>
      <c r="AB7494" s="50">
        <v>0.73599999999999999</v>
      </c>
      <c r="AC7494" s="50" t="str">
        <f t="shared" si="473"/>
        <v>Barbados-2100</v>
      </c>
      <c r="AD7494" s="51">
        <f t="shared" si="474"/>
        <v>140.32900000000001</v>
      </c>
      <c r="AE7494" s="15">
        <f t="shared" si="475"/>
        <v>0.81805613950074474</v>
      </c>
      <c r="AF7494">
        <f t="shared" si="476"/>
        <v>0.4124935638713107</v>
      </c>
    </row>
    <row r="7495" spans="1:32" x14ac:dyDescent="0.25">
      <c r="A7495" s="59">
        <v>7478</v>
      </c>
      <c r="B7495" s="60" t="s">
        <v>309</v>
      </c>
      <c r="C7495" s="61" t="s">
        <v>402</v>
      </c>
      <c r="D7495" s="62"/>
      <c r="E7495" s="62">
        <v>56</v>
      </c>
      <c r="F7495" s="62">
        <v>2100</v>
      </c>
      <c r="G7495" s="50">
        <v>650.68799999999999</v>
      </c>
      <c r="H7495" s="50">
        <v>661.08900000000006</v>
      </c>
      <c r="I7495" s="50">
        <v>672.12599999999998</v>
      </c>
      <c r="J7495" s="50">
        <v>682.39800000000002</v>
      </c>
      <c r="K7495" s="50">
        <v>690.79600000000005</v>
      </c>
      <c r="L7495" s="50">
        <v>698.26099999999997</v>
      </c>
      <c r="M7495" s="50">
        <v>704.40899999999999</v>
      </c>
      <c r="N7495" s="50">
        <v>712.96299999999997</v>
      </c>
      <c r="O7495" s="50">
        <v>724.35799999999995</v>
      </c>
      <c r="P7495" s="50">
        <v>735.07799999999997</v>
      </c>
      <c r="Q7495" s="50">
        <v>738.26300000000003</v>
      </c>
      <c r="R7495" s="50">
        <v>731.79</v>
      </c>
      <c r="S7495" s="50">
        <v>716.55</v>
      </c>
      <c r="T7495" s="50">
        <v>701.81799999999998</v>
      </c>
      <c r="U7495" s="50">
        <v>696.58600000000001</v>
      </c>
      <c r="V7495" s="50">
        <v>689.87900000000002</v>
      </c>
      <c r="W7495" s="50" t="s">
        <v>311</v>
      </c>
      <c r="X7495" s="50">
        <v>660.89599999999996</v>
      </c>
      <c r="Y7495" s="50">
        <v>563.851</v>
      </c>
      <c r="Z7495" s="50">
        <v>388.05900000000003</v>
      </c>
      <c r="AA7495" s="50">
        <v>165.578</v>
      </c>
      <c r="AB7495" s="50">
        <v>36.597000000000001</v>
      </c>
      <c r="AC7495" s="50" t="str">
        <f t="shared" si="473"/>
        <v>Belgium-2100</v>
      </c>
      <c r="AD7495" s="51">
        <f t="shared" si="474"/>
        <v>7134.8660000000009</v>
      </c>
      <c r="AE7495" s="15">
        <f t="shared" si="475"/>
        <v>0.82512649852148567</v>
      </c>
      <c r="AF7495">
        <f t="shared" si="476"/>
        <v>0.42804725067605082</v>
      </c>
    </row>
    <row r="7496" spans="1:32" x14ac:dyDescent="0.25">
      <c r="A7496" s="59">
        <v>7479</v>
      </c>
      <c r="B7496" s="60" t="s">
        <v>309</v>
      </c>
      <c r="C7496" s="61" t="s">
        <v>362</v>
      </c>
      <c r="D7496" s="62"/>
      <c r="E7496" s="62">
        <v>84</v>
      </c>
      <c r="F7496" s="62">
        <v>2100</v>
      </c>
      <c r="G7496" s="50">
        <v>35.658000000000001</v>
      </c>
      <c r="H7496" s="50">
        <v>36.335000000000001</v>
      </c>
      <c r="I7496" s="50">
        <v>37.014000000000003</v>
      </c>
      <c r="J7496" s="50">
        <v>37.856000000000002</v>
      </c>
      <c r="K7496" s="50">
        <v>38.817999999999998</v>
      </c>
      <c r="L7496" s="50">
        <v>39.795999999999999</v>
      </c>
      <c r="M7496" s="50">
        <v>40.761000000000003</v>
      </c>
      <c r="N7496" s="50">
        <v>41.78</v>
      </c>
      <c r="O7496" s="50">
        <v>42.758000000000003</v>
      </c>
      <c r="P7496" s="50">
        <v>43.36</v>
      </c>
      <c r="Q7496" s="50">
        <v>43.456000000000003</v>
      </c>
      <c r="R7496" s="50">
        <v>42.997999999999998</v>
      </c>
      <c r="S7496" s="50">
        <v>42.24</v>
      </c>
      <c r="T7496" s="50">
        <v>41.066000000000003</v>
      </c>
      <c r="U7496" s="50">
        <v>38.673000000000002</v>
      </c>
      <c r="V7496" s="50">
        <v>33.807000000000002</v>
      </c>
      <c r="W7496" s="50" t="s">
        <v>311</v>
      </c>
      <c r="X7496" s="50">
        <v>25.741</v>
      </c>
      <c r="Y7496" s="50">
        <v>15.791</v>
      </c>
      <c r="Z7496" s="50">
        <v>7.2850000000000001</v>
      </c>
      <c r="AA7496" s="50">
        <v>2.3410000000000002</v>
      </c>
      <c r="AB7496" s="50">
        <v>0.40100000000000002</v>
      </c>
      <c r="AC7496" s="50" t="str">
        <f t="shared" si="473"/>
        <v>Belize-2100</v>
      </c>
      <c r="AD7496" s="51">
        <f t="shared" si="474"/>
        <v>413.82300000000004</v>
      </c>
      <c r="AE7496" s="15">
        <f t="shared" si="475"/>
        <v>0.66238947569371442</v>
      </c>
      <c r="AF7496">
        <f t="shared" si="476"/>
        <v>0.3157909836849454</v>
      </c>
    </row>
    <row r="7497" spans="1:32" x14ac:dyDescent="0.25">
      <c r="A7497" s="59">
        <v>7480</v>
      </c>
      <c r="B7497" s="60" t="s">
        <v>309</v>
      </c>
      <c r="C7497" s="61" t="s">
        <v>403</v>
      </c>
      <c r="D7497" s="62"/>
      <c r="E7497" s="62">
        <v>204</v>
      </c>
      <c r="F7497" s="62">
        <v>2100</v>
      </c>
      <c r="G7497" s="50">
        <v>3502.8220000000001</v>
      </c>
      <c r="H7497" s="50">
        <v>3485.357</v>
      </c>
      <c r="I7497" s="50">
        <v>3468.0909999999999</v>
      </c>
      <c r="J7497" s="50">
        <v>3429.498</v>
      </c>
      <c r="K7497" s="50">
        <v>3361.37</v>
      </c>
      <c r="L7497" s="50">
        <v>3276.8240000000001</v>
      </c>
      <c r="M7497" s="50">
        <v>3172.241</v>
      </c>
      <c r="N7497" s="50">
        <v>3051.306</v>
      </c>
      <c r="O7497" s="50">
        <v>2901.288</v>
      </c>
      <c r="P7497" s="50">
        <v>2734.8110000000001</v>
      </c>
      <c r="Q7497" s="50">
        <v>2540.078</v>
      </c>
      <c r="R7497" s="50">
        <v>2317.5929999999998</v>
      </c>
      <c r="S7497" s="50">
        <v>2056.81</v>
      </c>
      <c r="T7497" s="50">
        <v>1742.298</v>
      </c>
      <c r="U7497" s="50">
        <v>1377.518</v>
      </c>
      <c r="V7497" s="50">
        <v>975.02200000000005</v>
      </c>
      <c r="W7497" s="50" t="s">
        <v>311</v>
      </c>
      <c r="X7497" s="50">
        <v>578.07299999999998</v>
      </c>
      <c r="Y7497" s="50">
        <v>260.71300000000002</v>
      </c>
      <c r="Z7497" s="50">
        <v>78.227000000000004</v>
      </c>
      <c r="AA7497" s="50">
        <v>13.765000000000001</v>
      </c>
      <c r="AB7497" s="50">
        <v>1.323</v>
      </c>
      <c r="AC7497" s="50" t="str">
        <f t="shared" si="473"/>
        <v>Benin-2100</v>
      </c>
      <c r="AD7497" s="51">
        <f t="shared" si="474"/>
        <v>28841.819000000007</v>
      </c>
      <c r="AE7497" s="15">
        <f t="shared" si="475"/>
        <v>0.53683191757080229</v>
      </c>
      <c r="AF7497">
        <f t="shared" si="476"/>
        <v>0.12791815398453599</v>
      </c>
    </row>
    <row r="7498" spans="1:32" x14ac:dyDescent="0.25">
      <c r="A7498" s="59">
        <v>7481</v>
      </c>
      <c r="B7498" s="60" t="s">
        <v>309</v>
      </c>
      <c r="C7498" s="61" t="s">
        <v>404</v>
      </c>
      <c r="D7498" s="62"/>
      <c r="E7498" s="62">
        <v>70</v>
      </c>
      <c r="F7498" s="62">
        <v>2100</v>
      </c>
      <c r="G7498" s="50">
        <v>99.441000000000003</v>
      </c>
      <c r="H7498" s="50">
        <v>103.077</v>
      </c>
      <c r="I7498" s="50">
        <v>105.98099999999999</v>
      </c>
      <c r="J7498" s="50">
        <v>107.387</v>
      </c>
      <c r="K7498" s="50">
        <v>107.864</v>
      </c>
      <c r="L7498" s="50">
        <v>109.218</v>
      </c>
      <c r="M7498" s="50">
        <v>112.92100000000001</v>
      </c>
      <c r="N7498" s="50">
        <v>118.577</v>
      </c>
      <c r="O7498" s="50">
        <v>123.592</v>
      </c>
      <c r="P7498" s="50">
        <v>125.36499999999999</v>
      </c>
      <c r="Q7498" s="50">
        <v>124.602</v>
      </c>
      <c r="R7498" s="50">
        <v>124.33199999999999</v>
      </c>
      <c r="S7498" s="50">
        <v>127.22499999999999</v>
      </c>
      <c r="T7498" s="50">
        <v>134.06700000000001</v>
      </c>
      <c r="U7498" s="50">
        <v>139.929</v>
      </c>
      <c r="V7498" s="50">
        <v>135.38300000000001</v>
      </c>
      <c r="W7498" s="50" t="s">
        <v>311</v>
      </c>
      <c r="X7498" s="50">
        <v>117.879</v>
      </c>
      <c r="Y7498" s="50">
        <v>92.957999999999998</v>
      </c>
      <c r="Z7498" s="50">
        <v>63.631999999999998</v>
      </c>
      <c r="AA7498" s="50">
        <v>30.675000000000001</v>
      </c>
      <c r="AB7498" s="50">
        <v>12.923999999999999</v>
      </c>
      <c r="AC7498" s="50" t="str">
        <f t="shared" si="473"/>
        <v>Bosnia and Herzegovina-2100</v>
      </c>
      <c r="AD7498" s="51">
        <f t="shared" si="474"/>
        <v>1181.0829999999999</v>
      </c>
      <c r="AE7498" s="15">
        <f t="shared" si="475"/>
        <v>0.87711532551056959</v>
      </c>
      <c r="AF7498">
        <f t="shared" si="476"/>
        <v>0.48835646510229042</v>
      </c>
    </row>
    <row r="7499" spans="1:32" x14ac:dyDescent="0.25">
      <c r="A7499" s="59">
        <v>7482</v>
      </c>
      <c r="B7499" s="60" t="s">
        <v>309</v>
      </c>
      <c r="C7499" s="61" t="s">
        <v>31</v>
      </c>
      <c r="D7499" s="62"/>
      <c r="E7499" s="62">
        <v>76</v>
      </c>
      <c r="F7499" s="62">
        <v>2100</v>
      </c>
      <c r="G7499" s="50">
        <v>8357.8559999999998</v>
      </c>
      <c r="H7499" s="50">
        <v>8553.7710000000006</v>
      </c>
      <c r="I7499" s="50">
        <v>8760.2870000000003</v>
      </c>
      <c r="J7499" s="50">
        <v>8983.0920000000006</v>
      </c>
      <c r="K7499" s="50">
        <v>9201.7530000000006</v>
      </c>
      <c r="L7499" s="50">
        <v>9416.9269999999997</v>
      </c>
      <c r="M7499" s="50">
        <v>9651.7569999999996</v>
      </c>
      <c r="N7499" s="50">
        <v>9923.3510000000006</v>
      </c>
      <c r="O7499" s="50">
        <v>10212.031999999999</v>
      </c>
      <c r="P7499" s="50">
        <v>10510.307000000001</v>
      </c>
      <c r="Q7499" s="50">
        <v>10784.441000000001</v>
      </c>
      <c r="R7499" s="50">
        <v>11003.569</v>
      </c>
      <c r="S7499" s="50">
        <v>11235.029</v>
      </c>
      <c r="T7499" s="50">
        <v>11416.455</v>
      </c>
      <c r="U7499" s="50">
        <v>11446.1</v>
      </c>
      <c r="V7499" s="50">
        <v>11191.89</v>
      </c>
      <c r="W7499" s="50" t="s">
        <v>311</v>
      </c>
      <c r="X7499" s="50">
        <v>10348.272999999999</v>
      </c>
      <c r="Y7499" s="50">
        <v>8577.8909999999996</v>
      </c>
      <c r="Z7499" s="50">
        <v>5906.5339999999997</v>
      </c>
      <c r="AA7499" s="50">
        <v>3366.232</v>
      </c>
      <c r="AB7499" s="50">
        <v>1575.5050000000001</v>
      </c>
      <c r="AC7499" s="50" t="str">
        <f t="shared" si="473"/>
        <v>Brazil-2100</v>
      </c>
      <c r="AD7499" s="51">
        <f t="shared" si="474"/>
        <v>100922.25800000002</v>
      </c>
      <c r="AE7499" s="15">
        <f t="shared" si="475"/>
        <v>0.8868290877915157</v>
      </c>
      <c r="AF7499">
        <f t="shared" si="476"/>
        <v>0.50420077789994944</v>
      </c>
    </row>
    <row r="7500" spans="1:32" x14ac:dyDescent="0.25">
      <c r="A7500" s="59">
        <v>7483</v>
      </c>
      <c r="B7500" s="60" t="s">
        <v>309</v>
      </c>
      <c r="C7500" s="61" t="s">
        <v>405</v>
      </c>
      <c r="D7500" s="62"/>
      <c r="E7500" s="62">
        <v>96</v>
      </c>
      <c r="F7500" s="62">
        <v>2100</v>
      </c>
      <c r="G7500" s="50">
        <v>22.262</v>
      </c>
      <c r="H7500" s="50">
        <v>22.786999999999999</v>
      </c>
      <c r="I7500" s="50">
        <v>23.378</v>
      </c>
      <c r="J7500" s="50">
        <v>23.997</v>
      </c>
      <c r="K7500" s="50">
        <v>24.553999999999998</v>
      </c>
      <c r="L7500" s="50">
        <v>24.972999999999999</v>
      </c>
      <c r="M7500" s="50">
        <v>25.488</v>
      </c>
      <c r="N7500" s="50">
        <v>26.196000000000002</v>
      </c>
      <c r="O7500" s="50">
        <v>27.108000000000001</v>
      </c>
      <c r="P7500" s="50">
        <v>27.952000000000002</v>
      </c>
      <c r="Q7500" s="50">
        <v>28.469000000000001</v>
      </c>
      <c r="R7500" s="50">
        <v>28.481999999999999</v>
      </c>
      <c r="S7500" s="50">
        <v>28.507999999999999</v>
      </c>
      <c r="T7500" s="50">
        <v>28.821000000000002</v>
      </c>
      <c r="U7500" s="50">
        <v>28.946000000000002</v>
      </c>
      <c r="V7500" s="50">
        <v>28.274999999999999</v>
      </c>
      <c r="W7500" s="50" t="s">
        <v>311</v>
      </c>
      <c r="X7500" s="50">
        <v>25.802</v>
      </c>
      <c r="Y7500" s="50">
        <v>20.484000000000002</v>
      </c>
      <c r="Z7500" s="50">
        <v>12.303000000000001</v>
      </c>
      <c r="AA7500" s="50">
        <v>6.0149999999999997</v>
      </c>
      <c r="AB7500" s="50">
        <v>1.8080000000000001</v>
      </c>
      <c r="AC7500" s="50" t="str">
        <f t="shared" si="473"/>
        <v>Brunei Darussalam-2100</v>
      </c>
      <c r="AD7500" s="51">
        <f t="shared" si="474"/>
        <v>265.72699999999998</v>
      </c>
      <c r="AE7500" s="15">
        <f t="shared" si="475"/>
        <v>0.83123280660226473</v>
      </c>
      <c r="AF7500">
        <f t="shared" si="476"/>
        <v>0.45623874022157451</v>
      </c>
    </row>
    <row r="7501" spans="1:32" x14ac:dyDescent="0.25">
      <c r="A7501" s="59">
        <v>7484</v>
      </c>
      <c r="B7501" s="60" t="s">
        <v>309</v>
      </c>
      <c r="C7501" s="61" t="s">
        <v>406</v>
      </c>
      <c r="D7501" s="62"/>
      <c r="E7501" s="62">
        <v>100</v>
      </c>
      <c r="F7501" s="62">
        <v>2100</v>
      </c>
      <c r="G7501" s="50">
        <v>182.12899999999999</v>
      </c>
      <c r="H7501" s="50">
        <v>186.69399999999999</v>
      </c>
      <c r="I7501" s="50">
        <v>193.84700000000001</v>
      </c>
      <c r="J7501" s="50">
        <v>200.696</v>
      </c>
      <c r="K7501" s="50">
        <v>204.53299999999999</v>
      </c>
      <c r="L7501" s="50">
        <v>204.86699999999999</v>
      </c>
      <c r="M7501" s="50">
        <v>204.33099999999999</v>
      </c>
      <c r="N7501" s="50">
        <v>207.27</v>
      </c>
      <c r="O7501" s="50">
        <v>215.68299999999999</v>
      </c>
      <c r="P7501" s="50">
        <v>226.81200000000001</v>
      </c>
      <c r="Q7501" s="50">
        <v>235.869</v>
      </c>
      <c r="R7501" s="50">
        <v>237.78200000000001</v>
      </c>
      <c r="S7501" s="50">
        <v>229.60599999999999</v>
      </c>
      <c r="T7501" s="50">
        <v>220.874</v>
      </c>
      <c r="U7501" s="50">
        <v>222.17599999999999</v>
      </c>
      <c r="V7501" s="50">
        <v>220.285</v>
      </c>
      <c r="W7501" s="50" t="s">
        <v>311</v>
      </c>
      <c r="X7501" s="50">
        <v>197.02799999999999</v>
      </c>
      <c r="Y7501" s="50">
        <v>146.57499999999999</v>
      </c>
      <c r="Z7501" s="50">
        <v>82.742999999999995</v>
      </c>
      <c r="AA7501" s="50">
        <v>24.992999999999999</v>
      </c>
      <c r="AB7501" s="50">
        <v>5.1859999999999999</v>
      </c>
      <c r="AC7501" s="50" t="str">
        <f t="shared" si="473"/>
        <v>Bulgaria-2100</v>
      </c>
      <c r="AD7501" s="51">
        <f t="shared" si="474"/>
        <v>2167.4489999999996</v>
      </c>
      <c r="AE7501" s="15">
        <f t="shared" si="475"/>
        <v>0.77627201378210064</v>
      </c>
      <c r="AF7501">
        <f t="shared" si="476"/>
        <v>0.41018724824815306</v>
      </c>
    </row>
    <row r="7502" spans="1:32" x14ac:dyDescent="0.25">
      <c r="A7502" s="59">
        <v>7485</v>
      </c>
      <c r="B7502" s="60" t="s">
        <v>309</v>
      </c>
      <c r="C7502" s="61" t="s">
        <v>363</v>
      </c>
      <c r="D7502" s="62"/>
      <c r="E7502" s="62">
        <v>132</v>
      </c>
      <c r="F7502" s="62">
        <v>2100</v>
      </c>
      <c r="G7502" s="50">
        <v>33.478999999999999</v>
      </c>
      <c r="H7502" s="50">
        <v>34.308</v>
      </c>
      <c r="I7502" s="50">
        <v>35.213000000000001</v>
      </c>
      <c r="J7502" s="50">
        <v>36.070999999999998</v>
      </c>
      <c r="K7502" s="50">
        <v>36.875</v>
      </c>
      <c r="L7502" s="50">
        <v>37.64</v>
      </c>
      <c r="M7502" s="50">
        <v>38.594999999999999</v>
      </c>
      <c r="N7502" s="50">
        <v>39.759</v>
      </c>
      <c r="O7502" s="50">
        <v>40.981000000000002</v>
      </c>
      <c r="P7502" s="50">
        <v>42.137999999999998</v>
      </c>
      <c r="Q7502" s="50">
        <v>43.122</v>
      </c>
      <c r="R7502" s="50">
        <v>43.853999999999999</v>
      </c>
      <c r="S7502" s="50">
        <v>44.475000000000001</v>
      </c>
      <c r="T7502" s="50">
        <v>44.847000000000001</v>
      </c>
      <c r="U7502" s="50">
        <v>44.232999999999997</v>
      </c>
      <c r="V7502" s="50">
        <v>41.271000000000001</v>
      </c>
      <c r="W7502" s="50" t="s">
        <v>311</v>
      </c>
      <c r="X7502" s="50">
        <v>34.377000000000002</v>
      </c>
      <c r="Y7502" s="50">
        <v>23.707000000000001</v>
      </c>
      <c r="Z7502" s="50">
        <v>13.021000000000001</v>
      </c>
      <c r="AA7502" s="50">
        <v>4.92</v>
      </c>
      <c r="AB7502" s="50">
        <v>1.2</v>
      </c>
      <c r="AC7502" s="50" t="str">
        <f t="shared" si="473"/>
        <v>Cabo Verde-2100</v>
      </c>
      <c r="AD7502" s="51">
        <f t="shared" si="474"/>
        <v>403.51</v>
      </c>
      <c r="AE7502" s="15">
        <f t="shared" si="475"/>
        <v>0.76968600530346221</v>
      </c>
      <c r="AF7502">
        <f t="shared" si="476"/>
        <v>0.40981619316499179</v>
      </c>
    </row>
    <row r="7503" spans="1:32" x14ac:dyDescent="0.25">
      <c r="A7503" s="59">
        <v>7486</v>
      </c>
      <c r="B7503" s="60" t="s">
        <v>309</v>
      </c>
      <c r="C7503" s="61" t="s">
        <v>407</v>
      </c>
      <c r="D7503" s="62"/>
      <c r="E7503" s="62">
        <v>116</v>
      </c>
      <c r="F7503" s="62">
        <v>2100</v>
      </c>
      <c r="G7503" s="50">
        <v>1134.6010000000001</v>
      </c>
      <c r="H7503" s="50">
        <v>1162.79</v>
      </c>
      <c r="I7503" s="50">
        <v>1193.635</v>
      </c>
      <c r="J7503" s="50">
        <v>1221.808</v>
      </c>
      <c r="K7503" s="50">
        <v>1247.92</v>
      </c>
      <c r="L7503" s="50">
        <v>1274.6110000000001</v>
      </c>
      <c r="M7503" s="50">
        <v>1297.9860000000001</v>
      </c>
      <c r="N7503" s="50">
        <v>1314.0940000000001</v>
      </c>
      <c r="O7503" s="50">
        <v>1333.36</v>
      </c>
      <c r="P7503" s="50">
        <v>1362.473</v>
      </c>
      <c r="Q7503" s="50">
        <v>1400.61</v>
      </c>
      <c r="R7503" s="50">
        <v>1427.288</v>
      </c>
      <c r="S7503" s="50">
        <v>1410.385</v>
      </c>
      <c r="T7503" s="50">
        <v>1348.1959999999999</v>
      </c>
      <c r="U7503" s="50">
        <v>1267.7429999999999</v>
      </c>
      <c r="V7503" s="50">
        <v>1169.7149999999999</v>
      </c>
      <c r="W7503" s="50" t="s">
        <v>311</v>
      </c>
      <c r="X7503" s="50">
        <v>996.97799999999995</v>
      </c>
      <c r="Y7503" s="50">
        <v>692.41300000000001</v>
      </c>
      <c r="Z7503" s="50">
        <v>355.78</v>
      </c>
      <c r="AA7503" s="50">
        <v>117.34099999999999</v>
      </c>
      <c r="AB7503" s="50">
        <v>22.888999999999999</v>
      </c>
      <c r="AC7503" s="50" t="str">
        <f t="shared" si="473"/>
        <v>Cambodia-2100</v>
      </c>
      <c r="AD7503" s="51">
        <f t="shared" si="474"/>
        <v>13290.535000000002</v>
      </c>
      <c r="AE7503" s="15">
        <f t="shared" si="475"/>
        <v>0.71194131763694979</v>
      </c>
      <c r="AF7503">
        <f t="shared" si="476"/>
        <v>0.3558104636392288</v>
      </c>
    </row>
    <row r="7504" spans="1:32" x14ac:dyDescent="0.25">
      <c r="A7504" s="59">
        <v>7487</v>
      </c>
      <c r="B7504" s="60" t="s">
        <v>309</v>
      </c>
      <c r="C7504" s="61" t="s">
        <v>408</v>
      </c>
      <c r="D7504" s="62"/>
      <c r="E7504" s="62">
        <v>120</v>
      </c>
      <c r="F7504" s="62">
        <v>2100</v>
      </c>
      <c r="G7504" s="50">
        <v>6615.027</v>
      </c>
      <c r="H7504" s="50">
        <v>6631.701</v>
      </c>
      <c r="I7504" s="50">
        <v>6634.2150000000001</v>
      </c>
      <c r="J7504" s="50">
        <v>6608.29</v>
      </c>
      <c r="K7504" s="50">
        <v>6540.79</v>
      </c>
      <c r="L7504" s="50">
        <v>6430.9669999999996</v>
      </c>
      <c r="M7504" s="50">
        <v>6280.0259999999998</v>
      </c>
      <c r="N7504" s="50">
        <v>6081.5940000000001</v>
      </c>
      <c r="O7504" s="50">
        <v>5859.25</v>
      </c>
      <c r="P7504" s="50">
        <v>5612.1859999999997</v>
      </c>
      <c r="Q7504" s="50">
        <v>5312.2830000000004</v>
      </c>
      <c r="R7504" s="50">
        <v>4949.5439999999999</v>
      </c>
      <c r="S7504" s="50">
        <v>4514.5379999999996</v>
      </c>
      <c r="T7504" s="50">
        <v>3995.337</v>
      </c>
      <c r="U7504" s="50">
        <v>3373.2570000000001</v>
      </c>
      <c r="V7504" s="50">
        <v>2663.2310000000002</v>
      </c>
      <c r="W7504" s="50" t="s">
        <v>311</v>
      </c>
      <c r="X7504" s="50">
        <v>1870.5239999999999</v>
      </c>
      <c r="Y7504" s="50">
        <v>1079.367</v>
      </c>
      <c r="Z7504" s="50">
        <v>450.32100000000003</v>
      </c>
      <c r="AA7504" s="50">
        <v>119.32899999999999</v>
      </c>
      <c r="AB7504" s="50">
        <v>18.760000000000002</v>
      </c>
      <c r="AC7504" s="50" t="str">
        <f t="shared" si="473"/>
        <v>Cameroon-2100</v>
      </c>
      <c r="AD7504" s="51">
        <f t="shared" si="474"/>
        <v>58189.468000000008</v>
      </c>
      <c r="AE7504" s="15">
        <f t="shared" si="475"/>
        <v>0.57486466451282903</v>
      </c>
      <c r="AF7504">
        <f t="shared" si="476"/>
        <v>0.17381906699581742</v>
      </c>
    </row>
    <row r="7505" spans="1:32" x14ac:dyDescent="0.25">
      <c r="A7505" s="59">
        <v>7488</v>
      </c>
      <c r="B7505" s="60" t="s">
        <v>309</v>
      </c>
      <c r="C7505" s="61" t="s">
        <v>261</v>
      </c>
      <c r="D7505" s="62"/>
      <c r="E7505" s="62">
        <v>124</v>
      </c>
      <c r="F7505" s="62">
        <v>2100</v>
      </c>
      <c r="G7505" s="50">
        <v>2474.1640000000002</v>
      </c>
      <c r="H7505" s="50">
        <v>2508.201</v>
      </c>
      <c r="I7505" s="50">
        <v>2564.538</v>
      </c>
      <c r="J7505" s="50">
        <v>2630.855</v>
      </c>
      <c r="K7505" s="50">
        <v>2698.9059999999999</v>
      </c>
      <c r="L7505" s="50">
        <v>2757.0410000000002</v>
      </c>
      <c r="M7505" s="50">
        <v>2803.701</v>
      </c>
      <c r="N7505" s="50">
        <v>2854.5369999999998</v>
      </c>
      <c r="O7505" s="50">
        <v>2904.2739999999999</v>
      </c>
      <c r="P7505" s="50">
        <v>2940.252</v>
      </c>
      <c r="Q7505" s="50">
        <v>2945.7420000000002</v>
      </c>
      <c r="R7505" s="50">
        <v>2917.174</v>
      </c>
      <c r="S7505" s="50">
        <v>2870.0720000000001</v>
      </c>
      <c r="T7505" s="50">
        <v>2837.7280000000001</v>
      </c>
      <c r="U7505" s="50">
        <v>2823.5340000000001</v>
      </c>
      <c r="V7505" s="50">
        <v>2760.4949999999999</v>
      </c>
      <c r="W7505" s="50" t="s">
        <v>311</v>
      </c>
      <c r="X7505" s="50">
        <v>2600.1550000000002</v>
      </c>
      <c r="Y7505" s="50">
        <v>2243.64</v>
      </c>
      <c r="Z7505" s="50">
        <v>1594.32</v>
      </c>
      <c r="AA7505" s="50">
        <v>709.05799999999999</v>
      </c>
      <c r="AB7505" s="50">
        <v>183.60599999999999</v>
      </c>
      <c r="AC7505" s="50" t="str">
        <f t="shared" si="473"/>
        <v>Canada-2100</v>
      </c>
      <c r="AD7505" s="51">
        <f t="shared" si="474"/>
        <v>28322.554000000004</v>
      </c>
      <c r="AE7505" s="15">
        <f t="shared" si="475"/>
        <v>0.82264611447117364</v>
      </c>
      <c r="AF7505">
        <f t="shared" si="476"/>
        <v>0.43916293463823552</v>
      </c>
    </row>
    <row r="7506" spans="1:32" x14ac:dyDescent="0.25">
      <c r="A7506" s="59">
        <v>7489</v>
      </c>
      <c r="B7506" s="60" t="s">
        <v>309</v>
      </c>
      <c r="C7506" s="61" t="s">
        <v>409</v>
      </c>
      <c r="D7506" s="62">
        <v>8</v>
      </c>
      <c r="E7506" s="62">
        <v>830</v>
      </c>
      <c r="F7506" s="62">
        <v>2100</v>
      </c>
      <c r="G7506" s="50">
        <v>7.9710000000000001</v>
      </c>
      <c r="H7506" s="50">
        <v>8.093</v>
      </c>
      <c r="I7506" s="50">
        <v>8.1809999999999992</v>
      </c>
      <c r="J7506" s="50">
        <v>8.423</v>
      </c>
      <c r="K7506" s="50">
        <v>8.8369999999999997</v>
      </c>
      <c r="L7506" s="50">
        <v>9.2569999999999997</v>
      </c>
      <c r="M7506" s="50">
        <v>9.6180000000000003</v>
      </c>
      <c r="N7506" s="50">
        <v>9.9</v>
      </c>
      <c r="O7506" s="50">
        <v>10.101000000000001</v>
      </c>
      <c r="P7506" s="50">
        <v>10.250999999999999</v>
      </c>
      <c r="Q7506" s="50">
        <v>10.38</v>
      </c>
      <c r="R7506" s="50">
        <v>10.491</v>
      </c>
      <c r="S7506" s="50">
        <v>10.581</v>
      </c>
      <c r="T7506" s="50">
        <v>10.58</v>
      </c>
      <c r="U7506" s="50">
        <v>10.403</v>
      </c>
      <c r="V7506" s="50">
        <v>9.9440000000000008</v>
      </c>
      <c r="W7506" s="50" t="s">
        <v>311</v>
      </c>
      <c r="X7506" s="50">
        <v>9.08</v>
      </c>
      <c r="Y7506" s="50">
        <v>7.6130000000000004</v>
      </c>
      <c r="Z7506" s="50">
        <v>5.4720000000000004</v>
      </c>
      <c r="AA7506" s="50">
        <v>3.0310000000000001</v>
      </c>
      <c r="AB7506" s="50">
        <v>1.343</v>
      </c>
      <c r="AC7506" s="50" t="str">
        <f t="shared" si="473"/>
        <v>Channel Islands-2100</v>
      </c>
      <c r="AD7506" s="51">
        <f t="shared" si="474"/>
        <v>97.838999999999999</v>
      </c>
      <c r="AE7506" s="15">
        <f t="shared" si="475"/>
        <v>0.83515775917578883</v>
      </c>
      <c r="AF7506">
        <f t="shared" si="476"/>
        <v>0.47070869237574126</v>
      </c>
    </row>
    <row r="7507" spans="1:32" x14ac:dyDescent="0.25">
      <c r="A7507" s="59">
        <v>7490</v>
      </c>
      <c r="B7507" s="60" t="s">
        <v>309</v>
      </c>
      <c r="C7507" s="61" t="s">
        <v>410</v>
      </c>
      <c r="D7507" s="62"/>
      <c r="E7507" s="62">
        <v>152</v>
      </c>
      <c r="F7507" s="62">
        <v>2100</v>
      </c>
      <c r="G7507" s="50">
        <v>845.50800000000004</v>
      </c>
      <c r="H7507" s="50">
        <v>861.98900000000003</v>
      </c>
      <c r="I7507" s="50">
        <v>880.93600000000004</v>
      </c>
      <c r="J7507" s="50">
        <v>899.39400000000001</v>
      </c>
      <c r="K7507" s="50">
        <v>919.95899999999995</v>
      </c>
      <c r="L7507" s="50">
        <v>942.22799999999995</v>
      </c>
      <c r="M7507" s="50">
        <v>964.96500000000003</v>
      </c>
      <c r="N7507" s="50">
        <v>991.05499999999995</v>
      </c>
      <c r="O7507" s="50">
        <v>1014.963</v>
      </c>
      <c r="P7507" s="50">
        <v>1036.7460000000001</v>
      </c>
      <c r="Q7507" s="50">
        <v>1054.2719999999999</v>
      </c>
      <c r="R7507" s="50">
        <v>1070.1289999999999</v>
      </c>
      <c r="S7507" s="50">
        <v>1082.0730000000001</v>
      </c>
      <c r="T7507" s="50">
        <v>1093.328</v>
      </c>
      <c r="U7507" s="50">
        <v>1093.1780000000001</v>
      </c>
      <c r="V7507" s="50">
        <v>1062.07</v>
      </c>
      <c r="W7507" s="50" t="s">
        <v>311</v>
      </c>
      <c r="X7507" s="50">
        <v>980.24599999999998</v>
      </c>
      <c r="Y7507" s="50">
        <v>829.17200000000003</v>
      </c>
      <c r="Z7507" s="50">
        <v>615.18600000000004</v>
      </c>
      <c r="AA7507" s="50">
        <v>346.75599999999997</v>
      </c>
      <c r="AB7507" s="50">
        <v>172.661</v>
      </c>
      <c r="AC7507" s="50" t="str">
        <f t="shared" ref="AC7507:AC7570" si="477">C7507&amp;"-"&amp;F7507</f>
        <v>Chile-2100</v>
      </c>
      <c r="AD7507" s="51">
        <f t="shared" ref="AD7507:AD7570" si="478">SUM(J7507:S7507)</f>
        <v>9975.7839999999997</v>
      </c>
      <c r="AE7507" s="15">
        <f t="shared" ref="AE7507:AE7570" si="479">IF(W7507="…",SUM(G7507:I7507,T7507:V7507,X7507:AB7507)/SUM(J7507:S7507),SUM(G7507:I7507,T7507:W7507)/SUM(J7507:S7507))</f>
        <v>0.88023457604936106</v>
      </c>
      <c r="AF7507">
        <f t="shared" ref="AF7507:AF7570" si="480">IF(W7507="…",SUM(T7507:V7507,X7507:AB7507)/SUM(G7507:S7507),SUM(T7507:W7507)/SUM(G7507:S7507))</f>
        <v>0.49287568019559025</v>
      </c>
    </row>
    <row r="7508" spans="1:32" x14ac:dyDescent="0.25">
      <c r="A7508" s="59">
        <v>7491</v>
      </c>
      <c r="B7508" s="60" t="s">
        <v>309</v>
      </c>
      <c r="C7508" s="61" t="s">
        <v>10</v>
      </c>
      <c r="D7508" s="62">
        <v>9</v>
      </c>
      <c r="E7508" s="62">
        <v>156</v>
      </c>
      <c r="F7508" s="62">
        <v>2100</v>
      </c>
      <c r="G7508" s="50">
        <v>46032.33</v>
      </c>
      <c r="H7508" s="50">
        <v>47053.332999999999</v>
      </c>
      <c r="I7508" s="50">
        <v>48517.266000000003</v>
      </c>
      <c r="J7508" s="50">
        <v>50139.226000000002</v>
      </c>
      <c r="K7508" s="50">
        <v>51458.008000000002</v>
      </c>
      <c r="L7508" s="50">
        <v>52217.648000000001</v>
      </c>
      <c r="M7508" s="50">
        <v>52618.080000000002</v>
      </c>
      <c r="N7508" s="50">
        <v>53425.305999999997</v>
      </c>
      <c r="O7508" s="50">
        <v>55192.527000000002</v>
      </c>
      <c r="P7508" s="50">
        <v>57848.694000000003</v>
      </c>
      <c r="Q7508" s="50">
        <v>60292.343000000001</v>
      </c>
      <c r="R7508" s="50">
        <v>61304.417000000001</v>
      </c>
      <c r="S7508" s="50">
        <v>60804.381000000001</v>
      </c>
      <c r="T7508" s="50">
        <v>60056.896000000001</v>
      </c>
      <c r="U7508" s="50">
        <v>59831.661999999997</v>
      </c>
      <c r="V7508" s="50">
        <v>59447.296000000002</v>
      </c>
      <c r="W7508" s="50" t="s">
        <v>311</v>
      </c>
      <c r="X7508" s="50">
        <v>56523.519</v>
      </c>
      <c r="Y7508" s="50">
        <v>45628.303</v>
      </c>
      <c r="Z7508" s="50">
        <v>26884.616999999998</v>
      </c>
      <c r="AA7508" s="50">
        <v>11445.816000000001</v>
      </c>
      <c r="AB7508" s="50">
        <v>3943.5479999999998</v>
      </c>
      <c r="AC7508" s="50" t="str">
        <f t="shared" si="477"/>
        <v>China-2100</v>
      </c>
      <c r="AD7508" s="51">
        <f t="shared" si="478"/>
        <v>555300.63</v>
      </c>
      <c r="AE7508" s="15">
        <f t="shared" si="479"/>
        <v>0.83804080323121566</v>
      </c>
      <c r="AF7508">
        <f t="shared" si="480"/>
        <v>0.46457167970927221</v>
      </c>
    </row>
    <row r="7509" spans="1:32" x14ac:dyDescent="0.25">
      <c r="A7509" s="59">
        <v>7492</v>
      </c>
      <c r="B7509" s="60" t="s">
        <v>309</v>
      </c>
      <c r="C7509" s="61" t="s">
        <v>411</v>
      </c>
      <c r="D7509" s="62">
        <v>10</v>
      </c>
      <c r="E7509" s="62">
        <v>344</v>
      </c>
      <c r="F7509" s="62">
        <v>2100</v>
      </c>
      <c r="G7509" s="50">
        <v>397.767</v>
      </c>
      <c r="H7509" s="50">
        <v>407.56</v>
      </c>
      <c r="I7509" s="50">
        <v>406.041</v>
      </c>
      <c r="J7509" s="50">
        <v>400.83499999999998</v>
      </c>
      <c r="K7509" s="50">
        <v>400.20800000000003</v>
      </c>
      <c r="L7509" s="50">
        <v>410.05</v>
      </c>
      <c r="M7509" s="50">
        <v>433.995</v>
      </c>
      <c r="N7509" s="50">
        <v>463.625</v>
      </c>
      <c r="O7509" s="50">
        <v>480.16</v>
      </c>
      <c r="P7509" s="50">
        <v>473.42700000000002</v>
      </c>
      <c r="Q7509" s="50">
        <v>450.05399999999997</v>
      </c>
      <c r="R7509" s="50">
        <v>425.82799999999997</v>
      </c>
      <c r="S7509" s="50">
        <v>421.39</v>
      </c>
      <c r="T7509" s="50">
        <v>448.77699999999999</v>
      </c>
      <c r="U7509" s="50">
        <v>490.18099999999998</v>
      </c>
      <c r="V7509" s="50">
        <v>481.02600000000001</v>
      </c>
      <c r="W7509" s="50" t="s">
        <v>311</v>
      </c>
      <c r="X7509" s="50">
        <v>434.392</v>
      </c>
      <c r="Y7509" s="50">
        <v>336.904</v>
      </c>
      <c r="Z7509" s="50">
        <v>257.178</v>
      </c>
      <c r="AA7509" s="50">
        <v>151.965</v>
      </c>
      <c r="AB7509" s="50">
        <v>127.277</v>
      </c>
      <c r="AC7509" s="50" t="str">
        <f t="shared" si="477"/>
        <v>China, Hong Kong SAR-2100</v>
      </c>
      <c r="AD7509" s="51">
        <f t="shared" si="478"/>
        <v>4359.5720000000001</v>
      </c>
      <c r="AE7509" s="15">
        <f t="shared" si="479"/>
        <v>0.9035446598886312</v>
      </c>
      <c r="AF7509">
        <f t="shared" si="480"/>
        <v>0.48963011628199193</v>
      </c>
    </row>
    <row r="7510" spans="1:32" x14ac:dyDescent="0.25">
      <c r="A7510" s="59">
        <v>7493</v>
      </c>
      <c r="B7510" s="60" t="s">
        <v>309</v>
      </c>
      <c r="C7510" s="61" t="s">
        <v>412</v>
      </c>
      <c r="D7510" s="62">
        <v>11</v>
      </c>
      <c r="E7510" s="62">
        <v>446</v>
      </c>
      <c r="F7510" s="62">
        <v>2100</v>
      </c>
      <c r="G7510" s="50">
        <v>52.320999999999998</v>
      </c>
      <c r="H7510" s="50">
        <v>52.781999999999996</v>
      </c>
      <c r="I7510" s="50">
        <v>52.777000000000001</v>
      </c>
      <c r="J7510" s="50">
        <v>53.18</v>
      </c>
      <c r="K7510" s="50">
        <v>54.094999999999999</v>
      </c>
      <c r="L7510" s="50">
        <v>55.165999999999997</v>
      </c>
      <c r="M7510" s="50">
        <v>56.707000000000001</v>
      </c>
      <c r="N7510" s="50">
        <v>58.823999999999998</v>
      </c>
      <c r="O7510" s="50">
        <v>60.707999999999998</v>
      </c>
      <c r="P7510" s="50">
        <v>61.079000000000001</v>
      </c>
      <c r="Q7510" s="50">
        <v>59.23</v>
      </c>
      <c r="R7510" s="50">
        <v>56.133000000000003</v>
      </c>
      <c r="S7510" s="50">
        <v>54.031999999999996</v>
      </c>
      <c r="T7510" s="50">
        <v>54.624000000000002</v>
      </c>
      <c r="U7510" s="50">
        <v>57.155999999999999</v>
      </c>
      <c r="V7510" s="50">
        <v>58.136000000000003</v>
      </c>
      <c r="W7510" s="50" t="s">
        <v>311</v>
      </c>
      <c r="X7510" s="50">
        <v>54.677999999999997</v>
      </c>
      <c r="Y7510" s="50">
        <v>43.183</v>
      </c>
      <c r="Z7510" s="50">
        <v>28.07</v>
      </c>
      <c r="AA7510" s="50">
        <v>16.446000000000002</v>
      </c>
      <c r="AB7510" s="50">
        <v>13.009</v>
      </c>
      <c r="AC7510" s="50" t="str">
        <f t="shared" si="477"/>
        <v>China, Macao SAR-2100</v>
      </c>
      <c r="AD7510" s="51">
        <f t="shared" si="478"/>
        <v>569.154</v>
      </c>
      <c r="AE7510" s="15">
        <f t="shared" si="479"/>
        <v>0.84894773646499899</v>
      </c>
      <c r="AF7510">
        <f t="shared" si="480"/>
        <v>0.44743712123504542</v>
      </c>
    </row>
    <row r="7511" spans="1:32" x14ac:dyDescent="0.25">
      <c r="A7511" s="59">
        <v>7494</v>
      </c>
      <c r="B7511" s="60" t="s">
        <v>309</v>
      </c>
      <c r="C7511" s="61" t="s">
        <v>413</v>
      </c>
      <c r="D7511" s="62"/>
      <c r="E7511" s="62">
        <v>170</v>
      </c>
      <c r="F7511" s="62">
        <v>2100</v>
      </c>
      <c r="G7511" s="50">
        <v>2040.24</v>
      </c>
      <c r="H7511" s="50">
        <v>2090.4229999999998</v>
      </c>
      <c r="I7511" s="50">
        <v>2140.6840000000002</v>
      </c>
      <c r="J7511" s="50">
        <v>2191.1689999999999</v>
      </c>
      <c r="K7511" s="50">
        <v>2239.0610000000001</v>
      </c>
      <c r="L7511" s="50">
        <v>2289.1559999999999</v>
      </c>
      <c r="M7511" s="50">
        <v>2338.598</v>
      </c>
      <c r="N7511" s="50">
        <v>2394.5949999999998</v>
      </c>
      <c r="O7511" s="50">
        <v>2456.7159999999999</v>
      </c>
      <c r="P7511" s="50">
        <v>2524.4499999999998</v>
      </c>
      <c r="Q7511" s="50">
        <v>2590.7759999999998</v>
      </c>
      <c r="R7511" s="50">
        <v>2652.259</v>
      </c>
      <c r="S7511" s="50">
        <v>2696.239</v>
      </c>
      <c r="T7511" s="50">
        <v>2718.6750000000002</v>
      </c>
      <c r="U7511" s="50">
        <v>2693.31</v>
      </c>
      <c r="V7511" s="50">
        <v>2580.982</v>
      </c>
      <c r="W7511" s="50" t="s">
        <v>311</v>
      </c>
      <c r="X7511" s="50">
        <v>2329.5740000000001</v>
      </c>
      <c r="Y7511" s="50">
        <v>1856.32</v>
      </c>
      <c r="Z7511" s="50">
        <v>1223.866</v>
      </c>
      <c r="AA7511" s="50">
        <v>590.51900000000001</v>
      </c>
      <c r="AB7511" s="50">
        <v>188.791</v>
      </c>
      <c r="AC7511" s="50" t="str">
        <f t="shared" si="477"/>
        <v>Colombia-2100</v>
      </c>
      <c r="AD7511" s="51">
        <f t="shared" si="478"/>
        <v>24373.019</v>
      </c>
      <c r="AE7511" s="15">
        <f t="shared" si="479"/>
        <v>0.83918139152150173</v>
      </c>
      <c r="AF7511">
        <f t="shared" si="480"/>
        <v>0.46279427024204056</v>
      </c>
    </row>
    <row r="7512" spans="1:32" x14ac:dyDescent="0.25">
      <c r="A7512" s="59">
        <v>7495</v>
      </c>
      <c r="B7512" s="60" t="s">
        <v>309</v>
      </c>
      <c r="C7512" s="61" t="s">
        <v>364</v>
      </c>
      <c r="D7512" s="62"/>
      <c r="E7512" s="62">
        <v>174</v>
      </c>
      <c r="F7512" s="62">
        <v>2100</v>
      </c>
      <c r="G7512" s="50">
        <v>145.95699999999999</v>
      </c>
      <c r="H7512" s="50">
        <v>147.86000000000001</v>
      </c>
      <c r="I7512" s="50">
        <v>149.66900000000001</v>
      </c>
      <c r="J7512" s="50">
        <v>151.34299999999999</v>
      </c>
      <c r="K7512" s="50">
        <v>152.28800000000001</v>
      </c>
      <c r="L7512" s="50">
        <v>152.392</v>
      </c>
      <c r="M7512" s="50">
        <v>151.36099999999999</v>
      </c>
      <c r="N7512" s="50">
        <v>148.84</v>
      </c>
      <c r="O7512" s="50">
        <v>145.833</v>
      </c>
      <c r="P7512" s="50">
        <v>141.607</v>
      </c>
      <c r="Q7512" s="50">
        <v>135.81299999999999</v>
      </c>
      <c r="R7512" s="50">
        <v>127.006</v>
      </c>
      <c r="S7512" s="50">
        <v>114.928</v>
      </c>
      <c r="T7512" s="50">
        <v>99.403999999999996</v>
      </c>
      <c r="U7512" s="50">
        <v>80.519000000000005</v>
      </c>
      <c r="V7512" s="50">
        <v>58.777999999999999</v>
      </c>
      <c r="W7512" s="50" t="s">
        <v>311</v>
      </c>
      <c r="X7512" s="50">
        <v>35.814999999999998</v>
      </c>
      <c r="Y7512" s="50">
        <v>16.184000000000001</v>
      </c>
      <c r="Z7512" s="50">
        <v>4.6429999999999998</v>
      </c>
      <c r="AA7512" s="50">
        <v>0.77400000000000002</v>
      </c>
      <c r="AB7512" s="50">
        <v>7.0999999999999994E-2</v>
      </c>
      <c r="AC7512" s="50" t="str">
        <f t="shared" si="477"/>
        <v>Comoros-2100</v>
      </c>
      <c r="AD7512" s="51">
        <f t="shared" si="478"/>
        <v>1421.4110000000001</v>
      </c>
      <c r="AE7512" s="15">
        <f t="shared" si="479"/>
        <v>0.52038010118115019</v>
      </c>
      <c r="AF7512">
        <f t="shared" si="480"/>
        <v>0.15882271246079543</v>
      </c>
    </row>
    <row r="7513" spans="1:32" x14ac:dyDescent="0.25">
      <c r="A7513" s="59">
        <v>7496</v>
      </c>
      <c r="B7513" s="60" t="s">
        <v>309</v>
      </c>
      <c r="C7513" s="61" t="s">
        <v>414</v>
      </c>
      <c r="D7513" s="62"/>
      <c r="E7513" s="62">
        <v>178</v>
      </c>
      <c r="F7513" s="62">
        <v>2100</v>
      </c>
      <c r="G7513" s="50">
        <v>1828.72</v>
      </c>
      <c r="H7513" s="50">
        <v>1815.162</v>
      </c>
      <c r="I7513" s="50">
        <v>1796.173</v>
      </c>
      <c r="J7513" s="50">
        <v>1762.7190000000001</v>
      </c>
      <c r="K7513" s="50">
        <v>1724.3130000000001</v>
      </c>
      <c r="L7513" s="50">
        <v>1678.8209999999999</v>
      </c>
      <c r="M7513" s="50">
        <v>1626.7439999999999</v>
      </c>
      <c r="N7513" s="50">
        <v>1561.15</v>
      </c>
      <c r="O7513" s="50">
        <v>1478.5070000000001</v>
      </c>
      <c r="P7513" s="50">
        <v>1389.6610000000001</v>
      </c>
      <c r="Q7513" s="50">
        <v>1297.921</v>
      </c>
      <c r="R7513" s="50">
        <v>1206.42</v>
      </c>
      <c r="S7513" s="50">
        <v>1103.865</v>
      </c>
      <c r="T7513" s="50">
        <v>969.34199999999998</v>
      </c>
      <c r="U7513" s="50">
        <v>804.755</v>
      </c>
      <c r="V7513" s="50">
        <v>628.48599999999999</v>
      </c>
      <c r="W7513" s="50" t="s">
        <v>311</v>
      </c>
      <c r="X7513" s="50">
        <v>452.46600000000001</v>
      </c>
      <c r="Y7513" s="50">
        <v>282.34199999999998</v>
      </c>
      <c r="Z7513" s="50">
        <v>126.596</v>
      </c>
      <c r="AA7513" s="50">
        <v>36.097000000000001</v>
      </c>
      <c r="AB7513" s="50">
        <v>6.3090000000000002</v>
      </c>
      <c r="AC7513" s="50" t="str">
        <f t="shared" si="477"/>
        <v>Congo-2100</v>
      </c>
      <c r="AD7513" s="51">
        <f t="shared" si="478"/>
        <v>14830.120999999999</v>
      </c>
      <c r="AE7513" s="15">
        <f t="shared" si="479"/>
        <v>0.58977590270504188</v>
      </c>
      <c r="AF7513">
        <f t="shared" si="480"/>
        <v>0.16311614659882578</v>
      </c>
    </row>
    <row r="7514" spans="1:32" x14ac:dyDescent="0.25">
      <c r="A7514" s="59">
        <v>7497</v>
      </c>
      <c r="B7514" s="60" t="s">
        <v>309</v>
      </c>
      <c r="C7514" s="61" t="s">
        <v>415</v>
      </c>
      <c r="D7514" s="62"/>
      <c r="E7514" s="62">
        <v>188</v>
      </c>
      <c r="F7514" s="62">
        <v>2100</v>
      </c>
      <c r="G7514" s="50">
        <v>220.27099999999999</v>
      </c>
      <c r="H7514" s="50">
        <v>224.88</v>
      </c>
      <c r="I7514" s="50">
        <v>230.18600000000001</v>
      </c>
      <c r="J7514" s="50">
        <v>235.72</v>
      </c>
      <c r="K7514" s="50">
        <v>241.25700000000001</v>
      </c>
      <c r="L7514" s="50">
        <v>246.589</v>
      </c>
      <c r="M7514" s="50">
        <v>252.36099999999999</v>
      </c>
      <c r="N7514" s="50">
        <v>258.84800000000001</v>
      </c>
      <c r="O7514" s="50">
        <v>265.85899999999998</v>
      </c>
      <c r="P7514" s="50">
        <v>273.637</v>
      </c>
      <c r="Q7514" s="50">
        <v>280.149</v>
      </c>
      <c r="R7514" s="50">
        <v>285.483</v>
      </c>
      <c r="S7514" s="50">
        <v>289.73200000000003</v>
      </c>
      <c r="T7514" s="50">
        <v>294.43700000000001</v>
      </c>
      <c r="U7514" s="50">
        <v>296.93</v>
      </c>
      <c r="V7514" s="50">
        <v>293.63099999999997</v>
      </c>
      <c r="W7514" s="50" t="s">
        <v>311</v>
      </c>
      <c r="X7514" s="50">
        <v>278.51799999999997</v>
      </c>
      <c r="Y7514" s="50">
        <v>239.55600000000001</v>
      </c>
      <c r="Z7514" s="50">
        <v>177.48099999999999</v>
      </c>
      <c r="AA7514" s="50">
        <v>98.567999999999998</v>
      </c>
      <c r="AB7514" s="50">
        <v>43.6</v>
      </c>
      <c r="AC7514" s="50" t="str">
        <f t="shared" si="477"/>
        <v>Costa Rica-2100</v>
      </c>
      <c r="AD7514" s="51">
        <f t="shared" si="478"/>
        <v>2629.6350000000002</v>
      </c>
      <c r="AE7514" s="15">
        <f t="shared" si="479"/>
        <v>0.91193568689190718</v>
      </c>
      <c r="AF7514">
        <f t="shared" si="480"/>
        <v>0.52125131468587316</v>
      </c>
    </row>
    <row r="7515" spans="1:32" x14ac:dyDescent="0.25">
      <c r="A7515" s="59">
        <v>7498</v>
      </c>
      <c r="B7515" s="60" t="s">
        <v>309</v>
      </c>
      <c r="C7515" s="61" t="s">
        <v>416</v>
      </c>
      <c r="D7515" s="62"/>
      <c r="E7515" s="62">
        <v>384</v>
      </c>
      <c r="F7515" s="62">
        <v>2100</v>
      </c>
      <c r="G7515" s="50">
        <v>8862.9529999999995</v>
      </c>
      <c r="H7515" s="50">
        <v>8752.5169999999998</v>
      </c>
      <c r="I7515" s="50">
        <v>8624.2180000000008</v>
      </c>
      <c r="J7515" s="50">
        <v>8425.0949999999993</v>
      </c>
      <c r="K7515" s="50">
        <v>8182.81</v>
      </c>
      <c r="L7515" s="50">
        <v>7879.317</v>
      </c>
      <c r="M7515" s="50">
        <v>7545.7489999999998</v>
      </c>
      <c r="N7515" s="50">
        <v>7159.4620000000004</v>
      </c>
      <c r="O7515" s="50">
        <v>6729.3010000000004</v>
      </c>
      <c r="P7515" s="50">
        <v>6245.4620000000004</v>
      </c>
      <c r="Q7515" s="50">
        <v>5716.0389999999998</v>
      </c>
      <c r="R7515" s="50">
        <v>5113.2659999999996</v>
      </c>
      <c r="S7515" s="50">
        <v>4430.7860000000001</v>
      </c>
      <c r="T7515" s="50">
        <v>3654.5619999999999</v>
      </c>
      <c r="U7515" s="50">
        <v>2790.9409999999998</v>
      </c>
      <c r="V7515" s="50">
        <v>1885.364</v>
      </c>
      <c r="W7515" s="50" t="s">
        <v>311</v>
      </c>
      <c r="X7515" s="50">
        <v>1035.7660000000001</v>
      </c>
      <c r="Y7515" s="50">
        <v>410.91399999999999</v>
      </c>
      <c r="Z7515" s="50">
        <v>103.252</v>
      </c>
      <c r="AA7515" s="50">
        <v>14.558999999999999</v>
      </c>
      <c r="AB7515" s="50">
        <v>1.0189999999999999</v>
      </c>
      <c r="AC7515" s="50" t="str">
        <f t="shared" si="477"/>
        <v>Côte d'Ivoire-2100</v>
      </c>
      <c r="AD7515" s="51">
        <f t="shared" si="478"/>
        <v>67427.286999999982</v>
      </c>
      <c r="AE7515" s="15">
        <f t="shared" si="479"/>
        <v>0.53592642693750991</v>
      </c>
      <c r="AF7515">
        <f t="shared" si="480"/>
        <v>0.10565492266617983</v>
      </c>
    </row>
    <row r="7516" spans="1:32" x14ac:dyDescent="0.25">
      <c r="A7516" s="59">
        <v>7499</v>
      </c>
      <c r="B7516" s="60" t="s">
        <v>309</v>
      </c>
      <c r="C7516" s="61" t="s">
        <v>417</v>
      </c>
      <c r="D7516" s="62"/>
      <c r="E7516" s="62">
        <v>191</v>
      </c>
      <c r="F7516" s="62">
        <v>2100</v>
      </c>
      <c r="G7516" s="50">
        <v>111.369</v>
      </c>
      <c r="H7516" s="50">
        <v>113.538</v>
      </c>
      <c r="I7516" s="50">
        <v>116.749</v>
      </c>
      <c r="J7516" s="50">
        <v>120.72799999999999</v>
      </c>
      <c r="K7516" s="50">
        <v>124.34099999999999</v>
      </c>
      <c r="L7516" s="50">
        <v>126.636</v>
      </c>
      <c r="M7516" s="50">
        <v>128.15100000000001</v>
      </c>
      <c r="N7516" s="50">
        <v>130.11699999999999</v>
      </c>
      <c r="O7516" s="50">
        <v>133.53899999999999</v>
      </c>
      <c r="P7516" s="50">
        <v>138.989</v>
      </c>
      <c r="Q7516" s="50">
        <v>145.423</v>
      </c>
      <c r="R7516" s="50">
        <v>149.31899999999999</v>
      </c>
      <c r="S7516" s="50">
        <v>149.33099999999999</v>
      </c>
      <c r="T7516" s="50">
        <v>148.505</v>
      </c>
      <c r="U7516" s="50">
        <v>148.05600000000001</v>
      </c>
      <c r="V7516" s="50">
        <v>144.98699999999999</v>
      </c>
      <c r="W7516" s="50" t="s">
        <v>311</v>
      </c>
      <c r="X7516" s="50">
        <v>137.148</v>
      </c>
      <c r="Y7516" s="50">
        <v>118.096</v>
      </c>
      <c r="Z7516" s="50">
        <v>81.55</v>
      </c>
      <c r="AA7516" s="50">
        <v>36.593000000000004</v>
      </c>
      <c r="AB7516" s="50">
        <v>14.426</v>
      </c>
      <c r="AC7516" s="50" t="str">
        <f t="shared" si="477"/>
        <v>Croatia-2100</v>
      </c>
      <c r="AD7516" s="51">
        <f t="shared" si="478"/>
        <v>1346.5739999999998</v>
      </c>
      <c r="AE7516" s="15">
        <f t="shared" si="479"/>
        <v>0.86962691987220897</v>
      </c>
      <c r="AF7516">
        <f t="shared" si="480"/>
        <v>0.49126066945854541</v>
      </c>
    </row>
    <row r="7517" spans="1:32" x14ac:dyDescent="0.25">
      <c r="A7517" s="59">
        <v>7500</v>
      </c>
      <c r="B7517" s="60" t="s">
        <v>309</v>
      </c>
      <c r="C7517" s="61" t="s">
        <v>365</v>
      </c>
      <c r="D7517" s="62"/>
      <c r="E7517" s="62">
        <v>192</v>
      </c>
      <c r="F7517" s="62">
        <v>2100</v>
      </c>
      <c r="G7517" s="50">
        <v>359.92599999999999</v>
      </c>
      <c r="H7517" s="50">
        <v>369.476</v>
      </c>
      <c r="I7517" s="50">
        <v>379.20699999999999</v>
      </c>
      <c r="J7517" s="50">
        <v>387.85500000000002</v>
      </c>
      <c r="K7517" s="50">
        <v>394.61599999999999</v>
      </c>
      <c r="L7517" s="50">
        <v>399.43099999999998</v>
      </c>
      <c r="M7517" s="50">
        <v>405.93400000000003</v>
      </c>
      <c r="N7517" s="50">
        <v>416.81900000000002</v>
      </c>
      <c r="O7517" s="50">
        <v>431.35899999999998</v>
      </c>
      <c r="P7517" s="50">
        <v>445.76900000000001</v>
      </c>
      <c r="Q7517" s="50">
        <v>454.38200000000001</v>
      </c>
      <c r="R7517" s="50">
        <v>455.24200000000002</v>
      </c>
      <c r="S7517" s="50">
        <v>454.68700000000001</v>
      </c>
      <c r="T7517" s="50">
        <v>461.09199999999998</v>
      </c>
      <c r="U7517" s="50">
        <v>471.33199999999999</v>
      </c>
      <c r="V7517" s="50">
        <v>472.18799999999999</v>
      </c>
      <c r="W7517" s="50" t="s">
        <v>311</v>
      </c>
      <c r="X7517" s="50">
        <v>445.63799999999998</v>
      </c>
      <c r="Y7517" s="50">
        <v>389.73500000000001</v>
      </c>
      <c r="Z7517" s="50">
        <v>272.97800000000001</v>
      </c>
      <c r="AA7517" s="50">
        <v>173.30600000000001</v>
      </c>
      <c r="AB7517" s="50">
        <v>78.525999999999996</v>
      </c>
      <c r="AC7517" s="50" t="str">
        <f t="shared" si="477"/>
        <v>Cuba-2100</v>
      </c>
      <c r="AD7517" s="51">
        <f t="shared" si="478"/>
        <v>4246.094000000001</v>
      </c>
      <c r="AE7517" s="15">
        <f t="shared" si="479"/>
        <v>0.91222756726535004</v>
      </c>
      <c r="AF7517">
        <f t="shared" si="480"/>
        <v>0.51633022410393259</v>
      </c>
    </row>
    <row r="7518" spans="1:32" x14ac:dyDescent="0.25">
      <c r="A7518" s="59">
        <v>7501</v>
      </c>
      <c r="B7518" s="60" t="s">
        <v>309</v>
      </c>
      <c r="C7518" s="61" t="s">
        <v>366</v>
      </c>
      <c r="D7518" s="62"/>
      <c r="E7518" s="62">
        <v>531</v>
      </c>
      <c r="F7518" s="62">
        <v>2100</v>
      </c>
      <c r="G7518" s="50">
        <v>9.0359999999999996</v>
      </c>
      <c r="H7518" s="50">
        <v>9.2230000000000008</v>
      </c>
      <c r="I7518" s="50">
        <v>9.4019999999999992</v>
      </c>
      <c r="J7518" s="50">
        <v>9.5589999999999993</v>
      </c>
      <c r="K7518" s="50">
        <v>9.1349999999999998</v>
      </c>
      <c r="L7518" s="50">
        <v>9.5920000000000005</v>
      </c>
      <c r="M7518" s="50">
        <v>9.9979999999999993</v>
      </c>
      <c r="N7518" s="50">
        <v>10.352</v>
      </c>
      <c r="O7518" s="50">
        <v>10.683</v>
      </c>
      <c r="P7518" s="50">
        <v>10.933</v>
      </c>
      <c r="Q7518" s="50">
        <v>11.051</v>
      </c>
      <c r="R7518" s="50">
        <v>11.038</v>
      </c>
      <c r="S7518" s="50">
        <v>11.01</v>
      </c>
      <c r="T7518" s="50">
        <v>10.992000000000001</v>
      </c>
      <c r="U7518" s="50">
        <v>10.824999999999999</v>
      </c>
      <c r="V7518" s="50">
        <v>10.35</v>
      </c>
      <c r="W7518" s="50" t="s">
        <v>311</v>
      </c>
      <c r="X7518" s="50">
        <v>9.3179999999999996</v>
      </c>
      <c r="Y7518" s="50">
        <v>7.3760000000000003</v>
      </c>
      <c r="Z7518" s="50">
        <v>4.82</v>
      </c>
      <c r="AA7518" s="50">
        <v>2.6440000000000001</v>
      </c>
      <c r="AB7518" s="50">
        <v>1.0429999999999999</v>
      </c>
      <c r="AC7518" s="50" t="str">
        <f t="shared" si="477"/>
        <v>Curaçao-2100</v>
      </c>
      <c r="AD7518" s="51">
        <f t="shared" si="478"/>
        <v>103.351</v>
      </c>
      <c r="AE7518" s="15">
        <f t="shared" si="479"/>
        <v>0.82272063163394671</v>
      </c>
      <c r="AF7518">
        <f t="shared" si="480"/>
        <v>0.43788355265166556</v>
      </c>
    </row>
    <row r="7519" spans="1:32" x14ac:dyDescent="0.25">
      <c r="A7519" s="59">
        <v>7502</v>
      </c>
      <c r="B7519" s="60" t="s">
        <v>309</v>
      </c>
      <c r="C7519" s="61" t="s">
        <v>418</v>
      </c>
      <c r="D7519" s="62">
        <v>12</v>
      </c>
      <c r="E7519" s="62">
        <v>196</v>
      </c>
      <c r="F7519" s="62">
        <v>2100</v>
      </c>
      <c r="G7519" s="50">
        <v>58.643000000000001</v>
      </c>
      <c r="H7519" s="50">
        <v>59.088000000000001</v>
      </c>
      <c r="I7519" s="50">
        <v>59.847000000000001</v>
      </c>
      <c r="J7519" s="50">
        <v>62.225000000000001</v>
      </c>
      <c r="K7519" s="50">
        <v>65.099000000000004</v>
      </c>
      <c r="L7519" s="50">
        <v>67.373000000000005</v>
      </c>
      <c r="M7519" s="50">
        <v>68.981999999999999</v>
      </c>
      <c r="N7519" s="50">
        <v>70.206000000000003</v>
      </c>
      <c r="O7519" s="50">
        <v>71.384</v>
      </c>
      <c r="P7519" s="50">
        <v>73.165000000000006</v>
      </c>
      <c r="Q7519" s="50">
        <v>75.301000000000002</v>
      </c>
      <c r="R7519" s="50">
        <v>77.09</v>
      </c>
      <c r="S7519" s="50">
        <v>77.584999999999994</v>
      </c>
      <c r="T7519" s="50">
        <v>77.006</v>
      </c>
      <c r="U7519" s="50">
        <v>75.960999999999999</v>
      </c>
      <c r="V7519" s="50">
        <v>74.465000000000003</v>
      </c>
      <c r="W7519" s="50" t="s">
        <v>311</v>
      </c>
      <c r="X7519" s="50">
        <v>71.873000000000005</v>
      </c>
      <c r="Y7519" s="50">
        <v>61.933999999999997</v>
      </c>
      <c r="Z7519" s="50">
        <v>44.095999999999997</v>
      </c>
      <c r="AA7519" s="50">
        <v>23.402000000000001</v>
      </c>
      <c r="AB7519" s="50">
        <v>8.5709999999999997</v>
      </c>
      <c r="AC7519" s="50" t="str">
        <f t="shared" si="477"/>
        <v>Cyprus-2100</v>
      </c>
      <c r="AD7519" s="51">
        <f t="shared" si="478"/>
        <v>708.41000000000008</v>
      </c>
      <c r="AE7519" s="15">
        <f t="shared" si="479"/>
        <v>0.86798040682655531</v>
      </c>
      <c r="AF7519">
        <f t="shared" si="480"/>
        <v>0.49358230585515833</v>
      </c>
    </row>
    <row r="7520" spans="1:32" x14ac:dyDescent="0.25">
      <c r="A7520" s="59">
        <v>7503</v>
      </c>
      <c r="B7520" s="60" t="s">
        <v>309</v>
      </c>
      <c r="C7520" s="61" t="s">
        <v>419</v>
      </c>
      <c r="D7520" s="62"/>
      <c r="E7520" s="62">
        <v>408</v>
      </c>
      <c r="F7520" s="62">
        <v>2100</v>
      </c>
      <c r="G7520" s="50">
        <v>1138.654</v>
      </c>
      <c r="H7520" s="50">
        <v>1173.729</v>
      </c>
      <c r="I7520" s="50">
        <v>1207.2460000000001</v>
      </c>
      <c r="J7520" s="50">
        <v>1229.904</v>
      </c>
      <c r="K7520" s="50">
        <v>1241.8599999999999</v>
      </c>
      <c r="L7520" s="50">
        <v>1255.038</v>
      </c>
      <c r="M7520" s="50">
        <v>1285.25</v>
      </c>
      <c r="N7520" s="50">
        <v>1332.4059999999999</v>
      </c>
      <c r="O7520" s="50">
        <v>1380.83</v>
      </c>
      <c r="P7520" s="50">
        <v>1406.73</v>
      </c>
      <c r="Q7520" s="50">
        <v>1404.0930000000001</v>
      </c>
      <c r="R7520" s="50">
        <v>1393.3009999999999</v>
      </c>
      <c r="S7520" s="50">
        <v>1405.229</v>
      </c>
      <c r="T7520" s="50">
        <v>1431.029</v>
      </c>
      <c r="U7520" s="50">
        <v>1422.482</v>
      </c>
      <c r="V7520" s="50">
        <v>1318.258</v>
      </c>
      <c r="W7520" s="50" t="s">
        <v>311</v>
      </c>
      <c r="X7520" s="50">
        <v>1091.1099999999999</v>
      </c>
      <c r="Y7520" s="50">
        <v>772.45</v>
      </c>
      <c r="Z7520" s="50">
        <v>446.38200000000001</v>
      </c>
      <c r="AA7520" s="50">
        <v>194.63</v>
      </c>
      <c r="AB7520" s="50">
        <v>50.561</v>
      </c>
      <c r="AC7520" s="50" t="str">
        <f t="shared" si="477"/>
        <v>Dem. People's Republic of Korea-2100</v>
      </c>
      <c r="AD7520" s="51">
        <f t="shared" si="478"/>
        <v>13334.641</v>
      </c>
      <c r="AE7520" s="15">
        <f t="shared" si="479"/>
        <v>0.76841446275156555</v>
      </c>
      <c r="AF7520">
        <f t="shared" si="480"/>
        <v>0.39912152825367098</v>
      </c>
    </row>
    <row r="7521" spans="1:32" x14ac:dyDescent="0.25">
      <c r="A7521" s="59">
        <v>7504</v>
      </c>
      <c r="B7521" s="60" t="s">
        <v>309</v>
      </c>
      <c r="C7521" s="61" t="s">
        <v>420</v>
      </c>
      <c r="D7521" s="62"/>
      <c r="E7521" s="62">
        <v>180</v>
      </c>
      <c r="F7521" s="62">
        <v>2100</v>
      </c>
      <c r="G7521" s="50">
        <v>25923.866999999998</v>
      </c>
      <c r="H7521" s="50">
        <v>26220.59</v>
      </c>
      <c r="I7521" s="50">
        <v>26512.044999999998</v>
      </c>
      <c r="J7521" s="50">
        <v>26717.795999999998</v>
      </c>
      <c r="K7521" s="50">
        <v>26815.865000000002</v>
      </c>
      <c r="L7521" s="50">
        <v>26703.473000000002</v>
      </c>
      <c r="M7521" s="50">
        <v>26430.662</v>
      </c>
      <c r="N7521" s="50">
        <v>25946.89</v>
      </c>
      <c r="O7521" s="50">
        <v>25145.225999999999</v>
      </c>
      <c r="P7521" s="50">
        <v>24189.48</v>
      </c>
      <c r="Q7521" s="50">
        <v>22949.645</v>
      </c>
      <c r="R7521" s="50">
        <v>21418.865000000002</v>
      </c>
      <c r="S7521" s="50">
        <v>19495.224999999999</v>
      </c>
      <c r="T7521" s="50">
        <v>17000.215</v>
      </c>
      <c r="U7521" s="50">
        <v>14007.916999999999</v>
      </c>
      <c r="V7521" s="50">
        <v>10637.701999999999</v>
      </c>
      <c r="W7521" s="50" t="s">
        <v>311</v>
      </c>
      <c r="X7521" s="50">
        <v>7120.11</v>
      </c>
      <c r="Y7521" s="50">
        <v>3849.7020000000002</v>
      </c>
      <c r="Z7521" s="50">
        <v>1477.6690000000001</v>
      </c>
      <c r="AA7521" s="50">
        <v>360.63099999999997</v>
      </c>
      <c r="AB7521" s="50">
        <v>51.668999999999997</v>
      </c>
      <c r="AC7521" s="50" t="str">
        <f t="shared" si="477"/>
        <v>Democratic Republic of the Congo-2100</v>
      </c>
      <c r="AD7521" s="51">
        <f t="shared" si="478"/>
        <v>245813.12699999998</v>
      </c>
      <c r="AE7521" s="15">
        <f t="shared" si="479"/>
        <v>0.54172093502557328</v>
      </c>
      <c r="AF7521">
        <f t="shared" si="480"/>
        <v>0.1679837190555668</v>
      </c>
    </row>
    <row r="7522" spans="1:32" x14ac:dyDescent="0.25">
      <c r="A7522" s="59">
        <v>7505</v>
      </c>
      <c r="B7522" s="60" t="s">
        <v>309</v>
      </c>
      <c r="C7522" s="61" t="s">
        <v>421</v>
      </c>
      <c r="D7522" s="62"/>
      <c r="E7522" s="62">
        <v>208</v>
      </c>
      <c r="F7522" s="62">
        <v>2100</v>
      </c>
      <c r="G7522" s="50">
        <v>344.358</v>
      </c>
      <c r="H7522" s="50">
        <v>348.30900000000003</v>
      </c>
      <c r="I7522" s="50">
        <v>349.60700000000003</v>
      </c>
      <c r="J7522" s="50">
        <v>351.76799999999997</v>
      </c>
      <c r="K7522" s="50">
        <v>357.923</v>
      </c>
      <c r="L7522" s="50">
        <v>368.17500000000001</v>
      </c>
      <c r="M7522" s="50">
        <v>379.97399999999999</v>
      </c>
      <c r="N7522" s="50">
        <v>388.72300000000001</v>
      </c>
      <c r="O7522" s="50">
        <v>391.05200000000002</v>
      </c>
      <c r="P7522" s="50">
        <v>386.01400000000001</v>
      </c>
      <c r="Q7522" s="50">
        <v>379.327</v>
      </c>
      <c r="R7522" s="50">
        <v>379.31</v>
      </c>
      <c r="S7522" s="50">
        <v>385.69600000000003</v>
      </c>
      <c r="T7522" s="50">
        <v>389.63200000000001</v>
      </c>
      <c r="U7522" s="50">
        <v>383.91699999999997</v>
      </c>
      <c r="V7522" s="50">
        <v>358.84800000000001</v>
      </c>
      <c r="W7522" s="50" t="s">
        <v>311</v>
      </c>
      <c r="X7522" s="50">
        <v>312</v>
      </c>
      <c r="Y7522" s="50">
        <v>253.36699999999999</v>
      </c>
      <c r="Z7522" s="50">
        <v>192.827</v>
      </c>
      <c r="AA7522" s="50">
        <v>88.793999999999997</v>
      </c>
      <c r="AB7522" s="50">
        <v>25.297999999999998</v>
      </c>
      <c r="AC7522" s="50" t="str">
        <f t="shared" si="477"/>
        <v>Denmark-2100</v>
      </c>
      <c r="AD7522" s="51">
        <f t="shared" si="478"/>
        <v>3767.962</v>
      </c>
      <c r="AE7522" s="15">
        <f t="shared" si="479"/>
        <v>0.80864854794183183</v>
      </c>
      <c r="AF7522">
        <f t="shared" si="480"/>
        <v>0.41675356468996527</v>
      </c>
    </row>
    <row r="7523" spans="1:32" x14ac:dyDescent="0.25">
      <c r="A7523" s="59">
        <v>7506</v>
      </c>
      <c r="B7523" s="60" t="s">
        <v>309</v>
      </c>
      <c r="C7523" s="61" t="s">
        <v>422</v>
      </c>
      <c r="D7523" s="62"/>
      <c r="E7523" s="62">
        <v>262</v>
      </c>
      <c r="F7523" s="62">
        <v>2100</v>
      </c>
      <c r="G7523" s="50">
        <v>69.152000000000001</v>
      </c>
      <c r="H7523" s="50">
        <v>70.483999999999995</v>
      </c>
      <c r="I7523" s="50">
        <v>71.884</v>
      </c>
      <c r="J7523" s="50">
        <v>73.388999999999996</v>
      </c>
      <c r="K7523" s="50">
        <v>75.046000000000006</v>
      </c>
      <c r="L7523" s="50">
        <v>76.804000000000002</v>
      </c>
      <c r="M7523" s="50">
        <v>78.878</v>
      </c>
      <c r="N7523" s="50">
        <v>80.647999999999996</v>
      </c>
      <c r="O7523" s="50">
        <v>81.977000000000004</v>
      </c>
      <c r="P7523" s="50">
        <v>82.418999999999997</v>
      </c>
      <c r="Q7523" s="50">
        <v>82.066999999999993</v>
      </c>
      <c r="R7523" s="50">
        <v>81.073999999999998</v>
      </c>
      <c r="S7523" s="50">
        <v>79.247</v>
      </c>
      <c r="T7523" s="50">
        <v>75.238</v>
      </c>
      <c r="U7523" s="50">
        <v>67.222999999999999</v>
      </c>
      <c r="V7523" s="50">
        <v>53.941000000000003</v>
      </c>
      <c r="W7523" s="50" t="s">
        <v>311</v>
      </c>
      <c r="X7523" s="50">
        <v>36.527999999999999</v>
      </c>
      <c r="Y7523" s="50">
        <v>19.155000000000001</v>
      </c>
      <c r="Z7523" s="50">
        <v>6.8959999999999999</v>
      </c>
      <c r="AA7523" s="50">
        <v>1.575</v>
      </c>
      <c r="AB7523" s="50">
        <v>0.188</v>
      </c>
      <c r="AC7523" s="50" t="str">
        <f t="shared" si="477"/>
        <v>Djibouti-2100</v>
      </c>
      <c r="AD7523" s="51">
        <f t="shared" si="478"/>
        <v>791.54899999999986</v>
      </c>
      <c r="AE7523" s="15">
        <f t="shared" si="479"/>
        <v>0.59663267845705081</v>
      </c>
      <c r="AF7523">
        <f t="shared" si="480"/>
        <v>0.25994622503536646</v>
      </c>
    </row>
    <row r="7524" spans="1:32" x14ac:dyDescent="0.25">
      <c r="A7524" s="59">
        <v>7507</v>
      </c>
      <c r="B7524" s="60" t="s">
        <v>309</v>
      </c>
      <c r="C7524" s="61" t="s">
        <v>367</v>
      </c>
      <c r="D7524" s="62"/>
      <c r="E7524" s="62">
        <v>214</v>
      </c>
      <c r="F7524" s="62">
        <v>2100</v>
      </c>
      <c r="G7524" s="50">
        <v>556.53300000000002</v>
      </c>
      <c r="H7524" s="50">
        <v>574.46900000000005</v>
      </c>
      <c r="I7524" s="50">
        <v>589.928</v>
      </c>
      <c r="J7524" s="50">
        <v>603.08600000000001</v>
      </c>
      <c r="K7524" s="50">
        <v>613.23599999999999</v>
      </c>
      <c r="L7524" s="50">
        <v>623.31100000000004</v>
      </c>
      <c r="M7524" s="50">
        <v>635.26800000000003</v>
      </c>
      <c r="N7524" s="50">
        <v>649.51</v>
      </c>
      <c r="O7524" s="50">
        <v>667.08600000000001</v>
      </c>
      <c r="P7524" s="50">
        <v>687.61199999999997</v>
      </c>
      <c r="Q7524" s="50">
        <v>709.85</v>
      </c>
      <c r="R7524" s="50">
        <v>729.65599999999995</v>
      </c>
      <c r="S7524" s="50">
        <v>743.26300000000003</v>
      </c>
      <c r="T7524" s="50">
        <v>745.11099999999999</v>
      </c>
      <c r="U7524" s="50">
        <v>727.46699999999998</v>
      </c>
      <c r="V7524" s="50">
        <v>681.36300000000006</v>
      </c>
      <c r="W7524" s="50" t="s">
        <v>311</v>
      </c>
      <c r="X7524" s="50">
        <v>595.91</v>
      </c>
      <c r="Y7524" s="50">
        <v>464.65499999999997</v>
      </c>
      <c r="Z7524" s="50">
        <v>299.47800000000001</v>
      </c>
      <c r="AA7524" s="50">
        <v>149.411</v>
      </c>
      <c r="AB7524" s="50">
        <v>67.656999999999996</v>
      </c>
      <c r="AC7524" s="50" t="str">
        <f t="shared" si="477"/>
        <v>Dominican Republic-2100</v>
      </c>
      <c r="AD7524" s="51">
        <f t="shared" si="478"/>
        <v>6661.8780000000006</v>
      </c>
      <c r="AE7524" s="15">
        <f t="shared" si="479"/>
        <v>0.81838514605040791</v>
      </c>
      <c r="AF7524">
        <f t="shared" si="480"/>
        <v>0.44508379531059272</v>
      </c>
    </row>
    <row r="7525" spans="1:32" x14ac:dyDescent="0.25">
      <c r="A7525" s="59">
        <v>7508</v>
      </c>
      <c r="B7525" s="60" t="s">
        <v>309</v>
      </c>
      <c r="C7525" s="61" t="s">
        <v>423</v>
      </c>
      <c r="D7525" s="62"/>
      <c r="E7525" s="62">
        <v>218</v>
      </c>
      <c r="F7525" s="62">
        <v>2100</v>
      </c>
      <c r="G7525" s="50">
        <v>1132.182</v>
      </c>
      <c r="H7525" s="50">
        <v>1157.327</v>
      </c>
      <c r="I7525" s="50">
        <v>1185.3</v>
      </c>
      <c r="J7525" s="50">
        <v>1214.7360000000001</v>
      </c>
      <c r="K7525" s="50">
        <v>1244.069</v>
      </c>
      <c r="L7525" s="50">
        <v>1273.155</v>
      </c>
      <c r="M7525" s="50">
        <v>1301.6389999999999</v>
      </c>
      <c r="N7525" s="50">
        <v>1332.01</v>
      </c>
      <c r="O7525" s="50">
        <v>1362.8420000000001</v>
      </c>
      <c r="P7525" s="50">
        <v>1393.2560000000001</v>
      </c>
      <c r="Q7525" s="50">
        <v>1421.2950000000001</v>
      </c>
      <c r="R7525" s="50">
        <v>1441.7270000000001</v>
      </c>
      <c r="S7525" s="50">
        <v>1451.6980000000001</v>
      </c>
      <c r="T7525" s="50">
        <v>1445.9090000000001</v>
      </c>
      <c r="U7525" s="50">
        <v>1415.884</v>
      </c>
      <c r="V7525" s="50">
        <v>1345.5</v>
      </c>
      <c r="W7525" s="50" t="s">
        <v>311</v>
      </c>
      <c r="X7525" s="50">
        <v>1207.0329999999999</v>
      </c>
      <c r="Y7525" s="50">
        <v>969.226</v>
      </c>
      <c r="Z7525" s="50">
        <v>634.34500000000003</v>
      </c>
      <c r="AA7525" s="50">
        <v>294.03800000000001</v>
      </c>
      <c r="AB7525" s="50">
        <v>97.409000000000006</v>
      </c>
      <c r="AC7525" s="50" t="str">
        <f t="shared" si="477"/>
        <v>Ecuador-2100</v>
      </c>
      <c r="AD7525" s="51">
        <f t="shared" si="478"/>
        <v>13436.427000000001</v>
      </c>
      <c r="AE7525" s="15">
        <f t="shared" si="479"/>
        <v>0.81004816235744803</v>
      </c>
      <c r="AF7525">
        <f t="shared" si="480"/>
        <v>0.4381314293053446</v>
      </c>
    </row>
    <row r="7526" spans="1:32" x14ac:dyDescent="0.25">
      <c r="A7526" s="59">
        <v>7509</v>
      </c>
      <c r="B7526" s="60" t="s">
        <v>309</v>
      </c>
      <c r="C7526" s="61" t="s">
        <v>424</v>
      </c>
      <c r="D7526" s="62"/>
      <c r="E7526" s="62">
        <v>818</v>
      </c>
      <c r="F7526" s="62">
        <v>2100</v>
      </c>
      <c r="G7526" s="50">
        <v>11091.433000000001</v>
      </c>
      <c r="H7526" s="50">
        <v>11282.314</v>
      </c>
      <c r="I7526" s="50">
        <v>11471.826999999999</v>
      </c>
      <c r="J7526" s="50">
        <v>11697.669</v>
      </c>
      <c r="K7526" s="50">
        <v>11922.268</v>
      </c>
      <c r="L7526" s="50">
        <v>12098.772000000001</v>
      </c>
      <c r="M7526" s="50">
        <v>12212.291999999999</v>
      </c>
      <c r="N7526" s="50">
        <v>12258.512000000001</v>
      </c>
      <c r="O7526" s="50">
        <v>12251.200999999999</v>
      </c>
      <c r="P7526" s="50">
        <v>12354.138999999999</v>
      </c>
      <c r="Q7526" s="50">
        <v>12502.018</v>
      </c>
      <c r="R7526" s="50">
        <v>12475.445</v>
      </c>
      <c r="S7526" s="50">
        <v>12021.302</v>
      </c>
      <c r="T7526" s="50">
        <v>10895.92</v>
      </c>
      <c r="U7526" s="50">
        <v>9601.9459999999999</v>
      </c>
      <c r="V7526" s="50">
        <v>8428.6</v>
      </c>
      <c r="W7526" s="50" t="s">
        <v>311</v>
      </c>
      <c r="X7526" s="50">
        <v>6916.9629999999997</v>
      </c>
      <c r="Y7526" s="50">
        <v>4706.1149999999998</v>
      </c>
      <c r="Z7526" s="50">
        <v>1873.874</v>
      </c>
      <c r="AA7526" s="50">
        <v>575.23</v>
      </c>
      <c r="AB7526" s="50">
        <v>110.21599999999999</v>
      </c>
      <c r="AC7526" s="50" t="str">
        <f t="shared" si="477"/>
        <v>Egypt-2100</v>
      </c>
      <c r="AD7526" s="51">
        <f t="shared" si="478"/>
        <v>121793.61799999999</v>
      </c>
      <c r="AE7526" s="15">
        <f t="shared" si="479"/>
        <v>0.63184294270657104</v>
      </c>
      <c r="AF7526">
        <f t="shared" si="480"/>
        <v>0.27697948984469162</v>
      </c>
    </row>
    <row r="7527" spans="1:32" x14ac:dyDescent="0.25">
      <c r="A7527" s="59">
        <v>7510</v>
      </c>
      <c r="B7527" s="60" t="s">
        <v>309</v>
      </c>
      <c r="C7527" s="61" t="s">
        <v>425</v>
      </c>
      <c r="D7527" s="62"/>
      <c r="E7527" s="62">
        <v>222</v>
      </c>
      <c r="F7527" s="62">
        <v>2100</v>
      </c>
      <c r="G7527" s="50">
        <v>229.93899999999999</v>
      </c>
      <c r="H7527" s="50">
        <v>239.25</v>
      </c>
      <c r="I7527" s="50">
        <v>247.495</v>
      </c>
      <c r="J7527" s="50">
        <v>251.333</v>
      </c>
      <c r="K7527" s="50">
        <v>252.833</v>
      </c>
      <c r="L7527" s="50">
        <v>255.35400000000001</v>
      </c>
      <c r="M7527" s="50">
        <v>262.12200000000001</v>
      </c>
      <c r="N7527" s="50">
        <v>273.15699999999998</v>
      </c>
      <c r="O7527" s="50">
        <v>286.87099999999998</v>
      </c>
      <c r="P7527" s="50">
        <v>299.30900000000003</v>
      </c>
      <c r="Q7527" s="50">
        <v>308.79599999999999</v>
      </c>
      <c r="R7527" s="50">
        <v>316.37099999999998</v>
      </c>
      <c r="S7527" s="50">
        <v>327.01499999999999</v>
      </c>
      <c r="T7527" s="50">
        <v>341.62599999999998</v>
      </c>
      <c r="U7527" s="50">
        <v>353.11599999999999</v>
      </c>
      <c r="V7527" s="50">
        <v>349.36399999999998</v>
      </c>
      <c r="W7527" s="50" t="s">
        <v>311</v>
      </c>
      <c r="X7527" s="50">
        <v>314.27699999999999</v>
      </c>
      <c r="Y7527" s="50">
        <v>239.423</v>
      </c>
      <c r="Z7527" s="50">
        <v>153.61099999999999</v>
      </c>
      <c r="AA7527" s="50">
        <v>75.006</v>
      </c>
      <c r="AB7527" s="50">
        <v>27.797000000000001</v>
      </c>
      <c r="AC7527" s="50" t="str">
        <f t="shared" si="477"/>
        <v>El Salvador-2100</v>
      </c>
      <c r="AD7527" s="51">
        <f t="shared" si="478"/>
        <v>2833.1610000000001</v>
      </c>
      <c r="AE7527" s="15">
        <f t="shared" si="479"/>
        <v>0.90743307563530606</v>
      </c>
      <c r="AF7527">
        <f t="shared" si="480"/>
        <v>0.5223382992778558</v>
      </c>
    </row>
    <row r="7528" spans="1:32" x14ac:dyDescent="0.25">
      <c r="A7528" s="59">
        <v>7511</v>
      </c>
      <c r="B7528" s="60" t="s">
        <v>309</v>
      </c>
      <c r="C7528" s="61" t="s">
        <v>426</v>
      </c>
      <c r="D7528" s="62"/>
      <c r="E7528" s="62">
        <v>226</v>
      </c>
      <c r="F7528" s="62">
        <v>2100</v>
      </c>
      <c r="G7528" s="50">
        <v>293.553</v>
      </c>
      <c r="H7528" s="50">
        <v>297.28500000000003</v>
      </c>
      <c r="I7528" s="50">
        <v>300.65600000000001</v>
      </c>
      <c r="J7528" s="50">
        <v>305.19799999999998</v>
      </c>
      <c r="K7528" s="50">
        <v>312.88499999999999</v>
      </c>
      <c r="L7528" s="50">
        <v>319.39299999999997</v>
      </c>
      <c r="M7528" s="50">
        <v>323.13799999999998</v>
      </c>
      <c r="N7528" s="50">
        <v>320.21499999999997</v>
      </c>
      <c r="O7528" s="50">
        <v>313.39999999999998</v>
      </c>
      <c r="P7528" s="50">
        <v>303.31599999999997</v>
      </c>
      <c r="Q7528" s="50">
        <v>290.91899999999998</v>
      </c>
      <c r="R7528" s="50">
        <v>275.64400000000001</v>
      </c>
      <c r="S7528" s="50">
        <v>256.04000000000002</v>
      </c>
      <c r="T7528" s="50">
        <v>232.26400000000001</v>
      </c>
      <c r="U7528" s="50">
        <v>202.054</v>
      </c>
      <c r="V7528" s="50">
        <v>163.87200000000001</v>
      </c>
      <c r="W7528" s="50" t="s">
        <v>311</v>
      </c>
      <c r="X7528" s="50">
        <v>117.69</v>
      </c>
      <c r="Y7528" s="50">
        <v>70.215000000000003</v>
      </c>
      <c r="Z7528" s="50">
        <v>32.039000000000001</v>
      </c>
      <c r="AA7528" s="50">
        <v>9.4139999999999997</v>
      </c>
      <c r="AB7528" s="50">
        <v>1.6950000000000001</v>
      </c>
      <c r="AC7528" s="50" t="str">
        <f t="shared" si="477"/>
        <v>Equatorial Guinea-2100</v>
      </c>
      <c r="AD7528" s="51">
        <f t="shared" si="478"/>
        <v>3020.1479999999992</v>
      </c>
      <c r="AE7528" s="15">
        <f t="shared" si="479"/>
        <v>0.56975254192840885</v>
      </c>
      <c r="AF7528">
        <f t="shared" si="480"/>
        <v>0.2119935822347751</v>
      </c>
    </row>
    <row r="7529" spans="1:32" x14ac:dyDescent="0.25">
      <c r="A7529" s="59">
        <v>7512</v>
      </c>
      <c r="B7529" s="60" t="s">
        <v>309</v>
      </c>
      <c r="C7529" s="61" t="s">
        <v>427</v>
      </c>
      <c r="D7529" s="62"/>
      <c r="E7529" s="62">
        <v>232</v>
      </c>
      <c r="F7529" s="62">
        <v>2100</v>
      </c>
      <c r="G7529" s="50">
        <v>900.99900000000002</v>
      </c>
      <c r="H7529" s="50">
        <v>914.625</v>
      </c>
      <c r="I7529" s="50">
        <v>927.91200000000003</v>
      </c>
      <c r="J7529" s="50">
        <v>941.24900000000002</v>
      </c>
      <c r="K7529" s="50">
        <v>952.875</v>
      </c>
      <c r="L7529" s="50">
        <v>962.99400000000003</v>
      </c>
      <c r="M7529" s="50">
        <v>966.81200000000001</v>
      </c>
      <c r="N7529" s="50">
        <v>957.53499999999997</v>
      </c>
      <c r="O7529" s="50">
        <v>940.23800000000006</v>
      </c>
      <c r="P7529" s="50">
        <v>921.09400000000005</v>
      </c>
      <c r="Q7529" s="50">
        <v>901.53599999999994</v>
      </c>
      <c r="R7529" s="50">
        <v>874.06500000000005</v>
      </c>
      <c r="S7529" s="50">
        <v>824.76900000000001</v>
      </c>
      <c r="T7529" s="50">
        <v>746.38599999999997</v>
      </c>
      <c r="U7529" s="50">
        <v>645.28499999999997</v>
      </c>
      <c r="V7529" s="50">
        <v>533.78700000000003</v>
      </c>
      <c r="W7529" s="50" t="s">
        <v>311</v>
      </c>
      <c r="X7529" s="50">
        <v>409.15199999999999</v>
      </c>
      <c r="Y7529" s="50">
        <v>268.90600000000001</v>
      </c>
      <c r="Z7529" s="50">
        <v>137.447</v>
      </c>
      <c r="AA7529" s="50">
        <v>44.658000000000001</v>
      </c>
      <c r="AB7529" s="50">
        <v>8.875</v>
      </c>
      <c r="AC7529" s="50" t="str">
        <f t="shared" si="477"/>
        <v>Eritrea-2100</v>
      </c>
      <c r="AD7529" s="51">
        <f t="shared" si="478"/>
        <v>9243.1670000000013</v>
      </c>
      <c r="AE7529" s="15">
        <f t="shared" si="479"/>
        <v>0.59914875496677711</v>
      </c>
      <c r="AF7529">
        <f t="shared" si="480"/>
        <v>0.23313299745559724</v>
      </c>
    </row>
    <row r="7530" spans="1:32" x14ac:dyDescent="0.25">
      <c r="A7530" s="59">
        <v>7513</v>
      </c>
      <c r="B7530" s="60" t="s">
        <v>309</v>
      </c>
      <c r="C7530" s="61" t="s">
        <v>428</v>
      </c>
      <c r="D7530" s="62"/>
      <c r="E7530" s="62">
        <v>233</v>
      </c>
      <c r="F7530" s="62">
        <v>2100</v>
      </c>
      <c r="G7530" s="50">
        <v>41.420999999999999</v>
      </c>
      <c r="H7530" s="50">
        <v>42.353999999999999</v>
      </c>
      <c r="I7530" s="50">
        <v>44.006</v>
      </c>
      <c r="J7530" s="50">
        <v>45.725000000000001</v>
      </c>
      <c r="K7530" s="50">
        <v>46.570999999999998</v>
      </c>
      <c r="L7530" s="50">
        <v>46.3</v>
      </c>
      <c r="M7530" s="50">
        <v>45.598999999999997</v>
      </c>
      <c r="N7530" s="50">
        <v>45.762</v>
      </c>
      <c r="O7530" s="50">
        <v>47.595999999999997</v>
      </c>
      <c r="P7530" s="50">
        <v>50.412999999999997</v>
      </c>
      <c r="Q7530" s="50">
        <v>52.817</v>
      </c>
      <c r="R7530" s="50">
        <v>53.155000000000001</v>
      </c>
      <c r="S7530" s="50">
        <v>50.790999999999997</v>
      </c>
      <c r="T7530" s="50">
        <v>47.957000000000001</v>
      </c>
      <c r="U7530" s="50">
        <v>48.225999999999999</v>
      </c>
      <c r="V7530" s="50">
        <v>50.313000000000002</v>
      </c>
      <c r="W7530" s="50" t="s">
        <v>311</v>
      </c>
      <c r="X7530" s="50">
        <v>48.145000000000003</v>
      </c>
      <c r="Y7530" s="50">
        <v>39.530999999999999</v>
      </c>
      <c r="Z7530" s="50">
        <v>28.547999999999998</v>
      </c>
      <c r="AA7530" s="50">
        <v>11.513999999999999</v>
      </c>
      <c r="AB7530" s="50">
        <v>4.0149999999999997</v>
      </c>
      <c r="AC7530" s="50" t="str">
        <f t="shared" si="477"/>
        <v>Estonia-2100</v>
      </c>
      <c r="AD7530" s="51">
        <f t="shared" si="478"/>
        <v>484.72899999999998</v>
      </c>
      <c r="AE7530" s="15">
        <f t="shared" si="479"/>
        <v>0.83764330172116785</v>
      </c>
      <c r="AF7530">
        <f t="shared" si="480"/>
        <v>0.45427666487077756</v>
      </c>
    </row>
    <row r="7531" spans="1:32" x14ac:dyDescent="0.25">
      <c r="A7531" s="59">
        <v>7514</v>
      </c>
      <c r="B7531" s="60" t="s">
        <v>309</v>
      </c>
      <c r="C7531" s="61" t="s">
        <v>368</v>
      </c>
      <c r="D7531" s="62"/>
      <c r="E7531" s="62">
        <v>242</v>
      </c>
      <c r="F7531" s="62">
        <v>2100</v>
      </c>
      <c r="G7531" s="50">
        <v>42.755000000000003</v>
      </c>
      <c r="H7531" s="50">
        <v>44.051000000000002</v>
      </c>
      <c r="I7531" s="50">
        <v>45.746000000000002</v>
      </c>
      <c r="J7531" s="50">
        <v>47.249000000000002</v>
      </c>
      <c r="K7531" s="50">
        <v>47.889000000000003</v>
      </c>
      <c r="L7531" s="50">
        <v>48.073</v>
      </c>
      <c r="M7531" s="50">
        <v>48.18</v>
      </c>
      <c r="N7531" s="50">
        <v>48.573999999999998</v>
      </c>
      <c r="O7531" s="50">
        <v>49.496000000000002</v>
      </c>
      <c r="P7531" s="50">
        <v>50.728000000000002</v>
      </c>
      <c r="Q7531" s="50">
        <v>51.996000000000002</v>
      </c>
      <c r="R7531" s="50">
        <v>52.851999999999997</v>
      </c>
      <c r="S7531" s="50">
        <v>52.859000000000002</v>
      </c>
      <c r="T7531" s="50">
        <v>51.283000000000001</v>
      </c>
      <c r="U7531" s="50">
        <v>47.496000000000002</v>
      </c>
      <c r="V7531" s="50">
        <v>41.942999999999998</v>
      </c>
      <c r="W7531" s="50" t="s">
        <v>311</v>
      </c>
      <c r="X7531" s="50">
        <v>34.392000000000003</v>
      </c>
      <c r="Y7531" s="50">
        <v>23.997</v>
      </c>
      <c r="Z7531" s="50">
        <v>12.241</v>
      </c>
      <c r="AA7531" s="50">
        <v>3.8250000000000002</v>
      </c>
      <c r="AB7531" s="50">
        <v>0.82899999999999996</v>
      </c>
      <c r="AC7531" s="50" t="str">
        <f t="shared" si="477"/>
        <v>Fiji-2100</v>
      </c>
      <c r="AD7531" s="51">
        <f t="shared" si="478"/>
        <v>497.89599999999996</v>
      </c>
      <c r="AE7531" s="15">
        <f t="shared" si="479"/>
        <v>0.70006186030817696</v>
      </c>
      <c r="AF7531">
        <f t="shared" si="480"/>
        <v>0.34262302362764246</v>
      </c>
    </row>
    <row r="7532" spans="1:32" x14ac:dyDescent="0.25">
      <c r="A7532" s="59">
        <v>7515</v>
      </c>
      <c r="B7532" s="60" t="s">
        <v>309</v>
      </c>
      <c r="C7532" s="61" t="s">
        <v>429</v>
      </c>
      <c r="D7532" s="62">
        <v>13</v>
      </c>
      <c r="E7532" s="62">
        <v>246</v>
      </c>
      <c r="F7532" s="62">
        <v>2100</v>
      </c>
      <c r="G7532" s="50">
        <v>296.483</v>
      </c>
      <c r="H7532" s="50">
        <v>301.29500000000002</v>
      </c>
      <c r="I7532" s="50">
        <v>306.16500000000002</v>
      </c>
      <c r="J7532" s="50">
        <v>311.09100000000001</v>
      </c>
      <c r="K7532" s="50">
        <v>317.79300000000001</v>
      </c>
      <c r="L7532" s="50">
        <v>324.98899999999998</v>
      </c>
      <c r="M7532" s="50">
        <v>330.53899999999999</v>
      </c>
      <c r="N7532" s="50">
        <v>336.09399999999999</v>
      </c>
      <c r="O7532" s="50">
        <v>342.22899999999998</v>
      </c>
      <c r="P7532" s="50">
        <v>346.77699999999999</v>
      </c>
      <c r="Q7532" s="50">
        <v>349.02300000000002</v>
      </c>
      <c r="R7532" s="50">
        <v>347.56200000000001</v>
      </c>
      <c r="S7532" s="50">
        <v>343.29199999999997</v>
      </c>
      <c r="T7532" s="50">
        <v>340.12799999999999</v>
      </c>
      <c r="U7532" s="50">
        <v>339.39800000000002</v>
      </c>
      <c r="V7532" s="50">
        <v>334.44099999999997</v>
      </c>
      <c r="W7532" s="50" t="s">
        <v>311</v>
      </c>
      <c r="X7532" s="50">
        <v>312.92</v>
      </c>
      <c r="Y7532" s="50">
        <v>263.60500000000002</v>
      </c>
      <c r="Z7532" s="50">
        <v>186.8</v>
      </c>
      <c r="AA7532" s="50">
        <v>84.706000000000003</v>
      </c>
      <c r="AB7532" s="50">
        <v>23.24</v>
      </c>
      <c r="AC7532" s="50" t="str">
        <f t="shared" si="477"/>
        <v>Finland-2100</v>
      </c>
      <c r="AD7532" s="51">
        <f t="shared" si="478"/>
        <v>3349.3890000000001</v>
      </c>
      <c r="AE7532" s="15">
        <f t="shared" si="479"/>
        <v>0.8327432257047479</v>
      </c>
      <c r="AF7532">
        <f t="shared" si="480"/>
        <v>0.44323791324072515</v>
      </c>
    </row>
    <row r="7533" spans="1:32" x14ac:dyDescent="0.25">
      <c r="A7533" s="59">
        <v>7516</v>
      </c>
      <c r="B7533" s="60" t="s">
        <v>309</v>
      </c>
      <c r="C7533" s="61" t="s">
        <v>430</v>
      </c>
      <c r="D7533" s="62"/>
      <c r="E7533" s="62">
        <v>250</v>
      </c>
      <c r="F7533" s="62">
        <v>2100</v>
      </c>
      <c r="G7533" s="50">
        <v>3794.221</v>
      </c>
      <c r="H7533" s="50">
        <v>3804.0410000000002</v>
      </c>
      <c r="I7533" s="50">
        <v>3817.3870000000002</v>
      </c>
      <c r="J7533" s="50">
        <v>3844.4119999999998</v>
      </c>
      <c r="K7533" s="50">
        <v>3904.5140000000001</v>
      </c>
      <c r="L7533" s="50">
        <v>3972.0859999999998</v>
      </c>
      <c r="M7533" s="50">
        <v>4018.9769999999999</v>
      </c>
      <c r="N7533" s="50">
        <v>4036.431</v>
      </c>
      <c r="O7533" s="50">
        <v>4034.04</v>
      </c>
      <c r="P7533" s="50">
        <v>4041.578</v>
      </c>
      <c r="Q7533" s="50">
        <v>4070.0210000000002</v>
      </c>
      <c r="R7533" s="50">
        <v>4099.9639999999999</v>
      </c>
      <c r="S7533" s="50">
        <v>4090.223</v>
      </c>
      <c r="T7533" s="50">
        <v>4011.828</v>
      </c>
      <c r="U7533" s="50">
        <v>3886.18</v>
      </c>
      <c r="V7533" s="50">
        <v>3757.6979999999999</v>
      </c>
      <c r="W7533" s="50" t="s">
        <v>311</v>
      </c>
      <c r="X7533" s="50">
        <v>3589.2080000000001</v>
      </c>
      <c r="Y7533" s="50">
        <v>3243.614</v>
      </c>
      <c r="Z7533" s="50">
        <v>2495.3380000000002</v>
      </c>
      <c r="AA7533" s="50">
        <v>1326.537</v>
      </c>
      <c r="AB7533" s="50">
        <v>403.36099999999999</v>
      </c>
      <c r="AC7533" s="50" t="str">
        <f t="shared" si="477"/>
        <v>France-2100</v>
      </c>
      <c r="AD7533" s="51">
        <f t="shared" si="478"/>
        <v>40112.245999999999</v>
      </c>
      <c r="AE7533" s="15">
        <f t="shared" si="479"/>
        <v>0.85084771867424214</v>
      </c>
      <c r="AF7533">
        <f t="shared" si="480"/>
        <v>0.44080519881512731</v>
      </c>
    </row>
    <row r="7534" spans="1:32" x14ac:dyDescent="0.25">
      <c r="A7534" s="59">
        <v>7517</v>
      </c>
      <c r="B7534" s="60" t="s">
        <v>309</v>
      </c>
      <c r="C7534" s="61" t="s">
        <v>431</v>
      </c>
      <c r="D7534" s="62"/>
      <c r="E7534" s="62">
        <v>254</v>
      </c>
      <c r="F7534" s="62">
        <v>2100</v>
      </c>
      <c r="G7534" s="50">
        <v>51.052</v>
      </c>
      <c r="H7534" s="50">
        <v>51.183999999999997</v>
      </c>
      <c r="I7534" s="50">
        <v>51.225999999999999</v>
      </c>
      <c r="J7534" s="50">
        <v>51.481999999999999</v>
      </c>
      <c r="K7534" s="50">
        <v>51.957999999999998</v>
      </c>
      <c r="L7534" s="50">
        <v>52.534999999999997</v>
      </c>
      <c r="M7534" s="50">
        <v>52.704000000000001</v>
      </c>
      <c r="N7534" s="50">
        <v>52.274999999999999</v>
      </c>
      <c r="O7534" s="50">
        <v>51.38</v>
      </c>
      <c r="P7534" s="50">
        <v>50.473999999999997</v>
      </c>
      <c r="Q7534" s="50">
        <v>49.716000000000001</v>
      </c>
      <c r="R7534" s="50">
        <v>48.820999999999998</v>
      </c>
      <c r="S7534" s="50">
        <v>47.304000000000002</v>
      </c>
      <c r="T7534" s="50">
        <v>44.787999999999997</v>
      </c>
      <c r="U7534" s="50">
        <v>41.268000000000001</v>
      </c>
      <c r="V7534" s="50">
        <v>36.92</v>
      </c>
      <c r="W7534" s="50" t="s">
        <v>311</v>
      </c>
      <c r="X7534" s="50">
        <v>31.975999999999999</v>
      </c>
      <c r="Y7534" s="50">
        <v>25.878</v>
      </c>
      <c r="Z7534" s="50">
        <v>17.863</v>
      </c>
      <c r="AA7534" s="50">
        <v>9.2490000000000006</v>
      </c>
      <c r="AB7534" s="50">
        <v>3.637</v>
      </c>
      <c r="AC7534" s="50" t="str">
        <f t="shared" si="477"/>
        <v>French Guiana-2100</v>
      </c>
      <c r="AD7534" s="51">
        <f t="shared" si="478"/>
        <v>508.649</v>
      </c>
      <c r="AE7534" s="15">
        <f t="shared" si="479"/>
        <v>0.71766778269494291</v>
      </c>
      <c r="AF7534">
        <f t="shared" si="480"/>
        <v>0.31955215968319511</v>
      </c>
    </row>
    <row r="7535" spans="1:32" x14ac:dyDescent="0.25">
      <c r="A7535" s="59">
        <v>7518</v>
      </c>
      <c r="B7535" s="60" t="s">
        <v>309</v>
      </c>
      <c r="C7535" s="61" t="s">
        <v>369</v>
      </c>
      <c r="D7535" s="62"/>
      <c r="E7535" s="62">
        <v>258</v>
      </c>
      <c r="F7535" s="62">
        <v>2100</v>
      </c>
      <c r="G7535" s="50">
        <v>13.067</v>
      </c>
      <c r="H7535" s="50">
        <v>13.407</v>
      </c>
      <c r="I7535" s="50">
        <v>13.749000000000001</v>
      </c>
      <c r="J7535" s="50">
        <v>14.093999999999999</v>
      </c>
      <c r="K7535" s="50">
        <v>14.385999999999999</v>
      </c>
      <c r="L7535" s="50">
        <v>14.695</v>
      </c>
      <c r="M7535" s="50">
        <v>15.039</v>
      </c>
      <c r="N7535" s="50">
        <v>15.446</v>
      </c>
      <c r="O7535" s="50">
        <v>15.907999999999999</v>
      </c>
      <c r="P7535" s="50">
        <v>16.431999999999999</v>
      </c>
      <c r="Q7535" s="50">
        <v>16.881</v>
      </c>
      <c r="R7535" s="50">
        <v>17.245000000000001</v>
      </c>
      <c r="S7535" s="50">
        <v>17.504999999999999</v>
      </c>
      <c r="T7535" s="50">
        <v>17.661999999999999</v>
      </c>
      <c r="U7535" s="50">
        <v>17.538</v>
      </c>
      <c r="V7535" s="50">
        <v>16.881</v>
      </c>
      <c r="W7535" s="50" t="s">
        <v>311</v>
      </c>
      <c r="X7535" s="50">
        <v>15.61</v>
      </c>
      <c r="Y7535" s="50">
        <v>12.79</v>
      </c>
      <c r="Z7535" s="50">
        <v>8.0809999999999995</v>
      </c>
      <c r="AA7535" s="50">
        <v>4.1310000000000002</v>
      </c>
      <c r="AB7535" s="50">
        <v>1.4390000000000001</v>
      </c>
      <c r="AC7535" s="50" t="str">
        <f t="shared" si="477"/>
        <v>French Polynesia-2100</v>
      </c>
      <c r="AD7535" s="51">
        <f t="shared" si="478"/>
        <v>157.631</v>
      </c>
      <c r="AE7535" s="15">
        <f t="shared" si="479"/>
        <v>0.85233868972473681</v>
      </c>
      <c r="AF7535">
        <f t="shared" si="480"/>
        <v>0.47576495799933288</v>
      </c>
    </row>
    <row r="7536" spans="1:32" x14ac:dyDescent="0.25">
      <c r="A7536" s="59">
        <v>7519</v>
      </c>
      <c r="B7536" s="60" t="s">
        <v>309</v>
      </c>
      <c r="C7536" s="61" t="s">
        <v>432</v>
      </c>
      <c r="D7536" s="62"/>
      <c r="E7536" s="62">
        <v>266</v>
      </c>
      <c r="F7536" s="62">
        <v>2100</v>
      </c>
      <c r="G7536" s="50">
        <v>296.577</v>
      </c>
      <c r="H7536" s="50">
        <v>301.15199999999999</v>
      </c>
      <c r="I7536" s="50">
        <v>306.59100000000001</v>
      </c>
      <c r="J7536" s="50">
        <v>311.72399999999999</v>
      </c>
      <c r="K7536" s="50">
        <v>315.40699999999998</v>
      </c>
      <c r="L7536" s="50">
        <v>317.35399999999998</v>
      </c>
      <c r="M7536" s="50">
        <v>317.22399999999999</v>
      </c>
      <c r="N7536" s="50">
        <v>316.81900000000002</v>
      </c>
      <c r="O7536" s="50">
        <v>316.57499999999999</v>
      </c>
      <c r="P7536" s="50">
        <v>315.41199999999998</v>
      </c>
      <c r="Q7536" s="50">
        <v>309.82499999999999</v>
      </c>
      <c r="R7536" s="50">
        <v>297.64999999999998</v>
      </c>
      <c r="S7536" s="50">
        <v>279.53199999999998</v>
      </c>
      <c r="T7536" s="50">
        <v>256.322</v>
      </c>
      <c r="U7536" s="50">
        <v>229.36699999999999</v>
      </c>
      <c r="V7536" s="50">
        <v>196.65700000000001</v>
      </c>
      <c r="W7536" s="50" t="s">
        <v>311</v>
      </c>
      <c r="X7536" s="50">
        <v>154.49299999999999</v>
      </c>
      <c r="Y7536" s="50">
        <v>98.378</v>
      </c>
      <c r="Z7536" s="50">
        <v>43.463999999999999</v>
      </c>
      <c r="AA7536" s="50">
        <v>13.115</v>
      </c>
      <c r="AB7536" s="50">
        <v>2.6850000000000001</v>
      </c>
      <c r="AC7536" s="50" t="str">
        <f t="shared" si="477"/>
        <v>Gabon-2100</v>
      </c>
      <c r="AD7536" s="51">
        <f t="shared" si="478"/>
        <v>3097.5219999999999</v>
      </c>
      <c r="AE7536" s="15">
        <f t="shared" si="479"/>
        <v>0.61300646129389869</v>
      </c>
      <c r="AF7536">
        <f t="shared" si="480"/>
        <v>0.24850581307307987</v>
      </c>
    </row>
    <row r="7537" spans="1:32" x14ac:dyDescent="0.25">
      <c r="A7537" s="59">
        <v>7520</v>
      </c>
      <c r="B7537" s="60" t="s">
        <v>309</v>
      </c>
      <c r="C7537" s="61" t="s">
        <v>433</v>
      </c>
      <c r="D7537" s="62"/>
      <c r="E7537" s="62">
        <v>270</v>
      </c>
      <c r="F7537" s="62">
        <v>2100</v>
      </c>
      <c r="G7537" s="50">
        <v>485.46800000000002</v>
      </c>
      <c r="H7537" s="50">
        <v>488.92500000000001</v>
      </c>
      <c r="I7537" s="50">
        <v>496.00599999999997</v>
      </c>
      <c r="J7537" s="50">
        <v>502.899</v>
      </c>
      <c r="K7537" s="50">
        <v>509.30799999999999</v>
      </c>
      <c r="L7537" s="50">
        <v>512.07000000000005</v>
      </c>
      <c r="M7537" s="50">
        <v>509.59899999999999</v>
      </c>
      <c r="N7537" s="50">
        <v>502.36900000000003</v>
      </c>
      <c r="O7537" s="50">
        <v>491.73099999999999</v>
      </c>
      <c r="P7537" s="50">
        <v>477.26100000000002</v>
      </c>
      <c r="Q7537" s="50">
        <v>457.72199999999998</v>
      </c>
      <c r="R7537" s="50">
        <v>429.87099999999998</v>
      </c>
      <c r="S7537" s="50">
        <v>389.88900000000001</v>
      </c>
      <c r="T7537" s="50">
        <v>333.86599999999999</v>
      </c>
      <c r="U7537" s="50">
        <v>262.73200000000003</v>
      </c>
      <c r="V7537" s="50">
        <v>180.66800000000001</v>
      </c>
      <c r="W7537" s="50" t="s">
        <v>311</v>
      </c>
      <c r="X7537" s="50">
        <v>99.763999999999996</v>
      </c>
      <c r="Y7537" s="50">
        <v>39.119</v>
      </c>
      <c r="Z7537" s="50">
        <v>9.3000000000000007</v>
      </c>
      <c r="AA7537" s="50">
        <v>1.1639999999999999</v>
      </c>
      <c r="AB7537" s="50">
        <v>7.0999999999999994E-2</v>
      </c>
      <c r="AC7537" s="50" t="str">
        <f t="shared" si="477"/>
        <v>Gambia-2100</v>
      </c>
      <c r="AD7537" s="51">
        <f t="shared" si="478"/>
        <v>4782.7190000000001</v>
      </c>
      <c r="AE7537" s="15">
        <f t="shared" si="479"/>
        <v>0.50119670421783102</v>
      </c>
      <c r="AF7537">
        <f t="shared" si="480"/>
        <v>0.14819550822485678</v>
      </c>
    </row>
    <row r="7538" spans="1:32" x14ac:dyDescent="0.25">
      <c r="A7538" s="59">
        <v>7521</v>
      </c>
      <c r="B7538" s="60" t="s">
        <v>309</v>
      </c>
      <c r="C7538" s="61" t="s">
        <v>434</v>
      </c>
      <c r="D7538" s="62">
        <v>14</v>
      </c>
      <c r="E7538" s="62">
        <v>268</v>
      </c>
      <c r="F7538" s="62">
        <v>2100</v>
      </c>
      <c r="G7538" s="50">
        <v>123.42400000000001</v>
      </c>
      <c r="H7538" s="50">
        <v>125.52200000000001</v>
      </c>
      <c r="I7538" s="50">
        <v>130.01</v>
      </c>
      <c r="J7538" s="50">
        <v>135.75299999999999</v>
      </c>
      <c r="K7538" s="50">
        <v>139.57300000000001</v>
      </c>
      <c r="L7538" s="50">
        <v>139.614</v>
      </c>
      <c r="M7538" s="50">
        <v>137.00399999999999</v>
      </c>
      <c r="N7538" s="50">
        <v>134.78</v>
      </c>
      <c r="O7538" s="50">
        <v>136.726</v>
      </c>
      <c r="P7538" s="50">
        <v>144.44900000000001</v>
      </c>
      <c r="Q7538" s="50">
        <v>154.23099999999999</v>
      </c>
      <c r="R7538" s="50">
        <v>158.42099999999999</v>
      </c>
      <c r="S7538" s="50">
        <v>153.11600000000001</v>
      </c>
      <c r="T7538" s="50">
        <v>144.083</v>
      </c>
      <c r="U7538" s="50">
        <v>138.93299999999999</v>
      </c>
      <c r="V7538" s="50">
        <v>138.29</v>
      </c>
      <c r="W7538" s="50" t="s">
        <v>311</v>
      </c>
      <c r="X7538" s="50">
        <v>131.125</v>
      </c>
      <c r="Y7538" s="50">
        <v>104.462</v>
      </c>
      <c r="Z7538" s="50">
        <v>51.215000000000003</v>
      </c>
      <c r="AA7538" s="50">
        <v>15.446</v>
      </c>
      <c r="AB7538" s="50">
        <v>4.0750000000000002</v>
      </c>
      <c r="AC7538" s="50" t="str">
        <f t="shared" si="477"/>
        <v>Georgia-2100</v>
      </c>
      <c r="AD7538" s="51">
        <f t="shared" si="478"/>
        <v>1433.6670000000001</v>
      </c>
      <c r="AE7538" s="15">
        <f t="shared" si="479"/>
        <v>0.77185636552979153</v>
      </c>
      <c r="AF7538">
        <f t="shared" si="480"/>
        <v>0.40142324134693202</v>
      </c>
    </row>
    <row r="7539" spans="1:32" x14ac:dyDescent="0.25">
      <c r="A7539" s="59">
        <v>7522</v>
      </c>
      <c r="B7539" s="60" t="s">
        <v>309</v>
      </c>
      <c r="C7539" s="61" t="s">
        <v>258</v>
      </c>
      <c r="D7539" s="62"/>
      <c r="E7539" s="62">
        <v>276</v>
      </c>
      <c r="F7539" s="62">
        <v>2100</v>
      </c>
      <c r="G7539" s="50">
        <v>3168.3850000000002</v>
      </c>
      <c r="H7539" s="50">
        <v>3250.4740000000002</v>
      </c>
      <c r="I7539" s="50">
        <v>3295.4059999999999</v>
      </c>
      <c r="J7539" s="50">
        <v>3331.5650000000001</v>
      </c>
      <c r="K7539" s="50">
        <v>3407.5360000000001</v>
      </c>
      <c r="L7539" s="50">
        <v>3527.5120000000002</v>
      </c>
      <c r="M7539" s="50">
        <v>3688.4490000000001</v>
      </c>
      <c r="N7539" s="50">
        <v>3854.3470000000002</v>
      </c>
      <c r="O7539" s="50">
        <v>3983.8330000000001</v>
      </c>
      <c r="P7539" s="50">
        <v>4037.5590000000002</v>
      </c>
      <c r="Q7539" s="50">
        <v>4022.8130000000001</v>
      </c>
      <c r="R7539" s="50">
        <v>4000.0659999999998</v>
      </c>
      <c r="S7539" s="50">
        <v>4039.7919999999999</v>
      </c>
      <c r="T7539" s="50">
        <v>4143.0309999999999</v>
      </c>
      <c r="U7539" s="50">
        <v>4257.3069999999998</v>
      </c>
      <c r="V7539" s="50">
        <v>4247.6639999999998</v>
      </c>
      <c r="W7539" s="50" t="s">
        <v>311</v>
      </c>
      <c r="X7539" s="50">
        <v>3948.9059999999999</v>
      </c>
      <c r="Y7539" s="50">
        <v>3294.317</v>
      </c>
      <c r="Z7539" s="50">
        <v>2245.9769999999999</v>
      </c>
      <c r="AA7539" s="50">
        <v>1040.7370000000001</v>
      </c>
      <c r="AB7539" s="50">
        <v>247.607</v>
      </c>
      <c r="AC7539" s="50" t="str">
        <f t="shared" si="477"/>
        <v>Germany-2100</v>
      </c>
      <c r="AD7539" s="51">
        <f t="shared" si="478"/>
        <v>37893.472000000002</v>
      </c>
      <c r="AE7539" s="15">
        <f t="shared" si="479"/>
        <v>0.87455198087945074</v>
      </c>
      <c r="AF7539">
        <f t="shared" si="480"/>
        <v>0.49205333998547335</v>
      </c>
    </row>
    <row r="7540" spans="1:32" x14ac:dyDescent="0.25">
      <c r="A7540" s="59">
        <v>7523</v>
      </c>
      <c r="B7540" s="60" t="s">
        <v>309</v>
      </c>
      <c r="C7540" s="61" t="s">
        <v>435</v>
      </c>
      <c r="D7540" s="62"/>
      <c r="E7540" s="62">
        <v>288</v>
      </c>
      <c r="F7540" s="62">
        <v>2100</v>
      </c>
      <c r="G7540" s="50">
        <v>5147.5860000000002</v>
      </c>
      <c r="H7540" s="50">
        <v>5202.415</v>
      </c>
      <c r="I7540" s="50">
        <v>5267.8919999999998</v>
      </c>
      <c r="J7540" s="50">
        <v>5329.3029999999999</v>
      </c>
      <c r="K7540" s="50">
        <v>5350.3040000000001</v>
      </c>
      <c r="L7540" s="50">
        <v>5332.6710000000003</v>
      </c>
      <c r="M7540" s="50">
        <v>5272.9089999999997</v>
      </c>
      <c r="N7540" s="50">
        <v>5178.0370000000003</v>
      </c>
      <c r="O7540" s="50">
        <v>5061.2280000000001</v>
      </c>
      <c r="P7540" s="50">
        <v>4933.9979999999996</v>
      </c>
      <c r="Q7540" s="50">
        <v>4761.1279999999997</v>
      </c>
      <c r="R7540" s="50">
        <v>4486.1859999999997</v>
      </c>
      <c r="S7540" s="50">
        <v>4095.125</v>
      </c>
      <c r="T7540" s="50">
        <v>3600.0830000000001</v>
      </c>
      <c r="U7540" s="50">
        <v>2991.18</v>
      </c>
      <c r="V7540" s="50">
        <v>2272.328</v>
      </c>
      <c r="W7540" s="50" t="s">
        <v>311</v>
      </c>
      <c r="X7540" s="50">
        <v>1471.4349999999999</v>
      </c>
      <c r="Y7540" s="50">
        <v>726.39300000000003</v>
      </c>
      <c r="Z7540" s="50">
        <v>228.60300000000001</v>
      </c>
      <c r="AA7540" s="50">
        <v>41.601999999999997</v>
      </c>
      <c r="AB7540" s="50">
        <v>4.1989999999999998</v>
      </c>
      <c r="AC7540" s="50" t="str">
        <f t="shared" si="477"/>
        <v>Ghana-2100</v>
      </c>
      <c r="AD7540" s="51">
        <f t="shared" si="478"/>
        <v>49800.888999999996</v>
      </c>
      <c r="AE7540" s="15">
        <f t="shared" si="479"/>
        <v>0.54122961539903436</v>
      </c>
      <c r="AF7540">
        <f t="shared" si="480"/>
        <v>0.17328086297907536</v>
      </c>
    </row>
    <row r="7541" spans="1:32" x14ac:dyDescent="0.25">
      <c r="A7541" s="59">
        <v>7524</v>
      </c>
      <c r="B7541" s="60" t="s">
        <v>309</v>
      </c>
      <c r="C7541" s="61" t="s">
        <v>436</v>
      </c>
      <c r="D7541" s="62"/>
      <c r="E7541" s="62">
        <v>300</v>
      </c>
      <c r="F7541" s="62">
        <v>2100</v>
      </c>
      <c r="G7541" s="50">
        <v>319.49799999999999</v>
      </c>
      <c r="H7541" s="50">
        <v>322.11399999999998</v>
      </c>
      <c r="I7541" s="50">
        <v>328.64699999999999</v>
      </c>
      <c r="J7541" s="50">
        <v>340.86099999999999</v>
      </c>
      <c r="K7541" s="50">
        <v>356.23700000000002</v>
      </c>
      <c r="L7541" s="50">
        <v>368.012</v>
      </c>
      <c r="M7541" s="50">
        <v>372.625</v>
      </c>
      <c r="N7541" s="50">
        <v>373.13299999999998</v>
      </c>
      <c r="O7541" s="50">
        <v>377.221</v>
      </c>
      <c r="P7541" s="50">
        <v>391.80799999999999</v>
      </c>
      <c r="Q7541" s="50">
        <v>415.93299999999999</v>
      </c>
      <c r="R7541" s="50">
        <v>437.47199999999998</v>
      </c>
      <c r="S7541" s="50">
        <v>442.83199999999999</v>
      </c>
      <c r="T7541" s="50">
        <v>433.40300000000002</v>
      </c>
      <c r="U7541" s="50">
        <v>421.24099999999999</v>
      </c>
      <c r="V7541" s="50">
        <v>412.221</v>
      </c>
      <c r="W7541" s="50" t="s">
        <v>311</v>
      </c>
      <c r="X7541" s="50">
        <v>410.98</v>
      </c>
      <c r="Y7541" s="50">
        <v>388.11500000000001</v>
      </c>
      <c r="Z7541" s="50">
        <v>307.07600000000002</v>
      </c>
      <c r="AA7541" s="50">
        <v>150.32599999999999</v>
      </c>
      <c r="AB7541" s="50">
        <v>53.061999999999998</v>
      </c>
      <c r="AC7541" s="50" t="str">
        <f t="shared" si="477"/>
        <v>Greece-2100</v>
      </c>
      <c r="AD7541" s="51">
        <f t="shared" si="478"/>
        <v>3876.1339999999996</v>
      </c>
      <c r="AE7541" s="15">
        <f t="shared" si="479"/>
        <v>0.91500526039605456</v>
      </c>
      <c r="AF7541">
        <f t="shared" si="480"/>
        <v>0.5316168127512565</v>
      </c>
    </row>
    <row r="7542" spans="1:32" x14ac:dyDescent="0.25">
      <c r="A7542" s="59">
        <v>7525</v>
      </c>
      <c r="B7542" s="60" t="s">
        <v>309</v>
      </c>
      <c r="C7542" s="61" t="s">
        <v>370</v>
      </c>
      <c r="D7542" s="62"/>
      <c r="E7542" s="62">
        <v>308</v>
      </c>
      <c r="F7542" s="62">
        <v>2100</v>
      </c>
      <c r="G7542" s="50">
        <v>2.9220000000000002</v>
      </c>
      <c r="H7542" s="50">
        <v>3.024</v>
      </c>
      <c r="I7542" s="50">
        <v>3.234</v>
      </c>
      <c r="J7542" s="50">
        <v>3.4460000000000002</v>
      </c>
      <c r="K7542" s="50">
        <v>3.5169999999999999</v>
      </c>
      <c r="L7542" s="50">
        <v>3.45</v>
      </c>
      <c r="M7542" s="50">
        <v>3.3319999999999999</v>
      </c>
      <c r="N7542" s="50">
        <v>3.2989999999999999</v>
      </c>
      <c r="O7542" s="50">
        <v>3.476</v>
      </c>
      <c r="P7542" s="50">
        <v>3.855</v>
      </c>
      <c r="Q7542" s="50">
        <v>4.2359999999999998</v>
      </c>
      <c r="R7542" s="50">
        <v>4.4260000000000002</v>
      </c>
      <c r="S7542" s="50">
        <v>4.3689999999999998</v>
      </c>
      <c r="T7542" s="50">
        <v>4.2759999999999998</v>
      </c>
      <c r="U7542" s="50">
        <v>4.4470000000000001</v>
      </c>
      <c r="V7542" s="50">
        <v>4.7160000000000002</v>
      </c>
      <c r="W7542" s="50" t="s">
        <v>311</v>
      </c>
      <c r="X7542" s="50">
        <v>4.4640000000000004</v>
      </c>
      <c r="Y7542" s="50">
        <v>3.286</v>
      </c>
      <c r="Z7542" s="50">
        <v>1.724</v>
      </c>
      <c r="AA7542" s="50">
        <v>0.59799999999999998</v>
      </c>
      <c r="AB7542" s="50">
        <v>0.161</v>
      </c>
      <c r="AC7542" s="50" t="str">
        <f t="shared" si="477"/>
        <v>Grenada-2100</v>
      </c>
      <c r="AD7542" s="51">
        <f t="shared" si="478"/>
        <v>37.405999999999999</v>
      </c>
      <c r="AE7542" s="15">
        <f t="shared" si="479"/>
        <v>0.87825482542907551</v>
      </c>
      <c r="AF7542">
        <f t="shared" si="480"/>
        <v>0.50813549134933245</v>
      </c>
    </row>
    <row r="7543" spans="1:32" x14ac:dyDescent="0.25">
      <c r="A7543" s="59">
        <v>7526</v>
      </c>
      <c r="B7543" s="60" t="s">
        <v>309</v>
      </c>
      <c r="C7543" s="61" t="s">
        <v>371</v>
      </c>
      <c r="D7543" s="62">
        <v>5</v>
      </c>
      <c r="E7543" s="62">
        <v>312</v>
      </c>
      <c r="F7543" s="62">
        <v>2100</v>
      </c>
      <c r="G7543" s="50">
        <v>15.497999999999999</v>
      </c>
      <c r="H7543" s="50">
        <v>15.803000000000001</v>
      </c>
      <c r="I7543" s="50">
        <v>15.907999999999999</v>
      </c>
      <c r="J7543" s="50">
        <v>15.917</v>
      </c>
      <c r="K7543" s="50">
        <v>16.074999999999999</v>
      </c>
      <c r="L7543" s="50">
        <v>16.606999999999999</v>
      </c>
      <c r="M7543" s="50">
        <v>17.309000000000001</v>
      </c>
      <c r="N7543" s="50">
        <v>17.655999999999999</v>
      </c>
      <c r="O7543" s="50">
        <v>17.452000000000002</v>
      </c>
      <c r="P7543" s="50">
        <v>17.097000000000001</v>
      </c>
      <c r="Q7543" s="50">
        <v>17.382000000000001</v>
      </c>
      <c r="R7543" s="50">
        <v>18.478999999999999</v>
      </c>
      <c r="S7543" s="50">
        <v>19.975999999999999</v>
      </c>
      <c r="T7543" s="50">
        <v>21.006</v>
      </c>
      <c r="U7543" s="50">
        <v>20.405999999999999</v>
      </c>
      <c r="V7543" s="50">
        <v>18.28</v>
      </c>
      <c r="W7543" s="50" t="s">
        <v>311</v>
      </c>
      <c r="X7543" s="50">
        <v>16.545999999999999</v>
      </c>
      <c r="Y7543" s="50">
        <v>16.103999999999999</v>
      </c>
      <c r="Z7543" s="50">
        <v>13.202999999999999</v>
      </c>
      <c r="AA7543" s="50">
        <v>9.2330000000000005</v>
      </c>
      <c r="AB7543" s="50">
        <v>5.1520000000000001</v>
      </c>
      <c r="AC7543" s="50" t="str">
        <f t="shared" si="477"/>
        <v>Guadeloupe-2100</v>
      </c>
      <c r="AD7543" s="51">
        <f t="shared" si="478"/>
        <v>173.95</v>
      </c>
      <c r="AE7543" s="15">
        <f t="shared" si="479"/>
        <v>0.9608450704225352</v>
      </c>
      <c r="AF7543">
        <f t="shared" si="480"/>
        <v>0.54227953644210736</v>
      </c>
    </row>
    <row r="7544" spans="1:32" x14ac:dyDescent="0.25">
      <c r="A7544" s="59">
        <v>7527</v>
      </c>
      <c r="B7544" s="60" t="s">
        <v>309</v>
      </c>
      <c r="C7544" s="61" t="s">
        <v>372</v>
      </c>
      <c r="D7544" s="62"/>
      <c r="E7544" s="62">
        <v>316</v>
      </c>
      <c r="F7544" s="62">
        <v>2100</v>
      </c>
      <c r="G7544" s="50">
        <v>8.0779999999999994</v>
      </c>
      <c r="H7544" s="50">
        <v>8.2639999999999993</v>
      </c>
      <c r="I7544" s="50">
        <v>8.4039999999999999</v>
      </c>
      <c r="J7544" s="50">
        <v>8.5180000000000007</v>
      </c>
      <c r="K7544" s="50">
        <v>8.641</v>
      </c>
      <c r="L7544" s="50">
        <v>8.8309999999999995</v>
      </c>
      <c r="M7544" s="50">
        <v>9.11</v>
      </c>
      <c r="N7544" s="50">
        <v>9.4030000000000005</v>
      </c>
      <c r="O7544" s="50">
        <v>9.6340000000000003</v>
      </c>
      <c r="P7544" s="50">
        <v>9.7490000000000006</v>
      </c>
      <c r="Q7544" s="50">
        <v>9.8140000000000001</v>
      </c>
      <c r="R7544" s="50">
        <v>9.9789999999999992</v>
      </c>
      <c r="S7544" s="50">
        <v>10.262</v>
      </c>
      <c r="T7544" s="50">
        <v>10.548999999999999</v>
      </c>
      <c r="U7544" s="50">
        <v>10.628</v>
      </c>
      <c r="V7544" s="50">
        <v>10.222</v>
      </c>
      <c r="W7544" s="50" t="s">
        <v>311</v>
      </c>
      <c r="X7544" s="50">
        <v>9.17</v>
      </c>
      <c r="Y7544" s="50">
        <v>7.5259999999999998</v>
      </c>
      <c r="Z7544" s="50">
        <v>5.4009999999999998</v>
      </c>
      <c r="AA7544" s="50">
        <v>3.169</v>
      </c>
      <c r="AB7544" s="50">
        <v>1.3580000000000001</v>
      </c>
      <c r="AC7544" s="50" t="str">
        <f t="shared" si="477"/>
        <v>Guam-2100</v>
      </c>
      <c r="AD7544" s="51">
        <f t="shared" si="478"/>
        <v>93.940999999999988</v>
      </c>
      <c r="AE7544" s="15">
        <f t="shared" si="479"/>
        <v>0.88107429131050341</v>
      </c>
      <c r="AF7544">
        <f t="shared" si="480"/>
        <v>0.48887409741589216</v>
      </c>
    </row>
    <row r="7545" spans="1:32" x14ac:dyDescent="0.25">
      <c r="A7545" s="59">
        <v>7528</v>
      </c>
      <c r="B7545" s="60" t="s">
        <v>309</v>
      </c>
      <c r="C7545" s="61" t="s">
        <v>437</v>
      </c>
      <c r="D7545" s="62"/>
      <c r="E7545" s="62">
        <v>320</v>
      </c>
      <c r="F7545" s="62">
        <v>2100</v>
      </c>
      <c r="G7545" s="50">
        <v>1565.2570000000001</v>
      </c>
      <c r="H7545" s="50">
        <v>1604.895</v>
      </c>
      <c r="I7545" s="50">
        <v>1644.8579999999999</v>
      </c>
      <c r="J7545" s="50">
        <v>1682.1969999999999</v>
      </c>
      <c r="K7545" s="50">
        <v>1719.2760000000001</v>
      </c>
      <c r="L7545" s="50">
        <v>1755.473</v>
      </c>
      <c r="M7545" s="50">
        <v>1795.944</v>
      </c>
      <c r="N7545" s="50">
        <v>1834.8330000000001</v>
      </c>
      <c r="O7545" s="50">
        <v>1872.0170000000001</v>
      </c>
      <c r="P7545" s="50">
        <v>1897.4760000000001</v>
      </c>
      <c r="Q7545" s="50">
        <v>1915.7650000000001</v>
      </c>
      <c r="R7545" s="50">
        <v>1922.837</v>
      </c>
      <c r="S7545" s="50">
        <v>1916.31</v>
      </c>
      <c r="T7545" s="50">
        <v>1886.079</v>
      </c>
      <c r="U7545" s="50">
        <v>1817.298</v>
      </c>
      <c r="V7545" s="50">
        <v>1677.287</v>
      </c>
      <c r="W7545" s="50" t="s">
        <v>311</v>
      </c>
      <c r="X7545" s="50">
        <v>1429.894</v>
      </c>
      <c r="Y7545" s="50">
        <v>1062.6679999999999</v>
      </c>
      <c r="Z7545" s="50">
        <v>647.21900000000005</v>
      </c>
      <c r="AA7545" s="50">
        <v>299.09500000000003</v>
      </c>
      <c r="AB7545" s="50">
        <v>73.712000000000003</v>
      </c>
      <c r="AC7545" s="50" t="str">
        <f t="shared" si="477"/>
        <v>Guatemala-2100</v>
      </c>
      <c r="AD7545" s="51">
        <f t="shared" si="478"/>
        <v>18312.128000000001</v>
      </c>
      <c r="AE7545" s="15">
        <f t="shared" si="479"/>
        <v>0.74858924096642399</v>
      </c>
      <c r="AF7545">
        <f t="shared" si="480"/>
        <v>0.38453750740796372</v>
      </c>
    </row>
    <row r="7546" spans="1:32" x14ac:dyDescent="0.25">
      <c r="A7546" s="59">
        <v>7529</v>
      </c>
      <c r="B7546" s="60" t="s">
        <v>309</v>
      </c>
      <c r="C7546" s="61" t="s">
        <v>438</v>
      </c>
      <c r="D7546" s="62"/>
      <c r="E7546" s="62">
        <v>324</v>
      </c>
      <c r="F7546" s="62">
        <v>2100</v>
      </c>
      <c r="G7546" s="50">
        <v>3342.3159999999998</v>
      </c>
      <c r="H7546" s="50">
        <v>3369.8119999999999</v>
      </c>
      <c r="I7546" s="50">
        <v>3394.4859999999999</v>
      </c>
      <c r="J7546" s="50">
        <v>3401.085</v>
      </c>
      <c r="K7546" s="50">
        <v>3391.319</v>
      </c>
      <c r="L7546" s="50">
        <v>3357.317</v>
      </c>
      <c r="M7546" s="50">
        <v>3307.0279999999998</v>
      </c>
      <c r="N7546" s="50">
        <v>3234.4580000000001</v>
      </c>
      <c r="O7546" s="50">
        <v>3141.29</v>
      </c>
      <c r="P7546" s="50">
        <v>3022.5819999999999</v>
      </c>
      <c r="Q7546" s="50">
        <v>2878.9560000000001</v>
      </c>
      <c r="R7546" s="50">
        <v>2700.1579999999999</v>
      </c>
      <c r="S7546" s="50">
        <v>2481.5030000000002</v>
      </c>
      <c r="T7546" s="50">
        <v>2212.9229999999998</v>
      </c>
      <c r="U7546" s="50">
        <v>1876.2940000000001</v>
      </c>
      <c r="V7546" s="50">
        <v>1462.049</v>
      </c>
      <c r="W7546" s="50" t="s">
        <v>311</v>
      </c>
      <c r="X7546" s="50">
        <v>988.54899999999998</v>
      </c>
      <c r="Y7546" s="50">
        <v>526.55399999999997</v>
      </c>
      <c r="Z7546" s="50">
        <v>193.524</v>
      </c>
      <c r="AA7546" s="50">
        <v>40.643000000000001</v>
      </c>
      <c r="AB7546" s="50">
        <v>4.056</v>
      </c>
      <c r="AC7546" s="50" t="str">
        <f t="shared" si="477"/>
        <v>Guinea-2100</v>
      </c>
      <c r="AD7546" s="51">
        <f t="shared" si="478"/>
        <v>30915.696000000004</v>
      </c>
      <c r="AE7546" s="15">
        <f t="shared" si="479"/>
        <v>0.56318337455511269</v>
      </c>
      <c r="AF7546">
        <f t="shared" si="480"/>
        <v>0.1780638876747799</v>
      </c>
    </row>
    <row r="7547" spans="1:32" x14ac:dyDescent="0.25">
      <c r="A7547" s="59">
        <v>7530</v>
      </c>
      <c r="B7547" s="60" t="s">
        <v>309</v>
      </c>
      <c r="C7547" s="61" t="s">
        <v>373</v>
      </c>
      <c r="D7547" s="62"/>
      <c r="E7547" s="62">
        <v>624</v>
      </c>
      <c r="F7547" s="62">
        <v>2100</v>
      </c>
      <c r="G7547" s="50">
        <v>414.58499999999998</v>
      </c>
      <c r="H7547" s="50">
        <v>417.363</v>
      </c>
      <c r="I7547" s="50">
        <v>420.524</v>
      </c>
      <c r="J7547" s="50">
        <v>423.32400000000001</v>
      </c>
      <c r="K7547" s="50">
        <v>423.56400000000002</v>
      </c>
      <c r="L7547" s="50">
        <v>420.47399999999999</v>
      </c>
      <c r="M7547" s="50">
        <v>412.87</v>
      </c>
      <c r="N7547" s="50">
        <v>403.084</v>
      </c>
      <c r="O7547" s="50">
        <v>390.964</v>
      </c>
      <c r="P7547" s="50">
        <v>377.68</v>
      </c>
      <c r="Q7547" s="50">
        <v>360.48599999999999</v>
      </c>
      <c r="R7547" s="50">
        <v>335.98399999999998</v>
      </c>
      <c r="S7547" s="50">
        <v>303.637</v>
      </c>
      <c r="T7547" s="50">
        <v>262.64</v>
      </c>
      <c r="U7547" s="50">
        <v>214.58099999999999</v>
      </c>
      <c r="V7547" s="50">
        <v>159.43100000000001</v>
      </c>
      <c r="W7547" s="50" t="s">
        <v>311</v>
      </c>
      <c r="X7547" s="50">
        <v>98.739000000000004</v>
      </c>
      <c r="Y7547" s="50">
        <v>45.235999999999997</v>
      </c>
      <c r="Z7547" s="50">
        <v>13.141999999999999</v>
      </c>
      <c r="AA7547" s="50">
        <v>2.12</v>
      </c>
      <c r="AB7547" s="50">
        <v>0.161</v>
      </c>
      <c r="AC7547" s="50" t="str">
        <f t="shared" si="477"/>
        <v>Guinea-Bissau-2100</v>
      </c>
      <c r="AD7547" s="51">
        <f t="shared" si="478"/>
        <v>3852.0669999999996</v>
      </c>
      <c r="AE7547" s="15">
        <f t="shared" si="479"/>
        <v>0.53179812292984541</v>
      </c>
      <c r="AF7547">
        <f t="shared" si="480"/>
        <v>0.15594944029225755</v>
      </c>
    </row>
    <row r="7548" spans="1:32" x14ac:dyDescent="0.25">
      <c r="A7548" s="59">
        <v>7531</v>
      </c>
      <c r="B7548" s="60" t="s">
        <v>309</v>
      </c>
      <c r="C7548" s="61" t="s">
        <v>374</v>
      </c>
      <c r="D7548" s="62"/>
      <c r="E7548" s="62">
        <v>328</v>
      </c>
      <c r="F7548" s="62">
        <v>2100</v>
      </c>
      <c r="G7548" s="50">
        <v>29.536000000000001</v>
      </c>
      <c r="H7548" s="50">
        <v>30.981999999999999</v>
      </c>
      <c r="I7548" s="50">
        <v>32.664999999999999</v>
      </c>
      <c r="J7548" s="50">
        <v>33.581000000000003</v>
      </c>
      <c r="K7548" s="50">
        <v>33.561</v>
      </c>
      <c r="L7548" s="50">
        <v>33.542000000000002</v>
      </c>
      <c r="M7548" s="50">
        <v>33.978999999999999</v>
      </c>
      <c r="N7548" s="50">
        <v>34.892000000000003</v>
      </c>
      <c r="O7548" s="50">
        <v>36.116</v>
      </c>
      <c r="P7548" s="50">
        <v>37.465000000000003</v>
      </c>
      <c r="Q7548" s="50">
        <v>38.445999999999998</v>
      </c>
      <c r="R7548" s="50">
        <v>38.871000000000002</v>
      </c>
      <c r="S7548" s="50">
        <v>38.603999999999999</v>
      </c>
      <c r="T7548" s="50">
        <v>37.415999999999997</v>
      </c>
      <c r="U7548" s="50">
        <v>34.414999999999999</v>
      </c>
      <c r="V7548" s="50">
        <v>28.683</v>
      </c>
      <c r="W7548" s="50" t="s">
        <v>311</v>
      </c>
      <c r="X7548" s="50">
        <v>20.087</v>
      </c>
      <c r="Y7548" s="50">
        <v>10.539</v>
      </c>
      <c r="Z7548" s="50">
        <v>3.73</v>
      </c>
      <c r="AA7548" s="50">
        <v>0.90300000000000002</v>
      </c>
      <c r="AB7548" s="50">
        <v>0.114</v>
      </c>
      <c r="AC7548" s="50" t="str">
        <f t="shared" si="477"/>
        <v>Guyana-2100</v>
      </c>
      <c r="AD7548" s="51">
        <f t="shared" si="478"/>
        <v>359.05699999999996</v>
      </c>
      <c r="AE7548" s="15">
        <f t="shared" si="479"/>
        <v>0.63797670007826046</v>
      </c>
      <c r="AF7548">
        <f t="shared" si="480"/>
        <v>0.30047541128604277</v>
      </c>
    </row>
    <row r="7549" spans="1:32" x14ac:dyDescent="0.25">
      <c r="A7549" s="59">
        <v>7532</v>
      </c>
      <c r="B7549" s="60" t="s">
        <v>309</v>
      </c>
      <c r="C7549" s="61" t="s">
        <v>375</v>
      </c>
      <c r="D7549" s="62"/>
      <c r="E7549" s="62">
        <v>332</v>
      </c>
      <c r="F7549" s="62">
        <v>2100</v>
      </c>
      <c r="G7549" s="50">
        <v>696.65599999999995</v>
      </c>
      <c r="H7549" s="50">
        <v>716.529</v>
      </c>
      <c r="I7549" s="50">
        <v>735.90700000000004</v>
      </c>
      <c r="J7549" s="50">
        <v>751.41200000000003</v>
      </c>
      <c r="K7549" s="50">
        <v>761.81200000000001</v>
      </c>
      <c r="L7549" s="50">
        <v>770.17</v>
      </c>
      <c r="M7549" s="50">
        <v>779.29300000000001</v>
      </c>
      <c r="N7549" s="50">
        <v>789.28300000000002</v>
      </c>
      <c r="O7549" s="50">
        <v>801.88300000000004</v>
      </c>
      <c r="P7549" s="50">
        <v>814.90200000000004</v>
      </c>
      <c r="Q7549" s="50">
        <v>821.31299999999999</v>
      </c>
      <c r="R7549" s="50">
        <v>820.04100000000005</v>
      </c>
      <c r="S7549" s="50">
        <v>800.49800000000005</v>
      </c>
      <c r="T7549" s="50">
        <v>758.31399999999996</v>
      </c>
      <c r="U7549" s="50">
        <v>681.8</v>
      </c>
      <c r="V7549" s="50">
        <v>562.92700000000002</v>
      </c>
      <c r="W7549" s="50" t="s">
        <v>311</v>
      </c>
      <c r="X7549" s="50">
        <v>404.32600000000002</v>
      </c>
      <c r="Y7549" s="50">
        <v>234.11099999999999</v>
      </c>
      <c r="Z7549" s="50">
        <v>102.791</v>
      </c>
      <c r="AA7549" s="50">
        <v>30.22</v>
      </c>
      <c r="AB7549" s="50">
        <v>6.1139999999999999</v>
      </c>
      <c r="AC7549" s="50" t="str">
        <f t="shared" si="477"/>
        <v>Haiti-2100</v>
      </c>
      <c r="AD7549" s="51">
        <f t="shared" si="478"/>
        <v>7910.607</v>
      </c>
      <c r="AE7549" s="15">
        <f t="shared" si="479"/>
        <v>0.62317531385391789</v>
      </c>
      <c r="AF7549">
        <f t="shared" si="480"/>
        <v>0.27641015899183469</v>
      </c>
    </row>
    <row r="7550" spans="1:32" x14ac:dyDescent="0.25">
      <c r="A7550" s="59">
        <v>7533</v>
      </c>
      <c r="B7550" s="60" t="s">
        <v>309</v>
      </c>
      <c r="C7550" s="61" t="s">
        <v>439</v>
      </c>
      <c r="D7550" s="62"/>
      <c r="E7550" s="62">
        <v>340</v>
      </c>
      <c r="F7550" s="62">
        <v>2100</v>
      </c>
      <c r="G7550" s="50">
        <v>624.35599999999999</v>
      </c>
      <c r="H7550" s="50">
        <v>640.68200000000002</v>
      </c>
      <c r="I7550" s="50">
        <v>656.37900000000002</v>
      </c>
      <c r="J7550" s="50">
        <v>672.25599999999997</v>
      </c>
      <c r="K7550" s="50">
        <v>688.59</v>
      </c>
      <c r="L7550" s="50">
        <v>707.29399999999998</v>
      </c>
      <c r="M7550" s="50">
        <v>727.59500000000003</v>
      </c>
      <c r="N7550" s="50">
        <v>749.98099999999999</v>
      </c>
      <c r="O7550" s="50">
        <v>767.86199999999997</v>
      </c>
      <c r="P7550" s="50">
        <v>784.74400000000003</v>
      </c>
      <c r="Q7550" s="50">
        <v>798.91099999999994</v>
      </c>
      <c r="R7550" s="50">
        <v>813.38400000000001</v>
      </c>
      <c r="S7550" s="50">
        <v>824.89200000000005</v>
      </c>
      <c r="T7550" s="50">
        <v>828.96199999999999</v>
      </c>
      <c r="U7550" s="50">
        <v>811.31299999999999</v>
      </c>
      <c r="V7550" s="50">
        <v>751.85400000000004</v>
      </c>
      <c r="W7550" s="50" t="s">
        <v>311</v>
      </c>
      <c r="X7550" s="50">
        <v>638.71400000000006</v>
      </c>
      <c r="Y7550" s="50">
        <v>473.779</v>
      </c>
      <c r="Z7550" s="50">
        <v>302.7</v>
      </c>
      <c r="AA7550" s="50">
        <v>135.97200000000001</v>
      </c>
      <c r="AB7550" s="50">
        <v>37.006999999999998</v>
      </c>
      <c r="AC7550" s="50" t="str">
        <f t="shared" si="477"/>
        <v>Honduras-2100</v>
      </c>
      <c r="AD7550" s="51">
        <f t="shared" si="478"/>
        <v>7535.5089999999991</v>
      </c>
      <c r="AE7550" s="15">
        <f t="shared" si="479"/>
        <v>0.78318770503757618</v>
      </c>
      <c r="AF7550">
        <f t="shared" si="480"/>
        <v>0.4208874004089701</v>
      </c>
    </row>
    <row r="7551" spans="1:32" x14ac:dyDescent="0.25">
      <c r="A7551" s="59">
        <v>7534</v>
      </c>
      <c r="B7551" s="60" t="s">
        <v>309</v>
      </c>
      <c r="C7551" s="61" t="s">
        <v>440</v>
      </c>
      <c r="D7551" s="62"/>
      <c r="E7551" s="62">
        <v>352</v>
      </c>
      <c r="F7551" s="62">
        <v>2100</v>
      </c>
      <c r="G7551" s="50">
        <v>17.462</v>
      </c>
      <c r="H7551" s="50">
        <v>17.760000000000002</v>
      </c>
      <c r="I7551" s="50">
        <v>18.085999999999999</v>
      </c>
      <c r="J7551" s="50">
        <v>18.516999999999999</v>
      </c>
      <c r="K7551" s="50">
        <v>18.978000000000002</v>
      </c>
      <c r="L7551" s="50">
        <v>19.388999999999999</v>
      </c>
      <c r="M7551" s="50">
        <v>19.748999999999999</v>
      </c>
      <c r="N7551" s="50">
        <v>20.157</v>
      </c>
      <c r="O7551" s="50">
        <v>20.628</v>
      </c>
      <c r="P7551" s="50">
        <v>21.109000000000002</v>
      </c>
      <c r="Q7551" s="50">
        <v>21.550999999999998</v>
      </c>
      <c r="R7551" s="50">
        <v>21.768999999999998</v>
      </c>
      <c r="S7551" s="50">
        <v>21.771000000000001</v>
      </c>
      <c r="T7551" s="50">
        <v>21.81</v>
      </c>
      <c r="U7551" s="50">
        <v>21.981999999999999</v>
      </c>
      <c r="V7551" s="50">
        <v>21.85</v>
      </c>
      <c r="W7551" s="50" t="s">
        <v>311</v>
      </c>
      <c r="X7551" s="50">
        <v>20.841999999999999</v>
      </c>
      <c r="Y7551" s="50">
        <v>18.497</v>
      </c>
      <c r="Z7551" s="50">
        <v>13.423</v>
      </c>
      <c r="AA7551" s="50">
        <v>5.8529999999999998</v>
      </c>
      <c r="AB7551" s="50">
        <v>1.444</v>
      </c>
      <c r="AC7551" s="50" t="str">
        <f t="shared" si="477"/>
        <v>Iceland-2100</v>
      </c>
      <c r="AD7551" s="51">
        <f t="shared" si="478"/>
        <v>203.61799999999999</v>
      </c>
      <c r="AE7551" s="15">
        <f t="shared" si="479"/>
        <v>0.87914133328094757</v>
      </c>
      <c r="AF7551">
        <f t="shared" si="480"/>
        <v>0.48924982290620644</v>
      </c>
    </row>
    <row r="7552" spans="1:32" x14ac:dyDescent="0.25">
      <c r="A7552" s="59">
        <v>7535</v>
      </c>
      <c r="B7552" s="60" t="s">
        <v>309</v>
      </c>
      <c r="C7552" s="61" t="s">
        <v>34</v>
      </c>
      <c r="D7552" s="62"/>
      <c r="E7552" s="62">
        <v>356</v>
      </c>
      <c r="F7552" s="62">
        <v>2100</v>
      </c>
      <c r="G7552" s="50">
        <v>73565.819000000003</v>
      </c>
      <c r="H7552" s="50">
        <v>75599.671000000002</v>
      </c>
      <c r="I7552" s="50">
        <v>77838.417000000001</v>
      </c>
      <c r="J7552" s="50">
        <v>80057.733999999997</v>
      </c>
      <c r="K7552" s="50">
        <v>82049.357999999993</v>
      </c>
      <c r="L7552" s="50">
        <v>84180.839000000007</v>
      </c>
      <c r="M7552" s="50">
        <v>86651.638000000006</v>
      </c>
      <c r="N7552" s="50">
        <v>89384.07</v>
      </c>
      <c r="O7552" s="50">
        <v>92043.274000000005</v>
      </c>
      <c r="P7552" s="50">
        <v>94281.331999999995</v>
      </c>
      <c r="Q7552" s="50">
        <v>95669.241999999998</v>
      </c>
      <c r="R7552" s="50">
        <v>96339.688999999998</v>
      </c>
      <c r="S7552" s="50">
        <v>96629.267999999996</v>
      </c>
      <c r="T7552" s="50">
        <v>95389.168999999994</v>
      </c>
      <c r="U7552" s="50">
        <v>89732.952999999994</v>
      </c>
      <c r="V7552" s="50">
        <v>77980.798999999999</v>
      </c>
      <c r="W7552" s="50" t="s">
        <v>311</v>
      </c>
      <c r="X7552" s="50">
        <v>60587.055</v>
      </c>
      <c r="Y7552" s="50">
        <v>39274.983999999997</v>
      </c>
      <c r="Z7552" s="50">
        <v>20664.131000000001</v>
      </c>
      <c r="AA7552" s="50">
        <v>7126.2449999999999</v>
      </c>
      <c r="AB7552" s="50">
        <v>1551.693</v>
      </c>
      <c r="AC7552" s="50" t="str">
        <f t="shared" si="477"/>
        <v>India-2100</v>
      </c>
      <c r="AD7552" s="51">
        <f t="shared" si="478"/>
        <v>897286.44400000013</v>
      </c>
      <c r="AE7552" s="15">
        <f t="shared" si="479"/>
        <v>0.69020427104546789</v>
      </c>
      <c r="AF7552">
        <f t="shared" si="480"/>
        <v>0.34893746855610963</v>
      </c>
    </row>
    <row r="7553" spans="1:32" x14ac:dyDescent="0.25">
      <c r="A7553" s="59">
        <v>7536</v>
      </c>
      <c r="B7553" s="60" t="s">
        <v>309</v>
      </c>
      <c r="C7553" s="61" t="s">
        <v>256</v>
      </c>
      <c r="D7553" s="62"/>
      <c r="E7553" s="62">
        <v>360</v>
      </c>
      <c r="F7553" s="62">
        <v>2100</v>
      </c>
      <c r="G7553" s="50">
        <v>16105.125</v>
      </c>
      <c r="H7553" s="50">
        <v>16433.124</v>
      </c>
      <c r="I7553" s="50">
        <v>16807.251</v>
      </c>
      <c r="J7553" s="50">
        <v>17193.434000000001</v>
      </c>
      <c r="K7553" s="50">
        <v>17546.109</v>
      </c>
      <c r="L7553" s="50">
        <v>17876.933000000001</v>
      </c>
      <c r="M7553" s="50">
        <v>18186.845000000001</v>
      </c>
      <c r="N7553" s="50">
        <v>18440.236000000001</v>
      </c>
      <c r="O7553" s="50">
        <v>18730.689999999999</v>
      </c>
      <c r="P7553" s="50">
        <v>19045.727999999999</v>
      </c>
      <c r="Q7553" s="50">
        <v>19324.665000000001</v>
      </c>
      <c r="R7553" s="50">
        <v>19409.589</v>
      </c>
      <c r="S7553" s="50">
        <v>19133.330999999998</v>
      </c>
      <c r="T7553" s="50">
        <v>18270.060000000001</v>
      </c>
      <c r="U7553" s="50">
        <v>16759.972000000002</v>
      </c>
      <c r="V7553" s="50">
        <v>14479.636</v>
      </c>
      <c r="W7553" s="50" t="s">
        <v>311</v>
      </c>
      <c r="X7553" s="50">
        <v>11187.734</v>
      </c>
      <c r="Y7553" s="50">
        <v>7082.7889999999998</v>
      </c>
      <c r="Z7553" s="50">
        <v>3043.442</v>
      </c>
      <c r="AA7553" s="50">
        <v>847.38099999999997</v>
      </c>
      <c r="AB7553" s="50">
        <v>121.458</v>
      </c>
      <c r="AC7553" s="50" t="str">
        <f t="shared" si="477"/>
        <v>Indonesia-2100</v>
      </c>
      <c r="AD7553" s="51">
        <f t="shared" si="478"/>
        <v>184887.56000000003</v>
      </c>
      <c r="AE7553" s="15">
        <f t="shared" si="479"/>
        <v>0.65519806740918629</v>
      </c>
      <c r="AF7553">
        <f t="shared" si="480"/>
        <v>0.30650016697045235</v>
      </c>
    </row>
    <row r="7554" spans="1:32" x14ac:dyDescent="0.25">
      <c r="A7554" s="59">
        <v>7537</v>
      </c>
      <c r="B7554" s="60" t="s">
        <v>309</v>
      </c>
      <c r="C7554" s="61" t="s">
        <v>441</v>
      </c>
      <c r="D7554" s="62"/>
      <c r="E7554" s="62">
        <v>364</v>
      </c>
      <c r="F7554" s="62">
        <v>2100</v>
      </c>
      <c r="G7554" s="50">
        <v>3124.4870000000001</v>
      </c>
      <c r="H7554" s="50">
        <v>3154.962</v>
      </c>
      <c r="I7554" s="50">
        <v>3285.1170000000002</v>
      </c>
      <c r="J7554" s="50">
        <v>3487.538</v>
      </c>
      <c r="K7554" s="50">
        <v>3646.5970000000002</v>
      </c>
      <c r="L7554" s="50">
        <v>3672.58</v>
      </c>
      <c r="M7554" s="50">
        <v>3581.38</v>
      </c>
      <c r="N7554" s="50">
        <v>3527.4580000000001</v>
      </c>
      <c r="O7554" s="50">
        <v>3668.69</v>
      </c>
      <c r="P7554" s="50">
        <v>4022.8960000000002</v>
      </c>
      <c r="Q7554" s="50">
        <v>4397.5349999999999</v>
      </c>
      <c r="R7554" s="50">
        <v>4512.4290000000001</v>
      </c>
      <c r="S7554" s="50">
        <v>4267.4840000000004</v>
      </c>
      <c r="T7554" s="50">
        <v>3958.27</v>
      </c>
      <c r="U7554" s="50">
        <v>3965.5419999999999</v>
      </c>
      <c r="V7554" s="50">
        <v>4339.0420000000004</v>
      </c>
      <c r="W7554" s="50" t="s">
        <v>311</v>
      </c>
      <c r="X7554" s="50">
        <v>4548.1859999999997</v>
      </c>
      <c r="Y7554" s="50">
        <v>3914.5309999999999</v>
      </c>
      <c r="Z7554" s="50">
        <v>2289.9490000000001</v>
      </c>
      <c r="AA7554" s="50">
        <v>850.77700000000004</v>
      </c>
      <c r="AB7554" s="50">
        <v>246.846</v>
      </c>
      <c r="AC7554" s="50" t="str">
        <f t="shared" si="477"/>
        <v>Iran (Islamic Republic of)-2100</v>
      </c>
      <c r="AD7554" s="51">
        <f t="shared" si="478"/>
        <v>38784.587</v>
      </c>
      <c r="AE7554" s="15">
        <f t="shared" si="479"/>
        <v>0.8683271269589643</v>
      </c>
      <c r="AF7554">
        <f t="shared" si="480"/>
        <v>0.49872937794794453</v>
      </c>
    </row>
    <row r="7555" spans="1:32" x14ac:dyDescent="0.25">
      <c r="A7555" s="59">
        <v>7538</v>
      </c>
      <c r="B7555" s="60" t="s">
        <v>309</v>
      </c>
      <c r="C7555" s="61" t="s">
        <v>442</v>
      </c>
      <c r="D7555" s="62"/>
      <c r="E7555" s="62">
        <v>368</v>
      </c>
      <c r="F7555" s="62">
        <v>2100</v>
      </c>
      <c r="G7555" s="50">
        <v>11467.544</v>
      </c>
      <c r="H7555" s="50">
        <v>11483.413</v>
      </c>
      <c r="I7555" s="50">
        <v>11470.143</v>
      </c>
      <c r="J7555" s="50">
        <v>11392.482</v>
      </c>
      <c r="K7555" s="50">
        <v>11241.117</v>
      </c>
      <c r="L7555" s="50">
        <v>11024.209000000001</v>
      </c>
      <c r="M7555" s="50">
        <v>10723.245000000001</v>
      </c>
      <c r="N7555" s="50">
        <v>10365.071</v>
      </c>
      <c r="O7555" s="50">
        <v>9924.9840000000004</v>
      </c>
      <c r="P7555" s="50">
        <v>9466.8230000000003</v>
      </c>
      <c r="Q7555" s="50">
        <v>8921.7039999999997</v>
      </c>
      <c r="R7555" s="50">
        <v>8279.4950000000008</v>
      </c>
      <c r="S7555" s="50">
        <v>7510.16</v>
      </c>
      <c r="T7555" s="50">
        <v>6612.8729999999996</v>
      </c>
      <c r="U7555" s="50">
        <v>5578.5439999999999</v>
      </c>
      <c r="V7555" s="50">
        <v>4397.9870000000001</v>
      </c>
      <c r="W7555" s="50" t="s">
        <v>311</v>
      </c>
      <c r="X7555" s="50">
        <v>3078.7049999999999</v>
      </c>
      <c r="Y7555" s="50">
        <v>1740.4</v>
      </c>
      <c r="Z7555" s="50">
        <v>682.721</v>
      </c>
      <c r="AA7555" s="50">
        <v>169.50899999999999</v>
      </c>
      <c r="AB7555" s="50">
        <v>24.872</v>
      </c>
      <c r="AC7555" s="50" t="str">
        <f t="shared" si="477"/>
        <v>Iraq-2100</v>
      </c>
      <c r="AD7555" s="51">
        <f t="shared" si="478"/>
        <v>98849.290000000008</v>
      </c>
      <c r="AE7555" s="15">
        <f t="shared" si="479"/>
        <v>0.57366836929228326</v>
      </c>
      <c r="AF7555">
        <f t="shared" si="480"/>
        <v>0.16722102336460484</v>
      </c>
    </row>
    <row r="7556" spans="1:32" x14ac:dyDescent="0.25">
      <c r="A7556" s="59">
        <v>7539</v>
      </c>
      <c r="B7556" s="60" t="s">
        <v>309</v>
      </c>
      <c r="C7556" s="61" t="s">
        <v>259</v>
      </c>
      <c r="D7556" s="62"/>
      <c r="E7556" s="62">
        <v>372</v>
      </c>
      <c r="F7556" s="62">
        <v>2100</v>
      </c>
      <c r="G7556" s="50">
        <v>321.589</v>
      </c>
      <c r="H7556" s="50">
        <v>321.488</v>
      </c>
      <c r="I7556" s="50">
        <v>324.80700000000002</v>
      </c>
      <c r="J7556" s="50">
        <v>333.00099999999998</v>
      </c>
      <c r="K7556" s="50">
        <v>342.91300000000001</v>
      </c>
      <c r="L7556" s="50">
        <v>347.85399999999998</v>
      </c>
      <c r="M7556" s="50">
        <v>345.46899999999999</v>
      </c>
      <c r="N7556" s="50">
        <v>341.01600000000002</v>
      </c>
      <c r="O7556" s="50">
        <v>341.72500000000002</v>
      </c>
      <c r="P7556" s="50">
        <v>352.41500000000002</v>
      </c>
      <c r="Q7556" s="50">
        <v>367.75700000000001</v>
      </c>
      <c r="R7556" s="50">
        <v>375.09500000000003</v>
      </c>
      <c r="S7556" s="50">
        <v>365.19900000000001</v>
      </c>
      <c r="T7556" s="50">
        <v>342.20100000000002</v>
      </c>
      <c r="U7556" s="50">
        <v>322.78199999999998</v>
      </c>
      <c r="V7556" s="50">
        <v>319.78199999999998</v>
      </c>
      <c r="W7556" s="50" t="s">
        <v>311</v>
      </c>
      <c r="X7556" s="50">
        <v>322.57900000000001</v>
      </c>
      <c r="Y7556" s="50">
        <v>297.56700000000001</v>
      </c>
      <c r="Z7556" s="50">
        <v>206.75800000000001</v>
      </c>
      <c r="AA7556" s="50">
        <v>81.569000000000003</v>
      </c>
      <c r="AB7556" s="50">
        <v>15.231999999999999</v>
      </c>
      <c r="AC7556" s="50" t="str">
        <f t="shared" si="477"/>
        <v>Ireland-2100</v>
      </c>
      <c r="AD7556" s="51">
        <f t="shared" si="478"/>
        <v>3512.444</v>
      </c>
      <c r="AE7556" s="15">
        <f t="shared" si="479"/>
        <v>0.81890387433934886</v>
      </c>
      <c r="AF7556">
        <f t="shared" si="480"/>
        <v>0.42596658101817547</v>
      </c>
    </row>
    <row r="7557" spans="1:32" x14ac:dyDescent="0.25">
      <c r="A7557" s="59">
        <v>7540</v>
      </c>
      <c r="B7557" s="60" t="s">
        <v>309</v>
      </c>
      <c r="C7557" s="61" t="s">
        <v>443</v>
      </c>
      <c r="D7557" s="62"/>
      <c r="E7557" s="62">
        <v>376</v>
      </c>
      <c r="F7557" s="62">
        <v>2100</v>
      </c>
      <c r="G7557" s="50">
        <v>906.61400000000003</v>
      </c>
      <c r="H7557" s="50">
        <v>917.96</v>
      </c>
      <c r="I7557" s="50">
        <v>933.00699999999995</v>
      </c>
      <c r="J7557" s="50">
        <v>950.67200000000003</v>
      </c>
      <c r="K7557" s="50">
        <v>965.54899999999998</v>
      </c>
      <c r="L7557" s="50">
        <v>971.73299999999995</v>
      </c>
      <c r="M7557" s="50">
        <v>971.10400000000004</v>
      </c>
      <c r="N7557" s="50">
        <v>968.24199999999996</v>
      </c>
      <c r="O7557" s="50">
        <v>972.70899999999995</v>
      </c>
      <c r="P7557" s="50">
        <v>983.779</v>
      </c>
      <c r="Q7557" s="50">
        <v>989.81700000000001</v>
      </c>
      <c r="R7557" s="50">
        <v>978.846</v>
      </c>
      <c r="S7557" s="50">
        <v>943.69299999999998</v>
      </c>
      <c r="T7557" s="50">
        <v>896.69</v>
      </c>
      <c r="U7557" s="50">
        <v>849.29200000000003</v>
      </c>
      <c r="V7557" s="50">
        <v>807.88900000000001</v>
      </c>
      <c r="W7557" s="50" t="s">
        <v>311</v>
      </c>
      <c r="X7557" s="50">
        <v>754.15800000000002</v>
      </c>
      <c r="Y7557" s="50">
        <v>647.27300000000002</v>
      </c>
      <c r="Z7557" s="50">
        <v>426.17899999999997</v>
      </c>
      <c r="AA7557" s="50">
        <v>216.119</v>
      </c>
      <c r="AB7557" s="50">
        <v>72.977999999999994</v>
      </c>
      <c r="AC7557" s="50" t="str">
        <f t="shared" si="477"/>
        <v>Israel-2100</v>
      </c>
      <c r="AD7557" s="51">
        <f t="shared" si="478"/>
        <v>9696.1440000000002</v>
      </c>
      <c r="AE7557" s="15">
        <f t="shared" si="479"/>
        <v>0.76609412979015168</v>
      </c>
      <c r="AF7557">
        <f t="shared" si="480"/>
        <v>0.37503461815641498</v>
      </c>
    </row>
    <row r="7558" spans="1:32" x14ac:dyDescent="0.25">
      <c r="A7558" s="59">
        <v>7541</v>
      </c>
      <c r="B7558" s="60" t="s">
        <v>309</v>
      </c>
      <c r="C7558" s="61" t="s">
        <v>444</v>
      </c>
      <c r="D7558" s="62"/>
      <c r="E7558" s="62">
        <v>380</v>
      </c>
      <c r="F7558" s="62">
        <v>2100</v>
      </c>
      <c r="G7558" s="50">
        <v>2154.1529999999998</v>
      </c>
      <c r="H7558" s="50">
        <v>2178.864</v>
      </c>
      <c r="I7558" s="50">
        <v>2207.058</v>
      </c>
      <c r="J7558" s="50">
        <v>2255.5129999999999</v>
      </c>
      <c r="K7558" s="50">
        <v>2332.46</v>
      </c>
      <c r="L7558" s="50">
        <v>2410.2779999999998</v>
      </c>
      <c r="M7558" s="50">
        <v>2467.252</v>
      </c>
      <c r="N7558" s="50">
        <v>2503.3380000000002</v>
      </c>
      <c r="O7558" s="50">
        <v>2533.819</v>
      </c>
      <c r="P7558" s="50">
        <v>2581.91</v>
      </c>
      <c r="Q7558" s="50">
        <v>2653.97</v>
      </c>
      <c r="R7558" s="50">
        <v>2724.7869999999998</v>
      </c>
      <c r="S7558" s="50">
        <v>2754.1640000000002</v>
      </c>
      <c r="T7558" s="50">
        <v>2730.174</v>
      </c>
      <c r="U7558" s="50">
        <v>2675.7420000000002</v>
      </c>
      <c r="V7558" s="50">
        <v>2615.4360000000001</v>
      </c>
      <c r="W7558" s="50" t="s">
        <v>311</v>
      </c>
      <c r="X7558" s="50">
        <v>2537.8380000000002</v>
      </c>
      <c r="Y7558" s="50">
        <v>2332.5659999999998</v>
      </c>
      <c r="Z7558" s="50">
        <v>1874.0150000000001</v>
      </c>
      <c r="AA7558" s="50">
        <v>988.18399999999997</v>
      </c>
      <c r="AB7558" s="50">
        <v>307.803</v>
      </c>
      <c r="AC7558" s="50" t="str">
        <f t="shared" si="477"/>
        <v>Italy-2100</v>
      </c>
      <c r="AD7558" s="51">
        <f t="shared" si="478"/>
        <v>25217.491000000002</v>
      </c>
      <c r="AE7558" s="15">
        <f t="shared" si="479"/>
        <v>0.89627604110178916</v>
      </c>
      <c r="AF7558">
        <f t="shared" si="480"/>
        <v>0.50576161913668061</v>
      </c>
    </row>
    <row r="7559" spans="1:32" x14ac:dyDescent="0.25">
      <c r="A7559" s="59">
        <v>7542</v>
      </c>
      <c r="B7559" s="60" t="s">
        <v>309</v>
      </c>
      <c r="C7559" s="61" t="s">
        <v>376</v>
      </c>
      <c r="D7559" s="62"/>
      <c r="E7559" s="62">
        <v>388</v>
      </c>
      <c r="F7559" s="62">
        <v>2100</v>
      </c>
      <c r="G7559" s="50">
        <v>51.939</v>
      </c>
      <c r="H7559" s="50">
        <v>57.012</v>
      </c>
      <c r="I7559" s="50">
        <v>62.86</v>
      </c>
      <c r="J7559" s="50">
        <v>64.590999999999994</v>
      </c>
      <c r="K7559" s="50">
        <v>61.716000000000001</v>
      </c>
      <c r="L7559" s="50">
        <v>58.758000000000003</v>
      </c>
      <c r="M7559" s="50">
        <v>58.890999999999998</v>
      </c>
      <c r="N7559" s="50">
        <v>62.902999999999999</v>
      </c>
      <c r="O7559" s="50">
        <v>69.703999999999994</v>
      </c>
      <c r="P7559" s="50">
        <v>75.308999999999997</v>
      </c>
      <c r="Q7559" s="50">
        <v>78.45</v>
      </c>
      <c r="R7559" s="50">
        <v>80.763000000000005</v>
      </c>
      <c r="S7559" s="50">
        <v>85.525000000000006</v>
      </c>
      <c r="T7559" s="50">
        <v>94.721999999999994</v>
      </c>
      <c r="U7559" s="50">
        <v>104.944</v>
      </c>
      <c r="V7559" s="50">
        <v>110.944</v>
      </c>
      <c r="W7559" s="50" t="s">
        <v>311</v>
      </c>
      <c r="X7559" s="50">
        <v>105.864</v>
      </c>
      <c r="Y7559" s="50">
        <v>68.536000000000001</v>
      </c>
      <c r="Z7559" s="50">
        <v>48.411000000000001</v>
      </c>
      <c r="AA7559" s="50">
        <v>24.375</v>
      </c>
      <c r="AB7559" s="50">
        <v>9.2850000000000001</v>
      </c>
      <c r="AC7559" s="50" t="str">
        <f t="shared" si="477"/>
        <v>Jamaica-2100</v>
      </c>
      <c r="AD7559" s="51">
        <f t="shared" si="478"/>
        <v>696.61</v>
      </c>
      <c r="AE7559" s="15">
        <f t="shared" si="479"/>
        <v>1.0606968030892463</v>
      </c>
      <c r="AF7559">
        <f t="shared" si="480"/>
        <v>0.65300240321226688</v>
      </c>
    </row>
    <row r="7560" spans="1:32" x14ac:dyDescent="0.25">
      <c r="A7560" s="59">
        <v>7543</v>
      </c>
      <c r="B7560" s="60" t="s">
        <v>309</v>
      </c>
      <c r="C7560" s="61" t="s">
        <v>35</v>
      </c>
      <c r="D7560" s="62"/>
      <c r="E7560" s="62">
        <v>392</v>
      </c>
      <c r="F7560" s="62">
        <v>2100</v>
      </c>
      <c r="G7560" s="50">
        <v>3686.8510000000001</v>
      </c>
      <c r="H7560" s="50">
        <v>3752.6660000000002</v>
      </c>
      <c r="I7560" s="50">
        <v>3827.3789999999999</v>
      </c>
      <c r="J7560" s="50">
        <v>3922.3670000000002</v>
      </c>
      <c r="K7560" s="50">
        <v>4023.8539999999998</v>
      </c>
      <c r="L7560" s="50">
        <v>4108.6679999999997</v>
      </c>
      <c r="M7560" s="50">
        <v>4186.3429999999998</v>
      </c>
      <c r="N7560" s="50">
        <v>4258.8050000000003</v>
      </c>
      <c r="O7560" s="50">
        <v>4345.4350000000004</v>
      </c>
      <c r="P7560" s="50">
        <v>4460.7039999999997</v>
      </c>
      <c r="Q7560" s="50">
        <v>4577.7849999999999</v>
      </c>
      <c r="R7560" s="50">
        <v>4666.9179999999997</v>
      </c>
      <c r="S7560" s="50">
        <v>4715.9629999999997</v>
      </c>
      <c r="T7560" s="50">
        <v>4730.759</v>
      </c>
      <c r="U7560" s="50">
        <v>4739.3519999999999</v>
      </c>
      <c r="V7560" s="50">
        <v>4757.1930000000002</v>
      </c>
      <c r="W7560" s="50" t="s">
        <v>311</v>
      </c>
      <c r="X7560" s="50">
        <v>4716.2089999999998</v>
      </c>
      <c r="Y7560" s="50">
        <v>4408.29</v>
      </c>
      <c r="Z7560" s="50">
        <v>3540.6280000000002</v>
      </c>
      <c r="AA7560" s="50">
        <v>2148.567</v>
      </c>
      <c r="AB7560" s="50">
        <v>957.65200000000004</v>
      </c>
      <c r="AC7560" s="50" t="str">
        <f t="shared" si="477"/>
        <v>Japan-2100</v>
      </c>
      <c r="AD7560" s="51">
        <f t="shared" si="478"/>
        <v>43266.84199999999</v>
      </c>
      <c r="AE7560" s="15">
        <f t="shared" si="479"/>
        <v>0.9537452721878803</v>
      </c>
      <c r="AF7560">
        <f t="shared" si="480"/>
        <v>0.55009341189852057</v>
      </c>
    </row>
    <row r="7561" spans="1:32" x14ac:dyDescent="0.25">
      <c r="A7561" s="59">
        <v>7544</v>
      </c>
      <c r="B7561" s="60" t="s">
        <v>309</v>
      </c>
      <c r="C7561" s="61" t="s">
        <v>260</v>
      </c>
      <c r="D7561" s="62"/>
      <c r="E7561" s="62">
        <v>400</v>
      </c>
      <c r="F7561" s="62">
        <v>2100</v>
      </c>
      <c r="G7561" s="50">
        <v>885.18600000000004</v>
      </c>
      <c r="H7561" s="50">
        <v>902.31899999999996</v>
      </c>
      <c r="I7561" s="50">
        <v>923.60799999999995</v>
      </c>
      <c r="J7561" s="50">
        <v>948.98299999999995</v>
      </c>
      <c r="K7561" s="50">
        <v>975.375</v>
      </c>
      <c r="L7561" s="50">
        <v>997.27599999999995</v>
      </c>
      <c r="M7561" s="50">
        <v>1012.458</v>
      </c>
      <c r="N7561" s="50">
        <v>1024.172</v>
      </c>
      <c r="O7561" s="50">
        <v>1040.2550000000001</v>
      </c>
      <c r="P7561" s="50">
        <v>1060.326</v>
      </c>
      <c r="Q7561" s="50">
        <v>1082.078</v>
      </c>
      <c r="R7561" s="50">
        <v>1085.7619999999999</v>
      </c>
      <c r="S7561" s="50">
        <v>1062.5909999999999</v>
      </c>
      <c r="T7561" s="50">
        <v>1011.418</v>
      </c>
      <c r="U7561" s="50">
        <v>940.59900000000005</v>
      </c>
      <c r="V7561" s="50">
        <v>843.81700000000001</v>
      </c>
      <c r="W7561" s="50" t="s">
        <v>311</v>
      </c>
      <c r="X7561" s="50">
        <v>696.10799999999995</v>
      </c>
      <c r="Y7561" s="50">
        <v>489.3</v>
      </c>
      <c r="Z7561" s="50">
        <v>243.523</v>
      </c>
      <c r="AA7561" s="50">
        <v>79.102000000000004</v>
      </c>
      <c r="AB7561" s="50">
        <v>15.243</v>
      </c>
      <c r="AC7561" s="50" t="str">
        <f t="shared" si="477"/>
        <v>Jordan-2100</v>
      </c>
      <c r="AD7561" s="51">
        <f t="shared" si="478"/>
        <v>10289.276000000002</v>
      </c>
      <c r="AE7561" s="15">
        <f t="shared" si="479"/>
        <v>0.68325730595622081</v>
      </c>
      <c r="AF7561">
        <f t="shared" si="480"/>
        <v>0.33222928944664654</v>
      </c>
    </row>
    <row r="7562" spans="1:32" x14ac:dyDescent="0.25">
      <c r="A7562" s="59">
        <v>7545</v>
      </c>
      <c r="B7562" s="60" t="s">
        <v>309</v>
      </c>
      <c r="C7562" s="61" t="s">
        <v>445</v>
      </c>
      <c r="D7562" s="62"/>
      <c r="E7562" s="62">
        <v>404</v>
      </c>
      <c r="F7562" s="62">
        <v>2100</v>
      </c>
      <c r="G7562" s="50">
        <v>8400.4030000000002</v>
      </c>
      <c r="H7562" s="50">
        <v>8561.5120000000006</v>
      </c>
      <c r="I7562" s="50">
        <v>8720.9009999999998</v>
      </c>
      <c r="J7562" s="50">
        <v>8869.7489999999998</v>
      </c>
      <c r="K7562" s="50">
        <v>8986.3089999999993</v>
      </c>
      <c r="L7562" s="50">
        <v>9098.6589999999997</v>
      </c>
      <c r="M7562" s="50">
        <v>9186.81</v>
      </c>
      <c r="N7562" s="50">
        <v>9197.5679999999993</v>
      </c>
      <c r="O7562" s="50">
        <v>9132.259</v>
      </c>
      <c r="P7562" s="50">
        <v>8992.4339999999993</v>
      </c>
      <c r="Q7562" s="50">
        <v>8767.4310000000005</v>
      </c>
      <c r="R7562" s="50">
        <v>8449.0779999999995</v>
      </c>
      <c r="S7562" s="50">
        <v>8039.8370000000004</v>
      </c>
      <c r="T7562" s="50">
        <v>7431.1139999999996</v>
      </c>
      <c r="U7562" s="50">
        <v>6555.7969999999996</v>
      </c>
      <c r="V7562" s="50">
        <v>5410.2619999999997</v>
      </c>
      <c r="W7562" s="50" t="s">
        <v>311</v>
      </c>
      <c r="X7562" s="50">
        <v>4040.9569999999999</v>
      </c>
      <c r="Y7562" s="50">
        <v>2548.8449999999998</v>
      </c>
      <c r="Z7562" s="50">
        <v>1260.8499999999999</v>
      </c>
      <c r="AA7562" s="50">
        <v>396.87099999999998</v>
      </c>
      <c r="AB7562" s="50">
        <v>76.253</v>
      </c>
      <c r="AC7562" s="50" t="str">
        <f t="shared" si="477"/>
        <v>Kenya-2100</v>
      </c>
      <c r="AD7562" s="51">
        <f t="shared" si="478"/>
        <v>88720.133999999991</v>
      </c>
      <c r="AE7562" s="15">
        <f t="shared" si="479"/>
        <v>0.60193512557138384</v>
      </c>
      <c r="AF7562">
        <f t="shared" si="480"/>
        <v>0.24230973939046152</v>
      </c>
    </row>
    <row r="7563" spans="1:32" x14ac:dyDescent="0.25">
      <c r="A7563" s="59">
        <v>7546</v>
      </c>
      <c r="B7563" s="60" t="s">
        <v>309</v>
      </c>
      <c r="C7563" s="61" t="s">
        <v>377</v>
      </c>
      <c r="D7563" s="62"/>
      <c r="E7563" s="62">
        <v>296</v>
      </c>
      <c r="F7563" s="62">
        <v>2100</v>
      </c>
      <c r="G7563" s="50">
        <v>16.074999999999999</v>
      </c>
      <c r="H7563" s="50">
        <v>16.292999999999999</v>
      </c>
      <c r="I7563" s="50">
        <v>16.731999999999999</v>
      </c>
      <c r="J7563" s="50">
        <v>17.106000000000002</v>
      </c>
      <c r="K7563" s="50">
        <v>17.081</v>
      </c>
      <c r="L7563" s="50">
        <v>16.632999999999999</v>
      </c>
      <c r="M7563" s="50">
        <v>16.062999999999999</v>
      </c>
      <c r="N7563" s="50">
        <v>15.71</v>
      </c>
      <c r="O7563" s="50">
        <v>15.672000000000001</v>
      </c>
      <c r="P7563" s="50">
        <v>15.677</v>
      </c>
      <c r="Q7563" s="50">
        <v>15.323</v>
      </c>
      <c r="R7563" s="50">
        <v>14.316000000000001</v>
      </c>
      <c r="S7563" s="50">
        <v>12.683999999999999</v>
      </c>
      <c r="T7563" s="50">
        <v>11.079000000000001</v>
      </c>
      <c r="U7563" s="50">
        <v>9.6329999999999991</v>
      </c>
      <c r="V7563" s="50">
        <v>7.7779999999999996</v>
      </c>
      <c r="W7563" s="50" t="s">
        <v>311</v>
      </c>
      <c r="X7563" s="50">
        <v>5.2939999999999996</v>
      </c>
      <c r="Y7563" s="50">
        <v>2.7570000000000001</v>
      </c>
      <c r="Z7563" s="50">
        <v>1.0029999999999999</v>
      </c>
      <c r="AA7563" s="50">
        <v>0.185</v>
      </c>
      <c r="AB7563" s="50">
        <v>3.1E-2</v>
      </c>
      <c r="AC7563" s="50" t="str">
        <f t="shared" si="477"/>
        <v>Kiribati-2100</v>
      </c>
      <c r="AD7563" s="51">
        <f t="shared" si="478"/>
        <v>156.26499999999999</v>
      </c>
      <c r="AE7563" s="15">
        <f t="shared" si="479"/>
        <v>0.55585063833871962</v>
      </c>
      <c r="AF7563">
        <f t="shared" si="480"/>
        <v>0.18386774766878486</v>
      </c>
    </row>
    <row r="7564" spans="1:32" x14ac:dyDescent="0.25">
      <c r="A7564" s="59">
        <v>7547</v>
      </c>
      <c r="B7564" s="60" t="s">
        <v>309</v>
      </c>
      <c r="C7564" s="61" t="s">
        <v>446</v>
      </c>
      <c r="D7564" s="62"/>
      <c r="E7564" s="62">
        <v>414</v>
      </c>
      <c r="F7564" s="62">
        <v>2100</v>
      </c>
      <c r="G7564" s="50">
        <v>315.39299999999997</v>
      </c>
      <c r="H7564" s="50">
        <v>316.87400000000002</v>
      </c>
      <c r="I7564" s="50">
        <v>320.16399999999999</v>
      </c>
      <c r="J7564" s="50">
        <v>325.28699999999998</v>
      </c>
      <c r="K7564" s="50">
        <v>347.33699999999999</v>
      </c>
      <c r="L7564" s="50">
        <v>385.49400000000003</v>
      </c>
      <c r="M7564" s="50">
        <v>410.73399999999998</v>
      </c>
      <c r="N7564" s="50">
        <v>412.654</v>
      </c>
      <c r="O7564" s="50">
        <v>405.90499999999997</v>
      </c>
      <c r="P7564" s="50">
        <v>400.76100000000002</v>
      </c>
      <c r="Q7564" s="50">
        <v>392.68700000000001</v>
      </c>
      <c r="R7564" s="50">
        <v>379.68799999999999</v>
      </c>
      <c r="S7564" s="50">
        <v>361.98599999999999</v>
      </c>
      <c r="T7564" s="50">
        <v>342.70299999999997</v>
      </c>
      <c r="U7564" s="50">
        <v>319.99200000000002</v>
      </c>
      <c r="V7564" s="50">
        <v>292.32299999999998</v>
      </c>
      <c r="W7564" s="50" t="s">
        <v>311</v>
      </c>
      <c r="X7564" s="50">
        <v>247.44499999999999</v>
      </c>
      <c r="Y7564" s="50">
        <v>159.60300000000001</v>
      </c>
      <c r="Z7564" s="50">
        <v>71.58</v>
      </c>
      <c r="AA7564" s="50">
        <v>19.548999999999999</v>
      </c>
      <c r="AB7564" s="50">
        <v>2.996</v>
      </c>
      <c r="AC7564" s="50" t="str">
        <f t="shared" si="477"/>
        <v>Kuwait-2100</v>
      </c>
      <c r="AD7564" s="51">
        <f t="shared" si="478"/>
        <v>3822.5329999999999</v>
      </c>
      <c r="AE7564" s="15">
        <f t="shared" si="479"/>
        <v>0.63011149936442679</v>
      </c>
      <c r="AF7564">
        <f t="shared" si="480"/>
        <v>0.3049637651718422</v>
      </c>
    </row>
    <row r="7565" spans="1:32" x14ac:dyDescent="0.25">
      <c r="A7565" s="59">
        <v>7548</v>
      </c>
      <c r="B7565" s="60" t="s">
        <v>309</v>
      </c>
      <c r="C7565" s="61" t="s">
        <v>447</v>
      </c>
      <c r="D7565" s="62"/>
      <c r="E7565" s="62">
        <v>428</v>
      </c>
      <c r="F7565" s="62">
        <v>2100</v>
      </c>
      <c r="G7565" s="50">
        <v>54.774000000000001</v>
      </c>
      <c r="H7565" s="50">
        <v>56.128999999999998</v>
      </c>
      <c r="I7565" s="50">
        <v>58.557000000000002</v>
      </c>
      <c r="J7565" s="50">
        <v>61.073999999999998</v>
      </c>
      <c r="K7565" s="50">
        <v>62.27</v>
      </c>
      <c r="L7565" s="50">
        <v>61.749000000000002</v>
      </c>
      <c r="M7565" s="50">
        <v>60.679000000000002</v>
      </c>
      <c r="N7565" s="50">
        <v>60.970999999999997</v>
      </c>
      <c r="O7565" s="50">
        <v>63.744</v>
      </c>
      <c r="P7565" s="50">
        <v>67.899000000000001</v>
      </c>
      <c r="Q7565" s="50">
        <v>71.278999999999996</v>
      </c>
      <c r="R7565" s="50">
        <v>71.25</v>
      </c>
      <c r="S7565" s="50">
        <v>66.739999999999995</v>
      </c>
      <c r="T7565" s="50">
        <v>62.061999999999998</v>
      </c>
      <c r="U7565" s="50">
        <v>62.26</v>
      </c>
      <c r="V7565" s="50">
        <v>63.466999999999999</v>
      </c>
      <c r="W7565" s="50" t="s">
        <v>311</v>
      </c>
      <c r="X7565" s="50">
        <v>58.387</v>
      </c>
      <c r="Y7565" s="50">
        <v>46.173000000000002</v>
      </c>
      <c r="Z7565" s="50">
        <v>28.390999999999998</v>
      </c>
      <c r="AA7565" s="50">
        <v>9.218</v>
      </c>
      <c r="AB7565" s="50">
        <v>2.2519999999999998</v>
      </c>
      <c r="AC7565" s="50" t="str">
        <f t="shared" si="477"/>
        <v>Latvia-2100</v>
      </c>
      <c r="AD7565" s="51">
        <f t="shared" si="478"/>
        <v>647.65499999999997</v>
      </c>
      <c r="AE7565" s="15">
        <f t="shared" si="479"/>
        <v>0.77459449861423135</v>
      </c>
      <c r="AF7565">
        <f t="shared" si="480"/>
        <v>0.40656455945613534</v>
      </c>
    </row>
    <row r="7566" spans="1:32" x14ac:dyDescent="0.25">
      <c r="A7566" s="59">
        <v>7549</v>
      </c>
      <c r="B7566" s="60" t="s">
        <v>309</v>
      </c>
      <c r="C7566" s="61" t="s">
        <v>448</v>
      </c>
      <c r="D7566" s="62"/>
      <c r="E7566" s="62">
        <v>422</v>
      </c>
      <c r="F7566" s="62">
        <v>2100</v>
      </c>
      <c r="G7566" s="50">
        <v>189.24</v>
      </c>
      <c r="H7566" s="50">
        <v>198.541</v>
      </c>
      <c r="I7566" s="50">
        <v>204.316</v>
      </c>
      <c r="J7566" s="50">
        <v>204.04499999999999</v>
      </c>
      <c r="K7566" s="50">
        <v>200.851</v>
      </c>
      <c r="L7566" s="50">
        <v>201.99199999999999</v>
      </c>
      <c r="M7566" s="50">
        <v>213.04599999999999</v>
      </c>
      <c r="N7566" s="50">
        <v>229.98699999999999</v>
      </c>
      <c r="O7566" s="50">
        <v>241.87700000000001</v>
      </c>
      <c r="P7566" s="50">
        <v>239.53800000000001</v>
      </c>
      <c r="Q7566" s="50">
        <v>229.084</v>
      </c>
      <c r="R7566" s="50">
        <v>225.04900000000001</v>
      </c>
      <c r="S7566" s="50">
        <v>240.51499999999999</v>
      </c>
      <c r="T7566" s="50">
        <v>272.65899999999999</v>
      </c>
      <c r="U7566" s="50">
        <v>297.31700000000001</v>
      </c>
      <c r="V7566" s="50">
        <v>283.649</v>
      </c>
      <c r="W7566" s="50" t="s">
        <v>311</v>
      </c>
      <c r="X7566" s="50">
        <v>229.92</v>
      </c>
      <c r="Y7566" s="50">
        <v>187.29599999999999</v>
      </c>
      <c r="Z7566" s="50">
        <v>126.38500000000001</v>
      </c>
      <c r="AA7566" s="50">
        <v>88.915000000000006</v>
      </c>
      <c r="AB7566" s="50">
        <v>45.515999999999998</v>
      </c>
      <c r="AC7566" s="50" t="str">
        <f t="shared" si="477"/>
        <v>Lebanon-2100</v>
      </c>
      <c r="AD7566" s="51">
        <f t="shared" si="478"/>
        <v>2225.9839999999999</v>
      </c>
      <c r="AE7566" s="15">
        <f t="shared" si="479"/>
        <v>0.95407424312124434</v>
      </c>
      <c r="AF7566">
        <f t="shared" si="480"/>
        <v>0.5435106372031181</v>
      </c>
    </row>
    <row r="7567" spans="1:32" x14ac:dyDescent="0.25">
      <c r="A7567" s="59">
        <v>7550</v>
      </c>
      <c r="B7567" s="60" t="s">
        <v>309</v>
      </c>
      <c r="C7567" s="61" t="s">
        <v>449</v>
      </c>
      <c r="D7567" s="62"/>
      <c r="E7567" s="62">
        <v>430</v>
      </c>
      <c r="F7567" s="62">
        <v>2100</v>
      </c>
      <c r="G7567" s="50">
        <v>1238.037</v>
      </c>
      <c r="H7567" s="50">
        <v>1248.058</v>
      </c>
      <c r="I7567" s="50">
        <v>1255.7650000000001</v>
      </c>
      <c r="J7567" s="50">
        <v>1256.2149999999999</v>
      </c>
      <c r="K7567" s="50">
        <v>1250.6990000000001</v>
      </c>
      <c r="L7567" s="50">
        <v>1237.21</v>
      </c>
      <c r="M7567" s="50">
        <v>1216.623</v>
      </c>
      <c r="N7567" s="50">
        <v>1187.162</v>
      </c>
      <c r="O7567" s="50">
        <v>1146.7370000000001</v>
      </c>
      <c r="P7567" s="50">
        <v>1100.0360000000001</v>
      </c>
      <c r="Q7567" s="50">
        <v>1043.6500000000001</v>
      </c>
      <c r="R7567" s="50">
        <v>978.63199999999995</v>
      </c>
      <c r="S7567" s="50">
        <v>902</v>
      </c>
      <c r="T7567" s="50">
        <v>806.72799999999995</v>
      </c>
      <c r="U7567" s="50">
        <v>688.80399999999997</v>
      </c>
      <c r="V7567" s="50">
        <v>544.37099999999998</v>
      </c>
      <c r="W7567" s="50" t="s">
        <v>311</v>
      </c>
      <c r="X7567" s="50">
        <v>378.62799999999999</v>
      </c>
      <c r="Y7567" s="50">
        <v>212.93299999999999</v>
      </c>
      <c r="Z7567" s="50">
        <v>85.763999999999996</v>
      </c>
      <c r="AA7567" s="50">
        <v>20.224</v>
      </c>
      <c r="AB7567" s="50">
        <v>2.226</v>
      </c>
      <c r="AC7567" s="50" t="str">
        <f t="shared" si="477"/>
        <v>Liberia-2100</v>
      </c>
      <c r="AD7567" s="51">
        <f t="shared" si="478"/>
        <v>11318.964</v>
      </c>
      <c r="AE7567" s="15">
        <f t="shared" si="479"/>
        <v>0.57262643471611008</v>
      </c>
      <c r="AF7567">
        <f t="shared" si="480"/>
        <v>0.18190757690283083</v>
      </c>
    </row>
    <row r="7568" spans="1:32" x14ac:dyDescent="0.25">
      <c r="A7568" s="59">
        <v>7551</v>
      </c>
      <c r="B7568" s="60" t="s">
        <v>309</v>
      </c>
      <c r="C7568" s="61" t="s">
        <v>450</v>
      </c>
      <c r="D7568" s="62"/>
      <c r="E7568" s="62">
        <v>434</v>
      </c>
      <c r="F7568" s="62">
        <v>2100</v>
      </c>
      <c r="G7568" s="50">
        <v>362.92399999999998</v>
      </c>
      <c r="H7568" s="50">
        <v>371.65899999999999</v>
      </c>
      <c r="I7568" s="50">
        <v>383.88</v>
      </c>
      <c r="J7568" s="50">
        <v>397.08600000000001</v>
      </c>
      <c r="K7568" s="50">
        <v>405.91800000000001</v>
      </c>
      <c r="L7568" s="50">
        <v>409.53500000000003</v>
      </c>
      <c r="M7568" s="50">
        <v>411.52300000000002</v>
      </c>
      <c r="N7568" s="50">
        <v>418.10599999999999</v>
      </c>
      <c r="O7568" s="50">
        <v>432.86799999999999</v>
      </c>
      <c r="P7568" s="50">
        <v>453.38600000000002</v>
      </c>
      <c r="Q7568" s="50">
        <v>468.69299999999998</v>
      </c>
      <c r="R7568" s="50">
        <v>469.12599999999998</v>
      </c>
      <c r="S7568" s="50">
        <v>455.02100000000002</v>
      </c>
      <c r="T7568" s="50">
        <v>437.59699999999998</v>
      </c>
      <c r="U7568" s="50">
        <v>422.03300000000002</v>
      </c>
      <c r="V7568" s="50">
        <v>396.928</v>
      </c>
      <c r="W7568" s="50" t="s">
        <v>311</v>
      </c>
      <c r="X7568" s="50">
        <v>338.25200000000001</v>
      </c>
      <c r="Y7568" s="50">
        <v>239.41900000000001</v>
      </c>
      <c r="Z7568" s="50">
        <v>114.205</v>
      </c>
      <c r="AA7568" s="50">
        <v>36.012999999999998</v>
      </c>
      <c r="AB7568" s="50">
        <v>7.2809999999999997</v>
      </c>
      <c r="AC7568" s="50" t="str">
        <f t="shared" si="477"/>
        <v>Libya-2100</v>
      </c>
      <c r="AD7568" s="51">
        <f t="shared" si="478"/>
        <v>4321.2619999999997</v>
      </c>
      <c r="AE7568" s="15">
        <f t="shared" si="479"/>
        <v>0.71974136259268695</v>
      </c>
      <c r="AF7568">
        <f t="shared" si="480"/>
        <v>0.36614497975541038</v>
      </c>
    </row>
    <row r="7569" spans="1:32" x14ac:dyDescent="0.25">
      <c r="A7569" s="59">
        <v>7552</v>
      </c>
      <c r="B7569" s="60" t="s">
        <v>309</v>
      </c>
      <c r="C7569" s="61" t="s">
        <v>451</v>
      </c>
      <c r="D7569" s="62"/>
      <c r="E7569" s="62">
        <v>440</v>
      </c>
      <c r="F7569" s="62">
        <v>2100</v>
      </c>
      <c r="G7569" s="50">
        <v>94.108999999999995</v>
      </c>
      <c r="H7569" s="50">
        <v>97.531000000000006</v>
      </c>
      <c r="I7569" s="50">
        <v>101.626</v>
      </c>
      <c r="J7569" s="50">
        <v>103.98399999999999</v>
      </c>
      <c r="K7569" s="50">
        <v>103.27800000000001</v>
      </c>
      <c r="L7569" s="50">
        <v>101.248</v>
      </c>
      <c r="M7569" s="50">
        <v>101.105</v>
      </c>
      <c r="N7569" s="50">
        <v>104.949</v>
      </c>
      <c r="O7569" s="50">
        <v>111.06</v>
      </c>
      <c r="P7569" s="50">
        <v>115.164</v>
      </c>
      <c r="Q7569" s="50">
        <v>114.57</v>
      </c>
      <c r="R7569" s="50">
        <v>109.658</v>
      </c>
      <c r="S7569" s="50">
        <v>104.461</v>
      </c>
      <c r="T7569" s="50">
        <v>105.19499999999999</v>
      </c>
      <c r="U7569" s="50">
        <v>110.45099999999999</v>
      </c>
      <c r="V7569" s="50">
        <v>108.687</v>
      </c>
      <c r="W7569" s="50" t="s">
        <v>311</v>
      </c>
      <c r="X7569" s="50">
        <v>92.400999999999996</v>
      </c>
      <c r="Y7569" s="50">
        <v>68.278000000000006</v>
      </c>
      <c r="Z7569" s="50">
        <v>36.774000000000001</v>
      </c>
      <c r="AA7569" s="50">
        <v>14.653</v>
      </c>
      <c r="AB7569" s="50">
        <v>4.82</v>
      </c>
      <c r="AC7569" s="50" t="str">
        <f t="shared" si="477"/>
        <v>Lithuania-2100</v>
      </c>
      <c r="AD7569" s="51">
        <f t="shared" si="478"/>
        <v>1069.4769999999999</v>
      </c>
      <c r="AE7569" s="15">
        <f t="shared" si="479"/>
        <v>0.78031131104268725</v>
      </c>
      <c r="AF7569">
        <f t="shared" si="480"/>
        <v>0.39718347480045779</v>
      </c>
    </row>
    <row r="7570" spans="1:32" x14ac:dyDescent="0.25">
      <c r="A7570" s="59">
        <v>7553</v>
      </c>
      <c r="B7570" s="60" t="s">
        <v>309</v>
      </c>
      <c r="C7570" s="61" t="s">
        <v>452</v>
      </c>
      <c r="D7570" s="62"/>
      <c r="E7570" s="62">
        <v>450</v>
      </c>
      <c r="F7570" s="62">
        <v>2100</v>
      </c>
      <c r="G7570" s="50">
        <v>6841.192</v>
      </c>
      <c r="H7570" s="50">
        <v>6898.8950000000004</v>
      </c>
      <c r="I7570" s="50">
        <v>6918.0119999999997</v>
      </c>
      <c r="J7570" s="50">
        <v>6916.2460000000001</v>
      </c>
      <c r="K7570" s="50">
        <v>6870.7709999999997</v>
      </c>
      <c r="L7570" s="50">
        <v>6780.9859999999999</v>
      </c>
      <c r="M7570" s="50">
        <v>6666.1679999999997</v>
      </c>
      <c r="N7570" s="50">
        <v>6505.09</v>
      </c>
      <c r="O7570" s="50">
        <v>6307.1059999999998</v>
      </c>
      <c r="P7570" s="50">
        <v>6057.9669999999996</v>
      </c>
      <c r="Q7570" s="50">
        <v>5734.5889999999999</v>
      </c>
      <c r="R7570" s="50">
        <v>5351.4560000000001</v>
      </c>
      <c r="S7570" s="50">
        <v>4914.96</v>
      </c>
      <c r="T7570" s="50">
        <v>4413.7209999999995</v>
      </c>
      <c r="U7570" s="50">
        <v>3794.35</v>
      </c>
      <c r="V7570" s="50">
        <v>3011.2</v>
      </c>
      <c r="W7570" s="50" t="s">
        <v>311</v>
      </c>
      <c r="X7570" s="50">
        <v>2101.6880000000001</v>
      </c>
      <c r="Y7570" s="50">
        <v>1205.9290000000001</v>
      </c>
      <c r="Z7570" s="50">
        <v>531.83000000000004</v>
      </c>
      <c r="AA7570" s="50">
        <v>154.08600000000001</v>
      </c>
      <c r="AB7570" s="50">
        <v>25.341999999999999</v>
      </c>
      <c r="AC7570" s="50" t="str">
        <f t="shared" si="477"/>
        <v>Madagascar-2100</v>
      </c>
      <c r="AD7570" s="51">
        <f t="shared" si="478"/>
        <v>62105.338999999993</v>
      </c>
      <c r="AE7570" s="15">
        <f t="shared" si="479"/>
        <v>0.57798967976006055</v>
      </c>
      <c r="AF7570">
        <f t="shared" si="480"/>
        <v>0.18411688020983372</v>
      </c>
    </row>
    <row r="7571" spans="1:32" x14ac:dyDescent="0.25">
      <c r="A7571" s="59">
        <v>7554</v>
      </c>
      <c r="B7571" s="60" t="s">
        <v>309</v>
      </c>
      <c r="C7571" s="61" t="s">
        <v>453</v>
      </c>
      <c r="D7571" s="62">
        <v>15</v>
      </c>
      <c r="E7571" s="62">
        <v>458</v>
      </c>
      <c r="F7571" s="62">
        <v>2100</v>
      </c>
      <c r="G7571" s="50">
        <v>1981.252</v>
      </c>
      <c r="H7571" s="50">
        <v>2038.058</v>
      </c>
      <c r="I7571" s="50">
        <v>2086.395</v>
      </c>
      <c r="J7571" s="50">
        <v>2119.5709999999999</v>
      </c>
      <c r="K7571" s="50">
        <v>2145.6840000000002</v>
      </c>
      <c r="L7571" s="50">
        <v>2186.0120000000002</v>
      </c>
      <c r="M7571" s="50">
        <v>2260.252</v>
      </c>
      <c r="N7571" s="50">
        <v>2359.1149999999998</v>
      </c>
      <c r="O7571" s="50">
        <v>2446.6619999999998</v>
      </c>
      <c r="P7571" s="50">
        <v>2482.701</v>
      </c>
      <c r="Q7571" s="50">
        <v>2458.078</v>
      </c>
      <c r="R7571" s="50">
        <v>2419.5430000000001</v>
      </c>
      <c r="S7571" s="50">
        <v>2431.453</v>
      </c>
      <c r="T7571" s="50">
        <v>2495.6550000000002</v>
      </c>
      <c r="U7571" s="50">
        <v>2533.223</v>
      </c>
      <c r="V7571" s="50">
        <v>2415.7350000000001</v>
      </c>
      <c r="W7571" s="50" t="s">
        <v>311</v>
      </c>
      <c r="X7571" s="50">
        <v>2058.817</v>
      </c>
      <c r="Y7571" s="50">
        <v>1499.548</v>
      </c>
      <c r="Z7571" s="50">
        <v>882.35299999999995</v>
      </c>
      <c r="AA7571" s="50">
        <v>389.92099999999999</v>
      </c>
      <c r="AB7571" s="50">
        <v>109.33499999999999</v>
      </c>
      <c r="AC7571" s="50" t="str">
        <f t="shared" ref="AC7571:AC7634" si="481">C7571&amp;"-"&amp;F7571</f>
        <v>Malaysia-2100</v>
      </c>
      <c r="AD7571" s="51">
        <f t="shared" ref="AD7571:AD7634" si="482">SUM(J7571:S7571)</f>
        <v>23309.071000000004</v>
      </c>
      <c r="AE7571" s="15">
        <f t="shared" ref="AE7571:AE7634" si="483">IF(W7571="…",SUM(G7571:I7571,T7571:V7571,X7571:AB7571)/SUM(J7571:S7571),SUM(G7571:I7571,T7571:W7571)/SUM(J7571:S7571))</f>
        <v>0.79326593496583342</v>
      </c>
      <c r="AF7571">
        <f t="shared" ref="AF7571:AF7634" si="484">IF(W7571="…",SUM(T7571:V7571,X7571:AB7571)/SUM(G7571:S7571),SUM(T7571:W7571)/SUM(G7571:S7571))</f>
        <v>0.42103285097258591</v>
      </c>
    </row>
    <row r="7572" spans="1:32" x14ac:dyDescent="0.25">
      <c r="A7572" s="59">
        <v>7555</v>
      </c>
      <c r="B7572" s="60" t="s">
        <v>309</v>
      </c>
      <c r="C7572" s="61" t="s">
        <v>378</v>
      </c>
      <c r="D7572" s="62"/>
      <c r="E7572" s="62">
        <v>462</v>
      </c>
      <c r="F7572" s="62">
        <v>2100</v>
      </c>
      <c r="G7572" s="50">
        <v>20.513000000000002</v>
      </c>
      <c r="H7572" s="50">
        <v>20.734000000000002</v>
      </c>
      <c r="I7572" s="50">
        <v>21.395</v>
      </c>
      <c r="J7572" s="50">
        <v>22.574000000000002</v>
      </c>
      <c r="K7572" s="50">
        <v>24.065000000000001</v>
      </c>
      <c r="L7572" s="50">
        <v>25.256</v>
      </c>
      <c r="M7572" s="50">
        <v>25.638000000000002</v>
      </c>
      <c r="N7572" s="50">
        <v>25.614999999999998</v>
      </c>
      <c r="O7572" s="50">
        <v>26.501000000000001</v>
      </c>
      <c r="P7572" s="50">
        <v>28.45</v>
      </c>
      <c r="Q7572" s="50">
        <v>30.088999999999999</v>
      </c>
      <c r="R7572" s="50">
        <v>29.962</v>
      </c>
      <c r="S7572" s="50">
        <v>28.297000000000001</v>
      </c>
      <c r="T7572" s="50">
        <v>27.21</v>
      </c>
      <c r="U7572" s="50">
        <v>28.391999999999999</v>
      </c>
      <c r="V7572" s="50">
        <v>30.699000000000002</v>
      </c>
      <c r="W7572" s="50" t="s">
        <v>311</v>
      </c>
      <c r="X7572" s="50">
        <v>30.468</v>
      </c>
      <c r="Y7572" s="50">
        <v>24.902999999999999</v>
      </c>
      <c r="Z7572" s="50">
        <v>14.662000000000001</v>
      </c>
      <c r="AA7572" s="50">
        <v>7.2460000000000004</v>
      </c>
      <c r="AB7572" s="50">
        <v>3.8239999999999998</v>
      </c>
      <c r="AC7572" s="50" t="str">
        <f t="shared" si="481"/>
        <v>Maldives-2100</v>
      </c>
      <c r="AD7572" s="51">
        <f t="shared" si="482"/>
        <v>266.447</v>
      </c>
      <c r="AE7572" s="15">
        <f t="shared" si="483"/>
        <v>0.86338371233303446</v>
      </c>
      <c r="AF7572">
        <f t="shared" si="484"/>
        <v>0.50868913880439648</v>
      </c>
    </row>
    <row r="7573" spans="1:32" x14ac:dyDescent="0.25">
      <c r="A7573" s="59">
        <v>7556</v>
      </c>
      <c r="B7573" s="60" t="s">
        <v>309</v>
      </c>
      <c r="C7573" s="61" t="s">
        <v>454</v>
      </c>
      <c r="D7573" s="62"/>
      <c r="E7573" s="62">
        <v>470</v>
      </c>
      <c r="F7573" s="62">
        <v>2100</v>
      </c>
      <c r="G7573" s="50">
        <v>15.944000000000001</v>
      </c>
      <c r="H7573" s="50">
        <v>16.407</v>
      </c>
      <c r="I7573" s="50">
        <v>16.748000000000001</v>
      </c>
      <c r="J7573" s="50">
        <v>16.962</v>
      </c>
      <c r="K7573" s="50">
        <v>17.096</v>
      </c>
      <c r="L7573" s="50">
        <v>17.327000000000002</v>
      </c>
      <c r="M7573" s="50">
        <v>17.870999999999999</v>
      </c>
      <c r="N7573" s="50">
        <v>18.687999999999999</v>
      </c>
      <c r="O7573" s="50">
        <v>19.434000000000001</v>
      </c>
      <c r="P7573" s="50">
        <v>19.8</v>
      </c>
      <c r="Q7573" s="50">
        <v>19.649000000000001</v>
      </c>
      <c r="R7573" s="50">
        <v>19.276</v>
      </c>
      <c r="S7573" s="50">
        <v>19.285</v>
      </c>
      <c r="T7573" s="50">
        <v>20.048999999999999</v>
      </c>
      <c r="U7573" s="50">
        <v>21.04</v>
      </c>
      <c r="V7573" s="50">
        <v>21.09</v>
      </c>
      <c r="W7573" s="50" t="s">
        <v>311</v>
      </c>
      <c r="X7573" s="50">
        <v>19.436</v>
      </c>
      <c r="Y7573" s="50">
        <v>16.218</v>
      </c>
      <c r="Z7573" s="50">
        <v>11.048</v>
      </c>
      <c r="AA7573" s="50">
        <v>5.9790000000000001</v>
      </c>
      <c r="AB7573" s="50">
        <v>2.8519999999999999</v>
      </c>
      <c r="AC7573" s="50" t="str">
        <f t="shared" si="481"/>
        <v>Malta-2100</v>
      </c>
      <c r="AD7573" s="51">
        <f t="shared" si="482"/>
        <v>185.38800000000001</v>
      </c>
      <c r="AE7573" s="15">
        <f t="shared" si="483"/>
        <v>0.89979394567070148</v>
      </c>
      <c r="AF7573">
        <f t="shared" si="484"/>
        <v>0.50199797856597594</v>
      </c>
    </row>
    <row r="7574" spans="1:32" x14ac:dyDescent="0.25">
      <c r="A7574" s="59">
        <v>7557</v>
      </c>
      <c r="B7574" s="60" t="s">
        <v>309</v>
      </c>
      <c r="C7574" s="61" t="s">
        <v>379</v>
      </c>
      <c r="D7574" s="62"/>
      <c r="E7574" s="62">
        <v>474</v>
      </c>
      <c r="F7574" s="62">
        <v>2100</v>
      </c>
      <c r="G7574" s="50">
        <v>12.887</v>
      </c>
      <c r="H7574" s="50">
        <v>13.058999999999999</v>
      </c>
      <c r="I7574" s="50">
        <v>13.225</v>
      </c>
      <c r="J7574" s="50">
        <v>13.368</v>
      </c>
      <c r="K7574" s="50">
        <v>13.605</v>
      </c>
      <c r="L7574" s="50">
        <v>13.957000000000001</v>
      </c>
      <c r="M7574" s="50">
        <v>14.194000000000001</v>
      </c>
      <c r="N7574" s="50">
        <v>14.193</v>
      </c>
      <c r="O7574" s="50">
        <v>14.1</v>
      </c>
      <c r="P7574" s="50">
        <v>14.131</v>
      </c>
      <c r="Q7574" s="50">
        <v>14.564</v>
      </c>
      <c r="R7574" s="50">
        <v>15.595000000000001</v>
      </c>
      <c r="S7574" s="50">
        <v>16.495000000000001</v>
      </c>
      <c r="T7574" s="50">
        <v>16.405000000000001</v>
      </c>
      <c r="U7574" s="50">
        <v>15.696</v>
      </c>
      <c r="V7574" s="50">
        <v>15.129</v>
      </c>
      <c r="W7574" s="50" t="s">
        <v>311</v>
      </c>
      <c r="X7574" s="50">
        <v>14.946999999999999</v>
      </c>
      <c r="Y7574" s="50">
        <v>12.25</v>
      </c>
      <c r="Z7574" s="50">
        <v>12.558</v>
      </c>
      <c r="AA7574" s="50">
        <v>7.6609999999999996</v>
      </c>
      <c r="AB7574" s="50">
        <v>3.6440000000000001</v>
      </c>
      <c r="AC7574" s="50" t="str">
        <f t="shared" si="481"/>
        <v>Martinique-2100</v>
      </c>
      <c r="AD7574" s="51">
        <f t="shared" si="482"/>
        <v>144.202</v>
      </c>
      <c r="AE7574" s="15">
        <f t="shared" si="483"/>
        <v>0.9532530755468025</v>
      </c>
      <c r="AF7574">
        <f t="shared" si="484"/>
        <v>0.5360112993734083</v>
      </c>
    </row>
    <row r="7575" spans="1:32" x14ac:dyDescent="0.25">
      <c r="A7575" s="59">
        <v>7558</v>
      </c>
      <c r="B7575" s="60" t="s">
        <v>309</v>
      </c>
      <c r="C7575" s="61" t="s">
        <v>455</v>
      </c>
      <c r="D7575" s="62"/>
      <c r="E7575" s="62">
        <v>478</v>
      </c>
      <c r="F7575" s="62">
        <v>2100</v>
      </c>
      <c r="G7575" s="50">
        <v>1195.193</v>
      </c>
      <c r="H7575" s="50">
        <v>1191.192</v>
      </c>
      <c r="I7575" s="50">
        <v>1184.97</v>
      </c>
      <c r="J7575" s="50">
        <v>1176.693</v>
      </c>
      <c r="K7575" s="50">
        <v>1156.941</v>
      </c>
      <c r="L7575" s="50">
        <v>1131.2739999999999</v>
      </c>
      <c r="M7575" s="50">
        <v>1101.095</v>
      </c>
      <c r="N7575" s="50">
        <v>1064.7760000000001</v>
      </c>
      <c r="O7575" s="50">
        <v>1021.835</v>
      </c>
      <c r="P7575" s="50">
        <v>971.79700000000003</v>
      </c>
      <c r="Q7575" s="50">
        <v>911.52200000000005</v>
      </c>
      <c r="R7575" s="50">
        <v>837.52800000000002</v>
      </c>
      <c r="S7575" s="50">
        <v>747.452</v>
      </c>
      <c r="T7575" s="50">
        <v>637.95500000000004</v>
      </c>
      <c r="U7575" s="50">
        <v>508.55200000000002</v>
      </c>
      <c r="V7575" s="50">
        <v>360.30399999999997</v>
      </c>
      <c r="W7575" s="50" t="s">
        <v>311</v>
      </c>
      <c r="X7575" s="50">
        <v>208.167</v>
      </c>
      <c r="Y7575" s="50">
        <v>86.564999999999998</v>
      </c>
      <c r="Z7575" s="50">
        <v>21.928999999999998</v>
      </c>
      <c r="AA7575" s="50">
        <v>3.0009999999999999</v>
      </c>
      <c r="AB7575" s="50">
        <v>0.21199999999999999</v>
      </c>
      <c r="AC7575" s="50" t="str">
        <f t="shared" si="481"/>
        <v>Mauritania-2100</v>
      </c>
      <c r="AD7575" s="51">
        <f t="shared" si="482"/>
        <v>10120.913</v>
      </c>
      <c r="AE7575" s="15">
        <f t="shared" si="483"/>
        <v>0.53335504415461343</v>
      </c>
      <c r="AF7575">
        <f t="shared" si="484"/>
        <v>0.1334099653906862</v>
      </c>
    </row>
    <row r="7576" spans="1:32" x14ac:dyDescent="0.25">
      <c r="A7576" s="59">
        <v>7559</v>
      </c>
      <c r="B7576" s="60" t="s">
        <v>309</v>
      </c>
      <c r="C7576" s="61" t="s">
        <v>380</v>
      </c>
      <c r="D7576" s="62">
        <v>6</v>
      </c>
      <c r="E7576" s="62">
        <v>480</v>
      </c>
      <c r="F7576" s="62">
        <v>2100</v>
      </c>
      <c r="G7576" s="50">
        <v>43.415999999999997</v>
      </c>
      <c r="H7576" s="50">
        <v>44.411000000000001</v>
      </c>
      <c r="I7576" s="50">
        <v>45.029000000000003</v>
      </c>
      <c r="J7576" s="50">
        <v>45.442</v>
      </c>
      <c r="K7576" s="50">
        <v>46.25</v>
      </c>
      <c r="L7576" s="50">
        <v>47.853000000000002</v>
      </c>
      <c r="M7576" s="50">
        <v>49.954000000000001</v>
      </c>
      <c r="N7576" s="50">
        <v>51.652000000000001</v>
      </c>
      <c r="O7576" s="50">
        <v>52.334000000000003</v>
      </c>
      <c r="P7576" s="50">
        <v>52.137999999999998</v>
      </c>
      <c r="Q7576" s="50">
        <v>52.316000000000003</v>
      </c>
      <c r="R7576" s="50">
        <v>54.124000000000002</v>
      </c>
      <c r="S7576" s="50">
        <v>57.026000000000003</v>
      </c>
      <c r="T7576" s="50">
        <v>58.915999999999997</v>
      </c>
      <c r="U7576" s="50">
        <v>57.63</v>
      </c>
      <c r="V7576" s="50">
        <v>52.328000000000003</v>
      </c>
      <c r="W7576" s="50" t="s">
        <v>311</v>
      </c>
      <c r="X7576" s="50">
        <v>44.457000000000001</v>
      </c>
      <c r="Y7576" s="50">
        <v>34.646999999999998</v>
      </c>
      <c r="Z7576" s="50">
        <v>24.652000000000001</v>
      </c>
      <c r="AA7576" s="50">
        <v>12.894</v>
      </c>
      <c r="AB7576" s="50">
        <v>4.1870000000000003</v>
      </c>
      <c r="AC7576" s="50" t="str">
        <f t="shared" si="481"/>
        <v>Mauritius-2100</v>
      </c>
      <c r="AD7576" s="51">
        <f t="shared" si="482"/>
        <v>509.089</v>
      </c>
      <c r="AE7576" s="15">
        <f t="shared" si="483"/>
        <v>0.83004543409894926</v>
      </c>
      <c r="AF7576">
        <f t="shared" si="484"/>
        <v>0.45130190281098853</v>
      </c>
    </row>
    <row r="7577" spans="1:32" x14ac:dyDescent="0.25">
      <c r="A7577" s="59">
        <v>7560</v>
      </c>
      <c r="B7577" s="60" t="s">
        <v>309</v>
      </c>
      <c r="C7577" s="61" t="s">
        <v>456</v>
      </c>
      <c r="D7577" s="62"/>
      <c r="E7577" s="62">
        <v>175</v>
      </c>
      <c r="F7577" s="62">
        <v>2100</v>
      </c>
      <c r="G7577" s="50">
        <v>38.719000000000001</v>
      </c>
      <c r="H7577" s="50">
        <v>39.386000000000003</v>
      </c>
      <c r="I7577" s="50">
        <v>40.07</v>
      </c>
      <c r="J7577" s="50">
        <v>40.921999999999997</v>
      </c>
      <c r="K7577" s="50">
        <v>41.835999999999999</v>
      </c>
      <c r="L7577" s="50">
        <v>42.712000000000003</v>
      </c>
      <c r="M7577" s="50">
        <v>43.395000000000003</v>
      </c>
      <c r="N7577" s="50">
        <v>43.726999999999997</v>
      </c>
      <c r="O7577" s="50">
        <v>43.877000000000002</v>
      </c>
      <c r="P7577" s="50">
        <v>43.917999999999999</v>
      </c>
      <c r="Q7577" s="50">
        <v>43.981999999999999</v>
      </c>
      <c r="R7577" s="50">
        <v>43.796999999999997</v>
      </c>
      <c r="S7577" s="50">
        <v>42.779000000000003</v>
      </c>
      <c r="T7577" s="50">
        <v>40.658999999999999</v>
      </c>
      <c r="U7577" s="50">
        <v>37.408000000000001</v>
      </c>
      <c r="V7577" s="50">
        <v>33.518999999999998</v>
      </c>
      <c r="W7577" s="50" t="s">
        <v>311</v>
      </c>
      <c r="X7577" s="50">
        <v>29.24</v>
      </c>
      <c r="Y7577" s="50">
        <v>24.259</v>
      </c>
      <c r="Z7577" s="50">
        <v>17.667999999999999</v>
      </c>
      <c r="AA7577" s="50">
        <v>8.6630000000000003</v>
      </c>
      <c r="AB7577" s="50">
        <v>3.3109999999999999</v>
      </c>
      <c r="AC7577" s="50" t="str">
        <f t="shared" si="481"/>
        <v>Mayotte-2100</v>
      </c>
      <c r="AD7577" s="51">
        <f t="shared" si="482"/>
        <v>430.94500000000005</v>
      </c>
      <c r="AE7577" s="15">
        <f t="shared" si="483"/>
        <v>0.72608337490863106</v>
      </c>
      <c r="AF7577">
        <f t="shared" si="484"/>
        <v>0.35461647727272738</v>
      </c>
    </row>
    <row r="7578" spans="1:32" x14ac:dyDescent="0.25">
      <c r="A7578" s="59">
        <v>7561</v>
      </c>
      <c r="B7578" s="60" t="s">
        <v>309</v>
      </c>
      <c r="C7578" s="61" t="s">
        <v>457</v>
      </c>
      <c r="D7578" s="62"/>
      <c r="E7578" s="62">
        <v>484</v>
      </c>
      <c r="F7578" s="62">
        <v>2100</v>
      </c>
      <c r="G7578" s="50">
        <v>6717.5940000000001</v>
      </c>
      <c r="H7578" s="50">
        <v>6882.6509999999998</v>
      </c>
      <c r="I7578" s="50">
        <v>7062.4549999999999</v>
      </c>
      <c r="J7578" s="50">
        <v>7231.9229999999998</v>
      </c>
      <c r="K7578" s="50">
        <v>7393.3450000000003</v>
      </c>
      <c r="L7578" s="50">
        <v>7549.2049999999999</v>
      </c>
      <c r="M7578" s="50">
        <v>7722.835</v>
      </c>
      <c r="N7578" s="50">
        <v>7931.3819999999996</v>
      </c>
      <c r="O7578" s="50">
        <v>8156.9219999999996</v>
      </c>
      <c r="P7578" s="50">
        <v>8415.8369999999995</v>
      </c>
      <c r="Q7578" s="50">
        <v>8630.8449999999993</v>
      </c>
      <c r="R7578" s="50">
        <v>8820.2240000000002</v>
      </c>
      <c r="S7578" s="50">
        <v>8969.7420000000002</v>
      </c>
      <c r="T7578" s="50">
        <v>9096.4719999999998</v>
      </c>
      <c r="U7578" s="50">
        <v>9122</v>
      </c>
      <c r="V7578" s="50">
        <v>8915.43</v>
      </c>
      <c r="W7578" s="50" t="s">
        <v>311</v>
      </c>
      <c r="X7578" s="50">
        <v>8205.35</v>
      </c>
      <c r="Y7578" s="50">
        <v>6769.8130000000001</v>
      </c>
      <c r="Z7578" s="50">
        <v>4572.5460000000003</v>
      </c>
      <c r="AA7578" s="50">
        <v>2441.8890000000001</v>
      </c>
      <c r="AB7578" s="50">
        <v>882.58399999999995</v>
      </c>
      <c r="AC7578" s="50" t="str">
        <f t="shared" si="481"/>
        <v>Mexico-2100</v>
      </c>
      <c r="AD7578" s="51">
        <f t="shared" si="482"/>
        <v>80822.259999999995</v>
      </c>
      <c r="AE7578" s="15">
        <f t="shared" si="483"/>
        <v>0.87437277799457724</v>
      </c>
      <c r="AF7578">
        <f t="shared" si="484"/>
        <v>0.49274379178944361</v>
      </c>
    </row>
    <row r="7579" spans="1:32" x14ac:dyDescent="0.25">
      <c r="A7579" s="59">
        <v>7562</v>
      </c>
      <c r="B7579" s="60" t="s">
        <v>309</v>
      </c>
      <c r="C7579" s="61" t="s">
        <v>381</v>
      </c>
      <c r="D7579" s="62"/>
      <c r="E7579" s="62">
        <v>583</v>
      </c>
      <c r="F7579" s="62">
        <v>2100</v>
      </c>
      <c r="G7579" s="50">
        <v>5.9480000000000004</v>
      </c>
      <c r="H7579" s="50">
        <v>6.3129999999999997</v>
      </c>
      <c r="I7579" s="50">
        <v>6.5910000000000002</v>
      </c>
      <c r="J7579" s="50">
        <v>6.6390000000000002</v>
      </c>
      <c r="K7579" s="50">
        <v>6.48</v>
      </c>
      <c r="L7579" s="50">
        <v>6.4020000000000001</v>
      </c>
      <c r="M7579" s="50">
        <v>6.6130000000000004</v>
      </c>
      <c r="N7579" s="50">
        <v>6.9939999999999998</v>
      </c>
      <c r="O7579" s="50">
        <v>7.2249999999999996</v>
      </c>
      <c r="P7579" s="50">
        <v>7.117</v>
      </c>
      <c r="Q7579" s="50">
        <v>6.7939999999999996</v>
      </c>
      <c r="R7579" s="50">
        <v>6.6</v>
      </c>
      <c r="S7579" s="50">
        <v>6.7370000000000001</v>
      </c>
      <c r="T7579" s="50">
        <v>6.8970000000000002</v>
      </c>
      <c r="U7579" s="50">
        <v>6.44</v>
      </c>
      <c r="V7579" s="50">
        <v>5.1130000000000004</v>
      </c>
      <c r="W7579" s="50" t="s">
        <v>311</v>
      </c>
      <c r="X7579" s="50">
        <v>3.3010000000000002</v>
      </c>
      <c r="Y7579" s="50">
        <v>1.6279999999999999</v>
      </c>
      <c r="Z7579" s="50">
        <v>0.61799999999999999</v>
      </c>
      <c r="AA7579" s="50">
        <v>0.158</v>
      </c>
      <c r="AB7579" s="50">
        <v>2.1000000000000001E-2</v>
      </c>
      <c r="AC7579" s="50" t="str">
        <f t="shared" si="481"/>
        <v>Micronesia (Fed. States of)-2100</v>
      </c>
      <c r="AD7579" s="51">
        <f t="shared" si="482"/>
        <v>67.600999999999999</v>
      </c>
      <c r="AE7579" s="15">
        <f t="shared" si="483"/>
        <v>0.63649946006715885</v>
      </c>
      <c r="AF7579">
        <f t="shared" si="484"/>
        <v>0.27964327438029912</v>
      </c>
    </row>
    <row r="7580" spans="1:32" x14ac:dyDescent="0.25">
      <c r="A7580" s="59">
        <v>7563</v>
      </c>
      <c r="B7580" s="60" t="s">
        <v>309</v>
      </c>
      <c r="C7580" s="61" t="s">
        <v>458</v>
      </c>
      <c r="D7580" s="62"/>
      <c r="E7580" s="62">
        <v>499</v>
      </c>
      <c r="F7580" s="62">
        <v>2100</v>
      </c>
      <c r="G7580" s="50">
        <v>20.033999999999999</v>
      </c>
      <c r="H7580" s="50">
        <v>20.498000000000001</v>
      </c>
      <c r="I7580" s="50">
        <v>21.039000000000001</v>
      </c>
      <c r="J7580" s="50">
        <v>21.609000000000002</v>
      </c>
      <c r="K7580" s="50">
        <v>22.114999999999998</v>
      </c>
      <c r="L7580" s="50">
        <v>22.55</v>
      </c>
      <c r="M7580" s="50">
        <v>22.977</v>
      </c>
      <c r="N7580" s="50">
        <v>23.431000000000001</v>
      </c>
      <c r="O7580" s="50">
        <v>23.995000000000001</v>
      </c>
      <c r="P7580" s="50">
        <v>24.725999999999999</v>
      </c>
      <c r="Q7580" s="50">
        <v>25.565000000000001</v>
      </c>
      <c r="R7580" s="50">
        <v>26.363</v>
      </c>
      <c r="S7580" s="50">
        <v>26.937000000000001</v>
      </c>
      <c r="T7580" s="50">
        <v>27.202999999999999</v>
      </c>
      <c r="U7580" s="50">
        <v>27.149000000000001</v>
      </c>
      <c r="V7580" s="50">
        <v>26.341999999999999</v>
      </c>
      <c r="W7580" s="50" t="s">
        <v>311</v>
      </c>
      <c r="X7580" s="50">
        <v>24.248999999999999</v>
      </c>
      <c r="Y7580" s="50">
        <v>20.09</v>
      </c>
      <c r="Z7580" s="50">
        <v>13.608000000000001</v>
      </c>
      <c r="AA7580" s="50">
        <v>6.3019999999999996</v>
      </c>
      <c r="AB7580" s="50">
        <v>2.1640000000000001</v>
      </c>
      <c r="AC7580" s="50" t="str">
        <f t="shared" si="481"/>
        <v>Montenegro-2100</v>
      </c>
      <c r="AD7580" s="51">
        <f t="shared" si="482"/>
        <v>240.268</v>
      </c>
      <c r="AE7580" s="15">
        <f t="shared" si="483"/>
        <v>0.86852181730401035</v>
      </c>
      <c r="AF7580">
        <f t="shared" si="484"/>
        <v>0.48736909411971263</v>
      </c>
    </row>
    <row r="7581" spans="1:32" x14ac:dyDescent="0.25">
      <c r="A7581" s="59">
        <v>7564</v>
      </c>
      <c r="B7581" s="60" t="s">
        <v>309</v>
      </c>
      <c r="C7581" s="61" t="s">
        <v>459</v>
      </c>
      <c r="D7581" s="62"/>
      <c r="E7581" s="62">
        <v>504</v>
      </c>
      <c r="F7581" s="62">
        <v>2100</v>
      </c>
      <c r="G7581" s="50">
        <v>2002.96</v>
      </c>
      <c r="H7581" s="50">
        <v>2053.473</v>
      </c>
      <c r="I7581" s="50">
        <v>2117.904</v>
      </c>
      <c r="J7581" s="50">
        <v>2171.239</v>
      </c>
      <c r="K7581" s="50">
        <v>2199.4589999999998</v>
      </c>
      <c r="L7581" s="50">
        <v>2218.8589999999999</v>
      </c>
      <c r="M7581" s="50">
        <v>2250.616</v>
      </c>
      <c r="N7581" s="50">
        <v>2303.3209999999999</v>
      </c>
      <c r="O7581" s="50">
        <v>2384.3719999999998</v>
      </c>
      <c r="P7581" s="50">
        <v>2480.3789999999999</v>
      </c>
      <c r="Q7581" s="50">
        <v>2561.6320000000001</v>
      </c>
      <c r="R7581" s="50">
        <v>2600.7730000000001</v>
      </c>
      <c r="S7581" s="50">
        <v>2601.6880000000001</v>
      </c>
      <c r="T7581" s="50">
        <v>2595.5450000000001</v>
      </c>
      <c r="U7581" s="50">
        <v>2595.308</v>
      </c>
      <c r="V7581" s="50">
        <v>2557.4070000000002</v>
      </c>
      <c r="W7581" s="50" t="s">
        <v>311</v>
      </c>
      <c r="X7581" s="50">
        <v>2374.4630000000002</v>
      </c>
      <c r="Y7581" s="50">
        <v>1936.9739999999999</v>
      </c>
      <c r="Z7581" s="50">
        <v>1145.5</v>
      </c>
      <c r="AA7581" s="50">
        <v>523.06500000000005</v>
      </c>
      <c r="AB7581" s="50">
        <v>165.215</v>
      </c>
      <c r="AC7581" s="50" t="str">
        <f t="shared" si="481"/>
        <v>Morocco-2100</v>
      </c>
      <c r="AD7581" s="51">
        <f t="shared" si="482"/>
        <v>23772.338000000003</v>
      </c>
      <c r="AE7581" s="15">
        <f t="shared" si="483"/>
        <v>0.84416661078939703</v>
      </c>
      <c r="AF7581">
        <f t="shared" si="484"/>
        <v>0.46394055433533105</v>
      </c>
    </row>
    <row r="7582" spans="1:32" x14ac:dyDescent="0.25">
      <c r="A7582" s="59">
        <v>7565</v>
      </c>
      <c r="B7582" s="60" t="s">
        <v>309</v>
      </c>
      <c r="C7582" s="61" t="s">
        <v>460</v>
      </c>
      <c r="D7582" s="62"/>
      <c r="E7582" s="62">
        <v>508</v>
      </c>
      <c r="F7582" s="62">
        <v>2100</v>
      </c>
      <c r="G7582" s="50">
        <v>10011.822</v>
      </c>
      <c r="H7582" s="50">
        <v>10044.135</v>
      </c>
      <c r="I7582" s="50">
        <v>10006.620000000001</v>
      </c>
      <c r="J7582" s="50">
        <v>9943.1229999999996</v>
      </c>
      <c r="K7582" s="50">
        <v>9814.2379999999994</v>
      </c>
      <c r="L7582" s="50">
        <v>9622.9650000000001</v>
      </c>
      <c r="M7582" s="50">
        <v>9384.0990000000002</v>
      </c>
      <c r="N7582" s="50">
        <v>9079.3770000000004</v>
      </c>
      <c r="O7582" s="50">
        <v>8716.0419999999995</v>
      </c>
      <c r="P7582" s="50">
        <v>8279.5830000000005</v>
      </c>
      <c r="Q7582" s="50">
        <v>7770.9889999999996</v>
      </c>
      <c r="R7582" s="50">
        <v>7192.1120000000001</v>
      </c>
      <c r="S7582" s="50">
        <v>6517.8459999999995</v>
      </c>
      <c r="T7582" s="50">
        <v>5706.3459999999995</v>
      </c>
      <c r="U7582" s="50">
        <v>4729.2749999999996</v>
      </c>
      <c r="V7582" s="50">
        <v>3617.6550000000002</v>
      </c>
      <c r="W7582" s="50" t="s">
        <v>311</v>
      </c>
      <c r="X7582" s="50">
        <v>2456.337</v>
      </c>
      <c r="Y7582" s="50">
        <v>1392.7460000000001</v>
      </c>
      <c r="Z7582" s="50">
        <v>579.82500000000005</v>
      </c>
      <c r="AA7582" s="50">
        <v>156.64599999999999</v>
      </c>
      <c r="AB7582" s="50">
        <v>24.568999999999999</v>
      </c>
      <c r="AC7582" s="50" t="str">
        <f t="shared" si="481"/>
        <v>Mozambique-2100</v>
      </c>
      <c r="AD7582" s="51">
        <f t="shared" si="482"/>
        <v>86320.373999999996</v>
      </c>
      <c r="AE7582" s="15">
        <f t="shared" si="483"/>
        <v>0.56447827716779819</v>
      </c>
      <c r="AF7582">
        <f t="shared" si="484"/>
        <v>0.16036196745002623</v>
      </c>
    </row>
    <row r="7583" spans="1:32" x14ac:dyDescent="0.25">
      <c r="A7583" s="59">
        <v>7566</v>
      </c>
      <c r="B7583" s="60" t="s">
        <v>309</v>
      </c>
      <c r="C7583" s="61" t="s">
        <v>461</v>
      </c>
      <c r="D7583" s="62"/>
      <c r="E7583" s="62">
        <v>104</v>
      </c>
      <c r="F7583" s="62">
        <v>2100</v>
      </c>
      <c r="G7583" s="50">
        <v>2969.6860000000001</v>
      </c>
      <c r="H7583" s="50">
        <v>3035.2629999999999</v>
      </c>
      <c r="I7583" s="50">
        <v>3093.431</v>
      </c>
      <c r="J7583" s="50">
        <v>3144.422</v>
      </c>
      <c r="K7583" s="50">
        <v>3198.54</v>
      </c>
      <c r="L7583" s="50">
        <v>3274.1849999999999</v>
      </c>
      <c r="M7583" s="50">
        <v>3362.16</v>
      </c>
      <c r="N7583" s="50">
        <v>3444.4450000000002</v>
      </c>
      <c r="O7583" s="50">
        <v>3495.6190000000001</v>
      </c>
      <c r="P7583" s="50">
        <v>3515.2930000000001</v>
      </c>
      <c r="Q7583" s="50">
        <v>3523.7849999999999</v>
      </c>
      <c r="R7583" s="50">
        <v>3539.4720000000002</v>
      </c>
      <c r="S7583" s="50">
        <v>3522.9229999999998</v>
      </c>
      <c r="T7583" s="50">
        <v>3371.9940000000001</v>
      </c>
      <c r="U7583" s="50">
        <v>3004.2620000000002</v>
      </c>
      <c r="V7583" s="50">
        <v>2385.4609999999998</v>
      </c>
      <c r="W7583" s="50" t="s">
        <v>311</v>
      </c>
      <c r="X7583" s="50">
        <v>1605.07</v>
      </c>
      <c r="Y7583" s="50">
        <v>844.19100000000003</v>
      </c>
      <c r="Z7583" s="50">
        <v>326.28300000000002</v>
      </c>
      <c r="AA7583" s="50">
        <v>77.225999999999999</v>
      </c>
      <c r="AB7583" s="50">
        <v>8.9239999999999995</v>
      </c>
      <c r="AC7583" s="50" t="str">
        <f t="shared" si="481"/>
        <v>Myanmar-2100</v>
      </c>
      <c r="AD7583" s="51">
        <f t="shared" si="482"/>
        <v>34020.844000000005</v>
      </c>
      <c r="AE7583" s="15">
        <f t="shared" si="483"/>
        <v>0.60909103254463626</v>
      </c>
      <c r="AF7583">
        <f t="shared" si="484"/>
        <v>0.26956447546458634</v>
      </c>
    </row>
    <row r="7584" spans="1:32" x14ac:dyDescent="0.25">
      <c r="A7584" s="59">
        <v>7567</v>
      </c>
      <c r="B7584" s="60" t="s">
        <v>309</v>
      </c>
      <c r="C7584" s="61" t="s">
        <v>462</v>
      </c>
      <c r="D7584" s="62"/>
      <c r="E7584" s="62">
        <v>516</v>
      </c>
      <c r="F7584" s="62">
        <v>2100</v>
      </c>
      <c r="G7584" s="50">
        <v>331.505</v>
      </c>
      <c r="H7584" s="50">
        <v>337.96600000000001</v>
      </c>
      <c r="I7584" s="50">
        <v>345.21199999999999</v>
      </c>
      <c r="J7584" s="50">
        <v>352.86099999999999</v>
      </c>
      <c r="K7584" s="50">
        <v>359.75599999999997</v>
      </c>
      <c r="L7584" s="50">
        <v>364.428</v>
      </c>
      <c r="M7584" s="50">
        <v>368.24900000000002</v>
      </c>
      <c r="N7584" s="50">
        <v>371.74200000000002</v>
      </c>
      <c r="O7584" s="50">
        <v>374.76499999999999</v>
      </c>
      <c r="P7584" s="50">
        <v>376.226</v>
      </c>
      <c r="Q7584" s="50">
        <v>372.80599999999998</v>
      </c>
      <c r="R7584" s="50">
        <v>361.459</v>
      </c>
      <c r="S7584" s="50">
        <v>342.45100000000002</v>
      </c>
      <c r="T7584" s="50">
        <v>317.50200000000001</v>
      </c>
      <c r="U7584" s="50">
        <v>284.20100000000002</v>
      </c>
      <c r="V7584" s="50">
        <v>238.113</v>
      </c>
      <c r="W7584" s="50" t="s">
        <v>311</v>
      </c>
      <c r="X7584" s="50">
        <v>175.52600000000001</v>
      </c>
      <c r="Y7584" s="50">
        <v>104.089</v>
      </c>
      <c r="Z7584" s="50">
        <v>41.856999999999999</v>
      </c>
      <c r="AA7584" s="50">
        <v>11.731</v>
      </c>
      <c r="AB7584" s="50">
        <v>2.0870000000000002</v>
      </c>
      <c r="AC7584" s="50" t="str">
        <f t="shared" si="481"/>
        <v>Namibia-2100</v>
      </c>
      <c r="AD7584" s="51">
        <f t="shared" si="482"/>
        <v>3644.7429999999999</v>
      </c>
      <c r="AE7584" s="15">
        <f t="shared" si="483"/>
        <v>0.6008075192132889</v>
      </c>
      <c r="AF7584">
        <f t="shared" si="484"/>
        <v>0.25219973447373129</v>
      </c>
    </row>
    <row r="7585" spans="1:32" x14ac:dyDescent="0.25">
      <c r="A7585" s="59">
        <v>7568</v>
      </c>
      <c r="B7585" s="60" t="s">
        <v>309</v>
      </c>
      <c r="C7585" s="61" t="s">
        <v>463</v>
      </c>
      <c r="D7585" s="62"/>
      <c r="E7585" s="62">
        <v>528</v>
      </c>
      <c r="F7585" s="62">
        <v>2100</v>
      </c>
      <c r="G7585" s="50">
        <v>785.50900000000001</v>
      </c>
      <c r="H7585" s="50">
        <v>799.87699999999995</v>
      </c>
      <c r="I7585" s="50">
        <v>808.66600000000005</v>
      </c>
      <c r="J7585" s="50">
        <v>815.46199999999999</v>
      </c>
      <c r="K7585" s="50">
        <v>826.88800000000003</v>
      </c>
      <c r="L7585" s="50">
        <v>847.32899999999995</v>
      </c>
      <c r="M7585" s="50">
        <v>873.53499999999997</v>
      </c>
      <c r="N7585" s="50">
        <v>898.06600000000003</v>
      </c>
      <c r="O7585" s="50">
        <v>912.78200000000004</v>
      </c>
      <c r="P7585" s="50">
        <v>916.16700000000003</v>
      </c>
      <c r="Q7585" s="50">
        <v>913.05</v>
      </c>
      <c r="R7585" s="50">
        <v>920.178</v>
      </c>
      <c r="S7585" s="50">
        <v>940.23699999999997</v>
      </c>
      <c r="T7585" s="50">
        <v>958.48199999999997</v>
      </c>
      <c r="U7585" s="50">
        <v>959.39200000000005</v>
      </c>
      <c r="V7585" s="50">
        <v>930.80399999999997</v>
      </c>
      <c r="W7585" s="50" t="s">
        <v>311</v>
      </c>
      <c r="X7585" s="50">
        <v>854.39</v>
      </c>
      <c r="Y7585" s="50">
        <v>714.8</v>
      </c>
      <c r="Z7585" s="50">
        <v>505.9</v>
      </c>
      <c r="AA7585" s="50">
        <v>240.392</v>
      </c>
      <c r="AB7585" s="50">
        <v>57.673000000000002</v>
      </c>
      <c r="AC7585" s="50" t="str">
        <f t="shared" si="481"/>
        <v>Netherlands-2100</v>
      </c>
      <c r="AD7585" s="51">
        <f t="shared" si="482"/>
        <v>8863.6939999999995</v>
      </c>
      <c r="AE7585" s="15">
        <f t="shared" si="483"/>
        <v>0.85922246413289993</v>
      </c>
      <c r="AF7585">
        <f t="shared" si="484"/>
        <v>0.46384356157973361</v>
      </c>
    </row>
    <row r="7586" spans="1:32" x14ac:dyDescent="0.25">
      <c r="A7586" s="59">
        <v>7569</v>
      </c>
      <c r="B7586" s="60" t="s">
        <v>309</v>
      </c>
      <c r="C7586" s="61" t="s">
        <v>382</v>
      </c>
      <c r="D7586" s="62"/>
      <c r="E7586" s="62">
        <v>540</v>
      </c>
      <c r="F7586" s="62">
        <v>2100</v>
      </c>
      <c r="G7586" s="50">
        <v>21.699000000000002</v>
      </c>
      <c r="H7586" s="50">
        <v>21.95</v>
      </c>
      <c r="I7586" s="50">
        <v>22.158000000000001</v>
      </c>
      <c r="J7586" s="50">
        <v>22.555</v>
      </c>
      <c r="K7586" s="50">
        <v>23.170999999999999</v>
      </c>
      <c r="L7586" s="50">
        <v>23.826000000000001</v>
      </c>
      <c r="M7586" s="50">
        <v>24.434000000000001</v>
      </c>
      <c r="N7586" s="50">
        <v>24.981999999999999</v>
      </c>
      <c r="O7586" s="50">
        <v>25.411000000000001</v>
      </c>
      <c r="P7586" s="50">
        <v>25.622</v>
      </c>
      <c r="Q7586" s="50">
        <v>25.67</v>
      </c>
      <c r="R7586" s="50">
        <v>25.628</v>
      </c>
      <c r="S7586" s="50">
        <v>25.61</v>
      </c>
      <c r="T7586" s="50">
        <v>25.466000000000001</v>
      </c>
      <c r="U7586" s="50">
        <v>24.78</v>
      </c>
      <c r="V7586" s="50">
        <v>23.190999999999999</v>
      </c>
      <c r="W7586" s="50" t="s">
        <v>311</v>
      </c>
      <c r="X7586" s="50">
        <v>20.341999999999999</v>
      </c>
      <c r="Y7586" s="50">
        <v>15.79</v>
      </c>
      <c r="Z7586" s="50">
        <v>9.766</v>
      </c>
      <c r="AA7586" s="50">
        <v>4.7709999999999999</v>
      </c>
      <c r="AB7586" s="50">
        <v>1.708</v>
      </c>
      <c r="AC7586" s="50" t="str">
        <f t="shared" si="481"/>
        <v>New Caledonia-2100</v>
      </c>
      <c r="AD7586" s="51">
        <f t="shared" si="482"/>
        <v>246.90899999999999</v>
      </c>
      <c r="AE7586" s="15">
        <f t="shared" si="483"/>
        <v>0.77607944627372838</v>
      </c>
      <c r="AF7586">
        <f t="shared" si="484"/>
        <v>0.40232671177681983</v>
      </c>
    </row>
    <row r="7587" spans="1:32" x14ac:dyDescent="0.25">
      <c r="A7587" s="59">
        <v>7570</v>
      </c>
      <c r="B7587" s="60" t="s">
        <v>309</v>
      </c>
      <c r="C7587" s="61" t="s">
        <v>464</v>
      </c>
      <c r="D7587" s="62"/>
      <c r="E7587" s="62">
        <v>554</v>
      </c>
      <c r="F7587" s="62">
        <v>2100</v>
      </c>
      <c r="G7587" s="50">
        <v>290.71600000000001</v>
      </c>
      <c r="H7587" s="50">
        <v>296.00599999999997</v>
      </c>
      <c r="I7587" s="50">
        <v>301.62</v>
      </c>
      <c r="J7587" s="50">
        <v>307.12799999999999</v>
      </c>
      <c r="K7587" s="50">
        <v>312.13400000000001</v>
      </c>
      <c r="L7587" s="50">
        <v>317.89699999999999</v>
      </c>
      <c r="M7587" s="50">
        <v>324.34199999999998</v>
      </c>
      <c r="N7587" s="50">
        <v>331.255</v>
      </c>
      <c r="O7587" s="50">
        <v>337.96499999999997</v>
      </c>
      <c r="P7587" s="50">
        <v>342.93799999999999</v>
      </c>
      <c r="Q7587" s="50">
        <v>345.55799999999999</v>
      </c>
      <c r="R7587" s="50">
        <v>346.79899999999998</v>
      </c>
      <c r="S7587" s="50">
        <v>346.56099999999998</v>
      </c>
      <c r="T7587" s="50">
        <v>347.745</v>
      </c>
      <c r="U7587" s="50">
        <v>348.92700000000002</v>
      </c>
      <c r="V7587" s="50">
        <v>343.36500000000001</v>
      </c>
      <c r="W7587" s="50" t="s">
        <v>311</v>
      </c>
      <c r="X7587" s="50">
        <v>323.58100000000002</v>
      </c>
      <c r="Y7587" s="50">
        <v>278.97699999999998</v>
      </c>
      <c r="Z7587" s="50">
        <v>197.363</v>
      </c>
      <c r="AA7587" s="50">
        <v>76.659000000000006</v>
      </c>
      <c r="AB7587" s="50">
        <v>13.294</v>
      </c>
      <c r="AC7587" s="50" t="str">
        <f t="shared" si="481"/>
        <v>New Zealand-2100</v>
      </c>
      <c r="AD7587" s="51">
        <f t="shared" si="482"/>
        <v>3312.5769999999998</v>
      </c>
      <c r="AE7587" s="15">
        <f t="shared" si="483"/>
        <v>0.85077358201786701</v>
      </c>
      <c r="AF7587">
        <f t="shared" si="484"/>
        <v>0.45940209749342942</v>
      </c>
    </row>
    <row r="7588" spans="1:32" x14ac:dyDescent="0.25">
      <c r="A7588" s="59">
        <v>7571</v>
      </c>
      <c r="B7588" s="60" t="s">
        <v>309</v>
      </c>
      <c r="C7588" s="61" t="s">
        <v>465</v>
      </c>
      <c r="D7588" s="62"/>
      <c r="E7588" s="62">
        <v>558</v>
      </c>
      <c r="F7588" s="62">
        <v>2100</v>
      </c>
      <c r="G7588" s="50">
        <v>303.71199999999999</v>
      </c>
      <c r="H7588" s="50">
        <v>311.61</v>
      </c>
      <c r="I7588" s="50">
        <v>319.43299999999999</v>
      </c>
      <c r="J7588" s="50">
        <v>326.84899999999999</v>
      </c>
      <c r="K7588" s="50">
        <v>334.173</v>
      </c>
      <c r="L7588" s="50">
        <v>341.62700000000001</v>
      </c>
      <c r="M7588" s="50">
        <v>350.84699999999998</v>
      </c>
      <c r="N7588" s="50">
        <v>361.36099999999999</v>
      </c>
      <c r="O7588" s="50">
        <v>373.16899999999998</v>
      </c>
      <c r="P7588" s="50">
        <v>386.93900000000002</v>
      </c>
      <c r="Q7588" s="50">
        <v>399.95600000000002</v>
      </c>
      <c r="R7588" s="50">
        <v>412.185</v>
      </c>
      <c r="S7588" s="50">
        <v>422.077</v>
      </c>
      <c r="T7588" s="50">
        <v>428.77</v>
      </c>
      <c r="U7588" s="50">
        <v>431.59500000000003</v>
      </c>
      <c r="V7588" s="50">
        <v>423.79500000000002</v>
      </c>
      <c r="W7588" s="50" t="s">
        <v>311</v>
      </c>
      <c r="X7588" s="50">
        <v>394.66500000000002</v>
      </c>
      <c r="Y7588" s="50">
        <v>326.39800000000002</v>
      </c>
      <c r="Z7588" s="50">
        <v>226.50399999999999</v>
      </c>
      <c r="AA7588" s="50">
        <v>118.355</v>
      </c>
      <c r="AB7588" s="50">
        <v>54.804000000000002</v>
      </c>
      <c r="AC7588" s="50" t="str">
        <f t="shared" si="481"/>
        <v>Nicaragua-2100</v>
      </c>
      <c r="AD7588" s="51">
        <f t="shared" si="482"/>
        <v>3709.183</v>
      </c>
      <c r="AE7588" s="15">
        <f t="shared" si="483"/>
        <v>0.90037105206186918</v>
      </c>
      <c r="AF7588">
        <f t="shared" si="484"/>
        <v>0.51785488953556225</v>
      </c>
    </row>
    <row r="7589" spans="1:32" x14ac:dyDescent="0.25">
      <c r="A7589" s="59">
        <v>7572</v>
      </c>
      <c r="B7589" s="60" t="s">
        <v>309</v>
      </c>
      <c r="C7589" s="61" t="s">
        <v>466</v>
      </c>
      <c r="D7589" s="62"/>
      <c r="E7589" s="62">
        <v>566</v>
      </c>
      <c r="F7589" s="62">
        <v>2100</v>
      </c>
      <c r="G7589" s="50">
        <v>60936.637000000002</v>
      </c>
      <c r="H7589" s="50">
        <v>61066.427000000003</v>
      </c>
      <c r="I7589" s="50">
        <v>61005.817000000003</v>
      </c>
      <c r="J7589" s="50">
        <v>60561.021999999997</v>
      </c>
      <c r="K7589" s="50">
        <v>59836.415000000001</v>
      </c>
      <c r="L7589" s="50">
        <v>58692.62</v>
      </c>
      <c r="M7589" s="50">
        <v>57106.714999999997</v>
      </c>
      <c r="N7589" s="50">
        <v>55016.55</v>
      </c>
      <c r="O7589" s="50">
        <v>52604.946000000004</v>
      </c>
      <c r="P7589" s="50">
        <v>49937.281999999999</v>
      </c>
      <c r="Q7589" s="50">
        <v>46633.531000000003</v>
      </c>
      <c r="R7589" s="50">
        <v>42709.766000000003</v>
      </c>
      <c r="S7589" s="50">
        <v>37900.898000000001</v>
      </c>
      <c r="T7589" s="50">
        <v>31975.530999999999</v>
      </c>
      <c r="U7589" s="50">
        <v>25039.181</v>
      </c>
      <c r="V7589" s="50">
        <v>17433.566999999999</v>
      </c>
      <c r="W7589" s="50" t="s">
        <v>311</v>
      </c>
      <c r="X7589" s="50">
        <v>10020.441999999999</v>
      </c>
      <c r="Y7589" s="50">
        <v>4213.7439999999997</v>
      </c>
      <c r="Z7589" s="50">
        <v>1087.6769999999999</v>
      </c>
      <c r="AA7589" s="50">
        <v>152.98599999999999</v>
      </c>
      <c r="AB7589" s="50">
        <v>10.561999999999999</v>
      </c>
      <c r="AC7589" s="50" t="str">
        <f t="shared" si="481"/>
        <v>Nigeria-2100</v>
      </c>
      <c r="AD7589" s="51">
        <f t="shared" si="482"/>
        <v>520999.745</v>
      </c>
      <c r="AE7589" s="15">
        <f t="shared" si="483"/>
        <v>0.52388235046065135</v>
      </c>
      <c r="AF7589">
        <f t="shared" si="484"/>
        <v>0.12774515350895713</v>
      </c>
    </row>
    <row r="7590" spans="1:32" x14ac:dyDescent="0.25">
      <c r="A7590" s="59">
        <v>7573</v>
      </c>
      <c r="B7590" s="60" t="s">
        <v>309</v>
      </c>
      <c r="C7590" s="61" t="s">
        <v>467</v>
      </c>
      <c r="D7590" s="62">
        <v>16</v>
      </c>
      <c r="E7590" s="62">
        <v>578</v>
      </c>
      <c r="F7590" s="62">
        <v>2100</v>
      </c>
      <c r="G7590" s="50">
        <v>403.89299999999997</v>
      </c>
      <c r="H7590" s="50">
        <v>406.79599999999999</v>
      </c>
      <c r="I7590" s="50">
        <v>408.15699999999998</v>
      </c>
      <c r="J7590" s="50">
        <v>413.80500000000001</v>
      </c>
      <c r="K7590" s="50">
        <v>425.52600000000001</v>
      </c>
      <c r="L7590" s="50">
        <v>437.52300000000002</v>
      </c>
      <c r="M7590" s="50">
        <v>448.33300000000003</v>
      </c>
      <c r="N7590" s="50">
        <v>457.09</v>
      </c>
      <c r="O7590" s="50">
        <v>462.553</v>
      </c>
      <c r="P7590" s="50">
        <v>463.69299999999998</v>
      </c>
      <c r="Q7590" s="50">
        <v>461.29</v>
      </c>
      <c r="R7590" s="50">
        <v>458.29</v>
      </c>
      <c r="S7590" s="50">
        <v>456.23399999999998</v>
      </c>
      <c r="T7590" s="50">
        <v>453.54399999999998</v>
      </c>
      <c r="U7590" s="50">
        <v>447.36500000000001</v>
      </c>
      <c r="V7590" s="50">
        <v>432.23700000000002</v>
      </c>
      <c r="W7590" s="50" t="s">
        <v>311</v>
      </c>
      <c r="X7590" s="50">
        <v>398.38600000000002</v>
      </c>
      <c r="Y7590" s="50">
        <v>331.47</v>
      </c>
      <c r="Z7590" s="50">
        <v>231.00399999999999</v>
      </c>
      <c r="AA7590" s="50">
        <v>94.540999999999997</v>
      </c>
      <c r="AB7590" s="50">
        <v>20.376999999999999</v>
      </c>
      <c r="AC7590" s="50" t="str">
        <f t="shared" si="481"/>
        <v>Norway-2100</v>
      </c>
      <c r="AD7590" s="51">
        <f t="shared" si="482"/>
        <v>4484.3370000000004</v>
      </c>
      <c r="AE7590" s="15">
        <f t="shared" si="483"/>
        <v>0.80898692493449975</v>
      </c>
      <c r="AF7590">
        <f t="shared" si="484"/>
        <v>0.42238237840167492</v>
      </c>
    </row>
    <row r="7591" spans="1:32" x14ac:dyDescent="0.25">
      <c r="A7591" s="59">
        <v>7574</v>
      </c>
      <c r="B7591" s="60" t="s">
        <v>309</v>
      </c>
      <c r="C7591" s="61" t="s">
        <v>468</v>
      </c>
      <c r="D7591" s="62"/>
      <c r="E7591" s="62">
        <v>512</v>
      </c>
      <c r="F7591" s="62">
        <v>2100</v>
      </c>
      <c r="G7591" s="50">
        <v>273.36</v>
      </c>
      <c r="H7591" s="50">
        <v>279.29199999999997</v>
      </c>
      <c r="I7591" s="50">
        <v>289.03699999999998</v>
      </c>
      <c r="J7591" s="50">
        <v>298.923</v>
      </c>
      <c r="K7591" s="50">
        <v>319.41800000000001</v>
      </c>
      <c r="L7591" s="50">
        <v>347.334</v>
      </c>
      <c r="M7591" s="50">
        <v>365.61500000000001</v>
      </c>
      <c r="N7591" s="50">
        <v>376.27699999999999</v>
      </c>
      <c r="O7591" s="50">
        <v>384.93799999999999</v>
      </c>
      <c r="P7591" s="50">
        <v>390.637</v>
      </c>
      <c r="Q7591" s="50">
        <v>386.86599999999999</v>
      </c>
      <c r="R7591" s="50">
        <v>371.65199999999999</v>
      </c>
      <c r="S7591" s="50">
        <v>353.08499999999998</v>
      </c>
      <c r="T7591" s="50">
        <v>344.70699999999999</v>
      </c>
      <c r="U7591" s="50">
        <v>352.49</v>
      </c>
      <c r="V7591" s="50">
        <v>379.66</v>
      </c>
      <c r="W7591" s="50" t="s">
        <v>311</v>
      </c>
      <c r="X7591" s="50">
        <v>388.5</v>
      </c>
      <c r="Y7591" s="50">
        <v>324.83100000000002</v>
      </c>
      <c r="Z7591" s="50">
        <v>204.48099999999999</v>
      </c>
      <c r="AA7591" s="50">
        <v>98.224000000000004</v>
      </c>
      <c r="AB7591" s="50">
        <v>42.789000000000001</v>
      </c>
      <c r="AC7591" s="50" t="str">
        <f t="shared" si="481"/>
        <v>Oman-2100</v>
      </c>
      <c r="AD7591" s="51">
        <f t="shared" si="482"/>
        <v>3594.7450000000003</v>
      </c>
      <c r="AE7591" s="15">
        <f t="shared" si="483"/>
        <v>0.82825652445444675</v>
      </c>
      <c r="AF7591">
        <f t="shared" si="484"/>
        <v>0.48139609425047236</v>
      </c>
    </row>
    <row r="7592" spans="1:32" x14ac:dyDescent="0.25">
      <c r="A7592" s="59">
        <v>7575</v>
      </c>
      <c r="B7592" s="60" t="s">
        <v>309</v>
      </c>
      <c r="C7592" s="61" t="s">
        <v>469</v>
      </c>
      <c r="D7592" s="62"/>
      <c r="E7592" s="62">
        <v>586</v>
      </c>
      <c r="F7592" s="62">
        <v>2100</v>
      </c>
      <c r="G7592" s="50">
        <v>19438.417000000001</v>
      </c>
      <c r="H7592" s="50">
        <v>19844.185000000001</v>
      </c>
      <c r="I7592" s="50">
        <v>20352.839</v>
      </c>
      <c r="J7592" s="50">
        <v>20970.906999999999</v>
      </c>
      <c r="K7592" s="50">
        <v>21563.77</v>
      </c>
      <c r="L7592" s="50">
        <v>22048.089</v>
      </c>
      <c r="M7592" s="50">
        <v>22349.207999999999</v>
      </c>
      <c r="N7592" s="50">
        <v>22577.794999999998</v>
      </c>
      <c r="O7592" s="50">
        <v>22847.481</v>
      </c>
      <c r="P7592" s="50">
        <v>23230.626</v>
      </c>
      <c r="Q7592" s="50">
        <v>23486.38</v>
      </c>
      <c r="R7592" s="50">
        <v>23109.007000000001</v>
      </c>
      <c r="S7592" s="50">
        <v>21813.537</v>
      </c>
      <c r="T7592" s="50">
        <v>19753.383000000002</v>
      </c>
      <c r="U7592" s="50">
        <v>17247.099999999999</v>
      </c>
      <c r="V7592" s="50">
        <v>14093.925999999999</v>
      </c>
      <c r="W7592" s="50" t="s">
        <v>311</v>
      </c>
      <c r="X7592" s="50">
        <v>9886.8539999999994</v>
      </c>
      <c r="Y7592" s="50">
        <v>5231.2860000000001</v>
      </c>
      <c r="Z7592" s="50">
        <v>1738.1189999999999</v>
      </c>
      <c r="AA7592" s="50">
        <v>324.91899999999998</v>
      </c>
      <c r="AB7592" s="50">
        <v>35.103000000000002</v>
      </c>
      <c r="AC7592" s="50" t="str">
        <f t="shared" si="481"/>
        <v>Pakistan-2100</v>
      </c>
      <c r="AD7592" s="51">
        <f t="shared" si="482"/>
        <v>223996.80000000002</v>
      </c>
      <c r="AE7592" s="15">
        <f t="shared" si="483"/>
        <v>0.5711962447677823</v>
      </c>
      <c r="AF7592">
        <f t="shared" si="484"/>
        <v>0.24084247178373494</v>
      </c>
    </row>
    <row r="7593" spans="1:32" x14ac:dyDescent="0.25">
      <c r="A7593" s="59">
        <v>7576</v>
      </c>
      <c r="B7593" s="60" t="s">
        <v>309</v>
      </c>
      <c r="C7593" s="61" t="s">
        <v>470</v>
      </c>
      <c r="D7593" s="62"/>
      <c r="E7593" s="62">
        <v>591</v>
      </c>
      <c r="F7593" s="62">
        <v>2100</v>
      </c>
      <c r="G7593" s="50">
        <v>315.47699999999998</v>
      </c>
      <c r="H7593" s="50">
        <v>321.17599999999999</v>
      </c>
      <c r="I7593" s="50">
        <v>327.40899999999999</v>
      </c>
      <c r="J7593" s="50">
        <v>334.29300000000001</v>
      </c>
      <c r="K7593" s="50">
        <v>341.53899999999999</v>
      </c>
      <c r="L7593" s="50">
        <v>348.76299999999998</v>
      </c>
      <c r="M7593" s="50">
        <v>355.96899999999999</v>
      </c>
      <c r="N7593" s="50">
        <v>363.16</v>
      </c>
      <c r="O7593" s="50">
        <v>369.45499999999998</v>
      </c>
      <c r="P7593" s="50">
        <v>375.55</v>
      </c>
      <c r="Q7593" s="50">
        <v>380.50799999999998</v>
      </c>
      <c r="R7593" s="50">
        <v>383.11399999999998</v>
      </c>
      <c r="S7593" s="50">
        <v>382.21</v>
      </c>
      <c r="T7593" s="50">
        <v>377.36900000000003</v>
      </c>
      <c r="U7593" s="50">
        <v>365.13200000000001</v>
      </c>
      <c r="V7593" s="50">
        <v>342.392</v>
      </c>
      <c r="W7593" s="50" t="s">
        <v>311</v>
      </c>
      <c r="X7593" s="50">
        <v>306.08600000000001</v>
      </c>
      <c r="Y7593" s="50">
        <v>251.45099999999999</v>
      </c>
      <c r="Z7593" s="50">
        <v>171.464</v>
      </c>
      <c r="AA7593" s="50">
        <v>92.352000000000004</v>
      </c>
      <c r="AB7593" s="50">
        <v>34.963999999999999</v>
      </c>
      <c r="AC7593" s="50" t="str">
        <f t="shared" si="481"/>
        <v>Panama-2100</v>
      </c>
      <c r="AD7593" s="51">
        <f t="shared" si="482"/>
        <v>3634.5610000000001</v>
      </c>
      <c r="AE7593" s="15">
        <f t="shared" si="483"/>
        <v>0.79934605582352303</v>
      </c>
      <c r="AF7593">
        <f t="shared" si="484"/>
        <v>0.42212853717297549</v>
      </c>
    </row>
    <row r="7594" spans="1:32" x14ac:dyDescent="0.25">
      <c r="A7594" s="59">
        <v>7577</v>
      </c>
      <c r="B7594" s="60" t="s">
        <v>309</v>
      </c>
      <c r="C7594" s="61" t="s">
        <v>383</v>
      </c>
      <c r="D7594" s="62"/>
      <c r="E7594" s="62">
        <v>598</v>
      </c>
      <c r="F7594" s="62">
        <v>2100</v>
      </c>
      <c r="G7594" s="50">
        <v>1221.7909999999999</v>
      </c>
      <c r="H7594" s="50">
        <v>1241.981</v>
      </c>
      <c r="I7594" s="50">
        <v>1261.0630000000001</v>
      </c>
      <c r="J7594" s="50">
        <v>1278.634</v>
      </c>
      <c r="K7594" s="50">
        <v>1291.8710000000001</v>
      </c>
      <c r="L7594" s="50">
        <v>1299.758</v>
      </c>
      <c r="M7594" s="50">
        <v>1302.546</v>
      </c>
      <c r="N7594" s="50">
        <v>1295.1320000000001</v>
      </c>
      <c r="O7594" s="50">
        <v>1277.7719999999999</v>
      </c>
      <c r="P7594" s="50">
        <v>1246.9069999999999</v>
      </c>
      <c r="Q7594" s="50">
        <v>1199.8679999999999</v>
      </c>
      <c r="R7594" s="50">
        <v>1135.25</v>
      </c>
      <c r="S7594" s="50">
        <v>1042.068</v>
      </c>
      <c r="T7594" s="50">
        <v>914.64200000000005</v>
      </c>
      <c r="U7594" s="50">
        <v>749.58600000000001</v>
      </c>
      <c r="V7594" s="50">
        <v>557.98800000000006</v>
      </c>
      <c r="W7594" s="50" t="s">
        <v>311</v>
      </c>
      <c r="X7594" s="50">
        <v>359.79199999999997</v>
      </c>
      <c r="Y7594" s="50">
        <v>187.82400000000001</v>
      </c>
      <c r="Z7594" s="50">
        <v>73.445999999999998</v>
      </c>
      <c r="AA7594" s="50">
        <v>18.861000000000001</v>
      </c>
      <c r="AB7594" s="50">
        <v>2.6629999999999998</v>
      </c>
      <c r="AC7594" s="50" t="str">
        <f t="shared" si="481"/>
        <v>Papua New Guinea-2100</v>
      </c>
      <c r="AD7594" s="51">
        <f t="shared" si="482"/>
        <v>12369.806</v>
      </c>
      <c r="AE7594" s="15">
        <f t="shared" si="483"/>
        <v>0.53271951071827639</v>
      </c>
      <c r="AF7594">
        <f t="shared" si="484"/>
        <v>0.17799726008178751</v>
      </c>
    </row>
    <row r="7595" spans="1:32" x14ac:dyDescent="0.25">
      <c r="A7595" s="59">
        <v>7578</v>
      </c>
      <c r="B7595" s="60" t="s">
        <v>309</v>
      </c>
      <c r="C7595" s="61" t="s">
        <v>471</v>
      </c>
      <c r="D7595" s="62"/>
      <c r="E7595" s="62">
        <v>604</v>
      </c>
      <c r="F7595" s="62">
        <v>2100</v>
      </c>
      <c r="G7595" s="50">
        <v>1868.296</v>
      </c>
      <c r="H7595" s="50">
        <v>1912.84</v>
      </c>
      <c r="I7595" s="50">
        <v>1960.65</v>
      </c>
      <c r="J7595" s="50">
        <v>2012.347</v>
      </c>
      <c r="K7595" s="50">
        <v>2061.9459999999999</v>
      </c>
      <c r="L7595" s="50">
        <v>2108.2820000000002</v>
      </c>
      <c r="M7595" s="50">
        <v>2154.835</v>
      </c>
      <c r="N7595" s="50">
        <v>2206.0650000000001</v>
      </c>
      <c r="O7595" s="50">
        <v>2265.6999999999998</v>
      </c>
      <c r="P7595" s="50">
        <v>2332.165</v>
      </c>
      <c r="Q7595" s="50">
        <v>2395.39</v>
      </c>
      <c r="R7595" s="50">
        <v>2437.2750000000001</v>
      </c>
      <c r="S7595" s="50">
        <v>2451.8519999999999</v>
      </c>
      <c r="T7595" s="50">
        <v>2446.3710000000001</v>
      </c>
      <c r="U7595" s="50">
        <v>2410.4430000000002</v>
      </c>
      <c r="V7595" s="50">
        <v>2310.9740000000002</v>
      </c>
      <c r="W7595" s="50" t="s">
        <v>311</v>
      </c>
      <c r="X7595" s="50">
        <v>2077.8380000000002</v>
      </c>
      <c r="Y7595" s="50">
        <v>1647.191</v>
      </c>
      <c r="Z7595" s="50">
        <v>1035.7860000000001</v>
      </c>
      <c r="AA7595" s="50">
        <v>498.63900000000001</v>
      </c>
      <c r="AB7595" s="50">
        <v>188.565</v>
      </c>
      <c r="AC7595" s="50" t="str">
        <f t="shared" si="481"/>
        <v>Peru-2100</v>
      </c>
      <c r="AD7595" s="51">
        <f t="shared" si="482"/>
        <v>22425.857</v>
      </c>
      <c r="AE7595" s="15">
        <f t="shared" si="483"/>
        <v>0.81859047794695194</v>
      </c>
      <c r="AF7595">
        <f t="shared" si="484"/>
        <v>0.44788294853069532</v>
      </c>
    </row>
    <row r="7596" spans="1:32" x14ac:dyDescent="0.25">
      <c r="A7596" s="59">
        <v>7579</v>
      </c>
      <c r="B7596" s="60" t="s">
        <v>309</v>
      </c>
      <c r="C7596" s="61" t="s">
        <v>472</v>
      </c>
      <c r="D7596" s="62"/>
      <c r="E7596" s="62">
        <v>608</v>
      </c>
      <c r="F7596" s="62">
        <v>2100</v>
      </c>
      <c r="G7596" s="50">
        <v>9469.6849999999995</v>
      </c>
      <c r="H7596" s="50">
        <v>9707.6869999999999</v>
      </c>
      <c r="I7596" s="50">
        <v>9955.5840000000007</v>
      </c>
      <c r="J7596" s="50">
        <v>10182.165999999999</v>
      </c>
      <c r="K7596" s="50">
        <v>10378.155000000001</v>
      </c>
      <c r="L7596" s="50">
        <v>10554.108</v>
      </c>
      <c r="M7596" s="50">
        <v>10717.364</v>
      </c>
      <c r="N7596" s="50">
        <v>10873.998</v>
      </c>
      <c r="O7596" s="50">
        <v>10999.761</v>
      </c>
      <c r="P7596" s="50">
        <v>11079.623</v>
      </c>
      <c r="Q7596" s="50">
        <v>11020.957</v>
      </c>
      <c r="R7596" s="50">
        <v>10805.825999999999</v>
      </c>
      <c r="S7596" s="50">
        <v>10423.41</v>
      </c>
      <c r="T7596" s="50">
        <v>9787.4110000000001</v>
      </c>
      <c r="U7596" s="50">
        <v>8802.7129999999997</v>
      </c>
      <c r="V7596" s="50">
        <v>7412.4769999999999</v>
      </c>
      <c r="W7596" s="50" t="s">
        <v>311</v>
      </c>
      <c r="X7596" s="50">
        <v>5538.9930000000004</v>
      </c>
      <c r="Y7596" s="50">
        <v>3360.6109999999999</v>
      </c>
      <c r="Z7596" s="50">
        <v>1486.482</v>
      </c>
      <c r="AA7596" s="50">
        <v>429.14</v>
      </c>
      <c r="AB7596" s="50">
        <v>73.658000000000001</v>
      </c>
      <c r="AC7596" s="50" t="str">
        <f t="shared" si="481"/>
        <v>Philippines-2100</v>
      </c>
      <c r="AD7596" s="51">
        <f t="shared" si="482"/>
        <v>107035.36799999999</v>
      </c>
      <c r="AE7596" s="15">
        <f t="shared" si="483"/>
        <v>0.61684695660596967</v>
      </c>
      <c r="AF7596">
        <f t="shared" si="484"/>
        <v>0.27092560087616263</v>
      </c>
    </row>
    <row r="7597" spans="1:32" x14ac:dyDescent="0.25">
      <c r="A7597" s="59">
        <v>7580</v>
      </c>
      <c r="B7597" s="60" t="s">
        <v>309</v>
      </c>
      <c r="C7597" s="61" t="s">
        <v>473</v>
      </c>
      <c r="D7597" s="62"/>
      <c r="E7597" s="62">
        <v>616</v>
      </c>
      <c r="F7597" s="62">
        <v>2100</v>
      </c>
      <c r="G7597" s="50">
        <v>907.02499999999998</v>
      </c>
      <c r="H7597" s="50">
        <v>927.09900000000005</v>
      </c>
      <c r="I7597" s="50">
        <v>961.27</v>
      </c>
      <c r="J7597" s="50">
        <v>1002.8680000000001</v>
      </c>
      <c r="K7597" s="50">
        <v>1033.8209999999999</v>
      </c>
      <c r="L7597" s="50">
        <v>1046.5709999999999</v>
      </c>
      <c r="M7597" s="50">
        <v>1048.432</v>
      </c>
      <c r="N7597" s="50">
        <v>1061.9159999999999</v>
      </c>
      <c r="O7597" s="50">
        <v>1103.1790000000001</v>
      </c>
      <c r="P7597" s="50">
        <v>1167.4839999999999</v>
      </c>
      <c r="Q7597" s="50">
        <v>1236.047</v>
      </c>
      <c r="R7597" s="50">
        <v>1265.0899999999999</v>
      </c>
      <c r="S7597" s="50">
        <v>1242.962</v>
      </c>
      <c r="T7597" s="50">
        <v>1218.702</v>
      </c>
      <c r="U7597" s="50">
        <v>1237.652</v>
      </c>
      <c r="V7597" s="50">
        <v>1256.002</v>
      </c>
      <c r="W7597" s="50" t="s">
        <v>311</v>
      </c>
      <c r="X7597" s="50">
        <v>1238.491</v>
      </c>
      <c r="Y7597" s="50">
        <v>1091.95</v>
      </c>
      <c r="Z7597" s="50">
        <v>753.13599999999997</v>
      </c>
      <c r="AA7597" s="50">
        <v>320.12099999999998</v>
      </c>
      <c r="AB7597" s="50">
        <v>122.07299999999999</v>
      </c>
      <c r="AC7597" s="50" t="str">
        <f t="shared" si="481"/>
        <v>Poland-2100</v>
      </c>
      <c r="AD7597" s="51">
        <f t="shared" si="482"/>
        <v>11208.37</v>
      </c>
      <c r="AE7597" s="15">
        <f t="shared" si="483"/>
        <v>0.89518110126628581</v>
      </c>
      <c r="AF7597">
        <f t="shared" si="484"/>
        <v>0.51687010720831905</v>
      </c>
    </row>
    <row r="7598" spans="1:32" x14ac:dyDescent="0.25">
      <c r="A7598" s="59">
        <v>7581</v>
      </c>
      <c r="B7598" s="60" t="s">
        <v>309</v>
      </c>
      <c r="C7598" s="61" t="s">
        <v>474</v>
      </c>
      <c r="D7598" s="62"/>
      <c r="E7598" s="62">
        <v>620</v>
      </c>
      <c r="F7598" s="62">
        <v>2100</v>
      </c>
      <c r="G7598" s="50">
        <v>279.584</v>
      </c>
      <c r="H7598" s="50">
        <v>281.39</v>
      </c>
      <c r="I7598" s="50">
        <v>285.04599999999999</v>
      </c>
      <c r="J7598" s="50">
        <v>294.90699999999998</v>
      </c>
      <c r="K7598" s="50">
        <v>309.70800000000003</v>
      </c>
      <c r="L7598" s="50">
        <v>323.14299999999997</v>
      </c>
      <c r="M7598" s="50">
        <v>331.20600000000002</v>
      </c>
      <c r="N7598" s="50">
        <v>333.50799999999998</v>
      </c>
      <c r="O7598" s="50">
        <v>335.77699999999999</v>
      </c>
      <c r="P7598" s="50">
        <v>344.20400000000001</v>
      </c>
      <c r="Q7598" s="50">
        <v>361.73899999999998</v>
      </c>
      <c r="R7598" s="50">
        <v>380.86799999999999</v>
      </c>
      <c r="S7598" s="50">
        <v>393.26900000000001</v>
      </c>
      <c r="T7598" s="50">
        <v>393.923</v>
      </c>
      <c r="U7598" s="50">
        <v>385.20100000000002</v>
      </c>
      <c r="V7598" s="50">
        <v>375.03100000000001</v>
      </c>
      <c r="W7598" s="50" t="s">
        <v>311</v>
      </c>
      <c r="X7598" s="50">
        <v>374.77800000000002</v>
      </c>
      <c r="Y7598" s="50">
        <v>359.69499999999999</v>
      </c>
      <c r="Z7598" s="50">
        <v>279.75599999999997</v>
      </c>
      <c r="AA7598" s="50">
        <v>142.19999999999999</v>
      </c>
      <c r="AB7598" s="50">
        <v>38.979999999999997</v>
      </c>
      <c r="AC7598" s="50" t="str">
        <f t="shared" si="481"/>
        <v>Portugal-2100</v>
      </c>
      <c r="AD7598" s="51">
        <f t="shared" si="482"/>
        <v>3408.3289999999997</v>
      </c>
      <c r="AE7598" s="15">
        <f t="shared" si="483"/>
        <v>0.93758084973604372</v>
      </c>
      <c r="AF7598">
        <f t="shared" si="484"/>
        <v>0.55227345006251249</v>
      </c>
    </row>
    <row r="7599" spans="1:32" x14ac:dyDescent="0.25">
      <c r="A7599" s="59">
        <v>7582</v>
      </c>
      <c r="B7599" s="60" t="s">
        <v>309</v>
      </c>
      <c r="C7599" s="61" t="s">
        <v>384</v>
      </c>
      <c r="D7599" s="62"/>
      <c r="E7599" s="62">
        <v>630</v>
      </c>
      <c r="F7599" s="62">
        <v>2100</v>
      </c>
      <c r="G7599" s="50">
        <v>83.137</v>
      </c>
      <c r="H7599" s="50">
        <v>85.525000000000006</v>
      </c>
      <c r="I7599" s="50">
        <v>88.379000000000005</v>
      </c>
      <c r="J7599" s="50">
        <v>91.492000000000004</v>
      </c>
      <c r="K7599" s="50">
        <v>91.876999999999995</v>
      </c>
      <c r="L7599" s="50">
        <v>92.596000000000004</v>
      </c>
      <c r="M7599" s="50">
        <v>95.954999999999998</v>
      </c>
      <c r="N7599" s="50">
        <v>100.313</v>
      </c>
      <c r="O7599" s="50">
        <v>103.652</v>
      </c>
      <c r="P7599" s="50">
        <v>105.59099999999999</v>
      </c>
      <c r="Q7599" s="50">
        <v>109.768</v>
      </c>
      <c r="R7599" s="50">
        <v>111.944</v>
      </c>
      <c r="S7599" s="50">
        <v>119.038</v>
      </c>
      <c r="T7599" s="50">
        <v>123.718</v>
      </c>
      <c r="U7599" s="50">
        <v>125.184</v>
      </c>
      <c r="V7599" s="50">
        <v>122.28700000000001</v>
      </c>
      <c r="W7599" s="50" t="s">
        <v>311</v>
      </c>
      <c r="X7599" s="50">
        <v>115.595</v>
      </c>
      <c r="Y7599" s="50">
        <v>102.063</v>
      </c>
      <c r="Z7599" s="50">
        <v>85.703999999999994</v>
      </c>
      <c r="AA7599" s="50">
        <v>53.018000000000001</v>
      </c>
      <c r="AB7599" s="50">
        <v>28.132000000000001</v>
      </c>
      <c r="AC7599" s="50" t="str">
        <f t="shared" si="481"/>
        <v>Puerto Rico-2100</v>
      </c>
      <c r="AD7599" s="51">
        <f t="shared" si="482"/>
        <v>1022.226</v>
      </c>
      <c r="AE7599" s="15">
        <f t="shared" si="483"/>
        <v>0.99072220820053492</v>
      </c>
      <c r="AF7599">
        <f t="shared" si="484"/>
        <v>0.59072969129978325</v>
      </c>
    </row>
    <row r="7600" spans="1:32" x14ac:dyDescent="0.25">
      <c r="A7600" s="59">
        <v>7583</v>
      </c>
      <c r="B7600" s="60" t="s">
        <v>309</v>
      </c>
      <c r="C7600" s="61" t="s">
        <v>475</v>
      </c>
      <c r="D7600" s="62"/>
      <c r="E7600" s="62">
        <v>634</v>
      </c>
      <c r="F7600" s="62">
        <v>2100</v>
      </c>
      <c r="G7600" s="50">
        <v>152.83600000000001</v>
      </c>
      <c r="H7600" s="50">
        <v>155.58099999999999</v>
      </c>
      <c r="I7600" s="50">
        <v>157.34700000000001</v>
      </c>
      <c r="J7600" s="50">
        <v>159.99199999999999</v>
      </c>
      <c r="K7600" s="50">
        <v>189.35400000000001</v>
      </c>
      <c r="L7600" s="50">
        <v>241.50800000000001</v>
      </c>
      <c r="M7600" s="50">
        <v>275.60500000000002</v>
      </c>
      <c r="N7600" s="50">
        <v>280.45800000000003</v>
      </c>
      <c r="O7600" s="50">
        <v>271.15699999999998</v>
      </c>
      <c r="P7600" s="50">
        <v>260.952</v>
      </c>
      <c r="Q7600" s="50">
        <v>248.93799999999999</v>
      </c>
      <c r="R7600" s="50">
        <v>237.023</v>
      </c>
      <c r="S7600" s="50">
        <v>227.73699999999999</v>
      </c>
      <c r="T7600" s="50">
        <v>221.72300000000001</v>
      </c>
      <c r="U7600" s="50">
        <v>216.11</v>
      </c>
      <c r="V7600" s="50">
        <v>200.79400000000001</v>
      </c>
      <c r="W7600" s="50" t="s">
        <v>311</v>
      </c>
      <c r="X7600" s="50">
        <v>176.85499999999999</v>
      </c>
      <c r="Y7600" s="50">
        <v>140.92400000000001</v>
      </c>
      <c r="Z7600" s="50">
        <v>94.430999999999997</v>
      </c>
      <c r="AA7600" s="50">
        <v>46.975000000000001</v>
      </c>
      <c r="AB7600" s="50">
        <v>15.122</v>
      </c>
      <c r="AC7600" s="50" t="str">
        <f t="shared" si="481"/>
        <v>Qatar-2100</v>
      </c>
      <c r="AD7600" s="51">
        <f t="shared" si="482"/>
        <v>2392.7240000000002</v>
      </c>
      <c r="AE7600" s="15">
        <f t="shared" si="483"/>
        <v>0.65979110001822194</v>
      </c>
      <c r="AF7600">
        <f t="shared" si="484"/>
        <v>0.3893435970345161</v>
      </c>
    </row>
    <row r="7601" spans="1:32" x14ac:dyDescent="0.25">
      <c r="A7601" s="59">
        <v>7584</v>
      </c>
      <c r="B7601" s="60" t="s">
        <v>309</v>
      </c>
      <c r="C7601" s="61" t="s">
        <v>345</v>
      </c>
      <c r="D7601" s="62"/>
      <c r="E7601" s="62">
        <v>410</v>
      </c>
      <c r="F7601" s="62">
        <v>2100</v>
      </c>
      <c r="G7601" s="50">
        <v>1731.8810000000001</v>
      </c>
      <c r="H7601" s="50">
        <v>1757.8889999999999</v>
      </c>
      <c r="I7601" s="50">
        <v>1748.55</v>
      </c>
      <c r="J7601" s="50">
        <v>1738.923</v>
      </c>
      <c r="K7601" s="50">
        <v>1764.1010000000001</v>
      </c>
      <c r="L7601" s="50">
        <v>1846.4829999999999</v>
      </c>
      <c r="M7601" s="50">
        <v>1967.029</v>
      </c>
      <c r="N7601" s="50">
        <v>2053.8589999999999</v>
      </c>
      <c r="O7601" s="50">
        <v>2073.0929999999998</v>
      </c>
      <c r="P7601" s="50">
        <v>2047.3889999999999</v>
      </c>
      <c r="Q7601" s="50">
        <v>2013.4929999999999</v>
      </c>
      <c r="R7601" s="50">
        <v>2018.691</v>
      </c>
      <c r="S7601" s="50">
        <v>2123.9859999999999</v>
      </c>
      <c r="T7601" s="50">
        <v>2309.136</v>
      </c>
      <c r="U7601" s="50">
        <v>2375.4969999999998</v>
      </c>
      <c r="V7601" s="50">
        <v>2276.902</v>
      </c>
      <c r="W7601" s="50" t="s">
        <v>311</v>
      </c>
      <c r="X7601" s="50">
        <v>2107.6439999999998</v>
      </c>
      <c r="Y7601" s="50">
        <v>1809.2460000000001</v>
      </c>
      <c r="Z7601" s="50">
        <v>1411.4870000000001</v>
      </c>
      <c r="AA7601" s="50">
        <v>938.04399999999998</v>
      </c>
      <c r="AB7601" s="50">
        <v>593.81100000000004</v>
      </c>
      <c r="AC7601" s="50" t="str">
        <f t="shared" si="481"/>
        <v>Republic of Korea-2100</v>
      </c>
      <c r="AD7601" s="51">
        <f t="shared" si="482"/>
        <v>19647.047000000002</v>
      </c>
      <c r="AE7601" s="15">
        <f t="shared" si="483"/>
        <v>0.97012477244035711</v>
      </c>
      <c r="AF7601">
        <f t="shared" si="484"/>
        <v>0.55541744672682547</v>
      </c>
    </row>
    <row r="7602" spans="1:32" x14ac:dyDescent="0.25">
      <c r="A7602" s="59">
        <v>7585</v>
      </c>
      <c r="B7602" s="60" t="s">
        <v>309</v>
      </c>
      <c r="C7602" s="61" t="s">
        <v>476</v>
      </c>
      <c r="D7602" s="62"/>
      <c r="E7602" s="62">
        <v>638</v>
      </c>
      <c r="F7602" s="62">
        <v>2100</v>
      </c>
      <c r="G7602" s="50">
        <v>42.273000000000003</v>
      </c>
      <c r="H7602" s="50">
        <v>42.939</v>
      </c>
      <c r="I7602" s="50">
        <v>43.726999999999997</v>
      </c>
      <c r="J7602" s="50">
        <v>44.64</v>
      </c>
      <c r="K7602" s="50">
        <v>45.039000000000001</v>
      </c>
      <c r="L7602" s="50">
        <v>45.252000000000002</v>
      </c>
      <c r="M7602" s="50">
        <v>46.170999999999999</v>
      </c>
      <c r="N7602" s="50">
        <v>47.639000000000003</v>
      </c>
      <c r="O7602" s="50">
        <v>49.039000000000001</v>
      </c>
      <c r="P7602" s="50">
        <v>50.143000000000001</v>
      </c>
      <c r="Q7602" s="50">
        <v>51.491</v>
      </c>
      <c r="R7602" s="50">
        <v>53.302999999999997</v>
      </c>
      <c r="S7602" s="50">
        <v>55.226999999999997</v>
      </c>
      <c r="T7602" s="50">
        <v>56.103000000000002</v>
      </c>
      <c r="U7602" s="50">
        <v>55.232999999999997</v>
      </c>
      <c r="V7602" s="50">
        <v>52.927999999999997</v>
      </c>
      <c r="W7602" s="50" t="s">
        <v>311</v>
      </c>
      <c r="X7602" s="50">
        <v>49.6</v>
      </c>
      <c r="Y7602" s="50">
        <v>44.47</v>
      </c>
      <c r="Z7602" s="50">
        <v>33.344000000000001</v>
      </c>
      <c r="AA7602" s="50">
        <v>20.236999999999998</v>
      </c>
      <c r="AB7602" s="50">
        <v>8.9049999999999994</v>
      </c>
      <c r="AC7602" s="50" t="str">
        <f t="shared" si="481"/>
        <v>Réunion-2100</v>
      </c>
      <c r="AD7602" s="51">
        <f t="shared" si="482"/>
        <v>487.94399999999996</v>
      </c>
      <c r="AE7602" s="15">
        <f t="shared" si="483"/>
        <v>0.9217430688767565</v>
      </c>
      <c r="AF7602">
        <f t="shared" si="484"/>
        <v>0.52006620380201762</v>
      </c>
    </row>
    <row r="7603" spans="1:32" x14ac:dyDescent="0.25">
      <c r="A7603" s="59">
        <v>7586</v>
      </c>
      <c r="B7603" s="60" t="s">
        <v>309</v>
      </c>
      <c r="C7603" s="61" t="s">
        <v>477</v>
      </c>
      <c r="D7603" s="62"/>
      <c r="E7603" s="62">
        <v>642</v>
      </c>
      <c r="F7603" s="62">
        <v>2100</v>
      </c>
      <c r="G7603" s="50">
        <v>561.52800000000002</v>
      </c>
      <c r="H7603" s="50">
        <v>573.64099999999996</v>
      </c>
      <c r="I7603" s="50">
        <v>588.22</v>
      </c>
      <c r="J7603" s="50">
        <v>605.05999999999995</v>
      </c>
      <c r="K7603" s="50">
        <v>620.38199999999995</v>
      </c>
      <c r="L7603" s="50">
        <v>633.34</v>
      </c>
      <c r="M7603" s="50">
        <v>643.34199999999998</v>
      </c>
      <c r="N7603" s="50">
        <v>654.255</v>
      </c>
      <c r="O7603" s="50">
        <v>668.90800000000002</v>
      </c>
      <c r="P7603" s="50">
        <v>688.15300000000002</v>
      </c>
      <c r="Q7603" s="50">
        <v>708.34900000000005</v>
      </c>
      <c r="R7603" s="50">
        <v>725.71600000000001</v>
      </c>
      <c r="S7603" s="50">
        <v>730.16600000000005</v>
      </c>
      <c r="T7603" s="50">
        <v>720.29300000000001</v>
      </c>
      <c r="U7603" s="50">
        <v>707.56799999999998</v>
      </c>
      <c r="V7603" s="50">
        <v>681.077</v>
      </c>
      <c r="W7603" s="50" t="s">
        <v>311</v>
      </c>
      <c r="X7603" s="50">
        <v>611.08100000000002</v>
      </c>
      <c r="Y7603" s="50">
        <v>480.58600000000001</v>
      </c>
      <c r="Z7603" s="50">
        <v>314.30700000000002</v>
      </c>
      <c r="AA7603" s="50">
        <v>130.63999999999999</v>
      </c>
      <c r="AB7603" s="50">
        <v>35.795999999999999</v>
      </c>
      <c r="AC7603" s="50" t="str">
        <f t="shared" si="481"/>
        <v>Romania-2100</v>
      </c>
      <c r="AD7603" s="51">
        <f t="shared" si="482"/>
        <v>6677.6710000000012</v>
      </c>
      <c r="AE7603" s="15">
        <f t="shared" si="483"/>
        <v>0.80937455588932128</v>
      </c>
      <c r="AF7603">
        <f t="shared" si="484"/>
        <v>0.43820041756635464</v>
      </c>
    </row>
    <row r="7604" spans="1:32" x14ac:dyDescent="0.25">
      <c r="A7604" s="59">
        <v>7587</v>
      </c>
      <c r="B7604" s="60" t="s">
        <v>309</v>
      </c>
      <c r="C7604" s="61" t="s">
        <v>478</v>
      </c>
      <c r="D7604" s="62"/>
      <c r="E7604" s="62">
        <v>643</v>
      </c>
      <c r="F7604" s="62">
        <v>2100</v>
      </c>
      <c r="G7604" s="50">
        <v>6657.4570000000003</v>
      </c>
      <c r="H7604" s="50">
        <v>6724.72</v>
      </c>
      <c r="I7604" s="50">
        <v>6939.7520000000004</v>
      </c>
      <c r="J7604" s="50">
        <v>7212.0540000000001</v>
      </c>
      <c r="K7604" s="50">
        <v>7349.3429999999998</v>
      </c>
      <c r="L7604" s="50">
        <v>7274.1719999999996</v>
      </c>
      <c r="M7604" s="50">
        <v>7090.723</v>
      </c>
      <c r="N7604" s="50">
        <v>7052.5460000000003</v>
      </c>
      <c r="O7604" s="50">
        <v>7316.7790000000005</v>
      </c>
      <c r="P7604" s="50">
        <v>7743.6729999999998</v>
      </c>
      <c r="Q7604" s="50">
        <v>7981.3370000000004</v>
      </c>
      <c r="R7604" s="50">
        <v>7704.6809999999996</v>
      </c>
      <c r="S7604" s="50">
        <v>6981.4530000000004</v>
      </c>
      <c r="T7604" s="50">
        <v>6320.5479999999998</v>
      </c>
      <c r="U7604" s="50">
        <v>6111.7839999999997</v>
      </c>
      <c r="V7604" s="50">
        <v>6003.36</v>
      </c>
      <c r="W7604" s="50" t="s">
        <v>311</v>
      </c>
      <c r="X7604" s="50">
        <v>5271.46</v>
      </c>
      <c r="Y7604" s="50">
        <v>3825.7350000000001</v>
      </c>
      <c r="Z7604" s="50">
        <v>1757.527</v>
      </c>
      <c r="AA7604" s="50">
        <v>568.47799999999995</v>
      </c>
      <c r="AB7604" s="50">
        <v>125.023</v>
      </c>
      <c r="AC7604" s="50" t="str">
        <f t="shared" si="481"/>
        <v>Russian Federation-2100</v>
      </c>
      <c r="AD7604" s="51">
        <f t="shared" si="482"/>
        <v>73706.760999999999</v>
      </c>
      <c r="AE7604" s="15">
        <f t="shared" si="483"/>
        <v>0.68251329074140166</v>
      </c>
      <c r="AF7604">
        <f t="shared" si="484"/>
        <v>0.31888049275173358</v>
      </c>
    </row>
    <row r="7605" spans="1:32" x14ac:dyDescent="0.25">
      <c r="A7605" s="59">
        <v>7588</v>
      </c>
      <c r="B7605" s="60" t="s">
        <v>309</v>
      </c>
      <c r="C7605" s="61" t="s">
        <v>385</v>
      </c>
      <c r="D7605" s="62"/>
      <c r="E7605" s="62">
        <v>662</v>
      </c>
      <c r="F7605" s="62">
        <v>2100</v>
      </c>
      <c r="G7605" s="50">
        <v>5.3109999999999999</v>
      </c>
      <c r="H7605" s="50">
        <v>5.4390000000000001</v>
      </c>
      <c r="I7605" s="50">
        <v>5.7050000000000001</v>
      </c>
      <c r="J7605" s="50">
        <v>5.95</v>
      </c>
      <c r="K7605" s="50">
        <v>5.9020000000000001</v>
      </c>
      <c r="L7605" s="50">
        <v>5.9160000000000004</v>
      </c>
      <c r="M7605" s="50">
        <v>6.0350000000000001</v>
      </c>
      <c r="N7605" s="50">
        <v>6.4470000000000001</v>
      </c>
      <c r="O7605" s="50">
        <v>6.7709999999999999</v>
      </c>
      <c r="P7605" s="50">
        <v>7.0049999999999999</v>
      </c>
      <c r="Q7605" s="50">
        <v>7.157</v>
      </c>
      <c r="R7605" s="50">
        <v>7.3250000000000002</v>
      </c>
      <c r="S7605" s="50">
        <v>7.625</v>
      </c>
      <c r="T7605" s="50">
        <v>8.0180000000000007</v>
      </c>
      <c r="U7605" s="50">
        <v>8.2420000000000009</v>
      </c>
      <c r="V7605" s="50">
        <v>8.0869999999999997</v>
      </c>
      <c r="W7605" s="50" t="s">
        <v>311</v>
      </c>
      <c r="X7605" s="50">
        <v>7.415</v>
      </c>
      <c r="Y7605" s="50">
        <v>5.9950000000000001</v>
      </c>
      <c r="Z7605" s="50">
        <v>4.0609999999999999</v>
      </c>
      <c r="AA7605" s="50">
        <v>2.456</v>
      </c>
      <c r="AB7605" s="50">
        <v>1.1950000000000001</v>
      </c>
      <c r="AC7605" s="50" t="str">
        <f t="shared" si="481"/>
        <v>Saint Lucia-2100</v>
      </c>
      <c r="AD7605" s="51">
        <f t="shared" si="482"/>
        <v>66.13300000000001</v>
      </c>
      <c r="AE7605" s="15">
        <f t="shared" si="483"/>
        <v>0.93635552598551397</v>
      </c>
      <c r="AF7605">
        <f t="shared" si="484"/>
        <v>0.55055213832518035</v>
      </c>
    </row>
    <row r="7606" spans="1:32" x14ac:dyDescent="0.25">
      <c r="A7606" s="59">
        <v>7589</v>
      </c>
      <c r="B7606" s="60" t="s">
        <v>309</v>
      </c>
      <c r="C7606" s="61" t="s">
        <v>386</v>
      </c>
      <c r="D7606" s="62"/>
      <c r="E7606" s="62">
        <v>670</v>
      </c>
      <c r="F7606" s="62">
        <v>2100</v>
      </c>
      <c r="G7606" s="50">
        <v>3.3029999999999999</v>
      </c>
      <c r="H7606" s="50">
        <v>3.4550000000000001</v>
      </c>
      <c r="I7606" s="50">
        <v>3.6190000000000002</v>
      </c>
      <c r="J7606" s="50">
        <v>3.6150000000000002</v>
      </c>
      <c r="K7606" s="50">
        <v>3.6</v>
      </c>
      <c r="L7606" s="50">
        <v>3.6160000000000001</v>
      </c>
      <c r="M7606" s="50">
        <v>3.7440000000000002</v>
      </c>
      <c r="N7606" s="50">
        <v>3.9460000000000002</v>
      </c>
      <c r="O7606" s="50">
        <v>4.1980000000000004</v>
      </c>
      <c r="P7606" s="50">
        <v>4.4870000000000001</v>
      </c>
      <c r="Q7606" s="50">
        <v>4.75</v>
      </c>
      <c r="R7606" s="50">
        <v>4.976</v>
      </c>
      <c r="S7606" s="50">
        <v>5.1210000000000004</v>
      </c>
      <c r="T7606" s="50">
        <v>5.173</v>
      </c>
      <c r="U7606" s="50">
        <v>5.1020000000000003</v>
      </c>
      <c r="V7606" s="50">
        <v>4.835</v>
      </c>
      <c r="W7606" s="50" t="s">
        <v>311</v>
      </c>
      <c r="X7606" s="50">
        <v>4.1680000000000001</v>
      </c>
      <c r="Y7606" s="50">
        <v>3.0249999999999999</v>
      </c>
      <c r="Z7606" s="50">
        <v>1.74</v>
      </c>
      <c r="AA7606" s="50">
        <v>0.65500000000000003</v>
      </c>
      <c r="AB7606" s="50">
        <v>0.17399999999999999</v>
      </c>
      <c r="AC7606" s="50" t="str">
        <f t="shared" si="481"/>
        <v>Saint Vincent and the Grenadines-2100</v>
      </c>
      <c r="AD7606" s="51">
        <f t="shared" si="482"/>
        <v>42.053000000000004</v>
      </c>
      <c r="AE7606" s="15">
        <f t="shared" si="483"/>
        <v>0.83820417092716326</v>
      </c>
      <c r="AF7606">
        <f t="shared" si="484"/>
        <v>0.47438489414457358</v>
      </c>
    </row>
    <row r="7607" spans="1:32" x14ac:dyDescent="0.25">
      <c r="A7607" s="59">
        <v>7590</v>
      </c>
      <c r="B7607" s="60" t="s">
        <v>309</v>
      </c>
      <c r="C7607" s="61" t="s">
        <v>387</v>
      </c>
      <c r="D7607" s="62"/>
      <c r="E7607" s="62">
        <v>882</v>
      </c>
      <c r="F7607" s="62">
        <v>2100</v>
      </c>
      <c r="G7607" s="50">
        <v>15.085000000000001</v>
      </c>
      <c r="H7607" s="50">
        <v>15.4</v>
      </c>
      <c r="I7607" s="50">
        <v>15.794</v>
      </c>
      <c r="J7607" s="50">
        <v>15.978999999999999</v>
      </c>
      <c r="K7607" s="50">
        <v>16.082000000000001</v>
      </c>
      <c r="L7607" s="50">
        <v>16.167000000000002</v>
      </c>
      <c r="M7607" s="50">
        <v>16.050999999999998</v>
      </c>
      <c r="N7607" s="50">
        <v>15.516</v>
      </c>
      <c r="O7607" s="50">
        <v>14.859</v>
      </c>
      <c r="P7607" s="50">
        <v>14.574</v>
      </c>
      <c r="Q7607" s="50">
        <v>15.021000000000001</v>
      </c>
      <c r="R7607" s="50">
        <v>15.67</v>
      </c>
      <c r="S7607" s="50">
        <v>15.722</v>
      </c>
      <c r="T7607" s="50">
        <v>14.622999999999999</v>
      </c>
      <c r="U7607" s="50">
        <v>12.744999999999999</v>
      </c>
      <c r="V7607" s="50">
        <v>11.085000000000001</v>
      </c>
      <c r="W7607" s="50" t="s">
        <v>311</v>
      </c>
      <c r="X7607" s="50">
        <v>9.6620000000000008</v>
      </c>
      <c r="Y7607" s="50">
        <v>8.3580000000000005</v>
      </c>
      <c r="Z7607" s="50">
        <v>6.0339999999999998</v>
      </c>
      <c r="AA7607" s="50">
        <v>2.6389999999999998</v>
      </c>
      <c r="AB7607" s="50">
        <v>1.014</v>
      </c>
      <c r="AC7607" s="50" t="str">
        <f t="shared" si="481"/>
        <v>Samoa-2100</v>
      </c>
      <c r="AD7607" s="51">
        <f t="shared" si="482"/>
        <v>155.64099999999999</v>
      </c>
      <c r="AE7607" s="15">
        <f t="shared" si="483"/>
        <v>0.72242532494651157</v>
      </c>
      <c r="AF7607">
        <f t="shared" si="484"/>
        <v>0.32765451664025352</v>
      </c>
    </row>
    <row r="7608" spans="1:32" x14ac:dyDescent="0.25">
      <c r="A7608" s="59">
        <v>7591</v>
      </c>
      <c r="B7608" s="60" t="s">
        <v>309</v>
      </c>
      <c r="C7608" s="61" t="s">
        <v>388</v>
      </c>
      <c r="D7608" s="62"/>
      <c r="E7608" s="62">
        <v>678</v>
      </c>
      <c r="F7608" s="62">
        <v>2100</v>
      </c>
      <c r="G7608" s="50">
        <v>43.875999999999998</v>
      </c>
      <c r="H7608" s="50">
        <v>44.151000000000003</v>
      </c>
      <c r="I7608" s="50">
        <v>44.393999999999998</v>
      </c>
      <c r="J7608" s="50">
        <v>44.308</v>
      </c>
      <c r="K7608" s="50">
        <v>43.664999999999999</v>
      </c>
      <c r="L7608" s="50">
        <v>42.826999999999998</v>
      </c>
      <c r="M7608" s="50">
        <v>41.731000000000002</v>
      </c>
      <c r="N7608" s="50">
        <v>40.453000000000003</v>
      </c>
      <c r="O7608" s="50">
        <v>39.040999999999997</v>
      </c>
      <c r="P7608" s="50">
        <v>37.499000000000002</v>
      </c>
      <c r="Q7608" s="50">
        <v>35.610999999999997</v>
      </c>
      <c r="R7608" s="50">
        <v>33.337000000000003</v>
      </c>
      <c r="S7608" s="50">
        <v>30.489000000000001</v>
      </c>
      <c r="T7608" s="50">
        <v>26.872</v>
      </c>
      <c r="U7608" s="50">
        <v>22.259</v>
      </c>
      <c r="V7608" s="50">
        <v>16.827000000000002</v>
      </c>
      <c r="W7608" s="50" t="s">
        <v>311</v>
      </c>
      <c r="X7608" s="50">
        <v>11.148999999999999</v>
      </c>
      <c r="Y7608" s="50">
        <v>6.0049999999999999</v>
      </c>
      <c r="Z7608" s="50">
        <v>2.2650000000000001</v>
      </c>
      <c r="AA7608" s="50">
        <v>0.52400000000000002</v>
      </c>
      <c r="AB7608" s="50">
        <v>6.4000000000000001E-2</v>
      </c>
      <c r="AC7608" s="50" t="str">
        <f t="shared" si="481"/>
        <v>Sao Tome and Principe-2100</v>
      </c>
      <c r="AD7608" s="51">
        <f t="shared" si="482"/>
        <v>388.96099999999996</v>
      </c>
      <c r="AE7608" s="15">
        <f t="shared" si="483"/>
        <v>0.56145988929481372</v>
      </c>
      <c r="AF7608">
        <f t="shared" si="484"/>
        <v>0.16487910975062431</v>
      </c>
    </row>
    <row r="7609" spans="1:32" x14ac:dyDescent="0.25">
      <c r="A7609" s="59">
        <v>7592</v>
      </c>
      <c r="B7609" s="60" t="s">
        <v>309</v>
      </c>
      <c r="C7609" s="61" t="s">
        <v>479</v>
      </c>
      <c r="D7609" s="62"/>
      <c r="E7609" s="62">
        <v>682</v>
      </c>
      <c r="F7609" s="62">
        <v>2100</v>
      </c>
      <c r="G7609" s="50">
        <v>2011.405</v>
      </c>
      <c r="H7609" s="50">
        <v>2071.3150000000001</v>
      </c>
      <c r="I7609" s="50">
        <v>2137.6210000000001</v>
      </c>
      <c r="J7609" s="50">
        <v>2183.8049999999998</v>
      </c>
      <c r="K7609" s="50">
        <v>2223.027</v>
      </c>
      <c r="L7609" s="50">
        <v>2298.9180000000001</v>
      </c>
      <c r="M7609" s="50">
        <v>2436.2779999999998</v>
      </c>
      <c r="N7609" s="50">
        <v>2570.2600000000002</v>
      </c>
      <c r="O7609" s="50">
        <v>2677.0479999999998</v>
      </c>
      <c r="P7609" s="50">
        <v>2757.72</v>
      </c>
      <c r="Q7609" s="50">
        <v>2753.9209999999998</v>
      </c>
      <c r="R7609" s="50">
        <v>2672.866</v>
      </c>
      <c r="S7609" s="50">
        <v>2591.2890000000002</v>
      </c>
      <c r="T7609" s="50">
        <v>2571.3710000000001</v>
      </c>
      <c r="U7609" s="50">
        <v>2583.9380000000001</v>
      </c>
      <c r="V7609" s="50">
        <v>2529.21</v>
      </c>
      <c r="W7609" s="50" t="s">
        <v>311</v>
      </c>
      <c r="X7609" s="50">
        <v>2222.1289999999999</v>
      </c>
      <c r="Y7609" s="50">
        <v>1529.13</v>
      </c>
      <c r="Z7609" s="50">
        <v>831.21699999999998</v>
      </c>
      <c r="AA7609" s="50">
        <v>301.81099999999998</v>
      </c>
      <c r="AB7609" s="50">
        <v>74.42</v>
      </c>
      <c r="AC7609" s="50" t="str">
        <f t="shared" si="481"/>
        <v>Saudi Arabia-2100</v>
      </c>
      <c r="AD7609" s="51">
        <f t="shared" si="482"/>
        <v>25165.132000000001</v>
      </c>
      <c r="AE7609" s="15">
        <f t="shared" si="483"/>
        <v>0.74959141879327329</v>
      </c>
      <c r="AF7609">
        <f t="shared" si="484"/>
        <v>0.40283687934223589</v>
      </c>
    </row>
    <row r="7610" spans="1:32" x14ac:dyDescent="0.25">
      <c r="A7610" s="59">
        <v>7593</v>
      </c>
      <c r="B7610" s="60" t="s">
        <v>309</v>
      </c>
      <c r="C7610" s="61" t="s">
        <v>480</v>
      </c>
      <c r="D7610" s="62"/>
      <c r="E7610" s="62">
        <v>686</v>
      </c>
      <c r="F7610" s="62">
        <v>2100</v>
      </c>
      <c r="G7610" s="50">
        <v>4733.6670000000004</v>
      </c>
      <c r="H7610" s="50">
        <v>4742.9870000000001</v>
      </c>
      <c r="I7610" s="50">
        <v>4735.7640000000001</v>
      </c>
      <c r="J7610" s="50">
        <v>4715.924</v>
      </c>
      <c r="K7610" s="50">
        <v>4649.7650000000003</v>
      </c>
      <c r="L7610" s="50">
        <v>4548.53</v>
      </c>
      <c r="M7610" s="50">
        <v>4417.5649999999996</v>
      </c>
      <c r="N7610" s="50">
        <v>4258</v>
      </c>
      <c r="O7610" s="50">
        <v>4088.5070000000001</v>
      </c>
      <c r="P7610" s="50">
        <v>3912.2289999999998</v>
      </c>
      <c r="Q7610" s="50">
        <v>3709.6390000000001</v>
      </c>
      <c r="R7610" s="50">
        <v>3457.8879999999999</v>
      </c>
      <c r="S7610" s="50">
        <v>3151.3139999999999</v>
      </c>
      <c r="T7610" s="50">
        <v>2785.3339999999998</v>
      </c>
      <c r="U7610" s="50">
        <v>2374.1439999999998</v>
      </c>
      <c r="V7610" s="50">
        <v>1914.3820000000001</v>
      </c>
      <c r="W7610" s="50" t="s">
        <v>311</v>
      </c>
      <c r="X7610" s="50">
        <v>1385.1379999999999</v>
      </c>
      <c r="Y7610" s="50">
        <v>815.13699999999994</v>
      </c>
      <c r="Z7610" s="50">
        <v>323.49</v>
      </c>
      <c r="AA7610" s="50">
        <v>76.977999999999994</v>
      </c>
      <c r="AB7610" s="50">
        <v>9.8810000000000002</v>
      </c>
      <c r="AC7610" s="50" t="str">
        <f t="shared" si="481"/>
        <v>Senegal-2100</v>
      </c>
      <c r="AD7610" s="51">
        <f t="shared" si="482"/>
        <v>40909.360999999997</v>
      </c>
      <c r="AE7610" s="15">
        <f t="shared" si="483"/>
        <v>0.58414263669383648</v>
      </c>
      <c r="AF7610">
        <f t="shared" si="484"/>
        <v>0.17569251529418162</v>
      </c>
    </row>
    <row r="7611" spans="1:32" x14ac:dyDescent="0.25">
      <c r="A7611" s="59">
        <v>7594</v>
      </c>
      <c r="B7611" s="60" t="s">
        <v>309</v>
      </c>
      <c r="C7611" s="61" t="s">
        <v>389</v>
      </c>
      <c r="D7611" s="62"/>
      <c r="E7611" s="62">
        <v>690</v>
      </c>
      <c r="F7611" s="62">
        <v>2100</v>
      </c>
      <c r="G7611" s="50">
        <v>3.879</v>
      </c>
      <c r="H7611" s="50">
        <v>3.94</v>
      </c>
      <c r="I7611" s="50">
        <v>4.0540000000000003</v>
      </c>
      <c r="J7611" s="50">
        <v>4.2119999999999997</v>
      </c>
      <c r="K7611" s="50">
        <v>4.3390000000000004</v>
      </c>
      <c r="L7611" s="50">
        <v>4.3949999999999996</v>
      </c>
      <c r="M7611" s="50">
        <v>4.3719999999999999</v>
      </c>
      <c r="N7611" s="50">
        <v>4.3339999999999996</v>
      </c>
      <c r="O7611" s="50">
        <v>4.3879999999999999</v>
      </c>
      <c r="P7611" s="50">
        <v>4.6029999999999998</v>
      </c>
      <c r="Q7611" s="50">
        <v>4.8860000000000001</v>
      </c>
      <c r="R7611" s="50">
        <v>5.0279999999999996</v>
      </c>
      <c r="S7611" s="50">
        <v>4.9009999999999998</v>
      </c>
      <c r="T7611" s="50">
        <v>4.5940000000000003</v>
      </c>
      <c r="U7611" s="50">
        <v>4.3170000000000002</v>
      </c>
      <c r="V7611" s="50">
        <v>4.2069999999999999</v>
      </c>
      <c r="W7611" s="50" t="s">
        <v>311</v>
      </c>
      <c r="X7611" s="50">
        <v>4.077</v>
      </c>
      <c r="Y7611" s="50">
        <v>3.2959999999999998</v>
      </c>
      <c r="Z7611" s="50">
        <v>1.6930000000000001</v>
      </c>
      <c r="AA7611" s="50">
        <v>0.61299999999999999</v>
      </c>
      <c r="AB7611" s="50">
        <v>0.18099999999999999</v>
      </c>
      <c r="AC7611" s="50" t="str">
        <f t="shared" si="481"/>
        <v>Seychelles-2100</v>
      </c>
      <c r="AD7611" s="51">
        <f t="shared" si="482"/>
        <v>45.457999999999998</v>
      </c>
      <c r="AE7611" s="15">
        <f t="shared" si="483"/>
        <v>0.76666373355624973</v>
      </c>
      <c r="AF7611">
        <f t="shared" si="484"/>
        <v>0.40079538120737473</v>
      </c>
    </row>
    <row r="7612" spans="1:32" x14ac:dyDescent="0.25">
      <c r="A7612" s="59">
        <v>7595</v>
      </c>
      <c r="B7612" s="60" t="s">
        <v>309</v>
      </c>
      <c r="C7612" s="61" t="s">
        <v>481</v>
      </c>
      <c r="D7612" s="62"/>
      <c r="E7612" s="62">
        <v>694</v>
      </c>
      <c r="F7612" s="62">
        <v>2100</v>
      </c>
      <c r="G7612" s="50">
        <v>1043.5419999999999</v>
      </c>
      <c r="H7612" s="50">
        <v>1062.5050000000001</v>
      </c>
      <c r="I7612" s="50">
        <v>1085.2650000000001</v>
      </c>
      <c r="J7612" s="50">
        <v>1105.9059999999999</v>
      </c>
      <c r="K7612" s="50">
        <v>1122.912</v>
      </c>
      <c r="L7612" s="50">
        <v>1137.175</v>
      </c>
      <c r="M7612" s="50">
        <v>1147.826</v>
      </c>
      <c r="N7612" s="50">
        <v>1153.2180000000001</v>
      </c>
      <c r="O7612" s="50">
        <v>1148.2629999999999</v>
      </c>
      <c r="P7612" s="50">
        <v>1132.443</v>
      </c>
      <c r="Q7612" s="50">
        <v>1096.3979999999999</v>
      </c>
      <c r="R7612" s="50">
        <v>1039.7360000000001</v>
      </c>
      <c r="S7612" s="50">
        <v>953.86599999999999</v>
      </c>
      <c r="T7612" s="50">
        <v>825.84299999999996</v>
      </c>
      <c r="U7612" s="50">
        <v>652.61</v>
      </c>
      <c r="V7612" s="50">
        <v>442.36099999999999</v>
      </c>
      <c r="W7612" s="50" t="s">
        <v>311</v>
      </c>
      <c r="X7612" s="50">
        <v>235.119</v>
      </c>
      <c r="Y7612" s="50">
        <v>85.855999999999995</v>
      </c>
      <c r="Z7612" s="50">
        <v>18.504000000000001</v>
      </c>
      <c r="AA7612" s="50">
        <v>1.9790000000000001</v>
      </c>
      <c r="AB7612" s="50">
        <v>0.112</v>
      </c>
      <c r="AC7612" s="50" t="str">
        <f t="shared" si="481"/>
        <v>Sierra Leone-2100</v>
      </c>
      <c r="AD7612" s="51">
        <f t="shared" si="482"/>
        <v>11037.743</v>
      </c>
      <c r="AE7612" s="15">
        <f t="shared" si="483"/>
        <v>0.49409521493660424</v>
      </c>
      <c r="AF7612">
        <f t="shared" si="484"/>
        <v>0.15899748788658133</v>
      </c>
    </row>
    <row r="7613" spans="1:32" x14ac:dyDescent="0.25">
      <c r="A7613" s="59">
        <v>7596</v>
      </c>
      <c r="B7613" s="60" t="s">
        <v>309</v>
      </c>
      <c r="C7613" s="61" t="s">
        <v>244</v>
      </c>
      <c r="D7613" s="62"/>
      <c r="E7613" s="62">
        <v>702</v>
      </c>
      <c r="F7613" s="62">
        <v>2100</v>
      </c>
      <c r="G7613" s="50">
        <v>178.477</v>
      </c>
      <c r="H7613" s="50">
        <v>188.2</v>
      </c>
      <c r="I7613" s="50">
        <v>198.32300000000001</v>
      </c>
      <c r="J7613" s="50">
        <v>209.10900000000001</v>
      </c>
      <c r="K7613" s="50">
        <v>220.44</v>
      </c>
      <c r="L7613" s="50">
        <v>232.80199999999999</v>
      </c>
      <c r="M7613" s="50">
        <v>246.99600000000001</v>
      </c>
      <c r="N7613" s="50">
        <v>261.60399999999998</v>
      </c>
      <c r="O7613" s="50">
        <v>275.221</v>
      </c>
      <c r="P7613" s="50">
        <v>288.59800000000001</v>
      </c>
      <c r="Q7613" s="50">
        <v>302.43099999999998</v>
      </c>
      <c r="R7613" s="50">
        <v>316.911</v>
      </c>
      <c r="S7613" s="50">
        <v>332.25299999999999</v>
      </c>
      <c r="T7613" s="50">
        <v>345.52100000000002</v>
      </c>
      <c r="U7613" s="50">
        <v>352.67099999999999</v>
      </c>
      <c r="V7613" s="50">
        <v>348.08</v>
      </c>
      <c r="W7613" s="50" t="s">
        <v>311</v>
      </c>
      <c r="X7613" s="50">
        <v>335.62799999999999</v>
      </c>
      <c r="Y7613" s="50">
        <v>304.02199999999999</v>
      </c>
      <c r="Z7613" s="50">
        <v>244.33799999999999</v>
      </c>
      <c r="AA7613" s="50">
        <v>161.31100000000001</v>
      </c>
      <c r="AB7613" s="50">
        <v>88.986000000000004</v>
      </c>
      <c r="AC7613" s="50" t="str">
        <f t="shared" si="481"/>
        <v>Singapore-2100</v>
      </c>
      <c r="AD7613" s="51">
        <f t="shared" si="482"/>
        <v>2686.3650000000002</v>
      </c>
      <c r="AE7613" s="15">
        <f t="shared" si="483"/>
        <v>1.0220342358540258</v>
      </c>
      <c r="AF7613">
        <f t="shared" si="484"/>
        <v>0.6706589386303905</v>
      </c>
    </row>
    <row r="7614" spans="1:32" x14ac:dyDescent="0.25">
      <c r="A7614" s="59">
        <v>7597</v>
      </c>
      <c r="B7614" s="60" t="s">
        <v>309</v>
      </c>
      <c r="C7614" s="61" t="s">
        <v>482</v>
      </c>
      <c r="D7614" s="62"/>
      <c r="E7614" s="62">
        <v>705</v>
      </c>
      <c r="F7614" s="62">
        <v>2100</v>
      </c>
      <c r="G7614" s="50">
        <v>78.158000000000001</v>
      </c>
      <c r="H7614" s="50">
        <v>79.241</v>
      </c>
      <c r="I7614" s="50">
        <v>81.61</v>
      </c>
      <c r="J7614" s="50">
        <v>84.518000000000001</v>
      </c>
      <c r="K7614" s="50">
        <v>86.47</v>
      </c>
      <c r="L7614" s="50">
        <v>86.430999999999997</v>
      </c>
      <c r="M7614" s="50">
        <v>85.522000000000006</v>
      </c>
      <c r="N7614" s="50">
        <v>85.748999999999995</v>
      </c>
      <c r="O7614" s="50">
        <v>88.608000000000004</v>
      </c>
      <c r="P7614" s="50">
        <v>93.290999999999997</v>
      </c>
      <c r="Q7614" s="50">
        <v>96.858000000000004</v>
      </c>
      <c r="R7614" s="50">
        <v>96.311000000000007</v>
      </c>
      <c r="S7614" s="50">
        <v>91.825000000000003</v>
      </c>
      <c r="T7614" s="50">
        <v>87.778000000000006</v>
      </c>
      <c r="U7614" s="50">
        <v>88.192999999999998</v>
      </c>
      <c r="V7614" s="50">
        <v>91.870999999999995</v>
      </c>
      <c r="W7614" s="50" t="s">
        <v>311</v>
      </c>
      <c r="X7614" s="50">
        <v>92.584000000000003</v>
      </c>
      <c r="Y7614" s="50">
        <v>82.741</v>
      </c>
      <c r="Z7614" s="50">
        <v>55.072000000000003</v>
      </c>
      <c r="AA7614" s="50">
        <v>22.617000000000001</v>
      </c>
      <c r="AB7614" s="50">
        <v>6.3559999999999999</v>
      </c>
      <c r="AC7614" s="50" t="str">
        <f t="shared" si="481"/>
        <v>Slovenia-2100</v>
      </c>
      <c r="AD7614" s="51">
        <f t="shared" si="482"/>
        <v>895.58299999999997</v>
      </c>
      <c r="AE7614" s="15">
        <f t="shared" si="483"/>
        <v>0.85555554314898774</v>
      </c>
      <c r="AF7614">
        <f t="shared" si="484"/>
        <v>0.46467100067689537</v>
      </c>
    </row>
    <row r="7615" spans="1:32" x14ac:dyDescent="0.25">
      <c r="A7615" s="59">
        <v>7598</v>
      </c>
      <c r="B7615" s="60" t="s">
        <v>309</v>
      </c>
      <c r="C7615" s="61" t="s">
        <v>390</v>
      </c>
      <c r="D7615" s="62"/>
      <c r="E7615" s="62">
        <v>90</v>
      </c>
      <c r="F7615" s="62">
        <v>2100</v>
      </c>
      <c r="G7615" s="50">
        <v>86.162000000000006</v>
      </c>
      <c r="H7615" s="50">
        <v>87.664000000000001</v>
      </c>
      <c r="I7615" s="50">
        <v>89.231999999999999</v>
      </c>
      <c r="J7615" s="50">
        <v>90.843999999999994</v>
      </c>
      <c r="K7615" s="50">
        <v>91.867000000000004</v>
      </c>
      <c r="L7615" s="50">
        <v>92.355999999999995</v>
      </c>
      <c r="M7615" s="50">
        <v>92.287999999999997</v>
      </c>
      <c r="N7615" s="50">
        <v>91.656000000000006</v>
      </c>
      <c r="O7615" s="50">
        <v>90.442999999999998</v>
      </c>
      <c r="P7615" s="50">
        <v>89.254999999999995</v>
      </c>
      <c r="Q7615" s="50">
        <v>87.852999999999994</v>
      </c>
      <c r="R7615" s="50">
        <v>86.058999999999997</v>
      </c>
      <c r="S7615" s="50">
        <v>82.614999999999995</v>
      </c>
      <c r="T7615" s="50">
        <v>76.872</v>
      </c>
      <c r="U7615" s="50">
        <v>68.430000000000007</v>
      </c>
      <c r="V7615" s="50">
        <v>57.774000000000001</v>
      </c>
      <c r="W7615" s="50" t="s">
        <v>311</v>
      </c>
      <c r="X7615" s="50">
        <v>45.103000000000002</v>
      </c>
      <c r="Y7615" s="50">
        <v>30.431000000000001</v>
      </c>
      <c r="Z7615" s="50">
        <v>15.231999999999999</v>
      </c>
      <c r="AA7615" s="50">
        <v>4.8330000000000002</v>
      </c>
      <c r="AB7615" s="50">
        <v>0.90800000000000003</v>
      </c>
      <c r="AC7615" s="50" t="str">
        <f t="shared" si="481"/>
        <v>Solomon Islands-2100</v>
      </c>
      <c r="AD7615" s="51">
        <f t="shared" si="482"/>
        <v>895.23599999999999</v>
      </c>
      <c r="AE7615" s="15">
        <f t="shared" si="483"/>
        <v>0.62848343900379333</v>
      </c>
      <c r="AF7615">
        <f t="shared" si="484"/>
        <v>0.25864158840501639</v>
      </c>
    </row>
    <row r="7616" spans="1:32" x14ac:dyDescent="0.25">
      <c r="A7616" s="59">
        <v>7599</v>
      </c>
      <c r="B7616" s="60" t="s">
        <v>309</v>
      </c>
      <c r="C7616" s="61" t="s">
        <v>483</v>
      </c>
      <c r="D7616" s="62"/>
      <c r="E7616" s="62">
        <v>706</v>
      </c>
      <c r="F7616" s="62">
        <v>2100</v>
      </c>
      <c r="G7616" s="50">
        <v>6583.3590000000004</v>
      </c>
      <c r="H7616" s="50">
        <v>6541.723</v>
      </c>
      <c r="I7616" s="50">
        <v>6488.7</v>
      </c>
      <c r="J7616" s="50">
        <v>6382.4210000000003</v>
      </c>
      <c r="K7616" s="50">
        <v>6225.1940000000004</v>
      </c>
      <c r="L7616" s="50">
        <v>6022.7430000000004</v>
      </c>
      <c r="M7616" s="50">
        <v>5786.87</v>
      </c>
      <c r="N7616" s="50">
        <v>5515.6279999999997</v>
      </c>
      <c r="O7616" s="50">
        <v>5214.7049999999999</v>
      </c>
      <c r="P7616" s="50">
        <v>4857.7560000000003</v>
      </c>
      <c r="Q7616" s="50">
        <v>4436.2219999999998</v>
      </c>
      <c r="R7616" s="50">
        <v>3941.7440000000001</v>
      </c>
      <c r="S7616" s="50">
        <v>3395.3719999999998</v>
      </c>
      <c r="T7616" s="50">
        <v>2796.36</v>
      </c>
      <c r="U7616" s="50">
        <v>2132.9609999999998</v>
      </c>
      <c r="V7616" s="50">
        <v>1438.145</v>
      </c>
      <c r="W7616" s="50" t="s">
        <v>311</v>
      </c>
      <c r="X7616" s="50">
        <v>794.42700000000002</v>
      </c>
      <c r="Y7616" s="50">
        <v>318.48</v>
      </c>
      <c r="Z7616" s="50">
        <v>85.055000000000007</v>
      </c>
      <c r="AA7616" s="50">
        <v>12.97</v>
      </c>
      <c r="AB7616" s="50">
        <v>1.079</v>
      </c>
      <c r="AC7616" s="50" t="str">
        <f t="shared" si="481"/>
        <v>Somalia-2100</v>
      </c>
      <c r="AD7616" s="51">
        <f t="shared" si="482"/>
        <v>51778.655000000006</v>
      </c>
      <c r="AE7616" s="15">
        <f t="shared" si="483"/>
        <v>0.5251827997463433</v>
      </c>
      <c r="AF7616">
        <f t="shared" si="484"/>
        <v>0.10616638566351222</v>
      </c>
    </row>
    <row r="7617" spans="1:32" x14ac:dyDescent="0.25">
      <c r="A7617" s="59">
        <v>7600</v>
      </c>
      <c r="B7617" s="60" t="s">
        <v>309</v>
      </c>
      <c r="C7617" s="61" t="s">
        <v>263</v>
      </c>
      <c r="D7617" s="62"/>
      <c r="E7617" s="62">
        <v>710</v>
      </c>
      <c r="F7617" s="62">
        <v>2100</v>
      </c>
      <c r="G7617" s="50">
        <v>4061.4430000000002</v>
      </c>
      <c r="H7617" s="50">
        <v>4141.5029999999997</v>
      </c>
      <c r="I7617" s="50">
        <v>4233.7380000000003</v>
      </c>
      <c r="J7617" s="50">
        <v>4337.1419999999998</v>
      </c>
      <c r="K7617" s="50">
        <v>4443.8469999999998</v>
      </c>
      <c r="L7617" s="50">
        <v>4538.8140000000003</v>
      </c>
      <c r="M7617" s="50">
        <v>4626.3100000000004</v>
      </c>
      <c r="N7617" s="50">
        <v>4701.335</v>
      </c>
      <c r="O7617" s="50">
        <v>4776.1909999999998</v>
      </c>
      <c r="P7617" s="50">
        <v>4850.79</v>
      </c>
      <c r="Q7617" s="50">
        <v>4882.5280000000002</v>
      </c>
      <c r="R7617" s="50">
        <v>4837.3860000000004</v>
      </c>
      <c r="S7617" s="50">
        <v>4674.1099999999997</v>
      </c>
      <c r="T7617" s="50">
        <v>4384.0680000000002</v>
      </c>
      <c r="U7617" s="50">
        <v>3967.01</v>
      </c>
      <c r="V7617" s="50">
        <v>3395.0949999999998</v>
      </c>
      <c r="W7617" s="50" t="s">
        <v>311</v>
      </c>
      <c r="X7617" s="50">
        <v>2632.0949999999998</v>
      </c>
      <c r="Y7617" s="50">
        <v>1726.02</v>
      </c>
      <c r="Z7617" s="50">
        <v>863.28099999999995</v>
      </c>
      <c r="AA7617" s="50">
        <v>322.30900000000003</v>
      </c>
      <c r="AB7617" s="50">
        <v>92.683000000000007</v>
      </c>
      <c r="AC7617" s="50" t="str">
        <f t="shared" si="481"/>
        <v>South Africa-2100</v>
      </c>
      <c r="AD7617" s="51">
        <f t="shared" si="482"/>
        <v>46668.453000000001</v>
      </c>
      <c r="AE7617" s="15">
        <f t="shared" si="483"/>
        <v>0.63895936297695588</v>
      </c>
      <c r="AF7617">
        <f t="shared" si="484"/>
        <v>0.29409560458340533</v>
      </c>
    </row>
    <row r="7618" spans="1:32" x14ac:dyDescent="0.25">
      <c r="A7618" s="59">
        <v>7601</v>
      </c>
      <c r="B7618" s="60" t="s">
        <v>309</v>
      </c>
      <c r="C7618" s="61" t="s">
        <v>484</v>
      </c>
      <c r="D7618" s="62">
        <v>17</v>
      </c>
      <c r="E7618" s="62">
        <v>724</v>
      </c>
      <c r="F7618" s="62">
        <v>2100</v>
      </c>
      <c r="G7618" s="50">
        <v>1558.3409999999999</v>
      </c>
      <c r="H7618" s="50">
        <v>1587.396</v>
      </c>
      <c r="I7618" s="50">
        <v>1627.8579999999999</v>
      </c>
      <c r="J7618" s="50">
        <v>1685.3320000000001</v>
      </c>
      <c r="K7618" s="50">
        <v>1746.268</v>
      </c>
      <c r="L7618" s="50">
        <v>1790.4179999999999</v>
      </c>
      <c r="M7618" s="50">
        <v>1811.577</v>
      </c>
      <c r="N7618" s="50">
        <v>1833.269</v>
      </c>
      <c r="O7618" s="50">
        <v>1880.2249999999999</v>
      </c>
      <c r="P7618" s="50">
        <v>1961.4390000000001</v>
      </c>
      <c r="Q7618" s="50">
        <v>2059.3020000000001</v>
      </c>
      <c r="R7618" s="50">
        <v>2117.942</v>
      </c>
      <c r="S7618" s="50">
        <v>2093.4029999999998</v>
      </c>
      <c r="T7618" s="50">
        <v>2026.5619999999999</v>
      </c>
      <c r="U7618" s="50">
        <v>1985.384</v>
      </c>
      <c r="V7618" s="50">
        <v>2009.203</v>
      </c>
      <c r="W7618" s="50" t="s">
        <v>311</v>
      </c>
      <c r="X7618" s="50">
        <v>2060.6509999999998</v>
      </c>
      <c r="Y7618" s="50">
        <v>1987.806</v>
      </c>
      <c r="Z7618" s="50">
        <v>1633.153</v>
      </c>
      <c r="AA7618" s="50">
        <v>753.62199999999996</v>
      </c>
      <c r="AB7618" s="50">
        <v>169.09100000000001</v>
      </c>
      <c r="AC7618" s="50" t="str">
        <f t="shared" si="481"/>
        <v>Spain-2100</v>
      </c>
      <c r="AD7618" s="51">
        <f t="shared" si="482"/>
        <v>18979.174999999999</v>
      </c>
      <c r="AE7618" s="15">
        <f t="shared" si="483"/>
        <v>0.91674516937643491</v>
      </c>
      <c r="AF7618">
        <f t="shared" si="484"/>
        <v>0.53153682707322136</v>
      </c>
    </row>
    <row r="7619" spans="1:32" x14ac:dyDescent="0.25">
      <c r="A7619" s="59">
        <v>7602</v>
      </c>
      <c r="B7619" s="60" t="s">
        <v>309</v>
      </c>
      <c r="C7619" s="61" t="s">
        <v>485</v>
      </c>
      <c r="D7619" s="62"/>
      <c r="E7619" s="62">
        <v>144</v>
      </c>
      <c r="F7619" s="62">
        <v>2100</v>
      </c>
      <c r="G7619" s="50">
        <v>679.25</v>
      </c>
      <c r="H7619" s="50">
        <v>687.50099999999998</v>
      </c>
      <c r="I7619" s="50">
        <v>703.52700000000004</v>
      </c>
      <c r="J7619" s="50">
        <v>728.00800000000004</v>
      </c>
      <c r="K7619" s="50">
        <v>744.46600000000001</v>
      </c>
      <c r="L7619" s="50">
        <v>744.41499999999996</v>
      </c>
      <c r="M7619" s="50">
        <v>740.03700000000003</v>
      </c>
      <c r="N7619" s="50">
        <v>735.702</v>
      </c>
      <c r="O7619" s="50">
        <v>743.96</v>
      </c>
      <c r="P7619" s="50">
        <v>778.49900000000002</v>
      </c>
      <c r="Q7619" s="50">
        <v>841.34799999999996</v>
      </c>
      <c r="R7619" s="50">
        <v>911.14</v>
      </c>
      <c r="S7619" s="50">
        <v>954.90200000000004</v>
      </c>
      <c r="T7619" s="50">
        <v>945.36699999999996</v>
      </c>
      <c r="U7619" s="50">
        <v>907.298</v>
      </c>
      <c r="V7619" s="50">
        <v>876.298</v>
      </c>
      <c r="W7619" s="50" t="s">
        <v>311</v>
      </c>
      <c r="X7619" s="50">
        <v>828.23099999999999</v>
      </c>
      <c r="Y7619" s="50">
        <v>698.93899999999996</v>
      </c>
      <c r="Z7619" s="50">
        <v>492.36399999999998</v>
      </c>
      <c r="AA7619" s="50">
        <v>226.143</v>
      </c>
      <c r="AB7619" s="50">
        <v>68.353999999999999</v>
      </c>
      <c r="AC7619" s="50" t="str">
        <f t="shared" si="481"/>
        <v>Sri Lanka-2100</v>
      </c>
      <c r="AD7619" s="51">
        <f t="shared" si="482"/>
        <v>7922.4770000000008</v>
      </c>
      <c r="AE7619" s="15">
        <f t="shared" si="483"/>
        <v>0.89785959618437505</v>
      </c>
      <c r="AF7619">
        <f t="shared" si="484"/>
        <v>0.50466502981410033</v>
      </c>
    </row>
    <row r="7620" spans="1:32" x14ac:dyDescent="0.25">
      <c r="A7620" s="59">
        <v>7603</v>
      </c>
      <c r="B7620" s="60" t="s">
        <v>309</v>
      </c>
      <c r="C7620" s="61" t="s">
        <v>486</v>
      </c>
      <c r="D7620" s="62">
        <v>18</v>
      </c>
      <c r="E7620" s="62">
        <v>275</v>
      </c>
      <c r="F7620" s="62">
        <v>2100</v>
      </c>
      <c r="G7620" s="50">
        <v>893.303</v>
      </c>
      <c r="H7620" s="50">
        <v>909.029</v>
      </c>
      <c r="I7620" s="50">
        <v>925.72</v>
      </c>
      <c r="J7620" s="50">
        <v>938.89599999999996</v>
      </c>
      <c r="K7620" s="50">
        <v>948.779</v>
      </c>
      <c r="L7620" s="50">
        <v>954.08500000000004</v>
      </c>
      <c r="M7620" s="50">
        <v>955.21400000000006</v>
      </c>
      <c r="N7620" s="50">
        <v>954.92600000000004</v>
      </c>
      <c r="O7620" s="50">
        <v>950.72199999999998</v>
      </c>
      <c r="P7620" s="50">
        <v>941.60599999999999</v>
      </c>
      <c r="Q7620" s="50">
        <v>919.67100000000005</v>
      </c>
      <c r="R7620" s="50">
        <v>883.64300000000003</v>
      </c>
      <c r="S7620" s="50">
        <v>836.01900000000001</v>
      </c>
      <c r="T7620" s="50">
        <v>780.19600000000003</v>
      </c>
      <c r="U7620" s="50">
        <v>711.03</v>
      </c>
      <c r="V7620" s="50">
        <v>615.255</v>
      </c>
      <c r="W7620" s="50" t="s">
        <v>311</v>
      </c>
      <c r="X7620" s="50">
        <v>478.06200000000001</v>
      </c>
      <c r="Y7620" s="50">
        <v>307.08600000000001</v>
      </c>
      <c r="Z7620" s="50">
        <v>149.49799999999999</v>
      </c>
      <c r="AA7620" s="50">
        <v>50.426000000000002</v>
      </c>
      <c r="AB7620" s="50">
        <v>11.382</v>
      </c>
      <c r="AC7620" s="50" t="str">
        <f t="shared" si="481"/>
        <v>State of Palestine-2100</v>
      </c>
      <c r="AD7620" s="51">
        <f t="shared" si="482"/>
        <v>9283.5610000000015</v>
      </c>
      <c r="AE7620" s="15">
        <f t="shared" si="483"/>
        <v>0.62809809727107935</v>
      </c>
      <c r="AF7620">
        <f t="shared" si="484"/>
        <v>0.25832791982225867</v>
      </c>
    </row>
    <row r="7621" spans="1:32" x14ac:dyDescent="0.25">
      <c r="A7621" s="59">
        <v>7604</v>
      </c>
      <c r="B7621" s="60" t="s">
        <v>309</v>
      </c>
      <c r="C7621" s="61" t="s">
        <v>487</v>
      </c>
      <c r="D7621" s="62"/>
      <c r="E7621" s="62">
        <v>729</v>
      </c>
      <c r="F7621" s="62">
        <v>2100</v>
      </c>
      <c r="G7621" s="50">
        <v>10147.532999999999</v>
      </c>
      <c r="H7621" s="50">
        <v>10167.764999999999</v>
      </c>
      <c r="I7621" s="50">
        <v>10170.223</v>
      </c>
      <c r="J7621" s="50">
        <v>10101.618</v>
      </c>
      <c r="K7621" s="50">
        <v>10004.405000000001</v>
      </c>
      <c r="L7621" s="50">
        <v>9882.1039999999994</v>
      </c>
      <c r="M7621" s="50">
        <v>9706.2530000000006</v>
      </c>
      <c r="N7621" s="50">
        <v>9445.5419999999995</v>
      </c>
      <c r="O7621" s="50">
        <v>9090.85</v>
      </c>
      <c r="P7621" s="50">
        <v>8676.5049999999992</v>
      </c>
      <c r="Q7621" s="50">
        <v>8205.1229999999996</v>
      </c>
      <c r="R7621" s="50">
        <v>7653.9250000000002</v>
      </c>
      <c r="S7621" s="50">
        <v>6972.8819999999996</v>
      </c>
      <c r="T7621" s="50">
        <v>6086.07</v>
      </c>
      <c r="U7621" s="50">
        <v>4946.3559999999998</v>
      </c>
      <c r="V7621" s="50">
        <v>3616.114</v>
      </c>
      <c r="W7621" s="50" t="s">
        <v>311</v>
      </c>
      <c r="X7621" s="50">
        <v>2250.4960000000001</v>
      </c>
      <c r="Y7621" s="50">
        <v>1083.9059999999999</v>
      </c>
      <c r="Z7621" s="50">
        <v>360.411</v>
      </c>
      <c r="AA7621" s="50">
        <v>72.209999999999994</v>
      </c>
      <c r="AB7621" s="50">
        <v>7.782</v>
      </c>
      <c r="AC7621" s="50" t="str">
        <f t="shared" si="481"/>
        <v>Sudan-2100</v>
      </c>
      <c r="AD7621" s="51">
        <f t="shared" si="482"/>
        <v>89739.206999999995</v>
      </c>
      <c r="AE7621" s="15">
        <f t="shared" si="483"/>
        <v>0.54501112317607181</v>
      </c>
      <c r="AF7621">
        <f t="shared" si="484"/>
        <v>0.15324089566665516</v>
      </c>
    </row>
    <row r="7622" spans="1:32" x14ac:dyDescent="0.25">
      <c r="A7622" s="59">
        <v>7605</v>
      </c>
      <c r="B7622" s="60" t="s">
        <v>309</v>
      </c>
      <c r="C7622" s="61" t="s">
        <v>391</v>
      </c>
      <c r="D7622" s="62"/>
      <c r="E7622" s="62">
        <v>740</v>
      </c>
      <c r="F7622" s="62">
        <v>2100</v>
      </c>
      <c r="G7622" s="50">
        <v>28.661000000000001</v>
      </c>
      <c r="H7622" s="50">
        <v>29.49</v>
      </c>
      <c r="I7622" s="50">
        <v>30.395</v>
      </c>
      <c r="J7622" s="50">
        <v>31.077000000000002</v>
      </c>
      <c r="K7622" s="50">
        <v>31.545000000000002</v>
      </c>
      <c r="L7622" s="50">
        <v>32.003999999999998</v>
      </c>
      <c r="M7622" s="50">
        <v>32.658000000000001</v>
      </c>
      <c r="N7622" s="50">
        <v>33.414000000000001</v>
      </c>
      <c r="O7622" s="50">
        <v>34.234999999999999</v>
      </c>
      <c r="P7622" s="50">
        <v>35.011000000000003</v>
      </c>
      <c r="Q7622" s="50">
        <v>35.561999999999998</v>
      </c>
      <c r="R7622" s="50">
        <v>35.892000000000003</v>
      </c>
      <c r="S7622" s="50">
        <v>35.844000000000001</v>
      </c>
      <c r="T7622" s="50">
        <v>35.225999999999999</v>
      </c>
      <c r="U7622" s="50">
        <v>33.451999999999998</v>
      </c>
      <c r="V7622" s="50">
        <v>29.832000000000001</v>
      </c>
      <c r="W7622" s="50" t="s">
        <v>311</v>
      </c>
      <c r="X7622" s="50">
        <v>23.952000000000002</v>
      </c>
      <c r="Y7622" s="50">
        <v>16.193000000000001</v>
      </c>
      <c r="Z7622" s="50">
        <v>8.26</v>
      </c>
      <c r="AA7622" s="50">
        <v>2.9729999999999999</v>
      </c>
      <c r="AB7622" s="50">
        <v>0.71599999999999997</v>
      </c>
      <c r="AC7622" s="50" t="str">
        <f t="shared" si="481"/>
        <v>Suriname-2100</v>
      </c>
      <c r="AD7622" s="51">
        <f t="shared" si="482"/>
        <v>337.24199999999996</v>
      </c>
      <c r="AE7622" s="15">
        <f t="shared" si="483"/>
        <v>0.70913468666417601</v>
      </c>
      <c r="AF7622">
        <f t="shared" si="484"/>
        <v>0.35370653940458635</v>
      </c>
    </row>
    <row r="7623" spans="1:32" x14ac:dyDescent="0.25">
      <c r="A7623" s="59">
        <v>7606</v>
      </c>
      <c r="B7623" s="60" t="s">
        <v>309</v>
      </c>
      <c r="C7623" s="61" t="s">
        <v>488</v>
      </c>
      <c r="D7623" s="62"/>
      <c r="E7623" s="62">
        <v>752</v>
      </c>
      <c r="F7623" s="62">
        <v>2100</v>
      </c>
      <c r="G7623" s="50">
        <v>693.29899999999998</v>
      </c>
      <c r="H7623" s="50">
        <v>697.74900000000002</v>
      </c>
      <c r="I7623" s="50">
        <v>703.12</v>
      </c>
      <c r="J7623" s="50">
        <v>711.91099999999994</v>
      </c>
      <c r="K7623" s="50">
        <v>721.48099999999999</v>
      </c>
      <c r="L7623" s="50">
        <v>726.70299999999997</v>
      </c>
      <c r="M7623" s="50">
        <v>731.11</v>
      </c>
      <c r="N7623" s="50">
        <v>740.62699999999995</v>
      </c>
      <c r="O7623" s="50">
        <v>754.09699999999998</v>
      </c>
      <c r="P7623" s="50">
        <v>762.43499999999995</v>
      </c>
      <c r="Q7623" s="50">
        <v>759.005</v>
      </c>
      <c r="R7623" s="50">
        <v>743.57399999999996</v>
      </c>
      <c r="S7623" s="50">
        <v>721.24300000000005</v>
      </c>
      <c r="T7623" s="50">
        <v>707.202</v>
      </c>
      <c r="U7623" s="50">
        <v>713.30499999999995</v>
      </c>
      <c r="V7623" s="50">
        <v>712.77</v>
      </c>
      <c r="W7623" s="50" t="s">
        <v>311</v>
      </c>
      <c r="X7623" s="50">
        <v>667.95600000000002</v>
      </c>
      <c r="Y7623" s="50">
        <v>561.33799999999997</v>
      </c>
      <c r="Z7623" s="50">
        <v>392.09300000000002</v>
      </c>
      <c r="AA7623" s="50">
        <v>160.86099999999999</v>
      </c>
      <c r="AB7623" s="50">
        <v>33.667999999999999</v>
      </c>
      <c r="AC7623" s="50" t="str">
        <f t="shared" si="481"/>
        <v>Sweden-2100</v>
      </c>
      <c r="AD7623" s="51">
        <f t="shared" si="482"/>
        <v>7372.1859999999997</v>
      </c>
      <c r="AE7623" s="15">
        <f t="shared" si="483"/>
        <v>0.81975156351182665</v>
      </c>
      <c r="AF7623">
        <f t="shared" si="484"/>
        <v>0.41718205340725689</v>
      </c>
    </row>
    <row r="7624" spans="1:32" x14ac:dyDescent="0.25">
      <c r="A7624" s="59">
        <v>7607</v>
      </c>
      <c r="B7624" s="60" t="s">
        <v>309</v>
      </c>
      <c r="C7624" s="61" t="s">
        <v>489</v>
      </c>
      <c r="D7624" s="62"/>
      <c r="E7624" s="62">
        <v>760</v>
      </c>
      <c r="F7624" s="62">
        <v>2100</v>
      </c>
      <c r="G7624" s="50">
        <v>1826.528</v>
      </c>
      <c r="H7624" s="50">
        <v>1860.6010000000001</v>
      </c>
      <c r="I7624" s="50">
        <v>1898.432</v>
      </c>
      <c r="J7624" s="50">
        <v>1948.0630000000001</v>
      </c>
      <c r="K7624" s="50">
        <v>2011.373</v>
      </c>
      <c r="L7624" s="50">
        <v>2076.5990000000002</v>
      </c>
      <c r="M7624" s="50">
        <v>2131.8409999999999</v>
      </c>
      <c r="N7624" s="50">
        <v>2169.6509999999998</v>
      </c>
      <c r="O7624" s="50">
        <v>2199.098</v>
      </c>
      <c r="P7624" s="50">
        <v>2242.7220000000002</v>
      </c>
      <c r="Q7624" s="50">
        <v>2316.2370000000001</v>
      </c>
      <c r="R7624" s="50">
        <v>2399.5940000000001</v>
      </c>
      <c r="S7624" s="50">
        <v>2439.8530000000001</v>
      </c>
      <c r="T7624" s="50">
        <v>2369.8719999999998</v>
      </c>
      <c r="U7624" s="50">
        <v>2213.5349999999999</v>
      </c>
      <c r="V7624" s="50">
        <v>1989.376</v>
      </c>
      <c r="W7624" s="50" t="s">
        <v>311</v>
      </c>
      <c r="X7624" s="50">
        <v>1668.33</v>
      </c>
      <c r="Y7624" s="50">
        <v>1285.9349999999999</v>
      </c>
      <c r="Z7624" s="50">
        <v>755.93799999999999</v>
      </c>
      <c r="AA7624" s="50">
        <v>293.70299999999997</v>
      </c>
      <c r="AB7624" s="50">
        <v>69.588999999999999</v>
      </c>
      <c r="AC7624" s="50" t="str">
        <f t="shared" si="481"/>
        <v>Syrian Arab Republic-2100</v>
      </c>
      <c r="AD7624" s="51">
        <f t="shared" si="482"/>
        <v>21935.030999999999</v>
      </c>
      <c r="AE7624" s="15">
        <f t="shared" si="483"/>
        <v>0.73999617324452371</v>
      </c>
      <c r="AF7624">
        <f t="shared" si="484"/>
        <v>0.38684771025274445</v>
      </c>
    </row>
    <row r="7625" spans="1:32" x14ac:dyDescent="0.25">
      <c r="A7625" s="59">
        <v>7608</v>
      </c>
      <c r="B7625" s="60" t="s">
        <v>309</v>
      </c>
      <c r="C7625" s="61" t="s">
        <v>157</v>
      </c>
      <c r="D7625" s="62"/>
      <c r="E7625" s="62">
        <v>764</v>
      </c>
      <c r="F7625" s="62">
        <v>2100</v>
      </c>
      <c r="G7625" s="50">
        <v>2107.5250000000001</v>
      </c>
      <c r="H7625" s="50">
        <v>2146.4430000000002</v>
      </c>
      <c r="I7625" s="50">
        <v>2185.4450000000002</v>
      </c>
      <c r="J7625" s="50">
        <v>2239.0729999999999</v>
      </c>
      <c r="K7625" s="50">
        <v>2309.4380000000001</v>
      </c>
      <c r="L7625" s="50">
        <v>2389.7860000000001</v>
      </c>
      <c r="M7625" s="50">
        <v>2458.4450000000002</v>
      </c>
      <c r="N7625" s="50">
        <v>2508.5210000000002</v>
      </c>
      <c r="O7625" s="50">
        <v>2545.0819999999999</v>
      </c>
      <c r="P7625" s="50">
        <v>2603.2890000000002</v>
      </c>
      <c r="Q7625" s="50">
        <v>2693.3980000000001</v>
      </c>
      <c r="R7625" s="50">
        <v>2790.1790000000001</v>
      </c>
      <c r="S7625" s="50">
        <v>2867.0169999999998</v>
      </c>
      <c r="T7625" s="50">
        <v>2904.1390000000001</v>
      </c>
      <c r="U7625" s="50">
        <v>2837.4319999999998</v>
      </c>
      <c r="V7625" s="50">
        <v>2671.1950000000002</v>
      </c>
      <c r="W7625" s="50" t="s">
        <v>311</v>
      </c>
      <c r="X7625" s="50">
        <v>2480.3919999999998</v>
      </c>
      <c r="Y7625" s="50">
        <v>2175.5140000000001</v>
      </c>
      <c r="Z7625" s="50">
        <v>1516.548</v>
      </c>
      <c r="AA7625" s="50">
        <v>790.83699999999999</v>
      </c>
      <c r="AB7625" s="50">
        <v>315.99099999999999</v>
      </c>
      <c r="AC7625" s="50" t="str">
        <f t="shared" si="481"/>
        <v>Thailand-2100</v>
      </c>
      <c r="AD7625" s="51">
        <f t="shared" si="482"/>
        <v>25404.228000000003</v>
      </c>
      <c r="AE7625" s="15">
        <f t="shared" si="483"/>
        <v>0.87117234973642943</v>
      </c>
      <c r="AF7625">
        <f t="shared" si="484"/>
        <v>0.49278435214113858</v>
      </c>
    </row>
    <row r="7626" spans="1:32" x14ac:dyDescent="0.25">
      <c r="A7626" s="59">
        <v>7609</v>
      </c>
      <c r="B7626" s="60" t="s">
        <v>309</v>
      </c>
      <c r="C7626" s="61" t="s">
        <v>392</v>
      </c>
      <c r="D7626" s="62"/>
      <c r="E7626" s="62">
        <v>626</v>
      </c>
      <c r="F7626" s="62">
        <v>2100</v>
      </c>
      <c r="G7626" s="50">
        <v>242.393</v>
      </c>
      <c r="H7626" s="50">
        <v>247.64099999999999</v>
      </c>
      <c r="I7626" s="50">
        <v>252.75800000000001</v>
      </c>
      <c r="J7626" s="50">
        <v>256.053</v>
      </c>
      <c r="K7626" s="50">
        <v>257.35500000000002</v>
      </c>
      <c r="L7626" s="50">
        <v>256.39499999999998</v>
      </c>
      <c r="M7626" s="50">
        <v>255.36799999999999</v>
      </c>
      <c r="N7626" s="50">
        <v>252.8</v>
      </c>
      <c r="O7626" s="50">
        <v>247.51</v>
      </c>
      <c r="P7626" s="50">
        <v>240.441</v>
      </c>
      <c r="Q7626" s="50">
        <v>231.36199999999999</v>
      </c>
      <c r="R7626" s="50">
        <v>221.446</v>
      </c>
      <c r="S7626" s="50">
        <v>208.595</v>
      </c>
      <c r="T7626" s="50">
        <v>191.11799999999999</v>
      </c>
      <c r="U7626" s="50">
        <v>166.315</v>
      </c>
      <c r="V7626" s="50">
        <v>133.11799999999999</v>
      </c>
      <c r="W7626" s="50" t="s">
        <v>311</v>
      </c>
      <c r="X7626" s="50">
        <v>94.873000000000005</v>
      </c>
      <c r="Y7626" s="50">
        <v>58.313000000000002</v>
      </c>
      <c r="Z7626" s="50">
        <v>25.655000000000001</v>
      </c>
      <c r="AA7626" s="50">
        <v>7.0220000000000002</v>
      </c>
      <c r="AB7626" s="50">
        <v>1.2290000000000001</v>
      </c>
      <c r="AC7626" s="50" t="str">
        <f t="shared" si="481"/>
        <v>Timor-Leste-2100</v>
      </c>
      <c r="AD7626" s="51">
        <f t="shared" si="482"/>
        <v>2427.3249999999998</v>
      </c>
      <c r="AE7626" s="15">
        <f t="shared" si="483"/>
        <v>0.58518533776894333</v>
      </c>
      <c r="AF7626">
        <f t="shared" si="484"/>
        <v>0.21375961833585325</v>
      </c>
    </row>
    <row r="7627" spans="1:32" x14ac:dyDescent="0.25">
      <c r="A7627" s="59">
        <v>7610</v>
      </c>
      <c r="B7627" s="60" t="s">
        <v>309</v>
      </c>
      <c r="C7627" s="61" t="s">
        <v>490</v>
      </c>
      <c r="D7627" s="62"/>
      <c r="E7627" s="62">
        <v>768</v>
      </c>
      <c r="F7627" s="62">
        <v>2100</v>
      </c>
      <c r="G7627" s="50">
        <v>1866.0989999999999</v>
      </c>
      <c r="H7627" s="50">
        <v>1875.982</v>
      </c>
      <c r="I7627" s="50">
        <v>1884.482</v>
      </c>
      <c r="J7627" s="50">
        <v>1889.155</v>
      </c>
      <c r="K7627" s="50">
        <v>1875.453</v>
      </c>
      <c r="L7627" s="50">
        <v>1850.434</v>
      </c>
      <c r="M7627" s="50">
        <v>1815.374</v>
      </c>
      <c r="N7627" s="50">
        <v>1764.82</v>
      </c>
      <c r="O7627" s="50">
        <v>1696.0329999999999</v>
      </c>
      <c r="P7627" s="50">
        <v>1616.6969999999999</v>
      </c>
      <c r="Q7627" s="50">
        <v>1518.317</v>
      </c>
      <c r="R7627" s="50">
        <v>1402.78</v>
      </c>
      <c r="S7627" s="50">
        <v>1254.605</v>
      </c>
      <c r="T7627" s="50">
        <v>1063.588</v>
      </c>
      <c r="U7627" s="50">
        <v>829.15599999999995</v>
      </c>
      <c r="V7627" s="50">
        <v>566.62599999999998</v>
      </c>
      <c r="W7627" s="50" t="s">
        <v>311</v>
      </c>
      <c r="X7627" s="50">
        <v>315.61799999999999</v>
      </c>
      <c r="Y7627" s="50">
        <v>126.426</v>
      </c>
      <c r="Z7627" s="50">
        <v>30.917000000000002</v>
      </c>
      <c r="AA7627" s="50">
        <v>3.8380000000000001</v>
      </c>
      <c r="AB7627" s="50">
        <v>0.14799999999999999</v>
      </c>
      <c r="AC7627" s="50" t="str">
        <f t="shared" si="481"/>
        <v>Togo-2100</v>
      </c>
      <c r="AD7627" s="51">
        <f t="shared" si="482"/>
        <v>16683.668000000001</v>
      </c>
      <c r="AE7627" s="15">
        <f t="shared" si="483"/>
        <v>0.51324924471045552</v>
      </c>
      <c r="AF7627">
        <f t="shared" si="484"/>
        <v>0.13161302543214368</v>
      </c>
    </row>
    <row r="7628" spans="1:32" x14ac:dyDescent="0.25">
      <c r="A7628" s="59">
        <v>7611</v>
      </c>
      <c r="B7628" s="60" t="s">
        <v>309</v>
      </c>
      <c r="C7628" s="61" t="s">
        <v>393</v>
      </c>
      <c r="D7628" s="62"/>
      <c r="E7628" s="62">
        <v>776</v>
      </c>
      <c r="F7628" s="62">
        <v>2100</v>
      </c>
      <c r="G7628" s="50">
        <v>9.5779999999999994</v>
      </c>
      <c r="H7628" s="50">
        <v>9.6940000000000008</v>
      </c>
      <c r="I7628" s="50">
        <v>9.7880000000000003</v>
      </c>
      <c r="J7628" s="50">
        <v>9.8780000000000001</v>
      </c>
      <c r="K7628" s="50">
        <v>9.9749999999999996</v>
      </c>
      <c r="L7628" s="50">
        <v>10.061999999999999</v>
      </c>
      <c r="M7628" s="50">
        <v>10.063000000000001</v>
      </c>
      <c r="N7628" s="50">
        <v>9.7989999999999995</v>
      </c>
      <c r="O7628" s="50">
        <v>9.3179999999999996</v>
      </c>
      <c r="P7628" s="50">
        <v>8.91</v>
      </c>
      <c r="Q7628" s="50">
        <v>8.9019999999999992</v>
      </c>
      <c r="R7628" s="50">
        <v>9.16</v>
      </c>
      <c r="S7628" s="50">
        <v>9.2080000000000002</v>
      </c>
      <c r="T7628" s="50">
        <v>8.6240000000000006</v>
      </c>
      <c r="U7628" s="50">
        <v>7.4459999999999997</v>
      </c>
      <c r="V7628" s="50">
        <v>6.0119999999999996</v>
      </c>
      <c r="W7628" s="50" t="s">
        <v>311</v>
      </c>
      <c r="X7628" s="50">
        <v>4.7030000000000003</v>
      </c>
      <c r="Y7628" s="50">
        <v>3.61</v>
      </c>
      <c r="Z7628" s="50">
        <v>2.2730000000000001</v>
      </c>
      <c r="AA7628" s="50">
        <v>0.94299999999999995</v>
      </c>
      <c r="AB7628" s="50">
        <v>0.26600000000000001</v>
      </c>
      <c r="AC7628" s="50" t="str">
        <f t="shared" si="481"/>
        <v>Tonga-2100</v>
      </c>
      <c r="AD7628" s="51">
        <f t="shared" si="482"/>
        <v>95.274999999999991</v>
      </c>
      <c r="AE7628" s="15">
        <f t="shared" si="483"/>
        <v>0.66058252427184472</v>
      </c>
      <c r="AF7628">
        <f t="shared" si="484"/>
        <v>0.27246551654803558</v>
      </c>
    </row>
    <row r="7629" spans="1:32" x14ac:dyDescent="0.25">
      <c r="A7629" s="59">
        <v>7612</v>
      </c>
      <c r="B7629" s="60" t="s">
        <v>309</v>
      </c>
      <c r="C7629" s="61" t="s">
        <v>394</v>
      </c>
      <c r="D7629" s="62"/>
      <c r="E7629" s="62">
        <v>780</v>
      </c>
      <c r="F7629" s="62">
        <v>2100</v>
      </c>
      <c r="G7629" s="50">
        <v>48.895000000000003</v>
      </c>
      <c r="H7629" s="50">
        <v>49.197000000000003</v>
      </c>
      <c r="I7629" s="50">
        <v>50.784999999999997</v>
      </c>
      <c r="J7629" s="50">
        <v>52.573</v>
      </c>
      <c r="K7629" s="50">
        <v>54.284999999999997</v>
      </c>
      <c r="L7629" s="50">
        <v>55.478000000000002</v>
      </c>
      <c r="M7629" s="50">
        <v>56.064</v>
      </c>
      <c r="N7629" s="50">
        <v>56.268000000000001</v>
      </c>
      <c r="O7629" s="50">
        <v>57.244</v>
      </c>
      <c r="P7629" s="50">
        <v>59.545999999999999</v>
      </c>
      <c r="Q7629" s="50">
        <v>62.555999999999997</v>
      </c>
      <c r="R7629" s="50">
        <v>64.216999999999999</v>
      </c>
      <c r="S7629" s="50">
        <v>62.779000000000003</v>
      </c>
      <c r="T7629" s="50">
        <v>58.63</v>
      </c>
      <c r="U7629" s="50">
        <v>53.777999999999999</v>
      </c>
      <c r="V7629" s="50">
        <v>48.868000000000002</v>
      </c>
      <c r="W7629" s="50" t="s">
        <v>311</v>
      </c>
      <c r="X7629" s="50">
        <v>41.533999999999999</v>
      </c>
      <c r="Y7629" s="50">
        <v>29.577999999999999</v>
      </c>
      <c r="Z7629" s="50">
        <v>14.788</v>
      </c>
      <c r="AA7629" s="50">
        <v>4.7720000000000002</v>
      </c>
      <c r="AB7629" s="50">
        <v>1.07</v>
      </c>
      <c r="AC7629" s="50" t="str">
        <f t="shared" si="481"/>
        <v>Trinidad and Tobago-2100</v>
      </c>
      <c r="AD7629" s="51">
        <f t="shared" si="482"/>
        <v>581.01</v>
      </c>
      <c r="AE7629" s="15">
        <f t="shared" si="483"/>
        <v>0.69171787060463674</v>
      </c>
      <c r="AF7629">
        <f t="shared" si="484"/>
        <v>0.34665366008710929</v>
      </c>
    </row>
    <row r="7630" spans="1:32" x14ac:dyDescent="0.25">
      <c r="A7630" s="59">
        <v>7613</v>
      </c>
      <c r="B7630" s="60" t="s">
        <v>309</v>
      </c>
      <c r="C7630" s="61" t="s">
        <v>491</v>
      </c>
      <c r="D7630" s="62"/>
      <c r="E7630" s="62">
        <v>788</v>
      </c>
      <c r="F7630" s="62">
        <v>2100</v>
      </c>
      <c r="G7630" s="50">
        <v>635.94399999999996</v>
      </c>
      <c r="H7630" s="50">
        <v>649.70299999999997</v>
      </c>
      <c r="I7630" s="50">
        <v>673.00400000000002</v>
      </c>
      <c r="J7630" s="50">
        <v>696.84500000000003</v>
      </c>
      <c r="K7630" s="50">
        <v>709.10500000000002</v>
      </c>
      <c r="L7630" s="50">
        <v>707.74699999999996</v>
      </c>
      <c r="M7630" s="50">
        <v>702.88199999999995</v>
      </c>
      <c r="N7630" s="50">
        <v>711.62599999999998</v>
      </c>
      <c r="O7630" s="50">
        <v>744.00199999999995</v>
      </c>
      <c r="P7630" s="50">
        <v>788.31200000000001</v>
      </c>
      <c r="Q7630" s="50">
        <v>813.67100000000005</v>
      </c>
      <c r="R7630" s="50">
        <v>800.14599999999996</v>
      </c>
      <c r="S7630" s="50">
        <v>760.26</v>
      </c>
      <c r="T7630" s="50">
        <v>733.71199999999999</v>
      </c>
      <c r="U7630" s="50">
        <v>744.06700000000001</v>
      </c>
      <c r="V7630" s="50">
        <v>757.04899999999998</v>
      </c>
      <c r="W7630" s="50" t="s">
        <v>311</v>
      </c>
      <c r="X7630" s="50">
        <v>706.83399999999995</v>
      </c>
      <c r="Y7630" s="50">
        <v>550.92399999999998</v>
      </c>
      <c r="Z7630" s="50">
        <v>282.36500000000001</v>
      </c>
      <c r="AA7630" s="50">
        <v>115.47199999999999</v>
      </c>
      <c r="AB7630" s="50">
        <v>37.383000000000003</v>
      </c>
      <c r="AC7630" s="50" t="str">
        <f t="shared" si="481"/>
        <v>Tunisia-2100</v>
      </c>
      <c r="AD7630" s="51">
        <f t="shared" si="482"/>
        <v>7434.5960000000005</v>
      </c>
      <c r="AE7630" s="15">
        <f t="shared" si="483"/>
        <v>0.79176555121488756</v>
      </c>
      <c r="AF7630">
        <f t="shared" si="484"/>
        <v>0.41815210437881595</v>
      </c>
    </row>
    <row r="7631" spans="1:32" x14ac:dyDescent="0.25">
      <c r="A7631" s="59">
        <v>7614</v>
      </c>
      <c r="B7631" s="60" t="s">
        <v>309</v>
      </c>
      <c r="C7631" s="61" t="s">
        <v>492</v>
      </c>
      <c r="D7631" s="62"/>
      <c r="E7631" s="62">
        <v>792</v>
      </c>
      <c r="F7631" s="62">
        <v>2100</v>
      </c>
      <c r="G7631" s="50">
        <v>3845.2060000000001</v>
      </c>
      <c r="H7631" s="50">
        <v>3934.125</v>
      </c>
      <c r="I7631" s="50">
        <v>4039.5419999999999</v>
      </c>
      <c r="J7631" s="50">
        <v>4132.6899999999996</v>
      </c>
      <c r="K7631" s="50">
        <v>4213.82</v>
      </c>
      <c r="L7631" s="50">
        <v>4303.4539999999997</v>
      </c>
      <c r="M7631" s="50">
        <v>4387.616</v>
      </c>
      <c r="N7631" s="50">
        <v>4492.62</v>
      </c>
      <c r="O7631" s="50">
        <v>4613.5550000000003</v>
      </c>
      <c r="P7631" s="50">
        <v>4763.277</v>
      </c>
      <c r="Q7631" s="50">
        <v>4912.1989999999996</v>
      </c>
      <c r="R7631" s="50">
        <v>5031.5600000000004</v>
      </c>
      <c r="S7631" s="50">
        <v>5108.2389999999996</v>
      </c>
      <c r="T7631" s="50">
        <v>5165.6130000000003</v>
      </c>
      <c r="U7631" s="50">
        <v>5152.8230000000003</v>
      </c>
      <c r="V7631" s="50">
        <v>5063.027</v>
      </c>
      <c r="W7631" s="50" t="s">
        <v>311</v>
      </c>
      <c r="X7631" s="50">
        <v>4701.4679999999998</v>
      </c>
      <c r="Y7631" s="50">
        <v>3861.3420000000001</v>
      </c>
      <c r="Z7631" s="50">
        <v>2511.27</v>
      </c>
      <c r="AA7631" s="50">
        <v>1184.2639999999999</v>
      </c>
      <c r="AB7631" s="50">
        <v>358.59199999999998</v>
      </c>
      <c r="AC7631" s="50" t="str">
        <f t="shared" si="481"/>
        <v>Turkey-2100</v>
      </c>
      <c r="AD7631" s="51">
        <f t="shared" si="482"/>
        <v>45959.03</v>
      </c>
      <c r="AE7631" s="15">
        <f t="shared" si="483"/>
        <v>0.86636449898964352</v>
      </c>
      <c r="AF7631">
        <f t="shared" si="484"/>
        <v>0.48458662475168057</v>
      </c>
    </row>
    <row r="7632" spans="1:32" x14ac:dyDescent="0.25">
      <c r="A7632" s="59">
        <v>7615</v>
      </c>
      <c r="B7632" s="60" t="s">
        <v>309</v>
      </c>
      <c r="C7632" s="61" t="s">
        <v>493</v>
      </c>
      <c r="D7632" s="62">
        <v>19</v>
      </c>
      <c r="E7632" s="62">
        <v>804</v>
      </c>
      <c r="F7632" s="62">
        <v>2100</v>
      </c>
      <c r="G7632" s="50">
        <v>1380.74</v>
      </c>
      <c r="H7632" s="50">
        <v>1407.575</v>
      </c>
      <c r="I7632" s="50">
        <v>1460.7</v>
      </c>
      <c r="J7632" s="50">
        <v>1520.9010000000001</v>
      </c>
      <c r="K7632" s="50">
        <v>1557.1849999999999</v>
      </c>
      <c r="L7632" s="50">
        <v>1557.635</v>
      </c>
      <c r="M7632" s="50">
        <v>1541.712</v>
      </c>
      <c r="N7632" s="50">
        <v>1553.5360000000001</v>
      </c>
      <c r="O7632" s="50">
        <v>1616.4570000000001</v>
      </c>
      <c r="P7632" s="50">
        <v>1710.43</v>
      </c>
      <c r="Q7632" s="50">
        <v>1779.0239999999999</v>
      </c>
      <c r="R7632" s="50">
        <v>1759.64</v>
      </c>
      <c r="S7632" s="50">
        <v>1655.23</v>
      </c>
      <c r="T7632" s="50">
        <v>1558.0909999999999</v>
      </c>
      <c r="U7632" s="50">
        <v>1534.2829999999999</v>
      </c>
      <c r="V7632" s="50">
        <v>1506.8979999999999</v>
      </c>
      <c r="W7632" s="50" t="s">
        <v>311</v>
      </c>
      <c r="X7632" s="50">
        <v>1345.8309999999999</v>
      </c>
      <c r="Y7632" s="50">
        <v>996.74099999999999</v>
      </c>
      <c r="Z7632" s="50">
        <v>535.96</v>
      </c>
      <c r="AA7632" s="50">
        <v>164.14400000000001</v>
      </c>
      <c r="AB7632" s="50">
        <v>42.85</v>
      </c>
      <c r="AC7632" s="50" t="str">
        <f t="shared" si="481"/>
        <v>Ukraine-2100</v>
      </c>
      <c r="AD7632" s="51">
        <f t="shared" si="482"/>
        <v>16251.75</v>
      </c>
      <c r="AE7632" s="15">
        <f t="shared" si="483"/>
        <v>0.7343094128324642</v>
      </c>
      <c r="AF7632">
        <f t="shared" si="484"/>
        <v>0.37485420666009295</v>
      </c>
    </row>
    <row r="7633" spans="1:32" x14ac:dyDescent="0.25">
      <c r="A7633" s="59">
        <v>7616</v>
      </c>
      <c r="B7633" s="60" t="s">
        <v>309</v>
      </c>
      <c r="C7633" s="61" t="s">
        <v>494</v>
      </c>
      <c r="D7633" s="62"/>
      <c r="E7633" s="62">
        <v>784</v>
      </c>
      <c r="F7633" s="62">
        <v>2100</v>
      </c>
      <c r="G7633" s="50">
        <v>633.20600000000002</v>
      </c>
      <c r="H7633" s="50">
        <v>629.01099999999997</v>
      </c>
      <c r="I7633" s="50">
        <v>622.24400000000003</v>
      </c>
      <c r="J7633" s="50">
        <v>621.04399999999998</v>
      </c>
      <c r="K7633" s="50">
        <v>719.61199999999997</v>
      </c>
      <c r="L7633" s="50">
        <v>907.79300000000001</v>
      </c>
      <c r="M7633" s="50">
        <v>1028.7629999999999</v>
      </c>
      <c r="N7633" s="50">
        <v>1057.558</v>
      </c>
      <c r="O7633" s="50">
        <v>1028.6869999999999</v>
      </c>
      <c r="P7633" s="50">
        <v>974.33299999999997</v>
      </c>
      <c r="Q7633" s="50">
        <v>919.12</v>
      </c>
      <c r="R7633" s="50">
        <v>881.78800000000001</v>
      </c>
      <c r="S7633" s="50">
        <v>850.22199999999998</v>
      </c>
      <c r="T7633" s="50">
        <v>806.31</v>
      </c>
      <c r="U7633" s="50">
        <v>753.63699999999994</v>
      </c>
      <c r="V7633" s="50">
        <v>681.66</v>
      </c>
      <c r="W7633" s="50" t="s">
        <v>311</v>
      </c>
      <c r="X7633" s="50">
        <v>606.50800000000004</v>
      </c>
      <c r="Y7633" s="50">
        <v>530.41999999999996</v>
      </c>
      <c r="Z7633" s="50">
        <v>339.65800000000002</v>
      </c>
      <c r="AA7633" s="50">
        <v>143.96799999999999</v>
      </c>
      <c r="AB7633" s="50">
        <v>40.792999999999999</v>
      </c>
      <c r="AC7633" s="50" t="str">
        <f t="shared" si="481"/>
        <v>United Arab Emirates-2100</v>
      </c>
      <c r="AD7633" s="51">
        <f t="shared" si="482"/>
        <v>8988.92</v>
      </c>
      <c r="AE7633" s="15">
        <f t="shared" si="483"/>
        <v>0.64383874814771958</v>
      </c>
      <c r="AF7633">
        <f t="shared" si="484"/>
        <v>0.35894575937328044</v>
      </c>
    </row>
    <row r="7634" spans="1:32" x14ac:dyDescent="0.25">
      <c r="A7634" s="59">
        <v>7617</v>
      </c>
      <c r="B7634" s="60" t="s">
        <v>309</v>
      </c>
      <c r="C7634" s="61" t="s">
        <v>33</v>
      </c>
      <c r="D7634" s="62"/>
      <c r="E7634" s="62">
        <v>826</v>
      </c>
      <c r="F7634" s="62">
        <v>2100</v>
      </c>
      <c r="G7634" s="50">
        <v>3972.7249999999999</v>
      </c>
      <c r="H7634" s="50">
        <v>4007.625</v>
      </c>
      <c r="I7634" s="50">
        <v>4060.433</v>
      </c>
      <c r="J7634" s="50">
        <v>4149.366</v>
      </c>
      <c r="K7634" s="50">
        <v>4251.3339999999998</v>
      </c>
      <c r="L7634" s="50">
        <v>4321.5079999999998</v>
      </c>
      <c r="M7634" s="50">
        <v>4362.1099999999997</v>
      </c>
      <c r="N7634" s="50">
        <v>4410.37</v>
      </c>
      <c r="O7634" s="50">
        <v>4494.0290000000005</v>
      </c>
      <c r="P7634" s="50">
        <v>4587.2560000000003</v>
      </c>
      <c r="Q7634" s="50">
        <v>4638.3819999999996</v>
      </c>
      <c r="R7634" s="50">
        <v>4606.5069999999996</v>
      </c>
      <c r="S7634" s="50">
        <v>4494.8410000000003</v>
      </c>
      <c r="T7634" s="50">
        <v>4393.3789999999999</v>
      </c>
      <c r="U7634" s="50">
        <v>4375.7079999999996</v>
      </c>
      <c r="V7634" s="50">
        <v>4355.5259999999998</v>
      </c>
      <c r="W7634" s="50" t="s">
        <v>311</v>
      </c>
      <c r="X7634" s="50">
        <v>4116.4390000000003</v>
      </c>
      <c r="Y7634" s="50">
        <v>3529.3319999999999</v>
      </c>
      <c r="Z7634" s="50">
        <v>2462.4290000000001</v>
      </c>
      <c r="AA7634" s="50">
        <v>1084.6420000000001</v>
      </c>
      <c r="AB7634" s="50">
        <v>301.55</v>
      </c>
      <c r="AC7634" s="50" t="str">
        <f t="shared" si="481"/>
        <v>United Kingdom-2100</v>
      </c>
      <c r="AD7634" s="51">
        <f t="shared" si="482"/>
        <v>44315.702999999994</v>
      </c>
      <c r="AE7634" s="15">
        <f t="shared" si="483"/>
        <v>0.82724148593558389</v>
      </c>
      <c r="AF7634">
        <f t="shared" si="484"/>
        <v>0.4368442170081363</v>
      </c>
    </row>
    <row r="7635" spans="1:32" x14ac:dyDescent="0.25">
      <c r="A7635" s="59">
        <v>7618</v>
      </c>
      <c r="B7635" s="60" t="s">
        <v>309</v>
      </c>
      <c r="C7635" s="61" t="s">
        <v>495</v>
      </c>
      <c r="D7635" s="62">
        <v>20</v>
      </c>
      <c r="E7635" s="62">
        <v>834</v>
      </c>
      <c r="F7635" s="62">
        <v>2100</v>
      </c>
      <c r="G7635" s="50">
        <v>24339.898000000001</v>
      </c>
      <c r="H7635" s="50">
        <v>24108.255000000001</v>
      </c>
      <c r="I7635" s="50">
        <v>23756.127</v>
      </c>
      <c r="J7635" s="50">
        <v>23249.362000000001</v>
      </c>
      <c r="K7635" s="50">
        <v>22628.987000000001</v>
      </c>
      <c r="L7635" s="50">
        <v>21906.393</v>
      </c>
      <c r="M7635" s="50">
        <v>21069.155999999999</v>
      </c>
      <c r="N7635" s="50">
        <v>20092.911</v>
      </c>
      <c r="O7635" s="50">
        <v>19024.848999999998</v>
      </c>
      <c r="P7635" s="50">
        <v>17829.151000000002</v>
      </c>
      <c r="Q7635" s="50">
        <v>16560.713</v>
      </c>
      <c r="R7635" s="50">
        <v>15208.772999999999</v>
      </c>
      <c r="S7635" s="50">
        <v>13688.958000000001</v>
      </c>
      <c r="T7635" s="50">
        <v>11938.937</v>
      </c>
      <c r="U7635" s="50">
        <v>9947.3449999999993</v>
      </c>
      <c r="V7635" s="50">
        <v>7772.5150000000003</v>
      </c>
      <c r="W7635" s="50" t="s">
        <v>311</v>
      </c>
      <c r="X7635" s="50">
        <v>5496.076</v>
      </c>
      <c r="Y7635" s="50">
        <v>3274.0349999999999</v>
      </c>
      <c r="Z7635" s="50">
        <v>1440.982</v>
      </c>
      <c r="AA7635" s="50">
        <v>424.339</v>
      </c>
      <c r="AB7635" s="50">
        <v>74.052999999999997</v>
      </c>
      <c r="AC7635" s="50" t="str">
        <f t="shared" ref="AC7635:AC7643" si="485">C7635&amp;"-"&amp;F7635</f>
        <v>United Republic of Tanzania-2100</v>
      </c>
      <c r="AD7635" s="51">
        <f t="shared" ref="AD7635:AD7643" si="486">SUM(J7635:S7635)</f>
        <v>191259.253</v>
      </c>
      <c r="AE7635" s="15">
        <f t="shared" ref="AE7635:AE7643" si="487">IF(W7635="…",SUM(G7635:I7635,T7635:V7635,X7635:AB7635)/SUM(J7635:S7635),SUM(G7635:I7635,T7635:W7635)/SUM(J7635:S7635))</f>
        <v>0.58858622646612568</v>
      </c>
      <c r="AF7635">
        <f t="shared" ref="AF7635:AF7643" si="488">IF(W7635="…",SUM(T7635:V7635,X7635:AB7635)/SUM(G7635:S7635),SUM(T7635:W7635)/SUM(G7635:S7635))</f>
        <v>0.15322151623921329</v>
      </c>
    </row>
    <row r="7636" spans="1:32" x14ac:dyDescent="0.25">
      <c r="A7636" s="59">
        <v>7619</v>
      </c>
      <c r="B7636" s="60" t="s">
        <v>309</v>
      </c>
      <c r="C7636" s="61" t="s">
        <v>344</v>
      </c>
      <c r="D7636" s="62"/>
      <c r="E7636" s="62">
        <v>840</v>
      </c>
      <c r="F7636" s="62">
        <v>2100</v>
      </c>
      <c r="G7636" s="50">
        <v>23838.645</v>
      </c>
      <c r="H7636" s="50">
        <v>23996.411</v>
      </c>
      <c r="I7636" s="50">
        <v>24022.098000000002</v>
      </c>
      <c r="J7636" s="50">
        <v>24169.644</v>
      </c>
      <c r="K7636" s="50">
        <v>24508.960999999999</v>
      </c>
      <c r="L7636" s="50">
        <v>24890.959999999999</v>
      </c>
      <c r="M7636" s="50">
        <v>25304.328000000001</v>
      </c>
      <c r="N7636" s="50">
        <v>25642.316999999999</v>
      </c>
      <c r="O7636" s="50">
        <v>25790.735000000001</v>
      </c>
      <c r="P7636" s="50">
        <v>25631.296999999999</v>
      </c>
      <c r="Q7636" s="50">
        <v>25256.762999999999</v>
      </c>
      <c r="R7636" s="50">
        <v>24950.844000000001</v>
      </c>
      <c r="S7636" s="50">
        <v>24743.397000000001</v>
      </c>
      <c r="T7636" s="50">
        <v>24477.891</v>
      </c>
      <c r="U7636" s="50">
        <v>23900.371999999999</v>
      </c>
      <c r="V7636" s="50">
        <v>22625.425999999999</v>
      </c>
      <c r="W7636" s="50" t="s">
        <v>311</v>
      </c>
      <c r="X7636" s="50">
        <v>20225.775000000001</v>
      </c>
      <c r="Y7636" s="50">
        <v>16487.579000000002</v>
      </c>
      <c r="Z7636" s="50">
        <v>11463.828</v>
      </c>
      <c r="AA7636" s="50">
        <v>4651.2839999999997</v>
      </c>
      <c r="AB7636" s="50">
        <v>904.601</v>
      </c>
      <c r="AC7636" s="50" t="str">
        <f t="shared" si="485"/>
        <v>United States of America-2100</v>
      </c>
      <c r="AD7636" s="51">
        <f t="shared" si="486"/>
        <v>250889.24600000001</v>
      </c>
      <c r="AE7636" s="15">
        <f t="shared" si="487"/>
        <v>0.78358842849725008</v>
      </c>
      <c r="AF7636">
        <f t="shared" si="488"/>
        <v>0.38648535196674544</v>
      </c>
    </row>
    <row r="7637" spans="1:32" x14ac:dyDescent="0.25">
      <c r="A7637" s="59">
        <v>7620</v>
      </c>
      <c r="B7637" s="60" t="s">
        <v>309</v>
      </c>
      <c r="C7637" s="61" t="s">
        <v>395</v>
      </c>
      <c r="D7637" s="62"/>
      <c r="E7637" s="62">
        <v>850</v>
      </c>
      <c r="F7637" s="62">
        <v>2100</v>
      </c>
      <c r="G7637" s="50">
        <v>2.129</v>
      </c>
      <c r="H7637" s="50">
        <v>2.2530000000000001</v>
      </c>
      <c r="I7637" s="50">
        <v>2.387</v>
      </c>
      <c r="J7637" s="50">
        <v>2.4430000000000001</v>
      </c>
      <c r="K7637" s="50">
        <v>2.4169999999999998</v>
      </c>
      <c r="L7637" s="50">
        <v>2.4129999999999998</v>
      </c>
      <c r="M7637" s="50">
        <v>2.4460000000000002</v>
      </c>
      <c r="N7637" s="50">
        <v>2.5179999999999998</v>
      </c>
      <c r="O7637" s="50">
        <v>2.6040000000000001</v>
      </c>
      <c r="P7637" s="50">
        <v>2.73</v>
      </c>
      <c r="Q7637" s="50">
        <v>2.9169999999999998</v>
      </c>
      <c r="R7637" s="50">
        <v>3.1819999999999999</v>
      </c>
      <c r="S7637" s="50">
        <v>3.4279999999999999</v>
      </c>
      <c r="T7637" s="50">
        <v>3.6120000000000001</v>
      </c>
      <c r="U7637" s="50">
        <v>3.65</v>
      </c>
      <c r="V7637" s="50">
        <v>3.6150000000000002</v>
      </c>
      <c r="W7637" s="50" t="s">
        <v>311</v>
      </c>
      <c r="X7637" s="50">
        <v>3.5489999999999999</v>
      </c>
      <c r="Y7637" s="50">
        <v>3.2559999999999998</v>
      </c>
      <c r="Z7637" s="50">
        <v>2.4529999999999998</v>
      </c>
      <c r="AA7637" s="50">
        <v>1.2350000000000001</v>
      </c>
      <c r="AB7637" s="50">
        <v>0.53100000000000003</v>
      </c>
      <c r="AC7637" s="50" t="str">
        <f t="shared" si="485"/>
        <v>United States Virgin Islands-2100</v>
      </c>
      <c r="AD7637" s="51">
        <f t="shared" si="486"/>
        <v>27.097999999999999</v>
      </c>
      <c r="AE7637" s="15">
        <f t="shared" si="487"/>
        <v>1.0580116613772235</v>
      </c>
      <c r="AF7637">
        <f t="shared" si="488"/>
        <v>0.64667670593793358</v>
      </c>
    </row>
    <row r="7638" spans="1:32" x14ac:dyDescent="0.25">
      <c r="A7638" s="59">
        <v>7621</v>
      </c>
      <c r="B7638" s="60" t="s">
        <v>309</v>
      </c>
      <c r="C7638" s="61" t="s">
        <v>496</v>
      </c>
      <c r="D7638" s="62"/>
      <c r="E7638" s="62">
        <v>858</v>
      </c>
      <c r="F7638" s="62">
        <v>2100</v>
      </c>
      <c r="G7638" s="50">
        <v>150.334</v>
      </c>
      <c r="H7638" s="50">
        <v>153.81399999999999</v>
      </c>
      <c r="I7638" s="50">
        <v>157.12700000000001</v>
      </c>
      <c r="J7638" s="50">
        <v>160.761</v>
      </c>
      <c r="K7638" s="50">
        <v>163.67500000000001</v>
      </c>
      <c r="L7638" s="50">
        <v>166.25899999999999</v>
      </c>
      <c r="M7638" s="50">
        <v>169.71299999999999</v>
      </c>
      <c r="N7638" s="50">
        <v>173.642</v>
      </c>
      <c r="O7638" s="50">
        <v>177.84800000000001</v>
      </c>
      <c r="P7638" s="50">
        <v>181.80799999999999</v>
      </c>
      <c r="Q7638" s="50">
        <v>185.19800000000001</v>
      </c>
      <c r="R7638" s="50">
        <v>187.97800000000001</v>
      </c>
      <c r="S7638" s="50">
        <v>190.56299999999999</v>
      </c>
      <c r="T7638" s="50">
        <v>192.417</v>
      </c>
      <c r="U7638" s="50">
        <v>190.893</v>
      </c>
      <c r="V7638" s="50">
        <v>182.00800000000001</v>
      </c>
      <c r="W7638" s="50" t="s">
        <v>311</v>
      </c>
      <c r="X7638" s="50">
        <v>162.64099999999999</v>
      </c>
      <c r="Y7638" s="50">
        <v>130.68799999999999</v>
      </c>
      <c r="Z7638" s="50">
        <v>88.564999999999998</v>
      </c>
      <c r="AA7638" s="50">
        <v>45.970999999999997</v>
      </c>
      <c r="AB7638" s="50">
        <v>17.317</v>
      </c>
      <c r="AC7638" s="50" t="str">
        <f t="shared" si="485"/>
        <v>Uruguay-2100</v>
      </c>
      <c r="AD7638" s="51">
        <f t="shared" si="486"/>
        <v>1757.4450000000002</v>
      </c>
      <c r="AE7638" s="15">
        <f t="shared" si="487"/>
        <v>0.8374515276438238</v>
      </c>
      <c r="AF7638">
        <f t="shared" si="488"/>
        <v>0.45544277781784087</v>
      </c>
    </row>
    <row r="7639" spans="1:32" x14ac:dyDescent="0.25">
      <c r="A7639" s="59">
        <v>7622</v>
      </c>
      <c r="B7639" s="60" t="s">
        <v>309</v>
      </c>
      <c r="C7639" s="61" t="s">
        <v>396</v>
      </c>
      <c r="D7639" s="62"/>
      <c r="E7639" s="62">
        <v>548</v>
      </c>
      <c r="F7639" s="62">
        <v>2100</v>
      </c>
      <c r="G7639" s="50">
        <v>39.579000000000001</v>
      </c>
      <c r="H7639" s="50">
        <v>40.087000000000003</v>
      </c>
      <c r="I7639" s="50">
        <v>40.656999999999996</v>
      </c>
      <c r="J7639" s="50">
        <v>40.475999999999999</v>
      </c>
      <c r="K7639" s="50">
        <v>41.182000000000002</v>
      </c>
      <c r="L7639" s="50">
        <v>41.606999999999999</v>
      </c>
      <c r="M7639" s="50">
        <v>41.875999999999998</v>
      </c>
      <c r="N7639" s="50">
        <v>41.976999999999997</v>
      </c>
      <c r="O7639" s="50">
        <v>41.715000000000003</v>
      </c>
      <c r="P7639" s="50">
        <v>41.53</v>
      </c>
      <c r="Q7639" s="50">
        <v>40.746000000000002</v>
      </c>
      <c r="R7639" s="50">
        <v>39.756999999999998</v>
      </c>
      <c r="S7639" s="50">
        <v>37.97</v>
      </c>
      <c r="T7639" s="50">
        <v>35.838999999999999</v>
      </c>
      <c r="U7639" s="50">
        <v>32.734999999999999</v>
      </c>
      <c r="V7639" s="50">
        <v>28.405999999999999</v>
      </c>
      <c r="W7639" s="50" t="s">
        <v>311</v>
      </c>
      <c r="X7639" s="50">
        <v>22.506</v>
      </c>
      <c r="Y7639" s="50">
        <v>14.988</v>
      </c>
      <c r="Z7639" s="50">
        <v>7.9379999999999997</v>
      </c>
      <c r="AA7639" s="50">
        <v>2.5369999999999999</v>
      </c>
      <c r="AB7639" s="50">
        <v>0.56799999999999995</v>
      </c>
      <c r="AC7639" s="50" t="str">
        <f t="shared" si="485"/>
        <v>Vanuatu-2100</v>
      </c>
      <c r="AD7639" s="51">
        <f t="shared" si="486"/>
        <v>408.83600000000001</v>
      </c>
      <c r="AE7639" s="15">
        <f t="shared" si="487"/>
        <v>0.65023628056237703</v>
      </c>
      <c r="AF7639">
        <f t="shared" si="488"/>
        <v>0.27499674011025049</v>
      </c>
    </row>
    <row r="7640" spans="1:32" x14ac:dyDescent="0.25">
      <c r="A7640" s="59">
        <v>7623</v>
      </c>
      <c r="B7640" s="60" t="s">
        <v>309</v>
      </c>
      <c r="C7640" s="61" t="s">
        <v>497</v>
      </c>
      <c r="D7640" s="62"/>
      <c r="E7640" s="62">
        <v>862</v>
      </c>
      <c r="F7640" s="62">
        <v>2100</v>
      </c>
      <c r="G7640" s="50">
        <v>1977.6489999999999</v>
      </c>
      <c r="H7640" s="50">
        <v>2021.556</v>
      </c>
      <c r="I7640" s="50">
        <v>2068.299</v>
      </c>
      <c r="J7640" s="50">
        <v>2118.5169999999998</v>
      </c>
      <c r="K7640" s="50">
        <v>2167.1190000000001</v>
      </c>
      <c r="L7640" s="50">
        <v>2217.0010000000002</v>
      </c>
      <c r="M7640" s="50">
        <v>2267.5059999999999</v>
      </c>
      <c r="N7640" s="50">
        <v>2318.9949999999999</v>
      </c>
      <c r="O7640" s="50">
        <v>2372.3609999999999</v>
      </c>
      <c r="P7640" s="50">
        <v>2427.335</v>
      </c>
      <c r="Q7640" s="50">
        <v>2476.5039999999999</v>
      </c>
      <c r="R7640" s="50">
        <v>2515.1080000000002</v>
      </c>
      <c r="S7640" s="50">
        <v>2524.8890000000001</v>
      </c>
      <c r="T7640" s="50">
        <v>2501.6179999999999</v>
      </c>
      <c r="U7640" s="50">
        <v>2421.6579999999999</v>
      </c>
      <c r="V7640" s="50">
        <v>2246.424</v>
      </c>
      <c r="W7640" s="50" t="s">
        <v>311</v>
      </c>
      <c r="X7640" s="50">
        <v>1944.36</v>
      </c>
      <c r="Y7640" s="50">
        <v>1486.787</v>
      </c>
      <c r="Z7640" s="50">
        <v>937.49900000000002</v>
      </c>
      <c r="AA7640" s="50">
        <v>456.18200000000002</v>
      </c>
      <c r="AB7640" s="50">
        <v>174.779</v>
      </c>
      <c r="AC7640" s="50" t="str">
        <f t="shared" si="485"/>
        <v>Venezuela (Bolivarian Republic of)-2100</v>
      </c>
      <c r="AD7640" s="51">
        <f t="shared" si="486"/>
        <v>23405.334999999999</v>
      </c>
      <c r="AE7640" s="15">
        <f t="shared" si="487"/>
        <v>0.77917325259390646</v>
      </c>
      <c r="AF7640">
        <f t="shared" si="488"/>
        <v>0.41289904240307496</v>
      </c>
    </row>
    <row r="7641" spans="1:32" x14ac:dyDescent="0.25">
      <c r="A7641" s="59">
        <v>7624</v>
      </c>
      <c r="B7641" s="60" t="s">
        <v>309</v>
      </c>
      <c r="C7641" s="61" t="s">
        <v>498</v>
      </c>
      <c r="D7641" s="62"/>
      <c r="E7641" s="62">
        <v>704</v>
      </c>
      <c r="F7641" s="62">
        <v>2100</v>
      </c>
      <c r="G7641" s="50">
        <v>5306.0839999999998</v>
      </c>
      <c r="H7641" s="50">
        <v>5414.6149999999998</v>
      </c>
      <c r="I7641" s="50">
        <v>5569.4650000000001</v>
      </c>
      <c r="J7641" s="50">
        <v>5707.3320000000003</v>
      </c>
      <c r="K7641" s="50">
        <v>5747.1120000000001</v>
      </c>
      <c r="L7641" s="50">
        <v>5699.2209999999995</v>
      </c>
      <c r="M7641" s="50">
        <v>5664.2950000000001</v>
      </c>
      <c r="N7641" s="50">
        <v>5760.8149999999996</v>
      </c>
      <c r="O7641" s="50">
        <v>5988.76</v>
      </c>
      <c r="P7641" s="50">
        <v>6206.4319999999998</v>
      </c>
      <c r="Q7641" s="50">
        <v>6267.1850000000004</v>
      </c>
      <c r="R7641" s="50">
        <v>6120.61</v>
      </c>
      <c r="S7641" s="50">
        <v>5860.33</v>
      </c>
      <c r="T7641" s="50">
        <v>5741.2420000000002</v>
      </c>
      <c r="U7641" s="50">
        <v>5896.2380000000003</v>
      </c>
      <c r="V7641" s="50">
        <v>5961.4430000000002</v>
      </c>
      <c r="W7641" s="50" t="s">
        <v>311</v>
      </c>
      <c r="X7641" s="50">
        <v>5353.473</v>
      </c>
      <c r="Y7641" s="50">
        <v>4357.7039999999997</v>
      </c>
      <c r="Z7641" s="50">
        <v>2825.7550000000001</v>
      </c>
      <c r="AA7641" s="50">
        <v>1427.979</v>
      </c>
      <c r="AB7641" s="50">
        <v>769.61500000000001</v>
      </c>
      <c r="AC7641" s="50" t="str">
        <f t="shared" si="485"/>
        <v>Viet Nam-2100</v>
      </c>
      <c r="AD7641" s="51">
        <f t="shared" si="486"/>
        <v>59022.091999999997</v>
      </c>
      <c r="AE7641" s="15">
        <f t="shared" si="487"/>
        <v>0.82382056196855913</v>
      </c>
      <c r="AF7641">
        <f t="shared" si="488"/>
        <v>0.42932519509175243</v>
      </c>
    </row>
    <row r="7642" spans="1:32" x14ac:dyDescent="0.25">
      <c r="A7642" s="59">
        <v>7625</v>
      </c>
      <c r="B7642" s="60" t="s">
        <v>309</v>
      </c>
      <c r="C7642" s="61" t="s">
        <v>499</v>
      </c>
      <c r="D7642" s="62"/>
      <c r="E7642" s="62">
        <v>732</v>
      </c>
      <c r="F7642" s="62">
        <v>2100</v>
      </c>
      <c r="G7642" s="50">
        <v>66.802999999999997</v>
      </c>
      <c r="H7642" s="50">
        <v>67.884</v>
      </c>
      <c r="I7642" s="50">
        <v>68.680000000000007</v>
      </c>
      <c r="J7642" s="50">
        <v>69.84</v>
      </c>
      <c r="K7642" s="50">
        <v>72.171000000000006</v>
      </c>
      <c r="L7642" s="50">
        <v>75.004000000000005</v>
      </c>
      <c r="M7642" s="50">
        <v>77.762</v>
      </c>
      <c r="N7642" s="50">
        <v>79.775000000000006</v>
      </c>
      <c r="O7642" s="50">
        <v>81.012</v>
      </c>
      <c r="P7642" s="50">
        <v>81.866</v>
      </c>
      <c r="Q7642" s="50">
        <v>81.724000000000004</v>
      </c>
      <c r="R7642" s="50">
        <v>80.575999999999993</v>
      </c>
      <c r="S7642" s="50">
        <v>78.436999999999998</v>
      </c>
      <c r="T7642" s="50">
        <v>75.430000000000007</v>
      </c>
      <c r="U7642" s="50">
        <v>70.406000000000006</v>
      </c>
      <c r="V7642" s="50">
        <v>61.720999999999997</v>
      </c>
      <c r="W7642" s="50" t="s">
        <v>311</v>
      </c>
      <c r="X7642" s="50">
        <v>48.066000000000003</v>
      </c>
      <c r="Y7642" s="50">
        <v>31.013999999999999</v>
      </c>
      <c r="Z7642" s="50">
        <v>13.971</v>
      </c>
      <c r="AA7642" s="50">
        <v>4.391</v>
      </c>
      <c r="AB7642" s="50">
        <v>0.84</v>
      </c>
      <c r="AC7642" s="50" t="str">
        <f t="shared" si="485"/>
        <v>Western Sahara-2100</v>
      </c>
      <c r="AD7642" s="51">
        <f t="shared" si="486"/>
        <v>778.16700000000014</v>
      </c>
      <c r="AE7642" s="15">
        <f t="shared" si="487"/>
        <v>0.65436596514629886</v>
      </c>
      <c r="AF7642">
        <f t="shared" si="488"/>
        <v>0.31159287401149627</v>
      </c>
    </row>
    <row r="7643" spans="1:32" x14ac:dyDescent="0.25">
      <c r="A7643" s="59">
        <v>7626</v>
      </c>
      <c r="B7643" s="60" t="s">
        <v>309</v>
      </c>
      <c r="C7643" s="61" t="s">
        <v>500</v>
      </c>
      <c r="D7643" s="62"/>
      <c r="E7643" s="62">
        <v>887</v>
      </c>
      <c r="F7643" s="62">
        <v>2100</v>
      </c>
      <c r="G7643" s="50">
        <v>2755.9780000000001</v>
      </c>
      <c r="H7643" s="50">
        <v>2840.7130000000002</v>
      </c>
      <c r="I7643" s="50">
        <v>2931.8629999999998</v>
      </c>
      <c r="J7643" s="50">
        <v>3022.498</v>
      </c>
      <c r="K7643" s="50">
        <v>3111.2660000000001</v>
      </c>
      <c r="L7643" s="50">
        <v>3203.3789999999999</v>
      </c>
      <c r="M7643" s="50">
        <v>3307.143</v>
      </c>
      <c r="N7643" s="50">
        <v>3424.2640000000001</v>
      </c>
      <c r="O7643" s="50">
        <v>3544.261</v>
      </c>
      <c r="P7643" s="50">
        <v>3655.5419999999999</v>
      </c>
      <c r="Q7643" s="50">
        <v>3720.1280000000002</v>
      </c>
      <c r="R7643" s="50">
        <v>3684.7910000000002</v>
      </c>
      <c r="S7643" s="50">
        <v>3540.6179999999999</v>
      </c>
      <c r="T7643" s="50">
        <v>3263.5940000000001</v>
      </c>
      <c r="U7643" s="50">
        <v>2824.2460000000001</v>
      </c>
      <c r="V7643" s="50">
        <v>2216.2199999999998</v>
      </c>
      <c r="W7643" s="50" t="s">
        <v>311</v>
      </c>
      <c r="X7643" s="50">
        <v>1467.297</v>
      </c>
      <c r="Y7643" s="50">
        <v>732.34500000000003</v>
      </c>
      <c r="Z7643" s="50">
        <v>237.821</v>
      </c>
      <c r="AA7643" s="50">
        <v>46.652999999999999</v>
      </c>
      <c r="AB7643" s="50">
        <v>5.0380000000000003</v>
      </c>
      <c r="AC7643" s="50" t="str">
        <f t="shared" si="485"/>
        <v>Yemen-2100</v>
      </c>
      <c r="AD7643" s="51">
        <f t="shared" si="486"/>
        <v>34213.89</v>
      </c>
      <c r="AE7643" s="15">
        <f t="shared" si="487"/>
        <v>0.56473461509346057</v>
      </c>
      <c r="AF7643">
        <f t="shared" si="488"/>
        <v>0.25251747419965037</v>
      </c>
    </row>
  </sheetData>
  <autoFilter ref="A17:AE7643" xr:uid="{2AFAB553-AB9E-4F44-A7BC-1A3F15327353}"/>
  <mergeCells count="15">
    <mergeCell ref="A6:J6"/>
    <mergeCell ref="A1:J1"/>
    <mergeCell ref="A2:J2"/>
    <mergeCell ref="A3:J3"/>
    <mergeCell ref="A4:J4"/>
    <mergeCell ref="A5:J5"/>
    <mergeCell ref="A13:J13"/>
    <mergeCell ref="A14:J14"/>
    <mergeCell ref="A15:J15"/>
    <mergeCell ref="A7:J7"/>
    <mergeCell ref="A8:J8"/>
    <mergeCell ref="A9:J9"/>
    <mergeCell ref="A10:J10"/>
    <mergeCell ref="A11:J11"/>
    <mergeCell ref="A12:J12"/>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2E8FE-AA1B-4297-84BE-73052D2BC3D1}">
  <dimension ref="B2:AF67"/>
  <sheetViews>
    <sheetView zoomScale="85" zoomScaleNormal="85" workbookViewId="0">
      <selection activeCell="C1" sqref="C1"/>
    </sheetView>
  </sheetViews>
  <sheetFormatPr defaultRowHeight="15" x14ac:dyDescent="0.25"/>
  <cols>
    <col min="2" max="2" width="11.42578125" bestFit="1" customWidth="1"/>
    <col min="10" max="10" width="11.42578125" bestFit="1" customWidth="1"/>
    <col min="20" max="20" width="14.7109375" bestFit="1" customWidth="1"/>
    <col min="30" max="30" width="11.42578125" bestFit="1" customWidth="1"/>
  </cols>
  <sheetData>
    <row r="2" spans="2:32" x14ac:dyDescent="0.25">
      <c r="J2" t="s">
        <v>501</v>
      </c>
      <c r="K2" t="s">
        <v>502</v>
      </c>
      <c r="T2" t="s">
        <v>64</v>
      </c>
      <c r="U2" t="s">
        <v>10</v>
      </c>
      <c r="V2" t="s">
        <v>35</v>
      </c>
      <c r="W2" t="s">
        <v>156</v>
      </c>
      <c r="X2" t="s">
        <v>36</v>
      </c>
    </row>
    <row r="3" spans="2:32" x14ac:dyDescent="0.25">
      <c r="B3" t="s">
        <v>501</v>
      </c>
      <c r="C3" t="s">
        <v>502</v>
      </c>
      <c r="J3" s="63">
        <v>43465</v>
      </c>
      <c r="K3">
        <v>534409849999999.94</v>
      </c>
      <c r="T3" t="s">
        <v>65</v>
      </c>
      <c r="U3" t="s">
        <v>127</v>
      </c>
      <c r="V3" t="s">
        <v>130</v>
      </c>
      <c r="W3" t="s">
        <v>159</v>
      </c>
      <c r="X3" t="s">
        <v>129</v>
      </c>
      <c r="AD3" t="s">
        <v>501</v>
      </c>
      <c r="AE3" t="s">
        <v>35</v>
      </c>
      <c r="AF3" t="s">
        <v>10</v>
      </c>
    </row>
    <row r="4" spans="2:32" x14ac:dyDescent="0.25">
      <c r="B4" s="63">
        <v>20454</v>
      </c>
      <c r="C4">
        <v>3.9</v>
      </c>
      <c r="J4" s="63">
        <v>43100</v>
      </c>
      <c r="K4">
        <v>530170724999999.94</v>
      </c>
      <c r="L4">
        <f>K4/K3-1</f>
        <v>-7.9323481780884109E-3</v>
      </c>
      <c r="T4" t="s">
        <v>161</v>
      </c>
      <c r="U4" t="s">
        <v>503</v>
      </c>
      <c r="V4" t="s">
        <v>503</v>
      </c>
      <c r="W4" t="s">
        <v>503</v>
      </c>
      <c r="X4" t="s">
        <v>503</v>
      </c>
      <c r="AD4" s="63">
        <v>20454</v>
      </c>
    </row>
    <row r="5" spans="2:32" x14ac:dyDescent="0.25">
      <c r="B5" s="63">
        <v>20820</v>
      </c>
      <c r="C5">
        <v>4.55</v>
      </c>
      <c r="J5" s="63">
        <v>42735</v>
      </c>
      <c r="K5">
        <v>520160224999999.94</v>
      </c>
      <c r="L5">
        <f t="shared" ref="L5:L41" si="0">K5/K4-1</f>
        <v>-1.8881653640909768E-2</v>
      </c>
      <c r="T5" t="s">
        <v>164</v>
      </c>
      <c r="U5" t="s">
        <v>504</v>
      </c>
      <c r="V5" t="s">
        <v>504</v>
      </c>
      <c r="W5" t="s">
        <v>504</v>
      </c>
      <c r="X5" t="s">
        <v>504</v>
      </c>
      <c r="AD5" s="63">
        <v>20820</v>
      </c>
    </row>
    <row r="6" spans="2:32" x14ac:dyDescent="0.25">
      <c r="B6" s="63">
        <v>21185</v>
      </c>
      <c r="C6">
        <v>5.9</v>
      </c>
      <c r="J6" s="63">
        <v>42369</v>
      </c>
      <c r="K6">
        <v>516999874999999.94</v>
      </c>
      <c r="L6">
        <f t="shared" si="0"/>
        <v>-6.0757240713666949E-3</v>
      </c>
      <c r="T6" t="s">
        <v>166</v>
      </c>
      <c r="U6">
        <v>378412612</v>
      </c>
      <c r="V6">
        <v>59307022</v>
      </c>
      <c r="W6">
        <v>13357069</v>
      </c>
      <c r="X6">
        <v>108740728</v>
      </c>
      <c r="AD6" s="63">
        <v>21185</v>
      </c>
    </row>
    <row r="7" spans="2:32" x14ac:dyDescent="0.25">
      <c r="B7" s="63">
        <v>21550</v>
      </c>
      <c r="C7">
        <v>7.15</v>
      </c>
      <c r="J7" s="63">
        <v>42004</v>
      </c>
      <c r="K7">
        <v>510574574999999.94</v>
      </c>
      <c r="L7">
        <f t="shared" si="0"/>
        <v>-1.242804942651099E-2</v>
      </c>
      <c r="T7" t="s">
        <v>167</v>
      </c>
      <c r="U7">
        <v>374065947</v>
      </c>
      <c r="V7">
        <v>61581780</v>
      </c>
      <c r="W7">
        <v>13641234</v>
      </c>
      <c r="X7">
        <v>110217845</v>
      </c>
      <c r="AD7" s="63">
        <v>21550</v>
      </c>
    </row>
    <row r="8" spans="2:32" x14ac:dyDescent="0.25">
      <c r="B8" s="63">
        <v>21915</v>
      </c>
      <c r="C8">
        <v>8.9</v>
      </c>
      <c r="J8" s="63">
        <v>41639</v>
      </c>
      <c r="K8">
        <v>509102549999999.94</v>
      </c>
      <c r="L8">
        <f t="shared" si="0"/>
        <v>-2.8830754057818098E-3</v>
      </c>
      <c r="T8" t="s">
        <v>168</v>
      </c>
      <c r="U8">
        <v>374534725</v>
      </c>
      <c r="V8">
        <v>62947183</v>
      </c>
      <c r="W8">
        <v>13997429</v>
      </c>
      <c r="X8">
        <v>111900414</v>
      </c>
      <c r="AD8" s="63">
        <v>21915</v>
      </c>
    </row>
    <row r="9" spans="2:32" x14ac:dyDescent="0.25">
      <c r="B9" s="63">
        <v>22281</v>
      </c>
      <c r="C9">
        <v>11.65</v>
      </c>
      <c r="D9">
        <v>59307022</v>
      </c>
      <c r="E9">
        <v>63.271999999999998</v>
      </c>
      <c r="F9">
        <v>69891495493209.703</v>
      </c>
      <c r="J9" s="63">
        <v>41274</v>
      </c>
      <c r="K9">
        <v>499030349999999.94</v>
      </c>
      <c r="L9">
        <f t="shared" si="0"/>
        <v>-1.9784226183899523E-2</v>
      </c>
      <c r="T9" t="s">
        <v>169</v>
      </c>
      <c r="U9">
        <v>380572559</v>
      </c>
      <c r="V9">
        <v>64412633</v>
      </c>
      <c r="W9">
        <v>14410056</v>
      </c>
      <c r="X9">
        <v>113730086</v>
      </c>
      <c r="AD9" s="63">
        <v>22281</v>
      </c>
      <c r="AE9">
        <v>59307022</v>
      </c>
    </row>
    <row r="10" spans="2:32" x14ac:dyDescent="0.25">
      <c r="B10" s="63">
        <v>22646</v>
      </c>
      <c r="C10">
        <v>16.5</v>
      </c>
      <c r="D10">
        <v>61581780</v>
      </c>
      <c r="E10">
        <v>64.212999999999994</v>
      </c>
      <c r="F10">
        <v>78308903199038.203</v>
      </c>
      <c r="G10">
        <f>F10/F9-1</f>
        <v>0.12043536408011613</v>
      </c>
      <c r="J10" s="63">
        <v>40908</v>
      </c>
      <c r="K10">
        <v>491643524999999.94</v>
      </c>
      <c r="L10">
        <f t="shared" si="0"/>
        <v>-1.480235620939685E-2</v>
      </c>
      <c r="T10" t="s">
        <v>170</v>
      </c>
      <c r="U10">
        <v>387590765</v>
      </c>
      <c r="V10">
        <v>65850711</v>
      </c>
      <c r="W10">
        <v>14828642</v>
      </c>
      <c r="X10">
        <v>115646320</v>
      </c>
      <c r="AD10" s="63">
        <v>22646</v>
      </c>
      <c r="AE10">
        <v>61581780</v>
      </c>
    </row>
    <row r="11" spans="2:32" x14ac:dyDescent="0.25">
      <c r="B11" s="63">
        <v>23011</v>
      </c>
      <c r="C11">
        <v>20.149999999999999</v>
      </c>
      <c r="D11">
        <v>62947183</v>
      </c>
      <c r="E11">
        <v>65.144000000000005</v>
      </c>
      <c r="F11">
        <v>85285422238176</v>
      </c>
      <c r="G11">
        <f t="shared" ref="G11:G66" si="1">F11/F10-1</f>
        <v>8.9089729955807773E-2</v>
      </c>
      <c r="J11" s="63">
        <v>40543</v>
      </c>
      <c r="K11">
        <v>492123449999999.94</v>
      </c>
      <c r="L11">
        <f t="shared" si="0"/>
        <v>9.7616458998417421E-4</v>
      </c>
      <c r="T11" t="s">
        <v>171</v>
      </c>
      <c r="U11">
        <v>397128566</v>
      </c>
      <c r="V11">
        <v>67208139</v>
      </c>
      <c r="W11">
        <v>15248437</v>
      </c>
      <c r="X11">
        <v>117490505</v>
      </c>
      <c r="AD11" s="63">
        <v>23011</v>
      </c>
      <c r="AE11">
        <v>62947183</v>
      </c>
    </row>
    <row r="12" spans="2:32" x14ac:dyDescent="0.25">
      <c r="B12" s="63">
        <v>23376</v>
      </c>
      <c r="C12">
        <v>23.35</v>
      </c>
      <c r="D12">
        <v>64412633</v>
      </c>
      <c r="E12">
        <v>66.063999999999993</v>
      </c>
      <c r="F12">
        <v>92512203923294.797</v>
      </c>
      <c r="G12">
        <f t="shared" si="1"/>
        <v>8.4736423827938889E-2</v>
      </c>
      <c r="J12" s="63">
        <v>40178</v>
      </c>
      <c r="K12">
        <v>472259899999999.94</v>
      </c>
      <c r="L12">
        <f t="shared" si="0"/>
        <v>-4.0362941453003343E-2</v>
      </c>
      <c r="T12" t="s">
        <v>172</v>
      </c>
      <c r="U12">
        <v>406089479</v>
      </c>
      <c r="V12">
        <v>68212420</v>
      </c>
      <c r="W12">
        <v>15713710</v>
      </c>
      <c r="X12">
        <v>119244915</v>
      </c>
      <c r="AD12" s="63">
        <v>23376</v>
      </c>
      <c r="AE12">
        <v>64412633</v>
      </c>
    </row>
    <row r="13" spans="2:32" x14ac:dyDescent="0.25">
      <c r="B13" s="63">
        <v>23742</v>
      </c>
      <c r="C13">
        <v>26.75</v>
      </c>
      <c r="D13">
        <v>65850711</v>
      </c>
      <c r="E13">
        <v>66.971999999999994</v>
      </c>
      <c r="F13">
        <v>103314584021474</v>
      </c>
      <c r="G13">
        <f t="shared" si="1"/>
        <v>0.11676708196397367</v>
      </c>
      <c r="J13" s="63">
        <v>39813</v>
      </c>
      <c r="K13">
        <v>499326874999999.94</v>
      </c>
      <c r="L13">
        <f t="shared" si="0"/>
        <v>5.7313727038861506E-2</v>
      </c>
      <c r="T13" t="s">
        <v>173</v>
      </c>
      <c r="U13">
        <v>417131502</v>
      </c>
      <c r="V13">
        <v>69186599</v>
      </c>
      <c r="W13">
        <v>16147610</v>
      </c>
      <c r="X13">
        <v>121001923</v>
      </c>
      <c r="AD13" s="63">
        <v>23742</v>
      </c>
      <c r="AE13">
        <v>65850711</v>
      </c>
    </row>
    <row r="14" spans="2:32" x14ac:dyDescent="0.25">
      <c r="B14" s="63">
        <v>24107</v>
      </c>
      <c r="C14">
        <v>29.65</v>
      </c>
      <c r="D14">
        <v>67208139</v>
      </c>
      <c r="E14">
        <v>67.866</v>
      </c>
      <c r="F14">
        <v>109327191001711</v>
      </c>
      <c r="G14">
        <f t="shared" si="1"/>
        <v>5.819707872982649E-2</v>
      </c>
      <c r="H14">
        <f>AVERAGE(G10:G14)</f>
        <v>9.3845135711532593E-2</v>
      </c>
      <c r="J14" s="63">
        <v>39447</v>
      </c>
      <c r="K14">
        <v>504855949999999.94</v>
      </c>
      <c r="L14">
        <f t="shared" si="0"/>
        <v>1.1073057103125006E-2</v>
      </c>
      <c r="T14" t="s">
        <v>174</v>
      </c>
      <c r="U14">
        <v>430189519</v>
      </c>
      <c r="V14">
        <v>69656907</v>
      </c>
      <c r="W14">
        <v>16595589</v>
      </c>
      <c r="X14">
        <v>122740759</v>
      </c>
      <c r="AD14" s="63">
        <v>24107</v>
      </c>
      <c r="AE14">
        <v>67208139</v>
      </c>
    </row>
    <row r="15" spans="2:32" x14ac:dyDescent="0.25">
      <c r="B15" s="63">
        <v>24472</v>
      </c>
      <c r="C15">
        <v>31.25</v>
      </c>
      <c r="D15">
        <v>68212420</v>
      </c>
      <c r="E15">
        <v>68.703999999999994</v>
      </c>
      <c r="F15">
        <v>120958031517332</v>
      </c>
      <c r="G15">
        <f t="shared" si="1"/>
        <v>0.10638561559163251</v>
      </c>
      <c r="H15">
        <f t="shared" ref="H15:H67" si="2">AVERAGE(G11:G15)</f>
        <v>9.1035186013835867E-2</v>
      </c>
      <c r="J15" s="63">
        <v>39082</v>
      </c>
      <c r="K15">
        <v>496690349999999.94</v>
      </c>
      <c r="L15">
        <f t="shared" si="0"/>
        <v>-1.6174118577784391E-2</v>
      </c>
      <c r="T15" t="s">
        <v>175</v>
      </c>
      <c r="U15">
        <v>443966928</v>
      </c>
      <c r="V15">
        <v>71224332</v>
      </c>
      <c r="W15">
        <v>17084261</v>
      </c>
      <c r="X15">
        <v>124570068</v>
      </c>
      <c r="AD15" s="63">
        <v>24472</v>
      </c>
      <c r="AE15">
        <v>68212420</v>
      </c>
    </row>
    <row r="16" spans="2:32" x14ac:dyDescent="0.25">
      <c r="B16" s="63">
        <v>24837</v>
      </c>
      <c r="C16">
        <v>34.35</v>
      </c>
      <c r="D16">
        <v>69186599</v>
      </c>
      <c r="E16">
        <v>69.516000000000005</v>
      </c>
      <c r="F16">
        <v>134362772723230</v>
      </c>
      <c r="G16">
        <f t="shared" si="1"/>
        <v>0.110821423246932</v>
      </c>
      <c r="H16">
        <f t="shared" si="2"/>
        <v>9.5381524672060708E-2</v>
      </c>
      <c r="J16" s="63">
        <v>38717</v>
      </c>
      <c r="K16">
        <v>489882749999999.94</v>
      </c>
      <c r="L16">
        <f t="shared" si="0"/>
        <v>-1.3705923620219274E-2</v>
      </c>
      <c r="T16" t="s">
        <v>176</v>
      </c>
      <c r="U16">
        <v>457286083</v>
      </c>
      <c r="V16">
        <v>72009625</v>
      </c>
      <c r="W16">
        <v>17624573</v>
      </c>
      <c r="X16">
        <v>126767128</v>
      </c>
      <c r="AD16" s="63">
        <v>24837</v>
      </c>
      <c r="AE16">
        <v>69186599</v>
      </c>
    </row>
    <row r="17" spans="2:31" x14ac:dyDescent="0.25">
      <c r="B17" s="63">
        <v>25203</v>
      </c>
      <c r="C17">
        <v>39.4</v>
      </c>
      <c r="D17">
        <v>69656907</v>
      </c>
      <c r="E17">
        <v>70.316000000000003</v>
      </c>
      <c r="F17">
        <v>151672014109067</v>
      </c>
      <c r="G17">
        <f t="shared" si="1"/>
        <v>0.12882468138322656</v>
      </c>
      <c r="H17">
        <f t="shared" si="2"/>
        <v>0.10419917618311825</v>
      </c>
      <c r="J17" s="63">
        <v>38352</v>
      </c>
      <c r="K17">
        <v>481881874999999.94</v>
      </c>
      <c r="L17">
        <f t="shared" si="0"/>
        <v>-1.6332224394510764E-2</v>
      </c>
      <c r="T17" t="s">
        <v>177</v>
      </c>
      <c r="U17">
        <v>469451227</v>
      </c>
      <c r="V17">
        <v>72847041</v>
      </c>
      <c r="W17">
        <v>18151814</v>
      </c>
      <c r="X17">
        <v>129369442</v>
      </c>
      <c r="AD17" s="63">
        <v>25203</v>
      </c>
      <c r="AE17">
        <v>69656907</v>
      </c>
    </row>
    <row r="18" spans="2:31" x14ac:dyDescent="0.25">
      <c r="B18" s="63">
        <v>25568</v>
      </c>
      <c r="C18">
        <v>46.55</v>
      </c>
      <c r="D18">
        <v>71224332</v>
      </c>
      <c r="E18">
        <v>71.102000000000004</v>
      </c>
      <c r="F18">
        <v>170597488037611</v>
      </c>
      <c r="G18">
        <f t="shared" si="1"/>
        <v>0.12477894514498056</v>
      </c>
      <c r="H18">
        <f t="shared" si="2"/>
        <v>0.10580154881931962</v>
      </c>
      <c r="J18" s="63">
        <v>37986</v>
      </c>
      <c r="K18">
        <v>471548674999999.94</v>
      </c>
      <c r="L18">
        <f t="shared" si="0"/>
        <v>-2.1443429471174835E-2</v>
      </c>
      <c r="T18" t="s">
        <v>178</v>
      </c>
      <c r="U18">
        <v>480681273</v>
      </c>
      <c r="V18">
        <v>73624400</v>
      </c>
      <c r="W18">
        <v>18707547</v>
      </c>
      <c r="X18">
        <v>131761091</v>
      </c>
      <c r="AD18" s="63">
        <v>25568</v>
      </c>
      <c r="AE18">
        <v>71224332</v>
      </c>
    </row>
    <row r="19" spans="2:31" x14ac:dyDescent="0.25">
      <c r="B19" s="63">
        <v>25933</v>
      </c>
      <c r="C19">
        <v>55.4</v>
      </c>
      <c r="D19">
        <v>72009625</v>
      </c>
      <c r="E19">
        <v>71.876999999999995</v>
      </c>
      <c r="F19">
        <v>171278258413700</v>
      </c>
      <c r="G19">
        <f t="shared" si="1"/>
        <v>3.9905064483651831E-3</v>
      </c>
      <c r="H19">
        <f t="shared" si="2"/>
        <v>9.4960234363027363E-2</v>
      </c>
      <c r="J19" s="63">
        <v>37621</v>
      </c>
      <c r="K19">
        <v>464260399999999.94</v>
      </c>
      <c r="L19">
        <f t="shared" si="0"/>
        <v>-1.5456039612453565E-2</v>
      </c>
      <c r="T19" t="s">
        <v>179</v>
      </c>
      <c r="U19">
        <v>491635059</v>
      </c>
      <c r="V19">
        <v>73897420</v>
      </c>
      <c r="W19">
        <v>19282596</v>
      </c>
      <c r="X19">
        <v>134043271</v>
      </c>
      <c r="AD19" s="63">
        <v>25933</v>
      </c>
      <c r="AE19">
        <v>72009625</v>
      </c>
    </row>
    <row r="20" spans="2:31" x14ac:dyDescent="0.25">
      <c r="B20" s="63">
        <v>26298</v>
      </c>
      <c r="C20">
        <v>63.45</v>
      </c>
      <c r="D20">
        <v>72847041</v>
      </c>
      <c r="E20">
        <v>72.665999999999997</v>
      </c>
      <c r="F20">
        <v>179326610146600</v>
      </c>
      <c r="G20">
        <f t="shared" si="1"/>
        <v>4.6989920422125353E-2</v>
      </c>
      <c r="H20">
        <f t="shared" si="2"/>
        <v>8.3081095329125929E-2</v>
      </c>
      <c r="J20" s="63">
        <v>37256</v>
      </c>
      <c r="K20">
        <v>463871274999999.94</v>
      </c>
      <c r="L20">
        <f t="shared" si="0"/>
        <v>-8.3816108373657716E-4</v>
      </c>
      <c r="T20" t="s">
        <v>180</v>
      </c>
      <c r="U20">
        <v>502809795</v>
      </c>
      <c r="V20">
        <v>75006176</v>
      </c>
      <c r="W20">
        <v>19875994</v>
      </c>
      <c r="X20">
        <v>136329743</v>
      </c>
      <c r="AD20" s="63">
        <v>26298</v>
      </c>
      <c r="AE20">
        <v>72847041</v>
      </c>
    </row>
    <row r="21" spans="2:31" x14ac:dyDescent="0.25">
      <c r="B21" s="63">
        <v>26664</v>
      </c>
      <c r="C21">
        <v>72.45</v>
      </c>
      <c r="D21">
        <v>73624400</v>
      </c>
      <c r="E21">
        <v>73.451999999999998</v>
      </c>
      <c r="F21">
        <v>194414339232500</v>
      </c>
      <c r="G21">
        <f t="shared" si="1"/>
        <v>8.4135472552376633E-2</v>
      </c>
      <c r="H21">
        <f t="shared" si="2"/>
        <v>7.774390519021486E-2</v>
      </c>
      <c r="J21" s="63">
        <v>36891</v>
      </c>
      <c r="K21">
        <v>462027399999999.94</v>
      </c>
      <c r="L21">
        <f t="shared" si="0"/>
        <v>-3.9749712891793409E-3</v>
      </c>
      <c r="T21" t="s">
        <v>181</v>
      </c>
      <c r="U21">
        <v>514296415</v>
      </c>
      <c r="V21">
        <v>75998592</v>
      </c>
      <c r="W21">
        <v>20488853</v>
      </c>
      <c r="X21">
        <v>138773915</v>
      </c>
      <c r="AD21" s="63">
        <v>26664</v>
      </c>
      <c r="AE21">
        <v>73624400</v>
      </c>
    </row>
    <row r="22" spans="2:31" x14ac:dyDescent="0.25">
      <c r="B22" s="63">
        <v>27029</v>
      </c>
      <c r="C22">
        <v>93.5</v>
      </c>
      <c r="D22">
        <v>73897420</v>
      </c>
      <c r="E22">
        <v>74.22</v>
      </c>
      <c r="F22">
        <v>210030865396400</v>
      </c>
      <c r="G22">
        <f t="shared" si="1"/>
        <v>8.0325999746470478E-2</v>
      </c>
      <c r="H22">
        <f t="shared" si="2"/>
        <v>6.8044168862863644E-2</v>
      </c>
      <c r="J22" s="63">
        <v>36525</v>
      </c>
      <c r="K22">
        <v>449655949999999.94</v>
      </c>
      <c r="L22">
        <f t="shared" si="0"/>
        <v>-2.6776442262948064E-2</v>
      </c>
      <c r="T22" t="s">
        <v>182</v>
      </c>
      <c r="U22">
        <v>526697859</v>
      </c>
      <c r="V22">
        <v>76225361</v>
      </c>
      <c r="W22">
        <v>21075970</v>
      </c>
      <c r="X22">
        <v>140747083</v>
      </c>
      <c r="AD22" s="63">
        <v>27029</v>
      </c>
      <c r="AE22">
        <v>73897420</v>
      </c>
    </row>
    <row r="23" spans="2:31" x14ac:dyDescent="0.25">
      <c r="B23" s="63">
        <v>27394</v>
      </c>
      <c r="C23">
        <v>107.9</v>
      </c>
      <c r="D23">
        <v>75006176</v>
      </c>
      <c r="E23">
        <v>74.974999999999994</v>
      </c>
      <c r="F23">
        <v>207457483583500</v>
      </c>
      <c r="G23">
        <f t="shared" si="1"/>
        <v>-1.2252398275097054E-2</v>
      </c>
      <c r="H23">
        <f t="shared" si="2"/>
        <v>4.0637900178848121E-2</v>
      </c>
      <c r="J23" s="63">
        <v>36160</v>
      </c>
      <c r="K23">
        <v>450368374999999.94</v>
      </c>
      <c r="L23">
        <f t="shared" si="0"/>
        <v>1.5843780116775452E-3</v>
      </c>
      <c r="T23" t="s">
        <v>183</v>
      </c>
      <c r="U23">
        <v>539548796</v>
      </c>
      <c r="V23">
        <v>76829586</v>
      </c>
      <c r="W23">
        <v>21707494</v>
      </c>
      <c r="X23">
        <v>142905143</v>
      </c>
      <c r="AD23" s="63">
        <v>27394</v>
      </c>
      <c r="AE23">
        <v>75006176</v>
      </c>
    </row>
    <row r="24" spans="2:31" x14ac:dyDescent="0.25">
      <c r="B24" s="63">
        <v>27759</v>
      </c>
      <c r="C24">
        <v>102.7</v>
      </c>
      <c r="D24">
        <v>75998592</v>
      </c>
      <c r="E24">
        <v>75.715999999999994</v>
      </c>
      <c r="F24">
        <v>213871189182300</v>
      </c>
      <c r="G24">
        <f t="shared" si="1"/>
        <v>3.0915759161893597E-2</v>
      </c>
      <c r="H24">
        <f t="shared" si="2"/>
        <v>4.6022950721553803E-2</v>
      </c>
      <c r="J24" s="63">
        <v>35795</v>
      </c>
      <c r="K24">
        <v>455748099999999.94</v>
      </c>
      <c r="L24">
        <f t="shared" si="0"/>
        <v>1.1945165998833662E-2</v>
      </c>
      <c r="T24" t="s">
        <v>184</v>
      </c>
      <c r="U24">
        <v>553710024</v>
      </c>
      <c r="V24">
        <v>77530701</v>
      </c>
      <c r="W24">
        <v>22358584</v>
      </c>
      <c r="X24">
        <v>145172947</v>
      </c>
      <c r="AD24" s="63">
        <v>27759</v>
      </c>
      <c r="AE24">
        <v>75998592</v>
      </c>
    </row>
    <row r="25" spans="2:31" x14ac:dyDescent="0.25">
      <c r="B25" s="63">
        <v>28125</v>
      </c>
      <c r="C25">
        <v>103.9</v>
      </c>
      <c r="D25">
        <v>76225361</v>
      </c>
      <c r="E25">
        <v>75.944000000000003</v>
      </c>
      <c r="F25">
        <v>222372534927600</v>
      </c>
      <c r="G25">
        <f t="shared" si="1"/>
        <v>3.974984091033229E-2</v>
      </c>
      <c r="H25">
        <f t="shared" si="2"/>
        <v>4.4574934819195187E-2</v>
      </c>
      <c r="J25" s="63">
        <v>35430</v>
      </c>
      <c r="K25">
        <v>450843724999999.94</v>
      </c>
      <c r="L25">
        <f t="shared" si="0"/>
        <v>-1.076115292636437E-2</v>
      </c>
      <c r="T25" t="s">
        <v>185</v>
      </c>
      <c r="U25">
        <v>569051274</v>
      </c>
      <c r="V25">
        <v>78213706</v>
      </c>
      <c r="W25">
        <v>23004932</v>
      </c>
      <c r="X25">
        <v>147445345</v>
      </c>
      <c r="AD25" s="63">
        <v>28125</v>
      </c>
      <c r="AE25">
        <v>76225361</v>
      </c>
    </row>
    <row r="26" spans="2:31" x14ac:dyDescent="0.25">
      <c r="B26" s="63">
        <v>28490</v>
      </c>
      <c r="C26">
        <v>106.3</v>
      </c>
      <c r="D26">
        <v>76829586</v>
      </c>
      <c r="E26">
        <v>76.001999999999995</v>
      </c>
      <c r="F26">
        <v>232135440719400</v>
      </c>
      <c r="G26">
        <f t="shared" si="1"/>
        <v>4.3903379502232998E-2</v>
      </c>
      <c r="H26">
        <f t="shared" si="2"/>
        <v>3.6528516209166459E-2</v>
      </c>
      <c r="J26" s="63">
        <v>35064</v>
      </c>
      <c r="K26">
        <v>437131699999999.94</v>
      </c>
      <c r="L26">
        <f t="shared" si="0"/>
        <v>-3.0414141840390485E-2</v>
      </c>
      <c r="T26" t="s">
        <v>186</v>
      </c>
      <c r="U26">
        <v>584784295</v>
      </c>
      <c r="V26">
        <v>78829853</v>
      </c>
      <c r="W26">
        <v>23641398</v>
      </c>
      <c r="X26">
        <v>149399114</v>
      </c>
      <c r="AD26" s="63">
        <v>28490</v>
      </c>
      <c r="AE26">
        <v>76829586</v>
      </c>
    </row>
    <row r="27" spans="2:31" x14ac:dyDescent="0.25">
      <c r="B27" s="63">
        <v>28855</v>
      </c>
      <c r="C27">
        <v>109.5</v>
      </c>
      <c r="D27">
        <v>77530701</v>
      </c>
      <c r="E27">
        <v>76.06</v>
      </c>
      <c r="F27">
        <v>244373485361700</v>
      </c>
      <c r="G27">
        <f t="shared" si="1"/>
        <v>5.2719415029319316E-2</v>
      </c>
      <c r="H27">
        <f t="shared" si="2"/>
        <v>3.1007199265736231E-2</v>
      </c>
      <c r="J27" s="63">
        <v>34699</v>
      </c>
      <c r="K27">
        <v>425502349999999.94</v>
      </c>
      <c r="L27">
        <f t="shared" si="0"/>
        <v>-2.6603767239941623E-2</v>
      </c>
      <c r="T27" t="s">
        <v>187</v>
      </c>
      <c r="U27">
        <v>602077034</v>
      </c>
      <c r="V27">
        <v>79640572</v>
      </c>
      <c r="W27">
        <v>24326046</v>
      </c>
      <c r="X27">
        <v>151316182</v>
      </c>
      <c r="AD27" s="63">
        <v>28855</v>
      </c>
      <c r="AE27">
        <v>77530701</v>
      </c>
    </row>
    <row r="28" spans="2:31" x14ac:dyDescent="0.25">
      <c r="B28" s="63">
        <v>29220</v>
      </c>
      <c r="C28">
        <v>115.5</v>
      </c>
      <c r="D28">
        <v>78213706</v>
      </c>
      <c r="E28">
        <v>76.117999999999995</v>
      </c>
      <c r="F28">
        <v>257775029526400</v>
      </c>
      <c r="G28">
        <f t="shared" si="1"/>
        <v>5.4840418324697549E-2</v>
      </c>
      <c r="H28">
        <f t="shared" si="2"/>
        <v>4.4425762585695153E-2</v>
      </c>
      <c r="J28" s="63">
        <v>34334</v>
      </c>
      <c r="K28">
        <v>421273474999999.94</v>
      </c>
      <c r="L28">
        <f t="shared" si="0"/>
        <v>-9.9385467553821938E-3</v>
      </c>
      <c r="T28" t="s">
        <v>188</v>
      </c>
      <c r="U28">
        <v>620384619</v>
      </c>
      <c r="V28">
        <v>80285330</v>
      </c>
      <c r="W28">
        <v>24962584</v>
      </c>
      <c r="X28">
        <v>153111771</v>
      </c>
      <c r="AD28" s="63">
        <v>29220</v>
      </c>
      <c r="AE28">
        <v>78213706</v>
      </c>
    </row>
    <row r="29" spans="2:31" x14ac:dyDescent="0.25">
      <c r="B29" s="63">
        <v>29586</v>
      </c>
      <c r="C29">
        <v>125.95</v>
      </c>
      <c r="D29">
        <v>78829853</v>
      </c>
      <c r="E29">
        <v>76.174999999999997</v>
      </c>
      <c r="F29">
        <v>265038076093700</v>
      </c>
      <c r="G29">
        <f t="shared" si="1"/>
        <v>2.8175912075906417E-2</v>
      </c>
      <c r="H29">
        <f t="shared" si="2"/>
        <v>4.3877793168497714E-2</v>
      </c>
      <c r="J29" s="63">
        <v>33969</v>
      </c>
      <c r="K29">
        <v>423696025000000</v>
      </c>
      <c r="L29">
        <f t="shared" si="0"/>
        <v>5.750540073760968E-3</v>
      </c>
      <c r="T29" t="s">
        <v>189</v>
      </c>
      <c r="U29">
        <v>638502285</v>
      </c>
      <c r="V29">
        <v>80904240</v>
      </c>
      <c r="W29">
        <v>25566328</v>
      </c>
      <c r="X29">
        <v>154747770</v>
      </c>
      <c r="AD29" s="63">
        <v>29586</v>
      </c>
      <c r="AE29">
        <v>78829853</v>
      </c>
    </row>
    <row r="30" spans="2:31" x14ac:dyDescent="0.25">
      <c r="B30" s="63">
        <v>29951</v>
      </c>
      <c r="C30">
        <v>136.30000000000001</v>
      </c>
      <c r="D30">
        <v>79640572</v>
      </c>
      <c r="E30">
        <v>76.272999999999996</v>
      </c>
      <c r="F30">
        <v>276194420477600</v>
      </c>
      <c r="G30">
        <f t="shared" si="1"/>
        <v>4.2093364652842746E-2</v>
      </c>
      <c r="H30">
        <f t="shared" si="2"/>
        <v>4.4346497916999808E-2</v>
      </c>
      <c r="J30" s="63">
        <v>33603</v>
      </c>
      <c r="K30">
        <v>419877900000000</v>
      </c>
      <c r="L30">
        <f t="shared" si="0"/>
        <v>-9.0114723167393773E-3</v>
      </c>
      <c r="T30" t="s">
        <v>190</v>
      </c>
      <c r="U30">
        <v>655607187</v>
      </c>
      <c r="V30">
        <v>81590017</v>
      </c>
      <c r="W30">
        <v>26145118</v>
      </c>
      <c r="X30">
        <v>156218134</v>
      </c>
      <c r="AD30" s="63">
        <v>29951</v>
      </c>
      <c r="AE30">
        <v>79640572</v>
      </c>
    </row>
    <row r="31" spans="2:31" x14ac:dyDescent="0.25">
      <c r="B31" s="63">
        <v>30316</v>
      </c>
      <c r="C31">
        <v>145.05000000000001</v>
      </c>
      <c r="D31">
        <v>80285330</v>
      </c>
      <c r="E31">
        <v>76.382999999999996</v>
      </c>
      <c r="F31">
        <v>285343241166500</v>
      </c>
      <c r="G31">
        <f t="shared" si="1"/>
        <v>3.3124567372069702E-2</v>
      </c>
      <c r="H31">
        <f t="shared" si="2"/>
        <v>4.2190735490967149E-2</v>
      </c>
      <c r="J31" s="63">
        <v>33238</v>
      </c>
      <c r="K31">
        <v>406019674999999.94</v>
      </c>
      <c r="L31">
        <f t="shared" si="0"/>
        <v>-3.3005368941780633E-2</v>
      </c>
      <c r="T31" t="s">
        <v>191</v>
      </c>
      <c r="U31">
        <v>672465176</v>
      </c>
      <c r="V31">
        <v>82410008</v>
      </c>
      <c r="W31">
        <v>26718833</v>
      </c>
      <c r="X31">
        <v>157644443</v>
      </c>
      <c r="AD31" s="63">
        <v>30316</v>
      </c>
      <c r="AE31">
        <v>80285330</v>
      </c>
    </row>
    <row r="32" spans="2:31" x14ac:dyDescent="0.25">
      <c r="B32" s="63">
        <v>30681</v>
      </c>
      <c r="C32">
        <v>151.30000000000001</v>
      </c>
      <c r="D32">
        <v>80904240</v>
      </c>
      <c r="E32">
        <v>76.492999999999995</v>
      </c>
      <c r="F32">
        <v>295396011914900</v>
      </c>
      <c r="G32">
        <f t="shared" si="1"/>
        <v>3.5230449851567203E-2</v>
      </c>
      <c r="H32">
        <f t="shared" si="2"/>
        <v>3.8692942455416726E-2</v>
      </c>
      <c r="J32" s="63">
        <v>32873</v>
      </c>
      <c r="K32">
        <v>386984174999999.94</v>
      </c>
      <c r="L32">
        <f t="shared" si="0"/>
        <v>-4.6883195992903581E-2</v>
      </c>
      <c r="T32" t="s">
        <v>192</v>
      </c>
      <c r="U32">
        <v>687464449</v>
      </c>
      <c r="V32">
        <v>83149045</v>
      </c>
      <c r="W32">
        <v>27240113</v>
      </c>
      <c r="X32">
        <v>158860280</v>
      </c>
      <c r="AD32" s="63">
        <v>30681</v>
      </c>
      <c r="AE32">
        <v>80904240</v>
      </c>
    </row>
    <row r="33" spans="2:31" x14ac:dyDescent="0.25">
      <c r="B33" s="63">
        <v>31047</v>
      </c>
      <c r="C33">
        <v>155.94999999999999</v>
      </c>
      <c r="D33">
        <v>81590017</v>
      </c>
      <c r="E33">
        <v>76.602999999999994</v>
      </c>
      <c r="F33">
        <v>308694725058400</v>
      </c>
      <c r="G33">
        <f t="shared" si="1"/>
        <v>4.5019948161423295E-2</v>
      </c>
      <c r="H33">
        <f t="shared" si="2"/>
        <v>3.6728848422761876E-2</v>
      </c>
      <c r="J33" s="63">
        <v>32508</v>
      </c>
      <c r="K33">
        <v>369308449999999.94</v>
      </c>
      <c r="L33">
        <f t="shared" si="0"/>
        <v>-4.5675575751902509E-2</v>
      </c>
      <c r="T33" t="s">
        <v>193</v>
      </c>
      <c r="U33">
        <v>702649952</v>
      </c>
      <c r="V33">
        <v>83955355</v>
      </c>
      <c r="W33">
        <v>27857549</v>
      </c>
      <c r="X33">
        <v>160007980</v>
      </c>
      <c r="AD33" s="63">
        <v>31047</v>
      </c>
      <c r="AE33">
        <v>81590017</v>
      </c>
    </row>
    <row r="34" spans="2:31" x14ac:dyDescent="0.25">
      <c r="B34" s="63">
        <v>31412</v>
      </c>
      <c r="C34">
        <v>160.15</v>
      </c>
      <c r="D34">
        <v>82410008</v>
      </c>
      <c r="E34">
        <v>76.712000000000003</v>
      </c>
      <c r="F34">
        <v>324849895983500</v>
      </c>
      <c r="G34">
        <f t="shared" si="1"/>
        <v>5.2333809468379178E-2</v>
      </c>
      <c r="H34">
        <f t="shared" si="2"/>
        <v>4.1560427901256428E-2</v>
      </c>
      <c r="J34" s="63">
        <v>32142</v>
      </c>
      <c r="K34">
        <v>345508075000000</v>
      </c>
      <c r="L34">
        <f t="shared" si="0"/>
        <v>-6.4445790503845579E-2</v>
      </c>
      <c r="T34" t="s">
        <v>194</v>
      </c>
      <c r="U34">
        <v>717230260</v>
      </c>
      <c r="V34">
        <v>84784799</v>
      </c>
      <c r="W34">
        <v>28525600</v>
      </c>
      <c r="X34">
        <v>161169359</v>
      </c>
      <c r="AD34" s="63">
        <v>31412</v>
      </c>
      <c r="AE34">
        <v>82410008</v>
      </c>
    </row>
    <row r="35" spans="2:31" x14ac:dyDescent="0.25">
      <c r="B35" s="63">
        <v>31777</v>
      </c>
      <c r="C35">
        <v>165.2</v>
      </c>
      <c r="D35">
        <v>83149045</v>
      </c>
      <c r="E35">
        <v>76.834999999999994</v>
      </c>
      <c r="F35">
        <v>335656110987900</v>
      </c>
      <c r="G35">
        <f t="shared" si="1"/>
        <v>3.3265256162953616E-2</v>
      </c>
      <c r="H35">
        <f t="shared" si="2"/>
        <v>3.9794806203278597E-2</v>
      </c>
      <c r="J35" s="63">
        <v>31777</v>
      </c>
      <c r="K35">
        <v>330087775000000</v>
      </c>
      <c r="L35">
        <f t="shared" si="0"/>
        <v>-4.4630794808485974E-2</v>
      </c>
      <c r="T35" t="s">
        <v>195</v>
      </c>
      <c r="U35">
        <v>731001888</v>
      </c>
      <c r="V35">
        <v>85525820</v>
      </c>
      <c r="W35">
        <v>29165080</v>
      </c>
      <c r="X35">
        <v>162404291</v>
      </c>
      <c r="AD35" s="63">
        <v>31777</v>
      </c>
      <c r="AE35">
        <v>83149045</v>
      </c>
    </row>
    <row r="36" spans="2:31" x14ac:dyDescent="0.25">
      <c r="B36" s="63">
        <v>32142</v>
      </c>
      <c r="C36">
        <v>178.45</v>
      </c>
      <c r="D36">
        <v>83955355</v>
      </c>
      <c r="E36">
        <v>76.962000000000003</v>
      </c>
      <c r="F36">
        <v>351534880038600</v>
      </c>
      <c r="G36">
        <f t="shared" si="1"/>
        <v>4.7306658603550433E-2</v>
      </c>
      <c r="H36">
        <f t="shared" si="2"/>
        <v>4.2631224449574748E-2</v>
      </c>
      <c r="J36" s="63">
        <v>31412</v>
      </c>
      <c r="K36">
        <v>319375049999999.94</v>
      </c>
      <c r="L36">
        <f t="shared" si="0"/>
        <v>-3.2454170712623576E-2</v>
      </c>
      <c r="T36" t="s">
        <v>196</v>
      </c>
      <c r="U36">
        <v>744532255</v>
      </c>
      <c r="V36">
        <v>86051685</v>
      </c>
      <c r="W36">
        <v>29724277</v>
      </c>
      <c r="X36">
        <v>163981667</v>
      </c>
      <c r="AD36" s="63">
        <v>32142</v>
      </c>
      <c r="AE36">
        <v>83955355</v>
      </c>
    </row>
    <row r="37" spans="2:31" x14ac:dyDescent="0.25">
      <c r="B37" s="63">
        <v>32508</v>
      </c>
      <c r="C37">
        <v>192.8</v>
      </c>
      <c r="D37">
        <v>84784799</v>
      </c>
      <c r="E37">
        <v>77.087999999999994</v>
      </c>
      <c r="F37">
        <v>375386592341200</v>
      </c>
      <c r="G37">
        <f t="shared" si="1"/>
        <v>6.7850201095211338E-2</v>
      </c>
      <c r="H37">
        <f t="shared" si="2"/>
        <v>4.9155174698303571E-2</v>
      </c>
      <c r="J37" s="63">
        <v>31047</v>
      </c>
      <c r="K37">
        <v>303746075000000</v>
      </c>
      <c r="L37">
        <f t="shared" si="0"/>
        <v>-4.8936117583386451E-2</v>
      </c>
      <c r="T37" t="s">
        <v>197</v>
      </c>
      <c r="U37">
        <v>754138739</v>
      </c>
      <c r="V37">
        <v>86461782</v>
      </c>
      <c r="W37">
        <v>30317337</v>
      </c>
      <c r="X37">
        <v>165760967</v>
      </c>
      <c r="AD37" s="63">
        <v>32508</v>
      </c>
      <c r="AE37">
        <v>84784799</v>
      </c>
    </row>
    <row r="38" spans="2:31" x14ac:dyDescent="0.25">
      <c r="B38" s="63">
        <v>32873</v>
      </c>
      <c r="C38">
        <v>209.6</v>
      </c>
      <c r="D38">
        <v>85525820</v>
      </c>
      <c r="E38">
        <v>77.212999999999994</v>
      </c>
      <c r="F38">
        <v>393623014466500</v>
      </c>
      <c r="G38">
        <f t="shared" si="1"/>
        <v>4.8580376863125663E-2</v>
      </c>
      <c r="H38">
        <f t="shared" si="2"/>
        <v>4.9867260438644048E-2</v>
      </c>
      <c r="J38" s="63">
        <v>30681</v>
      </c>
      <c r="K38">
        <v>290434525000000</v>
      </c>
      <c r="L38">
        <f t="shared" si="0"/>
        <v>-4.3824599214985716E-2</v>
      </c>
      <c r="T38" t="s">
        <v>198</v>
      </c>
      <c r="U38">
        <v>765514091</v>
      </c>
      <c r="V38">
        <v>86692319</v>
      </c>
      <c r="W38">
        <v>30785220</v>
      </c>
      <c r="X38">
        <v>167735570</v>
      </c>
      <c r="AD38" s="63">
        <v>32873</v>
      </c>
      <c r="AE38">
        <v>85525820</v>
      </c>
    </row>
    <row r="39" spans="2:31" x14ac:dyDescent="0.25">
      <c r="B39" s="63">
        <v>33238</v>
      </c>
      <c r="C39">
        <v>241.4</v>
      </c>
      <c r="D39">
        <v>86051685</v>
      </c>
      <c r="E39">
        <v>77.338999999999999</v>
      </c>
      <c r="F39">
        <v>412881859125100</v>
      </c>
      <c r="G39">
        <f t="shared" si="1"/>
        <v>4.8927130657496321E-2</v>
      </c>
      <c r="H39">
        <f t="shared" si="2"/>
        <v>4.9185924676467471E-2</v>
      </c>
      <c r="J39" s="63">
        <v>30316</v>
      </c>
      <c r="K39">
        <v>280583474999999.94</v>
      </c>
      <c r="L39">
        <f t="shared" si="0"/>
        <v>-3.3918316012877869E-2</v>
      </c>
      <c r="T39" t="s">
        <v>199</v>
      </c>
      <c r="U39">
        <v>777790693</v>
      </c>
      <c r="V39">
        <v>86814181</v>
      </c>
      <c r="W39">
        <v>31163776</v>
      </c>
      <c r="X39">
        <v>169741522</v>
      </c>
      <c r="AD39" s="63">
        <v>33238</v>
      </c>
      <c r="AE39">
        <v>86051685</v>
      </c>
    </row>
    <row r="40" spans="2:31" x14ac:dyDescent="0.25">
      <c r="B40" s="63">
        <v>33603</v>
      </c>
      <c r="C40">
        <v>257.3</v>
      </c>
      <c r="D40">
        <v>86461782</v>
      </c>
      <c r="E40">
        <v>77.472999999999999</v>
      </c>
      <c r="F40">
        <v>426992083290600</v>
      </c>
      <c r="G40">
        <f t="shared" si="1"/>
        <v>3.4174967617612628E-2</v>
      </c>
      <c r="H40">
        <f t="shared" si="2"/>
        <v>4.9367866967399275E-2</v>
      </c>
      <c r="J40" s="63">
        <v>29951</v>
      </c>
      <c r="K40">
        <v>271534424999999.97</v>
      </c>
      <c r="L40">
        <f t="shared" si="0"/>
        <v>-3.2250830167385947E-2</v>
      </c>
      <c r="T40" t="s">
        <v>200</v>
      </c>
      <c r="U40">
        <v>789660913</v>
      </c>
      <c r="V40">
        <v>86964492</v>
      </c>
      <c r="W40">
        <v>31556672</v>
      </c>
      <c r="X40">
        <v>171775693</v>
      </c>
      <c r="AD40" s="63">
        <v>33603</v>
      </c>
      <c r="AE40">
        <v>86461782</v>
      </c>
    </row>
    <row r="41" spans="2:31" x14ac:dyDescent="0.25">
      <c r="B41" s="63">
        <v>33969</v>
      </c>
      <c r="C41">
        <v>249.3</v>
      </c>
      <c r="D41">
        <v>86692319</v>
      </c>
      <c r="E41">
        <v>77.61</v>
      </c>
      <c r="F41">
        <v>430613273263400</v>
      </c>
      <c r="G41">
        <f t="shared" si="1"/>
        <v>8.4806958126564247E-3</v>
      </c>
      <c r="H41">
        <f t="shared" si="2"/>
        <v>4.1602674409220476E-2</v>
      </c>
      <c r="J41" s="63">
        <v>29586</v>
      </c>
      <c r="K41">
        <v>260466049999999.97</v>
      </c>
      <c r="L41">
        <f t="shared" si="0"/>
        <v>-4.0762326913060809E-2</v>
      </c>
      <c r="T41" t="s">
        <v>201</v>
      </c>
      <c r="U41">
        <v>800307523</v>
      </c>
      <c r="V41">
        <v>87125896</v>
      </c>
      <c r="W41">
        <v>32013985</v>
      </c>
      <c r="X41">
        <v>173945233</v>
      </c>
      <c r="AD41" s="63">
        <v>33969</v>
      </c>
      <c r="AE41">
        <v>86692319</v>
      </c>
    </row>
    <row r="42" spans="2:31" x14ac:dyDescent="0.25">
      <c r="B42" s="63">
        <v>34334</v>
      </c>
      <c r="C42">
        <v>235.75</v>
      </c>
      <c r="D42">
        <v>86814181</v>
      </c>
      <c r="E42">
        <v>77.745999999999995</v>
      </c>
      <c r="F42">
        <v>428383041656400</v>
      </c>
      <c r="G42">
        <f t="shared" si="1"/>
        <v>-5.1791984722119322E-3</v>
      </c>
      <c r="H42">
        <f t="shared" si="2"/>
        <v>2.6996794495735821E-2</v>
      </c>
      <c r="T42" t="s">
        <v>202</v>
      </c>
      <c r="U42">
        <v>815234151</v>
      </c>
      <c r="V42">
        <v>87113694</v>
      </c>
      <c r="W42">
        <v>32340919</v>
      </c>
      <c r="X42">
        <v>176042482</v>
      </c>
      <c r="AD42" s="63">
        <v>34334</v>
      </c>
      <c r="AE42">
        <v>86814181</v>
      </c>
    </row>
    <row r="43" spans="2:31" x14ac:dyDescent="0.25">
      <c r="B43" s="63">
        <v>34699</v>
      </c>
      <c r="C43">
        <v>225.75</v>
      </c>
      <c r="D43">
        <v>86964492</v>
      </c>
      <c r="E43">
        <v>77.881</v>
      </c>
      <c r="F43">
        <v>432637169549200</v>
      </c>
      <c r="G43">
        <f t="shared" si="1"/>
        <v>9.9306636330673825E-3</v>
      </c>
      <c r="H43">
        <f t="shared" si="2"/>
        <v>1.9266851849724164E-2</v>
      </c>
      <c r="T43" t="s">
        <v>203</v>
      </c>
      <c r="U43">
        <v>827112500</v>
      </c>
      <c r="V43">
        <v>87033835</v>
      </c>
      <c r="W43">
        <v>32782525</v>
      </c>
      <c r="X43">
        <v>178473636</v>
      </c>
      <c r="AD43" s="63">
        <v>34699</v>
      </c>
      <c r="AE43">
        <v>86964492</v>
      </c>
    </row>
    <row r="44" spans="2:31" x14ac:dyDescent="0.25">
      <c r="B44" s="63">
        <v>35064</v>
      </c>
      <c r="C44">
        <v>217.2</v>
      </c>
      <c r="D44">
        <v>87125896</v>
      </c>
      <c r="E44">
        <v>78.016000000000005</v>
      </c>
      <c r="F44">
        <v>444500687823800</v>
      </c>
      <c r="G44">
        <f t="shared" si="1"/>
        <v>2.7421403220998286E-2</v>
      </c>
      <c r="H44">
        <f t="shared" si="2"/>
        <v>1.4965706362424558E-2</v>
      </c>
      <c r="T44" t="s">
        <v>204</v>
      </c>
      <c r="U44">
        <v>837704898</v>
      </c>
      <c r="V44">
        <v>86946840</v>
      </c>
      <c r="W44">
        <v>33210599</v>
      </c>
      <c r="X44">
        <v>181022266</v>
      </c>
      <c r="AD44" s="63">
        <v>35064</v>
      </c>
      <c r="AE44">
        <v>87125896</v>
      </c>
    </row>
    <row r="45" spans="2:31" x14ac:dyDescent="0.25">
      <c r="B45" s="63">
        <v>35430</v>
      </c>
      <c r="C45">
        <v>207.55</v>
      </c>
      <c r="D45">
        <v>87113694</v>
      </c>
      <c r="E45">
        <v>78.144999999999996</v>
      </c>
      <c r="F45">
        <v>458280205993800</v>
      </c>
      <c r="G45">
        <f t="shared" si="1"/>
        <v>3.0999992907687401E-2</v>
      </c>
      <c r="H45">
        <f t="shared" si="2"/>
        <v>1.4330711420439513E-2</v>
      </c>
      <c r="T45" t="s">
        <v>205</v>
      </c>
      <c r="U45">
        <v>849725216</v>
      </c>
      <c r="V45">
        <v>86762009</v>
      </c>
      <c r="W45">
        <v>33594533</v>
      </c>
      <c r="X45">
        <v>183616860</v>
      </c>
      <c r="AD45" s="63">
        <v>35430</v>
      </c>
      <c r="AE45">
        <v>87113694</v>
      </c>
    </row>
    <row r="46" spans="2:31" x14ac:dyDescent="0.25">
      <c r="B46" s="63">
        <v>35795</v>
      </c>
      <c r="C46">
        <v>199.5</v>
      </c>
      <c r="D46">
        <v>87033835</v>
      </c>
      <c r="E46">
        <v>78.272000000000006</v>
      </c>
      <c r="F46">
        <v>463211508309700</v>
      </c>
      <c r="G46">
        <f t="shared" si="1"/>
        <v>1.0760452342047477E-2</v>
      </c>
      <c r="H46">
        <f t="shared" si="2"/>
        <v>1.4786662726317724E-2</v>
      </c>
      <c r="T46" t="s">
        <v>206</v>
      </c>
      <c r="U46">
        <v>864439270</v>
      </c>
      <c r="V46">
        <v>86547755</v>
      </c>
      <c r="W46">
        <v>33939664</v>
      </c>
      <c r="X46">
        <v>186169060</v>
      </c>
      <c r="AD46" s="63">
        <v>35795</v>
      </c>
      <c r="AE46">
        <v>87033835</v>
      </c>
    </row>
    <row r="47" spans="2:31" x14ac:dyDescent="0.25">
      <c r="B47" s="63">
        <v>36160</v>
      </c>
      <c r="C47">
        <v>192.25</v>
      </c>
      <c r="D47">
        <v>86946840</v>
      </c>
      <c r="E47">
        <v>78.397999999999996</v>
      </c>
      <c r="F47">
        <v>457984584121500</v>
      </c>
      <c r="G47">
        <f t="shared" si="1"/>
        <v>-1.1284098288648958E-2</v>
      </c>
      <c r="H47">
        <f t="shared" si="2"/>
        <v>1.3565682763030319E-2</v>
      </c>
      <c r="T47" t="s">
        <v>207</v>
      </c>
      <c r="U47">
        <v>878404513</v>
      </c>
      <c r="V47">
        <v>86351962</v>
      </c>
      <c r="W47">
        <v>34285089</v>
      </c>
      <c r="X47">
        <v>188578761</v>
      </c>
      <c r="AD47" s="63">
        <v>36160</v>
      </c>
      <c r="AE47">
        <v>86946840</v>
      </c>
    </row>
    <row r="48" spans="2:31" x14ac:dyDescent="0.25">
      <c r="B48" s="63">
        <v>36525</v>
      </c>
      <c r="C48">
        <v>182.35</v>
      </c>
      <c r="D48">
        <v>86762009</v>
      </c>
      <c r="E48">
        <v>78.522999999999996</v>
      </c>
      <c r="F48">
        <v>456830672396300</v>
      </c>
      <c r="G48">
        <f t="shared" si="1"/>
        <v>-2.5195427208830612E-3</v>
      </c>
      <c r="H48">
        <f t="shared" si="2"/>
        <v>1.1075641492240228E-2</v>
      </c>
      <c r="T48" t="s">
        <v>208</v>
      </c>
      <c r="U48">
        <v>894813926</v>
      </c>
      <c r="V48">
        <v>86157117</v>
      </c>
      <c r="W48">
        <v>34482015</v>
      </c>
      <c r="X48">
        <v>190783416</v>
      </c>
      <c r="AD48" s="63">
        <v>36525</v>
      </c>
      <c r="AE48">
        <v>86762009</v>
      </c>
    </row>
    <row r="49" spans="2:31" x14ac:dyDescent="0.25">
      <c r="B49" s="63">
        <v>36891</v>
      </c>
      <c r="C49">
        <v>171.4</v>
      </c>
      <c r="D49">
        <v>86547755</v>
      </c>
      <c r="E49">
        <v>78.649000000000001</v>
      </c>
      <c r="F49">
        <v>469528887722100</v>
      </c>
      <c r="G49">
        <f t="shared" si="1"/>
        <v>2.7796328252636116E-2</v>
      </c>
      <c r="H49">
        <f t="shared" si="2"/>
        <v>1.1150626498567795E-2</v>
      </c>
      <c r="T49" t="s">
        <v>209</v>
      </c>
      <c r="U49">
        <v>912514852</v>
      </c>
      <c r="V49">
        <v>85931170</v>
      </c>
      <c r="W49">
        <v>34615235</v>
      </c>
      <c r="X49">
        <v>192841977</v>
      </c>
      <c r="AD49" s="63">
        <v>36891</v>
      </c>
      <c r="AE49">
        <v>86547755</v>
      </c>
    </row>
    <row r="50" spans="2:31" x14ac:dyDescent="0.25">
      <c r="B50" s="63">
        <v>37256</v>
      </c>
      <c r="C50">
        <v>160.25</v>
      </c>
      <c r="D50">
        <v>86351962</v>
      </c>
      <c r="E50">
        <v>79.989999999999995</v>
      </c>
      <c r="F50">
        <v>471436752168800</v>
      </c>
      <c r="G50">
        <f t="shared" si="1"/>
        <v>4.0633590319776314E-3</v>
      </c>
      <c r="H50">
        <f t="shared" si="2"/>
        <v>5.7632997234258413E-3</v>
      </c>
      <c r="T50" t="s">
        <v>210</v>
      </c>
      <c r="U50">
        <v>929318026</v>
      </c>
      <c r="V50">
        <v>85503611</v>
      </c>
      <c r="W50">
        <v>34731974</v>
      </c>
      <c r="X50">
        <v>195112888</v>
      </c>
      <c r="AD50" s="63">
        <v>37256</v>
      </c>
      <c r="AE50">
        <v>86351962</v>
      </c>
    </row>
    <row r="51" spans="2:31" x14ac:dyDescent="0.25">
      <c r="B51" s="63">
        <v>37621</v>
      </c>
      <c r="C51">
        <v>148.05000000000001</v>
      </c>
      <c r="D51">
        <v>86157117</v>
      </c>
      <c r="E51">
        <v>81.647000000000006</v>
      </c>
      <c r="F51">
        <v>471993013483400</v>
      </c>
      <c r="G51">
        <f t="shared" si="1"/>
        <v>1.1799277677035924E-3</v>
      </c>
      <c r="H51">
        <f t="shared" si="2"/>
        <v>3.8471948085570641E-3</v>
      </c>
      <c r="T51" t="s">
        <v>211</v>
      </c>
      <c r="U51">
        <v>944068841</v>
      </c>
      <c r="V51">
        <v>84991644</v>
      </c>
      <c r="W51">
        <v>34841188</v>
      </c>
      <c r="X51">
        <v>197481121</v>
      </c>
      <c r="AD51" s="63">
        <v>37621</v>
      </c>
      <c r="AE51">
        <v>86157117</v>
      </c>
    </row>
    <row r="52" spans="2:31" x14ac:dyDescent="0.25">
      <c r="B52" s="63">
        <v>37986</v>
      </c>
      <c r="C52">
        <v>135.75</v>
      </c>
      <c r="D52">
        <v>85931170</v>
      </c>
      <c r="E52">
        <v>83.195999999999998</v>
      </c>
      <c r="F52">
        <v>479206105813300</v>
      </c>
      <c r="G52">
        <f t="shared" si="1"/>
        <v>1.528220148147108E-2</v>
      </c>
      <c r="H52">
        <f t="shared" si="2"/>
        <v>9.1604547625810714E-3</v>
      </c>
      <c r="T52" t="s">
        <v>212</v>
      </c>
      <c r="U52">
        <v>955751731</v>
      </c>
      <c r="V52">
        <v>84556191</v>
      </c>
      <c r="W52">
        <v>35090058</v>
      </c>
      <c r="X52">
        <v>199392800</v>
      </c>
      <c r="AD52" s="63">
        <v>37986</v>
      </c>
      <c r="AE52">
        <v>85931170</v>
      </c>
    </row>
    <row r="53" spans="2:31" x14ac:dyDescent="0.25">
      <c r="B53" s="63">
        <v>38352</v>
      </c>
      <c r="C53">
        <v>124.6</v>
      </c>
      <c r="D53">
        <v>85503611</v>
      </c>
      <c r="E53">
        <v>84.64</v>
      </c>
      <c r="F53">
        <v>489771104759500</v>
      </c>
      <c r="G53">
        <f t="shared" si="1"/>
        <v>2.2046878823192895E-2</v>
      </c>
      <c r="H53">
        <f t="shared" si="2"/>
        <v>1.4073739071396262E-2</v>
      </c>
      <c r="T53" t="s">
        <v>213</v>
      </c>
      <c r="U53">
        <v>965895928</v>
      </c>
      <c r="V53">
        <v>84115042</v>
      </c>
      <c r="W53">
        <v>35352731</v>
      </c>
      <c r="X53">
        <v>201423516</v>
      </c>
      <c r="AD53" s="63">
        <v>38352</v>
      </c>
      <c r="AE53">
        <v>85503611</v>
      </c>
    </row>
    <row r="54" spans="2:31" x14ac:dyDescent="0.25">
      <c r="B54" s="63">
        <v>38717</v>
      </c>
      <c r="C54">
        <v>116.4</v>
      </c>
      <c r="D54">
        <v>84991644</v>
      </c>
      <c r="E54">
        <v>85.977999999999994</v>
      </c>
      <c r="F54">
        <v>497914383971500</v>
      </c>
      <c r="G54">
        <f t="shared" si="1"/>
        <v>1.6626704051883046E-2</v>
      </c>
      <c r="H54">
        <f t="shared" si="2"/>
        <v>1.1839814231245648E-2</v>
      </c>
      <c r="T54" t="s">
        <v>214</v>
      </c>
      <c r="U54">
        <v>974377449</v>
      </c>
      <c r="V54">
        <v>83560003</v>
      </c>
      <c r="W54">
        <v>35724857</v>
      </c>
      <c r="X54">
        <v>203478887</v>
      </c>
      <c r="AD54" s="63">
        <v>38717</v>
      </c>
      <c r="AE54">
        <v>84991644</v>
      </c>
    </row>
    <row r="55" spans="2:31" x14ac:dyDescent="0.25">
      <c r="B55" s="63">
        <v>39082</v>
      </c>
      <c r="C55">
        <v>111.5</v>
      </c>
      <c r="D55">
        <v>84556191</v>
      </c>
      <c r="E55">
        <v>87.117999999999995</v>
      </c>
      <c r="F55">
        <v>504984800867400</v>
      </c>
      <c r="G55">
        <f t="shared" si="1"/>
        <v>1.420006556047726E-2</v>
      </c>
      <c r="H55">
        <f t="shared" si="2"/>
        <v>1.3867155536945574E-2</v>
      </c>
      <c r="T55" t="s">
        <v>215</v>
      </c>
      <c r="U55">
        <v>981227626</v>
      </c>
      <c r="V55">
        <v>82883639</v>
      </c>
      <c r="W55">
        <v>36009668</v>
      </c>
      <c r="X55">
        <v>205278324</v>
      </c>
      <c r="AD55" s="63">
        <v>39082</v>
      </c>
      <c r="AE55">
        <v>84556191</v>
      </c>
    </row>
    <row r="56" spans="2:31" x14ac:dyDescent="0.25">
      <c r="B56" s="63">
        <v>39447</v>
      </c>
      <c r="C56">
        <v>109.8</v>
      </c>
      <c r="D56">
        <v>84115042</v>
      </c>
      <c r="E56">
        <v>88.146000000000001</v>
      </c>
      <c r="F56">
        <v>513338178045700</v>
      </c>
      <c r="G56">
        <f t="shared" si="1"/>
        <v>1.6541838811686249E-2</v>
      </c>
      <c r="H56">
        <f t="shared" si="2"/>
        <v>1.6939537745742105E-2</v>
      </c>
      <c r="T56" t="s">
        <v>216</v>
      </c>
      <c r="U56">
        <v>986577919</v>
      </c>
      <c r="V56">
        <v>82152248</v>
      </c>
      <c r="W56">
        <v>36270291</v>
      </c>
      <c r="X56">
        <v>206810356</v>
      </c>
      <c r="AD56" s="63">
        <v>39447</v>
      </c>
      <c r="AE56">
        <v>84115042</v>
      </c>
    </row>
    <row r="57" spans="2:31" x14ac:dyDescent="0.25">
      <c r="B57" s="63">
        <v>39813</v>
      </c>
      <c r="C57">
        <v>108.3</v>
      </c>
      <c r="D57">
        <v>83560003</v>
      </c>
      <c r="E57">
        <v>89.102999999999994</v>
      </c>
      <c r="F57">
        <v>507724616651300</v>
      </c>
      <c r="G57">
        <f t="shared" si="1"/>
        <v>-1.0935406004227155E-2</v>
      </c>
      <c r="H57">
        <f t="shared" si="2"/>
        <v>1.1696016248602458E-2</v>
      </c>
      <c r="T57" t="s">
        <v>217</v>
      </c>
      <c r="U57">
        <v>990704324</v>
      </c>
      <c r="V57">
        <v>81221183</v>
      </c>
      <c r="W57">
        <v>36588507</v>
      </c>
      <c r="X57">
        <v>208081774</v>
      </c>
      <c r="AD57" s="63">
        <v>39813</v>
      </c>
      <c r="AE57">
        <v>83560003</v>
      </c>
    </row>
    <row r="58" spans="2:31" x14ac:dyDescent="0.25">
      <c r="B58" s="63">
        <v>40178</v>
      </c>
      <c r="C58">
        <v>103.65</v>
      </c>
      <c r="D58">
        <v>82883639</v>
      </c>
      <c r="E58">
        <v>89.989000000000004</v>
      </c>
      <c r="F58">
        <v>480224155542800</v>
      </c>
      <c r="G58">
        <f t="shared" si="1"/>
        <v>-5.4164127967399778E-2</v>
      </c>
      <c r="H58">
        <f t="shared" si="2"/>
        <v>-3.5461851095160758E-3</v>
      </c>
      <c r="T58" t="s">
        <v>218</v>
      </c>
      <c r="U58">
        <v>993567856</v>
      </c>
      <c r="V58">
        <v>80262098</v>
      </c>
      <c r="W58">
        <v>36814502</v>
      </c>
      <c r="X58">
        <v>209315124</v>
      </c>
      <c r="AD58" s="63">
        <v>40178</v>
      </c>
      <c r="AE58">
        <v>82883639</v>
      </c>
    </row>
    <row r="59" spans="2:31" x14ac:dyDescent="0.25">
      <c r="B59" s="63">
        <v>40543</v>
      </c>
      <c r="C59">
        <v>98.95</v>
      </c>
      <c r="D59">
        <v>82152248</v>
      </c>
      <c r="E59">
        <v>90.811999999999998</v>
      </c>
      <c r="F59">
        <v>500353900000000</v>
      </c>
      <c r="G59">
        <f t="shared" si="1"/>
        <v>4.191739258606697E-2</v>
      </c>
      <c r="H59">
        <f t="shared" si="2"/>
        <v>1.5119525973207094E-3</v>
      </c>
      <c r="T59" t="s">
        <v>219</v>
      </c>
      <c r="U59">
        <v>995254240</v>
      </c>
      <c r="V59">
        <v>79299566</v>
      </c>
      <c r="W59">
        <v>36992240</v>
      </c>
      <c r="X59">
        <v>210374660</v>
      </c>
      <c r="AD59" s="63">
        <v>40543</v>
      </c>
      <c r="AE59">
        <v>82152248</v>
      </c>
    </row>
    <row r="60" spans="2:31" x14ac:dyDescent="0.25">
      <c r="B60" s="63">
        <v>40908</v>
      </c>
      <c r="C60">
        <v>95.05</v>
      </c>
      <c r="D60">
        <v>81221183</v>
      </c>
      <c r="E60">
        <v>91.069000000000003</v>
      </c>
      <c r="F60">
        <v>499776384825300</v>
      </c>
      <c r="G60">
        <f t="shared" si="1"/>
        <v>-1.1542133971574886E-3</v>
      </c>
      <c r="H60">
        <f t="shared" si="2"/>
        <v>-1.5589031942062404E-3</v>
      </c>
      <c r="T60" t="s">
        <v>220</v>
      </c>
      <c r="U60">
        <v>996046584</v>
      </c>
      <c r="V60">
        <v>78379970</v>
      </c>
      <c r="W60">
        <v>37193108</v>
      </c>
      <c r="X60">
        <v>211417519</v>
      </c>
      <c r="AD60" s="63">
        <v>40908</v>
      </c>
      <c r="AE60">
        <v>81221183</v>
      </c>
    </row>
    <row r="61" spans="2:31" x14ac:dyDescent="0.25">
      <c r="B61" s="63">
        <v>41274</v>
      </c>
      <c r="C61">
        <v>91.95</v>
      </c>
      <c r="D61">
        <v>80262098</v>
      </c>
      <c r="E61">
        <v>91.147999999999996</v>
      </c>
      <c r="F61">
        <v>507248489507800</v>
      </c>
      <c r="G61">
        <f t="shared" si="1"/>
        <v>1.4950895859379143E-2</v>
      </c>
      <c r="H61">
        <f t="shared" si="2"/>
        <v>-1.8770917846676616E-3</v>
      </c>
      <c r="T61" t="s">
        <v>221</v>
      </c>
      <c r="U61">
        <v>996030376</v>
      </c>
      <c r="V61">
        <v>77547638</v>
      </c>
      <c r="W61">
        <v>37307195</v>
      </c>
      <c r="X61">
        <v>212357568</v>
      </c>
      <c r="AD61" s="63">
        <v>41274</v>
      </c>
      <c r="AE61">
        <v>80262098</v>
      </c>
    </row>
    <row r="62" spans="2:31" x14ac:dyDescent="0.25">
      <c r="B62" s="63">
        <v>41639</v>
      </c>
      <c r="C62">
        <v>89.7</v>
      </c>
      <c r="D62">
        <v>79299566</v>
      </c>
      <c r="E62">
        <v>91.225999999999999</v>
      </c>
      <c r="F62">
        <v>517394817917900</v>
      </c>
      <c r="G62">
        <f t="shared" si="1"/>
        <v>2.0002678411019659E-2</v>
      </c>
      <c r="H62">
        <f t="shared" si="2"/>
        <v>4.3105250983817012E-3</v>
      </c>
      <c r="T62" t="s">
        <v>222</v>
      </c>
      <c r="U62">
        <v>995072896</v>
      </c>
      <c r="V62">
        <v>76831284</v>
      </c>
      <c r="W62">
        <v>37364822</v>
      </c>
      <c r="X62">
        <v>213254816</v>
      </c>
      <c r="AD62" s="63">
        <v>41639</v>
      </c>
      <c r="AE62">
        <v>79299566</v>
      </c>
    </row>
    <row r="63" spans="2:31" x14ac:dyDescent="0.25">
      <c r="B63" s="63">
        <v>42004</v>
      </c>
      <c r="C63">
        <v>88.5</v>
      </c>
      <c r="D63">
        <v>78379970</v>
      </c>
      <c r="E63">
        <v>91.304000000000002</v>
      </c>
      <c r="F63">
        <v>519333597070200</v>
      </c>
      <c r="G63">
        <f t="shared" si="1"/>
        <v>3.7471947633762603E-3</v>
      </c>
      <c r="H63">
        <f t="shared" si="2"/>
        <v>1.5892789644536907E-2</v>
      </c>
      <c r="T63" t="s">
        <v>223</v>
      </c>
      <c r="U63">
        <v>993792919</v>
      </c>
      <c r="V63">
        <v>76153398</v>
      </c>
      <c r="W63">
        <v>37370893</v>
      </c>
      <c r="X63">
        <v>213911387</v>
      </c>
      <c r="AD63" s="63">
        <v>42004</v>
      </c>
      <c r="AE63">
        <v>78379970</v>
      </c>
    </row>
    <row r="64" spans="2:31" x14ac:dyDescent="0.25">
      <c r="B64" s="63">
        <v>42369</v>
      </c>
      <c r="C64">
        <v>87.75</v>
      </c>
      <c r="D64">
        <v>77547638</v>
      </c>
      <c r="E64">
        <v>91.381</v>
      </c>
      <c r="F64">
        <v>526364455346000</v>
      </c>
      <c r="G64">
        <f t="shared" si="1"/>
        <v>1.3538231139799795E-2</v>
      </c>
      <c r="H64">
        <f t="shared" si="2"/>
        <v>1.0216957355283473E-2</v>
      </c>
      <c r="T64" t="s">
        <v>224</v>
      </c>
      <c r="AD64" s="63">
        <v>42369</v>
      </c>
      <c r="AE64">
        <v>77547638</v>
      </c>
    </row>
    <row r="65" spans="2:31" x14ac:dyDescent="0.25">
      <c r="B65" s="63">
        <v>42735</v>
      </c>
      <c r="C65">
        <v>87.45</v>
      </c>
      <c r="D65">
        <v>76831284</v>
      </c>
      <c r="E65">
        <v>91.456999999999994</v>
      </c>
      <c r="F65">
        <v>531302774486500</v>
      </c>
      <c r="G65">
        <f t="shared" si="1"/>
        <v>9.3819388644962309E-3</v>
      </c>
      <c r="H65">
        <f t="shared" si="2"/>
        <v>1.2324187807614217E-2</v>
      </c>
      <c r="AD65" s="63">
        <v>42735</v>
      </c>
      <c r="AE65">
        <v>76831284</v>
      </c>
    </row>
    <row r="66" spans="2:31" x14ac:dyDescent="0.25">
      <c r="B66" s="63">
        <v>43100</v>
      </c>
      <c r="C66">
        <v>87.35</v>
      </c>
      <c r="D66">
        <v>76153398</v>
      </c>
      <c r="E66">
        <v>91.534999999999997</v>
      </c>
      <c r="F66">
        <v>540401765551300</v>
      </c>
      <c r="G66">
        <f t="shared" si="1"/>
        <v>1.7125811310874761E-2</v>
      </c>
      <c r="H66">
        <f t="shared" si="2"/>
        <v>1.2759170897913341E-2</v>
      </c>
      <c r="AD66" s="63">
        <v>43100</v>
      </c>
      <c r="AE66">
        <v>76153398</v>
      </c>
    </row>
    <row r="67" spans="2:31" x14ac:dyDescent="0.25">
      <c r="B67" s="63">
        <v>43465</v>
      </c>
      <c r="C67">
        <v>87.75</v>
      </c>
      <c r="H67">
        <f t="shared" si="2"/>
        <v>1.0948294019636762E-2</v>
      </c>
      <c r="AD67" s="63">
        <v>43465</v>
      </c>
    </row>
  </sheetData>
  <autoFilter ref="J2:K2" xr:uid="{20844F3F-7BC3-437A-983C-1623D0944BA4}">
    <sortState xmlns:xlrd2="http://schemas.microsoft.com/office/spreadsheetml/2017/richdata2" ref="J3:K41">
      <sortCondition ref="J2"/>
    </sortState>
  </autoFilter>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0DAC02-DCCC-487F-ABEC-D5616F1D447A}">
  <dimension ref="A1:BS366"/>
  <sheetViews>
    <sheetView zoomScale="85" zoomScaleNormal="85" workbookViewId="0"/>
  </sheetViews>
  <sheetFormatPr defaultRowHeight="15" x14ac:dyDescent="0.25"/>
  <cols>
    <col min="1" max="1" width="18.5703125" bestFit="1" customWidth="1"/>
    <col min="2" max="5" width="20.42578125" style="14" customWidth="1"/>
    <col min="6" max="6" width="14.7109375" bestFit="1" customWidth="1"/>
    <col min="7" max="8" width="14.7109375" customWidth="1"/>
    <col min="35" max="35" width="18.5703125" bestFit="1" customWidth="1"/>
    <col min="36" max="36" width="11.85546875" customWidth="1"/>
  </cols>
  <sheetData>
    <row r="1" spans="1:71" x14ac:dyDescent="0.25">
      <c r="B1" t="s">
        <v>505</v>
      </c>
      <c r="C1" t="s">
        <v>506</v>
      </c>
      <c r="D1" t="s">
        <v>507</v>
      </c>
      <c r="E1"/>
      <c r="L1" s="64"/>
    </row>
    <row r="2" spans="1:71" x14ac:dyDescent="0.25">
      <c r="B2" s="14" t="s">
        <v>508</v>
      </c>
      <c r="L2" s="65"/>
    </row>
    <row r="3" spans="1:71" x14ac:dyDescent="0.25">
      <c r="B3" s="10" t="s">
        <v>509</v>
      </c>
      <c r="C3" s="10" t="s">
        <v>510</v>
      </c>
      <c r="D3" s="10" t="s">
        <v>511</v>
      </c>
      <c r="E3" s="10"/>
      <c r="F3" s="10" t="str">
        <f>B3&amp;" YoY %"</f>
        <v>China’s real estate climate index YoY %</v>
      </c>
      <c r="G3" s="10" t="s">
        <v>512</v>
      </c>
      <c r="H3" s="10" t="s">
        <v>513</v>
      </c>
      <c r="I3" t="s">
        <v>148</v>
      </c>
      <c r="L3" s="65"/>
      <c r="AJ3" t="s">
        <v>514</v>
      </c>
      <c r="AK3" t="s">
        <v>515</v>
      </c>
      <c r="AL3" t="s">
        <v>516</v>
      </c>
      <c r="AM3" t="s">
        <v>517</v>
      </c>
      <c r="AN3" t="s">
        <v>517</v>
      </c>
      <c r="AO3" t="s">
        <v>514</v>
      </c>
      <c r="AP3" t="s">
        <v>518</v>
      </c>
      <c r="AQ3" t="s">
        <v>519</v>
      </c>
      <c r="AR3" t="s">
        <v>520</v>
      </c>
      <c r="AS3" t="s">
        <v>521</v>
      </c>
      <c r="AT3" t="s">
        <v>522</v>
      </c>
      <c r="AU3" t="s">
        <v>523</v>
      </c>
      <c r="AV3" t="s">
        <v>524</v>
      </c>
      <c r="AW3" t="s">
        <v>525</v>
      </c>
      <c r="AX3" t="s">
        <v>523</v>
      </c>
      <c r="AY3" t="s">
        <v>526</v>
      </c>
      <c r="AZ3" t="s">
        <v>527</v>
      </c>
      <c r="BA3" t="s">
        <v>528</v>
      </c>
      <c r="BB3" t="s">
        <v>529</v>
      </c>
      <c r="BC3" t="s">
        <v>525</v>
      </c>
      <c r="BD3" t="s">
        <v>530</v>
      </c>
      <c r="BE3" t="s">
        <v>531</v>
      </c>
      <c r="BF3" t="s">
        <v>532</v>
      </c>
      <c r="BG3" t="s">
        <v>533</v>
      </c>
      <c r="BH3" t="s">
        <v>532</v>
      </c>
      <c r="BI3" t="s">
        <v>534</v>
      </c>
      <c r="BJ3" t="s">
        <v>535</v>
      </c>
      <c r="BK3" t="s">
        <v>533</v>
      </c>
      <c r="BL3" t="s">
        <v>536</v>
      </c>
      <c r="BM3" t="s">
        <v>537</v>
      </c>
      <c r="BN3" t="s">
        <v>538</v>
      </c>
      <c r="BO3" t="s">
        <v>536</v>
      </c>
      <c r="BP3" t="s">
        <v>539</v>
      </c>
      <c r="BQ3" t="s">
        <v>529</v>
      </c>
      <c r="BR3" t="s">
        <v>540</v>
      </c>
    </row>
    <row r="4" spans="1:71" x14ac:dyDescent="0.25">
      <c r="A4" t="s">
        <v>501</v>
      </c>
      <c r="B4" s="14" t="s">
        <v>502</v>
      </c>
      <c r="C4" s="14" t="s">
        <v>502</v>
      </c>
      <c r="D4" s="14" t="s">
        <v>502</v>
      </c>
      <c r="AJ4" t="s">
        <v>541</v>
      </c>
      <c r="AK4" t="s">
        <v>542</v>
      </c>
      <c r="AL4" t="s">
        <v>543</v>
      </c>
      <c r="AM4" t="s">
        <v>544</v>
      </c>
      <c r="AN4" t="s">
        <v>545</v>
      </c>
      <c r="AO4" t="s">
        <v>546</v>
      </c>
      <c r="AP4" t="s">
        <v>547</v>
      </c>
      <c r="AQ4" t="s">
        <v>548</v>
      </c>
      <c r="AR4" t="s">
        <v>549</v>
      </c>
      <c r="AS4" t="s">
        <v>550</v>
      </c>
      <c r="AT4" t="s">
        <v>551</v>
      </c>
      <c r="AU4" t="s">
        <v>552</v>
      </c>
      <c r="AV4" t="s">
        <v>553</v>
      </c>
      <c r="AW4" t="s">
        <v>554</v>
      </c>
      <c r="AX4" t="s">
        <v>555</v>
      </c>
      <c r="AY4" t="s">
        <v>556</v>
      </c>
      <c r="AZ4" t="s">
        <v>557</v>
      </c>
      <c r="BA4" t="s">
        <v>558</v>
      </c>
      <c r="BB4" t="s">
        <v>559</v>
      </c>
      <c r="BC4" t="s">
        <v>560</v>
      </c>
      <c r="BD4" t="s">
        <v>561</v>
      </c>
      <c r="BE4" t="s">
        <v>562</v>
      </c>
      <c r="BF4" t="s">
        <v>563</v>
      </c>
      <c r="BG4" t="s">
        <v>564</v>
      </c>
      <c r="BH4" t="s">
        <v>565</v>
      </c>
      <c r="BI4" t="s">
        <v>566</v>
      </c>
      <c r="BJ4" t="s">
        <v>567</v>
      </c>
      <c r="BK4" t="s">
        <v>568</v>
      </c>
      <c r="BL4" t="s">
        <v>569</v>
      </c>
      <c r="BM4" t="s">
        <v>570</v>
      </c>
      <c r="BN4" t="s">
        <v>571</v>
      </c>
      <c r="BO4" t="s">
        <v>572</v>
      </c>
      <c r="BP4" t="s">
        <v>573</v>
      </c>
      <c r="BQ4" t="s">
        <v>574</v>
      </c>
      <c r="BR4" t="s">
        <v>575</v>
      </c>
    </row>
    <row r="5" spans="1:71" x14ac:dyDescent="0.25">
      <c r="A5" s="63">
        <v>43555</v>
      </c>
      <c r="B5" s="14">
        <v>100.78</v>
      </c>
      <c r="C5" s="14">
        <v>11.8</v>
      </c>
      <c r="D5" s="14">
        <v>14759</v>
      </c>
      <c r="F5">
        <f t="shared" ref="F5:F68" si="0">IF(OR(B5="",B17=""),#N/A,B5/B17-1)</f>
        <v>-7.2892040977147188E-3</v>
      </c>
      <c r="G5">
        <f t="shared" ref="G5:G68" si="1">(D5/D6)*G6</f>
        <v>1.6433582006458067</v>
      </c>
      <c r="H5">
        <f t="shared" ref="H5:H68" si="2">IF(OR(D5="",D17=""),#N/A,D5/D17-1)</f>
        <v>4.429349748814837E-2</v>
      </c>
      <c r="I5">
        <f t="array" ref="I5">AVERAGE(IF(ISNUMBER(H5:H333),H5:H333))</f>
        <v>6.0017414034232608E-2</v>
      </c>
      <c r="AI5" t="e">
        <f ca="1">_xll.RHistory($AJ$4:$BR$4,"ECONOMIC.Timestamp;ECONOMIC.Value","START:01-Jan-2009 INTERVAL:1MO",,"TSREPEAT:NO CH:Fd",AI6)</f>
        <v>#NAME?</v>
      </c>
    </row>
    <row r="6" spans="1:71" x14ac:dyDescent="0.25">
      <c r="A6" s="63">
        <v>43524</v>
      </c>
      <c r="B6" s="14">
        <v>100.57</v>
      </c>
      <c r="C6" s="14">
        <v>11.6</v>
      </c>
      <c r="D6" s="14">
        <v>14724</v>
      </c>
      <c r="F6">
        <f t="shared" si="0"/>
        <v>-1.0819317399429651E-2</v>
      </c>
      <c r="G6">
        <f t="shared" si="1"/>
        <v>1.6394610845117461</v>
      </c>
      <c r="H6">
        <f t="shared" si="2"/>
        <v>4.6184453602387432E-2</v>
      </c>
      <c r="AI6" t="s">
        <v>501</v>
      </c>
      <c r="AJ6" t="s">
        <v>502</v>
      </c>
      <c r="AK6" t="s">
        <v>502</v>
      </c>
      <c r="AL6" t="s">
        <v>502</v>
      </c>
      <c r="AM6" t="s">
        <v>502</v>
      </c>
      <c r="AN6" t="s">
        <v>502</v>
      </c>
      <c r="AO6" t="s">
        <v>502</v>
      </c>
      <c r="AP6" t="s">
        <v>502</v>
      </c>
      <c r="AQ6" t="s">
        <v>502</v>
      </c>
      <c r="AR6" t="s">
        <v>502</v>
      </c>
      <c r="AS6" t="s">
        <v>502</v>
      </c>
      <c r="AT6" t="s">
        <v>502</v>
      </c>
      <c r="AU6" t="s">
        <v>502</v>
      </c>
      <c r="AV6" t="s">
        <v>502</v>
      </c>
      <c r="AW6" t="s">
        <v>502</v>
      </c>
      <c r="AX6" t="s">
        <v>502</v>
      </c>
      <c r="AY6" t="s">
        <v>502</v>
      </c>
      <c r="AZ6" t="s">
        <v>502</v>
      </c>
      <c r="BA6" t="s">
        <v>502</v>
      </c>
      <c r="BB6" t="s">
        <v>502</v>
      </c>
      <c r="BC6" t="s">
        <v>502</v>
      </c>
      <c r="BD6" t="s">
        <v>502</v>
      </c>
      <c r="BE6" t="s">
        <v>502</v>
      </c>
      <c r="BF6" t="s">
        <v>502</v>
      </c>
      <c r="BG6" t="s">
        <v>502</v>
      </c>
      <c r="BH6" t="s">
        <v>502</v>
      </c>
      <c r="BI6" t="s">
        <v>502</v>
      </c>
      <c r="BJ6" t="s">
        <v>502</v>
      </c>
      <c r="BK6" t="s">
        <v>502</v>
      </c>
      <c r="BL6" t="s">
        <v>502</v>
      </c>
      <c r="BM6" t="s">
        <v>502</v>
      </c>
      <c r="BN6" t="s">
        <v>502</v>
      </c>
      <c r="BO6" t="s">
        <v>502</v>
      </c>
      <c r="BP6" t="s">
        <v>502</v>
      </c>
      <c r="BQ6" t="s">
        <v>502</v>
      </c>
      <c r="BR6" t="s">
        <v>502</v>
      </c>
      <c r="BS6" t="s">
        <v>502</v>
      </c>
    </row>
    <row r="7" spans="1:71" x14ac:dyDescent="0.25">
      <c r="A7" s="63">
        <v>43496</v>
      </c>
      <c r="D7" s="14">
        <v>14710</v>
      </c>
      <c r="F7" t="e">
        <f t="shared" si="0"/>
        <v>#N/A</v>
      </c>
      <c r="G7">
        <f t="shared" si="1"/>
        <v>1.6379022380581219</v>
      </c>
      <c r="H7">
        <f t="shared" si="2"/>
        <v>4.8990943450046398E-2</v>
      </c>
      <c r="AI7" s="63">
        <v>43616</v>
      </c>
      <c r="AN7">
        <v>42797</v>
      </c>
      <c r="AW7">
        <v>9999</v>
      </c>
      <c r="AX7">
        <v>12635</v>
      </c>
      <c r="BG7">
        <v>6880</v>
      </c>
      <c r="BH7">
        <v>10083</v>
      </c>
    </row>
    <row r="8" spans="1:71" x14ac:dyDescent="0.25">
      <c r="A8" s="63">
        <v>43465</v>
      </c>
      <c r="B8" s="14">
        <v>101.85</v>
      </c>
      <c r="C8" s="14">
        <v>9.5</v>
      </c>
      <c r="D8" s="14">
        <v>14678</v>
      </c>
      <c r="F8">
        <f t="shared" si="0"/>
        <v>9.8280098280101313E-4</v>
      </c>
      <c r="G8">
        <f t="shared" si="1"/>
        <v>1.6343391604498378</v>
      </c>
      <c r="H8">
        <f t="shared" si="2"/>
        <v>5.0905706307725396E-2</v>
      </c>
      <c r="AI8" s="63">
        <v>43585</v>
      </c>
      <c r="AN8">
        <v>35143.363636363603</v>
      </c>
      <c r="AO8">
        <v>38370.5</v>
      </c>
      <c r="AW8">
        <v>9983.3181818181802</v>
      </c>
      <c r="AX8">
        <v>11451.1363636364</v>
      </c>
      <c r="BB8">
        <v>16896.75</v>
      </c>
      <c r="BG8">
        <v>6759.3181818181802</v>
      </c>
      <c r="BH8">
        <v>9663</v>
      </c>
      <c r="BL8">
        <v>13672.5</v>
      </c>
    </row>
    <row r="9" spans="1:71" x14ac:dyDescent="0.25">
      <c r="A9" s="63">
        <v>43434</v>
      </c>
      <c r="B9" s="14">
        <v>101.92</v>
      </c>
      <c r="C9" s="14">
        <v>9.6999999999999993</v>
      </c>
      <c r="D9" s="14">
        <v>14641</v>
      </c>
      <c r="F9">
        <f t="shared" si="0"/>
        <v>2.5575447570334031E-3</v>
      </c>
      <c r="G9">
        <f t="shared" si="1"/>
        <v>1.6302193519652595</v>
      </c>
      <c r="H9">
        <f t="shared" si="2"/>
        <v>5.2249532844616864E-2</v>
      </c>
      <c r="AI9" s="63">
        <v>43555</v>
      </c>
      <c r="AJ9">
        <v>54005</v>
      </c>
      <c r="AK9">
        <v>25215</v>
      </c>
      <c r="AL9">
        <v>45650</v>
      </c>
      <c r="AM9">
        <v>29780</v>
      </c>
      <c r="AN9">
        <v>28439</v>
      </c>
      <c r="AO9">
        <v>54017.285714285703</v>
      </c>
      <c r="AP9">
        <v>12417</v>
      </c>
      <c r="AR9">
        <v>41388</v>
      </c>
      <c r="AS9">
        <v>15465</v>
      </c>
      <c r="AT9">
        <v>10207</v>
      </c>
      <c r="AU9">
        <v>11555</v>
      </c>
      <c r="AV9">
        <v>15634</v>
      </c>
      <c r="AW9">
        <v>9633.0952380952403</v>
      </c>
      <c r="AX9">
        <v>11472.666666666701</v>
      </c>
      <c r="AY9">
        <v>6815</v>
      </c>
      <c r="AZ9">
        <v>12752</v>
      </c>
      <c r="BA9">
        <v>11260</v>
      </c>
      <c r="BB9">
        <v>16786.285714285699</v>
      </c>
      <c r="BC9">
        <v>9297</v>
      </c>
      <c r="BD9">
        <v>8516</v>
      </c>
      <c r="BE9">
        <v>10264</v>
      </c>
      <c r="BF9">
        <v>9980</v>
      </c>
      <c r="BG9">
        <v>6679.2380952381</v>
      </c>
      <c r="BH9">
        <v>9784.2380952381009</v>
      </c>
      <c r="BI9">
        <v>24561</v>
      </c>
      <c r="BJ9">
        <v>6847</v>
      </c>
      <c r="BK9">
        <v>6698</v>
      </c>
      <c r="BL9">
        <v>12754.380952381</v>
      </c>
      <c r="BM9">
        <v>16710</v>
      </c>
      <c r="BN9">
        <v>24971</v>
      </c>
      <c r="BO9">
        <v>12751</v>
      </c>
      <c r="BP9">
        <v>19084</v>
      </c>
      <c r="BQ9">
        <v>16773</v>
      </c>
      <c r="BR9">
        <v>25866</v>
      </c>
      <c r="BS9">
        <v>23246</v>
      </c>
    </row>
    <row r="10" spans="1:71" x14ac:dyDescent="0.25">
      <c r="A10" s="63">
        <v>43404</v>
      </c>
      <c r="B10" s="14">
        <v>101.94</v>
      </c>
      <c r="C10" s="14">
        <v>9.6999999999999993</v>
      </c>
      <c r="D10" s="14">
        <v>14601</v>
      </c>
      <c r="F10">
        <f t="shared" si="0"/>
        <v>4.0382153058209358E-3</v>
      </c>
      <c r="G10">
        <f t="shared" si="1"/>
        <v>1.6257655049549042</v>
      </c>
      <c r="H10">
        <f t="shared" si="2"/>
        <v>5.3463203463203435E-2</v>
      </c>
      <c r="AI10" s="63">
        <v>43524</v>
      </c>
      <c r="AJ10">
        <v>54232</v>
      </c>
      <c r="AK10">
        <v>27206</v>
      </c>
      <c r="AL10">
        <v>40359</v>
      </c>
      <c r="AM10">
        <v>27321</v>
      </c>
      <c r="AN10">
        <v>29764.2</v>
      </c>
      <c r="AO10">
        <v>54328.866666666698</v>
      </c>
      <c r="AP10">
        <v>12835</v>
      </c>
      <c r="AR10">
        <v>43879</v>
      </c>
      <c r="AS10">
        <v>15270</v>
      </c>
      <c r="AT10">
        <v>10749</v>
      </c>
      <c r="AU10">
        <v>11300</v>
      </c>
      <c r="AV10">
        <v>15730</v>
      </c>
      <c r="AW10">
        <v>9465.0499999999993</v>
      </c>
      <c r="AX10">
        <v>11201.75</v>
      </c>
      <c r="AY10">
        <v>6568</v>
      </c>
      <c r="AZ10">
        <v>12305</v>
      </c>
      <c r="BA10">
        <v>12020</v>
      </c>
      <c r="BB10">
        <v>17030.05</v>
      </c>
      <c r="BC10">
        <v>9258</v>
      </c>
      <c r="BD10">
        <v>8598</v>
      </c>
      <c r="BE10">
        <v>16428</v>
      </c>
      <c r="BF10">
        <v>9881</v>
      </c>
      <c r="BG10">
        <v>6583.6</v>
      </c>
      <c r="BH10">
        <v>10417.75</v>
      </c>
      <c r="BI10">
        <v>20129</v>
      </c>
      <c r="BJ10">
        <v>5356</v>
      </c>
      <c r="BK10">
        <v>6649</v>
      </c>
      <c r="BL10">
        <v>9680.5</v>
      </c>
      <c r="BM10">
        <v>19082</v>
      </c>
      <c r="BN10">
        <v>27899</v>
      </c>
      <c r="BO10">
        <v>12866</v>
      </c>
      <c r="BP10">
        <v>19805</v>
      </c>
      <c r="BQ10">
        <v>17047</v>
      </c>
      <c r="BR10">
        <v>23246</v>
      </c>
      <c r="BS10">
        <v>25674</v>
      </c>
    </row>
    <row r="11" spans="1:71" x14ac:dyDescent="0.25">
      <c r="A11" s="63">
        <v>43373</v>
      </c>
      <c r="B11" s="14">
        <v>101.99</v>
      </c>
      <c r="C11" s="14">
        <v>9.9</v>
      </c>
      <c r="D11" s="14">
        <v>14533</v>
      </c>
      <c r="F11">
        <f t="shared" si="0"/>
        <v>5.0256208119825452E-3</v>
      </c>
      <c r="G11">
        <f t="shared" si="1"/>
        <v>1.6181939650373005</v>
      </c>
      <c r="H11">
        <f t="shared" si="2"/>
        <v>5.2810779484207426E-2</v>
      </c>
      <c r="AI11" s="63">
        <v>43496</v>
      </c>
      <c r="AJ11">
        <v>54112</v>
      </c>
      <c r="AK11">
        <v>23390</v>
      </c>
      <c r="AL11">
        <v>48635</v>
      </c>
      <c r="AM11">
        <v>31922</v>
      </c>
      <c r="AN11">
        <v>32013.217391304301</v>
      </c>
      <c r="AO11">
        <v>54406.217391304301</v>
      </c>
      <c r="AP11">
        <v>12574</v>
      </c>
      <c r="AR11">
        <v>39398</v>
      </c>
      <c r="AS11">
        <v>15357</v>
      </c>
      <c r="AT11">
        <v>10848</v>
      </c>
      <c r="AU11">
        <v>11703</v>
      </c>
      <c r="AV11">
        <v>15694</v>
      </c>
      <c r="AW11">
        <v>9250.0869565217399</v>
      </c>
      <c r="AX11">
        <v>11822.1739130435</v>
      </c>
      <c r="AY11">
        <v>6876</v>
      </c>
      <c r="AZ11">
        <v>12074</v>
      </c>
      <c r="BA11">
        <v>11093</v>
      </c>
      <c r="BB11">
        <v>18746</v>
      </c>
      <c r="BC11">
        <v>8836</v>
      </c>
      <c r="BD11">
        <v>9364</v>
      </c>
      <c r="BE11">
        <v>15544</v>
      </c>
      <c r="BF11">
        <v>8611</v>
      </c>
      <c r="BG11">
        <v>6753.3913043478296</v>
      </c>
      <c r="BH11">
        <v>9216.7391304347802</v>
      </c>
      <c r="BI11">
        <v>18673</v>
      </c>
      <c r="BJ11">
        <v>6615</v>
      </c>
      <c r="BK11">
        <v>6796</v>
      </c>
      <c r="BL11">
        <v>12522.956521739099</v>
      </c>
      <c r="BM11">
        <v>16405</v>
      </c>
      <c r="BN11">
        <v>25648</v>
      </c>
      <c r="BO11">
        <v>12712</v>
      </c>
      <c r="BP11">
        <v>18346</v>
      </c>
      <c r="BQ11">
        <v>18591</v>
      </c>
      <c r="BR11">
        <v>25674</v>
      </c>
      <c r="BS11">
        <v>27534</v>
      </c>
    </row>
    <row r="12" spans="1:71" x14ac:dyDescent="0.25">
      <c r="A12" s="63">
        <v>43343</v>
      </c>
      <c r="B12" s="14">
        <v>101.98</v>
      </c>
      <c r="C12" s="14">
        <v>10.1</v>
      </c>
      <c r="D12" s="14">
        <v>14472</v>
      </c>
      <c r="F12">
        <f t="shared" si="0"/>
        <v>5.1251724817662492E-3</v>
      </c>
      <c r="G12">
        <f t="shared" si="1"/>
        <v>1.6114018483465087</v>
      </c>
      <c r="H12">
        <f t="shared" si="2"/>
        <v>5.335177232695254E-2</v>
      </c>
      <c r="AI12" s="63">
        <v>43465</v>
      </c>
      <c r="AJ12">
        <v>54060</v>
      </c>
      <c r="AK12">
        <v>24619</v>
      </c>
      <c r="AL12">
        <v>54097</v>
      </c>
      <c r="AM12">
        <v>33350</v>
      </c>
      <c r="AN12">
        <v>32174.666666666701</v>
      </c>
      <c r="AO12">
        <v>54036.952380952403</v>
      </c>
      <c r="AP12">
        <v>12964</v>
      </c>
      <c r="AR12">
        <v>39460</v>
      </c>
      <c r="AS12">
        <v>16145</v>
      </c>
      <c r="AT12">
        <v>11436</v>
      </c>
      <c r="AU12">
        <v>12172</v>
      </c>
      <c r="AV12">
        <v>13278</v>
      </c>
      <c r="AW12">
        <v>9167.2380952381009</v>
      </c>
      <c r="AX12">
        <v>12188.0476190476</v>
      </c>
      <c r="AY12">
        <v>6619</v>
      </c>
      <c r="AZ12">
        <v>13348</v>
      </c>
      <c r="BA12">
        <v>10586</v>
      </c>
      <c r="BB12">
        <v>17834.238095238099</v>
      </c>
      <c r="BC12">
        <v>8795</v>
      </c>
      <c r="BD12">
        <v>9356</v>
      </c>
      <c r="BE12">
        <v>16992</v>
      </c>
      <c r="BF12">
        <v>9149</v>
      </c>
      <c r="BG12">
        <v>6451.3785714285696</v>
      </c>
      <c r="BH12">
        <v>9786.4761904761908</v>
      </c>
      <c r="BI12">
        <v>22244</v>
      </c>
      <c r="BJ12">
        <v>6154</v>
      </c>
      <c r="BK12">
        <v>6379</v>
      </c>
      <c r="BL12">
        <v>12036.4285714286</v>
      </c>
      <c r="BM12">
        <v>16150</v>
      </c>
      <c r="BN12">
        <v>25943</v>
      </c>
      <c r="BO12">
        <v>12336</v>
      </c>
      <c r="BP12">
        <v>20148</v>
      </c>
      <c r="BQ12">
        <v>17785</v>
      </c>
      <c r="BR12">
        <v>27534</v>
      </c>
      <c r="BS12">
        <v>29597</v>
      </c>
    </row>
    <row r="13" spans="1:71" x14ac:dyDescent="0.25">
      <c r="A13" s="63">
        <v>43312</v>
      </c>
      <c r="B13" s="14">
        <v>101.88</v>
      </c>
      <c r="C13" s="14">
        <v>10.199999999999999</v>
      </c>
      <c r="D13" s="14">
        <v>14396</v>
      </c>
      <c r="F13">
        <f t="shared" si="0"/>
        <v>4.2385411532774864E-3</v>
      </c>
      <c r="G13">
        <f t="shared" si="1"/>
        <v>1.6029395390268339</v>
      </c>
      <c r="H13">
        <f t="shared" si="2"/>
        <v>5.3802796281384957E-2</v>
      </c>
      <c r="AI13" s="63">
        <v>43434</v>
      </c>
      <c r="AJ13">
        <v>54066</v>
      </c>
      <c r="AK13">
        <v>23562</v>
      </c>
      <c r="AL13">
        <v>39865</v>
      </c>
      <c r="AM13">
        <v>31986</v>
      </c>
      <c r="AN13">
        <v>32909.0454545455</v>
      </c>
      <c r="AO13">
        <v>53400.590909090897</v>
      </c>
      <c r="AP13">
        <v>11927</v>
      </c>
      <c r="AR13">
        <v>41220</v>
      </c>
      <c r="AS13">
        <v>14981</v>
      </c>
      <c r="AT13">
        <v>11144</v>
      </c>
      <c r="AU13">
        <v>10968</v>
      </c>
      <c r="AV13">
        <v>12420</v>
      </c>
      <c r="AW13">
        <v>9219.0454545454504</v>
      </c>
      <c r="AX13">
        <v>10916.1363636364</v>
      </c>
      <c r="AY13">
        <v>6147</v>
      </c>
      <c r="AZ13">
        <v>14477</v>
      </c>
      <c r="BA13">
        <v>9552</v>
      </c>
      <c r="BB13">
        <v>16105.3181818182</v>
      </c>
      <c r="BC13">
        <v>8952</v>
      </c>
      <c r="BD13">
        <v>8274</v>
      </c>
      <c r="BE13">
        <v>14936</v>
      </c>
      <c r="BF13">
        <v>9492</v>
      </c>
      <c r="BG13">
        <v>6634.6363636363603</v>
      </c>
      <c r="BH13">
        <v>10762.8181818182</v>
      </c>
      <c r="BI13">
        <v>21153</v>
      </c>
      <c r="BJ13">
        <v>5286</v>
      </c>
      <c r="BK13">
        <v>6710</v>
      </c>
      <c r="BL13">
        <v>11286.727272727299</v>
      </c>
      <c r="BM13">
        <v>17858</v>
      </c>
      <c r="BN13">
        <v>23094</v>
      </c>
      <c r="BO13">
        <v>11024</v>
      </c>
      <c r="BP13">
        <v>18964</v>
      </c>
      <c r="BQ13">
        <v>15879</v>
      </c>
      <c r="BR13">
        <v>29597</v>
      </c>
      <c r="BS13">
        <v>25535</v>
      </c>
    </row>
    <row r="14" spans="1:71" x14ac:dyDescent="0.25">
      <c r="A14" s="63">
        <v>43281</v>
      </c>
      <c r="B14" s="14">
        <v>101.68</v>
      </c>
      <c r="C14" s="14">
        <v>9.6999999999999993</v>
      </c>
      <c r="D14" s="14">
        <v>14336</v>
      </c>
      <c r="F14">
        <f t="shared" si="0"/>
        <v>2.9591635431052143E-3</v>
      </c>
      <c r="G14">
        <f t="shared" si="1"/>
        <v>1.5962587685113012</v>
      </c>
      <c r="H14">
        <f t="shared" si="2"/>
        <v>5.5592371695751375E-2</v>
      </c>
      <c r="AI14" s="63">
        <v>43404</v>
      </c>
      <c r="AJ14">
        <v>54071</v>
      </c>
      <c r="AK14">
        <v>21574</v>
      </c>
      <c r="AL14">
        <v>38183</v>
      </c>
      <c r="AM14">
        <v>36075</v>
      </c>
      <c r="AN14">
        <v>39400.695652173898</v>
      </c>
      <c r="AO14">
        <v>54167.043478260901</v>
      </c>
      <c r="AP14">
        <v>11706</v>
      </c>
      <c r="AR14">
        <v>43276</v>
      </c>
      <c r="AS14">
        <v>15903</v>
      </c>
      <c r="AT14">
        <v>10945</v>
      </c>
      <c r="AU14">
        <v>11234</v>
      </c>
      <c r="AV14">
        <v>18908</v>
      </c>
      <c r="AW14">
        <v>9726.3478260869597</v>
      </c>
      <c r="AX14">
        <v>11191.304347826101</v>
      </c>
      <c r="AY14">
        <v>6307</v>
      </c>
      <c r="AZ14">
        <v>11110</v>
      </c>
      <c r="BA14">
        <v>9344</v>
      </c>
      <c r="BB14">
        <v>17724.043478260901</v>
      </c>
      <c r="BC14">
        <v>9424</v>
      </c>
      <c r="BD14">
        <v>8355</v>
      </c>
      <c r="BE14">
        <v>13124</v>
      </c>
      <c r="BF14">
        <v>8949</v>
      </c>
      <c r="BG14">
        <v>6781</v>
      </c>
      <c r="BH14">
        <v>9758.6086956521704</v>
      </c>
      <c r="BI14">
        <v>15664</v>
      </c>
      <c r="BJ14">
        <v>6450</v>
      </c>
      <c r="BK14">
        <v>6797</v>
      </c>
      <c r="BL14">
        <v>10600.0869565217</v>
      </c>
      <c r="BM14">
        <v>16786</v>
      </c>
      <c r="BN14">
        <v>23628</v>
      </c>
      <c r="BO14">
        <v>11023</v>
      </c>
      <c r="BP14">
        <v>18513</v>
      </c>
      <c r="BQ14">
        <v>17678</v>
      </c>
      <c r="BR14">
        <v>25535</v>
      </c>
      <c r="BS14">
        <v>26255</v>
      </c>
    </row>
    <row r="15" spans="1:71" x14ac:dyDescent="0.25">
      <c r="A15" s="63">
        <v>43251</v>
      </c>
      <c r="B15" s="14">
        <v>101.58</v>
      </c>
      <c r="C15" s="14">
        <v>10.199999999999999</v>
      </c>
      <c r="D15" s="14">
        <v>14268</v>
      </c>
      <c r="F15">
        <f t="shared" si="0"/>
        <v>3.9533504645186124E-3</v>
      </c>
      <c r="G15">
        <f t="shared" si="1"/>
        <v>1.5886872285936975</v>
      </c>
      <c r="H15">
        <f t="shared" si="2"/>
        <v>5.704548822047717E-2</v>
      </c>
      <c r="AI15" s="63">
        <v>43373</v>
      </c>
      <c r="AJ15">
        <v>54080</v>
      </c>
      <c r="AK15">
        <v>25959</v>
      </c>
      <c r="AL15">
        <v>38224</v>
      </c>
      <c r="AM15">
        <v>33878</v>
      </c>
      <c r="AN15">
        <v>32405.5</v>
      </c>
      <c r="AO15">
        <v>54073.75</v>
      </c>
      <c r="AP15">
        <v>11534</v>
      </c>
      <c r="AR15">
        <v>38783</v>
      </c>
      <c r="AS15">
        <v>15134</v>
      </c>
      <c r="AT15">
        <v>11032</v>
      </c>
      <c r="AU15">
        <v>11968</v>
      </c>
      <c r="AV15">
        <v>9011</v>
      </c>
      <c r="AW15">
        <v>9402.5</v>
      </c>
      <c r="AX15">
        <v>11941.5</v>
      </c>
      <c r="AY15">
        <v>6272</v>
      </c>
      <c r="AZ15">
        <v>12827</v>
      </c>
      <c r="BA15">
        <v>9340</v>
      </c>
      <c r="BB15">
        <v>19460</v>
      </c>
      <c r="BC15">
        <v>9178</v>
      </c>
      <c r="BD15">
        <v>9044</v>
      </c>
      <c r="BE15">
        <v>8299</v>
      </c>
      <c r="BF15">
        <v>9369</v>
      </c>
      <c r="BG15">
        <v>6717.75</v>
      </c>
      <c r="BI15">
        <v>19611</v>
      </c>
      <c r="BJ15">
        <v>5372</v>
      </c>
      <c r="BK15">
        <v>6804</v>
      </c>
      <c r="BL15">
        <v>11012.5</v>
      </c>
      <c r="BM15">
        <v>15936</v>
      </c>
      <c r="BN15">
        <v>23095</v>
      </c>
      <c r="BO15">
        <v>11124</v>
      </c>
      <c r="BP15">
        <v>17668</v>
      </c>
      <c r="BQ15">
        <v>19460</v>
      </c>
      <c r="BR15">
        <v>26255</v>
      </c>
      <c r="BS15">
        <v>25086</v>
      </c>
    </row>
    <row r="16" spans="1:71" x14ac:dyDescent="0.25">
      <c r="A16" s="63">
        <v>43220</v>
      </c>
      <c r="B16" s="14">
        <v>101.39</v>
      </c>
      <c r="C16" s="14">
        <v>10.3</v>
      </c>
      <c r="D16" s="14">
        <v>14194</v>
      </c>
      <c r="F16">
        <f t="shared" si="0"/>
        <v>1.7784803873135413E-3</v>
      </c>
      <c r="G16">
        <f t="shared" si="1"/>
        <v>1.5804476116245403</v>
      </c>
      <c r="H16">
        <f t="shared" si="2"/>
        <v>5.8858634837747115E-2</v>
      </c>
      <c r="AI16" s="63">
        <v>43343</v>
      </c>
      <c r="AJ16">
        <v>54089</v>
      </c>
      <c r="AK16">
        <v>19339</v>
      </c>
      <c r="AL16">
        <v>37911</v>
      </c>
      <c r="AM16">
        <v>35519</v>
      </c>
      <c r="AN16">
        <v>39477.782608695699</v>
      </c>
      <c r="AO16">
        <v>53989.0869565217</v>
      </c>
      <c r="AP16">
        <v>11575</v>
      </c>
      <c r="AR16">
        <v>34056</v>
      </c>
      <c r="AS16">
        <v>16247</v>
      </c>
      <c r="AT16">
        <v>10069</v>
      </c>
      <c r="AU16">
        <v>11216</v>
      </c>
      <c r="AV16">
        <v>10543</v>
      </c>
      <c r="AW16">
        <v>10242.347826087</v>
      </c>
      <c r="AX16">
        <v>11136.304347826101</v>
      </c>
      <c r="AY16">
        <v>6692</v>
      </c>
      <c r="AZ16">
        <v>10815</v>
      </c>
      <c r="BA16">
        <v>9342</v>
      </c>
      <c r="BB16">
        <v>18368.661400814999</v>
      </c>
      <c r="BC16">
        <v>9584</v>
      </c>
      <c r="BD16">
        <v>8419</v>
      </c>
      <c r="BE16">
        <v>14624</v>
      </c>
      <c r="BF16">
        <v>9362</v>
      </c>
      <c r="BG16">
        <v>6743.6521739130403</v>
      </c>
      <c r="BH16">
        <v>10174.608695652199</v>
      </c>
      <c r="BI16">
        <v>21195</v>
      </c>
      <c r="BJ16">
        <v>5908</v>
      </c>
      <c r="BK16">
        <v>6674</v>
      </c>
      <c r="BL16">
        <v>11534.9130434783</v>
      </c>
      <c r="BM16">
        <v>16236</v>
      </c>
      <c r="BN16">
        <v>23726</v>
      </c>
      <c r="BO16">
        <v>11687</v>
      </c>
      <c r="BP16">
        <v>17164</v>
      </c>
      <c r="BQ16">
        <v>18503</v>
      </c>
      <c r="BR16">
        <v>25086</v>
      </c>
      <c r="BS16">
        <v>24146</v>
      </c>
    </row>
    <row r="17" spans="1:71" x14ac:dyDescent="0.25">
      <c r="A17" s="63">
        <v>43190</v>
      </c>
      <c r="B17" s="14">
        <v>101.52</v>
      </c>
      <c r="C17" s="14">
        <v>10.4</v>
      </c>
      <c r="D17" s="14">
        <v>14133</v>
      </c>
      <c r="F17">
        <f t="shared" si="0"/>
        <v>3.9556962025315556E-3</v>
      </c>
      <c r="G17">
        <f t="shared" si="1"/>
        <v>1.5736554949337487</v>
      </c>
      <c r="H17">
        <f t="shared" si="2"/>
        <v>6.2631578947368372E-2</v>
      </c>
      <c r="AI17" s="63">
        <v>43312</v>
      </c>
      <c r="AJ17">
        <v>54142</v>
      </c>
      <c r="AK17">
        <v>19178</v>
      </c>
      <c r="AL17">
        <v>37640</v>
      </c>
      <c r="AM17">
        <v>29437</v>
      </c>
      <c r="AN17">
        <v>29632.5454545455</v>
      </c>
      <c r="AO17">
        <v>54228.4545454545</v>
      </c>
      <c r="AP17">
        <v>10948</v>
      </c>
      <c r="AR17">
        <v>38911</v>
      </c>
      <c r="AS17">
        <v>16022</v>
      </c>
      <c r="AT17">
        <v>10768</v>
      </c>
      <c r="AU17">
        <v>10641</v>
      </c>
      <c r="AV17">
        <v>9393</v>
      </c>
      <c r="AW17">
        <v>9262.7727272727298</v>
      </c>
      <c r="AX17">
        <v>10818.1818181818</v>
      </c>
      <c r="AY17">
        <v>6458</v>
      </c>
      <c r="AZ17">
        <v>11333</v>
      </c>
      <c r="BA17">
        <v>9338</v>
      </c>
      <c r="BB17">
        <v>16957.318181818198</v>
      </c>
      <c r="BC17">
        <v>9044</v>
      </c>
      <c r="BD17">
        <v>9795</v>
      </c>
      <c r="BE17">
        <v>18166</v>
      </c>
      <c r="BF17">
        <v>8887</v>
      </c>
      <c r="BG17">
        <v>6625.9545454545496</v>
      </c>
      <c r="BH17">
        <v>9405.4090909090901</v>
      </c>
      <c r="BI17">
        <v>21656</v>
      </c>
      <c r="BJ17">
        <v>7095</v>
      </c>
      <c r="BK17">
        <v>6733</v>
      </c>
      <c r="BL17">
        <v>11169.8636363636</v>
      </c>
      <c r="BM17">
        <v>16261</v>
      </c>
      <c r="BN17">
        <v>22659</v>
      </c>
      <c r="BO17">
        <v>11088</v>
      </c>
      <c r="BP17">
        <v>16978</v>
      </c>
      <c r="BQ17">
        <v>16775</v>
      </c>
      <c r="BR17">
        <v>24146</v>
      </c>
      <c r="BS17">
        <v>24882</v>
      </c>
    </row>
    <row r="18" spans="1:71" x14ac:dyDescent="0.25">
      <c r="A18" s="63">
        <v>43159</v>
      </c>
      <c r="B18" s="14">
        <v>101.67</v>
      </c>
      <c r="C18" s="14">
        <v>9.9</v>
      </c>
      <c r="D18" s="14">
        <v>14074</v>
      </c>
      <c r="F18">
        <f t="shared" si="0"/>
        <v>8.8311172851756048E-3</v>
      </c>
      <c r="G18">
        <f t="shared" si="1"/>
        <v>1.5670860705934746</v>
      </c>
      <c r="H18">
        <f t="shared" si="2"/>
        <v>6.8478590950501017E-2</v>
      </c>
      <c r="AI18" s="63">
        <v>43281</v>
      </c>
      <c r="AJ18">
        <v>54093</v>
      </c>
      <c r="AK18">
        <v>18503</v>
      </c>
      <c r="AL18">
        <v>38215</v>
      </c>
      <c r="AM18">
        <v>25592</v>
      </c>
      <c r="AN18">
        <v>25962.285714285699</v>
      </c>
      <c r="AO18">
        <v>54224.047619047597</v>
      </c>
      <c r="AP18">
        <v>10338</v>
      </c>
      <c r="AR18">
        <v>36827</v>
      </c>
      <c r="AS18">
        <v>16275</v>
      </c>
      <c r="AT18">
        <v>10925</v>
      </c>
      <c r="AU18">
        <v>11042</v>
      </c>
      <c r="AV18">
        <v>9743</v>
      </c>
      <c r="AW18">
        <v>8714.1904761904807</v>
      </c>
      <c r="AX18">
        <v>11016.0476190476</v>
      </c>
      <c r="AY18">
        <v>6831</v>
      </c>
      <c r="AZ18">
        <v>12177</v>
      </c>
      <c r="BA18">
        <v>9338</v>
      </c>
      <c r="BB18">
        <v>14631.857142857099</v>
      </c>
      <c r="BC18">
        <v>8452</v>
      </c>
      <c r="BD18">
        <v>8186</v>
      </c>
      <c r="BE18">
        <v>18721</v>
      </c>
      <c r="BF18">
        <v>9032</v>
      </c>
      <c r="BG18">
        <v>6570.4285714285697</v>
      </c>
      <c r="BH18">
        <v>9772.4761904761908</v>
      </c>
      <c r="BI18">
        <v>22338</v>
      </c>
      <c r="BJ18">
        <v>6000</v>
      </c>
      <c r="BK18">
        <v>6585</v>
      </c>
      <c r="BL18">
        <v>10467.4761904762</v>
      </c>
      <c r="BM18">
        <v>14917</v>
      </c>
      <c r="BN18">
        <v>22980</v>
      </c>
      <c r="BO18">
        <v>10445</v>
      </c>
      <c r="BP18">
        <v>16747</v>
      </c>
      <c r="BQ18">
        <v>14373</v>
      </c>
      <c r="BR18">
        <v>24882</v>
      </c>
      <c r="BS18">
        <v>21997</v>
      </c>
    </row>
    <row r="19" spans="1:71" x14ac:dyDescent="0.25">
      <c r="A19" s="63">
        <v>43131</v>
      </c>
      <c r="B19" s="14">
        <v>101.66</v>
      </c>
      <c r="D19" s="14">
        <v>14023</v>
      </c>
      <c r="F19">
        <f t="shared" si="0"/>
        <v>8.9321159190154376E-3</v>
      </c>
      <c r="G19">
        <f t="shared" si="1"/>
        <v>1.5614074156552715</v>
      </c>
      <c r="H19">
        <f t="shared" si="2"/>
        <v>7.0049599389546024E-2</v>
      </c>
      <c r="AI19" s="63">
        <v>43251</v>
      </c>
      <c r="AJ19">
        <v>54111</v>
      </c>
      <c r="AK19">
        <v>16696</v>
      </c>
      <c r="AL19">
        <v>37559</v>
      </c>
      <c r="AM19">
        <v>27448</v>
      </c>
      <c r="AN19">
        <v>27323.739130434798</v>
      </c>
      <c r="AO19">
        <v>53919.347826087003</v>
      </c>
      <c r="AP19">
        <v>11503</v>
      </c>
      <c r="AR19">
        <v>34700</v>
      </c>
      <c r="AS19">
        <v>16206</v>
      </c>
      <c r="AT19">
        <v>10870</v>
      </c>
      <c r="AU19">
        <v>11328</v>
      </c>
      <c r="AV19">
        <v>9696</v>
      </c>
      <c r="AW19">
        <v>8902.2608695652198</v>
      </c>
      <c r="AX19">
        <v>11312.869565217399</v>
      </c>
      <c r="AY19">
        <v>6324</v>
      </c>
      <c r="AZ19">
        <v>11533</v>
      </c>
      <c r="BA19">
        <v>9335</v>
      </c>
      <c r="BB19">
        <v>15727.8260869565</v>
      </c>
      <c r="BC19">
        <v>8780</v>
      </c>
      <c r="BD19">
        <v>6661</v>
      </c>
      <c r="BE19">
        <v>8677</v>
      </c>
      <c r="BF19">
        <v>9381</v>
      </c>
      <c r="BG19">
        <v>6632.3913043478296</v>
      </c>
      <c r="BH19">
        <v>9757.0869565217399</v>
      </c>
      <c r="BI19">
        <v>21860</v>
      </c>
      <c r="BJ19">
        <v>5177</v>
      </c>
      <c r="BK19">
        <v>6656</v>
      </c>
      <c r="BL19">
        <v>10390.304347826101</v>
      </c>
      <c r="BM19">
        <v>14287</v>
      </c>
      <c r="BN19">
        <v>21837</v>
      </c>
      <c r="BO19">
        <v>10163</v>
      </c>
      <c r="BP19">
        <v>16956</v>
      </c>
      <c r="BQ19">
        <v>15708</v>
      </c>
      <c r="BR19">
        <v>21997</v>
      </c>
      <c r="BS19">
        <v>17655</v>
      </c>
    </row>
    <row r="20" spans="1:71" x14ac:dyDescent="0.25">
      <c r="A20" s="63">
        <v>43100</v>
      </c>
      <c r="B20" s="14">
        <v>101.75</v>
      </c>
      <c r="C20" s="14">
        <v>7</v>
      </c>
      <c r="D20" s="14">
        <v>13967</v>
      </c>
      <c r="F20">
        <f t="shared" si="0"/>
        <v>7.2262918234013984E-3</v>
      </c>
      <c r="G20">
        <f t="shared" si="1"/>
        <v>1.5551720298407741</v>
      </c>
      <c r="H20">
        <f t="shared" si="2"/>
        <v>7.1499808208668858E-2</v>
      </c>
      <c r="AI20" s="63">
        <v>43220</v>
      </c>
      <c r="AJ20">
        <v>54169</v>
      </c>
      <c r="AK20">
        <v>16800</v>
      </c>
      <c r="AL20">
        <v>36470</v>
      </c>
      <c r="AM20">
        <v>25802</v>
      </c>
      <c r="AN20">
        <v>24686.714285714301</v>
      </c>
      <c r="AO20">
        <v>54455</v>
      </c>
      <c r="AP20">
        <v>9913</v>
      </c>
      <c r="AR20">
        <v>34766</v>
      </c>
      <c r="AS20">
        <v>14223</v>
      </c>
      <c r="AT20">
        <v>10657</v>
      </c>
      <c r="AU20">
        <v>10972</v>
      </c>
      <c r="AV20">
        <v>9594</v>
      </c>
      <c r="AW20">
        <v>8860.9523809523798</v>
      </c>
      <c r="AX20">
        <v>11033.190476190501</v>
      </c>
      <c r="AY20">
        <v>6111</v>
      </c>
      <c r="AZ20">
        <v>10845</v>
      </c>
      <c r="BA20">
        <v>9331</v>
      </c>
      <c r="BB20">
        <v>15855.285714285699</v>
      </c>
      <c r="BC20">
        <v>8707</v>
      </c>
      <c r="BD20">
        <v>6636</v>
      </c>
      <c r="BE20">
        <v>9474</v>
      </c>
      <c r="BF20">
        <v>9120</v>
      </c>
      <c r="BG20">
        <v>6389.5714285714303</v>
      </c>
      <c r="BH20">
        <v>9522.3809523809505</v>
      </c>
      <c r="BI20">
        <v>22295</v>
      </c>
      <c r="BJ20">
        <v>6173</v>
      </c>
      <c r="BK20">
        <v>6395</v>
      </c>
      <c r="BL20">
        <v>10219.0952380952</v>
      </c>
      <c r="BM20">
        <v>13896</v>
      </c>
      <c r="BN20">
        <v>21566</v>
      </c>
      <c r="BO20">
        <v>10338</v>
      </c>
      <c r="BP20">
        <v>16955</v>
      </c>
      <c r="BQ20">
        <v>15606</v>
      </c>
      <c r="BR20">
        <v>17655</v>
      </c>
      <c r="BS20">
        <v>21756</v>
      </c>
    </row>
    <row r="21" spans="1:71" x14ac:dyDescent="0.25">
      <c r="A21" s="63">
        <v>43069</v>
      </c>
      <c r="B21" s="14">
        <v>101.66</v>
      </c>
      <c r="C21" s="14">
        <v>7.5</v>
      </c>
      <c r="D21" s="14">
        <v>13914</v>
      </c>
      <c r="F21">
        <f t="shared" si="0"/>
        <v>7.7319587628865705E-3</v>
      </c>
      <c r="G21">
        <f t="shared" si="1"/>
        <v>1.5492706825520535</v>
      </c>
      <c r="H21">
        <f t="shared" si="2"/>
        <v>7.54366980986243E-2</v>
      </c>
      <c r="AI21" s="63">
        <v>43190</v>
      </c>
      <c r="AJ21">
        <v>54185</v>
      </c>
      <c r="AK21">
        <v>17774</v>
      </c>
      <c r="AL21">
        <v>35890</v>
      </c>
      <c r="AM21">
        <v>23423</v>
      </c>
      <c r="AN21">
        <v>23332.5</v>
      </c>
      <c r="AO21">
        <v>53984.318181818198</v>
      </c>
      <c r="AP21">
        <v>10654</v>
      </c>
      <c r="AR21">
        <v>36448</v>
      </c>
      <c r="AS21">
        <v>14524</v>
      </c>
      <c r="AT21">
        <v>11150</v>
      </c>
      <c r="AU21">
        <v>10394</v>
      </c>
      <c r="AV21">
        <v>9727</v>
      </c>
      <c r="AW21">
        <v>8428.7272727272702</v>
      </c>
      <c r="AX21">
        <v>10350.409090909099</v>
      </c>
      <c r="AY21">
        <v>5799</v>
      </c>
      <c r="AZ21">
        <v>12173</v>
      </c>
      <c r="BA21">
        <v>9343</v>
      </c>
      <c r="BB21">
        <v>17133</v>
      </c>
      <c r="BC21">
        <v>8158</v>
      </c>
      <c r="BD21">
        <v>6714</v>
      </c>
      <c r="BE21">
        <v>9028</v>
      </c>
      <c r="BF21">
        <v>9141</v>
      </c>
      <c r="BG21">
        <v>6321.5</v>
      </c>
      <c r="BH21">
        <v>9286.7727272727298</v>
      </c>
      <c r="BI21">
        <v>22410</v>
      </c>
      <c r="BJ21">
        <v>6114</v>
      </c>
      <c r="BK21">
        <v>6290</v>
      </c>
      <c r="BL21">
        <v>10075.727272727299</v>
      </c>
      <c r="BM21">
        <v>14091</v>
      </c>
      <c r="BN21">
        <v>21016</v>
      </c>
      <c r="BO21">
        <v>10065</v>
      </c>
      <c r="BP21">
        <v>16971</v>
      </c>
      <c r="BQ21">
        <v>9692</v>
      </c>
      <c r="BR21">
        <v>21756</v>
      </c>
      <c r="BS21">
        <v>22026</v>
      </c>
    </row>
    <row r="22" spans="1:71" x14ac:dyDescent="0.25">
      <c r="A22" s="63">
        <v>43039</v>
      </c>
      <c r="B22" s="14">
        <v>101.53</v>
      </c>
      <c r="C22" s="14">
        <v>7.8</v>
      </c>
      <c r="D22" s="14">
        <v>13860</v>
      </c>
      <c r="F22">
        <f t="shared" si="0"/>
        <v>7.7419354838710319E-3</v>
      </c>
      <c r="G22">
        <f t="shared" si="1"/>
        <v>1.543257989088074</v>
      </c>
      <c r="H22">
        <f t="shared" si="2"/>
        <v>8.0701754385964941E-2</v>
      </c>
      <c r="AI22" s="63">
        <v>43159</v>
      </c>
      <c r="AJ22">
        <v>54191</v>
      </c>
      <c r="AK22">
        <v>17112</v>
      </c>
      <c r="AL22">
        <v>38136</v>
      </c>
      <c r="AM22">
        <v>24628</v>
      </c>
      <c r="AN22">
        <v>25114.3</v>
      </c>
      <c r="AO22">
        <v>54576.933333333298</v>
      </c>
      <c r="AP22">
        <v>10499</v>
      </c>
      <c r="AR22">
        <v>40051</v>
      </c>
      <c r="AS22">
        <v>16531</v>
      </c>
      <c r="AT22">
        <v>9754</v>
      </c>
      <c r="AU22">
        <v>10532</v>
      </c>
      <c r="AV22">
        <v>9836</v>
      </c>
      <c r="AW22">
        <v>8144.4</v>
      </c>
      <c r="AX22">
        <v>10695.8</v>
      </c>
      <c r="AY22">
        <v>6183</v>
      </c>
      <c r="AZ22">
        <v>10858</v>
      </c>
      <c r="BA22">
        <v>9335</v>
      </c>
      <c r="BC22">
        <v>7437</v>
      </c>
      <c r="BD22">
        <v>6972</v>
      </c>
      <c r="BE22">
        <v>8715</v>
      </c>
      <c r="BF22">
        <v>9038</v>
      </c>
      <c r="BG22">
        <v>6462.55</v>
      </c>
      <c r="BH22">
        <v>9197.7000000000007</v>
      </c>
      <c r="BI22">
        <v>21306</v>
      </c>
      <c r="BJ22">
        <v>5898</v>
      </c>
      <c r="BK22">
        <v>6575</v>
      </c>
      <c r="BL22">
        <v>10231.799999999999</v>
      </c>
      <c r="BM22">
        <v>14884</v>
      </c>
      <c r="BN22">
        <v>21001</v>
      </c>
      <c r="BO22">
        <v>10232</v>
      </c>
      <c r="BP22">
        <v>16799</v>
      </c>
      <c r="BQ22">
        <v>14306</v>
      </c>
      <c r="BR22">
        <v>22026</v>
      </c>
      <c r="BS22">
        <v>21940</v>
      </c>
    </row>
    <row r="23" spans="1:71" x14ac:dyDescent="0.25">
      <c r="A23" s="63">
        <v>43008</v>
      </c>
      <c r="B23" s="14">
        <v>101.48</v>
      </c>
      <c r="C23" s="14">
        <v>8.1</v>
      </c>
      <c r="D23" s="14">
        <v>13804</v>
      </c>
      <c r="F23">
        <f t="shared" si="0"/>
        <v>9.3495126317884036E-3</v>
      </c>
      <c r="G23">
        <f t="shared" si="1"/>
        <v>1.5370226032735768</v>
      </c>
      <c r="H23">
        <f t="shared" si="2"/>
        <v>9.407941666006181E-2</v>
      </c>
      <c r="AI23" s="63">
        <v>43131</v>
      </c>
      <c r="AJ23">
        <v>54240</v>
      </c>
      <c r="AK23">
        <v>16124</v>
      </c>
      <c r="AL23">
        <v>35385</v>
      </c>
      <c r="AM23">
        <v>23451</v>
      </c>
      <c r="AN23">
        <v>23308.652173913</v>
      </c>
      <c r="AO23">
        <v>54228.521739130403</v>
      </c>
      <c r="AP23">
        <v>10266</v>
      </c>
      <c r="AR23">
        <v>36086</v>
      </c>
      <c r="AS23">
        <v>14368</v>
      </c>
      <c r="AT23">
        <v>10069</v>
      </c>
      <c r="AU23">
        <v>9671</v>
      </c>
      <c r="AV23">
        <v>9934</v>
      </c>
      <c r="AW23">
        <v>8111.0869565217399</v>
      </c>
      <c r="AX23">
        <v>9629.5652173913004</v>
      </c>
      <c r="AY23">
        <v>5791</v>
      </c>
      <c r="AZ23">
        <v>10428</v>
      </c>
      <c r="BA23">
        <v>9335</v>
      </c>
      <c r="BC23">
        <v>7929</v>
      </c>
      <c r="BD23">
        <v>7018</v>
      </c>
      <c r="BE23">
        <v>9675</v>
      </c>
      <c r="BF23">
        <v>9538</v>
      </c>
      <c r="BG23">
        <v>6009.1739130434798</v>
      </c>
      <c r="BH23">
        <v>9727.04347826087</v>
      </c>
      <c r="BI23">
        <v>20563</v>
      </c>
      <c r="BJ23">
        <v>5109</v>
      </c>
      <c r="BK23">
        <v>5940</v>
      </c>
      <c r="BL23">
        <v>9643.1739130434798</v>
      </c>
      <c r="BM23">
        <v>13393</v>
      </c>
      <c r="BN23">
        <v>21343</v>
      </c>
      <c r="BO23">
        <v>9965</v>
      </c>
      <c r="BP23">
        <v>16795</v>
      </c>
      <c r="BQ23">
        <v>14495</v>
      </c>
      <c r="BR23">
        <v>21940</v>
      </c>
      <c r="BS23">
        <v>19965</v>
      </c>
    </row>
    <row r="24" spans="1:71" x14ac:dyDescent="0.25">
      <c r="A24" s="63">
        <v>42978</v>
      </c>
      <c r="B24" s="14">
        <v>101.46</v>
      </c>
      <c r="C24" s="14">
        <v>7.9</v>
      </c>
      <c r="D24" s="14">
        <v>13739</v>
      </c>
      <c r="F24">
        <f t="shared" si="0"/>
        <v>1.0557768924302602E-2</v>
      </c>
      <c r="G24">
        <f t="shared" si="1"/>
        <v>1.5297851018817494</v>
      </c>
      <c r="H24">
        <f t="shared" si="2"/>
        <v>0.11972290138549302</v>
      </c>
      <c r="AI24" s="63">
        <v>43100</v>
      </c>
      <c r="AJ24">
        <v>54256</v>
      </c>
      <c r="AK24">
        <v>17537</v>
      </c>
      <c r="AL24">
        <v>36773</v>
      </c>
      <c r="AM24">
        <v>24546</v>
      </c>
      <c r="AN24">
        <v>25151.0476190476</v>
      </c>
      <c r="AO24">
        <v>54198.238095238099</v>
      </c>
      <c r="AP24">
        <v>9761</v>
      </c>
      <c r="AR24">
        <v>31831</v>
      </c>
      <c r="AS24">
        <v>15270</v>
      </c>
      <c r="AT24">
        <v>10089</v>
      </c>
      <c r="AU24">
        <v>9615</v>
      </c>
      <c r="AV24">
        <v>9656</v>
      </c>
      <c r="AW24">
        <v>8474.2857142857101</v>
      </c>
      <c r="AX24">
        <v>9313.4761904761908</v>
      </c>
      <c r="AY24">
        <v>5730</v>
      </c>
      <c r="AZ24">
        <v>10920</v>
      </c>
      <c r="BA24">
        <v>9360</v>
      </c>
      <c r="BC24">
        <v>7733</v>
      </c>
      <c r="BD24">
        <v>6954</v>
      </c>
      <c r="BE24">
        <v>9694</v>
      </c>
      <c r="BF24">
        <v>8008</v>
      </c>
      <c r="BG24">
        <v>6282.5238095238101</v>
      </c>
      <c r="BH24">
        <v>8644</v>
      </c>
      <c r="BI24">
        <v>18957</v>
      </c>
      <c r="BJ24">
        <v>5735</v>
      </c>
      <c r="BK24">
        <v>6374</v>
      </c>
      <c r="BL24">
        <v>9716.4761904761908</v>
      </c>
      <c r="BM24">
        <v>14164</v>
      </c>
      <c r="BN24">
        <v>20559</v>
      </c>
      <c r="BO24">
        <v>9883</v>
      </c>
      <c r="BP24">
        <v>16848</v>
      </c>
      <c r="BQ24">
        <v>14594</v>
      </c>
      <c r="BR24">
        <v>19965</v>
      </c>
      <c r="BS24">
        <v>18702</v>
      </c>
    </row>
    <row r="25" spans="1:71" x14ac:dyDescent="0.25">
      <c r="A25" s="63">
        <v>42947</v>
      </c>
      <c r="B25" s="14">
        <v>101.45</v>
      </c>
      <c r="C25" s="14">
        <v>7.9</v>
      </c>
      <c r="D25" s="14">
        <v>13661</v>
      </c>
      <c r="F25">
        <f t="shared" si="0"/>
        <v>1.086090075727375E-2</v>
      </c>
      <c r="G25">
        <f t="shared" si="1"/>
        <v>1.5211001002115567</v>
      </c>
      <c r="H25">
        <f t="shared" si="2"/>
        <v>0.13756349404613211</v>
      </c>
      <c r="AI25" s="63">
        <v>43069</v>
      </c>
      <c r="AJ25">
        <v>54278</v>
      </c>
      <c r="AK25">
        <v>15043</v>
      </c>
      <c r="AL25">
        <v>37599</v>
      </c>
      <c r="AM25">
        <v>21496</v>
      </c>
      <c r="AN25">
        <v>22793.181818181802</v>
      </c>
      <c r="AO25">
        <v>54359.909090909103</v>
      </c>
      <c r="AP25">
        <v>10104</v>
      </c>
      <c r="AR25">
        <v>32498</v>
      </c>
      <c r="AS25">
        <v>16042</v>
      </c>
      <c r="AT25">
        <v>10257</v>
      </c>
      <c r="AU25">
        <v>10282</v>
      </c>
      <c r="AV25">
        <v>9436</v>
      </c>
      <c r="AW25">
        <v>8300.3181818181802</v>
      </c>
      <c r="AX25">
        <v>10405.0454545455</v>
      </c>
      <c r="AY25">
        <v>6127</v>
      </c>
      <c r="AZ25">
        <v>10393</v>
      </c>
      <c r="BA25">
        <v>9353</v>
      </c>
      <c r="BB25">
        <v>13764.1538461538</v>
      </c>
      <c r="BC25">
        <v>7674</v>
      </c>
      <c r="BD25">
        <v>6950</v>
      </c>
      <c r="BE25">
        <v>9776</v>
      </c>
      <c r="BF25">
        <v>9097</v>
      </c>
      <c r="BG25">
        <v>5956.9545454545496</v>
      </c>
      <c r="BH25">
        <v>9810.3181818181802</v>
      </c>
      <c r="BI25">
        <v>20337</v>
      </c>
      <c r="BJ25">
        <v>5900</v>
      </c>
      <c r="BK25">
        <v>5991</v>
      </c>
      <c r="BL25">
        <v>10064.909090909099</v>
      </c>
      <c r="BM25">
        <v>15092</v>
      </c>
      <c r="BN25">
        <v>20018</v>
      </c>
      <c r="BO25">
        <v>10066</v>
      </c>
      <c r="BP25">
        <v>16805</v>
      </c>
      <c r="BR25">
        <v>18702</v>
      </c>
      <c r="BS25">
        <v>18208</v>
      </c>
    </row>
    <row r="26" spans="1:71" x14ac:dyDescent="0.25">
      <c r="A26" s="63">
        <v>42916</v>
      </c>
      <c r="B26" s="14">
        <v>101.38</v>
      </c>
      <c r="C26" s="14">
        <v>8.5</v>
      </c>
      <c r="D26" s="14">
        <v>13581</v>
      </c>
      <c r="F26">
        <f t="shared" si="0"/>
        <v>4.4585356187456515E-3</v>
      </c>
      <c r="G26">
        <f t="shared" si="1"/>
        <v>1.5121924061908463</v>
      </c>
      <c r="H26">
        <f t="shared" si="2"/>
        <v>0.14937373053486791</v>
      </c>
      <c r="AI26" s="63">
        <v>43039</v>
      </c>
      <c r="AJ26">
        <v>54288</v>
      </c>
      <c r="AK26">
        <v>16096</v>
      </c>
      <c r="AL26">
        <v>37763</v>
      </c>
      <c r="AM26">
        <v>25698</v>
      </c>
      <c r="AN26">
        <v>28815.1363636364</v>
      </c>
      <c r="AO26">
        <v>54266.5454545455</v>
      </c>
      <c r="AP26">
        <v>9768</v>
      </c>
      <c r="AQ26">
        <v>6307</v>
      </c>
      <c r="AR26">
        <v>30498</v>
      </c>
      <c r="AS26">
        <v>15266</v>
      </c>
      <c r="AT26">
        <v>10021</v>
      </c>
      <c r="AU26">
        <v>9674</v>
      </c>
      <c r="AV26">
        <v>9330</v>
      </c>
      <c r="AW26">
        <v>8441.2727272727298</v>
      </c>
      <c r="AX26">
        <v>9762.0909090909099</v>
      </c>
      <c r="AY26">
        <v>5760</v>
      </c>
      <c r="AZ26">
        <v>10629</v>
      </c>
      <c r="BA26">
        <v>9326</v>
      </c>
      <c r="BB26">
        <v>12383</v>
      </c>
      <c r="BC26">
        <v>7557</v>
      </c>
      <c r="BD26">
        <v>7064</v>
      </c>
      <c r="BE26">
        <v>9732</v>
      </c>
      <c r="BF26">
        <v>9022</v>
      </c>
      <c r="BG26">
        <v>5846.3181818181802</v>
      </c>
      <c r="BH26">
        <v>9397.2272727272702</v>
      </c>
      <c r="BI26">
        <v>19425</v>
      </c>
      <c r="BJ26">
        <v>4940</v>
      </c>
      <c r="BK26">
        <v>5746</v>
      </c>
      <c r="BL26">
        <v>9314.5909090909099</v>
      </c>
      <c r="BM26">
        <v>13309</v>
      </c>
      <c r="BN26">
        <v>19964</v>
      </c>
      <c r="BO26">
        <v>9290</v>
      </c>
      <c r="BP26">
        <v>16763</v>
      </c>
      <c r="BQ26">
        <v>12177</v>
      </c>
      <c r="BR26">
        <v>18208</v>
      </c>
      <c r="BS26">
        <v>22416</v>
      </c>
    </row>
    <row r="27" spans="1:71" x14ac:dyDescent="0.25">
      <c r="A27" s="63">
        <v>42886</v>
      </c>
      <c r="B27" s="14">
        <v>101.18</v>
      </c>
      <c r="C27" s="14">
        <v>8.8000000000000007</v>
      </c>
      <c r="D27" s="14">
        <v>13498</v>
      </c>
      <c r="F27">
        <f t="shared" si="0"/>
        <v>6.0654270657254372E-3</v>
      </c>
      <c r="G27">
        <f t="shared" si="1"/>
        <v>1.5029506736443592</v>
      </c>
      <c r="H27">
        <f t="shared" si="2"/>
        <v>0.1574344023323615</v>
      </c>
      <c r="AI27" s="63">
        <v>43008</v>
      </c>
      <c r="AJ27">
        <v>54314</v>
      </c>
      <c r="AK27">
        <v>17423</v>
      </c>
      <c r="AL27">
        <v>37222</v>
      </c>
      <c r="AM27">
        <v>25793</v>
      </c>
      <c r="AN27">
        <v>25445.809523809501</v>
      </c>
      <c r="AO27">
        <v>54617.9047619048</v>
      </c>
      <c r="AP27">
        <v>9604</v>
      </c>
      <c r="AQ27">
        <v>7631</v>
      </c>
      <c r="AR27">
        <v>31259</v>
      </c>
      <c r="AS27">
        <v>14825</v>
      </c>
      <c r="AT27">
        <v>9948</v>
      </c>
      <c r="AU27">
        <v>9549</v>
      </c>
      <c r="AV27">
        <v>9246</v>
      </c>
      <c r="AW27">
        <v>8192.3809523809505</v>
      </c>
      <c r="AX27">
        <v>9501.4285714285706</v>
      </c>
      <c r="AY27">
        <v>5873</v>
      </c>
      <c r="AZ27">
        <v>10045</v>
      </c>
      <c r="BA27">
        <v>9326</v>
      </c>
      <c r="BB27">
        <v>11403.285714285699</v>
      </c>
      <c r="BC27">
        <v>7934</v>
      </c>
      <c r="BD27">
        <v>6859</v>
      </c>
      <c r="BE27">
        <v>9103</v>
      </c>
      <c r="BF27">
        <v>9100</v>
      </c>
      <c r="BG27">
        <v>5790.8571428571404</v>
      </c>
      <c r="BH27">
        <v>9296.9523809523798</v>
      </c>
      <c r="BI27">
        <v>18746</v>
      </c>
      <c r="BJ27">
        <v>4232</v>
      </c>
      <c r="BK27">
        <v>5847</v>
      </c>
      <c r="BL27">
        <v>8955.2857142857101</v>
      </c>
      <c r="BM27">
        <v>12270</v>
      </c>
      <c r="BN27">
        <v>21264</v>
      </c>
      <c r="BO27">
        <v>8984</v>
      </c>
      <c r="BP27">
        <v>16760</v>
      </c>
      <c r="BQ27">
        <v>11915</v>
      </c>
      <c r="BR27">
        <v>22416</v>
      </c>
      <c r="BS27">
        <v>23454</v>
      </c>
    </row>
    <row r="28" spans="1:71" x14ac:dyDescent="0.25">
      <c r="A28" s="63">
        <v>42855</v>
      </c>
      <c r="B28" s="14">
        <v>101.21</v>
      </c>
      <c r="C28" s="14">
        <v>9.3000000000000007</v>
      </c>
      <c r="D28" s="14">
        <v>13405</v>
      </c>
      <c r="F28">
        <f t="shared" si="0"/>
        <v>6.2636707098826516E-3</v>
      </c>
      <c r="G28">
        <f t="shared" si="1"/>
        <v>1.4925954793452834</v>
      </c>
      <c r="H28">
        <f t="shared" si="2"/>
        <v>0.16900671492107788</v>
      </c>
      <c r="AI28" s="63">
        <v>42978</v>
      </c>
      <c r="AJ28">
        <v>54382</v>
      </c>
      <c r="AK28">
        <v>16552</v>
      </c>
      <c r="AL28">
        <v>36536</v>
      </c>
      <c r="AM28">
        <v>23762</v>
      </c>
      <c r="AN28">
        <v>23849.217391304301</v>
      </c>
      <c r="AO28">
        <v>54372.0869565217</v>
      </c>
      <c r="AP28">
        <v>9798</v>
      </c>
      <c r="AQ28">
        <v>5997</v>
      </c>
      <c r="AR28">
        <v>28952</v>
      </c>
      <c r="AS28">
        <v>15863</v>
      </c>
      <c r="AT28">
        <v>10078</v>
      </c>
      <c r="AU28">
        <v>9410</v>
      </c>
      <c r="AV28">
        <v>10064</v>
      </c>
      <c r="AW28">
        <v>7037</v>
      </c>
      <c r="AX28">
        <v>9491.2608695652198</v>
      </c>
      <c r="AY28">
        <v>5846</v>
      </c>
      <c r="AZ28">
        <v>9958</v>
      </c>
      <c r="BA28">
        <v>9336</v>
      </c>
      <c r="BB28">
        <v>11917.956521739099</v>
      </c>
      <c r="BC28">
        <v>7433</v>
      </c>
      <c r="BD28">
        <v>7186</v>
      </c>
      <c r="BE28">
        <v>9067</v>
      </c>
      <c r="BF28">
        <v>9131</v>
      </c>
      <c r="BG28">
        <v>5207.1739130434798</v>
      </c>
      <c r="BH28">
        <v>9577.95652173913</v>
      </c>
      <c r="BI28">
        <v>16540</v>
      </c>
      <c r="BJ28">
        <v>4967</v>
      </c>
      <c r="BK28">
        <v>5163</v>
      </c>
      <c r="BL28">
        <v>8920.6086956521704</v>
      </c>
      <c r="BM28">
        <v>12544</v>
      </c>
      <c r="BN28">
        <v>21493</v>
      </c>
      <c r="BO28">
        <v>7944</v>
      </c>
      <c r="BP28">
        <v>16562</v>
      </c>
      <c r="BQ28">
        <v>11879</v>
      </c>
      <c r="BR28">
        <v>23454</v>
      </c>
      <c r="BS28">
        <v>20388</v>
      </c>
    </row>
    <row r="29" spans="1:71" x14ac:dyDescent="0.25">
      <c r="A29" s="63">
        <v>42825</v>
      </c>
      <c r="B29" s="14">
        <v>101.12</v>
      </c>
      <c r="C29" s="14">
        <v>9.1</v>
      </c>
      <c r="D29" s="14">
        <v>13300</v>
      </c>
      <c r="F29">
        <f t="shared" si="0"/>
        <v>8.2759996011565473E-3</v>
      </c>
      <c r="G29">
        <f t="shared" si="1"/>
        <v>1.480904130943101</v>
      </c>
      <c r="H29">
        <f t="shared" si="2"/>
        <v>0.17667875785189779</v>
      </c>
      <c r="AI29" s="63">
        <v>42947</v>
      </c>
      <c r="AJ29">
        <v>54446</v>
      </c>
      <c r="AK29">
        <v>16494</v>
      </c>
      <c r="AL29">
        <v>37685</v>
      </c>
      <c r="AM29">
        <v>27221</v>
      </c>
      <c r="AN29">
        <v>26308.857142857101</v>
      </c>
      <c r="AO29">
        <v>53775.761904761901</v>
      </c>
      <c r="AP29">
        <v>13465</v>
      </c>
      <c r="AQ29">
        <v>6696</v>
      </c>
      <c r="AR29">
        <v>29545</v>
      </c>
      <c r="AS29">
        <v>15301</v>
      </c>
      <c r="AT29">
        <v>10482</v>
      </c>
      <c r="AU29">
        <v>10051</v>
      </c>
      <c r="AV29">
        <v>10594</v>
      </c>
      <c r="AW29">
        <v>8556.8571428571395</v>
      </c>
      <c r="AX29">
        <v>10010.761904761899</v>
      </c>
      <c r="AY29">
        <v>5418</v>
      </c>
      <c r="AZ29">
        <v>9397</v>
      </c>
      <c r="BA29">
        <v>9339</v>
      </c>
      <c r="BB29">
        <v>11196.0952380952</v>
      </c>
      <c r="BC29">
        <v>8215</v>
      </c>
      <c r="BD29">
        <v>7109</v>
      </c>
      <c r="BF29">
        <v>8526</v>
      </c>
      <c r="BG29">
        <v>5878.4285714285697</v>
      </c>
      <c r="BH29">
        <v>8818.3809523809505</v>
      </c>
      <c r="BI29">
        <v>17720</v>
      </c>
      <c r="BJ29">
        <v>4466</v>
      </c>
      <c r="BK29">
        <v>5662</v>
      </c>
      <c r="BL29">
        <v>8674.0476190476202</v>
      </c>
      <c r="BM29">
        <v>13638</v>
      </c>
      <c r="BN29">
        <v>20333</v>
      </c>
      <c r="BO29">
        <v>8265</v>
      </c>
      <c r="BP29">
        <v>16612</v>
      </c>
      <c r="BQ29">
        <v>11025</v>
      </c>
      <c r="BR29">
        <v>20388</v>
      </c>
      <c r="BS29">
        <v>17881</v>
      </c>
    </row>
    <row r="30" spans="1:71" x14ac:dyDescent="0.25">
      <c r="A30" s="63">
        <v>42794</v>
      </c>
      <c r="B30" s="14">
        <v>100.78</v>
      </c>
      <c r="C30" s="14">
        <v>8.9</v>
      </c>
      <c r="D30" s="14">
        <v>13172</v>
      </c>
      <c r="F30">
        <f t="shared" si="0"/>
        <v>1.613228473482553E-2</v>
      </c>
      <c r="G30">
        <f t="shared" si="1"/>
        <v>1.4666518205099646</v>
      </c>
      <c r="H30">
        <f t="shared" si="2"/>
        <v>0.18752253876667879</v>
      </c>
      <c r="AI30" s="63">
        <v>42916</v>
      </c>
      <c r="AJ30">
        <v>54492</v>
      </c>
      <c r="AK30">
        <v>17047</v>
      </c>
      <c r="AL30">
        <v>37480</v>
      </c>
      <c r="AM30">
        <v>25948</v>
      </c>
      <c r="AN30">
        <v>26890.3636363636</v>
      </c>
      <c r="AO30">
        <v>54821.409090909103</v>
      </c>
      <c r="AP30">
        <v>13705</v>
      </c>
      <c r="AQ30">
        <v>6160</v>
      </c>
      <c r="AR30">
        <v>27607</v>
      </c>
      <c r="AS30">
        <v>15920</v>
      </c>
      <c r="AT30">
        <v>9720</v>
      </c>
      <c r="AU30">
        <v>9979</v>
      </c>
      <c r="AV30">
        <v>10507</v>
      </c>
      <c r="AW30">
        <v>7623.3181818181802</v>
      </c>
      <c r="AX30">
        <v>9988.7272727272702</v>
      </c>
      <c r="AY30">
        <v>5667</v>
      </c>
      <c r="AZ30">
        <v>9475</v>
      </c>
      <c r="BA30">
        <v>9339</v>
      </c>
      <c r="BB30">
        <v>10327.5454545455</v>
      </c>
      <c r="BC30">
        <v>7476</v>
      </c>
      <c r="BD30">
        <v>7261</v>
      </c>
      <c r="BE30">
        <v>9582</v>
      </c>
      <c r="BF30">
        <v>8842</v>
      </c>
      <c r="BG30">
        <v>6170</v>
      </c>
      <c r="BH30">
        <v>9401.0454545454504</v>
      </c>
      <c r="BI30">
        <v>18872</v>
      </c>
      <c r="BJ30">
        <v>5526</v>
      </c>
      <c r="BK30">
        <v>6182</v>
      </c>
      <c r="BL30">
        <v>7731.1818181818198</v>
      </c>
      <c r="BM30">
        <v>13966</v>
      </c>
      <c r="BN30">
        <v>20306</v>
      </c>
      <c r="BO30">
        <v>8301</v>
      </c>
      <c r="BP30">
        <v>16747</v>
      </c>
      <c r="BQ30">
        <v>10423</v>
      </c>
      <c r="BR30">
        <v>17881</v>
      </c>
      <c r="BS30">
        <v>18391</v>
      </c>
    </row>
    <row r="31" spans="1:71" x14ac:dyDescent="0.25">
      <c r="A31" s="63">
        <v>42766</v>
      </c>
      <c r="B31" s="14">
        <v>100.76</v>
      </c>
      <c r="D31" s="14">
        <v>13105</v>
      </c>
      <c r="F31" t="e">
        <f t="shared" si="0"/>
        <v>#N/A</v>
      </c>
      <c r="G31">
        <f t="shared" si="1"/>
        <v>1.4591916267676195</v>
      </c>
      <c r="H31">
        <f t="shared" si="2"/>
        <v>0.18855432613821876</v>
      </c>
      <c r="AI31" s="63">
        <v>42886</v>
      </c>
      <c r="AJ31">
        <v>54512</v>
      </c>
      <c r="AK31">
        <v>16518</v>
      </c>
      <c r="AL31">
        <v>37245</v>
      </c>
      <c r="AM31">
        <v>31092</v>
      </c>
      <c r="AN31">
        <v>30471.173913043502</v>
      </c>
      <c r="AO31">
        <v>54720.391304347802</v>
      </c>
      <c r="AP31">
        <v>14064</v>
      </c>
      <c r="AQ31">
        <v>6331</v>
      </c>
      <c r="AR31">
        <v>26223</v>
      </c>
      <c r="AS31">
        <v>15045</v>
      </c>
      <c r="AT31">
        <v>9657</v>
      </c>
      <c r="AU31">
        <v>9373</v>
      </c>
      <c r="AV31">
        <v>10592</v>
      </c>
      <c r="AW31">
        <v>7767.9130434782601</v>
      </c>
      <c r="AX31">
        <v>9193.3913043478296</v>
      </c>
      <c r="AY31">
        <v>5489</v>
      </c>
      <c r="AZ31">
        <v>11032</v>
      </c>
      <c r="BA31">
        <v>9345</v>
      </c>
      <c r="BB31">
        <v>10214.7391304348</v>
      </c>
      <c r="BC31">
        <v>7675</v>
      </c>
      <c r="BD31">
        <v>7591</v>
      </c>
      <c r="BE31">
        <v>9642</v>
      </c>
      <c r="BF31">
        <v>9426</v>
      </c>
      <c r="BG31">
        <v>5879.7826086956502</v>
      </c>
      <c r="BH31">
        <v>9714.8695652173901</v>
      </c>
      <c r="BI31">
        <v>17905</v>
      </c>
      <c r="BJ31">
        <v>5188</v>
      </c>
      <c r="BK31">
        <v>5874</v>
      </c>
      <c r="BL31">
        <v>7733.6521739130403</v>
      </c>
      <c r="BM31">
        <v>13172</v>
      </c>
      <c r="BN31">
        <v>20989</v>
      </c>
      <c r="BO31">
        <v>7844</v>
      </c>
      <c r="BP31">
        <v>16882</v>
      </c>
      <c r="BQ31">
        <v>10517</v>
      </c>
      <c r="BR31">
        <v>18391</v>
      </c>
      <c r="BS31">
        <v>15894</v>
      </c>
    </row>
    <row r="32" spans="1:71" x14ac:dyDescent="0.25">
      <c r="A32" s="63">
        <v>42735</v>
      </c>
      <c r="B32" s="14">
        <v>101.02</v>
      </c>
      <c r="C32" s="14">
        <v>6.9</v>
      </c>
      <c r="D32" s="14">
        <v>13035</v>
      </c>
      <c r="F32">
        <f t="shared" si="0"/>
        <v>1.147648332195228E-2</v>
      </c>
      <c r="G32">
        <f t="shared" si="1"/>
        <v>1.451397394499498</v>
      </c>
      <c r="H32">
        <f t="shared" si="2"/>
        <v>0.18715846994535523</v>
      </c>
      <c r="AI32" s="63">
        <v>42855</v>
      </c>
      <c r="AJ32">
        <v>54619</v>
      </c>
      <c r="AK32">
        <v>16652</v>
      </c>
      <c r="AL32">
        <v>35770</v>
      </c>
      <c r="AM32">
        <v>32091</v>
      </c>
      <c r="AN32">
        <v>28905.75</v>
      </c>
      <c r="AO32">
        <v>54228.25</v>
      </c>
      <c r="AP32">
        <v>14015</v>
      </c>
      <c r="AQ32">
        <v>6264</v>
      </c>
      <c r="AR32">
        <v>25721</v>
      </c>
      <c r="AS32">
        <v>15086</v>
      </c>
      <c r="AT32">
        <v>9825</v>
      </c>
      <c r="AU32">
        <v>8547</v>
      </c>
      <c r="AV32">
        <v>10499</v>
      </c>
      <c r="AW32">
        <v>7559.75</v>
      </c>
      <c r="AX32">
        <v>8434</v>
      </c>
      <c r="AY32">
        <v>5543</v>
      </c>
      <c r="AZ32">
        <v>11276</v>
      </c>
      <c r="BA32">
        <v>9336</v>
      </c>
      <c r="BB32">
        <v>9962.5</v>
      </c>
      <c r="BC32">
        <v>7333</v>
      </c>
      <c r="BD32">
        <v>7364</v>
      </c>
      <c r="BE32">
        <v>9891</v>
      </c>
      <c r="BF32">
        <v>8676</v>
      </c>
      <c r="BG32">
        <v>5694.6666666666697</v>
      </c>
      <c r="BH32">
        <v>8962.75</v>
      </c>
      <c r="BI32">
        <v>16953</v>
      </c>
      <c r="BJ32">
        <v>5344</v>
      </c>
      <c r="BK32">
        <v>5401</v>
      </c>
      <c r="BL32">
        <v>7860</v>
      </c>
      <c r="BM32">
        <v>13403</v>
      </c>
      <c r="BN32">
        <v>20268</v>
      </c>
      <c r="BO32">
        <v>7590</v>
      </c>
      <c r="BP32">
        <v>16223</v>
      </c>
      <c r="BQ32">
        <v>9432</v>
      </c>
      <c r="BR32">
        <v>15894</v>
      </c>
      <c r="BS32">
        <v>15693.14</v>
      </c>
    </row>
    <row r="33" spans="1:71" x14ac:dyDescent="0.25">
      <c r="A33" s="63">
        <v>42704</v>
      </c>
      <c r="B33" s="14">
        <v>100.88</v>
      </c>
      <c r="C33" s="14">
        <v>6.5</v>
      </c>
      <c r="D33" s="14">
        <v>12938</v>
      </c>
      <c r="F33">
        <f t="shared" si="0"/>
        <v>9.9665113205751332E-3</v>
      </c>
      <c r="G33">
        <f t="shared" si="1"/>
        <v>1.4405968154993869</v>
      </c>
      <c r="H33">
        <f t="shared" si="2"/>
        <v>0.1870813836131755</v>
      </c>
      <c r="AI33" s="63">
        <v>42825</v>
      </c>
      <c r="AJ33">
        <v>54730</v>
      </c>
      <c r="AK33">
        <v>16316.23</v>
      </c>
      <c r="AL33">
        <v>37214.120000000003</v>
      </c>
      <c r="AM33">
        <v>25839</v>
      </c>
      <c r="AN33">
        <v>27302.217391304301</v>
      </c>
      <c r="AO33">
        <v>56286.521739130403</v>
      </c>
      <c r="AP33">
        <v>13829</v>
      </c>
      <c r="AQ33">
        <v>6370.11</v>
      </c>
      <c r="AR33">
        <v>25192.9</v>
      </c>
      <c r="AS33">
        <v>17366.28</v>
      </c>
      <c r="AT33">
        <v>10488.94</v>
      </c>
      <c r="AU33">
        <v>8153.1</v>
      </c>
      <c r="AV33">
        <v>10334</v>
      </c>
      <c r="AW33">
        <v>7545.2173913043498</v>
      </c>
      <c r="AX33">
        <v>8198.2173913043498</v>
      </c>
      <c r="AY33">
        <v>5173.43</v>
      </c>
      <c r="AZ33">
        <v>9141.36</v>
      </c>
      <c r="BA33">
        <v>9313.48</v>
      </c>
      <c r="BB33">
        <v>9453.6956521739103</v>
      </c>
      <c r="BC33">
        <v>7276.75</v>
      </c>
      <c r="BD33">
        <v>7406.97</v>
      </c>
      <c r="BE33">
        <v>10395.52</v>
      </c>
      <c r="BF33">
        <v>8368.24</v>
      </c>
      <c r="BG33">
        <v>5537.6956521739103</v>
      </c>
      <c r="BH33">
        <v>8906.4782608695696</v>
      </c>
      <c r="BI33">
        <v>17759.080000000002</v>
      </c>
      <c r="BJ33">
        <v>5390.66</v>
      </c>
      <c r="BK33">
        <v>5582</v>
      </c>
      <c r="BL33">
        <v>7513.6956521739103</v>
      </c>
      <c r="BM33">
        <v>12387.52</v>
      </c>
      <c r="BN33">
        <v>21018.77</v>
      </c>
      <c r="BO33">
        <v>7549.36</v>
      </c>
      <c r="BP33">
        <v>16034.84</v>
      </c>
      <c r="BQ33">
        <v>9691.67</v>
      </c>
      <c r="BR33">
        <v>15693.14</v>
      </c>
      <c r="BS33">
        <v>15888.01</v>
      </c>
    </row>
    <row r="34" spans="1:71" x14ac:dyDescent="0.25">
      <c r="A34" s="63">
        <v>42674</v>
      </c>
      <c r="B34" s="14">
        <v>100.75</v>
      </c>
      <c r="C34" s="14">
        <v>6.6</v>
      </c>
      <c r="D34" s="14">
        <v>12825</v>
      </c>
      <c r="F34">
        <f t="shared" si="0"/>
        <v>8.7730716163798572E-3</v>
      </c>
      <c r="G34">
        <f t="shared" si="1"/>
        <v>1.4280146976951333</v>
      </c>
      <c r="H34">
        <f t="shared" si="2"/>
        <v>0.18213660245183894</v>
      </c>
      <c r="AI34" s="63">
        <v>42794</v>
      </c>
      <c r="AJ34">
        <v>54778</v>
      </c>
      <c r="AK34">
        <v>16211.32</v>
      </c>
      <c r="AL34">
        <v>36870.980000000003</v>
      </c>
      <c r="AM34">
        <v>21922</v>
      </c>
      <c r="AN34">
        <v>22125.55</v>
      </c>
      <c r="AO34">
        <v>51458</v>
      </c>
      <c r="AP34">
        <v>14435</v>
      </c>
      <c r="AQ34">
        <v>5674.64</v>
      </c>
      <c r="AR34">
        <v>25056.83</v>
      </c>
      <c r="AS34">
        <v>17186.41</v>
      </c>
      <c r="AT34">
        <v>10387.59</v>
      </c>
      <c r="AU34">
        <v>8214.08</v>
      </c>
      <c r="AV34">
        <v>10301</v>
      </c>
      <c r="AW34">
        <v>7332.85</v>
      </c>
      <c r="AX34">
        <v>8244.2000000000007</v>
      </c>
      <c r="AY34">
        <v>5510.92</v>
      </c>
      <c r="AZ34">
        <v>9212.09</v>
      </c>
      <c r="BA34">
        <v>9319.5300000000007</v>
      </c>
      <c r="BB34">
        <v>9157.4500000000007</v>
      </c>
      <c r="BC34">
        <v>7167.41</v>
      </c>
      <c r="BD34">
        <v>7296.18</v>
      </c>
      <c r="BE34">
        <v>10493.63</v>
      </c>
      <c r="BF34">
        <v>8112.46</v>
      </c>
      <c r="BG34">
        <v>5613.75</v>
      </c>
      <c r="BH34">
        <v>8628.2000000000007</v>
      </c>
      <c r="BI34">
        <v>15174.53</v>
      </c>
      <c r="BJ34">
        <v>5300.92</v>
      </c>
      <c r="BK34">
        <v>5645</v>
      </c>
      <c r="BL34">
        <v>7312.3</v>
      </c>
      <c r="BM34">
        <v>13350.65</v>
      </c>
      <c r="BN34">
        <v>21121.84</v>
      </c>
      <c r="BO34">
        <v>7536.61</v>
      </c>
      <c r="BP34">
        <v>15571.24</v>
      </c>
      <c r="BQ34">
        <v>9090.85</v>
      </c>
      <c r="BR34">
        <v>15888.01</v>
      </c>
      <c r="BS34">
        <v>16070.01</v>
      </c>
    </row>
    <row r="35" spans="1:71" x14ac:dyDescent="0.25">
      <c r="A35" s="63">
        <v>42643</v>
      </c>
      <c r="B35" s="14">
        <v>100.54</v>
      </c>
      <c r="C35" s="14">
        <v>5.8</v>
      </c>
      <c r="D35" s="14">
        <v>12617</v>
      </c>
      <c r="F35">
        <f t="shared" si="0"/>
        <v>6.0237347155236431E-3</v>
      </c>
      <c r="G35">
        <f t="shared" si="1"/>
        <v>1.4048546932412862</v>
      </c>
      <c r="H35">
        <f t="shared" si="2"/>
        <v>0.16640473329019145</v>
      </c>
      <c r="AI35" s="63">
        <v>42766</v>
      </c>
      <c r="AJ35">
        <v>54931</v>
      </c>
      <c r="AK35">
        <v>16780.349999999999</v>
      </c>
      <c r="AL35">
        <v>32154.01</v>
      </c>
      <c r="AM35">
        <v>27509</v>
      </c>
      <c r="AN35">
        <v>29139.4545454545</v>
      </c>
      <c r="AO35">
        <v>53332.647058823502</v>
      </c>
      <c r="AP35">
        <v>12839</v>
      </c>
      <c r="AQ35">
        <v>5970.92</v>
      </c>
      <c r="AR35">
        <v>27133.53</v>
      </c>
      <c r="AS35">
        <v>15571.93</v>
      </c>
      <c r="AT35">
        <v>11017.85</v>
      </c>
      <c r="AU35">
        <v>8137.27</v>
      </c>
      <c r="AV35">
        <v>9983</v>
      </c>
      <c r="AW35">
        <v>7357.1818181818198</v>
      </c>
      <c r="AX35">
        <v>8171</v>
      </c>
      <c r="AY35">
        <v>5274.93</v>
      </c>
      <c r="AZ35">
        <v>9765.86</v>
      </c>
      <c r="BA35">
        <v>9334.73</v>
      </c>
      <c r="BB35">
        <v>10610.3060697235</v>
      </c>
      <c r="BC35">
        <v>6901.32</v>
      </c>
      <c r="BD35">
        <v>7248.43</v>
      </c>
      <c r="BE35">
        <v>9885.84</v>
      </c>
      <c r="BF35">
        <v>7765.93</v>
      </c>
      <c r="BG35">
        <v>5359.2272727272702</v>
      </c>
      <c r="BH35">
        <v>8480.5454545454504</v>
      </c>
      <c r="BI35">
        <v>16608.78</v>
      </c>
      <c r="BJ35">
        <v>5160.17</v>
      </c>
      <c r="BK35">
        <v>5329</v>
      </c>
      <c r="BL35">
        <v>7335.8636363636397</v>
      </c>
      <c r="BM35">
        <v>13038.15</v>
      </c>
      <c r="BN35">
        <v>19814.46</v>
      </c>
      <c r="BO35">
        <v>7754.05</v>
      </c>
      <c r="BP35">
        <v>15536.66</v>
      </c>
      <c r="BQ35">
        <v>10917.78</v>
      </c>
      <c r="BR35">
        <v>16070.01</v>
      </c>
      <c r="BS35">
        <v>14797.41</v>
      </c>
    </row>
    <row r="36" spans="1:71" x14ac:dyDescent="0.25">
      <c r="A36" s="63">
        <v>42613</v>
      </c>
      <c r="B36" s="14">
        <v>100.4</v>
      </c>
      <c r="C36" s="14">
        <v>5.4</v>
      </c>
      <c r="D36" s="14">
        <v>12270</v>
      </c>
      <c r="F36">
        <f t="shared" si="0"/>
        <v>3.9779124859253834E-3</v>
      </c>
      <c r="G36">
        <f t="shared" si="1"/>
        <v>1.366217570426455</v>
      </c>
      <c r="H36">
        <f t="shared" si="2"/>
        <v>0.13748030036154635</v>
      </c>
      <c r="AI36" s="63">
        <v>42735</v>
      </c>
      <c r="AJ36">
        <v>54946</v>
      </c>
      <c r="AK36">
        <v>16841.96</v>
      </c>
      <c r="AL36">
        <v>27610.09</v>
      </c>
      <c r="AM36">
        <v>26141</v>
      </c>
      <c r="AN36">
        <v>25257.818181818198</v>
      </c>
      <c r="AO36">
        <v>55115.0454545455</v>
      </c>
      <c r="AP36">
        <v>13002</v>
      </c>
      <c r="AQ36">
        <v>5412.06</v>
      </c>
      <c r="AR36">
        <v>24345.759999999998</v>
      </c>
      <c r="AS36">
        <v>16547.759999999998</v>
      </c>
      <c r="AT36">
        <v>10353.44</v>
      </c>
      <c r="AU36">
        <v>8064.79</v>
      </c>
      <c r="AV36">
        <v>10205</v>
      </c>
      <c r="AW36">
        <v>6874.5909090909099</v>
      </c>
      <c r="AX36">
        <v>8044.6818181818198</v>
      </c>
      <c r="AY36">
        <v>5066.05</v>
      </c>
      <c r="AZ36">
        <v>8804</v>
      </c>
      <c r="BA36">
        <v>9277.98</v>
      </c>
      <c r="BB36">
        <v>10841.8181818182</v>
      </c>
      <c r="BC36">
        <v>6684.36</v>
      </c>
      <c r="BD36">
        <v>6576.94</v>
      </c>
      <c r="BE36">
        <v>9479.9500000000007</v>
      </c>
      <c r="BF36">
        <v>7576.79</v>
      </c>
      <c r="BG36">
        <v>4031.2727272727302</v>
      </c>
      <c r="BH36">
        <v>8620.2272727272702</v>
      </c>
      <c r="BI36">
        <v>15852.84</v>
      </c>
      <c r="BJ36">
        <v>5431.11</v>
      </c>
      <c r="BK36">
        <v>2807</v>
      </c>
      <c r="BL36">
        <v>7825.3181818181802</v>
      </c>
      <c r="BM36">
        <v>12920.98</v>
      </c>
      <c r="BN36">
        <v>21770.69</v>
      </c>
      <c r="BO36">
        <v>7781.36</v>
      </c>
      <c r="BP36">
        <v>15475.01</v>
      </c>
      <c r="BQ36">
        <v>11293.99</v>
      </c>
      <c r="BR36">
        <v>14797.41</v>
      </c>
      <c r="BS36">
        <v>18741</v>
      </c>
    </row>
    <row r="37" spans="1:71" x14ac:dyDescent="0.25">
      <c r="A37" s="63">
        <v>42582</v>
      </c>
      <c r="B37" s="14">
        <v>100.36</v>
      </c>
      <c r="C37" s="14">
        <v>5.3</v>
      </c>
      <c r="D37" s="14">
        <v>12009</v>
      </c>
      <c r="F37">
        <f t="shared" si="0"/>
        <v>8.2166239209338077E-3</v>
      </c>
      <c r="G37">
        <f t="shared" si="1"/>
        <v>1.3371562186838875</v>
      </c>
      <c r="H37">
        <f t="shared" si="2"/>
        <v>0.12391202620496022</v>
      </c>
      <c r="AI37" s="63">
        <v>42704</v>
      </c>
      <c r="AJ37">
        <v>54986</v>
      </c>
      <c r="AK37">
        <v>16514</v>
      </c>
      <c r="AL37">
        <v>31386</v>
      </c>
      <c r="AM37">
        <v>28302</v>
      </c>
      <c r="AN37">
        <v>27920.4545454545</v>
      </c>
      <c r="AO37">
        <v>54568.863636363603</v>
      </c>
      <c r="AP37">
        <v>13493</v>
      </c>
      <c r="AQ37">
        <v>5788</v>
      </c>
      <c r="AR37">
        <v>21994</v>
      </c>
      <c r="AS37">
        <v>15976</v>
      </c>
      <c r="AT37">
        <v>9842</v>
      </c>
      <c r="AU37">
        <v>7642</v>
      </c>
      <c r="AV37">
        <v>10172</v>
      </c>
      <c r="AW37">
        <v>6653.3181818181802</v>
      </c>
      <c r="AX37">
        <v>7633.6363636363603</v>
      </c>
      <c r="AY37">
        <v>5552</v>
      </c>
      <c r="AZ37">
        <v>9250</v>
      </c>
      <c r="BA37">
        <v>9218</v>
      </c>
      <c r="BB37">
        <v>10532.0795454545</v>
      </c>
      <c r="BC37">
        <v>6825</v>
      </c>
      <c r="BD37">
        <v>6817</v>
      </c>
      <c r="BE37">
        <v>9637</v>
      </c>
      <c r="BF37">
        <v>7310</v>
      </c>
      <c r="BG37">
        <v>4742.7272727272702</v>
      </c>
      <c r="BH37">
        <v>7868.0454545454604</v>
      </c>
      <c r="BI37">
        <v>13584</v>
      </c>
      <c r="BK37">
        <v>4783</v>
      </c>
      <c r="BL37">
        <v>7323.3636363636397</v>
      </c>
      <c r="BM37">
        <v>12628</v>
      </c>
      <c r="BN37">
        <v>21580</v>
      </c>
      <c r="BO37">
        <v>7378</v>
      </c>
      <c r="BP37">
        <v>15877</v>
      </c>
      <c r="BQ37">
        <v>10680</v>
      </c>
      <c r="BR37">
        <v>18741</v>
      </c>
      <c r="BS37">
        <v>17124</v>
      </c>
    </row>
    <row r="38" spans="1:71" x14ac:dyDescent="0.25">
      <c r="A38" s="63">
        <v>42551</v>
      </c>
      <c r="B38" s="14">
        <v>100.93</v>
      </c>
      <c r="C38" s="14">
        <v>6.1</v>
      </c>
      <c r="D38" s="14">
        <v>11816</v>
      </c>
      <c r="F38">
        <f t="shared" si="0"/>
        <v>1.8321308471751285E-2</v>
      </c>
      <c r="G38">
        <f t="shared" si="1"/>
        <v>1.3156664068589234</v>
      </c>
      <c r="H38">
        <f t="shared" si="2"/>
        <v>0.11178020323673321</v>
      </c>
      <c r="AI38" s="63">
        <v>42674</v>
      </c>
      <c r="AJ38">
        <v>55611</v>
      </c>
      <c r="AK38">
        <v>17883</v>
      </c>
      <c r="AL38">
        <v>31889</v>
      </c>
      <c r="AM38">
        <v>30134</v>
      </c>
      <c r="AN38">
        <v>30223.9523809524</v>
      </c>
      <c r="AO38">
        <v>54849</v>
      </c>
      <c r="AP38">
        <v>13095</v>
      </c>
      <c r="AQ38">
        <v>5644</v>
      </c>
      <c r="AR38">
        <v>25693</v>
      </c>
      <c r="AS38">
        <v>14929</v>
      </c>
      <c r="AT38">
        <v>10028</v>
      </c>
      <c r="AU38">
        <v>7491</v>
      </c>
      <c r="AV38">
        <v>9907</v>
      </c>
      <c r="AW38">
        <v>7353.8571428571404</v>
      </c>
      <c r="AX38">
        <v>7483.9047619047597</v>
      </c>
      <c r="AY38">
        <v>5504</v>
      </c>
      <c r="AZ38">
        <v>9917</v>
      </c>
      <c r="BA38">
        <v>9322</v>
      </c>
      <c r="BB38">
        <v>9545.2053369016594</v>
      </c>
      <c r="BC38">
        <v>7270</v>
      </c>
      <c r="BD38">
        <v>7325</v>
      </c>
      <c r="BE38">
        <v>9583</v>
      </c>
      <c r="BF38">
        <v>7287</v>
      </c>
      <c r="BG38">
        <v>5081.7619047619</v>
      </c>
      <c r="BH38">
        <v>7594.4285714285697</v>
      </c>
      <c r="BI38">
        <v>14474</v>
      </c>
      <c r="BK38">
        <v>4659</v>
      </c>
      <c r="BL38">
        <v>7308.2857142857101</v>
      </c>
      <c r="BM38">
        <v>12165</v>
      </c>
      <c r="BN38">
        <v>22235</v>
      </c>
      <c r="BO38">
        <v>7332</v>
      </c>
      <c r="BP38">
        <v>16871</v>
      </c>
      <c r="BR38">
        <v>17124</v>
      </c>
      <c r="BS38">
        <v>18023</v>
      </c>
    </row>
    <row r="39" spans="1:71" x14ac:dyDescent="0.25">
      <c r="A39" s="63">
        <v>42521</v>
      </c>
      <c r="B39" s="14">
        <v>100.57</v>
      </c>
      <c r="C39" s="14">
        <v>7</v>
      </c>
      <c r="D39" s="14">
        <v>11662</v>
      </c>
      <c r="F39">
        <f t="shared" si="0"/>
        <v>1.6884714980065718E-2</v>
      </c>
      <c r="G39">
        <f t="shared" si="1"/>
        <v>1.2985190958690558</v>
      </c>
      <c r="H39">
        <f t="shared" si="2"/>
        <v>0.10341564954111071</v>
      </c>
      <c r="AI39" s="63">
        <v>42643</v>
      </c>
      <c r="AJ39">
        <v>61600</v>
      </c>
      <c r="AK39">
        <v>17746</v>
      </c>
      <c r="AL39">
        <v>35773</v>
      </c>
      <c r="AM39">
        <v>32022</v>
      </c>
      <c r="AN39">
        <v>33026.4545454545</v>
      </c>
      <c r="AO39">
        <v>57457.272727272699</v>
      </c>
      <c r="AP39">
        <v>12280</v>
      </c>
      <c r="AQ39">
        <v>5207</v>
      </c>
      <c r="AR39">
        <v>26097</v>
      </c>
      <c r="AS39">
        <v>14464</v>
      </c>
      <c r="AT39">
        <v>9078</v>
      </c>
      <c r="AU39">
        <v>7514</v>
      </c>
      <c r="AV39">
        <v>10364</v>
      </c>
      <c r="AW39">
        <v>7164.1363636363603</v>
      </c>
      <c r="AX39">
        <v>7501.5</v>
      </c>
      <c r="AY39">
        <v>5532</v>
      </c>
      <c r="AZ39">
        <v>10539</v>
      </c>
      <c r="BA39">
        <v>9593</v>
      </c>
      <c r="BB39">
        <v>8598.4090909090901</v>
      </c>
      <c r="BC39">
        <v>7270</v>
      </c>
      <c r="BD39">
        <v>7053</v>
      </c>
      <c r="BE39">
        <v>9634</v>
      </c>
      <c r="BF39">
        <v>7303</v>
      </c>
      <c r="BG39">
        <v>4943.6363636363603</v>
      </c>
      <c r="BH39">
        <v>7771.3636363636397</v>
      </c>
      <c r="BI39">
        <v>14706</v>
      </c>
      <c r="BK39">
        <v>5261</v>
      </c>
      <c r="BL39">
        <v>7192.2272727272702</v>
      </c>
      <c r="BM39">
        <v>12042</v>
      </c>
      <c r="BN39">
        <v>19484</v>
      </c>
      <c r="BO39">
        <v>7202</v>
      </c>
      <c r="BP39">
        <v>15815</v>
      </c>
      <c r="BQ39">
        <v>8472</v>
      </c>
      <c r="BR39">
        <v>18023</v>
      </c>
      <c r="BS39">
        <v>17533</v>
      </c>
    </row>
    <row r="40" spans="1:71" x14ac:dyDescent="0.25">
      <c r="A40" s="63">
        <v>42490</v>
      </c>
      <c r="B40" s="14">
        <v>100.58</v>
      </c>
      <c r="C40" s="14">
        <v>7.2</v>
      </c>
      <c r="D40" s="14">
        <v>11467</v>
      </c>
      <c r="F40">
        <f t="shared" si="0"/>
        <v>1.5557476231633505E-2</v>
      </c>
      <c r="G40">
        <f t="shared" si="1"/>
        <v>1.2768065916935742</v>
      </c>
      <c r="H40">
        <f t="shared" si="2"/>
        <v>8.981182284736744E-2</v>
      </c>
      <c r="AI40" s="63">
        <v>42613</v>
      </c>
      <c r="AJ40">
        <v>57728</v>
      </c>
      <c r="AK40">
        <v>17525</v>
      </c>
      <c r="AL40">
        <v>30926</v>
      </c>
      <c r="AM40">
        <v>31701</v>
      </c>
      <c r="AN40">
        <v>30027.0869565217</v>
      </c>
      <c r="AO40">
        <v>58246.521739130403</v>
      </c>
      <c r="AP40">
        <v>11549</v>
      </c>
      <c r="AQ40">
        <v>5503</v>
      </c>
      <c r="AR40">
        <v>25172</v>
      </c>
      <c r="AS40">
        <v>12602</v>
      </c>
      <c r="AT40">
        <v>8486</v>
      </c>
      <c r="AU40">
        <v>7428</v>
      </c>
      <c r="AV40">
        <v>9198</v>
      </c>
      <c r="AW40">
        <v>7095.8260869565202</v>
      </c>
      <c r="AX40">
        <v>7488.3478260869597</v>
      </c>
      <c r="AY40">
        <v>4935</v>
      </c>
      <c r="AZ40">
        <v>10663</v>
      </c>
      <c r="BA40">
        <v>9271</v>
      </c>
      <c r="BB40">
        <v>8689.1304347826099</v>
      </c>
      <c r="BC40">
        <v>6870</v>
      </c>
      <c r="BD40">
        <v>6552</v>
      </c>
      <c r="BE40">
        <v>9700</v>
      </c>
      <c r="BF40">
        <v>7660</v>
      </c>
      <c r="BG40">
        <v>4127.3913043478296</v>
      </c>
      <c r="BH40">
        <v>8060</v>
      </c>
      <c r="BI40">
        <v>15020</v>
      </c>
      <c r="BK40">
        <v>3190</v>
      </c>
      <c r="BL40">
        <v>7098.5217391304404</v>
      </c>
      <c r="BM40">
        <v>12318</v>
      </c>
      <c r="BN40">
        <v>19069</v>
      </c>
      <c r="BO40">
        <v>6948</v>
      </c>
      <c r="BP40">
        <v>15029</v>
      </c>
      <c r="BQ40">
        <v>8606</v>
      </c>
      <c r="BR40">
        <v>17533</v>
      </c>
      <c r="BS40">
        <v>15706</v>
      </c>
    </row>
    <row r="41" spans="1:71" x14ac:dyDescent="0.25">
      <c r="A41" s="63">
        <v>42460</v>
      </c>
      <c r="B41" s="14">
        <v>100.29</v>
      </c>
      <c r="C41" s="14">
        <v>6.2</v>
      </c>
      <c r="D41" s="14">
        <v>11303</v>
      </c>
      <c r="F41">
        <f t="shared" si="0"/>
        <v>6.6477495716552593E-3</v>
      </c>
      <c r="G41">
        <f t="shared" si="1"/>
        <v>1.2585458189511181</v>
      </c>
      <c r="H41">
        <f t="shared" si="2"/>
        <v>7.4123348854889359E-2</v>
      </c>
      <c r="AI41" s="63">
        <v>42582</v>
      </c>
      <c r="AJ41">
        <v>56720</v>
      </c>
      <c r="AK41">
        <v>16365</v>
      </c>
      <c r="AL41">
        <v>33298</v>
      </c>
      <c r="AM41">
        <v>25100</v>
      </c>
      <c r="AN41">
        <v>24813.857142857101</v>
      </c>
      <c r="AO41">
        <v>57648.619047619002</v>
      </c>
      <c r="AP41">
        <v>11033</v>
      </c>
      <c r="AQ41">
        <v>6579</v>
      </c>
      <c r="AR41">
        <v>22930</v>
      </c>
      <c r="AS41">
        <v>12596</v>
      </c>
      <c r="AT41">
        <v>7900</v>
      </c>
      <c r="AU41">
        <v>7257</v>
      </c>
      <c r="AV41">
        <v>9140</v>
      </c>
      <c r="AW41">
        <v>7127.5238095238101</v>
      </c>
      <c r="AX41">
        <v>7157</v>
      </c>
      <c r="AY41">
        <v>5181</v>
      </c>
      <c r="AZ41">
        <v>10004</v>
      </c>
      <c r="BA41">
        <v>9112</v>
      </c>
      <c r="BB41">
        <v>8876.1904761904807</v>
      </c>
      <c r="BC41">
        <v>6869</v>
      </c>
      <c r="BD41">
        <v>6542</v>
      </c>
      <c r="BE41">
        <v>9535</v>
      </c>
      <c r="BF41">
        <v>7671</v>
      </c>
      <c r="BG41">
        <v>3302.61904761905</v>
      </c>
      <c r="BH41">
        <v>8636</v>
      </c>
      <c r="BI41">
        <v>14283</v>
      </c>
      <c r="BK41">
        <v>2414</v>
      </c>
      <c r="BL41">
        <v>6986</v>
      </c>
      <c r="BM41">
        <v>12176</v>
      </c>
      <c r="BN41">
        <v>20745</v>
      </c>
      <c r="BO41">
        <v>6927</v>
      </c>
      <c r="BP41">
        <v>14337</v>
      </c>
      <c r="BQ41">
        <v>8886</v>
      </c>
      <c r="BR41">
        <v>15706</v>
      </c>
      <c r="BS41">
        <v>17572</v>
      </c>
    </row>
    <row r="42" spans="1:71" x14ac:dyDescent="0.25">
      <c r="A42" s="63">
        <v>42429</v>
      </c>
      <c r="B42" s="14">
        <v>99.18</v>
      </c>
      <c r="C42" s="14">
        <v>3</v>
      </c>
      <c r="D42" s="14">
        <v>11092</v>
      </c>
      <c r="F42">
        <f t="shared" si="0"/>
        <v>-1.1500599498275199E-2</v>
      </c>
      <c r="G42">
        <f t="shared" si="1"/>
        <v>1.2350517759714943</v>
      </c>
      <c r="H42">
        <f t="shared" si="2"/>
        <v>5.2471771515324006E-2</v>
      </c>
      <c r="AI42" s="63">
        <v>42551</v>
      </c>
      <c r="AJ42">
        <v>61756</v>
      </c>
      <c r="AK42">
        <v>16614</v>
      </c>
      <c r="AL42">
        <v>33048</v>
      </c>
      <c r="AM42">
        <v>25217</v>
      </c>
      <c r="AN42">
        <v>25497</v>
      </c>
      <c r="AO42">
        <v>60144.181818181802</v>
      </c>
      <c r="AP42">
        <v>10816</v>
      </c>
      <c r="AQ42">
        <v>6524</v>
      </c>
      <c r="AR42">
        <v>22924</v>
      </c>
      <c r="AS42">
        <v>12346</v>
      </c>
      <c r="AT42">
        <v>7532</v>
      </c>
      <c r="AU42">
        <v>7307</v>
      </c>
      <c r="AV42">
        <v>9083</v>
      </c>
      <c r="AW42">
        <v>6874.4545454545496</v>
      </c>
      <c r="AX42">
        <v>7438.9090909090901</v>
      </c>
      <c r="AY42">
        <v>4957</v>
      </c>
      <c r="AZ42">
        <v>9809</v>
      </c>
      <c r="BA42">
        <v>9012</v>
      </c>
      <c r="BB42">
        <v>9236.1363636363603</v>
      </c>
      <c r="BC42">
        <v>6956</v>
      </c>
      <c r="BD42">
        <v>6574</v>
      </c>
      <c r="BE42">
        <v>9245</v>
      </c>
      <c r="BF42">
        <v>8448</v>
      </c>
      <c r="BG42">
        <v>3374.5909090909099</v>
      </c>
      <c r="BH42">
        <v>9330.9545454545496</v>
      </c>
      <c r="BI42">
        <v>12926</v>
      </c>
      <c r="BK42">
        <v>2802</v>
      </c>
      <c r="BL42">
        <v>7043.0454545454604</v>
      </c>
      <c r="BM42">
        <v>12269</v>
      </c>
      <c r="BN42">
        <v>20387</v>
      </c>
      <c r="BO42">
        <v>7189</v>
      </c>
      <c r="BP42">
        <v>13556</v>
      </c>
      <c r="BQ42">
        <v>9246</v>
      </c>
      <c r="BR42">
        <v>17572</v>
      </c>
      <c r="BS42">
        <v>15967</v>
      </c>
    </row>
    <row r="43" spans="1:71" x14ac:dyDescent="0.25">
      <c r="A43" s="63">
        <v>42400</v>
      </c>
      <c r="D43" s="14">
        <v>11026</v>
      </c>
      <c r="F43" t="e">
        <f t="shared" si="0"/>
        <v>#N/A</v>
      </c>
      <c r="G43">
        <f t="shared" si="1"/>
        <v>1.2277029284044083</v>
      </c>
      <c r="H43">
        <f t="shared" si="2"/>
        <v>4.3733434305187391E-2</v>
      </c>
      <c r="AI43" s="63">
        <v>42521</v>
      </c>
      <c r="AJ43">
        <v>55817</v>
      </c>
      <c r="AK43">
        <v>15316</v>
      </c>
      <c r="AL43">
        <v>28895</v>
      </c>
      <c r="AM43">
        <v>23406</v>
      </c>
      <c r="AN43">
        <v>22827.0454545455</v>
      </c>
      <c r="AO43">
        <v>55406</v>
      </c>
      <c r="AP43">
        <v>10700</v>
      </c>
      <c r="AQ43">
        <v>6813</v>
      </c>
      <c r="AR43">
        <v>22847</v>
      </c>
      <c r="AS43">
        <v>12297</v>
      </c>
      <c r="AT43">
        <v>7340</v>
      </c>
      <c r="AU43">
        <v>6986</v>
      </c>
      <c r="AV43">
        <v>8473</v>
      </c>
      <c r="AW43">
        <v>6864.9545454545496</v>
      </c>
      <c r="AX43">
        <v>6871.9090909090901</v>
      </c>
      <c r="AY43">
        <v>5228</v>
      </c>
      <c r="AZ43">
        <v>9491</v>
      </c>
      <c r="BA43">
        <v>8962</v>
      </c>
      <c r="BB43">
        <v>9767.7272727272702</v>
      </c>
      <c r="BC43">
        <v>6765</v>
      </c>
      <c r="BD43">
        <v>6439</v>
      </c>
      <c r="BE43">
        <v>8900</v>
      </c>
      <c r="BF43">
        <v>7590</v>
      </c>
      <c r="BG43">
        <v>5092.6818181818198</v>
      </c>
      <c r="BH43">
        <v>8180.8181818181802</v>
      </c>
      <c r="BI43">
        <v>13321</v>
      </c>
      <c r="BK43">
        <v>5434</v>
      </c>
      <c r="BL43">
        <v>6809.8636363636397</v>
      </c>
      <c r="BM43">
        <v>11856</v>
      </c>
      <c r="BN43">
        <v>19233</v>
      </c>
      <c r="BO43">
        <v>6803</v>
      </c>
      <c r="BP43">
        <v>14223</v>
      </c>
      <c r="BQ43">
        <v>9598</v>
      </c>
      <c r="BR43">
        <v>15967</v>
      </c>
      <c r="BS43">
        <v>14748</v>
      </c>
    </row>
    <row r="44" spans="1:71" x14ac:dyDescent="0.25">
      <c r="A44" s="63">
        <v>42369</v>
      </c>
      <c r="B44" s="14">
        <v>99.873800000000003</v>
      </c>
      <c r="C44" s="14">
        <v>1</v>
      </c>
      <c r="D44" s="14">
        <v>10980</v>
      </c>
      <c r="F44">
        <f t="shared" si="0"/>
        <v>-6.2812732886191602E-3</v>
      </c>
      <c r="G44">
        <f t="shared" si="1"/>
        <v>1.2225810043424998</v>
      </c>
      <c r="H44">
        <f t="shared" si="2"/>
        <v>4.1548093340922021E-2</v>
      </c>
      <c r="AI44" s="63">
        <v>42490</v>
      </c>
      <c r="AJ44">
        <v>49876</v>
      </c>
      <c r="AK44">
        <v>15829</v>
      </c>
      <c r="AL44">
        <v>34204</v>
      </c>
      <c r="AM44">
        <v>20028</v>
      </c>
      <c r="AN44">
        <v>19590.142857142899</v>
      </c>
      <c r="AO44">
        <v>49622.9047619048</v>
      </c>
      <c r="AP44">
        <v>10579</v>
      </c>
      <c r="AQ44">
        <v>6765</v>
      </c>
      <c r="AR44">
        <v>21490</v>
      </c>
      <c r="AS44">
        <v>12733</v>
      </c>
      <c r="AT44">
        <v>7012</v>
      </c>
      <c r="AU44">
        <v>6897</v>
      </c>
      <c r="AV44">
        <v>8483</v>
      </c>
      <c r="AW44">
        <v>6818.7142857142899</v>
      </c>
      <c r="AX44">
        <v>6879.1428571428596</v>
      </c>
      <c r="AY44">
        <v>5073</v>
      </c>
      <c r="AZ44">
        <v>8754</v>
      </c>
      <c r="BA44">
        <v>9043</v>
      </c>
      <c r="BB44">
        <v>9616</v>
      </c>
      <c r="BC44">
        <v>6892</v>
      </c>
      <c r="BD44">
        <v>6349</v>
      </c>
      <c r="BE44">
        <v>8946</v>
      </c>
      <c r="BF44">
        <v>7650</v>
      </c>
      <c r="BG44">
        <v>4025.0476190476202</v>
      </c>
      <c r="BH44">
        <v>8356.6190476190495</v>
      </c>
      <c r="BI44">
        <v>12379</v>
      </c>
      <c r="BK44">
        <v>3159</v>
      </c>
      <c r="BL44">
        <v>6780.3333333333303</v>
      </c>
      <c r="BM44">
        <v>11835</v>
      </c>
      <c r="BN44">
        <v>18159</v>
      </c>
      <c r="BO44">
        <v>6764</v>
      </c>
      <c r="BP44">
        <v>13257</v>
      </c>
      <c r="BQ44">
        <v>8931</v>
      </c>
      <c r="BR44">
        <v>14748</v>
      </c>
      <c r="BS44">
        <v>15308</v>
      </c>
    </row>
    <row r="45" spans="1:71" x14ac:dyDescent="0.25">
      <c r="A45" s="63">
        <v>42338</v>
      </c>
      <c r="B45" s="14">
        <v>99.884500000000003</v>
      </c>
      <c r="C45" s="14">
        <v>1.3</v>
      </c>
      <c r="D45" s="14">
        <v>10899</v>
      </c>
      <c r="F45">
        <f t="shared" si="0"/>
        <v>-1.0074231177094273E-2</v>
      </c>
      <c r="G45">
        <f t="shared" si="1"/>
        <v>1.2135619641465305</v>
      </c>
      <c r="H45">
        <f t="shared" si="2"/>
        <v>2.9275663424308318E-2</v>
      </c>
      <c r="AI45" s="63">
        <v>42460</v>
      </c>
      <c r="AJ45">
        <v>49989</v>
      </c>
      <c r="AK45">
        <v>15636</v>
      </c>
      <c r="AL45">
        <v>30759</v>
      </c>
      <c r="AM45">
        <v>27746</v>
      </c>
      <c r="AN45">
        <v>28304.5217391304</v>
      </c>
      <c r="AO45">
        <v>50306.652173912997</v>
      </c>
      <c r="AP45">
        <v>10573</v>
      </c>
      <c r="AQ45">
        <v>6321</v>
      </c>
      <c r="AR45">
        <v>22315</v>
      </c>
      <c r="AS45">
        <v>12484</v>
      </c>
      <c r="AT45">
        <v>6596</v>
      </c>
      <c r="AU45">
        <v>7296</v>
      </c>
      <c r="AV45">
        <v>8257</v>
      </c>
      <c r="AW45">
        <v>6637.6521739130403</v>
      </c>
      <c r="AX45">
        <v>7174.8260869565202</v>
      </c>
      <c r="AY45">
        <v>5200</v>
      </c>
      <c r="AZ45">
        <v>9157</v>
      </c>
      <c r="BA45">
        <v>9060</v>
      </c>
      <c r="BB45">
        <v>9951.2608695652198</v>
      </c>
      <c r="BC45">
        <v>6449</v>
      </c>
      <c r="BD45">
        <v>6149</v>
      </c>
      <c r="BE45">
        <v>8644</v>
      </c>
      <c r="BF45">
        <v>7310</v>
      </c>
      <c r="BG45">
        <v>4534.2173913043498</v>
      </c>
      <c r="BH45">
        <v>8078.8695652173901</v>
      </c>
      <c r="BI45">
        <v>12926</v>
      </c>
      <c r="BK45">
        <v>4277</v>
      </c>
      <c r="BL45">
        <v>6766.5652173913004</v>
      </c>
      <c r="BM45">
        <v>11140</v>
      </c>
      <c r="BN45">
        <v>17422</v>
      </c>
      <c r="BO45">
        <v>6724</v>
      </c>
      <c r="BP45">
        <v>11894</v>
      </c>
      <c r="BQ45">
        <v>8953</v>
      </c>
      <c r="BR45">
        <v>15308</v>
      </c>
      <c r="BS45">
        <v>13799</v>
      </c>
    </row>
    <row r="46" spans="1:71" x14ac:dyDescent="0.25">
      <c r="A46" s="63">
        <v>42308</v>
      </c>
      <c r="B46" s="14">
        <v>99.873800000000003</v>
      </c>
      <c r="C46" s="14">
        <v>2</v>
      </c>
      <c r="D46" s="14">
        <v>10849</v>
      </c>
      <c r="F46">
        <f t="shared" si="0"/>
        <v>-1.4985225833685001E-2</v>
      </c>
      <c r="G46">
        <f t="shared" si="1"/>
        <v>1.2079946553835863</v>
      </c>
      <c r="H46">
        <f t="shared" si="2"/>
        <v>2.0698090130774283E-2</v>
      </c>
      <c r="AI46" s="63">
        <v>42429</v>
      </c>
      <c r="AJ46">
        <v>48095</v>
      </c>
      <c r="AK46">
        <v>17331</v>
      </c>
      <c r="AL46">
        <v>28097</v>
      </c>
      <c r="AM46">
        <v>25673</v>
      </c>
      <c r="AN46">
        <v>25015.380952381001</v>
      </c>
      <c r="AO46">
        <v>54678.857142857101</v>
      </c>
      <c r="AP46">
        <v>10467</v>
      </c>
      <c r="AQ46">
        <v>6007</v>
      </c>
      <c r="AR46">
        <v>21944</v>
      </c>
      <c r="AS46">
        <v>11741</v>
      </c>
      <c r="AT46">
        <v>6421</v>
      </c>
      <c r="AU46">
        <v>7362</v>
      </c>
      <c r="AV46">
        <v>7655</v>
      </c>
      <c r="AW46">
        <v>6767.6666666666697</v>
      </c>
      <c r="AX46">
        <v>7771.0476190476202</v>
      </c>
      <c r="AY46">
        <v>4990</v>
      </c>
      <c r="AZ46">
        <v>10147</v>
      </c>
      <c r="BA46">
        <v>9250</v>
      </c>
      <c r="BB46">
        <v>11526.190476190501</v>
      </c>
      <c r="BC46">
        <v>6654</v>
      </c>
      <c r="BD46">
        <v>6291</v>
      </c>
      <c r="BE46">
        <v>8654</v>
      </c>
      <c r="BF46">
        <v>7469</v>
      </c>
      <c r="BG46">
        <v>5156.7619047619</v>
      </c>
      <c r="BH46">
        <v>8377.7142857142899</v>
      </c>
      <c r="BI46">
        <v>11262</v>
      </c>
      <c r="BK46">
        <v>5164</v>
      </c>
      <c r="BL46">
        <v>6677.4761904761899</v>
      </c>
      <c r="BM46">
        <v>11931</v>
      </c>
      <c r="BN46">
        <v>16446</v>
      </c>
      <c r="BO46">
        <v>6400</v>
      </c>
      <c r="BP46">
        <v>11202</v>
      </c>
      <c r="BQ46">
        <v>8673</v>
      </c>
      <c r="BR46">
        <v>13799</v>
      </c>
      <c r="BS46">
        <v>14280</v>
      </c>
    </row>
    <row r="47" spans="1:71" x14ac:dyDescent="0.25">
      <c r="A47" s="63">
        <v>42277</v>
      </c>
      <c r="B47" s="14">
        <v>99.938000000000002</v>
      </c>
      <c r="C47" s="14">
        <v>2.6</v>
      </c>
      <c r="D47" s="14">
        <v>10817</v>
      </c>
      <c r="F47">
        <f t="shared" si="0"/>
        <v>-1.3935810810810745E-2</v>
      </c>
      <c r="G47">
        <f t="shared" si="1"/>
        <v>1.2044315777753021</v>
      </c>
      <c r="H47">
        <f t="shared" si="2"/>
        <v>1.3586956521739024E-2</v>
      </c>
      <c r="AI47" s="63">
        <v>42400</v>
      </c>
      <c r="AJ47">
        <v>46515</v>
      </c>
      <c r="AK47">
        <v>15721</v>
      </c>
      <c r="AL47">
        <v>24073</v>
      </c>
      <c r="AM47">
        <v>24516</v>
      </c>
      <c r="AN47">
        <v>24956.523809523798</v>
      </c>
      <c r="AO47">
        <v>45837.666666666701</v>
      </c>
      <c r="AP47">
        <v>10389</v>
      </c>
      <c r="AQ47">
        <v>6861</v>
      </c>
      <c r="AR47">
        <v>22477</v>
      </c>
      <c r="AS47">
        <v>11816</v>
      </c>
      <c r="AT47">
        <v>6295</v>
      </c>
      <c r="AU47">
        <v>7285</v>
      </c>
      <c r="AV47">
        <v>7906</v>
      </c>
      <c r="AW47">
        <v>5901.2380952381</v>
      </c>
      <c r="AX47">
        <v>7301.0476190476202</v>
      </c>
      <c r="AY47">
        <v>4989</v>
      </c>
      <c r="AZ47">
        <v>9847</v>
      </c>
      <c r="BA47">
        <v>9151</v>
      </c>
      <c r="BB47">
        <v>9952.7142857142899</v>
      </c>
      <c r="BC47">
        <v>5489</v>
      </c>
      <c r="BD47">
        <v>6315</v>
      </c>
      <c r="BE47">
        <v>8992</v>
      </c>
      <c r="BF47">
        <v>7368</v>
      </c>
      <c r="BG47">
        <v>5314.1904761904798</v>
      </c>
      <c r="BH47">
        <v>8377</v>
      </c>
      <c r="BI47">
        <v>12340</v>
      </c>
      <c r="BK47">
        <v>5157</v>
      </c>
      <c r="BL47">
        <v>6678.2857142857101</v>
      </c>
      <c r="BM47">
        <v>11570</v>
      </c>
      <c r="BN47">
        <v>15038</v>
      </c>
      <c r="BO47">
        <v>6705</v>
      </c>
      <c r="BP47">
        <v>11350</v>
      </c>
      <c r="BQ47">
        <v>9481</v>
      </c>
      <c r="BR47">
        <v>14280</v>
      </c>
      <c r="BS47">
        <v>15162</v>
      </c>
    </row>
    <row r="48" spans="1:71" x14ac:dyDescent="0.25">
      <c r="A48" s="63">
        <v>42247</v>
      </c>
      <c r="B48" s="14">
        <v>100.0022</v>
      </c>
      <c r="C48" s="14">
        <v>3.5</v>
      </c>
      <c r="D48" s="14">
        <v>10787</v>
      </c>
      <c r="F48">
        <f t="shared" si="0"/>
        <v>-1.4031015929950374E-2</v>
      </c>
      <c r="G48">
        <f t="shared" si="1"/>
        <v>1.2010911925175356</v>
      </c>
      <c r="H48">
        <f t="shared" si="2"/>
        <v>1.4854702441742251E-3</v>
      </c>
      <c r="AI48" s="63">
        <v>42369</v>
      </c>
      <c r="AJ48">
        <v>42476</v>
      </c>
      <c r="AK48">
        <v>15518</v>
      </c>
      <c r="AL48">
        <v>26751</v>
      </c>
      <c r="AM48">
        <v>27840</v>
      </c>
      <c r="AN48">
        <v>28148.0869565217</v>
      </c>
      <c r="AO48">
        <v>42447.304347826102</v>
      </c>
      <c r="AP48">
        <v>10640</v>
      </c>
      <c r="AQ48">
        <v>7839</v>
      </c>
      <c r="AR48">
        <v>21310</v>
      </c>
      <c r="AS48">
        <v>12028</v>
      </c>
      <c r="AT48">
        <v>6436</v>
      </c>
      <c r="AU48">
        <v>7696</v>
      </c>
      <c r="AV48">
        <v>8109</v>
      </c>
      <c r="AW48">
        <v>5877.6956521739103</v>
      </c>
      <c r="AX48">
        <v>7707.9130434782601</v>
      </c>
      <c r="AY48">
        <v>4476</v>
      </c>
      <c r="AZ48">
        <v>10241</v>
      </c>
      <c r="BA48">
        <v>9098</v>
      </c>
      <c r="BB48">
        <v>10042.391304347801</v>
      </c>
      <c r="BC48">
        <v>6037</v>
      </c>
      <c r="BD48">
        <v>6246</v>
      </c>
      <c r="BE48">
        <v>8561</v>
      </c>
      <c r="BF48">
        <v>7236</v>
      </c>
      <c r="BG48">
        <v>5304</v>
      </c>
      <c r="BH48">
        <v>8145.95652173913</v>
      </c>
      <c r="BI48">
        <v>13397</v>
      </c>
      <c r="BJ48">
        <v>5280</v>
      </c>
      <c r="BK48">
        <v>5263</v>
      </c>
      <c r="BL48">
        <v>6950.1304347826099</v>
      </c>
      <c r="BM48">
        <v>12364</v>
      </c>
      <c r="BN48">
        <v>14781</v>
      </c>
      <c r="BO48">
        <v>7056</v>
      </c>
      <c r="BP48">
        <v>10677</v>
      </c>
      <c r="BQ48">
        <v>10056</v>
      </c>
      <c r="BR48">
        <v>15162</v>
      </c>
      <c r="BS48">
        <v>14492</v>
      </c>
    </row>
    <row r="49" spans="1:71" x14ac:dyDescent="0.25">
      <c r="A49" s="63">
        <v>42216</v>
      </c>
      <c r="B49" s="14">
        <v>99.542100000000005</v>
      </c>
      <c r="C49" s="14">
        <v>4.3</v>
      </c>
      <c r="D49" s="14">
        <v>10685</v>
      </c>
      <c r="F49">
        <f t="shared" si="0"/>
        <v>-1.8877873866272932E-2</v>
      </c>
      <c r="G49">
        <f t="shared" si="1"/>
        <v>1.1897338826411299</v>
      </c>
      <c r="H49">
        <f t="shared" si="2"/>
        <v>-1.3844023996308241E-2</v>
      </c>
      <c r="AI49" s="63">
        <v>42338</v>
      </c>
      <c r="AJ49">
        <v>44761</v>
      </c>
      <c r="AK49">
        <v>15643</v>
      </c>
      <c r="AL49">
        <v>24794</v>
      </c>
      <c r="AM49">
        <v>27181</v>
      </c>
      <c r="AN49">
        <v>26879.380952381001</v>
      </c>
      <c r="AO49">
        <v>44635.047619047597</v>
      </c>
      <c r="AP49">
        <v>10204</v>
      </c>
      <c r="AQ49">
        <v>7437</v>
      </c>
      <c r="AR49">
        <v>22956</v>
      </c>
      <c r="AS49">
        <v>11890</v>
      </c>
      <c r="AT49">
        <v>6326</v>
      </c>
      <c r="AU49">
        <v>7393</v>
      </c>
      <c r="AV49">
        <v>7997</v>
      </c>
      <c r="AW49">
        <v>6104.3809523809496</v>
      </c>
      <c r="AX49">
        <v>7299.8095238095202</v>
      </c>
      <c r="AY49">
        <v>5297</v>
      </c>
      <c r="AZ49">
        <v>10839</v>
      </c>
      <c r="BA49">
        <v>9007</v>
      </c>
      <c r="BB49">
        <v>9356.3333333333303</v>
      </c>
      <c r="BC49">
        <v>6082</v>
      </c>
      <c r="BD49">
        <v>6144</v>
      </c>
      <c r="BE49">
        <v>9047</v>
      </c>
      <c r="BF49">
        <v>7711</v>
      </c>
      <c r="BG49">
        <v>5400.9523809523798</v>
      </c>
      <c r="BH49">
        <v>8600.2857142857101</v>
      </c>
      <c r="BI49">
        <v>14708</v>
      </c>
      <c r="BJ49">
        <v>5333</v>
      </c>
      <c r="BK49">
        <v>5397</v>
      </c>
      <c r="BL49">
        <v>6778.9523809523798</v>
      </c>
      <c r="BM49">
        <v>11806</v>
      </c>
      <c r="BN49">
        <v>14546</v>
      </c>
      <c r="BO49">
        <v>6837</v>
      </c>
      <c r="BP49">
        <v>9912</v>
      </c>
      <c r="BQ49">
        <v>9114</v>
      </c>
      <c r="BR49">
        <v>14492</v>
      </c>
      <c r="BS49">
        <v>14558</v>
      </c>
    </row>
    <row r="50" spans="1:71" x14ac:dyDescent="0.25">
      <c r="A50" s="63">
        <v>42185</v>
      </c>
      <c r="B50" s="14">
        <v>99.114099999999993</v>
      </c>
      <c r="C50" s="14">
        <v>4.5999999999999996</v>
      </c>
      <c r="D50" s="14">
        <v>10628</v>
      </c>
      <c r="F50">
        <f t="shared" si="0"/>
        <v>-2.3302404048924585E-2</v>
      </c>
      <c r="G50">
        <f t="shared" si="1"/>
        <v>1.1833871506513738</v>
      </c>
      <c r="H50">
        <f t="shared" si="2"/>
        <v>-2.7007232445298901E-2</v>
      </c>
      <c r="AI50" s="63">
        <v>42308</v>
      </c>
      <c r="AJ50">
        <v>33599</v>
      </c>
      <c r="AK50">
        <v>13844</v>
      </c>
      <c r="AL50">
        <v>24339</v>
      </c>
      <c r="AM50">
        <v>26805</v>
      </c>
      <c r="AN50">
        <v>26830.772727272699</v>
      </c>
      <c r="AO50">
        <v>33769.318181818198</v>
      </c>
      <c r="AP50">
        <v>9958</v>
      </c>
      <c r="AQ50">
        <v>7371</v>
      </c>
      <c r="AR50">
        <v>21370</v>
      </c>
      <c r="AS50">
        <v>11776</v>
      </c>
      <c r="AT50">
        <v>6348</v>
      </c>
      <c r="AU50">
        <v>7220</v>
      </c>
      <c r="AV50">
        <v>7878</v>
      </c>
      <c r="AW50">
        <v>6489.6363636363603</v>
      </c>
      <c r="AX50">
        <v>7148.7727272727298</v>
      </c>
      <c r="AY50">
        <v>5419</v>
      </c>
      <c r="AZ50">
        <v>9866</v>
      </c>
      <c r="BA50">
        <v>8933</v>
      </c>
      <c r="BB50">
        <v>9920.9545454545496</v>
      </c>
      <c r="BC50">
        <v>6590</v>
      </c>
      <c r="BD50">
        <v>6216</v>
      </c>
      <c r="BE50">
        <v>9258</v>
      </c>
      <c r="BF50">
        <v>7911</v>
      </c>
      <c r="BG50">
        <v>5169.0454545454604</v>
      </c>
      <c r="BH50">
        <v>8422.5909090909099</v>
      </c>
      <c r="BI50">
        <v>13356</v>
      </c>
      <c r="BK50">
        <v>5226</v>
      </c>
      <c r="BL50">
        <v>6728.8636363636397</v>
      </c>
      <c r="BM50">
        <v>11818</v>
      </c>
      <c r="BN50">
        <v>13025</v>
      </c>
      <c r="BO50">
        <v>6896</v>
      </c>
      <c r="BP50">
        <v>9564</v>
      </c>
      <c r="BQ50">
        <v>9877</v>
      </c>
      <c r="BR50">
        <v>14558</v>
      </c>
      <c r="BS50">
        <v>14722</v>
      </c>
    </row>
    <row r="51" spans="1:71" x14ac:dyDescent="0.25">
      <c r="A51" s="63">
        <v>42155</v>
      </c>
      <c r="B51" s="14">
        <v>98.900099999999995</v>
      </c>
      <c r="C51" s="14">
        <v>5.0999999999999996</v>
      </c>
      <c r="D51" s="14">
        <v>10569</v>
      </c>
      <c r="F51">
        <f t="shared" si="0"/>
        <v>-2.725741949063365E-2</v>
      </c>
      <c r="G51">
        <f t="shared" si="1"/>
        <v>1.1768177263110999</v>
      </c>
      <c r="H51">
        <f t="shared" si="2"/>
        <v>-3.7256330843505214E-2</v>
      </c>
      <c r="AI51" s="63">
        <v>42277</v>
      </c>
      <c r="AJ51">
        <v>36191</v>
      </c>
      <c r="AK51">
        <v>15322</v>
      </c>
      <c r="AL51">
        <v>24650</v>
      </c>
      <c r="AM51">
        <v>24169</v>
      </c>
      <c r="AN51">
        <v>24148.681818181802</v>
      </c>
      <c r="AO51">
        <v>36285.272727272699</v>
      </c>
      <c r="AP51">
        <v>10000</v>
      </c>
      <c r="AQ51">
        <v>7357</v>
      </c>
      <c r="AR51">
        <v>22123</v>
      </c>
      <c r="AS51">
        <v>11793</v>
      </c>
      <c r="AT51">
        <v>6361</v>
      </c>
      <c r="AU51">
        <v>7842</v>
      </c>
      <c r="AV51">
        <v>7853</v>
      </c>
      <c r="AW51">
        <v>6408</v>
      </c>
      <c r="AX51">
        <v>8276.0909090909099</v>
      </c>
      <c r="AY51">
        <v>5054</v>
      </c>
      <c r="AZ51">
        <v>9982</v>
      </c>
      <c r="BA51">
        <v>8845</v>
      </c>
      <c r="BB51">
        <v>9453.7272727272702</v>
      </c>
      <c r="BC51">
        <v>6341</v>
      </c>
      <c r="BD51">
        <v>5720</v>
      </c>
      <c r="BE51">
        <v>8770</v>
      </c>
      <c r="BF51">
        <v>8162</v>
      </c>
      <c r="BG51">
        <v>5163.8181818181802</v>
      </c>
      <c r="BH51">
        <v>8125.4545454545496</v>
      </c>
      <c r="BI51">
        <v>13403</v>
      </c>
      <c r="BJ51">
        <v>5141</v>
      </c>
      <c r="BK51">
        <v>5210</v>
      </c>
      <c r="BL51">
        <v>6652.5909090909099</v>
      </c>
      <c r="BM51">
        <v>12125</v>
      </c>
      <c r="BN51">
        <v>12575</v>
      </c>
      <c r="BO51">
        <v>6681</v>
      </c>
      <c r="BP51">
        <v>10175</v>
      </c>
      <c r="BQ51">
        <v>9440</v>
      </c>
      <c r="BR51">
        <v>14722</v>
      </c>
      <c r="BS51">
        <v>14109</v>
      </c>
    </row>
    <row r="52" spans="1:71" x14ac:dyDescent="0.25">
      <c r="A52" s="63">
        <v>42124</v>
      </c>
      <c r="B52" s="14">
        <v>99.039199999999994</v>
      </c>
      <c r="C52" s="14">
        <v>6</v>
      </c>
      <c r="D52" s="14">
        <v>10522</v>
      </c>
      <c r="F52">
        <f t="shared" si="0"/>
        <v>-3.3719594947280607E-2</v>
      </c>
      <c r="G52">
        <f t="shared" si="1"/>
        <v>1.1715844560739326</v>
      </c>
      <c r="H52">
        <f t="shared" si="2"/>
        <v>-4.4583673840007276E-2</v>
      </c>
      <c r="AI52" s="63">
        <v>42247</v>
      </c>
      <c r="AJ52">
        <v>36159</v>
      </c>
      <c r="AK52">
        <v>15964</v>
      </c>
      <c r="AL52">
        <v>26688</v>
      </c>
      <c r="AM52">
        <v>22127</v>
      </c>
      <c r="AN52">
        <v>21768.428571428602</v>
      </c>
      <c r="AO52">
        <v>36285.190476190503</v>
      </c>
      <c r="AP52">
        <v>9619</v>
      </c>
      <c r="AQ52">
        <v>7279</v>
      </c>
      <c r="AR52">
        <v>21150</v>
      </c>
      <c r="AS52">
        <v>11422</v>
      </c>
      <c r="AT52">
        <v>6231</v>
      </c>
      <c r="AU52">
        <v>8017</v>
      </c>
      <c r="AV52">
        <v>7910</v>
      </c>
      <c r="AW52">
        <v>6423.1904761904798</v>
      </c>
      <c r="AX52">
        <v>8149.6666666666697</v>
      </c>
      <c r="AY52">
        <v>5175</v>
      </c>
      <c r="AZ52">
        <v>10170</v>
      </c>
      <c r="BA52">
        <v>8877</v>
      </c>
      <c r="BB52">
        <v>10093.6580312267</v>
      </c>
      <c r="BC52">
        <v>6774</v>
      </c>
      <c r="BD52">
        <v>5972</v>
      </c>
      <c r="BE52">
        <v>9120</v>
      </c>
      <c r="BF52">
        <v>8006</v>
      </c>
      <c r="BG52">
        <v>5200.0952380952403</v>
      </c>
      <c r="BH52">
        <v>8644.4285714285706</v>
      </c>
      <c r="BI52">
        <v>11236</v>
      </c>
      <c r="BJ52">
        <v>5098</v>
      </c>
      <c r="BK52">
        <v>5168</v>
      </c>
      <c r="BL52">
        <v>6778.2380952381</v>
      </c>
      <c r="BM52">
        <v>11805</v>
      </c>
      <c r="BN52">
        <v>12600</v>
      </c>
      <c r="BO52">
        <v>6693</v>
      </c>
      <c r="BP52">
        <v>9500</v>
      </c>
      <c r="BQ52">
        <v>8875</v>
      </c>
      <c r="BR52">
        <v>14109</v>
      </c>
      <c r="BS52">
        <v>14873</v>
      </c>
    </row>
    <row r="53" spans="1:71" x14ac:dyDescent="0.25">
      <c r="A53" s="63">
        <v>42094</v>
      </c>
      <c r="B53" s="14">
        <v>99.627700000000004</v>
      </c>
      <c r="C53" s="14">
        <v>8.5</v>
      </c>
      <c r="D53" s="14">
        <v>10523</v>
      </c>
      <c r="F53">
        <f t="shared" si="0"/>
        <v>-3.412863070539407E-2</v>
      </c>
      <c r="G53">
        <f t="shared" si="1"/>
        <v>1.1716958022491915</v>
      </c>
      <c r="H53">
        <f t="shared" si="2"/>
        <v>-4.3537538629340067E-2</v>
      </c>
      <c r="AI53" s="63">
        <v>42216</v>
      </c>
      <c r="AJ53">
        <v>34832</v>
      </c>
      <c r="AK53">
        <v>16333</v>
      </c>
      <c r="AL53">
        <v>24629</v>
      </c>
      <c r="AM53">
        <v>24941</v>
      </c>
      <c r="AN53">
        <v>25321.869565217399</v>
      </c>
      <c r="AO53">
        <v>34797.391304347802</v>
      </c>
      <c r="AP53">
        <v>9954</v>
      </c>
      <c r="AQ53">
        <v>7680</v>
      </c>
      <c r="AR53">
        <v>23710</v>
      </c>
      <c r="AS53">
        <v>11372</v>
      </c>
      <c r="AT53">
        <v>6311</v>
      </c>
      <c r="AU53">
        <v>7457</v>
      </c>
      <c r="AV53">
        <v>7781</v>
      </c>
      <c r="AW53">
        <v>6516.3478260869597</v>
      </c>
      <c r="AX53">
        <v>7341.3846153846198</v>
      </c>
      <c r="AY53">
        <v>5080</v>
      </c>
      <c r="AZ53">
        <v>10425</v>
      </c>
      <c r="BA53">
        <v>8552</v>
      </c>
      <c r="BB53">
        <v>10117.652173913</v>
      </c>
      <c r="BC53">
        <v>6114</v>
      </c>
      <c r="BD53">
        <v>6157</v>
      </c>
      <c r="BE53">
        <v>8832</v>
      </c>
      <c r="BF53">
        <v>7812</v>
      </c>
      <c r="BG53">
        <v>5017.4782608695696</v>
      </c>
      <c r="BH53">
        <v>8169.3043478260897</v>
      </c>
      <c r="BI53">
        <v>12838</v>
      </c>
      <c r="BJ53">
        <v>4856</v>
      </c>
      <c r="BK53">
        <v>4973</v>
      </c>
      <c r="BL53">
        <v>6725.3043478260897</v>
      </c>
      <c r="BM53">
        <v>11874</v>
      </c>
      <c r="BN53">
        <v>12913</v>
      </c>
      <c r="BO53">
        <v>6552</v>
      </c>
      <c r="BP53">
        <v>10139</v>
      </c>
      <c r="BQ53">
        <v>9403</v>
      </c>
      <c r="BR53">
        <v>14873</v>
      </c>
      <c r="BS53">
        <v>15025</v>
      </c>
    </row>
    <row r="54" spans="1:71" x14ac:dyDescent="0.25">
      <c r="A54" s="63">
        <v>42063</v>
      </c>
      <c r="B54" s="14">
        <v>100.3339</v>
      </c>
      <c r="C54" s="14">
        <v>10.4</v>
      </c>
      <c r="D54" s="14">
        <v>10539</v>
      </c>
      <c r="F54">
        <f t="shared" si="0"/>
        <v>-3.2401196986895142E-2</v>
      </c>
      <c r="G54">
        <f t="shared" si="1"/>
        <v>1.1734773410533337</v>
      </c>
      <c r="H54">
        <f t="shared" si="2"/>
        <v>-3.8412408759124106E-2</v>
      </c>
      <c r="AI54" s="63">
        <v>42185</v>
      </c>
      <c r="AJ54">
        <v>30713</v>
      </c>
      <c r="AK54">
        <v>15176</v>
      </c>
      <c r="AL54">
        <v>25290</v>
      </c>
      <c r="AM54">
        <v>24975</v>
      </c>
      <c r="AN54">
        <v>24450.090909090901</v>
      </c>
      <c r="AO54">
        <v>30777.5</v>
      </c>
      <c r="AP54">
        <v>9745</v>
      </c>
      <c r="AQ54">
        <v>8683</v>
      </c>
      <c r="AR54">
        <v>23691</v>
      </c>
      <c r="AS54">
        <v>11551</v>
      </c>
      <c r="AT54">
        <v>6354</v>
      </c>
      <c r="AU54">
        <v>7795</v>
      </c>
      <c r="AV54">
        <v>8267</v>
      </c>
      <c r="AW54">
        <v>6538.8181818181802</v>
      </c>
      <c r="AX54">
        <v>7361.6818181818198</v>
      </c>
      <c r="AY54">
        <v>5262</v>
      </c>
      <c r="AZ54">
        <v>10277</v>
      </c>
      <c r="BA54">
        <v>8348</v>
      </c>
      <c r="BB54">
        <v>10107.227272727299</v>
      </c>
      <c r="BC54">
        <v>6240</v>
      </c>
      <c r="BD54">
        <v>6185</v>
      </c>
      <c r="BE54">
        <v>9028</v>
      </c>
      <c r="BF54">
        <v>7780</v>
      </c>
      <c r="BG54">
        <v>5085.8181818181802</v>
      </c>
      <c r="BH54">
        <v>8093</v>
      </c>
      <c r="BI54">
        <v>12200</v>
      </c>
      <c r="BJ54">
        <v>5206</v>
      </c>
      <c r="BK54">
        <v>5012</v>
      </c>
      <c r="BL54">
        <v>6806.9545454545496</v>
      </c>
      <c r="BM54">
        <v>11362</v>
      </c>
      <c r="BN54">
        <v>12307</v>
      </c>
      <c r="BO54">
        <v>6641</v>
      </c>
      <c r="BP54">
        <v>10080</v>
      </c>
      <c r="BQ54">
        <v>9542</v>
      </c>
      <c r="BR54">
        <v>15025</v>
      </c>
      <c r="BS54">
        <v>15394</v>
      </c>
    </row>
    <row r="55" spans="1:71" x14ac:dyDescent="0.25">
      <c r="A55" s="63">
        <v>42035</v>
      </c>
      <c r="D55" s="14">
        <v>10564</v>
      </c>
      <c r="F55" t="e">
        <f t="shared" si="0"/>
        <v>#N/A</v>
      </c>
      <c r="G55">
        <f t="shared" si="1"/>
        <v>1.1762609954348058</v>
      </c>
      <c r="H55">
        <f t="shared" si="2"/>
        <v>-3.0914594991285238E-2</v>
      </c>
      <c r="AI55" s="63">
        <v>42155</v>
      </c>
      <c r="AJ55">
        <v>28487</v>
      </c>
      <c r="AK55">
        <v>14231</v>
      </c>
      <c r="AL55">
        <v>23636</v>
      </c>
      <c r="AM55">
        <v>23727</v>
      </c>
      <c r="AN55">
        <v>23645.761904761901</v>
      </c>
      <c r="AO55">
        <v>28662.571428571398</v>
      </c>
      <c r="AP55">
        <v>9294</v>
      </c>
      <c r="AQ55">
        <v>6435</v>
      </c>
      <c r="AR55">
        <v>21930</v>
      </c>
      <c r="AS55">
        <v>11716</v>
      </c>
      <c r="AT55">
        <v>6327</v>
      </c>
      <c r="AU55">
        <v>7240</v>
      </c>
      <c r="AV55">
        <v>7866</v>
      </c>
      <c r="AW55">
        <v>6460.1428571428596</v>
      </c>
      <c r="AX55">
        <v>7057.4761904761899</v>
      </c>
      <c r="AY55">
        <v>5055</v>
      </c>
      <c r="AZ55">
        <v>10555</v>
      </c>
      <c r="BA55">
        <v>8162</v>
      </c>
      <c r="BB55">
        <v>10313.9047619048</v>
      </c>
      <c r="BC55">
        <v>6111</v>
      </c>
      <c r="BD55">
        <v>6160</v>
      </c>
      <c r="BE55">
        <v>9221</v>
      </c>
      <c r="BF55">
        <v>7715</v>
      </c>
      <c r="BG55">
        <v>4822.3333333333303</v>
      </c>
      <c r="BH55">
        <v>7917.7142857142899</v>
      </c>
      <c r="BI55">
        <v>11910</v>
      </c>
      <c r="BK55">
        <v>4851</v>
      </c>
      <c r="BL55">
        <v>7704</v>
      </c>
      <c r="BM55">
        <v>11206</v>
      </c>
      <c r="BN55">
        <v>12192</v>
      </c>
      <c r="BO55">
        <v>6780</v>
      </c>
      <c r="BP55">
        <v>9740</v>
      </c>
      <c r="BQ55">
        <v>9501</v>
      </c>
      <c r="BR55">
        <v>15394</v>
      </c>
      <c r="BS55">
        <v>14726</v>
      </c>
    </row>
    <row r="56" spans="1:71" x14ac:dyDescent="0.25">
      <c r="A56" s="63">
        <v>42004</v>
      </c>
      <c r="B56" s="14">
        <v>100.5051</v>
      </c>
      <c r="C56" s="14">
        <v>10.5</v>
      </c>
      <c r="D56" s="14">
        <v>10542</v>
      </c>
      <c r="F56">
        <f t="shared" si="0"/>
        <v>-3.3741384631210791E-2</v>
      </c>
      <c r="G56">
        <f t="shared" si="1"/>
        <v>1.1738113795791103</v>
      </c>
      <c r="H56">
        <f t="shared" si="2"/>
        <v>-2.6862364995846044E-2</v>
      </c>
      <c r="AI56" s="63">
        <v>42124</v>
      </c>
      <c r="AJ56">
        <v>26370</v>
      </c>
      <c r="AK56">
        <v>14542</v>
      </c>
      <c r="AL56">
        <v>21521</v>
      </c>
      <c r="AM56">
        <v>21319</v>
      </c>
      <c r="AN56">
        <v>21203.909090909099</v>
      </c>
      <c r="AO56">
        <v>26334.681818181802</v>
      </c>
      <c r="AP56">
        <v>9340</v>
      </c>
      <c r="AQ56">
        <v>6532</v>
      </c>
      <c r="AR56">
        <v>21380</v>
      </c>
      <c r="AS56">
        <v>10883</v>
      </c>
      <c r="AT56">
        <v>6008</v>
      </c>
      <c r="AU56">
        <v>7429</v>
      </c>
      <c r="AV56">
        <v>8002</v>
      </c>
      <c r="AW56">
        <v>6379.0909090909099</v>
      </c>
      <c r="AX56">
        <v>7248</v>
      </c>
      <c r="AY56">
        <v>5280</v>
      </c>
      <c r="AZ56">
        <v>9840</v>
      </c>
      <c r="BA56">
        <v>8090</v>
      </c>
      <c r="BB56">
        <v>10383</v>
      </c>
      <c r="BC56">
        <v>6466</v>
      </c>
      <c r="BD56">
        <v>6132</v>
      </c>
      <c r="BE56">
        <v>8878</v>
      </c>
      <c r="BF56">
        <v>7410</v>
      </c>
      <c r="BG56">
        <v>4785.3181818181802</v>
      </c>
      <c r="BH56">
        <v>7737.8636363636397</v>
      </c>
      <c r="BI56">
        <v>12717</v>
      </c>
      <c r="BK56">
        <v>4725</v>
      </c>
      <c r="BL56">
        <v>7600.5909090909099</v>
      </c>
      <c r="BM56">
        <v>11728</v>
      </c>
      <c r="BN56">
        <v>11878</v>
      </c>
      <c r="BO56">
        <v>6734</v>
      </c>
      <c r="BP56">
        <v>9236</v>
      </c>
      <c r="BQ56">
        <v>9768</v>
      </c>
      <c r="BR56">
        <v>14726</v>
      </c>
      <c r="BS56">
        <v>14852</v>
      </c>
    </row>
    <row r="57" spans="1:71" x14ac:dyDescent="0.25">
      <c r="A57" s="63">
        <v>41973</v>
      </c>
      <c r="B57" s="14">
        <v>100.901</v>
      </c>
      <c r="C57" s="14">
        <v>11.9</v>
      </c>
      <c r="D57" s="14">
        <v>10589</v>
      </c>
      <c r="F57">
        <f t="shared" si="0"/>
        <v>-2.158124092135294E-2</v>
      </c>
      <c r="G57">
        <f t="shared" si="1"/>
        <v>1.1790446498162777</v>
      </c>
      <c r="H57">
        <f t="shared" si="2"/>
        <v>-1.5709239635619987E-2</v>
      </c>
      <c r="AI57" s="63">
        <v>42094</v>
      </c>
      <c r="AJ57">
        <v>26566</v>
      </c>
      <c r="AK57">
        <v>14714</v>
      </c>
      <c r="AL57">
        <v>21236</v>
      </c>
      <c r="AM57">
        <v>17309</v>
      </c>
      <c r="AN57">
        <v>17234.681818181802</v>
      </c>
      <c r="AO57">
        <v>26650.818181818198</v>
      </c>
      <c r="AP57">
        <v>9498</v>
      </c>
      <c r="AQ57">
        <v>6468</v>
      </c>
      <c r="AR57">
        <v>20883</v>
      </c>
      <c r="AS57">
        <v>10613</v>
      </c>
      <c r="AT57">
        <v>6413</v>
      </c>
      <c r="AU57">
        <v>7040</v>
      </c>
      <c r="AV57">
        <v>7590</v>
      </c>
      <c r="AW57">
        <v>6261.6818181818198</v>
      </c>
      <c r="AX57">
        <v>6975.7727272727298</v>
      </c>
      <c r="AY57">
        <v>5027</v>
      </c>
      <c r="AZ57">
        <v>9183</v>
      </c>
      <c r="BA57">
        <v>7960</v>
      </c>
      <c r="BB57">
        <v>8651.4545454545496</v>
      </c>
      <c r="BC57">
        <v>5962</v>
      </c>
      <c r="BD57">
        <v>5444</v>
      </c>
      <c r="BE57">
        <v>9055</v>
      </c>
      <c r="BF57">
        <v>7221</v>
      </c>
      <c r="BG57">
        <v>5092</v>
      </c>
      <c r="BH57">
        <v>7601.3636363636397</v>
      </c>
      <c r="BI57">
        <v>12510</v>
      </c>
      <c r="BK57">
        <v>5117</v>
      </c>
      <c r="BL57">
        <v>7560.8181818181802</v>
      </c>
      <c r="BM57">
        <v>10870</v>
      </c>
      <c r="BN57">
        <v>11709</v>
      </c>
      <c r="BO57">
        <v>6692</v>
      </c>
      <c r="BP57">
        <v>9399</v>
      </c>
      <c r="BQ57">
        <v>8079</v>
      </c>
      <c r="BR57">
        <v>14852</v>
      </c>
      <c r="BS57">
        <v>14857</v>
      </c>
    </row>
    <row r="58" spans="1:71" x14ac:dyDescent="0.25">
      <c r="A58" s="63">
        <v>41943</v>
      </c>
      <c r="B58" s="14">
        <v>101.39319999999999</v>
      </c>
      <c r="C58" s="14">
        <v>12.4</v>
      </c>
      <c r="D58" s="14">
        <v>10629</v>
      </c>
      <c r="F58">
        <f t="shared" si="0"/>
        <v>-2.1882741535920847E-2</v>
      </c>
      <c r="G58">
        <f t="shared" si="1"/>
        <v>1.1834984968266329</v>
      </c>
      <c r="H58">
        <f t="shared" si="2"/>
        <v>-5.2409920449227876E-3</v>
      </c>
      <c r="AI58" s="63">
        <v>42063</v>
      </c>
      <c r="AJ58">
        <v>27942</v>
      </c>
      <c r="AK58">
        <v>14958</v>
      </c>
      <c r="AL58">
        <v>19377</v>
      </c>
      <c r="AM58">
        <v>19983</v>
      </c>
      <c r="AN58">
        <v>21766.25</v>
      </c>
      <c r="AO58">
        <v>31592.5</v>
      </c>
      <c r="AP58">
        <v>9957</v>
      </c>
      <c r="AQ58">
        <v>6210</v>
      </c>
      <c r="AR58">
        <v>21747</v>
      </c>
      <c r="AS58">
        <v>11273</v>
      </c>
      <c r="AT58">
        <v>6351</v>
      </c>
      <c r="AU58">
        <v>7706</v>
      </c>
      <c r="AV58">
        <v>7777</v>
      </c>
      <c r="AW58">
        <v>6405.25</v>
      </c>
      <c r="AX58">
        <v>7583.4086492481101</v>
      </c>
      <c r="AY58">
        <v>5000</v>
      </c>
      <c r="AZ58">
        <v>9565</v>
      </c>
      <c r="BA58">
        <v>7963</v>
      </c>
      <c r="BB58">
        <v>10568.75</v>
      </c>
      <c r="BC58">
        <v>5921</v>
      </c>
      <c r="BD58">
        <v>5816</v>
      </c>
      <c r="BE58">
        <v>9037</v>
      </c>
      <c r="BF58">
        <v>6632</v>
      </c>
      <c r="BG58">
        <v>5001.75</v>
      </c>
      <c r="BH58">
        <v>7916.25</v>
      </c>
      <c r="BI58">
        <v>11866</v>
      </c>
      <c r="BK58">
        <v>5074</v>
      </c>
      <c r="BL58">
        <v>7262</v>
      </c>
      <c r="BM58">
        <v>11140</v>
      </c>
      <c r="BN58">
        <v>11767</v>
      </c>
      <c r="BO58">
        <v>7047</v>
      </c>
      <c r="BP58">
        <v>9876</v>
      </c>
      <c r="BQ58">
        <v>9829</v>
      </c>
      <c r="BR58">
        <v>14857</v>
      </c>
      <c r="BS58">
        <v>14250</v>
      </c>
    </row>
    <row r="59" spans="1:71" x14ac:dyDescent="0.25">
      <c r="A59" s="63">
        <v>41912</v>
      </c>
      <c r="B59" s="14">
        <v>101.35039999999999</v>
      </c>
      <c r="C59" s="14">
        <v>12.5</v>
      </c>
      <c r="D59" s="14">
        <v>10672</v>
      </c>
      <c r="F59">
        <f t="shared" si="0"/>
        <v>-2.6015424164524514E-2</v>
      </c>
      <c r="G59">
        <f t="shared" si="1"/>
        <v>1.1882863823627647</v>
      </c>
      <c r="H59">
        <f t="shared" si="2"/>
        <v>1.1180595035057861E-2</v>
      </c>
      <c r="AI59" s="63">
        <v>42035</v>
      </c>
      <c r="AJ59">
        <v>26691</v>
      </c>
      <c r="AK59">
        <v>14612</v>
      </c>
      <c r="AL59">
        <v>25574</v>
      </c>
      <c r="AM59">
        <v>16803</v>
      </c>
      <c r="AN59">
        <v>17533.0454545455</v>
      </c>
      <c r="AO59">
        <v>26560.1363636364</v>
      </c>
      <c r="AP59">
        <v>9482</v>
      </c>
      <c r="AQ59">
        <v>6864</v>
      </c>
      <c r="AR59">
        <v>21707</v>
      </c>
      <c r="AS59">
        <v>11228</v>
      </c>
      <c r="AT59">
        <v>6322</v>
      </c>
      <c r="AU59">
        <v>6910</v>
      </c>
      <c r="AV59">
        <v>7584</v>
      </c>
      <c r="AW59">
        <v>6093.4090909090901</v>
      </c>
      <c r="AX59">
        <v>6955.7727272727298</v>
      </c>
      <c r="AY59">
        <v>4983</v>
      </c>
      <c r="AZ59">
        <v>8238</v>
      </c>
      <c r="BA59">
        <v>7962</v>
      </c>
      <c r="BB59">
        <v>9939.0454545454504</v>
      </c>
      <c r="BC59">
        <v>5887</v>
      </c>
      <c r="BD59">
        <v>5572</v>
      </c>
      <c r="BE59">
        <v>8723</v>
      </c>
      <c r="BF59">
        <v>6907</v>
      </c>
      <c r="BG59">
        <v>4843.3636363636397</v>
      </c>
      <c r="BH59">
        <v>7902.7727272727298</v>
      </c>
      <c r="BI59">
        <v>11581</v>
      </c>
      <c r="BJ59">
        <v>5257</v>
      </c>
      <c r="BK59">
        <v>4766</v>
      </c>
      <c r="BL59">
        <v>7287.3181818181802</v>
      </c>
      <c r="BM59">
        <v>11279</v>
      </c>
      <c r="BN59">
        <v>11828</v>
      </c>
      <c r="BO59">
        <v>6705</v>
      </c>
      <c r="BP59">
        <v>9130</v>
      </c>
      <c r="BQ59">
        <v>10027</v>
      </c>
      <c r="BR59">
        <v>14250</v>
      </c>
      <c r="BS59">
        <v>15966</v>
      </c>
    </row>
    <row r="60" spans="1:71" x14ac:dyDescent="0.25">
      <c r="A60" s="63">
        <v>41882</v>
      </c>
      <c r="B60" s="14">
        <v>101.42529999999999</v>
      </c>
      <c r="C60" s="14">
        <v>13.2</v>
      </c>
      <c r="D60" s="14">
        <v>10771</v>
      </c>
      <c r="F60">
        <f t="shared" si="0"/>
        <v>-2.5696371672319973E-2</v>
      </c>
      <c r="G60">
        <f t="shared" si="1"/>
        <v>1.1993096537133938</v>
      </c>
      <c r="H60">
        <f t="shared" si="2"/>
        <v>3.1507374066270799E-2</v>
      </c>
      <c r="AI60" s="63">
        <v>42004</v>
      </c>
      <c r="AJ60">
        <v>25758</v>
      </c>
      <c r="AK60">
        <v>14834</v>
      </c>
      <c r="AL60">
        <v>19934</v>
      </c>
      <c r="AM60">
        <v>21553</v>
      </c>
      <c r="AN60">
        <v>21495.5652173913</v>
      </c>
      <c r="AO60">
        <v>25813.782608695699</v>
      </c>
      <c r="AP60">
        <v>10066</v>
      </c>
      <c r="AQ60">
        <v>6796</v>
      </c>
      <c r="AR60">
        <v>21777</v>
      </c>
      <c r="AS60">
        <v>11727</v>
      </c>
      <c r="AT60">
        <v>6488</v>
      </c>
      <c r="AU60">
        <v>8656</v>
      </c>
      <c r="AV60">
        <v>7962</v>
      </c>
      <c r="AW60">
        <v>6228.2608695652198</v>
      </c>
      <c r="AX60">
        <v>8425.5652173913004</v>
      </c>
      <c r="AY60">
        <v>4741</v>
      </c>
      <c r="AZ60">
        <v>9565</v>
      </c>
      <c r="BA60">
        <v>8129</v>
      </c>
      <c r="BB60">
        <v>11240.695652173899</v>
      </c>
      <c r="BC60">
        <v>6163</v>
      </c>
      <c r="BD60">
        <v>6305</v>
      </c>
      <c r="BE60">
        <v>8704</v>
      </c>
      <c r="BF60">
        <v>7017</v>
      </c>
      <c r="BG60">
        <v>5112</v>
      </c>
      <c r="BH60">
        <v>7681.4782608695696</v>
      </c>
      <c r="BI60">
        <v>12907</v>
      </c>
      <c r="BJ60">
        <v>5325</v>
      </c>
      <c r="BK60">
        <v>5152</v>
      </c>
      <c r="BL60">
        <v>7409.0869565217399</v>
      </c>
      <c r="BM60">
        <v>11732</v>
      </c>
      <c r="BN60">
        <v>11498</v>
      </c>
      <c r="BO60">
        <v>6848</v>
      </c>
      <c r="BP60">
        <v>9567</v>
      </c>
      <c r="BQ60">
        <v>10011</v>
      </c>
      <c r="BR60">
        <v>15966</v>
      </c>
      <c r="BS60">
        <v>15597</v>
      </c>
    </row>
    <row r="61" spans="1:71" x14ac:dyDescent="0.25">
      <c r="A61" s="63">
        <v>41851</v>
      </c>
      <c r="B61" s="14">
        <v>101.45740000000001</v>
      </c>
      <c r="C61" s="14">
        <v>13.7</v>
      </c>
      <c r="D61" s="14">
        <v>10835</v>
      </c>
      <c r="F61">
        <f t="shared" si="0"/>
        <v>-2.6388746277851927E-2</v>
      </c>
      <c r="G61">
        <f t="shared" si="1"/>
        <v>1.2064358089299623</v>
      </c>
      <c r="H61">
        <f t="shared" si="2"/>
        <v>4.7163429013240554E-2</v>
      </c>
      <c r="AI61" s="63">
        <v>41973</v>
      </c>
      <c r="AJ61">
        <v>26536</v>
      </c>
      <c r="AK61">
        <v>15626</v>
      </c>
      <c r="AL61">
        <v>21626</v>
      </c>
      <c r="AM61">
        <v>19408</v>
      </c>
      <c r="AN61">
        <v>18955.5</v>
      </c>
      <c r="AO61">
        <v>26366.5</v>
      </c>
      <c r="AP61">
        <v>9576</v>
      </c>
      <c r="AQ61">
        <v>7092</v>
      </c>
      <c r="AR61">
        <v>21651</v>
      </c>
      <c r="AS61">
        <v>12064</v>
      </c>
      <c r="AT61">
        <v>6278</v>
      </c>
      <c r="AU61">
        <v>7656</v>
      </c>
      <c r="AV61">
        <v>7761</v>
      </c>
      <c r="AW61">
        <v>6634.5</v>
      </c>
      <c r="AX61">
        <v>7457.25</v>
      </c>
      <c r="AY61">
        <v>4950</v>
      </c>
      <c r="AZ61">
        <v>10286</v>
      </c>
      <c r="BA61">
        <v>7897</v>
      </c>
      <c r="BB61">
        <v>9652.25</v>
      </c>
      <c r="BC61">
        <v>6407</v>
      </c>
      <c r="BD61">
        <v>6269</v>
      </c>
      <c r="BE61">
        <v>9096</v>
      </c>
      <c r="BF61">
        <v>6909</v>
      </c>
      <c r="BG61">
        <v>4778.25</v>
      </c>
      <c r="BH61">
        <v>7986.5</v>
      </c>
      <c r="BI61">
        <v>11733</v>
      </c>
      <c r="BJ61">
        <v>4796</v>
      </c>
      <c r="BK61">
        <v>4831</v>
      </c>
      <c r="BL61">
        <v>7375.25</v>
      </c>
      <c r="BM61">
        <v>11383</v>
      </c>
      <c r="BN61">
        <v>11582</v>
      </c>
      <c r="BO61">
        <v>6522</v>
      </c>
      <c r="BP61">
        <v>9547</v>
      </c>
      <c r="BQ61">
        <v>8752</v>
      </c>
      <c r="BR61">
        <v>15597</v>
      </c>
      <c r="BS61">
        <v>14887</v>
      </c>
    </row>
    <row r="62" spans="1:71" x14ac:dyDescent="0.25">
      <c r="A62" s="63">
        <v>41820</v>
      </c>
      <c r="B62" s="14">
        <v>101.47880000000001</v>
      </c>
      <c r="C62" s="14">
        <v>14.1</v>
      </c>
      <c r="D62" s="14">
        <v>10923</v>
      </c>
      <c r="F62">
        <f t="shared" si="0"/>
        <v>-2.5182444238873392E-2</v>
      </c>
      <c r="G62">
        <f t="shared" si="1"/>
        <v>1.2162342723527437</v>
      </c>
      <c r="H62">
        <f t="shared" si="2"/>
        <v>6.4827451744979614E-2</v>
      </c>
      <c r="AI62" s="63">
        <v>41943</v>
      </c>
      <c r="AJ62">
        <v>22198</v>
      </c>
      <c r="AK62">
        <v>14316</v>
      </c>
      <c r="AL62">
        <v>21016</v>
      </c>
      <c r="AM62">
        <v>20553</v>
      </c>
      <c r="AN62">
        <v>20974.826086956498</v>
      </c>
      <c r="AO62">
        <v>22736.869565217399</v>
      </c>
      <c r="AP62">
        <v>9900</v>
      </c>
      <c r="AQ62">
        <v>6377</v>
      </c>
      <c r="AR62">
        <v>21115</v>
      </c>
      <c r="AS62">
        <v>11510</v>
      </c>
      <c r="AT62">
        <v>6033</v>
      </c>
      <c r="AU62">
        <v>7040</v>
      </c>
      <c r="AV62">
        <v>7691</v>
      </c>
      <c r="AW62">
        <v>6836.2173913043498</v>
      </c>
      <c r="AX62">
        <v>6871.3913043478296</v>
      </c>
      <c r="AY62">
        <v>4828</v>
      </c>
      <c r="AZ62">
        <v>10104</v>
      </c>
      <c r="BA62">
        <v>7646</v>
      </c>
      <c r="BB62">
        <v>10106.722222222201</v>
      </c>
      <c r="BC62">
        <v>6137</v>
      </c>
      <c r="BD62">
        <v>6003</v>
      </c>
      <c r="BE62">
        <v>8539</v>
      </c>
      <c r="BF62">
        <v>7205</v>
      </c>
      <c r="BG62">
        <v>4830.2608695652198</v>
      </c>
      <c r="BH62">
        <v>7661.8260869565202</v>
      </c>
      <c r="BI62">
        <v>12053</v>
      </c>
      <c r="BJ62">
        <v>4428</v>
      </c>
      <c r="BK62">
        <v>4837</v>
      </c>
      <c r="BL62">
        <v>7735.4782608695696</v>
      </c>
      <c r="BM62">
        <v>11746</v>
      </c>
      <c r="BN62">
        <v>11215</v>
      </c>
      <c r="BO62">
        <v>6531</v>
      </c>
      <c r="BP62">
        <v>9889</v>
      </c>
      <c r="BQ62">
        <v>9472</v>
      </c>
      <c r="BR62">
        <v>14887</v>
      </c>
      <c r="BS62">
        <v>14534</v>
      </c>
    </row>
    <row r="63" spans="1:71" x14ac:dyDescent="0.25">
      <c r="A63" s="63">
        <v>41790</v>
      </c>
      <c r="B63" s="14">
        <v>101.67140000000001</v>
      </c>
      <c r="C63" s="14">
        <v>14.7</v>
      </c>
      <c r="D63" s="14">
        <v>10978</v>
      </c>
      <c r="F63">
        <f t="shared" si="0"/>
        <v>-2.303105079169232E-2</v>
      </c>
      <c r="G63">
        <f t="shared" si="1"/>
        <v>1.2223583119919821</v>
      </c>
      <c r="H63">
        <f t="shared" si="2"/>
        <v>7.8388998035363366E-2</v>
      </c>
      <c r="AI63" s="63">
        <v>41912</v>
      </c>
      <c r="AJ63">
        <v>22799</v>
      </c>
      <c r="AK63">
        <v>14879</v>
      </c>
      <c r="AL63">
        <v>21642</v>
      </c>
      <c r="AM63">
        <v>19172</v>
      </c>
      <c r="AN63">
        <v>19015.8636363636</v>
      </c>
      <c r="AO63">
        <v>22861.909090909099</v>
      </c>
      <c r="AP63">
        <v>10222</v>
      </c>
      <c r="AQ63">
        <v>6525</v>
      </c>
      <c r="AR63">
        <v>20327</v>
      </c>
      <c r="AS63">
        <v>11428</v>
      </c>
      <c r="AT63">
        <v>6308</v>
      </c>
      <c r="AU63">
        <v>7411</v>
      </c>
      <c r="AV63">
        <v>7770</v>
      </c>
      <c r="AW63">
        <v>6974.8636363636397</v>
      </c>
      <c r="AX63">
        <v>7192.1818181818198</v>
      </c>
      <c r="AY63">
        <v>4925</v>
      </c>
      <c r="AZ63">
        <v>8765</v>
      </c>
      <c r="BA63">
        <v>7508</v>
      </c>
      <c r="BB63">
        <v>10671.3181818182</v>
      </c>
      <c r="BC63">
        <v>6492</v>
      </c>
      <c r="BD63">
        <v>5729</v>
      </c>
      <c r="BE63">
        <v>8668</v>
      </c>
      <c r="BF63">
        <v>7169</v>
      </c>
      <c r="BG63">
        <v>4869.5</v>
      </c>
      <c r="BH63">
        <v>7774</v>
      </c>
      <c r="BI63">
        <v>11741</v>
      </c>
      <c r="BJ63">
        <v>5024</v>
      </c>
      <c r="BK63">
        <v>4936</v>
      </c>
      <c r="BL63">
        <v>7850.8636363636397</v>
      </c>
      <c r="BM63">
        <v>12986</v>
      </c>
      <c r="BN63">
        <v>10324</v>
      </c>
      <c r="BO63">
        <v>6594</v>
      </c>
      <c r="BP63">
        <v>8934</v>
      </c>
      <c r="BQ63">
        <v>9954</v>
      </c>
      <c r="BR63">
        <v>14534</v>
      </c>
      <c r="BS63">
        <v>13548</v>
      </c>
    </row>
    <row r="64" spans="1:71" x14ac:dyDescent="0.25">
      <c r="A64" s="63">
        <v>41759</v>
      </c>
      <c r="B64" s="14">
        <v>102.4953</v>
      </c>
      <c r="C64" s="14">
        <v>16.399999999999999</v>
      </c>
      <c r="D64" s="14">
        <v>11013</v>
      </c>
      <c r="F64">
        <f t="shared" si="0"/>
        <v>-1.6024653312788906E-2</v>
      </c>
      <c r="G64">
        <f t="shared" si="1"/>
        <v>1.2262554281260429</v>
      </c>
      <c r="H64">
        <f t="shared" si="2"/>
        <v>9.06120023767083E-2</v>
      </c>
      <c r="AI64" s="63">
        <v>41882</v>
      </c>
      <c r="AJ64">
        <v>22329</v>
      </c>
      <c r="AK64">
        <v>15369</v>
      </c>
      <c r="AL64">
        <v>18838</v>
      </c>
      <c r="AM64">
        <v>17085</v>
      </c>
      <c r="AN64">
        <v>16906.809523809501</v>
      </c>
      <c r="AO64">
        <v>22553.0952380952</v>
      </c>
      <c r="AP64">
        <v>10379</v>
      </c>
      <c r="AQ64">
        <v>6172</v>
      </c>
      <c r="AR64">
        <v>21382</v>
      </c>
      <c r="AS64">
        <v>10354</v>
      </c>
      <c r="AT64">
        <v>6328</v>
      </c>
      <c r="AU64">
        <v>7488</v>
      </c>
      <c r="AV64">
        <v>7563</v>
      </c>
      <c r="AW64">
        <v>6887.5714285714303</v>
      </c>
      <c r="AX64">
        <v>7423.9523809523798</v>
      </c>
      <c r="AY64">
        <v>4366</v>
      </c>
      <c r="AZ64">
        <v>9273</v>
      </c>
      <c r="BA64">
        <v>7369</v>
      </c>
      <c r="BB64">
        <v>13045.857142857099</v>
      </c>
      <c r="BC64">
        <v>6001</v>
      </c>
      <c r="BD64">
        <v>5961</v>
      </c>
      <c r="BE64">
        <v>9458</v>
      </c>
      <c r="BF64">
        <v>8502</v>
      </c>
      <c r="BG64">
        <v>5521.4761904761899</v>
      </c>
      <c r="BH64">
        <v>9322.7142857142899</v>
      </c>
      <c r="BI64">
        <v>12739</v>
      </c>
      <c r="BJ64">
        <v>4995</v>
      </c>
      <c r="BK64">
        <v>5620</v>
      </c>
      <c r="BL64">
        <v>7913.9523809523798</v>
      </c>
      <c r="BM64">
        <v>12353</v>
      </c>
      <c r="BN64">
        <v>10610</v>
      </c>
      <c r="BO64">
        <v>6512</v>
      </c>
      <c r="BP64">
        <v>9947</v>
      </c>
      <c r="BQ64">
        <v>9942</v>
      </c>
      <c r="BR64">
        <v>13548</v>
      </c>
      <c r="BS64">
        <v>14079</v>
      </c>
    </row>
    <row r="65" spans="1:71" x14ac:dyDescent="0.25">
      <c r="A65" s="63">
        <v>41729</v>
      </c>
      <c r="B65" s="14">
        <v>103.148</v>
      </c>
      <c r="C65" s="14">
        <v>16.8</v>
      </c>
      <c r="D65" s="14">
        <v>11002</v>
      </c>
      <c r="F65">
        <f t="shared" si="0"/>
        <v>-1.1890118901189073E-2</v>
      </c>
      <c r="G65">
        <f t="shared" si="1"/>
        <v>1.2250306201981953</v>
      </c>
      <c r="H65">
        <f t="shared" si="2"/>
        <v>0.10042008401680347</v>
      </c>
      <c r="AI65" s="63">
        <v>41851</v>
      </c>
      <c r="AJ65">
        <v>22563</v>
      </c>
      <c r="AK65">
        <v>15535</v>
      </c>
      <c r="AL65">
        <v>20425</v>
      </c>
      <c r="AM65">
        <v>16518</v>
      </c>
      <c r="AN65">
        <v>16818.695652173901</v>
      </c>
      <c r="AO65">
        <v>22830.739130434798</v>
      </c>
      <c r="AP65">
        <v>10986</v>
      </c>
      <c r="AQ65">
        <v>6946</v>
      </c>
      <c r="AR65">
        <v>22299</v>
      </c>
      <c r="AS65">
        <v>10670</v>
      </c>
      <c r="AT65">
        <v>6238</v>
      </c>
      <c r="AU65">
        <v>7127</v>
      </c>
      <c r="AV65">
        <v>7855</v>
      </c>
      <c r="AW65">
        <v>6595.4782608695696</v>
      </c>
      <c r="AX65">
        <v>7034.3043478260897</v>
      </c>
      <c r="AY65">
        <v>5144</v>
      </c>
      <c r="AZ65">
        <v>9874</v>
      </c>
      <c r="BA65">
        <v>7230</v>
      </c>
      <c r="BB65">
        <v>10835.4347826087</v>
      </c>
      <c r="BC65">
        <v>6586</v>
      </c>
      <c r="BD65">
        <v>6136</v>
      </c>
      <c r="BE65">
        <v>9432</v>
      </c>
      <c r="BF65">
        <v>7383</v>
      </c>
      <c r="BG65">
        <v>5332.9130434782601</v>
      </c>
      <c r="BH65">
        <v>8512.0869565217399</v>
      </c>
      <c r="BI65">
        <v>11233</v>
      </c>
      <c r="BJ65">
        <v>5123</v>
      </c>
      <c r="BK65">
        <v>5129</v>
      </c>
      <c r="BL65">
        <v>7978.3913043478296</v>
      </c>
      <c r="BM65">
        <v>11521</v>
      </c>
      <c r="BN65">
        <v>10911</v>
      </c>
      <c r="BO65">
        <v>6536</v>
      </c>
      <c r="BP65">
        <v>9923</v>
      </c>
      <c r="BQ65">
        <v>10882</v>
      </c>
      <c r="BR65">
        <v>14079</v>
      </c>
      <c r="BS65">
        <v>16285</v>
      </c>
    </row>
    <row r="66" spans="1:71" x14ac:dyDescent="0.25">
      <c r="A66" s="63">
        <v>41698</v>
      </c>
      <c r="B66" s="14">
        <v>103.69370000000001</v>
      </c>
      <c r="C66" s="14">
        <v>19.3</v>
      </c>
      <c r="D66" s="14">
        <v>10960</v>
      </c>
      <c r="F66">
        <f t="shared" si="0"/>
        <v>-1.0314542483660039E-2</v>
      </c>
      <c r="G66">
        <f t="shared" si="1"/>
        <v>1.2203540808373226</v>
      </c>
      <c r="H66">
        <f t="shared" si="2"/>
        <v>0.10785403820883444</v>
      </c>
      <c r="AI66" s="63">
        <v>41820</v>
      </c>
      <c r="AJ66">
        <v>23441</v>
      </c>
      <c r="AK66">
        <v>17047</v>
      </c>
      <c r="AL66">
        <v>22490</v>
      </c>
      <c r="AM66">
        <v>18638</v>
      </c>
      <c r="AN66">
        <v>18414.380952381001</v>
      </c>
      <c r="AO66">
        <v>22651.571428571398</v>
      </c>
      <c r="AP66">
        <v>10105</v>
      </c>
      <c r="AQ66">
        <v>6379</v>
      </c>
      <c r="AR66">
        <v>18847</v>
      </c>
      <c r="AS66">
        <v>10814</v>
      </c>
      <c r="AT66">
        <v>6468</v>
      </c>
      <c r="AU66">
        <v>7763</v>
      </c>
      <c r="AV66">
        <v>7436</v>
      </c>
      <c r="AW66">
        <v>7026.4285714285697</v>
      </c>
      <c r="AX66">
        <v>7199.4285714285697</v>
      </c>
      <c r="AY66">
        <v>5474</v>
      </c>
      <c r="AZ66">
        <v>10709</v>
      </c>
      <c r="BA66">
        <v>7093</v>
      </c>
      <c r="BB66">
        <v>11979.232628448701</v>
      </c>
      <c r="BC66">
        <v>6320</v>
      </c>
      <c r="BD66">
        <v>6280</v>
      </c>
      <c r="BE66">
        <v>9741</v>
      </c>
      <c r="BF66">
        <v>7371</v>
      </c>
      <c r="BG66">
        <v>5215.3333333333303</v>
      </c>
      <c r="BH66">
        <v>7795.4761904761899</v>
      </c>
      <c r="BI66">
        <v>13306</v>
      </c>
      <c r="BJ66">
        <v>4723</v>
      </c>
      <c r="BK66">
        <v>5214</v>
      </c>
      <c r="BL66">
        <v>7865.4285714285697</v>
      </c>
      <c r="BM66">
        <v>12072</v>
      </c>
      <c r="BN66">
        <v>11382</v>
      </c>
      <c r="BO66">
        <v>6488</v>
      </c>
      <c r="BP66">
        <v>9880</v>
      </c>
      <c r="BQ66">
        <v>10915</v>
      </c>
      <c r="BR66">
        <v>16285</v>
      </c>
      <c r="BS66">
        <v>15546</v>
      </c>
    </row>
    <row r="67" spans="1:71" x14ac:dyDescent="0.25">
      <c r="A67" s="63">
        <v>41670</v>
      </c>
      <c r="D67" s="14">
        <v>10901</v>
      </c>
      <c r="F67" t="e">
        <f t="shared" si="0"/>
        <v>#N/A</v>
      </c>
      <c r="G67">
        <f t="shared" si="1"/>
        <v>1.2137846564970487</v>
      </c>
      <c r="H67">
        <f t="shared" si="2"/>
        <v>0.11098654708520184</v>
      </c>
      <c r="AI67" s="63">
        <v>41790</v>
      </c>
      <c r="AJ67">
        <v>23981</v>
      </c>
      <c r="AK67">
        <v>15767</v>
      </c>
      <c r="AL67">
        <v>21688</v>
      </c>
      <c r="AM67">
        <v>19092</v>
      </c>
      <c r="AN67">
        <v>19521.8636363636</v>
      </c>
      <c r="AO67">
        <v>24157.3636363636</v>
      </c>
      <c r="AP67">
        <v>9734</v>
      </c>
      <c r="AQ67">
        <v>6388</v>
      </c>
      <c r="AR67">
        <v>22362</v>
      </c>
      <c r="AS67">
        <v>8989</v>
      </c>
      <c r="AT67">
        <v>6423</v>
      </c>
      <c r="AU67">
        <v>7694</v>
      </c>
      <c r="AV67">
        <v>7847</v>
      </c>
      <c r="AW67">
        <v>6984</v>
      </c>
      <c r="AX67">
        <v>7718.3636363636397</v>
      </c>
      <c r="AY67">
        <v>5125</v>
      </c>
      <c r="AZ67">
        <v>10841</v>
      </c>
      <c r="BA67">
        <v>7096</v>
      </c>
      <c r="BB67">
        <v>10988.190967630801</v>
      </c>
      <c r="BC67">
        <v>5922</v>
      </c>
      <c r="BD67">
        <v>5547</v>
      </c>
      <c r="BE67">
        <v>9785</v>
      </c>
      <c r="BF67">
        <v>7251</v>
      </c>
      <c r="BG67">
        <v>5509.8636363636397</v>
      </c>
      <c r="BH67">
        <v>8188.2272727272702</v>
      </c>
      <c r="BI67">
        <v>12645</v>
      </c>
      <c r="BJ67">
        <v>5255</v>
      </c>
      <c r="BK67">
        <v>5383</v>
      </c>
      <c r="BL67">
        <v>8024.6777272727304</v>
      </c>
      <c r="BM67">
        <v>11543</v>
      </c>
      <c r="BN67">
        <v>12194</v>
      </c>
      <c r="BO67">
        <v>6480</v>
      </c>
      <c r="BP67">
        <v>9570</v>
      </c>
      <c r="BQ67">
        <v>10386</v>
      </c>
      <c r="BR67">
        <v>15546</v>
      </c>
      <c r="BS67">
        <v>15603</v>
      </c>
    </row>
    <row r="68" spans="1:71" x14ac:dyDescent="0.25">
      <c r="A68" s="63">
        <v>41639</v>
      </c>
      <c r="B68" s="14">
        <v>104.0147</v>
      </c>
      <c r="C68" s="14">
        <v>19.8</v>
      </c>
      <c r="D68" s="14">
        <v>10833</v>
      </c>
      <c r="F68">
        <f t="shared" si="0"/>
        <v>1.6947379432995069E-2</v>
      </c>
      <c r="G68">
        <f t="shared" si="1"/>
        <v>1.206213116579445</v>
      </c>
      <c r="H68">
        <f t="shared" si="2"/>
        <v>0.11507977354606269</v>
      </c>
      <c r="AI68" s="63">
        <v>41759</v>
      </c>
      <c r="AJ68">
        <v>23721</v>
      </c>
      <c r="AK68">
        <v>15443</v>
      </c>
      <c r="AL68">
        <v>22141</v>
      </c>
      <c r="AM68">
        <v>19911</v>
      </c>
      <c r="AN68">
        <v>20022.6363636364</v>
      </c>
      <c r="AO68">
        <v>23453.409090909099</v>
      </c>
      <c r="AP68">
        <v>9948</v>
      </c>
      <c r="AQ68">
        <v>7104</v>
      </c>
      <c r="AR68">
        <v>20620</v>
      </c>
      <c r="AS68">
        <v>9710</v>
      </c>
      <c r="AT68">
        <v>6412</v>
      </c>
      <c r="AU68">
        <v>7930</v>
      </c>
      <c r="AV68">
        <v>8164</v>
      </c>
      <c r="AW68">
        <v>7404.2272727272702</v>
      </c>
      <c r="AX68">
        <v>7930.6818181818198</v>
      </c>
      <c r="AY68">
        <v>5144</v>
      </c>
      <c r="AZ68">
        <v>10104</v>
      </c>
      <c r="BA68">
        <v>7066</v>
      </c>
      <c r="BB68">
        <v>10186.5</v>
      </c>
      <c r="BC68">
        <v>6371</v>
      </c>
      <c r="BD68">
        <v>6474</v>
      </c>
      <c r="BE68">
        <v>10164</v>
      </c>
      <c r="BF68">
        <v>7405</v>
      </c>
      <c r="BG68">
        <v>5365</v>
      </c>
      <c r="BH68">
        <v>7760.1363636363603</v>
      </c>
      <c r="BI68">
        <v>12962</v>
      </c>
      <c r="BJ68">
        <v>5174</v>
      </c>
      <c r="BK68">
        <v>5551</v>
      </c>
      <c r="BL68">
        <v>8005.6363636363603</v>
      </c>
      <c r="BM68">
        <v>13235</v>
      </c>
      <c r="BN68">
        <v>11501</v>
      </c>
      <c r="BO68">
        <v>6421</v>
      </c>
      <c r="BP68">
        <v>9570</v>
      </c>
      <c r="BQ68">
        <v>9717</v>
      </c>
      <c r="BR68">
        <v>15603</v>
      </c>
      <c r="BS68">
        <v>15878</v>
      </c>
    </row>
    <row r="69" spans="1:71" x14ac:dyDescent="0.25">
      <c r="A69" s="63">
        <v>41608</v>
      </c>
      <c r="B69" s="14">
        <v>103.1266</v>
      </c>
      <c r="C69" s="14">
        <v>19.5</v>
      </c>
      <c r="D69" s="14">
        <v>10758</v>
      </c>
      <c r="F69">
        <f>IF(OR(B69="",B81=""),#N/A,B69/B81-1)</f>
        <v>7.0003134468707984E-3</v>
      </c>
      <c r="G69">
        <f t="shared" ref="G69:G108" si="3">(D69/D70)*G70</f>
        <v>1.1978621534350291</v>
      </c>
      <c r="H69">
        <f>IF(OR(D69="",D81=""),#N/A,D69/D81-1)</f>
        <v>0.10987310430207375</v>
      </c>
      <c r="AI69" s="63">
        <v>41729</v>
      </c>
      <c r="AJ69">
        <v>23447</v>
      </c>
      <c r="AK69">
        <v>15218</v>
      </c>
      <c r="AL69">
        <v>24037</v>
      </c>
      <c r="AM69">
        <v>17700</v>
      </c>
      <c r="AN69">
        <v>17480.761904761901</v>
      </c>
      <c r="AO69">
        <v>23688.476190476202</v>
      </c>
      <c r="AP69">
        <v>9531</v>
      </c>
      <c r="AQ69">
        <v>6418</v>
      </c>
      <c r="AR69">
        <v>23103</v>
      </c>
      <c r="AS69">
        <v>10430</v>
      </c>
      <c r="AT69">
        <v>6682</v>
      </c>
      <c r="AU69">
        <v>7377</v>
      </c>
      <c r="AV69">
        <v>8185</v>
      </c>
      <c r="AW69">
        <v>7058.0476190476202</v>
      </c>
      <c r="AX69">
        <v>7358.3809523809496</v>
      </c>
      <c r="AY69">
        <v>5491</v>
      </c>
      <c r="AZ69">
        <v>10448</v>
      </c>
      <c r="BA69">
        <v>7048</v>
      </c>
      <c r="BB69">
        <v>10928.4571428571</v>
      </c>
      <c r="BC69">
        <v>6197</v>
      </c>
      <c r="BD69">
        <v>6430</v>
      </c>
      <c r="BE69">
        <v>10003</v>
      </c>
      <c r="BF69">
        <v>6846</v>
      </c>
      <c r="BG69">
        <v>5293.2380952381</v>
      </c>
      <c r="BH69">
        <v>8032.9047619047597</v>
      </c>
      <c r="BI69">
        <v>12571</v>
      </c>
      <c r="BJ69">
        <v>4838</v>
      </c>
      <c r="BK69">
        <v>5303</v>
      </c>
      <c r="BL69">
        <v>7678.1904761904798</v>
      </c>
      <c r="BM69">
        <v>9783</v>
      </c>
      <c r="BN69">
        <v>11119</v>
      </c>
      <c r="BO69">
        <v>7679</v>
      </c>
      <c r="BP69">
        <v>9736</v>
      </c>
      <c r="BQ69">
        <v>11370</v>
      </c>
      <c r="BR69">
        <v>15878</v>
      </c>
      <c r="BS69">
        <v>16336</v>
      </c>
    </row>
    <row r="70" spans="1:71" x14ac:dyDescent="0.25">
      <c r="A70" s="63">
        <v>41578</v>
      </c>
      <c r="B70" s="14">
        <v>103.66160000000001</v>
      </c>
      <c r="C70" s="14">
        <v>19.2</v>
      </c>
      <c r="D70" s="14">
        <v>10685</v>
      </c>
      <c r="F70">
        <f>IF(OR(B70="",B82=""),#N/A,B70/B82-1)</f>
        <v>2.4534686971235287E-2</v>
      </c>
      <c r="G70">
        <f t="shared" si="3"/>
        <v>1.1897338826411308</v>
      </c>
      <c r="H70">
        <f>IF(OR(D70="",D82=""),#N/A,D70/D82-1)</f>
        <v>0.10690976898373572</v>
      </c>
      <c r="AI70" s="63">
        <v>41698</v>
      </c>
      <c r="AJ70">
        <v>22919</v>
      </c>
      <c r="AK70">
        <v>13790</v>
      </c>
      <c r="AL70">
        <v>23041</v>
      </c>
      <c r="AM70">
        <v>17304</v>
      </c>
      <c r="AN70">
        <v>17692</v>
      </c>
      <c r="AO70">
        <v>21910.75</v>
      </c>
      <c r="AP70">
        <v>10095</v>
      </c>
      <c r="AQ70">
        <v>5942</v>
      </c>
      <c r="AR70">
        <v>21489</v>
      </c>
      <c r="AS70">
        <v>9578</v>
      </c>
      <c r="AT70">
        <v>6483</v>
      </c>
      <c r="AU70">
        <v>7334</v>
      </c>
      <c r="AV70">
        <v>7963</v>
      </c>
      <c r="AW70">
        <v>7083.25</v>
      </c>
      <c r="AX70">
        <v>7317.25</v>
      </c>
      <c r="AY70">
        <v>5627</v>
      </c>
      <c r="AZ70">
        <v>8513</v>
      </c>
      <c r="BA70">
        <v>7036</v>
      </c>
      <c r="BB70">
        <v>11096.25</v>
      </c>
      <c r="BC70">
        <v>5996</v>
      </c>
      <c r="BD70">
        <v>6416</v>
      </c>
      <c r="BE70">
        <v>10419</v>
      </c>
      <c r="BF70">
        <v>7116</v>
      </c>
      <c r="BG70">
        <v>5675</v>
      </c>
      <c r="BH70">
        <v>7522.75</v>
      </c>
      <c r="BI70">
        <v>14219</v>
      </c>
      <c r="BJ70">
        <v>5209</v>
      </c>
      <c r="BK70">
        <v>5727</v>
      </c>
      <c r="BL70">
        <v>7846.5</v>
      </c>
      <c r="BM70">
        <v>10518</v>
      </c>
      <c r="BN70">
        <v>10763</v>
      </c>
      <c r="BO70">
        <v>7456</v>
      </c>
      <c r="BP70">
        <v>9673</v>
      </c>
      <c r="BQ70">
        <v>10827</v>
      </c>
      <c r="BR70">
        <v>16336</v>
      </c>
      <c r="BS70">
        <v>17567</v>
      </c>
    </row>
    <row r="71" spans="1:71" x14ac:dyDescent="0.25">
      <c r="A71" s="63">
        <v>41547</v>
      </c>
      <c r="B71" s="14">
        <v>104.0575</v>
      </c>
      <c r="C71" s="14">
        <v>19.7</v>
      </c>
      <c r="D71" s="14">
        <v>10554</v>
      </c>
      <c r="F71">
        <f>IF(OR(B71="",B83=""),#N/A,B71/B83-1)</f>
        <v>3.0299819896175473E-2</v>
      </c>
      <c r="G71">
        <f t="shared" si="3"/>
        <v>1.1751475336822177</v>
      </c>
      <c r="H71">
        <f>IF(OR(D71="",D83=""),#N/A,D71/D83-1)</f>
        <v>9.4813278008298862E-2</v>
      </c>
      <c r="AI71" s="63">
        <v>41670</v>
      </c>
      <c r="AJ71">
        <v>21755</v>
      </c>
      <c r="AK71">
        <v>13263</v>
      </c>
      <c r="AL71">
        <v>23439</v>
      </c>
      <c r="AM71">
        <v>18283</v>
      </c>
      <c r="AN71">
        <v>18950.739130434798</v>
      </c>
      <c r="AO71">
        <v>24758.4347826087</v>
      </c>
      <c r="AP71">
        <v>10208</v>
      </c>
      <c r="AQ71">
        <v>6905</v>
      </c>
      <c r="AR71">
        <v>23133</v>
      </c>
      <c r="AS71">
        <v>10018</v>
      </c>
      <c r="AT71">
        <v>6974</v>
      </c>
      <c r="AU71">
        <v>8167</v>
      </c>
      <c r="AV71">
        <v>8208</v>
      </c>
      <c r="AW71">
        <v>6736.8695652173901</v>
      </c>
      <c r="AX71">
        <v>8159.6086956521704</v>
      </c>
      <c r="AY71">
        <v>5457</v>
      </c>
      <c r="AZ71">
        <v>8367</v>
      </c>
      <c r="BA71">
        <v>7022</v>
      </c>
      <c r="BB71">
        <v>10665.608695652199</v>
      </c>
      <c r="BC71">
        <v>5735</v>
      </c>
      <c r="BD71">
        <v>6306</v>
      </c>
      <c r="BE71">
        <v>9769</v>
      </c>
      <c r="BF71">
        <v>8208</v>
      </c>
      <c r="BG71">
        <v>5326.4347826086996</v>
      </c>
      <c r="BH71">
        <v>8230.7826086956502</v>
      </c>
      <c r="BI71">
        <v>12994</v>
      </c>
      <c r="BJ71">
        <v>4608</v>
      </c>
      <c r="BK71">
        <v>5434</v>
      </c>
      <c r="BL71">
        <v>7522.5652173913004</v>
      </c>
      <c r="BM71">
        <v>10392</v>
      </c>
      <c r="BN71">
        <v>11173</v>
      </c>
      <c r="BO71">
        <v>7537</v>
      </c>
      <c r="BP71">
        <v>10551</v>
      </c>
      <c r="BQ71">
        <v>10020</v>
      </c>
      <c r="BR71">
        <v>17567</v>
      </c>
      <c r="BS71">
        <v>14038</v>
      </c>
    </row>
    <row r="72" spans="1:71" x14ac:dyDescent="0.25">
      <c r="A72" s="63">
        <v>41517</v>
      </c>
      <c r="B72" s="14">
        <v>104.1003</v>
      </c>
      <c r="C72" s="14">
        <v>19.3</v>
      </c>
      <c r="D72" s="14">
        <v>10442</v>
      </c>
      <c r="F72">
        <f t="shared" ref="F72:F135" si="4">IF(OR(B72="",B84=""),#N/A,B72/B84-1)</f>
        <v>2.8000845308537636E-2</v>
      </c>
      <c r="G72">
        <f t="shared" si="3"/>
        <v>1.1626767620532232</v>
      </c>
      <c r="H72">
        <f t="shared" ref="H72:H135" si="5">IF(OR(D72="",D84=""),#N/A,D72/D84-1)</f>
        <v>8.6124401913875603E-2</v>
      </c>
      <c r="AI72" s="63">
        <v>41639</v>
      </c>
      <c r="AJ72">
        <v>20695</v>
      </c>
      <c r="AK72">
        <v>11513</v>
      </c>
      <c r="AL72">
        <v>20847</v>
      </c>
      <c r="AM72">
        <v>17333</v>
      </c>
      <c r="AN72">
        <v>17316.9545454545</v>
      </c>
      <c r="AO72">
        <v>20221.409090909099</v>
      </c>
      <c r="AP72">
        <v>9914</v>
      </c>
      <c r="AQ72">
        <v>5947</v>
      </c>
      <c r="AR72">
        <v>23277</v>
      </c>
      <c r="AS72">
        <v>10150</v>
      </c>
      <c r="AT72">
        <v>6713</v>
      </c>
      <c r="AU72">
        <v>8117</v>
      </c>
      <c r="AV72">
        <v>8377</v>
      </c>
      <c r="AW72">
        <v>7088.5</v>
      </c>
      <c r="AX72">
        <v>7865.1818181818198</v>
      </c>
      <c r="AY72">
        <v>5358</v>
      </c>
      <c r="AZ72">
        <v>10506</v>
      </c>
      <c r="BA72">
        <v>6951</v>
      </c>
      <c r="BB72">
        <v>12614.982513054099</v>
      </c>
      <c r="BC72">
        <v>6154</v>
      </c>
      <c r="BD72">
        <v>6748</v>
      </c>
      <c r="BE72">
        <v>9141</v>
      </c>
      <c r="BF72">
        <v>7379</v>
      </c>
      <c r="BG72">
        <v>5627.1363636363603</v>
      </c>
      <c r="BH72">
        <v>7891.9090909090901</v>
      </c>
      <c r="BI72">
        <v>13190</v>
      </c>
      <c r="BJ72">
        <v>4519</v>
      </c>
      <c r="BK72">
        <v>5576</v>
      </c>
      <c r="BL72">
        <v>7346.4090909090901</v>
      </c>
      <c r="BM72">
        <v>10614</v>
      </c>
      <c r="BN72">
        <v>11097</v>
      </c>
      <c r="BO72">
        <v>7342</v>
      </c>
      <c r="BP72">
        <v>10143</v>
      </c>
      <c r="BQ72">
        <v>12041</v>
      </c>
      <c r="BR72">
        <v>14038</v>
      </c>
      <c r="BS72">
        <v>16050</v>
      </c>
    </row>
    <row r="73" spans="1:71" x14ac:dyDescent="0.25">
      <c r="A73" s="63">
        <v>41486</v>
      </c>
      <c r="B73" s="14">
        <v>104.2073</v>
      </c>
      <c r="C73" s="14">
        <v>20.5</v>
      </c>
      <c r="D73" s="14">
        <v>10347</v>
      </c>
      <c r="F73">
        <f t="shared" si="4"/>
        <v>2.9819181558633945E-2</v>
      </c>
      <c r="G73">
        <f t="shared" si="3"/>
        <v>1.1520988754036297</v>
      </c>
      <c r="H73">
        <f t="shared" si="5"/>
        <v>7.9386605466305049E-2</v>
      </c>
      <c r="AI73" s="63">
        <v>41608</v>
      </c>
      <c r="AJ73">
        <v>21685</v>
      </c>
      <c r="AK73">
        <v>11468</v>
      </c>
      <c r="AL73">
        <v>22945</v>
      </c>
      <c r="AM73">
        <v>19579</v>
      </c>
      <c r="AN73">
        <v>19409.285714285699</v>
      </c>
      <c r="AO73">
        <v>24497.714285714301</v>
      </c>
      <c r="AP73">
        <v>9977</v>
      </c>
      <c r="AQ73">
        <v>7456</v>
      </c>
      <c r="AR73">
        <v>21113</v>
      </c>
      <c r="AS73">
        <v>10782</v>
      </c>
      <c r="AT73">
        <v>6727</v>
      </c>
      <c r="AU73">
        <v>7805</v>
      </c>
      <c r="AV73">
        <v>8001</v>
      </c>
      <c r="AW73">
        <v>7584.7142857142899</v>
      </c>
      <c r="AX73">
        <v>7832.7619047619</v>
      </c>
      <c r="AY73">
        <v>5240</v>
      </c>
      <c r="AZ73">
        <v>8753</v>
      </c>
      <c r="BA73">
        <v>7004</v>
      </c>
      <c r="BB73">
        <v>10730.830952381</v>
      </c>
      <c r="BC73">
        <v>6577</v>
      </c>
      <c r="BD73">
        <v>6103</v>
      </c>
      <c r="BE73">
        <v>7693</v>
      </c>
      <c r="BF73">
        <v>8225</v>
      </c>
      <c r="BG73">
        <v>5498.7142857142899</v>
      </c>
      <c r="BH73">
        <v>8475.3333333333303</v>
      </c>
      <c r="BI73">
        <v>12923</v>
      </c>
      <c r="BJ73">
        <v>5221</v>
      </c>
      <c r="BK73">
        <v>5570</v>
      </c>
      <c r="BL73">
        <v>7487.4761904761899</v>
      </c>
      <c r="BM73">
        <v>12152</v>
      </c>
      <c r="BN73">
        <v>11540</v>
      </c>
      <c r="BO73">
        <v>6811</v>
      </c>
      <c r="BP73">
        <v>9016</v>
      </c>
      <c r="BQ73">
        <v>10906</v>
      </c>
      <c r="BR73">
        <v>16050</v>
      </c>
      <c r="BS73">
        <v>15360</v>
      </c>
    </row>
    <row r="74" spans="1:71" x14ac:dyDescent="0.25">
      <c r="A74" s="63">
        <v>41455</v>
      </c>
      <c r="B74" s="14">
        <v>104.1003</v>
      </c>
      <c r="C74" s="14">
        <v>20.3</v>
      </c>
      <c r="D74" s="14">
        <v>10258</v>
      </c>
      <c r="F74">
        <f t="shared" si="4"/>
        <v>2.7241051631295532E-2</v>
      </c>
      <c r="G74">
        <f t="shared" si="3"/>
        <v>1.1421890658055893</v>
      </c>
      <c r="H74">
        <f t="shared" si="5"/>
        <v>7.4023662443723159E-2</v>
      </c>
      <c r="AI74" s="63">
        <v>41578</v>
      </c>
      <c r="AJ74">
        <v>21740</v>
      </c>
      <c r="AK74">
        <v>12824</v>
      </c>
      <c r="AL74">
        <v>19280</v>
      </c>
      <c r="AM74">
        <v>20912</v>
      </c>
      <c r="AN74">
        <v>21366.695652173901</v>
      </c>
      <c r="AO74">
        <v>22500.130434782601</v>
      </c>
      <c r="AP74">
        <v>9703</v>
      </c>
      <c r="AQ74">
        <v>6604</v>
      </c>
      <c r="AR74">
        <v>21433</v>
      </c>
      <c r="AS74">
        <v>10104</v>
      </c>
      <c r="AT74">
        <v>6672</v>
      </c>
      <c r="AU74">
        <v>7320</v>
      </c>
      <c r="AV74">
        <v>8154</v>
      </c>
      <c r="AW74">
        <v>7139</v>
      </c>
      <c r="AX74">
        <v>7508.7826086956502</v>
      </c>
      <c r="AY74">
        <v>5360</v>
      </c>
      <c r="AZ74">
        <v>9152</v>
      </c>
      <c r="BA74">
        <v>7026</v>
      </c>
      <c r="BB74">
        <v>11133.8260869565</v>
      </c>
      <c r="BC74">
        <v>6414</v>
      </c>
      <c r="BD74">
        <v>6344</v>
      </c>
      <c r="BE74">
        <v>7654</v>
      </c>
      <c r="BF74">
        <v>8229</v>
      </c>
      <c r="BG74">
        <v>5658.6521739130403</v>
      </c>
      <c r="BH74">
        <v>8607.1304347826099</v>
      </c>
      <c r="BI74">
        <v>13585</v>
      </c>
      <c r="BJ74">
        <v>4918</v>
      </c>
      <c r="BK74">
        <v>5595</v>
      </c>
      <c r="BL74">
        <v>7420.3975</v>
      </c>
      <c r="BM74">
        <v>12106</v>
      </c>
      <c r="BN74">
        <v>11127</v>
      </c>
      <c r="BO74">
        <v>7063</v>
      </c>
      <c r="BP74">
        <v>9042</v>
      </c>
      <c r="BQ74">
        <v>10962</v>
      </c>
      <c r="BR74">
        <v>15360</v>
      </c>
      <c r="BS74">
        <v>17744</v>
      </c>
    </row>
    <row r="75" spans="1:71" x14ac:dyDescent="0.25">
      <c r="A75" s="63">
        <v>41425</v>
      </c>
      <c r="B75" s="14">
        <v>104.0682</v>
      </c>
      <c r="C75" s="14">
        <v>20.6</v>
      </c>
      <c r="D75" s="14">
        <v>10180</v>
      </c>
      <c r="F75">
        <f t="shared" si="4"/>
        <v>2.4868282402529029E-2</v>
      </c>
      <c r="G75">
        <f t="shared" si="3"/>
        <v>1.1335040641353966</v>
      </c>
      <c r="H75">
        <f t="shared" si="5"/>
        <v>6.8990864223458903E-2</v>
      </c>
      <c r="AI75" s="63">
        <v>41547</v>
      </c>
      <c r="AJ75">
        <v>21820</v>
      </c>
      <c r="AK75">
        <v>15622</v>
      </c>
      <c r="AL75">
        <v>21866</v>
      </c>
      <c r="AM75">
        <v>20318</v>
      </c>
      <c r="AN75">
        <v>19979.0952380952</v>
      </c>
      <c r="AO75">
        <v>24253.571428571398</v>
      </c>
      <c r="AP75">
        <v>9766</v>
      </c>
      <c r="AQ75">
        <v>6152</v>
      </c>
      <c r="AR75">
        <v>22324</v>
      </c>
      <c r="AS75">
        <v>10506</v>
      </c>
      <c r="AT75">
        <v>6746</v>
      </c>
      <c r="AU75">
        <v>7470</v>
      </c>
      <c r="AV75">
        <v>8059</v>
      </c>
      <c r="AW75">
        <v>6826.3809523809496</v>
      </c>
      <c r="AX75">
        <v>7406.9047619047597</v>
      </c>
      <c r="AY75">
        <v>6083</v>
      </c>
      <c r="AZ75">
        <v>8444</v>
      </c>
      <c r="BA75">
        <v>7034</v>
      </c>
      <c r="BB75">
        <v>12228.190476190501</v>
      </c>
      <c r="BC75">
        <v>6415</v>
      </c>
      <c r="BD75">
        <v>6451</v>
      </c>
      <c r="BE75">
        <v>9677</v>
      </c>
      <c r="BF75">
        <v>7946</v>
      </c>
      <c r="BG75">
        <v>5535.8571428571404</v>
      </c>
      <c r="BH75">
        <v>8506.6190476190495</v>
      </c>
      <c r="BI75">
        <v>14810</v>
      </c>
      <c r="BJ75">
        <v>5437</v>
      </c>
      <c r="BK75">
        <v>5493</v>
      </c>
      <c r="BL75">
        <v>7501.375</v>
      </c>
      <c r="BM75">
        <v>10536</v>
      </c>
      <c r="BN75">
        <v>11152</v>
      </c>
      <c r="BO75">
        <v>7570</v>
      </c>
      <c r="BP75">
        <v>9116</v>
      </c>
      <c r="BQ75">
        <v>13061</v>
      </c>
      <c r="BR75">
        <v>17744</v>
      </c>
      <c r="BS75">
        <v>17260</v>
      </c>
    </row>
    <row r="76" spans="1:71" x14ac:dyDescent="0.25">
      <c r="A76" s="63">
        <v>41394</v>
      </c>
      <c r="B76" s="14">
        <v>104.1645</v>
      </c>
      <c r="C76" s="14">
        <v>21.1</v>
      </c>
      <c r="D76" s="14">
        <v>10098</v>
      </c>
      <c r="F76">
        <f t="shared" si="4"/>
        <v>1.8092449278393596E-2</v>
      </c>
      <c r="G76">
        <f t="shared" si="3"/>
        <v>1.1243736777641686</v>
      </c>
      <c r="H76">
        <f t="shared" si="5"/>
        <v>5.341122470269144E-2</v>
      </c>
      <c r="AI76" s="63">
        <v>41517</v>
      </c>
      <c r="AJ76">
        <v>22237</v>
      </c>
      <c r="AK76">
        <v>16123</v>
      </c>
      <c r="AL76">
        <v>23897</v>
      </c>
      <c r="AM76">
        <v>16690</v>
      </c>
      <c r="AN76">
        <v>16591</v>
      </c>
      <c r="AO76">
        <v>22775.590909090901</v>
      </c>
      <c r="AP76">
        <v>9969</v>
      </c>
      <c r="AQ76">
        <v>6376</v>
      </c>
      <c r="AR76">
        <v>21225</v>
      </c>
      <c r="AS76">
        <v>10266</v>
      </c>
      <c r="AT76">
        <v>6650</v>
      </c>
      <c r="AU76">
        <v>7413</v>
      </c>
      <c r="AV76">
        <v>8277</v>
      </c>
      <c r="AW76">
        <v>6643.5454545454604</v>
      </c>
      <c r="AX76">
        <v>7376.5909090909099</v>
      </c>
      <c r="AY76">
        <v>5071</v>
      </c>
      <c r="AZ76">
        <v>8196</v>
      </c>
      <c r="BA76">
        <v>6960</v>
      </c>
      <c r="BB76">
        <v>11956.8636363636</v>
      </c>
      <c r="BC76">
        <v>5972</v>
      </c>
      <c r="BD76">
        <v>6131</v>
      </c>
      <c r="BE76">
        <v>10026</v>
      </c>
      <c r="BF76">
        <v>9404</v>
      </c>
      <c r="BG76">
        <v>5438.4545454545496</v>
      </c>
      <c r="BH76">
        <v>10136.772727272701</v>
      </c>
      <c r="BI76">
        <v>13422</v>
      </c>
      <c r="BJ76">
        <v>4776</v>
      </c>
      <c r="BK76">
        <v>5390</v>
      </c>
      <c r="BL76">
        <v>7310.25</v>
      </c>
      <c r="BM76">
        <v>12751</v>
      </c>
      <c r="BN76">
        <v>10738</v>
      </c>
      <c r="BO76">
        <v>7838</v>
      </c>
      <c r="BP76">
        <v>9364</v>
      </c>
      <c r="BQ76">
        <v>11889</v>
      </c>
      <c r="BR76">
        <v>17260</v>
      </c>
      <c r="BS76">
        <v>17962</v>
      </c>
    </row>
    <row r="77" spans="1:71" x14ac:dyDescent="0.25">
      <c r="A77" s="63">
        <v>41364</v>
      </c>
      <c r="B77" s="14">
        <v>104.3892</v>
      </c>
      <c r="C77" s="14">
        <v>20.2</v>
      </c>
      <c r="D77" s="14">
        <v>9998</v>
      </c>
      <c r="F77">
        <f t="shared" si="4"/>
        <v>6.6033842344201954E-3</v>
      </c>
      <c r="G77">
        <f t="shared" si="3"/>
        <v>1.1132390602382807</v>
      </c>
      <c r="H77">
        <f t="shared" si="5"/>
        <v>3.8969136443936403E-2</v>
      </c>
      <c r="AI77" s="63">
        <v>41486</v>
      </c>
      <c r="AJ77">
        <v>22592</v>
      </c>
      <c r="AK77">
        <v>15841</v>
      </c>
      <c r="AL77">
        <v>24384</v>
      </c>
      <c r="AM77">
        <v>17645</v>
      </c>
      <c r="AN77">
        <v>17814.260869565202</v>
      </c>
      <c r="AO77">
        <v>22810.304347826099</v>
      </c>
      <c r="AP77">
        <v>9598</v>
      </c>
      <c r="AQ77">
        <v>6200</v>
      </c>
      <c r="AR77">
        <v>22386</v>
      </c>
      <c r="AS77">
        <v>10132</v>
      </c>
      <c r="AT77">
        <v>6543</v>
      </c>
      <c r="AU77">
        <v>6983</v>
      </c>
      <c r="AV77">
        <v>7942</v>
      </c>
      <c r="AW77">
        <v>7102.4782608695696</v>
      </c>
      <c r="AX77">
        <v>7013.4782608695696</v>
      </c>
      <c r="AY77">
        <v>5259</v>
      </c>
      <c r="AZ77">
        <v>8759</v>
      </c>
      <c r="BA77">
        <v>6896</v>
      </c>
      <c r="BB77">
        <v>11918.833333333299</v>
      </c>
      <c r="BC77">
        <v>6422</v>
      </c>
      <c r="BD77">
        <v>6548</v>
      </c>
      <c r="BE77">
        <v>11404</v>
      </c>
      <c r="BF77">
        <v>10042</v>
      </c>
      <c r="BG77">
        <v>5616.4782608695696</v>
      </c>
      <c r="BH77">
        <v>10650.2608695652</v>
      </c>
      <c r="BI77">
        <v>13228</v>
      </c>
      <c r="BJ77">
        <v>4419</v>
      </c>
      <c r="BK77">
        <v>5634</v>
      </c>
      <c r="BL77">
        <v>7391.25</v>
      </c>
      <c r="BM77">
        <v>11316</v>
      </c>
      <c r="BN77">
        <v>10736</v>
      </c>
      <c r="BO77">
        <v>7307</v>
      </c>
      <c r="BP77">
        <v>8728</v>
      </c>
      <c r="BQ77">
        <v>11521</v>
      </c>
      <c r="BR77">
        <v>17962</v>
      </c>
      <c r="BS77">
        <v>17070</v>
      </c>
    </row>
    <row r="78" spans="1:71" x14ac:dyDescent="0.25">
      <c r="A78" s="63">
        <v>41333</v>
      </c>
      <c r="B78" s="14">
        <v>104.7744</v>
      </c>
      <c r="C78" s="14">
        <v>22.8</v>
      </c>
      <c r="D78" s="14">
        <v>9893</v>
      </c>
      <c r="F78">
        <f t="shared" si="4"/>
        <v>3.0646644192455774E-4</v>
      </c>
      <c r="G78">
        <f t="shared" si="3"/>
        <v>1.1015477118360981</v>
      </c>
      <c r="H78">
        <f t="shared" si="5"/>
        <v>2.4756577584420958E-2</v>
      </c>
      <c r="AI78" s="63">
        <v>41455</v>
      </c>
      <c r="AJ78">
        <v>24128</v>
      </c>
      <c r="AK78">
        <v>15261</v>
      </c>
      <c r="AL78">
        <v>21273</v>
      </c>
      <c r="AM78">
        <v>19522</v>
      </c>
      <c r="AN78">
        <v>19482</v>
      </c>
      <c r="AO78">
        <v>23797.25</v>
      </c>
      <c r="AP78">
        <v>9521</v>
      </c>
      <c r="AQ78">
        <v>5962</v>
      </c>
      <c r="AR78">
        <v>21538</v>
      </c>
      <c r="AS78">
        <v>9999</v>
      </c>
      <c r="AT78">
        <v>6504</v>
      </c>
      <c r="AU78">
        <v>7668</v>
      </c>
      <c r="AV78">
        <v>8116</v>
      </c>
      <c r="AW78">
        <v>6967.75</v>
      </c>
      <c r="AX78">
        <v>7752.5</v>
      </c>
      <c r="AY78">
        <v>4654</v>
      </c>
      <c r="AZ78">
        <v>8443</v>
      </c>
      <c r="BA78">
        <v>6817</v>
      </c>
      <c r="BB78">
        <v>12438.25</v>
      </c>
      <c r="BC78">
        <v>6385</v>
      </c>
      <c r="BD78">
        <v>5838</v>
      </c>
      <c r="BE78">
        <v>10270</v>
      </c>
      <c r="BF78">
        <v>8798</v>
      </c>
      <c r="BG78">
        <v>5334</v>
      </c>
      <c r="BH78">
        <v>9338.25</v>
      </c>
      <c r="BI78">
        <v>14165</v>
      </c>
      <c r="BJ78">
        <v>4465</v>
      </c>
      <c r="BK78">
        <v>5342</v>
      </c>
      <c r="BL78">
        <v>7403.25</v>
      </c>
      <c r="BM78">
        <v>12243</v>
      </c>
      <c r="BN78">
        <v>10855</v>
      </c>
      <c r="BO78">
        <v>7365</v>
      </c>
      <c r="BP78">
        <v>9729</v>
      </c>
      <c r="BQ78">
        <v>11464</v>
      </c>
      <c r="BR78">
        <v>17070</v>
      </c>
      <c r="BS78">
        <v>16081</v>
      </c>
    </row>
    <row r="79" spans="1:71" x14ac:dyDescent="0.25">
      <c r="A79" s="63">
        <v>41305</v>
      </c>
      <c r="D79" s="14">
        <v>9812</v>
      </c>
      <c r="F79" t="e">
        <f t="shared" si="4"/>
        <v>#N/A</v>
      </c>
      <c r="G79">
        <f t="shared" si="3"/>
        <v>1.092528671640129</v>
      </c>
      <c r="H79">
        <f t="shared" si="5"/>
        <v>1.1963696369637011E-2</v>
      </c>
      <c r="AI79" s="63">
        <v>41425</v>
      </c>
      <c r="AJ79">
        <v>22322</v>
      </c>
      <c r="AK79">
        <v>15405</v>
      </c>
      <c r="AL79">
        <v>22001</v>
      </c>
      <c r="AM79">
        <v>20828</v>
      </c>
      <c r="AN79">
        <v>18594.695652173901</v>
      </c>
      <c r="AO79">
        <v>22464.5652173913</v>
      </c>
      <c r="AP79">
        <v>9208</v>
      </c>
      <c r="AQ79">
        <v>5082</v>
      </c>
      <c r="AR79">
        <v>23168</v>
      </c>
      <c r="AS79">
        <v>10247</v>
      </c>
      <c r="AT79">
        <v>6451</v>
      </c>
      <c r="AU79">
        <v>7309</v>
      </c>
      <c r="AV79">
        <v>8114</v>
      </c>
      <c r="AW79">
        <v>6698</v>
      </c>
      <c r="AX79">
        <v>7390.2173913043498</v>
      </c>
      <c r="AY79">
        <v>5232</v>
      </c>
      <c r="AZ79">
        <v>7749</v>
      </c>
      <c r="BA79">
        <v>6763</v>
      </c>
      <c r="BB79">
        <v>11524.4782608696</v>
      </c>
      <c r="BC79">
        <v>6064</v>
      </c>
      <c r="BD79">
        <v>6316</v>
      </c>
      <c r="BE79">
        <v>10222</v>
      </c>
      <c r="BF79">
        <v>8255</v>
      </c>
      <c r="BG79">
        <v>5500.1304347826099</v>
      </c>
      <c r="BH79">
        <v>8575.2173913043498</v>
      </c>
      <c r="BI79">
        <v>13037</v>
      </c>
      <c r="BJ79">
        <v>4484</v>
      </c>
      <c r="BK79">
        <v>5494</v>
      </c>
      <c r="BL79">
        <v>7175</v>
      </c>
      <c r="BM79">
        <v>10566</v>
      </c>
      <c r="BN79">
        <v>10711</v>
      </c>
      <c r="BO79">
        <v>7248</v>
      </c>
      <c r="BP79">
        <v>9379</v>
      </c>
      <c r="BQ79">
        <v>11544</v>
      </c>
      <c r="BR79">
        <v>16081</v>
      </c>
      <c r="BS79">
        <v>16532</v>
      </c>
    </row>
    <row r="80" spans="1:71" x14ac:dyDescent="0.25">
      <c r="A80" s="63">
        <v>41274</v>
      </c>
      <c r="B80" s="14">
        <v>102.2813</v>
      </c>
      <c r="C80" s="14">
        <v>16.2</v>
      </c>
      <c r="D80" s="14">
        <v>9715</v>
      </c>
      <c r="F80">
        <f t="shared" si="4"/>
        <v>-3.3370411568409253E-2</v>
      </c>
      <c r="G80">
        <f t="shared" si="3"/>
        <v>1.0817280926400177</v>
      </c>
      <c r="H80">
        <f t="shared" si="5"/>
        <v>3.088962108730442E-4</v>
      </c>
      <c r="AI80" s="63">
        <v>41394</v>
      </c>
      <c r="AJ80">
        <v>21958</v>
      </c>
      <c r="AK80">
        <v>16374</v>
      </c>
      <c r="AL80">
        <v>18290</v>
      </c>
      <c r="AM80">
        <v>18418</v>
      </c>
      <c r="AN80">
        <v>18524.409090909099</v>
      </c>
      <c r="AO80">
        <v>21861.3636363636</v>
      </c>
      <c r="AP80">
        <v>9007</v>
      </c>
      <c r="AQ80">
        <v>6002</v>
      </c>
      <c r="AR80">
        <v>22235</v>
      </c>
      <c r="AS80">
        <v>10268</v>
      </c>
      <c r="AT80">
        <v>6406</v>
      </c>
      <c r="AU80">
        <v>7270</v>
      </c>
      <c r="AV80">
        <v>7728</v>
      </c>
      <c r="AW80">
        <v>6664.1363636363603</v>
      </c>
      <c r="AX80">
        <v>7307.9545454545496</v>
      </c>
      <c r="AY80">
        <v>4653</v>
      </c>
      <c r="AZ80">
        <v>7467</v>
      </c>
      <c r="BA80">
        <v>6710</v>
      </c>
      <c r="BB80">
        <v>11482.3636363636</v>
      </c>
      <c r="BC80">
        <v>6257</v>
      </c>
      <c r="BD80">
        <v>6494</v>
      </c>
      <c r="BE80">
        <v>9883</v>
      </c>
      <c r="BF80">
        <v>8368</v>
      </c>
      <c r="BG80">
        <v>5144.6363636363603</v>
      </c>
      <c r="BH80">
        <v>8496.1363636363603</v>
      </c>
      <c r="BI80">
        <v>12950</v>
      </c>
      <c r="BJ80">
        <v>4442</v>
      </c>
      <c r="BK80">
        <v>5165</v>
      </c>
      <c r="BL80">
        <v>7371.1363636363603</v>
      </c>
      <c r="BM80">
        <v>10735</v>
      </c>
      <c r="BN80">
        <v>10937</v>
      </c>
      <c r="BO80">
        <v>7096</v>
      </c>
      <c r="BP80">
        <v>8943</v>
      </c>
      <c r="BQ80">
        <v>19208</v>
      </c>
      <c r="BR80">
        <v>16532</v>
      </c>
      <c r="BS80">
        <v>15847</v>
      </c>
    </row>
    <row r="81" spans="1:71" x14ac:dyDescent="0.25">
      <c r="A81" s="63">
        <v>41243</v>
      </c>
      <c r="B81" s="14">
        <v>102.4097</v>
      </c>
      <c r="C81" s="14">
        <v>16.7</v>
      </c>
      <c r="D81" s="14">
        <v>9693</v>
      </c>
      <c r="F81">
        <f t="shared" si="4"/>
        <v>-4.1654150395514122E-2</v>
      </c>
      <c r="G81">
        <f t="shared" si="3"/>
        <v>1.0792784767843224</v>
      </c>
      <c r="H81">
        <f t="shared" si="5"/>
        <v>-4.9276255004619962E-3</v>
      </c>
      <c r="AI81" s="63">
        <v>41364</v>
      </c>
      <c r="AJ81">
        <v>19645</v>
      </c>
      <c r="AK81">
        <v>16820</v>
      </c>
      <c r="AL81">
        <v>16339</v>
      </c>
      <c r="AM81">
        <v>18726</v>
      </c>
      <c r="AN81">
        <v>18569.666666666701</v>
      </c>
      <c r="AO81">
        <v>19325.619047618999</v>
      </c>
      <c r="AP81">
        <v>9112</v>
      </c>
      <c r="AQ81">
        <v>5361</v>
      </c>
      <c r="AR81">
        <v>21211</v>
      </c>
      <c r="AS81">
        <v>9963</v>
      </c>
      <c r="AT81">
        <v>6455</v>
      </c>
      <c r="AU81">
        <v>7035</v>
      </c>
      <c r="AV81">
        <v>7717</v>
      </c>
      <c r="AW81">
        <v>7042.5714285714303</v>
      </c>
      <c r="AX81">
        <v>7024.8571428571404</v>
      </c>
      <c r="AY81">
        <v>4922</v>
      </c>
      <c r="AZ81">
        <v>7885</v>
      </c>
      <c r="BA81">
        <v>6676</v>
      </c>
      <c r="BB81">
        <v>11078.3125</v>
      </c>
      <c r="BC81">
        <v>6594</v>
      </c>
      <c r="BD81">
        <v>6226</v>
      </c>
      <c r="BE81">
        <v>8907</v>
      </c>
      <c r="BF81">
        <v>8155</v>
      </c>
      <c r="BG81">
        <v>5282.4285714285697</v>
      </c>
      <c r="BH81">
        <v>8456.3809523809505</v>
      </c>
      <c r="BI81">
        <v>12313</v>
      </c>
      <c r="BJ81">
        <v>4286</v>
      </c>
      <c r="BK81">
        <v>5246</v>
      </c>
      <c r="BL81">
        <v>7060.1</v>
      </c>
      <c r="BM81">
        <v>11515</v>
      </c>
      <c r="BN81">
        <v>10823</v>
      </c>
      <c r="BO81">
        <v>7171</v>
      </c>
      <c r="BP81">
        <v>8987</v>
      </c>
      <c r="BQ81">
        <v>14130</v>
      </c>
      <c r="BR81">
        <v>15847</v>
      </c>
      <c r="BS81">
        <v>15966</v>
      </c>
    </row>
    <row r="82" spans="1:71" x14ac:dyDescent="0.25">
      <c r="A82" s="63">
        <v>41213</v>
      </c>
      <c r="B82" s="14">
        <v>101.17919999999999</v>
      </c>
      <c r="C82" s="14">
        <v>15.4</v>
      </c>
      <c r="D82" s="14">
        <v>9653</v>
      </c>
      <c r="F82">
        <f t="shared" si="4"/>
        <v>-5.6946245138127072E-2</v>
      </c>
      <c r="G82">
        <f t="shared" si="3"/>
        <v>1.0748246297739672</v>
      </c>
      <c r="H82">
        <f t="shared" si="5"/>
        <v>-1.449719244512504E-2</v>
      </c>
      <c r="AI82" s="63">
        <v>41333</v>
      </c>
      <c r="AJ82">
        <v>20627</v>
      </c>
      <c r="AK82">
        <v>16298</v>
      </c>
      <c r="AL82">
        <v>18777</v>
      </c>
      <c r="AM82">
        <v>19248</v>
      </c>
      <c r="AN82">
        <v>18810.2</v>
      </c>
      <c r="AO82">
        <v>20291.7</v>
      </c>
      <c r="AP82">
        <v>8892</v>
      </c>
      <c r="AQ82">
        <v>4411</v>
      </c>
      <c r="AR82">
        <v>22456</v>
      </c>
      <c r="AS82">
        <v>10329</v>
      </c>
      <c r="AT82">
        <v>6350</v>
      </c>
      <c r="AU82">
        <v>6808</v>
      </c>
      <c r="AV82">
        <v>7653</v>
      </c>
      <c r="AW82">
        <v>6812.0906467858103</v>
      </c>
      <c r="AX82">
        <v>6794.15</v>
      </c>
      <c r="AY82">
        <v>4992</v>
      </c>
      <c r="AZ82">
        <v>7999</v>
      </c>
      <c r="BA82">
        <v>6639</v>
      </c>
      <c r="BB82">
        <v>10950.63</v>
      </c>
      <c r="BC82">
        <v>6012</v>
      </c>
      <c r="BD82">
        <v>5590</v>
      </c>
      <c r="BE82">
        <v>9671</v>
      </c>
      <c r="BF82">
        <v>8674</v>
      </c>
      <c r="BG82">
        <v>5187.55</v>
      </c>
      <c r="BH82">
        <v>8871.0499999999993</v>
      </c>
      <c r="BI82">
        <v>11757</v>
      </c>
      <c r="BJ82">
        <v>4269</v>
      </c>
      <c r="BK82">
        <v>5250</v>
      </c>
      <c r="BL82">
        <v>7232</v>
      </c>
      <c r="BM82">
        <v>9402</v>
      </c>
      <c r="BN82">
        <v>10782</v>
      </c>
      <c r="BO82">
        <v>7189</v>
      </c>
      <c r="BP82">
        <v>9531</v>
      </c>
      <c r="BR82">
        <v>15966</v>
      </c>
      <c r="BS82">
        <v>15282</v>
      </c>
    </row>
    <row r="83" spans="1:71" x14ac:dyDescent="0.25">
      <c r="A83" s="63">
        <v>41182</v>
      </c>
      <c r="B83" s="14">
        <v>100.9973</v>
      </c>
      <c r="C83" s="14">
        <v>15.4</v>
      </c>
      <c r="D83" s="14">
        <v>9640</v>
      </c>
      <c r="F83">
        <f t="shared" si="4"/>
        <v>-5.9954187829897476E-2</v>
      </c>
      <c r="G83">
        <f t="shared" si="3"/>
        <v>1.0733771294956018</v>
      </c>
      <c r="H83">
        <f t="shared" si="5"/>
        <v>-1.9029205250839509E-2</v>
      </c>
      <c r="AI83" s="63">
        <v>41305</v>
      </c>
      <c r="AJ83">
        <v>19694</v>
      </c>
      <c r="AK83">
        <v>15946</v>
      </c>
      <c r="AL83">
        <v>21841</v>
      </c>
      <c r="AM83">
        <v>17047</v>
      </c>
      <c r="AN83">
        <v>17381.5217391304</v>
      </c>
      <c r="AO83">
        <v>19901.0869565217</v>
      </c>
      <c r="AP83">
        <v>8788</v>
      </c>
      <c r="AQ83">
        <v>6051</v>
      </c>
      <c r="AR83">
        <v>21755</v>
      </c>
      <c r="AS83">
        <v>9763</v>
      </c>
      <c r="AT83">
        <v>6126</v>
      </c>
      <c r="AU83">
        <v>6593</v>
      </c>
      <c r="AV83">
        <v>7325</v>
      </c>
      <c r="AW83">
        <v>7039.3913043478296</v>
      </c>
      <c r="AX83">
        <v>6504.4347826086996</v>
      </c>
      <c r="AY83">
        <v>4952</v>
      </c>
      <c r="AZ83">
        <v>8043</v>
      </c>
      <c r="BA83">
        <v>6575</v>
      </c>
      <c r="BB83">
        <v>11486.956521739099</v>
      </c>
      <c r="BC83">
        <v>6276</v>
      </c>
      <c r="BD83">
        <v>5904</v>
      </c>
      <c r="BE83">
        <v>9677</v>
      </c>
      <c r="BF83">
        <v>8283</v>
      </c>
      <c r="BG83">
        <v>5152.8695652173901</v>
      </c>
      <c r="BH83">
        <v>8446.04347826087</v>
      </c>
      <c r="BI83">
        <v>12376</v>
      </c>
      <c r="BJ83">
        <v>4154</v>
      </c>
      <c r="BK83">
        <v>5133</v>
      </c>
      <c r="BL83">
        <v>6955.8695652173901</v>
      </c>
      <c r="BM83">
        <v>10161</v>
      </c>
      <c r="BN83">
        <v>10421</v>
      </c>
      <c r="BO83">
        <v>6868</v>
      </c>
      <c r="BP83">
        <v>9069</v>
      </c>
      <c r="BQ83">
        <v>15542</v>
      </c>
      <c r="BR83">
        <v>15282</v>
      </c>
      <c r="BS83">
        <v>15718</v>
      </c>
    </row>
    <row r="84" spans="1:71" x14ac:dyDescent="0.25">
      <c r="A84" s="63">
        <v>41152</v>
      </c>
      <c r="B84" s="14">
        <v>101.26479999999999</v>
      </c>
      <c r="C84" s="14">
        <v>15.6</v>
      </c>
      <c r="D84" s="14">
        <v>9614</v>
      </c>
      <c r="F84">
        <f t="shared" si="4"/>
        <v>-6.4082278481012778E-2</v>
      </c>
      <c r="G84">
        <f t="shared" si="3"/>
        <v>1.0704821289388711</v>
      </c>
      <c r="H84">
        <f t="shared" si="5"/>
        <v>-2.2073034279320503E-2</v>
      </c>
      <c r="AI84" s="63">
        <v>41274</v>
      </c>
      <c r="AJ84">
        <v>18173</v>
      </c>
      <c r="AK84">
        <v>15504</v>
      </c>
      <c r="AL84">
        <v>19170</v>
      </c>
      <c r="AM84">
        <v>16294</v>
      </c>
      <c r="AN84">
        <v>16328.4761904762</v>
      </c>
      <c r="AO84">
        <v>17748.476190476202</v>
      </c>
      <c r="AP84">
        <v>8618</v>
      </c>
      <c r="AQ84">
        <v>5999</v>
      </c>
      <c r="AR84">
        <v>22059</v>
      </c>
      <c r="AS84">
        <v>10248</v>
      </c>
      <c r="AT84">
        <v>6294</v>
      </c>
      <c r="AU84">
        <v>6864</v>
      </c>
      <c r="AV84">
        <v>7432</v>
      </c>
      <c r="AW84">
        <v>7086.1904761904798</v>
      </c>
      <c r="AX84">
        <v>7030.3809523809496</v>
      </c>
      <c r="AY84">
        <v>4616</v>
      </c>
      <c r="AZ84">
        <v>7118</v>
      </c>
      <c r="BA84">
        <v>6575</v>
      </c>
      <c r="BB84">
        <v>13321.5238095238</v>
      </c>
      <c r="BC84">
        <v>6083</v>
      </c>
      <c r="BD84">
        <v>5974</v>
      </c>
      <c r="BE84">
        <v>8520</v>
      </c>
      <c r="BF84">
        <v>9215</v>
      </c>
      <c r="BG84">
        <v>5195.8095238095202</v>
      </c>
      <c r="BH84">
        <v>9184.0952380952403</v>
      </c>
      <c r="BI84">
        <v>13286</v>
      </c>
      <c r="BJ84">
        <v>4230</v>
      </c>
      <c r="BK84">
        <v>5181</v>
      </c>
      <c r="BL84">
        <v>6939.6666666666697</v>
      </c>
      <c r="BM84">
        <v>11367</v>
      </c>
      <c r="BN84">
        <v>10323</v>
      </c>
      <c r="BO84">
        <v>7201</v>
      </c>
      <c r="BP84">
        <v>9003</v>
      </c>
      <c r="BQ84">
        <v>10179</v>
      </c>
      <c r="BR84">
        <v>15718</v>
      </c>
      <c r="BS84">
        <v>15039</v>
      </c>
    </row>
    <row r="85" spans="1:71" x14ac:dyDescent="0.25">
      <c r="A85" s="63">
        <v>41121</v>
      </c>
      <c r="B85" s="14">
        <v>101.18989999999999</v>
      </c>
      <c r="C85" s="14">
        <v>15.4</v>
      </c>
      <c r="D85" s="14">
        <v>9586</v>
      </c>
      <c r="F85">
        <f t="shared" si="4"/>
        <v>-6.8275862068965631E-2</v>
      </c>
      <c r="G85">
        <f t="shared" si="3"/>
        <v>1.0673644360316223</v>
      </c>
      <c r="H85">
        <f t="shared" si="5"/>
        <v>-2.422638436482083E-2</v>
      </c>
      <c r="AI85" s="63">
        <v>41243</v>
      </c>
      <c r="AJ85">
        <v>18622</v>
      </c>
      <c r="AK85">
        <v>14769</v>
      </c>
      <c r="AL85">
        <v>18581</v>
      </c>
      <c r="AM85">
        <v>14140</v>
      </c>
      <c r="AN85">
        <v>14326.5</v>
      </c>
      <c r="AO85">
        <v>19436.409090909099</v>
      </c>
      <c r="AP85">
        <v>8824</v>
      </c>
      <c r="AQ85">
        <v>5308</v>
      </c>
      <c r="AR85">
        <v>20852</v>
      </c>
      <c r="AS85">
        <v>10354</v>
      </c>
      <c r="AT85">
        <v>6383</v>
      </c>
      <c r="AU85">
        <v>7004</v>
      </c>
      <c r="AV85">
        <v>8032</v>
      </c>
      <c r="AW85">
        <v>6938.5</v>
      </c>
      <c r="AX85">
        <v>7017.0454545454604</v>
      </c>
      <c r="AY85">
        <v>4732</v>
      </c>
      <c r="AZ85">
        <v>8522</v>
      </c>
      <c r="BA85">
        <v>6374</v>
      </c>
      <c r="BB85">
        <v>12472.6818181818</v>
      </c>
      <c r="BC85">
        <v>6514</v>
      </c>
      <c r="BD85">
        <v>6255</v>
      </c>
      <c r="BE85">
        <v>6368</v>
      </c>
      <c r="BF85">
        <v>8885</v>
      </c>
      <c r="BG85">
        <v>5327.5</v>
      </c>
      <c r="BH85">
        <v>8625.1818181818198</v>
      </c>
      <c r="BI85">
        <v>12712</v>
      </c>
      <c r="BJ85">
        <v>3874</v>
      </c>
      <c r="BK85">
        <v>5372</v>
      </c>
      <c r="BL85">
        <v>6917.4190909090903</v>
      </c>
      <c r="BM85">
        <v>11733</v>
      </c>
      <c r="BN85">
        <v>10714</v>
      </c>
      <c r="BO85">
        <v>6991</v>
      </c>
      <c r="BP85">
        <v>8884</v>
      </c>
      <c r="BQ85">
        <v>10501</v>
      </c>
      <c r="BR85">
        <v>15039</v>
      </c>
      <c r="BS85">
        <v>14666</v>
      </c>
    </row>
    <row r="86" spans="1:71" x14ac:dyDescent="0.25">
      <c r="A86" s="63">
        <v>41090</v>
      </c>
      <c r="B86" s="14">
        <v>101.33969999999999</v>
      </c>
      <c r="C86" s="14">
        <v>16.600000000000001</v>
      </c>
      <c r="D86" s="14">
        <v>9551</v>
      </c>
      <c r="F86">
        <f t="shared" si="4"/>
        <v>-6.918918918918926E-2</v>
      </c>
      <c r="G86">
        <f t="shared" si="3"/>
        <v>1.0634673198975615</v>
      </c>
      <c r="H86">
        <f t="shared" si="5"/>
        <v>-2.4113620108306977E-2</v>
      </c>
      <c r="AI86" s="63">
        <v>41213</v>
      </c>
      <c r="AJ86">
        <v>20145</v>
      </c>
      <c r="AK86">
        <v>13454</v>
      </c>
      <c r="AL86">
        <v>19339</v>
      </c>
      <c r="AM86">
        <v>16768</v>
      </c>
      <c r="AN86">
        <v>16974.869565217399</v>
      </c>
      <c r="AO86">
        <v>20569.739130434798</v>
      </c>
      <c r="AP86">
        <v>8792</v>
      </c>
      <c r="AQ86">
        <v>5868</v>
      </c>
      <c r="AR86">
        <v>20691</v>
      </c>
      <c r="AS86">
        <v>9925</v>
      </c>
      <c r="AT86">
        <v>6210</v>
      </c>
      <c r="AU86">
        <v>6972</v>
      </c>
      <c r="AV86">
        <v>7681</v>
      </c>
      <c r="AW86">
        <v>6769.04347826087</v>
      </c>
      <c r="AX86">
        <v>6803.2608695652198</v>
      </c>
      <c r="AY86">
        <v>4214</v>
      </c>
      <c r="AZ86">
        <v>7360</v>
      </c>
      <c r="BA86">
        <v>6362</v>
      </c>
      <c r="BB86">
        <v>12876.130434782601</v>
      </c>
      <c r="BC86">
        <v>6851.3932206999998</v>
      </c>
      <c r="BD86">
        <v>6725</v>
      </c>
      <c r="BE86">
        <v>9642</v>
      </c>
      <c r="BF86">
        <v>6974</v>
      </c>
      <c r="BG86">
        <v>5134.7826086956502</v>
      </c>
      <c r="BH86">
        <v>7347</v>
      </c>
      <c r="BI86">
        <v>13930</v>
      </c>
      <c r="BJ86">
        <v>3807</v>
      </c>
      <c r="BK86">
        <v>5028</v>
      </c>
      <c r="BL86">
        <v>6857.71</v>
      </c>
      <c r="BM86">
        <v>10850</v>
      </c>
      <c r="BN86">
        <v>10890</v>
      </c>
      <c r="BO86">
        <v>6858</v>
      </c>
      <c r="BP86">
        <v>8823</v>
      </c>
      <c r="BQ86">
        <v>12984</v>
      </c>
      <c r="BR86">
        <v>14666</v>
      </c>
      <c r="BS86">
        <v>15251</v>
      </c>
    </row>
    <row r="87" spans="1:71" x14ac:dyDescent="0.25">
      <c r="A87" s="63">
        <v>41060</v>
      </c>
      <c r="B87" s="14">
        <v>101.54300000000001</v>
      </c>
      <c r="C87" s="14">
        <v>18.5</v>
      </c>
      <c r="D87" s="14">
        <v>9523</v>
      </c>
      <c r="F87">
        <f t="shared" si="4"/>
        <v>-8.0426356589147319E-2</v>
      </c>
      <c r="G87">
        <f t="shared" si="3"/>
        <v>1.060349626990313</v>
      </c>
      <c r="H87">
        <f t="shared" si="5"/>
        <v>-2.2178868466988355E-2</v>
      </c>
      <c r="AI87" s="63">
        <v>41182</v>
      </c>
      <c r="AJ87">
        <v>20790</v>
      </c>
      <c r="AK87">
        <v>13943</v>
      </c>
      <c r="AL87">
        <v>20117</v>
      </c>
      <c r="AM87">
        <v>16736</v>
      </c>
      <c r="AN87">
        <v>16791.5</v>
      </c>
      <c r="AO87">
        <v>19143.25</v>
      </c>
      <c r="AP87">
        <v>8142</v>
      </c>
      <c r="AQ87">
        <v>5398</v>
      </c>
      <c r="AR87">
        <v>20415</v>
      </c>
      <c r="AS87">
        <v>10375</v>
      </c>
      <c r="AT87">
        <v>6054</v>
      </c>
      <c r="AU87">
        <v>6588</v>
      </c>
      <c r="AV87">
        <v>7722</v>
      </c>
      <c r="AW87">
        <v>6689.75</v>
      </c>
      <c r="AX87">
        <v>6575.75</v>
      </c>
      <c r="AY87">
        <v>4508</v>
      </c>
      <c r="AZ87">
        <v>7381</v>
      </c>
      <c r="BA87">
        <v>6339</v>
      </c>
      <c r="BB87">
        <v>10976.25</v>
      </c>
      <c r="BC87">
        <v>6306</v>
      </c>
      <c r="BD87">
        <v>6384</v>
      </c>
      <c r="BE87">
        <v>8754</v>
      </c>
      <c r="BF87">
        <v>6370</v>
      </c>
      <c r="BG87">
        <v>5112.5</v>
      </c>
      <c r="BH87">
        <v>7205.5</v>
      </c>
      <c r="BI87">
        <v>13537</v>
      </c>
      <c r="BJ87">
        <v>3578</v>
      </c>
      <c r="BK87">
        <v>5124</v>
      </c>
      <c r="BL87">
        <v>6892.5</v>
      </c>
      <c r="BM87">
        <v>11110</v>
      </c>
      <c r="BN87">
        <v>10983</v>
      </c>
      <c r="BO87">
        <v>6984</v>
      </c>
      <c r="BP87">
        <v>8678</v>
      </c>
      <c r="BQ87">
        <v>12113</v>
      </c>
      <c r="BR87">
        <v>15251</v>
      </c>
      <c r="BS87">
        <v>14912</v>
      </c>
    </row>
    <row r="88" spans="1:71" x14ac:dyDescent="0.25">
      <c r="A88" s="63">
        <v>41029</v>
      </c>
      <c r="B88" s="14">
        <v>102.3134</v>
      </c>
      <c r="C88" s="14">
        <v>18.7</v>
      </c>
      <c r="D88" s="14">
        <v>9586</v>
      </c>
      <c r="F88">
        <f t="shared" si="4"/>
        <v>-7.3359821688148141E-2</v>
      </c>
      <c r="G88">
        <f t="shared" si="3"/>
        <v>1.0673644360316223</v>
      </c>
      <c r="H88">
        <f t="shared" si="5"/>
        <v>-8.7891634784407202E-3</v>
      </c>
      <c r="AI88" s="63">
        <v>41152</v>
      </c>
      <c r="AJ88">
        <v>21569</v>
      </c>
      <c r="AK88">
        <v>13780</v>
      </c>
      <c r="AL88">
        <v>19332</v>
      </c>
      <c r="AM88">
        <v>18338</v>
      </c>
      <c r="AN88">
        <v>18042.608695652201</v>
      </c>
      <c r="AO88">
        <v>22000.3486284916</v>
      </c>
      <c r="AQ88">
        <v>5971</v>
      </c>
      <c r="AR88">
        <v>18292</v>
      </c>
      <c r="AS88">
        <v>9597</v>
      </c>
      <c r="AT88">
        <v>6237</v>
      </c>
      <c r="AU88">
        <v>6404</v>
      </c>
      <c r="AV88">
        <v>7751</v>
      </c>
      <c r="AW88">
        <v>6556.8971041328396</v>
      </c>
      <c r="AX88">
        <v>6567.8260869565202</v>
      </c>
      <c r="AY88">
        <v>4580</v>
      </c>
      <c r="AZ88">
        <v>7361</v>
      </c>
      <c r="BA88">
        <v>6333</v>
      </c>
      <c r="BB88">
        <v>11247.8521704348</v>
      </c>
      <c r="BC88">
        <v>6216</v>
      </c>
      <c r="BD88">
        <v>6156</v>
      </c>
      <c r="BE88">
        <v>8362</v>
      </c>
      <c r="BF88">
        <v>6201</v>
      </c>
      <c r="BG88">
        <v>5282.4782608695696</v>
      </c>
      <c r="BH88">
        <v>6611.3178256421697</v>
      </c>
      <c r="BI88">
        <v>13432</v>
      </c>
      <c r="BK88">
        <v>5021</v>
      </c>
      <c r="BL88">
        <v>6801.4347826086996</v>
      </c>
      <c r="BM88">
        <v>9829</v>
      </c>
      <c r="BN88">
        <v>10622</v>
      </c>
      <c r="BO88">
        <v>6838</v>
      </c>
      <c r="BP88">
        <v>8212</v>
      </c>
      <c r="BQ88">
        <v>10354</v>
      </c>
      <c r="BR88">
        <v>14912</v>
      </c>
      <c r="BS88">
        <v>13179</v>
      </c>
    </row>
    <row r="89" spans="1:71" x14ac:dyDescent="0.25">
      <c r="A89" s="63">
        <v>40999</v>
      </c>
      <c r="B89" s="14">
        <v>103.70440000000001</v>
      </c>
      <c r="C89" s="14">
        <v>23.5</v>
      </c>
      <c r="D89" s="14">
        <v>9623</v>
      </c>
      <c r="F89">
        <f t="shared" si="4"/>
        <v>-5.8841808321073552E-2</v>
      </c>
      <c r="G89">
        <f t="shared" si="3"/>
        <v>1.0714842445162009</v>
      </c>
      <c r="H89">
        <f t="shared" si="5"/>
        <v>1.7697272537997577E-3</v>
      </c>
      <c r="AI89" s="63">
        <v>41121</v>
      </c>
      <c r="AJ89">
        <v>20194</v>
      </c>
      <c r="AK89">
        <v>14305</v>
      </c>
      <c r="AL89">
        <v>18797.767274999998</v>
      </c>
      <c r="AM89">
        <v>16568</v>
      </c>
      <c r="AN89">
        <v>17360.681818181802</v>
      </c>
      <c r="AO89">
        <v>19088.863710387301</v>
      </c>
      <c r="AP89">
        <v>8412</v>
      </c>
      <c r="AQ89">
        <v>5354</v>
      </c>
      <c r="AR89">
        <v>17731</v>
      </c>
      <c r="AS89">
        <v>10016</v>
      </c>
      <c r="AT89">
        <v>6243</v>
      </c>
      <c r="AU89">
        <v>7029</v>
      </c>
      <c r="AV89">
        <v>7727.6960327999996</v>
      </c>
      <c r="AW89">
        <v>6575.1109531311704</v>
      </c>
      <c r="AX89">
        <v>6933.8636363636397</v>
      </c>
      <c r="AY89">
        <v>4499</v>
      </c>
      <c r="AZ89">
        <v>8254</v>
      </c>
      <c r="BA89">
        <v>6339.5861937999998</v>
      </c>
      <c r="BB89">
        <v>11093.808779545499</v>
      </c>
      <c r="BC89">
        <v>6332</v>
      </c>
      <c r="BD89">
        <v>5962.8521809000003</v>
      </c>
      <c r="BE89">
        <v>8835</v>
      </c>
      <c r="BF89">
        <v>5837.2902952000004</v>
      </c>
      <c r="BG89">
        <v>5025.1363636363603</v>
      </c>
      <c r="BH89">
        <v>6457.7448703549298</v>
      </c>
      <c r="BI89">
        <v>13958</v>
      </c>
      <c r="BK89">
        <v>5125</v>
      </c>
      <c r="BL89">
        <v>6874.6363636363603</v>
      </c>
      <c r="BM89">
        <v>11055</v>
      </c>
      <c r="BN89">
        <v>11417</v>
      </c>
      <c r="BO89">
        <v>6837.37</v>
      </c>
      <c r="BP89">
        <v>8499.8567187999997</v>
      </c>
      <c r="BQ89">
        <v>10943</v>
      </c>
      <c r="BR89">
        <v>13179</v>
      </c>
      <c r="BS89">
        <v>13517</v>
      </c>
    </row>
    <row r="90" spans="1:71" x14ac:dyDescent="0.25">
      <c r="A90" s="63">
        <v>40968</v>
      </c>
      <c r="B90" s="14">
        <v>104.7423</v>
      </c>
      <c r="C90" s="14">
        <v>27.8</v>
      </c>
      <c r="D90" s="14">
        <v>9654</v>
      </c>
      <c r="F90">
        <f t="shared" si="4"/>
        <v>-4.8688046647230254E-2</v>
      </c>
      <c r="G90">
        <f t="shared" si="3"/>
        <v>1.0749359759492261</v>
      </c>
      <c r="H90">
        <f t="shared" si="5"/>
        <v>1.2692751494807419E-2</v>
      </c>
      <c r="AI90" s="63">
        <v>41090</v>
      </c>
      <c r="AJ90">
        <v>18959</v>
      </c>
      <c r="AK90">
        <v>13726</v>
      </c>
      <c r="AL90">
        <v>19706.640786</v>
      </c>
      <c r="AM90">
        <v>17924</v>
      </c>
      <c r="AN90">
        <v>17916.809523809501</v>
      </c>
      <c r="AO90">
        <v>18724.7413330934</v>
      </c>
      <c r="AP90">
        <v>8498</v>
      </c>
      <c r="AQ90">
        <v>5550</v>
      </c>
      <c r="AR90">
        <v>17566</v>
      </c>
      <c r="AS90">
        <v>10259</v>
      </c>
      <c r="AT90">
        <v>6045</v>
      </c>
      <c r="AU90">
        <v>6786</v>
      </c>
      <c r="AV90">
        <v>7854.2164561</v>
      </c>
      <c r="AW90">
        <v>6363.6500724548296</v>
      </c>
      <c r="AX90">
        <v>6850.3135885587599</v>
      </c>
      <c r="AY90">
        <v>4612</v>
      </c>
      <c r="AZ90">
        <v>7824.3633915</v>
      </c>
      <c r="BA90">
        <v>6389.6601299000004</v>
      </c>
      <c r="BB90">
        <v>10972.4195309524</v>
      </c>
      <c r="BC90">
        <v>6163.7025088</v>
      </c>
      <c r="BD90">
        <v>5589</v>
      </c>
      <c r="BE90">
        <v>8345</v>
      </c>
      <c r="BF90">
        <v>6244.5909537999996</v>
      </c>
      <c r="BG90">
        <v>5160.8095238095202</v>
      </c>
      <c r="BH90">
        <v>7076.2661019550796</v>
      </c>
      <c r="BI90">
        <v>12576</v>
      </c>
      <c r="BJ90">
        <v>3982</v>
      </c>
      <c r="BK90">
        <v>5075</v>
      </c>
      <c r="BL90">
        <v>6748.0952380952403</v>
      </c>
      <c r="BM90">
        <v>11392</v>
      </c>
      <c r="BN90">
        <v>10471</v>
      </c>
      <c r="BO90">
        <v>7256</v>
      </c>
      <c r="BP90">
        <v>8399.7469935000008</v>
      </c>
      <c r="BQ90">
        <v>11148.7</v>
      </c>
      <c r="BR90">
        <v>13517</v>
      </c>
      <c r="BS90">
        <v>13174</v>
      </c>
    </row>
    <row r="91" spans="1:71" x14ac:dyDescent="0.25">
      <c r="A91" s="63">
        <v>40939</v>
      </c>
      <c r="D91" s="14">
        <v>9696</v>
      </c>
      <c r="F91" t="e">
        <f t="shared" si="4"/>
        <v>#N/A</v>
      </c>
      <c r="G91">
        <f t="shared" si="3"/>
        <v>1.0796125153100991</v>
      </c>
      <c r="H91">
        <f t="shared" si="5"/>
        <v>2.6574907358390742E-2</v>
      </c>
      <c r="AI91" s="63">
        <v>41060</v>
      </c>
      <c r="AJ91">
        <v>18204</v>
      </c>
      <c r="AK91">
        <v>13792</v>
      </c>
      <c r="AL91">
        <v>18926.144546</v>
      </c>
      <c r="AM91">
        <v>16410</v>
      </c>
      <c r="AN91">
        <v>16222.695652173899</v>
      </c>
      <c r="AO91">
        <v>18097.396356793801</v>
      </c>
      <c r="AP91">
        <v>8683</v>
      </c>
      <c r="AQ91">
        <v>5436</v>
      </c>
      <c r="AR91">
        <v>16073</v>
      </c>
      <c r="AS91">
        <v>9986</v>
      </c>
      <c r="AT91">
        <v>5797</v>
      </c>
      <c r="AU91">
        <v>6903</v>
      </c>
      <c r="AV91">
        <v>7523.5215054</v>
      </c>
      <c r="AW91">
        <v>6418.8649038310004</v>
      </c>
      <c r="AX91">
        <v>6773.6086956521704</v>
      </c>
      <c r="AY91">
        <v>4445</v>
      </c>
      <c r="AZ91">
        <v>7417</v>
      </c>
      <c r="BA91">
        <v>6333.2650688000003</v>
      </c>
      <c r="BB91">
        <v>11651.7463096967</v>
      </c>
      <c r="BC91">
        <v>6101.6576292999998</v>
      </c>
      <c r="BD91">
        <v>6132.6060776000004</v>
      </c>
      <c r="BE91">
        <v>9278</v>
      </c>
      <c r="BF91">
        <v>6400.8649757000003</v>
      </c>
      <c r="BG91">
        <v>4981.2173913043498</v>
      </c>
      <c r="BH91">
        <v>6625.8737649273198</v>
      </c>
      <c r="BI91">
        <v>10216</v>
      </c>
      <c r="BJ91">
        <v>3706</v>
      </c>
      <c r="BK91">
        <v>4924</v>
      </c>
      <c r="BL91">
        <v>6822.2173913043498</v>
      </c>
      <c r="BM91">
        <v>11472</v>
      </c>
      <c r="BN91">
        <v>10178.571429</v>
      </c>
      <c r="BO91">
        <v>6844.9949229000003</v>
      </c>
      <c r="BP91">
        <v>8544.6631053000001</v>
      </c>
      <c r="BQ91">
        <v>11225.3037</v>
      </c>
      <c r="BR91">
        <v>13174</v>
      </c>
      <c r="BS91">
        <v>12910</v>
      </c>
    </row>
    <row r="92" spans="1:71" x14ac:dyDescent="0.25">
      <c r="A92" s="63">
        <v>40908</v>
      </c>
      <c r="B92" s="14">
        <v>105.81229999999999</v>
      </c>
      <c r="C92" s="14">
        <v>27.9</v>
      </c>
      <c r="D92" s="14">
        <v>9712</v>
      </c>
      <c r="F92">
        <f t="shared" si="4"/>
        <v>-2.8490028490028574E-2</v>
      </c>
      <c r="G92">
        <f t="shared" si="3"/>
        <v>1.0813940541142411</v>
      </c>
      <c r="H92">
        <f t="shared" si="5"/>
        <v>4.2731372127979395E-2</v>
      </c>
      <c r="AI92" s="63">
        <v>41029</v>
      </c>
      <c r="AJ92">
        <v>16591</v>
      </c>
      <c r="AK92">
        <v>13824</v>
      </c>
      <c r="AL92">
        <v>17682.694441</v>
      </c>
      <c r="AM92">
        <v>14919</v>
      </c>
      <c r="AN92">
        <v>14173.809523809499</v>
      </c>
      <c r="AO92">
        <v>16213.2863592999</v>
      </c>
      <c r="AP92">
        <v>8692</v>
      </c>
      <c r="AQ92">
        <v>4802</v>
      </c>
      <c r="AR92">
        <v>17439</v>
      </c>
      <c r="AS92">
        <v>10388</v>
      </c>
      <c r="AT92">
        <v>5529</v>
      </c>
      <c r="AU92">
        <v>6675</v>
      </c>
      <c r="AV92">
        <v>7277.9233150999999</v>
      </c>
      <c r="AW92">
        <v>6448.1951256746097</v>
      </c>
      <c r="AX92">
        <v>6669.0476190476202</v>
      </c>
      <c r="AY92">
        <v>4484</v>
      </c>
      <c r="AZ92">
        <v>7586.1063009999998</v>
      </c>
      <c r="BA92">
        <v>6284.7673753999998</v>
      </c>
      <c r="BB92">
        <v>12322.048306827101</v>
      </c>
      <c r="BC92">
        <v>6225.0387706000001</v>
      </c>
      <c r="BD92">
        <v>5899.7031144000002</v>
      </c>
      <c r="BE92">
        <v>9298</v>
      </c>
      <c r="BF92">
        <v>6117.2303122000003</v>
      </c>
      <c r="BG92">
        <v>5552.6190476190504</v>
      </c>
      <c r="BH92">
        <v>6345.8923983705299</v>
      </c>
      <c r="BI92">
        <v>13531.004075999999</v>
      </c>
      <c r="BJ92">
        <v>3232</v>
      </c>
      <c r="BK92">
        <v>5327</v>
      </c>
      <c r="BL92">
        <v>6719.4761904761899</v>
      </c>
      <c r="BM92">
        <v>10501</v>
      </c>
      <c r="BN92">
        <v>10412.428571</v>
      </c>
      <c r="BO92">
        <v>7366.5471389000004</v>
      </c>
      <c r="BP92">
        <v>9180.7916967000001</v>
      </c>
      <c r="BQ92">
        <v>12071.95729</v>
      </c>
      <c r="BR92">
        <v>12910</v>
      </c>
      <c r="BS92">
        <v>12595.5353</v>
      </c>
    </row>
    <row r="93" spans="1:71" x14ac:dyDescent="0.25">
      <c r="A93" s="63">
        <v>40877</v>
      </c>
      <c r="B93" s="14">
        <v>106.8609</v>
      </c>
      <c r="C93" s="14">
        <v>29.9</v>
      </c>
      <c r="D93" s="14">
        <v>9741</v>
      </c>
      <c r="F93">
        <f t="shared" si="4"/>
        <v>-3.2267441860465151E-2</v>
      </c>
      <c r="G93">
        <f t="shared" si="3"/>
        <v>1.0846230931967487</v>
      </c>
      <c r="H93">
        <f t="shared" si="5"/>
        <v>5.65075921908893E-2</v>
      </c>
      <c r="AI93" s="63">
        <v>40999</v>
      </c>
      <c r="AJ93">
        <v>17480</v>
      </c>
      <c r="AK93">
        <v>12465</v>
      </c>
      <c r="AL93">
        <v>18037.463747000002</v>
      </c>
      <c r="AM93">
        <v>13036</v>
      </c>
      <c r="AN93">
        <v>12960.909090909099</v>
      </c>
      <c r="AO93">
        <v>17049.792491590899</v>
      </c>
      <c r="AP93">
        <v>8626</v>
      </c>
      <c r="AQ93">
        <v>4681</v>
      </c>
      <c r="AR93">
        <v>16901</v>
      </c>
      <c r="AS93">
        <v>10060.495000000001</v>
      </c>
      <c r="AT93">
        <v>5415</v>
      </c>
      <c r="AU93">
        <v>6804.9165341999997</v>
      </c>
      <c r="AV93">
        <v>7299.0113785000003</v>
      </c>
      <c r="AW93">
        <v>6258.3412338636399</v>
      </c>
      <c r="AX93">
        <v>6609.3181818181802</v>
      </c>
      <c r="AY93">
        <v>4715.4986159999999</v>
      </c>
      <c r="AZ93">
        <v>7764.2604289999999</v>
      </c>
      <c r="BA93">
        <v>6349.3304736</v>
      </c>
      <c r="BB93">
        <v>12365.258355878799</v>
      </c>
      <c r="BC93">
        <v>5977.9072398999997</v>
      </c>
      <c r="BD93">
        <v>6005.0551151999998</v>
      </c>
      <c r="BE93">
        <v>9012.8993589999991</v>
      </c>
      <c r="BF93">
        <v>5972.3919126000001</v>
      </c>
      <c r="BG93">
        <v>5283.9545454545496</v>
      </c>
      <c r="BH93">
        <v>6244.5442883759597</v>
      </c>
      <c r="BI93">
        <v>13602.333532000001</v>
      </c>
      <c r="BJ93">
        <v>3988</v>
      </c>
      <c r="BK93">
        <v>5744</v>
      </c>
      <c r="BL93">
        <v>6601.5909090909099</v>
      </c>
      <c r="BM93">
        <v>12964</v>
      </c>
      <c r="BN93">
        <v>10895</v>
      </c>
      <c r="BO93">
        <v>7219.1189037000004</v>
      </c>
      <c r="BP93">
        <v>9010.1722298000004</v>
      </c>
      <c r="BQ93">
        <v>12469.696389999999</v>
      </c>
      <c r="BR93">
        <v>12595.5353</v>
      </c>
      <c r="BS93">
        <v>12816</v>
      </c>
    </row>
    <row r="94" spans="1:71" x14ac:dyDescent="0.25">
      <c r="A94" s="63">
        <v>40847</v>
      </c>
      <c r="B94" s="14">
        <v>107.2889</v>
      </c>
      <c r="C94" s="14">
        <v>31.1</v>
      </c>
      <c r="D94" s="14">
        <v>9795</v>
      </c>
      <c r="F94">
        <f t="shared" si="4"/>
        <v>-3.1862508448392446E-2</v>
      </c>
      <c r="G94">
        <f t="shared" si="3"/>
        <v>1.0906357866607281</v>
      </c>
      <c r="H94">
        <f t="shared" si="5"/>
        <v>7.365998026964804E-2</v>
      </c>
      <c r="AI94" s="63">
        <v>40968</v>
      </c>
      <c r="AJ94">
        <v>16854</v>
      </c>
      <c r="AK94">
        <v>14159</v>
      </c>
      <c r="AL94">
        <v>12896.778339</v>
      </c>
      <c r="AM94">
        <v>12964</v>
      </c>
      <c r="AN94">
        <v>13465.9523809524</v>
      </c>
      <c r="AO94">
        <v>17763.866666666701</v>
      </c>
      <c r="AP94">
        <v>8785</v>
      </c>
      <c r="AQ94">
        <v>4281</v>
      </c>
      <c r="AR94">
        <v>17226</v>
      </c>
      <c r="AS94">
        <v>9069.0794822999997</v>
      </c>
      <c r="AT94">
        <v>5648</v>
      </c>
      <c r="AU94">
        <v>6105</v>
      </c>
      <c r="AV94">
        <v>7688.3116883000002</v>
      </c>
      <c r="AW94">
        <v>6554.8931524285699</v>
      </c>
      <c r="AX94">
        <v>6120.8571428571404</v>
      </c>
      <c r="AY94">
        <v>4433.9615143000001</v>
      </c>
      <c r="AZ94">
        <v>7419.4305130000002</v>
      </c>
      <c r="BA94">
        <v>6334.1654914000001</v>
      </c>
      <c r="BB94">
        <v>10242.752675</v>
      </c>
      <c r="BC94">
        <v>5904.7412968999997</v>
      </c>
      <c r="BD94">
        <v>5659.1108555999999</v>
      </c>
      <c r="BE94">
        <v>9249.2038140000004</v>
      </c>
      <c r="BF94">
        <v>5836.2660704</v>
      </c>
      <c r="BG94">
        <v>5086.8571428571404</v>
      </c>
      <c r="BH94">
        <v>6343.1830329367804</v>
      </c>
      <c r="BI94">
        <v>12191.565285999999</v>
      </c>
      <c r="BJ94">
        <v>4041</v>
      </c>
      <c r="BK94">
        <v>5079</v>
      </c>
      <c r="BL94">
        <v>6589.9047619047597</v>
      </c>
      <c r="BM94">
        <v>13445</v>
      </c>
      <c r="BN94">
        <v>10069</v>
      </c>
      <c r="BO94">
        <v>6794</v>
      </c>
      <c r="BP94">
        <v>8487.9920034000006</v>
      </c>
      <c r="BQ94">
        <v>11303.413027000001</v>
      </c>
      <c r="BR94">
        <v>12816</v>
      </c>
      <c r="BS94">
        <v>13414</v>
      </c>
    </row>
    <row r="95" spans="1:71" x14ac:dyDescent="0.25">
      <c r="A95" s="63">
        <v>40816</v>
      </c>
      <c r="B95" s="14">
        <v>107.4387</v>
      </c>
      <c r="C95" s="14">
        <v>32</v>
      </c>
      <c r="D95" s="14">
        <v>9827</v>
      </c>
      <c r="F95">
        <f t="shared" si="4"/>
        <v>-3.0042503863987657E-2</v>
      </c>
      <c r="G95">
        <f t="shared" si="3"/>
        <v>1.0941988642690124</v>
      </c>
      <c r="H95">
        <f t="shared" si="5"/>
        <v>8.7418391058979861E-2</v>
      </c>
      <c r="AI95" s="63">
        <v>40939</v>
      </c>
      <c r="AJ95">
        <v>17105</v>
      </c>
      <c r="AK95">
        <v>14040</v>
      </c>
      <c r="AL95">
        <v>11990.201907999999</v>
      </c>
      <c r="AM95">
        <v>12613</v>
      </c>
      <c r="AN95">
        <v>12403.1818181818</v>
      </c>
      <c r="AO95">
        <v>17243.406317954501</v>
      </c>
      <c r="AP95">
        <v>8594.2727783999999</v>
      </c>
      <c r="AQ95">
        <v>4067.9665009999999</v>
      </c>
      <c r="AR95">
        <v>20411</v>
      </c>
      <c r="AS95">
        <v>9243</v>
      </c>
      <c r="AT95">
        <v>6023</v>
      </c>
      <c r="AU95">
        <v>6464</v>
      </c>
      <c r="AV95">
        <v>7885.5901520999996</v>
      </c>
      <c r="AW95">
        <v>6369.8482406818202</v>
      </c>
      <c r="AX95">
        <v>6726.4545454545496</v>
      </c>
      <c r="AY95">
        <v>4781.7639760000002</v>
      </c>
      <c r="AZ95">
        <v>6900.6656089999997</v>
      </c>
      <c r="BA95">
        <v>6274.6410428999998</v>
      </c>
      <c r="BB95">
        <v>14621.692927272699</v>
      </c>
      <c r="BC95">
        <v>5878.6325067999996</v>
      </c>
      <c r="BD95">
        <v>5617.0826340000003</v>
      </c>
      <c r="BE95">
        <v>12269.37825</v>
      </c>
      <c r="BF95">
        <v>6119.2059099999997</v>
      </c>
      <c r="BG95">
        <v>5252.9090909090901</v>
      </c>
      <c r="BH95">
        <v>7029.7632630006601</v>
      </c>
      <c r="BI95">
        <v>6799.7669732000004</v>
      </c>
      <c r="BJ95">
        <v>3953</v>
      </c>
      <c r="BK95">
        <v>5470</v>
      </c>
      <c r="BL95">
        <v>6708.7272727272702</v>
      </c>
      <c r="BM95">
        <v>11940</v>
      </c>
      <c r="BN95">
        <v>10910</v>
      </c>
      <c r="BO95">
        <v>6931.6682805</v>
      </c>
      <c r="BP95">
        <v>10294.773015999999</v>
      </c>
      <c r="BQ95">
        <v>11792.044376</v>
      </c>
      <c r="BR95">
        <v>13414</v>
      </c>
      <c r="BS95">
        <v>14211</v>
      </c>
    </row>
    <row r="96" spans="1:71" x14ac:dyDescent="0.25">
      <c r="A96" s="63">
        <v>40786</v>
      </c>
      <c r="B96" s="14">
        <v>108.19840000000001</v>
      </c>
      <c r="C96" s="14">
        <v>33.200000000000003</v>
      </c>
      <c r="D96" s="14">
        <v>9831</v>
      </c>
      <c r="F96">
        <f t="shared" si="4"/>
        <v>-2.871962347517043E-2</v>
      </c>
      <c r="G96">
        <f t="shared" si="3"/>
        <v>1.0946442489700479</v>
      </c>
      <c r="H96">
        <f t="shared" si="5"/>
        <v>9.9664429530201382E-2</v>
      </c>
      <c r="AI96" s="63">
        <v>40908</v>
      </c>
      <c r="AJ96">
        <v>16002</v>
      </c>
      <c r="AK96">
        <v>13286</v>
      </c>
      <c r="AL96">
        <v>14396.420021</v>
      </c>
      <c r="AM96">
        <v>12013.331200000001</v>
      </c>
      <c r="AN96">
        <v>12051.727272727299</v>
      </c>
      <c r="AO96">
        <v>16519.409090909099</v>
      </c>
      <c r="AP96">
        <v>9169.5379386999994</v>
      </c>
      <c r="AQ96">
        <v>4272.8219330000002</v>
      </c>
      <c r="AR96">
        <v>23775</v>
      </c>
      <c r="AS96">
        <v>10019</v>
      </c>
      <c r="AT96">
        <v>6396</v>
      </c>
      <c r="AU96">
        <v>6832</v>
      </c>
      <c r="AV96">
        <v>7979.7248370999996</v>
      </c>
      <c r="AW96">
        <v>6206.1269555681802</v>
      </c>
      <c r="AX96">
        <v>6430.0909090909099</v>
      </c>
      <c r="AY96">
        <v>4029.8350660000001</v>
      </c>
      <c r="AZ96">
        <v>7433.6772559999999</v>
      </c>
      <c r="BA96">
        <v>6469.8030403000002</v>
      </c>
      <c r="BB96">
        <v>11288.8354506818</v>
      </c>
      <c r="BC96">
        <v>5837.2181270999999</v>
      </c>
      <c r="BD96">
        <v>5456</v>
      </c>
      <c r="BE96">
        <v>8943.2845400000006</v>
      </c>
      <c r="BF96">
        <v>5382.5425240000004</v>
      </c>
      <c r="BG96">
        <v>5301.3181818181802</v>
      </c>
      <c r="BH96">
        <v>6091.6363636363603</v>
      </c>
      <c r="BI96">
        <v>11313.929928</v>
      </c>
      <c r="BJ96">
        <v>3653</v>
      </c>
      <c r="BK96">
        <v>5439</v>
      </c>
      <c r="BL96">
        <v>6707.0454545454604</v>
      </c>
      <c r="BM96">
        <v>13107</v>
      </c>
      <c r="BN96">
        <v>11060</v>
      </c>
      <c r="BO96">
        <v>6612.8286115000001</v>
      </c>
      <c r="BP96">
        <v>9922.941041</v>
      </c>
      <c r="BQ96">
        <v>11689.894979999999</v>
      </c>
      <c r="BR96">
        <v>14211</v>
      </c>
      <c r="BS96">
        <v>15205</v>
      </c>
    </row>
    <row r="97" spans="1:71" x14ac:dyDescent="0.25">
      <c r="A97" s="63">
        <v>40755</v>
      </c>
      <c r="B97" s="14">
        <v>108.605</v>
      </c>
      <c r="C97" s="14">
        <v>33.6</v>
      </c>
      <c r="D97" s="14">
        <v>9824</v>
      </c>
      <c r="F97">
        <f t="shared" si="4"/>
        <v>-3.0748663101604179E-2</v>
      </c>
      <c r="G97">
        <f t="shared" si="3"/>
        <v>1.0938648257432357</v>
      </c>
      <c r="H97">
        <f t="shared" si="5"/>
        <v>9.3864825743235736E-2</v>
      </c>
      <c r="AI97" s="63">
        <v>40877</v>
      </c>
      <c r="AJ97">
        <v>18757</v>
      </c>
      <c r="AK97">
        <v>13373</v>
      </c>
      <c r="AL97">
        <v>16292.868646999999</v>
      </c>
      <c r="AM97">
        <v>12064</v>
      </c>
      <c r="AN97">
        <v>12225.727272727299</v>
      </c>
      <c r="AO97">
        <v>19842.6136363636</v>
      </c>
      <c r="AP97">
        <v>9265.0400000000009</v>
      </c>
      <c r="AQ97">
        <v>5752.128205</v>
      </c>
      <c r="AR97">
        <v>23857</v>
      </c>
      <c r="AS97">
        <v>9864</v>
      </c>
      <c r="AT97">
        <v>6171</v>
      </c>
      <c r="AU97">
        <v>6271</v>
      </c>
      <c r="AV97">
        <v>8098.9223542</v>
      </c>
      <c r="AW97">
        <v>6341.1340681818201</v>
      </c>
      <c r="AX97">
        <v>6479.3636363636397</v>
      </c>
      <c r="AY97">
        <v>4363</v>
      </c>
      <c r="AZ97">
        <v>6503.3063529999999</v>
      </c>
      <c r="BA97">
        <v>6530.2293763999996</v>
      </c>
      <c r="BB97">
        <v>11944.866174545499</v>
      </c>
      <c r="BC97">
        <v>6033.8304731999997</v>
      </c>
      <c r="BD97">
        <v>6336.2819449999997</v>
      </c>
      <c r="BE97">
        <v>10327.466979999999</v>
      </c>
      <c r="BF97">
        <v>5764.2547960000002</v>
      </c>
      <c r="BG97">
        <v>4984.7727272727298</v>
      </c>
      <c r="BH97">
        <v>6574.0454545454604</v>
      </c>
      <c r="BI97">
        <v>12131.41034</v>
      </c>
      <c r="BJ97">
        <v>3950</v>
      </c>
      <c r="BK97">
        <v>5065</v>
      </c>
      <c r="BL97">
        <v>6601.7272727272702</v>
      </c>
      <c r="BM97">
        <v>12710</v>
      </c>
      <c r="BN97">
        <v>11318</v>
      </c>
      <c r="BO97">
        <v>7114</v>
      </c>
      <c r="BP97">
        <v>8317</v>
      </c>
      <c r="BQ97">
        <v>11016.48496</v>
      </c>
      <c r="BR97">
        <v>15205</v>
      </c>
      <c r="BS97">
        <v>13978.19</v>
      </c>
    </row>
    <row r="98" spans="1:71" x14ac:dyDescent="0.25">
      <c r="A98" s="63">
        <v>40724</v>
      </c>
      <c r="B98" s="14">
        <v>108.8725</v>
      </c>
      <c r="C98" s="14">
        <v>32.9</v>
      </c>
      <c r="D98" s="14">
        <v>9787</v>
      </c>
      <c r="F98">
        <f t="shared" si="4"/>
        <v>-3.1505806205977427E-2</v>
      </c>
      <c r="G98">
        <f t="shared" si="3"/>
        <v>1.0897450172586574</v>
      </c>
      <c r="H98" t="e">
        <f t="shared" si="5"/>
        <v>#N/A</v>
      </c>
      <c r="AI98" s="63">
        <v>40847</v>
      </c>
      <c r="AJ98">
        <v>19119</v>
      </c>
      <c r="AK98">
        <v>13792</v>
      </c>
      <c r="AL98">
        <v>18661</v>
      </c>
      <c r="AM98">
        <v>13281</v>
      </c>
      <c r="AN98">
        <v>13494.0952380952</v>
      </c>
      <c r="AO98">
        <v>18727.8342452381</v>
      </c>
      <c r="AP98">
        <v>9179.7999999999993</v>
      </c>
      <c r="AQ98">
        <v>5363.1172049999996</v>
      </c>
      <c r="AR98">
        <v>23893</v>
      </c>
      <c r="AS98">
        <v>9504.8944300000003</v>
      </c>
      <c r="AT98">
        <v>6063</v>
      </c>
      <c r="AU98">
        <v>5967</v>
      </c>
      <c r="AV98">
        <v>7921.5851599999996</v>
      </c>
      <c r="AW98">
        <v>6385.1777247619102</v>
      </c>
      <c r="AX98">
        <v>6253.4285714285697</v>
      </c>
      <c r="AY98">
        <v>4716.1509770000002</v>
      </c>
      <c r="AZ98">
        <v>7263.9456479999999</v>
      </c>
      <c r="BA98">
        <v>6499</v>
      </c>
      <c r="BB98">
        <v>10353.737440476199</v>
      </c>
      <c r="BC98">
        <v>6237</v>
      </c>
      <c r="BD98">
        <v>6421</v>
      </c>
      <c r="BE98">
        <v>9373.6069619999998</v>
      </c>
      <c r="BF98">
        <v>5958.6670000000004</v>
      </c>
      <c r="BG98">
        <v>4893.8571428571404</v>
      </c>
      <c r="BH98">
        <v>6495.17207714286</v>
      </c>
      <c r="BI98">
        <v>14687.388666999999</v>
      </c>
      <c r="BJ98">
        <v>3856</v>
      </c>
      <c r="BK98">
        <v>4833</v>
      </c>
      <c r="BL98">
        <v>6857.7142857142899</v>
      </c>
      <c r="BM98">
        <v>10707</v>
      </c>
      <c r="BN98">
        <v>10194</v>
      </c>
      <c r="BO98">
        <v>7034</v>
      </c>
      <c r="BP98">
        <v>8277</v>
      </c>
      <c r="BQ98">
        <v>11101.174370000001</v>
      </c>
      <c r="BR98">
        <v>13978.19</v>
      </c>
      <c r="BS98">
        <v>14544.59</v>
      </c>
    </row>
    <row r="99" spans="1:71" x14ac:dyDescent="0.25">
      <c r="A99" s="63">
        <v>40694</v>
      </c>
      <c r="B99" s="14">
        <v>110.42400000000001</v>
      </c>
      <c r="C99" s="14">
        <v>34.6</v>
      </c>
      <c r="D99" s="14">
        <v>9739</v>
      </c>
      <c r="F99">
        <f t="shared" si="4"/>
        <v>-1.7797658703721186E-2</v>
      </c>
      <c r="G99">
        <f t="shared" si="3"/>
        <v>1.0844004008462311</v>
      </c>
      <c r="H99" t="e">
        <f t="shared" si="5"/>
        <v>#N/A</v>
      </c>
      <c r="AI99" s="63">
        <v>40816</v>
      </c>
      <c r="AJ99">
        <v>20028</v>
      </c>
      <c r="AK99">
        <v>13889</v>
      </c>
      <c r="AL99">
        <v>20330</v>
      </c>
      <c r="AM99">
        <v>14622</v>
      </c>
      <c r="AN99">
        <v>14719.8181818182</v>
      </c>
      <c r="AO99">
        <v>19096.635618181801</v>
      </c>
      <c r="AP99">
        <v>9210</v>
      </c>
      <c r="AQ99">
        <v>5146.984794</v>
      </c>
      <c r="AR99">
        <v>23905</v>
      </c>
      <c r="AS99">
        <v>9464</v>
      </c>
      <c r="AT99">
        <v>6178</v>
      </c>
      <c r="AU99">
        <v>6678</v>
      </c>
      <c r="AV99">
        <v>8231</v>
      </c>
      <c r="AW99">
        <v>6474.7151024545401</v>
      </c>
      <c r="AX99">
        <v>6290.2727272727298</v>
      </c>
      <c r="AY99">
        <v>5237.6954669999996</v>
      </c>
      <c r="AZ99">
        <v>8505</v>
      </c>
      <c r="BA99">
        <v>6412</v>
      </c>
      <c r="BB99">
        <v>15551.5743645454</v>
      </c>
      <c r="BC99">
        <v>6295</v>
      </c>
      <c r="BD99">
        <v>6055</v>
      </c>
      <c r="BE99">
        <v>9369.4760000000006</v>
      </c>
      <c r="BF99">
        <v>5837</v>
      </c>
      <c r="BG99">
        <v>5179.2272727272702</v>
      </c>
      <c r="BH99">
        <v>6034.87471295454</v>
      </c>
      <c r="BI99">
        <v>12238.093666000001</v>
      </c>
      <c r="BJ99">
        <v>4065</v>
      </c>
      <c r="BK99">
        <v>5121</v>
      </c>
      <c r="BL99">
        <v>6385.3181818181802</v>
      </c>
      <c r="BM99">
        <v>13525</v>
      </c>
      <c r="BN99">
        <v>11446.706120000001</v>
      </c>
      <c r="BO99">
        <v>7628</v>
      </c>
      <c r="BP99">
        <v>8304</v>
      </c>
      <c r="BQ99">
        <v>12888.44068</v>
      </c>
      <c r="BR99">
        <v>14544.59</v>
      </c>
      <c r="BS99">
        <v>14731.52</v>
      </c>
    </row>
    <row r="100" spans="1:71" x14ac:dyDescent="0.25">
      <c r="A100" s="63">
        <v>40663</v>
      </c>
      <c r="B100" s="14">
        <v>110.41330000000001</v>
      </c>
      <c r="C100" s="14">
        <v>34.299999999999997</v>
      </c>
      <c r="D100" s="14">
        <v>9671</v>
      </c>
      <c r="F100">
        <f t="shared" si="4"/>
        <v>-2.3376869203104222E-2</v>
      </c>
      <c r="G100">
        <f t="shared" si="3"/>
        <v>1.0768288609286274</v>
      </c>
      <c r="H100" t="e">
        <f t="shared" si="5"/>
        <v>#N/A</v>
      </c>
      <c r="AI100" s="63">
        <v>40786</v>
      </c>
      <c r="AJ100">
        <v>20339</v>
      </c>
      <c r="AK100">
        <v>14234</v>
      </c>
      <c r="AL100">
        <v>21202</v>
      </c>
      <c r="AM100">
        <v>14987</v>
      </c>
      <c r="AN100">
        <v>14929.7391304348</v>
      </c>
      <c r="AO100">
        <v>21101.347826087</v>
      </c>
      <c r="AP100">
        <v>9491</v>
      </c>
      <c r="AQ100">
        <v>5679</v>
      </c>
      <c r="AR100">
        <v>23952</v>
      </c>
      <c r="AS100">
        <v>9435</v>
      </c>
      <c r="AT100">
        <v>6249</v>
      </c>
      <c r="AU100">
        <v>6603</v>
      </c>
      <c r="AV100">
        <v>8420</v>
      </c>
      <c r="AW100">
        <v>5990.2225393913004</v>
      </c>
      <c r="AX100">
        <v>6709.0869565217399</v>
      </c>
      <c r="AY100">
        <v>4561.601388</v>
      </c>
      <c r="AZ100">
        <v>7231.93</v>
      </c>
      <c r="BA100">
        <v>6342</v>
      </c>
      <c r="BB100">
        <v>13775.314186087</v>
      </c>
      <c r="BC100">
        <v>5727.77</v>
      </c>
      <c r="BD100">
        <v>6024.6628010000004</v>
      </c>
      <c r="BE100">
        <v>9548.3498820000004</v>
      </c>
      <c r="BF100">
        <v>5187.3493840000001</v>
      </c>
      <c r="BG100">
        <v>4984</v>
      </c>
      <c r="BH100">
        <v>5539.2758773175701</v>
      </c>
      <c r="BI100">
        <v>13640.742076</v>
      </c>
      <c r="BJ100">
        <v>3671</v>
      </c>
      <c r="BK100">
        <v>5322</v>
      </c>
      <c r="BL100">
        <v>6052.3043478260897</v>
      </c>
      <c r="BM100">
        <v>13217</v>
      </c>
      <c r="BN100">
        <v>12751.34</v>
      </c>
      <c r="BO100">
        <v>6992</v>
      </c>
      <c r="BP100">
        <v>8620.61</v>
      </c>
      <c r="BQ100">
        <v>12749.37744</v>
      </c>
      <c r="BR100">
        <v>14731.52</v>
      </c>
      <c r="BS100">
        <v>13294</v>
      </c>
    </row>
    <row r="101" spans="1:71" x14ac:dyDescent="0.25">
      <c r="A101" s="63">
        <v>40633</v>
      </c>
      <c r="B101" s="14">
        <v>110.18806499999999</v>
      </c>
      <c r="C101" s="14">
        <v>34.1</v>
      </c>
      <c r="D101" s="14">
        <v>9606</v>
      </c>
      <c r="F101">
        <f t="shared" si="4"/>
        <v>-2.7486070450467581E-2</v>
      </c>
      <c r="G101">
        <f t="shared" si="3"/>
        <v>1.0695913595368001</v>
      </c>
      <c r="H101" t="e">
        <f t="shared" si="5"/>
        <v>#N/A</v>
      </c>
      <c r="AI101" s="63">
        <v>40755</v>
      </c>
      <c r="AJ101">
        <v>20940</v>
      </c>
      <c r="AK101">
        <v>13218</v>
      </c>
      <c r="AL101">
        <v>16992</v>
      </c>
      <c r="AM101">
        <v>14977</v>
      </c>
      <c r="AN101">
        <v>15086.0476190476</v>
      </c>
      <c r="AO101">
        <v>18921.142857142899</v>
      </c>
      <c r="AP101">
        <v>8692</v>
      </c>
      <c r="AQ101">
        <v>5892.4783619999998</v>
      </c>
      <c r="AR101">
        <v>23976</v>
      </c>
      <c r="AS101">
        <v>9177</v>
      </c>
      <c r="AT101">
        <v>6595</v>
      </c>
      <c r="AU101">
        <v>7184</v>
      </c>
      <c r="AV101">
        <v>8515</v>
      </c>
      <c r="AW101">
        <v>6247.8012943809499</v>
      </c>
      <c r="AX101">
        <v>7234.3333333333303</v>
      </c>
      <c r="AY101">
        <v>4833.8100000000004</v>
      </c>
      <c r="AZ101">
        <v>7998.8018979999997</v>
      </c>
      <c r="BA101">
        <v>6347</v>
      </c>
      <c r="BB101">
        <v>13649.0952380952</v>
      </c>
      <c r="BC101">
        <v>6100.23</v>
      </c>
      <c r="BD101">
        <v>5870</v>
      </c>
      <c r="BE101">
        <v>9575.1603309999991</v>
      </c>
      <c r="BF101">
        <v>6370.8318900000004</v>
      </c>
      <c r="BG101">
        <v>4888.3333333333303</v>
      </c>
      <c r="BH101">
        <v>7062.8571428571404</v>
      </c>
      <c r="BI101">
        <v>13441</v>
      </c>
      <c r="BJ101">
        <v>3977</v>
      </c>
      <c r="BK101">
        <v>4738</v>
      </c>
      <c r="BL101">
        <v>5990</v>
      </c>
      <c r="BM101">
        <v>13402</v>
      </c>
      <c r="BN101">
        <v>10915</v>
      </c>
      <c r="BO101">
        <v>6340</v>
      </c>
      <c r="BP101">
        <v>8782.6299999999992</v>
      </c>
      <c r="BQ101">
        <v>12903.863499999999</v>
      </c>
      <c r="BR101">
        <v>13294</v>
      </c>
      <c r="BS101">
        <v>12679</v>
      </c>
    </row>
    <row r="102" spans="1:71" x14ac:dyDescent="0.25">
      <c r="A102" s="63">
        <v>40602</v>
      </c>
      <c r="B102" s="14">
        <v>110.10299999999999</v>
      </c>
      <c r="C102" s="14">
        <v>35.200000000000003</v>
      </c>
      <c r="D102" s="14">
        <v>9533</v>
      </c>
      <c r="F102">
        <f t="shared" si="4"/>
        <v>-2.4367118611927641E-2</v>
      </c>
      <c r="G102">
        <f t="shared" si="3"/>
        <v>1.0614630887429017</v>
      </c>
      <c r="H102" t="e">
        <f t="shared" si="5"/>
        <v>#N/A</v>
      </c>
      <c r="AI102" s="63">
        <v>40724</v>
      </c>
      <c r="AJ102">
        <v>17828</v>
      </c>
      <c r="AK102">
        <v>12914</v>
      </c>
      <c r="AL102">
        <v>16645.595720000001</v>
      </c>
      <c r="AM102">
        <v>14569</v>
      </c>
      <c r="AN102">
        <v>14696.0454545455</v>
      </c>
      <c r="AO102">
        <v>17609.090909090901</v>
      </c>
      <c r="AP102">
        <v>9777</v>
      </c>
      <c r="AQ102">
        <v>5726</v>
      </c>
      <c r="AR102">
        <v>22490</v>
      </c>
      <c r="AS102">
        <v>9402</v>
      </c>
      <c r="AT102">
        <v>6761</v>
      </c>
      <c r="AU102">
        <v>7101</v>
      </c>
      <c r="AV102">
        <v>8879</v>
      </c>
      <c r="AW102">
        <v>6132.5143292727298</v>
      </c>
      <c r="AX102">
        <v>7021.2272727272702</v>
      </c>
      <c r="AY102">
        <v>5114.7119130000001</v>
      </c>
      <c r="AZ102">
        <v>8629.0499999999993</v>
      </c>
      <c r="BA102">
        <v>6357</v>
      </c>
      <c r="BB102">
        <v>13832</v>
      </c>
      <c r="BC102">
        <v>5968.67</v>
      </c>
      <c r="BD102">
        <v>5729.4211260000002</v>
      </c>
      <c r="BE102">
        <v>10143.178320000001</v>
      </c>
      <c r="BF102">
        <v>5280</v>
      </c>
      <c r="BG102">
        <v>4517.2272727272702</v>
      </c>
      <c r="BH102">
        <v>5887.3636363636397</v>
      </c>
      <c r="BI102">
        <v>15215</v>
      </c>
      <c r="BJ102">
        <v>3961</v>
      </c>
      <c r="BK102">
        <v>4728</v>
      </c>
      <c r="BL102">
        <v>6205.3636363636397</v>
      </c>
      <c r="BM102">
        <v>11894</v>
      </c>
      <c r="BN102">
        <v>11031.49</v>
      </c>
      <c r="BO102">
        <v>5300</v>
      </c>
      <c r="BP102">
        <v>8613.2099999999991</v>
      </c>
      <c r="BQ102">
        <v>13024</v>
      </c>
      <c r="BR102">
        <v>12679</v>
      </c>
      <c r="BS102">
        <v>15085</v>
      </c>
    </row>
    <row r="103" spans="1:71" x14ac:dyDescent="0.25">
      <c r="A103" s="63">
        <v>40574</v>
      </c>
      <c r="D103" s="14">
        <v>9445</v>
      </c>
      <c r="F103" t="e">
        <f t="shared" si="4"/>
        <v>#N/A</v>
      </c>
      <c r="G103">
        <f t="shared" si="3"/>
        <v>1.0516646253201203</v>
      </c>
      <c r="H103" t="e">
        <f t="shared" si="5"/>
        <v>#N/A</v>
      </c>
      <c r="AI103" s="63">
        <v>40694</v>
      </c>
      <c r="AJ103">
        <v>15262</v>
      </c>
      <c r="AK103">
        <v>12477</v>
      </c>
      <c r="AL103">
        <v>18479</v>
      </c>
      <c r="AM103">
        <v>14708.43</v>
      </c>
      <c r="AN103">
        <v>14417.9545454545</v>
      </c>
      <c r="AO103">
        <v>16909.818181818198</v>
      </c>
      <c r="AP103">
        <v>9574</v>
      </c>
      <c r="AQ103">
        <v>5151</v>
      </c>
      <c r="AR103">
        <v>22838</v>
      </c>
      <c r="AS103">
        <v>9883</v>
      </c>
      <c r="AT103">
        <v>6499</v>
      </c>
      <c r="AU103">
        <v>7424</v>
      </c>
      <c r="AV103">
        <v>8460</v>
      </c>
      <c r="AW103">
        <v>5761.1259015454598</v>
      </c>
      <c r="AX103">
        <v>7667.1363636363603</v>
      </c>
      <c r="AY103">
        <v>4349</v>
      </c>
      <c r="AZ103">
        <v>7535.03</v>
      </c>
      <c r="BA103">
        <v>6467</v>
      </c>
      <c r="BB103">
        <v>11593.6363636364</v>
      </c>
      <c r="BC103">
        <v>5664</v>
      </c>
      <c r="BD103">
        <v>5021</v>
      </c>
      <c r="BE103">
        <v>10135.07026</v>
      </c>
      <c r="BF103">
        <v>5459</v>
      </c>
      <c r="BG103">
        <v>4815.7272727272702</v>
      </c>
      <c r="BH103">
        <v>5662.1931818181802</v>
      </c>
      <c r="BI103">
        <v>12600</v>
      </c>
      <c r="BJ103">
        <v>3742</v>
      </c>
      <c r="BK103">
        <v>4546</v>
      </c>
      <c r="BL103">
        <v>6103.5</v>
      </c>
      <c r="BM103">
        <v>11422</v>
      </c>
      <c r="BN103">
        <v>11262</v>
      </c>
      <c r="BO103">
        <v>7114</v>
      </c>
      <c r="BP103">
        <v>7445</v>
      </c>
      <c r="BQ103">
        <v>11586</v>
      </c>
      <c r="BR103">
        <v>15085</v>
      </c>
      <c r="BS103">
        <v>15494</v>
      </c>
    </row>
    <row r="104" spans="1:71" x14ac:dyDescent="0.25">
      <c r="A104" s="63">
        <v>40543</v>
      </c>
      <c r="B104" s="14">
        <v>108.9153</v>
      </c>
      <c r="C104" s="14">
        <v>33.200000000000003</v>
      </c>
      <c r="D104" s="14">
        <v>9314</v>
      </c>
      <c r="F104">
        <f t="shared" si="4"/>
        <v>-9.6322241681260357E-3</v>
      </c>
      <c r="G104">
        <f t="shared" si="3"/>
        <v>1.037078276361207</v>
      </c>
      <c r="H104" t="e">
        <f t="shared" si="5"/>
        <v>#N/A</v>
      </c>
      <c r="AI104" s="63">
        <v>40663</v>
      </c>
      <c r="AJ104">
        <v>20295</v>
      </c>
      <c r="AK104">
        <v>12970</v>
      </c>
      <c r="AL104">
        <v>14414</v>
      </c>
      <c r="AM104">
        <v>14267</v>
      </c>
      <c r="AN104">
        <v>14201.0476190476</v>
      </c>
      <c r="AO104">
        <v>19504.333333333299</v>
      </c>
      <c r="AP104">
        <v>8952.1299999999992</v>
      </c>
      <c r="AQ104">
        <v>5505</v>
      </c>
      <c r="AR104">
        <v>26843</v>
      </c>
      <c r="AS104">
        <v>9677</v>
      </c>
      <c r="AT104">
        <v>6263</v>
      </c>
      <c r="AU104">
        <v>7379</v>
      </c>
      <c r="AV104">
        <v>8763</v>
      </c>
      <c r="AW104">
        <v>5579.8365793809498</v>
      </c>
      <c r="AX104">
        <v>7270.9523809523798</v>
      </c>
      <c r="AY104">
        <v>4997</v>
      </c>
      <c r="AZ104">
        <v>6810.31</v>
      </c>
      <c r="BA104">
        <v>6067</v>
      </c>
      <c r="BB104">
        <v>9366.2380952381009</v>
      </c>
      <c r="BC104">
        <v>5479</v>
      </c>
      <c r="BD104">
        <v>5537</v>
      </c>
      <c r="BE104">
        <v>10250.905489999999</v>
      </c>
      <c r="BF104">
        <v>4834</v>
      </c>
      <c r="BG104">
        <v>4775.1904761904798</v>
      </c>
      <c r="BH104">
        <v>5141.8571428571404</v>
      </c>
      <c r="BI104">
        <v>11295</v>
      </c>
      <c r="BJ104">
        <v>3293</v>
      </c>
      <c r="BK104">
        <v>4867</v>
      </c>
      <c r="BL104">
        <v>6105.6666666666697</v>
      </c>
      <c r="BM104">
        <v>12950</v>
      </c>
      <c r="BN104">
        <v>10347</v>
      </c>
      <c r="BO104">
        <v>6910</v>
      </c>
      <c r="BP104">
        <v>8230</v>
      </c>
      <c r="BQ104">
        <v>9647</v>
      </c>
      <c r="BR104">
        <v>15494</v>
      </c>
      <c r="BS104">
        <v>14711</v>
      </c>
    </row>
    <row r="105" spans="1:71" x14ac:dyDescent="0.25">
      <c r="A105" s="63">
        <v>40512</v>
      </c>
      <c r="B105" s="14">
        <v>110.42400000000001</v>
      </c>
      <c r="C105" s="14">
        <v>36.5</v>
      </c>
      <c r="D105" s="14">
        <v>9220</v>
      </c>
      <c r="F105">
        <f t="shared" si="4"/>
        <v>1.1467215524845642E-2</v>
      </c>
      <c r="G105">
        <f t="shared" si="3"/>
        <v>1.0266117358868723</v>
      </c>
      <c r="H105" t="e">
        <f t="shared" si="5"/>
        <v>#N/A</v>
      </c>
      <c r="AI105" s="63">
        <v>40633</v>
      </c>
      <c r="AJ105">
        <v>19424</v>
      </c>
      <c r="AK105">
        <v>12859</v>
      </c>
      <c r="AL105">
        <v>15647.30125</v>
      </c>
      <c r="AM105">
        <v>13806</v>
      </c>
      <c r="AN105">
        <v>13907.5652173913</v>
      </c>
      <c r="AO105">
        <v>19890.130434782601</v>
      </c>
      <c r="AP105">
        <v>9516.67</v>
      </c>
      <c r="AQ105">
        <v>5198</v>
      </c>
      <c r="AR105">
        <v>24193</v>
      </c>
      <c r="AS105">
        <v>8326</v>
      </c>
      <c r="AT105">
        <v>5967</v>
      </c>
      <c r="AU105">
        <v>6933</v>
      </c>
      <c r="AV105">
        <v>8318</v>
      </c>
      <c r="AW105">
        <v>5232.7287666087004</v>
      </c>
      <c r="AX105">
        <v>6343.7391304347802</v>
      </c>
      <c r="AY105">
        <v>4817</v>
      </c>
      <c r="AZ105">
        <v>8054.91</v>
      </c>
      <c r="BA105">
        <v>6434</v>
      </c>
      <c r="BB105">
        <v>11190.304347826101</v>
      </c>
      <c r="BC105">
        <v>5225.1613889999999</v>
      </c>
      <c r="BD105">
        <v>5253</v>
      </c>
      <c r="BE105">
        <v>10264.249019999999</v>
      </c>
      <c r="BF105">
        <v>4930.907244</v>
      </c>
      <c r="BG105">
        <v>4590.6086956521704</v>
      </c>
      <c r="BH105">
        <v>5261.95652173913</v>
      </c>
      <c r="BI105">
        <v>10970.86087</v>
      </c>
      <c r="BJ105">
        <v>3218</v>
      </c>
      <c r="BK105">
        <v>4577</v>
      </c>
      <c r="BL105">
        <v>6147.7391304347802</v>
      </c>
      <c r="BM105">
        <v>13317</v>
      </c>
      <c r="BN105">
        <v>10069.284540000001</v>
      </c>
      <c r="BO105">
        <v>6112</v>
      </c>
      <c r="BP105">
        <v>8592.4699999999993</v>
      </c>
      <c r="BQ105">
        <v>9524</v>
      </c>
      <c r="BR105">
        <v>14711</v>
      </c>
      <c r="BS105">
        <v>13689</v>
      </c>
    </row>
    <row r="106" spans="1:71" x14ac:dyDescent="0.25">
      <c r="A106" s="63">
        <v>40482</v>
      </c>
      <c r="B106" s="14">
        <v>110.8199</v>
      </c>
      <c r="C106" s="14">
        <v>36.5</v>
      </c>
      <c r="D106" s="14">
        <v>9123</v>
      </c>
      <c r="F106">
        <f t="shared" si="4"/>
        <v>2.4633953304313394E-2</v>
      </c>
      <c r="G106">
        <f t="shared" si="3"/>
        <v>1.0158111568867609</v>
      </c>
      <c r="H106" t="e">
        <f t="shared" si="5"/>
        <v>#N/A</v>
      </c>
      <c r="AI106" s="63">
        <v>40602</v>
      </c>
      <c r="AJ106">
        <v>20588</v>
      </c>
      <c r="AK106">
        <v>14002</v>
      </c>
      <c r="AL106">
        <v>23585</v>
      </c>
      <c r="AM106">
        <v>14937</v>
      </c>
      <c r="AN106">
        <v>15434.6</v>
      </c>
      <c r="AO106">
        <v>22941.75</v>
      </c>
      <c r="AP106">
        <v>8716</v>
      </c>
      <c r="AQ106">
        <v>4932</v>
      </c>
      <c r="AR106">
        <v>25084</v>
      </c>
      <c r="AS106">
        <v>8873</v>
      </c>
      <c r="AT106">
        <v>5762</v>
      </c>
      <c r="AU106">
        <v>5849</v>
      </c>
      <c r="AV106">
        <v>8919</v>
      </c>
      <c r="AW106">
        <v>6243.6228382500003</v>
      </c>
      <c r="AX106">
        <v>6996.1</v>
      </c>
      <c r="AY106">
        <v>5161.6021840000003</v>
      </c>
      <c r="AZ106">
        <v>6792.54</v>
      </c>
      <c r="BA106">
        <v>6646</v>
      </c>
      <c r="BB106">
        <v>14941.9</v>
      </c>
      <c r="BC106">
        <v>5604</v>
      </c>
      <c r="BD106">
        <v>5891</v>
      </c>
      <c r="BE106">
        <v>10310.646930000001</v>
      </c>
      <c r="BF106">
        <v>5513</v>
      </c>
      <c r="BG106">
        <v>4924.75</v>
      </c>
      <c r="BH106">
        <v>5920.1</v>
      </c>
      <c r="BI106">
        <v>15028</v>
      </c>
      <c r="BJ106">
        <v>3600</v>
      </c>
      <c r="BK106">
        <v>4758</v>
      </c>
      <c r="BL106">
        <v>6286.1</v>
      </c>
      <c r="BM106">
        <v>12819</v>
      </c>
      <c r="BN106">
        <v>10615</v>
      </c>
      <c r="BO106">
        <v>6886</v>
      </c>
      <c r="BP106">
        <v>8121</v>
      </c>
      <c r="BQ106">
        <v>12969</v>
      </c>
      <c r="BR106">
        <v>13689</v>
      </c>
      <c r="BS106">
        <v>14753</v>
      </c>
    </row>
    <row r="107" spans="1:71" x14ac:dyDescent="0.25">
      <c r="A107" s="63">
        <v>40451</v>
      </c>
      <c r="B107" s="14">
        <v>110.7664</v>
      </c>
      <c r="C107" s="14">
        <v>36.4</v>
      </c>
      <c r="D107" s="14">
        <v>9037</v>
      </c>
      <c r="F107">
        <f t="shared" si="4"/>
        <v>3.4372501998401361E-2</v>
      </c>
      <c r="G107">
        <f t="shared" si="3"/>
        <v>1.0062353858144972</v>
      </c>
      <c r="H107" t="e">
        <f t="shared" si="5"/>
        <v>#N/A</v>
      </c>
      <c r="AI107" s="63">
        <v>40574</v>
      </c>
      <c r="AJ107">
        <v>20168</v>
      </c>
      <c r="AK107">
        <v>13572</v>
      </c>
      <c r="AL107">
        <v>19658</v>
      </c>
      <c r="AM107">
        <v>15525</v>
      </c>
      <c r="AN107">
        <v>15493.9047619048</v>
      </c>
      <c r="AO107">
        <v>19221.9523809524</v>
      </c>
      <c r="AP107">
        <v>9072</v>
      </c>
      <c r="AQ107">
        <v>4804</v>
      </c>
      <c r="AR107">
        <v>23241</v>
      </c>
      <c r="AS107">
        <v>9106</v>
      </c>
      <c r="AT107">
        <v>6131</v>
      </c>
      <c r="AU107">
        <v>7185</v>
      </c>
      <c r="AV107">
        <v>8889</v>
      </c>
      <c r="AW107">
        <v>5878.2878243333298</v>
      </c>
      <c r="AX107">
        <v>7134.3809523809496</v>
      </c>
      <c r="AY107">
        <v>4289.97</v>
      </c>
      <c r="AZ107">
        <v>8029</v>
      </c>
      <c r="BA107">
        <v>6433</v>
      </c>
      <c r="BB107">
        <v>13106.619047619</v>
      </c>
      <c r="BC107">
        <v>5593</v>
      </c>
      <c r="BD107">
        <v>5105</v>
      </c>
      <c r="BE107">
        <v>10021.0389</v>
      </c>
      <c r="BF107">
        <v>5465</v>
      </c>
      <c r="BG107">
        <v>4907</v>
      </c>
      <c r="BH107">
        <v>5631.3809523809496</v>
      </c>
      <c r="BI107">
        <v>16124.96</v>
      </c>
      <c r="BJ107">
        <v>3333</v>
      </c>
      <c r="BK107">
        <v>4933</v>
      </c>
      <c r="BL107">
        <v>6274.5714285714303</v>
      </c>
      <c r="BM107">
        <v>12005</v>
      </c>
      <c r="BN107">
        <v>10264</v>
      </c>
      <c r="BO107">
        <v>6826</v>
      </c>
      <c r="BP107">
        <v>7884</v>
      </c>
      <c r="BQ107">
        <v>11152</v>
      </c>
      <c r="BR107">
        <v>14753</v>
      </c>
      <c r="BS107">
        <v>12889</v>
      </c>
    </row>
    <row r="108" spans="1:71" x14ac:dyDescent="0.25">
      <c r="A108" s="63">
        <v>40421</v>
      </c>
      <c r="B108" s="14">
        <v>111.3977</v>
      </c>
      <c r="C108" s="14">
        <v>36.700000000000003</v>
      </c>
      <c r="D108" s="14">
        <v>8940</v>
      </c>
      <c r="F108">
        <f t="shared" si="4"/>
        <v>6.2238547087031915E-2</v>
      </c>
      <c r="G108">
        <f t="shared" si="3"/>
        <v>0.9954348068143859</v>
      </c>
      <c r="H108" t="e">
        <f t="shared" si="5"/>
        <v>#N/A</v>
      </c>
      <c r="AI108" s="63">
        <v>40543</v>
      </c>
      <c r="AJ108">
        <v>18304</v>
      </c>
      <c r="AK108">
        <v>14406</v>
      </c>
      <c r="AL108">
        <v>18711</v>
      </c>
      <c r="AM108">
        <v>14888</v>
      </c>
      <c r="AN108">
        <v>14854.597826087</v>
      </c>
      <c r="AO108">
        <v>18348.0869565217</v>
      </c>
      <c r="AP108">
        <v>8266</v>
      </c>
      <c r="AQ108">
        <v>4643.6899999999996</v>
      </c>
      <c r="AR108">
        <v>20910</v>
      </c>
      <c r="AS108">
        <v>9553</v>
      </c>
      <c r="AT108">
        <v>5987</v>
      </c>
      <c r="AU108">
        <v>6985</v>
      </c>
      <c r="AV108">
        <v>9187</v>
      </c>
      <c r="AW108">
        <v>5673.0756521739104</v>
      </c>
      <c r="AX108">
        <v>6912.7826086956502</v>
      </c>
      <c r="AY108">
        <v>3634.05</v>
      </c>
      <c r="AZ108">
        <v>8220.57</v>
      </c>
      <c r="BA108">
        <v>6572</v>
      </c>
      <c r="BB108">
        <v>15737.4782608696</v>
      </c>
      <c r="BC108">
        <v>5363</v>
      </c>
      <c r="BD108">
        <v>5200</v>
      </c>
      <c r="BE108">
        <v>9954.3447930000002</v>
      </c>
      <c r="BF108">
        <v>5449</v>
      </c>
      <c r="BG108">
        <v>4595.5217391304404</v>
      </c>
      <c r="BH108">
        <v>5970.3913043478296</v>
      </c>
      <c r="BI108">
        <v>17519</v>
      </c>
      <c r="BJ108">
        <v>3302</v>
      </c>
      <c r="BK108">
        <v>4706</v>
      </c>
      <c r="BL108">
        <v>6348.2608695652198</v>
      </c>
      <c r="BM108">
        <v>10648</v>
      </c>
      <c r="BN108">
        <v>9520</v>
      </c>
      <c r="BO108">
        <v>6725</v>
      </c>
      <c r="BP108">
        <v>8093</v>
      </c>
      <c r="BQ108">
        <v>15590</v>
      </c>
      <c r="BR108">
        <v>12889</v>
      </c>
      <c r="BS108">
        <v>12824</v>
      </c>
    </row>
    <row r="109" spans="1:71" x14ac:dyDescent="0.25">
      <c r="A109" s="63">
        <v>40390</v>
      </c>
      <c r="B109" s="14">
        <v>112.0504</v>
      </c>
      <c r="C109" s="14">
        <v>37.200000000000003</v>
      </c>
      <c r="D109" s="14">
        <v>8981</v>
      </c>
      <c r="F109">
        <f t="shared" si="4"/>
        <v>8.4619368203003642E-2</v>
      </c>
      <c r="G109">
        <v>1</v>
      </c>
      <c r="H109" t="e">
        <f t="shared" si="5"/>
        <v>#N/A</v>
      </c>
      <c r="AI109" s="63">
        <v>40512</v>
      </c>
      <c r="AJ109">
        <v>18061</v>
      </c>
      <c r="AK109">
        <v>13847</v>
      </c>
      <c r="AL109">
        <v>16837</v>
      </c>
      <c r="AM109">
        <v>13451</v>
      </c>
      <c r="AN109">
        <v>14521.1818181818</v>
      </c>
      <c r="AO109">
        <v>18256.772727272699</v>
      </c>
      <c r="AP109">
        <v>8481</v>
      </c>
      <c r="AQ109">
        <v>4785</v>
      </c>
      <c r="AR109">
        <v>21672</v>
      </c>
      <c r="AS109">
        <v>9587</v>
      </c>
      <c r="AT109">
        <v>5750</v>
      </c>
      <c r="AU109">
        <v>6551</v>
      </c>
      <c r="AV109">
        <v>7585</v>
      </c>
      <c r="AW109">
        <v>5655.7913636363601</v>
      </c>
      <c r="AX109">
        <v>6552.5454545454604</v>
      </c>
      <c r="AY109">
        <v>4270.3203400000002</v>
      </c>
      <c r="AZ109">
        <v>8020.57</v>
      </c>
      <c r="BA109">
        <v>6664</v>
      </c>
      <c r="BB109">
        <v>14691.9545454545</v>
      </c>
      <c r="BC109">
        <v>5538</v>
      </c>
      <c r="BD109">
        <v>4609</v>
      </c>
      <c r="BE109">
        <v>9837.57</v>
      </c>
      <c r="BF109">
        <v>6488</v>
      </c>
      <c r="BG109">
        <v>4394.2272727272702</v>
      </c>
      <c r="BH109">
        <v>6494.3636363636397</v>
      </c>
      <c r="BI109">
        <v>19106</v>
      </c>
      <c r="BJ109">
        <v>3240</v>
      </c>
      <c r="BK109">
        <v>4397</v>
      </c>
      <c r="BL109">
        <v>6617.0454545454604</v>
      </c>
      <c r="BM109">
        <v>12675</v>
      </c>
      <c r="BN109">
        <v>9343</v>
      </c>
      <c r="BO109">
        <v>6504</v>
      </c>
      <c r="BP109">
        <v>8367</v>
      </c>
      <c r="BQ109">
        <v>14035</v>
      </c>
      <c r="BR109">
        <v>12824</v>
      </c>
      <c r="BS109">
        <v>11229</v>
      </c>
    </row>
    <row r="110" spans="1:71" x14ac:dyDescent="0.25">
      <c r="A110" s="63">
        <v>40359</v>
      </c>
      <c r="B110" s="14">
        <v>112.41419999999999</v>
      </c>
      <c r="C110" s="14">
        <v>38.1</v>
      </c>
      <c r="F110">
        <f t="shared" si="4"/>
        <v>9.5059412132582732E-2</v>
      </c>
      <c r="H110" t="e">
        <f t="shared" si="5"/>
        <v>#N/A</v>
      </c>
      <c r="AI110" s="63">
        <v>40482</v>
      </c>
      <c r="AJ110">
        <v>21513</v>
      </c>
      <c r="AK110">
        <v>15072</v>
      </c>
      <c r="AL110">
        <v>19130</v>
      </c>
      <c r="AM110">
        <v>13506</v>
      </c>
      <c r="AN110">
        <v>13660.6214285714</v>
      </c>
      <c r="AO110">
        <v>21196.190476190499</v>
      </c>
      <c r="AP110">
        <v>8648</v>
      </c>
      <c r="AQ110">
        <v>4868</v>
      </c>
      <c r="AR110">
        <v>23134</v>
      </c>
      <c r="AS110">
        <v>9403</v>
      </c>
      <c r="AT110">
        <v>5489</v>
      </c>
      <c r="AU110">
        <v>6621</v>
      </c>
      <c r="AV110">
        <v>8161</v>
      </c>
      <c r="AW110">
        <v>5389.1809523809497</v>
      </c>
      <c r="AX110">
        <v>6728.7785714285701</v>
      </c>
      <c r="AY110">
        <v>4305.83</v>
      </c>
      <c r="AZ110">
        <v>8286</v>
      </c>
      <c r="BA110">
        <v>6635</v>
      </c>
      <c r="BB110">
        <v>13656.380952381</v>
      </c>
      <c r="BC110">
        <v>5319</v>
      </c>
      <c r="BD110">
        <v>4600</v>
      </c>
      <c r="BE110">
        <v>10790.94247</v>
      </c>
      <c r="BF110">
        <v>5522</v>
      </c>
      <c r="BG110">
        <v>4524.4761904761899</v>
      </c>
      <c r="BH110">
        <v>5405.3333333333303</v>
      </c>
      <c r="BI110">
        <v>14932</v>
      </c>
      <c r="BJ110">
        <v>3245</v>
      </c>
      <c r="BK110">
        <v>4529</v>
      </c>
      <c r="BL110">
        <v>6325.4761904761899</v>
      </c>
      <c r="BM110">
        <v>12307</v>
      </c>
      <c r="BN110">
        <v>11499</v>
      </c>
      <c r="BO110">
        <v>6542</v>
      </c>
      <c r="BP110">
        <v>8281</v>
      </c>
      <c r="BQ110">
        <v>13036</v>
      </c>
      <c r="BR110">
        <v>11229</v>
      </c>
      <c r="BS110">
        <v>11148</v>
      </c>
    </row>
    <row r="111" spans="1:71" x14ac:dyDescent="0.25">
      <c r="A111" s="63">
        <v>40329</v>
      </c>
      <c r="B111" s="14">
        <v>112.42489999999999</v>
      </c>
      <c r="C111" s="14">
        <v>38.200000000000003</v>
      </c>
      <c r="F111">
        <f t="shared" si="4"/>
        <v>0.10880118193330524</v>
      </c>
      <c r="H111" t="e">
        <f t="shared" si="5"/>
        <v>#N/A</v>
      </c>
      <c r="AI111" s="63">
        <v>40451</v>
      </c>
      <c r="AJ111">
        <v>20037</v>
      </c>
      <c r="AK111">
        <v>11610</v>
      </c>
      <c r="AL111">
        <v>18223</v>
      </c>
      <c r="AM111">
        <v>12341</v>
      </c>
      <c r="AN111">
        <v>13509.909090909099</v>
      </c>
      <c r="AO111">
        <v>20046.1363636364</v>
      </c>
      <c r="AP111">
        <v>8073</v>
      </c>
      <c r="AQ111">
        <v>4884.8</v>
      </c>
      <c r="AR111">
        <v>23121</v>
      </c>
      <c r="AS111">
        <v>9402</v>
      </c>
      <c r="AT111">
        <v>5559</v>
      </c>
      <c r="AU111">
        <v>6436</v>
      </c>
      <c r="AV111">
        <v>8035</v>
      </c>
      <c r="AW111">
        <v>5639.4363636363596</v>
      </c>
      <c r="AX111">
        <v>6205.0909090909099</v>
      </c>
      <c r="AY111">
        <v>4796</v>
      </c>
      <c r="AZ111">
        <v>7788.62</v>
      </c>
      <c r="BA111">
        <v>6325</v>
      </c>
      <c r="BB111">
        <v>15895.8636363636</v>
      </c>
      <c r="BC111">
        <v>5588</v>
      </c>
      <c r="BD111">
        <v>4261</v>
      </c>
      <c r="BE111">
        <v>9952.9076449999993</v>
      </c>
      <c r="BF111">
        <v>5037.9399999999996</v>
      </c>
      <c r="BG111">
        <v>4200.8636363636397</v>
      </c>
      <c r="BH111">
        <v>5522.2727272727298</v>
      </c>
      <c r="BI111">
        <v>13704</v>
      </c>
      <c r="BJ111">
        <v>2560</v>
      </c>
      <c r="BK111">
        <v>4354</v>
      </c>
      <c r="BL111">
        <v>6053.4090909090901</v>
      </c>
      <c r="BM111">
        <v>12547</v>
      </c>
      <c r="BN111">
        <v>10471</v>
      </c>
      <c r="BO111">
        <v>6015</v>
      </c>
      <c r="BP111">
        <v>7536</v>
      </c>
      <c r="BQ111">
        <v>16786</v>
      </c>
      <c r="BR111">
        <v>11148</v>
      </c>
      <c r="BS111">
        <v>11826</v>
      </c>
    </row>
    <row r="112" spans="1:71" x14ac:dyDescent="0.25">
      <c r="A112" s="63">
        <v>40298</v>
      </c>
      <c r="B112" s="14">
        <v>113.0562</v>
      </c>
      <c r="C112" s="14">
        <v>36.200000000000003</v>
      </c>
      <c r="F112">
        <f t="shared" si="4"/>
        <v>0.11526282457251447</v>
      </c>
      <c r="H112" t="e">
        <f t="shared" si="5"/>
        <v>#N/A</v>
      </c>
      <c r="AI112" s="63">
        <v>40421</v>
      </c>
      <c r="AJ112">
        <v>19442</v>
      </c>
      <c r="AK112">
        <v>11946</v>
      </c>
      <c r="AL112">
        <v>18230</v>
      </c>
      <c r="AM112">
        <v>13090</v>
      </c>
      <c r="AN112">
        <v>12897.590909090901</v>
      </c>
      <c r="AO112">
        <v>18518.497727272701</v>
      </c>
      <c r="AP112">
        <v>7556</v>
      </c>
      <c r="AQ112">
        <v>4724.8900000000003</v>
      </c>
      <c r="AR112">
        <v>20597</v>
      </c>
      <c r="AS112">
        <v>9333</v>
      </c>
      <c r="AT112">
        <v>5708</v>
      </c>
      <c r="AU112">
        <v>5843</v>
      </c>
      <c r="AV112">
        <v>7478</v>
      </c>
      <c r="AW112">
        <v>5118.3295454545496</v>
      </c>
      <c r="AX112">
        <v>5750.1818181818198</v>
      </c>
      <c r="AY112">
        <v>3948.4</v>
      </c>
      <c r="AZ112">
        <v>7106.68</v>
      </c>
      <c r="BA112">
        <v>5530</v>
      </c>
      <c r="BB112">
        <v>11630.3181818182</v>
      </c>
      <c r="BC112">
        <v>5042</v>
      </c>
      <c r="BD112">
        <v>4605</v>
      </c>
      <c r="BE112">
        <v>9255.9356879999996</v>
      </c>
      <c r="BF112">
        <v>5282</v>
      </c>
      <c r="BG112">
        <v>3922.5909090909099</v>
      </c>
      <c r="BH112">
        <v>5889.0136363636402</v>
      </c>
      <c r="BI112">
        <v>16419</v>
      </c>
      <c r="BJ112">
        <v>2949</v>
      </c>
      <c r="BK112">
        <v>4056</v>
      </c>
      <c r="BL112">
        <v>5955.4545454545496</v>
      </c>
      <c r="BM112">
        <v>13040</v>
      </c>
      <c r="BN112">
        <v>10351</v>
      </c>
      <c r="BO112">
        <v>6010</v>
      </c>
      <c r="BP112">
        <v>6676</v>
      </c>
      <c r="BQ112">
        <v>12084</v>
      </c>
      <c r="BR112">
        <v>11826</v>
      </c>
      <c r="BS112">
        <v>11828</v>
      </c>
    </row>
    <row r="113" spans="1:71" x14ac:dyDescent="0.25">
      <c r="A113" s="63">
        <v>40268</v>
      </c>
      <c r="B113" s="14">
        <v>113.3023</v>
      </c>
      <c r="C113" s="14">
        <v>35.1</v>
      </c>
      <c r="F113">
        <f t="shared" si="4"/>
        <v>0.11627661817415125</v>
      </c>
      <c r="H113" t="e">
        <f t="shared" si="5"/>
        <v>#N/A</v>
      </c>
      <c r="AI113" s="63">
        <v>40390</v>
      </c>
      <c r="AJ113">
        <v>18179</v>
      </c>
      <c r="AK113">
        <v>11829</v>
      </c>
      <c r="AL113">
        <v>17054</v>
      </c>
      <c r="AM113">
        <v>13003</v>
      </c>
      <c r="AN113">
        <v>13067.3659090909</v>
      </c>
      <c r="AO113">
        <v>18191.12</v>
      </c>
      <c r="AP113">
        <v>8084</v>
      </c>
      <c r="AR113">
        <v>20386</v>
      </c>
      <c r="AS113">
        <v>9566</v>
      </c>
      <c r="AU113">
        <v>5554</v>
      </c>
      <c r="AV113">
        <v>7672</v>
      </c>
      <c r="AW113">
        <v>4849.6727272727303</v>
      </c>
      <c r="AX113">
        <v>5553.6677272727302</v>
      </c>
      <c r="AY113">
        <v>3835.87</v>
      </c>
      <c r="AZ113">
        <v>6816</v>
      </c>
      <c r="BA113">
        <v>6241</v>
      </c>
      <c r="BB113">
        <v>11181.6363636364</v>
      </c>
      <c r="BC113">
        <v>4735</v>
      </c>
      <c r="BD113">
        <v>4212</v>
      </c>
      <c r="BE113">
        <v>9755.4128249999994</v>
      </c>
      <c r="BF113">
        <v>5539</v>
      </c>
      <c r="BG113">
        <v>3790.1818181818198</v>
      </c>
      <c r="BH113">
        <v>5632.4324427154597</v>
      </c>
      <c r="BI113">
        <v>15399</v>
      </c>
      <c r="BJ113">
        <v>2816</v>
      </c>
      <c r="BK113">
        <v>3711</v>
      </c>
      <c r="BL113">
        <v>5839.8181818181802</v>
      </c>
      <c r="BM113">
        <v>12169</v>
      </c>
      <c r="BN113">
        <v>10218</v>
      </c>
      <c r="BO113">
        <v>5930</v>
      </c>
      <c r="BP113">
        <v>7633</v>
      </c>
      <c r="BQ113">
        <v>11222</v>
      </c>
      <c r="BR113">
        <v>11828</v>
      </c>
      <c r="BS113">
        <v>10519</v>
      </c>
    </row>
    <row r="114" spans="1:71" x14ac:dyDescent="0.25">
      <c r="A114" s="63">
        <v>40237</v>
      </c>
      <c r="B114" s="14">
        <v>112.85290000000001</v>
      </c>
      <c r="C114" s="14">
        <v>31.1</v>
      </c>
      <c r="F114">
        <f t="shared" si="4"/>
        <v>9.3406593406593519E-2</v>
      </c>
      <c r="H114" t="e">
        <f t="shared" si="5"/>
        <v>#N/A</v>
      </c>
      <c r="AI114" s="63">
        <v>40359</v>
      </c>
      <c r="AJ114">
        <v>16978</v>
      </c>
      <c r="AK114">
        <v>12560</v>
      </c>
      <c r="AL114">
        <v>15893</v>
      </c>
      <c r="AM114">
        <v>13076</v>
      </c>
      <c r="AN114">
        <v>13133.590909090901</v>
      </c>
      <c r="AO114">
        <v>17347.756818181799</v>
      </c>
      <c r="AP114">
        <v>8566</v>
      </c>
      <c r="AR114">
        <v>21573</v>
      </c>
      <c r="AS114">
        <v>8958</v>
      </c>
      <c r="AU114">
        <v>5444</v>
      </c>
      <c r="AV114">
        <v>7278</v>
      </c>
      <c r="AW114">
        <v>4811.5272727272704</v>
      </c>
      <c r="AX114">
        <v>5218.3695454545496</v>
      </c>
      <c r="AY114">
        <v>3746.62</v>
      </c>
      <c r="AZ114">
        <v>6421</v>
      </c>
      <c r="BA114">
        <v>6530</v>
      </c>
      <c r="BB114">
        <v>9873.7727272727298</v>
      </c>
      <c r="BC114">
        <v>4561</v>
      </c>
      <c r="BD114">
        <v>4391</v>
      </c>
      <c r="BE114">
        <v>10025.087680000001</v>
      </c>
      <c r="BF114">
        <v>5374</v>
      </c>
      <c r="BG114">
        <v>4184.9545454545496</v>
      </c>
      <c r="BH114">
        <v>5038.08616407318</v>
      </c>
      <c r="BI114">
        <v>14695</v>
      </c>
      <c r="BJ114">
        <v>2733</v>
      </c>
      <c r="BK114">
        <v>4253</v>
      </c>
      <c r="BL114">
        <v>5671.1872727272703</v>
      </c>
      <c r="BM114">
        <v>10560</v>
      </c>
      <c r="BN114">
        <v>9103</v>
      </c>
      <c r="BO114">
        <v>5398</v>
      </c>
      <c r="BP114">
        <v>7392</v>
      </c>
      <c r="BQ114">
        <v>10778</v>
      </c>
      <c r="BR114">
        <v>10519</v>
      </c>
      <c r="BS114">
        <v>9522.16</v>
      </c>
    </row>
    <row r="115" spans="1:71" x14ac:dyDescent="0.25">
      <c r="A115" s="63">
        <v>40178</v>
      </c>
      <c r="B115" s="14">
        <v>110.9162</v>
      </c>
      <c r="C115" s="14">
        <v>16.100000000000001</v>
      </c>
      <c r="F115">
        <f t="shared" si="4"/>
        <v>5.2813325208206363E-2</v>
      </c>
      <c r="H115" t="e">
        <f t="shared" si="5"/>
        <v>#N/A</v>
      </c>
      <c r="AI115" s="63">
        <v>40329</v>
      </c>
      <c r="AJ115">
        <v>19653</v>
      </c>
      <c r="AK115">
        <v>12955</v>
      </c>
      <c r="AL115">
        <v>15017.03</v>
      </c>
      <c r="AM115">
        <v>13060</v>
      </c>
      <c r="AN115">
        <v>13581.238095238101</v>
      </c>
      <c r="AO115">
        <v>21698.2219047619</v>
      </c>
      <c r="AP115">
        <v>7733</v>
      </c>
      <c r="AR115">
        <v>23721.54</v>
      </c>
      <c r="AS115">
        <v>8137.93</v>
      </c>
      <c r="AU115">
        <v>4982.5</v>
      </c>
      <c r="AV115">
        <v>7980.44</v>
      </c>
      <c r="AW115">
        <v>5245</v>
      </c>
      <c r="AX115">
        <v>5177.0061904761897</v>
      </c>
      <c r="AY115">
        <v>4091.2</v>
      </c>
      <c r="AZ115">
        <v>6626</v>
      </c>
      <c r="BA115">
        <v>6148</v>
      </c>
      <c r="BB115">
        <v>10499.333333333299</v>
      </c>
      <c r="BC115">
        <v>5219.96</v>
      </c>
      <c r="BD115">
        <v>4622.6899999999996</v>
      </c>
      <c r="BE115">
        <v>8941</v>
      </c>
      <c r="BF115">
        <v>4391</v>
      </c>
      <c r="BG115">
        <v>4181.5238095238101</v>
      </c>
      <c r="BH115">
        <v>5521.7142857142899</v>
      </c>
      <c r="BI115">
        <v>17748</v>
      </c>
      <c r="BJ115">
        <v>3084</v>
      </c>
      <c r="BK115">
        <v>4122</v>
      </c>
      <c r="BL115">
        <v>5746.2442857142796</v>
      </c>
      <c r="BM115">
        <v>11048</v>
      </c>
      <c r="BN115">
        <v>9384.9500000000007</v>
      </c>
      <c r="BO115">
        <v>5749</v>
      </c>
      <c r="BP115">
        <v>7233.7</v>
      </c>
      <c r="BQ115">
        <v>8802</v>
      </c>
      <c r="BR115">
        <v>9522.16</v>
      </c>
      <c r="BS115">
        <v>11320</v>
      </c>
    </row>
    <row r="116" spans="1:71" x14ac:dyDescent="0.25">
      <c r="A116" s="63">
        <v>40147</v>
      </c>
      <c r="B116" s="14">
        <v>109.9746</v>
      </c>
      <c r="C116" s="14">
        <v>17.8</v>
      </c>
      <c r="F116">
        <f t="shared" si="4"/>
        <v>3.1099518459068998E-2</v>
      </c>
      <c r="H116" t="e">
        <f t="shared" si="5"/>
        <v>#N/A</v>
      </c>
      <c r="AI116" s="63">
        <v>40298</v>
      </c>
      <c r="AJ116">
        <v>20567</v>
      </c>
      <c r="AK116">
        <v>11511</v>
      </c>
      <c r="AL116">
        <v>20552.169999999998</v>
      </c>
      <c r="AM116">
        <v>14603</v>
      </c>
      <c r="AN116">
        <v>13856.8636363636</v>
      </c>
      <c r="AO116">
        <v>20471.4545454545</v>
      </c>
      <c r="AP116">
        <v>7569</v>
      </c>
      <c r="AR116">
        <v>19618</v>
      </c>
      <c r="AS116">
        <v>9476</v>
      </c>
      <c r="AU116">
        <v>6114</v>
      </c>
      <c r="AV116">
        <v>7650</v>
      </c>
      <c r="AX116">
        <v>5777.6363636363603</v>
      </c>
      <c r="AY116">
        <v>3724.08</v>
      </c>
      <c r="AZ116">
        <v>7638</v>
      </c>
      <c r="BA116">
        <v>6394</v>
      </c>
      <c r="BB116">
        <v>10243.8636363636</v>
      </c>
      <c r="BC116">
        <v>4964</v>
      </c>
      <c r="BD116">
        <v>4493.92</v>
      </c>
      <c r="BE116">
        <v>8220</v>
      </c>
      <c r="BF116">
        <v>4758</v>
      </c>
      <c r="BG116">
        <v>4067.1818181818198</v>
      </c>
      <c r="BH116">
        <v>5113.5790909090902</v>
      </c>
      <c r="BI116">
        <v>18710</v>
      </c>
      <c r="BJ116">
        <v>3007</v>
      </c>
      <c r="BK116">
        <v>4127</v>
      </c>
      <c r="BL116">
        <v>5675.09227272727</v>
      </c>
      <c r="BM116">
        <v>11411</v>
      </c>
      <c r="BN116">
        <v>10284</v>
      </c>
      <c r="BO116">
        <v>5868</v>
      </c>
      <c r="BP116">
        <v>7326</v>
      </c>
      <c r="BQ116">
        <v>10358</v>
      </c>
      <c r="BR116">
        <v>11320</v>
      </c>
      <c r="BS116">
        <v>11268</v>
      </c>
    </row>
    <row r="117" spans="1:71" x14ac:dyDescent="0.25">
      <c r="A117" s="63">
        <v>40117</v>
      </c>
      <c r="B117" s="14">
        <v>109.1721</v>
      </c>
      <c r="C117" s="14">
        <v>16.600000000000001</v>
      </c>
      <c r="F117">
        <f t="shared" si="4"/>
        <v>8.6999505684626222E-3</v>
      </c>
      <c r="H117" t="e">
        <f t="shared" si="5"/>
        <v>#N/A</v>
      </c>
      <c r="AI117" s="63">
        <v>40268</v>
      </c>
      <c r="AJ117">
        <v>20435</v>
      </c>
      <c r="AK117">
        <v>10858</v>
      </c>
      <c r="AL117">
        <v>19693.849999999999</v>
      </c>
      <c r="AM117">
        <v>12358</v>
      </c>
      <c r="AN117">
        <v>13299.0869565217</v>
      </c>
      <c r="AO117">
        <v>20310.782608695699</v>
      </c>
      <c r="AP117">
        <v>6018</v>
      </c>
      <c r="AR117">
        <v>21303</v>
      </c>
      <c r="AS117">
        <v>9267</v>
      </c>
      <c r="AU117">
        <v>5011</v>
      </c>
      <c r="AV117">
        <v>7560</v>
      </c>
      <c r="AW117">
        <v>5406.6666666666697</v>
      </c>
      <c r="AX117">
        <v>5141.8260869565202</v>
      </c>
      <c r="AY117">
        <v>3660.05</v>
      </c>
      <c r="AZ117">
        <v>6003</v>
      </c>
      <c r="BA117">
        <v>5894</v>
      </c>
      <c r="BB117">
        <v>9858.6956521739103</v>
      </c>
      <c r="BC117">
        <v>4323</v>
      </c>
      <c r="BD117">
        <v>4575</v>
      </c>
      <c r="BE117">
        <v>7835</v>
      </c>
      <c r="BF117">
        <v>4587</v>
      </c>
      <c r="BG117">
        <v>3941.1739130434798</v>
      </c>
      <c r="BH117">
        <v>4849.9526086956503</v>
      </c>
      <c r="BI117">
        <v>14796</v>
      </c>
      <c r="BJ117">
        <v>2926</v>
      </c>
      <c r="BK117">
        <v>3987</v>
      </c>
      <c r="BL117">
        <v>5418.2269565217402</v>
      </c>
      <c r="BM117">
        <v>9628</v>
      </c>
      <c r="BN117">
        <v>8262</v>
      </c>
      <c r="BO117">
        <v>5481</v>
      </c>
      <c r="BP117">
        <v>8036</v>
      </c>
      <c r="BQ117">
        <v>9173</v>
      </c>
      <c r="BR117">
        <v>11268</v>
      </c>
      <c r="BS117">
        <v>10988</v>
      </c>
    </row>
    <row r="118" spans="1:71" x14ac:dyDescent="0.25">
      <c r="A118" s="63">
        <v>40086</v>
      </c>
      <c r="B118" s="14">
        <v>108.15560000000001</v>
      </c>
      <c r="C118" s="14">
        <v>15.4</v>
      </c>
      <c r="F118">
        <f t="shared" si="4"/>
        <v>-6.8775790921594693E-3</v>
      </c>
      <c r="H118" t="e">
        <f t="shared" si="5"/>
        <v>#N/A</v>
      </c>
      <c r="AI118" s="63">
        <v>40237</v>
      </c>
      <c r="AJ118">
        <v>23718</v>
      </c>
      <c r="AK118">
        <v>11963</v>
      </c>
      <c r="AL118">
        <v>14931.87</v>
      </c>
      <c r="AM118">
        <v>12239</v>
      </c>
      <c r="AN118">
        <v>11766.75</v>
      </c>
      <c r="AO118">
        <v>24354.75</v>
      </c>
      <c r="AP118">
        <v>6070</v>
      </c>
      <c r="AR118">
        <v>22848</v>
      </c>
      <c r="AS118">
        <v>8819</v>
      </c>
      <c r="AU118">
        <v>5435</v>
      </c>
      <c r="AV118">
        <v>7240</v>
      </c>
      <c r="AW118">
        <v>4981.5</v>
      </c>
      <c r="AX118">
        <v>5440.5</v>
      </c>
      <c r="AY118">
        <v>3451.58</v>
      </c>
      <c r="AZ118">
        <v>6021</v>
      </c>
      <c r="BA118">
        <v>6417</v>
      </c>
      <c r="BB118">
        <v>10876</v>
      </c>
      <c r="BC118">
        <v>4110</v>
      </c>
      <c r="BD118">
        <v>4670</v>
      </c>
      <c r="BE118">
        <v>7689</v>
      </c>
      <c r="BF118">
        <v>4781</v>
      </c>
      <c r="BG118">
        <v>3658.75</v>
      </c>
      <c r="BH118">
        <v>5193.17</v>
      </c>
      <c r="BI118">
        <v>14514</v>
      </c>
      <c r="BJ118">
        <v>2846</v>
      </c>
      <c r="BK118">
        <v>3870</v>
      </c>
      <c r="BL118">
        <v>5538.5174999999999</v>
      </c>
      <c r="BM118">
        <v>9112</v>
      </c>
      <c r="BN118">
        <v>8799</v>
      </c>
      <c r="BO118">
        <v>5324</v>
      </c>
      <c r="BP118">
        <v>7423</v>
      </c>
      <c r="BQ118">
        <v>9625</v>
      </c>
      <c r="BR118">
        <v>10988</v>
      </c>
      <c r="BS118">
        <v>10495</v>
      </c>
    </row>
    <row r="119" spans="1:71" x14ac:dyDescent="0.25">
      <c r="A119" s="63">
        <v>40056</v>
      </c>
      <c r="B119" s="14">
        <v>107.0856</v>
      </c>
      <c r="C119" s="14">
        <v>12.5</v>
      </c>
      <c r="F119">
        <f t="shared" si="4"/>
        <v>-2.2274325908558046E-2</v>
      </c>
      <c r="H119" t="e">
        <f t="shared" si="5"/>
        <v>#N/A</v>
      </c>
      <c r="AI119" s="63">
        <v>40209</v>
      </c>
      <c r="AJ119">
        <v>22936</v>
      </c>
      <c r="AK119">
        <v>11577</v>
      </c>
      <c r="AL119">
        <v>16786.48</v>
      </c>
      <c r="AM119">
        <v>12765</v>
      </c>
      <c r="AN119">
        <v>13001.4285714286</v>
      </c>
      <c r="AO119">
        <v>22411.523809523798</v>
      </c>
      <c r="AP119">
        <v>6096</v>
      </c>
      <c r="AR119">
        <v>17263</v>
      </c>
      <c r="AS119">
        <v>9097</v>
      </c>
      <c r="AU119">
        <v>4843</v>
      </c>
      <c r="AV119">
        <v>7056</v>
      </c>
      <c r="AW119">
        <v>4627.2285714285699</v>
      </c>
      <c r="AX119">
        <v>5096.2380952381</v>
      </c>
      <c r="AY119">
        <v>4104.82</v>
      </c>
      <c r="AZ119">
        <v>6365</v>
      </c>
      <c r="BA119">
        <v>5488</v>
      </c>
      <c r="BB119">
        <v>10273.809523809499</v>
      </c>
      <c r="BC119">
        <v>4087</v>
      </c>
      <c r="BD119">
        <v>4326</v>
      </c>
      <c r="BE119">
        <v>6487</v>
      </c>
      <c r="BF119">
        <v>5000</v>
      </c>
      <c r="BG119">
        <v>4075.9523809523798</v>
      </c>
      <c r="BH119">
        <v>5283.2785714285701</v>
      </c>
      <c r="BI119">
        <v>12035</v>
      </c>
      <c r="BJ119">
        <v>2441</v>
      </c>
      <c r="BK119">
        <v>3915</v>
      </c>
      <c r="BL119">
        <v>5187.6309523809496</v>
      </c>
      <c r="BM119">
        <v>9201</v>
      </c>
      <c r="BN119">
        <v>8362</v>
      </c>
      <c r="BO119">
        <v>5975</v>
      </c>
      <c r="BP119">
        <v>8026</v>
      </c>
      <c r="BQ119">
        <v>9690</v>
      </c>
      <c r="BR119">
        <v>10495</v>
      </c>
      <c r="BS119">
        <v>9247</v>
      </c>
    </row>
    <row r="120" spans="1:71" x14ac:dyDescent="0.25">
      <c r="A120" s="63">
        <v>40025</v>
      </c>
      <c r="B120" s="14">
        <v>104.8707</v>
      </c>
      <c r="C120" s="14">
        <v>9.5</v>
      </c>
      <c r="F120">
        <f t="shared" si="4"/>
        <v>-4.9185098952270079E-2</v>
      </c>
      <c r="H120" t="e">
        <f t="shared" si="5"/>
        <v>#N/A</v>
      </c>
      <c r="AI120" s="63">
        <v>40178</v>
      </c>
      <c r="AJ120">
        <v>21943.599999999999</v>
      </c>
      <c r="AK120">
        <v>11263</v>
      </c>
      <c r="AL120">
        <v>15988.77</v>
      </c>
      <c r="AM120">
        <v>11742</v>
      </c>
      <c r="AN120">
        <v>12765</v>
      </c>
      <c r="AO120">
        <v>21492</v>
      </c>
      <c r="AP120">
        <v>5691</v>
      </c>
      <c r="AR120">
        <v>19839</v>
      </c>
      <c r="AS120">
        <v>8122</v>
      </c>
      <c r="AU120">
        <v>5222</v>
      </c>
      <c r="AV120">
        <v>6953</v>
      </c>
      <c r="AW120">
        <v>4087</v>
      </c>
      <c r="AX120">
        <v>5441</v>
      </c>
      <c r="AY120">
        <v>3510.88</v>
      </c>
      <c r="AZ120">
        <v>5981</v>
      </c>
      <c r="BA120">
        <v>5636</v>
      </c>
      <c r="BB120">
        <v>9690</v>
      </c>
      <c r="BC120">
        <v>4065</v>
      </c>
      <c r="BD120">
        <v>4367</v>
      </c>
      <c r="BE120">
        <v>6091</v>
      </c>
      <c r="BF120">
        <v>5241</v>
      </c>
      <c r="BG120">
        <v>4390</v>
      </c>
      <c r="BH120">
        <v>5386</v>
      </c>
      <c r="BI120">
        <v>13325</v>
      </c>
      <c r="BJ120">
        <v>2690</v>
      </c>
      <c r="BK120">
        <v>3993</v>
      </c>
      <c r="BL120">
        <v>5975</v>
      </c>
      <c r="BM120">
        <v>8977</v>
      </c>
      <c r="BN120">
        <v>8464</v>
      </c>
      <c r="BO120">
        <v>4727</v>
      </c>
      <c r="BP120">
        <v>6923</v>
      </c>
      <c r="BQ120">
        <v>10136</v>
      </c>
      <c r="BR120">
        <v>9247</v>
      </c>
      <c r="BS120">
        <v>8512</v>
      </c>
    </row>
    <row r="121" spans="1:71" x14ac:dyDescent="0.25">
      <c r="A121" s="63">
        <v>39994</v>
      </c>
      <c r="B121" s="14">
        <v>103.3085</v>
      </c>
      <c r="C121" s="14">
        <v>8.3000000000000007</v>
      </c>
      <c r="F121">
        <f t="shared" si="4"/>
        <v>-6.5705438358815704E-2</v>
      </c>
      <c r="H121" t="e">
        <f t="shared" si="5"/>
        <v>#N/A</v>
      </c>
      <c r="AI121" s="63">
        <v>40147</v>
      </c>
      <c r="AJ121">
        <v>19124</v>
      </c>
      <c r="AK121">
        <v>10282</v>
      </c>
      <c r="AL121">
        <v>16954.900000000001</v>
      </c>
      <c r="AM121">
        <v>11782</v>
      </c>
      <c r="AP121">
        <v>5568</v>
      </c>
      <c r="AR121">
        <v>17201</v>
      </c>
      <c r="AS121">
        <v>7834</v>
      </c>
      <c r="AU121">
        <v>4675</v>
      </c>
      <c r="AV121">
        <v>6987</v>
      </c>
      <c r="AY121">
        <v>3337.44</v>
      </c>
      <c r="AZ121">
        <v>6443</v>
      </c>
      <c r="BA121">
        <v>5432</v>
      </c>
      <c r="BC121">
        <v>4063</v>
      </c>
      <c r="BD121">
        <v>4263</v>
      </c>
      <c r="BE121">
        <v>5368</v>
      </c>
      <c r="BF121">
        <v>4407</v>
      </c>
      <c r="BI121">
        <v>12839</v>
      </c>
      <c r="BJ121">
        <v>2292</v>
      </c>
      <c r="BK121">
        <v>3570</v>
      </c>
      <c r="BM121">
        <v>8831</v>
      </c>
      <c r="BN121">
        <v>8701</v>
      </c>
      <c r="BO121">
        <v>5104</v>
      </c>
      <c r="BP121">
        <v>6941</v>
      </c>
      <c r="BQ121">
        <v>9778</v>
      </c>
      <c r="BR121">
        <v>8512</v>
      </c>
      <c r="BS121">
        <v>9512</v>
      </c>
    </row>
    <row r="122" spans="1:71" x14ac:dyDescent="0.25">
      <c r="A122" s="63">
        <v>39964</v>
      </c>
      <c r="B122" s="14">
        <v>102.6558</v>
      </c>
      <c r="C122" s="14">
        <v>5.8</v>
      </c>
      <c r="F122">
        <f t="shared" si="4"/>
        <v>-7.8120495820121039E-2</v>
      </c>
      <c r="H122" t="e">
        <f t="shared" si="5"/>
        <v>#N/A</v>
      </c>
      <c r="AI122" s="63">
        <v>40117</v>
      </c>
      <c r="AJ122">
        <v>20183</v>
      </c>
      <c r="AK122">
        <v>10078</v>
      </c>
      <c r="AL122">
        <v>15074.45</v>
      </c>
      <c r="AM122">
        <v>10900</v>
      </c>
      <c r="AP122">
        <v>5388</v>
      </c>
      <c r="AR122">
        <v>15290</v>
      </c>
      <c r="AS122">
        <v>8025</v>
      </c>
      <c r="AU122">
        <v>4560</v>
      </c>
      <c r="AV122">
        <v>7184</v>
      </c>
      <c r="AY122">
        <v>3923.64</v>
      </c>
      <c r="AZ122">
        <v>6146</v>
      </c>
      <c r="BA122">
        <v>5503</v>
      </c>
      <c r="BC122">
        <v>4149</v>
      </c>
      <c r="BD122">
        <v>4090</v>
      </c>
      <c r="BE122">
        <v>5098</v>
      </c>
      <c r="BF122">
        <v>4658</v>
      </c>
      <c r="BI122">
        <v>11906</v>
      </c>
      <c r="BJ122">
        <v>2496</v>
      </c>
      <c r="BK122">
        <v>3529</v>
      </c>
      <c r="BM122">
        <v>8672</v>
      </c>
      <c r="BN122">
        <v>8242</v>
      </c>
      <c r="BO122">
        <v>4978</v>
      </c>
      <c r="BP122">
        <v>7140</v>
      </c>
      <c r="BQ122">
        <v>9098</v>
      </c>
      <c r="BR122">
        <v>9512</v>
      </c>
      <c r="BS122">
        <v>7187.06</v>
      </c>
    </row>
    <row r="123" spans="1:71" x14ac:dyDescent="0.25">
      <c r="A123" s="63">
        <v>39933</v>
      </c>
      <c r="B123" s="14">
        <v>101.39319999999999</v>
      </c>
      <c r="C123" s="14">
        <v>4.9000000000000004</v>
      </c>
      <c r="F123">
        <f t="shared" si="4"/>
        <v>-9.5110771581359832E-2</v>
      </c>
      <c r="H123" t="e">
        <f t="shared" si="5"/>
        <v>#N/A</v>
      </c>
      <c r="AI123" s="63">
        <v>40086</v>
      </c>
      <c r="AJ123">
        <v>20817</v>
      </c>
      <c r="AK123">
        <v>9777</v>
      </c>
      <c r="AL123">
        <v>13287.92</v>
      </c>
      <c r="AM123">
        <v>12100</v>
      </c>
      <c r="AP123">
        <v>5276</v>
      </c>
      <c r="AR123">
        <v>14122</v>
      </c>
      <c r="AS123">
        <v>7664.77</v>
      </c>
      <c r="AU123">
        <v>4453</v>
      </c>
      <c r="AV123">
        <v>6954.8</v>
      </c>
      <c r="AY123">
        <v>4059.12</v>
      </c>
      <c r="AZ123">
        <v>5733</v>
      </c>
      <c r="BA123">
        <v>5319.5</v>
      </c>
      <c r="BC123">
        <v>4377.5</v>
      </c>
      <c r="BD123">
        <v>4020</v>
      </c>
      <c r="BE123">
        <v>4850</v>
      </c>
      <c r="BF123">
        <v>4567</v>
      </c>
      <c r="BI123">
        <v>11597</v>
      </c>
      <c r="BJ123">
        <v>2559</v>
      </c>
      <c r="BK123">
        <v>3364</v>
      </c>
      <c r="BM123">
        <v>8749</v>
      </c>
      <c r="BN123">
        <v>7288</v>
      </c>
      <c r="BO123">
        <v>4792</v>
      </c>
      <c r="BP123">
        <v>7332</v>
      </c>
      <c r="BQ123">
        <v>11918</v>
      </c>
      <c r="BR123">
        <v>7187.06</v>
      </c>
      <c r="BS123">
        <v>8091</v>
      </c>
    </row>
    <row r="124" spans="1:71" x14ac:dyDescent="0.25">
      <c r="A124" s="63">
        <v>39903</v>
      </c>
      <c r="B124" s="14">
        <v>101.37179999999999</v>
      </c>
      <c r="C124" s="14">
        <v>4.0999999999999996</v>
      </c>
      <c r="F124">
        <f t="shared" si="4"/>
        <v>-0.10241591662719096</v>
      </c>
      <c r="H124" t="e">
        <f t="shared" si="5"/>
        <v>#N/A</v>
      </c>
      <c r="AI124" s="63">
        <v>40056</v>
      </c>
      <c r="AJ124">
        <v>18830</v>
      </c>
      <c r="AK124">
        <v>9314</v>
      </c>
      <c r="AL124">
        <v>13835.04</v>
      </c>
      <c r="AM124">
        <v>13990</v>
      </c>
      <c r="AP124">
        <v>5030</v>
      </c>
      <c r="AR124">
        <v>15198</v>
      </c>
      <c r="AS124">
        <v>7689</v>
      </c>
      <c r="AU124">
        <v>4029</v>
      </c>
      <c r="AV124">
        <v>6377.56</v>
      </c>
      <c r="AY124">
        <v>3441.53</v>
      </c>
      <c r="AZ124">
        <v>6040</v>
      </c>
      <c r="BA124">
        <v>5414</v>
      </c>
      <c r="BC124">
        <v>4005.46</v>
      </c>
      <c r="BD124">
        <v>4122</v>
      </c>
      <c r="BE124">
        <v>5262</v>
      </c>
      <c r="BF124">
        <v>4485</v>
      </c>
      <c r="BI124">
        <v>11413</v>
      </c>
      <c r="BJ124">
        <v>2559</v>
      </c>
      <c r="BK124">
        <v>3155</v>
      </c>
      <c r="BM124">
        <v>8154</v>
      </c>
      <c r="BN124">
        <v>7609.32</v>
      </c>
      <c r="BO124">
        <v>4734.09</v>
      </c>
      <c r="BP124">
        <v>6863</v>
      </c>
      <c r="BQ124">
        <v>11181</v>
      </c>
      <c r="BR124">
        <v>8091</v>
      </c>
      <c r="BS124">
        <v>8191.66</v>
      </c>
    </row>
    <row r="125" spans="1:71" x14ac:dyDescent="0.25">
      <c r="A125" s="63">
        <v>39872</v>
      </c>
      <c r="B125" s="14">
        <v>101.50020000000001</v>
      </c>
      <c r="C125" s="14">
        <v>1</v>
      </c>
      <c r="F125">
        <f t="shared" si="4"/>
        <v>-0.10602205258693809</v>
      </c>
      <c r="H125" t="e">
        <f t="shared" si="5"/>
        <v>#N/A</v>
      </c>
      <c r="AI125" s="63">
        <v>40025</v>
      </c>
      <c r="AJ125">
        <v>15301</v>
      </c>
      <c r="AK125">
        <v>10008</v>
      </c>
      <c r="AL125">
        <v>13590</v>
      </c>
      <c r="AM125">
        <v>12824</v>
      </c>
      <c r="AP125">
        <v>5049</v>
      </c>
      <c r="AR125">
        <v>14606</v>
      </c>
      <c r="AS125">
        <v>7713</v>
      </c>
      <c r="AU125">
        <v>4117</v>
      </c>
      <c r="AV125">
        <v>6289.44</v>
      </c>
      <c r="AY125">
        <v>3226.57</v>
      </c>
      <c r="AZ125">
        <v>7882</v>
      </c>
      <c r="BA125">
        <v>5257</v>
      </c>
      <c r="BC125">
        <v>3729.05</v>
      </c>
      <c r="BD125">
        <v>4167</v>
      </c>
      <c r="BE125">
        <v>5114</v>
      </c>
      <c r="BF125">
        <v>4379</v>
      </c>
      <c r="BI125">
        <v>10215</v>
      </c>
      <c r="BJ125">
        <v>2431</v>
      </c>
      <c r="BK125">
        <v>3267</v>
      </c>
      <c r="BM125">
        <v>9094</v>
      </c>
      <c r="BN125">
        <v>7456.72</v>
      </c>
      <c r="BO125">
        <v>4715</v>
      </c>
      <c r="BP125">
        <v>6436.55</v>
      </c>
      <c r="BQ125">
        <v>8226</v>
      </c>
      <c r="BR125">
        <v>8191.66</v>
      </c>
      <c r="BS125">
        <v>7923</v>
      </c>
    </row>
    <row r="126" spans="1:71" x14ac:dyDescent="0.25">
      <c r="A126" s="63">
        <v>39813</v>
      </c>
      <c r="B126" s="14">
        <v>103.2122</v>
      </c>
      <c r="C126" s="14">
        <v>20.9</v>
      </c>
      <c r="F126">
        <f t="shared" si="4"/>
        <v>-9.3846876467825302E-2</v>
      </c>
      <c r="H126" t="e">
        <f t="shared" si="5"/>
        <v>#N/A</v>
      </c>
      <c r="AI126" s="63">
        <v>39994</v>
      </c>
      <c r="AJ126">
        <v>14259</v>
      </c>
      <c r="AK126">
        <v>9676</v>
      </c>
      <c r="AL126">
        <v>12258</v>
      </c>
      <c r="AM126">
        <v>12765</v>
      </c>
      <c r="AP126">
        <v>4583</v>
      </c>
      <c r="AR126">
        <v>13363.19</v>
      </c>
      <c r="AS126">
        <v>7212</v>
      </c>
      <c r="AU126">
        <v>4250</v>
      </c>
      <c r="AV126">
        <v>6054</v>
      </c>
      <c r="AY126">
        <v>3177.87</v>
      </c>
      <c r="AZ126">
        <v>7810</v>
      </c>
      <c r="BA126">
        <v>5195</v>
      </c>
      <c r="BC126">
        <v>3822.72</v>
      </c>
      <c r="BD126">
        <v>3914</v>
      </c>
      <c r="BE126">
        <v>4971</v>
      </c>
      <c r="BF126">
        <v>4241</v>
      </c>
      <c r="BI126">
        <v>10077</v>
      </c>
      <c r="BJ126">
        <v>2451</v>
      </c>
      <c r="BK126">
        <v>3187</v>
      </c>
      <c r="BM126">
        <v>8421</v>
      </c>
      <c r="BN126">
        <v>7056.82</v>
      </c>
      <c r="BO126">
        <v>4523</v>
      </c>
      <c r="BP126">
        <v>6243.06</v>
      </c>
      <c r="BQ126">
        <v>8460</v>
      </c>
      <c r="BR126">
        <v>7923</v>
      </c>
      <c r="BS126">
        <v>7540.88</v>
      </c>
    </row>
    <row r="127" spans="1:71" x14ac:dyDescent="0.25">
      <c r="A127" s="63">
        <v>39782</v>
      </c>
      <c r="B127" s="14">
        <v>105.3522</v>
      </c>
      <c r="C127" s="14">
        <v>22.7</v>
      </c>
      <c r="F127">
        <f t="shared" si="4"/>
        <v>-7.6273571629608794E-2</v>
      </c>
      <c r="H127" t="e">
        <f t="shared" si="5"/>
        <v>#N/A</v>
      </c>
      <c r="AI127" s="63">
        <v>39964</v>
      </c>
      <c r="AJ127">
        <v>12902</v>
      </c>
      <c r="AK127">
        <v>8386</v>
      </c>
      <c r="AL127">
        <v>12284.51</v>
      </c>
      <c r="AM127">
        <v>11750</v>
      </c>
      <c r="AP127">
        <v>5074</v>
      </c>
      <c r="AR127">
        <v>12916.55</v>
      </c>
      <c r="AS127">
        <v>6923</v>
      </c>
      <c r="AU127">
        <v>4321</v>
      </c>
      <c r="AV127">
        <v>5787</v>
      </c>
      <c r="AY127">
        <v>3142.93</v>
      </c>
      <c r="AZ127">
        <v>7649</v>
      </c>
      <c r="BA127">
        <v>5164</v>
      </c>
      <c r="BC127">
        <v>3623.28</v>
      </c>
      <c r="BD127">
        <v>4024</v>
      </c>
      <c r="BE127">
        <v>4631</v>
      </c>
      <c r="BF127">
        <v>4095</v>
      </c>
      <c r="BI127">
        <v>9285</v>
      </c>
      <c r="BJ127">
        <v>2441</v>
      </c>
      <c r="BK127">
        <v>3220</v>
      </c>
      <c r="BM127">
        <v>8596</v>
      </c>
      <c r="BN127">
        <v>6866</v>
      </c>
      <c r="BO127">
        <v>4459</v>
      </c>
      <c r="BP127">
        <v>5995.24</v>
      </c>
      <c r="BQ127">
        <v>7988</v>
      </c>
      <c r="BR127">
        <v>7540.88</v>
      </c>
      <c r="BS127">
        <v>7188</v>
      </c>
    </row>
    <row r="128" spans="1:71" x14ac:dyDescent="0.25">
      <c r="A128" s="63">
        <v>39752</v>
      </c>
      <c r="B128" s="14">
        <v>106.6576</v>
      </c>
      <c r="C128" s="14">
        <v>24.6</v>
      </c>
      <c r="F128">
        <f t="shared" si="4"/>
        <v>-5.731038396065824E-2</v>
      </c>
      <c r="H128" t="e">
        <f t="shared" si="5"/>
        <v>#N/A</v>
      </c>
      <c r="AI128" s="63">
        <v>39933</v>
      </c>
      <c r="AJ128">
        <v>12381</v>
      </c>
      <c r="AK128">
        <v>7978</v>
      </c>
      <c r="AL128">
        <v>11980.04</v>
      </c>
      <c r="AM128">
        <v>10986</v>
      </c>
      <c r="AP128">
        <v>4850</v>
      </c>
      <c r="AR128">
        <v>12774.82</v>
      </c>
      <c r="AS128">
        <v>6680</v>
      </c>
      <c r="AU128">
        <v>4231</v>
      </c>
      <c r="AV128">
        <v>5377</v>
      </c>
      <c r="AY128">
        <v>3082.08</v>
      </c>
      <c r="AZ128">
        <v>7792</v>
      </c>
      <c r="BA128">
        <v>4981</v>
      </c>
      <c r="BC128">
        <v>3610.39</v>
      </c>
      <c r="BD128">
        <v>4197</v>
      </c>
      <c r="BE128">
        <v>4939</v>
      </c>
      <c r="BF128">
        <v>3953</v>
      </c>
      <c r="BI128">
        <v>9479</v>
      </c>
      <c r="BJ128">
        <v>2303</v>
      </c>
      <c r="BK128">
        <v>3060</v>
      </c>
      <c r="BM128">
        <v>7758</v>
      </c>
      <c r="BN128">
        <v>6746</v>
      </c>
      <c r="BO128">
        <v>4498</v>
      </c>
      <c r="BP128">
        <v>5904</v>
      </c>
      <c r="BQ128">
        <v>7361</v>
      </c>
      <c r="BR128">
        <v>7188</v>
      </c>
      <c r="BS128">
        <v>7035</v>
      </c>
    </row>
    <row r="129" spans="1:71" x14ac:dyDescent="0.25">
      <c r="A129" s="63">
        <v>39721</v>
      </c>
      <c r="B129" s="14">
        <v>108.23050000000001</v>
      </c>
      <c r="C129" s="14">
        <v>26.5</v>
      </c>
      <c r="F129">
        <f t="shared" si="4"/>
        <v>-3.6574911896370965E-2</v>
      </c>
      <c r="H129" t="e">
        <f t="shared" si="5"/>
        <v>#N/A</v>
      </c>
      <c r="AI129" s="63">
        <v>39903</v>
      </c>
      <c r="AJ129">
        <v>11101</v>
      </c>
      <c r="AK129">
        <v>8288</v>
      </c>
      <c r="AL129">
        <v>11429.11</v>
      </c>
      <c r="AM129">
        <v>10125</v>
      </c>
      <c r="AN129">
        <v>11474.666666666701</v>
      </c>
      <c r="AO129">
        <v>20416.866666666701</v>
      </c>
      <c r="AP129">
        <v>4736</v>
      </c>
      <c r="AR129">
        <v>11275.04</v>
      </c>
      <c r="AS129">
        <v>6556</v>
      </c>
      <c r="AU129">
        <v>3756</v>
      </c>
      <c r="AV129">
        <v>5483</v>
      </c>
      <c r="AW129">
        <v>4092.3333333333298</v>
      </c>
      <c r="AX129">
        <v>4819</v>
      </c>
      <c r="AY129">
        <v>3136.12</v>
      </c>
      <c r="AZ129">
        <v>7925</v>
      </c>
      <c r="BA129">
        <v>5096</v>
      </c>
      <c r="BB129">
        <v>9670.6666666666697</v>
      </c>
      <c r="BC129">
        <v>3672</v>
      </c>
      <c r="BD129">
        <v>4012</v>
      </c>
      <c r="BE129">
        <v>4414</v>
      </c>
      <c r="BF129">
        <v>3583</v>
      </c>
      <c r="BG129">
        <v>3697.3333333333298</v>
      </c>
      <c r="BH129">
        <v>4768.6666666666697</v>
      </c>
      <c r="BI129">
        <v>9539</v>
      </c>
      <c r="BJ129">
        <v>2329</v>
      </c>
      <c r="BK129">
        <v>2968</v>
      </c>
      <c r="BL129">
        <v>4936.3333333333303</v>
      </c>
      <c r="BM129">
        <v>7812</v>
      </c>
      <c r="BN129">
        <v>6367</v>
      </c>
      <c r="BO129">
        <v>4457</v>
      </c>
      <c r="BP129">
        <v>5535</v>
      </c>
      <c r="BQ129">
        <v>5620.9045539999997</v>
      </c>
      <c r="BR129">
        <v>7035</v>
      </c>
      <c r="BS129">
        <v>6690</v>
      </c>
    </row>
    <row r="130" spans="1:71" x14ac:dyDescent="0.25">
      <c r="A130" s="63">
        <v>39691</v>
      </c>
      <c r="B130" s="14">
        <v>108.9046</v>
      </c>
      <c r="C130" s="14">
        <v>29.1</v>
      </c>
      <c r="F130">
        <f t="shared" si="4"/>
        <v>-2.5842266462480779E-2</v>
      </c>
      <c r="H130" t="e">
        <f t="shared" si="5"/>
        <v>#N/A</v>
      </c>
      <c r="AI130" s="63">
        <v>39872</v>
      </c>
      <c r="AJ130">
        <v>10988</v>
      </c>
      <c r="AK130">
        <v>8011</v>
      </c>
      <c r="AL130">
        <v>10924.38</v>
      </c>
      <c r="AM130">
        <v>9275</v>
      </c>
      <c r="AN130">
        <v>12919.75</v>
      </c>
      <c r="AO130">
        <v>17301.75</v>
      </c>
      <c r="AP130">
        <v>4529</v>
      </c>
      <c r="AR130">
        <v>12981.01</v>
      </c>
      <c r="AS130">
        <v>6713</v>
      </c>
      <c r="AU130">
        <v>3668</v>
      </c>
      <c r="AV130">
        <v>5377</v>
      </c>
      <c r="AW130">
        <v>3983.6824999999999</v>
      </c>
      <c r="AX130">
        <v>4212.25</v>
      </c>
      <c r="AY130">
        <v>2990.34</v>
      </c>
      <c r="AZ130">
        <v>7637</v>
      </c>
      <c r="BA130">
        <v>4862</v>
      </c>
      <c r="BB130">
        <v>9946.25</v>
      </c>
      <c r="BC130">
        <v>3761</v>
      </c>
      <c r="BD130">
        <v>4108</v>
      </c>
      <c r="BE130">
        <v>4770</v>
      </c>
      <c r="BF130">
        <v>3520</v>
      </c>
      <c r="BG130">
        <v>3243.25</v>
      </c>
      <c r="BH130">
        <v>4418</v>
      </c>
      <c r="BI130">
        <v>8894</v>
      </c>
      <c r="BJ130">
        <v>2312</v>
      </c>
      <c r="BK130">
        <v>3050</v>
      </c>
      <c r="BL130">
        <v>4691.0225</v>
      </c>
      <c r="BM130">
        <v>6233</v>
      </c>
      <c r="BN130">
        <v>6610</v>
      </c>
      <c r="BO130">
        <v>4244</v>
      </c>
      <c r="BP130">
        <v>5503</v>
      </c>
      <c r="BQ130">
        <v>7062</v>
      </c>
      <c r="BR130">
        <v>6690</v>
      </c>
      <c r="BS130">
        <v>3889</v>
      </c>
    </row>
    <row r="131" spans="1:71" x14ac:dyDescent="0.25">
      <c r="A131" s="63">
        <v>39660</v>
      </c>
      <c r="B131" s="14">
        <v>109.5252</v>
      </c>
      <c r="C131" s="14">
        <v>30.9</v>
      </c>
      <c r="F131">
        <f t="shared" si="4"/>
        <v>-1.5769230769230758E-2</v>
      </c>
      <c r="H131" t="e">
        <f t="shared" si="5"/>
        <v>#N/A</v>
      </c>
      <c r="AI131" s="63">
        <v>39844</v>
      </c>
      <c r="AJ131">
        <v>11034</v>
      </c>
      <c r="AK131">
        <v>8014</v>
      </c>
      <c r="AL131">
        <v>9846.89</v>
      </c>
      <c r="AM131">
        <v>10079</v>
      </c>
      <c r="AN131">
        <v>10492.6363636364</v>
      </c>
      <c r="AO131">
        <v>11769.4545454545</v>
      </c>
      <c r="AP131">
        <v>4635</v>
      </c>
      <c r="AR131">
        <v>12320.96</v>
      </c>
      <c r="AS131">
        <v>6984</v>
      </c>
      <c r="AU131">
        <v>3934</v>
      </c>
      <c r="AV131">
        <v>5233</v>
      </c>
      <c r="AW131">
        <v>3633.4250000000002</v>
      </c>
      <c r="AX131">
        <v>3988.54545454545</v>
      </c>
      <c r="AY131">
        <v>3002.35</v>
      </c>
      <c r="AZ131">
        <v>7380</v>
      </c>
      <c r="BA131">
        <v>4347</v>
      </c>
      <c r="BB131">
        <v>7074.2510350000002</v>
      </c>
      <c r="BC131">
        <v>3301</v>
      </c>
      <c r="BD131">
        <v>3832</v>
      </c>
      <c r="BE131">
        <v>4061</v>
      </c>
      <c r="BF131">
        <v>3406</v>
      </c>
      <c r="BG131">
        <v>3056.54545454545</v>
      </c>
      <c r="BH131">
        <v>3753.04545454545</v>
      </c>
      <c r="BI131">
        <v>8663</v>
      </c>
      <c r="BJ131">
        <v>2341</v>
      </c>
      <c r="BK131">
        <v>2877</v>
      </c>
      <c r="BL131">
        <v>4399.5454545454604</v>
      </c>
      <c r="BM131">
        <v>7863</v>
      </c>
      <c r="BN131">
        <v>6181</v>
      </c>
      <c r="BO131">
        <v>4250</v>
      </c>
      <c r="BP131">
        <v>6193</v>
      </c>
      <c r="BQ131">
        <v>7737</v>
      </c>
      <c r="BR131">
        <v>3889</v>
      </c>
    </row>
    <row r="132" spans="1:71" x14ac:dyDescent="0.25">
      <c r="A132" s="63">
        <v>39629</v>
      </c>
      <c r="B132" s="14">
        <v>110.29559999999999</v>
      </c>
      <c r="C132" s="14">
        <v>33.5</v>
      </c>
      <c r="F132">
        <f t="shared" si="4"/>
        <v>-5.3073434333688052E-3</v>
      </c>
      <c r="H132" t="e">
        <f t="shared" si="5"/>
        <v>#N/A</v>
      </c>
    </row>
    <row r="133" spans="1:71" x14ac:dyDescent="0.25">
      <c r="A133" s="63">
        <v>39599</v>
      </c>
      <c r="B133" s="14">
        <v>110.57380000000001</v>
      </c>
      <c r="C133" s="14">
        <v>31.9</v>
      </c>
      <c r="F133">
        <f t="shared" si="4"/>
        <v>1.9357336430503302E-4</v>
      </c>
      <c r="H133" t="e">
        <f t="shared" si="5"/>
        <v>#N/A</v>
      </c>
    </row>
    <row r="134" spans="1:71" x14ac:dyDescent="0.25">
      <c r="A134" s="63">
        <v>39568</v>
      </c>
      <c r="B134" s="14">
        <v>111.3549</v>
      </c>
      <c r="C134" s="14">
        <v>32.1</v>
      </c>
      <c r="F134">
        <f t="shared" si="4"/>
        <v>1.3833414515343367E-2</v>
      </c>
      <c r="H134" t="e">
        <f t="shared" si="5"/>
        <v>#N/A</v>
      </c>
    </row>
    <row r="135" spans="1:71" x14ac:dyDescent="0.25">
      <c r="A135" s="63">
        <v>39538</v>
      </c>
      <c r="B135" s="14">
        <v>112.0504</v>
      </c>
      <c r="C135" s="14">
        <v>32.299999999999997</v>
      </c>
      <c r="F135">
        <f t="shared" si="4"/>
        <v>3.4578146611341509E-2</v>
      </c>
      <c r="H135" t="e">
        <f t="shared" si="5"/>
        <v>#N/A</v>
      </c>
    </row>
    <row r="136" spans="1:71" x14ac:dyDescent="0.25">
      <c r="A136" s="63">
        <v>39507</v>
      </c>
      <c r="B136" s="14">
        <v>112.9385</v>
      </c>
      <c r="C136" s="14">
        <v>32.9</v>
      </c>
      <c r="F136">
        <f t="shared" ref="F136:F199" si="6">IF(OR(B136="",B148=""),#N/A,B136/B148-1)</f>
        <v>3.7040675967773717E-2</v>
      </c>
      <c r="H136" t="e">
        <f t="shared" ref="H136:H199" si="7">IF(OR(D136="",D148=""),#N/A,D136/D148-1)</f>
        <v>#N/A</v>
      </c>
    </row>
    <row r="137" spans="1:71" x14ac:dyDescent="0.25">
      <c r="A137" s="63">
        <v>39478</v>
      </c>
      <c r="B137" s="14">
        <v>113.5377</v>
      </c>
      <c r="F137">
        <f t="shared" si="6"/>
        <v>3.6028119507908629E-2</v>
      </c>
      <c r="H137" t="e">
        <f t="shared" si="7"/>
        <v>#N/A</v>
      </c>
    </row>
    <row r="138" spans="1:71" x14ac:dyDescent="0.25">
      <c r="A138" s="63">
        <v>39447</v>
      </c>
      <c r="B138" s="14">
        <v>113.9015</v>
      </c>
      <c r="C138" s="14">
        <v>30.2</v>
      </c>
      <c r="F138">
        <f t="shared" si="6"/>
        <v>3.3896658896658938E-2</v>
      </c>
      <c r="H138" t="e">
        <f t="shared" si="7"/>
        <v>#N/A</v>
      </c>
    </row>
    <row r="139" spans="1:71" x14ac:dyDescent="0.25">
      <c r="A139" s="63">
        <v>39416</v>
      </c>
      <c r="B139" s="14">
        <v>114.0513</v>
      </c>
      <c r="C139" s="14">
        <v>31.8</v>
      </c>
      <c r="F139">
        <f t="shared" si="6"/>
        <v>2.5692840646651227E-2</v>
      </c>
      <c r="H139" t="e">
        <f t="shared" si="7"/>
        <v>#N/A</v>
      </c>
    </row>
    <row r="140" spans="1:71" x14ac:dyDescent="0.25">
      <c r="A140" s="63">
        <v>39386</v>
      </c>
      <c r="B140" s="14">
        <v>113.1418</v>
      </c>
      <c r="C140" s="14">
        <v>31.4</v>
      </c>
      <c r="F140">
        <f t="shared" si="6"/>
        <v>2.2630560928433185E-2</v>
      </c>
      <c r="H140" t="e">
        <f t="shared" si="7"/>
        <v>#N/A</v>
      </c>
    </row>
    <row r="141" spans="1:71" x14ac:dyDescent="0.25">
      <c r="A141" s="63">
        <v>39355</v>
      </c>
      <c r="B141" s="14">
        <v>112.33929999999999</v>
      </c>
      <c r="C141" s="14">
        <v>30.3</v>
      </c>
      <c r="F141">
        <f t="shared" si="6"/>
        <v>1.7936784952491625E-2</v>
      </c>
      <c r="H141" t="e">
        <f t="shared" si="7"/>
        <v>#N/A</v>
      </c>
    </row>
    <row r="142" spans="1:71" x14ac:dyDescent="0.25">
      <c r="A142" s="63">
        <v>39325</v>
      </c>
      <c r="B142" s="14">
        <v>111.7936</v>
      </c>
      <c r="C142" s="14">
        <v>29</v>
      </c>
      <c r="F142">
        <f t="shared" si="6"/>
        <v>1.1325137934372176E-2</v>
      </c>
      <c r="H142" t="e">
        <f t="shared" si="7"/>
        <v>#N/A</v>
      </c>
    </row>
    <row r="143" spans="1:71" x14ac:dyDescent="0.25">
      <c r="A143" s="63">
        <v>39294</v>
      </c>
      <c r="B143" s="14">
        <v>111.28</v>
      </c>
      <c r="C143" s="14">
        <v>28.9</v>
      </c>
      <c r="F143">
        <f t="shared" si="6"/>
        <v>4.7338421408558151E-3</v>
      </c>
      <c r="H143" t="e">
        <f t="shared" si="7"/>
        <v>#N/A</v>
      </c>
    </row>
    <row r="144" spans="1:71" x14ac:dyDescent="0.25">
      <c r="A144" s="63">
        <v>39263</v>
      </c>
      <c r="B144" s="14">
        <v>110.8841</v>
      </c>
      <c r="C144" s="14">
        <v>28.5</v>
      </c>
      <c r="F144">
        <f t="shared" si="6"/>
        <v>6.8007383658799103E-3</v>
      </c>
      <c r="H144" t="e">
        <f t="shared" si="7"/>
        <v>#N/A</v>
      </c>
    </row>
    <row r="145" spans="1:8" x14ac:dyDescent="0.25">
      <c r="A145" s="63">
        <v>39233</v>
      </c>
      <c r="B145" s="14">
        <v>110.55240000000001</v>
      </c>
      <c r="C145" s="14">
        <v>27.5</v>
      </c>
      <c r="F145">
        <f t="shared" si="6"/>
        <v>1.4233827427112988E-2</v>
      </c>
      <c r="H145" t="e">
        <f t="shared" si="7"/>
        <v>#N/A</v>
      </c>
    </row>
    <row r="146" spans="1:8" x14ac:dyDescent="0.25">
      <c r="A146" s="63">
        <v>39202</v>
      </c>
      <c r="B146" s="14">
        <v>109.8355</v>
      </c>
      <c r="C146" s="14">
        <v>27.4</v>
      </c>
      <c r="F146">
        <f t="shared" si="6"/>
        <v>1.0235213069579752E-2</v>
      </c>
      <c r="H146" t="e">
        <f t="shared" si="7"/>
        <v>#N/A</v>
      </c>
    </row>
    <row r="147" spans="1:8" x14ac:dyDescent="0.25">
      <c r="A147" s="63">
        <v>39172</v>
      </c>
      <c r="B147" s="14">
        <v>108.30540000000001</v>
      </c>
      <c r="C147" s="14">
        <v>26.9</v>
      </c>
      <c r="F147">
        <f t="shared" si="6"/>
        <v>-2.3654642223536193E-3</v>
      </c>
      <c r="H147" t="e">
        <f t="shared" si="7"/>
        <v>#N/A</v>
      </c>
    </row>
    <row r="148" spans="1:8" x14ac:dyDescent="0.25">
      <c r="A148" s="63">
        <v>39141</v>
      </c>
      <c r="B148" s="14">
        <v>108.9046</v>
      </c>
      <c r="C148" s="14">
        <v>24.3</v>
      </c>
      <c r="F148">
        <f t="shared" si="6"/>
        <v>7.2241464621474183E-3</v>
      </c>
      <c r="H148" t="e">
        <f t="shared" si="7"/>
        <v>#N/A</v>
      </c>
    </row>
    <row r="149" spans="1:8" x14ac:dyDescent="0.25">
      <c r="A149" s="63">
        <v>39113</v>
      </c>
      <c r="B149" s="14">
        <v>109.5894</v>
      </c>
      <c r="F149">
        <f t="shared" si="6"/>
        <v>1.6474791583961812E-2</v>
      </c>
      <c r="H149" t="e">
        <f t="shared" si="7"/>
        <v>#N/A</v>
      </c>
    </row>
    <row r="150" spans="1:8" x14ac:dyDescent="0.25">
      <c r="A150" s="63">
        <v>39082</v>
      </c>
      <c r="B150" s="14">
        <v>110.16719999999999</v>
      </c>
      <c r="C150" s="14">
        <v>21.8</v>
      </c>
      <c r="F150">
        <f t="shared" si="6"/>
        <v>2.3357519133286875E-2</v>
      </c>
      <c r="H150" t="e">
        <f t="shared" si="7"/>
        <v>#N/A</v>
      </c>
    </row>
    <row r="151" spans="1:8" x14ac:dyDescent="0.25">
      <c r="A151" s="63">
        <v>39051</v>
      </c>
      <c r="B151" s="14">
        <v>111.1944</v>
      </c>
      <c r="C151" s="14">
        <v>24</v>
      </c>
      <c r="F151">
        <f t="shared" si="6"/>
        <v>3.2078657264872357E-2</v>
      </c>
      <c r="H151" t="e">
        <f t="shared" si="7"/>
        <v>#N/A</v>
      </c>
    </row>
    <row r="152" spans="1:8" x14ac:dyDescent="0.25">
      <c r="A152" s="63">
        <v>39021</v>
      </c>
      <c r="B152" s="14">
        <v>110.63800000000001</v>
      </c>
      <c r="C152" s="14">
        <v>24.1</v>
      </c>
      <c r="F152">
        <f t="shared" si="6"/>
        <v>2.3559691150267348E-2</v>
      </c>
      <c r="H152" t="e">
        <f t="shared" si="7"/>
        <v>#N/A</v>
      </c>
    </row>
    <row r="153" spans="1:8" x14ac:dyDescent="0.25">
      <c r="A153" s="63">
        <v>38990</v>
      </c>
      <c r="B153" s="14">
        <v>110.35980000000001</v>
      </c>
      <c r="C153" s="14">
        <v>24.3</v>
      </c>
      <c r="F153">
        <f t="shared" si="6"/>
        <v>1.6959179648984524E-2</v>
      </c>
      <c r="H153" t="e">
        <f t="shared" si="7"/>
        <v>#N/A</v>
      </c>
    </row>
    <row r="154" spans="1:8" x14ac:dyDescent="0.25">
      <c r="A154" s="63">
        <v>38960</v>
      </c>
      <c r="B154" s="14">
        <v>110.54170000000001</v>
      </c>
      <c r="C154" s="14">
        <v>24</v>
      </c>
      <c r="F154">
        <f t="shared" si="6"/>
        <v>1.5231918238993725E-2</v>
      </c>
      <c r="H154" t="e">
        <f t="shared" si="7"/>
        <v>#N/A</v>
      </c>
    </row>
    <row r="155" spans="1:8" x14ac:dyDescent="0.25">
      <c r="A155" s="63">
        <v>38929</v>
      </c>
      <c r="B155" s="14">
        <v>110.7557</v>
      </c>
      <c r="C155" s="14">
        <v>24</v>
      </c>
      <c r="F155">
        <f t="shared" si="6"/>
        <v>1.5102481121898714E-2</v>
      </c>
      <c r="H155" t="e">
        <f t="shared" si="7"/>
        <v>#N/A</v>
      </c>
    </row>
    <row r="156" spans="1:8" x14ac:dyDescent="0.25">
      <c r="A156" s="63">
        <v>38898</v>
      </c>
      <c r="B156" s="14">
        <v>110.13509999999999</v>
      </c>
      <c r="C156" s="14">
        <v>24.2</v>
      </c>
      <c r="F156">
        <f t="shared" si="6"/>
        <v>8.3268025078369057E-3</v>
      </c>
      <c r="H156" t="e">
        <f t="shared" si="7"/>
        <v>#N/A</v>
      </c>
    </row>
    <row r="157" spans="1:8" x14ac:dyDescent="0.25">
      <c r="A157" s="63">
        <v>38868</v>
      </c>
      <c r="B157" s="14">
        <v>109.0009</v>
      </c>
      <c r="C157" s="14">
        <v>21.8</v>
      </c>
      <c r="F157">
        <f t="shared" si="6"/>
        <v>-2.9362826661446517E-3</v>
      </c>
      <c r="H157" t="e">
        <f t="shared" si="7"/>
        <v>#N/A</v>
      </c>
    </row>
    <row r="158" spans="1:8" x14ac:dyDescent="0.25">
      <c r="A158" s="63">
        <v>38837</v>
      </c>
      <c r="B158" s="14">
        <v>108.7227</v>
      </c>
      <c r="C158" s="14">
        <v>21.3</v>
      </c>
      <c r="F158">
        <f t="shared" si="6"/>
        <v>-6.3563465675727793E-3</v>
      </c>
      <c r="H158" t="e">
        <f t="shared" si="7"/>
        <v>#N/A</v>
      </c>
    </row>
    <row r="159" spans="1:8" x14ac:dyDescent="0.25">
      <c r="A159" s="63">
        <v>38807</v>
      </c>
      <c r="B159" s="14">
        <v>108.5622</v>
      </c>
      <c r="C159" s="14">
        <v>20.2</v>
      </c>
      <c r="F159">
        <f t="shared" si="6"/>
        <v>-9.4698818705456489E-3</v>
      </c>
      <c r="H159" t="e">
        <f t="shared" si="7"/>
        <v>#N/A</v>
      </c>
    </row>
    <row r="160" spans="1:8" x14ac:dyDescent="0.25">
      <c r="A160" s="63">
        <v>38776</v>
      </c>
      <c r="B160" s="14">
        <v>108.12350000000001</v>
      </c>
      <c r="C160" s="14">
        <v>19.7</v>
      </c>
      <c r="F160">
        <f t="shared" si="6"/>
        <v>-1.3918340143037944E-2</v>
      </c>
      <c r="H160" t="e">
        <f t="shared" si="7"/>
        <v>#N/A</v>
      </c>
    </row>
    <row r="161" spans="1:8" x14ac:dyDescent="0.25">
      <c r="A161" s="63">
        <v>38748</v>
      </c>
      <c r="B161" s="14">
        <v>107.81319999999999</v>
      </c>
      <c r="F161">
        <f t="shared" si="6"/>
        <v>-2.2234556963376617E-2</v>
      </c>
      <c r="H161" t="e">
        <f t="shared" si="7"/>
        <v>#N/A</v>
      </c>
    </row>
    <row r="162" spans="1:8" x14ac:dyDescent="0.25">
      <c r="A162" s="63">
        <v>38717</v>
      </c>
      <c r="B162" s="14">
        <v>107.6527</v>
      </c>
      <c r="C162" s="14">
        <v>19.8</v>
      </c>
      <c r="F162">
        <f t="shared" si="6"/>
        <v>-3.0831148264242825E-2</v>
      </c>
      <c r="H162" t="e">
        <f t="shared" si="7"/>
        <v>#N/A</v>
      </c>
    </row>
    <row r="163" spans="1:8" x14ac:dyDescent="0.25">
      <c r="A163" s="63">
        <v>38686</v>
      </c>
      <c r="B163" s="14">
        <v>107.7383</v>
      </c>
      <c r="C163" s="14">
        <v>22.2</v>
      </c>
      <c r="F163">
        <f t="shared" si="6"/>
        <v>-3.6499898568864153E-2</v>
      </c>
      <c r="H163" t="e">
        <f t="shared" si="7"/>
        <v>#N/A</v>
      </c>
    </row>
    <row r="164" spans="1:8" x14ac:dyDescent="0.25">
      <c r="A164" s="63">
        <v>38656</v>
      </c>
      <c r="B164" s="14">
        <v>108.09139999999999</v>
      </c>
      <c r="C164" s="14">
        <v>21.6</v>
      </c>
      <c r="F164">
        <f t="shared" si="6"/>
        <v>-3.7095922479644883E-2</v>
      </c>
      <c r="H164" t="e">
        <f t="shared" si="7"/>
        <v>#N/A</v>
      </c>
    </row>
    <row r="165" spans="1:8" x14ac:dyDescent="0.25">
      <c r="A165" s="63">
        <v>38625</v>
      </c>
      <c r="B165" s="14">
        <v>108.5194</v>
      </c>
      <c r="C165" s="14">
        <v>22.2</v>
      </c>
      <c r="F165">
        <f t="shared" si="6"/>
        <v>-3.3866126348057746E-2</v>
      </c>
      <c r="H165" t="e">
        <f t="shared" si="7"/>
        <v>#N/A</v>
      </c>
    </row>
    <row r="166" spans="1:8" x14ac:dyDescent="0.25">
      <c r="A166" s="63">
        <v>38595</v>
      </c>
      <c r="B166" s="14">
        <v>108.8832</v>
      </c>
      <c r="C166" s="14">
        <v>22.3</v>
      </c>
      <c r="F166">
        <f t="shared" si="6"/>
        <v>-2.9317918413484301E-2</v>
      </c>
      <c r="H166" t="e">
        <f t="shared" si="7"/>
        <v>#N/A</v>
      </c>
    </row>
    <row r="167" spans="1:8" x14ac:dyDescent="0.25">
      <c r="A167" s="63">
        <v>38564</v>
      </c>
      <c r="B167" s="14">
        <v>109.1079</v>
      </c>
      <c r="C167" s="14">
        <v>23.5</v>
      </c>
      <c r="F167">
        <f t="shared" si="6"/>
        <v>-2.6111705378973116E-2</v>
      </c>
      <c r="H167" t="e">
        <f t="shared" si="7"/>
        <v>#N/A</v>
      </c>
    </row>
    <row r="168" spans="1:8" x14ac:dyDescent="0.25">
      <c r="A168" s="63">
        <v>38533</v>
      </c>
      <c r="B168" s="14">
        <v>109.2256</v>
      </c>
      <c r="C168" s="14">
        <v>24.3</v>
      </c>
      <c r="F168">
        <f t="shared" si="6"/>
        <v>-2.52864080543731E-2</v>
      </c>
      <c r="H168" t="e">
        <f t="shared" si="7"/>
        <v>#N/A</v>
      </c>
    </row>
    <row r="169" spans="1:8" x14ac:dyDescent="0.25">
      <c r="A169" s="63">
        <v>38503</v>
      </c>
      <c r="B169" s="14">
        <v>109.3219</v>
      </c>
      <c r="C169" s="14">
        <v>24.3</v>
      </c>
      <c r="F169">
        <f t="shared" si="6"/>
        <v>-2.657784518995876E-2</v>
      </c>
      <c r="H169" t="e">
        <f t="shared" si="7"/>
        <v>#N/A</v>
      </c>
    </row>
    <row r="170" spans="1:8" x14ac:dyDescent="0.25">
      <c r="A170" s="63">
        <v>38472</v>
      </c>
      <c r="B170" s="14">
        <v>109.4182</v>
      </c>
      <c r="C170" s="14">
        <v>25.9</v>
      </c>
      <c r="F170">
        <f t="shared" si="6"/>
        <v>-3.0380034893423336E-2</v>
      </c>
      <c r="H170" t="e">
        <f t="shared" si="7"/>
        <v>#N/A</v>
      </c>
    </row>
    <row r="171" spans="1:8" x14ac:dyDescent="0.25">
      <c r="A171" s="63">
        <v>38442</v>
      </c>
      <c r="B171" s="14">
        <v>109.6001</v>
      </c>
      <c r="C171" s="14">
        <v>26.7</v>
      </c>
      <c r="F171">
        <f t="shared" si="6"/>
        <v>-3.4759222228713971E-2</v>
      </c>
      <c r="H171" t="e">
        <f t="shared" si="7"/>
        <v>#N/A</v>
      </c>
    </row>
    <row r="172" spans="1:8" x14ac:dyDescent="0.25">
      <c r="A172" s="63">
        <v>38411</v>
      </c>
      <c r="B172" s="14">
        <v>109.649641</v>
      </c>
      <c r="C172" s="14">
        <v>27</v>
      </c>
      <c r="F172">
        <f t="shared" si="6"/>
        <v>-3.8452949301145511E-2</v>
      </c>
      <c r="H172" t="e">
        <f t="shared" si="7"/>
        <v>#N/A</v>
      </c>
    </row>
    <row r="173" spans="1:8" x14ac:dyDescent="0.25">
      <c r="A173" s="63">
        <v>38383</v>
      </c>
      <c r="B173" s="14">
        <v>110.26489100000001</v>
      </c>
      <c r="F173">
        <f t="shared" si="6"/>
        <v>-3.2604705959661917E-2</v>
      </c>
      <c r="H173" t="e">
        <f t="shared" si="7"/>
        <v>#N/A</v>
      </c>
    </row>
    <row r="174" spans="1:8" x14ac:dyDescent="0.25">
      <c r="A174" s="63">
        <v>38352</v>
      </c>
      <c r="B174" s="14">
        <v>111.077342</v>
      </c>
      <c r="C174" s="14">
        <v>28.1</v>
      </c>
      <c r="F174">
        <f t="shared" si="6"/>
        <v>-2.0123180026901388E-2</v>
      </c>
      <c r="H174" t="e">
        <f t="shared" si="7"/>
        <v>#N/A</v>
      </c>
    </row>
    <row r="175" spans="1:8" x14ac:dyDescent="0.25">
      <c r="A175" s="63">
        <v>38321</v>
      </c>
      <c r="B175" s="14">
        <v>111.81970800000001</v>
      </c>
      <c r="C175" s="14">
        <v>29.2</v>
      </c>
      <c r="F175">
        <f t="shared" si="6"/>
        <v>-5.9847660500543798E-3</v>
      </c>
      <c r="H175" t="e">
        <f t="shared" si="7"/>
        <v>#N/A</v>
      </c>
    </row>
    <row r="176" spans="1:8" x14ac:dyDescent="0.25">
      <c r="A176" s="63">
        <v>38291</v>
      </c>
      <c r="B176" s="14">
        <v>112.25562600000001</v>
      </c>
      <c r="C176" s="14">
        <v>28.9</v>
      </c>
      <c r="F176">
        <f t="shared" si="6"/>
        <v>3.2830154396401579E-3</v>
      </c>
      <c r="H176" t="e">
        <f t="shared" si="7"/>
        <v>#N/A</v>
      </c>
    </row>
    <row r="177" spans="1:8" x14ac:dyDescent="0.25">
      <c r="A177" s="63">
        <v>38260</v>
      </c>
      <c r="B177" s="14">
        <v>112.323357</v>
      </c>
      <c r="C177" s="14">
        <v>28.3</v>
      </c>
      <c r="F177">
        <f t="shared" si="6"/>
        <v>5.0359457381634609E-3</v>
      </c>
      <c r="H177" t="e">
        <f t="shared" si="7"/>
        <v>#N/A</v>
      </c>
    </row>
    <row r="178" spans="1:8" x14ac:dyDescent="0.25">
      <c r="A178" s="63">
        <v>38230</v>
      </c>
      <c r="B178" s="14">
        <v>112.171845</v>
      </c>
      <c r="C178" s="14">
        <v>28.8</v>
      </c>
      <c r="F178">
        <f t="shared" si="6"/>
        <v>2.3415553894019503E-3</v>
      </c>
      <c r="H178" t="e">
        <f t="shared" si="7"/>
        <v>#N/A</v>
      </c>
    </row>
    <row r="179" spans="1:8" x14ac:dyDescent="0.25">
      <c r="A179" s="63">
        <v>38199</v>
      </c>
      <c r="B179" s="14">
        <v>112.03328</v>
      </c>
      <c r="C179" s="14">
        <v>28.6</v>
      </c>
      <c r="F179">
        <f t="shared" si="6"/>
        <v>2.1971513455176783E-4</v>
      </c>
      <c r="H179" t="e">
        <f t="shared" si="7"/>
        <v>#N/A</v>
      </c>
    </row>
    <row r="180" spans="1:8" x14ac:dyDescent="0.25">
      <c r="A180" s="63">
        <v>38168</v>
      </c>
      <c r="B180" s="14">
        <v>112.059174</v>
      </c>
      <c r="C180" s="14">
        <v>28.7</v>
      </c>
      <c r="F180">
        <f t="shared" si="6"/>
        <v>1.0466580066470499E-3</v>
      </c>
      <c r="H180" t="e">
        <f t="shared" si="7"/>
        <v>#N/A</v>
      </c>
    </row>
    <row r="181" spans="1:8" x14ac:dyDescent="0.25">
      <c r="A181" s="63">
        <v>38138</v>
      </c>
      <c r="B181" s="14">
        <v>112.306772</v>
      </c>
      <c r="C181" s="14">
        <v>32</v>
      </c>
      <c r="F181">
        <f t="shared" si="6"/>
        <v>4.7740350695810729E-3</v>
      </c>
      <c r="H181" t="e">
        <f t="shared" si="7"/>
        <v>#N/A</v>
      </c>
    </row>
    <row r="182" spans="1:8" x14ac:dyDescent="0.25">
      <c r="A182" s="63">
        <v>38107</v>
      </c>
      <c r="B182" s="14">
        <v>112.84648</v>
      </c>
      <c r="C182" s="14">
        <v>34.6</v>
      </c>
      <c r="F182">
        <f t="shared" si="6"/>
        <v>1.1186291495561163E-2</v>
      </c>
      <c r="H182" t="e">
        <f t="shared" si="7"/>
        <v>#N/A</v>
      </c>
    </row>
    <row r="183" spans="1:8" x14ac:dyDescent="0.25">
      <c r="A183" s="63">
        <v>38077</v>
      </c>
      <c r="B183" s="14">
        <v>113.546902</v>
      </c>
      <c r="C183" s="14">
        <v>41.1</v>
      </c>
      <c r="F183">
        <f t="shared" si="6"/>
        <v>1.8928977447305373E-2</v>
      </c>
      <c r="H183" t="e">
        <f t="shared" si="7"/>
        <v>#N/A</v>
      </c>
    </row>
    <row r="184" spans="1:8" x14ac:dyDescent="0.25">
      <c r="A184" s="63">
        <v>38046</v>
      </c>
      <c r="B184" s="14">
        <v>114.03460800000001</v>
      </c>
      <c r="C184" s="14">
        <v>50.2</v>
      </c>
      <c r="F184">
        <f t="shared" si="6"/>
        <v>2.53582159484389E-2</v>
      </c>
      <c r="H184" t="e">
        <f t="shared" si="7"/>
        <v>#N/A</v>
      </c>
    </row>
    <row r="185" spans="1:8" x14ac:dyDescent="0.25">
      <c r="A185" s="63">
        <v>38017</v>
      </c>
      <c r="B185" s="14">
        <v>113.98121500000001</v>
      </c>
      <c r="F185">
        <f t="shared" si="6"/>
        <v>2.777340927137506E-2</v>
      </c>
      <c r="H185" t="e">
        <f t="shared" si="7"/>
        <v>#N/A</v>
      </c>
    </row>
    <row r="186" spans="1:8" x14ac:dyDescent="0.25">
      <c r="A186" s="63">
        <v>37986</v>
      </c>
      <c r="B186" s="14">
        <v>113.358475</v>
      </c>
      <c r="C186" s="14">
        <v>29.7</v>
      </c>
      <c r="F186">
        <f t="shared" si="6"/>
        <v>2.4906160513892051E-2</v>
      </c>
      <c r="H186" t="e">
        <f t="shared" si="7"/>
        <v>#N/A</v>
      </c>
    </row>
    <row r="187" spans="1:8" x14ac:dyDescent="0.25">
      <c r="A187" s="63">
        <v>37955</v>
      </c>
      <c r="B187" s="14">
        <v>112.492952</v>
      </c>
      <c r="C187" s="14">
        <v>32.5</v>
      </c>
      <c r="F187">
        <f t="shared" si="6"/>
        <v>1.8856880367640327E-2</v>
      </c>
      <c r="H187" t="e">
        <f t="shared" si="7"/>
        <v>#N/A</v>
      </c>
    </row>
    <row r="188" spans="1:8" x14ac:dyDescent="0.25">
      <c r="A188" s="63">
        <v>37925</v>
      </c>
      <c r="B188" s="14">
        <v>111.888295</v>
      </c>
      <c r="C188" s="14">
        <v>31.3</v>
      </c>
      <c r="F188">
        <f t="shared" si="6"/>
        <v>1.5133540951522972E-2</v>
      </c>
      <c r="H188" t="e">
        <f t="shared" si="7"/>
        <v>#N/A</v>
      </c>
    </row>
    <row r="189" spans="1:8" x14ac:dyDescent="0.25">
      <c r="A189" s="63">
        <v>37894</v>
      </c>
      <c r="B189" s="14">
        <v>111.760537</v>
      </c>
      <c r="C189" s="14">
        <v>32.799999999999997</v>
      </c>
      <c r="F189">
        <f t="shared" si="6"/>
        <v>1.6233608287945511E-2</v>
      </c>
      <c r="H189" t="e">
        <f t="shared" si="7"/>
        <v>#N/A</v>
      </c>
    </row>
    <row r="190" spans="1:8" x14ac:dyDescent="0.25">
      <c r="A190" s="63">
        <v>37864</v>
      </c>
      <c r="B190" s="14">
        <v>111.909802</v>
      </c>
      <c r="C190" s="14">
        <v>33.1</v>
      </c>
      <c r="F190">
        <f t="shared" si="6"/>
        <v>1.9961635120151255E-2</v>
      </c>
      <c r="H190" t="e">
        <f t="shared" si="7"/>
        <v>#N/A</v>
      </c>
    </row>
    <row r="191" spans="1:8" x14ac:dyDescent="0.25">
      <c r="A191" s="63">
        <v>37833</v>
      </c>
      <c r="B191" s="14">
        <v>112.00867</v>
      </c>
      <c r="C191" s="14">
        <v>34.1</v>
      </c>
      <c r="F191">
        <f t="shared" si="6"/>
        <v>2.2264409269040941E-2</v>
      </c>
      <c r="H191" t="e">
        <f t="shared" si="7"/>
        <v>#N/A</v>
      </c>
    </row>
    <row r="192" spans="1:8" x14ac:dyDescent="0.25">
      <c r="A192" s="63">
        <v>37802</v>
      </c>
      <c r="B192" s="14">
        <v>111.942009</v>
      </c>
      <c r="C192" s="14">
        <v>34</v>
      </c>
      <c r="F192">
        <f t="shared" si="6"/>
        <v>2.1881547395204981E-2</v>
      </c>
      <c r="H192" t="e">
        <f t="shared" si="7"/>
        <v>#N/A</v>
      </c>
    </row>
    <row r="193" spans="1:8" x14ac:dyDescent="0.25">
      <c r="A193" s="63">
        <v>37772</v>
      </c>
      <c r="B193" s="14">
        <v>111.773163</v>
      </c>
      <c r="C193" s="14">
        <v>32.9</v>
      </c>
      <c r="F193">
        <f t="shared" si="6"/>
        <v>1.9582332076841791E-2</v>
      </c>
      <c r="H193" t="e">
        <f t="shared" si="7"/>
        <v>#N/A</v>
      </c>
    </row>
    <row r="194" spans="1:8" x14ac:dyDescent="0.25">
      <c r="A194" s="63">
        <v>37741</v>
      </c>
      <c r="B194" s="14">
        <v>111.598111</v>
      </c>
      <c r="C194" s="14">
        <v>33.5</v>
      </c>
      <c r="F194">
        <f t="shared" si="6"/>
        <v>1.7444304944634226E-2</v>
      </c>
      <c r="H194" t="e">
        <f t="shared" si="7"/>
        <v>#N/A</v>
      </c>
    </row>
    <row r="195" spans="1:8" x14ac:dyDescent="0.25">
      <c r="A195" s="63">
        <v>37711</v>
      </c>
      <c r="B195" s="14">
        <v>111.437504</v>
      </c>
      <c r="C195" s="14">
        <v>34.9</v>
      </c>
      <c r="F195">
        <f t="shared" si="6"/>
        <v>1.5378795707898574E-2</v>
      </c>
      <c r="H195" t="e">
        <f t="shared" si="7"/>
        <v>#N/A</v>
      </c>
    </row>
    <row r="196" spans="1:8" x14ac:dyDescent="0.25">
      <c r="A196" s="63">
        <v>37680</v>
      </c>
      <c r="B196" s="14">
        <v>111.214409</v>
      </c>
      <c r="C196" s="14">
        <v>37</v>
      </c>
      <c r="F196">
        <f t="shared" si="6"/>
        <v>1.1594453971584651E-2</v>
      </c>
      <c r="H196" t="e">
        <f t="shared" si="7"/>
        <v>#N/A</v>
      </c>
    </row>
    <row r="197" spans="1:8" x14ac:dyDescent="0.25">
      <c r="A197" s="63">
        <v>37652</v>
      </c>
      <c r="B197" s="14">
        <v>110.901113</v>
      </c>
      <c r="F197">
        <f t="shared" si="6"/>
        <v>5.2821836388095011E-3</v>
      </c>
      <c r="H197" t="e">
        <f t="shared" si="7"/>
        <v>#N/A</v>
      </c>
    </row>
    <row r="198" spans="1:8" x14ac:dyDescent="0.25">
      <c r="A198" s="63">
        <v>37621</v>
      </c>
      <c r="B198" s="14">
        <v>110.60375999999999</v>
      </c>
      <c r="C198" s="14">
        <v>21.9</v>
      </c>
      <c r="F198">
        <f t="shared" si="6"/>
        <v>-1.6505873637832069E-3</v>
      </c>
      <c r="H198" t="e">
        <f t="shared" si="7"/>
        <v>#N/A</v>
      </c>
    </row>
    <row r="199" spans="1:8" x14ac:dyDescent="0.25">
      <c r="A199" s="63">
        <v>37590</v>
      </c>
      <c r="B199" s="14">
        <v>110.410946</v>
      </c>
      <c r="C199" s="14">
        <v>28.2</v>
      </c>
      <c r="F199">
        <f t="shared" si="6"/>
        <v>-7.4574536542292291E-3</v>
      </c>
      <c r="H199" t="e">
        <f t="shared" si="7"/>
        <v>#N/A</v>
      </c>
    </row>
    <row r="200" spans="1:8" x14ac:dyDescent="0.25">
      <c r="A200" s="63">
        <v>37560</v>
      </c>
      <c r="B200" s="14">
        <v>110.22027199999999</v>
      </c>
      <c r="C200" s="14">
        <v>29.8</v>
      </c>
      <c r="F200">
        <f t="shared" ref="F200:F263" si="8">IF(OR(B200="",B212=""),#N/A,B200/B212-1)</f>
        <v>-1.2817797523841157E-2</v>
      </c>
      <c r="H200" t="e">
        <f t="shared" ref="H200:H263" si="9">IF(OR(D200="",D212=""),#N/A,D200/D212-1)</f>
        <v>#N/A</v>
      </c>
    </row>
    <row r="201" spans="1:8" x14ac:dyDescent="0.25">
      <c r="A201" s="63">
        <v>37529</v>
      </c>
      <c r="B201" s="14">
        <v>109.97524199999999</v>
      </c>
      <c r="C201" s="14">
        <v>29.4</v>
      </c>
      <c r="F201">
        <f t="shared" si="8"/>
        <v>-1.8253613470421648E-2</v>
      </c>
      <c r="H201" t="e">
        <f t="shared" si="9"/>
        <v>#N/A</v>
      </c>
    </row>
    <row r="202" spans="1:8" x14ac:dyDescent="0.25">
      <c r="A202" s="63">
        <v>37499</v>
      </c>
      <c r="B202" s="14">
        <v>109.71961899999999</v>
      </c>
      <c r="C202" s="14">
        <v>30</v>
      </c>
      <c r="F202">
        <f t="shared" si="8"/>
        <v>-2.3240285193105503E-2</v>
      </c>
      <c r="H202" t="e">
        <f t="shared" si="9"/>
        <v>#N/A</v>
      </c>
    </row>
    <row r="203" spans="1:8" x14ac:dyDescent="0.25">
      <c r="A203" s="63">
        <v>37468</v>
      </c>
      <c r="B203" s="14">
        <v>109.569177</v>
      </c>
      <c r="C203" s="14">
        <v>30.7</v>
      </c>
      <c r="F203">
        <f t="shared" si="8"/>
        <v>-2.6216740523783311E-2</v>
      </c>
      <c r="H203" t="e">
        <f t="shared" si="9"/>
        <v>#N/A</v>
      </c>
    </row>
    <row r="204" spans="1:8" x14ac:dyDescent="0.25">
      <c r="A204" s="63">
        <v>37437</v>
      </c>
      <c r="B204" s="14">
        <v>109.544995</v>
      </c>
      <c r="C204" s="14">
        <v>32.9</v>
      </c>
      <c r="F204">
        <f t="shared" si="8"/>
        <v>-2.6628813844549182E-2</v>
      </c>
      <c r="H204" t="e">
        <f t="shared" si="9"/>
        <v>#N/A</v>
      </c>
    </row>
    <row r="205" spans="1:8" x14ac:dyDescent="0.25">
      <c r="A205" s="63">
        <v>37407</v>
      </c>
      <c r="B205" s="14">
        <v>109.62642200000001</v>
      </c>
      <c r="C205" s="14">
        <v>36.700000000000003</v>
      </c>
      <c r="F205">
        <f t="shared" si="8"/>
        <v>-2.4566120403789582E-2</v>
      </c>
      <c r="H205" t="e">
        <f t="shared" si="9"/>
        <v>#N/A</v>
      </c>
    </row>
    <row r="206" spans="1:8" x14ac:dyDescent="0.25">
      <c r="A206" s="63">
        <v>37376</v>
      </c>
      <c r="B206" s="14">
        <v>109.684737</v>
      </c>
      <c r="C206" s="14">
        <v>38.799999999999997</v>
      </c>
      <c r="F206">
        <f t="shared" si="8"/>
        <v>-2.1418997869269485E-2</v>
      </c>
      <c r="H206" t="e">
        <f t="shared" si="9"/>
        <v>#N/A</v>
      </c>
    </row>
    <row r="207" spans="1:8" x14ac:dyDescent="0.25">
      <c r="A207" s="63">
        <v>37346</v>
      </c>
      <c r="B207" s="14">
        <v>109.749686</v>
      </c>
      <c r="C207" s="14">
        <v>36.200000000000003</v>
      </c>
      <c r="F207">
        <f t="shared" si="8"/>
        <v>-1.7346168437752718E-2</v>
      </c>
      <c r="H207" t="e">
        <f t="shared" si="9"/>
        <v>#N/A</v>
      </c>
    </row>
    <row r="208" spans="1:8" x14ac:dyDescent="0.25">
      <c r="A208" s="63">
        <v>37315</v>
      </c>
      <c r="B208" s="14">
        <v>109.939718</v>
      </c>
      <c r="C208" s="14">
        <v>30.2</v>
      </c>
      <c r="F208">
        <f t="shared" si="8"/>
        <v>-1.0790598084880698E-2</v>
      </c>
      <c r="H208" t="e">
        <f t="shared" si="9"/>
        <v>#N/A</v>
      </c>
    </row>
    <row r="209" spans="1:8" x14ac:dyDescent="0.25">
      <c r="A209" s="63">
        <v>37287</v>
      </c>
      <c r="B209" s="14">
        <v>110.31839100000001</v>
      </c>
      <c r="F209">
        <f t="shared" si="8"/>
        <v>-1.0309308317111299E-3</v>
      </c>
      <c r="H209" t="e">
        <f t="shared" si="9"/>
        <v>#N/A</v>
      </c>
    </row>
    <row r="210" spans="1:8" x14ac:dyDescent="0.25">
      <c r="A210" s="63">
        <v>37256</v>
      </c>
      <c r="B210" s="14">
        <v>110.78662300000001</v>
      </c>
      <c r="C210" s="14">
        <v>25.3</v>
      </c>
      <c r="F210">
        <f t="shared" si="8"/>
        <v>1.02844419031487E-2</v>
      </c>
      <c r="H210" t="e">
        <f t="shared" si="9"/>
        <v>#N/A</v>
      </c>
    </row>
    <row r="211" spans="1:8" x14ac:dyDescent="0.25">
      <c r="A211" s="63">
        <v>37225</v>
      </c>
      <c r="B211" s="14">
        <v>111.240517</v>
      </c>
      <c r="C211" s="14">
        <v>29.7</v>
      </c>
      <c r="F211">
        <f t="shared" si="8"/>
        <v>2.1563625715594004E-2</v>
      </c>
      <c r="H211" t="e">
        <f t="shared" si="9"/>
        <v>#N/A</v>
      </c>
    </row>
    <row r="212" spans="1:8" x14ac:dyDescent="0.25">
      <c r="A212" s="63">
        <v>37195</v>
      </c>
      <c r="B212" s="14">
        <v>111.651397</v>
      </c>
      <c r="C212" s="14">
        <v>31.2</v>
      </c>
      <c r="F212">
        <f t="shared" si="8"/>
        <v>3.1301640640442718E-2</v>
      </c>
      <c r="H212" t="e">
        <f t="shared" si="9"/>
        <v>#N/A</v>
      </c>
    </row>
    <row r="213" spans="1:8" x14ac:dyDescent="0.25">
      <c r="A213" s="63">
        <v>37164</v>
      </c>
      <c r="B213" s="14">
        <v>112.02001199999999</v>
      </c>
      <c r="C213" s="14">
        <v>31.4</v>
      </c>
      <c r="F213">
        <f t="shared" si="8"/>
        <v>3.9220571666807258E-2</v>
      </c>
      <c r="H213" t="e">
        <f t="shared" si="9"/>
        <v>#N/A</v>
      </c>
    </row>
    <row r="214" spans="1:8" x14ac:dyDescent="0.25">
      <c r="A214" s="63">
        <v>37134</v>
      </c>
      <c r="B214" s="14">
        <v>112.33020500000001</v>
      </c>
      <c r="C214" s="14">
        <v>32.1</v>
      </c>
      <c r="F214">
        <f t="shared" si="8"/>
        <v>4.5231659174519878E-2</v>
      </c>
      <c r="H214" t="e">
        <f t="shared" si="9"/>
        <v>#N/A</v>
      </c>
    </row>
    <row r="215" spans="1:8" x14ac:dyDescent="0.25">
      <c r="A215" s="63">
        <v>37103</v>
      </c>
      <c r="B215" s="14">
        <v>112.51906</v>
      </c>
      <c r="C215" s="14">
        <v>31.6</v>
      </c>
      <c r="F215">
        <f t="shared" si="8"/>
        <v>5.0298635664489222E-2</v>
      </c>
      <c r="H215" t="e">
        <f t="shared" si="9"/>
        <v>#N/A</v>
      </c>
    </row>
    <row r="216" spans="1:8" x14ac:dyDescent="0.25">
      <c r="A216" s="63">
        <v>37072</v>
      </c>
      <c r="B216" s="14">
        <v>112.54185099999999</v>
      </c>
      <c r="C216" s="14">
        <v>28.2</v>
      </c>
      <c r="F216">
        <f t="shared" si="8"/>
        <v>5.4329717299823388E-2</v>
      </c>
      <c r="H216" t="e">
        <f t="shared" si="9"/>
        <v>#N/A</v>
      </c>
    </row>
    <row r="217" spans="1:8" x14ac:dyDescent="0.25">
      <c r="A217" s="63">
        <v>37042</v>
      </c>
      <c r="B217" s="14">
        <v>112.387343</v>
      </c>
      <c r="C217" s="14">
        <v>26.5</v>
      </c>
      <c r="F217">
        <f t="shared" si="8"/>
        <v>5.6956032157013503E-2</v>
      </c>
      <c r="H217" t="e">
        <f t="shared" si="9"/>
        <v>#N/A</v>
      </c>
    </row>
    <row r="218" spans="1:8" x14ac:dyDescent="0.25">
      <c r="A218" s="63">
        <v>37011</v>
      </c>
      <c r="B218" s="14">
        <v>112.08549600000001</v>
      </c>
      <c r="C218" s="14">
        <v>22.8</v>
      </c>
      <c r="F218">
        <f t="shared" si="8"/>
        <v>5.8368872359579216E-2</v>
      </c>
      <c r="H218" t="e">
        <f t="shared" si="9"/>
        <v>#N/A</v>
      </c>
    </row>
    <row r="219" spans="1:8" x14ac:dyDescent="0.25">
      <c r="A219" s="63">
        <v>36981</v>
      </c>
      <c r="B219" s="14">
        <v>111.687028</v>
      </c>
      <c r="C219" s="14">
        <v>22.9</v>
      </c>
      <c r="F219">
        <f t="shared" si="8"/>
        <v>5.8891080109398697E-2</v>
      </c>
      <c r="H219" t="e">
        <f t="shared" si="9"/>
        <v>#N/A</v>
      </c>
    </row>
    <row r="220" spans="1:8" x14ac:dyDescent="0.25">
      <c r="A220" s="63">
        <v>36950</v>
      </c>
      <c r="B220" s="14">
        <v>111.138974</v>
      </c>
      <c r="C220" s="14">
        <v>23</v>
      </c>
      <c r="F220">
        <f t="shared" si="8"/>
        <v>5.6484825799548277E-2</v>
      </c>
      <c r="H220" t="e">
        <f t="shared" si="9"/>
        <v>#N/A</v>
      </c>
    </row>
    <row r="221" spans="1:8" x14ac:dyDescent="0.25">
      <c r="A221" s="63">
        <v>36922</v>
      </c>
      <c r="B221" s="14">
        <v>110.432239</v>
      </c>
      <c r="F221">
        <f t="shared" si="8"/>
        <v>5.0294355597844564E-2</v>
      </c>
      <c r="H221" t="e">
        <f t="shared" si="9"/>
        <v>#N/A</v>
      </c>
    </row>
    <row r="222" spans="1:8" x14ac:dyDescent="0.25">
      <c r="A222" s="63">
        <v>36891</v>
      </c>
      <c r="B222" s="14">
        <v>109.658843</v>
      </c>
      <c r="C222" s="14">
        <v>19.5</v>
      </c>
      <c r="F222">
        <f t="shared" si="8"/>
        <v>4.1819192832041274E-2</v>
      </c>
      <c r="H222" t="e">
        <f t="shared" si="9"/>
        <v>#N/A</v>
      </c>
    </row>
    <row r="223" spans="1:8" x14ac:dyDescent="0.25">
      <c r="A223" s="63">
        <v>36860</v>
      </c>
      <c r="B223" s="14">
        <v>108.892402</v>
      </c>
      <c r="C223" s="14">
        <v>24.1</v>
      </c>
      <c r="F223">
        <f t="shared" si="8"/>
        <v>3.2618699006330631E-2</v>
      </c>
      <c r="H223" t="e">
        <f t="shared" si="9"/>
        <v>#N/A</v>
      </c>
    </row>
    <row r="224" spans="1:8" x14ac:dyDescent="0.25">
      <c r="A224" s="63">
        <v>36830</v>
      </c>
      <c r="B224" s="14">
        <v>108.26260000000001</v>
      </c>
      <c r="C224" s="14">
        <v>24.6</v>
      </c>
      <c r="F224">
        <f t="shared" si="8"/>
        <v>2.5674296204761804E-2</v>
      </c>
      <c r="H224" t="e">
        <f t="shared" si="9"/>
        <v>#N/A</v>
      </c>
    </row>
    <row r="225" spans="1:8" x14ac:dyDescent="0.25">
      <c r="A225" s="63">
        <v>36799</v>
      </c>
      <c r="B225" s="14">
        <v>107.79233499999999</v>
      </c>
      <c r="C225" s="14">
        <v>25</v>
      </c>
      <c r="F225">
        <f t="shared" si="8"/>
        <v>2.257386064886524E-2</v>
      </c>
      <c r="H225" t="e">
        <f t="shared" si="9"/>
        <v>#N/A</v>
      </c>
    </row>
    <row r="226" spans="1:8" x14ac:dyDescent="0.25">
      <c r="A226" s="63">
        <v>36769</v>
      </c>
      <c r="B226" s="14">
        <v>107.469195</v>
      </c>
      <c r="C226" s="14">
        <v>24.3</v>
      </c>
      <c r="F226">
        <f t="shared" si="8"/>
        <v>2.2483989090898104E-2</v>
      </c>
      <c r="H226" t="e">
        <f t="shared" si="9"/>
        <v>#N/A</v>
      </c>
    </row>
    <row r="227" spans="1:8" x14ac:dyDescent="0.25">
      <c r="A227" s="63">
        <v>36738</v>
      </c>
      <c r="B227" s="14">
        <v>107.13054</v>
      </c>
      <c r="C227" s="14">
        <v>24.1</v>
      </c>
      <c r="F227">
        <f t="shared" si="8"/>
        <v>2.1555075329509066E-2</v>
      </c>
      <c r="H227" t="e">
        <f t="shared" si="9"/>
        <v>#N/A</v>
      </c>
    </row>
    <row r="228" spans="1:8" x14ac:dyDescent="0.25">
      <c r="A228" s="63">
        <v>36707</v>
      </c>
      <c r="B228" s="14">
        <v>106.742558</v>
      </c>
      <c r="C228" s="14">
        <v>22.4</v>
      </c>
      <c r="F228">
        <f t="shared" si="8"/>
        <v>1.8248145380906244E-2</v>
      </c>
      <c r="H228" t="e">
        <f t="shared" si="9"/>
        <v>#N/A</v>
      </c>
    </row>
    <row r="229" spans="1:8" x14ac:dyDescent="0.25">
      <c r="A229" s="63">
        <v>36677</v>
      </c>
      <c r="B229" s="14">
        <v>106.331143</v>
      </c>
      <c r="C229" s="14">
        <v>20.8</v>
      </c>
      <c r="F229">
        <f t="shared" si="8"/>
        <v>1.2232362947419695E-2</v>
      </c>
      <c r="H229" t="e">
        <f t="shared" si="9"/>
        <v>#N/A</v>
      </c>
    </row>
    <row r="230" spans="1:8" x14ac:dyDescent="0.25">
      <c r="A230" s="63">
        <v>36646</v>
      </c>
      <c r="B230" s="14">
        <v>105.903999</v>
      </c>
      <c r="C230" s="14">
        <v>20.8</v>
      </c>
      <c r="F230">
        <f t="shared" si="8"/>
        <v>4.6937824638906278E-3</v>
      </c>
      <c r="H230" t="e">
        <f t="shared" si="9"/>
        <v>#N/A</v>
      </c>
    </row>
    <row r="231" spans="1:8" x14ac:dyDescent="0.25">
      <c r="A231" s="63">
        <v>36616</v>
      </c>
      <c r="B231" s="14">
        <v>105.475464</v>
      </c>
      <c r="C231" s="14">
        <v>20.399999999999999</v>
      </c>
      <c r="F231">
        <f t="shared" si="8"/>
        <v>-2.058140182327084E-3</v>
      </c>
      <c r="H231" t="e">
        <f t="shared" si="9"/>
        <v>#N/A</v>
      </c>
    </row>
    <row r="232" spans="1:8" x14ac:dyDescent="0.25">
      <c r="A232" s="63">
        <v>36585</v>
      </c>
      <c r="B232" s="14">
        <v>105.196943</v>
      </c>
      <c r="C232" s="14">
        <v>19.8</v>
      </c>
      <c r="F232">
        <f t="shared" si="8"/>
        <v>-4.7094505877195436E-3</v>
      </c>
      <c r="H232" t="e">
        <f t="shared" si="9"/>
        <v>#N/A</v>
      </c>
    </row>
    <row r="233" spans="1:8" x14ac:dyDescent="0.25">
      <c r="A233" s="63">
        <v>36556</v>
      </c>
      <c r="B233" s="14">
        <v>105.144085</v>
      </c>
      <c r="F233">
        <f t="shared" si="8"/>
        <v>-3.1640112236678286E-3</v>
      </c>
      <c r="H233" t="e">
        <f t="shared" si="9"/>
        <v>#N/A</v>
      </c>
    </row>
    <row r="234" spans="1:8" x14ac:dyDescent="0.25">
      <c r="A234" s="63">
        <v>36525</v>
      </c>
      <c r="B234" s="14">
        <v>105.257077</v>
      </c>
      <c r="C234" s="14">
        <v>11</v>
      </c>
      <c r="F234">
        <f t="shared" si="8"/>
        <v>-4.167717066916321E-5</v>
      </c>
      <c r="H234" t="e">
        <f t="shared" si="9"/>
        <v>#N/A</v>
      </c>
    </row>
    <row r="235" spans="1:8" x14ac:dyDescent="0.25">
      <c r="A235" s="63">
        <v>36494</v>
      </c>
      <c r="B235" s="14">
        <v>105.452673</v>
      </c>
      <c r="C235" s="14">
        <v>17.899999999999999</v>
      </c>
      <c r="F235">
        <f t="shared" si="8"/>
        <v>2.0558871885285601E-3</v>
      </c>
      <c r="H235" t="e">
        <f t="shared" si="9"/>
        <v>#N/A</v>
      </c>
    </row>
    <row r="236" spans="1:8" x14ac:dyDescent="0.25">
      <c r="A236" s="63">
        <v>36464</v>
      </c>
      <c r="B236" s="14">
        <v>105.552611</v>
      </c>
      <c r="C236" s="14">
        <v>17.399999999999999</v>
      </c>
      <c r="F236">
        <f t="shared" si="8"/>
        <v>1.1386805311000003E-3</v>
      </c>
      <c r="H236" t="e">
        <f t="shared" si="9"/>
        <v>#N/A</v>
      </c>
    </row>
    <row r="237" spans="1:8" x14ac:dyDescent="0.25">
      <c r="A237" s="63">
        <v>36433</v>
      </c>
      <c r="B237" s="14">
        <v>105.412762</v>
      </c>
      <c r="C237" s="14">
        <v>18.5</v>
      </c>
      <c r="F237">
        <f t="shared" si="8"/>
        <v>-3.0843521747314639E-3</v>
      </c>
      <c r="H237" t="e">
        <f t="shared" si="9"/>
        <v>#N/A</v>
      </c>
    </row>
    <row r="238" spans="1:8" x14ac:dyDescent="0.25">
      <c r="A238" s="63">
        <v>36403</v>
      </c>
      <c r="B238" s="14">
        <v>105.105993</v>
      </c>
      <c r="C238" s="14">
        <v>20.9</v>
      </c>
      <c r="F238">
        <f t="shared" si="8"/>
        <v>-7.2844355825679719E-3</v>
      </c>
      <c r="H238" t="e">
        <f t="shared" si="9"/>
        <v>#N/A</v>
      </c>
    </row>
    <row r="239" spans="1:8" x14ac:dyDescent="0.25">
      <c r="A239" s="63">
        <v>36372</v>
      </c>
      <c r="B239" s="14">
        <v>104.870058</v>
      </c>
      <c r="C239" s="14">
        <v>21.6</v>
      </c>
      <c r="F239">
        <f t="shared" si="8"/>
        <v>-9.0010475269869383E-3</v>
      </c>
      <c r="H239" t="e">
        <f t="shared" si="9"/>
        <v>#N/A</v>
      </c>
    </row>
    <row r="240" spans="1:8" x14ac:dyDescent="0.25">
      <c r="A240" s="63">
        <v>36341</v>
      </c>
      <c r="B240" s="14">
        <v>104.829612</v>
      </c>
      <c r="C240" s="14">
        <v>20.7</v>
      </c>
      <c r="F240">
        <f t="shared" si="8"/>
        <v>-6.2875602866372393E-3</v>
      </c>
      <c r="H240" t="e">
        <f t="shared" si="9"/>
        <v>#N/A</v>
      </c>
    </row>
    <row r="241" spans="1:8" x14ac:dyDescent="0.25">
      <c r="A241" s="63">
        <v>36311</v>
      </c>
      <c r="B241" s="14">
        <v>105.04618000000001</v>
      </c>
      <c r="C241" s="14">
        <v>21.3</v>
      </c>
      <c r="F241">
        <f t="shared" si="8"/>
        <v>2.3810301733293571E-3</v>
      </c>
      <c r="H241" t="e">
        <f t="shared" si="9"/>
        <v>#N/A</v>
      </c>
    </row>
    <row r="242" spans="1:8" x14ac:dyDescent="0.25">
      <c r="A242" s="63">
        <v>36280</v>
      </c>
      <c r="B242" s="14">
        <v>105.40923100000001</v>
      </c>
      <c r="C242" s="14">
        <v>19.5</v>
      </c>
      <c r="F242">
        <f t="shared" si="8"/>
        <v>1.5773817195708695E-2</v>
      </c>
      <c r="H242" t="e">
        <f t="shared" si="9"/>
        <v>#N/A</v>
      </c>
    </row>
    <row r="243" spans="1:8" x14ac:dyDescent="0.25">
      <c r="A243" s="63">
        <v>36250</v>
      </c>
      <c r="B243" s="14">
        <v>105.692995</v>
      </c>
      <c r="C243" s="14">
        <v>19.399999999999999</v>
      </c>
      <c r="F243">
        <f t="shared" si="8"/>
        <v>3.1097272007966525E-2</v>
      </c>
      <c r="H243" t="e">
        <f t="shared" si="9"/>
        <v>#N/A</v>
      </c>
    </row>
    <row r="244" spans="1:8" x14ac:dyDescent="0.25">
      <c r="A244" s="63">
        <v>36219</v>
      </c>
      <c r="B244" s="14">
        <v>105.69470699999999</v>
      </c>
      <c r="C244" s="14">
        <v>29</v>
      </c>
      <c r="F244">
        <f t="shared" si="8"/>
        <v>4.5645037848755177E-2</v>
      </c>
      <c r="H244" t="e">
        <f t="shared" si="9"/>
        <v>#N/A</v>
      </c>
    </row>
    <row r="245" spans="1:8" x14ac:dyDescent="0.25">
      <c r="A245" s="63">
        <v>36191</v>
      </c>
      <c r="B245" s="14">
        <v>105.477818</v>
      </c>
      <c r="F245">
        <f t="shared" si="8"/>
        <v>5.8178828136405514E-2</v>
      </c>
      <c r="H245" t="e">
        <f t="shared" si="9"/>
        <v>#N/A</v>
      </c>
    </row>
    <row r="246" spans="1:8" x14ac:dyDescent="0.25">
      <c r="A246" s="63">
        <v>36160</v>
      </c>
      <c r="B246" s="14">
        <v>105.261464</v>
      </c>
      <c r="C246" s="14">
        <v>12.6</v>
      </c>
      <c r="F246">
        <f t="shared" si="8"/>
        <v>6.9135281881630872E-2</v>
      </c>
      <c r="H246" t="e">
        <f t="shared" si="9"/>
        <v>#N/A</v>
      </c>
    </row>
    <row r="247" spans="1:8" x14ac:dyDescent="0.25">
      <c r="A247" s="63">
        <v>36129</v>
      </c>
      <c r="B247" s="14">
        <v>105.23631899999999</v>
      </c>
      <c r="C247" s="14">
        <v>18.3</v>
      </c>
      <c r="F247">
        <f t="shared" si="8"/>
        <v>7.9676201537537628E-2</v>
      </c>
      <c r="H247" t="e">
        <f t="shared" si="9"/>
        <v>#N/A</v>
      </c>
    </row>
    <row r="248" spans="1:8" x14ac:dyDescent="0.25">
      <c r="A248" s="63">
        <v>36099</v>
      </c>
      <c r="B248" s="14">
        <v>105.432557</v>
      </c>
      <c r="C248" s="14">
        <v>18.399999999999999</v>
      </c>
      <c r="F248">
        <f t="shared" si="8"/>
        <v>9.0249340274512146E-2</v>
      </c>
      <c r="H248" t="e">
        <f t="shared" si="9"/>
        <v>#N/A</v>
      </c>
    </row>
    <row r="249" spans="1:8" x14ac:dyDescent="0.25">
      <c r="A249" s="63">
        <v>36068</v>
      </c>
      <c r="B249" s="14">
        <v>105.73889800000001</v>
      </c>
      <c r="C249" s="14">
        <v>18.899999999999999</v>
      </c>
      <c r="F249">
        <f t="shared" si="8"/>
        <v>0.1000408529926764</v>
      </c>
      <c r="H249" t="e">
        <f t="shared" si="9"/>
        <v>#N/A</v>
      </c>
    </row>
    <row r="250" spans="1:8" x14ac:dyDescent="0.25">
      <c r="A250" s="63">
        <v>36038</v>
      </c>
      <c r="B250" s="14">
        <v>105.87724900000001</v>
      </c>
      <c r="C250" s="14">
        <v>16.899999999999999</v>
      </c>
      <c r="F250">
        <f t="shared" si="8"/>
        <v>0.10655260141463296</v>
      </c>
      <c r="H250" t="e">
        <f t="shared" si="9"/>
        <v>#N/A</v>
      </c>
    </row>
    <row r="251" spans="1:8" x14ac:dyDescent="0.25">
      <c r="A251" s="63">
        <v>36007</v>
      </c>
      <c r="B251" s="14">
        <v>105.82257199999999</v>
      </c>
      <c r="C251" s="14">
        <v>15</v>
      </c>
      <c r="F251">
        <f t="shared" si="8"/>
        <v>0.11057010993453331</v>
      </c>
      <c r="H251" t="e">
        <f t="shared" si="9"/>
        <v>#N/A</v>
      </c>
    </row>
    <row r="252" spans="1:8" x14ac:dyDescent="0.25">
      <c r="A252" s="63">
        <v>35976</v>
      </c>
      <c r="B252" s="14">
        <v>105.49290499999999</v>
      </c>
      <c r="C252" s="14">
        <v>14.1</v>
      </c>
      <c r="F252">
        <f t="shared" si="8"/>
        <v>0.11044596246008642</v>
      </c>
      <c r="H252" t="e">
        <f t="shared" si="9"/>
        <v>#N/A</v>
      </c>
    </row>
    <row r="253" spans="1:8" x14ac:dyDescent="0.25">
      <c r="A253" s="63">
        <v>35946</v>
      </c>
      <c r="B253" s="14">
        <v>104.796656</v>
      </c>
      <c r="C253" s="14">
        <v>15.2</v>
      </c>
      <c r="F253">
        <f t="shared" si="8"/>
        <v>0.10145344783377341</v>
      </c>
      <c r="H253" t="e">
        <f t="shared" si="9"/>
        <v>#N/A</v>
      </c>
    </row>
    <row r="254" spans="1:8" x14ac:dyDescent="0.25">
      <c r="A254" s="63">
        <v>35915</v>
      </c>
      <c r="B254" s="14">
        <v>103.772345</v>
      </c>
      <c r="C254" s="14">
        <v>12.7</v>
      </c>
      <c r="F254">
        <f t="shared" si="8"/>
        <v>7.9630147066190426E-2</v>
      </c>
      <c r="H254" t="e">
        <f t="shared" si="9"/>
        <v>#N/A</v>
      </c>
    </row>
    <row r="255" spans="1:8" x14ac:dyDescent="0.25">
      <c r="A255" s="63">
        <v>35885</v>
      </c>
      <c r="B255" s="14">
        <v>102.505358</v>
      </c>
      <c r="C255" s="14">
        <v>9.1999999999999993</v>
      </c>
      <c r="F255">
        <f t="shared" si="8"/>
        <v>4.4490333497603451E-2</v>
      </c>
      <c r="H255" t="e">
        <f t="shared" si="9"/>
        <v>#N/A</v>
      </c>
    </row>
    <row r="256" spans="1:8" x14ac:dyDescent="0.25">
      <c r="A256" s="63">
        <v>35854</v>
      </c>
      <c r="B256" s="14">
        <v>101.080867</v>
      </c>
      <c r="C256" s="14">
        <v>10</v>
      </c>
      <c r="F256">
        <f t="shared" si="8"/>
        <v>-1.4132923475029813E-3</v>
      </c>
      <c r="H256" t="e">
        <f t="shared" si="9"/>
        <v>#N/A</v>
      </c>
    </row>
    <row r="257" spans="1:8" x14ac:dyDescent="0.25">
      <c r="A257" s="63">
        <v>35826</v>
      </c>
      <c r="B257" s="14">
        <v>99.678631999999993</v>
      </c>
      <c r="F257">
        <f t="shared" si="8"/>
        <v>-4.9374413879736179E-2</v>
      </c>
      <c r="H257" t="e">
        <f t="shared" si="9"/>
        <v>#N/A</v>
      </c>
    </row>
    <row r="258" spans="1:8" x14ac:dyDescent="0.25">
      <c r="A258" s="63">
        <v>35795</v>
      </c>
      <c r="B258" s="14">
        <v>98.454766000000006</v>
      </c>
      <c r="F258">
        <f t="shared" si="8"/>
        <v>-8.9975106639910707E-2</v>
      </c>
      <c r="H258" t="e">
        <f t="shared" si="9"/>
        <v>#N/A</v>
      </c>
    </row>
    <row r="259" spans="1:8" x14ac:dyDescent="0.25">
      <c r="A259" s="63">
        <v>35764</v>
      </c>
      <c r="B259" s="14">
        <v>97.470258999999999</v>
      </c>
      <c r="F259">
        <f t="shared" si="8"/>
        <v>-0.11700279748207232</v>
      </c>
      <c r="H259" t="e">
        <f t="shared" si="9"/>
        <v>#N/A</v>
      </c>
    </row>
    <row r="260" spans="1:8" x14ac:dyDescent="0.25">
      <c r="A260" s="63">
        <v>35734</v>
      </c>
      <c r="B260" s="14">
        <v>96.704994999999997</v>
      </c>
      <c r="F260">
        <f t="shared" si="8"/>
        <v>-0.13276130581178558</v>
      </c>
      <c r="H260" t="e">
        <f t="shared" si="9"/>
        <v>#N/A</v>
      </c>
    </row>
    <row r="261" spans="1:8" x14ac:dyDescent="0.25">
      <c r="A261" s="63">
        <v>35703</v>
      </c>
      <c r="B261" s="14">
        <v>96.122701000000006</v>
      </c>
      <c r="F261">
        <f t="shared" si="8"/>
        <v>-0.14466902856076469</v>
      </c>
      <c r="H261" t="e">
        <f t="shared" si="9"/>
        <v>#N/A</v>
      </c>
    </row>
    <row r="262" spans="1:8" x14ac:dyDescent="0.25">
      <c r="A262" s="63">
        <v>35673</v>
      </c>
      <c r="B262" s="14">
        <v>95.682074999999998</v>
      </c>
      <c r="F262">
        <f t="shared" si="8"/>
        <v>-0.15775419957333181</v>
      </c>
      <c r="H262" t="e">
        <f t="shared" si="9"/>
        <v>#N/A</v>
      </c>
    </row>
    <row r="263" spans="1:8" x14ac:dyDescent="0.25">
      <c r="A263" s="63">
        <v>35642</v>
      </c>
      <c r="B263" s="14">
        <v>95.286709999999999</v>
      </c>
      <c r="F263">
        <f t="shared" si="8"/>
        <v>-0.17439017719650707</v>
      </c>
      <c r="H263" t="e">
        <f t="shared" si="9"/>
        <v>#N/A</v>
      </c>
    </row>
    <row r="264" spans="1:8" x14ac:dyDescent="0.25">
      <c r="A264" s="63">
        <v>35611</v>
      </c>
      <c r="B264" s="14">
        <v>95.000484999999998</v>
      </c>
      <c r="F264">
        <f t="shared" ref="F264:F327" si="10">IF(OR(B264="",B276=""),#N/A,B264/B276-1)</f>
        <v>-0.19161270467921454</v>
      </c>
      <c r="H264" t="e">
        <f t="shared" ref="H264:H327" si="11">IF(OR(D264="",D276=""),#N/A,D264/D276-1)</f>
        <v>#N/A</v>
      </c>
    </row>
    <row r="265" spans="1:8" x14ac:dyDescent="0.25">
      <c r="A265" s="63">
        <v>35581</v>
      </c>
      <c r="B265" s="14">
        <v>95.143972000000005</v>
      </c>
      <c r="F265">
        <f t="shared" si="10"/>
        <v>-0.20115497052381537</v>
      </c>
      <c r="H265" t="e">
        <f t="shared" si="11"/>
        <v>#N/A</v>
      </c>
    </row>
    <row r="266" spans="1:8" x14ac:dyDescent="0.25">
      <c r="A266" s="63">
        <v>35550</v>
      </c>
      <c r="B266" s="14">
        <v>96.118420999999998</v>
      </c>
      <c r="F266">
        <f t="shared" si="10"/>
        <v>-0.19605303902212878</v>
      </c>
      <c r="H266" t="e">
        <f t="shared" si="11"/>
        <v>#N/A</v>
      </c>
    </row>
    <row r="267" spans="1:8" x14ac:dyDescent="0.25">
      <c r="A267" s="63">
        <v>35520</v>
      </c>
      <c r="B267" s="14">
        <v>98.139116000000001</v>
      </c>
      <c r="F267">
        <f t="shared" si="10"/>
        <v>-0.17285798799492091</v>
      </c>
      <c r="H267" t="e">
        <f t="shared" si="11"/>
        <v>#N/A</v>
      </c>
    </row>
    <row r="268" spans="1:8" x14ac:dyDescent="0.25">
      <c r="A268" s="63">
        <v>35489</v>
      </c>
      <c r="B268" s="14">
        <v>101.22392600000001</v>
      </c>
      <c r="F268">
        <f t="shared" si="10"/>
        <v>-0.13172715090772247</v>
      </c>
      <c r="H268" t="e">
        <f t="shared" si="11"/>
        <v>#N/A</v>
      </c>
    </row>
    <row r="269" spans="1:8" x14ac:dyDescent="0.25">
      <c r="A269" s="63">
        <v>35461</v>
      </c>
      <c r="B269" s="14">
        <v>104.85582700000001</v>
      </c>
      <c r="F269">
        <f t="shared" si="10"/>
        <v>-7.9488400622591104E-2</v>
      </c>
      <c r="H269" t="e">
        <f t="shared" si="11"/>
        <v>#N/A</v>
      </c>
    </row>
    <row r="270" spans="1:8" x14ac:dyDescent="0.25">
      <c r="A270" s="63">
        <v>35430</v>
      </c>
      <c r="B270" s="14">
        <v>108.189091</v>
      </c>
      <c r="F270">
        <f t="shared" si="10"/>
        <v>-3.0156740232870627E-2</v>
      </c>
      <c r="H270" t="e">
        <f t="shared" si="11"/>
        <v>#N/A</v>
      </c>
    </row>
    <row r="271" spans="1:8" x14ac:dyDescent="0.25">
      <c r="A271" s="63">
        <v>35399</v>
      </c>
      <c r="B271" s="14">
        <v>110.385694</v>
      </c>
      <c r="F271">
        <f t="shared" si="10"/>
        <v>1.1781512148349993E-3</v>
      </c>
      <c r="H271" t="e">
        <f t="shared" si="11"/>
        <v>#N/A</v>
      </c>
    </row>
    <row r="272" spans="1:8" x14ac:dyDescent="0.25">
      <c r="A272" s="63">
        <v>35369</v>
      </c>
      <c r="B272" s="14">
        <v>111.50908699999999</v>
      </c>
      <c r="F272">
        <f t="shared" si="10"/>
        <v>1.5444952206491225E-2</v>
      </c>
      <c r="H272" t="e">
        <f t="shared" si="11"/>
        <v>#N/A</v>
      </c>
    </row>
    <row r="273" spans="1:8" x14ac:dyDescent="0.25">
      <c r="A273" s="63">
        <v>35338</v>
      </c>
      <c r="B273" s="14">
        <v>112.380709</v>
      </c>
      <c r="F273">
        <f t="shared" si="10"/>
        <v>2.4954231221138379E-2</v>
      </c>
      <c r="H273" t="e">
        <f t="shared" si="11"/>
        <v>#N/A</v>
      </c>
    </row>
    <row r="274" spans="1:8" x14ac:dyDescent="0.25">
      <c r="A274" s="63">
        <v>35308</v>
      </c>
      <c r="B274" s="14">
        <v>113.603505</v>
      </c>
      <c r="F274">
        <f t="shared" si="10"/>
        <v>3.7464272627335982E-2</v>
      </c>
      <c r="H274" t="e">
        <f t="shared" si="11"/>
        <v>#N/A</v>
      </c>
    </row>
    <row r="275" spans="1:8" x14ac:dyDescent="0.25">
      <c r="A275" s="63">
        <v>35277</v>
      </c>
      <c r="B275" s="14">
        <v>115.413731</v>
      </c>
      <c r="F275">
        <f t="shared" si="10"/>
        <v>5.5704161320284662E-2</v>
      </c>
      <c r="H275" t="e">
        <f t="shared" si="11"/>
        <v>#N/A</v>
      </c>
    </row>
    <row r="276" spans="1:8" x14ac:dyDescent="0.25">
      <c r="A276" s="63">
        <v>35246</v>
      </c>
      <c r="B276" s="14">
        <v>117.518528</v>
      </c>
      <c r="F276">
        <f t="shared" si="10"/>
        <v>7.5640259727540737E-2</v>
      </c>
      <c r="H276" t="e">
        <f t="shared" si="11"/>
        <v>#N/A</v>
      </c>
    </row>
    <row r="277" spans="1:8" x14ac:dyDescent="0.25">
      <c r="A277" s="63">
        <v>35216</v>
      </c>
      <c r="B277" s="14">
        <v>119.10191399999999</v>
      </c>
      <c r="F277">
        <f t="shared" si="10"/>
        <v>8.8249642904979053E-2</v>
      </c>
      <c r="H277" t="e">
        <f t="shared" si="11"/>
        <v>#N/A</v>
      </c>
    </row>
    <row r="278" spans="1:8" x14ac:dyDescent="0.25">
      <c r="A278" s="63">
        <v>35185</v>
      </c>
      <c r="B278" s="14">
        <v>119.558162</v>
      </c>
      <c r="F278">
        <f t="shared" si="10"/>
        <v>8.7580434636607141E-2</v>
      </c>
      <c r="H278" t="e">
        <f t="shared" si="11"/>
        <v>#N/A</v>
      </c>
    </row>
    <row r="279" spans="1:8" x14ac:dyDescent="0.25">
      <c r="A279" s="63">
        <v>35155</v>
      </c>
      <c r="B279" s="14">
        <v>118.648448</v>
      </c>
      <c r="F279">
        <f t="shared" si="10"/>
        <v>7.2499821066905445E-2</v>
      </c>
      <c r="H279" t="e">
        <f t="shared" si="11"/>
        <v>#N/A</v>
      </c>
    </row>
    <row r="280" spans="1:8" x14ac:dyDescent="0.25">
      <c r="A280" s="63">
        <v>35124</v>
      </c>
      <c r="B280" s="14">
        <v>116.58078</v>
      </c>
      <c r="F280">
        <f t="shared" si="10"/>
        <v>4.6940010954270805E-2</v>
      </c>
      <c r="H280" t="e">
        <f t="shared" si="11"/>
        <v>#N/A</v>
      </c>
    </row>
    <row r="281" spans="1:8" x14ac:dyDescent="0.25">
      <c r="A281" s="63">
        <v>35095</v>
      </c>
      <c r="B281" s="14">
        <v>113.910381</v>
      </c>
      <c r="F281">
        <f t="shared" si="10"/>
        <v>1.6765533714920844E-2</v>
      </c>
      <c r="H281" t="e">
        <f t="shared" si="11"/>
        <v>#N/A</v>
      </c>
    </row>
    <row r="282" spans="1:8" x14ac:dyDescent="0.25">
      <c r="A282" s="63">
        <v>35064</v>
      </c>
      <c r="B282" s="14">
        <v>111.55317100000001</v>
      </c>
      <c r="F282">
        <f t="shared" si="10"/>
        <v>-7.5404055692953609E-3</v>
      </c>
      <c r="H282" t="e">
        <f t="shared" si="11"/>
        <v>#N/A</v>
      </c>
    </row>
    <row r="283" spans="1:8" x14ac:dyDescent="0.25">
      <c r="A283" s="63">
        <v>35033</v>
      </c>
      <c r="B283" s="14">
        <v>110.255796</v>
      </c>
      <c r="F283">
        <f t="shared" si="10"/>
        <v>-1.89259130196342E-2</v>
      </c>
      <c r="H283" t="e">
        <f t="shared" si="11"/>
        <v>#N/A</v>
      </c>
    </row>
    <row r="284" spans="1:8" x14ac:dyDescent="0.25">
      <c r="A284" s="63">
        <v>35003</v>
      </c>
      <c r="B284" s="14">
        <v>109.81303</v>
      </c>
      <c r="F284">
        <f t="shared" si="10"/>
        <v>-2.1693022333603817E-2</v>
      </c>
      <c r="H284" t="e">
        <f t="shared" si="11"/>
        <v>#N/A</v>
      </c>
    </row>
    <row r="285" spans="1:8" x14ac:dyDescent="0.25">
      <c r="A285" s="63">
        <v>34972</v>
      </c>
      <c r="B285" s="14">
        <v>109.644612</v>
      </c>
      <c r="F285">
        <f t="shared" si="10"/>
        <v>-2.1776049686547561E-2</v>
      </c>
      <c r="H285" t="e">
        <f t="shared" si="11"/>
        <v>#N/A</v>
      </c>
    </row>
    <row r="286" spans="1:8" x14ac:dyDescent="0.25">
      <c r="A286" s="63">
        <v>34942</v>
      </c>
      <c r="B286" s="14">
        <v>109.501125</v>
      </c>
      <c r="F286">
        <f t="shared" si="10"/>
        <v>-1.9970715235834269E-2</v>
      </c>
      <c r="H286" t="e">
        <f t="shared" si="11"/>
        <v>#N/A</v>
      </c>
    </row>
    <row r="287" spans="1:8" x14ac:dyDescent="0.25">
      <c r="A287" s="63">
        <v>34911</v>
      </c>
      <c r="B287" s="14">
        <v>109.323933</v>
      </c>
      <c r="F287">
        <f t="shared" si="10"/>
        <v>-1.6070769938954621E-2</v>
      </c>
      <c r="H287" t="e">
        <f t="shared" si="11"/>
        <v>#N/A</v>
      </c>
    </row>
    <row r="288" spans="1:8" x14ac:dyDescent="0.25">
      <c r="A288" s="63">
        <v>34880</v>
      </c>
      <c r="B288" s="14">
        <v>109.25449</v>
      </c>
      <c r="F288">
        <f t="shared" si="10"/>
        <v>-1.1064471076829396E-2</v>
      </c>
      <c r="H288" t="e">
        <f t="shared" si="11"/>
        <v>#N/A</v>
      </c>
    </row>
    <row r="289" spans="1:8" x14ac:dyDescent="0.25">
      <c r="A289" s="63">
        <v>34850</v>
      </c>
      <c r="B289" s="14">
        <v>109.44355899999999</v>
      </c>
      <c r="F289">
        <f t="shared" si="10"/>
        <v>-4.9807530859754534E-3</v>
      </c>
      <c r="H289" t="e">
        <f t="shared" si="11"/>
        <v>#N/A</v>
      </c>
    </row>
    <row r="290" spans="1:8" x14ac:dyDescent="0.25">
      <c r="A290" s="63">
        <v>34819</v>
      </c>
      <c r="B290" s="14">
        <v>109.930409</v>
      </c>
      <c r="F290">
        <f t="shared" si="10"/>
        <v>2.4764623861661672E-3</v>
      </c>
      <c r="H290" t="e">
        <f t="shared" si="11"/>
        <v>#N/A</v>
      </c>
    </row>
    <row r="291" spans="1:8" x14ac:dyDescent="0.25">
      <c r="A291" s="63">
        <v>34789</v>
      </c>
      <c r="B291" s="14">
        <v>110.627942</v>
      </c>
      <c r="F291">
        <f t="shared" si="10"/>
        <v>8.6651629620380088E-3</v>
      </c>
      <c r="H291" t="e">
        <f t="shared" si="11"/>
        <v>#N/A</v>
      </c>
    </row>
    <row r="292" spans="1:8" x14ac:dyDescent="0.25">
      <c r="A292" s="63">
        <v>34758</v>
      </c>
      <c r="B292" s="14">
        <v>111.35383</v>
      </c>
      <c r="F292">
        <f t="shared" si="10"/>
        <v>7.2054546598339098E-3</v>
      </c>
      <c r="H292" t="e">
        <f t="shared" si="11"/>
        <v>#N/A</v>
      </c>
    </row>
    <row r="293" spans="1:8" x14ac:dyDescent="0.25">
      <c r="A293" s="63">
        <v>34730</v>
      </c>
      <c r="B293" s="14">
        <v>112.03210300000001</v>
      </c>
      <c r="F293">
        <f t="shared" si="10"/>
        <v>-5.842295063910985E-3</v>
      </c>
      <c r="H293" t="e">
        <f t="shared" si="11"/>
        <v>#N/A</v>
      </c>
    </row>
    <row r="294" spans="1:8" x14ac:dyDescent="0.25">
      <c r="A294" s="63">
        <v>34699</v>
      </c>
      <c r="B294" s="14">
        <v>112.400718</v>
      </c>
      <c r="F294">
        <f t="shared" si="10"/>
        <v>-3.1779256797299094E-2</v>
      </c>
      <c r="H294" t="e">
        <f t="shared" si="11"/>
        <v>#N/A</v>
      </c>
    </row>
    <row r="295" spans="1:8" x14ac:dyDescent="0.25">
      <c r="A295" s="63">
        <v>34668</v>
      </c>
      <c r="B295" s="14">
        <v>112.38274199999999</v>
      </c>
      <c r="F295">
        <f t="shared" si="10"/>
        <v>-6.4449553338006726E-2</v>
      </c>
      <c r="H295" t="e">
        <f t="shared" si="11"/>
        <v>#N/A</v>
      </c>
    </row>
    <row r="296" spans="1:8" x14ac:dyDescent="0.25">
      <c r="A296" s="63">
        <v>34638</v>
      </c>
      <c r="B296" s="14">
        <v>112.248029</v>
      </c>
      <c r="F296">
        <f t="shared" si="10"/>
        <v>-9.2746709516392523E-2</v>
      </c>
      <c r="H296" t="e">
        <f t="shared" si="11"/>
        <v>#N/A</v>
      </c>
    </row>
    <row r="297" spans="1:8" x14ac:dyDescent="0.25">
      <c r="A297" s="63">
        <v>34607</v>
      </c>
      <c r="B297" s="14">
        <v>112.08538900000001</v>
      </c>
      <c r="F297">
        <f t="shared" si="10"/>
        <v>-0.11087052656327845</v>
      </c>
      <c r="H297" t="e">
        <f t="shared" si="11"/>
        <v>#N/A</v>
      </c>
    </row>
    <row r="298" spans="1:8" x14ac:dyDescent="0.25">
      <c r="A298" s="63">
        <v>34577</v>
      </c>
      <c r="B298" s="14">
        <v>111.73250299999999</v>
      </c>
      <c r="F298">
        <f t="shared" si="10"/>
        <v>-0.12146232665516299</v>
      </c>
      <c r="H298" t="e">
        <f t="shared" si="11"/>
        <v>#N/A</v>
      </c>
    </row>
    <row r="299" spans="1:8" x14ac:dyDescent="0.25">
      <c r="A299" s="63">
        <v>34546</v>
      </c>
      <c r="B299" s="14">
        <v>111.109549</v>
      </c>
      <c r="F299">
        <f t="shared" si="10"/>
        <v>-0.12732307485440075</v>
      </c>
      <c r="H299" t="e">
        <f t="shared" si="11"/>
        <v>#N/A</v>
      </c>
    </row>
    <row r="300" spans="1:8" x14ac:dyDescent="0.25">
      <c r="A300" s="63">
        <v>34515</v>
      </c>
      <c r="B300" s="14">
        <v>110.47685799999999</v>
      </c>
      <c r="F300">
        <f t="shared" si="10"/>
        <v>-0.12856541199050331</v>
      </c>
      <c r="H300" t="e">
        <f t="shared" si="11"/>
        <v>#N/A</v>
      </c>
    </row>
    <row r="301" spans="1:8" x14ac:dyDescent="0.25">
      <c r="A301" s="63">
        <v>34485</v>
      </c>
      <c r="B301" s="14">
        <v>109.991399</v>
      </c>
      <c r="F301">
        <f t="shared" si="10"/>
        <v>-0.12523827191591042</v>
      </c>
      <c r="H301" t="e">
        <f t="shared" si="11"/>
        <v>#N/A</v>
      </c>
    </row>
    <row r="302" spans="1:8" x14ac:dyDescent="0.25">
      <c r="A302" s="63">
        <v>34454</v>
      </c>
      <c r="B302" s="14">
        <v>109.658843</v>
      </c>
      <c r="F302">
        <f t="shared" si="10"/>
        <v>-0.11990996855254099</v>
      </c>
      <c r="H302" t="e">
        <f t="shared" si="11"/>
        <v>#N/A</v>
      </c>
    </row>
    <row r="303" spans="1:8" x14ac:dyDescent="0.25">
      <c r="A303" s="63">
        <v>34424</v>
      </c>
      <c r="B303" s="14">
        <v>109.67756799999999</v>
      </c>
      <c r="F303">
        <f t="shared" si="10"/>
        <v>-0.11365910138378355</v>
      </c>
      <c r="H303" t="e">
        <f t="shared" si="11"/>
        <v>#N/A</v>
      </c>
    </row>
    <row r="304" spans="1:8" x14ac:dyDescent="0.25">
      <c r="A304" s="63">
        <v>34393</v>
      </c>
      <c r="B304" s="14">
        <v>110.557215</v>
      </c>
      <c r="F304">
        <f t="shared" si="10"/>
        <v>-9.8920006906932589E-2</v>
      </c>
      <c r="H304" t="e">
        <f t="shared" si="11"/>
        <v>#N/A</v>
      </c>
    </row>
    <row r="305" spans="1:8" x14ac:dyDescent="0.25">
      <c r="A305" s="63">
        <v>34365</v>
      </c>
      <c r="B305" s="14">
        <v>112.69047399999999</v>
      </c>
      <c r="F305">
        <f t="shared" si="10"/>
        <v>-6.5739960436090095E-2</v>
      </c>
      <c r="H305" t="e">
        <f t="shared" si="11"/>
        <v>#N/A</v>
      </c>
    </row>
    <row r="306" spans="1:8" x14ac:dyDescent="0.25">
      <c r="A306" s="63">
        <v>34334</v>
      </c>
      <c r="B306" s="14">
        <v>116.08997100000001</v>
      </c>
      <c r="F306">
        <f t="shared" si="10"/>
        <v>-1.0266309191603429E-2</v>
      </c>
      <c r="H306" t="e">
        <f t="shared" si="11"/>
        <v>#N/A</v>
      </c>
    </row>
    <row r="307" spans="1:8" x14ac:dyDescent="0.25">
      <c r="A307" s="63">
        <v>34303</v>
      </c>
      <c r="B307" s="14">
        <v>120.12472699999999</v>
      </c>
      <c r="F307">
        <f t="shared" si="10"/>
        <v>5.8461100415404088E-2</v>
      </c>
      <c r="H307" t="e">
        <f t="shared" si="11"/>
        <v>#N/A</v>
      </c>
    </row>
    <row r="308" spans="1:8" x14ac:dyDescent="0.25">
      <c r="A308" s="63">
        <v>34273</v>
      </c>
      <c r="B308" s="14">
        <v>123.72292299999999</v>
      </c>
      <c r="F308">
        <f t="shared" si="10"/>
        <v>0.12220320000310569</v>
      </c>
      <c r="H308" t="e">
        <f t="shared" si="11"/>
        <v>#N/A</v>
      </c>
    </row>
    <row r="309" spans="1:8" x14ac:dyDescent="0.25">
      <c r="A309" s="63">
        <v>34242</v>
      </c>
      <c r="B309" s="14">
        <v>126.061943</v>
      </c>
      <c r="F309">
        <f t="shared" si="10"/>
        <v>0.16710700066669237</v>
      </c>
      <c r="H309" t="e">
        <f t="shared" si="11"/>
        <v>#N/A</v>
      </c>
    </row>
    <row r="310" spans="1:8" x14ac:dyDescent="0.25">
      <c r="A310" s="63">
        <v>34212</v>
      </c>
      <c r="B310" s="14">
        <v>127.180093</v>
      </c>
      <c r="F310">
        <f t="shared" si="10"/>
        <v>0.19060039927117489</v>
      </c>
      <c r="H310" t="e">
        <f t="shared" si="11"/>
        <v>#N/A</v>
      </c>
    </row>
    <row r="311" spans="1:8" x14ac:dyDescent="0.25">
      <c r="A311" s="63">
        <v>34181</v>
      </c>
      <c r="B311" s="14">
        <v>127.32037</v>
      </c>
      <c r="F311">
        <f t="shared" si="10"/>
        <v>0.19428586340351051</v>
      </c>
      <c r="H311" t="e">
        <f t="shared" si="11"/>
        <v>#N/A</v>
      </c>
    </row>
    <row r="312" spans="1:8" x14ac:dyDescent="0.25">
      <c r="A312" s="63">
        <v>34150</v>
      </c>
      <c r="B312" s="14">
        <v>126.775847</v>
      </c>
      <c r="F312">
        <f t="shared" si="10"/>
        <v>0.18249503227152197</v>
      </c>
      <c r="H312" t="e">
        <f t="shared" si="11"/>
        <v>#N/A</v>
      </c>
    </row>
    <row r="313" spans="1:8" x14ac:dyDescent="0.25">
      <c r="A313" s="63">
        <v>34120</v>
      </c>
      <c r="B313" s="14">
        <v>125.738696</v>
      </c>
      <c r="F313">
        <f t="shared" si="10"/>
        <v>0.15837557247092549</v>
      </c>
      <c r="H313" t="e">
        <f t="shared" si="11"/>
        <v>#N/A</v>
      </c>
    </row>
    <row r="314" spans="1:8" x14ac:dyDescent="0.25">
      <c r="A314" s="63">
        <v>34089</v>
      </c>
      <c r="B314" s="14">
        <v>124.599574</v>
      </c>
      <c r="F314">
        <f t="shared" si="10"/>
        <v>0.13434693921287089</v>
      </c>
      <c r="H314" t="e">
        <f t="shared" si="11"/>
        <v>#N/A</v>
      </c>
    </row>
    <row r="315" spans="1:8" x14ac:dyDescent="0.25">
      <c r="A315" s="63">
        <v>34059</v>
      </c>
      <c r="B315" s="14">
        <v>123.741969</v>
      </c>
      <c r="F315">
        <f t="shared" si="10"/>
        <v>0.12344556452200472</v>
      </c>
      <c r="H315" t="e">
        <f t="shared" si="11"/>
        <v>#N/A</v>
      </c>
    </row>
    <row r="316" spans="1:8" x14ac:dyDescent="0.25">
      <c r="A316" s="63">
        <v>34028</v>
      </c>
      <c r="B316" s="14">
        <v>122.694118</v>
      </c>
      <c r="F316">
        <f t="shared" si="10"/>
        <v>0.12467755635285083</v>
      </c>
      <c r="H316" t="e">
        <f t="shared" si="11"/>
        <v>#N/A</v>
      </c>
    </row>
    <row r="317" spans="1:8" x14ac:dyDescent="0.25">
      <c r="A317" s="63">
        <v>34000</v>
      </c>
      <c r="B317" s="14">
        <v>120.62003</v>
      </c>
      <c r="F317">
        <f t="shared" si="10"/>
        <v>0.12609858769421955</v>
      </c>
      <c r="H317" t="e">
        <f t="shared" si="11"/>
        <v>#N/A</v>
      </c>
    </row>
    <row r="318" spans="1:8" x14ac:dyDescent="0.25">
      <c r="A318" s="63">
        <v>33969</v>
      </c>
      <c r="B318" s="14">
        <v>117.294149</v>
      </c>
      <c r="F318">
        <f t="shared" si="10"/>
        <v>0.11566872524314142</v>
      </c>
      <c r="H318" t="e">
        <f t="shared" si="11"/>
        <v>#N/A</v>
      </c>
    </row>
    <row r="319" spans="1:8" x14ac:dyDescent="0.25">
      <c r="A319" s="63">
        <v>33938</v>
      </c>
      <c r="B319" s="14">
        <v>113.48997799999999</v>
      </c>
      <c r="F319">
        <f t="shared" si="10"/>
        <v>9.5384253129731311E-2</v>
      </c>
      <c r="H319" t="e">
        <f t="shared" si="11"/>
        <v>#N/A</v>
      </c>
    </row>
    <row r="320" spans="1:8" x14ac:dyDescent="0.25">
      <c r="A320" s="63">
        <v>33908</v>
      </c>
      <c r="B320" s="14">
        <v>110.250018</v>
      </c>
      <c r="F320">
        <f t="shared" si="10"/>
        <v>7.5044238185066003E-2</v>
      </c>
      <c r="H320" t="e">
        <f t="shared" si="11"/>
        <v>#N/A</v>
      </c>
    </row>
    <row r="321" spans="1:8" x14ac:dyDescent="0.25">
      <c r="A321" s="63">
        <v>33877</v>
      </c>
      <c r="B321" s="14">
        <v>108.012327</v>
      </c>
      <c r="F321">
        <f t="shared" si="10"/>
        <v>5.7639659404870036E-2</v>
      </c>
      <c r="H321" t="e">
        <f t="shared" si="11"/>
        <v>#N/A</v>
      </c>
    </row>
    <row r="322" spans="1:8" x14ac:dyDescent="0.25">
      <c r="A322" s="63">
        <v>33847</v>
      </c>
      <c r="B322" s="14">
        <v>106.820133</v>
      </c>
      <c r="F322">
        <f t="shared" si="10"/>
        <v>4.4537704341712114E-2</v>
      </c>
      <c r="H322" t="e">
        <f t="shared" si="11"/>
        <v>#N/A</v>
      </c>
    </row>
    <row r="323" spans="1:8" x14ac:dyDescent="0.25">
      <c r="A323" s="63">
        <v>33816</v>
      </c>
      <c r="B323" s="14">
        <v>106.607952</v>
      </c>
      <c r="F323">
        <f t="shared" si="10"/>
        <v>4.0535883248635551E-2</v>
      </c>
      <c r="H323" t="e">
        <f t="shared" si="11"/>
        <v>#N/A</v>
      </c>
    </row>
    <row r="324" spans="1:8" x14ac:dyDescent="0.25">
      <c r="A324" s="63">
        <v>33785</v>
      </c>
      <c r="B324" s="14">
        <v>107.210469</v>
      </c>
      <c r="F324">
        <f t="shared" si="10"/>
        <v>4.9779193361656704E-2</v>
      </c>
      <c r="H324" t="e">
        <f t="shared" si="11"/>
        <v>#N/A</v>
      </c>
    </row>
    <row r="325" spans="1:8" x14ac:dyDescent="0.25">
      <c r="A325" s="63">
        <v>33755</v>
      </c>
      <c r="B325" s="14">
        <v>108.547434</v>
      </c>
      <c r="F325">
        <f t="shared" si="10"/>
        <v>7.0204681015366255E-2</v>
      </c>
      <c r="H325" t="e">
        <f t="shared" si="11"/>
        <v>#N/A</v>
      </c>
    </row>
    <row r="326" spans="1:8" x14ac:dyDescent="0.25">
      <c r="A326" s="63">
        <v>33724</v>
      </c>
      <c r="B326" s="14">
        <v>109.842562</v>
      </c>
      <c r="F326">
        <f t="shared" si="10"/>
        <v>8.681005496692662E-2</v>
      </c>
      <c r="H326" t="e">
        <f t="shared" si="11"/>
        <v>#N/A</v>
      </c>
    </row>
    <row r="327" spans="1:8" x14ac:dyDescent="0.25">
      <c r="A327" s="63">
        <v>33694</v>
      </c>
      <c r="B327" s="14">
        <v>110.145051</v>
      </c>
      <c r="F327">
        <f t="shared" si="10"/>
        <v>8.5372154226379671E-2</v>
      </c>
      <c r="H327" t="e">
        <f t="shared" si="11"/>
        <v>#N/A</v>
      </c>
    </row>
    <row r="328" spans="1:8" x14ac:dyDescent="0.25">
      <c r="A328" s="63">
        <v>33663</v>
      </c>
      <c r="B328" s="14">
        <v>109.09270600000001</v>
      </c>
      <c r="F328">
        <f t="shared" ref="F328:F333" si="12">IF(OR(B328="",B340=""),#N/A,B328/B340-1)</f>
        <v>5.9166593947251434E-2</v>
      </c>
      <c r="H328" t="e">
        <f t="shared" ref="H328:H333" si="13">IF(OR(D328="",D340=""),#N/A,D328/D340-1)</f>
        <v>#N/A</v>
      </c>
    </row>
    <row r="329" spans="1:8" x14ac:dyDescent="0.25">
      <c r="A329" s="63">
        <v>33634</v>
      </c>
      <c r="B329" s="14">
        <v>107.11320600000001</v>
      </c>
      <c r="F329">
        <f t="shared" si="12"/>
        <v>1.3747072101494506E-2</v>
      </c>
      <c r="H329" t="e">
        <f t="shared" si="13"/>
        <v>#N/A</v>
      </c>
    </row>
    <row r="330" spans="1:8" x14ac:dyDescent="0.25">
      <c r="A330" s="63">
        <v>33603</v>
      </c>
      <c r="B330" s="14">
        <v>105.133492</v>
      </c>
      <c r="F330" t="e">
        <f t="shared" si="12"/>
        <v>#N/A</v>
      </c>
      <c r="H330" t="e">
        <f t="shared" si="13"/>
        <v>#N/A</v>
      </c>
    </row>
    <row r="331" spans="1:8" x14ac:dyDescent="0.25">
      <c r="A331" s="63">
        <v>33572</v>
      </c>
      <c r="B331" s="14">
        <v>103.60745799999999</v>
      </c>
      <c r="F331" t="e">
        <f t="shared" si="12"/>
        <v>#N/A</v>
      </c>
      <c r="H331" t="e">
        <f t="shared" si="13"/>
        <v>#N/A</v>
      </c>
    </row>
    <row r="332" spans="1:8" x14ac:dyDescent="0.25">
      <c r="A332" s="63">
        <v>33542</v>
      </c>
      <c r="B332" s="14">
        <v>102.55393599999999</v>
      </c>
      <c r="F332" t="e">
        <f t="shared" si="12"/>
        <v>#N/A</v>
      </c>
      <c r="H332" t="e">
        <f t="shared" si="13"/>
        <v>#N/A</v>
      </c>
    </row>
    <row r="333" spans="1:8" x14ac:dyDescent="0.25">
      <c r="A333" s="63">
        <v>33511</v>
      </c>
      <c r="B333" s="14">
        <v>102.125829</v>
      </c>
      <c r="F333" t="e">
        <f t="shared" si="12"/>
        <v>#N/A</v>
      </c>
      <c r="H333" t="e">
        <f t="shared" si="13"/>
        <v>#N/A</v>
      </c>
    </row>
    <row r="334" spans="1:8" x14ac:dyDescent="0.25">
      <c r="A334" s="63">
        <v>33481</v>
      </c>
      <c r="B334" s="14">
        <v>102.26546399999999</v>
      </c>
      <c r="H334" s="63"/>
    </row>
    <row r="335" spans="1:8" x14ac:dyDescent="0.25">
      <c r="A335" s="63">
        <v>33450</v>
      </c>
      <c r="B335" s="14">
        <v>102.454854</v>
      </c>
      <c r="H335" s="63"/>
    </row>
    <row r="336" spans="1:8" x14ac:dyDescent="0.25">
      <c r="A336" s="63">
        <v>33419</v>
      </c>
      <c r="B336" s="14">
        <v>102.12668499999999</v>
      </c>
      <c r="H336" s="63"/>
    </row>
    <row r="337" spans="1:8" x14ac:dyDescent="0.25">
      <c r="A337" s="63">
        <v>33389</v>
      </c>
      <c r="B337" s="14">
        <v>101.42679800000001</v>
      </c>
      <c r="H337" s="63"/>
    </row>
    <row r="338" spans="1:8" x14ac:dyDescent="0.25">
      <c r="A338" s="63">
        <v>33358</v>
      </c>
      <c r="B338" s="14">
        <v>101.068776</v>
      </c>
      <c r="H338" s="63"/>
    </row>
    <row r="339" spans="1:8" x14ac:dyDescent="0.25">
      <c r="A339" s="63">
        <v>33328</v>
      </c>
      <c r="B339" s="14">
        <v>101.481368</v>
      </c>
      <c r="H339" s="63"/>
    </row>
    <row r="340" spans="1:8" x14ac:dyDescent="0.25">
      <c r="A340" s="63">
        <v>33297</v>
      </c>
      <c r="B340" s="14">
        <v>102.998628</v>
      </c>
      <c r="H340" s="63"/>
    </row>
    <row r="341" spans="1:8" x14ac:dyDescent="0.25">
      <c r="A341" s="63">
        <v>33269</v>
      </c>
      <c r="B341" s="14">
        <v>105.660681</v>
      </c>
      <c r="H341" s="63"/>
    </row>
    <row r="342" spans="1:8" x14ac:dyDescent="0.25">
      <c r="A342" s="63"/>
      <c r="H342" s="63"/>
    </row>
    <row r="343" spans="1:8" x14ac:dyDescent="0.25">
      <c r="A343" s="63"/>
      <c r="H343" s="63"/>
    </row>
    <row r="344" spans="1:8" x14ac:dyDescent="0.25">
      <c r="A344" s="63"/>
      <c r="H344" s="63"/>
    </row>
    <row r="345" spans="1:8" x14ac:dyDescent="0.25">
      <c r="H345" s="63"/>
    </row>
    <row r="346" spans="1:8" x14ac:dyDescent="0.25">
      <c r="H346" s="63"/>
    </row>
    <row r="347" spans="1:8" x14ac:dyDescent="0.25">
      <c r="H347" s="63"/>
    </row>
    <row r="348" spans="1:8" x14ac:dyDescent="0.25">
      <c r="H348" s="63"/>
    </row>
    <row r="349" spans="1:8" x14ac:dyDescent="0.25">
      <c r="H349" s="63"/>
    </row>
    <row r="350" spans="1:8" x14ac:dyDescent="0.25">
      <c r="H350" s="63"/>
    </row>
    <row r="351" spans="1:8" x14ac:dyDescent="0.25">
      <c r="H351" s="63"/>
    </row>
    <row r="352" spans="1:8" x14ac:dyDescent="0.25">
      <c r="H352" s="63"/>
    </row>
    <row r="353" spans="8:8" x14ac:dyDescent="0.25">
      <c r="H353" s="63"/>
    </row>
    <row r="354" spans="8:8" x14ac:dyDescent="0.25">
      <c r="H354" s="63"/>
    </row>
    <row r="355" spans="8:8" x14ac:dyDescent="0.25">
      <c r="H355" s="63"/>
    </row>
    <row r="356" spans="8:8" x14ac:dyDescent="0.25">
      <c r="H356" s="63"/>
    </row>
    <row r="357" spans="8:8" x14ac:dyDescent="0.25">
      <c r="H357" s="63"/>
    </row>
    <row r="358" spans="8:8" x14ac:dyDescent="0.25">
      <c r="H358" s="63"/>
    </row>
    <row r="359" spans="8:8" x14ac:dyDescent="0.25">
      <c r="H359" s="63"/>
    </row>
    <row r="360" spans="8:8" x14ac:dyDescent="0.25">
      <c r="H360" s="63"/>
    </row>
    <row r="361" spans="8:8" x14ac:dyDescent="0.25">
      <c r="H361" s="63"/>
    </row>
    <row r="362" spans="8:8" x14ac:dyDescent="0.25">
      <c r="H362" s="63"/>
    </row>
    <row r="363" spans="8:8" x14ac:dyDescent="0.25">
      <c r="H363" s="63"/>
    </row>
    <row r="364" spans="8:8" x14ac:dyDescent="0.25">
      <c r="H364" s="63"/>
    </row>
    <row r="365" spans="8:8" x14ac:dyDescent="0.25">
      <c r="H365" s="63"/>
    </row>
    <row r="366" spans="8:8" x14ac:dyDescent="0.25">
      <c r="H366" s="63"/>
    </row>
  </sheetData>
  <conditionalFormatting sqref="AJ7:AJ130">
    <cfRule type="colorScale" priority="36">
      <colorScale>
        <cfvo type="min"/>
        <cfvo type="percentile" val="50"/>
        <cfvo type="max"/>
        <color rgb="FFF8696B"/>
        <color rgb="FFFFEB84"/>
        <color rgb="FF63BE7B"/>
      </colorScale>
    </cfRule>
  </conditionalFormatting>
  <conditionalFormatting sqref="AK7:AK130">
    <cfRule type="colorScale" priority="35">
      <colorScale>
        <cfvo type="min"/>
        <cfvo type="percentile" val="50"/>
        <cfvo type="max"/>
        <color rgb="FFF8696B"/>
        <color rgb="FFFFEB84"/>
        <color rgb="FF63BE7B"/>
      </colorScale>
    </cfRule>
  </conditionalFormatting>
  <conditionalFormatting sqref="AL7:AL130">
    <cfRule type="colorScale" priority="34">
      <colorScale>
        <cfvo type="min"/>
        <cfvo type="percentile" val="50"/>
        <cfvo type="max"/>
        <color rgb="FFF8696B"/>
        <color rgb="FFFFEB84"/>
        <color rgb="FF63BE7B"/>
      </colorScale>
    </cfRule>
  </conditionalFormatting>
  <conditionalFormatting sqref="AM7:AM130">
    <cfRule type="colorScale" priority="33">
      <colorScale>
        <cfvo type="min"/>
        <cfvo type="percentile" val="50"/>
        <cfvo type="max"/>
        <color rgb="FFF8696B"/>
        <color rgb="FFFFEB84"/>
        <color rgb="FF63BE7B"/>
      </colorScale>
    </cfRule>
  </conditionalFormatting>
  <conditionalFormatting sqref="AN7:AN130">
    <cfRule type="colorScale" priority="32">
      <colorScale>
        <cfvo type="min"/>
        <cfvo type="percentile" val="50"/>
        <cfvo type="max"/>
        <color rgb="FFF8696B"/>
        <color rgb="FFFFEB84"/>
        <color rgb="FF63BE7B"/>
      </colorScale>
    </cfRule>
  </conditionalFormatting>
  <conditionalFormatting sqref="AO7:AO130">
    <cfRule type="colorScale" priority="31">
      <colorScale>
        <cfvo type="min"/>
        <cfvo type="percentile" val="50"/>
        <cfvo type="max"/>
        <color rgb="FFF8696B"/>
        <color rgb="FFFFEB84"/>
        <color rgb="FF63BE7B"/>
      </colorScale>
    </cfRule>
  </conditionalFormatting>
  <conditionalFormatting sqref="AP7:AP130">
    <cfRule type="colorScale" priority="30">
      <colorScale>
        <cfvo type="min"/>
        <cfvo type="percentile" val="50"/>
        <cfvo type="max"/>
        <color rgb="FFF8696B"/>
        <color rgb="FFFFEB84"/>
        <color rgb="FF63BE7B"/>
      </colorScale>
    </cfRule>
  </conditionalFormatting>
  <conditionalFormatting sqref="AQ7:AQ130">
    <cfRule type="colorScale" priority="29">
      <colorScale>
        <cfvo type="min"/>
        <cfvo type="percentile" val="50"/>
        <cfvo type="max"/>
        <color rgb="FFF8696B"/>
        <color rgb="FFFFEB84"/>
        <color rgb="FF63BE7B"/>
      </colorScale>
    </cfRule>
  </conditionalFormatting>
  <conditionalFormatting sqref="AR7:AR130">
    <cfRule type="colorScale" priority="28">
      <colorScale>
        <cfvo type="min"/>
        <cfvo type="percentile" val="50"/>
        <cfvo type="max"/>
        <color rgb="FFF8696B"/>
        <color rgb="FFFFEB84"/>
        <color rgb="FF63BE7B"/>
      </colorScale>
    </cfRule>
  </conditionalFormatting>
  <conditionalFormatting sqref="AS7:AS130">
    <cfRule type="colorScale" priority="27">
      <colorScale>
        <cfvo type="min"/>
        <cfvo type="percentile" val="50"/>
        <cfvo type="max"/>
        <color rgb="FFF8696B"/>
        <color rgb="FFFFEB84"/>
        <color rgb="FF63BE7B"/>
      </colorScale>
    </cfRule>
  </conditionalFormatting>
  <conditionalFormatting sqref="AT7:AT130">
    <cfRule type="colorScale" priority="26">
      <colorScale>
        <cfvo type="min"/>
        <cfvo type="percentile" val="50"/>
        <cfvo type="max"/>
        <color rgb="FFF8696B"/>
        <color rgb="FFFFEB84"/>
        <color rgb="FF63BE7B"/>
      </colorScale>
    </cfRule>
  </conditionalFormatting>
  <conditionalFormatting sqref="AU7:AU130">
    <cfRule type="colorScale" priority="25">
      <colorScale>
        <cfvo type="min"/>
        <cfvo type="percentile" val="50"/>
        <cfvo type="max"/>
        <color rgb="FFF8696B"/>
        <color rgb="FFFFEB84"/>
        <color rgb="FF63BE7B"/>
      </colorScale>
    </cfRule>
  </conditionalFormatting>
  <conditionalFormatting sqref="AV7:AV130">
    <cfRule type="colorScale" priority="24">
      <colorScale>
        <cfvo type="min"/>
        <cfvo type="percentile" val="50"/>
        <cfvo type="max"/>
        <color rgb="FFF8696B"/>
        <color rgb="FFFFEB84"/>
        <color rgb="FF63BE7B"/>
      </colorScale>
    </cfRule>
  </conditionalFormatting>
  <conditionalFormatting sqref="AW7:AW130">
    <cfRule type="colorScale" priority="23">
      <colorScale>
        <cfvo type="min"/>
        <cfvo type="percentile" val="50"/>
        <cfvo type="max"/>
        <color rgb="FFF8696B"/>
        <color rgb="FFFFEB84"/>
        <color rgb="FF63BE7B"/>
      </colorScale>
    </cfRule>
  </conditionalFormatting>
  <conditionalFormatting sqref="AX7:AX130">
    <cfRule type="colorScale" priority="22">
      <colorScale>
        <cfvo type="min"/>
        <cfvo type="percentile" val="50"/>
        <cfvo type="max"/>
        <color rgb="FFF8696B"/>
        <color rgb="FFFFEB84"/>
        <color rgb="FF63BE7B"/>
      </colorScale>
    </cfRule>
  </conditionalFormatting>
  <conditionalFormatting sqref="AY7:AY130">
    <cfRule type="colorScale" priority="21">
      <colorScale>
        <cfvo type="min"/>
        <cfvo type="percentile" val="50"/>
        <cfvo type="max"/>
        <color rgb="FFF8696B"/>
        <color rgb="FFFFEB84"/>
        <color rgb="FF63BE7B"/>
      </colorScale>
    </cfRule>
  </conditionalFormatting>
  <conditionalFormatting sqref="AZ7:AZ130">
    <cfRule type="colorScale" priority="20">
      <colorScale>
        <cfvo type="min"/>
        <cfvo type="percentile" val="50"/>
        <cfvo type="max"/>
        <color rgb="FFF8696B"/>
        <color rgb="FFFFEB84"/>
        <color rgb="FF63BE7B"/>
      </colorScale>
    </cfRule>
  </conditionalFormatting>
  <conditionalFormatting sqref="BA7:BA130">
    <cfRule type="colorScale" priority="19">
      <colorScale>
        <cfvo type="min"/>
        <cfvo type="percentile" val="50"/>
        <cfvo type="max"/>
        <color rgb="FFF8696B"/>
        <color rgb="FFFFEB84"/>
        <color rgb="FF63BE7B"/>
      </colorScale>
    </cfRule>
  </conditionalFormatting>
  <conditionalFormatting sqref="BB7:BB130">
    <cfRule type="colorScale" priority="18">
      <colorScale>
        <cfvo type="min"/>
        <cfvo type="percentile" val="50"/>
        <cfvo type="max"/>
        <color rgb="FFF8696B"/>
        <color rgb="FFFFEB84"/>
        <color rgb="FF63BE7B"/>
      </colorScale>
    </cfRule>
  </conditionalFormatting>
  <conditionalFormatting sqref="BC7:BC130">
    <cfRule type="colorScale" priority="17">
      <colorScale>
        <cfvo type="min"/>
        <cfvo type="percentile" val="50"/>
        <cfvo type="max"/>
        <color rgb="FFF8696B"/>
        <color rgb="FFFFEB84"/>
        <color rgb="FF63BE7B"/>
      </colorScale>
    </cfRule>
  </conditionalFormatting>
  <conditionalFormatting sqref="BD7:BD130">
    <cfRule type="colorScale" priority="16">
      <colorScale>
        <cfvo type="min"/>
        <cfvo type="percentile" val="50"/>
        <cfvo type="max"/>
        <color rgb="FFF8696B"/>
        <color rgb="FFFFEB84"/>
        <color rgb="FF63BE7B"/>
      </colorScale>
    </cfRule>
  </conditionalFormatting>
  <conditionalFormatting sqref="BE7:BE130">
    <cfRule type="colorScale" priority="15">
      <colorScale>
        <cfvo type="min"/>
        <cfvo type="percentile" val="50"/>
        <cfvo type="max"/>
        <color rgb="FFF8696B"/>
        <color rgb="FFFFEB84"/>
        <color rgb="FF63BE7B"/>
      </colorScale>
    </cfRule>
  </conditionalFormatting>
  <conditionalFormatting sqref="BF7:BF130">
    <cfRule type="colorScale" priority="14">
      <colorScale>
        <cfvo type="min"/>
        <cfvo type="percentile" val="50"/>
        <cfvo type="max"/>
        <color rgb="FFF8696B"/>
        <color rgb="FFFFEB84"/>
        <color rgb="FF63BE7B"/>
      </colorScale>
    </cfRule>
  </conditionalFormatting>
  <conditionalFormatting sqref="BG7:BG130">
    <cfRule type="colorScale" priority="13">
      <colorScale>
        <cfvo type="min"/>
        <cfvo type="percentile" val="50"/>
        <cfvo type="max"/>
        <color rgb="FFF8696B"/>
        <color rgb="FFFFEB84"/>
        <color rgb="FF63BE7B"/>
      </colorScale>
    </cfRule>
  </conditionalFormatting>
  <conditionalFormatting sqref="BH7:BH130">
    <cfRule type="colorScale" priority="12">
      <colorScale>
        <cfvo type="min"/>
        <cfvo type="percentile" val="50"/>
        <cfvo type="max"/>
        <color rgb="FFF8696B"/>
        <color rgb="FFFFEB84"/>
        <color rgb="FF63BE7B"/>
      </colorScale>
    </cfRule>
  </conditionalFormatting>
  <conditionalFormatting sqref="BI7:BI130">
    <cfRule type="colorScale" priority="11">
      <colorScale>
        <cfvo type="min"/>
        <cfvo type="percentile" val="50"/>
        <cfvo type="max"/>
        <color rgb="FFF8696B"/>
        <color rgb="FFFFEB84"/>
        <color rgb="FF63BE7B"/>
      </colorScale>
    </cfRule>
  </conditionalFormatting>
  <conditionalFormatting sqref="BJ7:BJ130">
    <cfRule type="colorScale" priority="10">
      <colorScale>
        <cfvo type="min"/>
        <cfvo type="percentile" val="50"/>
        <cfvo type="max"/>
        <color rgb="FFF8696B"/>
        <color rgb="FFFFEB84"/>
        <color rgb="FF63BE7B"/>
      </colorScale>
    </cfRule>
  </conditionalFormatting>
  <conditionalFormatting sqref="BK7:BK130">
    <cfRule type="colorScale" priority="9">
      <colorScale>
        <cfvo type="min"/>
        <cfvo type="percentile" val="50"/>
        <cfvo type="max"/>
        <color rgb="FFF8696B"/>
        <color rgb="FFFFEB84"/>
        <color rgb="FF63BE7B"/>
      </colorScale>
    </cfRule>
  </conditionalFormatting>
  <conditionalFormatting sqref="BL7:BL130">
    <cfRule type="colorScale" priority="8">
      <colorScale>
        <cfvo type="min"/>
        <cfvo type="percentile" val="50"/>
        <cfvo type="max"/>
        <color rgb="FFF8696B"/>
        <color rgb="FFFFEB84"/>
        <color rgb="FF63BE7B"/>
      </colorScale>
    </cfRule>
  </conditionalFormatting>
  <conditionalFormatting sqref="BM7:BM130">
    <cfRule type="colorScale" priority="7">
      <colorScale>
        <cfvo type="min"/>
        <cfvo type="percentile" val="50"/>
        <cfvo type="max"/>
        <color rgb="FFF8696B"/>
        <color rgb="FFFFEB84"/>
        <color rgb="FF63BE7B"/>
      </colorScale>
    </cfRule>
  </conditionalFormatting>
  <conditionalFormatting sqref="BN7:BN130">
    <cfRule type="colorScale" priority="6">
      <colorScale>
        <cfvo type="min"/>
        <cfvo type="percentile" val="50"/>
        <cfvo type="max"/>
        <color rgb="FFF8696B"/>
        <color rgb="FFFFEB84"/>
        <color rgb="FF63BE7B"/>
      </colorScale>
    </cfRule>
  </conditionalFormatting>
  <conditionalFormatting sqref="BO7:BO130">
    <cfRule type="colorScale" priority="5">
      <colorScale>
        <cfvo type="min"/>
        <cfvo type="percentile" val="50"/>
        <cfvo type="max"/>
        <color rgb="FFF8696B"/>
        <color rgb="FFFFEB84"/>
        <color rgb="FF63BE7B"/>
      </colorScale>
    </cfRule>
  </conditionalFormatting>
  <conditionalFormatting sqref="BP7:BP130">
    <cfRule type="colorScale" priority="4">
      <colorScale>
        <cfvo type="min"/>
        <cfvo type="percentile" val="50"/>
        <cfvo type="max"/>
        <color rgb="FFF8696B"/>
        <color rgb="FFFFEB84"/>
        <color rgb="FF63BE7B"/>
      </colorScale>
    </cfRule>
  </conditionalFormatting>
  <conditionalFormatting sqref="BQ7:BQ130">
    <cfRule type="colorScale" priority="3">
      <colorScale>
        <cfvo type="min"/>
        <cfvo type="percentile" val="50"/>
        <cfvo type="max"/>
        <color rgb="FFF8696B"/>
        <color rgb="FFFFEB84"/>
        <color rgb="FF63BE7B"/>
      </colorScale>
    </cfRule>
  </conditionalFormatting>
  <conditionalFormatting sqref="BR7:BR130">
    <cfRule type="colorScale" priority="2">
      <colorScale>
        <cfvo type="min"/>
        <cfvo type="percentile" val="50"/>
        <cfvo type="max"/>
        <color rgb="FFF8696B"/>
        <color rgb="FFFFEB84"/>
        <color rgb="FF63BE7B"/>
      </colorScale>
    </cfRule>
  </conditionalFormatting>
  <conditionalFormatting sqref="BS7:BS130">
    <cfRule type="colorScale" priority="1">
      <colorScale>
        <cfvo type="min"/>
        <cfvo type="percentile" val="50"/>
        <cfvo type="max"/>
        <color rgb="FFF8696B"/>
        <color rgb="FFFFEB84"/>
        <color rgb="FF63BE7B"/>
      </colorScale>
    </cfRule>
  </conditionalFormatting>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D04E83-3305-4586-A3B7-29968278F1D5}">
  <dimension ref="A1:AC255"/>
  <sheetViews>
    <sheetView zoomScale="85" zoomScaleNormal="85" workbookViewId="0"/>
  </sheetViews>
  <sheetFormatPr defaultRowHeight="15" x14ac:dyDescent="0.25"/>
  <cols>
    <col min="2" max="2" width="12.42578125" customWidth="1"/>
    <col min="3" max="5" width="28.85546875" customWidth="1"/>
    <col min="6" max="6" width="25.5703125" customWidth="1"/>
    <col min="7" max="8" width="20" customWidth="1"/>
    <col min="9" max="9" width="13.140625" customWidth="1"/>
    <col min="10" max="15" width="20" customWidth="1"/>
    <col min="29" max="29" width="18.5703125" bestFit="1" customWidth="1"/>
  </cols>
  <sheetData>
    <row r="1" spans="1:29" x14ac:dyDescent="0.25">
      <c r="C1" t="s">
        <v>589</v>
      </c>
      <c r="D1" t="s">
        <v>590</v>
      </c>
      <c r="E1" t="s">
        <v>591</v>
      </c>
      <c r="F1" t="s">
        <v>592</v>
      </c>
      <c r="G1" t="s">
        <v>593</v>
      </c>
    </row>
    <row r="2" spans="1:29" ht="44.25" customHeight="1" x14ac:dyDescent="0.25">
      <c r="C2" s="13" t="s">
        <v>594</v>
      </c>
      <c r="D2" s="13" t="s">
        <v>595</v>
      </c>
      <c r="E2" s="13" t="s">
        <v>596</v>
      </c>
      <c r="F2" s="13" t="s">
        <v>597</v>
      </c>
      <c r="G2" s="13" t="s">
        <v>598</v>
      </c>
      <c r="H2" s="13" t="s">
        <v>599</v>
      </c>
      <c r="I2" s="13"/>
      <c r="J2" s="13" t="s">
        <v>600</v>
      </c>
      <c r="K2" s="13"/>
      <c r="L2" s="13"/>
      <c r="M2" s="13"/>
      <c r="N2" s="13"/>
      <c r="O2" s="13"/>
    </row>
    <row r="3" spans="1:29" x14ac:dyDescent="0.25">
      <c r="C3" s="15">
        <f t="shared" ref="C3:E3" si="0">C7/SUM($C$7:$F$7,$J$7)</f>
        <v>1.140716778599727E-2</v>
      </c>
      <c r="D3" s="15">
        <f t="shared" si="0"/>
        <v>0.15304093240505542</v>
      </c>
      <c r="E3" s="15">
        <f t="shared" si="0"/>
        <v>0.30149267116108913</v>
      </c>
      <c r="F3" s="15">
        <f>F7/SUM($C$7:$F$7,$J$7)</f>
        <v>0.3840562737202165</v>
      </c>
      <c r="G3" s="15">
        <f>J7/SUM($C$7:$F$7,$J$7)</f>
        <v>0.15000295492764171</v>
      </c>
      <c r="H3" s="15"/>
      <c r="I3" s="15"/>
      <c r="J3" s="15"/>
      <c r="K3" s="15"/>
      <c r="L3" s="15"/>
      <c r="M3" s="15"/>
      <c r="N3" s="15"/>
      <c r="O3" s="15"/>
    </row>
    <row r="4" spans="1:29" x14ac:dyDescent="0.25">
      <c r="A4" s="52"/>
    </row>
    <row r="5" spans="1:29" x14ac:dyDescent="0.25">
      <c r="B5" t="s">
        <v>501</v>
      </c>
      <c r="C5" t="s">
        <v>502</v>
      </c>
      <c r="D5" t="s">
        <v>502</v>
      </c>
      <c r="E5" t="s">
        <v>502</v>
      </c>
      <c r="F5" t="s">
        <v>502</v>
      </c>
      <c r="G5" t="s">
        <v>502</v>
      </c>
    </row>
    <row r="6" spans="1:29" x14ac:dyDescent="0.25">
      <c r="B6" s="63">
        <v>43616</v>
      </c>
      <c r="G6">
        <v>213845400000</v>
      </c>
      <c r="H6">
        <f>SUM(G6:$G$10)</f>
        <v>958355400000</v>
      </c>
      <c r="I6">
        <v>6.9027000000000003</v>
      </c>
      <c r="J6">
        <f>H6*I6</f>
        <v>6615239819580</v>
      </c>
      <c r="K6">
        <f>H6/H18-1</f>
        <v>4.0970406885676436E-3</v>
      </c>
      <c r="L6" t="e">
        <f>IF(OR(E6="",F6=""),#N/A,SUM(C6:F6,J6))</f>
        <v>#N/A</v>
      </c>
      <c r="M6" t="e">
        <f>L6/L18-1</f>
        <v>#N/A</v>
      </c>
      <c r="N6">
        <f t="array" ref="N6">AVERAGE(IF(ISNUMBER(M6:M8),M6:M8))</f>
        <v>4.7356023899457367E-2</v>
      </c>
      <c r="AC6" s="63"/>
    </row>
    <row r="7" spans="1:29" x14ac:dyDescent="0.25">
      <c r="B7" s="63">
        <v>43585</v>
      </c>
      <c r="C7">
        <v>381300000000</v>
      </c>
      <c r="D7">
        <v>5115600000000</v>
      </c>
      <c r="E7">
        <v>10077800000000</v>
      </c>
      <c r="F7">
        <v>12837600000000</v>
      </c>
      <c r="G7">
        <v>193480000000</v>
      </c>
      <c r="H7">
        <f>SUM(G7:$G$10)</f>
        <v>744510000000</v>
      </c>
      <c r="I7">
        <v>6.7347000000000001</v>
      </c>
      <c r="J7">
        <f t="shared" ref="J7:J70" si="1">H7*I7</f>
        <v>5014051497000</v>
      </c>
      <c r="K7">
        <f>G6/G18-1</f>
        <v>1.0649741011002245E-2</v>
      </c>
      <c r="L7">
        <f t="shared" ref="L7:L70" si="2">IF(OR(E7="",F7=""),#N/A,SUM(C7:F7,J7))</f>
        <v>33426351497000</v>
      </c>
      <c r="M7">
        <f t="shared" ref="M7:M70" si="3">L7/L19-1</f>
        <v>4.3868330917214315E-2</v>
      </c>
      <c r="N7">
        <f t="array" ref="N7">AVERAGE(IF(ISNUMBER(M7:M9),M7:M9))</f>
        <v>4.5554674716996146E-2</v>
      </c>
      <c r="AC7" s="63"/>
    </row>
    <row r="8" spans="1:29" x14ac:dyDescent="0.25">
      <c r="B8" s="63">
        <v>43555</v>
      </c>
      <c r="C8">
        <v>240800000000</v>
      </c>
      <c r="D8">
        <v>3322400000000</v>
      </c>
      <c r="E8">
        <v>6624000000000</v>
      </c>
      <c r="F8">
        <v>9779000000000</v>
      </c>
      <c r="G8">
        <v>197930000000</v>
      </c>
      <c r="H8">
        <f>SUM(G8:$G$10)</f>
        <v>551030000000</v>
      </c>
      <c r="I8">
        <v>6.7102000000000004</v>
      </c>
      <c r="J8">
        <f t="shared" si="1"/>
        <v>3697521506000</v>
      </c>
      <c r="L8">
        <f t="shared" si="2"/>
        <v>23663721506000</v>
      </c>
      <c r="M8">
        <f t="shared" si="3"/>
        <v>5.0843716881700418E-2</v>
      </c>
      <c r="N8">
        <f t="array" ref="N8">AVERAGE(IF(ISNUMBER(M8:M10),M8:M10))</f>
        <v>4.6397846616887062E-2</v>
      </c>
      <c r="O8" s="52"/>
      <c r="AC8" s="63"/>
    </row>
    <row r="9" spans="1:29" x14ac:dyDescent="0.25">
      <c r="B9" s="63">
        <v>43524</v>
      </c>
      <c r="C9">
        <v>95000000000</v>
      </c>
      <c r="D9">
        <v>1386400000000</v>
      </c>
      <c r="E9">
        <v>3003500000000</v>
      </c>
      <c r="F9">
        <v>6606400000000</v>
      </c>
      <c r="G9">
        <v>135130000000</v>
      </c>
      <c r="H9">
        <f>SUM(G9:$G$10)</f>
        <v>353100000000</v>
      </c>
      <c r="I9">
        <v>6.6912000000000003</v>
      </c>
      <c r="J9">
        <f t="shared" si="1"/>
        <v>2362662720000</v>
      </c>
      <c r="L9">
        <f t="shared" si="2"/>
        <v>13453962720000</v>
      </c>
      <c r="M9">
        <f t="shared" si="3"/>
        <v>4.1951976352073705E-2</v>
      </c>
      <c r="N9">
        <f t="array" ref="N9">AVERAGE(IF(ISNUMBER(M9:M11),M9:M11))</f>
        <v>3.9482977626740023E-2</v>
      </c>
      <c r="AC9" s="63"/>
    </row>
    <row r="10" spans="1:29" x14ac:dyDescent="0.25">
      <c r="B10" s="63">
        <v>43496</v>
      </c>
      <c r="G10">
        <v>217970000000</v>
      </c>
      <c r="H10">
        <f>SUM(G10:$G$10)</f>
        <v>217970000000</v>
      </c>
      <c r="I10">
        <v>6.6958000000000002</v>
      </c>
      <c r="J10">
        <f t="shared" si="1"/>
        <v>1459483526000</v>
      </c>
      <c r="L10" t="e">
        <f t="shared" si="2"/>
        <v>#N/A</v>
      </c>
      <c r="M10" t="e">
        <f t="shared" si="3"/>
        <v>#N/A</v>
      </c>
      <c r="N10">
        <f t="array" ref="N10">AVERAGE(IF(ISNUMBER(M10:M12),M10:M12))</f>
        <v>5.2660553114858955E-2</v>
      </c>
      <c r="AC10" s="63"/>
    </row>
    <row r="11" spans="1:29" x14ac:dyDescent="0.25">
      <c r="B11" s="63">
        <v>43465</v>
      </c>
      <c r="C11">
        <v>2241300000000</v>
      </c>
      <c r="D11">
        <v>23789900000000</v>
      </c>
      <c r="E11">
        <v>37532400000000</v>
      </c>
      <c r="F11">
        <v>38098700000000</v>
      </c>
      <c r="G11">
        <v>220845000000</v>
      </c>
      <c r="H11">
        <f>SUM(G11:G22)</f>
        <v>2486680000000</v>
      </c>
      <c r="I11">
        <v>6.8754999999999997</v>
      </c>
      <c r="J11">
        <f t="shared" si="1"/>
        <v>17097168340000</v>
      </c>
      <c r="L11">
        <f t="shared" si="2"/>
        <v>118759468340000</v>
      </c>
      <c r="M11">
        <f t="shared" si="3"/>
        <v>3.7013978901406341E-2</v>
      </c>
      <c r="N11">
        <f t="array" ref="N11">AVERAGE(IF(ISNUMBER(M11:M13),M11:M13))</f>
        <v>5.7936371555178313E-2</v>
      </c>
      <c r="AC11" s="63"/>
    </row>
    <row r="12" spans="1:29" x14ac:dyDescent="0.25">
      <c r="B12" s="63">
        <v>43434</v>
      </c>
      <c r="C12">
        <v>2128500000000</v>
      </c>
      <c r="D12">
        <v>22781700000000</v>
      </c>
      <c r="E12">
        <v>36016500000000</v>
      </c>
      <c r="F12">
        <v>34509300000000</v>
      </c>
      <c r="G12">
        <v>224294000000</v>
      </c>
      <c r="H12">
        <f>SUM(G12:G22)</f>
        <v>2265835000000</v>
      </c>
      <c r="I12">
        <v>6.9558</v>
      </c>
      <c r="J12">
        <f t="shared" si="1"/>
        <v>15760695093000</v>
      </c>
      <c r="L12">
        <f t="shared" si="2"/>
        <v>111196695093000</v>
      </c>
      <c r="M12">
        <f t="shared" si="3"/>
        <v>6.8307127328311568E-2</v>
      </c>
      <c r="N12">
        <f t="array" ref="N12">AVERAGE(IF(ISNUMBER(M12:M14),M12:M14))</f>
        <v>6.6975310891343565E-2</v>
      </c>
      <c r="AC12" s="63"/>
    </row>
    <row r="13" spans="1:29" x14ac:dyDescent="0.25">
      <c r="B13" s="63">
        <v>43404</v>
      </c>
      <c r="C13">
        <v>1937800000000</v>
      </c>
      <c r="D13">
        <v>20466300000000</v>
      </c>
      <c r="E13">
        <v>32352500000000</v>
      </c>
      <c r="F13">
        <v>30983400000000</v>
      </c>
      <c r="G13">
        <v>214759000000</v>
      </c>
      <c r="H13">
        <f>SUM(G13:G22)</f>
        <v>2041541000000</v>
      </c>
      <c r="I13">
        <v>6.9737</v>
      </c>
      <c r="J13">
        <f t="shared" si="1"/>
        <v>14237094471700</v>
      </c>
      <c r="L13">
        <f t="shared" si="2"/>
        <v>99977094471700</v>
      </c>
      <c r="M13">
        <f t="shared" si="3"/>
        <v>6.8488008435817038E-2</v>
      </c>
      <c r="N13">
        <f t="array" ref="N13">AVERAGE(IF(ISNUMBER(M13:M15),M13:M15))</f>
        <v>6.5546926255216562E-2</v>
      </c>
      <c r="AC13" s="63"/>
    </row>
    <row r="14" spans="1:29" x14ac:dyDescent="0.25">
      <c r="B14" s="63">
        <v>43373</v>
      </c>
      <c r="C14">
        <v>1672400000000</v>
      </c>
      <c r="D14">
        <v>18073400000000</v>
      </c>
      <c r="E14">
        <v>28598400000000</v>
      </c>
      <c r="F14">
        <v>27429900000000</v>
      </c>
      <c r="G14">
        <v>225394000000</v>
      </c>
      <c r="H14">
        <f>SUM(G14:G22)</f>
        <v>1826782000000</v>
      </c>
      <c r="I14">
        <v>6.8680000000000003</v>
      </c>
      <c r="J14">
        <f t="shared" si="1"/>
        <v>12546338776000</v>
      </c>
      <c r="L14">
        <f t="shared" si="2"/>
        <v>88320438776000</v>
      </c>
      <c r="M14">
        <f t="shared" si="3"/>
        <v>6.4130796909902088E-2</v>
      </c>
      <c r="N14">
        <f t="array" ref="N14">AVERAGE(IF(ISNUMBER(M14:M16),M14:M16))</f>
        <v>6.3348281276085716E-2</v>
      </c>
      <c r="AC14" s="63"/>
    </row>
    <row r="15" spans="1:29" x14ac:dyDescent="0.25">
      <c r="B15" s="63">
        <v>43343</v>
      </c>
      <c r="C15">
        <v>1450500000000</v>
      </c>
      <c r="D15">
        <v>15460200000000</v>
      </c>
      <c r="E15">
        <v>24605100000000</v>
      </c>
      <c r="F15">
        <v>24229400000000</v>
      </c>
      <c r="G15">
        <v>216944000000</v>
      </c>
      <c r="H15">
        <f>SUM(G15:G22)</f>
        <v>1601388000000</v>
      </c>
      <c r="I15">
        <v>6.83</v>
      </c>
      <c r="J15">
        <f t="shared" si="1"/>
        <v>10937480040000</v>
      </c>
      <c r="L15">
        <f t="shared" si="2"/>
        <v>76682680040000</v>
      </c>
      <c r="M15">
        <f t="shared" si="3"/>
        <v>6.4021973419930545E-2</v>
      </c>
      <c r="N15">
        <f t="array" ref="N15">AVERAGE(IF(ISNUMBER(M15:M17),M15:M17))</f>
        <v>6.2232879818759468E-2</v>
      </c>
      <c r="AC15" s="63"/>
    </row>
    <row r="16" spans="1:29" x14ac:dyDescent="0.25">
      <c r="B16" s="63">
        <v>43312</v>
      </c>
      <c r="C16">
        <v>1213900000000</v>
      </c>
      <c r="D16">
        <v>13210900000000</v>
      </c>
      <c r="E16">
        <v>21155000000000</v>
      </c>
      <c r="F16">
        <v>21075200000000</v>
      </c>
      <c r="G16">
        <v>214403000000</v>
      </c>
      <c r="H16">
        <f>SUM(G16:G22)</f>
        <v>1384444000000</v>
      </c>
      <c r="I16">
        <v>6.8037999999999998</v>
      </c>
      <c r="J16">
        <f t="shared" si="1"/>
        <v>9419480087200</v>
      </c>
      <c r="L16">
        <f t="shared" si="2"/>
        <v>66074480087200</v>
      </c>
      <c r="M16">
        <f t="shared" si="3"/>
        <v>6.1892073498424516E-2</v>
      </c>
      <c r="N16">
        <f t="array" ref="N16">AVERAGE(IF(ISNUMBER(M16:M18),M16:M18))</f>
        <v>5.9511980083898276E-2</v>
      </c>
      <c r="AC16" s="63"/>
    </row>
    <row r="17" spans="2:29" x14ac:dyDescent="0.25">
      <c r="B17" s="63">
        <v>43281</v>
      </c>
      <c r="C17">
        <v>987200000000</v>
      </c>
      <c r="D17">
        <v>10987800000000</v>
      </c>
      <c r="E17">
        <v>17756600000000</v>
      </c>
      <c r="F17">
        <v>18001800000000</v>
      </c>
      <c r="G17">
        <v>215596000000</v>
      </c>
      <c r="H17">
        <f>SUM(G17:G22)</f>
        <v>1170041000000</v>
      </c>
      <c r="I17">
        <v>6.6631999999999998</v>
      </c>
      <c r="J17">
        <f t="shared" si="1"/>
        <v>7796217191200</v>
      </c>
      <c r="L17">
        <f t="shared" si="2"/>
        <v>55529617191200</v>
      </c>
      <c r="M17">
        <f t="shared" si="3"/>
        <v>6.0784592537923343E-2</v>
      </c>
      <c r="N17">
        <f t="array" ref="N17">AVERAGE(IF(ISNUMBER(M17:M19),M17:M19))</f>
        <v>5.8244277212622077E-2</v>
      </c>
      <c r="AC17" s="63"/>
    </row>
    <row r="18" spans="2:29" x14ac:dyDescent="0.25">
      <c r="B18" s="63">
        <v>43251</v>
      </c>
      <c r="C18">
        <v>684400000000</v>
      </c>
      <c r="D18">
        <v>7955000000000</v>
      </c>
      <c r="E18">
        <v>12964900000000</v>
      </c>
      <c r="F18">
        <v>14917600000000</v>
      </c>
      <c r="G18">
        <v>211592000000</v>
      </c>
      <c r="H18">
        <f>SUM(G18:G22)</f>
        <v>954445000000</v>
      </c>
      <c r="I18">
        <v>6.4096000000000002</v>
      </c>
      <c r="J18">
        <f t="shared" si="1"/>
        <v>6117610672000</v>
      </c>
      <c r="L18">
        <f t="shared" si="2"/>
        <v>42639510672000</v>
      </c>
      <c r="M18">
        <f t="shared" si="3"/>
        <v>5.5859274215346977E-2</v>
      </c>
      <c r="N18">
        <f t="array" ref="N18">AVERAGE(IF(ISNUMBER(M18:M20),M18:M20))</f>
        <v>5.7840089359708781E-2</v>
      </c>
      <c r="AC18" s="63"/>
    </row>
    <row r="19" spans="2:29" x14ac:dyDescent="0.25">
      <c r="B19" s="63">
        <v>43220</v>
      </c>
      <c r="C19">
        <v>459100000000</v>
      </c>
      <c r="D19">
        <v>5596000000000</v>
      </c>
      <c r="E19">
        <v>9380700000000</v>
      </c>
      <c r="F19">
        <v>11881700000000</v>
      </c>
      <c r="G19">
        <v>198936000000</v>
      </c>
      <c r="H19">
        <f>SUM(G19:G22)</f>
        <v>742853000000</v>
      </c>
      <c r="I19">
        <v>6.3324999999999996</v>
      </c>
      <c r="J19">
        <f t="shared" si="1"/>
        <v>4704116622500</v>
      </c>
      <c r="L19">
        <f t="shared" si="2"/>
        <v>32021616622500</v>
      </c>
      <c r="M19">
        <f t="shared" si="3"/>
        <v>5.8088964884595917E-2</v>
      </c>
      <c r="N19">
        <f t="array" ref="N19">AVERAGE(IF(ISNUMBER(M19:M21),M19:M21))</f>
        <v>6.4929015227788892E-2</v>
      </c>
      <c r="AC19" s="63"/>
    </row>
    <row r="20" spans="2:29" x14ac:dyDescent="0.25">
      <c r="B20" s="63">
        <v>43190</v>
      </c>
      <c r="C20">
        <v>290000000000</v>
      </c>
      <c r="D20">
        <v>3581300000000</v>
      </c>
      <c r="E20">
        <v>6205000000000</v>
      </c>
      <c r="F20">
        <v>9027500000000</v>
      </c>
      <c r="G20">
        <v>173900000000</v>
      </c>
      <c r="H20">
        <f>SUM(G20:G22)</f>
        <v>543917000000</v>
      </c>
      <c r="I20">
        <v>6.2785000000000002</v>
      </c>
      <c r="J20">
        <f t="shared" si="1"/>
        <v>3414982884500</v>
      </c>
      <c r="L20">
        <f t="shared" si="2"/>
        <v>22518782884500</v>
      </c>
      <c r="M20">
        <f t="shared" si="3"/>
        <v>5.9572028979183456E-2</v>
      </c>
      <c r="N20">
        <f t="array" ref="N20">AVERAGE(IF(ISNUMBER(M20:M22),M20:M22))</f>
        <v>6.8349040399385386E-2</v>
      </c>
      <c r="AC20" s="63"/>
    </row>
    <row r="21" spans="2:29" x14ac:dyDescent="0.25">
      <c r="B21" s="63">
        <v>43159</v>
      </c>
      <c r="C21">
        <v>113200000000</v>
      </c>
      <c r="D21">
        <v>1485000000000</v>
      </c>
      <c r="E21">
        <v>2864400000000</v>
      </c>
      <c r="F21">
        <v>6108200000000</v>
      </c>
      <c r="G21">
        <v>170548000000</v>
      </c>
      <c r="H21">
        <f>SUM(G21:G22)</f>
        <v>370017000000</v>
      </c>
      <c r="I21">
        <v>6.3280000000000003</v>
      </c>
      <c r="J21">
        <f t="shared" si="1"/>
        <v>2341467576000</v>
      </c>
      <c r="L21">
        <f t="shared" si="2"/>
        <v>12912267576000</v>
      </c>
      <c r="M21">
        <f t="shared" si="3"/>
        <v>7.7126051819587316E-2</v>
      </c>
      <c r="N21">
        <f t="array" ref="N21">AVERAGE(IF(ISNUMBER(M21:M23),M21:M23))</f>
        <v>7.1487013668143695E-2</v>
      </c>
      <c r="AC21" s="63"/>
    </row>
    <row r="22" spans="2:29" x14ac:dyDescent="0.25">
      <c r="B22" s="63">
        <v>43131</v>
      </c>
      <c r="G22">
        <v>199469000000</v>
      </c>
      <c r="H22">
        <f>SUM(G22:G22)</f>
        <v>199469000000</v>
      </c>
      <c r="I22">
        <v>6.2840999999999996</v>
      </c>
      <c r="J22">
        <f t="shared" si="1"/>
        <v>1253483142900</v>
      </c>
      <c r="L22" t="e">
        <f t="shared" si="2"/>
        <v>#N/A</v>
      </c>
      <c r="M22" t="e">
        <f t="shared" si="3"/>
        <v>#N/A</v>
      </c>
      <c r="N22">
        <f t="array" ref="N22">AVERAGE(IF(ISNUMBER(M22:M24),M22:M24))</f>
        <v>6.9947254404685411E-2</v>
      </c>
      <c r="AC22" s="63"/>
    </row>
    <row r="23" spans="2:29" x14ac:dyDescent="0.25">
      <c r="B23" s="63">
        <v>43100</v>
      </c>
      <c r="C23">
        <v>2089234999999.9998</v>
      </c>
      <c r="D23">
        <v>23575140000000</v>
      </c>
      <c r="E23">
        <v>37504022000000</v>
      </c>
      <c r="F23">
        <v>36626200000000</v>
      </c>
      <c r="G23">
        <v>231523000000</v>
      </c>
      <c r="H23">
        <f>SUM(G23:G34)</f>
        <v>2263346000000</v>
      </c>
      <c r="I23">
        <v>6.5063000000000004</v>
      </c>
      <c r="J23">
        <f t="shared" si="1"/>
        <v>14726008079800</v>
      </c>
      <c r="L23">
        <f t="shared" si="2"/>
        <v>114520605079800</v>
      </c>
      <c r="M23">
        <f t="shared" si="3"/>
        <v>6.5847975516700075E-2</v>
      </c>
      <c r="N23">
        <f t="array" ref="N23">AVERAGE(IF(ISNUMBER(M23:M25),M23:M25))</f>
        <v>7.2278171991162862E-2</v>
      </c>
      <c r="AC23" s="63"/>
    </row>
    <row r="24" spans="2:29" x14ac:dyDescent="0.25">
      <c r="B24" s="63">
        <v>43069</v>
      </c>
      <c r="C24">
        <v>1897895000000</v>
      </c>
      <c r="D24">
        <v>21461802000000</v>
      </c>
      <c r="E24">
        <v>34146008000000</v>
      </c>
      <c r="F24">
        <v>33152800000000</v>
      </c>
      <c r="G24">
        <v>215839000000</v>
      </c>
      <c r="H24">
        <f>SUM(G24:G34)</f>
        <v>2031823000000</v>
      </c>
      <c r="I24">
        <v>6.609</v>
      </c>
      <c r="J24">
        <f t="shared" si="1"/>
        <v>13428318207000</v>
      </c>
      <c r="L24">
        <f t="shared" si="2"/>
        <v>104086823207000</v>
      </c>
      <c r="M24">
        <f t="shared" si="3"/>
        <v>7.4046533292670746E-2</v>
      </c>
      <c r="N24">
        <f t="array" ref="N24">AVERAGE(IF(ISNUMBER(M24:M26),M24:M26))</f>
        <v>7.7874591918897965E-2</v>
      </c>
      <c r="AC24" s="63"/>
    </row>
    <row r="25" spans="2:29" x14ac:dyDescent="0.25">
      <c r="B25" s="63">
        <v>43039</v>
      </c>
      <c r="C25">
        <v>1709586000000</v>
      </c>
      <c r="D25">
        <v>19353327000000</v>
      </c>
      <c r="E25">
        <v>30718884999999.996</v>
      </c>
      <c r="F25">
        <v>29741900000000</v>
      </c>
      <c r="G25">
        <v>187903000000</v>
      </c>
      <c r="H25">
        <f>SUM(G25:G34)</f>
        <v>1815984000000</v>
      </c>
      <c r="I25">
        <v>6.6327999999999996</v>
      </c>
      <c r="J25">
        <f t="shared" si="1"/>
        <v>12045058675200</v>
      </c>
      <c r="L25">
        <f t="shared" si="2"/>
        <v>93568756675200</v>
      </c>
      <c r="M25">
        <f t="shared" si="3"/>
        <v>7.6940007164117752E-2</v>
      </c>
      <c r="N25">
        <f t="array" ref="N25">AVERAGE(IF(ISNUMBER(M25:M27),M25:M27))</f>
        <v>8.0579542611121102E-2</v>
      </c>
      <c r="AC25" s="63"/>
    </row>
    <row r="26" spans="2:29" x14ac:dyDescent="0.25">
      <c r="B26" s="63">
        <v>43008</v>
      </c>
      <c r="C26">
        <v>1497262000000</v>
      </c>
      <c r="D26">
        <v>17178717000000.002</v>
      </c>
      <c r="E26">
        <v>27171838000000</v>
      </c>
      <c r="F26">
        <v>26317800000000</v>
      </c>
      <c r="G26">
        <v>197944000000</v>
      </c>
      <c r="H26">
        <f>SUM(G26:G34)</f>
        <v>1628081000000</v>
      </c>
      <c r="I26">
        <v>6.6532999999999998</v>
      </c>
      <c r="J26">
        <f t="shared" si="1"/>
        <v>10832111317300</v>
      </c>
      <c r="L26">
        <f t="shared" si="2"/>
        <v>82997728317300</v>
      </c>
      <c r="M26">
        <f t="shared" si="3"/>
        <v>8.2637235299905409E-2</v>
      </c>
      <c r="N26">
        <f t="array" ref="N26">AVERAGE(IF(ISNUMBER(M26:M28),M26:M28))</f>
        <v>8.4987897821372949E-2</v>
      </c>
      <c r="AC26" s="63"/>
    </row>
    <row r="27" spans="2:29" x14ac:dyDescent="0.25">
      <c r="B27" s="63">
        <v>42978</v>
      </c>
      <c r="C27">
        <v>1270160000000</v>
      </c>
      <c r="D27">
        <v>14822851999999.998</v>
      </c>
      <c r="E27">
        <v>23322001000000</v>
      </c>
      <c r="F27">
        <v>23230800000000</v>
      </c>
      <c r="G27">
        <v>198043000000</v>
      </c>
      <c r="H27">
        <f>SUM(G27:G34)</f>
        <v>1430137000000</v>
      </c>
      <c r="I27">
        <v>6.5888</v>
      </c>
      <c r="J27">
        <f t="shared" si="1"/>
        <v>9422886665600</v>
      </c>
      <c r="L27">
        <f t="shared" si="2"/>
        <v>72068699665600</v>
      </c>
      <c r="M27">
        <f t="shared" si="3"/>
        <v>8.2161385369340145E-2</v>
      </c>
      <c r="N27">
        <f t="array" ref="N27">AVERAGE(IF(ISNUMBER(M27:M29),M27:M29))</f>
        <v>8.866373100276019E-2</v>
      </c>
      <c r="AC27" s="63"/>
    </row>
    <row r="28" spans="2:29" x14ac:dyDescent="0.25">
      <c r="B28" s="63">
        <v>42947</v>
      </c>
      <c r="C28">
        <v>1067658000000</v>
      </c>
      <c r="D28">
        <v>12715034000000</v>
      </c>
      <c r="E28">
        <v>19958256000000</v>
      </c>
      <c r="F28">
        <v>20197800000000</v>
      </c>
      <c r="G28">
        <v>192119000000</v>
      </c>
      <c r="H28">
        <f>SUM(G28:G34)</f>
        <v>1232094000000</v>
      </c>
      <c r="I28">
        <v>6.7240000000000002</v>
      </c>
      <c r="J28">
        <f t="shared" si="1"/>
        <v>8284600056000</v>
      </c>
      <c r="L28">
        <f t="shared" si="2"/>
        <v>62223348056000</v>
      </c>
      <c r="M28">
        <f t="shared" si="3"/>
        <v>9.0165072794873291E-2</v>
      </c>
      <c r="N28">
        <f t="array" ref="N28">AVERAGE(IF(ISNUMBER(M28:M30),M28:M30))</f>
        <v>9.2904167899070966E-2</v>
      </c>
      <c r="AC28" s="63"/>
    </row>
    <row r="29" spans="2:29" x14ac:dyDescent="0.25">
      <c r="B29" s="63">
        <v>42916</v>
      </c>
      <c r="C29">
        <v>869414000000</v>
      </c>
      <c r="D29">
        <v>10580653000000</v>
      </c>
      <c r="E29">
        <v>16610415000000</v>
      </c>
      <c r="F29">
        <v>17236900000000</v>
      </c>
      <c r="G29">
        <v>194755000000</v>
      </c>
      <c r="H29">
        <f>SUM(G29:G34)</f>
        <v>1039975000000</v>
      </c>
      <c r="I29">
        <v>6.7793000000000001</v>
      </c>
      <c r="J29">
        <f t="shared" si="1"/>
        <v>7050302517500</v>
      </c>
      <c r="L29">
        <f t="shared" si="2"/>
        <v>52347684517500</v>
      </c>
      <c r="M29">
        <f t="shared" si="3"/>
        <v>9.3664734844067121E-2</v>
      </c>
      <c r="N29">
        <f t="array" ref="N29">AVERAGE(IF(ISNUMBER(M29:M31),M29:M31))</f>
        <v>9.6428559435291092E-2</v>
      </c>
      <c r="AC29" s="63"/>
    </row>
    <row r="30" spans="2:29" x14ac:dyDescent="0.25">
      <c r="B30" s="63">
        <v>42886</v>
      </c>
      <c r="C30">
        <v>593823000000</v>
      </c>
      <c r="D30">
        <v>7757206000000</v>
      </c>
      <c r="E30">
        <v>12020798000000</v>
      </c>
      <c r="F30">
        <v>14256100000000</v>
      </c>
      <c r="G30">
        <v>189088000000</v>
      </c>
      <c r="H30">
        <f>SUM(G30:G34)</f>
        <v>845220000000</v>
      </c>
      <c r="I30">
        <v>6.8098000000000001</v>
      </c>
      <c r="J30">
        <f t="shared" si="1"/>
        <v>5755779156000</v>
      </c>
      <c r="L30">
        <f t="shared" si="2"/>
        <v>40383706156000</v>
      </c>
      <c r="M30">
        <f t="shared" si="3"/>
        <v>9.4882696058272487E-2</v>
      </c>
      <c r="N30">
        <f t="array" ref="N30">AVERAGE(IF(ISNUMBER(M30:M32),M30:M32))</f>
        <v>9.9622276436860099E-2</v>
      </c>
      <c r="AC30" s="63"/>
    </row>
    <row r="31" spans="2:29" x14ac:dyDescent="0.25">
      <c r="B31" s="63">
        <v>42855</v>
      </c>
      <c r="C31">
        <v>393075000000</v>
      </c>
      <c r="D31">
        <v>5459558000000</v>
      </c>
      <c r="E31">
        <v>8580050999999.999</v>
      </c>
      <c r="F31">
        <v>11310200000000</v>
      </c>
      <c r="G31">
        <v>177763000000</v>
      </c>
      <c r="H31">
        <f>SUM(G31:G34)</f>
        <v>656132000000</v>
      </c>
      <c r="I31">
        <v>6.89</v>
      </c>
      <c r="J31">
        <f t="shared" si="1"/>
        <v>4520749480000</v>
      </c>
      <c r="L31">
        <f t="shared" si="2"/>
        <v>30263633480000</v>
      </c>
      <c r="M31">
        <f t="shared" si="3"/>
        <v>0.10073824740353365</v>
      </c>
      <c r="N31">
        <f t="array" ref="N31">AVERAGE(IF(ISNUMBER(M31:M33),M31:M33))</f>
        <v>9.7949827559770331E-2</v>
      </c>
      <c r="AC31" s="63"/>
    </row>
    <row r="32" spans="2:29" x14ac:dyDescent="0.25">
      <c r="B32" s="63">
        <v>42825</v>
      </c>
      <c r="C32">
        <v>233451000000.00003</v>
      </c>
      <c r="D32">
        <v>3509358999999.9995</v>
      </c>
      <c r="E32">
        <v>5634896000000</v>
      </c>
      <c r="F32">
        <v>8582300000000</v>
      </c>
      <c r="G32">
        <v>179248000000</v>
      </c>
      <c r="H32">
        <f>SUM(G32:G34)</f>
        <v>478369000000</v>
      </c>
      <c r="I32">
        <v>6.8832000000000004</v>
      </c>
      <c r="J32">
        <f t="shared" si="1"/>
        <v>3292709500800</v>
      </c>
      <c r="L32">
        <f t="shared" si="2"/>
        <v>21252715500800</v>
      </c>
      <c r="M32">
        <f t="shared" si="3"/>
        <v>0.10324588584877414</v>
      </c>
      <c r="N32">
        <f t="array" ref="N32">AVERAGE(IF(ISNUMBER(M32:M34),M32:M34))</f>
        <v>9.6555617637888669E-2</v>
      </c>
      <c r="AC32" s="63"/>
    </row>
    <row r="33" spans="2:29" x14ac:dyDescent="0.25">
      <c r="B33" s="63">
        <v>42794</v>
      </c>
      <c r="C33">
        <v>88584000000</v>
      </c>
      <c r="D33">
        <v>1449556000000</v>
      </c>
      <c r="E33">
        <v>2599649000000</v>
      </c>
      <c r="F33">
        <v>5796000000000</v>
      </c>
      <c r="G33">
        <v>118848000000</v>
      </c>
      <c r="H33">
        <f>SUM(G33:G34)</f>
        <v>299121000000</v>
      </c>
      <c r="I33">
        <v>6.8665000000000003</v>
      </c>
      <c r="J33">
        <f t="shared" si="1"/>
        <v>2053914346500</v>
      </c>
      <c r="L33">
        <f t="shared" si="2"/>
        <v>11987703346500</v>
      </c>
      <c r="M33">
        <f t="shared" si="3"/>
        <v>8.9865349427003194E-2</v>
      </c>
      <c r="N33">
        <f t="array" ref="N33">AVERAGE(IF(ISNUMBER(M33:M35),M33:M35))</f>
        <v>8.2097575549989199E-2</v>
      </c>
      <c r="AC33" s="63"/>
    </row>
    <row r="34" spans="2:29" x14ac:dyDescent="0.25">
      <c r="B34" s="63">
        <v>42766</v>
      </c>
      <c r="G34">
        <v>180273000000</v>
      </c>
      <c r="H34">
        <f>SUM(G34:G34)</f>
        <v>180273000000</v>
      </c>
      <c r="I34">
        <v>6.8768000000000002</v>
      </c>
      <c r="J34">
        <f t="shared" si="1"/>
        <v>1239701366400</v>
      </c>
      <c r="L34" t="e">
        <f t="shared" si="2"/>
        <v>#N/A</v>
      </c>
      <c r="M34" t="e">
        <f t="shared" si="3"/>
        <v>#N/A</v>
      </c>
      <c r="N34">
        <f t="array" ref="N34">AVERAGE(IF(ISNUMBER(M34:M36),M34:M36))</f>
        <v>7.5164030045276276E-2</v>
      </c>
      <c r="AC34" s="63"/>
    </row>
    <row r="35" spans="2:29" x14ac:dyDescent="0.25">
      <c r="B35" s="63">
        <v>42735</v>
      </c>
      <c r="C35">
        <v>1883832100000</v>
      </c>
      <c r="D35">
        <v>23182591130000</v>
      </c>
      <c r="E35">
        <v>34583651970000</v>
      </c>
      <c r="F35">
        <v>33231600000000</v>
      </c>
      <c r="G35">
        <v>209097000000</v>
      </c>
      <c r="H35">
        <f>SUM(G35:G46)</f>
        <v>2097632000000</v>
      </c>
      <c r="I35">
        <v>6.9429999999999996</v>
      </c>
      <c r="J35">
        <f t="shared" si="1"/>
        <v>14563858976000</v>
      </c>
      <c r="L35">
        <f t="shared" si="2"/>
        <v>107445534176000</v>
      </c>
      <c r="M35">
        <f t="shared" si="3"/>
        <v>7.4329801672975204E-2</v>
      </c>
      <c r="N35">
        <f t="array" ref="N35">AVERAGE(IF(ISNUMBER(M35:M37),M35:M37))</f>
        <v>7.4651251186561504E-2</v>
      </c>
      <c r="AC35" s="63"/>
    </row>
    <row r="36" spans="2:29" x14ac:dyDescent="0.25">
      <c r="B36" s="63">
        <v>42704</v>
      </c>
      <c r="C36">
        <v>1709877190000</v>
      </c>
      <c r="D36">
        <v>21006190040000</v>
      </c>
      <c r="E36">
        <v>31138730930000.004</v>
      </c>
      <c r="F36">
        <v>30056000000000</v>
      </c>
      <c r="G36">
        <v>193561000000</v>
      </c>
      <c r="H36">
        <f>SUM(G36:G46)</f>
        <v>1888535000000</v>
      </c>
      <c r="I36">
        <v>6.8837000000000002</v>
      </c>
      <c r="J36">
        <f t="shared" si="1"/>
        <v>13000108379500</v>
      </c>
      <c r="L36">
        <f t="shared" si="2"/>
        <v>96910906539500</v>
      </c>
      <c r="M36">
        <f t="shared" si="3"/>
        <v>7.5998258417577347E-2</v>
      </c>
      <c r="N36">
        <f t="array" ref="N36">AVERAGE(IF(ISNUMBER(M36:M38),M36:M38))</f>
        <v>7.3337459172975183E-2</v>
      </c>
      <c r="AC36" s="63"/>
    </row>
    <row r="37" spans="2:29" x14ac:dyDescent="0.25">
      <c r="B37" s="63">
        <v>42674</v>
      </c>
      <c r="C37">
        <v>1536631030000</v>
      </c>
      <c r="D37">
        <v>18913647940000</v>
      </c>
      <c r="E37">
        <v>27992622800000</v>
      </c>
      <c r="F37">
        <v>26960100000000</v>
      </c>
      <c r="G37">
        <v>176836000000</v>
      </c>
      <c r="H37">
        <f>SUM(G37:G46)</f>
        <v>1694974000000</v>
      </c>
      <c r="I37">
        <v>6.7735000000000003</v>
      </c>
      <c r="J37">
        <f t="shared" si="1"/>
        <v>11480906389000</v>
      </c>
      <c r="L37">
        <f t="shared" si="2"/>
        <v>86883908159000</v>
      </c>
      <c r="M37">
        <f t="shared" si="3"/>
        <v>7.3625693469131948E-2</v>
      </c>
      <c r="N37">
        <f t="array" ref="N37">AVERAGE(IF(ISNUMBER(M37:M39),M37:M39))</f>
        <v>7.1189482566475684E-2</v>
      </c>
      <c r="AC37" s="63"/>
    </row>
    <row r="38" spans="2:29" x14ac:dyDescent="0.25">
      <c r="B38" s="63">
        <v>42643</v>
      </c>
      <c r="C38">
        <v>1340209120000</v>
      </c>
      <c r="D38">
        <v>16749675339999.998</v>
      </c>
      <c r="E38">
        <v>24600759640000</v>
      </c>
      <c r="F38">
        <v>23848200000000</v>
      </c>
      <c r="G38">
        <v>183440000000</v>
      </c>
      <c r="H38">
        <f>SUM(G38:G46)</f>
        <v>1518138000000</v>
      </c>
      <c r="I38">
        <v>6.6684999999999999</v>
      </c>
      <c r="J38">
        <f t="shared" si="1"/>
        <v>10123703253000</v>
      </c>
      <c r="L38">
        <f t="shared" si="2"/>
        <v>76662547353000</v>
      </c>
      <c r="M38">
        <f t="shared" si="3"/>
        <v>7.0388425632216256E-2</v>
      </c>
      <c r="N38">
        <f t="array" ref="N38">AVERAGE(IF(ISNUMBER(M38:M40),M38:M40))</f>
        <v>7.0499398276372638E-2</v>
      </c>
      <c r="AC38" s="63"/>
    </row>
    <row r="39" spans="2:29" x14ac:dyDescent="0.25">
      <c r="B39" s="63">
        <v>42613</v>
      </c>
      <c r="C39">
        <v>1141266690000</v>
      </c>
      <c r="D39">
        <v>14385892770000</v>
      </c>
      <c r="E39">
        <v>21106759220000</v>
      </c>
      <c r="F39">
        <v>21050500000000</v>
      </c>
      <c r="G39">
        <v>188831000000</v>
      </c>
      <c r="H39">
        <f>SUM(G39:G46)</f>
        <v>1334698000000</v>
      </c>
      <c r="I39">
        <v>6.6776</v>
      </c>
      <c r="J39">
        <f t="shared" si="1"/>
        <v>8912579364800</v>
      </c>
      <c r="L39">
        <f t="shared" si="2"/>
        <v>66596998044800</v>
      </c>
      <c r="M39">
        <f t="shared" si="3"/>
        <v>6.9554328598078863E-2</v>
      </c>
      <c r="N39">
        <f t="array" ref="N39">AVERAGE(IF(ISNUMBER(M39:M41),M39:M41))</f>
        <v>7.2333820739609436E-2</v>
      </c>
      <c r="AC39" s="63"/>
    </row>
    <row r="40" spans="2:29" x14ac:dyDescent="0.25">
      <c r="B40" s="63">
        <v>42582</v>
      </c>
      <c r="C40">
        <v>933585850000</v>
      </c>
      <c r="D40">
        <v>12299635110000</v>
      </c>
      <c r="E40">
        <v>17936212350000</v>
      </c>
      <c r="F40">
        <v>18296600000000</v>
      </c>
      <c r="G40">
        <v>180659000000</v>
      </c>
      <c r="H40">
        <f>SUM(G40:G46)</f>
        <v>1145867000000</v>
      </c>
      <c r="I40">
        <v>6.6421000000000001</v>
      </c>
      <c r="J40">
        <f t="shared" si="1"/>
        <v>7610963200700</v>
      </c>
      <c r="L40">
        <f t="shared" si="2"/>
        <v>57076996510700</v>
      </c>
      <c r="M40">
        <f t="shared" si="3"/>
        <v>7.1555440598822795E-2</v>
      </c>
      <c r="N40">
        <f t="array" ref="N40">AVERAGE(IF(ISNUMBER(M40:M42),M40:M42))</f>
        <v>7.4313262849513784E-2</v>
      </c>
      <c r="AC40" s="63"/>
    </row>
    <row r="41" spans="2:29" x14ac:dyDescent="0.25">
      <c r="B41" s="63">
        <v>42551</v>
      </c>
      <c r="C41">
        <v>745976650000</v>
      </c>
      <c r="D41">
        <v>10170222040000</v>
      </c>
      <c r="E41">
        <v>14919796950000</v>
      </c>
      <c r="F41">
        <v>15613800000000</v>
      </c>
      <c r="G41">
        <v>176605000000</v>
      </c>
      <c r="H41">
        <f>SUM(G41:G46)</f>
        <v>965208000000</v>
      </c>
      <c r="I41">
        <v>6.6459000000000001</v>
      </c>
      <c r="J41">
        <f t="shared" si="1"/>
        <v>6414675847200</v>
      </c>
      <c r="L41">
        <f t="shared" si="2"/>
        <v>47864471487200</v>
      </c>
      <c r="M41">
        <f t="shared" si="3"/>
        <v>7.5891693021926665E-2</v>
      </c>
      <c r="N41">
        <f t="array" ref="N41">AVERAGE(IF(ISNUMBER(M41:M43),M41:M43))</f>
        <v>7.5390253134744123E-2</v>
      </c>
      <c r="AC41" s="63"/>
    </row>
    <row r="42" spans="2:29" x14ac:dyDescent="0.25">
      <c r="B42" s="63">
        <v>42521</v>
      </c>
      <c r="C42">
        <v>508073330000</v>
      </c>
      <c r="D42">
        <v>7488247150000</v>
      </c>
      <c r="E42">
        <v>10770777720000</v>
      </c>
      <c r="F42">
        <v>12928100000000</v>
      </c>
      <c r="G42">
        <v>175710000000</v>
      </c>
      <c r="H42">
        <f>SUM(G42:G46)</f>
        <v>788603000000</v>
      </c>
      <c r="I42">
        <v>6.5797999999999996</v>
      </c>
      <c r="J42">
        <f t="shared" si="1"/>
        <v>5188850019400</v>
      </c>
      <c r="L42">
        <f t="shared" si="2"/>
        <v>36884048219400</v>
      </c>
      <c r="M42">
        <f t="shared" si="3"/>
        <v>7.5492654927791891E-2</v>
      </c>
      <c r="N42">
        <f t="array" ref="N42">AVERAGE(IF(ISNUMBER(M42:M44),M42:M44))</f>
        <v>7.3435384957697414E-2</v>
      </c>
      <c r="AC42" s="63"/>
    </row>
    <row r="43" spans="2:29" x14ac:dyDescent="0.25">
      <c r="B43" s="63">
        <v>42490</v>
      </c>
      <c r="C43">
        <v>329968810000</v>
      </c>
      <c r="D43">
        <v>5275376680000</v>
      </c>
      <c r="E43">
        <v>7653849760000</v>
      </c>
      <c r="F43">
        <v>10267000000000</v>
      </c>
      <c r="G43">
        <v>166689000000</v>
      </c>
      <c r="H43">
        <f>SUM(G43:G46)</f>
        <v>612893000000</v>
      </c>
      <c r="I43">
        <v>6.4737999999999998</v>
      </c>
      <c r="J43">
        <f t="shared" si="1"/>
        <v>3967746703400</v>
      </c>
      <c r="L43">
        <f t="shared" si="2"/>
        <v>27493941953400</v>
      </c>
      <c r="M43">
        <f t="shared" si="3"/>
        <v>7.4786411454513813E-2</v>
      </c>
      <c r="N43">
        <f t="array" ref="N43">AVERAGE(IF(ISNUMBER(M43:M45),M43:M45))</f>
        <v>6.2128244984705004E-2</v>
      </c>
      <c r="AC43" s="63"/>
    </row>
    <row r="44" spans="2:29" x14ac:dyDescent="0.25">
      <c r="B44" s="63">
        <v>42460</v>
      </c>
      <c r="C44">
        <v>194860760000</v>
      </c>
      <c r="D44">
        <v>3366432230000</v>
      </c>
      <c r="E44">
        <v>5022990330000</v>
      </c>
      <c r="F44">
        <v>7802400000000</v>
      </c>
      <c r="G44">
        <v>155098000000</v>
      </c>
      <c r="H44">
        <f>SUM(G44:G46)</f>
        <v>446204000000</v>
      </c>
      <c r="I44">
        <v>6.4480000000000004</v>
      </c>
      <c r="J44">
        <f t="shared" si="1"/>
        <v>2877123392000</v>
      </c>
      <c r="L44">
        <f t="shared" si="2"/>
        <v>19263806712000</v>
      </c>
      <c r="M44">
        <f t="shared" si="3"/>
        <v>7.0027088490786538E-2</v>
      </c>
      <c r="N44">
        <f t="array" ref="N44">AVERAGE(IF(ISNUMBER(M44:M46),M44:M46))</f>
        <v>5.5799161749800597E-2</v>
      </c>
      <c r="AC44" s="63"/>
    </row>
    <row r="45" spans="2:29" x14ac:dyDescent="0.25">
      <c r="B45" s="63">
        <v>42429</v>
      </c>
      <c r="C45">
        <v>74367460000</v>
      </c>
      <c r="D45">
        <v>1408719650000</v>
      </c>
      <c r="E45">
        <v>2317692570000</v>
      </c>
      <c r="F45">
        <v>5291000000000</v>
      </c>
      <c r="G45">
        <v>121707000000</v>
      </c>
      <c r="H45">
        <f>SUM(G45:G46)</f>
        <v>291106000000</v>
      </c>
      <c r="I45">
        <v>6.5525000000000002</v>
      </c>
      <c r="J45">
        <f t="shared" si="1"/>
        <v>1907472065000</v>
      </c>
      <c r="L45">
        <f t="shared" si="2"/>
        <v>10999251745000</v>
      </c>
      <c r="M45">
        <f t="shared" si="3"/>
        <v>4.1571235008814655E-2</v>
      </c>
      <c r="N45">
        <f t="array" ref="N45">AVERAGE(IF(ISNUMBER(M45:M47),M45:M47))</f>
        <v>7.0464121023510073E-2</v>
      </c>
      <c r="AC45" s="63"/>
    </row>
    <row r="46" spans="2:29" x14ac:dyDescent="0.25">
      <c r="B46" s="63">
        <v>42400</v>
      </c>
      <c r="G46">
        <v>169399000000</v>
      </c>
      <c r="H46">
        <f>SUM(G46:G46)</f>
        <v>169399000000</v>
      </c>
      <c r="I46">
        <v>6.5777999999999999</v>
      </c>
      <c r="J46">
        <f t="shared" si="1"/>
        <v>1114272742200</v>
      </c>
      <c r="L46" t="e">
        <f t="shared" si="2"/>
        <v>#N/A</v>
      </c>
      <c r="M46" t="e">
        <f t="shared" si="3"/>
        <v>#N/A</v>
      </c>
      <c r="N46">
        <f t="array" ref="N46">AVERAGE(IF(ISNUMBER(M46:M48),M46:M48))</f>
        <v>0.10036859155291422</v>
      </c>
      <c r="AC46" s="63"/>
    </row>
    <row r="47" spans="2:29" x14ac:dyDescent="0.25">
      <c r="B47" s="63">
        <v>42369</v>
      </c>
      <c r="C47">
        <v>1556077290000</v>
      </c>
      <c r="D47">
        <v>22408995960000</v>
      </c>
      <c r="E47">
        <v>31193930579999.996</v>
      </c>
      <c r="F47">
        <v>30093100000000</v>
      </c>
      <c r="G47">
        <v>223136000000</v>
      </c>
      <c r="H47">
        <f>SUM(G47:G58)</f>
        <v>2273468000000</v>
      </c>
      <c r="I47">
        <v>6.4920999999999998</v>
      </c>
      <c r="J47">
        <f t="shared" si="1"/>
        <v>14759581602800</v>
      </c>
      <c r="L47">
        <f t="shared" si="2"/>
        <v>100011685432800</v>
      </c>
      <c r="M47">
        <f t="shared" si="3"/>
        <v>9.9357007038205492E-2</v>
      </c>
      <c r="N47">
        <f t="array" ref="N47">AVERAGE(IF(ISNUMBER(M47:M49),M47:M49))</f>
        <v>0.10028168896777349</v>
      </c>
      <c r="AC47" s="63"/>
    </row>
    <row r="48" spans="2:29" x14ac:dyDescent="0.25">
      <c r="B48" s="63">
        <v>42338</v>
      </c>
      <c r="C48">
        <v>1402547360000</v>
      </c>
      <c r="D48">
        <v>20343589060000</v>
      </c>
      <c r="E48">
        <v>27972078460000</v>
      </c>
      <c r="F48">
        <v>27229600000000</v>
      </c>
      <c r="G48">
        <v>196593000000</v>
      </c>
      <c r="H48">
        <f>SUM(G48:G58)</f>
        <v>2050332000000</v>
      </c>
      <c r="I48">
        <v>6.3981000000000003</v>
      </c>
      <c r="J48">
        <f t="shared" si="1"/>
        <v>13118229169200</v>
      </c>
      <c r="L48">
        <f t="shared" si="2"/>
        <v>90066044049200</v>
      </c>
      <c r="M48">
        <f t="shared" si="3"/>
        <v>0.10138017606762295</v>
      </c>
      <c r="N48">
        <f t="array" ref="N48">AVERAGE(IF(ISNUMBER(M48:M50),M48:M50))</f>
        <v>0.10051362266988224</v>
      </c>
      <c r="AC48" s="63"/>
    </row>
    <row r="49" spans="2:29" x14ac:dyDescent="0.25">
      <c r="B49" s="63">
        <v>42308</v>
      </c>
      <c r="C49">
        <v>1259198000000</v>
      </c>
      <c r="D49">
        <v>18384134980000</v>
      </c>
      <c r="E49">
        <v>25099155160000</v>
      </c>
      <c r="F49">
        <v>24435880000000</v>
      </c>
      <c r="G49">
        <v>192189000000</v>
      </c>
      <c r="H49">
        <f>SUM(G49:G58)</f>
        <v>1853739000000</v>
      </c>
      <c r="I49">
        <v>6.3371000000000004</v>
      </c>
      <c r="J49">
        <f t="shared" si="1"/>
        <v>11747329416900</v>
      </c>
      <c r="L49">
        <f t="shared" si="2"/>
        <v>80925697556900</v>
      </c>
      <c r="M49">
        <f t="shared" si="3"/>
        <v>0.10010788379749203</v>
      </c>
      <c r="N49">
        <f t="array" ref="N49">AVERAGE(IF(ISNUMBER(M49:M51),M49:M51))</f>
        <v>0.10206241069943145</v>
      </c>
      <c r="AC49" s="63"/>
    </row>
    <row r="50" spans="2:29" x14ac:dyDescent="0.25">
      <c r="B50" s="63">
        <v>42277</v>
      </c>
      <c r="C50">
        <v>1100650630000</v>
      </c>
      <c r="D50">
        <v>16218922870000</v>
      </c>
      <c r="E50">
        <v>22133530280000</v>
      </c>
      <c r="F50">
        <v>21607990000000</v>
      </c>
      <c r="G50">
        <v>204923000000</v>
      </c>
      <c r="H50">
        <f>SUM(G50:G58)</f>
        <v>1661550000000</v>
      </c>
      <c r="I50">
        <v>6.3555999999999999</v>
      </c>
      <c r="J50">
        <f t="shared" si="1"/>
        <v>10560147180000</v>
      </c>
      <c r="L50">
        <f t="shared" si="2"/>
        <v>71621240960000</v>
      </c>
      <c r="M50">
        <f t="shared" si="3"/>
        <v>0.10005280814453177</v>
      </c>
      <c r="N50">
        <f t="array" ref="N50">AVERAGE(IF(ISNUMBER(M50:M52),M50:M52))</f>
        <v>0.10284047733567843</v>
      </c>
      <c r="AC50" s="63"/>
    </row>
    <row r="51" spans="2:29" x14ac:dyDescent="0.25">
      <c r="B51" s="63">
        <v>42247</v>
      </c>
      <c r="C51">
        <v>938940540000</v>
      </c>
      <c r="D51">
        <v>13972564559999.998</v>
      </c>
      <c r="E51">
        <v>18986231030000</v>
      </c>
      <c r="F51">
        <v>19080930000000</v>
      </c>
      <c r="G51">
        <v>196161000000</v>
      </c>
      <c r="H51">
        <f>SUM(G51:G58)</f>
        <v>1456627000000</v>
      </c>
      <c r="I51">
        <v>6.3760000000000003</v>
      </c>
      <c r="J51">
        <f t="shared" si="1"/>
        <v>9287453752000</v>
      </c>
      <c r="L51">
        <f t="shared" si="2"/>
        <v>62266119882000</v>
      </c>
      <c r="M51">
        <f t="shared" si="3"/>
        <v>0.10602654015627055</v>
      </c>
      <c r="N51">
        <f t="array" ref="N51">AVERAGE(IF(ISNUMBER(M51:M53),M51:M53))</f>
        <v>0.10427310998549322</v>
      </c>
      <c r="AC51" s="63"/>
    </row>
    <row r="52" spans="2:29" x14ac:dyDescent="0.25">
      <c r="B52" s="63">
        <v>42216</v>
      </c>
      <c r="C52">
        <v>774053670000</v>
      </c>
      <c r="D52">
        <v>11889089730000</v>
      </c>
      <c r="E52">
        <v>16183707050000</v>
      </c>
      <c r="F52">
        <v>16591590000000</v>
      </c>
      <c r="G52">
        <v>193161000000</v>
      </c>
      <c r="H52">
        <f>SUM(G52:G58)</f>
        <v>1260466000000</v>
      </c>
      <c r="I52">
        <v>6.2096999999999998</v>
      </c>
      <c r="J52">
        <f t="shared" si="1"/>
        <v>7827115720200</v>
      </c>
      <c r="L52">
        <f t="shared" si="2"/>
        <v>53265556170200</v>
      </c>
      <c r="M52">
        <f t="shared" si="3"/>
        <v>0.10244208370623298</v>
      </c>
      <c r="N52">
        <f t="array" ref="N52">AVERAGE(IF(ISNUMBER(M52:M54),M52:M54))</f>
        <v>0.10268058313230959</v>
      </c>
      <c r="AC52" s="63"/>
    </row>
    <row r="53" spans="2:29" x14ac:dyDescent="0.25">
      <c r="B53" s="63">
        <v>42185</v>
      </c>
      <c r="C53">
        <v>615933470000</v>
      </c>
      <c r="D53">
        <v>9744564940000</v>
      </c>
      <c r="E53">
        <v>13352688200000.002</v>
      </c>
      <c r="F53">
        <v>14157710000000</v>
      </c>
      <c r="G53">
        <v>189545000000</v>
      </c>
      <c r="H53">
        <f>SUM(G53:G58)</f>
        <v>1067305000000</v>
      </c>
      <c r="I53">
        <v>6.2</v>
      </c>
      <c r="J53">
        <f t="shared" si="1"/>
        <v>6617291000000</v>
      </c>
      <c r="L53">
        <f t="shared" si="2"/>
        <v>44488187610000</v>
      </c>
      <c r="M53">
        <f t="shared" si="3"/>
        <v>0.10435070609397612</v>
      </c>
      <c r="N53">
        <f t="array" ref="N53">AVERAGE(IF(ISNUMBER(M53:M55),M53:M55))</f>
        <v>0.10370426718894506</v>
      </c>
      <c r="AC53" s="63"/>
    </row>
    <row r="54" spans="2:29" x14ac:dyDescent="0.25">
      <c r="B54" s="63">
        <v>42155</v>
      </c>
      <c r="C54">
        <v>421324820000</v>
      </c>
      <c r="D54">
        <v>7080236890000</v>
      </c>
      <c r="E54">
        <v>9622978610000</v>
      </c>
      <c r="F54">
        <v>11729690000000</v>
      </c>
      <c r="G54">
        <v>188800000000</v>
      </c>
      <c r="H54">
        <f>SUM(G54:G58)</f>
        <v>877760000000</v>
      </c>
      <c r="I54">
        <v>6.1985000000000001</v>
      </c>
      <c r="J54">
        <f t="shared" si="1"/>
        <v>5440795360000</v>
      </c>
      <c r="L54">
        <f t="shared" si="2"/>
        <v>34295025680000</v>
      </c>
      <c r="M54">
        <f t="shared" si="3"/>
        <v>0.10124895959671965</v>
      </c>
      <c r="N54">
        <f t="array" ref="N54">AVERAGE(IF(ISNUMBER(M54:M56),M54:M56))</f>
        <v>0.10848198515151219</v>
      </c>
      <c r="AC54" s="63"/>
    </row>
    <row r="55" spans="2:29" x14ac:dyDescent="0.25">
      <c r="B55" s="63">
        <v>42124</v>
      </c>
      <c r="C55">
        <v>271238130000</v>
      </c>
      <c r="D55">
        <v>4917649790000</v>
      </c>
      <c r="E55">
        <v>6808962490000</v>
      </c>
      <c r="F55">
        <v>9310200000000</v>
      </c>
      <c r="G55">
        <v>175902000000</v>
      </c>
      <c r="H55">
        <f>SUM(G55:G58)</f>
        <v>688960000000</v>
      </c>
      <c r="I55">
        <v>6.2018000000000004</v>
      </c>
      <c r="J55">
        <f t="shared" si="1"/>
        <v>4272792128000.0005</v>
      </c>
      <c r="L55">
        <f t="shared" si="2"/>
        <v>25580842538000</v>
      </c>
      <c r="M55">
        <f t="shared" si="3"/>
        <v>0.10551313587613942</v>
      </c>
      <c r="N55">
        <f t="array" ref="N55">AVERAGE(IF(ISNUMBER(M55:M57),M55:M57))</f>
        <v>0.12279787714369321</v>
      </c>
      <c r="AC55" s="63"/>
    </row>
    <row r="56" spans="2:29" x14ac:dyDescent="0.25">
      <c r="B56" s="63">
        <v>42094</v>
      </c>
      <c r="C56">
        <v>155309020000</v>
      </c>
      <c r="D56">
        <v>3136071730000</v>
      </c>
      <c r="E56">
        <v>4459744610000</v>
      </c>
      <c r="F56">
        <v>7071530000000</v>
      </c>
      <c r="G56">
        <v>144235000000</v>
      </c>
      <c r="H56">
        <f>SUM(G56:G58)</f>
        <v>513058000000</v>
      </c>
      <c r="I56">
        <v>6.1989999999999998</v>
      </c>
      <c r="J56">
        <f t="shared" si="1"/>
        <v>3180446542000</v>
      </c>
      <c r="L56">
        <f t="shared" si="2"/>
        <v>18003101902000</v>
      </c>
      <c r="M56">
        <f t="shared" si="3"/>
        <v>0.11868385998167752</v>
      </c>
      <c r="N56">
        <f t="array" ref="N56">AVERAGE(IF(ISNUMBER(M56:M58),M56:M58))</f>
        <v>0.1314402477774701</v>
      </c>
      <c r="AC56" s="63"/>
    </row>
    <row r="57" spans="2:29" x14ac:dyDescent="0.25">
      <c r="B57" s="63">
        <v>42063</v>
      </c>
      <c r="C57">
        <v>55355510000.000008</v>
      </c>
      <c r="D57">
        <v>1305522420000</v>
      </c>
      <c r="E57">
        <v>2086863360000</v>
      </c>
      <c r="F57">
        <v>4799250000000</v>
      </c>
      <c r="G57">
        <v>168947000000</v>
      </c>
      <c r="H57">
        <f>SUM(G57:G58)</f>
        <v>368823000000</v>
      </c>
      <c r="I57">
        <v>6.2720000000000002</v>
      </c>
      <c r="J57">
        <f t="shared" si="1"/>
        <v>2313257856000</v>
      </c>
      <c r="L57">
        <f t="shared" si="2"/>
        <v>10560249146000</v>
      </c>
      <c r="M57">
        <f t="shared" si="3"/>
        <v>0.14419663557326268</v>
      </c>
      <c r="N57">
        <f t="array" ref="N57">AVERAGE(IF(ISNUMBER(M57:M59),M57:M59))</f>
        <v>0.13740419025249873</v>
      </c>
      <c r="AC57" s="63"/>
    </row>
    <row r="58" spans="2:29" x14ac:dyDescent="0.25">
      <c r="B58" s="63">
        <v>42035</v>
      </c>
      <c r="G58">
        <v>199876000000</v>
      </c>
      <c r="H58">
        <f>SUM(G58:G58)</f>
        <v>199876000000</v>
      </c>
      <c r="I58">
        <v>6.2594000000000003</v>
      </c>
      <c r="J58">
        <f t="shared" si="1"/>
        <v>1251103834400</v>
      </c>
      <c r="L58" t="e">
        <f t="shared" si="2"/>
        <v>#N/A</v>
      </c>
      <c r="M58" t="e">
        <f t="shared" si="3"/>
        <v>#N/A</v>
      </c>
      <c r="N58">
        <f t="array" ref="N58">AVERAGE(IF(ISNUMBER(M58:M60),M58:M60))</f>
        <v>0.12962083392743429</v>
      </c>
      <c r="AC58" s="63"/>
    </row>
    <row r="59" spans="2:29" x14ac:dyDescent="0.25">
      <c r="B59" s="63">
        <v>42004</v>
      </c>
      <c r="C59">
        <v>1198315910000</v>
      </c>
      <c r="D59">
        <v>20810685590000</v>
      </c>
      <c r="E59">
        <v>28191488590000</v>
      </c>
      <c r="F59">
        <v>26239409999999.996</v>
      </c>
      <c r="G59">
        <v>227430000000</v>
      </c>
      <c r="H59">
        <f>SUM(G59:G70)</f>
        <v>2342293000000</v>
      </c>
      <c r="I59">
        <v>6.2046000000000001</v>
      </c>
      <c r="J59">
        <f t="shared" si="1"/>
        <v>14532991147800</v>
      </c>
      <c r="L59">
        <f t="shared" si="2"/>
        <v>90972891237800</v>
      </c>
      <c r="M59">
        <f t="shared" si="3"/>
        <v>0.13061174493173477</v>
      </c>
      <c r="N59">
        <f t="array" ref="N59">AVERAGE(IF(ISNUMBER(M59:M61),M59:M61))</f>
        <v>0.12936560841165687</v>
      </c>
      <c r="AC59" s="63"/>
    </row>
    <row r="60" spans="2:29" x14ac:dyDescent="0.25">
      <c r="B60" s="63">
        <v>41973</v>
      </c>
      <c r="C60">
        <v>1089867770000</v>
      </c>
      <c r="D60">
        <v>18819031720000</v>
      </c>
      <c r="E60">
        <v>25197858310000</v>
      </c>
      <c r="F60">
        <v>23659280000000</v>
      </c>
      <c r="G60">
        <v>211563000000</v>
      </c>
      <c r="H60">
        <f>SUM(G60:G70)</f>
        <v>2114863000000</v>
      </c>
      <c r="I60">
        <v>6.1515000000000004</v>
      </c>
      <c r="J60">
        <f t="shared" si="1"/>
        <v>13009579744500</v>
      </c>
      <c r="L60">
        <f t="shared" si="2"/>
        <v>81775617544500</v>
      </c>
      <c r="M60">
        <f t="shared" si="3"/>
        <v>0.1286299229231338</v>
      </c>
      <c r="N60">
        <f t="array" ref="N60">AVERAGE(IF(ISNUMBER(M60:M62),M60:M62))</f>
        <v>0.12873829660773675</v>
      </c>
      <c r="AC60" s="63"/>
    </row>
    <row r="61" spans="2:29" x14ac:dyDescent="0.25">
      <c r="B61" s="63">
        <v>41943</v>
      </c>
      <c r="C61">
        <v>982896710000</v>
      </c>
      <c r="D61">
        <v>17026083140000</v>
      </c>
      <c r="E61">
        <v>22607080550000</v>
      </c>
      <c r="F61">
        <v>21311810000000</v>
      </c>
      <c r="G61">
        <v>206771000000</v>
      </c>
      <c r="H61">
        <f>SUM(G61:G70)</f>
        <v>1903300000000</v>
      </c>
      <c r="I61">
        <v>6.1124000000000001</v>
      </c>
      <c r="J61">
        <f t="shared" si="1"/>
        <v>11633730920000</v>
      </c>
      <c r="L61">
        <f t="shared" si="2"/>
        <v>73561601320000</v>
      </c>
      <c r="M61">
        <f t="shared" si="3"/>
        <v>0.128855157380102</v>
      </c>
      <c r="N61">
        <f t="array" ref="N61">AVERAGE(IF(ISNUMBER(M61:M63),M61:M63))</f>
        <v>0.12921000830242457</v>
      </c>
      <c r="AC61" s="63"/>
    </row>
    <row r="62" spans="2:29" x14ac:dyDescent="0.25">
      <c r="B62" s="63">
        <v>41912</v>
      </c>
      <c r="C62">
        <v>864244500000</v>
      </c>
      <c r="D62">
        <v>15017963329999.998</v>
      </c>
      <c r="E62">
        <v>19896510600000</v>
      </c>
      <c r="F62">
        <v>18915080000000</v>
      </c>
      <c r="G62">
        <v>213562000000</v>
      </c>
      <c r="H62">
        <f>SUM(G62:G70)</f>
        <v>1696529000000</v>
      </c>
      <c r="I62">
        <v>6.1379999999999999</v>
      </c>
      <c r="J62">
        <f t="shared" si="1"/>
        <v>10413295002000</v>
      </c>
      <c r="L62">
        <f t="shared" si="2"/>
        <v>65107093432000</v>
      </c>
      <c r="M62">
        <f t="shared" si="3"/>
        <v>0.12872980951997448</v>
      </c>
      <c r="N62">
        <f t="array" ref="N62">AVERAGE(IF(ISNUMBER(M62:M64),M62:M64))</f>
        <v>0.13018960586871522</v>
      </c>
      <c r="AC62" s="63"/>
    </row>
    <row r="63" spans="2:29" x14ac:dyDescent="0.25">
      <c r="B63" s="63">
        <v>41882</v>
      </c>
      <c r="C63">
        <v>730765170000</v>
      </c>
      <c r="D63">
        <v>12875208440000</v>
      </c>
      <c r="E63">
        <v>16972674530000</v>
      </c>
      <c r="F63">
        <v>16610840000000</v>
      </c>
      <c r="G63">
        <v>208330000000</v>
      </c>
      <c r="H63">
        <f>SUM(G63:G70)</f>
        <v>1482967000000</v>
      </c>
      <c r="I63">
        <v>6.1414999999999997</v>
      </c>
      <c r="J63">
        <f t="shared" si="1"/>
        <v>9107641830500</v>
      </c>
      <c r="L63">
        <f t="shared" si="2"/>
        <v>56297129970500</v>
      </c>
      <c r="M63">
        <f t="shared" si="3"/>
        <v>0.13004505800719723</v>
      </c>
      <c r="N63">
        <f t="array" ref="N63">AVERAGE(IF(ISNUMBER(M63:M65),M63:M65))</f>
        <v>0.13047660342932099</v>
      </c>
      <c r="AC63" s="63"/>
    </row>
    <row r="64" spans="2:29" x14ac:dyDescent="0.25">
      <c r="B64" s="63">
        <v>41851</v>
      </c>
      <c r="C64">
        <v>603963240000</v>
      </c>
      <c r="D64">
        <v>10912000720000</v>
      </c>
      <c r="E64">
        <v>14433327350000.002</v>
      </c>
      <c r="F64">
        <v>14497450000000</v>
      </c>
      <c r="G64">
        <v>212744000000</v>
      </c>
      <c r="H64">
        <f>SUM(G64:G70)</f>
        <v>1274637000000</v>
      </c>
      <c r="I64">
        <v>6.1737000000000002</v>
      </c>
      <c r="J64">
        <f t="shared" si="1"/>
        <v>7869226446900</v>
      </c>
      <c r="L64">
        <f t="shared" si="2"/>
        <v>48315967756900</v>
      </c>
      <c r="M64">
        <f t="shared" si="3"/>
        <v>0.13179395007897399</v>
      </c>
      <c r="N64">
        <f t="array" ref="N64">AVERAGE(IF(ISNUMBER(M64:M66),M64:M66))</f>
        <v>0.12850976703891193</v>
      </c>
      <c r="AC64" s="63"/>
    </row>
    <row r="65" spans="2:29" x14ac:dyDescent="0.25">
      <c r="B65" s="63">
        <v>41820</v>
      </c>
      <c r="C65">
        <v>482043480000</v>
      </c>
      <c r="D65">
        <v>8918572230000</v>
      </c>
      <c r="E65">
        <v>11876429150000</v>
      </c>
      <c r="F65">
        <v>12419870000000</v>
      </c>
      <c r="G65">
        <v>186756000000</v>
      </c>
      <c r="H65">
        <f>SUM(G65:G70)</f>
        <v>1061893000000</v>
      </c>
      <c r="I65">
        <v>6.2035999999999998</v>
      </c>
      <c r="J65">
        <f t="shared" si="1"/>
        <v>6587559414800</v>
      </c>
      <c r="L65">
        <f t="shared" si="2"/>
        <v>40284474274800</v>
      </c>
      <c r="M65">
        <f t="shared" si="3"/>
        <v>0.12959080220179175</v>
      </c>
      <c r="N65">
        <f t="array" ref="N65">AVERAGE(IF(ISNUMBER(M65:M67),M65:M67))</f>
        <v>0.1234031942147998</v>
      </c>
      <c r="AC65" s="63"/>
    </row>
    <row r="66" spans="2:29" x14ac:dyDescent="0.25">
      <c r="B66" s="63">
        <v>41790</v>
      </c>
      <c r="C66">
        <v>329635000000</v>
      </c>
      <c r="D66">
        <v>6459383940000</v>
      </c>
      <c r="E66">
        <v>8582629670000.001</v>
      </c>
      <c r="F66">
        <v>10303220000000</v>
      </c>
      <c r="G66">
        <v>195596000000</v>
      </c>
      <c r="H66">
        <f>SUM(G66:G70)</f>
        <v>875137000000</v>
      </c>
      <c r="I66">
        <v>6.2470999999999997</v>
      </c>
      <c r="J66">
        <f t="shared" si="1"/>
        <v>5467068352700</v>
      </c>
      <c r="L66">
        <f t="shared" si="2"/>
        <v>31141936962700</v>
      </c>
      <c r="M66">
        <f t="shared" si="3"/>
        <v>0.12414454883597004</v>
      </c>
      <c r="N66">
        <f t="array" ref="N66">AVERAGE(IF(ISNUMBER(M66:M68),M66:M68))</f>
        <v>0.11651850168540305</v>
      </c>
      <c r="AC66" s="63"/>
    </row>
    <row r="67" spans="2:29" x14ac:dyDescent="0.25">
      <c r="B67" s="63">
        <v>41759</v>
      </c>
      <c r="C67">
        <v>214565180000</v>
      </c>
      <c r="D67">
        <v>4479728420000</v>
      </c>
      <c r="E67">
        <v>6013489710000</v>
      </c>
      <c r="F67">
        <v>8178239999999.999</v>
      </c>
      <c r="G67">
        <v>188450000000</v>
      </c>
      <c r="H67">
        <f>SUM(G67:G70)</f>
        <v>679541000000</v>
      </c>
      <c r="I67">
        <v>6.2591000000000001</v>
      </c>
      <c r="J67">
        <f t="shared" si="1"/>
        <v>4253315073100</v>
      </c>
      <c r="L67">
        <f t="shared" si="2"/>
        <v>23139338383100</v>
      </c>
      <c r="M67">
        <f t="shared" si="3"/>
        <v>0.11647423160663761</v>
      </c>
      <c r="N67">
        <f t="array" ref="N67">AVERAGE(IF(ISNUMBER(M67:M69),M67:M69))</f>
        <v>0.10890634154060537</v>
      </c>
      <c r="AC67" s="63"/>
    </row>
    <row r="68" spans="2:29" x14ac:dyDescent="0.25">
      <c r="B68" s="63">
        <v>41729</v>
      </c>
      <c r="C68">
        <v>116956040000</v>
      </c>
      <c r="D68">
        <v>2825377070000</v>
      </c>
      <c r="E68">
        <v>3889838340000</v>
      </c>
      <c r="F68">
        <v>6208120000000</v>
      </c>
      <c r="G68">
        <v>170002000000</v>
      </c>
      <c r="H68">
        <f>SUM(G68:G70)</f>
        <v>491091000000</v>
      </c>
      <c r="I68">
        <v>6.2164000000000001</v>
      </c>
      <c r="J68">
        <f t="shared" si="1"/>
        <v>3052818092400</v>
      </c>
      <c r="L68">
        <f t="shared" si="2"/>
        <v>16093109542400</v>
      </c>
      <c r="M68">
        <f t="shared" si="3"/>
        <v>0.10893672461360149</v>
      </c>
      <c r="N68">
        <f t="array" ref="N68">AVERAGE(IF(ISNUMBER(M68:M70),M68:M70))</f>
        <v>0.10512239650758926</v>
      </c>
      <c r="AC68" s="63"/>
    </row>
    <row r="69" spans="2:29" x14ac:dyDescent="0.25">
      <c r="B69" s="63">
        <v>41698</v>
      </c>
      <c r="C69">
        <v>40614920000</v>
      </c>
      <c r="D69">
        <v>1170505640000</v>
      </c>
      <c r="E69">
        <v>1817182379999.9998</v>
      </c>
      <c r="F69">
        <v>4228069999999.9995</v>
      </c>
      <c r="G69">
        <v>114052000000</v>
      </c>
      <c r="H69">
        <f>SUM(G69:G70)</f>
        <v>321089000000</v>
      </c>
      <c r="I69">
        <v>6.1448</v>
      </c>
      <c r="J69">
        <f t="shared" si="1"/>
        <v>1973027687200</v>
      </c>
      <c r="L69">
        <f t="shared" si="2"/>
        <v>9229400627200</v>
      </c>
      <c r="M69">
        <f t="shared" si="3"/>
        <v>0.10130806840157702</v>
      </c>
      <c r="N69">
        <f t="array" ref="N69">AVERAGE(IF(ISNUMBER(M69:M71),M69:M71))</f>
        <v>0.12568957302178363</v>
      </c>
      <c r="AC69" s="63"/>
    </row>
    <row r="70" spans="2:29" x14ac:dyDescent="0.25">
      <c r="B70" s="63">
        <v>41670</v>
      </c>
      <c r="G70">
        <v>207037000000</v>
      </c>
      <c r="H70">
        <f>SUM(G70:G70)</f>
        <v>207037000000</v>
      </c>
      <c r="I70">
        <v>6.06</v>
      </c>
      <c r="J70">
        <f t="shared" si="1"/>
        <v>1254644220000</v>
      </c>
      <c r="L70" t="e">
        <f t="shared" si="2"/>
        <v>#N/A</v>
      </c>
      <c r="M70" t="e">
        <f t="shared" si="3"/>
        <v>#N/A</v>
      </c>
      <c r="N70">
        <f t="array" ref="N70">AVERAGE(IF(ISNUMBER(M70:M72),M70:M72))</f>
        <v>0.15169675251707027</v>
      </c>
      <c r="AC70" s="63"/>
    </row>
    <row r="71" spans="2:29" x14ac:dyDescent="0.25">
      <c r="B71" s="63">
        <v>41639</v>
      </c>
      <c r="C71">
        <v>924094570000</v>
      </c>
      <c r="D71">
        <v>18480436100000</v>
      </c>
      <c r="E71">
        <v>24248238900000</v>
      </c>
      <c r="F71">
        <v>23438000000000</v>
      </c>
      <c r="G71">
        <v>207367000000</v>
      </c>
      <c r="H71">
        <f>SUM(G71:G82)</f>
        <v>2209005000000</v>
      </c>
      <c r="I71">
        <v>6.0537000000000001</v>
      </c>
      <c r="J71">
        <f t="shared" ref="J71:J134" si="4">H71*I71</f>
        <v>13372653568500</v>
      </c>
      <c r="L71">
        <f t="shared" ref="L71:L134" si="5">IF(OR(E71="",F71=""),#N/A,SUM(C71:F71,J71))</f>
        <v>80463423138500</v>
      </c>
      <c r="M71">
        <f t="shared" ref="M71:M134" si="6">L71/L83-1</f>
        <v>0.15007107764199024</v>
      </c>
      <c r="N71">
        <f t="array" ref="N71">AVERAGE(IF(ISNUMBER(M71:M73),M71:M73))</f>
        <v>0.15219959126033253</v>
      </c>
      <c r="AC71" s="63"/>
    </row>
    <row r="72" spans="2:29" x14ac:dyDescent="0.25">
      <c r="B72" s="63">
        <v>41608</v>
      </c>
      <c r="C72">
        <v>850910820000</v>
      </c>
      <c r="D72">
        <v>16704344180000</v>
      </c>
      <c r="E72">
        <v>21572997700000</v>
      </c>
      <c r="F72">
        <v>21132020000000</v>
      </c>
      <c r="G72">
        <v>202083000000</v>
      </c>
      <c r="H72">
        <f>SUM(G72:G82)</f>
        <v>2001638000000</v>
      </c>
      <c r="I72">
        <v>6.0926999999999998</v>
      </c>
      <c r="J72">
        <f t="shared" si="4"/>
        <v>12195379842600</v>
      </c>
      <c r="L72">
        <f t="shared" si="5"/>
        <v>72455652542600</v>
      </c>
      <c r="M72">
        <f t="shared" si="6"/>
        <v>0.1533224273921503</v>
      </c>
      <c r="N72">
        <f t="array" ref="N72">AVERAGE(IF(ISNUMBER(M72:M74),M72:M74))</f>
        <v>0.15316865069486588</v>
      </c>
      <c r="AC72" s="63"/>
    </row>
    <row r="73" spans="2:29" x14ac:dyDescent="0.25">
      <c r="B73" s="63">
        <v>41578</v>
      </c>
      <c r="C73">
        <v>771968380000</v>
      </c>
      <c r="D73">
        <v>15089534980000</v>
      </c>
      <c r="E73">
        <v>19305421560000</v>
      </c>
      <c r="F73">
        <v>19030830000000</v>
      </c>
      <c r="G73">
        <v>185294000000</v>
      </c>
      <c r="H73">
        <f>SUM(G73:G82)</f>
        <v>1799555000000</v>
      </c>
      <c r="I73">
        <v>6.0942999999999996</v>
      </c>
      <c r="J73">
        <f t="shared" si="4"/>
        <v>10967028036500</v>
      </c>
      <c r="L73">
        <f t="shared" si="5"/>
        <v>65164782956500</v>
      </c>
      <c r="M73">
        <f t="shared" si="6"/>
        <v>0.15320526874685703</v>
      </c>
      <c r="N73">
        <f t="array" ref="N73">AVERAGE(IF(ISNUMBER(M73:M75),M73:M75))</f>
        <v>0.15292474085707805</v>
      </c>
      <c r="AC73" s="63"/>
    </row>
    <row r="74" spans="2:29" x14ac:dyDescent="0.25">
      <c r="B74" s="63">
        <v>41547</v>
      </c>
      <c r="C74">
        <v>679873490000</v>
      </c>
      <c r="D74">
        <v>13260721040000.002</v>
      </c>
      <c r="E74">
        <v>16980162860000</v>
      </c>
      <c r="F74">
        <v>16881700000000</v>
      </c>
      <c r="G74">
        <v>185313000000</v>
      </c>
      <c r="H74">
        <f>SUM(G74:G82)</f>
        <v>1614261000000</v>
      </c>
      <c r="I74">
        <v>6.12</v>
      </c>
      <c r="J74">
        <f t="shared" si="4"/>
        <v>9879277320000</v>
      </c>
      <c r="L74">
        <f t="shared" si="5"/>
        <v>57681734710000</v>
      </c>
      <c r="M74">
        <f t="shared" si="6"/>
        <v>0.15297825594559034</v>
      </c>
      <c r="N74">
        <f t="array" ref="N74">AVERAGE(IF(ISNUMBER(M74:M76),M74:M76))</f>
        <v>0.15231145901346577</v>
      </c>
      <c r="AC74" s="63"/>
    </row>
    <row r="75" spans="2:29" x14ac:dyDescent="0.25">
      <c r="B75" s="63">
        <v>41517</v>
      </c>
      <c r="C75">
        <v>578706610000</v>
      </c>
      <c r="D75">
        <v>11323722710000</v>
      </c>
      <c r="E75">
        <v>14355378810000</v>
      </c>
      <c r="F75">
        <v>14816370000000.002</v>
      </c>
      <c r="G75">
        <v>190493000000</v>
      </c>
      <c r="H75">
        <f>SUM(G75:G82)</f>
        <v>1428948000000</v>
      </c>
      <c r="I75">
        <v>6.1193999999999997</v>
      </c>
      <c r="J75">
        <f t="shared" si="4"/>
        <v>8744304391200</v>
      </c>
      <c r="L75">
        <f t="shared" si="5"/>
        <v>49818482521200</v>
      </c>
      <c r="M75">
        <f t="shared" si="6"/>
        <v>0.15259069787878676</v>
      </c>
      <c r="N75">
        <f t="array" ref="N75">AVERAGE(IF(ISNUMBER(M75:M77),M75:M77))</f>
        <v>0.15209506497330705</v>
      </c>
      <c r="AC75" s="63"/>
    </row>
    <row r="76" spans="2:29" x14ac:dyDescent="0.25">
      <c r="B76" s="63">
        <v>41486</v>
      </c>
      <c r="C76">
        <v>482694800000.00006</v>
      </c>
      <c r="D76">
        <v>9576485580000</v>
      </c>
      <c r="E76">
        <v>12113042820000</v>
      </c>
      <c r="F76">
        <v>12927750000000</v>
      </c>
      <c r="G76">
        <v>185915000000</v>
      </c>
      <c r="H76">
        <f>SUM(G76:G82)</f>
        <v>1238455000000</v>
      </c>
      <c r="I76">
        <v>6.1284000000000001</v>
      </c>
      <c r="J76">
        <f t="shared" si="4"/>
        <v>7589747622000</v>
      </c>
      <c r="L76">
        <f t="shared" si="5"/>
        <v>42689720822000</v>
      </c>
      <c r="M76">
        <f t="shared" si="6"/>
        <v>0.1513654232160202</v>
      </c>
      <c r="N76">
        <f t="array" ref="N76">AVERAGE(IF(ISNUMBER(M76:M78),M76:M78))</f>
        <v>0.15289620695578252</v>
      </c>
      <c r="AC76" s="63"/>
    </row>
    <row r="77" spans="2:29" x14ac:dyDescent="0.25">
      <c r="B77" s="63">
        <v>41455</v>
      </c>
      <c r="C77">
        <v>388395530000</v>
      </c>
      <c r="D77">
        <v>7805162810000</v>
      </c>
      <c r="E77">
        <v>9938201660000</v>
      </c>
      <c r="F77">
        <v>11076430000000</v>
      </c>
      <c r="G77">
        <v>174235000000</v>
      </c>
      <c r="H77">
        <f>SUM(G77:G82)</f>
        <v>1052540000000</v>
      </c>
      <c r="I77">
        <v>6.1325000000000003</v>
      </c>
      <c r="J77">
        <f t="shared" si="4"/>
        <v>6454701550000</v>
      </c>
      <c r="L77">
        <f t="shared" si="5"/>
        <v>35662891550000</v>
      </c>
      <c r="M77">
        <f t="shared" si="6"/>
        <v>0.15232907382511418</v>
      </c>
      <c r="N77">
        <f t="array" ref="N77">AVERAGE(IF(ISNUMBER(M77:M79),M77:M79))</f>
        <v>0.15738305209146355</v>
      </c>
      <c r="AC77" s="63"/>
    </row>
    <row r="78" spans="2:29" x14ac:dyDescent="0.25">
      <c r="B78" s="63">
        <v>41425</v>
      </c>
      <c r="C78">
        <v>272982200000</v>
      </c>
      <c r="D78">
        <v>5665675670000</v>
      </c>
      <c r="E78">
        <v>7182407080000</v>
      </c>
      <c r="F78">
        <v>9193760000000</v>
      </c>
      <c r="G78">
        <v>182680000000</v>
      </c>
      <c r="H78">
        <f>SUM(G78:G82)</f>
        <v>878305000000</v>
      </c>
      <c r="I78">
        <v>6.1345000000000001</v>
      </c>
      <c r="J78">
        <f t="shared" si="4"/>
        <v>5387962022500</v>
      </c>
      <c r="L78">
        <f t="shared" si="5"/>
        <v>27702786972500</v>
      </c>
      <c r="M78">
        <f t="shared" si="6"/>
        <v>0.15499412382621314</v>
      </c>
      <c r="N78">
        <f t="array" ref="N78">AVERAGE(IF(ISNUMBER(M78:M80),M78:M80))</f>
        <v>0.16258394736267831</v>
      </c>
      <c r="AC78" s="63"/>
    </row>
    <row r="79" spans="2:29" x14ac:dyDescent="0.25">
      <c r="B79" s="63">
        <v>41394</v>
      </c>
      <c r="C79">
        <v>177033310000</v>
      </c>
      <c r="D79">
        <v>3911762990000</v>
      </c>
      <c r="E79">
        <v>5043121430000</v>
      </c>
      <c r="F79">
        <v>7305130000000</v>
      </c>
      <c r="G79">
        <v>186931000000</v>
      </c>
      <c r="H79">
        <f>SUM(G79:G82)</f>
        <v>695625000000</v>
      </c>
      <c r="I79">
        <v>6.1646999999999998</v>
      </c>
      <c r="J79">
        <f t="shared" si="4"/>
        <v>4288319437500</v>
      </c>
      <c r="L79">
        <f t="shared" si="5"/>
        <v>20725367167500</v>
      </c>
      <c r="M79">
        <f t="shared" si="6"/>
        <v>0.16482595862306337</v>
      </c>
      <c r="N79">
        <f t="array" ref="N79">AVERAGE(IF(ISNUMBER(M79:M81),M79:M81))</f>
        <v>0.16833918870534662</v>
      </c>
      <c r="AC79" s="63"/>
    </row>
    <row r="80" spans="2:29" x14ac:dyDescent="0.25">
      <c r="B80" s="63">
        <v>41364</v>
      </c>
      <c r="C80">
        <v>93002540000</v>
      </c>
      <c r="D80">
        <v>2463479170000</v>
      </c>
      <c r="E80">
        <v>3252745880000</v>
      </c>
      <c r="F80">
        <v>5545100000000</v>
      </c>
      <c r="G80">
        <v>182102000000</v>
      </c>
      <c r="H80">
        <f>SUM(G80:G82)</f>
        <v>508694000000</v>
      </c>
      <c r="I80">
        <v>6.2077999999999998</v>
      </c>
      <c r="J80">
        <f t="shared" si="4"/>
        <v>3157870613200</v>
      </c>
      <c r="L80">
        <f t="shared" si="5"/>
        <v>14512198203200</v>
      </c>
      <c r="M80">
        <f t="shared" si="6"/>
        <v>0.16793175963875839</v>
      </c>
      <c r="N80">
        <f t="array" ref="N80">AVERAGE(IF(ISNUMBER(M80:M82),M80:M82))</f>
        <v>0.17009580374648825</v>
      </c>
      <c r="AC80" s="63"/>
    </row>
    <row r="81" spans="2:29" x14ac:dyDescent="0.25">
      <c r="B81" s="63">
        <v>41333</v>
      </c>
      <c r="C81">
        <v>33585800000</v>
      </c>
      <c r="D81">
        <v>1029327080000</v>
      </c>
      <c r="E81">
        <v>1504678940000</v>
      </c>
      <c r="F81">
        <v>3780980000000.0005</v>
      </c>
      <c r="G81">
        <v>139304000000</v>
      </c>
      <c r="H81">
        <f>SUM(G81:G82)</f>
        <v>326592000000</v>
      </c>
      <c r="I81">
        <v>6.2213000000000003</v>
      </c>
      <c r="J81">
        <f t="shared" si="4"/>
        <v>2031826809600</v>
      </c>
      <c r="L81">
        <f t="shared" si="5"/>
        <v>8380398629600</v>
      </c>
      <c r="M81">
        <f t="shared" si="6"/>
        <v>0.17225984785421811</v>
      </c>
      <c r="N81">
        <f t="array" ref="N81">AVERAGE(IF(ISNUMBER(M81:M83),M81:M83))</f>
        <v>0.16660541944370399</v>
      </c>
      <c r="AC81" s="63"/>
    </row>
    <row r="82" spans="2:29" x14ac:dyDescent="0.25">
      <c r="B82" s="63">
        <v>41305</v>
      </c>
      <c r="G82">
        <v>187288000000</v>
      </c>
      <c r="H82">
        <f>SUM(G82:G82)</f>
        <v>187288000000</v>
      </c>
      <c r="I82">
        <v>6.2186000000000003</v>
      </c>
      <c r="J82">
        <f t="shared" si="4"/>
        <v>1164669156800</v>
      </c>
      <c r="L82" t="e">
        <f t="shared" si="5"/>
        <v>#N/A</v>
      </c>
      <c r="M82" t="e">
        <f t="shared" si="6"/>
        <v>#N/A</v>
      </c>
      <c r="N82">
        <f t="array" ref="N82">AVERAGE(IF(ISNUMBER(M82:M84),M82:M84))</f>
        <v>0.15908836979729357</v>
      </c>
      <c r="AC82" s="63"/>
    </row>
    <row r="83" spans="2:29" x14ac:dyDescent="0.25">
      <c r="B83" s="63">
        <v>41274</v>
      </c>
      <c r="C83">
        <v>900425520000</v>
      </c>
      <c r="D83">
        <v>15867150810000</v>
      </c>
      <c r="E83">
        <v>19715930380000</v>
      </c>
      <c r="F83">
        <v>20716670000000</v>
      </c>
      <c r="G83">
        <v>199112000000</v>
      </c>
      <c r="H83">
        <f>SUM(G83:G94)</f>
        <v>2048714000000</v>
      </c>
      <c r="I83">
        <v>6.2301000000000002</v>
      </c>
      <c r="J83">
        <f t="shared" si="4"/>
        <v>12763693091400</v>
      </c>
      <c r="L83">
        <f t="shared" si="5"/>
        <v>69963869801400</v>
      </c>
      <c r="M83">
        <f t="shared" si="6"/>
        <v>0.16095099103318988</v>
      </c>
      <c r="N83">
        <f t="array" ref="N83">AVERAGE(IF(ISNUMBER(M83:M85),M83:M85))</f>
        <v>0.15935546651607435</v>
      </c>
      <c r="AC83" s="63"/>
    </row>
    <row r="84" spans="2:29" x14ac:dyDescent="0.25">
      <c r="B84" s="63">
        <v>41243</v>
      </c>
      <c r="C84">
        <v>815295140000</v>
      </c>
      <c r="D84">
        <v>14296289090000</v>
      </c>
      <c r="E84">
        <v>17512033100000</v>
      </c>
      <c r="F84">
        <v>18683250000000</v>
      </c>
      <c r="G84">
        <v>179341000000</v>
      </c>
      <c r="H84">
        <f>SUM(G84:G94)</f>
        <v>1849602000000</v>
      </c>
      <c r="I84">
        <v>6.2264999999999997</v>
      </c>
      <c r="J84">
        <f t="shared" si="4"/>
        <v>11516546853000</v>
      </c>
      <c r="L84">
        <f t="shared" si="5"/>
        <v>62823414183000</v>
      </c>
      <c r="M84">
        <f t="shared" si="6"/>
        <v>0.15722574856139726</v>
      </c>
      <c r="N84">
        <f t="array" ref="N84">AVERAGE(IF(ISNUMBER(M84:M86),M84:M86))</f>
        <v>0.15851205954052702</v>
      </c>
      <c r="AC84" s="63"/>
    </row>
    <row r="85" spans="2:29" x14ac:dyDescent="0.25">
      <c r="B85" s="63">
        <v>41213</v>
      </c>
      <c r="C85">
        <v>747273700000</v>
      </c>
      <c r="D85">
        <v>12875005390000</v>
      </c>
      <c r="E85">
        <v>15631920420000</v>
      </c>
      <c r="F85">
        <v>16835579999999.998</v>
      </c>
      <c r="G85">
        <v>175516000000</v>
      </c>
      <c r="H85">
        <f>SUM(G85:G94)</f>
        <v>1670261000000</v>
      </c>
      <c r="I85">
        <v>6.2371999999999996</v>
      </c>
      <c r="J85">
        <f t="shared" si="4"/>
        <v>10417751909200</v>
      </c>
      <c r="L85">
        <f t="shared" si="5"/>
        <v>56507531419200</v>
      </c>
      <c r="M85">
        <f t="shared" si="6"/>
        <v>0.15988965995363591</v>
      </c>
      <c r="N85">
        <f t="array" ref="N85">AVERAGE(IF(ISNUMBER(M85:M87),M85:M87))</f>
        <v>0.15849678606405981</v>
      </c>
      <c r="AC85" s="63"/>
    </row>
    <row r="86" spans="2:29" x14ac:dyDescent="0.25">
      <c r="B86" s="63">
        <v>41182</v>
      </c>
      <c r="C86">
        <v>654545430000</v>
      </c>
      <c r="D86">
        <v>11366241660000</v>
      </c>
      <c r="E86">
        <v>13672502400000</v>
      </c>
      <c r="F86">
        <v>14942200000000</v>
      </c>
      <c r="G86">
        <v>186116000000</v>
      </c>
      <c r="H86">
        <f>SUM(G86:G94)</f>
        <v>1494745000000</v>
      </c>
      <c r="I86">
        <v>6.2839999999999998</v>
      </c>
      <c r="J86">
        <f t="shared" si="4"/>
        <v>9392977580000</v>
      </c>
      <c r="L86">
        <f t="shared" si="5"/>
        <v>50028467070000</v>
      </c>
      <c r="M86">
        <f t="shared" si="6"/>
        <v>0.15842077010654787</v>
      </c>
      <c r="N86">
        <f t="array" ref="N86">AVERAGE(IF(ISNUMBER(M86:M88),M86:M88))</f>
        <v>0.15789394214334207</v>
      </c>
      <c r="AC86" s="63"/>
    </row>
    <row r="87" spans="2:29" x14ac:dyDescent="0.25">
      <c r="B87" s="63">
        <v>41152</v>
      </c>
      <c r="C87">
        <v>549111669999.99994</v>
      </c>
      <c r="D87">
        <v>9748556120000</v>
      </c>
      <c r="E87">
        <v>11498139400000</v>
      </c>
      <c r="F87">
        <v>13119540000000</v>
      </c>
      <c r="G87">
        <v>177870000000</v>
      </c>
      <c r="H87">
        <f>SUM(G87:G94)</f>
        <v>1308629000000</v>
      </c>
      <c r="I87">
        <v>6.3483999999999998</v>
      </c>
      <c r="J87">
        <f t="shared" si="4"/>
        <v>8307700343600</v>
      </c>
      <c r="L87">
        <f t="shared" si="5"/>
        <v>43223047533600</v>
      </c>
      <c r="M87">
        <f t="shared" si="6"/>
        <v>0.15717992813199566</v>
      </c>
      <c r="N87">
        <f t="array" ref="N87">AVERAGE(IF(ISNUMBER(M87:M89),M87:M89))</f>
        <v>0.15828136528423711</v>
      </c>
      <c r="AC87" s="63"/>
    </row>
    <row r="88" spans="2:29" x14ac:dyDescent="0.25">
      <c r="B88" s="63">
        <v>41121</v>
      </c>
      <c r="C88">
        <v>455035819999.99994</v>
      </c>
      <c r="D88">
        <v>8286795870000</v>
      </c>
      <c r="E88">
        <v>9689346760000</v>
      </c>
      <c r="F88">
        <v>11453650000000</v>
      </c>
      <c r="G88">
        <v>176918000000</v>
      </c>
      <c r="H88">
        <f>SUM(G88:G94)</f>
        <v>1130759000000</v>
      </c>
      <c r="I88">
        <v>6.3609</v>
      </c>
      <c r="J88">
        <f t="shared" si="4"/>
        <v>7192644923100</v>
      </c>
      <c r="L88">
        <f t="shared" si="5"/>
        <v>37077473373100</v>
      </c>
      <c r="M88">
        <f t="shared" si="6"/>
        <v>0.15808112819148268</v>
      </c>
      <c r="N88">
        <f t="array" ref="N88">AVERAGE(IF(ISNUMBER(M88:M90),M88:M90))</f>
        <v>0.15755769093019309</v>
      </c>
      <c r="AC88" s="63"/>
    </row>
    <row r="89" spans="2:29" x14ac:dyDescent="0.25">
      <c r="B89" s="63">
        <v>41090</v>
      </c>
      <c r="C89">
        <v>365410890000</v>
      </c>
      <c r="D89">
        <v>6776785230000</v>
      </c>
      <c r="E89">
        <v>7928810230000</v>
      </c>
      <c r="F89">
        <v>9822160000000</v>
      </c>
      <c r="G89">
        <v>179831000000</v>
      </c>
      <c r="H89">
        <f>SUM(G89:G94)</f>
        <v>953841000000</v>
      </c>
      <c r="I89">
        <v>6.3483999999999998</v>
      </c>
      <c r="J89">
        <f t="shared" si="4"/>
        <v>6055364204400</v>
      </c>
      <c r="L89">
        <f t="shared" si="5"/>
        <v>30948530554400</v>
      </c>
      <c r="M89">
        <f t="shared" si="6"/>
        <v>0.15958303952923303</v>
      </c>
      <c r="N89">
        <f t="array" ref="N89">AVERAGE(IF(ISNUMBER(M89:M91),M89:M91))</f>
        <v>0.15336966625883278</v>
      </c>
      <c r="AC89" s="63"/>
    </row>
    <row r="90" spans="2:29" x14ac:dyDescent="0.25">
      <c r="B90" s="63">
        <v>41060</v>
      </c>
      <c r="C90">
        <v>260862270000</v>
      </c>
      <c r="D90">
        <v>4913961470000</v>
      </c>
      <c r="E90">
        <v>5717597350000</v>
      </c>
      <c r="F90">
        <v>8163670000000</v>
      </c>
      <c r="G90">
        <v>181034000000</v>
      </c>
      <c r="H90">
        <f>SUM(G90:G94)</f>
        <v>774010000000</v>
      </c>
      <c r="I90">
        <v>6.3682999999999996</v>
      </c>
      <c r="J90">
        <f t="shared" si="4"/>
        <v>4929127883000</v>
      </c>
      <c r="L90">
        <f t="shared" si="5"/>
        <v>23985218973000</v>
      </c>
      <c r="M90">
        <f t="shared" si="6"/>
        <v>0.15500890506986353</v>
      </c>
      <c r="N90">
        <f t="array" ref="N90">AVERAGE(IF(ISNUMBER(M90:M92),M90:M92))</f>
        <v>0.14841076775568074</v>
      </c>
      <c r="AC90" s="63"/>
    </row>
    <row r="91" spans="2:29" x14ac:dyDescent="0.25">
      <c r="B91" s="63">
        <v>41029</v>
      </c>
      <c r="C91">
        <v>166645410000</v>
      </c>
      <c r="D91">
        <v>3376023060000.0005</v>
      </c>
      <c r="E91">
        <v>4016491570000</v>
      </c>
      <c r="F91">
        <v>6492190000000</v>
      </c>
      <c r="G91">
        <v>163129000000</v>
      </c>
      <c r="H91">
        <f>SUM(G91:G94)</f>
        <v>592976000000</v>
      </c>
      <c r="I91">
        <v>6.3094000000000001</v>
      </c>
      <c r="J91">
        <f t="shared" si="4"/>
        <v>3741322774400</v>
      </c>
      <c r="L91">
        <f t="shared" si="5"/>
        <v>17792672814400</v>
      </c>
      <c r="M91">
        <f t="shared" si="6"/>
        <v>0.14551705417740179</v>
      </c>
      <c r="N91">
        <f t="array" ref="N91">AVERAGE(IF(ISNUMBER(M91:M93),M91:M93))</f>
        <v>0.14335729659781507</v>
      </c>
      <c r="AC91" s="63"/>
    </row>
    <row r="92" spans="2:29" x14ac:dyDescent="0.25">
      <c r="B92" s="63">
        <v>40999</v>
      </c>
      <c r="C92">
        <v>88584030000</v>
      </c>
      <c r="D92">
        <v>2126999620000.0002</v>
      </c>
      <c r="E92">
        <v>2570956120000</v>
      </c>
      <c r="F92">
        <v>4931880000000</v>
      </c>
      <c r="G92">
        <v>165577000000</v>
      </c>
      <c r="H92">
        <f>SUM(G92:G94)</f>
        <v>429847000000</v>
      </c>
      <c r="I92">
        <v>6.2979000000000003</v>
      </c>
      <c r="J92">
        <f t="shared" si="4"/>
        <v>2707133421300</v>
      </c>
      <c r="L92">
        <f t="shared" si="5"/>
        <v>12425553191300</v>
      </c>
      <c r="M92">
        <f t="shared" si="6"/>
        <v>0.14470634401977689</v>
      </c>
      <c r="N92">
        <f t="array" ref="N92">AVERAGE(IF(ISNUMBER(M92:M94),M92:M94))</f>
        <v>0.14227741780802172</v>
      </c>
      <c r="AC92" s="63"/>
    </row>
    <row r="93" spans="2:29" x14ac:dyDescent="0.25">
      <c r="B93" s="63">
        <v>40968</v>
      </c>
      <c r="C93">
        <v>30439040000</v>
      </c>
      <c r="D93">
        <v>893868420000</v>
      </c>
      <c r="E93">
        <v>1194575060000</v>
      </c>
      <c r="F93">
        <v>3366860000000</v>
      </c>
      <c r="G93">
        <v>114409000000</v>
      </c>
      <c r="H93">
        <f>SUM(G93:G94)</f>
        <v>264270000000</v>
      </c>
      <c r="I93">
        <v>6.2934999999999999</v>
      </c>
      <c r="J93">
        <f t="shared" si="4"/>
        <v>1663183245000</v>
      </c>
      <c r="L93">
        <f t="shared" si="5"/>
        <v>7148925765000</v>
      </c>
      <c r="M93">
        <f t="shared" si="6"/>
        <v>0.13984849159626656</v>
      </c>
      <c r="N93">
        <f t="array" ref="N93">AVERAGE(IF(ISNUMBER(M93:M95),M93:M95))</f>
        <v>0.1726167010697659</v>
      </c>
      <c r="AC93" s="63"/>
    </row>
    <row r="94" spans="2:29" x14ac:dyDescent="0.25">
      <c r="B94" s="63">
        <v>40939</v>
      </c>
      <c r="G94">
        <v>149861000000</v>
      </c>
      <c r="H94">
        <f>SUM(G94:G94)</f>
        <v>149861000000</v>
      </c>
      <c r="I94">
        <v>6.3079999999999998</v>
      </c>
      <c r="J94">
        <f t="shared" si="4"/>
        <v>945323188000</v>
      </c>
      <c r="L94" t="e">
        <f t="shared" si="5"/>
        <v>#N/A</v>
      </c>
      <c r="M94" t="e">
        <f t="shared" si="6"/>
        <v>#N/A</v>
      </c>
      <c r="N94">
        <f t="array" ref="N94">AVERAGE(IF(ISNUMBER(M94:M96),M94:M96))</f>
        <v>0.21287367652420763</v>
      </c>
      <c r="AC94" s="63"/>
    </row>
    <row r="95" spans="2:29" x14ac:dyDescent="0.25">
      <c r="B95" s="63">
        <v>40908</v>
      </c>
      <c r="C95">
        <v>679238000000</v>
      </c>
      <c r="D95">
        <v>13226349000000</v>
      </c>
      <c r="E95">
        <v>16287698000000.002</v>
      </c>
      <c r="F95">
        <v>18122580000000</v>
      </c>
      <c r="G95">
        <v>174623000000</v>
      </c>
      <c r="H95">
        <f>SUM(G95:G106)</f>
        <v>1898381000000</v>
      </c>
      <c r="I95">
        <v>6.2939999999999996</v>
      </c>
      <c r="J95">
        <f t="shared" si="4"/>
        <v>11948410014000</v>
      </c>
      <c r="L95">
        <f t="shared" si="5"/>
        <v>60264275014000</v>
      </c>
      <c r="M95">
        <f t="shared" si="6"/>
        <v>0.20538491054326524</v>
      </c>
      <c r="N95">
        <f t="array" ref="N95">AVERAGE(IF(ISNUMBER(M95:M97),M95:M97))</f>
        <v>0.21674900997943602</v>
      </c>
      <c r="AC95" s="63"/>
    </row>
    <row r="96" spans="2:29" x14ac:dyDescent="0.25">
      <c r="B96" s="63">
        <v>40877</v>
      </c>
      <c r="C96">
        <v>625566000000</v>
      </c>
      <c r="D96">
        <v>11805411000000</v>
      </c>
      <c r="E96">
        <v>14514235000000</v>
      </c>
      <c r="F96">
        <v>16348610000000</v>
      </c>
      <c r="G96">
        <v>174386000000</v>
      </c>
      <c r="H96">
        <f>SUM(G96:G106)</f>
        <v>1723758000000</v>
      </c>
      <c r="I96">
        <v>6.3780000000000001</v>
      </c>
      <c r="J96">
        <f t="shared" si="4"/>
        <v>10994128524000</v>
      </c>
      <c r="L96">
        <f t="shared" si="5"/>
        <v>54287950524000</v>
      </c>
      <c r="M96">
        <f t="shared" si="6"/>
        <v>0.22036244250515002</v>
      </c>
      <c r="N96">
        <f t="array" ref="N96">AVERAGE(IF(ISNUMBER(M96:M98),M96:M98))</f>
        <v>0.22298175955610158</v>
      </c>
      <c r="AC96" s="63"/>
    </row>
    <row r="97" spans="2:29" x14ac:dyDescent="0.25">
      <c r="B97" s="63">
        <v>40847</v>
      </c>
      <c r="C97">
        <v>565603000000</v>
      </c>
      <c r="D97">
        <v>10560496000000</v>
      </c>
      <c r="E97">
        <v>13010410000000</v>
      </c>
      <c r="F97">
        <v>14735720000000.002</v>
      </c>
      <c r="G97">
        <v>157352000000</v>
      </c>
      <c r="H97">
        <f>SUM(G97:G106)</f>
        <v>1549372000000</v>
      </c>
      <c r="I97">
        <v>6.3547000000000002</v>
      </c>
      <c r="J97">
        <f t="shared" si="4"/>
        <v>9845794248400</v>
      </c>
      <c r="L97">
        <f t="shared" si="5"/>
        <v>48718023248400</v>
      </c>
      <c r="M97">
        <f t="shared" si="6"/>
        <v>0.22449967688989281</v>
      </c>
      <c r="N97">
        <f t="array" ref="N97">AVERAGE(IF(ISNUMBER(M97:M99),M97:M99))</f>
        <v>0.22327576166115062</v>
      </c>
      <c r="AC97" s="63"/>
    </row>
    <row r="98" spans="2:29" x14ac:dyDescent="0.25">
      <c r="B98" s="63">
        <v>40816</v>
      </c>
      <c r="C98">
        <v>495722999999.99994</v>
      </c>
      <c r="D98">
        <v>9282878000000</v>
      </c>
      <c r="E98">
        <v>11448799000000</v>
      </c>
      <c r="F98">
        <v>13081080000000</v>
      </c>
      <c r="G98">
        <v>169580000000</v>
      </c>
      <c r="H98">
        <f>SUM(G98:G106)</f>
        <v>1392020000000</v>
      </c>
      <c r="I98">
        <v>6.3780000000000001</v>
      </c>
      <c r="J98">
        <f t="shared" si="4"/>
        <v>8878303560000</v>
      </c>
      <c r="L98">
        <f t="shared" si="5"/>
        <v>43186783560000</v>
      </c>
      <c r="M98">
        <f t="shared" si="6"/>
        <v>0.22408315927326194</v>
      </c>
      <c r="N98">
        <f t="array" ref="N98">AVERAGE(IF(ISNUMBER(M98:M100),M98:M100))</f>
        <v>0.22183288546078872</v>
      </c>
      <c r="AC98" s="63"/>
    </row>
    <row r="99" spans="2:29" x14ac:dyDescent="0.25">
      <c r="B99" s="63">
        <v>40786</v>
      </c>
      <c r="C99">
        <v>417581000000.00006</v>
      </c>
      <c r="D99">
        <v>7915366000000</v>
      </c>
      <c r="E99">
        <v>9727815000000</v>
      </c>
      <c r="F99">
        <v>11494570000000</v>
      </c>
      <c r="G99">
        <v>173239000000</v>
      </c>
      <c r="H99">
        <f>SUM(G99:G106)</f>
        <v>1222440000000</v>
      </c>
      <c r="I99">
        <v>6.3780000000000001</v>
      </c>
      <c r="J99">
        <f t="shared" si="4"/>
        <v>7796722320000</v>
      </c>
      <c r="L99">
        <f t="shared" si="5"/>
        <v>37352054320000</v>
      </c>
      <c r="M99">
        <f t="shared" si="6"/>
        <v>0.22124444882029715</v>
      </c>
      <c r="N99">
        <f t="array" ref="N99">AVERAGE(IF(ISNUMBER(M99:M101),M99:M101))</f>
        <v>0.22092727975106397</v>
      </c>
      <c r="AC99" s="63"/>
    </row>
    <row r="100" spans="2:29" x14ac:dyDescent="0.25">
      <c r="B100" s="63">
        <v>40755</v>
      </c>
      <c r="C100">
        <v>353913000000</v>
      </c>
      <c r="D100">
        <v>6677723000000</v>
      </c>
      <c r="E100">
        <v>8210350000000</v>
      </c>
      <c r="F100">
        <v>10024070000000</v>
      </c>
      <c r="G100">
        <v>175151000000</v>
      </c>
      <c r="H100">
        <f>SUM(G100:G106)</f>
        <v>1049201000000</v>
      </c>
      <c r="I100">
        <v>6.4337</v>
      </c>
      <c r="J100">
        <f t="shared" si="4"/>
        <v>6750244473700</v>
      </c>
      <c r="L100">
        <f t="shared" si="5"/>
        <v>32016300473700</v>
      </c>
      <c r="M100">
        <f t="shared" si="6"/>
        <v>0.22017104828880707</v>
      </c>
      <c r="N100">
        <f t="array" ref="N100">AVERAGE(IF(ISNUMBER(M100:M102),M100:M102))</f>
        <v>0.22971133852133563</v>
      </c>
      <c r="AC100" s="63"/>
    </row>
    <row r="101" spans="2:29" x14ac:dyDescent="0.25">
      <c r="B101" s="63">
        <v>40724</v>
      </c>
      <c r="C101">
        <v>284522000000</v>
      </c>
      <c r="D101">
        <v>5452645000000</v>
      </c>
      <c r="E101">
        <v>6719502000000</v>
      </c>
      <c r="F101">
        <v>8583270000000</v>
      </c>
      <c r="G101">
        <v>161895000000</v>
      </c>
      <c r="H101">
        <f>SUM(G101:G106)</f>
        <v>874050000000</v>
      </c>
      <c r="I101">
        <v>6.4634999999999998</v>
      </c>
      <c r="J101">
        <f t="shared" si="4"/>
        <v>5649422175000</v>
      </c>
      <c r="L101">
        <f t="shared" si="5"/>
        <v>26689361175000</v>
      </c>
      <c r="M101">
        <f t="shared" si="6"/>
        <v>0.22136634214408768</v>
      </c>
      <c r="N101">
        <f t="array" ref="N101">AVERAGE(IF(ISNUMBER(M101:M103),M101:M103))</f>
        <v>0.23926559973288697</v>
      </c>
      <c r="AC101" s="63"/>
    </row>
    <row r="102" spans="2:29" x14ac:dyDescent="0.25">
      <c r="B102" s="63">
        <v>40694</v>
      </c>
      <c r="C102">
        <v>190430000000</v>
      </c>
      <c r="D102">
        <v>3951268000000</v>
      </c>
      <c r="E102">
        <v>4883753000000</v>
      </c>
      <c r="F102">
        <v>7126760000000.001</v>
      </c>
      <c r="G102">
        <v>157051000000</v>
      </c>
      <c r="H102">
        <f>SUM(G102:G106)</f>
        <v>712155000000</v>
      </c>
      <c r="I102">
        <v>6.4790000000000001</v>
      </c>
      <c r="J102">
        <f t="shared" si="4"/>
        <v>4614052245000</v>
      </c>
      <c r="L102">
        <f t="shared" si="5"/>
        <v>20766263245000</v>
      </c>
      <c r="M102">
        <f t="shared" si="6"/>
        <v>0.24759662513111214</v>
      </c>
      <c r="N102">
        <f t="array" ref="N102">AVERAGE(IF(ISNUMBER(M102:M104),M102:M104))</f>
        <v>0.24453370003833422</v>
      </c>
      <c r="AC102" s="63"/>
    </row>
    <row r="103" spans="2:29" x14ac:dyDescent="0.25">
      <c r="B103" s="63">
        <v>40663</v>
      </c>
      <c r="C103">
        <v>118658000000</v>
      </c>
      <c r="D103">
        <v>2715626000000</v>
      </c>
      <c r="E103">
        <v>3437339000000</v>
      </c>
      <c r="F103">
        <v>5657080000000</v>
      </c>
      <c r="G103">
        <v>155592000000</v>
      </c>
      <c r="H103">
        <f>SUM(G103:G106)</f>
        <v>555104000000</v>
      </c>
      <c r="I103">
        <v>6.492</v>
      </c>
      <c r="J103">
        <f t="shared" si="4"/>
        <v>3603735168000</v>
      </c>
      <c r="L103">
        <f t="shared" si="5"/>
        <v>15532438168000</v>
      </c>
      <c r="M103">
        <f t="shared" si="6"/>
        <v>0.24883383192346109</v>
      </c>
      <c r="N103">
        <f t="array" ref="N103">AVERAGE(IF(ISNUMBER(M103:M105),M103:M105))</f>
        <v>0.23078483054544371</v>
      </c>
      <c r="AC103" s="63"/>
    </row>
    <row r="104" spans="2:29" x14ac:dyDescent="0.25">
      <c r="B104" s="63">
        <v>40633</v>
      </c>
      <c r="C104">
        <v>65245000000.000008</v>
      </c>
      <c r="D104">
        <v>1701403000000</v>
      </c>
      <c r="E104">
        <v>2179843000000</v>
      </c>
      <c r="F104">
        <v>4292180000000.0005</v>
      </c>
      <c r="G104">
        <v>152134000000</v>
      </c>
      <c r="H104">
        <f>SUM(G104:G106)</f>
        <v>399512000000</v>
      </c>
      <c r="I104">
        <v>6.5483000000000002</v>
      </c>
      <c r="J104">
        <f t="shared" si="4"/>
        <v>2616124429600</v>
      </c>
      <c r="L104">
        <f t="shared" si="5"/>
        <v>10854795429600</v>
      </c>
      <c r="M104">
        <f t="shared" si="6"/>
        <v>0.23717064306042945</v>
      </c>
      <c r="N104">
        <f t="array" ref="N104">AVERAGE(IF(ISNUMBER(M104:M106),M104:M106))</f>
        <v>0.22176032985643501</v>
      </c>
      <c r="AC104" s="63"/>
    </row>
    <row r="105" spans="2:29" x14ac:dyDescent="0.25">
      <c r="B105" s="63">
        <v>40602</v>
      </c>
      <c r="C105">
        <v>21148000000</v>
      </c>
      <c r="D105">
        <v>715515000000</v>
      </c>
      <c r="E105">
        <v>1007753000000.0001</v>
      </c>
      <c r="F105">
        <v>2901810000000</v>
      </c>
      <c r="G105">
        <v>96681000000</v>
      </c>
      <c r="H105">
        <f>SUM(G105:G106)</f>
        <v>247378000000</v>
      </c>
      <c r="I105">
        <v>6.5712999999999999</v>
      </c>
      <c r="J105">
        <f t="shared" si="4"/>
        <v>1625595051400</v>
      </c>
      <c r="L105">
        <f t="shared" si="5"/>
        <v>6271821051400</v>
      </c>
      <c r="M105">
        <f t="shared" si="6"/>
        <v>0.20635001665244057</v>
      </c>
      <c r="N105">
        <f t="array" ref="N105">AVERAGE(IF(ISNUMBER(M105:M107),M105:M107))</f>
        <v>0.22578553448013028</v>
      </c>
      <c r="AC105" s="63"/>
    </row>
    <row r="106" spans="2:29" x14ac:dyDescent="0.25">
      <c r="B106" s="63">
        <v>40574</v>
      </c>
      <c r="F106">
        <v>1524900000000</v>
      </c>
      <c r="G106">
        <v>150697000000</v>
      </c>
      <c r="H106">
        <f>SUM(G106:G106)</f>
        <v>150697000000</v>
      </c>
      <c r="I106">
        <v>6.6017000000000001</v>
      </c>
      <c r="J106">
        <f t="shared" si="4"/>
        <v>994856384900</v>
      </c>
      <c r="L106" t="e">
        <f t="shared" si="5"/>
        <v>#N/A</v>
      </c>
      <c r="M106" t="e">
        <f t="shared" si="6"/>
        <v>#N/A</v>
      </c>
      <c r="N106">
        <f t="array" ref="N106">AVERAGE(IF(ISNUMBER(M106:M108),M106:M108))</f>
        <v>0.25009836777113548</v>
      </c>
      <c r="AC106" s="63"/>
    </row>
    <row r="107" spans="2:29" x14ac:dyDescent="0.25">
      <c r="B107" s="63">
        <v>40543</v>
      </c>
      <c r="C107">
        <v>396608000000</v>
      </c>
      <c r="D107">
        <v>10104781000000</v>
      </c>
      <c r="E107">
        <v>13640104000000</v>
      </c>
      <c r="F107">
        <v>15455370000000.002</v>
      </c>
      <c r="G107">
        <v>154135000000</v>
      </c>
      <c r="H107">
        <f>SUM(G107:G118)</f>
        <v>1577999000000</v>
      </c>
      <c r="I107">
        <v>6.59</v>
      </c>
      <c r="J107">
        <f t="shared" si="4"/>
        <v>10399013410000</v>
      </c>
      <c r="L107">
        <f t="shared" si="5"/>
        <v>49995876410000</v>
      </c>
      <c r="M107">
        <f t="shared" si="6"/>
        <v>0.24522105230781999</v>
      </c>
      <c r="N107">
        <f t="array" ref="N107">AVERAGE(IF(ISNUMBER(M107:M109),M107:M109))</f>
        <v>0.2511657325877385</v>
      </c>
      <c r="AC107" s="63"/>
    </row>
    <row r="108" spans="2:29" x14ac:dyDescent="0.25">
      <c r="B108" s="63">
        <v>40512</v>
      </c>
      <c r="C108">
        <v>343601000000</v>
      </c>
      <c r="D108">
        <v>8858203000000</v>
      </c>
      <c r="E108">
        <v>11867979000000</v>
      </c>
      <c r="F108">
        <v>13922420000000.002</v>
      </c>
      <c r="G108">
        <v>153290000000</v>
      </c>
      <c r="H108">
        <f>SUM(G108:G118)</f>
        <v>1423864000000</v>
      </c>
      <c r="I108">
        <v>6.6669999999999998</v>
      </c>
      <c r="J108">
        <f t="shared" si="4"/>
        <v>9492901288000</v>
      </c>
      <c r="L108">
        <f t="shared" si="5"/>
        <v>44485104288000</v>
      </c>
      <c r="M108">
        <f t="shared" si="6"/>
        <v>0.25497568323445097</v>
      </c>
      <c r="N108">
        <f t="array" ref="N108">AVERAGE(IF(ISNUMBER(M108:M110),M108:M110))</f>
        <v>0.2551459462560321</v>
      </c>
      <c r="AC108" s="63"/>
    </row>
    <row r="109" spans="2:29" x14ac:dyDescent="0.25">
      <c r="B109" s="63">
        <v>40482</v>
      </c>
      <c r="C109">
        <v>312647000000</v>
      </c>
      <c r="D109">
        <v>7869539000000</v>
      </c>
      <c r="E109">
        <v>10573425000000</v>
      </c>
      <c r="F109">
        <v>12531330000000</v>
      </c>
      <c r="G109">
        <v>135963000000</v>
      </c>
      <c r="H109">
        <f>SUM(G109:G118)</f>
        <v>1270574000000</v>
      </c>
      <c r="I109">
        <v>6.6891999999999996</v>
      </c>
      <c r="J109">
        <f t="shared" si="4"/>
        <v>8499123600799.999</v>
      </c>
      <c r="L109">
        <f t="shared" si="5"/>
        <v>39786064600800</v>
      </c>
      <c r="M109">
        <f t="shared" si="6"/>
        <v>0.25330046222094449</v>
      </c>
      <c r="N109">
        <f t="array" ref="N109">AVERAGE(IF(ISNUMBER(M109:M111),M109:M111))</f>
        <v>0.25870743524594902</v>
      </c>
      <c r="AC109" s="63"/>
    </row>
    <row r="110" spans="2:29" x14ac:dyDescent="0.25">
      <c r="B110" s="63">
        <v>40451</v>
      </c>
      <c r="C110">
        <v>278307000000</v>
      </c>
      <c r="D110">
        <v>6961169000000</v>
      </c>
      <c r="E110">
        <v>9347482000000</v>
      </c>
      <c r="F110">
        <v>11102850000000</v>
      </c>
      <c r="G110">
        <v>144988000000</v>
      </c>
      <c r="H110">
        <f>SUM(G110:G118)</f>
        <v>1134611000000</v>
      </c>
      <c r="I110">
        <v>6.6905000000000001</v>
      </c>
      <c r="J110">
        <f t="shared" si="4"/>
        <v>7591114895500</v>
      </c>
      <c r="L110">
        <f t="shared" si="5"/>
        <v>35280922895500</v>
      </c>
      <c r="M110">
        <f t="shared" si="6"/>
        <v>0.25716169331270078</v>
      </c>
      <c r="N110">
        <f t="array" ref="N110">AVERAGE(IF(ISNUMBER(M110:M112),M110:M112))</f>
        <v>0.26261928778244359</v>
      </c>
      <c r="AC110" s="63"/>
    </row>
    <row r="111" spans="2:29" x14ac:dyDescent="0.25">
      <c r="B111" s="63">
        <v>40421</v>
      </c>
      <c r="C111">
        <v>243530000000.00003</v>
      </c>
      <c r="D111">
        <v>5919365000000</v>
      </c>
      <c r="E111">
        <v>7936880000000</v>
      </c>
      <c r="F111">
        <v>9749200000000</v>
      </c>
      <c r="G111">
        <v>139262000000</v>
      </c>
      <c r="H111">
        <f>SUM(G111:G118)</f>
        <v>989623000000</v>
      </c>
      <c r="I111">
        <v>6.8068999999999997</v>
      </c>
      <c r="J111">
        <f t="shared" si="4"/>
        <v>6736264798700</v>
      </c>
      <c r="L111">
        <f t="shared" si="5"/>
        <v>30585239798700</v>
      </c>
      <c r="M111">
        <f t="shared" si="6"/>
        <v>0.26566015020420175</v>
      </c>
      <c r="N111">
        <f t="array" ref="N111">AVERAGE(IF(ISNUMBER(M111:M113),M111:M113))</f>
        <v>0.26597593821915466</v>
      </c>
      <c r="AC111" s="63"/>
    </row>
    <row r="112" spans="2:29" x14ac:dyDescent="0.25">
      <c r="B112" s="63">
        <v>40390</v>
      </c>
      <c r="C112">
        <v>207929000000</v>
      </c>
      <c r="D112">
        <v>5087528000000</v>
      </c>
      <c r="E112">
        <v>6691167999999.999</v>
      </c>
      <c r="F112">
        <v>8492220000000</v>
      </c>
      <c r="G112">
        <v>145447000000</v>
      </c>
      <c r="H112">
        <f>SUM(G112:G118)</f>
        <v>850361000000</v>
      </c>
      <c r="I112">
        <v>6.774</v>
      </c>
      <c r="J112">
        <f t="shared" si="4"/>
        <v>5760345414000</v>
      </c>
      <c r="L112">
        <f t="shared" si="5"/>
        <v>26239190414000</v>
      </c>
      <c r="M112">
        <f t="shared" si="6"/>
        <v>0.26503601983042824</v>
      </c>
      <c r="N112">
        <f t="array" ref="N112">AVERAGE(IF(ISNUMBER(M112:M114),M112:M114))</f>
        <v>0.26639019219071391</v>
      </c>
      <c r="AC112" s="63"/>
    </row>
    <row r="113" spans="2:29" x14ac:dyDescent="0.25">
      <c r="B113" s="63">
        <v>40359</v>
      </c>
      <c r="C113">
        <v>168203000000</v>
      </c>
      <c r="D113">
        <v>4151794000000</v>
      </c>
      <c r="E113">
        <v>5484741000000</v>
      </c>
      <c r="F113">
        <v>7266939999999.999</v>
      </c>
      <c r="G113">
        <v>137347000000</v>
      </c>
      <c r="H113">
        <f>SUM(G113:G118)</f>
        <v>704914000000</v>
      </c>
      <c r="I113">
        <v>6.7815000000000003</v>
      </c>
      <c r="J113">
        <f t="shared" si="4"/>
        <v>4780374291000</v>
      </c>
      <c r="L113">
        <f t="shared" si="5"/>
        <v>21852052291000</v>
      </c>
      <c r="M113">
        <f t="shared" si="6"/>
        <v>0.267231644622834</v>
      </c>
      <c r="N113">
        <f t="array" ref="N113">AVERAGE(IF(ISNUMBER(M113:M115),M113:M115))</f>
        <v>0.26418870814756251</v>
      </c>
      <c r="AC113" s="63"/>
    </row>
    <row r="114" spans="2:29" x14ac:dyDescent="0.25">
      <c r="B114" s="63">
        <v>40329</v>
      </c>
      <c r="C114">
        <v>106265000000.00002</v>
      </c>
      <c r="D114">
        <v>2820419000000</v>
      </c>
      <c r="E114">
        <v>3809146000000</v>
      </c>
      <c r="F114">
        <v>6033950000000</v>
      </c>
      <c r="G114">
        <v>131674000000</v>
      </c>
      <c r="H114">
        <f>SUM(G114:G118)</f>
        <v>567567000000</v>
      </c>
      <c r="I114">
        <v>6.8277999999999999</v>
      </c>
      <c r="J114">
        <f t="shared" si="4"/>
        <v>3875233962600</v>
      </c>
      <c r="L114">
        <f t="shared" si="5"/>
        <v>16645013962600</v>
      </c>
      <c r="M114">
        <f t="shared" si="6"/>
        <v>0.26690291211887951</v>
      </c>
      <c r="N114">
        <f t="array" ref="N114">AVERAGE(IF(ISNUMBER(M114:M116),M114:M116))</f>
        <v>0.2611426232849911</v>
      </c>
      <c r="AC114" s="63"/>
    </row>
    <row r="115" spans="2:29" x14ac:dyDescent="0.25">
      <c r="B115" s="63">
        <v>40298</v>
      </c>
      <c r="C115">
        <v>67937000000</v>
      </c>
      <c r="D115">
        <v>1946066000000</v>
      </c>
      <c r="E115">
        <v>2660272000000</v>
      </c>
      <c r="F115">
        <v>4788440000000</v>
      </c>
      <c r="G115">
        <v>119854000000</v>
      </c>
      <c r="H115">
        <f>SUM(G115:G118)</f>
        <v>435893000000</v>
      </c>
      <c r="I115">
        <v>6.8247</v>
      </c>
      <c r="J115">
        <f t="shared" si="4"/>
        <v>2974838957100</v>
      </c>
      <c r="L115">
        <f t="shared" si="5"/>
        <v>12437553957100</v>
      </c>
      <c r="M115">
        <f t="shared" si="6"/>
        <v>0.25843156770097409</v>
      </c>
      <c r="N115">
        <f t="array" ref="N115">AVERAGE(IF(ISNUMBER(M115:M117),M115:M117))</f>
        <v>0.26164766820525753</v>
      </c>
      <c r="AC115" s="63"/>
    </row>
    <row r="116" spans="2:29" x14ac:dyDescent="0.25">
      <c r="B116" s="63">
        <v>40268</v>
      </c>
      <c r="C116">
        <v>36437000000</v>
      </c>
      <c r="D116">
        <v>1245964000000</v>
      </c>
      <c r="E116">
        <v>1696866999999.9998</v>
      </c>
      <c r="F116">
        <v>3637400000000</v>
      </c>
      <c r="G116">
        <v>112067000000</v>
      </c>
      <c r="H116">
        <f>SUM(G116:G118)</f>
        <v>316039000000</v>
      </c>
      <c r="I116">
        <v>6.8258000000000001</v>
      </c>
      <c r="J116">
        <f t="shared" si="4"/>
        <v>2157219006200</v>
      </c>
      <c r="L116">
        <f t="shared" si="5"/>
        <v>8773887006200</v>
      </c>
      <c r="M116">
        <f t="shared" si="6"/>
        <v>0.25809339003511966</v>
      </c>
      <c r="N116">
        <f t="array" ref="N116">AVERAGE(IF(ISNUMBER(M116:M118),M116:M118))</f>
        <v>0.26325571845739926</v>
      </c>
      <c r="AC116" s="63"/>
    </row>
    <row r="117" spans="2:29" x14ac:dyDescent="0.25">
      <c r="B117" s="63">
        <v>40237</v>
      </c>
      <c r="C117">
        <v>11800000000</v>
      </c>
      <c r="D117">
        <v>506030000000</v>
      </c>
      <c r="E117">
        <v>783572000000</v>
      </c>
      <c r="F117">
        <v>2505230000000</v>
      </c>
      <c r="G117">
        <v>94477000000</v>
      </c>
      <c r="H117">
        <f>SUM(G117:G118)</f>
        <v>203972000000</v>
      </c>
      <c r="I117">
        <v>6.8262999999999998</v>
      </c>
      <c r="J117">
        <f t="shared" si="4"/>
        <v>1392374063600</v>
      </c>
      <c r="L117">
        <f t="shared" si="5"/>
        <v>5199006063600</v>
      </c>
      <c r="M117">
        <f t="shared" si="6"/>
        <v>0.26841804687967885</v>
      </c>
      <c r="N117">
        <f t="array" ref="N117">AVERAGE(IF(ISNUMBER(M117:M119),M117:M119))</f>
        <v>0.20087960491726109</v>
      </c>
      <c r="AC117" s="63"/>
    </row>
    <row r="118" spans="2:29" x14ac:dyDescent="0.25">
      <c r="B118" s="63">
        <v>40209</v>
      </c>
      <c r="F118">
        <v>1271810000000</v>
      </c>
      <c r="G118">
        <v>109495000000</v>
      </c>
      <c r="H118">
        <f>SUM(G118:G118)</f>
        <v>109495000000</v>
      </c>
      <c r="I118">
        <v>6.8259999999999996</v>
      </c>
      <c r="J118">
        <f t="shared" si="4"/>
        <v>747412870000</v>
      </c>
      <c r="L118" t="e">
        <f t="shared" si="5"/>
        <v>#N/A</v>
      </c>
      <c r="M118" t="e">
        <f t="shared" si="6"/>
        <v>#N/A</v>
      </c>
      <c r="N118">
        <f t="array" ref="N118">AVERAGE(IF(ISNUMBER(M118:M120),M118:M120))</f>
        <v>0.1271505005320569</v>
      </c>
      <c r="AC118" s="63"/>
    </row>
    <row r="119" spans="2:29" x14ac:dyDescent="0.25">
      <c r="B119" s="63">
        <v>40178</v>
      </c>
      <c r="C119">
        <v>337330000000</v>
      </c>
      <c r="D119">
        <v>8227652000000</v>
      </c>
      <c r="E119">
        <v>10848880000000</v>
      </c>
      <c r="F119">
        <v>12534270000000</v>
      </c>
      <c r="G119">
        <v>130740000000</v>
      </c>
      <c r="H119">
        <f>SUM(G119:G130)</f>
        <v>1201610000000</v>
      </c>
      <c r="I119">
        <v>6.8258999999999999</v>
      </c>
      <c r="J119">
        <f t="shared" si="4"/>
        <v>8202069699000</v>
      </c>
      <c r="L119">
        <f t="shared" si="5"/>
        <v>40150201699000</v>
      </c>
      <c r="M119">
        <f t="shared" si="6"/>
        <v>0.13334116295484333</v>
      </c>
      <c r="N119">
        <f t="array" ref="N119">AVERAGE(IF(ISNUMBER(M119:M121),M119:M121))</f>
        <v>0.12462747038556832</v>
      </c>
      <c r="AC119" s="63"/>
    </row>
    <row r="120" spans="2:29" x14ac:dyDescent="0.25">
      <c r="B120" s="63">
        <v>40147</v>
      </c>
      <c r="C120">
        <v>294631000000</v>
      </c>
      <c r="D120">
        <v>7219975000000</v>
      </c>
      <c r="E120">
        <v>9348815000000</v>
      </c>
      <c r="F120">
        <v>11273270000000</v>
      </c>
      <c r="G120">
        <v>113659000000</v>
      </c>
      <c r="H120">
        <f>SUM(G120:G130)</f>
        <v>1070870000000</v>
      </c>
      <c r="I120">
        <v>6.8265000000000002</v>
      </c>
      <c r="J120">
        <f t="shared" si="4"/>
        <v>7310294055000</v>
      </c>
      <c r="L120">
        <f t="shared" si="5"/>
        <v>35446985055000</v>
      </c>
      <c r="M120">
        <f t="shared" si="6"/>
        <v>0.12095983810927047</v>
      </c>
      <c r="N120">
        <f t="array" ref="N120">AVERAGE(IF(ISNUMBER(M120:M122),M120:M122))</f>
        <v>0.11895446908949221</v>
      </c>
      <c r="AC120" s="63"/>
    </row>
    <row r="121" spans="2:29" x14ac:dyDescent="0.25">
      <c r="B121" s="63">
        <v>40117</v>
      </c>
      <c r="C121">
        <v>266861000000</v>
      </c>
      <c r="D121">
        <v>6436978000000</v>
      </c>
      <c r="E121">
        <v>8367136000000</v>
      </c>
      <c r="F121">
        <v>10139370000000</v>
      </c>
      <c r="G121">
        <v>110642000000</v>
      </c>
      <c r="H121">
        <f>SUM(G121:G130)</f>
        <v>957211000000</v>
      </c>
      <c r="I121">
        <v>6.8268000000000004</v>
      </c>
      <c r="J121">
        <f t="shared" si="4"/>
        <v>6534688054800</v>
      </c>
      <c r="L121">
        <f t="shared" si="5"/>
        <v>31745033054800</v>
      </c>
      <c r="M121">
        <f t="shared" si="6"/>
        <v>0.11958141009259116</v>
      </c>
      <c r="N121">
        <f t="array" ref="N121">AVERAGE(IF(ISNUMBER(M121:M123),M121:M123))</f>
        <v>0.11570322637663362</v>
      </c>
      <c r="AC121" s="63"/>
    </row>
    <row r="122" spans="2:29" x14ac:dyDescent="0.25">
      <c r="B122" s="63">
        <v>40086</v>
      </c>
      <c r="C122">
        <v>236502000000</v>
      </c>
      <c r="D122">
        <v>5704397000000</v>
      </c>
      <c r="E122">
        <v>7376761000000</v>
      </c>
      <c r="F122">
        <v>8967610000000</v>
      </c>
      <c r="G122">
        <v>115865000000</v>
      </c>
      <c r="H122">
        <f>SUM(G122:G130)</f>
        <v>846569000000</v>
      </c>
      <c r="I122">
        <v>6.8259999999999996</v>
      </c>
      <c r="J122">
        <f t="shared" si="4"/>
        <v>5778679994000</v>
      </c>
      <c r="L122">
        <f t="shared" si="5"/>
        <v>28063949994000</v>
      </c>
      <c r="M122">
        <f t="shared" si="6"/>
        <v>0.11632215906661503</v>
      </c>
      <c r="N122">
        <f t="array" ref="N122">AVERAGE(IF(ISNUMBER(M122:M124),M122:M124))</f>
        <v>0.11273202518827648</v>
      </c>
      <c r="AC122" s="63"/>
    </row>
    <row r="123" spans="2:29" x14ac:dyDescent="0.25">
      <c r="B123" s="63">
        <v>40056</v>
      </c>
      <c r="C123">
        <v>205278000000.00003</v>
      </c>
      <c r="D123">
        <v>4845203000000</v>
      </c>
      <c r="E123">
        <v>6247998000000</v>
      </c>
      <c r="F123">
        <v>7876330000000</v>
      </c>
      <c r="G123">
        <v>103663000000</v>
      </c>
      <c r="H123">
        <f>SUM(G123:G130)</f>
        <v>730704000000</v>
      </c>
      <c r="I123">
        <v>6.8299000000000003</v>
      </c>
      <c r="J123">
        <f t="shared" si="4"/>
        <v>4990635249600</v>
      </c>
      <c r="L123">
        <f t="shared" si="5"/>
        <v>24165444249600</v>
      </c>
      <c r="M123">
        <f t="shared" si="6"/>
        <v>0.11120610997069469</v>
      </c>
      <c r="N123">
        <f t="array" ref="N123">AVERAGE(IF(ISNUMBER(M123:M125),M123:M125))</f>
        <v>0.11096866672527754</v>
      </c>
      <c r="AC123" s="63"/>
    </row>
    <row r="124" spans="2:29" x14ac:dyDescent="0.25">
      <c r="B124" s="63">
        <v>40025</v>
      </c>
      <c r="C124">
        <v>174851000000</v>
      </c>
      <c r="D124">
        <v>4165779000000</v>
      </c>
      <c r="E124">
        <v>5252571000000</v>
      </c>
      <c r="F124">
        <v>6864770000000</v>
      </c>
      <c r="G124">
        <v>105391000000</v>
      </c>
      <c r="H124">
        <f>SUM(G124:G130)</f>
        <v>627041000000</v>
      </c>
      <c r="I124">
        <v>6.8319000000000001</v>
      </c>
      <c r="J124">
        <f t="shared" si="4"/>
        <v>4283881407900</v>
      </c>
      <c r="L124">
        <f t="shared" si="5"/>
        <v>20741852407900</v>
      </c>
      <c r="M124">
        <f t="shared" si="6"/>
        <v>0.11066780652751973</v>
      </c>
      <c r="N124">
        <f t="array" ref="N124">AVERAGE(IF(ISNUMBER(M124:M126),M124:M126))</f>
        <v>0.10399496846595113</v>
      </c>
      <c r="AC124" s="63"/>
    </row>
    <row r="125" spans="2:29" x14ac:dyDescent="0.25">
      <c r="B125" s="63">
        <v>39994</v>
      </c>
      <c r="C125">
        <v>142835000000</v>
      </c>
      <c r="D125">
        <v>3395631000000</v>
      </c>
      <c r="E125">
        <v>4271369000000</v>
      </c>
      <c r="F125">
        <v>5871120000000</v>
      </c>
      <c r="G125">
        <v>95458000000</v>
      </c>
      <c r="H125">
        <f>SUM(G125:G130)</f>
        <v>521650000000</v>
      </c>
      <c r="I125">
        <v>6.8301999999999996</v>
      </c>
      <c r="J125">
        <f t="shared" si="4"/>
        <v>3562973830000</v>
      </c>
      <c r="L125">
        <f t="shared" si="5"/>
        <v>17243928830000</v>
      </c>
      <c r="M125">
        <f t="shared" si="6"/>
        <v>0.11103208367761819</v>
      </c>
      <c r="N125">
        <f t="array" ref="N125">AVERAGE(IF(ISNUMBER(M125:M127),M125:M127))</f>
        <v>9.2605197278110049E-2</v>
      </c>
      <c r="AC125" s="63"/>
    </row>
    <row r="126" spans="2:29" x14ac:dyDescent="0.25">
      <c r="B126" s="63">
        <v>39964</v>
      </c>
      <c r="C126">
        <v>91508000000</v>
      </c>
      <c r="D126">
        <v>2304168000000</v>
      </c>
      <c r="E126">
        <v>2956357000000</v>
      </c>
      <c r="F126">
        <v>4876960000000</v>
      </c>
      <c r="G126">
        <v>88699000000</v>
      </c>
      <c r="H126">
        <f>SUM(G126:G130)</f>
        <v>426192000000</v>
      </c>
      <c r="I126">
        <v>6.8263999999999996</v>
      </c>
      <c r="J126">
        <f t="shared" si="4"/>
        <v>2909357068800</v>
      </c>
      <c r="L126">
        <f t="shared" si="5"/>
        <v>13138350068800</v>
      </c>
      <c r="M126">
        <f t="shared" si="6"/>
        <v>9.0285015192715479E-2</v>
      </c>
      <c r="N126">
        <f t="array" ref="N126">AVERAGE(IF(ISNUMBER(M126:M128),M126:M128))</f>
        <v>7.8055659820395792E-2</v>
      </c>
      <c r="AC126" s="63"/>
    </row>
    <row r="127" spans="2:29" x14ac:dyDescent="0.25">
      <c r="B127" s="63">
        <v>39933</v>
      </c>
      <c r="C127">
        <v>58291999999.999992</v>
      </c>
      <c r="D127">
        <v>1599233000000</v>
      </c>
      <c r="E127">
        <v>2050705000000</v>
      </c>
      <c r="F127">
        <v>3874119999999.9995</v>
      </c>
      <c r="G127">
        <v>91923000000</v>
      </c>
      <c r="H127">
        <f>SUM(G127:G130)</f>
        <v>337493000000</v>
      </c>
      <c r="I127">
        <v>6.8179999999999996</v>
      </c>
      <c r="J127">
        <f t="shared" si="4"/>
        <v>2301027274000</v>
      </c>
      <c r="L127">
        <f t="shared" si="5"/>
        <v>9883377274000</v>
      </c>
      <c r="M127">
        <f t="shared" si="6"/>
        <v>7.6498492963996467E-2</v>
      </c>
      <c r="N127">
        <f t="array" ref="N127">AVERAGE(IF(ISNUMBER(M127:M129),M127:M129))</f>
        <v>5.9895630524632683E-2</v>
      </c>
      <c r="AC127" s="63"/>
    </row>
    <row r="128" spans="2:29" x14ac:dyDescent="0.25">
      <c r="B128" s="63">
        <v>39903</v>
      </c>
      <c r="C128">
        <v>33204000000.000004</v>
      </c>
      <c r="D128">
        <v>1018039000000</v>
      </c>
      <c r="E128">
        <v>1304957000000</v>
      </c>
      <c r="F128">
        <v>2939800000000</v>
      </c>
      <c r="G128">
        <v>90219000000</v>
      </c>
      <c r="H128">
        <f>SUM(G128:G130)</f>
        <v>245570000000</v>
      </c>
      <c r="I128">
        <v>6.8329000000000004</v>
      </c>
      <c r="J128">
        <f t="shared" si="4"/>
        <v>1677955253000</v>
      </c>
      <c r="L128">
        <f t="shared" si="5"/>
        <v>6973955253000</v>
      </c>
      <c r="M128">
        <f t="shared" si="6"/>
        <v>6.7383471304475417E-2</v>
      </c>
      <c r="N128">
        <f t="array" ref="N128">AVERAGE(IF(ISNUMBER(M128:M130),M128:M130))</f>
        <v>5.1594199304950794E-2</v>
      </c>
      <c r="AC128" s="63"/>
    </row>
    <row r="129" spans="2:29" x14ac:dyDescent="0.25">
      <c r="B129" s="63">
        <v>39872</v>
      </c>
      <c r="C129">
        <v>10833000000</v>
      </c>
      <c r="D129">
        <v>418222000000</v>
      </c>
      <c r="E129">
        <v>598525000000</v>
      </c>
      <c r="F129">
        <v>2008040000000.0002</v>
      </c>
      <c r="G129">
        <v>64866000000</v>
      </c>
      <c r="H129">
        <f>SUM(G129:G130)</f>
        <v>155351000000</v>
      </c>
      <c r="I129">
        <v>6.8437999999999999</v>
      </c>
      <c r="J129">
        <f t="shared" si="4"/>
        <v>1063191173800</v>
      </c>
      <c r="L129">
        <f t="shared" si="5"/>
        <v>4098811173800</v>
      </c>
      <c r="M129">
        <f t="shared" si="6"/>
        <v>3.5804927305426171E-2</v>
      </c>
      <c r="N129">
        <f t="array" ref="N129">AVERAGE(IF(ISNUMBER(M129:M131),M129:M131))</f>
        <v>0.11707418511187773</v>
      </c>
      <c r="AC129" s="63"/>
    </row>
    <row r="130" spans="2:29" x14ac:dyDescent="0.25">
      <c r="B130" s="63">
        <v>39844</v>
      </c>
      <c r="F130">
        <v>1075660000000</v>
      </c>
      <c r="G130">
        <v>90485000000</v>
      </c>
      <c r="H130">
        <f>SUM(G130:G130)</f>
        <v>90485000000</v>
      </c>
      <c r="I130">
        <v>6.8470000000000004</v>
      </c>
      <c r="J130">
        <f t="shared" si="4"/>
        <v>619550795000</v>
      </c>
      <c r="L130" t="e">
        <f t="shared" si="5"/>
        <v>#N/A</v>
      </c>
      <c r="M130" t="e">
        <f t="shared" si="6"/>
        <v>#N/A</v>
      </c>
      <c r="N130">
        <f t="array" ref="N130">AVERAGE(IF(ISNUMBER(M130:M132),M130:M132))</f>
        <v>0.2015569728431208</v>
      </c>
      <c r="AC130" s="63"/>
    </row>
    <row r="131" spans="2:29" x14ac:dyDescent="0.25">
      <c r="B131" s="63">
        <v>39813</v>
      </c>
      <c r="C131">
        <v>225612000000</v>
      </c>
      <c r="D131">
        <v>6503611000000</v>
      </c>
      <c r="E131">
        <v>8087500999999.999</v>
      </c>
      <c r="F131">
        <v>10848770000000</v>
      </c>
      <c r="G131">
        <v>111055000000</v>
      </c>
      <c r="H131">
        <f>SUM(G131:G142)</f>
        <v>1430694000000</v>
      </c>
      <c r="I131">
        <v>6.8224999999999998</v>
      </c>
      <c r="J131">
        <f t="shared" si="4"/>
        <v>9760909815000</v>
      </c>
      <c r="L131">
        <f t="shared" si="5"/>
        <v>35426403815000</v>
      </c>
      <c r="M131">
        <f t="shared" si="6"/>
        <v>0.19834344291832928</v>
      </c>
      <c r="N131">
        <f t="array" ref="N131">AVERAGE(IF(ISNUMBER(M131:M133),M131:M133))</f>
        <v>0.20364828397076171</v>
      </c>
      <c r="AC131" s="63"/>
    </row>
    <row r="132" spans="2:29" x14ac:dyDescent="0.25">
      <c r="B132" s="63">
        <v>39782</v>
      </c>
      <c r="C132">
        <v>194458000000</v>
      </c>
      <c r="D132">
        <v>5723476000000</v>
      </c>
      <c r="E132">
        <v>6843481000000</v>
      </c>
      <c r="F132">
        <v>9775920000000</v>
      </c>
      <c r="G132">
        <v>114985000000</v>
      </c>
      <c r="H132">
        <f>SUM(G132:G142)</f>
        <v>1319639000000</v>
      </c>
      <c r="I132">
        <v>6.8841999999999999</v>
      </c>
      <c r="J132">
        <f t="shared" si="4"/>
        <v>9084658803800</v>
      </c>
      <c r="L132">
        <f t="shared" si="5"/>
        <v>31621993803800</v>
      </c>
      <c r="M132">
        <f t="shared" si="6"/>
        <v>0.20477050276791231</v>
      </c>
      <c r="N132">
        <f t="array" ref="N132">AVERAGE(IF(ISNUMBER(M132:M134),M132:M134))</f>
        <v>0.20702182652214982</v>
      </c>
      <c r="AC132" s="63"/>
    </row>
    <row r="133" spans="2:29" x14ac:dyDescent="0.25">
      <c r="B133" s="63">
        <v>39752</v>
      </c>
      <c r="C133">
        <v>173170000000</v>
      </c>
      <c r="D133">
        <v>5075919000000</v>
      </c>
      <c r="E133">
        <v>6069819000000</v>
      </c>
      <c r="F133">
        <v>8796840000000</v>
      </c>
      <c r="G133">
        <v>128532000000</v>
      </c>
      <c r="H133">
        <f>SUM(G133:G142)</f>
        <v>1204654000000</v>
      </c>
      <c r="I133">
        <v>6.8390000000000004</v>
      </c>
      <c r="J133">
        <f t="shared" si="4"/>
        <v>8238628706000.001</v>
      </c>
      <c r="L133">
        <f t="shared" si="5"/>
        <v>28354376706000</v>
      </c>
      <c r="M133">
        <f t="shared" si="6"/>
        <v>0.2078309062260435</v>
      </c>
      <c r="N133">
        <f t="array" ref="N133">AVERAGE(IF(ISNUMBER(M133:M135),M133:M135))</f>
        <v>0.20672518364083001</v>
      </c>
      <c r="AC133" s="63"/>
    </row>
    <row r="134" spans="2:29" x14ac:dyDescent="0.25">
      <c r="B134" s="63">
        <v>39721</v>
      </c>
      <c r="C134">
        <v>152745000000</v>
      </c>
      <c r="D134">
        <v>4494486000000</v>
      </c>
      <c r="E134">
        <v>5339840000000</v>
      </c>
      <c r="F134">
        <v>7788570000000</v>
      </c>
      <c r="G134">
        <v>136759000000</v>
      </c>
      <c r="H134">
        <f>SUM(G134:G142)</f>
        <v>1076122000000</v>
      </c>
      <c r="I134">
        <v>6.8430999999999997</v>
      </c>
      <c r="J134">
        <f t="shared" si="4"/>
        <v>7364010458200</v>
      </c>
      <c r="L134">
        <f t="shared" si="5"/>
        <v>25139651458200</v>
      </c>
      <c r="M134">
        <f t="shared" si="6"/>
        <v>0.20846407057249361</v>
      </c>
      <c r="N134">
        <f t="array" ref="N134">AVERAGE(IF(ISNUMBER(M134:M136),M134:M136))</f>
        <v>0.20483881649423541</v>
      </c>
      <c r="AC134" s="63"/>
    </row>
    <row r="135" spans="2:29" x14ac:dyDescent="0.25">
      <c r="B135" s="63">
        <v>39691</v>
      </c>
      <c r="C135">
        <v>128011999999.99998</v>
      </c>
      <c r="D135">
        <v>3814394000000</v>
      </c>
      <c r="E135">
        <v>4549562000000</v>
      </c>
      <c r="F135">
        <v>6843920000000</v>
      </c>
      <c r="G135">
        <v>135387000000</v>
      </c>
      <c r="H135">
        <f>SUM(G135:G142)</f>
        <v>939363000000</v>
      </c>
      <c r="I135">
        <v>6.8250000000000002</v>
      </c>
      <c r="J135">
        <f t="shared" ref="J135:J198" si="7">H135*I135</f>
        <v>6411152475000</v>
      </c>
      <c r="L135">
        <f t="shared" ref="L135:L198" si="8">IF(OR(E135="",F135=""),#N/A,SUM(C135:F135,J135))</f>
        <v>21747040475000</v>
      </c>
      <c r="M135">
        <f t="shared" ref="M135:M198" si="9">L135/L147-1</f>
        <v>0.20388057412395288</v>
      </c>
      <c r="N135">
        <f t="array" ref="N135">AVERAGE(IF(ISNUMBER(M135:M137),M135:M137))</f>
        <v>0.2007812967216942</v>
      </c>
      <c r="AC135" s="63"/>
    </row>
    <row r="136" spans="2:29" x14ac:dyDescent="0.25">
      <c r="B136" s="63">
        <v>39660</v>
      </c>
      <c r="C136">
        <v>107593000000</v>
      </c>
      <c r="D136">
        <v>3260637000000</v>
      </c>
      <c r="E136">
        <v>3847778000000</v>
      </c>
      <c r="F136">
        <v>5967150000000</v>
      </c>
      <c r="G136">
        <v>136837000000</v>
      </c>
      <c r="H136">
        <f>SUM(G136:G142)</f>
        <v>803976000000</v>
      </c>
      <c r="I136">
        <v>6.8310000000000004</v>
      </c>
      <c r="J136">
        <f t="shared" si="7"/>
        <v>5491960056000</v>
      </c>
      <c r="L136">
        <f t="shared" si="8"/>
        <v>18675118056000</v>
      </c>
      <c r="M136">
        <f t="shared" si="9"/>
        <v>0.20217180478625973</v>
      </c>
      <c r="N136">
        <f t="array" ref="N136">AVERAGE(IF(ISNUMBER(M136:M138),M136:M138))</f>
        <v>0.19719901717918323</v>
      </c>
      <c r="AC136" s="63"/>
    </row>
    <row r="137" spans="2:29" x14ac:dyDescent="0.25">
      <c r="B137" s="63">
        <v>39629</v>
      </c>
      <c r="C137">
        <v>84561000000</v>
      </c>
      <c r="D137">
        <v>2632156000000</v>
      </c>
      <c r="E137">
        <v>3126882000000</v>
      </c>
      <c r="F137">
        <v>5104270000000</v>
      </c>
      <c r="G137">
        <v>121320000000</v>
      </c>
      <c r="H137">
        <f>SUM(G137:G142)</f>
        <v>667139000000</v>
      </c>
      <c r="I137">
        <v>6.8543000000000003</v>
      </c>
      <c r="J137">
        <f t="shared" si="7"/>
        <v>4572770847700</v>
      </c>
      <c r="L137">
        <f t="shared" si="8"/>
        <v>15520639847700</v>
      </c>
      <c r="M137">
        <f t="shared" si="9"/>
        <v>0.19629151125486999</v>
      </c>
      <c r="N137">
        <f t="array" ref="N137">AVERAGE(IF(ISNUMBER(M137:M139),M137:M139))</f>
        <v>0.19182886908838492</v>
      </c>
      <c r="AC137" s="63"/>
    </row>
    <row r="138" spans="2:29" x14ac:dyDescent="0.25">
      <c r="B138" s="63">
        <v>39599</v>
      </c>
      <c r="C138">
        <v>50929000000</v>
      </c>
      <c r="D138">
        <v>1784602000000</v>
      </c>
      <c r="E138">
        <v>2190890000000.0002</v>
      </c>
      <c r="F138">
        <v>4240069999999.9995</v>
      </c>
      <c r="G138">
        <v>120699000000</v>
      </c>
      <c r="H138">
        <f>SUM(G138:G142)</f>
        <v>545819000000</v>
      </c>
      <c r="I138">
        <v>6.9325000000000001</v>
      </c>
      <c r="J138">
        <f t="shared" si="7"/>
        <v>3783890217500</v>
      </c>
      <c r="L138">
        <f t="shared" si="8"/>
        <v>12050381217500</v>
      </c>
      <c r="M138">
        <f t="shared" si="9"/>
        <v>0.19313373549641999</v>
      </c>
      <c r="N138">
        <f t="array" ref="N138">AVERAGE(IF(ISNUMBER(M138:M140),M138:M140))</f>
        <v>0.18738398329443662</v>
      </c>
      <c r="AC138" s="63"/>
    </row>
    <row r="139" spans="2:29" x14ac:dyDescent="0.25">
      <c r="B139" s="63">
        <v>39568</v>
      </c>
      <c r="C139">
        <v>32017000000</v>
      </c>
      <c r="D139">
        <v>1251188000000</v>
      </c>
      <c r="E139">
        <v>1557803000000</v>
      </c>
      <c r="F139">
        <v>3369719999999.9995</v>
      </c>
      <c r="G139">
        <v>119005000000</v>
      </c>
      <c r="H139">
        <f>SUM(G139:G142)</f>
        <v>425120000000</v>
      </c>
      <c r="I139">
        <v>6.9870000000000001</v>
      </c>
      <c r="J139">
        <f t="shared" si="7"/>
        <v>2970313440000</v>
      </c>
      <c r="L139">
        <f t="shared" si="8"/>
        <v>9181041440000</v>
      </c>
      <c r="M139">
        <f t="shared" si="9"/>
        <v>0.18606136051386479</v>
      </c>
      <c r="N139">
        <f t="array" ref="N139">AVERAGE(IF(ISNUMBER(M139:M141),M139:M141))</f>
        <v>0.17658152851200656</v>
      </c>
      <c r="AC139" s="63"/>
    </row>
    <row r="140" spans="2:29" x14ac:dyDescent="0.25">
      <c r="B140" s="63">
        <v>39538</v>
      </c>
      <c r="C140">
        <v>17944000000</v>
      </c>
      <c r="D140">
        <v>803112000000</v>
      </c>
      <c r="E140">
        <v>1010637999999.9999</v>
      </c>
      <c r="F140">
        <v>2555520000000</v>
      </c>
      <c r="G140">
        <v>108998000000</v>
      </c>
      <c r="H140">
        <f>SUM(G140:G142)</f>
        <v>306115000000</v>
      </c>
      <c r="I140">
        <v>7.0119999999999996</v>
      </c>
      <c r="J140">
        <f t="shared" si="7"/>
        <v>2146478379999.9998</v>
      </c>
      <c r="L140">
        <f t="shared" si="8"/>
        <v>6533692380000</v>
      </c>
      <c r="M140">
        <f t="shared" si="9"/>
        <v>0.18295685387302507</v>
      </c>
      <c r="N140">
        <f t="array" ref="N140">AVERAGE(IF(ISNUMBER(M140:M142),M140:M142))</f>
        <v>0.17184161251107744</v>
      </c>
      <c r="AC140" s="63"/>
    </row>
    <row r="141" spans="2:29" x14ac:dyDescent="0.25">
      <c r="B141" s="63">
        <v>39507</v>
      </c>
      <c r="C141">
        <v>5408000000</v>
      </c>
      <c r="D141">
        <v>335022000000</v>
      </c>
      <c r="E141">
        <v>471699000000</v>
      </c>
      <c r="F141">
        <v>1743200000000</v>
      </c>
      <c r="G141">
        <v>87361000000</v>
      </c>
      <c r="H141">
        <f>SUM(G141:G142)</f>
        <v>197117000000</v>
      </c>
      <c r="I141">
        <v>7.1115000000000004</v>
      </c>
      <c r="J141">
        <f t="shared" si="7"/>
        <v>1401797545500</v>
      </c>
      <c r="L141">
        <f t="shared" si="8"/>
        <v>3957126545500</v>
      </c>
      <c r="M141">
        <f t="shared" si="9"/>
        <v>0.1607263711491298</v>
      </c>
      <c r="N141">
        <f t="array" ref="N141">AVERAGE(IF(ISNUMBER(M141:M143),M141:M143))</f>
        <v>0.18223626678618898</v>
      </c>
      <c r="AC141" s="63"/>
    </row>
    <row r="142" spans="2:29" x14ac:dyDescent="0.25">
      <c r="B142" s="63">
        <v>39478</v>
      </c>
      <c r="F142">
        <v>907729999999.99988</v>
      </c>
      <c r="G142">
        <v>109756000000</v>
      </c>
      <c r="H142">
        <f>SUM(G142:G142)</f>
        <v>109756000000</v>
      </c>
      <c r="I142">
        <v>7.1818</v>
      </c>
      <c r="J142">
        <f t="shared" si="7"/>
        <v>788245640800</v>
      </c>
      <c r="L142" t="e">
        <f t="shared" si="8"/>
        <v>#N/A</v>
      </c>
      <c r="M142" t="e">
        <f t="shared" si="9"/>
        <v>#N/A</v>
      </c>
      <c r="N142">
        <f t="array" ref="N142">AVERAGE(IF(ISNUMBER(M142:M144),M142:M144))</f>
        <v>0.20734631913128898</v>
      </c>
      <c r="AC142" s="63"/>
    </row>
    <row r="143" spans="2:29" x14ac:dyDescent="0.25">
      <c r="B143" s="63">
        <v>39447</v>
      </c>
      <c r="C143">
        <v>146645000000</v>
      </c>
      <c r="D143">
        <v>5101986000000</v>
      </c>
      <c r="E143">
        <v>6492760000000</v>
      </c>
      <c r="F143">
        <v>8921000000000</v>
      </c>
      <c r="G143">
        <v>114412000000</v>
      </c>
      <c r="H143">
        <f>SUM(G143:G154)</f>
        <v>1218635000000</v>
      </c>
      <c r="I143">
        <v>7.3036000000000003</v>
      </c>
      <c r="J143">
        <f t="shared" si="7"/>
        <v>8900422586000</v>
      </c>
      <c r="L143">
        <f t="shared" si="8"/>
        <v>29562813586000</v>
      </c>
      <c r="M143">
        <f t="shared" si="9"/>
        <v>0.20374616242324817</v>
      </c>
      <c r="N143">
        <f t="array" ref="N143">AVERAGE(IF(ISNUMBER(M143:M145),M143:M145))</f>
        <v>0.20924034994770069</v>
      </c>
      <c r="AC143" s="63"/>
    </row>
    <row r="144" spans="2:29" x14ac:dyDescent="0.25">
      <c r="B144" s="63">
        <v>39416</v>
      </c>
      <c r="C144">
        <v>123529000000</v>
      </c>
      <c r="D144">
        <v>4420820000000</v>
      </c>
      <c r="E144">
        <v>5516113000000</v>
      </c>
      <c r="F144">
        <v>8019470000000</v>
      </c>
      <c r="G144">
        <v>117592000000</v>
      </c>
      <c r="H144">
        <f>SUM(G144:G154)</f>
        <v>1104223000000</v>
      </c>
      <c r="I144">
        <v>7.3964999999999996</v>
      </c>
      <c r="J144">
        <f t="shared" si="7"/>
        <v>8167385419500</v>
      </c>
      <c r="L144">
        <f t="shared" si="8"/>
        <v>26247317419500</v>
      </c>
      <c r="M144">
        <f t="shared" si="9"/>
        <v>0.21094647583932979</v>
      </c>
      <c r="N144">
        <f t="array" ref="N144">AVERAGE(IF(ISNUMBER(M144:M146),M144:M146))</f>
        <v>0.21208760652433836</v>
      </c>
      <c r="AC144" s="63"/>
    </row>
    <row r="145" spans="2:29" x14ac:dyDescent="0.25">
      <c r="B145" s="63">
        <v>39386</v>
      </c>
      <c r="C145">
        <v>107042000000</v>
      </c>
      <c r="D145">
        <v>3904792000000</v>
      </c>
      <c r="E145">
        <v>4883498000000</v>
      </c>
      <c r="F145">
        <v>7209000000000</v>
      </c>
      <c r="G145">
        <v>107745000000</v>
      </c>
      <c r="H145">
        <f>SUM(G145:G154)</f>
        <v>986631000000</v>
      </c>
      <c r="I145">
        <v>7.4710000000000001</v>
      </c>
      <c r="J145">
        <f t="shared" si="7"/>
        <v>7371120201000</v>
      </c>
      <c r="L145">
        <f t="shared" si="8"/>
        <v>23475452201000</v>
      </c>
      <c r="M145">
        <f t="shared" si="9"/>
        <v>0.2130284115805241</v>
      </c>
      <c r="N145">
        <f t="array" ref="N145">AVERAGE(IF(ISNUMBER(M145:M147),M145:M147))</f>
        <v>0.21307942251011847</v>
      </c>
      <c r="AC145" s="63"/>
    </row>
    <row r="146" spans="2:29" x14ac:dyDescent="0.25">
      <c r="B146" s="63">
        <v>39355</v>
      </c>
      <c r="C146">
        <v>93822000000</v>
      </c>
      <c r="D146">
        <v>3452189000000</v>
      </c>
      <c r="E146">
        <v>4278667000000</v>
      </c>
      <c r="F146">
        <v>6382700000000</v>
      </c>
      <c r="G146">
        <v>112351000000</v>
      </c>
      <c r="H146">
        <f>SUM(G146:G154)</f>
        <v>878886000000</v>
      </c>
      <c r="I146">
        <v>7.5045000000000002</v>
      </c>
      <c r="J146">
        <f t="shared" si="7"/>
        <v>6595599987000</v>
      </c>
      <c r="L146">
        <f t="shared" si="8"/>
        <v>20802977987000</v>
      </c>
      <c r="M146">
        <f t="shared" si="9"/>
        <v>0.21228793215316122</v>
      </c>
      <c r="N146">
        <f t="array" ref="N146">AVERAGE(IF(ISNUMBER(M146:M148),M146:M148))</f>
        <v>0.21400226299746813</v>
      </c>
      <c r="AC146" s="63"/>
    </row>
    <row r="147" spans="2:29" x14ac:dyDescent="0.25">
      <c r="B147" s="63">
        <v>39325</v>
      </c>
      <c r="C147">
        <v>78289000000</v>
      </c>
      <c r="D147">
        <v>2962604000000</v>
      </c>
      <c r="E147">
        <v>3625008000000</v>
      </c>
      <c r="F147">
        <v>5615860000000</v>
      </c>
      <c r="G147">
        <v>111424000000</v>
      </c>
      <c r="H147">
        <f>SUM(G147:G154)</f>
        <v>766535000000</v>
      </c>
      <c r="I147">
        <v>7.5434999999999999</v>
      </c>
      <c r="J147">
        <f t="shared" si="7"/>
        <v>5782356772500</v>
      </c>
      <c r="L147">
        <f t="shared" si="8"/>
        <v>18064117772500</v>
      </c>
      <c r="M147">
        <f t="shared" si="9"/>
        <v>0.21392192379667008</v>
      </c>
      <c r="N147">
        <f t="array" ref="N147">AVERAGE(IF(ISNUMBER(M147:M149),M147:M149))</f>
        <v>0.21388921572805134</v>
      </c>
      <c r="AC147" s="63"/>
    </row>
    <row r="148" spans="2:29" x14ac:dyDescent="0.25">
      <c r="B148" s="63">
        <v>39294</v>
      </c>
      <c r="C148">
        <v>66454000000</v>
      </c>
      <c r="D148">
        <v>2549768000000</v>
      </c>
      <c r="E148">
        <v>3053561000000</v>
      </c>
      <c r="F148">
        <v>4904200000000</v>
      </c>
      <c r="G148">
        <v>107830000000</v>
      </c>
      <c r="H148">
        <f>SUM(G148:G154)</f>
        <v>655111000000</v>
      </c>
      <c r="I148">
        <v>7.5720000000000001</v>
      </c>
      <c r="J148">
        <f t="shared" si="7"/>
        <v>4960500492000</v>
      </c>
      <c r="L148">
        <f t="shared" si="8"/>
        <v>15534483492000</v>
      </c>
      <c r="M148">
        <f t="shared" si="9"/>
        <v>0.21579693304257308</v>
      </c>
      <c r="N148">
        <f t="array" ref="N148">AVERAGE(IF(ISNUMBER(M148:M150),M148:M150))</f>
        <v>0.21156307459369503</v>
      </c>
      <c r="AC148" s="63"/>
    </row>
    <row r="149" spans="2:29" x14ac:dyDescent="0.25">
      <c r="B149" s="63">
        <v>39263</v>
      </c>
      <c r="C149">
        <v>49895000000</v>
      </c>
      <c r="D149">
        <v>2079372000000</v>
      </c>
      <c r="E149">
        <v>2478516000000</v>
      </c>
      <c r="F149">
        <v>4204380000000.0005</v>
      </c>
      <c r="G149">
        <v>103394000000</v>
      </c>
      <c r="H149">
        <f>SUM(G149:G154)</f>
        <v>547281000000</v>
      </c>
      <c r="I149">
        <v>7.6044999999999998</v>
      </c>
      <c r="J149">
        <f t="shared" si="7"/>
        <v>4161798364500</v>
      </c>
      <c r="L149">
        <f t="shared" si="8"/>
        <v>12973961364500</v>
      </c>
      <c r="M149">
        <f t="shared" si="9"/>
        <v>0.21194879034491088</v>
      </c>
      <c r="N149">
        <f t="array" ref="N149">AVERAGE(IF(ISNUMBER(M149:M151),M149:M151))</f>
        <v>0.20834476468690877</v>
      </c>
      <c r="AC149" s="63"/>
    </row>
    <row r="150" spans="2:29" x14ac:dyDescent="0.25">
      <c r="B150" s="63">
        <v>39233</v>
      </c>
      <c r="C150">
        <v>30670000000</v>
      </c>
      <c r="D150">
        <v>1420532000000</v>
      </c>
      <c r="E150">
        <v>1753275999999.9998</v>
      </c>
      <c r="F150">
        <v>3501780000000.0005</v>
      </c>
      <c r="G150">
        <v>94074000000</v>
      </c>
      <c r="H150">
        <f>SUM(G150:G154)</f>
        <v>443887000000</v>
      </c>
      <c r="I150">
        <v>7.6449999999999996</v>
      </c>
      <c r="J150">
        <f t="shared" si="7"/>
        <v>3393516115000</v>
      </c>
      <c r="L150">
        <f t="shared" si="8"/>
        <v>10099774115000</v>
      </c>
      <c r="M150">
        <f t="shared" si="9"/>
        <v>0.2069435003936011</v>
      </c>
      <c r="N150">
        <f t="array" ref="N150">AVERAGE(IF(ISNUMBER(M150:M152),M150:M152))</f>
        <v>0.20582114911883384</v>
      </c>
      <c r="AC150" s="63"/>
    </row>
    <row r="151" spans="2:29" x14ac:dyDescent="0.25">
      <c r="B151" s="63">
        <v>39202</v>
      </c>
      <c r="C151">
        <v>18654000000</v>
      </c>
      <c r="D151">
        <v>993978000000.00012</v>
      </c>
      <c r="E151">
        <v>1246810000000</v>
      </c>
      <c r="F151">
        <v>2786030000000</v>
      </c>
      <c r="G151">
        <v>97494000000</v>
      </c>
      <c r="H151">
        <f>SUM(G151:G154)</f>
        <v>349813000000</v>
      </c>
      <c r="I151">
        <v>7.7050000000000001</v>
      </c>
      <c r="J151">
        <f t="shared" si="7"/>
        <v>2695309165000</v>
      </c>
      <c r="L151">
        <f t="shared" si="8"/>
        <v>7740781165000</v>
      </c>
      <c r="M151">
        <f t="shared" si="9"/>
        <v>0.20614200332221433</v>
      </c>
      <c r="N151">
        <f t="array" ref="N151">AVERAGE(IF(ISNUMBER(M151:M153),M151:M153))</f>
        <v>0.21642018124446824</v>
      </c>
      <c r="AC151" s="63"/>
    </row>
    <row r="152" spans="2:29" x14ac:dyDescent="0.25">
      <c r="B152" s="63">
        <v>39172</v>
      </c>
      <c r="C152">
        <v>9924000000</v>
      </c>
      <c r="D152">
        <v>638064000000</v>
      </c>
      <c r="E152">
        <v>806372000000</v>
      </c>
      <c r="F152">
        <v>2118780000000</v>
      </c>
      <c r="G152">
        <v>83576000000</v>
      </c>
      <c r="H152">
        <f>SUM(G152:G154)</f>
        <v>252319000000</v>
      </c>
      <c r="I152">
        <v>7.7285000000000004</v>
      </c>
      <c r="J152">
        <f t="shared" si="7"/>
        <v>1950047391500</v>
      </c>
      <c r="L152">
        <f t="shared" si="8"/>
        <v>5523187391500</v>
      </c>
      <c r="M152">
        <f t="shared" si="9"/>
        <v>0.20437794364068607</v>
      </c>
      <c r="N152">
        <f t="array" ref="N152">AVERAGE(IF(ISNUMBER(M152:M154),M152:M154))</f>
        <v>0.22155927020559518</v>
      </c>
      <c r="AC152" s="63"/>
    </row>
    <row r="153" spans="2:29" x14ac:dyDescent="0.25">
      <c r="B153" s="63">
        <v>39141</v>
      </c>
      <c r="C153">
        <v>3055000000</v>
      </c>
      <c r="D153">
        <v>265627000000</v>
      </c>
      <c r="E153">
        <v>384819000000</v>
      </c>
      <c r="F153">
        <v>1450200000000</v>
      </c>
      <c r="G153">
        <v>82149000000</v>
      </c>
      <c r="H153">
        <f>SUM(G153:G154)</f>
        <v>168743000000</v>
      </c>
      <c r="I153">
        <v>7.7365000000000004</v>
      </c>
      <c r="J153">
        <f t="shared" si="7"/>
        <v>1305480219500</v>
      </c>
      <c r="L153">
        <f t="shared" si="8"/>
        <v>3409181219500</v>
      </c>
      <c r="M153">
        <f t="shared" si="9"/>
        <v>0.2387405967705043</v>
      </c>
      <c r="N153">
        <f t="array" ref="N153">AVERAGE(IF(ISNUMBER(M153:M155),M153:M155))</f>
        <v>0.22204842205718223</v>
      </c>
      <c r="AC153" s="63"/>
    </row>
    <row r="154" spans="2:29" x14ac:dyDescent="0.25">
      <c r="B154" s="63">
        <v>39113</v>
      </c>
      <c r="F154">
        <v>748830000000</v>
      </c>
      <c r="G154">
        <v>86594000000</v>
      </c>
      <c r="H154">
        <f>SUM(G154:G154)</f>
        <v>86594000000</v>
      </c>
      <c r="I154">
        <v>7.7743000000000002</v>
      </c>
      <c r="J154">
        <f t="shared" si="7"/>
        <v>673207734200</v>
      </c>
      <c r="L154" t="e">
        <f t="shared" si="8"/>
        <v>#N/A</v>
      </c>
      <c r="M154" t="e">
        <f t="shared" si="9"/>
        <v>#N/A</v>
      </c>
      <c r="N154">
        <f t="array" ref="N154">AVERAGE(IF(ISNUMBER(M154:M156),M154:M156))</f>
        <v>0.22006153907275872</v>
      </c>
      <c r="AC154" s="63"/>
    </row>
    <row r="155" spans="2:29" x14ac:dyDescent="0.25">
      <c r="B155" s="63">
        <v>39082</v>
      </c>
      <c r="C155">
        <v>110171000000</v>
      </c>
      <c r="D155">
        <v>3975987999999.9995</v>
      </c>
      <c r="E155">
        <v>5261077000000</v>
      </c>
      <c r="F155">
        <v>7641000000000</v>
      </c>
      <c r="G155">
        <v>94000000000</v>
      </c>
      <c r="H155">
        <f>SUM(G155:G166)</f>
        <v>968935000000</v>
      </c>
      <c r="I155">
        <v>7.8135000000000003</v>
      </c>
      <c r="J155">
        <f t="shared" si="7"/>
        <v>7570773622500</v>
      </c>
      <c r="L155">
        <f t="shared" si="8"/>
        <v>24559009622500</v>
      </c>
      <c r="M155">
        <f t="shared" si="9"/>
        <v>0.20535624734386015</v>
      </c>
      <c r="N155">
        <f t="array" ref="N155">AVERAGE(IF(ISNUMBER(M155:M157),M155:M157))</f>
        <v>0.2261415801132439</v>
      </c>
      <c r="AC155" s="63"/>
    </row>
    <row r="156" spans="2:29" x14ac:dyDescent="0.25">
      <c r="B156" s="63">
        <v>39051</v>
      </c>
      <c r="C156">
        <v>89771000000</v>
      </c>
      <c r="D156">
        <v>3407349000000</v>
      </c>
      <c r="E156">
        <v>4434090000000</v>
      </c>
      <c r="F156">
        <v>6891080000000</v>
      </c>
      <c r="G156">
        <v>95807000000</v>
      </c>
      <c r="H156">
        <f>SUM(G156:G166)</f>
        <v>874935000000</v>
      </c>
      <c r="I156">
        <v>7.8323</v>
      </c>
      <c r="J156">
        <f t="shared" si="7"/>
        <v>6852753400500</v>
      </c>
      <c r="L156">
        <f t="shared" si="8"/>
        <v>21675043400500</v>
      </c>
      <c r="M156">
        <f t="shared" si="9"/>
        <v>0.23476683080165728</v>
      </c>
      <c r="N156">
        <f t="array" ref="N156">AVERAGE(IF(ISNUMBER(M156:M158),M156:M158))</f>
        <v>0.2390058246137472</v>
      </c>
      <c r="AC156" s="63"/>
    </row>
    <row r="157" spans="2:29" x14ac:dyDescent="0.25">
      <c r="B157" s="63">
        <v>39021</v>
      </c>
      <c r="C157">
        <v>76518000000</v>
      </c>
      <c r="D157">
        <v>3013782000000</v>
      </c>
      <c r="E157">
        <v>3916751999999.9995</v>
      </c>
      <c r="F157">
        <v>6208910000000</v>
      </c>
      <c r="G157">
        <v>88097000000</v>
      </c>
      <c r="H157">
        <f>SUM(G157:G166)</f>
        <v>779128000000</v>
      </c>
      <c r="I157">
        <v>7.8765000000000001</v>
      </c>
      <c r="J157">
        <f t="shared" si="7"/>
        <v>6136801692000</v>
      </c>
      <c r="L157">
        <f t="shared" si="8"/>
        <v>19352763692000</v>
      </c>
      <c r="M157">
        <f t="shared" si="9"/>
        <v>0.23830166219421423</v>
      </c>
      <c r="N157">
        <f t="array" ref="N157">AVERAGE(IF(ISNUMBER(M157:M159),M157:M159))</f>
        <v>0.24317460787211473</v>
      </c>
      <c r="AC157" s="63"/>
    </row>
    <row r="158" spans="2:29" x14ac:dyDescent="0.25">
      <c r="B158" s="63">
        <v>38990</v>
      </c>
      <c r="C158">
        <v>66504000000</v>
      </c>
      <c r="D158">
        <v>2669881000000</v>
      </c>
      <c r="E158">
        <v>3451626000000</v>
      </c>
      <c r="F158">
        <v>5509140000000</v>
      </c>
      <c r="G158">
        <v>91576000000</v>
      </c>
      <c r="H158">
        <f>SUM(G158:G166)</f>
        <v>691031000000</v>
      </c>
      <c r="I158">
        <v>7.9055</v>
      </c>
      <c r="J158">
        <f t="shared" si="7"/>
        <v>5462945570500</v>
      </c>
      <c r="L158">
        <f t="shared" si="8"/>
        <v>17160096570500</v>
      </c>
      <c r="M158">
        <f t="shared" si="9"/>
        <v>0.24394898084537009</v>
      </c>
      <c r="N158">
        <f t="array" ref="N158">AVERAGE(IF(ISNUMBER(M158:M160),M158:M160))</f>
        <v>0.24700885864987665</v>
      </c>
      <c r="AC158" s="63"/>
    </row>
    <row r="159" spans="2:29" x14ac:dyDescent="0.25">
      <c r="B159" s="63">
        <v>38960</v>
      </c>
      <c r="C159">
        <v>54775000000</v>
      </c>
      <c r="D159">
        <v>2287814000000</v>
      </c>
      <c r="E159">
        <v>2916776000000</v>
      </c>
      <c r="F159">
        <v>4853780000000</v>
      </c>
      <c r="G159">
        <v>90726000000</v>
      </c>
      <c r="H159">
        <f>SUM(G159:G166)</f>
        <v>599455000000</v>
      </c>
      <c r="I159">
        <v>7.9532999999999996</v>
      </c>
      <c r="J159">
        <f t="shared" si="7"/>
        <v>4767645451500</v>
      </c>
      <c r="L159">
        <f t="shared" si="8"/>
        <v>14880790451500</v>
      </c>
      <c r="M159">
        <f t="shared" si="9"/>
        <v>0.24727318057675984</v>
      </c>
      <c r="N159">
        <f t="array" ref="N159">AVERAGE(IF(ISNUMBER(M159:M161),M159:M161))</f>
        <v>0.24773807857261318</v>
      </c>
      <c r="AC159" s="63"/>
    </row>
    <row r="160" spans="2:29" x14ac:dyDescent="0.25">
      <c r="B160" s="63">
        <v>38929</v>
      </c>
      <c r="C160">
        <v>45456000000</v>
      </c>
      <c r="D160">
        <v>1978150000000</v>
      </c>
      <c r="E160">
        <v>2453495000000</v>
      </c>
      <c r="F160">
        <v>4246040000000</v>
      </c>
      <c r="G160">
        <v>80297000000</v>
      </c>
      <c r="H160">
        <f>SUM(G160:G166)</f>
        <v>508729000000</v>
      </c>
      <c r="I160">
        <v>7.9690000000000003</v>
      </c>
      <c r="J160">
        <f t="shared" si="7"/>
        <v>4054061401000</v>
      </c>
      <c r="L160">
        <f t="shared" si="8"/>
        <v>12777202401000</v>
      </c>
      <c r="M160">
        <f t="shared" si="9"/>
        <v>0.24980441452750002</v>
      </c>
      <c r="N160">
        <f t="array" ref="N160">AVERAGE(IF(ISNUMBER(M160:M162),M160:M162))</f>
        <v>0.24665247065288867</v>
      </c>
      <c r="AC160" s="63"/>
    </row>
    <row r="161" spans="2:29" x14ac:dyDescent="0.25">
      <c r="B161" s="63">
        <v>38898</v>
      </c>
      <c r="C161">
        <v>36280000000</v>
      </c>
      <c r="D161">
        <v>1611640000000</v>
      </c>
      <c r="E161">
        <v>1988915000000.0002</v>
      </c>
      <c r="F161">
        <v>3644819999999.9995</v>
      </c>
      <c r="G161">
        <v>81281000000</v>
      </c>
      <c r="H161">
        <f>SUM(G161:G166)</f>
        <v>428432000000</v>
      </c>
      <c r="I161">
        <v>7.9904999999999999</v>
      </c>
      <c r="J161">
        <f t="shared" si="7"/>
        <v>3423385896000</v>
      </c>
      <c r="L161">
        <f t="shared" si="8"/>
        <v>10705040896000</v>
      </c>
      <c r="M161">
        <f t="shared" si="9"/>
        <v>0.24613664061357965</v>
      </c>
      <c r="N161">
        <f t="array" ref="N161">AVERAGE(IF(ISNUMBER(M161:M163),M161:M163))</f>
        <v>0.24273981945026066</v>
      </c>
      <c r="AC161" s="63"/>
    </row>
    <row r="162" spans="2:29" x14ac:dyDescent="0.25">
      <c r="B162" s="63">
        <v>38868</v>
      </c>
      <c r="C162">
        <v>22577000000</v>
      </c>
      <c r="D162">
        <v>1102072000000</v>
      </c>
      <c r="E162">
        <v>1419698000000</v>
      </c>
      <c r="F162">
        <v>3039040000000</v>
      </c>
      <c r="G162">
        <v>73072000000</v>
      </c>
      <c r="H162">
        <f>SUM(G162:G166)</f>
        <v>347151000000</v>
      </c>
      <c r="I162">
        <v>8.0214999999999996</v>
      </c>
      <c r="J162">
        <f t="shared" si="7"/>
        <v>2784671746500</v>
      </c>
      <c r="L162">
        <f t="shared" si="8"/>
        <v>8368058746500</v>
      </c>
      <c r="M162">
        <f t="shared" si="9"/>
        <v>0.24401635681758638</v>
      </c>
      <c r="N162">
        <f t="array" ref="N162">AVERAGE(IF(ISNUMBER(M162:M164),M162:M164))</f>
        <v>0.23997610404072725</v>
      </c>
      <c r="AC162" s="63"/>
    </row>
    <row r="163" spans="2:29" x14ac:dyDescent="0.25">
      <c r="B163" s="63">
        <v>38837</v>
      </c>
      <c r="C163">
        <v>14441000000</v>
      </c>
      <c r="D163">
        <v>780450000000</v>
      </c>
      <c r="E163">
        <v>1005675000000</v>
      </c>
      <c r="F163">
        <v>2421480000000</v>
      </c>
      <c r="G163">
        <v>76828000000</v>
      </c>
      <c r="H163">
        <f>SUM(G163:G166)</f>
        <v>274079000000</v>
      </c>
      <c r="I163">
        <v>8.0114000000000001</v>
      </c>
      <c r="J163">
        <f t="shared" si="7"/>
        <v>2195756500600</v>
      </c>
      <c r="L163">
        <f t="shared" si="8"/>
        <v>6417802500600</v>
      </c>
      <c r="M163">
        <f t="shared" si="9"/>
        <v>0.23806646091961592</v>
      </c>
      <c r="N163">
        <f t="array" ref="N163">AVERAGE(IF(ISNUMBER(M163:M165),M163:M165))</f>
        <v>0.23488803471446507</v>
      </c>
      <c r="AC163" s="63"/>
    </row>
    <row r="164" spans="2:29" x14ac:dyDescent="0.25">
      <c r="B164" s="63">
        <v>38807</v>
      </c>
      <c r="C164">
        <v>8247000000</v>
      </c>
      <c r="D164">
        <v>502227000000.00006</v>
      </c>
      <c r="E164">
        <v>650366000000</v>
      </c>
      <c r="F164">
        <v>1844020000000</v>
      </c>
      <c r="G164">
        <v>78019000000</v>
      </c>
      <c r="H164">
        <f>SUM(G164:G166)</f>
        <v>197251000000</v>
      </c>
      <c r="I164">
        <v>8.0154999999999994</v>
      </c>
      <c r="J164">
        <f t="shared" si="7"/>
        <v>1581065390500</v>
      </c>
      <c r="L164">
        <f t="shared" si="8"/>
        <v>4585925390500</v>
      </c>
      <c r="M164">
        <f t="shared" si="9"/>
        <v>0.23784549438497948</v>
      </c>
      <c r="N164">
        <f t="array" ref="N164">AVERAGE(IF(ISNUMBER(M164:M166),M164:M166))</f>
        <v>0.23329882161188964</v>
      </c>
      <c r="AC164" s="63"/>
    </row>
    <row r="165" spans="2:29" x14ac:dyDescent="0.25">
      <c r="B165" s="63">
        <v>38776</v>
      </c>
      <c r="C165">
        <v>2447000000</v>
      </c>
      <c r="D165">
        <v>219462000000</v>
      </c>
      <c r="E165">
        <v>307501000000</v>
      </c>
      <c r="F165">
        <v>1264350000000</v>
      </c>
      <c r="G165">
        <v>54106000000</v>
      </c>
      <c r="H165">
        <f>SUM(G165:G166)</f>
        <v>119232000000</v>
      </c>
      <c r="I165">
        <v>8.0379000000000005</v>
      </c>
      <c r="J165">
        <f t="shared" si="7"/>
        <v>958374892800</v>
      </c>
      <c r="L165">
        <f t="shared" si="8"/>
        <v>2752134892800</v>
      </c>
      <c r="M165">
        <f t="shared" si="9"/>
        <v>0.2287521488387998</v>
      </c>
      <c r="N165">
        <f t="array" ref="N165">AVERAGE(IF(ISNUMBER(M165:M167),M165:M167))</f>
        <v>0.24448723399429118</v>
      </c>
      <c r="AC165" s="63"/>
    </row>
    <row r="166" spans="2:29" x14ac:dyDescent="0.25">
      <c r="B166" s="63">
        <v>38748</v>
      </c>
      <c r="F166">
        <v>664160000000</v>
      </c>
      <c r="G166">
        <v>65126000000</v>
      </c>
      <c r="H166">
        <f>SUM(G166:G166)</f>
        <v>65126000000</v>
      </c>
      <c r="I166">
        <v>8.0619999999999994</v>
      </c>
      <c r="J166">
        <f t="shared" si="7"/>
        <v>525045811999.99994</v>
      </c>
      <c r="L166" t="e">
        <f t="shared" si="8"/>
        <v>#N/A</v>
      </c>
      <c r="M166" t="e">
        <f t="shared" si="9"/>
        <v>#N/A</v>
      </c>
      <c r="N166">
        <f t="array" ref="N166">AVERAGE(IF(ISNUMBER(M166:M168),M166:M168))</f>
        <v>0.2504406368541483</v>
      </c>
      <c r="AC166" s="63"/>
    </row>
    <row r="167" spans="2:29" x14ac:dyDescent="0.25">
      <c r="B167" s="63">
        <v>38717</v>
      </c>
      <c r="C167">
        <v>82277000000</v>
      </c>
      <c r="D167">
        <v>3159865000000</v>
      </c>
      <c r="E167">
        <v>4267506000000</v>
      </c>
      <c r="F167">
        <v>6717660000000.001</v>
      </c>
      <c r="G167">
        <v>75397000000</v>
      </c>
      <c r="H167">
        <f>SUM(G167:G178)</f>
        <v>761953000000</v>
      </c>
      <c r="I167">
        <v>8.0681999999999992</v>
      </c>
      <c r="J167">
        <f t="shared" si="7"/>
        <v>6147589194599.999</v>
      </c>
      <c r="L167">
        <f t="shared" si="8"/>
        <v>20374897194600</v>
      </c>
      <c r="M167">
        <f t="shared" si="9"/>
        <v>0.26022231914978255</v>
      </c>
      <c r="N167">
        <f t="array" ref="N167">AVERAGE(IF(ISNUMBER(M167:M169),M167:M169))</f>
        <v>0.24785151279667836</v>
      </c>
      <c r="AC167" s="63"/>
    </row>
    <row r="168" spans="2:29" x14ac:dyDescent="0.25">
      <c r="B168" s="63">
        <v>38686</v>
      </c>
      <c r="C168">
        <v>65621000000</v>
      </c>
      <c r="D168">
        <v>2684864000000</v>
      </c>
      <c r="E168">
        <v>3575500000000</v>
      </c>
      <c r="F168">
        <v>5683620000000</v>
      </c>
      <c r="G168">
        <v>72195000000</v>
      </c>
      <c r="H168">
        <f>SUM(G168:G178)</f>
        <v>686556000000</v>
      </c>
      <c r="I168">
        <v>8.0755999999999997</v>
      </c>
      <c r="J168">
        <f t="shared" si="7"/>
        <v>5544351633600</v>
      </c>
      <c r="L168">
        <f t="shared" si="8"/>
        <v>17553956633600</v>
      </c>
      <c r="M168">
        <f t="shared" si="9"/>
        <v>0.24065895455851405</v>
      </c>
      <c r="N168">
        <f t="array" ref="N168">AVERAGE(IF(ISNUMBER(M168:M170),M168:M170))</f>
        <v>0.2423800931901722</v>
      </c>
      <c r="AC168" s="63"/>
    </row>
    <row r="169" spans="2:29" x14ac:dyDescent="0.25">
      <c r="B169" s="63">
        <v>38656</v>
      </c>
      <c r="C169">
        <v>56711000000</v>
      </c>
      <c r="D169">
        <v>2361706000000</v>
      </c>
      <c r="E169">
        <v>3160794000000</v>
      </c>
      <c r="F169">
        <v>5092720000000</v>
      </c>
      <c r="G169">
        <v>68025000000</v>
      </c>
      <c r="H169">
        <f>SUM(G169:G178)</f>
        <v>614361000000</v>
      </c>
      <c r="I169">
        <v>8.0678000000000001</v>
      </c>
      <c r="J169">
        <f t="shared" si="7"/>
        <v>4956541675800</v>
      </c>
      <c r="L169">
        <f t="shared" si="8"/>
        <v>15628472675800</v>
      </c>
      <c r="M169">
        <f t="shared" si="9"/>
        <v>0.24267326468173844</v>
      </c>
      <c r="N169">
        <f t="array" ref="N169">AVERAGE(IF(ISNUMBER(M169:M171),M169:M171))</f>
        <v>0.24423885833961326</v>
      </c>
      <c r="AC169" s="63"/>
    </row>
    <row r="170" spans="2:29" x14ac:dyDescent="0.25">
      <c r="B170" s="63">
        <v>38625</v>
      </c>
      <c r="C170">
        <v>48548000000</v>
      </c>
      <c r="D170">
        <v>2052841999999.9998</v>
      </c>
      <c r="E170">
        <v>2772759000000</v>
      </c>
      <c r="F170">
        <v>4508060000000</v>
      </c>
      <c r="G170">
        <v>70148000000</v>
      </c>
      <c r="H170">
        <f>SUM(G170:G178)</f>
        <v>546336000000</v>
      </c>
      <c r="I170">
        <v>8.0768000000000004</v>
      </c>
      <c r="J170">
        <f t="shared" si="7"/>
        <v>4412646604800</v>
      </c>
      <c r="L170">
        <f t="shared" si="8"/>
        <v>13794855604800</v>
      </c>
      <c r="M170">
        <f t="shared" si="9"/>
        <v>0.24380806033026414</v>
      </c>
      <c r="N170">
        <f t="array" ref="N170">AVERAGE(IF(ISNUMBER(M170:M172),M170:M172))</f>
        <v>0.24482742219113005</v>
      </c>
      <c r="AC170" s="63"/>
    </row>
    <row r="171" spans="2:29" x14ac:dyDescent="0.25">
      <c r="B171" s="63">
        <v>38595</v>
      </c>
      <c r="C171">
        <v>39643000000</v>
      </c>
      <c r="D171">
        <v>1733043999999.9998</v>
      </c>
      <c r="E171">
        <v>2342404000000</v>
      </c>
      <c r="F171">
        <v>3958540000000</v>
      </c>
      <c r="G171">
        <v>68372000000</v>
      </c>
      <c r="H171">
        <f>SUM(G171:G178)</f>
        <v>476188000000</v>
      </c>
      <c r="I171">
        <v>8.0998000000000001</v>
      </c>
      <c r="J171">
        <f t="shared" si="7"/>
        <v>3857027562400</v>
      </c>
      <c r="L171">
        <f t="shared" si="8"/>
        <v>11930658562400</v>
      </c>
      <c r="M171">
        <f t="shared" si="9"/>
        <v>0.24623525000683721</v>
      </c>
      <c r="N171">
        <f t="array" ref="N171">AVERAGE(IF(ISNUMBER(M171:M173),M171:M173))</f>
        <v>0.24854543106943719</v>
      </c>
      <c r="AC171" s="63"/>
    </row>
    <row r="172" spans="2:29" x14ac:dyDescent="0.25">
      <c r="B172" s="63">
        <v>38564</v>
      </c>
      <c r="C172">
        <v>32598000000</v>
      </c>
      <c r="D172">
        <v>1471284000000</v>
      </c>
      <c r="E172">
        <v>1959834000000</v>
      </c>
      <c r="F172">
        <v>3454460000000</v>
      </c>
      <c r="G172">
        <v>65532000000</v>
      </c>
      <c r="H172">
        <f>SUM(G172:G178)</f>
        <v>407816000000</v>
      </c>
      <c r="I172">
        <v>8.1045999999999996</v>
      </c>
      <c r="J172">
        <f t="shared" si="7"/>
        <v>3305185553600</v>
      </c>
      <c r="L172">
        <f t="shared" si="8"/>
        <v>10223361553600</v>
      </c>
      <c r="M172">
        <f t="shared" si="9"/>
        <v>0.24443895623628875</v>
      </c>
      <c r="N172">
        <f t="array" ref="N172">AVERAGE(IF(ISNUMBER(M172:M174),M172:M174))</f>
        <v>0.25134283560313614</v>
      </c>
      <c r="AC172" s="63"/>
    </row>
    <row r="173" spans="2:29" x14ac:dyDescent="0.25">
      <c r="B173" s="63">
        <v>38533</v>
      </c>
      <c r="C173">
        <v>25883999999.999996</v>
      </c>
      <c r="D173">
        <v>1193947000000</v>
      </c>
      <c r="E173">
        <v>1576869000000</v>
      </c>
      <c r="F173">
        <v>2960970000000</v>
      </c>
      <c r="G173">
        <v>65930000000</v>
      </c>
      <c r="H173">
        <f>SUM(G173:G178)</f>
        <v>342284000000</v>
      </c>
      <c r="I173">
        <v>8.2765000000000004</v>
      </c>
      <c r="J173">
        <f t="shared" si="7"/>
        <v>2832913526000</v>
      </c>
      <c r="L173">
        <f t="shared" si="8"/>
        <v>8590583526000</v>
      </c>
      <c r="M173">
        <f t="shared" si="9"/>
        <v>0.25496208696518563</v>
      </c>
      <c r="N173">
        <f t="array" ref="N173">AVERAGE(IF(ISNUMBER(M173:M175),M173:M175))</f>
        <v>0.25442750709877454</v>
      </c>
      <c r="AC173" s="63"/>
    </row>
    <row r="174" spans="2:29" x14ac:dyDescent="0.25">
      <c r="B174" s="63">
        <v>38503</v>
      </c>
      <c r="C174">
        <v>16566000000</v>
      </c>
      <c r="D174">
        <v>825420999999.99988</v>
      </c>
      <c r="E174">
        <v>1129946000000</v>
      </c>
      <c r="F174">
        <v>2467470000000</v>
      </c>
      <c r="G174">
        <v>58422000000</v>
      </c>
      <c r="H174">
        <f>SUM(G174:G178)</f>
        <v>276354000000</v>
      </c>
      <c r="I174">
        <v>8.2765000000000004</v>
      </c>
      <c r="J174">
        <f t="shared" si="7"/>
        <v>2287243881000</v>
      </c>
      <c r="L174">
        <f t="shared" si="8"/>
        <v>6726646881000</v>
      </c>
      <c r="M174">
        <f t="shared" si="9"/>
        <v>0.25462746360793398</v>
      </c>
      <c r="N174">
        <f t="array" ref="N174">AVERAGE(IF(ISNUMBER(M174:M176),M174:M176))</f>
        <v>0.25532759872063931</v>
      </c>
      <c r="AC174" s="63"/>
    </row>
    <row r="175" spans="2:29" x14ac:dyDescent="0.25">
      <c r="B175" s="63">
        <v>38472</v>
      </c>
      <c r="C175">
        <v>10787000000</v>
      </c>
      <c r="D175">
        <v>589839000000</v>
      </c>
      <c r="E175">
        <v>801840000000</v>
      </c>
      <c r="F175">
        <v>1977550000000</v>
      </c>
      <c r="G175">
        <v>62084000000</v>
      </c>
      <c r="H175">
        <f>SUM(G175:G178)</f>
        <v>217932000000</v>
      </c>
      <c r="I175">
        <v>8.2765000000000004</v>
      </c>
      <c r="J175">
        <f t="shared" si="7"/>
        <v>1803714198000</v>
      </c>
      <c r="L175">
        <f t="shared" si="8"/>
        <v>5183730198000</v>
      </c>
      <c r="M175">
        <f t="shared" si="9"/>
        <v>0.25369297072320407</v>
      </c>
      <c r="N175">
        <f t="array" ref="N175">AVERAGE(IF(ISNUMBER(M175:M177),M175:M177))</f>
        <v>0.2555759317254811</v>
      </c>
      <c r="AC175" s="63"/>
    </row>
    <row r="176" spans="2:29" x14ac:dyDescent="0.25">
      <c r="B176" s="63">
        <v>38442</v>
      </c>
      <c r="C176">
        <v>5605000000</v>
      </c>
      <c r="D176">
        <v>378381000000</v>
      </c>
      <c r="E176">
        <v>519682000000</v>
      </c>
      <c r="F176">
        <v>1511220000000</v>
      </c>
      <c r="G176">
        <v>60845000000</v>
      </c>
      <c r="H176">
        <f>SUM(G176:G178)</f>
        <v>155848000000</v>
      </c>
      <c r="I176">
        <v>8.2765000000000004</v>
      </c>
      <c r="J176">
        <f t="shared" si="7"/>
        <v>1289875972000</v>
      </c>
      <c r="L176">
        <f t="shared" si="8"/>
        <v>3704763972000</v>
      </c>
      <c r="M176">
        <f t="shared" si="9"/>
        <v>0.25766236183077984</v>
      </c>
      <c r="N176">
        <f t="array" ref="N176">AVERAGE(IF(ISNUMBER(M176:M178),M176:M178))</f>
        <v>0.25651741222661961</v>
      </c>
      <c r="AC176" s="63"/>
    </row>
    <row r="177" spans="2:29" x14ac:dyDescent="0.25">
      <c r="B177" s="63">
        <v>38411</v>
      </c>
      <c r="C177">
        <v>1820000000</v>
      </c>
      <c r="D177">
        <v>170443000000</v>
      </c>
      <c r="E177">
        <v>249915000000</v>
      </c>
      <c r="F177">
        <v>1031310000000</v>
      </c>
      <c r="G177">
        <v>44276000000</v>
      </c>
      <c r="H177">
        <f>SUM(G177:G178)</f>
        <v>95003000000</v>
      </c>
      <c r="I177">
        <v>8.2765000000000004</v>
      </c>
      <c r="J177">
        <f t="shared" si="7"/>
        <v>786292329500</v>
      </c>
      <c r="L177">
        <f t="shared" si="8"/>
        <v>2239780329500</v>
      </c>
      <c r="M177">
        <f t="shared" si="9"/>
        <v>0.25537246262245938</v>
      </c>
      <c r="N177">
        <f t="array" ref="N177">AVERAGE(IF(ISNUMBER(M177:M179),M177:M179))</f>
        <v>0.27513846621724369</v>
      </c>
      <c r="AC177" s="63"/>
    </row>
    <row r="178" spans="2:29" x14ac:dyDescent="0.25">
      <c r="B178" s="63">
        <v>38383</v>
      </c>
      <c r="F178">
        <v>530089999999.99994</v>
      </c>
      <c r="G178">
        <v>50727000000</v>
      </c>
      <c r="H178">
        <f>SUM(G178:G178)</f>
        <v>50727000000</v>
      </c>
      <c r="I178">
        <v>8.2765000000000004</v>
      </c>
      <c r="J178">
        <f t="shared" si="7"/>
        <v>419842015500</v>
      </c>
      <c r="L178" t="e">
        <f t="shared" si="8"/>
        <v>#N/A</v>
      </c>
      <c r="M178" t="e">
        <f t="shared" si="9"/>
        <v>#N/A</v>
      </c>
      <c r="N178">
        <f t="array" ref="N178">AVERAGE(IF(ISNUMBER(M178:M180),M178:M180))</f>
        <v>0.3023751571290747</v>
      </c>
      <c r="AC178" s="63"/>
    </row>
    <row r="179" spans="2:29" x14ac:dyDescent="0.25">
      <c r="B179" s="63">
        <v>38352</v>
      </c>
      <c r="C179">
        <v>64332000000.000008</v>
      </c>
      <c r="D179">
        <v>2298930000000</v>
      </c>
      <c r="E179">
        <v>3498766000000.0005</v>
      </c>
      <c r="F179">
        <v>5395010000000</v>
      </c>
      <c r="G179">
        <v>63790000000</v>
      </c>
      <c r="H179">
        <f>SUM(G179:G190)</f>
        <v>593326000000</v>
      </c>
      <c r="I179">
        <v>8.2765000000000004</v>
      </c>
      <c r="J179">
        <f t="shared" si="7"/>
        <v>4910662639000</v>
      </c>
      <c r="L179">
        <f t="shared" si="8"/>
        <v>16167700639000</v>
      </c>
      <c r="M179">
        <f t="shared" si="9"/>
        <v>0.294904469812028</v>
      </c>
      <c r="N179">
        <f t="array" ref="N179">AVERAGE(IF(ISNUMBER(M179:M181),M179:M181))</f>
        <v>0.30399164958806058</v>
      </c>
      <c r="AC179" s="63"/>
    </row>
    <row r="180" spans="2:29" x14ac:dyDescent="0.25">
      <c r="B180" s="63">
        <v>38321</v>
      </c>
      <c r="C180">
        <v>52869000000.000008</v>
      </c>
      <c r="D180">
        <v>1965920000000</v>
      </c>
      <c r="E180">
        <v>2908644000000</v>
      </c>
      <c r="F180">
        <v>4838760000000</v>
      </c>
      <c r="G180">
        <v>60900000000</v>
      </c>
      <c r="H180">
        <f>SUM(G180:G190)</f>
        <v>529536000000</v>
      </c>
      <c r="I180">
        <v>8.2765000000000004</v>
      </c>
      <c r="J180">
        <f t="shared" si="7"/>
        <v>4382704704000</v>
      </c>
      <c r="L180">
        <f t="shared" si="8"/>
        <v>14148897704000</v>
      </c>
      <c r="M180">
        <f t="shared" si="9"/>
        <v>0.3098458444461214</v>
      </c>
      <c r="N180">
        <f t="array" ref="N180">AVERAGE(IF(ISNUMBER(M180:M182),M180:M182))</f>
        <v>0.30900713904038946</v>
      </c>
      <c r="AC180" s="63"/>
    </row>
    <row r="181" spans="2:29" x14ac:dyDescent="0.25">
      <c r="B181" s="63">
        <v>38291</v>
      </c>
      <c r="C181">
        <v>46980000000</v>
      </c>
      <c r="D181">
        <v>1738462000000</v>
      </c>
      <c r="E181">
        <v>2570186000000</v>
      </c>
      <c r="F181">
        <v>4342200000000</v>
      </c>
      <c r="G181">
        <v>52510000000</v>
      </c>
      <c r="H181">
        <f>SUM(G181:G190)</f>
        <v>468636000000</v>
      </c>
      <c r="I181">
        <v>8.2765000000000004</v>
      </c>
      <c r="J181">
        <f t="shared" si="7"/>
        <v>3878665854000</v>
      </c>
      <c r="L181">
        <f t="shared" si="8"/>
        <v>12576493854000</v>
      </c>
      <c r="M181">
        <f t="shared" si="9"/>
        <v>0.30722463450603232</v>
      </c>
      <c r="N181">
        <f t="array" ref="N181">AVERAGE(IF(ISNUMBER(M181:M183),M181:M183))</f>
        <v>0.30907471186632834</v>
      </c>
      <c r="AC181" s="63"/>
    </row>
    <row r="182" spans="2:29" x14ac:dyDescent="0.25">
      <c r="B182" s="63">
        <v>38260</v>
      </c>
      <c r="C182">
        <v>40899000000</v>
      </c>
      <c r="D182">
        <v>1515225000000</v>
      </c>
      <c r="E182">
        <v>2246711000000</v>
      </c>
      <c r="F182">
        <v>3843880000000.0005</v>
      </c>
      <c r="G182">
        <v>55754000000</v>
      </c>
      <c r="H182">
        <f>SUM(G182:G190)</f>
        <v>416126000000</v>
      </c>
      <c r="I182">
        <v>8.2766000000000002</v>
      </c>
      <c r="J182">
        <f t="shared" si="7"/>
        <v>3444108451600</v>
      </c>
      <c r="L182">
        <f t="shared" si="8"/>
        <v>11090823451600</v>
      </c>
      <c r="M182">
        <f t="shared" si="9"/>
        <v>0.30995093816901464</v>
      </c>
      <c r="N182">
        <f t="array" ref="N182">AVERAGE(IF(ISNUMBER(M182:M184),M182:M184))</f>
        <v>0.30965697541983289</v>
      </c>
      <c r="AC182" s="63"/>
    </row>
    <row r="183" spans="2:29" x14ac:dyDescent="0.25">
      <c r="B183" s="63">
        <v>38230</v>
      </c>
      <c r="C183">
        <v>33044000000</v>
      </c>
      <c r="D183">
        <v>1281624000000</v>
      </c>
      <c r="E183">
        <v>1903927000000</v>
      </c>
      <c r="F183">
        <v>3372110000000</v>
      </c>
      <c r="G183">
        <v>51345000000</v>
      </c>
      <c r="H183">
        <f>SUM(G183:G190)</f>
        <v>360372000000</v>
      </c>
      <c r="I183">
        <v>8.2766000000000002</v>
      </c>
      <c r="J183">
        <f t="shared" si="7"/>
        <v>2982654895200</v>
      </c>
      <c r="L183">
        <f t="shared" si="8"/>
        <v>9573359895200</v>
      </c>
      <c r="M183">
        <f t="shared" si="9"/>
        <v>0.31004856292393801</v>
      </c>
      <c r="N183">
        <f t="array" ref="N183">AVERAGE(IF(ISNUMBER(M183:M185),M183:M185))</f>
        <v>0.30874114181952206</v>
      </c>
      <c r="AC183" s="63"/>
    </row>
    <row r="184" spans="2:29" x14ac:dyDescent="0.25">
      <c r="B184" s="63">
        <v>38199</v>
      </c>
      <c r="C184">
        <v>27704000000.000004</v>
      </c>
      <c r="D184">
        <v>1085131000000</v>
      </c>
      <c r="E184">
        <v>1598746000000</v>
      </c>
      <c r="F184">
        <v>2945840000000</v>
      </c>
      <c r="G184">
        <v>50953000000</v>
      </c>
      <c r="H184">
        <f>SUM(G184:G190)</f>
        <v>309027000000</v>
      </c>
      <c r="I184">
        <v>8.2769999999999992</v>
      </c>
      <c r="J184">
        <f t="shared" si="7"/>
        <v>2557816479000</v>
      </c>
      <c r="L184">
        <f t="shared" si="8"/>
        <v>8215237479000</v>
      </c>
      <c r="M184">
        <f t="shared" si="9"/>
        <v>0.30897142516654608</v>
      </c>
      <c r="N184">
        <f t="array" ref="N184">AVERAGE(IF(ISNUMBER(M184:M186),M184:M186))</f>
        <v>0.30331742166494308</v>
      </c>
      <c r="AC184" s="63"/>
    </row>
    <row r="185" spans="2:29" x14ac:dyDescent="0.25">
      <c r="B185" s="63">
        <v>38168</v>
      </c>
      <c r="C185">
        <v>21226000000</v>
      </c>
      <c r="D185">
        <v>879075000000</v>
      </c>
      <c r="E185">
        <v>1284097000000</v>
      </c>
      <c r="F185">
        <v>2524920000000</v>
      </c>
      <c r="G185">
        <v>50518000000</v>
      </c>
      <c r="H185">
        <f>SUM(G185:G190)</f>
        <v>258074000000</v>
      </c>
      <c r="I185">
        <v>8.2766000000000002</v>
      </c>
      <c r="J185">
        <f t="shared" si="7"/>
        <v>2135975268400</v>
      </c>
      <c r="L185">
        <f t="shared" si="8"/>
        <v>6845293268400</v>
      </c>
      <c r="M185">
        <f t="shared" si="9"/>
        <v>0.30720343736808209</v>
      </c>
      <c r="N185">
        <f t="array" ref="N185">AVERAGE(IF(ISNUMBER(M185:M187),M185:M187))</f>
        <v>0.29948012551212139</v>
      </c>
      <c r="AC185" s="63"/>
    </row>
    <row r="186" spans="2:29" x14ac:dyDescent="0.25">
      <c r="B186" s="63">
        <v>38138</v>
      </c>
      <c r="C186">
        <v>12991999999.999998</v>
      </c>
      <c r="D186">
        <v>614902000000</v>
      </c>
      <c r="E186">
        <v>915826000000</v>
      </c>
      <c r="F186">
        <v>2099850000000</v>
      </c>
      <c r="G186">
        <v>44844000000</v>
      </c>
      <c r="H186">
        <f>SUM(G186:G190)</f>
        <v>207556000000</v>
      </c>
      <c r="I186">
        <v>8.2767999999999997</v>
      </c>
      <c r="J186">
        <f t="shared" si="7"/>
        <v>1717899500800</v>
      </c>
      <c r="L186">
        <f t="shared" si="8"/>
        <v>5361469500800</v>
      </c>
      <c r="M186">
        <f t="shared" si="9"/>
        <v>0.29377740246020112</v>
      </c>
      <c r="N186">
        <f t="array" ref="N186">AVERAGE(IF(ISNUMBER(M186:M188),M186:M188))</f>
        <v>0.29574742221972922</v>
      </c>
      <c r="AC186" s="63"/>
    </row>
    <row r="187" spans="2:29" x14ac:dyDescent="0.25">
      <c r="B187" s="63">
        <v>38107</v>
      </c>
      <c r="C187">
        <v>8117000000</v>
      </c>
      <c r="D187">
        <v>446684000000</v>
      </c>
      <c r="E187">
        <v>649944000000</v>
      </c>
      <c r="F187">
        <v>1683240000000.0002</v>
      </c>
      <c r="G187">
        <v>47109000000</v>
      </c>
      <c r="H187">
        <f>SUM(G187:G190)</f>
        <v>162712000000</v>
      </c>
      <c r="I187">
        <v>8.2771000000000008</v>
      </c>
      <c r="J187">
        <f t="shared" si="7"/>
        <v>1346783495200.0002</v>
      </c>
      <c r="L187">
        <f t="shared" si="8"/>
        <v>4134768495200</v>
      </c>
      <c r="M187">
        <f t="shared" si="9"/>
        <v>0.29745953670808101</v>
      </c>
      <c r="N187">
        <f t="array" ref="N187">AVERAGE(IF(ISNUMBER(M187:M189),M187:M189))</f>
        <v>0.28816833655388502</v>
      </c>
      <c r="AC187" s="63"/>
    </row>
    <row r="188" spans="2:29" x14ac:dyDescent="0.25">
      <c r="B188" s="63">
        <v>38077</v>
      </c>
      <c r="C188">
        <v>3801000000</v>
      </c>
      <c r="D188">
        <v>286609000000</v>
      </c>
      <c r="E188">
        <v>415438000000</v>
      </c>
      <c r="F188">
        <v>1283060000000</v>
      </c>
      <c r="G188">
        <v>45845000000</v>
      </c>
      <c r="H188">
        <f>SUM(G188:G190)</f>
        <v>115603000000</v>
      </c>
      <c r="I188">
        <v>8.2769999999999992</v>
      </c>
      <c r="J188">
        <f t="shared" si="7"/>
        <v>956846030999.99988</v>
      </c>
      <c r="L188">
        <f t="shared" si="8"/>
        <v>2945754031000</v>
      </c>
      <c r="M188">
        <f t="shared" si="9"/>
        <v>0.29600532749090558</v>
      </c>
      <c r="N188">
        <f t="array" ref="N188">AVERAGE(IF(ISNUMBER(M188:M190),M188:M190))</f>
        <v>0.28352273647678705</v>
      </c>
      <c r="AC188" s="63"/>
    </row>
    <row r="189" spans="2:29" x14ac:dyDescent="0.25">
      <c r="B189" s="63">
        <v>38046</v>
      </c>
      <c r="C189">
        <v>1038000000.0000001</v>
      </c>
      <c r="D189">
        <v>126864000000.00002</v>
      </c>
      <c r="E189">
        <v>200801000000</v>
      </c>
      <c r="F189">
        <v>878079999999.99988</v>
      </c>
      <c r="G189">
        <v>34048000000</v>
      </c>
      <c r="H189">
        <f>SUM(G189:G190)</f>
        <v>69758000000</v>
      </c>
      <c r="I189">
        <v>8.2767999999999997</v>
      </c>
      <c r="J189">
        <f t="shared" si="7"/>
        <v>577373014400</v>
      </c>
      <c r="L189">
        <f t="shared" si="8"/>
        <v>1784156014400</v>
      </c>
      <c r="M189">
        <f t="shared" si="9"/>
        <v>0.27104014546266852</v>
      </c>
      <c r="N189">
        <f t="array" ref="N189">AVERAGE(IF(ISNUMBER(M189:M191),M189:M191))</f>
        <v>0.25483431401792855</v>
      </c>
      <c r="AC189" s="63"/>
    </row>
    <row r="190" spans="2:29" x14ac:dyDescent="0.25">
      <c r="B190" s="63">
        <v>38017</v>
      </c>
      <c r="F190">
        <v>456939999999.99994</v>
      </c>
      <c r="G190">
        <v>35710000000</v>
      </c>
      <c r="H190">
        <f>SUM(G190:G190)</f>
        <v>35710000000</v>
      </c>
      <c r="I190">
        <v>8.2769999999999992</v>
      </c>
      <c r="J190">
        <f t="shared" si="7"/>
        <v>295571670000</v>
      </c>
      <c r="L190" t="e">
        <f t="shared" si="8"/>
        <v>#N/A</v>
      </c>
      <c r="M190" t="e">
        <f t="shared" si="9"/>
        <v>#N/A</v>
      </c>
      <c r="N190">
        <f t="array" ref="N190">AVERAGE(IF(ISNUMBER(M190:M192),M190:M192))</f>
        <v>0.2405790666331874</v>
      </c>
      <c r="AC190" s="63"/>
    </row>
    <row r="191" spans="2:29" x14ac:dyDescent="0.25">
      <c r="B191" s="63">
        <v>37986</v>
      </c>
      <c r="C191">
        <v>115858999999.99998</v>
      </c>
      <c r="D191">
        <v>1504236000000</v>
      </c>
      <c r="E191">
        <v>2654247000000</v>
      </c>
      <c r="F191">
        <v>4584200000000</v>
      </c>
      <c r="G191">
        <v>48058000000</v>
      </c>
      <c r="H191">
        <f>SUM(G191:G202)</f>
        <v>438229000000</v>
      </c>
      <c r="I191">
        <v>8.2766999999999999</v>
      </c>
      <c r="J191">
        <f t="shared" si="7"/>
        <v>3627089964300</v>
      </c>
      <c r="L191">
        <f t="shared" si="8"/>
        <v>12485631964300</v>
      </c>
      <c r="M191">
        <f t="shared" si="9"/>
        <v>0.23862848257318858</v>
      </c>
      <c r="N191">
        <f t="array" ref="N191">AVERAGE(IF(ISNUMBER(M191:M193),M191:M193))</f>
        <v>0.24154797962185373</v>
      </c>
      <c r="AC191" s="63"/>
    </row>
    <row r="192" spans="2:29" x14ac:dyDescent="0.25">
      <c r="B192" s="63">
        <v>37955</v>
      </c>
      <c r="C192">
        <v>92761000000</v>
      </c>
      <c r="D192">
        <v>1232506000000</v>
      </c>
      <c r="E192">
        <v>2136536000000</v>
      </c>
      <c r="F192">
        <v>4110630000000.0005</v>
      </c>
      <c r="G192">
        <v>41749000000</v>
      </c>
      <c r="H192">
        <f>SUM(G192:G202)</f>
        <v>390171000000</v>
      </c>
      <c r="I192">
        <v>8.2772000000000006</v>
      </c>
      <c r="J192">
        <f t="shared" si="7"/>
        <v>3229523401200</v>
      </c>
      <c r="L192">
        <f t="shared" si="8"/>
        <v>10801956401200</v>
      </c>
      <c r="M192">
        <f t="shared" si="9"/>
        <v>0.24252965069318622</v>
      </c>
      <c r="N192">
        <f t="array" ref="N192">AVERAGE(IF(ISNUMBER(M192:M194),M192:M194))</f>
        <v>0.24279202974607972</v>
      </c>
      <c r="AC192" s="63"/>
    </row>
    <row r="193" spans="2:29" x14ac:dyDescent="0.25">
      <c r="B193" s="63">
        <v>37925</v>
      </c>
      <c r="C193">
        <v>82900000000</v>
      </c>
      <c r="D193">
        <v>1080245999999.9999</v>
      </c>
      <c r="E193">
        <v>1883504000000</v>
      </c>
      <c r="F193">
        <v>3690360000000</v>
      </c>
      <c r="G193">
        <v>40893000000</v>
      </c>
      <c r="H193">
        <f>SUM(G193:G202)</f>
        <v>348422000000</v>
      </c>
      <c r="I193">
        <v>8.2766000000000002</v>
      </c>
      <c r="J193">
        <f t="shared" si="7"/>
        <v>2883749525200</v>
      </c>
      <c r="L193">
        <f t="shared" si="8"/>
        <v>9620759525200</v>
      </c>
      <c r="M193">
        <f t="shared" si="9"/>
        <v>0.24348580559918642</v>
      </c>
      <c r="N193">
        <f t="array" ref="N193">AVERAGE(IF(ISNUMBER(M193:M195),M193:M195))</f>
        <v>0.24267183855092558</v>
      </c>
      <c r="AC193" s="63"/>
    </row>
    <row r="194" spans="2:29" x14ac:dyDescent="0.25">
      <c r="B194" s="63">
        <v>37894</v>
      </c>
      <c r="C194">
        <v>72368000000</v>
      </c>
      <c r="D194">
        <v>936718000000</v>
      </c>
      <c r="E194">
        <v>1642171000000</v>
      </c>
      <c r="F194">
        <v>3269920000000</v>
      </c>
      <c r="G194">
        <v>41921000000</v>
      </c>
      <c r="H194">
        <f>SUM(G194:G202)</f>
        <v>307529000000</v>
      </c>
      <c r="I194">
        <v>8.2769999999999992</v>
      </c>
      <c r="J194">
        <f t="shared" si="7"/>
        <v>2545417533000</v>
      </c>
      <c r="L194">
        <f t="shared" si="8"/>
        <v>8466594533000</v>
      </c>
      <c r="M194">
        <f t="shared" si="9"/>
        <v>0.24236063294586652</v>
      </c>
      <c r="N194">
        <f t="array" ref="N194">AVERAGE(IF(ISNUMBER(M194:M196),M194:M196))</f>
        <v>0.24236109855917762</v>
      </c>
      <c r="AC194" s="63"/>
    </row>
    <row r="195" spans="2:29" x14ac:dyDescent="0.25">
      <c r="B195" s="63">
        <v>37864</v>
      </c>
      <c r="C195">
        <v>62285000000</v>
      </c>
      <c r="D195">
        <v>797160000000</v>
      </c>
      <c r="E195">
        <v>1377015000000</v>
      </c>
      <c r="F195">
        <v>2872740000000</v>
      </c>
      <c r="G195">
        <v>37395000000</v>
      </c>
      <c r="H195">
        <f>SUM(G195:G202)</f>
        <v>265608000000</v>
      </c>
      <c r="I195">
        <v>8.2769999999999992</v>
      </c>
      <c r="J195">
        <f t="shared" si="7"/>
        <v>2198437415999.9998</v>
      </c>
      <c r="L195">
        <f t="shared" si="8"/>
        <v>7307637416000</v>
      </c>
      <c r="M195">
        <f t="shared" si="9"/>
        <v>0.24216907710772384</v>
      </c>
      <c r="N195">
        <f t="array" ref="N195">AVERAGE(IF(ISNUMBER(M195:M197),M195:M197))</f>
        <v>0.24082282495000915</v>
      </c>
      <c r="AC195" s="63"/>
    </row>
    <row r="196" spans="2:29" x14ac:dyDescent="0.25">
      <c r="B196" s="63">
        <v>37833</v>
      </c>
      <c r="C196">
        <v>53909000000</v>
      </c>
      <c r="D196">
        <v>671633000000</v>
      </c>
      <c r="E196">
        <v>1149792000000</v>
      </c>
      <c r="F196">
        <v>2511780000000</v>
      </c>
      <c r="G196">
        <v>38088000000</v>
      </c>
      <c r="H196">
        <f>SUM(G196:G202)</f>
        <v>228213000000</v>
      </c>
      <c r="I196">
        <v>8.2773000000000003</v>
      </c>
      <c r="J196">
        <f t="shared" si="7"/>
        <v>1888987464900</v>
      </c>
      <c r="L196">
        <f t="shared" si="8"/>
        <v>6276101464900</v>
      </c>
      <c r="M196">
        <f t="shared" si="9"/>
        <v>0.24255358562394247</v>
      </c>
      <c r="N196">
        <f t="array" ref="N196">AVERAGE(IF(ISNUMBER(M196:M198),M196:M198))</f>
        <v>0.23641307711324808</v>
      </c>
      <c r="AC196" s="63"/>
    </row>
    <row r="197" spans="2:29" x14ac:dyDescent="0.25">
      <c r="B197" s="63">
        <v>37802</v>
      </c>
      <c r="C197">
        <v>44265000000</v>
      </c>
      <c r="D197">
        <v>546583000000</v>
      </c>
      <c r="E197">
        <v>916416000000</v>
      </c>
      <c r="F197">
        <v>2155570000000</v>
      </c>
      <c r="G197">
        <v>34463000000</v>
      </c>
      <c r="H197">
        <f>SUM(G197:G202)</f>
        <v>190125000000</v>
      </c>
      <c r="I197">
        <v>8.2774999999999999</v>
      </c>
      <c r="J197">
        <f t="shared" si="7"/>
        <v>1573759687500</v>
      </c>
      <c r="L197">
        <f t="shared" si="8"/>
        <v>5236593687500</v>
      </c>
      <c r="M197">
        <f t="shared" si="9"/>
        <v>0.2377458121183611</v>
      </c>
      <c r="N197">
        <f t="array" ref="N197">AVERAGE(IF(ISNUMBER(M197:M199),M197:M199))</f>
        <v>0.22972094050359795</v>
      </c>
      <c r="AC197" s="63"/>
    </row>
    <row r="198" spans="2:29" x14ac:dyDescent="0.25">
      <c r="B198" s="63">
        <v>37772</v>
      </c>
      <c r="C198">
        <v>30676000000</v>
      </c>
      <c r="D198">
        <v>377627000000</v>
      </c>
      <c r="E198">
        <v>649477000000</v>
      </c>
      <c r="F198">
        <v>1797880000000</v>
      </c>
      <c r="G198">
        <v>33786000000</v>
      </c>
      <c r="H198">
        <f>SUM(G198:G202)</f>
        <v>155662000000</v>
      </c>
      <c r="I198">
        <v>8.2767999999999997</v>
      </c>
      <c r="J198">
        <f t="shared" si="7"/>
        <v>1288383241600</v>
      </c>
      <c r="L198">
        <f t="shared" si="8"/>
        <v>4144043241600</v>
      </c>
      <c r="M198">
        <f t="shared" si="9"/>
        <v>0.22893983359744063</v>
      </c>
      <c r="N198">
        <f t="array" ref="N198">AVERAGE(IF(ISNUMBER(M198:M200),M198:M200))</f>
        <v>0.22335667258363637</v>
      </c>
      <c r="AC198" s="63"/>
    </row>
    <row r="199" spans="2:29" x14ac:dyDescent="0.25">
      <c r="B199" s="63">
        <v>37741</v>
      </c>
      <c r="C199">
        <v>18921000000</v>
      </c>
      <c r="D199">
        <v>262832000000.00003</v>
      </c>
      <c r="E199">
        <v>444735999999.99994</v>
      </c>
      <c r="F199">
        <v>1451550000000</v>
      </c>
      <c r="G199">
        <v>35589000000</v>
      </c>
      <c r="H199">
        <f>SUM(G199:G202)</f>
        <v>121876000000</v>
      </c>
      <c r="I199">
        <v>8.2771000000000008</v>
      </c>
      <c r="J199">
        <f t="shared" ref="J199:J255" si="10">H199*I199</f>
        <v>1008779839600.0001</v>
      </c>
      <c r="L199">
        <f t="shared" ref="L199:L255" si="11">IF(OR(E199="",F199=""),#N/A,SUM(C199:F199,J199))</f>
        <v>3186818839600</v>
      </c>
      <c r="M199">
        <f t="shared" ref="M199:M255" si="12">L199/L211-1</f>
        <v>0.22247717579499215</v>
      </c>
      <c r="N199">
        <f t="array" ref="N199">AVERAGE(IF(ISNUMBER(M199:M201),M199:M201))</f>
        <v>0.21336115908998776</v>
      </c>
      <c r="AC199" s="63"/>
    </row>
    <row r="200" spans="2:29" x14ac:dyDescent="0.25">
      <c r="B200" s="63">
        <v>37711</v>
      </c>
      <c r="C200">
        <v>10587000000</v>
      </c>
      <c r="D200">
        <v>160493000000</v>
      </c>
      <c r="E200">
        <v>276777000000</v>
      </c>
      <c r="F200">
        <v>1110860000000</v>
      </c>
      <c r="G200">
        <v>32083000000</v>
      </c>
      <c r="H200">
        <f>SUM(G200:G202)</f>
        <v>86287000000</v>
      </c>
      <c r="I200">
        <v>8.2774000000000001</v>
      </c>
      <c r="J200">
        <f t="shared" si="10"/>
        <v>714232013800</v>
      </c>
      <c r="L200">
        <f t="shared" si="11"/>
        <v>2272949013800</v>
      </c>
      <c r="M200">
        <f t="shared" si="12"/>
        <v>0.21865300835847634</v>
      </c>
      <c r="N200">
        <f t="array" ref="N200">AVERAGE(IF(ISNUMBER(M200:M202),M200:M202))</f>
        <v>0.20880315073748557</v>
      </c>
      <c r="AC200" s="63"/>
    </row>
    <row r="201" spans="2:29" x14ac:dyDescent="0.25">
      <c r="B201" s="63">
        <v>37680</v>
      </c>
      <c r="C201">
        <v>4304000000</v>
      </c>
      <c r="D201">
        <v>64853000000</v>
      </c>
      <c r="E201">
        <v>124486999999.99998</v>
      </c>
      <c r="F201">
        <v>761380000000</v>
      </c>
      <c r="G201">
        <v>24450000000</v>
      </c>
      <c r="H201">
        <f>SUM(G201:G202)</f>
        <v>54204000000</v>
      </c>
      <c r="I201">
        <v>8.2774999999999999</v>
      </c>
      <c r="J201">
        <f t="shared" si="10"/>
        <v>448673610000</v>
      </c>
      <c r="L201">
        <f t="shared" si="11"/>
        <v>1403697610000</v>
      </c>
      <c r="M201">
        <f t="shared" si="12"/>
        <v>0.19895329311649479</v>
      </c>
      <c r="N201">
        <f t="array" ref="N201">AVERAGE(IF(ISNUMBER(M201:M203),M201:M203))</f>
        <v>0.17584564879228604</v>
      </c>
      <c r="AC201" s="63"/>
    </row>
    <row r="202" spans="2:29" x14ac:dyDescent="0.25">
      <c r="B202" s="63">
        <v>37652</v>
      </c>
      <c r="F202">
        <v>390740000000</v>
      </c>
      <c r="G202">
        <v>29754000000</v>
      </c>
      <c r="H202">
        <f>SUM(G202:G202)</f>
        <v>29754000000</v>
      </c>
      <c r="I202">
        <v>8.2767999999999997</v>
      </c>
      <c r="J202">
        <f t="shared" si="10"/>
        <v>246267907200</v>
      </c>
      <c r="L202" t="e">
        <f t="shared" si="11"/>
        <v>#N/A</v>
      </c>
      <c r="M202" t="e">
        <f t="shared" si="12"/>
        <v>#N/A</v>
      </c>
      <c r="N202">
        <f t="array" ref="N202">AVERAGE(IF(ISNUMBER(M202:M204),M202:M204))</f>
        <v>0.15808101204166125</v>
      </c>
      <c r="AC202" s="63"/>
    </row>
    <row r="203" spans="2:29" x14ac:dyDescent="0.25">
      <c r="B203" s="63">
        <v>37621</v>
      </c>
      <c r="C203">
        <v>110608000000</v>
      </c>
      <c r="D203">
        <v>1070321999999.9999</v>
      </c>
      <c r="E203">
        <v>2113245000000</v>
      </c>
      <c r="F203">
        <v>4091050000000</v>
      </c>
      <c r="G203">
        <v>31890000000</v>
      </c>
      <c r="H203">
        <f>SUM(G203:G214)</f>
        <v>325595000000</v>
      </c>
      <c r="I203">
        <v>8.2771000000000008</v>
      </c>
      <c r="J203">
        <f t="shared" si="10"/>
        <v>2694982374500.0005</v>
      </c>
      <c r="L203">
        <f t="shared" si="11"/>
        <v>10080207374500</v>
      </c>
      <c r="M203">
        <f t="shared" si="12"/>
        <v>0.15273800446807728</v>
      </c>
      <c r="N203">
        <f t="array" ref="N203">AVERAGE(IF(ISNUMBER(M203:M205),M203:M205))</f>
        <v>0.15943369148910982</v>
      </c>
      <c r="AC203" s="63"/>
    </row>
    <row r="204" spans="2:29" x14ac:dyDescent="0.25">
      <c r="B204" s="63">
        <v>37590</v>
      </c>
      <c r="C204">
        <v>86946000000</v>
      </c>
      <c r="D204">
        <v>838316000000</v>
      </c>
      <c r="E204">
        <v>1686593000000</v>
      </c>
      <c r="F204">
        <v>3650610000000</v>
      </c>
      <c r="G204">
        <v>31205000000</v>
      </c>
      <c r="H204">
        <f>SUM(G204:G214)</f>
        <v>293705000000</v>
      </c>
      <c r="I204">
        <v>8.2772000000000006</v>
      </c>
      <c r="J204">
        <f t="shared" si="10"/>
        <v>2431055026000</v>
      </c>
      <c r="L204">
        <f t="shared" si="11"/>
        <v>8693520026000</v>
      </c>
      <c r="M204">
        <f t="shared" si="12"/>
        <v>0.16342401961524522</v>
      </c>
      <c r="N204">
        <f t="array" ref="N204">AVERAGE(IF(ISNUMBER(M204:M206),M204:M206))</f>
        <v>0.16127329825343004</v>
      </c>
      <c r="AC204" s="63"/>
    </row>
    <row r="205" spans="2:29" x14ac:dyDescent="0.25">
      <c r="B205" s="63">
        <v>37560</v>
      </c>
      <c r="C205">
        <v>75848000000</v>
      </c>
      <c r="D205">
        <v>720509000000</v>
      </c>
      <c r="E205">
        <v>1490558000000</v>
      </c>
      <c r="F205">
        <v>3277300000000</v>
      </c>
      <c r="G205">
        <v>29936000000</v>
      </c>
      <c r="H205">
        <f>SUM(G205:G214)</f>
        <v>262500000000</v>
      </c>
      <c r="I205">
        <v>8.2769999999999992</v>
      </c>
      <c r="J205">
        <f t="shared" si="10"/>
        <v>2172712499999.9998</v>
      </c>
      <c r="L205">
        <f t="shared" si="11"/>
        <v>7736927500000</v>
      </c>
      <c r="M205">
        <f t="shared" si="12"/>
        <v>0.162139050384007</v>
      </c>
      <c r="N205">
        <f t="array" ref="N205">AVERAGE(IF(ISNUMBER(M205:M207),M205:M207))</f>
        <v>0.15716041941722655</v>
      </c>
      <c r="AC205" s="63"/>
    </row>
    <row r="206" spans="2:29" x14ac:dyDescent="0.25">
      <c r="B206" s="63">
        <v>37529</v>
      </c>
      <c r="C206">
        <v>65090000000</v>
      </c>
      <c r="D206">
        <v>617948000000</v>
      </c>
      <c r="E206">
        <v>1295775000000</v>
      </c>
      <c r="F206">
        <v>2911110000000</v>
      </c>
      <c r="G206">
        <v>31935000000</v>
      </c>
      <c r="H206">
        <f>SUM(G206:G214)</f>
        <v>232564000000</v>
      </c>
      <c r="I206">
        <v>8.2773000000000003</v>
      </c>
      <c r="J206">
        <f t="shared" si="10"/>
        <v>1925001997200</v>
      </c>
      <c r="L206">
        <f t="shared" si="11"/>
        <v>6814924997200</v>
      </c>
      <c r="M206">
        <f t="shared" si="12"/>
        <v>0.15825682476103786</v>
      </c>
      <c r="N206">
        <f t="array" ref="N206">AVERAGE(IF(ISNUMBER(M206:M208),M206:M208))</f>
        <v>0.15181433381097018</v>
      </c>
      <c r="AC206" s="63"/>
    </row>
    <row r="207" spans="2:29" x14ac:dyDescent="0.25">
      <c r="B207" s="63">
        <v>37499</v>
      </c>
      <c r="C207">
        <v>55260000000</v>
      </c>
      <c r="D207">
        <v>515813000000</v>
      </c>
      <c r="E207">
        <v>1082436000000</v>
      </c>
      <c r="F207">
        <v>2568870000000</v>
      </c>
      <c r="G207">
        <v>29413000000</v>
      </c>
      <c r="H207">
        <f>SUM(G207:G214)</f>
        <v>200629000000</v>
      </c>
      <c r="I207">
        <v>8.2768999999999995</v>
      </c>
      <c r="J207">
        <f t="shared" si="10"/>
        <v>1660586170100</v>
      </c>
      <c r="L207">
        <f t="shared" si="11"/>
        <v>5882965170100</v>
      </c>
      <c r="M207">
        <f t="shared" si="12"/>
        <v>0.15108538310663477</v>
      </c>
      <c r="N207">
        <f t="array" ref="N207">AVERAGE(IF(ISNUMBER(M207:M209),M207:M209))</f>
        <v>0.14535454244376145</v>
      </c>
      <c r="AC207" s="63"/>
    </row>
    <row r="208" spans="2:29" x14ac:dyDescent="0.25">
      <c r="B208" s="63">
        <v>37468</v>
      </c>
      <c r="C208">
        <v>46040000000</v>
      </c>
      <c r="D208">
        <v>434787000000</v>
      </c>
      <c r="E208">
        <v>898540000000</v>
      </c>
      <c r="F208">
        <v>2254500000000</v>
      </c>
      <c r="G208">
        <v>29189000000</v>
      </c>
      <c r="H208">
        <f>SUM(G208:G214)</f>
        <v>171216000000</v>
      </c>
      <c r="I208">
        <v>8.2766999999999999</v>
      </c>
      <c r="J208">
        <f t="shared" si="10"/>
        <v>1417103467200</v>
      </c>
      <c r="L208">
        <f t="shared" si="11"/>
        <v>5050970467200</v>
      </c>
      <c r="M208">
        <f t="shared" si="12"/>
        <v>0.14610079356523786</v>
      </c>
      <c r="N208">
        <f t="array" ref="N208">AVERAGE(IF(ISNUMBER(M208:M210),M208:M210))</f>
        <v>0.14032716447352644</v>
      </c>
      <c r="AC208" s="63"/>
    </row>
    <row r="209" spans="2:29" x14ac:dyDescent="0.25">
      <c r="B209" s="63">
        <v>37437</v>
      </c>
      <c r="C209">
        <v>37282000000</v>
      </c>
      <c r="D209">
        <v>352680000000</v>
      </c>
      <c r="E209">
        <v>720391000000</v>
      </c>
      <c r="F209">
        <v>1944840000000.0002</v>
      </c>
      <c r="G209">
        <v>25997000000</v>
      </c>
      <c r="H209">
        <f>SUM(G209:G214)</f>
        <v>142027000000</v>
      </c>
      <c r="I209">
        <v>8.2769999999999992</v>
      </c>
      <c r="J209">
        <f t="shared" si="10"/>
        <v>1175557479000</v>
      </c>
      <c r="L209">
        <f t="shared" si="11"/>
        <v>4230750479000</v>
      </c>
      <c r="M209">
        <f t="shared" si="12"/>
        <v>0.13887745065941171</v>
      </c>
      <c r="N209">
        <f t="array" ref="N209">AVERAGE(IF(ISNUMBER(M209:M211),M209:M211))</f>
        <v>0.13499447937363099</v>
      </c>
      <c r="AC209" s="63"/>
    </row>
    <row r="210" spans="2:29" x14ac:dyDescent="0.25">
      <c r="B210" s="63">
        <v>37407</v>
      </c>
      <c r="C210">
        <v>26502000000</v>
      </c>
      <c r="D210">
        <v>241983000000</v>
      </c>
      <c r="E210">
        <v>514280000000</v>
      </c>
      <c r="F210">
        <v>1628960000000</v>
      </c>
      <c r="G210">
        <v>24640000000</v>
      </c>
      <c r="H210">
        <f>SUM(G210:G214)</f>
        <v>116030000000</v>
      </c>
      <c r="I210">
        <v>8.2765000000000004</v>
      </c>
      <c r="J210">
        <f t="shared" si="10"/>
        <v>960322295000</v>
      </c>
      <c r="L210">
        <f t="shared" si="11"/>
        <v>3372047295000</v>
      </c>
      <c r="M210">
        <f t="shared" si="12"/>
        <v>0.13600324919592977</v>
      </c>
      <c r="N210">
        <f t="array" ref="N210">AVERAGE(IF(ISNUMBER(M210:M212),M210:M212))</f>
        <v>0.12800597982329309</v>
      </c>
      <c r="AC210" s="63"/>
    </row>
    <row r="211" spans="2:29" x14ac:dyDescent="0.25">
      <c r="B211" s="63">
        <v>37376</v>
      </c>
      <c r="C211">
        <v>16575000000</v>
      </c>
      <c r="D211">
        <v>170666000000</v>
      </c>
      <c r="E211">
        <v>354400000000</v>
      </c>
      <c r="F211">
        <v>1308750000000</v>
      </c>
      <c r="G211">
        <v>26728000000</v>
      </c>
      <c r="H211">
        <f>SUM(G211:G214)</f>
        <v>91390000000</v>
      </c>
      <c r="I211">
        <v>8.2773000000000003</v>
      </c>
      <c r="J211">
        <f t="shared" si="10"/>
        <v>756462447000</v>
      </c>
      <c r="L211">
        <f t="shared" si="11"/>
        <v>2606853447000</v>
      </c>
      <c r="M211">
        <f t="shared" si="12"/>
        <v>0.13010273826555152</v>
      </c>
      <c r="N211">
        <f t="array" ref="N211">AVERAGE(IF(ISNUMBER(M211:M213),M211:M213))</f>
        <v>0.12197438337885869</v>
      </c>
      <c r="AC211" s="63"/>
    </row>
    <row r="212" spans="2:29" x14ac:dyDescent="0.25">
      <c r="B212" s="63">
        <v>37346</v>
      </c>
      <c r="C212">
        <v>9487000000</v>
      </c>
      <c r="D212">
        <v>101790000000</v>
      </c>
      <c r="E212">
        <v>215092000000</v>
      </c>
      <c r="F212">
        <v>1003529999999.9999</v>
      </c>
      <c r="G212">
        <v>23833000000</v>
      </c>
      <c r="H212">
        <f>SUM(G212:G214)</f>
        <v>64662000000</v>
      </c>
      <c r="I212">
        <v>8.2774000000000001</v>
      </c>
      <c r="J212">
        <f t="shared" si="10"/>
        <v>535233238800</v>
      </c>
      <c r="L212">
        <f t="shared" si="11"/>
        <v>1865132238800</v>
      </c>
      <c r="M212">
        <f t="shared" si="12"/>
        <v>0.11791195200839799</v>
      </c>
      <c r="N212">
        <f t="array" ref="N212">AVERAGE(IF(ISNUMBER(M212:M214),M212:M214))</f>
        <v>0.11791020593551227</v>
      </c>
      <c r="AC212" s="63"/>
    </row>
    <row r="213" spans="2:29" x14ac:dyDescent="0.25">
      <c r="B213" s="63">
        <v>37315</v>
      </c>
      <c r="C213">
        <v>4393000000</v>
      </c>
      <c r="D213">
        <v>39812000000</v>
      </c>
      <c r="E213">
        <v>96593000000</v>
      </c>
      <c r="F213">
        <v>692050000000</v>
      </c>
      <c r="G213">
        <v>19136000000</v>
      </c>
      <c r="H213">
        <f>SUM(G213:G214)</f>
        <v>40829000000</v>
      </c>
      <c r="I213">
        <v>8.2765000000000004</v>
      </c>
      <c r="J213">
        <f t="shared" si="10"/>
        <v>337921218500</v>
      </c>
      <c r="L213">
        <f t="shared" si="11"/>
        <v>1170769218500</v>
      </c>
      <c r="M213">
        <f t="shared" si="12"/>
        <v>0.11790845986262655</v>
      </c>
      <c r="N213">
        <f t="array" ref="N213">AVERAGE(IF(ISNUMBER(M213:M215),M213:M215))</f>
        <v>0.11790845986262655</v>
      </c>
      <c r="AC213" s="63"/>
    </row>
    <row r="214" spans="2:29" x14ac:dyDescent="0.25">
      <c r="B214" s="63">
        <v>37287</v>
      </c>
      <c r="F214">
        <v>359610000000</v>
      </c>
      <c r="G214">
        <v>21693000000</v>
      </c>
      <c r="H214">
        <f>SUM(G214:G214)</f>
        <v>21693000000</v>
      </c>
      <c r="I214">
        <v>8.2765000000000004</v>
      </c>
      <c r="J214">
        <f t="shared" si="10"/>
        <v>179542114500</v>
      </c>
      <c r="L214" t="e">
        <f t="shared" si="11"/>
        <v>#N/A</v>
      </c>
      <c r="M214" t="e">
        <f t="shared" si="12"/>
        <v>#N/A</v>
      </c>
      <c r="N214">
        <f t="array" ref="N214">AVERAGE(IF(ISNUMBER(M214:M216),M214:M216))</f>
        <v>0.10747473669631402</v>
      </c>
      <c r="AC214" s="63"/>
    </row>
    <row r="215" spans="2:29" x14ac:dyDescent="0.25">
      <c r="B215" s="63">
        <v>37256</v>
      </c>
      <c r="C215">
        <v>88781000000</v>
      </c>
      <c r="D215">
        <v>863270999999.99988</v>
      </c>
      <c r="E215">
        <v>1830611000000</v>
      </c>
      <c r="F215">
        <v>3759519999999.9995</v>
      </c>
      <c r="G215">
        <v>24496000000</v>
      </c>
      <c r="H215">
        <f>SUM(G215:G226)</f>
        <v>266099000000</v>
      </c>
      <c r="I215">
        <v>8.2766000000000002</v>
      </c>
      <c r="J215">
        <f t="shared" si="10"/>
        <v>2202394983400</v>
      </c>
      <c r="L215">
        <f t="shared" si="11"/>
        <v>8744577983400</v>
      </c>
      <c r="M215" t="e">
        <f t="shared" si="12"/>
        <v>#VALUE!</v>
      </c>
      <c r="N215">
        <f t="array" ref="N215">AVERAGE(IF(ISNUMBER(M215:M217),M215:M217))</f>
        <v>0.10828071578506571</v>
      </c>
      <c r="AC215" s="63"/>
    </row>
    <row r="216" spans="2:29" x14ac:dyDescent="0.25">
      <c r="B216" s="63">
        <v>37225</v>
      </c>
      <c r="C216">
        <v>64291000000</v>
      </c>
      <c r="D216">
        <v>658224000000</v>
      </c>
      <c r="E216">
        <v>1393856000000</v>
      </c>
      <c r="F216">
        <v>3356190000000</v>
      </c>
      <c r="G216">
        <v>23996000000</v>
      </c>
      <c r="H216">
        <f>SUM(G216:G226)</f>
        <v>241603000000</v>
      </c>
      <c r="I216">
        <v>8.2772000000000006</v>
      </c>
      <c r="J216">
        <f t="shared" si="10"/>
        <v>1999796351600.0002</v>
      </c>
      <c r="L216">
        <f t="shared" si="11"/>
        <v>7472357351600</v>
      </c>
      <c r="M216">
        <f t="shared" si="12"/>
        <v>0.10747473669631402</v>
      </c>
      <c r="N216">
        <f t="array" ref="N216">AVERAGE(IF(ISNUMBER(M216:M218),M216:M218))</f>
        <v>0.10961146376776387</v>
      </c>
      <c r="AC216" s="63"/>
    </row>
    <row r="217" spans="2:29" x14ac:dyDescent="0.25">
      <c r="B217" s="63">
        <v>37195</v>
      </c>
      <c r="C217">
        <v>55979999999.999992</v>
      </c>
      <c r="D217">
        <v>571672000000</v>
      </c>
      <c r="E217">
        <v>1214727000000</v>
      </c>
      <c r="F217">
        <v>3014020000000</v>
      </c>
      <c r="G217">
        <v>22780000000</v>
      </c>
      <c r="H217">
        <f>SUM(G217:G226)</f>
        <v>217607000000</v>
      </c>
      <c r="I217">
        <v>8.2767999999999997</v>
      </c>
      <c r="J217">
        <f t="shared" si="10"/>
        <v>1801089617600</v>
      </c>
      <c r="L217">
        <f t="shared" si="11"/>
        <v>6657488617600</v>
      </c>
      <c r="M217">
        <f t="shared" si="12"/>
        <v>0.10908669487381739</v>
      </c>
      <c r="N217">
        <f t="array" ref="N217">AVERAGE(IF(ISNUMBER(M217:M219),M217:M219))</f>
        <v>0.11188560827602993</v>
      </c>
      <c r="AC217" s="63"/>
    </row>
    <row r="218" spans="2:29" x14ac:dyDescent="0.25">
      <c r="B218" s="63">
        <v>37164</v>
      </c>
      <c r="C218">
        <v>48989000000</v>
      </c>
      <c r="D218">
        <v>492821000000</v>
      </c>
      <c r="E218">
        <v>1050133000000</v>
      </c>
      <c r="F218">
        <v>2679290000000</v>
      </c>
      <c r="G218">
        <v>23981000000</v>
      </c>
      <c r="H218">
        <f>SUM(G218:G226)</f>
        <v>194827000000</v>
      </c>
      <c r="I218">
        <v>8.2767999999999997</v>
      </c>
      <c r="J218">
        <f t="shared" si="10"/>
        <v>1612544113600</v>
      </c>
      <c r="L218">
        <f t="shared" si="11"/>
        <v>5883777113600</v>
      </c>
      <c r="M218">
        <f t="shared" si="12"/>
        <v>0.1122729597331602</v>
      </c>
      <c r="N218">
        <f t="array" ref="N218">AVERAGE(IF(ISNUMBER(M218:M220),M218:M220))</f>
        <v>0.11421765119804521</v>
      </c>
      <c r="AC218" s="63"/>
    </row>
    <row r="219" spans="2:29" x14ac:dyDescent="0.25">
      <c r="B219" s="63">
        <v>37134</v>
      </c>
      <c r="C219">
        <v>42338000000</v>
      </c>
      <c r="D219">
        <v>410239999999.99994</v>
      </c>
      <c r="E219">
        <v>878545000000.00012</v>
      </c>
      <c r="F219">
        <v>2365600000000</v>
      </c>
      <c r="G219">
        <v>23532000000</v>
      </c>
      <c r="H219">
        <f>SUM(G219:G226)</f>
        <v>170846000000</v>
      </c>
      <c r="I219">
        <v>8.2768999999999995</v>
      </c>
      <c r="J219">
        <f t="shared" si="10"/>
        <v>1414075257400</v>
      </c>
      <c r="L219">
        <f t="shared" si="11"/>
        <v>5110798257400</v>
      </c>
      <c r="M219">
        <f t="shared" si="12"/>
        <v>0.11429717022111219</v>
      </c>
      <c r="N219">
        <f t="array" ref="N219">AVERAGE(IF(ISNUMBER(M219:M221),M219:M221))</f>
        <v>0.11569639734418018</v>
      </c>
      <c r="AC219" s="63"/>
    </row>
    <row r="220" spans="2:29" x14ac:dyDescent="0.25">
      <c r="B220" s="63">
        <v>37103</v>
      </c>
      <c r="C220">
        <v>36365000000</v>
      </c>
      <c r="D220">
        <v>345197000000</v>
      </c>
      <c r="E220">
        <v>729551000000</v>
      </c>
      <c r="F220">
        <v>2076659999999.9998</v>
      </c>
      <c r="G220">
        <v>22810000000</v>
      </c>
      <c r="H220">
        <f>SUM(G220:G226)</f>
        <v>147314000000</v>
      </c>
      <c r="I220">
        <v>8.2769999999999992</v>
      </c>
      <c r="J220">
        <f t="shared" si="10"/>
        <v>1219317978000</v>
      </c>
      <c r="L220">
        <f t="shared" si="11"/>
        <v>4407090978000</v>
      </c>
      <c r="M220">
        <f t="shared" si="12"/>
        <v>0.11608282363986322</v>
      </c>
      <c r="N220">
        <f t="array" ref="N220">AVERAGE(IF(ISNUMBER(M220:M222),M220:M222))</f>
        <v>0.11796800475549718</v>
      </c>
      <c r="AC220" s="63"/>
    </row>
    <row r="221" spans="2:29" x14ac:dyDescent="0.25">
      <c r="B221" s="63">
        <v>37072</v>
      </c>
      <c r="C221">
        <v>29693000000</v>
      </c>
      <c r="D221">
        <v>281358000000</v>
      </c>
      <c r="E221">
        <v>581752000000</v>
      </c>
      <c r="F221">
        <v>1791520000000</v>
      </c>
      <c r="G221">
        <v>22078000000</v>
      </c>
      <c r="H221">
        <f>SUM(G221:G226)</f>
        <v>124504000000</v>
      </c>
      <c r="I221">
        <v>8.2769999999999992</v>
      </c>
      <c r="J221">
        <f t="shared" si="10"/>
        <v>1030519607999.9999</v>
      </c>
      <c r="L221">
        <f t="shared" si="11"/>
        <v>3714842608000</v>
      </c>
      <c r="M221">
        <f t="shared" si="12"/>
        <v>0.11670919817156511</v>
      </c>
      <c r="N221">
        <f t="array" ref="N221">AVERAGE(IF(ISNUMBER(M221:M223),M221:M223))</f>
        <v>0.12000572015513455</v>
      </c>
      <c r="AC221" s="63"/>
    </row>
    <row r="222" spans="2:29" x14ac:dyDescent="0.25">
      <c r="B222" s="63">
        <v>37042</v>
      </c>
      <c r="C222">
        <v>20236000000</v>
      </c>
      <c r="D222">
        <v>193233000000</v>
      </c>
      <c r="E222">
        <v>406444000000</v>
      </c>
      <c r="F222">
        <v>1500650000000</v>
      </c>
      <c r="G222">
        <v>20821000000</v>
      </c>
      <c r="H222">
        <f>SUM(G222:G226)</f>
        <v>102426000000</v>
      </c>
      <c r="I222">
        <v>8.2769999999999992</v>
      </c>
      <c r="J222">
        <f t="shared" si="10"/>
        <v>847780001999.99988</v>
      </c>
      <c r="L222">
        <f t="shared" si="11"/>
        <v>2968343002000</v>
      </c>
      <c r="M222">
        <f t="shared" si="12"/>
        <v>0.12111199245506321</v>
      </c>
      <c r="N222">
        <f t="array" ref="N222">AVERAGE(IF(ISNUMBER(M222:M224),M222:M224))</f>
        <v>0.12078090700914264</v>
      </c>
      <c r="AC222" s="63"/>
    </row>
    <row r="223" spans="2:29" x14ac:dyDescent="0.25">
      <c r="B223" s="63">
        <v>37011</v>
      </c>
      <c r="C223">
        <v>13621000000</v>
      </c>
      <c r="D223">
        <v>132811999999.99998</v>
      </c>
      <c r="E223">
        <v>277140000000</v>
      </c>
      <c r="F223">
        <v>1207690000000</v>
      </c>
      <c r="G223">
        <v>22797000000</v>
      </c>
      <c r="H223">
        <f>SUM(G223:G226)</f>
        <v>81605000000</v>
      </c>
      <c r="I223">
        <v>8.2774000000000001</v>
      </c>
      <c r="J223">
        <f t="shared" si="10"/>
        <v>675477227000</v>
      </c>
      <c r="L223">
        <f t="shared" si="11"/>
        <v>2306740227000</v>
      </c>
      <c r="M223">
        <f t="shared" si="12"/>
        <v>0.12219596983877534</v>
      </c>
      <c r="N223">
        <f t="array" ref="N223">AVERAGE(IF(ISNUMBER(M223:M225),M223:M225))</f>
        <v>0.12102808000359692</v>
      </c>
      <c r="AC223" s="63"/>
    </row>
    <row r="224" spans="2:29" x14ac:dyDescent="0.25">
      <c r="B224" s="63">
        <v>36981</v>
      </c>
      <c r="C224">
        <v>8492000000</v>
      </c>
      <c r="D224">
        <v>81526000000</v>
      </c>
      <c r="E224">
        <v>166000000000</v>
      </c>
      <c r="F224">
        <v>925600000000</v>
      </c>
      <c r="G224">
        <v>23025000000</v>
      </c>
      <c r="H224">
        <f>SUM(G224:G226)</f>
        <v>58808000000</v>
      </c>
      <c r="I224">
        <v>8.2775999999999996</v>
      </c>
      <c r="J224">
        <f t="shared" si="10"/>
        <v>486789100800</v>
      </c>
      <c r="L224">
        <f t="shared" si="11"/>
        <v>1668407100800</v>
      </c>
      <c r="M224">
        <f t="shared" si="12"/>
        <v>0.11903475873358937</v>
      </c>
      <c r="N224">
        <f t="array" ref="N224">AVERAGE(IF(ISNUMBER(M224:M226),M224:M226))</f>
        <v>0.12044413508600771</v>
      </c>
      <c r="AC224" s="63"/>
    </row>
    <row r="225" spans="2:29" x14ac:dyDescent="0.25">
      <c r="B225" s="63">
        <v>36950</v>
      </c>
      <c r="C225">
        <v>3240000000</v>
      </c>
      <c r="D225">
        <v>34179000000.000004</v>
      </c>
      <c r="E225">
        <v>75654000000</v>
      </c>
      <c r="F225">
        <v>637990000000</v>
      </c>
      <c r="G225">
        <v>18982000000</v>
      </c>
      <c r="H225">
        <f>SUM(G225:G226)</f>
        <v>35783000000</v>
      </c>
      <c r="I225">
        <v>8.2782999999999998</v>
      </c>
      <c r="J225">
        <f t="shared" si="10"/>
        <v>296222408900</v>
      </c>
      <c r="L225">
        <f t="shared" si="11"/>
        <v>1047285408900</v>
      </c>
      <c r="M225">
        <f t="shared" si="12"/>
        <v>0.12185351143842604</v>
      </c>
      <c r="N225">
        <f t="array" ref="N225">AVERAGE(IF(ISNUMBER(M225:M227),M225:M227))</f>
        <v>0.12185351143842604</v>
      </c>
      <c r="AC225" s="63"/>
    </row>
    <row r="226" spans="2:29" x14ac:dyDescent="0.25">
      <c r="B226" s="63">
        <v>36922</v>
      </c>
      <c r="F226">
        <v>296290000000</v>
      </c>
      <c r="G226">
        <v>16801000000</v>
      </c>
      <c r="H226">
        <f>SUM(G226:G226)</f>
        <v>16801000000</v>
      </c>
      <c r="I226">
        <v>8.2781000000000002</v>
      </c>
      <c r="J226">
        <f t="shared" si="10"/>
        <v>139080358100</v>
      </c>
      <c r="L226" t="e">
        <f t="shared" si="11"/>
        <v>#N/A</v>
      </c>
      <c r="M226" t="e">
        <f t="shared" si="12"/>
        <v>#N/A</v>
      </c>
      <c r="N226" t="e">
        <f t="array" ref="N226">AVERAGE(IF(ISNUMBER(M226:M228),M226:M228))</f>
        <v>#DIV/0!</v>
      </c>
      <c r="AC226" s="63"/>
    </row>
    <row r="227" spans="2:29" x14ac:dyDescent="0.25">
      <c r="B227" s="63">
        <v>36891</v>
      </c>
      <c r="C227">
        <v>89256000000</v>
      </c>
      <c r="D227">
        <v>792112000000</v>
      </c>
      <c r="E227">
        <v>1542914000000</v>
      </c>
      <c r="F227">
        <v>3415260000000</v>
      </c>
      <c r="G227">
        <v>21984000000</v>
      </c>
      <c r="H227">
        <f>SUM(G227:G238)</f>
        <v>249202000000</v>
      </c>
      <c r="I227" t="s">
        <v>601</v>
      </c>
      <c r="J227" t="e">
        <f t="shared" si="10"/>
        <v>#VALUE!</v>
      </c>
      <c r="L227" t="e">
        <f t="shared" si="11"/>
        <v>#VALUE!</v>
      </c>
      <c r="M227" t="e">
        <f t="shared" si="12"/>
        <v>#VALUE!</v>
      </c>
      <c r="N227" t="e">
        <f t="array" ref="N227">AVERAGE(IF(ISNUMBER(M227:M229),M227:M229))</f>
        <v>#DIV/0!</v>
      </c>
      <c r="AC227" s="63"/>
    </row>
    <row r="228" spans="2:29" x14ac:dyDescent="0.25">
      <c r="B228" s="63">
        <v>36860</v>
      </c>
      <c r="C228">
        <v>67871000000</v>
      </c>
      <c r="D228">
        <v>590867000000</v>
      </c>
      <c r="E228">
        <v>1160363000000</v>
      </c>
      <c r="F228">
        <v>3047260000000</v>
      </c>
      <c r="G228">
        <v>22146000000</v>
      </c>
      <c r="H228">
        <f>SUM(G228:G238)</f>
        <v>227218000000</v>
      </c>
      <c r="I228">
        <v>8.2776999999999994</v>
      </c>
      <c r="J228">
        <f t="shared" si="10"/>
        <v>1880842438599.9998</v>
      </c>
      <c r="L228">
        <f t="shared" si="11"/>
        <v>6747203438600</v>
      </c>
      <c r="M228" t="e">
        <f t="shared" si="12"/>
        <v>#N/A</v>
      </c>
      <c r="N228" t="e">
        <f t="array" ref="N228">AVERAGE(IF(ISNUMBER(M228:M230),M228:M230))</f>
        <v>#DIV/0!</v>
      </c>
      <c r="AC228" s="63"/>
    </row>
    <row r="229" spans="2:29" x14ac:dyDescent="0.25">
      <c r="B229" s="63">
        <v>36830</v>
      </c>
      <c r="C229">
        <v>59238000000</v>
      </c>
      <c r="D229">
        <v>505751000000</v>
      </c>
      <c r="E229">
        <v>1003724000000</v>
      </c>
      <c r="F229">
        <v>2736480000000</v>
      </c>
      <c r="G229">
        <v>22771000000</v>
      </c>
      <c r="H229">
        <f>SUM(G229:G238)</f>
        <v>205072000000</v>
      </c>
      <c r="I229">
        <v>8.2774999999999999</v>
      </c>
      <c r="J229">
        <f t="shared" si="10"/>
        <v>1697483480000</v>
      </c>
      <c r="L229">
        <f t="shared" si="11"/>
        <v>6002676480000</v>
      </c>
      <c r="M229" t="e">
        <f t="shared" si="12"/>
        <v>#N/A</v>
      </c>
      <c r="N229" t="e">
        <f t="array" ref="N229">AVERAGE(IF(ISNUMBER(M229:M231),M229:M231))</f>
        <v>#DIV/0!</v>
      </c>
      <c r="AC229" s="63"/>
    </row>
    <row r="230" spans="2:29" x14ac:dyDescent="0.25">
      <c r="B230" s="63">
        <v>36799</v>
      </c>
      <c r="C230">
        <v>52301000000</v>
      </c>
      <c r="D230">
        <v>434172000000</v>
      </c>
      <c r="E230">
        <v>860575000000</v>
      </c>
      <c r="F230">
        <v>2433550000000</v>
      </c>
      <c r="G230">
        <v>22977000000</v>
      </c>
      <c r="H230">
        <f>SUM(G230:G238)</f>
        <v>182301000000</v>
      </c>
      <c r="I230">
        <v>8.2789999999999999</v>
      </c>
      <c r="J230">
        <f t="shared" si="10"/>
        <v>1509269979000</v>
      </c>
      <c r="L230">
        <f t="shared" si="11"/>
        <v>5289867979000</v>
      </c>
      <c r="M230" t="e">
        <f t="shared" si="12"/>
        <v>#N/A</v>
      </c>
      <c r="N230" t="e">
        <f t="array" ref="N230">AVERAGE(IF(ISNUMBER(M230:M232),M230:M232))</f>
        <v>#DIV/0!</v>
      </c>
      <c r="AC230" s="63"/>
    </row>
    <row r="231" spans="2:29" x14ac:dyDescent="0.25">
      <c r="B231" s="63">
        <v>36769</v>
      </c>
      <c r="C231">
        <v>46038000000</v>
      </c>
      <c r="D231">
        <v>363697000000</v>
      </c>
      <c r="E231">
        <v>709732000000</v>
      </c>
      <c r="F231">
        <v>2148120000000</v>
      </c>
      <c r="G231">
        <v>23324000000</v>
      </c>
      <c r="H231">
        <f>SUM(G231:G238)</f>
        <v>159324000000</v>
      </c>
      <c r="I231">
        <v>8.2786000000000008</v>
      </c>
      <c r="J231">
        <f t="shared" si="10"/>
        <v>1318979666400.0002</v>
      </c>
      <c r="L231">
        <f t="shared" si="11"/>
        <v>4586566666400</v>
      </c>
      <c r="M231" t="e">
        <f t="shared" si="12"/>
        <v>#N/A</v>
      </c>
      <c r="N231" t="e">
        <f t="array" ref="N231">AVERAGE(IF(ISNUMBER(M231:M233),M231:M233))</f>
        <v>#DIV/0!</v>
      </c>
      <c r="AC231" s="63"/>
    </row>
    <row r="232" spans="2:29" x14ac:dyDescent="0.25">
      <c r="B232" s="63">
        <v>36738</v>
      </c>
      <c r="C232">
        <v>40502000000</v>
      </c>
      <c r="D232">
        <v>308232000000</v>
      </c>
      <c r="E232">
        <v>589518000000</v>
      </c>
      <c r="F232">
        <v>1884490000000.0002</v>
      </c>
      <c r="G232">
        <v>21478000000</v>
      </c>
      <c r="H232">
        <f>SUM(G232:G238)</f>
        <v>136000000000</v>
      </c>
      <c r="I232">
        <v>8.2791999999999994</v>
      </c>
      <c r="J232">
        <f t="shared" si="10"/>
        <v>1125971200000</v>
      </c>
      <c r="L232">
        <f t="shared" si="11"/>
        <v>3948713200000</v>
      </c>
      <c r="M232" t="e">
        <f t="shared" si="12"/>
        <v>#N/A</v>
      </c>
      <c r="N232" t="e">
        <f t="array" ref="N232">AVERAGE(IF(ISNUMBER(M232:M234),M232:M234))</f>
        <v>#DIV/0!</v>
      </c>
      <c r="AC232" s="63"/>
    </row>
    <row r="233" spans="2:29" x14ac:dyDescent="0.25">
      <c r="B233" s="63">
        <v>36707</v>
      </c>
      <c r="C233">
        <v>33577999999.999996</v>
      </c>
      <c r="D233">
        <v>252307000000.00003</v>
      </c>
      <c r="E233">
        <v>467877000000.00006</v>
      </c>
      <c r="F233">
        <v>1624800000000</v>
      </c>
      <c r="G233">
        <v>22205000000</v>
      </c>
      <c r="H233">
        <f>SUM(G233:G238)</f>
        <v>114522000000</v>
      </c>
      <c r="I233">
        <v>8.2782</v>
      </c>
      <c r="J233">
        <f t="shared" si="10"/>
        <v>948036020400</v>
      </c>
      <c r="L233">
        <f t="shared" si="11"/>
        <v>3326598020400</v>
      </c>
      <c r="M233" t="e">
        <f t="shared" si="12"/>
        <v>#N/A</v>
      </c>
      <c r="N233" t="e">
        <f t="array" ref="N233">AVERAGE(IF(ISNUMBER(M233:M235),M233:M235))</f>
        <v>#DIV/0!</v>
      </c>
      <c r="AC233" s="63"/>
    </row>
    <row r="234" spans="2:29" x14ac:dyDescent="0.25">
      <c r="B234" s="63">
        <v>36677</v>
      </c>
      <c r="C234">
        <v>22830000000</v>
      </c>
      <c r="D234">
        <v>174568000000</v>
      </c>
      <c r="E234">
        <v>325864000000</v>
      </c>
      <c r="F234">
        <v>1360280000000</v>
      </c>
      <c r="G234">
        <v>20112000000</v>
      </c>
      <c r="H234">
        <f>SUM(G234:G238)</f>
        <v>92317000000</v>
      </c>
      <c r="I234">
        <v>8.2773000000000003</v>
      </c>
      <c r="J234">
        <f t="shared" si="10"/>
        <v>764135504100</v>
      </c>
      <c r="L234">
        <f t="shared" si="11"/>
        <v>2647677504100</v>
      </c>
      <c r="M234" t="e">
        <f t="shared" si="12"/>
        <v>#N/A</v>
      </c>
      <c r="N234" t="e">
        <f t="array" ref="N234">AVERAGE(IF(ISNUMBER(M234:M236),M234:M236))</f>
        <v>#DIV/0!</v>
      </c>
      <c r="AC234" s="63"/>
    </row>
    <row r="235" spans="2:29" x14ac:dyDescent="0.25">
      <c r="B235" s="63">
        <v>36646</v>
      </c>
      <c r="C235">
        <v>14932000000</v>
      </c>
      <c r="D235">
        <v>122086999999.99998</v>
      </c>
      <c r="E235">
        <v>224100000000</v>
      </c>
      <c r="F235">
        <v>1096590000000</v>
      </c>
      <c r="G235">
        <v>20511000000</v>
      </c>
      <c r="H235">
        <f>SUM(G235:G238)</f>
        <v>72205000000</v>
      </c>
      <c r="I235">
        <v>8.2798999999999996</v>
      </c>
      <c r="J235">
        <f t="shared" si="10"/>
        <v>597850179500</v>
      </c>
      <c r="L235">
        <f t="shared" si="11"/>
        <v>2055559179500</v>
      </c>
      <c r="M235" t="e">
        <f t="shared" si="12"/>
        <v>#N/A</v>
      </c>
      <c r="N235" t="e">
        <f t="array" ref="N235">AVERAGE(IF(ISNUMBER(M235:M237),M235:M237))</f>
        <v>#DIV/0!</v>
      </c>
      <c r="AC235" s="63"/>
    </row>
    <row r="236" spans="2:29" x14ac:dyDescent="0.25">
      <c r="B236" s="63">
        <v>36616</v>
      </c>
      <c r="C236">
        <v>8520000000</v>
      </c>
      <c r="D236">
        <v>74946000000</v>
      </c>
      <c r="E236">
        <v>140069000000</v>
      </c>
      <c r="F236">
        <v>839440000000</v>
      </c>
      <c r="G236">
        <v>20135000000</v>
      </c>
      <c r="H236">
        <f>SUM(G236:G238)</f>
        <v>51694000000</v>
      </c>
      <c r="I236">
        <v>8.2787000000000006</v>
      </c>
      <c r="J236">
        <f t="shared" si="10"/>
        <v>427959117800.00006</v>
      </c>
      <c r="L236">
        <f t="shared" si="11"/>
        <v>1490934117800</v>
      </c>
      <c r="M236" t="e">
        <f t="shared" si="12"/>
        <v>#N/A</v>
      </c>
      <c r="N236" t="e">
        <f t="array" ref="N236">AVERAGE(IF(ISNUMBER(M236:M238),M236:M238))</f>
        <v>#DIV/0!</v>
      </c>
      <c r="AC236" s="63"/>
    </row>
    <row r="237" spans="2:29" x14ac:dyDescent="0.25">
      <c r="B237" s="63">
        <v>36585</v>
      </c>
      <c r="C237">
        <v>3347000000</v>
      </c>
      <c r="D237">
        <v>31280000000</v>
      </c>
      <c r="E237">
        <v>60860000000</v>
      </c>
      <c r="F237">
        <v>576780000000</v>
      </c>
      <c r="G237">
        <v>14779000000</v>
      </c>
      <c r="H237">
        <f>SUM(G237:G238)</f>
        <v>31559000000</v>
      </c>
      <c r="I237">
        <v>8.2786000000000008</v>
      </c>
      <c r="J237">
        <f t="shared" si="10"/>
        <v>261264337400.00003</v>
      </c>
      <c r="L237">
        <f t="shared" si="11"/>
        <v>933531337400</v>
      </c>
      <c r="M237" t="e">
        <f t="shared" si="12"/>
        <v>#N/A</v>
      </c>
      <c r="N237" t="e">
        <f t="array" ref="N237">AVERAGE(IF(ISNUMBER(M237:M239),M237:M239))</f>
        <v>#DIV/0!</v>
      </c>
      <c r="AC237" s="63"/>
    </row>
    <row r="238" spans="2:29" x14ac:dyDescent="0.25">
      <c r="B238" s="63">
        <v>36556</v>
      </c>
      <c r="F238">
        <v>296290000000</v>
      </c>
      <c r="G238">
        <v>16780000000</v>
      </c>
      <c r="H238">
        <f>SUM(G238:G238)</f>
        <v>16780000000</v>
      </c>
      <c r="I238">
        <v>8.2776999999999994</v>
      </c>
      <c r="J238">
        <f t="shared" si="10"/>
        <v>138899806000</v>
      </c>
      <c r="L238" t="e">
        <f t="shared" si="11"/>
        <v>#N/A</v>
      </c>
      <c r="M238" t="e">
        <f t="shared" si="12"/>
        <v>#N/A</v>
      </c>
      <c r="N238" t="e">
        <f t="array" ref="N238">AVERAGE(IF(ISNUMBER(M238:M240),M238:M240))</f>
        <v>#DIV/0!</v>
      </c>
      <c r="AC238" s="63"/>
    </row>
    <row r="239" spans="2:29" x14ac:dyDescent="0.25">
      <c r="B239" s="63">
        <v>36525</v>
      </c>
      <c r="C239">
        <v>82950000000</v>
      </c>
      <c r="D239">
        <v>739828000000</v>
      </c>
      <c r="E239">
        <v>1419125000000</v>
      </c>
      <c r="G239">
        <v>20255000000</v>
      </c>
      <c r="H239">
        <f>SUM(G239:G250)</f>
        <v>194930000000</v>
      </c>
      <c r="I239">
        <v>8.2795000000000005</v>
      </c>
      <c r="J239">
        <f t="shared" si="10"/>
        <v>1613922935000</v>
      </c>
      <c r="L239" t="e">
        <f t="shared" si="11"/>
        <v>#N/A</v>
      </c>
      <c r="M239" t="e">
        <f t="shared" si="12"/>
        <v>#N/A</v>
      </c>
      <c r="N239" t="e">
        <f t="array" ref="N239">AVERAGE(IF(ISNUMBER(M239:M241),M239:M241))</f>
        <v>#DIV/0!</v>
      </c>
      <c r="AC239" s="63"/>
    </row>
    <row r="240" spans="2:29" x14ac:dyDescent="0.25">
      <c r="B240" s="63">
        <v>36494</v>
      </c>
      <c r="C240">
        <v>59901000000</v>
      </c>
      <c r="D240">
        <v>525935000000.00006</v>
      </c>
      <c r="E240">
        <v>1024995999999.9999</v>
      </c>
      <c r="G240">
        <v>19471000000</v>
      </c>
      <c r="H240">
        <f>SUM(G240:G250)</f>
        <v>174675000000</v>
      </c>
      <c r="I240">
        <v>8.2789000000000001</v>
      </c>
      <c r="J240">
        <f t="shared" si="10"/>
        <v>1446116857500</v>
      </c>
      <c r="L240" t="e">
        <f t="shared" si="11"/>
        <v>#N/A</v>
      </c>
      <c r="M240" t="e">
        <f t="shared" si="12"/>
        <v>#N/A</v>
      </c>
      <c r="N240" t="e">
        <f t="array" ref="N240">AVERAGE(IF(ISNUMBER(M240:M242),M240:M242))</f>
        <v>#DIV/0!</v>
      </c>
      <c r="AC240" s="63"/>
    </row>
    <row r="241" spans="2:29" x14ac:dyDescent="0.25">
      <c r="B241" s="63">
        <v>36464</v>
      </c>
      <c r="C241">
        <v>51889000000</v>
      </c>
      <c r="D241">
        <v>453883000000</v>
      </c>
      <c r="E241">
        <v>868908000000</v>
      </c>
      <c r="G241">
        <v>18227000000</v>
      </c>
      <c r="H241">
        <f>SUM(G241:G250)</f>
        <v>155204000000</v>
      </c>
      <c r="I241">
        <v>8.2779000000000007</v>
      </c>
      <c r="J241">
        <f t="shared" si="10"/>
        <v>1284763191600</v>
      </c>
      <c r="L241" t="e">
        <f t="shared" si="11"/>
        <v>#N/A</v>
      </c>
      <c r="M241" t="e">
        <f t="shared" si="12"/>
        <v>#N/A</v>
      </c>
      <c r="N241" t="e">
        <f t="array" ref="N241">AVERAGE(IF(ISNUMBER(M241:M243),M241:M243))</f>
        <v>#DIV/0!</v>
      </c>
      <c r="AC241" s="63"/>
    </row>
    <row r="242" spans="2:29" x14ac:dyDescent="0.25">
      <c r="B242" s="63">
        <v>36433</v>
      </c>
      <c r="C242">
        <v>45804000000</v>
      </c>
      <c r="D242">
        <v>386885000000</v>
      </c>
      <c r="E242">
        <v>743728000000</v>
      </c>
      <c r="G242">
        <v>18573000000</v>
      </c>
      <c r="H242">
        <f>SUM(G242:G250)</f>
        <v>136977000000</v>
      </c>
      <c r="I242">
        <v>8.2777999999999992</v>
      </c>
      <c r="J242">
        <f t="shared" si="10"/>
        <v>1133868210600</v>
      </c>
      <c r="L242" t="e">
        <f t="shared" si="11"/>
        <v>#N/A</v>
      </c>
      <c r="M242" t="e">
        <f t="shared" si="12"/>
        <v>#N/A</v>
      </c>
      <c r="N242" t="e">
        <f t="array" ref="N242">AVERAGE(IF(ISNUMBER(M242:M244),M242:M244))</f>
        <v>#DIV/0!</v>
      </c>
      <c r="AC242" s="63"/>
    </row>
    <row r="243" spans="2:29" x14ac:dyDescent="0.25">
      <c r="B243" s="63">
        <v>36403</v>
      </c>
      <c r="C243">
        <v>40664000000</v>
      </c>
      <c r="D243">
        <v>330687000000</v>
      </c>
      <c r="E243">
        <v>619465000000</v>
      </c>
      <c r="G243">
        <v>18316000000</v>
      </c>
      <c r="H243">
        <f>SUM(G243:G250)</f>
        <v>118404000000</v>
      </c>
      <c r="I243">
        <v>8.2769999999999992</v>
      </c>
      <c r="J243">
        <f t="shared" si="10"/>
        <v>980029907999.99988</v>
      </c>
      <c r="L243" t="e">
        <f t="shared" si="11"/>
        <v>#N/A</v>
      </c>
      <c r="M243" t="e">
        <f t="shared" si="12"/>
        <v>#N/A</v>
      </c>
      <c r="N243" t="e">
        <f t="array" ref="N243">AVERAGE(IF(ISNUMBER(M243:M245),M243:M245))</f>
        <v>#DIV/0!</v>
      </c>
      <c r="AC243" s="63"/>
    </row>
    <row r="244" spans="2:29" x14ac:dyDescent="0.25">
      <c r="B244" s="63">
        <v>36372</v>
      </c>
      <c r="C244">
        <v>35193000000</v>
      </c>
      <c r="D244">
        <v>280215000000</v>
      </c>
      <c r="E244">
        <v>514356000000.00006</v>
      </c>
      <c r="G244">
        <v>17314000000</v>
      </c>
      <c r="H244">
        <f>SUM(G244:G250)</f>
        <v>100088000000</v>
      </c>
      <c r="I244">
        <v>8.2769999999999992</v>
      </c>
      <c r="J244">
        <f t="shared" si="10"/>
        <v>828428375999.99988</v>
      </c>
      <c r="L244" t="e">
        <f t="shared" si="11"/>
        <v>#N/A</v>
      </c>
      <c r="M244" t="e">
        <f t="shared" si="12"/>
        <v>#N/A</v>
      </c>
      <c r="N244" t="e">
        <f t="array" ref="N244">AVERAGE(IF(ISNUMBER(M244:M246),M244:M246))</f>
        <v>#DIV/0!</v>
      </c>
      <c r="AC244" s="63"/>
    </row>
    <row r="245" spans="2:29" x14ac:dyDescent="0.25">
      <c r="B245" s="63">
        <v>36341</v>
      </c>
      <c r="C245">
        <v>29586000000</v>
      </c>
      <c r="D245">
        <v>226831000000</v>
      </c>
      <c r="E245">
        <v>412239999999.99994</v>
      </c>
      <c r="G245">
        <v>15309000000</v>
      </c>
      <c r="H245">
        <f>SUM(G245:G250)</f>
        <v>82774000000</v>
      </c>
      <c r="I245">
        <v>8.2787000000000006</v>
      </c>
      <c r="J245">
        <f t="shared" si="10"/>
        <v>685261113800</v>
      </c>
      <c r="L245" t="e">
        <f t="shared" si="11"/>
        <v>#N/A</v>
      </c>
      <c r="M245" t="e">
        <f t="shared" si="12"/>
        <v>#N/A</v>
      </c>
      <c r="N245" t="e">
        <f t="array" ref="N245">AVERAGE(IF(ISNUMBER(M245:M247),M245:M247))</f>
        <v>#DIV/0!</v>
      </c>
      <c r="AC245" s="63"/>
    </row>
    <row r="246" spans="2:29" x14ac:dyDescent="0.25">
      <c r="B246" s="63">
        <v>36311</v>
      </c>
      <c r="C246">
        <v>19917000000</v>
      </c>
      <c r="D246">
        <v>160007000000</v>
      </c>
      <c r="E246">
        <v>295101000000</v>
      </c>
      <c r="G246">
        <v>15516000000</v>
      </c>
      <c r="H246">
        <f>SUM(G246:G250)</f>
        <v>67465000000</v>
      </c>
      <c r="I246">
        <v>8.2783999999999995</v>
      </c>
      <c r="J246">
        <f t="shared" si="10"/>
        <v>558502256000</v>
      </c>
      <c r="L246" t="e">
        <f t="shared" si="11"/>
        <v>#N/A</v>
      </c>
      <c r="M246" t="e">
        <f t="shared" si="12"/>
        <v>#N/A</v>
      </c>
      <c r="N246" t="e">
        <f t="array" ref="N246">AVERAGE(IF(ISNUMBER(M246:M248),M246:M248))</f>
        <v>#DIV/0!</v>
      </c>
      <c r="AC246" s="63"/>
    </row>
    <row r="247" spans="2:29" x14ac:dyDescent="0.25">
      <c r="B247" s="63">
        <v>36280</v>
      </c>
      <c r="C247">
        <v>13118000000</v>
      </c>
      <c r="D247">
        <v>112146000000</v>
      </c>
      <c r="E247">
        <v>201734000000</v>
      </c>
      <c r="G247">
        <v>14782000000</v>
      </c>
      <c r="H247">
        <f>SUM(G247:G250)</f>
        <v>51949000000</v>
      </c>
      <c r="I247">
        <v>8.2789999999999999</v>
      </c>
      <c r="J247">
        <f t="shared" si="10"/>
        <v>430085771000</v>
      </c>
      <c r="L247" t="e">
        <f t="shared" si="11"/>
        <v>#N/A</v>
      </c>
      <c r="M247" t="e">
        <f t="shared" si="12"/>
        <v>#N/A</v>
      </c>
      <c r="N247" t="e">
        <f t="array" ref="N247">AVERAGE(IF(ISNUMBER(M247:M249),M247:M249))</f>
        <v>#DIV/0!</v>
      </c>
      <c r="AC247" s="63"/>
    </row>
    <row r="248" spans="2:29" x14ac:dyDescent="0.25">
      <c r="B248" s="63">
        <v>36250</v>
      </c>
      <c r="C248">
        <v>8113000000</v>
      </c>
      <c r="D248">
        <v>70773000000</v>
      </c>
      <c r="E248">
        <v>123396000000</v>
      </c>
      <c r="G248">
        <v>14813000000</v>
      </c>
      <c r="H248">
        <f>SUM(G248:G250)</f>
        <v>37167000000</v>
      </c>
      <c r="I248">
        <v>8.2799999999999994</v>
      </c>
      <c r="J248">
        <f t="shared" si="10"/>
        <v>307742760000</v>
      </c>
      <c r="L248" t="e">
        <f t="shared" si="11"/>
        <v>#N/A</v>
      </c>
      <c r="M248" t="e">
        <f t="shared" si="12"/>
        <v>#N/A</v>
      </c>
      <c r="N248" t="e">
        <f t="array" ref="N248">AVERAGE(IF(ISNUMBER(M248:M250),M248:M250))</f>
        <v>#DIV/0!</v>
      </c>
      <c r="AC248" s="63"/>
    </row>
    <row r="249" spans="2:29" x14ac:dyDescent="0.25">
      <c r="B249" s="63">
        <v>36219</v>
      </c>
      <c r="C249">
        <v>2831000000</v>
      </c>
      <c r="D249">
        <v>27914000000</v>
      </c>
      <c r="E249">
        <v>53774000000</v>
      </c>
      <c r="G249">
        <v>10986000000</v>
      </c>
      <c r="H249">
        <f>SUM(G249:G250)</f>
        <v>22354000000</v>
      </c>
      <c r="I249">
        <v>8.2791999999999994</v>
      </c>
      <c r="J249">
        <f t="shared" si="10"/>
        <v>185073236800</v>
      </c>
      <c r="L249" t="e">
        <f t="shared" si="11"/>
        <v>#N/A</v>
      </c>
      <c r="M249" t="e">
        <f t="shared" si="12"/>
        <v>#N/A</v>
      </c>
      <c r="N249" t="e">
        <f t="array" ref="N249">AVERAGE(IF(ISNUMBER(M249:M251),M249:M251))</f>
        <v>#DIV/0!</v>
      </c>
      <c r="AC249" s="63"/>
    </row>
    <row r="250" spans="2:29" x14ac:dyDescent="0.25">
      <c r="B250" s="63">
        <v>36191</v>
      </c>
      <c r="G250">
        <v>11368000000</v>
      </c>
      <c r="H250">
        <f>SUM(G250:G250)</f>
        <v>11368000000</v>
      </c>
      <c r="I250">
        <v>8.2774999999999999</v>
      </c>
      <c r="J250">
        <f t="shared" si="10"/>
        <v>94098620000</v>
      </c>
      <c r="L250" t="e">
        <f t="shared" si="11"/>
        <v>#N/A</v>
      </c>
      <c r="M250" t="e">
        <f t="shared" si="12"/>
        <v>#N/A</v>
      </c>
      <c r="N250" t="e">
        <f t="array" ref="N250">AVERAGE(IF(ISNUMBER(M250:M252),M250:M252))</f>
        <v>#DIV/0!</v>
      </c>
      <c r="AC250" s="63"/>
    </row>
    <row r="251" spans="2:29" x14ac:dyDescent="0.25">
      <c r="B251" s="63">
        <v>36160</v>
      </c>
      <c r="C251">
        <v>68384000000</v>
      </c>
      <c r="D251">
        <v>746254000000</v>
      </c>
      <c r="E251">
        <v>1295594000000</v>
      </c>
      <c r="G251">
        <v>19825000000</v>
      </c>
      <c r="I251">
        <v>8.2789000000000001</v>
      </c>
      <c r="J251">
        <f t="shared" si="10"/>
        <v>0</v>
      </c>
      <c r="L251" t="e">
        <f t="shared" si="11"/>
        <v>#N/A</v>
      </c>
      <c r="M251" t="e">
        <f t="shared" si="12"/>
        <v>#N/A</v>
      </c>
      <c r="N251" t="e">
        <f t="array" ref="N251">AVERAGE(IF(ISNUMBER(M251:M253),M251:M253))</f>
        <v>#DIV/0!</v>
      </c>
      <c r="AC251" s="63"/>
    </row>
    <row r="252" spans="2:29" x14ac:dyDescent="0.25">
      <c r="B252" s="63">
        <v>36129</v>
      </c>
      <c r="C252">
        <v>44852000000</v>
      </c>
      <c r="D252">
        <v>547654000000</v>
      </c>
      <c r="E252">
        <v>911004000000.00012</v>
      </c>
      <c r="G252">
        <v>15122000000</v>
      </c>
      <c r="I252">
        <v>8.2782</v>
      </c>
      <c r="J252">
        <f t="shared" si="10"/>
        <v>0</v>
      </c>
      <c r="L252" t="e">
        <f t="shared" si="11"/>
        <v>#N/A</v>
      </c>
      <c r="M252" t="e">
        <f t="shared" si="12"/>
        <v>#N/A</v>
      </c>
      <c r="N252" t="e">
        <f t="array" ref="N252">AVERAGE(IF(ISNUMBER(M252:M254),M252:M254))</f>
        <v>#DIV/0!</v>
      </c>
      <c r="AC252" s="63"/>
    </row>
    <row r="253" spans="2:29" x14ac:dyDescent="0.25">
      <c r="B253" s="63">
        <v>36099</v>
      </c>
      <c r="C253">
        <v>36028000000</v>
      </c>
      <c r="D253">
        <v>470250000000</v>
      </c>
      <c r="E253">
        <v>775265000000</v>
      </c>
      <c r="G253">
        <v>14728000000</v>
      </c>
      <c r="I253">
        <v>8.2776999999999994</v>
      </c>
      <c r="J253">
        <f t="shared" si="10"/>
        <v>0</v>
      </c>
      <c r="L253" t="e">
        <f t="shared" si="11"/>
        <v>#N/A</v>
      </c>
      <c r="M253" t="e">
        <f t="shared" si="12"/>
        <v>#N/A</v>
      </c>
      <c r="N253" t="e">
        <f t="array" ref="N253">AVERAGE(IF(ISNUMBER(M253:M255),M253:M255))</f>
        <v>#DIV/0!</v>
      </c>
      <c r="AC253" s="63"/>
    </row>
    <row r="254" spans="2:29" x14ac:dyDescent="0.25">
      <c r="B254" s="63">
        <v>36068</v>
      </c>
      <c r="C254">
        <v>29851000000</v>
      </c>
      <c r="D254">
        <v>404814000000</v>
      </c>
      <c r="E254">
        <v>651696000000</v>
      </c>
      <c r="G254">
        <v>15451000000</v>
      </c>
      <c r="I254">
        <v>8.2780000000000005</v>
      </c>
      <c r="J254">
        <f t="shared" si="10"/>
        <v>0</v>
      </c>
      <c r="L254" t="e">
        <f t="shared" si="11"/>
        <v>#N/A</v>
      </c>
      <c r="M254" t="e">
        <f t="shared" si="12"/>
        <v>#N/A</v>
      </c>
      <c r="N254" t="e">
        <f t="array" ref="N254">AVERAGE(IF(ISNUMBER(M254:M256),M254:M256))</f>
        <v>#DIV/0!</v>
      </c>
      <c r="AC254" s="63"/>
    </row>
    <row r="255" spans="2:29" x14ac:dyDescent="0.25">
      <c r="B255" s="63">
        <v>36038</v>
      </c>
      <c r="C255">
        <v>24225000000</v>
      </c>
      <c r="D255">
        <v>340258000000</v>
      </c>
      <c r="E255">
        <v>529825000000</v>
      </c>
      <c r="G255">
        <v>15564000000</v>
      </c>
      <c r="I255">
        <v>8.2799999999999994</v>
      </c>
      <c r="J255">
        <f t="shared" si="10"/>
        <v>0</v>
      </c>
      <c r="L255" t="e">
        <f t="shared" si="11"/>
        <v>#N/A</v>
      </c>
      <c r="M255" t="e">
        <f t="shared" si="12"/>
        <v>#N/A</v>
      </c>
      <c r="N255" t="e">
        <f t="array" ref="N255">AVERAGE(IF(ISNUMBER(M255:M257),M255:M257))</f>
        <v>#DIV/0!</v>
      </c>
      <c r="AC255" s="63"/>
    </row>
  </sheetData>
  <pageMargins left="0.7" right="0.7" top="0.75" bottom="0.75" header="0.3" footer="0.3"/>
  <pageSetup paperSize="9" orientation="portrait" horizontalDpi="0" verticalDpi="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625C7-733E-45FF-9E5D-98EF6B65D254}">
  <dimension ref="A1:AM463"/>
  <sheetViews>
    <sheetView zoomScale="85" zoomScaleNormal="85" workbookViewId="0"/>
  </sheetViews>
  <sheetFormatPr defaultRowHeight="15" x14ac:dyDescent="0.25"/>
  <cols>
    <col min="1" max="1" width="18.5703125" bestFit="1" customWidth="1"/>
    <col min="2" max="2" width="14.5703125" customWidth="1"/>
    <col min="7" max="7" width="18.5703125" bestFit="1" customWidth="1"/>
    <col min="16" max="16" width="12.28515625" bestFit="1" customWidth="1"/>
    <col min="39" max="39" width="11.28515625" customWidth="1"/>
  </cols>
  <sheetData>
    <row r="1" spans="1:39" x14ac:dyDescent="0.25">
      <c r="B1" s="66" t="s">
        <v>576</v>
      </c>
      <c r="H1" t="s">
        <v>577</v>
      </c>
      <c r="I1" t="s">
        <v>578</v>
      </c>
      <c r="J1" t="s">
        <v>579</v>
      </c>
      <c r="K1" t="s">
        <v>580</v>
      </c>
      <c r="L1" t="s">
        <v>581</v>
      </c>
    </row>
    <row r="2" spans="1:39" x14ac:dyDescent="0.25">
      <c r="H2" t="s">
        <v>582</v>
      </c>
      <c r="I2" t="s">
        <v>583</v>
      </c>
      <c r="J2" t="s">
        <v>584</v>
      </c>
      <c r="K2" t="s">
        <v>585</v>
      </c>
      <c r="L2" t="s">
        <v>586</v>
      </c>
    </row>
    <row r="3" spans="1:39" x14ac:dyDescent="0.25">
      <c r="A3" t="s">
        <v>501</v>
      </c>
      <c r="B3" t="s">
        <v>502</v>
      </c>
      <c r="G3" t="s">
        <v>501</v>
      </c>
      <c r="H3" t="s">
        <v>502</v>
      </c>
      <c r="I3" t="s">
        <v>502</v>
      </c>
      <c r="J3" t="s">
        <v>502</v>
      </c>
      <c r="K3" t="s">
        <v>502</v>
      </c>
      <c r="L3" t="s">
        <v>502</v>
      </c>
      <c r="O3" t="s">
        <v>587</v>
      </c>
      <c r="R3" t="s">
        <v>588</v>
      </c>
      <c r="AM3" s="63"/>
    </row>
    <row r="4" spans="1:39" x14ac:dyDescent="0.25">
      <c r="A4" s="63">
        <v>43585</v>
      </c>
      <c r="B4" s="67">
        <v>179648000000</v>
      </c>
      <c r="C4">
        <f>B4/B16-1</f>
        <v>4.0117184559891994E-2</v>
      </c>
      <c r="D4">
        <f>AVERAGE(C4:C6)</f>
        <v>-2.9681400564039562E-2</v>
      </c>
      <c r="G4" s="63">
        <v>43585</v>
      </c>
      <c r="H4">
        <v>10339016000</v>
      </c>
      <c r="I4">
        <v>9860368000</v>
      </c>
      <c r="J4">
        <v>23774181000</v>
      </c>
      <c r="K4">
        <v>15539523000</v>
      </c>
      <c r="L4">
        <v>15831337000</v>
      </c>
      <c r="M4">
        <f>SUM(H4:L4)</f>
        <v>75344425000</v>
      </c>
      <c r="N4">
        <f>M4/M16-1</f>
        <v>-1.6235097698804268E-2</v>
      </c>
      <c r="O4">
        <f>AVERAGE(N4:N6)</f>
        <v>-6.7894859914513273E-2</v>
      </c>
      <c r="P4">
        <f>SUM(I4:L4)</f>
        <v>65005409000</v>
      </c>
      <c r="Q4">
        <f>P4/P16-1</f>
        <v>3.738335534982995E-2</v>
      </c>
      <c r="R4">
        <f>AVERAGE(Q4:Q6)</f>
        <v>-2.4935113637751138E-2</v>
      </c>
      <c r="T4" t="e">
        <f>VLOOKUP(G4,AM:AN,2,FALSE)</f>
        <v>#N/A</v>
      </c>
      <c r="AM4" s="63"/>
    </row>
    <row r="5" spans="1:39" x14ac:dyDescent="0.25">
      <c r="A5" s="63">
        <v>43555</v>
      </c>
      <c r="B5" s="67">
        <v>165526000000</v>
      </c>
      <c r="C5">
        <f t="shared" ref="C5:C68" si="0">B5/B17-1</f>
        <v>-7.8845147862477316E-2</v>
      </c>
      <c r="D5">
        <f t="shared" ref="D5:D68" si="1">AVERAGE(C5:C7)</f>
        <v>-4.7657689406329494E-2</v>
      </c>
      <c r="G5" s="63">
        <v>43555</v>
      </c>
      <c r="H5">
        <v>11320556000</v>
      </c>
      <c r="I5">
        <v>9075484000</v>
      </c>
      <c r="J5">
        <v>21998364000</v>
      </c>
      <c r="K5">
        <v>14084386000</v>
      </c>
      <c r="L5">
        <v>14772522000</v>
      </c>
      <c r="M5">
        <f t="shared" ref="M5:M68" si="2">SUM(H5:L5)</f>
        <v>71251312000</v>
      </c>
      <c r="N5">
        <f t="shared" ref="N5:N68" si="3">M5/M17-1</f>
        <v>-0.11627669533209695</v>
      </c>
      <c r="O5">
        <f t="shared" ref="O5:O68" si="4">AVERAGE(N5:N7)</f>
        <v>-8.5749749777499495E-2</v>
      </c>
      <c r="P5">
        <f t="shared" ref="P5:P68" si="5">SUM(I5:L5)</f>
        <v>59930756000</v>
      </c>
      <c r="Q5">
        <f t="shared" ref="Q5:Q68" si="6">P5/P17-1</f>
        <v>-8.3206209410530141E-2</v>
      </c>
      <c r="R5">
        <f t="shared" ref="R5:R68" si="7">AVERAGE(Q5:Q7)</f>
        <v>-3.2631682370175698E-2</v>
      </c>
      <c r="T5" t="e">
        <f t="shared" ref="T5:T68" si="8">VLOOKUP(G5,AM:AN,2,FALSE)</f>
        <v>#N/A</v>
      </c>
      <c r="AM5" s="63"/>
    </row>
    <row r="6" spans="1:39" x14ac:dyDescent="0.25">
      <c r="A6" s="63">
        <v>43524</v>
      </c>
      <c r="B6" s="67">
        <v>131384000000</v>
      </c>
      <c r="C6">
        <f t="shared" si="0"/>
        <v>-5.0316238389533363E-2</v>
      </c>
      <c r="D6">
        <f t="shared" si="1"/>
        <v>-4.6939934008701521E-2</v>
      </c>
      <c r="G6" s="63">
        <v>43524</v>
      </c>
      <c r="H6">
        <v>7943652000</v>
      </c>
      <c r="I6">
        <v>7767674000</v>
      </c>
      <c r="J6">
        <v>16930631000</v>
      </c>
      <c r="K6">
        <v>11089137000</v>
      </c>
      <c r="L6">
        <v>11331378000</v>
      </c>
      <c r="M6">
        <f t="shared" si="2"/>
        <v>55062472000</v>
      </c>
      <c r="N6">
        <f t="shared" si="3"/>
        <v>-7.1172786712638603E-2</v>
      </c>
      <c r="O6">
        <f t="shared" si="4"/>
        <v>-9.5268133682088418E-2</v>
      </c>
      <c r="P6">
        <f t="shared" si="5"/>
        <v>47118820000</v>
      </c>
      <c r="Q6">
        <f t="shared" si="6"/>
        <v>-2.8982486852553224E-2</v>
      </c>
      <c r="R6">
        <f t="shared" si="7"/>
        <v>-3.5115881176357923E-2</v>
      </c>
      <c r="T6" t="e">
        <f t="shared" si="8"/>
        <v>#N/A</v>
      </c>
      <c r="AM6" s="63"/>
    </row>
    <row r="7" spans="1:39" x14ac:dyDescent="0.25">
      <c r="A7" s="63">
        <v>43496</v>
      </c>
      <c r="B7" s="67">
        <v>178649000000</v>
      </c>
      <c r="C7">
        <f t="shared" si="0"/>
        <v>-1.3811681966977796E-2</v>
      </c>
      <c r="D7">
        <f t="shared" si="1"/>
        <v>-2.0716786837924328E-2</v>
      </c>
      <c r="G7" s="63">
        <v>43496</v>
      </c>
      <c r="H7">
        <v>9240484000</v>
      </c>
      <c r="I7">
        <v>10069534000</v>
      </c>
      <c r="J7">
        <v>25872792000</v>
      </c>
      <c r="K7">
        <v>13747142000</v>
      </c>
      <c r="L7">
        <v>14863385000</v>
      </c>
      <c r="M7">
        <f t="shared" si="2"/>
        <v>73793337000</v>
      </c>
      <c r="N7">
        <f t="shared" si="3"/>
        <v>-6.9799767287762937E-2</v>
      </c>
      <c r="O7">
        <f t="shared" si="4"/>
        <v>-8.232801154797327E-2</v>
      </c>
      <c r="P7">
        <f t="shared" si="5"/>
        <v>64552853000</v>
      </c>
      <c r="Q7">
        <f t="shared" si="6"/>
        <v>1.4293649152556265E-2</v>
      </c>
      <c r="R7">
        <f t="shared" si="7"/>
        <v>-2.0319770690559607E-2</v>
      </c>
      <c r="T7" t="e">
        <f t="shared" si="8"/>
        <v>#N/A</v>
      </c>
      <c r="AM7" s="63"/>
    </row>
    <row r="8" spans="1:39" x14ac:dyDescent="0.25">
      <c r="A8" s="63">
        <v>43465</v>
      </c>
      <c r="B8" s="67">
        <v>164046000000</v>
      </c>
      <c r="C8">
        <f t="shared" si="0"/>
        <v>-7.6691881669593398E-2</v>
      </c>
      <c r="D8">
        <f t="shared" si="1"/>
        <v>5.183674203932731E-2</v>
      </c>
      <c r="G8" s="63">
        <v>43465</v>
      </c>
      <c r="H8">
        <v>10412157000</v>
      </c>
      <c r="I8">
        <v>7327950000</v>
      </c>
      <c r="J8">
        <v>22483940000</v>
      </c>
      <c r="K8">
        <v>14030461000</v>
      </c>
      <c r="L8">
        <v>14124711000</v>
      </c>
      <c r="M8">
        <f t="shared" si="2"/>
        <v>68379219000</v>
      </c>
      <c r="N8">
        <f t="shared" si="3"/>
        <v>-0.14483184704586372</v>
      </c>
      <c r="O8">
        <f t="shared" si="4"/>
        <v>-2.5413401774638467E-2</v>
      </c>
      <c r="P8">
        <f t="shared" si="5"/>
        <v>57967062000</v>
      </c>
      <c r="Q8">
        <f t="shared" si="6"/>
        <v>-9.0658805829076816E-2</v>
      </c>
      <c r="R8">
        <f t="shared" si="7"/>
        <v>1.6374402688585515E-2</v>
      </c>
      <c r="T8" t="e">
        <f t="shared" si="8"/>
        <v>#N/A</v>
      </c>
      <c r="AM8" s="63"/>
    </row>
    <row r="9" spans="1:39" x14ac:dyDescent="0.25">
      <c r="A9" s="63">
        <v>43434</v>
      </c>
      <c r="B9" s="67">
        <v>182435000000</v>
      </c>
      <c r="C9">
        <f t="shared" si="0"/>
        <v>2.835320312279821E-2</v>
      </c>
      <c r="D9">
        <f t="shared" si="1"/>
        <v>0.12540334476384327</v>
      </c>
      <c r="G9" s="63">
        <v>43434</v>
      </c>
      <c r="H9">
        <v>10676906000</v>
      </c>
      <c r="I9">
        <v>9578994000</v>
      </c>
      <c r="J9">
        <v>24417002000</v>
      </c>
      <c r="K9">
        <v>15317518000</v>
      </c>
      <c r="L9">
        <v>16402019000</v>
      </c>
      <c r="M9">
        <f t="shared" si="2"/>
        <v>76392439000</v>
      </c>
      <c r="N9">
        <f t="shared" si="3"/>
        <v>-3.2352420310293173E-2</v>
      </c>
      <c r="O9">
        <f t="shared" si="4"/>
        <v>4.887249877251406E-2</v>
      </c>
      <c r="P9">
        <f t="shared" si="5"/>
        <v>65715533000</v>
      </c>
      <c r="Q9">
        <f t="shared" si="6"/>
        <v>1.5405844604841734E-2</v>
      </c>
      <c r="R9">
        <f t="shared" si="7"/>
        <v>7.859382160517743E-2</v>
      </c>
      <c r="T9" t="e">
        <f t="shared" si="8"/>
        <v>#N/A</v>
      </c>
      <c r="AM9" s="63"/>
    </row>
    <row r="10" spans="1:39" x14ac:dyDescent="0.25">
      <c r="A10" s="63">
        <v>43404</v>
      </c>
      <c r="B10" s="67">
        <v>181786000000</v>
      </c>
      <c r="C10">
        <f t="shared" si="0"/>
        <v>0.20384890466477712</v>
      </c>
      <c r="D10">
        <f t="shared" si="1"/>
        <v>0.184835441504514</v>
      </c>
      <c r="G10" s="63">
        <v>43404</v>
      </c>
      <c r="H10">
        <v>10940387000</v>
      </c>
      <c r="I10">
        <v>8499415000</v>
      </c>
      <c r="J10">
        <v>21633187000</v>
      </c>
      <c r="K10">
        <v>15256006000</v>
      </c>
      <c r="L10">
        <v>17932616000</v>
      </c>
      <c r="M10">
        <f t="shared" si="2"/>
        <v>74261611000</v>
      </c>
      <c r="N10">
        <f t="shared" si="3"/>
        <v>0.10094406203224149</v>
      </c>
      <c r="O10">
        <f t="shared" si="4"/>
        <v>9.9971030162690599E-2</v>
      </c>
      <c r="P10">
        <f t="shared" si="5"/>
        <v>63321224000</v>
      </c>
      <c r="Q10">
        <f t="shared" si="6"/>
        <v>0.12437616928999162</v>
      </c>
      <c r="R10">
        <f t="shared" si="7"/>
        <v>0.12110724673252597</v>
      </c>
      <c r="T10" t="e">
        <f t="shared" si="8"/>
        <v>#N/A</v>
      </c>
      <c r="AM10" s="63"/>
    </row>
    <row r="11" spans="1:39" x14ac:dyDescent="0.25">
      <c r="A11" s="63">
        <v>43373</v>
      </c>
      <c r="B11" s="67">
        <v>195130000000</v>
      </c>
      <c r="C11">
        <f t="shared" si="0"/>
        <v>0.14400792650395444</v>
      </c>
      <c r="D11">
        <f t="shared" si="1"/>
        <v>0.2066195591371521</v>
      </c>
      <c r="G11" s="63">
        <v>43373</v>
      </c>
      <c r="H11">
        <v>12562825000</v>
      </c>
      <c r="I11">
        <v>8753947000</v>
      </c>
      <c r="J11">
        <v>24721259000</v>
      </c>
      <c r="K11">
        <v>16243012000</v>
      </c>
      <c r="L11">
        <v>20495459000</v>
      </c>
      <c r="M11">
        <f t="shared" si="2"/>
        <v>82776502000</v>
      </c>
      <c r="N11">
        <f t="shared" si="3"/>
        <v>7.8025854595593858E-2</v>
      </c>
      <c r="O11">
        <f t="shared" si="4"/>
        <v>0.1424211196278998</v>
      </c>
      <c r="P11">
        <f t="shared" si="5"/>
        <v>70213677000</v>
      </c>
      <c r="Q11">
        <f t="shared" si="6"/>
        <v>9.5999450920698948E-2</v>
      </c>
      <c r="R11">
        <f t="shared" si="7"/>
        <v>0.16433072496106357</v>
      </c>
      <c r="T11" t="e">
        <f t="shared" si="8"/>
        <v>#N/A</v>
      </c>
      <c r="AM11" s="63"/>
    </row>
    <row r="12" spans="1:39" x14ac:dyDescent="0.25">
      <c r="A12" s="63">
        <v>43343</v>
      </c>
      <c r="B12" s="67">
        <v>190647000000</v>
      </c>
      <c r="C12">
        <f t="shared" si="0"/>
        <v>0.20664949334481042</v>
      </c>
      <c r="D12">
        <f t="shared" si="1"/>
        <v>0.20454287184215122</v>
      </c>
      <c r="G12" s="63">
        <v>43343</v>
      </c>
      <c r="H12">
        <v>13316966000</v>
      </c>
      <c r="I12">
        <v>9024552000</v>
      </c>
      <c r="J12">
        <v>24873851000</v>
      </c>
      <c r="K12">
        <v>15744948000</v>
      </c>
      <c r="L12">
        <v>17580256000</v>
      </c>
      <c r="M12">
        <f t="shared" si="2"/>
        <v>80540573000</v>
      </c>
      <c r="N12">
        <f t="shared" si="3"/>
        <v>0.12094317386023645</v>
      </c>
      <c r="O12">
        <f t="shared" si="4"/>
        <v>0.13380607577975159</v>
      </c>
      <c r="P12">
        <f t="shared" si="5"/>
        <v>67223607000</v>
      </c>
      <c r="Q12">
        <f t="shared" si="6"/>
        <v>0.14294611998688733</v>
      </c>
      <c r="R12">
        <f t="shared" si="7"/>
        <v>0.14661288935370273</v>
      </c>
      <c r="T12" t="e">
        <f t="shared" si="8"/>
        <v>#N/A</v>
      </c>
      <c r="AM12" s="63"/>
    </row>
    <row r="13" spans="1:39" x14ac:dyDescent="0.25">
      <c r="A13" s="63">
        <v>43312</v>
      </c>
      <c r="B13" s="67">
        <v>186914000000</v>
      </c>
      <c r="C13">
        <f t="shared" si="0"/>
        <v>0.26920125756269142</v>
      </c>
      <c r="D13">
        <f t="shared" si="1"/>
        <v>0.22283551600084692</v>
      </c>
      <c r="G13" s="63">
        <v>43312</v>
      </c>
      <c r="H13">
        <v>13447245000</v>
      </c>
      <c r="I13">
        <v>9787190000</v>
      </c>
      <c r="J13">
        <v>24733337000</v>
      </c>
      <c r="K13">
        <v>16783820000</v>
      </c>
      <c r="L13">
        <v>18117195000</v>
      </c>
      <c r="M13">
        <f t="shared" si="2"/>
        <v>82868787000</v>
      </c>
      <c r="N13">
        <f t="shared" si="3"/>
        <v>0.22829433042786906</v>
      </c>
      <c r="O13">
        <f t="shared" si="4"/>
        <v>0.1632622166998452</v>
      </c>
      <c r="P13">
        <f t="shared" si="5"/>
        <v>69421542000</v>
      </c>
      <c r="Q13">
        <f t="shared" si="6"/>
        <v>0.25404660397560441</v>
      </c>
      <c r="R13">
        <f t="shared" si="7"/>
        <v>0.17646088104410373</v>
      </c>
      <c r="T13" t="e">
        <f t="shared" si="8"/>
        <v>#N/A</v>
      </c>
      <c r="AM13" s="63"/>
    </row>
    <row r="14" spans="1:39" x14ac:dyDescent="0.25">
      <c r="A14" s="63">
        <v>43281</v>
      </c>
      <c r="B14" s="67">
        <v>174691000000</v>
      </c>
      <c r="C14">
        <f t="shared" si="0"/>
        <v>0.13777786461895181</v>
      </c>
      <c r="D14">
        <f t="shared" si="1"/>
        <v>0.20736200470538066</v>
      </c>
      <c r="G14" s="63">
        <v>43281</v>
      </c>
      <c r="H14">
        <v>13651956000</v>
      </c>
      <c r="I14">
        <v>9064290000</v>
      </c>
      <c r="J14">
        <v>20531830000</v>
      </c>
      <c r="K14">
        <v>14742944000</v>
      </c>
      <c r="L14">
        <v>16839145000</v>
      </c>
      <c r="M14">
        <f t="shared" si="2"/>
        <v>74830165000</v>
      </c>
      <c r="N14">
        <f t="shared" si="3"/>
        <v>5.2180723051149291E-2</v>
      </c>
      <c r="O14">
        <f t="shared" si="4"/>
        <v>0.15202659518890158</v>
      </c>
      <c r="P14">
        <f t="shared" si="5"/>
        <v>61178209000</v>
      </c>
      <c r="Q14">
        <f t="shared" si="6"/>
        <v>4.2845944098616418E-2</v>
      </c>
      <c r="R14">
        <f t="shared" si="7"/>
        <v>0.15602009506759043</v>
      </c>
      <c r="T14" t="e">
        <f t="shared" si="8"/>
        <v>#N/A</v>
      </c>
      <c r="AM14" s="63"/>
    </row>
    <row r="15" spans="1:39" x14ac:dyDescent="0.25">
      <c r="A15" s="63">
        <v>43251</v>
      </c>
      <c r="B15" s="67">
        <v>188177000000</v>
      </c>
      <c r="C15">
        <f t="shared" si="0"/>
        <v>0.2615274258208975</v>
      </c>
      <c r="D15">
        <f t="shared" si="1"/>
        <v>0.21073729785474651</v>
      </c>
      <c r="G15" s="63">
        <v>43251</v>
      </c>
      <c r="H15">
        <v>14732160000</v>
      </c>
      <c r="I15">
        <v>9309795000</v>
      </c>
      <c r="J15">
        <v>23900089000</v>
      </c>
      <c r="K15">
        <v>15676272000</v>
      </c>
      <c r="L15">
        <v>18046039000</v>
      </c>
      <c r="M15">
        <f t="shared" si="2"/>
        <v>81664355000</v>
      </c>
      <c r="N15">
        <f t="shared" si="3"/>
        <v>0.20931159662051724</v>
      </c>
      <c r="O15">
        <f t="shared" si="4"/>
        <v>0.16956254495456266</v>
      </c>
      <c r="P15">
        <f t="shared" si="5"/>
        <v>66932195000</v>
      </c>
      <c r="Q15">
        <f t="shared" si="6"/>
        <v>0.23249009505809037</v>
      </c>
      <c r="R15">
        <f t="shared" si="7"/>
        <v>0.18279729117318277</v>
      </c>
      <c r="T15" t="e">
        <f t="shared" si="8"/>
        <v>#N/A</v>
      </c>
      <c r="AM15" s="63"/>
    </row>
    <row r="16" spans="1:39" x14ac:dyDescent="0.25">
      <c r="A16" s="63">
        <v>43220</v>
      </c>
      <c r="B16" s="67">
        <v>172719000000</v>
      </c>
      <c r="C16">
        <f t="shared" si="0"/>
        <v>0.22278072367629265</v>
      </c>
      <c r="D16">
        <f t="shared" si="1"/>
        <v>0.14554109172465948</v>
      </c>
      <c r="G16" s="63">
        <v>43220</v>
      </c>
      <c r="H16">
        <v>13924975000</v>
      </c>
      <c r="I16">
        <v>8354197000</v>
      </c>
      <c r="J16">
        <v>22769197000</v>
      </c>
      <c r="K16">
        <v>15323356000</v>
      </c>
      <c r="L16">
        <v>16216111000</v>
      </c>
      <c r="M16">
        <f t="shared" si="2"/>
        <v>76587836000</v>
      </c>
      <c r="N16">
        <f t="shared" si="3"/>
        <v>0.19458746589503817</v>
      </c>
      <c r="O16">
        <f t="shared" si="4"/>
        <v>9.6340253745521423E-2</v>
      </c>
      <c r="P16">
        <f t="shared" si="5"/>
        <v>62662861000</v>
      </c>
      <c r="Q16">
        <f t="shared" si="6"/>
        <v>0.19272424604606453</v>
      </c>
      <c r="R16">
        <f t="shared" si="7"/>
        <v>0.10472306416954129</v>
      </c>
      <c r="T16" t="e">
        <f t="shared" si="8"/>
        <v>#N/A</v>
      </c>
      <c r="AM16" s="63"/>
    </row>
    <row r="17" spans="1:39" x14ac:dyDescent="0.25">
      <c r="A17" s="63">
        <v>43190</v>
      </c>
      <c r="B17" s="67">
        <v>179694000000</v>
      </c>
      <c r="C17">
        <f t="shared" si="0"/>
        <v>0.14790374406704943</v>
      </c>
      <c r="D17">
        <f t="shared" si="1"/>
        <v>0.19680391604326744</v>
      </c>
      <c r="G17" s="63">
        <v>43190</v>
      </c>
      <c r="H17">
        <v>15256327000</v>
      </c>
      <c r="I17">
        <v>8862167000</v>
      </c>
      <c r="J17">
        <v>23139429000</v>
      </c>
      <c r="K17">
        <v>16388341000</v>
      </c>
      <c r="L17">
        <v>16980004000</v>
      </c>
      <c r="M17">
        <f t="shared" si="2"/>
        <v>80626268000</v>
      </c>
      <c r="N17">
        <f t="shared" si="3"/>
        <v>0.10478857234813255</v>
      </c>
      <c r="O17">
        <f t="shared" si="4"/>
        <v>0.13715578296404382</v>
      </c>
      <c r="P17">
        <f t="shared" si="5"/>
        <v>65369941000</v>
      </c>
      <c r="Q17">
        <f t="shared" si="6"/>
        <v>0.12317753241539342</v>
      </c>
      <c r="R17">
        <f t="shared" si="7"/>
        <v>0.15075476362417492</v>
      </c>
      <c r="T17" t="e">
        <f t="shared" si="8"/>
        <v>#N/A</v>
      </c>
      <c r="AM17" s="63"/>
    </row>
    <row r="18" spans="1:39" x14ac:dyDescent="0.25">
      <c r="A18" s="63">
        <v>43159</v>
      </c>
      <c r="B18" s="67">
        <v>138345000000</v>
      </c>
      <c r="C18">
        <f t="shared" si="0"/>
        <v>6.5938807430636404E-2</v>
      </c>
      <c r="D18">
        <f t="shared" si="1"/>
        <v>0.16363531686732116</v>
      </c>
      <c r="G18" s="63">
        <v>43159</v>
      </c>
      <c r="H18">
        <v>10756516000</v>
      </c>
      <c r="I18">
        <v>7474177000</v>
      </c>
      <c r="J18">
        <v>16513320000</v>
      </c>
      <c r="K18">
        <v>11066607000</v>
      </c>
      <c r="L18">
        <v>13471097000</v>
      </c>
      <c r="M18">
        <f t="shared" si="2"/>
        <v>59281717000</v>
      </c>
      <c r="N18">
        <f t="shared" si="3"/>
        <v>-1.0355277006606434E-2</v>
      </c>
      <c r="O18">
        <f t="shared" si="4"/>
        <v>0.12944485100473324</v>
      </c>
      <c r="P18">
        <f t="shared" si="5"/>
        <v>48525201000</v>
      </c>
      <c r="Q18">
        <f t="shared" si="6"/>
        <v>-1.7325859528340981E-3</v>
      </c>
      <c r="R18">
        <f t="shared" si="7"/>
        <v>0.138991244973238</v>
      </c>
      <c r="T18" t="e">
        <f t="shared" si="8"/>
        <v>#N/A</v>
      </c>
      <c r="AM18" s="63"/>
    </row>
    <row r="19" spans="1:39" x14ac:dyDescent="0.25">
      <c r="A19" s="63">
        <v>43131</v>
      </c>
      <c r="B19" s="67">
        <v>181151000000</v>
      </c>
      <c r="C19">
        <f t="shared" si="0"/>
        <v>0.37656919663211652</v>
      </c>
      <c r="D19">
        <f t="shared" si="1"/>
        <v>0.20130602639825748</v>
      </c>
      <c r="G19" s="63">
        <v>43131</v>
      </c>
      <c r="H19">
        <v>15687434000</v>
      </c>
      <c r="I19">
        <v>9104231000</v>
      </c>
      <c r="J19">
        <v>23842752000</v>
      </c>
      <c r="K19">
        <v>13905380000</v>
      </c>
      <c r="L19">
        <v>16790797000</v>
      </c>
      <c r="M19">
        <f t="shared" si="2"/>
        <v>79330594000</v>
      </c>
      <c r="N19">
        <f t="shared" si="3"/>
        <v>0.31703405355060532</v>
      </c>
      <c r="O19">
        <f t="shared" si="4"/>
        <v>0.19196514495591174</v>
      </c>
      <c r="P19">
        <f t="shared" si="5"/>
        <v>63643160000</v>
      </c>
      <c r="Q19">
        <f t="shared" si="6"/>
        <v>0.33081934440996541</v>
      </c>
      <c r="R19">
        <f t="shared" si="7"/>
        <v>0.20906767591496292</v>
      </c>
      <c r="T19" t="e">
        <f t="shared" si="8"/>
        <v>#N/A</v>
      </c>
      <c r="AM19" s="63"/>
    </row>
    <row r="20" spans="1:39" x14ac:dyDescent="0.25">
      <c r="A20" s="63">
        <v>43100</v>
      </c>
      <c r="B20" s="67">
        <v>177672000000</v>
      </c>
      <c r="C20">
        <f t="shared" si="0"/>
        <v>4.839794653921059E-2</v>
      </c>
      <c r="D20">
        <f t="shared" si="1"/>
        <v>0.13363852530412057</v>
      </c>
      <c r="G20" s="63">
        <v>43100</v>
      </c>
      <c r="H20">
        <v>16213751000</v>
      </c>
      <c r="I20">
        <v>7582204000</v>
      </c>
      <c r="J20">
        <v>23106314000</v>
      </c>
      <c r="K20">
        <v>15835410000</v>
      </c>
      <c r="L20">
        <v>17222290000</v>
      </c>
      <c r="M20">
        <f t="shared" si="2"/>
        <v>79959969000</v>
      </c>
      <c r="N20">
        <f t="shared" si="3"/>
        <v>8.1655776470200836E-2</v>
      </c>
      <c r="O20">
        <f t="shared" si="4"/>
        <v>0.14270725593202335</v>
      </c>
      <c r="P20">
        <f t="shared" si="5"/>
        <v>63746218000</v>
      </c>
      <c r="Q20">
        <f t="shared" si="6"/>
        <v>8.78869764625827E-2</v>
      </c>
      <c r="R20">
        <f t="shared" si="7"/>
        <v>0.1647852804769403</v>
      </c>
      <c r="T20" t="e">
        <f t="shared" si="8"/>
        <v>#N/A</v>
      </c>
      <c r="AM20" s="63"/>
    </row>
    <row r="21" spans="1:39" x14ac:dyDescent="0.25">
      <c r="A21" s="63">
        <v>43069</v>
      </c>
      <c r="B21" s="67">
        <v>177405000000</v>
      </c>
      <c r="C21">
        <f t="shared" si="0"/>
        <v>0.17895093602344536</v>
      </c>
      <c r="D21">
        <f t="shared" si="1"/>
        <v>0.18173681601905303</v>
      </c>
      <c r="G21" s="63">
        <v>43069</v>
      </c>
      <c r="H21">
        <v>14228061000</v>
      </c>
      <c r="I21">
        <v>8366584000</v>
      </c>
      <c r="J21">
        <v>23037938000</v>
      </c>
      <c r="K21">
        <v>15490497000</v>
      </c>
      <c r="L21">
        <v>17823471000</v>
      </c>
      <c r="M21">
        <f t="shared" si="2"/>
        <v>78946551000</v>
      </c>
      <c r="N21">
        <f t="shared" si="3"/>
        <v>0.17720560484692904</v>
      </c>
      <c r="O21">
        <f t="shared" si="4"/>
        <v>0.1908277240374805</v>
      </c>
      <c r="P21">
        <f t="shared" si="5"/>
        <v>64718490000</v>
      </c>
      <c r="Q21">
        <f t="shared" si="6"/>
        <v>0.20849670687234068</v>
      </c>
      <c r="R21">
        <f t="shared" si="7"/>
        <v>0.21684822043718679</v>
      </c>
      <c r="T21" t="e">
        <f t="shared" si="8"/>
        <v>#N/A</v>
      </c>
      <c r="AM21" s="63"/>
    </row>
    <row r="22" spans="1:39" x14ac:dyDescent="0.25">
      <c r="A22" s="63">
        <v>43039</v>
      </c>
      <c r="B22" s="67">
        <v>151004000000</v>
      </c>
      <c r="C22">
        <f t="shared" si="0"/>
        <v>0.17356669334970576</v>
      </c>
      <c r="D22">
        <f t="shared" si="1"/>
        <v>0.1683693186060741</v>
      </c>
      <c r="G22" s="63">
        <v>43039</v>
      </c>
      <c r="H22">
        <v>11135904000</v>
      </c>
      <c r="I22">
        <v>8010014000</v>
      </c>
      <c r="J22">
        <v>19264340000</v>
      </c>
      <c r="K22">
        <v>13698323000</v>
      </c>
      <c r="L22">
        <v>15344084000</v>
      </c>
      <c r="M22">
        <f t="shared" si="2"/>
        <v>67452665000</v>
      </c>
      <c r="N22">
        <f t="shared" si="3"/>
        <v>0.16926038647894015</v>
      </c>
      <c r="O22">
        <f t="shared" si="4"/>
        <v>0.18090362522250225</v>
      </c>
      <c r="P22">
        <f t="shared" si="5"/>
        <v>56316761000</v>
      </c>
      <c r="Q22">
        <f t="shared" si="6"/>
        <v>0.19797215809589752</v>
      </c>
      <c r="R22">
        <f t="shared" si="7"/>
        <v>0.19373983098165426</v>
      </c>
      <c r="T22" t="e">
        <f t="shared" si="8"/>
        <v>#N/A</v>
      </c>
      <c r="AM22" s="63"/>
    </row>
    <row r="23" spans="1:39" x14ac:dyDescent="0.25">
      <c r="A23" s="63">
        <v>43008</v>
      </c>
      <c r="B23" s="67">
        <v>170567000000</v>
      </c>
      <c r="C23">
        <f t="shared" si="0"/>
        <v>0.192692818684008</v>
      </c>
      <c r="D23">
        <f t="shared" si="1"/>
        <v>0.14819489166952446</v>
      </c>
      <c r="G23" s="63">
        <v>43008</v>
      </c>
      <c r="H23">
        <v>12721660000</v>
      </c>
      <c r="I23">
        <v>8503342000</v>
      </c>
      <c r="J23">
        <v>22657198000</v>
      </c>
      <c r="K23">
        <v>15756733000</v>
      </c>
      <c r="L23">
        <v>17146333000</v>
      </c>
      <c r="M23">
        <f t="shared" si="2"/>
        <v>76785266000</v>
      </c>
      <c r="N23">
        <f t="shared" si="3"/>
        <v>0.22601718078657229</v>
      </c>
      <c r="O23">
        <f t="shared" si="4"/>
        <v>0.17375724759068487</v>
      </c>
      <c r="P23">
        <f t="shared" si="5"/>
        <v>64063606000</v>
      </c>
      <c r="Q23">
        <f t="shared" si="6"/>
        <v>0.24407579634332222</v>
      </c>
      <c r="R23">
        <f t="shared" si="7"/>
        <v>0.17077297222923349</v>
      </c>
      <c r="T23" t="e">
        <f t="shared" si="8"/>
        <v>#N/A</v>
      </c>
      <c r="AM23" s="63"/>
    </row>
    <row r="24" spans="1:39" x14ac:dyDescent="0.25">
      <c r="A24" s="63">
        <v>42978</v>
      </c>
      <c r="B24" s="67">
        <v>157997000000</v>
      </c>
      <c r="C24">
        <f t="shared" si="0"/>
        <v>0.13884844378450856</v>
      </c>
      <c r="D24">
        <f t="shared" si="1"/>
        <v>0.14053020890756676</v>
      </c>
      <c r="G24" s="63">
        <v>42978</v>
      </c>
      <c r="H24">
        <v>13034642000</v>
      </c>
      <c r="I24">
        <v>6746870000</v>
      </c>
      <c r="J24">
        <v>22548942000</v>
      </c>
      <c r="K24">
        <v>14253692000</v>
      </c>
      <c r="L24">
        <v>15266573000</v>
      </c>
      <c r="M24">
        <f t="shared" si="2"/>
        <v>71850719000</v>
      </c>
      <c r="N24">
        <f t="shared" si="3"/>
        <v>0.14743330840199431</v>
      </c>
      <c r="O24">
        <f t="shared" si="4"/>
        <v>0.1577466472776401</v>
      </c>
      <c r="P24">
        <f t="shared" si="5"/>
        <v>58816077000</v>
      </c>
      <c r="Q24">
        <f t="shared" si="6"/>
        <v>0.13917153850574304</v>
      </c>
      <c r="R24">
        <f t="shared" si="7"/>
        <v>0.150932843275569</v>
      </c>
      <c r="T24" t="e">
        <f t="shared" si="8"/>
        <v>#N/A</v>
      </c>
      <c r="AM24" s="63"/>
    </row>
    <row r="25" spans="1:39" x14ac:dyDescent="0.25">
      <c r="A25" s="63">
        <v>42947</v>
      </c>
      <c r="B25" s="67">
        <v>147269000000</v>
      </c>
      <c r="C25">
        <f t="shared" si="0"/>
        <v>0.11304341254005679</v>
      </c>
      <c r="D25">
        <f t="shared" si="1"/>
        <v>0.14085705653977532</v>
      </c>
      <c r="G25" s="63">
        <v>42947</v>
      </c>
      <c r="H25">
        <v>12108531000</v>
      </c>
      <c r="I25">
        <v>7320505000</v>
      </c>
      <c r="J25">
        <v>20667770000</v>
      </c>
      <c r="K25">
        <v>13586937000</v>
      </c>
      <c r="L25">
        <v>13782812000</v>
      </c>
      <c r="M25">
        <f t="shared" si="2"/>
        <v>67466555000</v>
      </c>
      <c r="N25">
        <f t="shared" si="3"/>
        <v>0.14782125358348797</v>
      </c>
      <c r="O25">
        <f t="shared" si="4"/>
        <v>0.15866922255233865</v>
      </c>
      <c r="P25">
        <f t="shared" si="5"/>
        <v>55358024000</v>
      </c>
      <c r="Q25">
        <f t="shared" si="6"/>
        <v>0.12907158183863521</v>
      </c>
      <c r="R25">
        <f t="shared" si="7"/>
        <v>0.14595232595490951</v>
      </c>
      <c r="T25" t="e">
        <f t="shared" si="8"/>
        <v>#N/A</v>
      </c>
      <c r="AM25" s="63"/>
    </row>
    <row r="26" spans="1:39" x14ac:dyDescent="0.25">
      <c r="A26" s="63">
        <v>42916</v>
      </c>
      <c r="B26" s="67">
        <v>153537000000</v>
      </c>
      <c r="C26">
        <f t="shared" si="0"/>
        <v>0.16969877039813497</v>
      </c>
      <c r="D26">
        <f t="shared" si="1"/>
        <v>0.14107997356705124</v>
      </c>
      <c r="G26" s="63">
        <v>42916</v>
      </c>
      <c r="H26">
        <v>12454452000</v>
      </c>
      <c r="I26">
        <v>8093485000</v>
      </c>
      <c r="J26">
        <v>21952464000</v>
      </c>
      <c r="K26">
        <v>14650926000</v>
      </c>
      <c r="L26">
        <v>13967791000</v>
      </c>
      <c r="M26">
        <f t="shared" si="2"/>
        <v>71119118000</v>
      </c>
      <c r="N26">
        <f t="shared" si="3"/>
        <v>0.17798537984743801</v>
      </c>
      <c r="O26">
        <f t="shared" si="4"/>
        <v>0.13991389996071116</v>
      </c>
      <c r="P26">
        <f t="shared" si="5"/>
        <v>58664666000</v>
      </c>
      <c r="Q26">
        <f t="shared" si="6"/>
        <v>0.18455540948232874</v>
      </c>
      <c r="R26">
        <f t="shared" si="7"/>
        <v>0.13956324709858725</v>
      </c>
      <c r="T26" t="e">
        <f t="shared" si="8"/>
        <v>#N/A</v>
      </c>
      <c r="AM26" s="63"/>
    </row>
    <row r="27" spans="1:39" x14ac:dyDescent="0.25">
      <c r="A27" s="63">
        <v>42886</v>
      </c>
      <c r="B27" s="67">
        <v>149166000000</v>
      </c>
      <c r="C27">
        <f t="shared" si="0"/>
        <v>0.13982898668113419</v>
      </c>
      <c r="D27">
        <f t="shared" si="1"/>
        <v>0.15198793354136431</v>
      </c>
      <c r="G27" s="63">
        <v>42886</v>
      </c>
      <c r="H27">
        <v>13223145000</v>
      </c>
      <c r="I27">
        <v>7607202000</v>
      </c>
      <c r="J27">
        <v>20204258000</v>
      </c>
      <c r="K27">
        <v>12801492000</v>
      </c>
      <c r="L27">
        <v>13693525000</v>
      </c>
      <c r="M27">
        <f t="shared" si="2"/>
        <v>67529622000</v>
      </c>
      <c r="N27">
        <f t="shared" si="3"/>
        <v>0.15020103422608999</v>
      </c>
      <c r="O27">
        <f t="shared" si="4"/>
        <v>0.13442462979859329</v>
      </c>
      <c r="P27">
        <f t="shared" si="5"/>
        <v>54306477000</v>
      </c>
      <c r="Q27">
        <f t="shared" si="6"/>
        <v>0.1242299865437646</v>
      </c>
      <c r="R27">
        <f t="shared" si="7"/>
        <v>0.13277257409107243</v>
      </c>
      <c r="T27" t="e">
        <f t="shared" si="8"/>
        <v>#N/A</v>
      </c>
      <c r="AM27" s="63"/>
    </row>
    <row r="28" spans="1:39" x14ac:dyDescent="0.25">
      <c r="A28" s="63">
        <v>42855</v>
      </c>
      <c r="B28" s="67">
        <v>141251000000</v>
      </c>
      <c r="C28">
        <f t="shared" si="0"/>
        <v>0.11371216362188452</v>
      </c>
      <c r="D28">
        <f t="shared" si="1"/>
        <v>0.23445684645843698</v>
      </c>
      <c r="G28" s="63">
        <v>42855</v>
      </c>
      <c r="H28">
        <v>11574779000</v>
      </c>
      <c r="I28">
        <v>8623268000</v>
      </c>
      <c r="J28">
        <v>17815166000</v>
      </c>
      <c r="K28">
        <v>13082925000</v>
      </c>
      <c r="L28">
        <v>13016234000</v>
      </c>
      <c r="M28">
        <f t="shared" si="2"/>
        <v>64112372000</v>
      </c>
      <c r="N28">
        <f t="shared" si="3"/>
        <v>9.1555285808605502E-2</v>
      </c>
      <c r="O28">
        <f t="shared" si="4"/>
        <v>0.21049112957002417</v>
      </c>
      <c r="P28">
        <f t="shared" si="5"/>
        <v>52537593000</v>
      </c>
      <c r="Q28">
        <f t="shared" si="6"/>
        <v>0.10990434526966841</v>
      </c>
      <c r="R28">
        <f t="shared" si="7"/>
        <v>0.21740367509372302</v>
      </c>
      <c r="T28" t="e">
        <f t="shared" si="8"/>
        <v>#N/A</v>
      </c>
      <c r="AM28" s="63"/>
    </row>
    <row r="29" spans="1:39" x14ac:dyDescent="0.25">
      <c r="A29" s="63">
        <v>42825</v>
      </c>
      <c r="B29" s="67">
        <v>156541000000</v>
      </c>
      <c r="C29">
        <f t="shared" si="0"/>
        <v>0.2024226503210742</v>
      </c>
      <c r="D29">
        <f t="shared" si="1"/>
        <v>0.25297070324966714</v>
      </c>
      <c r="G29" s="63">
        <v>42825</v>
      </c>
      <c r="H29">
        <v>14778014000</v>
      </c>
      <c r="I29">
        <v>8768415000</v>
      </c>
      <c r="J29">
        <v>21042470000</v>
      </c>
      <c r="K29">
        <v>14130683000</v>
      </c>
      <c r="L29">
        <v>14259330000</v>
      </c>
      <c r="M29">
        <f t="shared" si="2"/>
        <v>72978912000</v>
      </c>
      <c r="N29">
        <f t="shared" si="3"/>
        <v>0.16151756936108441</v>
      </c>
      <c r="O29">
        <f t="shared" si="4"/>
        <v>0.23635260100287536</v>
      </c>
      <c r="P29">
        <f t="shared" si="5"/>
        <v>58200898000</v>
      </c>
      <c r="Q29">
        <f t="shared" si="6"/>
        <v>0.16418339045978425</v>
      </c>
      <c r="R29">
        <f t="shared" si="7"/>
        <v>0.23192442025635263</v>
      </c>
      <c r="T29" t="e">
        <f t="shared" si="8"/>
        <v>#N/A</v>
      </c>
      <c r="AM29" s="63"/>
    </row>
    <row r="30" spans="1:39" x14ac:dyDescent="0.25">
      <c r="A30" s="63">
        <v>42794</v>
      </c>
      <c r="B30" s="67">
        <v>129787000000</v>
      </c>
      <c r="C30">
        <f t="shared" si="0"/>
        <v>0.38723572543235218</v>
      </c>
      <c r="D30">
        <f t="shared" si="1"/>
        <v>0.19765506169645697</v>
      </c>
      <c r="G30" s="63">
        <v>42794</v>
      </c>
      <c r="H30">
        <v>11292598000</v>
      </c>
      <c r="I30">
        <v>6808883000</v>
      </c>
      <c r="J30">
        <v>16442158000</v>
      </c>
      <c r="K30">
        <v>12368993000</v>
      </c>
      <c r="L30">
        <v>12989387000</v>
      </c>
      <c r="M30">
        <f t="shared" si="2"/>
        <v>59902019000</v>
      </c>
      <c r="N30">
        <f t="shared" si="3"/>
        <v>0.37840053354038261</v>
      </c>
      <c r="O30">
        <f t="shared" si="4"/>
        <v>0.19368373805639738</v>
      </c>
      <c r="P30">
        <f t="shared" si="5"/>
        <v>48609421000</v>
      </c>
      <c r="Q30">
        <f t="shared" si="6"/>
        <v>0.37812328955171637</v>
      </c>
      <c r="R30">
        <f t="shared" si="7"/>
        <v>0.19465817774453953</v>
      </c>
      <c r="T30" t="e">
        <f t="shared" si="8"/>
        <v>#N/A</v>
      </c>
      <c r="AM30" s="63"/>
    </row>
    <row r="31" spans="1:39" x14ac:dyDescent="0.25">
      <c r="A31" s="63">
        <v>42766</v>
      </c>
      <c r="B31" s="67">
        <v>131596000000</v>
      </c>
      <c r="C31">
        <f t="shared" si="0"/>
        <v>0.16925373399557508</v>
      </c>
      <c r="D31">
        <f t="shared" si="1"/>
        <v>8.694983409632713E-2</v>
      </c>
      <c r="G31" s="63">
        <v>42766</v>
      </c>
      <c r="H31">
        <v>12411738000</v>
      </c>
      <c r="I31">
        <v>8150460000</v>
      </c>
      <c r="J31">
        <v>16485145000</v>
      </c>
      <c r="K31">
        <v>10126054000</v>
      </c>
      <c r="L31">
        <v>13060880000</v>
      </c>
      <c r="M31">
        <f t="shared" si="2"/>
        <v>60234277000</v>
      </c>
      <c r="N31">
        <f t="shared" si="3"/>
        <v>0.16913970010715906</v>
      </c>
      <c r="O31">
        <f t="shared" si="4"/>
        <v>9.1087655334957843E-2</v>
      </c>
      <c r="P31">
        <f t="shared" si="5"/>
        <v>47822539000</v>
      </c>
      <c r="Q31">
        <f t="shared" si="6"/>
        <v>0.15346658075755726</v>
      </c>
      <c r="R31">
        <f t="shared" si="7"/>
        <v>8.9614034530525633E-2</v>
      </c>
      <c r="T31" t="e">
        <f t="shared" si="8"/>
        <v>#N/A</v>
      </c>
      <c r="AM31" s="63"/>
    </row>
    <row r="32" spans="1:39" x14ac:dyDescent="0.25">
      <c r="A32" s="63">
        <v>42735</v>
      </c>
      <c r="B32" s="67">
        <v>169470000000</v>
      </c>
      <c r="C32">
        <f t="shared" si="0"/>
        <v>3.6475725661443636E-2</v>
      </c>
      <c r="D32">
        <f t="shared" si="1"/>
        <v>2.4848324985961012E-2</v>
      </c>
      <c r="G32" s="63">
        <v>42735</v>
      </c>
      <c r="H32">
        <v>15327313000</v>
      </c>
      <c r="I32">
        <v>7560696000</v>
      </c>
      <c r="J32">
        <v>19848762000</v>
      </c>
      <c r="K32">
        <v>14950085000</v>
      </c>
      <c r="L32">
        <v>16236818000</v>
      </c>
      <c r="M32">
        <f t="shared" si="2"/>
        <v>73923674000</v>
      </c>
      <c r="N32">
        <f t="shared" si="3"/>
        <v>3.3510980521650469E-2</v>
      </c>
      <c r="O32">
        <f t="shared" si="4"/>
        <v>3.0691771145029374E-2</v>
      </c>
      <c r="P32">
        <f t="shared" si="5"/>
        <v>58596361000</v>
      </c>
      <c r="Q32">
        <f t="shared" si="6"/>
        <v>5.238466292434496E-2</v>
      </c>
      <c r="R32">
        <f t="shared" si="7"/>
        <v>3.9061560123713791E-2</v>
      </c>
      <c r="T32" t="e">
        <f t="shared" si="8"/>
        <v>#N/A</v>
      </c>
      <c r="AM32" s="63"/>
    </row>
    <row r="33" spans="1:39" x14ac:dyDescent="0.25">
      <c r="A33" s="63">
        <v>42704</v>
      </c>
      <c r="B33" s="67">
        <v>150477000000</v>
      </c>
      <c r="C33">
        <f t="shared" si="0"/>
        <v>5.5120042631962685E-2</v>
      </c>
      <c r="D33">
        <f t="shared" si="1"/>
        <v>7.3978706322744463E-3</v>
      </c>
      <c r="G33" s="63">
        <v>42704</v>
      </c>
      <c r="H33">
        <v>13509781000</v>
      </c>
      <c r="I33">
        <v>6717284000</v>
      </c>
      <c r="J33">
        <v>18470561000</v>
      </c>
      <c r="K33">
        <v>13500578000</v>
      </c>
      <c r="L33">
        <v>14864466000</v>
      </c>
      <c r="M33">
        <f t="shared" si="2"/>
        <v>67062670000</v>
      </c>
      <c r="N33">
        <f t="shared" si="3"/>
        <v>7.061228537606401E-2</v>
      </c>
      <c r="O33">
        <f t="shared" si="4"/>
        <v>6.9746460579748204E-3</v>
      </c>
      <c r="P33">
        <f t="shared" si="5"/>
        <v>53552889000</v>
      </c>
      <c r="Q33">
        <f t="shared" si="6"/>
        <v>6.2990859909674679E-2</v>
      </c>
      <c r="R33">
        <f t="shared" si="7"/>
        <v>1.549302112648839E-2</v>
      </c>
      <c r="T33" t="e">
        <f t="shared" si="8"/>
        <v>#N/A</v>
      </c>
      <c r="AM33" s="63"/>
    </row>
    <row r="34" spans="1:39" x14ac:dyDescent="0.25">
      <c r="A34" s="63">
        <v>42674</v>
      </c>
      <c r="B34" s="67">
        <v>128671000000</v>
      </c>
      <c r="C34">
        <f t="shared" si="0"/>
        <v>-1.7050793335523284E-2</v>
      </c>
      <c r="D34">
        <f t="shared" si="1"/>
        <v>-5.4530170356448249E-3</v>
      </c>
      <c r="G34" s="63">
        <v>42674</v>
      </c>
      <c r="H34">
        <v>10678243000</v>
      </c>
      <c r="I34">
        <v>6429228000</v>
      </c>
      <c r="J34">
        <v>15370117000</v>
      </c>
      <c r="K34">
        <v>12084443000</v>
      </c>
      <c r="L34">
        <v>13126287000</v>
      </c>
      <c r="M34">
        <f t="shared" si="2"/>
        <v>57688318000</v>
      </c>
      <c r="N34">
        <f t="shared" si="3"/>
        <v>-1.2047952462626355E-2</v>
      </c>
      <c r="O34">
        <f t="shared" si="4"/>
        <v>2.0659315529239311E-3</v>
      </c>
      <c r="P34">
        <f t="shared" si="5"/>
        <v>47010075000</v>
      </c>
      <c r="Q34">
        <f t="shared" si="6"/>
        <v>1.8091575371217417E-3</v>
      </c>
      <c r="R34">
        <f t="shared" si="7"/>
        <v>2.0525904664527268E-2</v>
      </c>
      <c r="T34" t="e">
        <f t="shared" si="8"/>
        <v>#N/A</v>
      </c>
      <c r="AM34" s="63"/>
    </row>
    <row r="35" spans="1:39" x14ac:dyDescent="0.25">
      <c r="A35" s="63">
        <v>42643</v>
      </c>
      <c r="B35" s="67">
        <v>143010000000</v>
      </c>
      <c r="C35">
        <f t="shared" si="0"/>
        <v>-1.587563739961606E-2</v>
      </c>
      <c r="D35">
        <f t="shared" si="1"/>
        <v>-4.1587008202135269E-2</v>
      </c>
      <c r="G35" s="63">
        <v>42643</v>
      </c>
      <c r="H35">
        <v>11134907000</v>
      </c>
      <c r="I35">
        <v>6589430000</v>
      </c>
      <c r="J35">
        <v>17314310000</v>
      </c>
      <c r="K35">
        <v>13376850000</v>
      </c>
      <c r="L35">
        <v>14214348000</v>
      </c>
      <c r="M35">
        <f t="shared" si="2"/>
        <v>62629845000</v>
      </c>
      <c r="N35">
        <f t="shared" si="3"/>
        <v>-3.7640394739513194E-2</v>
      </c>
      <c r="O35">
        <f t="shared" si="4"/>
        <v>-3.6365184467419175E-2</v>
      </c>
      <c r="P35">
        <f t="shared" si="5"/>
        <v>51494938000</v>
      </c>
      <c r="Q35">
        <f t="shared" si="6"/>
        <v>-1.8320954067331252E-2</v>
      </c>
      <c r="R35">
        <f t="shared" si="7"/>
        <v>-1.4387231626111848E-2</v>
      </c>
      <c r="T35" t="e">
        <f t="shared" si="8"/>
        <v>#N/A</v>
      </c>
      <c r="AM35" s="63"/>
    </row>
    <row r="36" spans="1:39" x14ac:dyDescent="0.25">
      <c r="A36" s="63">
        <v>42613</v>
      </c>
      <c r="B36" s="67">
        <v>138734000000</v>
      </c>
      <c r="C36">
        <f t="shared" si="0"/>
        <v>1.656737962820487E-2</v>
      </c>
      <c r="D36">
        <f t="shared" si="1"/>
        <v>-6.6511667456750009E-2</v>
      </c>
      <c r="G36" s="63">
        <v>42613</v>
      </c>
      <c r="H36">
        <v>10988074000</v>
      </c>
      <c r="I36">
        <v>6287643000</v>
      </c>
      <c r="J36">
        <v>18878089000</v>
      </c>
      <c r="K36">
        <v>12981044000</v>
      </c>
      <c r="L36">
        <v>13483795000</v>
      </c>
      <c r="M36">
        <f t="shared" si="2"/>
        <v>62618645000</v>
      </c>
      <c r="N36">
        <f t="shared" si="3"/>
        <v>5.5886141860911343E-2</v>
      </c>
      <c r="O36">
        <f t="shared" si="4"/>
        <v>-3.8256628068976006E-2</v>
      </c>
      <c r="P36">
        <f t="shared" si="5"/>
        <v>51630571000</v>
      </c>
      <c r="Q36">
        <f t="shared" si="6"/>
        <v>7.8089510523791317E-2</v>
      </c>
      <c r="R36">
        <f t="shared" si="7"/>
        <v>-1.6112789375644976E-2</v>
      </c>
      <c r="T36" t="e">
        <f t="shared" si="8"/>
        <v>#N/A</v>
      </c>
      <c r="AM36" s="63"/>
    </row>
    <row r="37" spans="1:39" x14ac:dyDescent="0.25">
      <c r="A37" s="63">
        <v>42582</v>
      </c>
      <c r="B37" s="67">
        <v>132312000000</v>
      </c>
      <c r="C37">
        <f t="shared" si="0"/>
        <v>-0.12545276683499462</v>
      </c>
      <c r="D37">
        <f t="shared" si="1"/>
        <v>-7.4006588833104403E-2</v>
      </c>
      <c r="G37" s="63">
        <v>42582</v>
      </c>
      <c r="H37">
        <v>9748243000</v>
      </c>
      <c r="I37">
        <v>6001099000</v>
      </c>
      <c r="J37">
        <v>18163275000</v>
      </c>
      <c r="K37">
        <v>12105161000</v>
      </c>
      <c r="L37">
        <v>12760150000</v>
      </c>
      <c r="M37">
        <f t="shared" si="2"/>
        <v>58777928000</v>
      </c>
      <c r="N37">
        <f t="shared" si="3"/>
        <v>-0.12734130052365566</v>
      </c>
      <c r="O37">
        <f t="shared" si="4"/>
        <v>-5.2037922343629139E-2</v>
      </c>
      <c r="P37">
        <f t="shared" si="5"/>
        <v>49029685000</v>
      </c>
      <c r="Q37">
        <f t="shared" si="6"/>
        <v>-0.10293025133479561</v>
      </c>
      <c r="R37">
        <f t="shared" si="7"/>
        <v>-2.7412305658226794E-2</v>
      </c>
      <c r="T37" t="e">
        <f t="shared" si="8"/>
        <v>#N/A</v>
      </c>
      <c r="AM37" s="63"/>
    </row>
    <row r="38" spans="1:39" x14ac:dyDescent="0.25">
      <c r="A38" s="63">
        <v>42551</v>
      </c>
      <c r="B38" s="67">
        <v>131262000000</v>
      </c>
      <c r="C38">
        <f t="shared" si="0"/>
        <v>-9.0649615163460262E-2</v>
      </c>
      <c r="D38">
        <f t="shared" si="1"/>
        <v>-6.9264189737277992E-2</v>
      </c>
      <c r="G38" s="63">
        <v>42551</v>
      </c>
      <c r="H38">
        <v>10848887000</v>
      </c>
      <c r="I38">
        <v>5849082000</v>
      </c>
      <c r="J38">
        <v>17859544000</v>
      </c>
      <c r="K38">
        <v>12466140000</v>
      </c>
      <c r="L38">
        <v>13349862000</v>
      </c>
      <c r="M38">
        <f t="shared" si="2"/>
        <v>60373515000</v>
      </c>
      <c r="N38">
        <f t="shared" si="3"/>
        <v>-4.3314725544183696E-2</v>
      </c>
      <c r="O38">
        <f t="shared" si="4"/>
        <v>-4.2343345324762395E-2</v>
      </c>
      <c r="P38">
        <f t="shared" si="5"/>
        <v>49524628000</v>
      </c>
      <c r="Q38">
        <f t="shared" si="6"/>
        <v>-2.3497627315930636E-2</v>
      </c>
      <c r="R38">
        <f t="shared" si="7"/>
        <v>-2.4180192955368291E-2</v>
      </c>
      <c r="T38" t="e">
        <f t="shared" si="8"/>
        <v>#N/A</v>
      </c>
      <c r="AM38" s="63"/>
    </row>
    <row r="39" spans="1:39" x14ac:dyDescent="0.25">
      <c r="A39" s="63">
        <v>42521</v>
      </c>
      <c r="B39" s="67">
        <v>130867000000</v>
      </c>
      <c r="C39">
        <f t="shared" si="0"/>
        <v>-5.9173845008583248E-3</v>
      </c>
      <c r="D39">
        <f t="shared" si="1"/>
        <v>-6.616939696343109E-2</v>
      </c>
      <c r="G39" s="63">
        <v>42521</v>
      </c>
      <c r="H39">
        <v>10405660000</v>
      </c>
      <c r="I39">
        <v>6023669000</v>
      </c>
      <c r="J39">
        <v>18265366000</v>
      </c>
      <c r="K39">
        <v>11318043000</v>
      </c>
      <c r="L39">
        <v>12698409000</v>
      </c>
      <c r="M39">
        <f t="shared" si="2"/>
        <v>58711147000</v>
      </c>
      <c r="N39">
        <f t="shared" si="3"/>
        <v>1.4542259036951943E-2</v>
      </c>
      <c r="O39">
        <f t="shared" si="4"/>
        <v>-4.5615403362094388E-2</v>
      </c>
      <c r="P39">
        <f t="shared" si="5"/>
        <v>48305487000</v>
      </c>
      <c r="Q39">
        <f t="shared" si="6"/>
        <v>4.4190961676045859E-2</v>
      </c>
      <c r="R39">
        <f t="shared" si="7"/>
        <v>-3.6108044017911532E-2</v>
      </c>
      <c r="T39" t="e">
        <f t="shared" si="8"/>
        <v>#N/A</v>
      </c>
      <c r="AM39" s="63"/>
    </row>
    <row r="40" spans="1:39" x14ac:dyDescent="0.25">
      <c r="A40" s="63">
        <v>42490</v>
      </c>
      <c r="B40" s="67">
        <v>126829000000</v>
      </c>
      <c r="C40">
        <f t="shared" si="0"/>
        <v>-0.11122556954751539</v>
      </c>
      <c r="D40">
        <f t="shared" si="1"/>
        <v>-0.11006195520473754</v>
      </c>
      <c r="G40" s="63">
        <v>42490</v>
      </c>
      <c r="H40">
        <v>11399639000</v>
      </c>
      <c r="I40">
        <v>5271318000</v>
      </c>
      <c r="J40">
        <v>17367021000</v>
      </c>
      <c r="K40">
        <v>12237168000</v>
      </c>
      <c r="L40">
        <v>12459737000</v>
      </c>
      <c r="M40">
        <f t="shared" si="2"/>
        <v>58734883000</v>
      </c>
      <c r="N40">
        <f t="shared" si="3"/>
        <v>-9.8257569467055439E-2</v>
      </c>
      <c r="O40">
        <f t="shared" si="4"/>
        <v>-8.9719459379312361E-2</v>
      </c>
      <c r="P40">
        <f t="shared" si="5"/>
        <v>47335244000</v>
      </c>
      <c r="Q40">
        <f t="shared" si="6"/>
        <v>-9.32339132262201E-2</v>
      </c>
      <c r="R40">
        <f t="shared" si="7"/>
        <v>-8.810165547414113E-2</v>
      </c>
      <c r="T40" t="e">
        <f t="shared" si="8"/>
        <v>#N/A</v>
      </c>
      <c r="AM40" s="63"/>
    </row>
    <row r="41" spans="1:39" x14ac:dyDescent="0.25">
      <c r="A41" s="63">
        <v>42460</v>
      </c>
      <c r="B41" s="67">
        <v>130188000000</v>
      </c>
      <c r="C41">
        <f t="shared" si="0"/>
        <v>-8.1365236841919542E-2</v>
      </c>
      <c r="D41">
        <f t="shared" si="1"/>
        <v>-0.13942055566724534</v>
      </c>
      <c r="G41" s="63">
        <v>42460</v>
      </c>
      <c r="H41">
        <v>12837762000</v>
      </c>
      <c r="I41">
        <v>5017098000</v>
      </c>
      <c r="J41">
        <v>19253706000</v>
      </c>
      <c r="K41">
        <v>12438409000</v>
      </c>
      <c r="L41">
        <v>13283682000</v>
      </c>
      <c r="M41">
        <f t="shared" si="2"/>
        <v>62830657000</v>
      </c>
      <c r="N41">
        <f t="shared" si="3"/>
        <v>-5.3130899656179675E-2</v>
      </c>
      <c r="O41">
        <f t="shared" si="4"/>
        <v>-0.12486244267312548</v>
      </c>
      <c r="P41">
        <f t="shared" si="5"/>
        <v>49992895000</v>
      </c>
      <c r="Q41">
        <f t="shared" si="6"/>
        <v>-5.9281180503560349E-2</v>
      </c>
      <c r="R41">
        <f t="shared" si="7"/>
        <v>-0.118951271542502</v>
      </c>
      <c r="T41" t="e">
        <f t="shared" si="8"/>
        <v>#N/A</v>
      </c>
      <c r="AM41" s="63"/>
    </row>
    <row r="42" spans="1:39" x14ac:dyDescent="0.25">
      <c r="A42" s="63">
        <v>42429</v>
      </c>
      <c r="B42" s="67">
        <v>93558000000</v>
      </c>
      <c r="C42">
        <f t="shared" si="0"/>
        <v>-0.13759505922477766</v>
      </c>
      <c r="D42">
        <f t="shared" si="1"/>
        <v>-0.13860283865571102</v>
      </c>
      <c r="G42" s="63">
        <v>42429</v>
      </c>
      <c r="H42">
        <v>8185443000</v>
      </c>
      <c r="I42">
        <v>3752380000</v>
      </c>
      <c r="J42">
        <v>12293783000</v>
      </c>
      <c r="K42">
        <v>8873916000</v>
      </c>
      <c r="L42">
        <v>10352107000</v>
      </c>
      <c r="M42">
        <f t="shared" si="2"/>
        <v>43457629000</v>
      </c>
      <c r="N42">
        <f t="shared" si="3"/>
        <v>-0.11776990901470197</v>
      </c>
      <c r="O42">
        <f t="shared" si="4"/>
        <v>-0.13737677732892953</v>
      </c>
      <c r="P42">
        <f t="shared" si="5"/>
        <v>35272186000</v>
      </c>
      <c r="Q42">
        <f t="shared" si="6"/>
        <v>-0.11178987269264296</v>
      </c>
      <c r="R42">
        <f t="shared" si="7"/>
        <v>-0.13644066634194565</v>
      </c>
      <c r="T42" t="e">
        <f t="shared" si="8"/>
        <v>#N/A</v>
      </c>
      <c r="AM42" s="63"/>
    </row>
    <row r="43" spans="1:39" x14ac:dyDescent="0.25">
      <c r="A43" s="63">
        <v>42400</v>
      </c>
      <c r="B43" s="67">
        <v>112547000000</v>
      </c>
      <c r="C43">
        <f t="shared" si="0"/>
        <v>-0.19930137093503886</v>
      </c>
      <c r="D43">
        <f t="shared" si="1"/>
        <v>-0.12288701299397493</v>
      </c>
      <c r="G43" s="63">
        <v>42400</v>
      </c>
      <c r="H43">
        <v>10060331533</v>
      </c>
      <c r="I43">
        <v>4628252006</v>
      </c>
      <c r="J43">
        <v>15281923725</v>
      </c>
      <c r="K43">
        <v>9192191494</v>
      </c>
      <c r="L43">
        <v>12357472009</v>
      </c>
      <c r="M43">
        <f t="shared" si="2"/>
        <v>51520170767</v>
      </c>
      <c r="N43">
        <f t="shared" si="3"/>
        <v>-0.2036865193484948</v>
      </c>
      <c r="O43">
        <f t="shared" si="4"/>
        <v>-0.12006131810217731</v>
      </c>
      <c r="P43">
        <f t="shared" si="5"/>
        <v>41459839234</v>
      </c>
      <c r="Q43">
        <f t="shared" si="6"/>
        <v>-0.18578276143130268</v>
      </c>
      <c r="R43">
        <f t="shared" si="7"/>
        <v>-0.12015160701880379</v>
      </c>
      <c r="T43" t="e">
        <f t="shared" si="8"/>
        <v>#N/A</v>
      </c>
      <c r="AM43" s="63"/>
    </row>
    <row r="44" spans="1:39" x14ac:dyDescent="0.25">
      <c r="A44" s="63">
        <v>42369</v>
      </c>
      <c r="B44" s="67">
        <v>163506000000</v>
      </c>
      <c r="C44">
        <f t="shared" si="0"/>
        <v>-7.8912085807316568E-2</v>
      </c>
      <c r="D44">
        <f t="shared" si="1"/>
        <v>-0.11888699970954608</v>
      </c>
      <c r="G44" s="63">
        <v>42369</v>
      </c>
      <c r="H44">
        <v>15847138991</v>
      </c>
      <c r="I44">
        <v>6159397968</v>
      </c>
      <c r="J44">
        <v>19543637755</v>
      </c>
      <c r="K44">
        <v>13532213710</v>
      </c>
      <c r="L44">
        <v>16444354294</v>
      </c>
      <c r="M44">
        <f t="shared" si="2"/>
        <v>71526742718</v>
      </c>
      <c r="N44">
        <f t="shared" si="3"/>
        <v>-9.0673903623591845E-2</v>
      </c>
      <c r="O44">
        <f t="shared" si="4"/>
        <v>-0.10118805567256879</v>
      </c>
      <c r="P44">
        <f t="shared" si="5"/>
        <v>55679603727</v>
      </c>
      <c r="Q44">
        <f t="shared" si="6"/>
        <v>-0.11174936490189136</v>
      </c>
      <c r="R44">
        <f t="shared" si="7"/>
        <v>-0.11902670061696567</v>
      </c>
      <c r="T44" t="e">
        <f t="shared" si="8"/>
        <v>#N/A</v>
      </c>
      <c r="AM44" s="63"/>
    </row>
    <row r="45" spans="1:39" x14ac:dyDescent="0.25">
      <c r="A45" s="63">
        <v>42338</v>
      </c>
      <c r="B45" s="67">
        <v>142616000000</v>
      </c>
      <c r="C45">
        <f t="shared" si="0"/>
        <v>-9.0447582239569391E-2</v>
      </c>
      <c r="D45">
        <f t="shared" si="1"/>
        <v>-0.16027588063540843</v>
      </c>
      <c r="G45" s="63">
        <v>42338</v>
      </c>
      <c r="H45">
        <v>12260103866</v>
      </c>
      <c r="I45">
        <v>5918833371</v>
      </c>
      <c r="J45">
        <v>16549693391</v>
      </c>
      <c r="K45">
        <v>11654822306</v>
      </c>
      <c r="L45">
        <v>16256095403</v>
      </c>
      <c r="M45">
        <f t="shared" si="2"/>
        <v>62639548337</v>
      </c>
      <c r="N45">
        <f t="shared" si="3"/>
        <v>-6.5823531334445295E-2</v>
      </c>
      <c r="O45">
        <f t="shared" si="4"/>
        <v>-0.13196724627182357</v>
      </c>
      <c r="P45">
        <f t="shared" si="5"/>
        <v>50379444471</v>
      </c>
      <c r="Q45">
        <f t="shared" si="6"/>
        <v>-6.2922694723217321E-2</v>
      </c>
      <c r="R45">
        <f t="shared" si="7"/>
        <v>-0.14950226075828624</v>
      </c>
      <c r="T45" t="e">
        <f t="shared" si="8"/>
        <v>#N/A</v>
      </c>
      <c r="AM45" s="63"/>
    </row>
    <row r="46" spans="1:39" x14ac:dyDescent="0.25">
      <c r="A46" s="63">
        <v>42308</v>
      </c>
      <c r="B46" s="67">
        <v>130903000000</v>
      </c>
      <c r="C46">
        <f t="shared" si="0"/>
        <v>-0.18730133108175229</v>
      </c>
      <c r="D46">
        <f t="shared" si="1"/>
        <v>-0.17636542401502997</v>
      </c>
      <c r="G46" s="63">
        <v>42308</v>
      </c>
      <c r="H46">
        <v>11466639913</v>
      </c>
      <c r="I46">
        <v>5528269709</v>
      </c>
      <c r="J46">
        <v>15010682122</v>
      </c>
      <c r="K46">
        <v>11461406681</v>
      </c>
      <c r="L46">
        <v>14924821445</v>
      </c>
      <c r="M46">
        <f t="shared" si="2"/>
        <v>58391819870</v>
      </c>
      <c r="N46">
        <f t="shared" si="3"/>
        <v>-0.14706673205966925</v>
      </c>
      <c r="O46">
        <f t="shared" si="4"/>
        <v>-0.16135682788934905</v>
      </c>
      <c r="P46">
        <f t="shared" si="5"/>
        <v>46925179957</v>
      </c>
      <c r="Q46">
        <f t="shared" si="6"/>
        <v>-0.18240804222578832</v>
      </c>
      <c r="R46">
        <f t="shared" si="7"/>
        <v>-0.18641241173204137</v>
      </c>
      <c r="T46" t="e">
        <f t="shared" si="8"/>
        <v>#N/A</v>
      </c>
      <c r="AM46" s="63"/>
    </row>
    <row r="47" spans="1:39" x14ac:dyDescent="0.25">
      <c r="A47" s="63">
        <v>42277</v>
      </c>
      <c r="B47" s="67">
        <v>145317000000</v>
      </c>
      <c r="C47">
        <f t="shared" si="0"/>
        <v>-0.20307872858490361</v>
      </c>
      <c r="D47">
        <f t="shared" si="1"/>
        <v>-0.14234713916490291</v>
      </c>
      <c r="G47" s="63">
        <v>42277</v>
      </c>
      <c r="H47">
        <v>12623479995</v>
      </c>
      <c r="I47">
        <v>6126287200</v>
      </c>
      <c r="J47">
        <v>18004331186</v>
      </c>
      <c r="K47">
        <v>12582407970</v>
      </c>
      <c r="L47">
        <v>15742955274</v>
      </c>
      <c r="M47">
        <f t="shared" si="2"/>
        <v>65079461625</v>
      </c>
      <c r="N47">
        <f t="shared" si="3"/>
        <v>-0.18301147542135621</v>
      </c>
      <c r="O47">
        <f t="shared" si="4"/>
        <v>-0.14028135975446332</v>
      </c>
      <c r="P47">
        <f t="shared" si="5"/>
        <v>52455981630</v>
      </c>
      <c r="Q47">
        <f t="shared" si="6"/>
        <v>-0.20317604532585309</v>
      </c>
      <c r="R47">
        <f t="shared" si="7"/>
        <v>-0.15621399030536756</v>
      </c>
      <c r="T47" t="e">
        <f t="shared" si="8"/>
        <v>#N/A</v>
      </c>
      <c r="AM47" s="63"/>
    </row>
    <row r="48" spans="1:39" x14ac:dyDescent="0.25">
      <c r="A48" s="63">
        <v>42247</v>
      </c>
      <c r="B48" s="67">
        <v>136473000000</v>
      </c>
      <c r="C48">
        <f t="shared" si="0"/>
        <v>-0.13871621237843401</v>
      </c>
      <c r="D48">
        <f t="shared" si="1"/>
        <v>-9.7287283581404149E-2</v>
      </c>
      <c r="G48" s="63">
        <v>42247</v>
      </c>
      <c r="H48">
        <v>11413551754</v>
      </c>
      <c r="I48">
        <v>5829960894</v>
      </c>
      <c r="J48">
        <v>16744726217</v>
      </c>
      <c r="K48">
        <v>11462366635</v>
      </c>
      <c r="L48">
        <v>13853747988</v>
      </c>
      <c r="M48">
        <f t="shared" si="2"/>
        <v>59304353488</v>
      </c>
      <c r="N48">
        <f t="shared" si="3"/>
        <v>-0.15399227618702171</v>
      </c>
      <c r="O48">
        <f t="shared" si="4"/>
        <v>-9.873530431431192E-2</v>
      </c>
      <c r="P48">
        <f t="shared" si="5"/>
        <v>47890801734</v>
      </c>
      <c r="Q48">
        <f t="shared" si="6"/>
        <v>-0.1736531476444827</v>
      </c>
      <c r="R48">
        <f t="shared" si="7"/>
        <v>-0.11689467757568354</v>
      </c>
      <c r="T48" t="e">
        <f t="shared" si="8"/>
        <v>#N/A</v>
      </c>
      <c r="AM48" s="63"/>
    </row>
    <row r="49" spans="1:39" x14ac:dyDescent="0.25">
      <c r="A49" s="63">
        <v>42216</v>
      </c>
      <c r="B49" s="67">
        <v>151292000000</v>
      </c>
      <c r="C49">
        <f t="shared" si="0"/>
        <v>-8.5246476531371074E-2</v>
      </c>
      <c r="D49">
        <f t="shared" si="1"/>
        <v>-0.10901273972496839</v>
      </c>
      <c r="G49" s="63">
        <v>42216</v>
      </c>
      <c r="H49">
        <v>12699624830</v>
      </c>
      <c r="I49">
        <v>7702549327</v>
      </c>
      <c r="J49">
        <v>19745941961</v>
      </c>
      <c r="K49">
        <v>12687086783</v>
      </c>
      <c r="L49">
        <v>14519798585</v>
      </c>
      <c r="M49">
        <f t="shared" si="2"/>
        <v>67355001486</v>
      </c>
      <c r="N49">
        <f t="shared" si="3"/>
        <v>-8.3840327655012037E-2</v>
      </c>
      <c r="O49">
        <f t="shared" si="4"/>
        <v>-0.10366998375087595</v>
      </c>
      <c r="P49">
        <f t="shared" si="5"/>
        <v>54655376656</v>
      </c>
      <c r="Q49">
        <f t="shared" si="6"/>
        <v>-9.1812777945766921E-2</v>
      </c>
      <c r="R49">
        <f t="shared" si="7"/>
        <v>-0.12448472675624138</v>
      </c>
      <c r="T49" t="e">
        <f t="shared" si="8"/>
        <v>#N/A</v>
      </c>
      <c r="AM49" s="63"/>
    </row>
    <row r="50" spans="1:39" x14ac:dyDescent="0.25">
      <c r="A50" s="63">
        <v>42185</v>
      </c>
      <c r="B50" s="67">
        <v>144347000000</v>
      </c>
      <c r="C50">
        <f t="shared" si="0"/>
        <v>-6.7899161834407362E-2</v>
      </c>
      <c r="D50">
        <f t="shared" si="1"/>
        <v>-0.1337720283503451</v>
      </c>
      <c r="G50" s="63">
        <v>42185</v>
      </c>
      <c r="H50">
        <v>12390634665</v>
      </c>
      <c r="I50">
        <v>5801725298</v>
      </c>
      <c r="J50">
        <v>18503868031</v>
      </c>
      <c r="K50">
        <v>12469365582</v>
      </c>
      <c r="L50">
        <v>13941382785</v>
      </c>
      <c r="M50">
        <f t="shared" si="2"/>
        <v>63106976361</v>
      </c>
      <c r="N50">
        <f t="shared" si="3"/>
        <v>-5.8373309100901993E-2</v>
      </c>
      <c r="O50">
        <f t="shared" si="4"/>
        <v>-0.11817393379014977</v>
      </c>
      <c r="P50">
        <f t="shared" si="5"/>
        <v>50716341696</v>
      </c>
      <c r="Q50">
        <f t="shared" si="6"/>
        <v>-8.5218107136801002E-2</v>
      </c>
      <c r="R50">
        <f t="shared" si="7"/>
        <v>-0.14054581706403835</v>
      </c>
      <c r="T50" t="e">
        <f t="shared" si="8"/>
        <v>#N/A</v>
      </c>
      <c r="AM50" s="63"/>
    </row>
    <row r="51" spans="1:39" x14ac:dyDescent="0.25">
      <c r="A51" s="63">
        <v>42155</v>
      </c>
      <c r="B51" s="67">
        <v>131646000000</v>
      </c>
      <c r="C51">
        <f t="shared" si="0"/>
        <v>-0.17389258080912673</v>
      </c>
      <c r="D51">
        <f t="shared" si="1"/>
        <v>-0.15290002417192519</v>
      </c>
      <c r="G51" s="63">
        <v>42155</v>
      </c>
      <c r="H51">
        <v>11608430624</v>
      </c>
      <c r="I51">
        <v>5320262991</v>
      </c>
      <c r="J51">
        <v>16473440329</v>
      </c>
      <c r="K51">
        <v>10881931506</v>
      </c>
      <c r="L51">
        <v>13585526947</v>
      </c>
      <c r="M51">
        <f t="shared" si="2"/>
        <v>57869592397</v>
      </c>
      <c r="N51">
        <f t="shared" si="3"/>
        <v>-0.16879631449671384</v>
      </c>
      <c r="O51">
        <f t="shared" si="4"/>
        <v>-0.12743124581382581</v>
      </c>
      <c r="P51">
        <f t="shared" si="5"/>
        <v>46261161773</v>
      </c>
      <c r="Q51">
        <f t="shared" si="6"/>
        <v>-0.1964232951861562</v>
      </c>
      <c r="R51">
        <f t="shared" si="7"/>
        <v>-0.14387599855288946</v>
      </c>
      <c r="T51" t="e">
        <f t="shared" si="8"/>
        <v>#N/A</v>
      </c>
      <c r="AM51" s="63"/>
    </row>
    <row r="52" spans="1:39" x14ac:dyDescent="0.25">
      <c r="A52" s="63">
        <v>42124</v>
      </c>
      <c r="B52" s="67">
        <v>142701000000</v>
      </c>
      <c r="C52">
        <f t="shared" si="0"/>
        <v>-0.15952434240750124</v>
      </c>
      <c r="D52">
        <f t="shared" si="1"/>
        <v>-0.16358315906645407</v>
      </c>
      <c r="G52" s="63">
        <v>42124</v>
      </c>
      <c r="H52">
        <v>12932612287</v>
      </c>
      <c r="I52">
        <v>6207208212</v>
      </c>
      <c r="J52">
        <v>18318565892</v>
      </c>
      <c r="K52">
        <v>13117374025</v>
      </c>
      <c r="L52">
        <v>14559117362</v>
      </c>
      <c r="M52">
        <f t="shared" si="2"/>
        <v>65134877778</v>
      </c>
      <c r="N52">
        <f t="shared" si="3"/>
        <v>-0.12735217777283347</v>
      </c>
      <c r="O52">
        <f t="shared" si="4"/>
        <v>-0.12691781882344608</v>
      </c>
      <c r="P52">
        <f t="shared" si="5"/>
        <v>52202265491</v>
      </c>
      <c r="Q52">
        <f t="shared" si="6"/>
        <v>-0.13999604886915784</v>
      </c>
      <c r="R52">
        <f t="shared" si="7"/>
        <v>-0.12568413546207921</v>
      </c>
      <c r="T52" t="e">
        <f t="shared" si="8"/>
        <v>#N/A</v>
      </c>
      <c r="AM52" s="63"/>
    </row>
    <row r="53" spans="1:39" x14ac:dyDescent="0.25">
      <c r="A53" s="63">
        <v>42094</v>
      </c>
      <c r="B53" s="67">
        <v>141719000000</v>
      </c>
      <c r="C53">
        <f t="shared" si="0"/>
        <v>-0.12528314929914763</v>
      </c>
      <c r="D53">
        <f t="shared" si="1"/>
        <v>-0.17602789060772805</v>
      </c>
      <c r="G53" s="63">
        <v>42094</v>
      </c>
      <c r="H53">
        <v>13212930725</v>
      </c>
      <c r="I53">
        <v>6771280188</v>
      </c>
      <c r="J53">
        <v>18991146257</v>
      </c>
      <c r="K53">
        <v>12838009288</v>
      </c>
      <c r="L53">
        <v>14542856358</v>
      </c>
      <c r="M53">
        <f t="shared" si="2"/>
        <v>66356222816</v>
      </c>
      <c r="N53">
        <f t="shared" si="3"/>
        <v>-8.6145245171930118E-2</v>
      </c>
      <c r="O53">
        <f t="shared" si="4"/>
        <v>-0.12936344082753315</v>
      </c>
      <c r="P53">
        <f t="shared" si="5"/>
        <v>53143292091</v>
      </c>
      <c r="Q53">
        <f t="shared" si="6"/>
        <v>-9.5208651603354344E-2</v>
      </c>
      <c r="R53">
        <f t="shared" si="7"/>
        <v>-0.12730317355294477</v>
      </c>
      <c r="T53" t="e">
        <f t="shared" si="8"/>
        <v>#N/A</v>
      </c>
      <c r="AM53" s="63"/>
    </row>
    <row r="54" spans="1:39" x14ac:dyDescent="0.25">
      <c r="A54" s="63">
        <v>42063</v>
      </c>
      <c r="B54" s="67">
        <v>108485000000</v>
      </c>
      <c r="C54">
        <f t="shared" si="0"/>
        <v>-0.20594198549271336</v>
      </c>
      <c r="D54">
        <f t="shared" si="1"/>
        <v>-0.14273107237147728</v>
      </c>
      <c r="G54" s="63">
        <v>42063</v>
      </c>
      <c r="H54">
        <v>9547304606</v>
      </c>
      <c r="I54">
        <v>5769436394</v>
      </c>
      <c r="J54">
        <v>12756756607</v>
      </c>
      <c r="K54">
        <v>9469172840</v>
      </c>
      <c r="L54">
        <v>11716167405</v>
      </c>
      <c r="M54">
        <f t="shared" si="2"/>
        <v>49258837852</v>
      </c>
      <c r="N54">
        <f t="shared" si="3"/>
        <v>-0.16725603352557461</v>
      </c>
      <c r="O54">
        <f t="shared" si="4"/>
        <v>-9.19785531882477E-2</v>
      </c>
      <c r="P54">
        <f t="shared" si="5"/>
        <v>39711533246</v>
      </c>
      <c r="Q54">
        <f t="shared" si="6"/>
        <v>-0.14184770591372542</v>
      </c>
      <c r="R54">
        <f t="shared" si="7"/>
        <v>-8.7263196423203793E-2</v>
      </c>
      <c r="T54" t="e">
        <f t="shared" si="8"/>
        <v>#N/A</v>
      </c>
      <c r="AM54" s="63"/>
    </row>
    <row r="55" spans="1:39" x14ac:dyDescent="0.25">
      <c r="A55" s="63">
        <v>42035</v>
      </c>
      <c r="B55" s="67">
        <v>140561000000</v>
      </c>
      <c r="C55">
        <f t="shared" si="0"/>
        <v>-0.19685853703132317</v>
      </c>
      <c r="D55">
        <f t="shared" si="1"/>
        <v>-9.6919839638178698E-2</v>
      </c>
      <c r="G55" s="63">
        <v>42035</v>
      </c>
      <c r="H55">
        <v>13778479076</v>
      </c>
      <c r="I55">
        <v>6758967930</v>
      </c>
      <c r="J55">
        <v>18748787766</v>
      </c>
      <c r="K55">
        <v>10937503815</v>
      </c>
      <c r="L55">
        <v>14474614535</v>
      </c>
      <c r="M55">
        <f t="shared" si="2"/>
        <v>64698353122</v>
      </c>
      <c r="N55">
        <f t="shared" si="3"/>
        <v>-0.13468904378509472</v>
      </c>
      <c r="O55">
        <f t="shared" si="4"/>
        <v>-6.1704111856713394E-2</v>
      </c>
      <c r="P55">
        <f t="shared" si="5"/>
        <v>50919874046</v>
      </c>
      <c r="Q55">
        <f t="shared" si="6"/>
        <v>-0.14485316314175456</v>
      </c>
      <c r="R55">
        <f t="shared" si="7"/>
        <v>-7.2391593430362208E-2</v>
      </c>
      <c r="T55" t="e">
        <f t="shared" si="8"/>
        <v>#N/A</v>
      </c>
      <c r="AM55" s="63"/>
    </row>
    <row r="56" spans="1:39" x14ac:dyDescent="0.25">
      <c r="A56" s="63">
        <v>42004</v>
      </c>
      <c r="B56" s="67">
        <v>177514000000</v>
      </c>
      <c r="C56">
        <f t="shared" si="0"/>
        <v>-2.5392694590395282E-2</v>
      </c>
      <c r="D56">
        <f t="shared" si="1"/>
        <v>-1.6578333764043014E-2</v>
      </c>
      <c r="G56" s="63">
        <v>42004</v>
      </c>
      <c r="H56">
        <v>15974503480</v>
      </c>
      <c r="I56">
        <v>7507539331</v>
      </c>
      <c r="J56">
        <v>23134260109</v>
      </c>
      <c r="K56">
        <v>14955670707</v>
      </c>
      <c r="L56">
        <v>17087093789</v>
      </c>
      <c r="M56">
        <f t="shared" si="2"/>
        <v>78659067416</v>
      </c>
      <c r="N56">
        <f t="shared" si="3"/>
        <v>2.6009417745926244E-2</v>
      </c>
      <c r="O56">
        <f t="shared" si="4"/>
        <v>-3.2471631831336354E-3</v>
      </c>
      <c r="P56">
        <f t="shared" si="5"/>
        <v>62684563936</v>
      </c>
      <c r="Q56">
        <f t="shared" si="6"/>
        <v>2.4911279785868601E-2</v>
      </c>
      <c r="R56">
        <f t="shared" si="7"/>
        <v>-9.3028010816700677E-3</v>
      </c>
      <c r="T56" t="e">
        <f t="shared" si="8"/>
        <v>#N/A</v>
      </c>
      <c r="AM56" s="63"/>
    </row>
    <row r="57" spans="1:39" x14ac:dyDescent="0.25">
      <c r="A57" s="63">
        <v>41973</v>
      </c>
      <c r="B57" s="67">
        <v>156798000000</v>
      </c>
      <c r="C57">
        <f t="shared" si="0"/>
        <v>-6.850828729281766E-2</v>
      </c>
      <c r="D57">
        <f t="shared" si="1"/>
        <v>1.4923733913680995E-2</v>
      </c>
      <c r="G57" s="63">
        <v>41973</v>
      </c>
      <c r="H57">
        <v>13290914481</v>
      </c>
      <c r="I57">
        <v>6852930885</v>
      </c>
      <c r="J57">
        <v>18481865057</v>
      </c>
      <c r="K57">
        <v>12991365313</v>
      </c>
      <c r="L57">
        <v>15436152897</v>
      </c>
      <c r="M57">
        <f t="shared" si="2"/>
        <v>67053228633</v>
      </c>
      <c r="N57">
        <f t="shared" si="3"/>
        <v>-7.6432709530971699E-2</v>
      </c>
      <c r="O57">
        <f t="shared" si="4"/>
        <v>2.6164380104604128E-2</v>
      </c>
      <c r="P57">
        <f t="shared" si="5"/>
        <v>53762314152</v>
      </c>
      <c r="Q57">
        <f t="shared" si="6"/>
        <v>-9.7232896935200652E-2</v>
      </c>
      <c r="R57">
        <f t="shared" si="7"/>
        <v>1.974444449217198E-2</v>
      </c>
      <c r="T57" t="e">
        <f t="shared" si="8"/>
        <v>#N/A</v>
      </c>
      <c r="AM57" s="63"/>
    </row>
    <row r="58" spans="1:39" x14ac:dyDescent="0.25">
      <c r="A58" s="63">
        <v>41943</v>
      </c>
      <c r="B58" s="67">
        <v>161072000000</v>
      </c>
      <c r="C58">
        <f t="shared" si="0"/>
        <v>4.4165980591083898E-2</v>
      </c>
      <c r="D58">
        <f t="shared" si="1"/>
        <v>2.9740563730269714E-2</v>
      </c>
      <c r="G58" s="63">
        <v>41943</v>
      </c>
      <c r="H58">
        <v>11065634131</v>
      </c>
      <c r="I58">
        <v>7254700738</v>
      </c>
      <c r="J58">
        <v>19585059188</v>
      </c>
      <c r="K58">
        <v>13480152421</v>
      </c>
      <c r="L58">
        <v>17074463307.999998</v>
      </c>
      <c r="M58">
        <f t="shared" si="2"/>
        <v>68460009786</v>
      </c>
      <c r="N58">
        <f t="shared" si="3"/>
        <v>4.0681802235644549E-2</v>
      </c>
      <c r="O58">
        <f t="shared" si="4"/>
        <v>4.90668595937939E-2</v>
      </c>
      <c r="P58">
        <f t="shared" si="5"/>
        <v>57394375655</v>
      </c>
      <c r="Q58">
        <f t="shared" si="6"/>
        <v>4.4413213904321847E-2</v>
      </c>
      <c r="R58">
        <f t="shared" si="7"/>
        <v>5.1275274786916736E-2</v>
      </c>
      <c r="T58" t="e">
        <f t="shared" si="8"/>
        <v>#N/A</v>
      </c>
      <c r="AM58" s="63"/>
    </row>
    <row r="59" spans="1:39" x14ac:dyDescent="0.25">
      <c r="A59" s="63">
        <v>41912</v>
      </c>
      <c r="B59" s="67">
        <v>182348000000</v>
      </c>
      <c r="C59">
        <f t="shared" si="0"/>
        <v>6.911350844277675E-2</v>
      </c>
      <c r="D59">
        <f t="shared" si="1"/>
        <v>9.5355989290127532E-3</v>
      </c>
      <c r="G59" s="63">
        <v>41912</v>
      </c>
      <c r="H59">
        <v>13826411481</v>
      </c>
      <c r="I59">
        <v>8429593813.999999</v>
      </c>
      <c r="J59">
        <v>21000997046</v>
      </c>
      <c r="K59">
        <v>15591021922</v>
      </c>
      <c r="L59">
        <v>20809718370</v>
      </c>
      <c r="M59">
        <f t="shared" si="2"/>
        <v>79657742633</v>
      </c>
      <c r="N59">
        <f t="shared" si="3"/>
        <v>0.11424404760913953</v>
      </c>
      <c r="O59">
        <f t="shared" si="4"/>
        <v>4.2483468617602105E-2</v>
      </c>
      <c r="P59">
        <f t="shared" si="5"/>
        <v>65831331152</v>
      </c>
      <c r="Q59">
        <f t="shared" si="6"/>
        <v>0.11205301650739474</v>
      </c>
      <c r="R59">
        <f t="shared" si="7"/>
        <v>4.0739538392684217E-2</v>
      </c>
      <c r="T59" t="e">
        <f t="shared" si="8"/>
        <v>#N/A</v>
      </c>
      <c r="AM59" s="63"/>
    </row>
    <row r="60" spans="1:39" x14ac:dyDescent="0.25">
      <c r="A60" s="63">
        <v>41882</v>
      </c>
      <c r="B60" s="67">
        <v>158453000000</v>
      </c>
      <c r="C60">
        <f t="shared" si="0"/>
        <v>-2.4057797843051509E-2</v>
      </c>
      <c r="D60">
        <f t="shared" si="1"/>
        <v>4.4018870352263333E-3</v>
      </c>
      <c r="G60" s="63">
        <v>41882</v>
      </c>
      <c r="H60">
        <v>12144226057</v>
      </c>
      <c r="I60">
        <v>8276016873</v>
      </c>
      <c r="J60">
        <v>21373931674</v>
      </c>
      <c r="K60">
        <v>13358382705</v>
      </c>
      <c r="L60">
        <v>14946511315</v>
      </c>
      <c r="M60">
        <f t="shared" si="2"/>
        <v>70099068624</v>
      </c>
      <c r="N60">
        <f t="shared" si="3"/>
        <v>-7.7252710634023725E-3</v>
      </c>
      <c r="O60">
        <f t="shared" si="4"/>
        <v>2.184612569898688E-2</v>
      </c>
      <c r="P60">
        <f t="shared" si="5"/>
        <v>57954842567</v>
      </c>
      <c r="Q60">
        <f t="shared" si="6"/>
        <v>-2.6404060509663818E-3</v>
      </c>
      <c r="R60">
        <f t="shared" si="7"/>
        <v>2.6299862204454055E-2</v>
      </c>
      <c r="T60" t="e">
        <f t="shared" si="8"/>
        <v>#N/A</v>
      </c>
      <c r="AM60" s="63"/>
    </row>
    <row r="61" spans="1:39" x14ac:dyDescent="0.25">
      <c r="A61" s="63">
        <v>41851</v>
      </c>
      <c r="B61" s="67">
        <v>165391000000</v>
      </c>
      <c r="C61">
        <f t="shared" si="0"/>
        <v>-1.6448913812686983E-2</v>
      </c>
      <c r="D61">
        <f t="shared" si="1"/>
        <v>6.9403819717449577E-3</v>
      </c>
      <c r="G61" s="63">
        <v>41851</v>
      </c>
      <c r="H61">
        <v>13338108260</v>
      </c>
      <c r="I61">
        <v>8068229107</v>
      </c>
      <c r="J61">
        <v>21667872919</v>
      </c>
      <c r="K61">
        <v>14692379836</v>
      </c>
      <c r="L61">
        <v>15752255467</v>
      </c>
      <c r="M61">
        <f t="shared" si="2"/>
        <v>73518845589</v>
      </c>
      <c r="N61">
        <f t="shared" si="3"/>
        <v>2.0931629307069155E-2</v>
      </c>
      <c r="O61">
        <f t="shared" si="4"/>
        <v>3.1675313978963469E-2</v>
      </c>
      <c r="P61">
        <f t="shared" si="5"/>
        <v>60180737329</v>
      </c>
      <c r="Q61">
        <f t="shared" si="6"/>
        <v>1.2806004721624298E-2</v>
      </c>
      <c r="R61">
        <f t="shared" si="7"/>
        <v>3.5165182371845516E-2</v>
      </c>
      <c r="T61" t="e">
        <f t="shared" si="8"/>
        <v>#N/A</v>
      </c>
      <c r="AM61" s="63"/>
    </row>
    <row r="62" spans="1:39" x14ac:dyDescent="0.25">
      <c r="A62" s="63">
        <v>41820</v>
      </c>
      <c r="B62" s="67">
        <v>154862000000</v>
      </c>
      <c r="C62">
        <f t="shared" si="0"/>
        <v>5.3712372761417493E-2</v>
      </c>
      <c r="D62">
        <f t="shared" si="1"/>
        <v>1.4829885088155933E-2</v>
      </c>
      <c r="G62" s="63">
        <v>41820</v>
      </c>
      <c r="H62">
        <v>11578191980</v>
      </c>
      <c r="I62">
        <v>7892351380</v>
      </c>
      <c r="J62">
        <v>19717417337</v>
      </c>
      <c r="K62">
        <v>13488402130</v>
      </c>
      <c r="L62">
        <v>14342740360</v>
      </c>
      <c r="M62">
        <f t="shared" si="2"/>
        <v>67019103187</v>
      </c>
      <c r="N62">
        <f t="shared" si="3"/>
        <v>5.233201885329386E-2</v>
      </c>
      <c r="O62">
        <f t="shared" si="4"/>
        <v>4.8786770861819928E-2</v>
      </c>
      <c r="P62">
        <f t="shared" si="5"/>
        <v>55440911207</v>
      </c>
      <c r="Q62">
        <f t="shared" si="6"/>
        <v>6.8733987942704244E-2</v>
      </c>
      <c r="R62">
        <f t="shared" si="7"/>
        <v>5.7868120394628374E-2</v>
      </c>
      <c r="T62" t="e">
        <f t="shared" si="8"/>
        <v>#N/A</v>
      </c>
      <c r="AM62" s="63"/>
    </row>
    <row r="63" spans="1:39" x14ac:dyDescent="0.25">
      <c r="A63" s="63">
        <v>41790</v>
      </c>
      <c r="B63" s="67">
        <v>159357000000</v>
      </c>
      <c r="C63">
        <f t="shared" si="0"/>
        <v>-1.6442313033495637E-2</v>
      </c>
      <c r="D63">
        <f t="shared" si="1"/>
        <v>-4.1307540442096835E-2</v>
      </c>
      <c r="G63" s="63">
        <v>41790</v>
      </c>
      <c r="H63">
        <v>12052366075</v>
      </c>
      <c r="I63">
        <v>8071288775</v>
      </c>
      <c r="J63">
        <v>21710998555</v>
      </c>
      <c r="K63">
        <v>12888900472</v>
      </c>
      <c r="L63">
        <v>14897879962</v>
      </c>
      <c r="M63">
        <f t="shared" si="2"/>
        <v>69621433839</v>
      </c>
      <c r="N63">
        <f t="shared" si="3"/>
        <v>2.1762293776527386E-2</v>
      </c>
      <c r="O63">
        <f t="shared" si="4"/>
        <v>3.7133106161871744E-2</v>
      </c>
      <c r="P63">
        <f t="shared" si="5"/>
        <v>57569067764</v>
      </c>
      <c r="Q63">
        <f t="shared" si="6"/>
        <v>2.3955554451208005E-2</v>
      </c>
      <c r="R63">
        <f t="shared" si="7"/>
        <v>5.2981738946811019E-2</v>
      </c>
      <c r="T63" t="e">
        <f t="shared" si="8"/>
        <v>#N/A</v>
      </c>
      <c r="AM63" s="63"/>
    </row>
    <row r="64" spans="1:39" x14ac:dyDescent="0.25">
      <c r="A64" s="63">
        <v>41759</v>
      </c>
      <c r="B64" s="67">
        <v>169786000000</v>
      </c>
      <c r="C64">
        <f t="shared" si="0"/>
        <v>7.2195955365459419E-3</v>
      </c>
      <c r="D64">
        <f t="shared" si="1"/>
        <v>-3.1449821800167608E-3</v>
      </c>
      <c r="G64" s="63">
        <v>41759</v>
      </c>
      <c r="H64">
        <v>13940479337</v>
      </c>
      <c r="I64">
        <v>9126403463</v>
      </c>
      <c r="J64">
        <v>21551476321</v>
      </c>
      <c r="K64">
        <v>14329989489</v>
      </c>
      <c r="L64">
        <v>15692160561</v>
      </c>
      <c r="M64">
        <f t="shared" si="2"/>
        <v>74640509171</v>
      </c>
      <c r="N64">
        <f t="shared" si="3"/>
        <v>7.2265999955638538E-2</v>
      </c>
      <c r="O64">
        <f t="shared" si="4"/>
        <v>9.1701149795415285E-2</v>
      </c>
      <c r="P64">
        <f t="shared" si="5"/>
        <v>60700029834</v>
      </c>
      <c r="Q64">
        <f t="shared" si="6"/>
        <v>8.0914818789972864E-2</v>
      </c>
      <c r="R64">
        <f t="shared" si="7"/>
        <v>9.5015239817768229E-2</v>
      </c>
      <c r="T64" t="e">
        <f t="shared" si="8"/>
        <v>#N/A</v>
      </c>
      <c r="AM64" s="63"/>
    </row>
    <row r="65" spans="1:39" x14ac:dyDescent="0.25">
      <c r="A65" s="63">
        <v>41729</v>
      </c>
      <c r="B65" s="67">
        <v>162017000000</v>
      </c>
      <c r="C65">
        <f t="shared" si="0"/>
        <v>-0.11469990382934081</v>
      </c>
      <c r="D65">
        <f t="shared" si="1"/>
        <v>2.7564479893989507E-2</v>
      </c>
      <c r="G65" s="63">
        <v>41729</v>
      </c>
      <c r="H65">
        <v>13875933514</v>
      </c>
      <c r="I65">
        <v>8944517491</v>
      </c>
      <c r="J65">
        <v>20625134432</v>
      </c>
      <c r="K65">
        <v>13590548499</v>
      </c>
      <c r="L65">
        <v>15575210991</v>
      </c>
      <c r="M65">
        <f t="shared" si="2"/>
        <v>72611344927</v>
      </c>
      <c r="N65">
        <f t="shared" si="3"/>
        <v>1.7371024753449316E-2</v>
      </c>
      <c r="O65">
        <f t="shared" si="4"/>
        <v>0.12013458934045455</v>
      </c>
      <c r="P65">
        <f t="shared" si="5"/>
        <v>58735411413</v>
      </c>
      <c r="Q65">
        <f t="shared" si="6"/>
        <v>5.4074843599252187E-2</v>
      </c>
      <c r="R65">
        <f t="shared" si="7"/>
        <v>0.12135844088494301</v>
      </c>
      <c r="T65" t="e">
        <f t="shared" si="8"/>
        <v>#N/A</v>
      </c>
      <c r="AM65" s="63"/>
    </row>
    <row r="66" spans="1:39" x14ac:dyDescent="0.25">
      <c r="A66" s="63">
        <v>41698</v>
      </c>
      <c r="B66" s="67">
        <v>136621000000</v>
      </c>
      <c r="C66">
        <f t="shared" si="0"/>
        <v>9.8045361752744586E-2</v>
      </c>
      <c r="D66">
        <f t="shared" si="1"/>
        <v>9.3589107310580719E-2</v>
      </c>
      <c r="G66" s="63">
        <v>41698</v>
      </c>
      <c r="H66">
        <v>12876816000</v>
      </c>
      <c r="I66">
        <v>7205053000</v>
      </c>
      <c r="J66">
        <v>15236012408</v>
      </c>
      <c r="K66">
        <v>11128122000</v>
      </c>
      <c r="L66">
        <v>12706437000</v>
      </c>
      <c r="M66">
        <f t="shared" si="2"/>
        <v>59152440408</v>
      </c>
      <c r="N66">
        <f t="shared" si="3"/>
        <v>0.18546642467715801</v>
      </c>
      <c r="O66">
        <f t="shared" si="4"/>
        <v>0.14533693407250645</v>
      </c>
      <c r="P66">
        <f t="shared" si="5"/>
        <v>46275624408</v>
      </c>
      <c r="Q66">
        <f t="shared" si="6"/>
        <v>0.15005605706407965</v>
      </c>
      <c r="R66">
        <f t="shared" si="7"/>
        <v>0.13102988543874713</v>
      </c>
      <c r="T66" t="e">
        <f t="shared" si="8"/>
        <v>#N/A</v>
      </c>
      <c r="AM66" s="63"/>
    </row>
    <row r="67" spans="1:39" x14ac:dyDescent="0.25">
      <c r="A67" s="63">
        <v>41670</v>
      </c>
      <c r="B67" s="67">
        <v>175014000000</v>
      </c>
      <c r="C67">
        <f t="shared" si="0"/>
        <v>9.9347981758564741E-2</v>
      </c>
      <c r="D67">
        <f t="shared" si="1"/>
        <v>7.8568607019088674E-2</v>
      </c>
      <c r="G67" s="63">
        <v>41670</v>
      </c>
      <c r="H67">
        <v>15223723500</v>
      </c>
      <c r="I67">
        <v>10454573570</v>
      </c>
      <c r="J67">
        <v>20320774000</v>
      </c>
      <c r="K67">
        <v>12698441360</v>
      </c>
      <c r="L67">
        <v>16071393080</v>
      </c>
      <c r="M67">
        <f t="shared" si="2"/>
        <v>74768905510</v>
      </c>
      <c r="N67">
        <f t="shared" si="3"/>
        <v>0.15756631859075632</v>
      </c>
      <c r="O67">
        <f t="shared" si="4"/>
        <v>0.10975773243115523</v>
      </c>
      <c r="P67">
        <f t="shared" si="5"/>
        <v>59545182010</v>
      </c>
      <c r="Q67">
        <f t="shared" si="6"/>
        <v>0.15994442199149717</v>
      </c>
      <c r="R67">
        <f t="shared" si="7"/>
        <v>0.10936364820314703</v>
      </c>
      <c r="T67" t="e">
        <f t="shared" si="8"/>
        <v>#N/A</v>
      </c>
      <c r="AM67" s="63"/>
    </row>
    <row r="68" spans="1:39" x14ac:dyDescent="0.25">
      <c r="A68" s="63">
        <v>41639</v>
      </c>
      <c r="B68" s="67">
        <v>182139000000</v>
      </c>
      <c r="C68">
        <f t="shared" si="0"/>
        <v>8.3373978420432815E-2</v>
      </c>
      <c r="D68">
        <f t="shared" si="1"/>
        <v>7.0579373924778865E-2</v>
      </c>
      <c r="G68" s="63">
        <v>41639</v>
      </c>
      <c r="H68">
        <v>15504088000</v>
      </c>
      <c r="I68">
        <v>9264898000</v>
      </c>
      <c r="J68">
        <v>20051988000</v>
      </c>
      <c r="K68">
        <v>14975721000</v>
      </c>
      <c r="L68">
        <v>16868359000</v>
      </c>
      <c r="M68">
        <f t="shared" si="2"/>
        <v>76665054000</v>
      </c>
      <c r="N68">
        <f t="shared" si="3"/>
        <v>9.297805894960498E-2</v>
      </c>
      <c r="O68">
        <f t="shared" si="4"/>
        <v>9.3533452463521627E-2</v>
      </c>
      <c r="P68">
        <f t="shared" si="5"/>
        <v>61160966000</v>
      </c>
      <c r="Q68">
        <f t="shared" si="6"/>
        <v>8.308917726066456E-2</v>
      </c>
      <c r="R68">
        <f t="shared" si="7"/>
        <v>9.0473219368716482E-2</v>
      </c>
      <c r="T68" t="e">
        <f t="shared" si="8"/>
        <v>#N/A</v>
      </c>
      <c r="AM68" s="63"/>
    </row>
    <row r="69" spans="1:39" x14ac:dyDescent="0.25">
      <c r="A69" s="63">
        <v>41608</v>
      </c>
      <c r="B69" s="67">
        <v>168330000000</v>
      </c>
      <c r="C69">
        <f t="shared" ref="C69:C132" si="9">B69/B81-1</f>
        <v>5.2983860878268452E-2</v>
      </c>
      <c r="D69">
        <f t="shared" ref="D69:D132" si="10">AVERAGE(C69:C71)</f>
        <v>6.7807167199034277E-2</v>
      </c>
      <c r="G69" s="63">
        <v>41608</v>
      </c>
      <c r="H69">
        <v>13049623000</v>
      </c>
      <c r="I69">
        <v>9374127000</v>
      </c>
      <c r="J69">
        <v>19836953000</v>
      </c>
      <c r="K69">
        <v>14113447000</v>
      </c>
      <c r="L69">
        <v>16228279000</v>
      </c>
      <c r="M69">
        <f t="shared" ref="M69:M132" si="11">SUM(H69:L69)</f>
        <v>72602429000</v>
      </c>
      <c r="N69">
        <f t="shared" ref="N69:N132" si="12">M69/M81-1</f>
        <v>7.8728819753104418E-2</v>
      </c>
      <c r="O69">
        <f t="shared" ref="O69:O132" si="13">AVERAGE(N69:N71)</f>
        <v>8.1450149530735663E-2</v>
      </c>
      <c r="P69">
        <f t="shared" ref="P69:P132" si="14">SUM(I69:L69)</f>
        <v>59552806000</v>
      </c>
      <c r="Q69">
        <f t="shared" ref="Q69:Q132" si="15">P69/P81-1</f>
        <v>8.5057345357279379E-2</v>
      </c>
      <c r="R69">
        <f t="shared" ref="R69:R132" si="16">AVERAGE(Q69:Q71)</f>
        <v>7.5935282119479128E-2</v>
      </c>
      <c r="T69" t="e">
        <f t="shared" ref="T69:T132" si="17">VLOOKUP(G69,AM:AN,2,FALSE)</f>
        <v>#N/A</v>
      </c>
      <c r="AM69" s="63"/>
    </row>
    <row r="70" spans="1:39" x14ac:dyDescent="0.25">
      <c r="A70" s="63">
        <v>41578</v>
      </c>
      <c r="B70" s="67">
        <v>154259000000</v>
      </c>
      <c r="C70">
        <f t="shared" si="9"/>
        <v>7.538028247563533E-2</v>
      </c>
      <c r="D70">
        <f t="shared" si="10"/>
        <v>7.4153645127264856E-2</v>
      </c>
      <c r="G70" s="63">
        <v>41578</v>
      </c>
      <c r="H70">
        <v>10830101000</v>
      </c>
      <c r="I70">
        <v>8602979000</v>
      </c>
      <c r="J70">
        <v>17746693000</v>
      </c>
      <c r="K70">
        <v>13435033000</v>
      </c>
      <c r="L70">
        <v>15169000000</v>
      </c>
      <c r="M70">
        <f t="shared" si="11"/>
        <v>65783806000</v>
      </c>
      <c r="N70">
        <f t="shared" si="12"/>
        <v>0.10889347868785548</v>
      </c>
      <c r="O70">
        <f t="shared" si="13"/>
        <v>7.288817480391363E-2</v>
      </c>
      <c r="P70">
        <f t="shared" si="14"/>
        <v>54953705000</v>
      </c>
      <c r="Q70">
        <f t="shared" si="15"/>
        <v>0.10327313548820549</v>
      </c>
      <c r="R70">
        <f t="shared" si="16"/>
        <v>5.7154007351786516E-2</v>
      </c>
      <c r="T70" t="e">
        <f t="shared" si="17"/>
        <v>#N/A</v>
      </c>
      <c r="AM70" s="63"/>
    </row>
    <row r="71" spans="1:39" x14ac:dyDescent="0.25">
      <c r="A71" s="63">
        <v>41547</v>
      </c>
      <c r="B71" s="67">
        <v>170560000000</v>
      </c>
      <c r="C71">
        <f t="shared" si="9"/>
        <v>7.5057358243199035E-2</v>
      </c>
      <c r="D71">
        <f t="shared" si="10"/>
        <v>8.539044071942932E-2</v>
      </c>
      <c r="G71" s="63">
        <v>41547</v>
      </c>
      <c r="H71">
        <v>12292376000</v>
      </c>
      <c r="I71">
        <v>8743568000</v>
      </c>
      <c r="J71">
        <v>19249989000</v>
      </c>
      <c r="K71">
        <v>14926577000</v>
      </c>
      <c r="L71">
        <v>16277881000</v>
      </c>
      <c r="M71">
        <f t="shared" si="11"/>
        <v>71490391000</v>
      </c>
      <c r="N71">
        <f t="shared" si="12"/>
        <v>5.6728150151247103E-2</v>
      </c>
      <c r="O71">
        <f t="shared" si="13"/>
        <v>6.9587040859129853E-2</v>
      </c>
      <c r="P71">
        <f t="shared" si="14"/>
        <v>59198015000</v>
      </c>
      <c r="Q71">
        <f t="shared" si="15"/>
        <v>3.9475365512952498E-2</v>
      </c>
      <c r="R71">
        <f t="shared" si="16"/>
        <v>4.7187274798512258E-2</v>
      </c>
      <c r="T71" t="e">
        <f t="shared" si="17"/>
        <v>#N/A</v>
      </c>
      <c r="AM71" s="63"/>
    </row>
    <row r="72" spans="1:39" x14ac:dyDescent="0.25">
      <c r="A72" s="63">
        <v>41517</v>
      </c>
      <c r="B72" s="67">
        <v>162359000000</v>
      </c>
      <c r="C72">
        <f t="shared" si="9"/>
        <v>7.2023294662960202E-2</v>
      </c>
      <c r="D72">
        <f t="shared" si="10"/>
        <v>5.7640445310194487E-2</v>
      </c>
      <c r="G72" s="63">
        <v>41517</v>
      </c>
      <c r="H72">
        <v>12536547000</v>
      </c>
      <c r="I72">
        <v>7986040000</v>
      </c>
      <c r="J72">
        <v>20452806000</v>
      </c>
      <c r="K72">
        <v>14103325000</v>
      </c>
      <c r="L72">
        <v>15566101000</v>
      </c>
      <c r="M72">
        <f t="shared" si="11"/>
        <v>70644819000</v>
      </c>
      <c r="N72">
        <f t="shared" si="12"/>
        <v>5.3042895572638304E-2</v>
      </c>
      <c r="O72">
        <f t="shared" si="13"/>
        <v>5.8005642364345578E-2</v>
      </c>
      <c r="P72">
        <f t="shared" si="14"/>
        <v>58108272000</v>
      </c>
      <c r="Q72">
        <f t="shared" si="15"/>
        <v>2.8713521054201552E-2</v>
      </c>
      <c r="R72">
        <f t="shared" si="16"/>
        <v>3.3085133487162133E-2</v>
      </c>
      <c r="T72" t="e">
        <f t="shared" si="17"/>
        <v>#N/A</v>
      </c>
      <c r="AM72" s="63"/>
    </row>
    <row r="73" spans="1:39" x14ac:dyDescent="0.25">
      <c r="A73" s="63">
        <v>41486</v>
      </c>
      <c r="B73" s="67">
        <v>168157000000</v>
      </c>
      <c r="C73">
        <f t="shared" si="9"/>
        <v>0.10909066925212874</v>
      </c>
      <c r="D73">
        <f t="shared" si="10"/>
        <v>3.193785883935666E-2</v>
      </c>
      <c r="G73" s="63">
        <v>41486</v>
      </c>
      <c r="H73">
        <v>12591720000</v>
      </c>
      <c r="I73">
        <v>8557689000</v>
      </c>
      <c r="J73">
        <v>20137462000</v>
      </c>
      <c r="K73">
        <v>14683739000</v>
      </c>
      <c r="L73">
        <v>16040917000</v>
      </c>
      <c r="M73">
        <f t="shared" si="11"/>
        <v>72011527000</v>
      </c>
      <c r="N73">
        <f t="shared" si="12"/>
        <v>9.8990076853504139E-2</v>
      </c>
      <c r="O73">
        <f t="shared" si="13"/>
        <v>3.5039686250156632E-2</v>
      </c>
      <c r="P73">
        <f t="shared" si="14"/>
        <v>59419807000</v>
      </c>
      <c r="Q73">
        <f t="shared" si="15"/>
        <v>7.3372937828382723E-2</v>
      </c>
      <c r="R73">
        <f t="shared" si="16"/>
        <v>1.8177782866530118E-2</v>
      </c>
      <c r="T73" t="e">
        <f t="shared" si="17"/>
        <v>#N/A</v>
      </c>
      <c r="AM73" s="63"/>
    </row>
    <row r="74" spans="1:39" x14ac:dyDescent="0.25">
      <c r="A74" s="63">
        <v>41455</v>
      </c>
      <c r="B74" s="67">
        <v>146968000000</v>
      </c>
      <c r="C74">
        <f t="shared" si="9"/>
        <v>-8.192627984505485E-3</v>
      </c>
      <c r="D74">
        <f t="shared" si="10"/>
        <v>5.0900446768896303E-2</v>
      </c>
      <c r="G74" s="63">
        <v>41455</v>
      </c>
      <c r="H74">
        <v>11810958000</v>
      </c>
      <c r="I74">
        <v>7531050000</v>
      </c>
      <c r="J74">
        <v>17325273000</v>
      </c>
      <c r="K74">
        <v>12654810000</v>
      </c>
      <c r="L74">
        <v>14364181000</v>
      </c>
      <c r="M74">
        <f t="shared" si="11"/>
        <v>63686272000</v>
      </c>
      <c r="N74">
        <f t="shared" si="12"/>
        <v>2.198395466689429E-2</v>
      </c>
      <c r="O74">
        <f t="shared" si="13"/>
        <v>4.1524472427678316E-2</v>
      </c>
      <c r="P74">
        <f t="shared" si="14"/>
        <v>51875314000</v>
      </c>
      <c r="Q74">
        <f t="shared" si="15"/>
        <v>-2.8310584210978762E-3</v>
      </c>
      <c r="R74">
        <f t="shared" si="16"/>
        <v>2.7542018808529838E-2</v>
      </c>
      <c r="T74" t="e">
        <f t="shared" si="17"/>
        <v>#N/A</v>
      </c>
      <c r="AM74" s="63"/>
    </row>
    <row r="75" spans="1:39" x14ac:dyDescent="0.25">
      <c r="A75" s="63">
        <v>41425</v>
      </c>
      <c r="B75" s="67">
        <v>162021000000</v>
      </c>
      <c r="C75">
        <f t="shared" si="9"/>
        <v>-5.0844647495532636E-3</v>
      </c>
      <c r="D75">
        <f t="shared" si="10"/>
        <v>0.10062809321649153</v>
      </c>
      <c r="G75" s="63">
        <v>41425</v>
      </c>
      <c r="H75">
        <v>11916349000</v>
      </c>
      <c r="I75">
        <v>8517962000</v>
      </c>
      <c r="J75">
        <v>18958267000</v>
      </c>
      <c r="K75">
        <v>13032600000</v>
      </c>
      <c r="L75">
        <v>15713404000</v>
      </c>
      <c r="M75">
        <f t="shared" si="11"/>
        <v>68138582000</v>
      </c>
      <c r="N75">
        <f t="shared" si="12"/>
        <v>-1.5854972769928533E-2</v>
      </c>
      <c r="O75">
        <f t="shared" si="13"/>
        <v>4.383863741080888E-2</v>
      </c>
      <c r="P75">
        <f t="shared" si="14"/>
        <v>56222233000</v>
      </c>
      <c r="Q75">
        <f t="shared" si="15"/>
        <v>-1.6008530807694488E-2</v>
      </c>
      <c r="R75">
        <f t="shared" si="16"/>
        <v>1.9283451376803096E-2</v>
      </c>
      <c r="T75" t="e">
        <f t="shared" si="17"/>
        <v>#N/A</v>
      </c>
      <c r="AM75" s="63"/>
    </row>
    <row r="76" spans="1:39" x14ac:dyDescent="0.25">
      <c r="A76" s="63">
        <v>41394</v>
      </c>
      <c r="B76" s="67">
        <v>168569000000</v>
      </c>
      <c r="C76">
        <f t="shared" si="9"/>
        <v>0.16597843304074766</v>
      </c>
      <c r="D76">
        <f t="shared" si="10"/>
        <v>5.2260647164958152E-2</v>
      </c>
      <c r="G76" s="63">
        <v>41394</v>
      </c>
      <c r="H76">
        <v>13453904000</v>
      </c>
      <c r="I76">
        <v>8471725000</v>
      </c>
      <c r="J76">
        <v>17898625000</v>
      </c>
      <c r="K76">
        <v>14507665000</v>
      </c>
      <c r="L76">
        <v>15278149000</v>
      </c>
      <c r="M76">
        <f t="shared" si="11"/>
        <v>69610068000</v>
      </c>
      <c r="N76">
        <f t="shared" si="12"/>
        <v>0.11844443538606919</v>
      </c>
      <c r="O76">
        <f t="shared" si="13"/>
        <v>-2.6896431383274872E-2</v>
      </c>
      <c r="P76">
        <f t="shared" si="14"/>
        <v>56156164000</v>
      </c>
      <c r="Q76">
        <f t="shared" si="15"/>
        <v>0.10146564565438188</v>
      </c>
      <c r="R76">
        <f t="shared" si="16"/>
        <v>-5.7571344880459195E-2</v>
      </c>
      <c r="T76" t="e">
        <f t="shared" si="17"/>
        <v>#N/A</v>
      </c>
      <c r="AM76" s="63"/>
    </row>
    <row r="77" spans="1:39" x14ac:dyDescent="0.25">
      <c r="A77" s="63">
        <v>41364</v>
      </c>
      <c r="B77" s="67">
        <v>183008000000</v>
      </c>
      <c r="C77">
        <f t="shared" si="9"/>
        <v>0.14099031135828022</v>
      </c>
      <c r="D77">
        <f t="shared" si="10"/>
        <v>9.5565873834800086E-2</v>
      </c>
      <c r="G77" s="63">
        <v>41364</v>
      </c>
      <c r="H77">
        <v>15649308000</v>
      </c>
      <c r="I77">
        <v>8243883000</v>
      </c>
      <c r="J77">
        <v>18389402000</v>
      </c>
      <c r="K77">
        <v>13678733000</v>
      </c>
      <c r="L77">
        <v>15410222000</v>
      </c>
      <c r="M77">
        <f t="shared" si="11"/>
        <v>71371548000</v>
      </c>
      <c r="N77">
        <f t="shared" si="12"/>
        <v>2.8926449616285987E-2</v>
      </c>
      <c r="O77">
        <f t="shared" si="13"/>
        <v>1.7842501423846246E-2</v>
      </c>
      <c r="P77">
        <f t="shared" si="14"/>
        <v>55722240000</v>
      </c>
      <c r="Q77">
        <f t="shared" si="15"/>
        <v>-2.76067607162781E-2</v>
      </c>
      <c r="R77">
        <f t="shared" si="16"/>
        <v>-2.4037934238043235E-2</v>
      </c>
      <c r="T77" t="e">
        <f t="shared" si="17"/>
        <v>#N/A</v>
      </c>
      <c r="AM77" s="63"/>
    </row>
    <row r="78" spans="1:39" x14ac:dyDescent="0.25">
      <c r="A78" s="63">
        <v>41333</v>
      </c>
      <c r="B78" s="67">
        <v>124422000000</v>
      </c>
      <c r="C78">
        <f t="shared" si="9"/>
        <v>-0.15018680290415343</v>
      </c>
      <c r="D78">
        <f t="shared" si="10"/>
        <v>6.9557998804273199E-2</v>
      </c>
      <c r="G78" s="63">
        <v>41333</v>
      </c>
      <c r="H78">
        <v>9660319000</v>
      </c>
      <c r="I78">
        <v>6051285000</v>
      </c>
      <c r="J78">
        <v>12576247000</v>
      </c>
      <c r="K78">
        <v>10187012000</v>
      </c>
      <c r="L78">
        <v>11423168000</v>
      </c>
      <c r="M78">
        <f t="shared" si="11"/>
        <v>49898031000</v>
      </c>
      <c r="N78">
        <f t="shared" si="12"/>
        <v>-0.2280601791521798</v>
      </c>
      <c r="O78">
        <f t="shared" si="13"/>
        <v>9.6737858895832671E-3</v>
      </c>
      <c r="P78">
        <f t="shared" si="14"/>
        <v>40237712000</v>
      </c>
      <c r="Q78">
        <f t="shared" si="15"/>
        <v>-0.24657291957948135</v>
      </c>
      <c r="R78">
        <f t="shared" si="16"/>
        <v>-2.3325189868889096E-2</v>
      </c>
      <c r="T78" t="e">
        <f t="shared" si="17"/>
        <v>#N/A</v>
      </c>
      <c r="AM78" s="63"/>
    </row>
    <row r="79" spans="1:39" x14ac:dyDescent="0.25">
      <c r="A79" s="63">
        <v>41305</v>
      </c>
      <c r="B79" s="67">
        <v>159198000000</v>
      </c>
      <c r="C79">
        <f t="shared" si="9"/>
        <v>0.29589411305027347</v>
      </c>
      <c r="D79">
        <f t="shared" si="10"/>
        <v>0.11990826683968721</v>
      </c>
      <c r="G79" s="63">
        <v>41305</v>
      </c>
      <c r="H79">
        <v>13256953000</v>
      </c>
      <c r="I79">
        <v>7123129000</v>
      </c>
      <c r="J79">
        <v>17438392000</v>
      </c>
      <c r="K79">
        <v>12084667000</v>
      </c>
      <c r="L79">
        <v>14688325000</v>
      </c>
      <c r="M79">
        <f t="shared" si="11"/>
        <v>64591466000</v>
      </c>
      <c r="N79">
        <f t="shared" si="12"/>
        <v>0.25266123380743255</v>
      </c>
      <c r="O79">
        <f t="shared" si="13"/>
        <v>7.3487559478764328E-2</v>
      </c>
      <c r="P79">
        <f t="shared" si="14"/>
        <v>51334513000</v>
      </c>
      <c r="Q79">
        <f t="shared" si="15"/>
        <v>0.20206587758162975</v>
      </c>
      <c r="R79">
        <f t="shared" si="16"/>
        <v>3.8953825730789537E-2</v>
      </c>
      <c r="T79" t="e">
        <f t="shared" si="17"/>
        <v>#N/A</v>
      </c>
      <c r="AM79" s="63"/>
    </row>
    <row r="80" spans="1:39" x14ac:dyDescent="0.25">
      <c r="A80" s="63">
        <v>41274</v>
      </c>
      <c r="B80" s="67">
        <v>168122000000</v>
      </c>
      <c r="C80">
        <f t="shared" si="9"/>
        <v>6.2966686266699545E-2</v>
      </c>
      <c r="D80">
        <f t="shared" si="10"/>
        <v>2.8950660960073E-2</v>
      </c>
      <c r="G80" s="63">
        <v>41274</v>
      </c>
      <c r="H80">
        <v>13674266000</v>
      </c>
      <c r="I80">
        <v>7794552000</v>
      </c>
      <c r="J80">
        <v>18676301000</v>
      </c>
      <c r="K80">
        <v>13843916000</v>
      </c>
      <c r="L80">
        <v>16154234000</v>
      </c>
      <c r="M80">
        <f t="shared" si="11"/>
        <v>70143269000</v>
      </c>
      <c r="N80">
        <f t="shared" si="12"/>
        <v>4.4203030134970511E-3</v>
      </c>
      <c r="O80">
        <f t="shared" si="13"/>
        <v>-1.8189072912846955E-2</v>
      </c>
      <c r="P80">
        <f t="shared" si="14"/>
        <v>56469003000</v>
      </c>
      <c r="Q80">
        <f t="shared" si="15"/>
        <v>-2.5468527608815683E-2</v>
      </c>
      <c r="R80">
        <f t="shared" si="16"/>
        <v>-4.3361448061304896E-2</v>
      </c>
      <c r="T80" t="e">
        <f t="shared" si="17"/>
        <v>#N/A</v>
      </c>
      <c r="AM80" s="63"/>
    </row>
    <row r="81" spans="1:39" x14ac:dyDescent="0.25">
      <c r="A81" s="63">
        <v>41243</v>
      </c>
      <c r="B81" s="67">
        <v>159860000000</v>
      </c>
      <c r="C81">
        <f t="shared" si="9"/>
        <v>8.6400120208862674E-4</v>
      </c>
      <c r="D81">
        <f t="shared" si="10"/>
        <v>1.5828736732423687E-2</v>
      </c>
      <c r="G81" s="63">
        <v>41243</v>
      </c>
      <c r="H81">
        <v>12419211000</v>
      </c>
      <c r="I81">
        <v>7473001000</v>
      </c>
      <c r="J81">
        <v>17558914000</v>
      </c>
      <c r="K81">
        <v>13801791000</v>
      </c>
      <c r="L81">
        <v>16050772000</v>
      </c>
      <c r="M81">
        <f t="shared" si="11"/>
        <v>67303689000</v>
      </c>
      <c r="N81">
        <f t="shared" si="12"/>
        <v>-3.6618858384636632E-2</v>
      </c>
      <c r="O81">
        <f t="shared" si="13"/>
        <v>-3.0581033273018421E-2</v>
      </c>
      <c r="P81">
        <f t="shared" si="14"/>
        <v>54884478000</v>
      </c>
      <c r="Q81">
        <f t="shared" si="15"/>
        <v>-5.9735872780445454E-2</v>
      </c>
      <c r="R81">
        <f t="shared" si="16"/>
        <v>-5.0763753344493713E-2</v>
      </c>
      <c r="T81" t="e">
        <f t="shared" si="17"/>
        <v>#N/A</v>
      </c>
      <c r="AM81" s="63"/>
    </row>
    <row r="82" spans="1:39" x14ac:dyDescent="0.25">
      <c r="A82" s="63">
        <v>41213</v>
      </c>
      <c r="B82" s="67">
        <v>143446000000</v>
      </c>
      <c r="C82">
        <f t="shared" si="9"/>
        <v>2.3021295411430831E-2</v>
      </c>
      <c r="D82">
        <f t="shared" si="10"/>
        <v>7.1035742043527028E-3</v>
      </c>
      <c r="G82" s="63">
        <v>41213</v>
      </c>
      <c r="H82">
        <v>9514127000</v>
      </c>
      <c r="I82">
        <v>5508982000</v>
      </c>
      <c r="J82">
        <v>15566430000</v>
      </c>
      <c r="K82">
        <v>13935100000</v>
      </c>
      <c r="L82">
        <v>14799189000</v>
      </c>
      <c r="M82">
        <f t="shared" si="11"/>
        <v>59323828000</v>
      </c>
      <c r="N82">
        <f t="shared" si="12"/>
        <v>-2.2368663367401287E-2</v>
      </c>
      <c r="O82">
        <f t="shared" si="13"/>
        <v>-2.7313235497498273E-2</v>
      </c>
      <c r="P82">
        <f t="shared" si="14"/>
        <v>49809701000</v>
      </c>
      <c r="Q82">
        <f t="shared" si="15"/>
        <v>-4.4879943794653543E-2</v>
      </c>
      <c r="R82">
        <f t="shared" si="16"/>
        <v>-4.4303769528695192E-2</v>
      </c>
      <c r="T82" t="e">
        <f t="shared" si="17"/>
        <v>#N/A</v>
      </c>
      <c r="AM82" s="63"/>
    </row>
    <row r="83" spans="1:39" x14ac:dyDescent="0.25">
      <c r="A83" s="63">
        <v>41182</v>
      </c>
      <c r="B83" s="67">
        <v>158652000000</v>
      </c>
      <c r="C83">
        <f t="shared" si="9"/>
        <v>2.3600913583751604E-2</v>
      </c>
      <c r="D83">
        <f t="shared" si="10"/>
        <v>1.4605250688190815E-2</v>
      </c>
      <c r="G83" s="63">
        <v>41182</v>
      </c>
      <c r="H83">
        <v>10702688000</v>
      </c>
      <c r="I83">
        <v>6851728000</v>
      </c>
      <c r="J83">
        <v>17769523000</v>
      </c>
      <c r="K83">
        <v>16178277000</v>
      </c>
      <c r="L83">
        <v>16150369000</v>
      </c>
      <c r="M83">
        <f t="shared" si="11"/>
        <v>67652585000</v>
      </c>
      <c r="N83">
        <f t="shared" si="12"/>
        <v>-3.2755578067017344E-2</v>
      </c>
      <c r="O83">
        <f t="shared" si="13"/>
        <v>-1.1154257393363398E-2</v>
      </c>
      <c r="P83">
        <f t="shared" si="14"/>
        <v>56949897000</v>
      </c>
      <c r="Q83">
        <f t="shared" si="15"/>
        <v>-4.767544345838215E-2</v>
      </c>
      <c r="R83">
        <f t="shared" si="16"/>
        <v>-2.5866164132713254E-2</v>
      </c>
      <c r="T83" t="e">
        <f t="shared" si="17"/>
        <v>#N/A</v>
      </c>
      <c r="AM83" s="63"/>
    </row>
    <row r="84" spans="1:39" x14ac:dyDescent="0.25">
      <c r="A84" s="63">
        <v>41152</v>
      </c>
      <c r="B84" s="67">
        <v>151451000000</v>
      </c>
      <c r="C84">
        <f t="shared" si="9"/>
        <v>-2.5311486382124326E-2</v>
      </c>
      <c r="D84">
        <f t="shared" si="10"/>
        <v>2.6971824229306256E-2</v>
      </c>
      <c r="G84" s="63">
        <v>41152</v>
      </c>
      <c r="H84">
        <v>10600014000</v>
      </c>
      <c r="I84">
        <v>7615677000</v>
      </c>
      <c r="J84">
        <v>19470952000</v>
      </c>
      <c r="K84">
        <v>15502410000</v>
      </c>
      <c r="L84">
        <v>13897311000</v>
      </c>
      <c r="M84">
        <f t="shared" si="11"/>
        <v>67086364000</v>
      </c>
      <c r="N84">
        <f t="shared" si="12"/>
        <v>-2.6815465058076193E-2</v>
      </c>
      <c r="O84">
        <f t="shared" si="13"/>
        <v>-5.572412802608747E-5</v>
      </c>
      <c r="P84">
        <f t="shared" si="14"/>
        <v>56486350000</v>
      </c>
      <c r="Q84">
        <f t="shared" si="15"/>
        <v>-4.0355921333049882E-2</v>
      </c>
      <c r="R84">
        <f t="shared" si="16"/>
        <v>-1.8465538589625335E-2</v>
      </c>
      <c r="T84" t="e">
        <f t="shared" si="17"/>
        <v>#N/A</v>
      </c>
      <c r="AM84" s="63"/>
    </row>
    <row r="85" spans="1:39" x14ac:dyDescent="0.25">
      <c r="A85" s="63">
        <v>41121</v>
      </c>
      <c r="B85" s="67">
        <v>151617000000</v>
      </c>
      <c r="C85">
        <f t="shared" si="9"/>
        <v>4.5526324862945167E-2</v>
      </c>
      <c r="D85">
        <f t="shared" si="10"/>
        <v>7.8721827791946516E-2</v>
      </c>
      <c r="G85" s="63">
        <v>41121</v>
      </c>
      <c r="H85">
        <v>10167158000</v>
      </c>
      <c r="I85">
        <v>6866699000</v>
      </c>
      <c r="J85">
        <v>18591199000</v>
      </c>
      <c r="K85">
        <v>16239078000</v>
      </c>
      <c r="L85">
        <v>13661050000</v>
      </c>
      <c r="M85">
        <f t="shared" si="11"/>
        <v>65525184000</v>
      </c>
      <c r="N85">
        <f t="shared" si="12"/>
        <v>2.6108270945003342E-2</v>
      </c>
      <c r="O85">
        <f t="shared" si="13"/>
        <v>4.4217715929483724E-2</v>
      </c>
      <c r="P85">
        <f t="shared" si="14"/>
        <v>55358026000</v>
      </c>
      <c r="Q85">
        <f t="shared" si="15"/>
        <v>1.043287239329227E-2</v>
      </c>
      <c r="R85">
        <f t="shared" si="16"/>
        <v>2.3662369514227215E-2</v>
      </c>
      <c r="T85" t="e">
        <f t="shared" si="17"/>
        <v>#N/A</v>
      </c>
      <c r="AM85" s="63"/>
    </row>
    <row r="86" spans="1:39" x14ac:dyDescent="0.25">
      <c r="A86" s="63">
        <v>41090</v>
      </c>
      <c r="B86" s="67">
        <v>148182000000</v>
      </c>
      <c r="C86">
        <f t="shared" si="9"/>
        <v>6.0700634207097925E-2</v>
      </c>
      <c r="D86">
        <f t="shared" si="10"/>
        <v>6.4015089271793668E-2</v>
      </c>
      <c r="G86" s="63">
        <v>41090</v>
      </c>
      <c r="H86">
        <v>10293720000</v>
      </c>
      <c r="I86">
        <v>6729457000</v>
      </c>
      <c r="J86">
        <v>17172229000</v>
      </c>
      <c r="K86">
        <v>15111767000</v>
      </c>
      <c r="L86">
        <v>13009140000</v>
      </c>
      <c r="M86">
        <f t="shared" si="11"/>
        <v>62316313000</v>
      </c>
      <c r="N86">
        <f t="shared" si="12"/>
        <v>5.4002172899458856E-4</v>
      </c>
      <c r="O86">
        <f t="shared" si="13"/>
        <v>2.5774448427838086E-2</v>
      </c>
      <c r="P86">
        <f t="shared" si="14"/>
        <v>52022593000</v>
      </c>
      <c r="Q86">
        <f t="shared" si="15"/>
        <v>-2.5473566829118388E-2</v>
      </c>
      <c r="R86">
        <f t="shared" si="16"/>
        <v>3.8024352852763141E-3</v>
      </c>
      <c r="T86" t="e">
        <f t="shared" si="17"/>
        <v>#N/A</v>
      </c>
      <c r="AM86" s="63"/>
    </row>
    <row r="87" spans="1:39" x14ac:dyDescent="0.25">
      <c r="A87" s="63">
        <v>41060</v>
      </c>
      <c r="B87" s="67">
        <v>162849000000</v>
      </c>
      <c r="C87">
        <f t="shared" si="9"/>
        <v>0.12993852430579644</v>
      </c>
      <c r="D87">
        <f t="shared" si="10"/>
        <v>6.1441269858433602E-2</v>
      </c>
      <c r="G87" s="63">
        <v>41060</v>
      </c>
      <c r="H87">
        <v>12099411000</v>
      </c>
      <c r="I87">
        <v>8162112000</v>
      </c>
      <c r="J87">
        <v>20007709000</v>
      </c>
      <c r="K87">
        <v>15109521000</v>
      </c>
      <c r="L87">
        <v>13857569000</v>
      </c>
      <c r="M87">
        <f t="shared" si="11"/>
        <v>69236322000</v>
      </c>
      <c r="N87">
        <f t="shared" si="12"/>
        <v>0.10600485511445323</v>
      </c>
      <c r="O87">
        <f t="shared" si="13"/>
        <v>2.3540757568142223E-2</v>
      </c>
      <c r="P87">
        <f t="shared" si="14"/>
        <v>57136911000</v>
      </c>
      <c r="Q87">
        <f t="shared" si="15"/>
        <v>8.6027802978507761E-2</v>
      </c>
      <c r="R87">
        <f t="shared" si="16"/>
        <v>9.8750466596945943E-3</v>
      </c>
      <c r="T87" t="e">
        <f t="shared" si="17"/>
        <v>#N/A</v>
      </c>
      <c r="AM87" s="63"/>
    </row>
    <row r="88" spans="1:39" x14ac:dyDescent="0.25">
      <c r="A88" s="63">
        <v>41029</v>
      </c>
      <c r="B88" s="67">
        <v>144573000000</v>
      </c>
      <c r="C88">
        <f t="shared" si="9"/>
        <v>1.4061093024866356E-3</v>
      </c>
      <c r="D88">
        <f t="shared" si="10"/>
        <v>0.15157462209661277</v>
      </c>
      <c r="G88" s="63">
        <v>41029</v>
      </c>
      <c r="H88">
        <v>11255161000</v>
      </c>
      <c r="I88">
        <v>7628379000</v>
      </c>
      <c r="J88">
        <v>16034305000</v>
      </c>
      <c r="K88">
        <v>15009062000</v>
      </c>
      <c r="L88">
        <v>12311382000</v>
      </c>
      <c r="M88">
        <f t="shared" si="11"/>
        <v>62238289000</v>
      </c>
      <c r="N88">
        <f t="shared" si="12"/>
        <v>-2.9221531559933567E-2</v>
      </c>
      <c r="O88">
        <f t="shared" si="13"/>
        <v>0.1226538547832237</v>
      </c>
      <c r="P88">
        <f t="shared" si="14"/>
        <v>50983128000</v>
      </c>
      <c r="Q88">
        <f t="shared" si="15"/>
        <v>-4.9146930293560431E-2</v>
      </c>
      <c r="R88">
        <f t="shared" si="16"/>
        <v>0.11357497756732533</v>
      </c>
      <c r="T88" t="e">
        <f t="shared" si="17"/>
        <v>#N/A</v>
      </c>
      <c r="AM88" s="63"/>
    </row>
    <row r="89" spans="1:39" x14ac:dyDescent="0.25">
      <c r="A89" s="63">
        <v>40999</v>
      </c>
      <c r="B89" s="67">
        <v>160394000000</v>
      </c>
      <c r="C89">
        <f t="shared" si="9"/>
        <v>5.2979175967017733E-2</v>
      </c>
      <c r="D89">
        <f t="shared" si="10"/>
        <v>0.10034742838634618</v>
      </c>
      <c r="G89" s="63">
        <v>40999</v>
      </c>
      <c r="H89">
        <v>12060839000</v>
      </c>
      <c r="I89">
        <v>6963038000</v>
      </c>
      <c r="J89">
        <v>19470214000</v>
      </c>
      <c r="K89">
        <v>16780816000</v>
      </c>
      <c r="L89">
        <v>14090156000</v>
      </c>
      <c r="M89">
        <f t="shared" si="11"/>
        <v>69365063000</v>
      </c>
      <c r="N89">
        <f t="shared" si="12"/>
        <v>-6.1610508500929972E-3</v>
      </c>
      <c r="O89">
        <f t="shared" si="13"/>
        <v>6.2285834183441025E-2</v>
      </c>
      <c r="P89">
        <f t="shared" si="14"/>
        <v>57304224000</v>
      </c>
      <c r="Q89">
        <f t="shared" si="15"/>
        <v>-7.255732705863549E-3</v>
      </c>
      <c r="R89">
        <f t="shared" si="16"/>
        <v>6.1995603473642559E-2</v>
      </c>
      <c r="T89" t="e">
        <f t="shared" si="17"/>
        <v>#N/A</v>
      </c>
      <c r="AM89" s="63"/>
    </row>
    <row r="90" spans="1:39" x14ac:dyDescent="0.25">
      <c r="A90" s="63">
        <v>40968</v>
      </c>
      <c r="B90" s="67">
        <v>146411000000</v>
      </c>
      <c r="C90">
        <f t="shared" si="9"/>
        <v>0.40033858102033393</v>
      </c>
      <c r="D90">
        <f t="shared" si="10"/>
        <v>0.12276693604343614</v>
      </c>
      <c r="G90" s="63">
        <v>40968</v>
      </c>
      <c r="H90">
        <v>11233548000</v>
      </c>
      <c r="I90">
        <v>6625127000</v>
      </c>
      <c r="J90">
        <v>17761026000</v>
      </c>
      <c r="K90">
        <v>15912782000</v>
      </c>
      <c r="L90">
        <v>13107311000</v>
      </c>
      <c r="M90">
        <f t="shared" si="11"/>
        <v>64639794000</v>
      </c>
      <c r="N90">
        <f t="shared" si="12"/>
        <v>0.40334414675969765</v>
      </c>
      <c r="O90">
        <f t="shared" si="13"/>
        <v>8.3701349084673707E-2</v>
      </c>
      <c r="P90">
        <f t="shared" si="14"/>
        <v>53406246000</v>
      </c>
      <c r="Q90">
        <f t="shared" si="15"/>
        <v>0.39712759570139999</v>
      </c>
      <c r="R90">
        <f t="shared" si="16"/>
        <v>9.0247371796243911E-2</v>
      </c>
      <c r="T90" t="e">
        <f t="shared" si="17"/>
        <v>#N/A</v>
      </c>
      <c r="AM90" s="63"/>
    </row>
    <row r="91" spans="1:39" x14ac:dyDescent="0.25">
      <c r="A91" s="63">
        <v>40939</v>
      </c>
      <c r="B91" s="67">
        <v>122848000000</v>
      </c>
      <c r="C91">
        <f t="shared" si="9"/>
        <v>-0.15227547182831314</v>
      </c>
      <c r="D91">
        <f t="shared" si="10"/>
        <v>6.3490349440226981E-2</v>
      </c>
      <c r="G91" s="63">
        <v>40939</v>
      </c>
      <c r="H91">
        <v>8858154000</v>
      </c>
      <c r="I91">
        <v>6309205000</v>
      </c>
      <c r="J91">
        <v>14448554000</v>
      </c>
      <c r="K91">
        <v>10461000000</v>
      </c>
      <c r="L91">
        <v>11486482000</v>
      </c>
      <c r="M91">
        <f t="shared" si="11"/>
        <v>51563395000</v>
      </c>
      <c r="N91">
        <f t="shared" si="12"/>
        <v>-0.21032559335928158</v>
      </c>
      <c r="O91">
        <f t="shared" si="13"/>
        <v>-1.355377175590311E-3</v>
      </c>
      <c r="P91">
        <f t="shared" si="14"/>
        <v>42705241000</v>
      </c>
      <c r="Q91">
        <f t="shared" si="15"/>
        <v>-0.20388505257460876</v>
      </c>
      <c r="R91">
        <f t="shared" si="16"/>
        <v>5.2019898933678794E-3</v>
      </c>
      <c r="T91" t="e">
        <f t="shared" si="17"/>
        <v>#N/A</v>
      </c>
      <c r="AM91" s="63"/>
    </row>
    <row r="92" spans="1:39" x14ac:dyDescent="0.25">
      <c r="A92" s="63">
        <v>40908</v>
      </c>
      <c r="B92" s="67">
        <v>158163000000</v>
      </c>
      <c r="C92">
        <f t="shared" si="9"/>
        <v>0.12023769893828762</v>
      </c>
      <c r="D92">
        <f t="shared" si="10"/>
        <v>0.21001591923637589</v>
      </c>
      <c r="G92" s="63">
        <v>40908</v>
      </c>
      <c r="H92">
        <v>11889808000</v>
      </c>
      <c r="I92">
        <v>7286324000</v>
      </c>
      <c r="J92">
        <v>19119380000</v>
      </c>
      <c r="K92">
        <v>17187791000</v>
      </c>
      <c r="L92">
        <v>14351276000</v>
      </c>
      <c r="M92">
        <f t="shared" si="11"/>
        <v>69834579000</v>
      </c>
      <c r="N92">
        <f t="shared" si="12"/>
        <v>5.8085493853605064E-2</v>
      </c>
      <c r="O92">
        <f t="shared" si="13"/>
        <v>0.13808942147915823</v>
      </c>
      <c r="P92">
        <f t="shared" si="14"/>
        <v>57944771000</v>
      </c>
      <c r="Q92">
        <f t="shared" si="15"/>
        <v>7.7499572261940486E-2</v>
      </c>
      <c r="R92">
        <f t="shared" si="16"/>
        <v>0.14264655682077754</v>
      </c>
      <c r="T92" t="e">
        <f t="shared" si="17"/>
        <v>#N/A</v>
      </c>
      <c r="AM92" s="63"/>
    </row>
    <row r="93" spans="1:39" x14ac:dyDescent="0.25">
      <c r="A93" s="63">
        <v>40877</v>
      </c>
      <c r="B93" s="67">
        <v>159722000000</v>
      </c>
      <c r="C93">
        <f t="shared" si="9"/>
        <v>0.22250882121070648</v>
      </c>
      <c r="D93">
        <f t="shared" si="10"/>
        <v>0.23990272973690452</v>
      </c>
      <c r="G93" s="63">
        <v>40877</v>
      </c>
      <c r="H93">
        <v>11490613000</v>
      </c>
      <c r="I93">
        <v>8262280000</v>
      </c>
      <c r="J93">
        <v>19231727000</v>
      </c>
      <c r="K93">
        <v>16252002000</v>
      </c>
      <c r="L93">
        <v>14625332000</v>
      </c>
      <c r="M93">
        <f t="shared" si="11"/>
        <v>69861954000</v>
      </c>
      <c r="N93">
        <f t="shared" si="12"/>
        <v>0.14817396797890559</v>
      </c>
      <c r="O93">
        <f t="shared" si="13"/>
        <v>0.17867719006490165</v>
      </c>
      <c r="P93">
        <f t="shared" si="14"/>
        <v>58371341000</v>
      </c>
      <c r="Q93">
        <f t="shared" si="15"/>
        <v>0.14199144999277191</v>
      </c>
      <c r="R93">
        <f t="shared" si="16"/>
        <v>0.17980579894745818</v>
      </c>
      <c r="T93" t="e">
        <f t="shared" si="17"/>
        <v>#N/A</v>
      </c>
      <c r="AM93" s="63"/>
    </row>
    <row r="94" spans="1:39" x14ac:dyDescent="0.25">
      <c r="A94" s="63">
        <v>40847</v>
      </c>
      <c r="B94" s="67">
        <v>140218000000</v>
      </c>
      <c r="C94">
        <f t="shared" si="9"/>
        <v>0.28730123756013359</v>
      </c>
      <c r="D94">
        <f t="shared" si="10"/>
        <v>0.26662373670690459</v>
      </c>
      <c r="G94" s="63">
        <v>40847</v>
      </c>
      <c r="H94">
        <v>8530986000</v>
      </c>
      <c r="I94">
        <v>7041575000</v>
      </c>
      <c r="J94">
        <v>15695305000</v>
      </c>
      <c r="K94">
        <v>15513672000</v>
      </c>
      <c r="L94">
        <v>13899647000</v>
      </c>
      <c r="M94">
        <f t="shared" si="11"/>
        <v>60681185000</v>
      </c>
      <c r="N94">
        <f t="shared" si="12"/>
        <v>0.20800880260496402</v>
      </c>
      <c r="O94">
        <f t="shared" si="13"/>
        <v>0.21503376252699721</v>
      </c>
      <c r="P94">
        <f t="shared" si="14"/>
        <v>52150199000</v>
      </c>
      <c r="Q94">
        <f t="shared" si="15"/>
        <v>0.20844864820762021</v>
      </c>
      <c r="R94">
        <f t="shared" si="16"/>
        <v>0.2239118299465972</v>
      </c>
      <c r="T94" t="e">
        <f t="shared" si="17"/>
        <v>#N/A</v>
      </c>
      <c r="AM94" s="63"/>
    </row>
    <row r="95" spans="1:39" x14ac:dyDescent="0.25">
      <c r="A95" s="63">
        <v>40816</v>
      </c>
      <c r="B95" s="67">
        <v>154994000000</v>
      </c>
      <c r="C95">
        <f t="shared" si="9"/>
        <v>0.20989813043987349</v>
      </c>
      <c r="D95">
        <f t="shared" si="10"/>
        <v>0.25139309141633137</v>
      </c>
      <c r="G95" s="63">
        <v>40816</v>
      </c>
      <c r="H95">
        <v>10142696000</v>
      </c>
      <c r="I95">
        <v>8357045000</v>
      </c>
      <c r="J95">
        <v>18730717000</v>
      </c>
      <c r="K95">
        <v>17893168000</v>
      </c>
      <c r="L95">
        <v>14820003000</v>
      </c>
      <c r="M95">
        <f t="shared" si="11"/>
        <v>69943629000</v>
      </c>
      <c r="N95">
        <f t="shared" si="12"/>
        <v>0.17984879961083533</v>
      </c>
      <c r="O95">
        <f t="shared" si="13"/>
        <v>0.19365432297081542</v>
      </c>
      <c r="P95">
        <f t="shared" si="14"/>
        <v>59800933000</v>
      </c>
      <c r="Q95">
        <f t="shared" si="15"/>
        <v>0.18897729864198243</v>
      </c>
      <c r="R95">
        <f t="shared" si="16"/>
        <v>0.20229970147134546</v>
      </c>
      <c r="T95" t="e">
        <f t="shared" si="17"/>
        <v>#N/A</v>
      </c>
      <c r="AM95" s="63"/>
    </row>
    <row r="96" spans="1:39" x14ac:dyDescent="0.25">
      <c r="A96" s="63">
        <v>40786</v>
      </c>
      <c r="B96" s="67">
        <v>155384000000</v>
      </c>
      <c r="C96">
        <f t="shared" si="9"/>
        <v>0.30267184212070664</v>
      </c>
      <c r="D96">
        <f t="shared" si="10"/>
        <v>0.24544625256004596</v>
      </c>
      <c r="G96" s="63">
        <v>40786</v>
      </c>
      <c r="H96">
        <v>10073114000</v>
      </c>
      <c r="I96">
        <v>7404172000</v>
      </c>
      <c r="J96">
        <v>19379233000</v>
      </c>
      <c r="K96">
        <v>17498542000</v>
      </c>
      <c r="L96">
        <v>14579824000</v>
      </c>
      <c r="M96">
        <f t="shared" si="11"/>
        <v>68934885000</v>
      </c>
      <c r="N96">
        <f t="shared" si="12"/>
        <v>0.25724368536519227</v>
      </c>
      <c r="O96">
        <f t="shared" si="13"/>
        <v>0.18600671651537257</v>
      </c>
      <c r="P96">
        <f t="shared" si="14"/>
        <v>58861771000</v>
      </c>
      <c r="Q96">
        <f t="shared" si="15"/>
        <v>0.27430954299018895</v>
      </c>
      <c r="R96">
        <f t="shared" si="16"/>
        <v>0.19260501031042124</v>
      </c>
      <c r="T96" t="e">
        <f t="shared" si="17"/>
        <v>#N/A</v>
      </c>
      <c r="AM96" s="63"/>
    </row>
    <row r="97" spans="1:39" x14ac:dyDescent="0.25">
      <c r="A97" s="63">
        <v>40755</v>
      </c>
      <c r="B97" s="67">
        <v>145015000000</v>
      </c>
      <c r="C97">
        <f t="shared" si="9"/>
        <v>0.24160930168841399</v>
      </c>
      <c r="D97">
        <f t="shared" si="10"/>
        <v>0.23944567233270445</v>
      </c>
      <c r="G97" s="63">
        <v>40755</v>
      </c>
      <c r="H97">
        <v>9071517000</v>
      </c>
      <c r="I97">
        <v>7602874000</v>
      </c>
      <c r="J97">
        <v>17651408000</v>
      </c>
      <c r="K97">
        <v>16179520000</v>
      </c>
      <c r="L97">
        <v>13352644000</v>
      </c>
      <c r="M97">
        <f t="shared" si="11"/>
        <v>63857963000</v>
      </c>
      <c r="N97">
        <f t="shared" si="12"/>
        <v>0.14387048393641866</v>
      </c>
      <c r="O97">
        <f t="shared" si="13"/>
        <v>0.17448521438938083</v>
      </c>
      <c r="P97">
        <f t="shared" si="14"/>
        <v>54786446000</v>
      </c>
      <c r="Q97">
        <f t="shared" si="15"/>
        <v>0.14361226278186501</v>
      </c>
      <c r="R97">
        <f t="shared" si="16"/>
        <v>0.16823585170178382</v>
      </c>
      <c r="T97" t="e">
        <f t="shared" si="17"/>
        <v>#N/A</v>
      </c>
      <c r="AM97" s="63"/>
    </row>
    <row r="98" spans="1:39" x14ac:dyDescent="0.25">
      <c r="A98" s="63">
        <v>40724</v>
      </c>
      <c r="B98" s="67">
        <v>139702000000</v>
      </c>
      <c r="C98">
        <f t="shared" si="9"/>
        <v>0.19205761387101727</v>
      </c>
      <c r="D98">
        <f t="shared" si="10"/>
        <v>0.23196119562775927</v>
      </c>
      <c r="G98" s="63">
        <v>40724</v>
      </c>
      <c r="H98">
        <v>8900245000</v>
      </c>
      <c r="I98">
        <v>6618769000</v>
      </c>
      <c r="J98">
        <v>17589389000</v>
      </c>
      <c r="K98">
        <v>15873537000</v>
      </c>
      <c r="L98">
        <v>13300739000</v>
      </c>
      <c r="M98">
        <f t="shared" si="11"/>
        <v>62282679000</v>
      </c>
      <c r="N98">
        <f t="shared" si="12"/>
        <v>0.15690598024450675</v>
      </c>
      <c r="O98">
        <f t="shared" si="13"/>
        <v>0.18984922600089504</v>
      </c>
      <c r="P98">
        <f t="shared" si="14"/>
        <v>53382434000</v>
      </c>
      <c r="Q98">
        <f t="shared" si="15"/>
        <v>0.15989322515920978</v>
      </c>
      <c r="R98">
        <f t="shared" si="16"/>
        <v>0.18184224536044172</v>
      </c>
      <c r="T98" t="e">
        <f t="shared" si="17"/>
        <v>#N/A</v>
      </c>
      <c r="AM98" s="63"/>
    </row>
    <row r="99" spans="1:39" x14ac:dyDescent="0.25">
      <c r="A99" s="63">
        <v>40694</v>
      </c>
      <c r="B99" s="67">
        <v>144122000000</v>
      </c>
      <c r="C99">
        <f t="shared" si="9"/>
        <v>0.2846701014386821</v>
      </c>
      <c r="D99">
        <f t="shared" si="10"/>
        <v>0.25970047196587648</v>
      </c>
      <c r="G99" s="63">
        <v>40694</v>
      </c>
      <c r="H99">
        <v>9989468000</v>
      </c>
      <c r="I99">
        <v>6217752000</v>
      </c>
      <c r="J99">
        <v>18722046000</v>
      </c>
      <c r="K99">
        <v>14459168000</v>
      </c>
      <c r="L99">
        <v>13211944000</v>
      </c>
      <c r="M99">
        <f t="shared" si="11"/>
        <v>62600378000</v>
      </c>
      <c r="N99">
        <f t="shared" si="12"/>
        <v>0.22267917898721712</v>
      </c>
      <c r="O99">
        <f t="shared" si="13"/>
        <v>0.21693896441703378</v>
      </c>
      <c r="P99">
        <f t="shared" si="14"/>
        <v>52610910000</v>
      </c>
      <c r="Q99">
        <f t="shared" si="15"/>
        <v>0.20120206716427669</v>
      </c>
      <c r="R99">
        <f t="shared" si="16"/>
        <v>0.2054087594890682</v>
      </c>
      <c r="T99" t="e">
        <f t="shared" si="17"/>
        <v>#N/A</v>
      </c>
      <c r="AM99" s="63"/>
    </row>
    <row r="100" spans="1:39" x14ac:dyDescent="0.25">
      <c r="A100" s="63">
        <v>40663</v>
      </c>
      <c r="B100" s="67">
        <v>144370000000</v>
      </c>
      <c r="C100">
        <f t="shared" si="9"/>
        <v>0.21915587157357841</v>
      </c>
      <c r="D100">
        <f t="shared" si="10"/>
        <v>0.23185544883698861</v>
      </c>
      <c r="G100" s="63">
        <v>40663</v>
      </c>
      <c r="H100">
        <v>10493429000</v>
      </c>
      <c r="I100">
        <v>6142306000</v>
      </c>
      <c r="J100">
        <v>18014916000</v>
      </c>
      <c r="K100">
        <v>15988790000</v>
      </c>
      <c r="L100">
        <v>13472291000</v>
      </c>
      <c r="M100">
        <f t="shared" si="11"/>
        <v>64111732000</v>
      </c>
      <c r="N100">
        <f t="shared" si="12"/>
        <v>0.18996251877096126</v>
      </c>
      <c r="O100">
        <f t="shared" si="13"/>
        <v>0.19822919942394016</v>
      </c>
      <c r="P100">
        <f t="shared" si="14"/>
        <v>53618303000</v>
      </c>
      <c r="Q100">
        <f t="shared" si="15"/>
        <v>0.18443144375783871</v>
      </c>
      <c r="R100">
        <f t="shared" si="16"/>
        <v>0.19062039464782962</v>
      </c>
      <c r="T100" t="e">
        <f t="shared" si="17"/>
        <v>#N/A</v>
      </c>
      <c r="AM100" s="63"/>
    </row>
    <row r="101" spans="1:39" x14ac:dyDescent="0.25">
      <c r="A101" s="63">
        <v>40633</v>
      </c>
      <c r="B101" s="67">
        <v>152324000000</v>
      </c>
      <c r="C101">
        <f t="shared" si="9"/>
        <v>0.27527544288536898</v>
      </c>
      <c r="D101">
        <f t="shared" si="10"/>
        <v>0.331218127154074</v>
      </c>
      <c r="G101" s="63">
        <v>40633</v>
      </c>
      <c r="H101">
        <v>12072027000</v>
      </c>
      <c r="I101">
        <v>5833932000</v>
      </c>
      <c r="J101">
        <v>19010726000</v>
      </c>
      <c r="K101">
        <v>18771461000</v>
      </c>
      <c r="L101">
        <v>14106928000</v>
      </c>
      <c r="M101">
        <f t="shared" si="11"/>
        <v>69795074000</v>
      </c>
      <c r="N101">
        <f t="shared" si="12"/>
        <v>0.23817519549292299</v>
      </c>
      <c r="O101">
        <f t="shared" si="13"/>
        <v>0.29280265638399183</v>
      </c>
      <c r="P101">
        <f t="shared" si="14"/>
        <v>57723047000</v>
      </c>
      <c r="Q101">
        <f t="shared" si="15"/>
        <v>0.23059276754508917</v>
      </c>
      <c r="R101">
        <f t="shared" si="16"/>
        <v>0.28499709289937242</v>
      </c>
      <c r="T101" t="e">
        <f t="shared" si="17"/>
        <v>#N/A</v>
      </c>
      <c r="AM101" s="63"/>
    </row>
    <row r="102" spans="1:39" x14ac:dyDescent="0.25">
      <c r="A102" s="63">
        <v>40602</v>
      </c>
      <c r="B102" s="67">
        <v>104554000000</v>
      </c>
      <c r="C102">
        <f t="shared" si="9"/>
        <v>0.20113503205201844</v>
      </c>
      <c r="D102">
        <f t="shared" si="10"/>
        <v>0.32502041368168494</v>
      </c>
      <c r="G102" s="63">
        <v>40602</v>
      </c>
      <c r="H102">
        <v>7835509000</v>
      </c>
      <c r="I102">
        <v>4493947000</v>
      </c>
      <c r="J102">
        <v>11286341000</v>
      </c>
      <c r="K102">
        <v>12811176000</v>
      </c>
      <c r="L102">
        <v>9634283000</v>
      </c>
      <c r="M102">
        <f t="shared" si="11"/>
        <v>46061256000</v>
      </c>
      <c r="N102">
        <f t="shared" si="12"/>
        <v>0.16654988400793624</v>
      </c>
      <c r="O102">
        <f t="shared" si="13"/>
        <v>0.29280935880851439</v>
      </c>
      <c r="P102">
        <f t="shared" si="14"/>
        <v>38225747000</v>
      </c>
      <c r="Q102">
        <f t="shared" si="15"/>
        <v>0.15683697264056096</v>
      </c>
      <c r="R102">
        <f t="shared" si="16"/>
        <v>0.28434283544229527</v>
      </c>
      <c r="T102" t="e">
        <f t="shared" si="17"/>
        <v>#N/A</v>
      </c>
      <c r="AM102" s="63"/>
    </row>
    <row r="103" spans="1:39" x14ac:dyDescent="0.25">
      <c r="A103" s="63">
        <v>40574</v>
      </c>
      <c r="B103" s="67">
        <v>144915000000</v>
      </c>
      <c r="C103">
        <f t="shared" si="9"/>
        <v>0.51724390652483465</v>
      </c>
      <c r="D103">
        <f t="shared" si="10"/>
        <v>0.38325490370498666</v>
      </c>
      <c r="G103" s="63">
        <v>40574</v>
      </c>
      <c r="H103">
        <v>11654978000</v>
      </c>
      <c r="I103">
        <v>7241025000</v>
      </c>
      <c r="J103">
        <v>16801506000</v>
      </c>
      <c r="K103">
        <v>16275906000</v>
      </c>
      <c r="L103">
        <v>13323617000</v>
      </c>
      <c r="M103">
        <f t="shared" si="11"/>
        <v>65297032000</v>
      </c>
      <c r="N103">
        <f t="shared" si="12"/>
        <v>0.47368288965111627</v>
      </c>
      <c r="O103">
        <f t="shared" si="13"/>
        <v>0.3606452708560644</v>
      </c>
      <c r="P103">
        <f t="shared" si="14"/>
        <v>53642054000</v>
      </c>
      <c r="Q103">
        <f t="shared" si="15"/>
        <v>0.46756153851246718</v>
      </c>
      <c r="R103">
        <f t="shared" si="16"/>
        <v>0.35655651659850962</v>
      </c>
      <c r="T103" t="e">
        <f t="shared" si="17"/>
        <v>#N/A</v>
      </c>
      <c r="AM103" s="63"/>
    </row>
    <row r="104" spans="1:39" x14ac:dyDescent="0.25">
      <c r="A104" s="63">
        <v>40543</v>
      </c>
      <c r="B104" s="67">
        <v>141187000000</v>
      </c>
      <c r="C104">
        <f t="shared" si="9"/>
        <v>0.25668230246820167</v>
      </c>
      <c r="D104">
        <f t="shared" si="10"/>
        <v>0.29557067841532797</v>
      </c>
      <c r="G104" s="63">
        <v>40543</v>
      </c>
      <c r="H104">
        <v>12223814000</v>
      </c>
      <c r="I104">
        <v>6283909000</v>
      </c>
      <c r="J104">
        <v>16907693000</v>
      </c>
      <c r="K104">
        <v>18030570000</v>
      </c>
      <c r="L104">
        <v>12554899000</v>
      </c>
      <c r="M104">
        <f t="shared" si="11"/>
        <v>66000885000</v>
      </c>
      <c r="N104">
        <f t="shared" si="12"/>
        <v>0.2381953027664907</v>
      </c>
      <c r="O104">
        <f t="shared" si="13"/>
        <v>0.29314823483076263</v>
      </c>
      <c r="P104">
        <f t="shared" si="14"/>
        <v>53777071000</v>
      </c>
      <c r="Q104">
        <f t="shared" si="15"/>
        <v>0.22862999517385774</v>
      </c>
      <c r="R104">
        <f t="shared" si="16"/>
        <v>0.29891774623444273</v>
      </c>
      <c r="T104" t="e">
        <f t="shared" si="17"/>
        <v>#N/A</v>
      </c>
      <c r="AM104" s="63"/>
    </row>
    <row r="105" spans="1:39" x14ac:dyDescent="0.25">
      <c r="A105" s="63">
        <v>40512</v>
      </c>
      <c r="B105" s="67">
        <v>130651000000</v>
      </c>
      <c r="C105">
        <f t="shared" si="9"/>
        <v>0.37583850212192371</v>
      </c>
      <c r="D105">
        <f t="shared" si="10"/>
        <v>0.29045642688053935</v>
      </c>
      <c r="G105" s="63">
        <v>40512</v>
      </c>
      <c r="H105">
        <v>9732499000</v>
      </c>
      <c r="I105">
        <v>6054454000</v>
      </c>
      <c r="J105">
        <v>15933731000</v>
      </c>
      <c r="K105">
        <v>16485469000</v>
      </c>
      <c r="L105">
        <v>12639987000</v>
      </c>
      <c r="M105">
        <f t="shared" si="11"/>
        <v>60846140000</v>
      </c>
      <c r="N105">
        <f t="shared" si="12"/>
        <v>0.3700576201505863</v>
      </c>
      <c r="O105">
        <f t="shared" si="13"/>
        <v>0.29017986353100528</v>
      </c>
      <c r="P105">
        <f t="shared" si="14"/>
        <v>51113641000</v>
      </c>
      <c r="Q105">
        <f t="shared" si="15"/>
        <v>0.37347801610920395</v>
      </c>
      <c r="R105">
        <f t="shared" si="16"/>
        <v>0.29529386545250791</v>
      </c>
      <c r="T105" t="e">
        <f t="shared" si="17"/>
        <v>#N/A</v>
      </c>
      <c r="AM105" s="63"/>
    </row>
    <row r="106" spans="1:39" x14ac:dyDescent="0.25">
      <c r="A106" s="63">
        <v>40482</v>
      </c>
      <c r="B106" s="67">
        <v>108924000000</v>
      </c>
      <c r="C106">
        <f t="shared" si="9"/>
        <v>0.25419123065585847</v>
      </c>
      <c r="D106">
        <f t="shared" si="10"/>
        <v>0.28242135349324543</v>
      </c>
      <c r="G106" s="63">
        <v>40482</v>
      </c>
      <c r="H106">
        <v>7077736000</v>
      </c>
      <c r="I106">
        <v>5150023000</v>
      </c>
      <c r="J106">
        <v>12239458000</v>
      </c>
      <c r="K106">
        <v>14273599000</v>
      </c>
      <c r="L106">
        <v>11491587000</v>
      </c>
      <c r="M106">
        <f t="shared" si="11"/>
        <v>50232403000</v>
      </c>
      <c r="N106">
        <f t="shared" si="12"/>
        <v>0.27119178157521096</v>
      </c>
      <c r="O106">
        <f t="shared" si="13"/>
        <v>0.27982945950240445</v>
      </c>
      <c r="P106">
        <f t="shared" si="14"/>
        <v>43154667000</v>
      </c>
      <c r="Q106">
        <f t="shared" si="15"/>
        <v>0.29464522742026644</v>
      </c>
      <c r="R106">
        <f t="shared" si="16"/>
        <v>0.28167648564167386</v>
      </c>
      <c r="T106" t="e">
        <f t="shared" si="17"/>
        <v>#N/A</v>
      </c>
      <c r="AM106" s="63"/>
    </row>
    <row r="107" spans="1:39" x14ac:dyDescent="0.25">
      <c r="A107" s="63">
        <v>40451</v>
      </c>
      <c r="B107" s="67">
        <v>128105000000</v>
      </c>
      <c r="C107">
        <f t="shared" si="9"/>
        <v>0.24133954786383582</v>
      </c>
      <c r="D107">
        <f t="shared" si="10"/>
        <v>0.27351778692314249</v>
      </c>
      <c r="G107" s="63">
        <v>40451</v>
      </c>
      <c r="H107">
        <v>8985748000</v>
      </c>
      <c r="I107">
        <v>6264209000</v>
      </c>
      <c r="J107">
        <v>14899842000</v>
      </c>
      <c r="K107">
        <v>16373129000</v>
      </c>
      <c r="L107">
        <v>12758930000</v>
      </c>
      <c r="M107">
        <f t="shared" si="11"/>
        <v>59281858000</v>
      </c>
      <c r="N107">
        <f t="shared" si="12"/>
        <v>0.22929018886721853</v>
      </c>
      <c r="O107">
        <f t="shared" si="13"/>
        <v>0.28169530956044525</v>
      </c>
      <c r="P107">
        <f t="shared" si="14"/>
        <v>50296110000</v>
      </c>
      <c r="Q107">
        <f t="shared" si="15"/>
        <v>0.21775835282805334</v>
      </c>
      <c r="R107">
        <f t="shared" si="16"/>
        <v>0.27703371771543123</v>
      </c>
      <c r="T107" t="e">
        <f t="shared" si="17"/>
        <v>#N/A</v>
      </c>
      <c r="AM107" s="63"/>
    </row>
    <row r="108" spans="1:39" x14ac:dyDescent="0.25">
      <c r="A108" s="63">
        <v>40421</v>
      </c>
      <c r="B108" s="67">
        <v>119281000000</v>
      </c>
      <c r="C108">
        <f t="shared" si="9"/>
        <v>0.35173328196004205</v>
      </c>
      <c r="D108">
        <f t="shared" si="10"/>
        <v>0.30613515246152384</v>
      </c>
      <c r="G108" s="63">
        <v>40421</v>
      </c>
      <c r="H108">
        <v>8639061000</v>
      </c>
      <c r="I108">
        <v>4823842000</v>
      </c>
      <c r="J108">
        <v>14746347000</v>
      </c>
      <c r="K108">
        <v>15020157000</v>
      </c>
      <c r="L108">
        <v>11600763000</v>
      </c>
      <c r="M108">
        <f t="shared" si="11"/>
        <v>54830170000</v>
      </c>
      <c r="N108">
        <f t="shared" si="12"/>
        <v>0.33900640806478388</v>
      </c>
      <c r="O108">
        <f t="shared" si="13"/>
        <v>0.29948958643919116</v>
      </c>
      <c r="P108">
        <f t="shared" si="14"/>
        <v>46191109000</v>
      </c>
      <c r="Q108">
        <f t="shared" si="15"/>
        <v>0.33262587667670185</v>
      </c>
      <c r="R108">
        <f t="shared" si="16"/>
        <v>0.29922096577877094</v>
      </c>
      <c r="T108" t="e">
        <f t="shared" si="17"/>
        <v>#N/A</v>
      </c>
      <c r="AM108" s="63"/>
    </row>
    <row r="109" spans="1:39" x14ac:dyDescent="0.25">
      <c r="A109" s="63">
        <v>40390</v>
      </c>
      <c r="B109" s="67">
        <v>116796000000</v>
      </c>
      <c r="C109">
        <f t="shared" si="9"/>
        <v>0.22748053094554965</v>
      </c>
      <c r="D109">
        <f t="shared" si="10"/>
        <v>0.3497797315072888</v>
      </c>
      <c r="G109" s="63">
        <v>40390</v>
      </c>
      <c r="H109">
        <v>7919731000</v>
      </c>
      <c r="I109">
        <v>5730921000</v>
      </c>
      <c r="J109">
        <v>15115471000</v>
      </c>
      <c r="K109">
        <v>15165527000</v>
      </c>
      <c r="L109">
        <v>11894568000</v>
      </c>
      <c r="M109">
        <f t="shared" si="11"/>
        <v>55826218000</v>
      </c>
      <c r="N109">
        <f t="shared" si="12"/>
        <v>0.27678933174933329</v>
      </c>
      <c r="O109">
        <f t="shared" si="13"/>
        <v>0.34170745780152534</v>
      </c>
      <c r="P109">
        <f t="shared" si="14"/>
        <v>47906487000</v>
      </c>
      <c r="Q109">
        <f t="shared" si="15"/>
        <v>0.28071692364153855</v>
      </c>
      <c r="R109">
        <f t="shared" si="16"/>
        <v>0.35509312649070512</v>
      </c>
      <c r="T109" t="e">
        <f t="shared" si="17"/>
        <v>#N/A</v>
      </c>
      <c r="AM109" s="63"/>
    </row>
    <row r="110" spans="1:39" x14ac:dyDescent="0.25">
      <c r="A110" s="63">
        <v>40359</v>
      </c>
      <c r="B110" s="67">
        <v>117194000000</v>
      </c>
      <c r="C110">
        <f t="shared" si="9"/>
        <v>0.33919164447897976</v>
      </c>
      <c r="D110">
        <f t="shared" si="10"/>
        <v>0.44038110658938517</v>
      </c>
      <c r="G110" s="63">
        <v>40359</v>
      </c>
      <c r="H110">
        <v>7811982000</v>
      </c>
      <c r="I110">
        <v>4933141000</v>
      </c>
      <c r="J110">
        <v>14737876000</v>
      </c>
      <c r="K110">
        <v>14842024000</v>
      </c>
      <c r="L110">
        <v>11510535000</v>
      </c>
      <c r="M110">
        <f t="shared" si="11"/>
        <v>53835558000</v>
      </c>
      <c r="N110">
        <f t="shared" si="12"/>
        <v>0.28267301950345636</v>
      </c>
      <c r="O110">
        <f t="shared" si="13"/>
        <v>0.38365613122660341</v>
      </c>
      <c r="P110">
        <f t="shared" si="14"/>
        <v>46023576000</v>
      </c>
      <c r="Q110">
        <f t="shared" si="15"/>
        <v>0.28432009701807237</v>
      </c>
      <c r="R110">
        <f t="shared" si="16"/>
        <v>0.40227167932269209</v>
      </c>
      <c r="T110" t="e">
        <f t="shared" si="17"/>
        <v>#N/A</v>
      </c>
      <c r="AM110" s="63"/>
    </row>
    <row r="111" spans="1:39" x14ac:dyDescent="0.25">
      <c r="A111" s="63">
        <v>40329</v>
      </c>
      <c r="B111" s="67">
        <v>112186000000</v>
      </c>
      <c r="C111">
        <f t="shared" si="9"/>
        <v>0.482667019097337</v>
      </c>
      <c r="D111">
        <f t="shared" si="10"/>
        <v>0.5481121108089545</v>
      </c>
      <c r="G111" s="63">
        <v>40329</v>
      </c>
      <c r="H111">
        <v>7400798000</v>
      </c>
      <c r="I111">
        <v>5094877000</v>
      </c>
      <c r="J111">
        <v>13859553000</v>
      </c>
      <c r="K111">
        <v>13411273000</v>
      </c>
      <c r="L111">
        <v>11432848000</v>
      </c>
      <c r="M111">
        <f t="shared" si="11"/>
        <v>51199349000</v>
      </c>
      <c r="N111">
        <f t="shared" si="12"/>
        <v>0.46566002215178637</v>
      </c>
      <c r="O111">
        <f t="shared" si="13"/>
        <v>0.48832289276444968</v>
      </c>
      <c r="P111">
        <f t="shared" si="14"/>
        <v>43798551000</v>
      </c>
      <c r="Q111">
        <f t="shared" si="15"/>
        <v>0.50024235881250445</v>
      </c>
      <c r="R111">
        <f t="shared" si="16"/>
        <v>0.5113306158528147</v>
      </c>
      <c r="T111" t="e">
        <f t="shared" si="17"/>
        <v>#N/A</v>
      </c>
      <c r="AM111" s="63"/>
    </row>
    <row r="112" spans="1:39" x14ac:dyDescent="0.25">
      <c r="A112" s="63">
        <v>40298</v>
      </c>
      <c r="B112" s="67">
        <v>118418000000</v>
      </c>
      <c r="C112">
        <f t="shared" si="9"/>
        <v>0.4992846561918387</v>
      </c>
      <c r="D112">
        <f t="shared" si="10"/>
        <v>0.53700359806888798</v>
      </c>
      <c r="G112" s="63">
        <v>40298</v>
      </c>
      <c r="H112">
        <v>8607869000</v>
      </c>
      <c r="I112">
        <v>4166620000</v>
      </c>
      <c r="J112">
        <v>14014948000</v>
      </c>
      <c r="K112">
        <v>15278829000</v>
      </c>
      <c r="L112">
        <v>11808836000</v>
      </c>
      <c r="M112">
        <f t="shared" si="11"/>
        <v>53877102000</v>
      </c>
      <c r="N112">
        <f t="shared" si="12"/>
        <v>0.40263535202456757</v>
      </c>
      <c r="O112">
        <f t="shared" si="13"/>
        <v>0.42361298790708318</v>
      </c>
      <c r="P112">
        <f t="shared" si="14"/>
        <v>45269233000</v>
      </c>
      <c r="Q112">
        <f t="shared" si="15"/>
        <v>0.42225258213749939</v>
      </c>
      <c r="R112">
        <f t="shared" si="16"/>
        <v>0.44081404798332935</v>
      </c>
      <c r="T112" t="e">
        <f t="shared" si="17"/>
        <v>#N/A</v>
      </c>
      <c r="AM112" s="63"/>
    </row>
    <row r="113" spans="1:39" x14ac:dyDescent="0.25">
      <c r="A113" s="63">
        <v>40268</v>
      </c>
      <c r="B113" s="67">
        <v>119444000000</v>
      </c>
      <c r="C113">
        <f t="shared" si="9"/>
        <v>0.66238465713768768</v>
      </c>
      <c r="D113">
        <f t="shared" si="10"/>
        <v>0.65698302033596512</v>
      </c>
      <c r="G113" s="63">
        <v>40268</v>
      </c>
      <c r="H113">
        <v>9462603000</v>
      </c>
      <c r="I113">
        <v>4414230000</v>
      </c>
      <c r="J113">
        <v>14494194000</v>
      </c>
      <c r="K113">
        <v>16093019000</v>
      </c>
      <c r="L113">
        <v>11905258000</v>
      </c>
      <c r="M113">
        <f t="shared" si="11"/>
        <v>56369304000</v>
      </c>
      <c r="N113">
        <f t="shared" si="12"/>
        <v>0.59667330411699515</v>
      </c>
      <c r="O113">
        <f t="shared" si="13"/>
        <v>0.51920822262941624</v>
      </c>
      <c r="P113">
        <f t="shared" si="14"/>
        <v>46906701000</v>
      </c>
      <c r="Q113">
        <f t="shared" si="15"/>
        <v>0.61149690660844036</v>
      </c>
      <c r="R113">
        <f t="shared" si="16"/>
        <v>0.53947983694388946</v>
      </c>
      <c r="T113" t="e">
        <f t="shared" si="17"/>
        <v>#N/A</v>
      </c>
      <c r="AM113" s="63"/>
    </row>
    <row r="114" spans="1:39" x14ac:dyDescent="0.25">
      <c r="A114" s="63">
        <v>40237</v>
      </c>
      <c r="B114" s="67">
        <v>87046000000</v>
      </c>
      <c r="C114">
        <f t="shared" si="9"/>
        <v>0.44934148087713743</v>
      </c>
      <c r="D114">
        <f t="shared" si="10"/>
        <v>0.62265696472269094</v>
      </c>
      <c r="G114" s="63">
        <v>40237</v>
      </c>
      <c r="H114">
        <v>6441698000</v>
      </c>
      <c r="I114">
        <v>3536079000</v>
      </c>
      <c r="J114">
        <v>9700186000</v>
      </c>
      <c r="K114">
        <v>10762527000</v>
      </c>
      <c r="L114">
        <v>9044539000</v>
      </c>
      <c r="M114">
        <f t="shared" si="11"/>
        <v>39485029000</v>
      </c>
      <c r="N114">
        <f t="shared" si="12"/>
        <v>0.27153030757968688</v>
      </c>
      <c r="O114">
        <f t="shared" si="13"/>
        <v>0.47416310988699251</v>
      </c>
      <c r="P114">
        <f t="shared" si="14"/>
        <v>33043331000</v>
      </c>
      <c r="Q114">
        <f t="shared" si="15"/>
        <v>0.2886926552040483</v>
      </c>
      <c r="R114">
        <f t="shared" si="16"/>
        <v>0.49316352336089425</v>
      </c>
      <c r="T114" t="e">
        <f t="shared" si="17"/>
        <v>#N/A</v>
      </c>
      <c r="AM114" s="63"/>
    </row>
    <row r="115" spans="1:39" x14ac:dyDescent="0.25">
      <c r="A115" s="63">
        <v>40209</v>
      </c>
      <c r="B115" s="67">
        <v>95512000000</v>
      </c>
      <c r="C115">
        <f t="shared" si="9"/>
        <v>0.85922292299307013</v>
      </c>
      <c r="D115">
        <f t="shared" si="10"/>
        <v>0.5635310647720525</v>
      </c>
      <c r="G115" s="63">
        <v>40209</v>
      </c>
      <c r="H115">
        <v>7756914000</v>
      </c>
      <c r="I115">
        <v>3887937000</v>
      </c>
      <c r="J115">
        <v>11834791000</v>
      </c>
      <c r="K115">
        <v>11049182000</v>
      </c>
      <c r="L115">
        <v>9779916000</v>
      </c>
      <c r="M115">
        <f t="shared" si="11"/>
        <v>44308740000</v>
      </c>
      <c r="N115">
        <f t="shared" si="12"/>
        <v>0.68942105619156679</v>
      </c>
      <c r="O115">
        <f t="shared" si="13"/>
        <v>0.461886814491963</v>
      </c>
      <c r="P115">
        <f t="shared" si="14"/>
        <v>36551826000</v>
      </c>
      <c r="Q115">
        <f t="shared" si="15"/>
        <v>0.71824994901917982</v>
      </c>
      <c r="R115">
        <f t="shared" si="16"/>
        <v>0.47982024929342498</v>
      </c>
      <c r="T115" t="e">
        <f t="shared" si="17"/>
        <v>#N/A</v>
      </c>
      <c r="AM115" s="63"/>
    </row>
    <row r="116" spans="1:39" x14ac:dyDescent="0.25">
      <c r="A116" s="63">
        <v>40178</v>
      </c>
      <c r="B116" s="67">
        <v>112349000000</v>
      </c>
      <c r="C116">
        <f t="shared" si="9"/>
        <v>0.55940649029786527</v>
      </c>
      <c r="D116">
        <f t="shared" si="10"/>
        <v>0.25592237863723311</v>
      </c>
      <c r="G116" s="63">
        <v>40178</v>
      </c>
      <c r="H116">
        <v>9534151000</v>
      </c>
      <c r="I116">
        <v>4437429000</v>
      </c>
      <c r="J116">
        <v>13362554000</v>
      </c>
      <c r="K116">
        <v>15045186000</v>
      </c>
      <c r="L116">
        <v>10924779000</v>
      </c>
      <c r="M116">
        <f t="shared" si="11"/>
        <v>53304099000</v>
      </c>
      <c r="N116">
        <f t="shared" si="12"/>
        <v>0.46153796588972384</v>
      </c>
      <c r="O116">
        <f t="shared" si="13"/>
        <v>0.21067070962296719</v>
      </c>
      <c r="P116">
        <f t="shared" si="14"/>
        <v>43769948000</v>
      </c>
      <c r="Q116">
        <f t="shared" si="15"/>
        <v>0.47254796585945469</v>
      </c>
      <c r="R116">
        <f t="shared" si="16"/>
        <v>0.21545990007557961</v>
      </c>
      <c r="T116" t="e">
        <f t="shared" si="17"/>
        <v>#N/A</v>
      </c>
      <c r="AM116" s="63"/>
    </row>
    <row r="117" spans="1:39" x14ac:dyDescent="0.25">
      <c r="A117" s="63">
        <v>40147</v>
      </c>
      <c r="B117" s="67">
        <v>94961000000</v>
      </c>
      <c r="C117">
        <f t="shared" si="9"/>
        <v>0.27196378102522201</v>
      </c>
      <c r="D117">
        <f t="shared" si="10"/>
        <v>5.8238601101182876E-2</v>
      </c>
      <c r="G117" s="63">
        <v>40147</v>
      </c>
      <c r="H117">
        <v>7196623000</v>
      </c>
      <c r="I117">
        <v>3398488000</v>
      </c>
      <c r="J117">
        <v>11785000000</v>
      </c>
      <c r="K117">
        <v>12223897000</v>
      </c>
      <c r="L117">
        <v>9807365000</v>
      </c>
      <c r="M117">
        <f t="shared" si="11"/>
        <v>44411373000</v>
      </c>
      <c r="N117">
        <f t="shared" si="12"/>
        <v>0.23470142139459838</v>
      </c>
      <c r="O117">
        <f t="shared" si="13"/>
        <v>6.2666102685784209E-2</v>
      </c>
      <c r="P117">
        <f t="shared" si="14"/>
        <v>37214750000</v>
      </c>
      <c r="Q117">
        <f t="shared" si="15"/>
        <v>0.24866283300164049</v>
      </c>
      <c r="R117">
        <f t="shared" si="16"/>
        <v>6.6526833617465211E-2</v>
      </c>
      <c r="T117" t="e">
        <f t="shared" si="17"/>
        <v>#N/A</v>
      </c>
      <c r="AM117" s="63"/>
    </row>
    <row r="118" spans="1:39" x14ac:dyDescent="0.25">
      <c r="A118" s="63">
        <v>40117</v>
      </c>
      <c r="B118" s="67">
        <v>86848000000</v>
      </c>
      <c r="C118">
        <f t="shared" si="9"/>
        <v>-6.3603135411387957E-2</v>
      </c>
      <c r="D118">
        <f t="shared" si="10"/>
        <v>-8.8252997325508287E-2</v>
      </c>
      <c r="G118" s="63">
        <v>40117</v>
      </c>
      <c r="H118">
        <v>6182792000</v>
      </c>
      <c r="I118">
        <v>3044608000</v>
      </c>
      <c r="J118">
        <v>10056985000</v>
      </c>
      <c r="K118">
        <v>11228711000</v>
      </c>
      <c r="L118">
        <v>9002895000</v>
      </c>
      <c r="M118">
        <f t="shared" si="11"/>
        <v>39515991000</v>
      </c>
      <c r="N118">
        <f t="shared" si="12"/>
        <v>-6.4227258415420652E-2</v>
      </c>
      <c r="O118">
        <f t="shared" si="13"/>
        <v>-5.2380498667892184E-2</v>
      </c>
      <c r="P118">
        <f t="shared" si="14"/>
        <v>33333199000</v>
      </c>
      <c r="Q118">
        <f t="shared" si="15"/>
        <v>-7.483109863435633E-2</v>
      </c>
      <c r="R118">
        <f t="shared" si="16"/>
        <v>-5.7194377062748734E-2</v>
      </c>
      <c r="T118" t="e">
        <f t="shared" si="17"/>
        <v>#N/A</v>
      </c>
      <c r="AM118" s="63"/>
    </row>
    <row r="119" spans="1:39" x14ac:dyDescent="0.25">
      <c r="A119" s="63">
        <v>40086</v>
      </c>
      <c r="B119" s="67">
        <v>103199000000</v>
      </c>
      <c r="C119">
        <f t="shared" si="9"/>
        <v>-3.3644842310285417E-2</v>
      </c>
      <c r="D119">
        <f t="shared" si="10"/>
        <v>-0.11570320459685683</v>
      </c>
      <c r="G119" s="63">
        <v>40086</v>
      </c>
      <c r="H119">
        <v>6922253000</v>
      </c>
      <c r="I119">
        <v>3948027000</v>
      </c>
      <c r="J119">
        <v>12746172000</v>
      </c>
      <c r="K119">
        <v>13801221000</v>
      </c>
      <c r="L119">
        <v>10806789000</v>
      </c>
      <c r="M119">
        <f t="shared" si="11"/>
        <v>48224462000</v>
      </c>
      <c r="N119">
        <f t="shared" si="12"/>
        <v>1.7524145078174902E-2</v>
      </c>
      <c r="O119">
        <f t="shared" si="13"/>
        <v>-7.6653726947440173E-2</v>
      </c>
      <c r="P119">
        <f t="shared" si="14"/>
        <v>41302209000</v>
      </c>
      <c r="Q119">
        <f t="shared" si="15"/>
        <v>2.5748766485111485E-2</v>
      </c>
      <c r="R119">
        <f t="shared" si="16"/>
        <v>-7.8647611331173817E-2</v>
      </c>
      <c r="T119" t="e">
        <f t="shared" si="17"/>
        <v>#N/A</v>
      </c>
      <c r="AM119" s="63"/>
    </row>
    <row r="120" spans="1:39" x14ac:dyDescent="0.25">
      <c r="A120" s="63">
        <v>40056</v>
      </c>
      <c r="B120" s="67">
        <v>88243000000</v>
      </c>
      <c r="C120">
        <f t="shared" si="9"/>
        <v>-0.16751101425485149</v>
      </c>
      <c r="D120">
        <f t="shared" si="10"/>
        <v>-0.1474134773447382</v>
      </c>
      <c r="G120" s="63">
        <v>40056</v>
      </c>
      <c r="H120">
        <v>6286677000</v>
      </c>
      <c r="I120">
        <v>3409849000</v>
      </c>
      <c r="J120">
        <v>11306896000</v>
      </c>
      <c r="K120">
        <v>11014247000</v>
      </c>
      <c r="L120">
        <v>8930731000</v>
      </c>
      <c r="M120">
        <f t="shared" si="11"/>
        <v>40948400000</v>
      </c>
      <c r="N120">
        <f t="shared" si="12"/>
        <v>-0.1104383826664308</v>
      </c>
      <c r="O120">
        <f t="shared" si="13"/>
        <v>-0.10390264395168658</v>
      </c>
      <c r="P120">
        <f t="shared" si="14"/>
        <v>34661723000</v>
      </c>
      <c r="Q120">
        <f t="shared" si="15"/>
        <v>-0.12250079903900135</v>
      </c>
      <c r="R120">
        <f t="shared" si="16"/>
        <v>-0.10859353936629046</v>
      </c>
      <c r="T120" t="e">
        <f t="shared" si="17"/>
        <v>#N/A</v>
      </c>
      <c r="AM120" s="63"/>
    </row>
    <row r="121" spans="1:39" x14ac:dyDescent="0.25">
      <c r="A121" s="63">
        <v>40025</v>
      </c>
      <c r="B121" s="67">
        <v>95151000000</v>
      </c>
      <c r="C121">
        <f t="shared" si="9"/>
        <v>-0.14595375722543358</v>
      </c>
      <c r="D121">
        <f t="shared" si="10"/>
        <v>-0.17464768641318631</v>
      </c>
      <c r="G121" s="63">
        <v>40025</v>
      </c>
      <c r="H121">
        <v>6317915000</v>
      </c>
      <c r="I121">
        <v>4160004000</v>
      </c>
      <c r="J121">
        <v>12036823000</v>
      </c>
      <c r="K121">
        <v>11944515000</v>
      </c>
      <c r="L121">
        <v>9264650000</v>
      </c>
      <c r="M121">
        <f t="shared" si="11"/>
        <v>43723907000</v>
      </c>
      <c r="N121">
        <f t="shared" si="12"/>
        <v>-0.13704694325406463</v>
      </c>
      <c r="O121">
        <f t="shared" si="13"/>
        <v>-0.13475658439353863</v>
      </c>
      <c r="P121">
        <f t="shared" si="14"/>
        <v>37405992000</v>
      </c>
      <c r="Q121">
        <f t="shared" si="15"/>
        <v>-0.13919080143963158</v>
      </c>
      <c r="R121">
        <f t="shared" si="16"/>
        <v>-0.13743236050011529</v>
      </c>
      <c r="T121" t="e">
        <f t="shared" si="17"/>
        <v>#N/A</v>
      </c>
      <c r="AM121" s="63"/>
    </row>
    <row r="122" spans="1:39" x14ac:dyDescent="0.25">
      <c r="A122" s="63">
        <v>39994</v>
      </c>
      <c r="B122" s="67">
        <v>87511000000</v>
      </c>
      <c r="C122">
        <f t="shared" si="9"/>
        <v>-0.12877566055392953</v>
      </c>
      <c r="D122">
        <f t="shared" si="10"/>
        <v>-0.20220858185191304</v>
      </c>
      <c r="G122" s="63">
        <v>39994</v>
      </c>
      <c r="H122">
        <v>6136408000</v>
      </c>
      <c r="I122">
        <v>3482214000</v>
      </c>
      <c r="J122">
        <v>11756836000</v>
      </c>
      <c r="K122">
        <v>11942796000</v>
      </c>
      <c r="L122">
        <v>8653127000</v>
      </c>
      <c r="M122">
        <f t="shared" si="11"/>
        <v>41971381000</v>
      </c>
      <c r="N122">
        <f t="shared" si="12"/>
        <v>-6.4222605934564303E-2</v>
      </c>
      <c r="O122">
        <f t="shared" si="13"/>
        <v>-0.15040348122689226</v>
      </c>
      <c r="P122">
        <f t="shared" si="14"/>
        <v>35834973000</v>
      </c>
      <c r="Q122">
        <f t="shared" si="15"/>
        <v>-6.4089017620238442E-2</v>
      </c>
      <c r="R122">
        <f t="shared" si="16"/>
        <v>-0.15414620676546573</v>
      </c>
      <c r="T122" t="e">
        <f t="shared" si="17"/>
        <v>#N/A</v>
      </c>
      <c r="AM122" s="63"/>
    </row>
    <row r="123" spans="1:39" x14ac:dyDescent="0.25">
      <c r="A123" s="63">
        <v>39964</v>
      </c>
      <c r="B123" s="67">
        <v>75665000000</v>
      </c>
      <c r="C123">
        <f t="shared" si="9"/>
        <v>-0.24921364146019587</v>
      </c>
      <c r="D123">
        <f t="shared" si="10"/>
        <v>-0.24278272709434612</v>
      </c>
      <c r="G123" s="63">
        <v>39964</v>
      </c>
      <c r="H123">
        <v>5738306000</v>
      </c>
      <c r="I123">
        <v>2893968000</v>
      </c>
      <c r="J123">
        <v>9567917000</v>
      </c>
      <c r="K123">
        <v>8947132000</v>
      </c>
      <c r="L123">
        <v>7785300000</v>
      </c>
      <c r="M123">
        <f t="shared" si="11"/>
        <v>34932623000</v>
      </c>
      <c r="N123">
        <f t="shared" si="12"/>
        <v>-0.20300020399198693</v>
      </c>
      <c r="O123">
        <f t="shared" si="13"/>
        <v>-0.18899733238663205</v>
      </c>
      <c r="P123">
        <f t="shared" si="14"/>
        <v>29194317000</v>
      </c>
      <c r="Q123">
        <f t="shared" si="15"/>
        <v>-0.2090172624404758</v>
      </c>
      <c r="R123">
        <f t="shared" si="16"/>
        <v>-0.19625791596405376</v>
      </c>
      <c r="T123" t="e">
        <f t="shared" si="17"/>
        <v>#N/A</v>
      </c>
      <c r="AM123" s="63"/>
    </row>
    <row r="124" spans="1:39" x14ac:dyDescent="0.25">
      <c r="A124" s="63">
        <v>39933</v>
      </c>
      <c r="B124" s="67">
        <v>78983000000</v>
      </c>
      <c r="C124">
        <f t="shared" si="9"/>
        <v>-0.22863644354161372</v>
      </c>
      <c r="D124">
        <f t="shared" si="10"/>
        <v>-0.24009881438025374</v>
      </c>
      <c r="G124" s="63">
        <v>39933</v>
      </c>
      <c r="H124">
        <v>6582089000</v>
      </c>
      <c r="I124">
        <v>3251319000</v>
      </c>
      <c r="J124">
        <v>9952416000</v>
      </c>
      <c r="K124">
        <v>10601703000</v>
      </c>
      <c r="L124">
        <v>8023812000</v>
      </c>
      <c r="M124">
        <f t="shared" si="11"/>
        <v>38411339000</v>
      </c>
      <c r="N124">
        <f t="shared" si="12"/>
        <v>-0.18398763375412552</v>
      </c>
      <c r="O124">
        <f t="shared" si="13"/>
        <v>-0.16053856346859288</v>
      </c>
      <c r="P124">
        <f t="shared" si="14"/>
        <v>31829250000</v>
      </c>
      <c r="Q124">
        <f t="shared" si="15"/>
        <v>-0.18933234023568291</v>
      </c>
      <c r="R124">
        <f t="shared" si="16"/>
        <v>-0.16661143562843714</v>
      </c>
      <c r="T124" t="e">
        <f t="shared" si="17"/>
        <v>#N/A</v>
      </c>
      <c r="AM124" s="63"/>
    </row>
    <row r="125" spans="1:39" x14ac:dyDescent="0.25">
      <c r="A125" s="63">
        <v>39903</v>
      </c>
      <c r="B125" s="67">
        <v>71851000000</v>
      </c>
      <c r="C125">
        <f t="shared" si="9"/>
        <v>-0.25049809628122877</v>
      </c>
      <c r="D125">
        <f t="shared" si="10"/>
        <v>-0.30754553901636977</v>
      </c>
      <c r="G125" s="63">
        <v>39903</v>
      </c>
      <c r="H125">
        <v>6196685000</v>
      </c>
      <c r="I125">
        <v>2726813000</v>
      </c>
      <c r="J125">
        <v>9241647000</v>
      </c>
      <c r="K125">
        <v>9480877000</v>
      </c>
      <c r="L125">
        <v>7658197000</v>
      </c>
      <c r="M125">
        <f t="shared" si="11"/>
        <v>35304219000</v>
      </c>
      <c r="N125">
        <f t="shared" si="12"/>
        <v>-0.18000415941378367</v>
      </c>
      <c r="O125">
        <f t="shared" si="13"/>
        <v>-0.21872293855110655</v>
      </c>
      <c r="P125">
        <f t="shared" si="14"/>
        <v>29107534000</v>
      </c>
      <c r="Q125">
        <f t="shared" si="15"/>
        <v>-0.19042414521600259</v>
      </c>
      <c r="R125">
        <f t="shared" si="16"/>
        <v>-0.22716786558386889</v>
      </c>
      <c r="T125" t="e">
        <f t="shared" si="17"/>
        <v>#N/A</v>
      </c>
      <c r="AM125" s="63"/>
    </row>
    <row r="126" spans="1:39" x14ac:dyDescent="0.25">
      <c r="A126" s="63">
        <v>39872</v>
      </c>
      <c r="B126" s="67">
        <v>60059000000</v>
      </c>
      <c r="C126">
        <f t="shared" si="9"/>
        <v>-0.24116190331791876</v>
      </c>
      <c r="D126">
        <f t="shared" si="10"/>
        <v>-0.29555495546515886</v>
      </c>
      <c r="G126" s="63">
        <v>39872</v>
      </c>
      <c r="H126">
        <v>5412185000</v>
      </c>
      <c r="I126">
        <v>2613132000</v>
      </c>
      <c r="J126">
        <v>7980967000</v>
      </c>
      <c r="K126">
        <v>8431072000</v>
      </c>
      <c r="L126">
        <v>6615800000</v>
      </c>
      <c r="M126">
        <f t="shared" si="11"/>
        <v>31053156000</v>
      </c>
      <c r="N126">
        <f t="shared" si="12"/>
        <v>-0.11762389723786948</v>
      </c>
      <c r="O126">
        <f t="shared" si="13"/>
        <v>-0.20220605540147407</v>
      </c>
      <c r="P126">
        <f t="shared" si="14"/>
        <v>25640971000</v>
      </c>
      <c r="Q126">
        <f t="shared" si="15"/>
        <v>-0.12007782143362589</v>
      </c>
      <c r="R126">
        <f t="shared" si="16"/>
        <v>-0.21875139921125719</v>
      </c>
      <c r="T126" t="e">
        <f t="shared" si="17"/>
        <v>#N/A</v>
      </c>
      <c r="AM126" s="63"/>
    </row>
    <row r="127" spans="1:39" x14ac:dyDescent="0.25">
      <c r="A127" s="63">
        <v>39844</v>
      </c>
      <c r="B127" s="67">
        <v>51372000000</v>
      </c>
      <c r="C127">
        <f t="shared" si="9"/>
        <v>-0.43097661744996174</v>
      </c>
      <c r="D127">
        <f t="shared" si="10"/>
        <v>-0.27564081130943247</v>
      </c>
      <c r="G127" s="63">
        <v>39844</v>
      </c>
      <c r="H127">
        <v>4954468000</v>
      </c>
      <c r="I127">
        <v>1875524000</v>
      </c>
      <c r="J127">
        <v>8102641000</v>
      </c>
      <c r="K127">
        <v>6266573000</v>
      </c>
      <c r="L127">
        <v>5027968000</v>
      </c>
      <c r="M127">
        <f t="shared" si="11"/>
        <v>26227174000</v>
      </c>
      <c r="N127">
        <f t="shared" si="12"/>
        <v>-0.35854075900166649</v>
      </c>
      <c r="O127">
        <f t="shared" si="13"/>
        <v>-0.210069651743822</v>
      </c>
      <c r="P127">
        <f t="shared" si="14"/>
        <v>21272706000</v>
      </c>
      <c r="Q127">
        <f t="shared" si="15"/>
        <v>-0.37100163010197817</v>
      </c>
      <c r="R127">
        <f t="shared" si="16"/>
        <v>-0.23108891677260887</v>
      </c>
      <c r="T127" t="e">
        <f t="shared" si="17"/>
        <v>#N/A</v>
      </c>
      <c r="AM127" s="63"/>
    </row>
    <row r="128" spans="1:39" x14ac:dyDescent="0.25">
      <c r="A128" s="63">
        <v>39813</v>
      </c>
      <c r="B128" s="67">
        <v>72046000000</v>
      </c>
      <c r="C128">
        <f t="shared" si="9"/>
        <v>-0.21452634562759609</v>
      </c>
      <c r="D128">
        <f t="shared" si="10"/>
        <v>-8.1493818018798514E-2</v>
      </c>
      <c r="G128" s="63">
        <v>39813</v>
      </c>
      <c r="H128">
        <v>6747284000</v>
      </c>
      <c r="I128">
        <v>2184133000</v>
      </c>
      <c r="J128">
        <v>10473699000</v>
      </c>
      <c r="K128">
        <v>10545350000</v>
      </c>
      <c r="L128">
        <v>6520772000</v>
      </c>
      <c r="M128">
        <f t="shared" si="11"/>
        <v>36471238000</v>
      </c>
      <c r="N128">
        <f t="shared" si="12"/>
        <v>-0.13045350996488625</v>
      </c>
      <c r="O128">
        <f t="shared" si="13"/>
        <v>-3.9754606577637595E-2</v>
      </c>
      <c r="P128">
        <f t="shared" si="14"/>
        <v>29723954000</v>
      </c>
      <c r="Q128">
        <f t="shared" si="15"/>
        <v>-0.16517474609816751</v>
      </c>
      <c r="R128">
        <f t="shared" si="16"/>
        <v>-5.3553583281131058E-2</v>
      </c>
      <c r="T128" t="e">
        <f t="shared" si="17"/>
        <v>#N/A</v>
      </c>
      <c r="AM128" s="63"/>
    </row>
    <row r="129" spans="1:39" x14ac:dyDescent="0.25">
      <c r="A129" s="63">
        <v>39782</v>
      </c>
      <c r="B129" s="67">
        <v>74657000000</v>
      </c>
      <c r="C129">
        <f t="shared" si="9"/>
        <v>-0.18141947085073951</v>
      </c>
      <c r="D129">
        <f t="shared" si="10"/>
        <v>5.9991435689355978E-2</v>
      </c>
      <c r="G129" s="63">
        <v>39782</v>
      </c>
      <c r="H129">
        <v>6165640000</v>
      </c>
      <c r="I129">
        <v>2711205000</v>
      </c>
      <c r="J129">
        <v>9608377000</v>
      </c>
      <c r="K129">
        <v>10436488000</v>
      </c>
      <c r="L129">
        <v>7047612000</v>
      </c>
      <c r="M129">
        <f t="shared" si="11"/>
        <v>35969322000</v>
      </c>
      <c r="N129">
        <f t="shared" si="12"/>
        <v>-0.14121468626491329</v>
      </c>
      <c r="O129">
        <f t="shared" si="13"/>
        <v>5.5911991670269279E-2</v>
      </c>
      <c r="P129">
        <f t="shared" si="14"/>
        <v>29803682000</v>
      </c>
      <c r="Q129">
        <f t="shared" si="15"/>
        <v>-0.1570903741176809</v>
      </c>
      <c r="R129">
        <f t="shared" si="16"/>
        <v>5.2381978026629583E-2</v>
      </c>
      <c r="T129" t="e">
        <f t="shared" si="17"/>
        <v>#N/A</v>
      </c>
      <c r="AM129" s="63"/>
    </row>
    <row r="130" spans="1:39" x14ac:dyDescent="0.25">
      <c r="A130" s="63">
        <v>39752</v>
      </c>
      <c r="B130" s="67">
        <v>92747000000</v>
      </c>
      <c r="C130">
        <f t="shared" si="9"/>
        <v>0.15146436242194006</v>
      </c>
      <c r="D130">
        <f t="shared" si="10"/>
        <v>0.19691275865679803</v>
      </c>
      <c r="G130" s="63">
        <v>39752</v>
      </c>
      <c r="H130">
        <v>6198880000</v>
      </c>
      <c r="I130">
        <v>2950786000</v>
      </c>
      <c r="J130">
        <v>10635916000</v>
      </c>
      <c r="K130">
        <v>12885647000</v>
      </c>
      <c r="L130">
        <v>9556963000</v>
      </c>
      <c r="M130">
        <f t="shared" si="11"/>
        <v>42228192000</v>
      </c>
      <c r="N130">
        <f t="shared" si="12"/>
        <v>0.15240437649688676</v>
      </c>
      <c r="O130">
        <f t="shared" si="13"/>
        <v>0.15758533947945094</v>
      </c>
      <c r="P130">
        <f t="shared" si="14"/>
        <v>36029312000</v>
      </c>
      <c r="Q130">
        <f t="shared" si="15"/>
        <v>0.16160437037245523</v>
      </c>
      <c r="R130">
        <f t="shared" si="16"/>
        <v>0.16330204941453905</v>
      </c>
      <c r="T130" t="e">
        <f t="shared" si="17"/>
        <v>#N/A</v>
      </c>
      <c r="AM130" s="63"/>
    </row>
    <row r="131" spans="1:39" x14ac:dyDescent="0.25">
      <c r="A131" s="63">
        <v>39721</v>
      </c>
      <c r="B131" s="67">
        <v>106792000000</v>
      </c>
      <c r="C131">
        <f t="shared" si="9"/>
        <v>0.20992941549686739</v>
      </c>
      <c r="D131">
        <f t="shared" si="10"/>
        <v>0.25866623022833451</v>
      </c>
      <c r="G131" s="63">
        <v>39721</v>
      </c>
      <c r="H131">
        <v>7128500000</v>
      </c>
      <c r="I131">
        <v>3750491000</v>
      </c>
      <c r="J131">
        <v>11844214000</v>
      </c>
      <c r="K131">
        <v>13938726000</v>
      </c>
      <c r="L131">
        <v>10731993000</v>
      </c>
      <c r="M131">
        <f t="shared" si="11"/>
        <v>47393924000</v>
      </c>
      <c r="N131">
        <f t="shared" si="12"/>
        <v>0.15654628477883437</v>
      </c>
      <c r="O131">
        <f t="shared" si="13"/>
        <v>0.21262818198637237</v>
      </c>
      <c r="P131">
        <f t="shared" si="14"/>
        <v>40265424000</v>
      </c>
      <c r="Q131">
        <f t="shared" si="15"/>
        <v>0.15263193782511442</v>
      </c>
      <c r="R131">
        <f t="shared" si="16"/>
        <v>0.22280290217420182</v>
      </c>
      <c r="T131" t="e">
        <f t="shared" si="17"/>
        <v>#N/A</v>
      </c>
      <c r="AM131" s="63"/>
    </row>
    <row r="132" spans="1:39" x14ac:dyDescent="0.25">
      <c r="A132" s="63">
        <v>39691</v>
      </c>
      <c r="B132" s="67">
        <v>105999000000</v>
      </c>
      <c r="C132">
        <f t="shared" si="9"/>
        <v>0.22934449805158663</v>
      </c>
      <c r="D132">
        <f t="shared" si="10"/>
        <v>0.29320705734507485</v>
      </c>
      <c r="G132" s="63">
        <v>39691</v>
      </c>
      <c r="H132">
        <v>6531537000</v>
      </c>
      <c r="I132">
        <v>3666351000</v>
      </c>
      <c r="J132">
        <v>12121561000</v>
      </c>
      <c r="K132">
        <v>13524161000</v>
      </c>
      <c r="L132">
        <v>10188502000</v>
      </c>
      <c r="M132">
        <f t="shared" si="11"/>
        <v>46032112000</v>
      </c>
      <c r="N132">
        <f t="shared" si="12"/>
        <v>0.16380535716263167</v>
      </c>
      <c r="O132">
        <f t="shared" si="13"/>
        <v>0.24771645717560187</v>
      </c>
      <c r="P132">
        <f t="shared" si="14"/>
        <v>39500575000</v>
      </c>
      <c r="Q132">
        <f t="shared" si="15"/>
        <v>0.17566984004604747</v>
      </c>
      <c r="R132">
        <f t="shared" si="16"/>
        <v>0.26566537600957812</v>
      </c>
      <c r="T132" t="e">
        <f t="shared" si="17"/>
        <v>#N/A</v>
      </c>
      <c r="AM132" s="63"/>
    </row>
    <row r="133" spans="1:39" x14ac:dyDescent="0.25">
      <c r="A133" s="63">
        <v>39660</v>
      </c>
      <c r="B133" s="67">
        <v>111412000000</v>
      </c>
      <c r="C133">
        <f t="shared" ref="C133:C196" si="18">B133/B145-1</f>
        <v>0.33672477713654958</v>
      </c>
      <c r="D133">
        <f t="shared" ref="D133:D196" si="19">AVERAGE(C133:C135)</f>
        <v>0.35232269755496509</v>
      </c>
      <c r="G133" s="63">
        <v>39660</v>
      </c>
      <c r="H133">
        <v>7213318000</v>
      </c>
      <c r="I133">
        <v>3985142000</v>
      </c>
      <c r="J133">
        <v>12996503000</v>
      </c>
      <c r="K133">
        <v>15046935000</v>
      </c>
      <c r="L133">
        <v>11425872000</v>
      </c>
      <c r="M133">
        <f t="shared" ref="M133:M196" si="20">SUM(H133:L133)</f>
        <v>50667770000</v>
      </c>
      <c r="N133">
        <f t="shared" ref="N133:N196" si="21">M133/M145-1</f>
        <v>0.31753290401765111</v>
      </c>
      <c r="O133">
        <f t="shared" ref="O133:O196" si="22">AVERAGE(N133:N135)</f>
        <v>0.30722706132238781</v>
      </c>
      <c r="P133">
        <f t="shared" ref="P133:P196" si="23">SUM(I133:L133)</f>
        <v>43454452000</v>
      </c>
      <c r="Q133">
        <f t="shared" ref="Q133:Q196" si="24">P133/P145-1</f>
        <v>0.34010692865144354</v>
      </c>
      <c r="R133">
        <f t="shared" ref="R133:R196" si="25">AVERAGE(Q133:Q135)</f>
        <v>0.32439162872351868</v>
      </c>
      <c r="T133" t="e">
        <f t="shared" ref="T133:T196" si="26">VLOOKUP(G133,AM:AN,2,FALSE)</f>
        <v>#N/A</v>
      </c>
      <c r="AM133" s="63"/>
    </row>
    <row r="134" spans="1:39" x14ac:dyDescent="0.25">
      <c r="A134" s="63">
        <v>39629</v>
      </c>
      <c r="B134" s="67">
        <v>100446000000</v>
      </c>
      <c r="C134">
        <f t="shared" si="18"/>
        <v>0.31355189684708829</v>
      </c>
      <c r="D134">
        <f t="shared" si="19"/>
        <v>0.32937448473695391</v>
      </c>
      <c r="G134" s="63">
        <v>39629</v>
      </c>
      <c r="H134">
        <v>6563017000</v>
      </c>
      <c r="I134">
        <v>3145154000</v>
      </c>
      <c r="J134">
        <v>11519960000</v>
      </c>
      <c r="K134">
        <v>13558615000</v>
      </c>
      <c r="L134">
        <v>10065140000</v>
      </c>
      <c r="M134">
        <f t="shared" si="20"/>
        <v>44851886000</v>
      </c>
      <c r="N134">
        <f t="shared" si="21"/>
        <v>0.26181111034652282</v>
      </c>
      <c r="O134">
        <f t="shared" si="22"/>
        <v>0.27567887164889243</v>
      </c>
      <c r="P134">
        <f t="shared" si="23"/>
        <v>38288869000</v>
      </c>
      <c r="Q134">
        <f t="shared" si="24"/>
        <v>0.28121935933124331</v>
      </c>
      <c r="R134">
        <f t="shared" si="25"/>
        <v>0.28446061005341283</v>
      </c>
      <c r="T134" t="e">
        <f t="shared" si="26"/>
        <v>#N/A</v>
      </c>
      <c r="AM134" s="63"/>
    </row>
    <row r="135" spans="1:39" x14ac:dyDescent="0.25">
      <c r="A135" s="63">
        <v>39599</v>
      </c>
      <c r="B135" s="67">
        <v>100781000000</v>
      </c>
      <c r="C135">
        <f t="shared" si="18"/>
        <v>0.40669141868125736</v>
      </c>
      <c r="D135">
        <f t="shared" si="19"/>
        <v>0.30822311959592069</v>
      </c>
      <c r="G135" s="63">
        <v>39599</v>
      </c>
      <c r="H135">
        <v>6921235000</v>
      </c>
      <c r="I135">
        <v>2833679000</v>
      </c>
      <c r="J135">
        <v>11728528000</v>
      </c>
      <c r="K135">
        <v>12480231000</v>
      </c>
      <c r="L135">
        <v>9866480000</v>
      </c>
      <c r="M135">
        <f t="shared" si="20"/>
        <v>43830153000</v>
      </c>
      <c r="N135">
        <f t="shared" si="21"/>
        <v>0.34233716960298954</v>
      </c>
      <c r="O135">
        <f t="shared" si="22"/>
        <v>0.23700478934672145</v>
      </c>
      <c r="P135">
        <f t="shared" si="23"/>
        <v>36908918000</v>
      </c>
      <c r="Q135">
        <f t="shared" si="24"/>
        <v>0.35184859818786918</v>
      </c>
      <c r="R135">
        <f t="shared" si="25"/>
        <v>0.24530773626361979</v>
      </c>
      <c r="T135" t="e">
        <f t="shared" si="26"/>
        <v>#N/A</v>
      </c>
      <c r="AM135" s="63"/>
    </row>
    <row r="136" spans="1:39" x14ac:dyDescent="0.25">
      <c r="A136" s="63">
        <v>39568</v>
      </c>
      <c r="B136" s="67">
        <v>102394000000</v>
      </c>
      <c r="C136">
        <f t="shared" si="18"/>
        <v>0.26788013868251603</v>
      </c>
      <c r="D136">
        <f t="shared" si="19"/>
        <v>0.29139767543287642</v>
      </c>
      <c r="G136" s="63">
        <v>39568</v>
      </c>
      <c r="H136">
        <v>7808999000</v>
      </c>
      <c r="I136">
        <v>3093497000</v>
      </c>
      <c r="J136">
        <v>12030723000</v>
      </c>
      <c r="K136">
        <v>13959322000</v>
      </c>
      <c r="L136">
        <v>10179465000</v>
      </c>
      <c r="M136">
        <f t="shared" si="20"/>
        <v>47072006000</v>
      </c>
      <c r="N136">
        <f t="shared" si="21"/>
        <v>0.22288833499716487</v>
      </c>
      <c r="O136">
        <f t="shared" si="22"/>
        <v>0.21893055954068594</v>
      </c>
      <c r="P136">
        <f t="shared" si="23"/>
        <v>39263007000</v>
      </c>
      <c r="Q136">
        <f t="shared" si="24"/>
        <v>0.22031387264112601</v>
      </c>
      <c r="R136">
        <f t="shared" si="25"/>
        <v>0.21290022374933634</v>
      </c>
      <c r="T136" t="e">
        <f t="shared" si="26"/>
        <v>#N/A</v>
      </c>
      <c r="AM136" s="63"/>
    </row>
    <row r="137" spans="1:39" x14ac:dyDescent="0.25">
      <c r="A137" s="63">
        <v>39538</v>
      </c>
      <c r="B137" s="67">
        <v>95865000000</v>
      </c>
      <c r="C137">
        <f t="shared" si="18"/>
        <v>0.25009780142398874</v>
      </c>
      <c r="D137">
        <f t="shared" si="19"/>
        <v>0.2942674796139903</v>
      </c>
      <c r="G137" s="63">
        <v>39538</v>
      </c>
      <c r="H137">
        <v>7100090000</v>
      </c>
      <c r="I137">
        <v>2532450000</v>
      </c>
      <c r="J137">
        <v>11188396000</v>
      </c>
      <c r="K137">
        <v>12730348000</v>
      </c>
      <c r="L137">
        <v>9502860000</v>
      </c>
      <c r="M137">
        <f t="shared" si="20"/>
        <v>43054144000</v>
      </c>
      <c r="N137">
        <f t="shared" si="21"/>
        <v>0.14578886344000996</v>
      </c>
      <c r="O137">
        <f t="shared" si="22"/>
        <v>0.21738153461864243</v>
      </c>
      <c r="P137">
        <f t="shared" si="23"/>
        <v>35954054000</v>
      </c>
      <c r="Q137">
        <f t="shared" si="24"/>
        <v>0.16376073796186419</v>
      </c>
      <c r="R137">
        <f t="shared" si="25"/>
        <v>0.20409739034585236</v>
      </c>
      <c r="T137" t="e">
        <f t="shared" si="26"/>
        <v>#N/A</v>
      </c>
      <c r="AM137" s="63"/>
    </row>
    <row r="138" spans="1:39" x14ac:dyDescent="0.25">
      <c r="A138" s="63">
        <v>39507</v>
      </c>
      <c r="B138" s="67">
        <v>79146000000</v>
      </c>
      <c r="C138">
        <f t="shared" si="18"/>
        <v>0.3562150861921245</v>
      </c>
      <c r="D138">
        <f t="shared" si="19"/>
        <v>0.29639469649092559</v>
      </c>
      <c r="G138" s="63">
        <v>39507</v>
      </c>
      <c r="H138">
        <v>6052609000</v>
      </c>
      <c r="I138">
        <v>2464379000</v>
      </c>
      <c r="J138">
        <v>8388135000</v>
      </c>
      <c r="K138">
        <v>10586628000</v>
      </c>
      <c r="L138">
        <v>7700902000</v>
      </c>
      <c r="M138">
        <f t="shared" si="20"/>
        <v>35192653000</v>
      </c>
      <c r="N138">
        <f t="shared" si="21"/>
        <v>0.28811448018488295</v>
      </c>
      <c r="O138">
        <f t="shared" si="22"/>
        <v>0.23548985251966573</v>
      </c>
      <c r="P138">
        <f t="shared" si="23"/>
        <v>29140044000</v>
      </c>
      <c r="Q138">
        <f t="shared" si="24"/>
        <v>0.2546260606450188</v>
      </c>
      <c r="R138">
        <f t="shared" si="25"/>
        <v>0.21603955036647515</v>
      </c>
      <c r="T138" t="e">
        <f t="shared" si="26"/>
        <v>#N/A</v>
      </c>
      <c r="AM138" s="63"/>
    </row>
    <row r="139" spans="1:39" x14ac:dyDescent="0.25">
      <c r="A139" s="63">
        <v>39478</v>
      </c>
      <c r="B139" s="67">
        <v>90281000000</v>
      </c>
      <c r="C139">
        <f t="shared" si="18"/>
        <v>0.27648955122585761</v>
      </c>
      <c r="D139">
        <f t="shared" si="19"/>
        <v>0.26132915996218437</v>
      </c>
      <c r="G139" s="63">
        <v>39478</v>
      </c>
      <c r="H139">
        <v>7066765000</v>
      </c>
      <c r="I139">
        <v>2966577000</v>
      </c>
      <c r="J139">
        <v>10350019000</v>
      </c>
      <c r="K139">
        <v>11115069000</v>
      </c>
      <c r="L139">
        <v>9388305000</v>
      </c>
      <c r="M139">
        <f t="shared" si="20"/>
        <v>40886735000</v>
      </c>
      <c r="N139">
        <f t="shared" si="21"/>
        <v>0.21824126023103441</v>
      </c>
      <c r="O139">
        <f t="shared" si="22"/>
        <v>0.21034353242062279</v>
      </c>
      <c r="P139">
        <f t="shared" si="23"/>
        <v>33819970000</v>
      </c>
      <c r="Q139">
        <f t="shared" si="24"/>
        <v>0.19390537243067407</v>
      </c>
      <c r="R139">
        <f t="shared" si="25"/>
        <v>0.19427033838594152</v>
      </c>
      <c r="T139" t="e">
        <f t="shared" si="26"/>
        <v>#N/A</v>
      </c>
      <c r="AM139" s="63"/>
    </row>
    <row r="140" spans="1:39" x14ac:dyDescent="0.25">
      <c r="A140" s="63">
        <v>39447</v>
      </c>
      <c r="B140" s="67">
        <v>91723000000</v>
      </c>
      <c r="C140">
        <f t="shared" si="18"/>
        <v>0.25647945205479461</v>
      </c>
      <c r="D140">
        <f t="shared" si="19"/>
        <v>0.25357937158257776</v>
      </c>
      <c r="G140" s="63">
        <v>39447</v>
      </c>
      <c r="H140">
        <v>6337826000</v>
      </c>
      <c r="I140">
        <v>2681049000</v>
      </c>
      <c r="J140">
        <v>11142286000</v>
      </c>
      <c r="K140">
        <v>12461766000</v>
      </c>
      <c r="L140">
        <v>9319900000</v>
      </c>
      <c r="M140">
        <f t="shared" si="20"/>
        <v>41942827000</v>
      </c>
      <c r="N140">
        <f t="shared" si="21"/>
        <v>0.20011381714307985</v>
      </c>
      <c r="O140">
        <f t="shared" si="22"/>
        <v>0.20914913085726203</v>
      </c>
      <c r="P140">
        <f t="shared" si="23"/>
        <v>35605001000</v>
      </c>
      <c r="Q140">
        <f t="shared" si="24"/>
        <v>0.19958721802373258</v>
      </c>
      <c r="R140">
        <f t="shared" si="25"/>
        <v>0.19893310537135536</v>
      </c>
      <c r="T140" t="e">
        <f t="shared" si="26"/>
        <v>#N/A</v>
      </c>
      <c r="AM140" s="63"/>
    </row>
    <row r="141" spans="1:39" x14ac:dyDescent="0.25">
      <c r="A141" s="63">
        <v>39416</v>
      </c>
      <c r="B141" s="67">
        <v>91203000000</v>
      </c>
      <c r="C141">
        <f t="shared" si="18"/>
        <v>0.25101847660590093</v>
      </c>
      <c r="D141">
        <f t="shared" si="19"/>
        <v>0.22053629498337587</v>
      </c>
      <c r="G141" s="63">
        <v>39416</v>
      </c>
      <c r="H141">
        <v>6525852000</v>
      </c>
      <c r="I141">
        <v>2488064000</v>
      </c>
      <c r="J141">
        <v>10511841000</v>
      </c>
      <c r="K141">
        <v>12254992000</v>
      </c>
      <c r="L141">
        <v>10103202000</v>
      </c>
      <c r="M141">
        <f t="shared" si="20"/>
        <v>41883951000</v>
      </c>
      <c r="N141">
        <f t="shared" si="21"/>
        <v>0.21267551988775413</v>
      </c>
      <c r="O141">
        <f t="shared" si="22"/>
        <v>0.19563042805308392</v>
      </c>
      <c r="P141">
        <f t="shared" si="23"/>
        <v>35358099000</v>
      </c>
      <c r="Q141">
        <f t="shared" si="24"/>
        <v>0.18931842470341786</v>
      </c>
      <c r="R141">
        <f t="shared" si="25"/>
        <v>0.18795821713202265</v>
      </c>
      <c r="T141" t="e">
        <f t="shared" si="26"/>
        <v>#N/A</v>
      </c>
      <c r="AM141" s="63"/>
    </row>
    <row r="142" spans="1:39" x14ac:dyDescent="0.25">
      <c r="A142" s="63">
        <v>39386</v>
      </c>
      <c r="B142" s="67">
        <v>80547000000</v>
      </c>
      <c r="C142">
        <f t="shared" si="18"/>
        <v>0.25324018608703769</v>
      </c>
      <c r="D142">
        <f t="shared" si="19"/>
        <v>0.20317046723258944</v>
      </c>
      <c r="G142" s="63">
        <v>39386</v>
      </c>
      <c r="H142">
        <v>5626701000</v>
      </c>
      <c r="I142">
        <v>1983650000</v>
      </c>
      <c r="J142">
        <v>8743424000</v>
      </c>
      <c r="K142">
        <v>11178876000</v>
      </c>
      <c r="L142">
        <v>9110903000</v>
      </c>
      <c r="M142">
        <f t="shared" si="20"/>
        <v>36643554000</v>
      </c>
      <c r="N142">
        <f t="shared" si="21"/>
        <v>0.21465805554095208</v>
      </c>
      <c r="O142">
        <f t="shared" si="22"/>
        <v>0.17817070383989911</v>
      </c>
      <c r="P142">
        <f t="shared" si="23"/>
        <v>31016853000</v>
      </c>
      <c r="Q142">
        <f t="shared" si="24"/>
        <v>0.20789367338691567</v>
      </c>
      <c r="R142">
        <f t="shared" si="25"/>
        <v>0.18016151529010282</v>
      </c>
      <c r="T142" t="e">
        <f t="shared" si="26"/>
        <v>#N/A</v>
      </c>
      <c r="AM142" s="63"/>
    </row>
    <row r="143" spans="1:39" x14ac:dyDescent="0.25">
      <c r="A143" s="63">
        <v>39355</v>
      </c>
      <c r="B143" s="67">
        <v>88263000000</v>
      </c>
      <c r="C143">
        <f t="shared" si="18"/>
        <v>0.15735022225718898</v>
      </c>
      <c r="D143">
        <f t="shared" si="19"/>
        <v>0.208135888335056</v>
      </c>
      <c r="G143" s="63">
        <v>39355</v>
      </c>
      <c r="H143">
        <v>6045377000</v>
      </c>
      <c r="I143">
        <v>2191789000</v>
      </c>
      <c r="J143">
        <v>10132173000</v>
      </c>
      <c r="K143">
        <v>12706367000</v>
      </c>
      <c r="L143">
        <v>9903133000</v>
      </c>
      <c r="M143">
        <f t="shared" si="20"/>
        <v>40978839000</v>
      </c>
      <c r="N143">
        <f t="shared" si="21"/>
        <v>0.15955770873054553</v>
      </c>
      <c r="O143">
        <f t="shared" si="22"/>
        <v>0.17380636005447539</v>
      </c>
      <c r="P143">
        <f t="shared" si="23"/>
        <v>34933462000</v>
      </c>
      <c r="Q143">
        <f t="shared" si="24"/>
        <v>0.16666255330573443</v>
      </c>
      <c r="R143">
        <f t="shared" si="25"/>
        <v>0.18210506732268775</v>
      </c>
      <c r="T143" t="e">
        <f t="shared" si="26"/>
        <v>#N/A</v>
      </c>
      <c r="AM143" s="63"/>
    </row>
    <row r="144" spans="1:39" x14ac:dyDescent="0.25">
      <c r="A144" s="63">
        <v>39325</v>
      </c>
      <c r="B144" s="67">
        <v>86224000000</v>
      </c>
      <c r="C144">
        <f t="shared" si="18"/>
        <v>0.19892099335354163</v>
      </c>
      <c r="D144">
        <f t="shared" si="19"/>
        <v>0.20357478124153428</v>
      </c>
      <c r="G144" s="63">
        <v>39325</v>
      </c>
      <c r="H144">
        <v>5954745000</v>
      </c>
      <c r="I144">
        <v>2285759000</v>
      </c>
      <c r="J144">
        <v>10249707000</v>
      </c>
      <c r="K144">
        <v>11818082000</v>
      </c>
      <c r="L144">
        <v>9244809000</v>
      </c>
      <c r="M144">
        <f t="shared" si="20"/>
        <v>39553102000</v>
      </c>
      <c r="N144">
        <f t="shared" si="21"/>
        <v>0.16029634724819974</v>
      </c>
      <c r="O144">
        <f t="shared" si="22"/>
        <v>0.16560870629118027</v>
      </c>
      <c r="P144">
        <f t="shared" si="23"/>
        <v>33598357000</v>
      </c>
      <c r="Q144">
        <f t="shared" si="24"/>
        <v>0.16592831917765838</v>
      </c>
      <c r="R144">
        <f t="shared" si="25"/>
        <v>0.17307125571280224</v>
      </c>
      <c r="T144" t="e">
        <f t="shared" si="26"/>
        <v>#N/A</v>
      </c>
      <c r="AM144" s="63"/>
    </row>
    <row r="145" spans="1:39" x14ac:dyDescent="0.25">
      <c r="A145" s="63">
        <v>39294</v>
      </c>
      <c r="B145" s="67">
        <v>83347000000</v>
      </c>
      <c r="C145">
        <f t="shared" si="18"/>
        <v>0.26813644939443737</v>
      </c>
      <c r="D145">
        <f t="shared" si="19"/>
        <v>0.20112257727888339</v>
      </c>
      <c r="G145" s="63">
        <v>39294</v>
      </c>
      <c r="H145">
        <v>6030442000</v>
      </c>
      <c r="I145">
        <v>2165580000</v>
      </c>
      <c r="J145">
        <v>9781110000</v>
      </c>
      <c r="K145">
        <v>11396242000</v>
      </c>
      <c r="L145">
        <v>9083176000</v>
      </c>
      <c r="M145">
        <f t="shared" si="20"/>
        <v>38456550000</v>
      </c>
      <c r="N145">
        <f t="shared" si="21"/>
        <v>0.20156502418468092</v>
      </c>
      <c r="O145">
        <f t="shared" si="22"/>
        <v>0.17267397671279042</v>
      </c>
      <c r="P145">
        <f t="shared" si="23"/>
        <v>32426108000</v>
      </c>
      <c r="Q145">
        <f t="shared" si="24"/>
        <v>0.21372432948467046</v>
      </c>
      <c r="R145">
        <f t="shared" si="25"/>
        <v>0.17982367164806132</v>
      </c>
      <c r="T145" t="e">
        <f t="shared" si="26"/>
        <v>#N/A</v>
      </c>
      <c r="AM145" s="63"/>
    </row>
    <row r="146" spans="1:39" x14ac:dyDescent="0.25">
      <c r="A146" s="63">
        <v>39263</v>
      </c>
      <c r="B146" s="67">
        <v>76469000000</v>
      </c>
      <c r="C146">
        <f t="shared" si="18"/>
        <v>0.14366690097662382</v>
      </c>
      <c r="D146">
        <f t="shared" si="19"/>
        <v>0.1835270565251319</v>
      </c>
      <c r="G146" s="63">
        <v>39263</v>
      </c>
      <c r="H146">
        <v>5660932000</v>
      </c>
      <c r="I146">
        <v>2221214000</v>
      </c>
      <c r="J146">
        <v>8805995000</v>
      </c>
      <c r="K146">
        <v>11011961000</v>
      </c>
      <c r="L146">
        <v>7845540000</v>
      </c>
      <c r="M146">
        <f t="shared" si="20"/>
        <v>35545642000</v>
      </c>
      <c r="N146">
        <f t="shared" si="21"/>
        <v>0.13496474744066012</v>
      </c>
      <c r="O146">
        <f t="shared" si="22"/>
        <v>0.17040752267931478</v>
      </c>
      <c r="P146">
        <f t="shared" si="23"/>
        <v>29884710000</v>
      </c>
      <c r="Q146">
        <f t="shared" si="24"/>
        <v>0.13956111847607788</v>
      </c>
      <c r="R146">
        <f t="shared" si="25"/>
        <v>0.17628712805348759</v>
      </c>
      <c r="T146" t="e">
        <f t="shared" si="26"/>
        <v>#N/A</v>
      </c>
      <c r="AM146" s="63"/>
    </row>
    <row r="147" spans="1:39" x14ac:dyDescent="0.25">
      <c r="A147" s="63">
        <v>39233</v>
      </c>
      <c r="B147" s="67">
        <v>71644000000</v>
      </c>
      <c r="C147">
        <f t="shared" si="18"/>
        <v>0.19156438146558896</v>
      </c>
      <c r="D147">
        <f t="shared" si="19"/>
        <v>0.18456885071132981</v>
      </c>
      <c r="G147" s="63">
        <v>39233</v>
      </c>
      <c r="H147">
        <v>5349566000</v>
      </c>
      <c r="I147">
        <v>1859403000</v>
      </c>
      <c r="J147">
        <v>8187390000</v>
      </c>
      <c r="K147">
        <v>9582825000</v>
      </c>
      <c r="L147">
        <v>7672935000</v>
      </c>
      <c r="M147">
        <f t="shared" si="20"/>
        <v>32652119000</v>
      </c>
      <c r="N147">
        <f t="shared" si="21"/>
        <v>0.18149215851303024</v>
      </c>
      <c r="O147">
        <f t="shared" si="22"/>
        <v>0.17960579485062356</v>
      </c>
      <c r="P147">
        <f t="shared" si="23"/>
        <v>27302553000</v>
      </c>
      <c r="Q147">
        <f t="shared" si="24"/>
        <v>0.18618556698343558</v>
      </c>
      <c r="R147">
        <f t="shared" si="25"/>
        <v>0.18332130107144931</v>
      </c>
      <c r="T147" t="e">
        <f t="shared" si="26"/>
        <v>#N/A</v>
      </c>
      <c r="AM147" s="63"/>
    </row>
    <row r="148" spans="1:39" x14ac:dyDescent="0.25">
      <c r="A148" s="63">
        <v>39202</v>
      </c>
      <c r="B148" s="67">
        <v>80760000000</v>
      </c>
      <c r="C148">
        <f t="shared" si="18"/>
        <v>0.21534988713318293</v>
      </c>
      <c r="D148">
        <f t="shared" si="19"/>
        <v>0.16452387613114791</v>
      </c>
      <c r="G148" s="63">
        <v>39202</v>
      </c>
      <c r="H148">
        <v>6317966000</v>
      </c>
      <c r="I148">
        <v>2063486000</v>
      </c>
      <c r="J148">
        <v>9640410000</v>
      </c>
      <c r="K148">
        <v>11846993000</v>
      </c>
      <c r="L148">
        <v>8623626000</v>
      </c>
      <c r="M148">
        <f t="shared" si="20"/>
        <v>38492481000</v>
      </c>
      <c r="N148">
        <f t="shared" si="21"/>
        <v>0.19476566208425394</v>
      </c>
      <c r="O148">
        <f t="shared" si="22"/>
        <v>0.1617916380405561</v>
      </c>
      <c r="P148">
        <f t="shared" si="23"/>
        <v>32174515000</v>
      </c>
      <c r="Q148">
        <f t="shared" si="24"/>
        <v>0.20311469870094934</v>
      </c>
      <c r="R148">
        <f t="shared" si="25"/>
        <v>0.1648486910372032</v>
      </c>
      <c r="T148" t="e">
        <f t="shared" si="26"/>
        <v>#N/A</v>
      </c>
      <c r="AM148" s="63"/>
    </row>
    <row r="149" spans="1:39" x14ac:dyDescent="0.25">
      <c r="A149" s="63">
        <v>39172</v>
      </c>
      <c r="B149" s="67">
        <v>76686000000</v>
      </c>
      <c r="C149">
        <f t="shared" si="18"/>
        <v>0.14679228353521756</v>
      </c>
      <c r="D149">
        <f t="shared" si="19"/>
        <v>0.18424161058004707</v>
      </c>
      <c r="G149" s="63">
        <v>39172</v>
      </c>
      <c r="H149">
        <v>6681271000</v>
      </c>
      <c r="I149">
        <v>2048101000</v>
      </c>
      <c r="J149">
        <v>8984168000</v>
      </c>
      <c r="K149">
        <v>11684402000</v>
      </c>
      <c r="L149">
        <v>8178042000</v>
      </c>
      <c r="M149">
        <f t="shared" si="20"/>
        <v>37575984000</v>
      </c>
      <c r="N149">
        <f t="shared" si="21"/>
        <v>0.16255956395458648</v>
      </c>
      <c r="O149">
        <f t="shared" si="22"/>
        <v>0.2006204931123233</v>
      </c>
      <c r="P149">
        <f t="shared" si="23"/>
        <v>30894713000</v>
      </c>
      <c r="Q149">
        <f t="shared" si="24"/>
        <v>0.16066363752996304</v>
      </c>
      <c r="R149">
        <f t="shared" si="25"/>
        <v>0.20364229986785479</v>
      </c>
      <c r="T149" t="e">
        <f t="shared" si="26"/>
        <v>#N/A</v>
      </c>
      <c r="AM149" s="63"/>
    </row>
    <row r="150" spans="1:39" x14ac:dyDescent="0.25">
      <c r="A150" s="63">
        <v>39141</v>
      </c>
      <c r="B150" s="67">
        <v>58358000000</v>
      </c>
      <c r="C150">
        <f t="shared" si="18"/>
        <v>0.13142945772504322</v>
      </c>
      <c r="D150">
        <f t="shared" si="19"/>
        <v>0.17994755805922624</v>
      </c>
      <c r="G150" s="63">
        <v>39141</v>
      </c>
      <c r="H150">
        <v>4094981000</v>
      </c>
      <c r="I150">
        <v>1628206000</v>
      </c>
      <c r="J150">
        <v>6430873000</v>
      </c>
      <c r="K150">
        <v>8454887000</v>
      </c>
      <c r="L150">
        <v>6712113000</v>
      </c>
      <c r="M150">
        <f t="shared" si="20"/>
        <v>27321060000</v>
      </c>
      <c r="N150">
        <f t="shared" si="21"/>
        <v>0.12804968808282791</v>
      </c>
      <c r="O150">
        <f t="shared" si="22"/>
        <v>0.19692781717333729</v>
      </c>
      <c r="P150">
        <f t="shared" si="23"/>
        <v>23226079000</v>
      </c>
      <c r="Q150">
        <f t="shared" si="24"/>
        <v>0.13076773688069721</v>
      </c>
      <c r="R150">
        <f t="shared" si="25"/>
        <v>0.20409915954252753</v>
      </c>
      <c r="T150" t="e">
        <f t="shared" si="26"/>
        <v>#N/A</v>
      </c>
      <c r="AM150" s="63"/>
    </row>
    <row r="151" spans="1:39" x14ac:dyDescent="0.25">
      <c r="A151" s="63">
        <v>39113</v>
      </c>
      <c r="B151" s="67">
        <v>70726000000</v>
      </c>
      <c r="C151">
        <f t="shared" si="18"/>
        <v>0.27450309047988042</v>
      </c>
      <c r="D151">
        <f t="shared" si="19"/>
        <v>0.19691728255200291</v>
      </c>
      <c r="G151" s="63">
        <v>39113</v>
      </c>
      <c r="H151">
        <v>5234922000</v>
      </c>
      <c r="I151">
        <v>2142014000</v>
      </c>
      <c r="J151">
        <v>8432050000</v>
      </c>
      <c r="K151">
        <v>9505868000</v>
      </c>
      <c r="L151">
        <v>8247246000</v>
      </c>
      <c r="M151">
        <f t="shared" si="20"/>
        <v>33562100000</v>
      </c>
      <c r="N151">
        <f t="shared" si="21"/>
        <v>0.31125222729955548</v>
      </c>
      <c r="O151">
        <f t="shared" si="22"/>
        <v>0.21885469415615652</v>
      </c>
      <c r="P151">
        <f t="shared" si="23"/>
        <v>28327178000</v>
      </c>
      <c r="Q151">
        <f t="shared" si="24"/>
        <v>0.31949552519290414</v>
      </c>
      <c r="R151">
        <f t="shared" si="25"/>
        <v>0.2269090087288308</v>
      </c>
      <c r="T151" t="e">
        <f t="shared" si="26"/>
        <v>#N/A</v>
      </c>
      <c r="AM151" s="63"/>
    </row>
    <row r="152" spans="1:39" x14ac:dyDescent="0.25">
      <c r="A152" s="63">
        <v>39082</v>
      </c>
      <c r="B152" s="67">
        <v>73000000000</v>
      </c>
      <c r="C152">
        <f t="shared" si="18"/>
        <v>0.13391012597275509</v>
      </c>
      <c r="D152">
        <f t="shared" si="19"/>
        <v>0.15433440295883907</v>
      </c>
      <c r="G152" s="63">
        <v>39082</v>
      </c>
      <c r="H152">
        <v>5267997000</v>
      </c>
      <c r="I152">
        <v>1958030000</v>
      </c>
      <c r="J152">
        <v>8160099000</v>
      </c>
      <c r="K152">
        <v>11372854000</v>
      </c>
      <c r="L152">
        <v>8190061000</v>
      </c>
      <c r="M152">
        <f t="shared" si="20"/>
        <v>34949041000</v>
      </c>
      <c r="N152">
        <f t="shared" si="21"/>
        <v>0.15148153613762849</v>
      </c>
      <c r="O152">
        <f t="shared" si="22"/>
        <v>0.17332684436823675</v>
      </c>
      <c r="P152">
        <f t="shared" si="23"/>
        <v>29681044000</v>
      </c>
      <c r="Q152">
        <f t="shared" si="24"/>
        <v>0.1620342165539812</v>
      </c>
      <c r="R152">
        <f t="shared" si="25"/>
        <v>0.17457996384748772</v>
      </c>
      <c r="T152" t="e">
        <f t="shared" si="26"/>
        <v>#N/A</v>
      </c>
      <c r="AM152" s="63"/>
    </row>
    <row r="153" spans="1:39" x14ac:dyDescent="0.25">
      <c r="A153" s="63">
        <v>39051</v>
      </c>
      <c r="B153" s="67">
        <v>72903000000</v>
      </c>
      <c r="C153">
        <f t="shared" si="18"/>
        <v>0.18233863120337324</v>
      </c>
      <c r="D153">
        <f t="shared" si="19"/>
        <v>0.18263883316750204</v>
      </c>
      <c r="G153" s="63">
        <v>39051</v>
      </c>
      <c r="H153">
        <v>4808749000</v>
      </c>
      <c r="I153">
        <v>1968176000</v>
      </c>
      <c r="J153">
        <v>8568263000</v>
      </c>
      <c r="K153">
        <v>10583577000</v>
      </c>
      <c r="L153">
        <v>8609700000</v>
      </c>
      <c r="M153">
        <f t="shared" si="20"/>
        <v>34538465000</v>
      </c>
      <c r="N153">
        <f t="shared" si="21"/>
        <v>0.19383031903128556</v>
      </c>
      <c r="O153">
        <f t="shared" si="22"/>
        <v>0.18485214075096348</v>
      </c>
      <c r="P153">
        <f t="shared" si="23"/>
        <v>29729716000</v>
      </c>
      <c r="Q153">
        <f t="shared" si="24"/>
        <v>0.19919728443960705</v>
      </c>
      <c r="R153">
        <f t="shared" si="25"/>
        <v>0.17926295089734831</v>
      </c>
      <c r="T153" t="e">
        <f t="shared" si="26"/>
        <v>#N/A</v>
      </c>
      <c r="AM153" s="63"/>
    </row>
    <row r="154" spans="1:39" x14ac:dyDescent="0.25">
      <c r="A154" s="63">
        <v>39021</v>
      </c>
      <c r="B154" s="67">
        <v>64271000000</v>
      </c>
      <c r="C154">
        <f t="shared" si="18"/>
        <v>0.14675445170038892</v>
      </c>
      <c r="D154">
        <f t="shared" si="19"/>
        <v>0.20344307998407096</v>
      </c>
      <c r="G154" s="63">
        <v>39021</v>
      </c>
      <c r="H154">
        <v>4489331000</v>
      </c>
      <c r="I154">
        <v>1328337000</v>
      </c>
      <c r="J154">
        <v>7549645000</v>
      </c>
      <c r="K154">
        <v>9537746000</v>
      </c>
      <c r="L154">
        <v>7262735000</v>
      </c>
      <c r="M154">
        <f t="shared" si="20"/>
        <v>30167794000</v>
      </c>
      <c r="N154">
        <f t="shared" si="21"/>
        <v>0.17466867793579621</v>
      </c>
      <c r="O154">
        <f t="shared" si="22"/>
        <v>0.19900756637888262</v>
      </c>
      <c r="P154">
        <f t="shared" si="23"/>
        <v>25678463000</v>
      </c>
      <c r="Q154">
        <f t="shared" si="24"/>
        <v>0.16250839054887489</v>
      </c>
      <c r="R154">
        <f t="shared" si="25"/>
        <v>0.19208614353703343</v>
      </c>
      <c r="T154" t="e">
        <f t="shared" si="26"/>
        <v>#N/A</v>
      </c>
      <c r="AM154" s="63"/>
    </row>
    <row r="155" spans="1:39" x14ac:dyDescent="0.25">
      <c r="A155" s="63">
        <v>38990</v>
      </c>
      <c r="B155" s="67">
        <v>76263000000</v>
      </c>
      <c r="C155">
        <f t="shared" si="18"/>
        <v>0.21882341659874394</v>
      </c>
      <c r="D155">
        <f t="shared" si="19"/>
        <v>0.22026622675592708</v>
      </c>
      <c r="G155" s="63">
        <v>38990</v>
      </c>
      <c r="H155">
        <v>5396987000</v>
      </c>
      <c r="I155">
        <v>1780546000</v>
      </c>
      <c r="J155">
        <v>8353369000</v>
      </c>
      <c r="K155">
        <v>11172076000</v>
      </c>
      <c r="L155">
        <v>8637082000</v>
      </c>
      <c r="M155">
        <f t="shared" si="20"/>
        <v>35340060000</v>
      </c>
      <c r="N155">
        <f t="shared" si="21"/>
        <v>0.18605742528580871</v>
      </c>
      <c r="O155">
        <f t="shared" si="22"/>
        <v>0.20974512023878331</v>
      </c>
      <c r="P155">
        <f t="shared" si="23"/>
        <v>29943073000</v>
      </c>
      <c r="Q155">
        <f t="shared" si="24"/>
        <v>0.17608317770356297</v>
      </c>
      <c r="R155">
        <f t="shared" si="25"/>
        <v>0.19981774347360171</v>
      </c>
      <c r="T155" t="e">
        <f t="shared" si="26"/>
        <v>#N/A</v>
      </c>
      <c r="AM155" s="63"/>
    </row>
    <row r="156" spans="1:39" x14ac:dyDescent="0.25">
      <c r="A156" s="63">
        <v>38960</v>
      </c>
      <c r="B156" s="67">
        <v>71918000000</v>
      </c>
      <c r="C156">
        <f t="shared" si="18"/>
        <v>0.24475137165308003</v>
      </c>
      <c r="D156">
        <f t="shared" si="19"/>
        <v>0.21053417367682736</v>
      </c>
      <c r="G156" s="63">
        <v>38960</v>
      </c>
      <c r="H156">
        <v>5271964000</v>
      </c>
      <c r="I156">
        <v>1955864000</v>
      </c>
      <c r="J156">
        <v>8415313000</v>
      </c>
      <c r="K156">
        <v>10379766000</v>
      </c>
      <c r="L156">
        <v>8065886000</v>
      </c>
      <c r="M156">
        <f t="shared" si="20"/>
        <v>34088793000</v>
      </c>
      <c r="N156">
        <f t="shared" si="21"/>
        <v>0.23629659591504293</v>
      </c>
      <c r="O156">
        <f t="shared" si="22"/>
        <v>0.20048604961808292</v>
      </c>
      <c r="P156">
        <f t="shared" si="23"/>
        <v>28816829000</v>
      </c>
      <c r="Q156">
        <f t="shared" si="24"/>
        <v>0.23766686235866241</v>
      </c>
      <c r="R156">
        <f t="shared" si="25"/>
        <v>0.19073803587412783</v>
      </c>
      <c r="T156" t="e">
        <f t="shared" si="26"/>
        <v>#N/A</v>
      </c>
      <c r="AM156" s="63"/>
    </row>
    <row r="157" spans="1:39" x14ac:dyDescent="0.25">
      <c r="A157" s="63">
        <v>38929</v>
      </c>
      <c r="B157" s="67">
        <v>65724000000</v>
      </c>
      <c r="C157">
        <f t="shared" si="18"/>
        <v>0.19722389201595725</v>
      </c>
      <c r="D157">
        <f t="shared" si="19"/>
        <v>0.2013501914812339</v>
      </c>
      <c r="G157" s="63">
        <v>38929</v>
      </c>
      <c r="H157">
        <v>5289179000</v>
      </c>
      <c r="I157">
        <v>1717007000</v>
      </c>
      <c r="J157">
        <v>7932564000</v>
      </c>
      <c r="K157">
        <v>9730772000</v>
      </c>
      <c r="L157">
        <v>7335862000</v>
      </c>
      <c r="M157">
        <f t="shared" si="20"/>
        <v>32005384000</v>
      </c>
      <c r="N157">
        <f t="shared" si="21"/>
        <v>0.20688133951549825</v>
      </c>
      <c r="O157">
        <f t="shared" si="22"/>
        <v>0.18677797402804122</v>
      </c>
      <c r="P157">
        <f t="shared" si="23"/>
        <v>26716205000</v>
      </c>
      <c r="Q157">
        <f t="shared" si="24"/>
        <v>0.18570319035857974</v>
      </c>
      <c r="R157">
        <f t="shared" si="25"/>
        <v>0.176263550332772</v>
      </c>
      <c r="T157" t="e">
        <f t="shared" si="26"/>
        <v>#N/A</v>
      </c>
      <c r="AM157" s="63"/>
    </row>
    <row r="158" spans="1:39" x14ac:dyDescent="0.25">
      <c r="A158" s="63">
        <v>38898</v>
      </c>
      <c r="B158" s="67">
        <v>66863000000</v>
      </c>
      <c r="C158">
        <f t="shared" si="18"/>
        <v>0.18962725736144481</v>
      </c>
      <c r="D158">
        <f t="shared" si="19"/>
        <v>0.18645066834358973</v>
      </c>
      <c r="G158" s="63">
        <v>38898</v>
      </c>
      <c r="H158">
        <v>5093965000</v>
      </c>
      <c r="I158">
        <v>1509056000</v>
      </c>
      <c r="J158">
        <v>7463777000</v>
      </c>
      <c r="K158">
        <v>9824505000</v>
      </c>
      <c r="L158">
        <v>7427416000</v>
      </c>
      <c r="M158">
        <f t="shared" si="20"/>
        <v>31318719000</v>
      </c>
      <c r="N158">
        <f t="shared" si="21"/>
        <v>0.15828021342370757</v>
      </c>
      <c r="O158">
        <f t="shared" si="22"/>
        <v>0.17025528077885452</v>
      </c>
      <c r="P158">
        <f t="shared" si="23"/>
        <v>26224754000</v>
      </c>
      <c r="Q158">
        <f t="shared" si="24"/>
        <v>0.1488440549051413</v>
      </c>
      <c r="R158">
        <f t="shared" si="25"/>
        <v>0.16148319539693409</v>
      </c>
      <c r="T158" t="e">
        <f t="shared" si="26"/>
        <v>#N/A</v>
      </c>
      <c r="AM158" s="63"/>
    </row>
    <row r="159" spans="1:39" x14ac:dyDescent="0.25">
      <c r="A159" s="63">
        <v>38868</v>
      </c>
      <c r="B159" s="67">
        <v>60126000000</v>
      </c>
      <c r="C159">
        <f t="shared" si="18"/>
        <v>0.21719942506629963</v>
      </c>
      <c r="D159">
        <f t="shared" si="19"/>
        <v>0.19364677011644074</v>
      </c>
      <c r="G159" s="63">
        <v>38868</v>
      </c>
      <c r="H159">
        <v>4619239000</v>
      </c>
      <c r="I159">
        <v>1357144000</v>
      </c>
      <c r="J159">
        <v>6737009000</v>
      </c>
      <c r="K159">
        <v>8187958000</v>
      </c>
      <c r="L159">
        <v>6734990000</v>
      </c>
      <c r="M159">
        <f t="shared" si="20"/>
        <v>27636340000</v>
      </c>
      <c r="N159">
        <f t="shared" si="21"/>
        <v>0.19517236914491787</v>
      </c>
      <c r="O159">
        <f t="shared" si="22"/>
        <v>0.17476050127668841</v>
      </c>
      <c r="P159">
        <f t="shared" si="23"/>
        <v>23017101000</v>
      </c>
      <c r="Q159">
        <f t="shared" si="24"/>
        <v>0.19424340573459498</v>
      </c>
      <c r="R159">
        <f t="shared" si="25"/>
        <v>0.16376610468623878</v>
      </c>
      <c r="T159" t="e">
        <f t="shared" si="26"/>
        <v>#N/A</v>
      </c>
      <c r="AM159" s="63"/>
    </row>
    <row r="160" spans="1:39" x14ac:dyDescent="0.25">
      <c r="A160" s="63">
        <v>38837</v>
      </c>
      <c r="B160" s="67">
        <v>66450000000</v>
      </c>
      <c r="C160">
        <f t="shared" si="18"/>
        <v>0.15252532260302476</v>
      </c>
      <c r="D160">
        <f t="shared" si="19"/>
        <v>0.21880508478215152</v>
      </c>
      <c r="G160" s="63">
        <v>38837</v>
      </c>
      <c r="H160">
        <v>5474916000</v>
      </c>
      <c r="I160">
        <v>1381141000</v>
      </c>
      <c r="J160">
        <v>7682212000</v>
      </c>
      <c r="K160">
        <v>10013597000</v>
      </c>
      <c r="L160">
        <v>7665733000</v>
      </c>
      <c r="M160">
        <f t="shared" si="20"/>
        <v>32217599000</v>
      </c>
      <c r="N160">
        <f t="shared" si="21"/>
        <v>0.15731325976793809</v>
      </c>
      <c r="O160">
        <f t="shared" si="22"/>
        <v>0.19294916991055708</v>
      </c>
      <c r="P160">
        <f t="shared" si="23"/>
        <v>26742683000</v>
      </c>
      <c r="Q160">
        <f t="shared" si="24"/>
        <v>0.14136212555106598</v>
      </c>
      <c r="R160">
        <f t="shared" si="25"/>
        <v>0.18577251617256918</v>
      </c>
      <c r="T160" t="e">
        <f t="shared" si="26"/>
        <v>#N/A</v>
      </c>
      <c r="AM160" s="63"/>
    </row>
    <row r="161" spans="1:39" x14ac:dyDescent="0.25">
      <c r="A161" s="63">
        <v>38807</v>
      </c>
      <c r="B161" s="67">
        <v>66870000000</v>
      </c>
      <c r="C161">
        <f t="shared" si="18"/>
        <v>0.21121556267999786</v>
      </c>
      <c r="D161">
        <f t="shared" si="19"/>
        <v>0.25260911331529762</v>
      </c>
      <c r="G161" s="63">
        <v>38807</v>
      </c>
      <c r="H161">
        <v>5703626000</v>
      </c>
      <c r="I161">
        <v>1507938000</v>
      </c>
      <c r="J161">
        <v>7636098000</v>
      </c>
      <c r="K161">
        <v>10099882000</v>
      </c>
      <c r="L161">
        <v>7374227000</v>
      </c>
      <c r="M161">
        <f t="shared" si="20"/>
        <v>32321771000</v>
      </c>
      <c r="N161">
        <f t="shared" si="21"/>
        <v>0.17179587491720927</v>
      </c>
      <c r="O161">
        <f t="shared" si="22"/>
        <v>0.19428650941942127</v>
      </c>
      <c r="P161">
        <f t="shared" si="23"/>
        <v>26618145000</v>
      </c>
      <c r="Q161">
        <f t="shared" si="24"/>
        <v>0.15569278277305543</v>
      </c>
      <c r="R161">
        <f t="shared" si="25"/>
        <v>0.1908382014711667</v>
      </c>
      <c r="T161" t="e">
        <f t="shared" si="26"/>
        <v>#N/A</v>
      </c>
      <c r="AM161" s="63"/>
    </row>
    <row r="162" spans="1:39" x14ac:dyDescent="0.25">
      <c r="A162" s="63">
        <v>38776</v>
      </c>
      <c r="B162" s="67">
        <v>51579000000</v>
      </c>
      <c r="C162">
        <f t="shared" si="18"/>
        <v>0.29267436906343192</v>
      </c>
      <c r="D162">
        <f t="shared" si="19"/>
        <v>0.25622948890386832</v>
      </c>
      <c r="G162" s="63">
        <v>38776</v>
      </c>
      <c r="H162">
        <v>3679634000</v>
      </c>
      <c r="I162">
        <v>1298719000</v>
      </c>
      <c r="J162">
        <v>5761802000</v>
      </c>
      <c r="K162">
        <v>7668676000</v>
      </c>
      <c r="L162">
        <v>5810900000</v>
      </c>
      <c r="M162">
        <f t="shared" si="20"/>
        <v>24219731000</v>
      </c>
      <c r="N162">
        <f t="shared" si="21"/>
        <v>0.24973837504652385</v>
      </c>
      <c r="O162">
        <f t="shared" si="22"/>
        <v>0.18845040154139783</v>
      </c>
      <c r="P162">
        <f t="shared" si="23"/>
        <v>20540097000</v>
      </c>
      <c r="Q162">
        <f t="shared" si="24"/>
        <v>0.26026264019358614</v>
      </c>
      <c r="R162">
        <f t="shared" si="25"/>
        <v>0.18817574780483812</v>
      </c>
      <c r="T162" t="e">
        <f t="shared" si="26"/>
        <v>#N/A</v>
      </c>
      <c r="AM162" s="63"/>
    </row>
    <row r="163" spans="1:39" x14ac:dyDescent="0.25">
      <c r="A163" s="63">
        <v>38748</v>
      </c>
      <c r="B163" s="67">
        <v>55493000000</v>
      </c>
      <c r="C163">
        <f t="shared" si="18"/>
        <v>0.25393740820246302</v>
      </c>
      <c r="D163">
        <f t="shared" si="19"/>
        <v>0.22858177069601324</v>
      </c>
      <c r="G163" s="63">
        <v>38748</v>
      </c>
      <c r="H163">
        <v>4127269000</v>
      </c>
      <c r="I163">
        <v>1432577000</v>
      </c>
      <c r="J163">
        <v>6092208000</v>
      </c>
      <c r="K163">
        <v>7239534000</v>
      </c>
      <c r="L163">
        <v>6703869000</v>
      </c>
      <c r="M163">
        <f t="shared" si="20"/>
        <v>25595457000</v>
      </c>
      <c r="N163">
        <f t="shared" si="21"/>
        <v>0.16132527829453069</v>
      </c>
      <c r="O163">
        <f t="shared" si="22"/>
        <v>0.15945879378910921</v>
      </c>
      <c r="P163">
        <f t="shared" si="23"/>
        <v>21468188000</v>
      </c>
      <c r="Q163">
        <f t="shared" si="24"/>
        <v>0.15655918144685854</v>
      </c>
      <c r="R163">
        <f t="shared" si="25"/>
        <v>0.16081686144647356</v>
      </c>
      <c r="T163" t="e">
        <f t="shared" si="26"/>
        <v>#N/A</v>
      </c>
      <c r="AM163" s="63"/>
    </row>
    <row r="164" spans="1:39" x14ac:dyDescent="0.25">
      <c r="A164" s="63">
        <v>38717</v>
      </c>
      <c r="B164" s="67">
        <v>64379000000</v>
      </c>
      <c r="C164">
        <f t="shared" si="18"/>
        <v>0.22207668944571002</v>
      </c>
      <c r="D164">
        <f t="shared" si="19"/>
        <v>0.22173819800880726</v>
      </c>
      <c r="G164" s="63">
        <v>38717</v>
      </c>
      <c r="H164">
        <v>4809054000</v>
      </c>
      <c r="I164">
        <v>1497362000</v>
      </c>
      <c r="J164">
        <v>7060643000</v>
      </c>
      <c r="K164">
        <v>9846660000</v>
      </c>
      <c r="L164">
        <v>7137650000</v>
      </c>
      <c r="M164">
        <f t="shared" si="20"/>
        <v>30351369000</v>
      </c>
      <c r="N164">
        <f t="shared" si="21"/>
        <v>0.15428755128313898</v>
      </c>
      <c r="O164">
        <f t="shared" si="22"/>
        <v>0.16762998720854116</v>
      </c>
      <c r="P164">
        <f t="shared" si="23"/>
        <v>25542315000</v>
      </c>
      <c r="Q164">
        <f t="shared" si="24"/>
        <v>0.14770542177406965</v>
      </c>
      <c r="R164">
        <f t="shared" si="25"/>
        <v>0.17136428771663281</v>
      </c>
      <c r="T164" t="e">
        <f t="shared" si="26"/>
        <v>#N/A</v>
      </c>
      <c r="AM164" s="63"/>
    </row>
    <row r="165" spans="1:39" x14ac:dyDescent="0.25">
      <c r="A165" s="63">
        <v>38686</v>
      </c>
      <c r="B165" s="67">
        <v>61660000000</v>
      </c>
      <c r="C165">
        <f t="shared" si="18"/>
        <v>0.20973121443986664</v>
      </c>
      <c r="D165">
        <f t="shared" si="19"/>
        <v>0.22560586356479898</v>
      </c>
      <c r="G165" s="63">
        <v>38686</v>
      </c>
      <c r="H165">
        <v>4139452000</v>
      </c>
      <c r="I165">
        <v>1522345000</v>
      </c>
      <c r="J165">
        <v>6541539000</v>
      </c>
      <c r="K165">
        <v>9455303000</v>
      </c>
      <c r="L165">
        <v>7272160000</v>
      </c>
      <c r="M165">
        <f t="shared" si="20"/>
        <v>28930799000</v>
      </c>
      <c r="N165">
        <f t="shared" si="21"/>
        <v>0.16276355178965796</v>
      </c>
      <c r="O165">
        <f t="shared" si="22"/>
        <v>0.17582026645074711</v>
      </c>
      <c r="P165">
        <f t="shared" si="23"/>
        <v>24791347000</v>
      </c>
      <c r="Q165">
        <f t="shared" si="24"/>
        <v>0.17818598111849249</v>
      </c>
      <c r="R165">
        <f t="shared" si="25"/>
        <v>0.17670929919805176</v>
      </c>
      <c r="T165" t="e">
        <f t="shared" si="26"/>
        <v>#N/A</v>
      </c>
      <c r="AM165" s="63"/>
    </row>
    <row r="166" spans="1:39" x14ac:dyDescent="0.25">
      <c r="A166" s="63">
        <v>38656</v>
      </c>
      <c r="B166" s="67">
        <v>56046000000</v>
      </c>
      <c r="C166">
        <f t="shared" si="18"/>
        <v>0.23340669014084514</v>
      </c>
      <c r="D166">
        <f t="shared" si="19"/>
        <v>0.23369464714987834</v>
      </c>
      <c r="G166" s="63">
        <v>38656</v>
      </c>
      <c r="H166">
        <v>3593119000</v>
      </c>
      <c r="I166">
        <v>1340615000</v>
      </c>
      <c r="J166">
        <v>5665023000</v>
      </c>
      <c r="K166">
        <v>8395688000</v>
      </c>
      <c r="L166">
        <v>6687515000</v>
      </c>
      <c r="M166">
        <f t="shared" si="20"/>
        <v>25681960000</v>
      </c>
      <c r="N166">
        <f t="shared" si="21"/>
        <v>0.18583885855282656</v>
      </c>
      <c r="O166">
        <f t="shared" si="22"/>
        <v>0.17631685699184926</v>
      </c>
      <c r="P166">
        <f t="shared" si="23"/>
        <v>22088841000</v>
      </c>
      <c r="Q166">
        <f t="shared" si="24"/>
        <v>0.18820146025733631</v>
      </c>
      <c r="R166">
        <f t="shared" si="25"/>
        <v>0.17310019600627582</v>
      </c>
      <c r="T166" t="e">
        <f t="shared" si="26"/>
        <v>#N/A</v>
      </c>
      <c r="AM166" s="63"/>
    </row>
    <row r="167" spans="1:39" x14ac:dyDescent="0.25">
      <c r="A167" s="63">
        <v>38625</v>
      </c>
      <c r="B167" s="67">
        <v>62571000000</v>
      </c>
      <c r="C167">
        <f t="shared" si="18"/>
        <v>0.23367968611368517</v>
      </c>
      <c r="D167">
        <f t="shared" si="19"/>
        <v>0.19616055375734676</v>
      </c>
      <c r="G167" s="63">
        <v>38625</v>
      </c>
      <c r="H167">
        <v>4336251000</v>
      </c>
      <c r="I167">
        <v>1475068000</v>
      </c>
      <c r="J167">
        <v>7150803000</v>
      </c>
      <c r="K167">
        <v>9508228000</v>
      </c>
      <c r="L167">
        <v>7325897000</v>
      </c>
      <c r="M167">
        <f t="shared" si="20"/>
        <v>29796247000</v>
      </c>
      <c r="N167">
        <f t="shared" si="21"/>
        <v>0.17885838900975681</v>
      </c>
      <c r="O167">
        <f t="shared" si="22"/>
        <v>0.13255531599817383</v>
      </c>
      <c r="P167">
        <f t="shared" si="23"/>
        <v>25459996000</v>
      </c>
      <c r="Q167">
        <f t="shared" si="24"/>
        <v>0.16374045621832645</v>
      </c>
      <c r="R167">
        <f t="shared" si="25"/>
        <v>0.128589991475488</v>
      </c>
      <c r="T167" t="e">
        <f t="shared" si="26"/>
        <v>#N/A</v>
      </c>
      <c r="AM167" s="63"/>
    </row>
    <row r="168" spans="1:39" x14ac:dyDescent="0.25">
      <c r="A168" s="63">
        <v>38595</v>
      </c>
      <c r="B168" s="67">
        <v>57777000000</v>
      </c>
      <c r="C168">
        <f t="shared" si="18"/>
        <v>0.23399756519510473</v>
      </c>
      <c r="D168">
        <f t="shared" si="19"/>
        <v>0.16811767854578674</v>
      </c>
      <c r="G168" s="63">
        <v>38595</v>
      </c>
      <c r="H168">
        <v>4290126000</v>
      </c>
      <c r="I168">
        <v>1418214000</v>
      </c>
      <c r="J168">
        <v>6595666000</v>
      </c>
      <c r="K168">
        <v>8677399000</v>
      </c>
      <c r="L168">
        <v>6591908000</v>
      </c>
      <c r="M168">
        <f t="shared" si="20"/>
        <v>27573313000</v>
      </c>
      <c r="N168">
        <f t="shared" si="21"/>
        <v>0.16425332341296439</v>
      </c>
      <c r="O168">
        <f t="shared" si="22"/>
        <v>0.10907228423559046</v>
      </c>
      <c r="P168">
        <f t="shared" si="23"/>
        <v>23283187000</v>
      </c>
      <c r="Q168">
        <f t="shared" si="24"/>
        <v>0.16735867154316475</v>
      </c>
      <c r="R168">
        <f t="shared" si="25"/>
        <v>0.10762588369150206</v>
      </c>
      <c r="T168" t="e">
        <f t="shared" si="26"/>
        <v>#N/A</v>
      </c>
      <c r="AM168" s="63"/>
    </row>
    <row r="169" spans="1:39" x14ac:dyDescent="0.25">
      <c r="A169" s="63">
        <v>38564</v>
      </c>
      <c r="B169" s="67">
        <v>54897000000</v>
      </c>
      <c r="C169">
        <f t="shared" si="18"/>
        <v>0.12080440996325037</v>
      </c>
      <c r="D169">
        <f t="shared" si="19"/>
        <v>0.13985017325431101</v>
      </c>
      <c r="G169" s="63">
        <v>38564</v>
      </c>
      <c r="H169">
        <v>3987131000</v>
      </c>
      <c r="I169">
        <v>1402348000</v>
      </c>
      <c r="J169">
        <v>6399608000</v>
      </c>
      <c r="K169">
        <v>8365803000</v>
      </c>
      <c r="L169">
        <v>6364191000</v>
      </c>
      <c r="M169">
        <f t="shared" si="20"/>
        <v>26519081000</v>
      </c>
      <c r="N169">
        <f t="shared" si="21"/>
        <v>5.455423557180028E-2</v>
      </c>
      <c r="O169">
        <f t="shared" si="22"/>
        <v>7.5811023810236675E-2</v>
      </c>
      <c r="P169">
        <f t="shared" si="23"/>
        <v>22531950000</v>
      </c>
      <c r="Q169">
        <f t="shared" si="24"/>
        <v>5.4670846664972794E-2</v>
      </c>
      <c r="R169">
        <f t="shared" si="25"/>
        <v>6.9760817183393956E-2</v>
      </c>
      <c r="T169" t="e">
        <f t="shared" si="26"/>
        <v>#N/A</v>
      </c>
      <c r="AM169" s="63"/>
    </row>
    <row r="170" spans="1:39" x14ac:dyDescent="0.25">
      <c r="A170" s="63">
        <v>38533</v>
      </c>
      <c r="B170" s="67">
        <v>56205000000</v>
      </c>
      <c r="C170">
        <f t="shared" si="18"/>
        <v>0.14955106047900513</v>
      </c>
      <c r="D170">
        <f t="shared" si="19"/>
        <v>0.15427726565761798</v>
      </c>
      <c r="G170" s="63">
        <v>38533</v>
      </c>
      <c r="H170">
        <v>4211904000</v>
      </c>
      <c r="I170">
        <v>1519299000</v>
      </c>
      <c r="J170">
        <v>6214262000</v>
      </c>
      <c r="K170">
        <v>8518803000</v>
      </c>
      <c r="L170">
        <v>6574715000</v>
      </c>
      <c r="M170">
        <f t="shared" si="20"/>
        <v>27038983000</v>
      </c>
      <c r="N170">
        <f t="shared" si="21"/>
        <v>0.10840929372200669</v>
      </c>
      <c r="O170">
        <f t="shared" si="22"/>
        <v>8.8644638662367825E-2</v>
      </c>
      <c r="P170">
        <f t="shared" si="23"/>
        <v>22827079000</v>
      </c>
      <c r="Q170">
        <f t="shared" si="24"/>
        <v>0.10084813286636862</v>
      </c>
      <c r="R170">
        <f t="shared" si="25"/>
        <v>8.8036490627276517E-2</v>
      </c>
      <c r="T170" t="e">
        <f t="shared" si="26"/>
        <v>#N/A</v>
      </c>
      <c r="AM170" s="63"/>
    </row>
    <row r="171" spans="1:39" x14ac:dyDescent="0.25">
      <c r="A171" s="63">
        <v>38503</v>
      </c>
      <c r="B171" s="67">
        <v>49397000000</v>
      </c>
      <c r="C171">
        <f t="shared" si="18"/>
        <v>0.14919504932067751</v>
      </c>
      <c r="D171">
        <f t="shared" si="19"/>
        <v>0.16703583232210675</v>
      </c>
      <c r="G171" s="63">
        <v>38503</v>
      </c>
      <c r="H171">
        <v>3849934000</v>
      </c>
      <c r="I171">
        <v>1254374000</v>
      </c>
      <c r="J171">
        <v>5315849000</v>
      </c>
      <c r="K171">
        <v>6865914000</v>
      </c>
      <c r="L171">
        <v>5837238000</v>
      </c>
      <c r="M171">
        <f t="shared" si="20"/>
        <v>23123309000</v>
      </c>
      <c r="N171">
        <f t="shared" si="21"/>
        <v>6.4469542136903035E-2</v>
      </c>
      <c r="O171">
        <f t="shared" si="22"/>
        <v>9.8179839249874654E-2</v>
      </c>
      <c r="P171">
        <f t="shared" si="23"/>
        <v>19273375000</v>
      </c>
      <c r="Q171">
        <f t="shared" si="24"/>
        <v>5.3763472018840464E-2</v>
      </c>
      <c r="R171">
        <f t="shared" si="25"/>
        <v>0.10159027355631545</v>
      </c>
      <c r="T171" t="e">
        <f t="shared" si="26"/>
        <v>#N/A</v>
      </c>
      <c r="AM171" s="63"/>
    </row>
    <row r="172" spans="1:39" x14ac:dyDescent="0.25">
      <c r="A172" s="63">
        <v>38472</v>
      </c>
      <c r="B172" s="67">
        <v>57656000000</v>
      </c>
      <c r="C172">
        <f t="shared" si="18"/>
        <v>0.16408568717317129</v>
      </c>
      <c r="D172">
        <f t="shared" si="19"/>
        <v>0.10050222627559173</v>
      </c>
      <c r="G172" s="63">
        <v>38472</v>
      </c>
      <c r="H172">
        <v>4407772000</v>
      </c>
      <c r="I172">
        <v>1481502000</v>
      </c>
      <c r="J172">
        <v>6650206000</v>
      </c>
      <c r="K172">
        <v>8820313000</v>
      </c>
      <c r="L172">
        <v>6478477000</v>
      </c>
      <c r="M172">
        <f t="shared" si="20"/>
        <v>27838270000</v>
      </c>
      <c r="N172">
        <f t="shared" si="21"/>
        <v>9.3055080128193746E-2</v>
      </c>
      <c r="O172">
        <f t="shared" si="22"/>
        <v>3.9386110318608648E-2</v>
      </c>
      <c r="P172">
        <f t="shared" si="23"/>
        <v>23430498000</v>
      </c>
      <c r="Q172">
        <f t="shared" si="24"/>
        <v>0.10949786699662045</v>
      </c>
      <c r="R172">
        <f t="shared" si="25"/>
        <v>5.5082020260157183E-2</v>
      </c>
      <c r="T172" t="e">
        <f t="shared" si="26"/>
        <v>#N/A</v>
      </c>
      <c r="AM172" s="63"/>
    </row>
    <row r="173" spans="1:39" x14ac:dyDescent="0.25">
      <c r="A173" s="63">
        <v>38442</v>
      </c>
      <c r="B173" s="67">
        <v>55209000000</v>
      </c>
      <c r="C173">
        <f t="shared" si="18"/>
        <v>0.18782676047247149</v>
      </c>
      <c r="D173">
        <f t="shared" si="19"/>
        <v>0.12552363495096983</v>
      </c>
      <c r="G173" s="63">
        <v>38442</v>
      </c>
      <c r="H173">
        <v>4550909000</v>
      </c>
      <c r="I173">
        <v>1280173000</v>
      </c>
      <c r="J173">
        <v>6407091000</v>
      </c>
      <c r="K173">
        <v>8790434000</v>
      </c>
      <c r="L173">
        <v>6554500000</v>
      </c>
      <c r="M173">
        <f t="shared" si="20"/>
        <v>27583107000</v>
      </c>
      <c r="N173">
        <f t="shared" si="21"/>
        <v>0.13701489548452717</v>
      </c>
      <c r="O173">
        <f t="shared" si="22"/>
        <v>8.246957225390332E-2</v>
      </c>
      <c r="P173">
        <f t="shared" si="23"/>
        <v>23032198000</v>
      </c>
      <c r="Q173">
        <f t="shared" si="24"/>
        <v>0.14150948165348542</v>
      </c>
      <c r="R173">
        <f t="shared" si="25"/>
        <v>0.10439311096577053</v>
      </c>
      <c r="T173" t="e">
        <f t="shared" si="26"/>
        <v>#N/A</v>
      </c>
      <c r="AM173" s="63"/>
    </row>
    <row r="174" spans="1:39" x14ac:dyDescent="0.25">
      <c r="A174" s="63">
        <v>38411</v>
      </c>
      <c r="B174" s="67">
        <v>39901000000</v>
      </c>
      <c r="C174">
        <f t="shared" si="18"/>
        <v>-5.0405768818867602E-2</v>
      </c>
      <c r="D174">
        <f t="shared" si="19"/>
        <v>0.14462309835253293</v>
      </c>
      <c r="G174" s="63">
        <v>38411</v>
      </c>
      <c r="H174">
        <v>3081574000</v>
      </c>
      <c r="I174">
        <v>855290000</v>
      </c>
      <c r="J174">
        <v>4261935000</v>
      </c>
      <c r="K174">
        <v>6326383000</v>
      </c>
      <c r="L174">
        <v>4854659000</v>
      </c>
      <c r="M174">
        <f t="shared" si="20"/>
        <v>19379841000</v>
      </c>
      <c r="N174">
        <f t="shared" si="21"/>
        <v>-0.11191164465689496</v>
      </c>
      <c r="O174">
        <f t="shared" si="22"/>
        <v>0.10533268470790795</v>
      </c>
      <c r="P174">
        <f t="shared" si="23"/>
        <v>16298267000</v>
      </c>
      <c r="Q174">
        <f t="shared" si="24"/>
        <v>-8.5761287869634328E-2</v>
      </c>
      <c r="R174">
        <f t="shared" si="25"/>
        <v>0.13091001659311718</v>
      </c>
      <c r="T174" t="e">
        <f t="shared" si="26"/>
        <v>#N/A</v>
      </c>
      <c r="AM174" s="63"/>
    </row>
    <row r="175" spans="1:39" x14ac:dyDescent="0.25">
      <c r="A175" s="63">
        <v>38383</v>
      </c>
      <c r="B175" s="67">
        <v>44255000000</v>
      </c>
      <c r="C175">
        <f t="shared" si="18"/>
        <v>0.23914991319930556</v>
      </c>
      <c r="D175">
        <f t="shared" si="19"/>
        <v>0.28908748228794973</v>
      </c>
      <c r="G175" s="63">
        <v>38383</v>
      </c>
      <c r="H175">
        <v>3477751000</v>
      </c>
      <c r="I175">
        <v>1100221000</v>
      </c>
      <c r="J175">
        <v>5370403000</v>
      </c>
      <c r="K175">
        <v>6896633000</v>
      </c>
      <c r="L175">
        <v>5194861000</v>
      </c>
      <c r="M175">
        <f t="shared" si="20"/>
        <v>22039869000</v>
      </c>
      <c r="N175">
        <f t="shared" si="21"/>
        <v>0.22230546593407774</v>
      </c>
      <c r="O175">
        <f t="shared" si="22"/>
        <v>0.25782137403093258</v>
      </c>
      <c r="P175">
        <f t="shared" si="23"/>
        <v>18562118000</v>
      </c>
      <c r="Q175">
        <f t="shared" si="24"/>
        <v>0.25743113911346049</v>
      </c>
      <c r="R175">
        <f t="shared" si="25"/>
        <v>0.27127260927299157</v>
      </c>
      <c r="T175" t="e">
        <f t="shared" si="26"/>
        <v>#N/A</v>
      </c>
      <c r="AM175" s="63"/>
    </row>
    <row r="176" spans="1:39" x14ac:dyDescent="0.25">
      <c r="A176" s="63">
        <v>38352</v>
      </c>
      <c r="B176" s="67">
        <v>52680000000</v>
      </c>
      <c r="C176">
        <f t="shared" si="18"/>
        <v>0.24512515067716079</v>
      </c>
      <c r="D176">
        <f t="shared" si="19"/>
        <v>0.30695263687348229</v>
      </c>
      <c r="G176" s="63">
        <v>38352</v>
      </c>
      <c r="H176">
        <v>4039347000</v>
      </c>
      <c r="I176">
        <v>1150101000</v>
      </c>
      <c r="J176">
        <v>6708186000</v>
      </c>
      <c r="K176">
        <v>8742877000</v>
      </c>
      <c r="L176">
        <v>5653950000</v>
      </c>
      <c r="M176">
        <f t="shared" si="20"/>
        <v>26294461000</v>
      </c>
      <c r="N176">
        <f t="shared" si="21"/>
        <v>0.20560423284654106</v>
      </c>
      <c r="O176">
        <f t="shared" si="22"/>
        <v>0.260097471650162</v>
      </c>
      <c r="P176">
        <f t="shared" si="23"/>
        <v>22255114000</v>
      </c>
      <c r="Q176">
        <f t="shared" si="24"/>
        <v>0.22106019853552539</v>
      </c>
      <c r="R176">
        <f t="shared" si="25"/>
        <v>0.26249776435986988</v>
      </c>
      <c r="T176" t="e">
        <f t="shared" si="26"/>
        <v>#N/A</v>
      </c>
      <c r="AM176" s="63"/>
    </row>
    <row r="177" spans="1:39" x14ac:dyDescent="0.25">
      <c r="A177" s="63">
        <v>38321</v>
      </c>
      <c r="B177" s="67">
        <v>50970000000</v>
      </c>
      <c r="C177">
        <f t="shared" si="18"/>
        <v>0.38298738298738288</v>
      </c>
      <c r="D177">
        <f t="shared" si="19"/>
        <v>0.29807883592702394</v>
      </c>
      <c r="G177" s="63">
        <v>38321</v>
      </c>
      <c r="H177">
        <v>3839104000</v>
      </c>
      <c r="I177">
        <v>1118376000</v>
      </c>
      <c r="J177">
        <v>5896892000</v>
      </c>
      <c r="K177">
        <v>8194094000</v>
      </c>
      <c r="L177">
        <v>5832602000</v>
      </c>
      <c r="M177">
        <f t="shared" si="20"/>
        <v>24881068000</v>
      </c>
      <c r="N177">
        <f t="shared" si="21"/>
        <v>0.345554423312179</v>
      </c>
      <c r="O177">
        <f t="shared" si="22"/>
        <v>0.26733563850636272</v>
      </c>
      <c r="P177">
        <f t="shared" si="23"/>
        <v>21041964000</v>
      </c>
      <c r="Q177">
        <f t="shared" si="24"/>
        <v>0.33532649016998883</v>
      </c>
      <c r="R177">
        <f t="shared" si="25"/>
        <v>0.27074051491621764</v>
      </c>
      <c r="T177" t="e">
        <f t="shared" si="26"/>
        <v>#N/A</v>
      </c>
      <c r="AM177" s="63"/>
    </row>
    <row r="178" spans="1:39" x14ac:dyDescent="0.25">
      <c r="A178" s="63">
        <v>38291</v>
      </c>
      <c r="B178" s="67">
        <v>45440000000</v>
      </c>
      <c r="C178">
        <f t="shared" si="18"/>
        <v>0.29274537695590319</v>
      </c>
      <c r="D178">
        <f t="shared" si="19"/>
        <v>0.28817848064061558</v>
      </c>
      <c r="G178" s="63">
        <v>38291</v>
      </c>
      <c r="H178">
        <v>3067061000</v>
      </c>
      <c r="I178">
        <v>972811000</v>
      </c>
      <c r="J178">
        <v>4877158000</v>
      </c>
      <c r="K178">
        <v>7637196000</v>
      </c>
      <c r="L178">
        <v>5102983000</v>
      </c>
      <c r="M178">
        <f t="shared" si="20"/>
        <v>21657209000</v>
      </c>
      <c r="N178">
        <f t="shared" si="21"/>
        <v>0.2291337587917659</v>
      </c>
      <c r="O178">
        <f t="shared" si="22"/>
        <v>0.27672048435958674</v>
      </c>
      <c r="P178">
        <f t="shared" si="23"/>
        <v>18590148000</v>
      </c>
      <c r="Q178">
        <f t="shared" si="24"/>
        <v>0.23110660437409547</v>
      </c>
      <c r="R178">
        <f t="shared" si="25"/>
        <v>0.27318298958896192</v>
      </c>
      <c r="T178" t="e">
        <f t="shared" si="26"/>
        <v>#N/A</v>
      </c>
      <c r="AM178" s="63"/>
    </row>
    <row r="179" spans="1:39" x14ac:dyDescent="0.25">
      <c r="A179" s="63">
        <v>38260</v>
      </c>
      <c r="B179" s="67">
        <v>50719000000</v>
      </c>
      <c r="C179">
        <f t="shared" si="18"/>
        <v>0.21850374783778581</v>
      </c>
      <c r="D179">
        <f t="shared" si="19"/>
        <v>0.30461831626294278</v>
      </c>
      <c r="G179" s="63">
        <v>38260</v>
      </c>
      <c r="H179">
        <v>3397783000</v>
      </c>
      <c r="I179">
        <v>1090703000</v>
      </c>
      <c r="J179">
        <v>6471858000</v>
      </c>
      <c r="K179">
        <v>8444005000</v>
      </c>
      <c r="L179">
        <v>5871161000</v>
      </c>
      <c r="M179">
        <f t="shared" si="20"/>
        <v>25275510000</v>
      </c>
      <c r="N179">
        <f t="shared" si="21"/>
        <v>0.22731873341514319</v>
      </c>
      <c r="O179">
        <f t="shared" si="22"/>
        <v>0.30736670849983722</v>
      </c>
      <c r="P179">
        <f t="shared" si="23"/>
        <v>21877727000</v>
      </c>
      <c r="Q179">
        <f t="shared" si="24"/>
        <v>0.24578845020456863</v>
      </c>
      <c r="R179">
        <f t="shared" si="25"/>
        <v>0.31114604646553407</v>
      </c>
      <c r="T179" t="e">
        <f t="shared" si="26"/>
        <v>#N/A</v>
      </c>
      <c r="AM179" s="63"/>
    </row>
    <row r="180" spans="1:39" x14ac:dyDescent="0.25">
      <c r="A180" s="63">
        <v>38230</v>
      </c>
      <c r="B180" s="67">
        <v>46821000000</v>
      </c>
      <c r="C180">
        <f t="shared" si="18"/>
        <v>0.35328631712815772</v>
      </c>
      <c r="D180">
        <f t="shared" si="19"/>
        <v>0.40256950906354722</v>
      </c>
      <c r="G180" s="63">
        <v>38230</v>
      </c>
      <c r="H180">
        <v>3738072000</v>
      </c>
      <c r="I180">
        <v>908007000</v>
      </c>
      <c r="J180">
        <v>6082334000</v>
      </c>
      <c r="K180">
        <v>7763199000</v>
      </c>
      <c r="L180">
        <v>5191647000</v>
      </c>
      <c r="M180">
        <f t="shared" si="20"/>
        <v>23683259000</v>
      </c>
      <c r="N180">
        <f t="shared" si="21"/>
        <v>0.37370896087185113</v>
      </c>
      <c r="O180">
        <f t="shared" si="22"/>
        <v>0.38769902623811908</v>
      </c>
      <c r="P180">
        <f t="shared" si="23"/>
        <v>19945187000</v>
      </c>
      <c r="Q180">
        <f t="shared" si="24"/>
        <v>0.34265391418822166</v>
      </c>
      <c r="R180">
        <f t="shared" si="25"/>
        <v>0.38514807915774146</v>
      </c>
      <c r="T180" t="e">
        <f t="shared" si="26"/>
        <v>#N/A</v>
      </c>
      <c r="AM180" s="63"/>
    </row>
    <row r="181" spans="1:39" x14ac:dyDescent="0.25">
      <c r="A181" s="63">
        <v>38199</v>
      </c>
      <c r="B181" s="67">
        <v>48980000000</v>
      </c>
      <c r="C181">
        <f t="shared" si="18"/>
        <v>0.3420648838228848</v>
      </c>
      <c r="D181">
        <f t="shared" si="19"/>
        <v>0.40519331382208829</v>
      </c>
      <c r="G181" s="63">
        <v>38199</v>
      </c>
      <c r="H181">
        <v>3783231000</v>
      </c>
      <c r="I181">
        <v>1090443000</v>
      </c>
      <c r="J181">
        <v>6402977000</v>
      </c>
      <c r="K181">
        <v>8548786000</v>
      </c>
      <c r="L181">
        <v>5321758000</v>
      </c>
      <c r="M181">
        <f t="shared" si="20"/>
        <v>25147195000</v>
      </c>
      <c r="N181">
        <f t="shared" si="21"/>
        <v>0.32107243121251727</v>
      </c>
      <c r="O181">
        <f t="shared" si="22"/>
        <v>0.3691765987416526</v>
      </c>
      <c r="P181">
        <f t="shared" si="23"/>
        <v>21363964000</v>
      </c>
      <c r="Q181">
        <f t="shared" si="24"/>
        <v>0.34499577500381196</v>
      </c>
      <c r="R181">
        <f t="shared" si="25"/>
        <v>0.38611365683508492</v>
      </c>
      <c r="T181" t="e">
        <f t="shared" si="26"/>
        <v>#N/A</v>
      </c>
      <c r="AM181" s="63"/>
    </row>
    <row r="182" spans="1:39" x14ac:dyDescent="0.25">
      <c r="A182" s="63">
        <v>38168</v>
      </c>
      <c r="B182" s="67">
        <v>48893000000</v>
      </c>
      <c r="C182">
        <f t="shared" si="18"/>
        <v>0.51235732623959906</v>
      </c>
      <c r="D182">
        <f t="shared" si="19"/>
        <v>0.43547951171650934</v>
      </c>
      <c r="G182" s="63">
        <v>38168</v>
      </c>
      <c r="H182">
        <v>3658501000</v>
      </c>
      <c r="I182">
        <v>955241000</v>
      </c>
      <c r="J182">
        <v>6361386000</v>
      </c>
      <c r="K182">
        <v>8186007000</v>
      </c>
      <c r="L182">
        <v>5233268000</v>
      </c>
      <c r="M182">
        <f t="shared" si="20"/>
        <v>24394403000</v>
      </c>
      <c r="N182">
        <f t="shared" si="21"/>
        <v>0.4683156866299889</v>
      </c>
      <c r="O182">
        <f t="shared" si="22"/>
        <v>0.39101662155580091</v>
      </c>
      <c r="P182">
        <f t="shared" si="23"/>
        <v>20735902000</v>
      </c>
      <c r="Q182">
        <f t="shared" si="24"/>
        <v>0.46779454828119071</v>
      </c>
      <c r="R182">
        <f t="shared" si="25"/>
        <v>0.40095510077152324</v>
      </c>
      <c r="T182" t="e">
        <f t="shared" si="26"/>
        <v>#N/A</v>
      </c>
      <c r="AM182" s="63"/>
    </row>
    <row r="183" spans="1:39" x14ac:dyDescent="0.25">
      <c r="A183" s="63">
        <v>38138</v>
      </c>
      <c r="B183" s="67">
        <v>42984000000</v>
      </c>
      <c r="C183">
        <f t="shared" si="18"/>
        <v>0.36115773140378105</v>
      </c>
      <c r="D183">
        <f t="shared" si="19"/>
        <v>0.40818546760127017</v>
      </c>
      <c r="G183" s="63">
        <v>38138</v>
      </c>
      <c r="H183">
        <v>3432808000</v>
      </c>
      <c r="I183">
        <v>801129000</v>
      </c>
      <c r="J183">
        <v>5675267000</v>
      </c>
      <c r="K183">
        <v>6946348000</v>
      </c>
      <c r="L183">
        <v>4867295000</v>
      </c>
      <c r="M183">
        <f t="shared" si="20"/>
        <v>21722847000</v>
      </c>
      <c r="N183">
        <f t="shared" si="21"/>
        <v>0.31814167838245155</v>
      </c>
      <c r="O183">
        <f t="shared" si="22"/>
        <v>0.37219444784531369</v>
      </c>
      <c r="P183">
        <f t="shared" si="23"/>
        <v>18290039000</v>
      </c>
      <c r="Q183">
        <f t="shared" si="24"/>
        <v>0.34555064722025208</v>
      </c>
      <c r="R183">
        <f t="shared" si="25"/>
        <v>0.39115305249409826</v>
      </c>
      <c r="T183" t="e">
        <f t="shared" si="26"/>
        <v>#N/A</v>
      </c>
      <c r="AM183" s="63"/>
    </row>
    <row r="184" spans="1:39" x14ac:dyDescent="0.25">
      <c r="A184" s="63">
        <v>38107</v>
      </c>
      <c r="B184" s="67">
        <v>49529000000</v>
      </c>
      <c r="C184">
        <f t="shared" si="18"/>
        <v>0.4329234775061479</v>
      </c>
      <c r="D184">
        <f t="shared" si="19"/>
        <v>0.54418174455001334</v>
      </c>
      <c r="G184" s="63">
        <v>38107</v>
      </c>
      <c r="H184">
        <v>4350204000</v>
      </c>
      <c r="I184">
        <v>973382000</v>
      </c>
      <c r="J184">
        <v>6184540000</v>
      </c>
      <c r="K184">
        <v>8596757000</v>
      </c>
      <c r="L184">
        <v>5363431000</v>
      </c>
      <c r="M184">
        <f t="shared" si="20"/>
        <v>25468314000</v>
      </c>
      <c r="N184">
        <f t="shared" si="21"/>
        <v>0.38659249965496234</v>
      </c>
      <c r="O184">
        <f t="shared" si="22"/>
        <v>0.52036465765635709</v>
      </c>
      <c r="P184">
        <f t="shared" si="23"/>
        <v>21118110000</v>
      </c>
      <c r="Q184">
        <f t="shared" si="24"/>
        <v>0.38952010681312688</v>
      </c>
      <c r="R184">
        <f t="shared" si="25"/>
        <v>0.51950266999575578</v>
      </c>
      <c r="T184" t="e">
        <f t="shared" si="26"/>
        <v>#N/A</v>
      </c>
      <c r="AM184" s="63"/>
    </row>
    <row r="185" spans="1:39" x14ac:dyDescent="0.25">
      <c r="A185" s="63">
        <v>38077</v>
      </c>
      <c r="B185" s="67">
        <v>46479000000</v>
      </c>
      <c r="C185">
        <f t="shared" si="18"/>
        <v>0.43047519389388156</v>
      </c>
      <c r="D185">
        <f t="shared" si="19"/>
        <v>0.45041349479270792</v>
      </c>
      <c r="G185" s="63">
        <v>38077</v>
      </c>
      <c r="H185">
        <v>4082265000</v>
      </c>
      <c r="I185">
        <v>908613000</v>
      </c>
      <c r="J185">
        <v>5972952000</v>
      </c>
      <c r="K185">
        <v>8263711000</v>
      </c>
      <c r="L185">
        <v>5031690000</v>
      </c>
      <c r="M185">
        <f t="shared" si="20"/>
        <v>24259231000</v>
      </c>
      <c r="N185">
        <f t="shared" si="21"/>
        <v>0.41184916549852724</v>
      </c>
      <c r="O185">
        <f t="shared" si="22"/>
        <v>0.43744503940605095</v>
      </c>
      <c r="P185">
        <f t="shared" si="23"/>
        <v>20176966000</v>
      </c>
      <c r="Q185">
        <f t="shared" si="24"/>
        <v>0.43838840344891583</v>
      </c>
      <c r="R185">
        <f t="shared" si="25"/>
        <v>0.43058450791062292</v>
      </c>
      <c r="T185" t="e">
        <f t="shared" si="26"/>
        <v>#N/A</v>
      </c>
      <c r="AM185" s="63"/>
    </row>
    <row r="186" spans="1:39" x14ac:dyDescent="0.25">
      <c r="A186" s="63">
        <v>38046</v>
      </c>
      <c r="B186" s="67">
        <v>42019000000</v>
      </c>
      <c r="C186">
        <f t="shared" si="18"/>
        <v>0.76914656225001043</v>
      </c>
      <c r="D186">
        <f t="shared" si="19"/>
        <v>0.46450321712883264</v>
      </c>
      <c r="G186" s="63">
        <v>38046</v>
      </c>
      <c r="H186">
        <v>3994828000</v>
      </c>
      <c r="I186">
        <v>789281000</v>
      </c>
      <c r="J186">
        <v>4991068000</v>
      </c>
      <c r="K186">
        <v>7419692000</v>
      </c>
      <c r="L186">
        <v>4627105000</v>
      </c>
      <c r="M186">
        <f t="shared" si="20"/>
        <v>21821974000</v>
      </c>
      <c r="N186">
        <f t="shared" si="21"/>
        <v>0.76265230781558158</v>
      </c>
      <c r="O186">
        <f t="shared" si="22"/>
        <v>0.45163409149131567</v>
      </c>
      <c r="P186">
        <f t="shared" si="23"/>
        <v>17827146000</v>
      </c>
      <c r="Q186">
        <f t="shared" si="24"/>
        <v>0.73059949972522453</v>
      </c>
      <c r="R186">
        <f t="shared" si="25"/>
        <v>0.44098571201191405</v>
      </c>
      <c r="T186" t="e">
        <f t="shared" si="26"/>
        <v>#N/A</v>
      </c>
      <c r="AM186" s="63"/>
    </row>
    <row r="187" spans="1:39" x14ac:dyDescent="0.25">
      <c r="A187" s="63">
        <v>38017</v>
      </c>
      <c r="B187" s="67">
        <v>35714000000</v>
      </c>
      <c r="C187">
        <f t="shared" si="18"/>
        <v>0.15161872823423184</v>
      </c>
      <c r="D187">
        <f t="shared" si="19"/>
        <v>0.30268738289920538</v>
      </c>
      <c r="G187" s="63">
        <v>38017</v>
      </c>
      <c r="H187">
        <v>3269456000</v>
      </c>
      <c r="I187">
        <v>772504000</v>
      </c>
      <c r="J187">
        <v>4471766000</v>
      </c>
      <c r="K187">
        <v>5448999000</v>
      </c>
      <c r="L187">
        <v>4068667000</v>
      </c>
      <c r="M187">
        <f t="shared" si="20"/>
        <v>18031392000</v>
      </c>
      <c r="N187">
        <f t="shared" si="21"/>
        <v>0.13783364490404404</v>
      </c>
      <c r="O187">
        <f t="shared" si="22"/>
        <v>0.28527691193965371</v>
      </c>
      <c r="P187">
        <f t="shared" si="23"/>
        <v>14761936000</v>
      </c>
      <c r="Q187">
        <f t="shared" si="24"/>
        <v>0.12276562055772833</v>
      </c>
      <c r="R187">
        <f t="shared" si="25"/>
        <v>0.30479440679456954</v>
      </c>
      <c r="T187" t="e">
        <f t="shared" si="26"/>
        <v>#N/A</v>
      </c>
      <c r="AM187" s="63"/>
    </row>
    <row r="188" spans="1:39" x14ac:dyDescent="0.25">
      <c r="A188" s="63">
        <v>37986</v>
      </c>
      <c r="B188" s="67">
        <v>42309000000</v>
      </c>
      <c r="C188">
        <f t="shared" si="18"/>
        <v>0.47274436090225569</v>
      </c>
      <c r="D188">
        <f t="shared" si="19"/>
        <v>0.38396460515902692</v>
      </c>
      <c r="G188" s="63">
        <v>37986</v>
      </c>
      <c r="H188">
        <v>3584135000</v>
      </c>
      <c r="I188">
        <v>817934000</v>
      </c>
      <c r="J188">
        <v>5367018000</v>
      </c>
      <c r="K188">
        <v>7507422000</v>
      </c>
      <c r="L188">
        <v>4533684000</v>
      </c>
      <c r="M188">
        <f t="shared" si="20"/>
        <v>21810193000</v>
      </c>
      <c r="N188">
        <f t="shared" si="21"/>
        <v>0.45441632175432134</v>
      </c>
      <c r="O188">
        <f t="shared" si="22"/>
        <v>0.3710012326127376</v>
      </c>
      <c r="P188">
        <f t="shared" si="23"/>
        <v>18226058000</v>
      </c>
      <c r="Q188">
        <f t="shared" si="24"/>
        <v>0.4695920157527893</v>
      </c>
      <c r="R188">
        <f t="shared" si="25"/>
        <v>0.40724214000593578</v>
      </c>
      <c r="T188" t="e">
        <f t="shared" si="26"/>
        <v>#N/A</v>
      </c>
      <c r="AM188" s="63"/>
    </row>
    <row r="189" spans="1:39" x14ac:dyDescent="0.25">
      <c r="A189" s="63">
        <v>37955</v>
      </c>
      <c r="B189" s="67">
        <v>36855000000</v>
      </c>
      <c r="C189">
        <f t="shared" si="18"/>
        <v>0.28369905956112862</v>
      </c>
      <c r="D189">
        <f t="shared" si="19"/>
        <v>0.3590492360281996</v>
      </c>
      <c r="G189" s="63">
        <v>37955</v>
      </c>
      <c r="H189">
        <v>2733396000</v>
      </c>
      <c r="I189">
        <v>634278000</v>
      </c>
      <c r="J189">
        <v>4605409000</v>
      </c>
      <c r="K189">
        <v>6475448000</v>
      </c>
      <c r="L189">
        <v>4042782000</v>
      </c>
      <c r="M189">
        <f t="shared" si="20"/>
        <v>18491313000</v>
      </c>
      <c r="N189">
        <f t="shared" si="21"/>
        <v>0.26358076916059581</v>
      </c>
      <c r="O189">
        <f t="shared" si="22"/>
        <v>0.33167019785462476</v>
      </c>
      <c r="P189">
        <f t="shared" si="23"/>
        <v>15757917000</v>
      </c>
      <c r="Q189">
        <f t="shared" si="24"/>
        <v>0.32202558407319093</v>
      </c>
      <c r="R189">
        <f t="shared" si="25"/>
        <v>0.3767591444570097</v>
      </c>
      <c r="T189" t="e">
        <f t="shared" si="26"/>
        <v>#N/A</v>
      </c>
      <c r="AM189" s="63"/>
    </row>
    <row r="190" spans="1:39" x14ac:dyDescent="0.25">
      <c r="A190" s="63">
        <v>37925</v>
      </c>
      <c r="B190" s="67">
        <v>35150000000</v>
      </c>
      <c r="C190">
        <f t="shared" si="18"/>
        <v>0.3954503950136965</v>
      </c>
      <c r="D190">
        <f t="shared" si="19"/>
        <v>0.35516023617522535</v>
      </c>
      <c r="G190" s="63">
        <v>37925</v>
      </c>
      <c r="H190">
        <v>2519540000</v>
      </c>
      <c r="I190">
        <v>565010000</v>
      </c>
      <c r="J190">
        <v>4146599000</v>
      </c>
      <c r="K190">
        <v>6369371000</v>
      </c>
      <c r="L190">
        <v>4019376000</v>
      </c>
      <c r="M190">
        <f t="shared" si="20"/>
        <v>17619896000</v>
      </c>
      <c r="N190">
        <f t="shared" si="21"/>
        <v>0.39500660692329559</v>
      </c>
      <c r="O190">
        <f t="shared" si="22"/>
        <v>0.31924038831838858</v>
      </c>
      <c r="P190">
        <f t="shared" si="23"/>
        <v>15100356000</v>
      </c>
      <c r="Q190">
        <f t="shared" si="24"/>
        <v>0.43010882019182706</v>
      </c>
      <c r="R190">
        <f t="shared" si="25"/>
        <v>0.36274681022706728</v>
      </c>
      <c r="T190" t="e">
        <f t="shared" si="26"/>
        <v>#N/A</v>
      </c>
      <c r="AM190" s="63"/>
    </row>
    <row r="191" spans="1:39" x14ac:dyDescent="0.25">
      <c r="A191" s="63">
        <v>37894</v>
      </c>
      <c r="B191" s="67">
        <v>41624000000</v>
      </c>
      <c r="C191">
        <f t="shared" si="18"/>
        <v>0.39799825350977369</v>
      </c>
      <c r="D191">
        <f t="shared" si="19"/>
        <v>0.34084516725722969</v>
      </c>
      <c r="G191" s="63">
        <v>37894</v>
      </c>
      <c r="H191">
        <v>3032738000</v>
      </c>
      <c r="I191">
        <v>637627000</v>
      </c>
      <c r="J191">
        <v>5223691000</v>
      </c>
      <c r="K191">
        <v>7170478000</v>
      </c>
      <c r="L191">
        <v>4529554000</v>
      </c>
      <c r="M191">
        <f t="shared" si="20"/>
        <v>20594088000</v>
      </c>
      <c r="N191">
        <f t="shared" si="21"/>
        <v>0.33642321747998283</v>
      </c>
      <c r="O191">
        <f t="shared" si="22"/>
        <v>0.2975249030070426</v>
      </c>
      <c r="P191">
        <f t="shared" si="23"/>
        <v>17561350000</v>
      </c>
      <c r="Q191">
        <f t="shared" si="24"/>
        <v>0.37814302910601105</v>
      </c>
      <c r="R191">
        <f t="shared" si="25"/>
        <v>0.33923327426413685</v>
      </c>
      <c r="T191" t="e">
        <f t="shared" si="26"/>
        <v>#N/A</v>
      </c>
      <c r="AM191" s="63"/>
    </row>
    <row r="192" spans="1:39" x14ac:dyDescent="0.25">
      <c r="A192" s="63">
        <v>37864</v>
      </c>
      <c r="B192" s="67">
        <v>34598000000</v>
      </c>
      <c r="C192">
        <f t="shared" si="18"/>
        <v>0.27203206000220592</v>
      </c>
      <c r="D192">
        <f t="shared" si="19"/>
        <v>0.34167703227167529</v>
      </c>
      <c r="G192" s="63">
        <v>37864</v>
      </c>
      <c r="H192">
        <v>2385329000</v>
      </c>
      <c r="I192">
        <v>603120000</v>
      </c>
      <c r="J192">
        <v>4560413000</v>
      </c>
      <c r="K192">
        <v>6129543000</v>
      </c>
      <c r="L192">
        <v>3561971000</v>
      </c>
      <c r="M192">
        <f t="shared" si="20"/>
        <v>17240376000</v>
      </c>
      <c r="N192">
        <f t="shared" si="21"/>
        <v>0.22629134055188738</v>
      </c>
      <c r="O192">
        <f t="shared" si="22"/>
        <v>0.3171464796278658</v>
      </c>
      <c r="P192">
        <f t="shared" si="23"/>
        <v>14855047000</v>
      </c>
      <c r="Q192">
        <f t="shared" si="24"/>
        <v>0.2799885813833638</v>
      </c>
      <c r="R192">
        <f t="shared" si="25"/>
        <v>0.35310536370852064</v>
      </c>
      <c r="T192" t="e">
        <f t="shared" si="26"/>
        <v>#N/A</v>
      </c>
      <c r="AM192" s="63"/>
    </row>
    <row r="193" spans="1:39" x14ac:dyDescent="0.25">
      <c r="A193" s="63">
        <v>37833</v>
      </c>
      <c r="B193" s="67">
        <v>36496000000</v>
      </c>
      <c r="C193">
        <f t="shared" si="18"/>
        <v>0.35250518825970945</v>
      </c>
      <c r="D193">
        <f t="shared" si="19"/>
        <v>0.38681700448617967</v>
      </c>
      <c r="G193" s="63">
        <v>37833</v>
      </c>
      <c r="H193">
        <v>3151402000</v>
      </c>
      <c r="I193">
        <v>621313000</v>
      </c>
      <c r="J193">
        <v>4839784000</v>
      </c>
      <c r="K193">
        <v>6739224000</v>
      </c>
      <c r="L193">
        <v>3683717000</v>
      </c>
      <c r="M193">
        <f t="shared" si="20"/>
        <v>19035440000</v>
      </c>
      <c r="N193">
        <f t="shared" si="21"/>
        <v>0.32986015098925758</v>
      </c>
      <c r="O193">
        <f t="shared" si="22"/>
        <v>0.38968555070695404</v>
      </c>
      <c r="P193">
        <f t="shared" si="23"/>
        <v>15884038000</v>
      </c>
      <c r="Q193">
        <f t="shared" si="24"/>
        <v>0.35956821230303571</v>
      </c>
      <c r="R193">
        <f t="shared" si="25"/>
        <v>0.40902722899783089</v>
      </c>
      <c r="T193" t="e">
        <f t="shared" si="26"/>
        <v>#N/A</v>
      </c>
      <c r="AM193" s="63"/>
    </row>
    <row r="194" spans="1:39" x14ac:dyDescent="0.25">
      <c r="A194" s="63">
        <v>37802</v>
      </c>
      <c r="B194" s="67">
        <v>32329000000</v>
      </c>
      <c r="C194">
        <f t="shared" si="18"/>
        <v>0.40049384855311043</v>
      </c>
      <c r="D194">
        <f t="shared" si="19"/>
        <v>0.38352959037599271</v>
      </c>
      <c r="G194" s="63">
        <v>37802</v>
      </c>
      <c r="H194">
        <v>2486617000</v>
      </c>
      <c r="I194">
        <v>623663000</v>
      </c>
      <c r="J194">
        <v>4382991000</v>
      </c>
      <c r="K194">
        <v>5893684000</v>
      </c>
      <c r="L194">
        <v>3226913000</v>
      </c>
      <c r="M194">
        <f t="shared" si="20"/>
        <v>16613868000</v>
      </c>
      <c r="N194">
        <f t="shared" si="21"/>
        <v>0.39528794734245243</v>
      </c>
      <c r="O194">
        <f t="shared" si="22"/>
        <v>0.38731583269931541</v>
      </c>
      <c r="P194">
        <f t="shared" si="23"/>
        <v>14127251000</v>
      </c>
      <c r="Q194">
        <f t="shared" si="24"/>
        <v>0.4197592974391624</v>
      </c>
      <c r="R194">
        <f t="shared" si="25"/>
        <v>0.39858250344215401</v>
      </c>
      <c r="T194" t="e">
        <f t="shared" si="26"/>
        <v>#N/A</v>
      </c>
      <c r="AM194" s="63"/>
    </row>
    <row r="195" spans="1:39" x14ac:dyDescent="0.25">
      <c r="A195" s="63">
        <v>37772</v>
      </c>
      <c r="B195" s="67">
        <v>31579000000</v>
      </c>
      <c r="C195">
        <f t="shared" si="18"/>
        <v>0.40745197664571919</v>
      </c>
      <c r="D195">
        <f t="shared" si="19"/>
        <v>0.39952046634568816</v>
      </c>
      <c r="G195" s="63">
        <v>37772</v>
      </c>
      <c r="H195">
        <v>2886926000</v>
      </c>
      <c r="I195">
        <v>614918000</v>
      </c>
      <c r="J195">
        <v>4342978000</v>
      </c>
      <c r="K195">
        <v>5622017000</v>
      </c>
      <c r="L195">
        <v>3013064000</v>
      </c>
      <c r="M195">
        <f t="shared" si="20"/>
        <v>16479903000</v>
      </c>
      <c r="N195">
        <f t="shared" si="21"/>
        <v>0.44390855378915206</v>
      </c>
      <c r="O195">
        <f t="shared" si="22"/>
        <v>0.40320428066174979</v>
      </c>
      <c r="P195">
        <f t="shared" si="23"/>
        <v>13592977000</v>
      </c>
      <c r="Q195">
        <f t="shared" si="24"/>
        <v>0.44775417725129452</v>
      </c>
      <c r="R195">
        <f t="shared" si="25"/>
        <v>0.40716668195044708</v>
      </c>
      <c r="T195" t="e">
        <f t="shared" si="26"/>
        <v>#N/A</v>
      </c>
      <c r="AM195" s="63"/>
    </row>
    <row r="196" spans="1:39" x14ac:dyDescent="0.25">
      <c r="A196" s="63">
        <v>37741</v>
      </c>
      <c r="B196" s="67">
        <v>34565000000</v>
      </c>
      <c r="C196">
        <f t="shared" si="18"/>
        <v>0.34264294592914846</v>
      </c>
      <c r="D196">
        <f t="shared" si="19"/>
        <v>0.42788756024452707</v>
      </c>
      <c r="G196" s="63">
        <v>37741</v>
      </c>
      <c r="H196">
        <v>3169423000</v>
      </c>
      <c r="I196">
        <v>687543000</v>
      </c>
      <c r="J196">
        <v>4569458000</v>
      </c>
      <c r="K196">
        <v>6553533000</v>
      </c>
      <c r="L196">
        <v>3387598000</v>
      </c>
      <c r="M196">
        <f t="shared" si="20"/>
        <v>18367555000</v>
      </c>
      <c r="N196">
        <f t="shared" si="21"/>
        <v>0.3227509969663418</v>
      </c>
      <c r="O196">
        <f t="shared" si="22"/>
        <v>0.40311561268303137</v>
      </c>
      <c r="P196">
        <f t="shared" si="23"/>
        <v>15198132000</v>
      </c>
      <c r="Q196">
        <f t="shared" si="24"/>
        <v>0.32823403563600517</v>
      </c>
      <c r="R196">
        <f t="shared" si="25"/>
        <v>0.41875294242697819</v>
      </c>
      <c r="T196" t="e">
        <f t="shared" si="26"/>
        <v>#N/A</v>
      </c>
      <c r="AM196" s="63"/>
    </row>
    <row r="197" spans="1:39" x14ac:dyDescent="0.25">
      <c r="A197" s="63">
        <v>37711</v>
      </c>
      <c r="B197" s="67">
        <v>32492000000</v>
      </c>
      <c r="C197">
        <f t="shared" ref="C197:C260" si="27">B197/B209-1</f>
        <v>0.44846647646219684</v>
      </c>
      <c r="D197">
        <f t="shared" ref="D197:D260" si="28">AVERAGE(C197:C199)</f>
        <v>0.52509820277629482</v>
      </c>
      <c r="G197" s="63">
        <v>37711</v>
      </c>
      <c r="H197">
        <v>3155113000</v>
      </c>
      <c r="I197">
        <v>522823000</v>
      </c>
      <c r="J197">
        <v>4061986000</v>
      </c>
      <c r="K197">
        <v>6085075000</v>
      </c>
      <c r="L197">
        <v>3357597000</v>
      </c>
      <c r="M197">
        <f t="shared" ref="M197:M260" si="29">SUM(H197:L197)</f>
        <v>17182594000</v>
      </c>
      <c r="N197">
        <f t="shared" ref="N197:N260" si="30">M197/M209-1</f>
        <v>0.44295329122975557</v>
      </c>
      <c r="O197">
        <f t="shared" ref="O197:O260" si="31">AVERAGE(N197:N199)</f>
        <v>0.4920835258862557</v>
      </c>
      <c r="P197">
        <f t="shared" ref="P197:P260" si="32">SUM(I197:L197)</f>
        <v>14027481000</v>
      </c>
      <c r="Q197">
        <f t="shared" ref="Q197:Q260" si="33">P197/P209-1</f>
        <v>0.44551183296404151</v>
      </c>
      <c r="R197">
        <f t="shared" ref="R197:R260" si="34">AVERAGE(Q197:Q199)</f>
        <v>0.51522082725006957</v>
      </c>
      <c r="T197" t="e">
        <f t="shared" ref="T197:T260" si="35">VLOOKUP(G197,AM:AN,2,FALSE)</f>
        <v>#N/A</v>
      </c>
      <c r="AM197" s="63"/>
    </row>
    <row r="198" spans="1:39" x14ac:dyDescent="0.25">
      <c r="A198" s="63">
        <v>37680</v>
      </c>
      <c r="B198" s="67">
        <v>23751000000</v>
      </c>
      <c r="C198">
        <f t="shared" si="27"/>
        <v>0.49255325834223584</v>
      </c>
      <c r="D198">
        <f t="shared" si="28"/>
        <v>0.47013896339615951</v>
      </c>
      <c r="G198" s="63">
        <v>37680</v>
      </c>
      <c r="H198">
        <v>2079053000</v>
      </c>
      <c r="I198">
        <v>440388000</v>
      </c>
      <c r="J198">
        <v>2811427000</v>
      </c>
      <c r="K198">
        <v>4522430000</v>
      </c>
      <c r="L198">
        <v>2526894000</v>
      </c>
      <c r="M198">
        <f t="shared" si="29"/>
        <v>12380192000</v>
      </c>
      <c r="N198">
        <f t="shared" si="30"/>
        <v>0.44364254985299678</v>
      </c>
      <c r="O198">
        <f t="shared" si="31"/>
        <v>0.42801877054573811</v>
      </c>
      <c r="P198">
        <f t="shared" si="32"/>
        <v>10301139000</v>
      </c>
      <c r="Q198">
        <f t="shared" si="33"/>
        <v>0.48251295868088784</v>
      </c>
      <c r="R198">
        <f t="shared" si="34"/>
        <v>0.46973025642723393</v>
      </c>
      <c r="T198" t="e">
        <f t="shared" si="35"/>
        <v>#N/A</v>
      </c>
      <c r="AM198" s="63"/>
    </row>
    <row r="199" spans="1:39" x14ac:dyDescent="0.25">
      <c r="A199" s="63">
        <v>37652</v>
      </c>
      <c r="B199" s="67">
        <v>31012000000</v>
      </c>
      <c r="C199">
        <f t="shared" si="27"/>
        <v>0.63427487352445189</v>
      </c>
      <c r="D199">
        <f t="shared" si="28"/>
        <v>0.43196651156578381</v>
      </c>
      <c r="G199" s="63">
        <v>37652</v>
      </c>
      <c r="H199">
        <v>2699291000</v>
      </c>
      <c r="I199">
        <v>534177000</v>
      </c>
      <c r="J199">
        <v>4200424000</v>
      </c>
      <c r="K199">
        <v>5135849000</v>
      </c>
      <c r="L199">
        <v>3277384000</v>
      </c>
      <c r="M199">
        <f t="shared" si="29"/>
        <v>15847125000</v>
      </c>
      <c r="N199">
        <f t="shared" si="30"/>
        <v>0.58965473657601475</v>
      </c>
      <c r="O199">
        <f t="shared" si="31"/>
        <v>0.38016236313368817</v>
      </c>
      <c r="P199">
        <f t="shared" si="32"/>
        <v>13147834000</v>
      </c>
      <c r="Q199">
        <f t="shared" si="33"/>
        <v>0.61763769010527936</v>
      </c>
      <c r="R199">
        <f t="shared" si="34"/>
        <v>0.40796662722263627</v>
      </c>
      <c r="T199" t="e">
        <f t="shared" si="35"/>
        <v>#N/A</v>
      </c>
      <c r="AM199" s="63"/>
    </row>
    <row r="200" spans="1:39" x14ac:dyDescent="0.25">
      <c r="A200" s="63">
        <v>37621</v>
      </c>
      <c r="B200" s="67">
        <v>28728000000</v>
      </c>
      <c r="C200">
        <f t="shared" si="27"/>
        <v>0.28358875832179087</v>
      </c>
      <c r="D200">
        <f t="shared" si="28"/>
        <v>0.3315527024683021</v>
      </c>
      <c r="G200" s="63">
        <v>37621</v>
      </c>
      <c r="H200">
        <v>2593718000</v>
      </c>
      <c r="I200">
        <v>536598000</v>
      </c>
      <c r="J200">
        <v>3572897000</v>
      </c>
      <c r="K200">
        <v>5293033000</v>
      </c>
      <c r="L200">
        <v>2999593000</v>
      </c>
      <c r="M200">
        <f t="shared" si="29"/>
        <v>14995839000</v>
      </c>
      <c r="N200">
        <f t="shared" si="30"/>
        <v>0.25075902520820281</v>
      </c>
      <c r="O200">
        <f t="shared" si="31"/>
        <v>0.26520029675482309</v>
      </c>
      <c r="P200">
        <f t="shared" si="32"/>
        <v>12402121000</v>
      </c>
      <c r="Q200">
        <f t="shared" si="33"/>
        <v>0.30904012049553464</v>
      </c>
      <c r="R200">
        <f t="shared" si="34"/>
        <v>0.29124037321339685</v>
      </c>
      <c r="T200" t="e">
        <f t="shared" si="35"/>
        <v>#N/A</v>
      </c>
      <c r="AM200" s="63"/>
    </row>
    <row r="201" spans="1:39" x14ac:dyDescent="0.25">
      <c r="A201" s="63">
        <v>37590</v>
      </c>
      <c r="B201" s="67">
        <v>28710000000</v>
      </c>
      <c r="C201">
        <f t="shared" si="27"/>
        <v>0.37803590285110866</v>
      </c>
      <c r="D201">
        <f t="shared" si="28"/>
        <v>0.35807430214988561</v>
      </c>
      <c r="G201" s="63">
        <v>37590</v>
      </c>
      <c r="H201">
        <v>2714532000</v>
      </c>
      <c r="I201">
        <v>509747000</v>
      </c>
      <c r="J201">
        <v>3483362000</v>
      </c>
      <c r="K201">
        <v>4948653000</v>
      </c>
      <c r="L201">
        <v>2977763000</v>
      </c>
      <c r="M201">
        <f t="shared" si="29"/>
        <v>14634057000</v>
      </c>
      <c r="N201">
        <f t="shared" si="30"/>
        <v>0.30007332761684702</v>
      </c>
      <c r="O201">
        <f t="shared" si="31"/>
        <v>0.27953424354329653</v>
      </c>
      <c r="P201">
        <f t="shared" si="32"/>
        <v>11919525000</v>
      </c>
      <c r="Q201">
        <f t="shared" si="33"/>
        <v>0.29722207106709475</v>
      </c>
      <c r="R201">
        <f t="shared" si="34"/>
        <v>0.29807656548460032</v>
      </c>
      <c r="T201" t="e">
        <f t="shared" si="35"/>
        <v>#N/A</v>
      </c>
      <c r="AM201" s="63"/>
    </row>
    <row r="202" spans="1:39" x14ac:dyDescent="0.25">
      <c r="A202" s="63">
        <v>37560</v>
      </c>
      <c r="B202" s="67">
        <v>25189000000</v>
      </c>
      <c r="C202">
        <f t="shared" si="27"/>
        <v>0.33303344623200681</v>
      </c>
      <c r="D202">
        <f t="shared" si="28"/>
        <v>0.30760125398806726</v>
      </c>
      <c r="G202" s="63">
        <v>37560</v>
      </c>
      <c r="H202">
        <v>2071804000</v>
      </c>
      <c r="I202">
        <v>447524000</v>
      </c>
      <c r="J202">
        <v>2802547000</v>
      </c>
      <c r="K202">
        <v>4709310000</v>
      </c>
      <c r="L202">
        <v>2599505000</v>
      </c>
      <c r="M202">
        <f t="shared" si="29"/>
        <v>12630690000</v>
      </c>
      <c r="N202">
        <f t="shared" si="30"/>
        <v>0.24476853743941951</v>
      </c>
      <c r="O202">
        <f t="shared" si="31"/>
        <v>0.2345884115013713</v>
      </c>
      <c r="P202">
        <f t="shared" si="32"/>
        <v>10558886000</v>
      </c>
      <c r="Q202">
        <f t="shared" si="33"/>
        <v>0.26745892807756122</v>
      </c>
      <c r="R202">
        <f t="shared" si="34"/>
        <v>0.27235751871244368</v>
      </c>
      <c r="T202" t="e">
        <f t="shared" si="35"/>
        <v>#N/A</v>
      </c>
      <c r="AM202" s="63"/>
    </row>
    <row r="203" spans="1:39" x14ac:dyDescent="0.25">
      <c r="A203" s="63">
        <v>37529</v>
      </c>
      <c r="B203" s="67">
        <v>29774000000</v>
      </c>
      <c r="C203">
        <f t="shared" si="27"/>
        <v>0.36315355736654142</v>
      </c>
      <c r="D203">
        <f t="shared" si="28"/>
        <v>0.29271946607930821</v>
      </c>
      <c r="G203" s="63">
        <v>37529</v>
      </c>
      <c r="H203">
        <v>2667092000</v>
      </c>
      <c r="I203">
        <v>563598000</v>
      </c>
      <c r="J203">
        <v>3897286000</v>
      </c>
      <c r="K203">
        <v>5463351000</v>
      </c>
      <c r="L203">
        <v>2818528000</v>
      </c>
      <c r="M203">
        <f t="shared" si="29"/>
        <v>15409855000</v>
      </c>
      <c r="N203">
        <f t="shared" si="30"/>
        <v>0.29376086557362302</v>
      </c>
      <c r="O203">
        <f t="shared" si="31"/>
        <v>0.23337192379654734</v>
      </c>
      <c r="P203">
        <f t="shared" si="32"/>
        <v>12742763000</v>
      </c>
      <c r="Q203">
        <f t="shared" si="33"/>
        <v>0.32954869730914504</v>
      </c>
      <c r="R203">
        <f t="shared" si="34"/>
        <v>0.27639872095784779</v>
      </c>
      <c r="T203" t="e">
        <f t="shared" si="35"/>
        <v>#N/A</v>
      </c>
      <c r="AM203" s="63"/>
    </row>
    <row r="204" spans="1:39" x14ac:dyDescent="0.25">
      <c r="A204" s="63">
        <v>37499</v>
      </c>
      <c r="B204" s="67">
        <v>27199000000</v>
      </c>
      <c r="C204">
        <f t="shared" si="27"/>
        <v>0.22661675836565354</v>
      </c>
      <c r="D204">
        <f t="shared" si="28"/>
        <v>0.19999440675533542</v>
      </c>
      <c r="G204" s="63">
        <v>37499</v>
      </c>
      <c r="H204">
        <v>2453347000</v>
      </c>
      <c r="I204">
        <v>483051000</v>
      </c>
      <c r="J204">
        <v>3727138000</v>
      </c>
      <c r="K204">
        <v>4873371000</v>
      </c>
      <c r="L204">
        <v>2522049000</v>
      </c>
      <c r="M204">
        <f t="shared" si="29"/>
        <v>14058956000</v>
      </c>
      <c r="N204">
        <f t="shared" si="30"/>
        <v>0.16523583149107135</v>
      </c>
      <c r="O204">
        <f t="shared" si="31"/>
        <v>0.14466612385422506</v>
      </c>
      <c r="P204">
        <f t="shared" si="32"/>
        <v>11605609000</v>
      </c>
      <c r="Q204">
        <f t="shared" si="33"/>
        <v>0.22006493075062483</v>
      </c>
      <c r="R204">
        <f t="shared" si="34"/>
        <v>0.19477163839690403</v>
      </c>
      <c r="T204" t="e">
        <f t="shared" si="35"/>
        <v>#N/A</v>
      </c>
      <c r="AM204" s="63"/>
    </row>
    <row r="205" spans="1:39" x14ac:dyDescent="0.25">
      <c r="A205" s="63">
        <v>37468</v>
      </c>
      <c r="B205" s="67">
        <v>26984000000</v>
      </c>
      <c r="C205">
        <f t="shared" si="27"/>
        <v>0.28838808250572967</v>
      </c>
      <c r="D205">
        <f t="shared" si="28"/>
        <v>0.18877209016414706</v>
      </c>
      <c r="G205" s="63">
        <v>37468</v>
      </c>
      <c r="H205">
        <v>2630717000</v>
      </c>
      <c r="I205">
        <v>630417000</v>
      </c>
      <c r="J205">
        <v>3569298000</v>
      </c>
      <c r="K205">
        <v>5050934000</v>
      </c>
      <c r="L205">
        <v>2432500000</v>
      </c>
      <c r="M205">
        <f t="shared" si="29"/>
        <v>14313866000</v>
      </c>
      <c r="N205">
        <f t="shared" si="30"/>
        <v>0.24111907432494761</v>
      </c>
      <c r="O205">
        <f t="shared" si="31"/>
        <v>0.1194228143448659</v>
      </c>
      <c r="P205">
        <f t="shared" si="32"/>
        <v>11683149000</v>
      </c>
      <c r="Q205">
        <f t="shared" si="33"/>
        <v>0.27958253481377349</v>
      </c>
      <c r="R205">
        <f t="shared" si="34"/>
        <v>0.16176942814355155</v>
      </c>
      <c r="T205" t="e">
        <f t="shared" si="35"/>
        <v>#N/A</v>
      </c>
      <c r="AM205" s="63"/>
    </row>
    <row r="206" spans="1:39" x14ac:dyDescent="0.25">
      <c r="A206" s="63">
        <v>37437</v>
      </c>
      <c r="B206" s="67">
        <v>23084000000</v>
      </c>
      <c r="C206">
        <f t="shared" si="27"/>
        <v>8.4978379394623049E-2</v>
      </c>
      <c r="D206">
        <f t="shared" si="28"/>
        <v>0.15172449263601928</v>
      </c>
      <c r="G206" s="63">
        <v>37437</v>
      </c>
      <c r="H206">
        <v>1956670000</v>
      </c>
      <c r="I206">
        <v>484560000</v>
      </c>
      <c r="J206">
        <v>3047490000</v>
      </c>
      <c r="K206">
        <v>4306323000</v>
      </c>
      <c r="L206">
        <v>2112082000</v>
      </c>
      <c r="M206">
        <f t="shared" si="29"/>
        <v>11907125000</v>
      </c>
      <c r="N206">
        <f t="shared" si="30"/>
        <v>2.7643465746656215E-2</v>
      </c>
      <c r="O206">
        <f t="shared" si="31"/>
        <v>8.6199505818930058E-2</v>
      </c>
      <c r="P206">
        <f t="shared" si="32"/>
        <v>9950455000</v>
      </c>
      <c r="Q206">
        <f t="shared" si="33"/>
        <v>8.4667449626313784E-2</v>
      </c>
      <c r="R206">
        <f t="shared" si="34"/>
        <v>0.12228308195285664</v>
      </c>
      <c r="T206" t="e">
        <f t="shared" si="35"/>
        <v>#N/A</v>
      </c>
      <c r="AM206" s="63"/>
    </row>
    <row r="207" spans="1:39" x14ac:dyDescent="0.25">
      <c r="A207" s="63">
        <v>37407</v>
      </c>
      <c r="B207" s="67">
        <v>22437000000</v>
      </c>
      <c r="C207">
        <f t="shared" si="27"/>
        <v>0.19294980859208843</v>
      </c>
      <c r="D207">
        <f t="shared" si="28"/>
        <v>0.15041844649243008</v>
      </c>
      <c r="G207" s="63">
        <v>37407</v>
      </c>
      <c r="H207">
        <v>2024389000</v>
      </c>
      <c r="I207">
        <v>470093000</v>
      </c>
      <c r="J207">
        <v>2904618000</v>
      </c>
      <c r="K207">
        <v>3839980000</v>
      </c>
      <c r="L207">
        <v>2174318000</v>
      </c>
      <c r="M207">
        <f t="shared" si="29"/>
        <v>11413398000</v>
      </c>
      <c r="N207">
        <f t="shared" si="30"/>
        <v>8.9505902962993877E-2</v>
      </c>
      <c r="O207">
        <f t="shared" si="31"/>
        <v>8.2782192732353474E-2</v>
      </c>
      <c r="P207">
        <f t="shared" si="32"/>
        <v>9389009000</v>
      </c>
      <c r="Q207">
        <f t="shared" si="33"/>
        <v>0.12105829999056739</v>
      </c>
      <c r="R207">
        <f t="shared" si="34"/>
        <v>9.8459501605959801E-2</v>
      </c>
      <c r="T207" t="e">
        <f t="shared" si="35"/>
        <v>#N/A</v>
      </c>
      <c r="AM207" s="63"/>
    </row>
    <row r="208" spans="1:39" x14ac:dyDescent="0.25">
      <c r="A208" s="63">
        <v>37376</v>
      </c>
      <c r="B208" s="67">
        <v>25744000000</v>
      </c>
      <c r="C208">
        <f t="shared" si="27"/>
        <v>0.17724528992134636</v>
      </c>
      <c r="D208">
        <f t="shared" si="28"/>
        <v>4.359220311448353E-2</v>
      </c>
      <c r="G208" s="63">
        <v>37376</v>
      </c>
      <c r="H208">
        <v>2443515000</v>
      </c>
      <c r="I208">
        <v>488016000</v>
      </c>
      <c r="J208">
        <v>3537498000</v>
      </c>
      <c r="K208">
        <v>4877620000</v>
      </c>
      <c r="L208">
        <v>2539226000</v>
      </c>
      <c r="M208">
        <f t="shared" si="29"/>
        <v>13885875000</v>
      </c>
      <c r="N208">
        <f t="shared" si="30"/>
        <v>0.1414491487471401</v>
      </c>
      <c r="O208">
        <f t="shared" si="31"/>
        <v>-5.2634462541130871E-3</v>
      </c>
      <c r="P208">
        <f t="shared" si="32"/>
        <v>11442360000</v>
      </c>
      <c r="Q208">
        <f t="shared" si="33"/>
        <v>0.16112349624168876</v>
      </c>
      <c r="R208">
        <f t="shared" si="34"/>
        <v>3.2829899535353388E-3</v>
      </c>
      <c r="T208" t="e">
        <f t="shared" si="35"/>
        <v>#N/A</v>
      </c>
      <c r="AM208" s="63"/>
    </row>
    <row r="209" spans="1:39" x14ac:dyDescent="0.25">
      <c r="A209" s="63">
        <v>37346</v>
      </c>
      <c r="B209" s="67">
        <v>22432000000</v>
      </c>
      <c r="C209">
        <f t="shared" si="27"/>
        <v>8.1060240963855446E-2</v>
      </c>
      <c r="D209">
        <f t="shared" si="28"/>
        <v>5.8186522427534117E-2</v>
      </c>
      <c r="G209" s="63">
        <v>37346</v>
      </c>
      <c r="H209">
        <v>2203773000</v>
      </c>
      <c r="I209">
        <v>488614000</v>
      </c>
      <c r="J209">
        <v>3102244000</v>
      </c>
      <c r="K209">
        <v>4026866000</v>
      </c>
      <c r="L209">
        <v>2086438000</v>
      </c>
      <c r="M209">
        <f t="shared" si="29"/>
        <v>11907935000</v>
      </c>
      <c r="N209">
        <f t="shared" si="30"/>
        <v>1.7391526486926434E-2</v>
      </c>
      <c r="O209">
        <f t="shared" si="31"/>
        <v>1.6845527196388543E-2</v>
      </c>
      <c r="P209">
        <f t="shared" si="32"/>
        <v>9704162000</v>
      </c>
      <c r="Q209">
        <f t="shared" si="33"/>
        <v>1.3196708585623274E-2</v>
      </c>
      <c r="R209">
        <f t="shared" si="34"/>
        <v>1.7218568448038485E-2</v>
      </c>
      <c r="T209" t="e">
        <f t="shared" si="35"/>
        <v>#N/A</v>
      </c>
      <c r="AM209" s="63"/>
    </row>
    <row r="210" spans="1:39" x14ac:dyDescent="0.25">
      <c r="A210" s="63">
        <v>37315</v>
      </c>
      <c r="B210" s="67">
        <v>15913000000</v>
      </c>
      <c r="C210">
        <f t="shared" si="27"/>
        <v>-0.12752892154175122</v>
      </c>
      <c r="D210">
        <f t="shared" si="28"/>
        <v>4.6218899999838824E-2</v>
      </c>
      <c r="G210" s="63">
        <v>37315</v>
      </c>
      <c r="H210">
        <v>1627232000</v>
      </c>
      <c r="I210">
        <v>347581000</v>
      </c>
      <c r="J210">
        <v>2165191000</v>
      </c>
      <c r="K210">
        <v>2934694000</v>
      </c>
      <c r="L210">
        <v>1500965000</v>
      </c>
      <c r="M210">
        <f t="shared" si="29"/>
        <v>8575663000</v>
      </c>
      <c r="N210">
        <f t="shared" si="30"/>
        <v>-0.17463101399640579</v>
      </c>
      <c r="O210">
        <f t="shared" si="31"/>
        <v>1.2033539996605688E-2</v>
      </c>
      <c r="P210">
        <f t="shared" si="32"/>
        <v>6948431000</v>
      </c>
      <c r="Q210">
        <f t="shared" si="33"/>
        <v>-0.16447123496670601</v>
      </c>
      <c r="R210">
        <f t="shared" si="34"/>
        <v>3.9680591889126315E-3</v>
      </c>
      <c r="T210" t="e">
        <f t="shared" si="35"/>
        <v>#N/A</v>
      </c>
      <c r="AM210" s="63"/>
    </row>
    <row r="211" spans="1:39" x14ac:dyDescent="0.25">
      <c r="A211" s="63">
        <v>37287</v>
      </c>
      <c r="B211" s="67">
        <v>18976000000</v>
      </c>
      <c r="C211">
        <f t="shared" si="27"/>
        <v>0.22102824786049813</v>
      </c>
      <c r="D211">
        <f t="shared" si="28"/>
        <v>7.6313260168715827E-2</v>
      </c>
      <c r="G211" s="63">
        <v>37287</v>
      </c>
      <c r="H211">
        <v>1841111000</v>
      </c>
      <c r="I211">
        <v>401987000</v>
      </c>
      <c r="J211">
        <v>2742898000</v>
      </c>
      <c r="K211">
        <v>3164902000</v>
      </c>
      <c r="L211">
        <v>1818012000</v>
      </c>
      <c r="M211">
        <f t="shared" si="29"/>
        <v>9968910000</v>
      </c>
      <c r="N211">
        <f t="shared" si="30"/>
        <v>0.20777606909864499</v>
      </c>
      <c r="O211">
        <f t="shared" si="31"/>
        <v>5.5809073978639878E-2</v>
      </c>
      <c r="P211">
        <f t="shared" si="32"/>
        <v>8127799000</v>
      </c>
      <c r="Q211">
        <f t="shared" si="33"/>
        <v>0.2029302317251982</v>
      </c>
      <c r="R211">
        <f t="shared" si="34"/>
        <v>4.5215268456054468E-2</v>
      </c>
      <c r="T211" t="e">
        <f t="shared" si="35"/>
        <v>#N/A</v>
      </c>
      <c r="AM211" s="63"/>
    </row>
    <row r="212" spans="1:39" x14ac:dyDescent="0.25">
      <c r="A212" s="63">
        <v>37256</v>
      </c>
      <c r="B212" s="67">
        <v>22381000000</v>
      </c>
      <c r="C212">
        <f t="shared" si="27"/>
        <v>4.5157373680769552E-2</v>
      </c>
      <c r="D212">
        <f t="shared" si="28"/>
        <v>1.8101350174477189E-3</v>
      </c>
      <c r="G212" s="63">
        <v>37256</v>
      </c>
      <c r="H212">
        <v>2515181000</v>
      </c>
      <c r="I212">
        <v>499283000</v>
      </c>
      <c r="J212">
        <v>3113491000</v>
      </c>
      <c r="K212">
        <v>3889818000</v>
      </c>
      <c r="L212">
        <v>1971618000</v>
      </c>
      <c r="M212">
        <f t="shared" si="29"/>
        <v>11989391000</v>
      </c>
      <c r="N212">
        <f t="shared" si="30"/>
        <v>2.9555648875778662E-3</v>
      </c>
      <c r="O212">
        <f t="shared" si="31"/>
        <v>-1.5684258498655179E-2</v>
      </c>
      <c r="P212">
        <f t="shared" si="32"/>
        <v>9474210000</v>
      </c>
      <c r="Q212">
        <f t="shared" si="33"/>
        <v>-2.6554819191754286E-2</v>
      </c>
      <c r="R212">
        <f t="shared" si="34"/>
        <v>-2.847535648196875E-2</v>
      </c>
      <c r="T212" t="e">
        <f t="shared" si="35"/>
        <v>#N/A</v>
      </c>
      <c r="AM212" s="63"/>
    </row>
    <row r="213" spans="1:39" x14ac:dyDescent="0.25">
      <c r="A213" s="63">
        <v>37225</v>
      </c>
      <c r="B213" s="67">
        <v>20834000000</v>
      </c>
      <c r="C213">
        <f t="shared" si="27"/>
        <v>-3.7245841035120186E-2</v>
      </c>
      <c r="D213">
        <f t="shared" si="28"/>
        <v>4.9435918914643899E-3</v>
      </c>
      <c r="G213" s="63">
        <v>37225</v>
      </c>
      <c r="H213">
        <v>2067832000</v>
      </c>
      <c r="I213">
        <v>569182000</v>
      </c>
      <c r="J213">
        <v>2966266000</v>
      </c>
      <c r="K213">
        <v>3628121000</v>
      </c>
      <c r="L213">
        <v>2024931000</v>
      </c>
      <c r="M213">
        <f t="shared" si="29"/>
        <v>11256332000</v>
      </c>
      <c r="N213">
        <f t="shared" si="30"/>
        <v>-4.330441205030322E-2</v>
      </c>
      <c r="O213">
        <f t="shared" si="31"/>
        <v>1.2736466188563464E-2</v>
      </c>
      <c r="P213">
        <f t="shared" si="32"/>
        <v>9188500000</v>
      </c>
      <c r="Q213">
        <f t="shared" si="33"/>
        <v>-4.0729607165280513E-2</v>
      </c>
      <c r="R213">
        <f t="shared" si="34"/>
        <v>1.0911680777913417E-3</v>
      </c>
      <c r="T213" t="e">
        <f t="shared" si="35"/>
        <v>#N/A</v>
      </c>
      <c r="AM213" s="63"/>
    </row>
    <row r="214" spans="1:39" x14ac:dyDescent="0.25">
      <c r="A214" s="63">
        <v>37195</v>
      </c>
      <c r="B214" s="67">
        <v>18896000000</v>
      </c>
      <c r="C214">
        <f t="shared" si="27"/>
        <v>-2.4811275933062094E-3</v>
      </c>
      <c r="D214">
        <f t="shared" si="28"/>
        <v>3.9634551813122219E-2</v>
      </c>
      <c r="G214" s="63">
        <v>37195</v>
      </c>
      <c r="H214">
        <v>1816267000</v>
      </c>
      <c r="I214">
        <v>445907000</v>
      </c>
      <c r="J214">
        <v>2813689000</v>
      </c>
      <c r="K214">
        <v>3295802000</v>
      </c>
      <c r="L214">
        <v>1775354000</v>
      </c>
      <c r="M214">
        <f t="shared" si="29"/>
        <v>10147019000</v>
      </c>
      <c r="N214">
        <f t="shared" si="30"/>
        <v>-6.7039283332401833E-3</v>
      </c>
      <c r="O214">
        <f t="shared" si="31"/>
        <v>6.6761049344779291E-2</v>
      </c>
      <c r="P214">
        <f t="shared" si="32"/>
        <v>8330752000</v>
      </c>
      <c r="Q214">
        <f t="shared" si="33"/>
        <v>-1.8141643088871451E-2</v>
      </c>
      <c r="R214">
        <f t="shared" si="34"/>
        <v>3.6861181747035378E-2</v>
      </c>
      <c r="T214" t="e">
        <f t="shared" si="35"/>
        <v>#N/A</v>
      </c>
      <c r="AM214" s="63"/>
    </row>
    <row r="215" spans="1:39" x14ac:dyDescent="0.25">
      <c r="A215" s="63">
        <v>37164</v>
      </c>
      <c r="B215" s="67">
        <v>21842000000</v>
      </c>
      <c r="C215">
        <f t="shared" si="27"/>
        <v>5.4557744302819566E-2</v>
      </c>
      <c r="D215">
        <f t="shared" si="28"/>
        <v>6.5347427378243506E-2</v>
      </c>
      <c r="G215" s="63">
        <v>37164</v>
      </c>
      <c r="H215">
        <v>2326622000</v>
      </c>
      <c r="I215">
        <v>533657000</v>
      </c>
      <c r="J215">
        <v>3326831000</v>
      </c>
      <c r="K215">
        <v>3690398000</v>
      </c>
      <c r="L215">
        <v>2033391000</v>
      </c>
      <c r="M215">
        <f t="shared" si="29"/>
        <v>11910899000</v>
      </c>
      <c r="N215">
        <f t="shared" si="30"/>
        <v>8.8217738949233793E-2</v>
      </c>
      <c r="O215">
        <f t="shared" si="31"/>
        <v>0.10638438140024815</v>
      </c>
      <c r="P215">
        <f t="shared" si="32"/>
        <v>9584277000</v>
      </c>
      <c r="Q215">
        <f t="shared" si="33"/>
        <v>6.2144754487525988E-2</v>
      </c>
      <c r="R215">
        <f t="shared" si="34"/>
        <v>6.5710460597675421E-2</v>
      </c>
      <c r="T215" t="e">
        <f t="shared" si="35"/>
        <v>#N/A</v>
      </c>
      <c r="AM215" s="63"/>
    </row>
    <row r="216" spans="1:39" x14ac:dyDescent="0.25">
      <c r="A216" s="63">
        <v>37134</v>
      </c>
      <c r="B216" s="67">
        <v>22174000000</v>
      </c>
      <c r="C216">
        <f t="shared" si="27"/>
        <v>6.6827038729853294E-2</v>
      </c>
      <c r="D216">
        <f t="shared" si="28"/>
        <v>6.3187785188633702E-2</v>
      </c>
      <c r="G216" s="63">
        <v>37134</v>
      </c>
      <c r="H216">
        <v>2553043000</v>
      </c>
      <c r="I216">
        <v>502985000</v>
      </c>
      <c r="J216">
        <v>3330263000</v>
      </c>
      <c r="K216">
        <v>3654468000</v>
      </c>
      <c r="L216">
        <v>2024572000</v>
      </c>
      <c r="M216">
        <f t="shared" si="29"/>
        <v>12065331000</v>
      </c>
      <c r="N216">
        <f t="shared" si="30"/>
        <v>0.11876933741834428</v>
      </c>
      <c r="O216">
        <f t="shared" si="31"/>
        <v>8.8218934690522596E-2</v>
      </c>
      <c r="P216">
        <f t="shared" si="32"/>
        <v>9512288000</v>
      </c>
      <c r="Q216">
        <f t="shared" si="33"/>
        <v>6.6580433842451603E-2</v>
      </c>
      <c r="R216">
        <f t="shared" si="34"/>
        <v>5.3285296540700543E-2</v>
      </c>
      <c r="T216" t="e">
        <f t="shared" si="35"/>
        <v>#N/A</v>
      </c>
      <c r="AM216" s="63"/>
    </row>
    <row r="217" spans="1:39" x14ac:dyDescent="0.25">
      <c r="A217" s="63">
        <v>37103</v>
      </c>
      <c r="B217" s="67">
        <v>20944000000</v>
      </c>
      <c r="C217">
        <f t="shared" si="27"/>
        <v>7.4657499102057656E-2</v>
      </c>
      <c r="D217">
        <f t="shared" si="28"/>
        <v>7.7123914237617663E-2</v>
      </c>
      <c r="G217" s="63">
        <v>37103</v>
      </c>
      <c r="H217">
        <v>2402594000</v>
      </c>
      <c r="I217">
        <v>449956000</v>
      </c>
      <c r="J217">
        <v>3001850000</v>
      </c>
      <c r="K217">
        <v>3622967000</v>
      </c>
      <c r="L217">
        <v>2055665000</v>
      </c>
      <c r="M217">
        <f t="shared" si="29"/>
        <v>11533032000</v>
      </c>
      <c r="N217">
        <f t="shared" si="30"/>
        <v>0.11216606783316641</v>
      </c>
      <c r="O217">
        <f t="shared" si="31"/>
        <v>8.9631598366879769E-2</v>
      </c>
      <c r="P217">
        <f t="shared" si="32"/>
        <v>9130438000</v>
      </c>
      <c r="Q217">
        <f t="shared" si="33"/>
        <v>6.8406193463048659E-2</v>
      </c>
      <c r="R217">
        <f t="shared" si="34"/>
        <v>6.4106646124428845E-2</v>
      </c>
      <c r="T217" t="e">
        <f t="shared" si="35"/>
        <v>#N/A</v>
      </c>
      <c r="AM217" s="63"/>
    </row>
    <row r="218" spans="1:39" x14ac:dyDescent="0.25">
      <c r="A218" s="63">
        <v>37072</v>
      </c>
      <c r="B218" s="67">
        <v>21276000000</v>
      </c>
      <c r="C218">
        <f t="shared" si="27"/>
        <v>4.8078817733990142E-2</v>
      </c>
      <c r="D218">
        <f t="shared" si="28"/>
        <v>0.11605704891272632</v>
      </c>
      <c r="G218" s="63">
        <v>37072</v>
      </c>
      <c r="H218">
        <v>2413087000</v>
      </c>
      <c r="I218">
        <v>363899000</v>
      </c>
      <c r="J218">
        <v>2999784000</v>
      </c>
      <c r="K218">
        <v>3753990000</v>
      </c>
      <c r="L218">
        <v>2056065000</v>
      </c>
      <c r="M218">
        <f t="shared" si="29"/>
        <v>11586825000</v>
      </c>
      <c r="N218">
        <f t="shared" si="30"/>
        <v>3.3721398820057091E-2</v>
      </c>
      <c r="O218">
        <f t="shared" si="31"/>
        <v>0.11491942703607665</v>
      </c>
      <c r="P218">
        <f t="shared" si="32"/>
        <v>9173738000</v>
      </c>
      <c r="Q218">
        <f t="shared" si="33"/>
        <v>2.4869262316601359E-2</v>
      </c>
      <c r="R218">
        <f t="shared" si="34"/>
        <v>0.10598381055396966</v>
      </c>
      <c r="T218" t="e">
        <f t="shared" si="35"/>
        <v>#N/A</v>
      </c>
      <c r="AM218" s="63"/>
    </row>
    <row r="219" spans="1:39" x14ac:dyDescent="0.25">
      <c r="A219" s="63">
        <v>37042</v>
      </c>
      <c r="B219" s="67">
        <v>18808000000</v>
      </c>
      <c r="C219">
        <f t="shared" si="27"/>
        <v>0.10863542587680519</v>
      </c>
      <c r="D219">
        <f t="shared" si="28"/>
        <v>0.15516510189870977</v>
      </c>
      <c r="G219" s="63">
        <v>37042</v>
      </c>
      <c r="H219">
        <v>2100626000</v>
      </c>
      <c r="I219">
        <v>407704000</v>
      </c>
      <c r="J219">
        <v>2785710000</v>
      </c>
      <c r="K219">
        <v>3290621000</v>
      </c>
      <c r="L219">
        <v>1891095000</v>
      </c>
      <c r="M219">
        <f t="shared" si="29"/>
        <v>10475756000</v>
      </c>
      <c r="N219">
        <f t="shared" si="30"/>
        <v>0.1230073284474158</v>
      </c>
      <c r="O219">
        <f t="shared" si="31"/>
        <v>0.17027495183991403</v>
      </c>
      <c r="P219">
        <f t="shared" si="32"/>
        <v>8375130000</v>
      </c>
      <c r="Q219">
        <f t="shared" si="33"/>
        <v>9.9044482593636518E-2</v>
      </c>
      <c r="R219">
        <f t="shared" si="34"/>
        <v>0.16366869197932976</v>
      </c>
      <c r="T219" t="e">
        <f t="shared" si="35"/>
        <v>#N/A</v>
      </c>
      <c r="AM219" s="63"/>
    </row>
    <row r="220" spans="1:39" x14ac:dyDescent="0.25">
      <c r="A220" s="63">
        <v>37011</v>
      </c>
      <c r="B220" s="67">
        <v>21868000000</v>
      </c>
      <c r="C220">
        <f t="shared" si="27"/>
        <v>0.19145690312738362</v>
      </c>
      <c r="D220">
        <f t="shared" si="28"/>
        <v>0.23838036109159674</v>
      </c>
      <c r="G220" s="63">
        <v>37011</v>
      </c>
      <c r="H220">
        <v>2310569000</v>
      </c>
      <c r="I220">
        <v>510027000</v>
      </c>
      <c r="J220">
        <v>3220258000</v>
      </c>
      <c r="K220">
        <v>3988874000</v>
      </c>
      <c r="L220">
        <v>2135400000</v>
      </c>
      <c r="M220">
        <f t="shared" si="29"/>
        <v>12165128000</v>
      </c>
      <c r="N220">
        <f t="shared" si="30"/>
        <v>0.18802955384075704</v>
      </c>
      <c r="O220">
        <f t="shared" si="31"/>
        <v>0.25352854231058702</v>
      </c>
      <c r="P220">
        <f t="shared" si="32"/>
        <v>9854559000</v>
      </c>
      <c r="Q220">
        <f t="shared" si="33"/>
        <v>0.1940376867516711</v>
      </c>
      <c r="R220">
        <f t="shared" si="34"/>
        <v>0.23985687355612426</v>
      </c>
      <c r="T220" t="e">
        <f t="shared" si="35"/>
        <v>#N/A</v>
      </c>
      <c r="AM220" s="63"/>
    </row>
    <row r="221" spans="1:39" x14ac:dyDescent="0.25">
      <c r="A221" s="63">
        <v>36981</v>
      </c>
      <c r="B221" s="67">
        <v>20750000000</v>
      </c>
      <c r="C221">
        <f t="shared" si="27"/>
        <v>0.16540297669194048</v>
      </c>
      <c r="D221">
        <f t="shared" si="28"/>
        <v>0.18074394242777844</v>
      </c>
      <c r="G221" s="63">
        <v>36981</v>
      </c>
      <c r="H221">
        <v>2126611000</v>
      </c>
      <c r="I221">
        <v>557433000</v>
      </c>
      <c r="J221">
        <v>3050857000</v>
      </c>
      <c r="K221">
        <v>3841696000</v>
      </c>
      <c r="L221">
        <v>2127781000</v>
      </c>
      <c r="M221">
        <f t="shared" si="29"/>
        <v>11704378000</v>
      </c>
      <c r="N221">
        <f t="shared" si="30"/>
        <v>0.19978797323156927</v>
      </c>
      <c r="O221">
        <f t="shared" si="31"/>
        <v>0.16910312658193605</v>
      </c>
      <c r="P221">
        <f t="shared" si="32"/>
        <v>9577767000</v>
      </c>
      <c r="Q221">
        <f t="shared" si="33"/>
        <v>0.19792390659268166</v>
      </c>
      <c r="R221">
        <f t="shared" si="34"/>
        <v>0.15319455229248505</v>
      </c>
      <c r="T221" t="e">
        <f t="shared" si="35"/>
        <v>#N/A</v>
      </c>
      <c r="AM221" s="63"/>
    </row>
    <row r="222" spans="1:39" x14ac:dyDescent="0.25">
      <c r="A222" s="63">
        <v>36950</v>
      </c>
      <c r="B222" s="67">
        <v>18239000000</v>
      </c>
      <c r="C222">
        <f t="shared" si="27"/>
        <v>0.3582812034554661</v>
      </c>
      <c r="D222">
        <f t="shared" si="28"/>
        <v>0.20198814210008953</v>
      </c>
      <c r="G222" s="63">
        <v>36950</v>
      </c>
      <c r="H222">
        <v>2073888000</v>
      </c>
      <c r="I222">
        <v>269363000</v>
      </c>
      <c r="J222">
        <v>2701991000</v>
      </c>
      <c r="K222">
        <v>3589268000</v>
      </c>
      <c r="L222">
        <v>1755586000</v>
      </c>
      <c r="M222">
        <f t="shared" si="29"/>
        <v>10390096000</v>
      </c>
      <c r="N222">
        <f t="shared" si="30"/>
        <v>0.37276809985943471</v>
      </c>
      <c r="O222">
        <f t="shared" si="31"/>
        <v>0.14710167332047011</v>
      </c>
      <c r="P222">
        <f t="shared" si="32"/>
        <v>8316208000</v>
      </c>
      <c r="Q222">
        <f t="shared" si="33"/>
        <v>0.32760902732401997</v>
      </c>
      <c r="R222">
        <f t="shared" si="34"/>
        <v>0.13155434103536914</v>
      </c>
      <c r="T222" t="e">
        <f t="shared" si="35"/>
        <v>#N/A</v>
      </c>
      <c r="AM222" s="63"/>
    </row>
    <row r="223" spans="1:39" x14ac:dyDescent="0.25">
      <c r="A223" s="63">
        <v>36922</v>
      </c>
      <c r="B223" s="67">
        <v>15541000000</v>
      </c>
      <c r="C223">
        <f t="shared" si="27"/>
        <v>1.8547647135928713E-2</v>
      </c>
      <c r="D223">
        <f t="shared" si="28"/>
        <v>0.17587548054330701</v>
      </c>
      <c r="G223" s="63">
        <v>36922</v>
      </c>
      <c r="H223">
        <v>1497272000</v>
      </c>
      <c r="I223">
        <v>320604000</v>
      </c>
      <c r="J223">
        <v>2327564000</v>
      </c>
      <c r="K223">
        <v>2564241000</v>
      </c>
      <c r="L223">
        <v>1544258000</v>
      </c>
      <c r="M223">
        <f t="shared" si="29"/>
        <v>8253939000</v>
      </c>
      <c r="N223">
        <f t="shared" si="30"/>
        <v>-6.5246693345195839E-2</v>
      </c>
      <c r="O223">
        <f t="shared" si="31"/>
        <v>7.5750535446451384E-2</v>
      </c>
      <c r="P223">
        <f t="shared" si="32"/>
        <v>6756667000</v>
      </c>
      <c r="Q223">
        <f t="shared" si="33"/>
        <v>-6.5949277039246468E-2</v>
      </c>
      <c r="R223">
        <f t="shared" si="34"/>
        <v>7.6984666937534099E-2</v>
      </c>
      <c r="T223" t="e">
        <f t="shared" si="35"/>
        <v>#N/A</v>
      </c>
      <c r="AM223" s="63"/>
    </row>
    <row r="224" spans="1:39" x14ac:dyDescent="0.25">
      <c r="A224" s="63">
        <v>36891</v>
      </c>
      <c r="B224" s="67">
        <v>21414000000</v>
      </c>
      <c r="C224">
        <f t="shared" si="27"/>
        <v>0.22913557570887377</v>
      </c>
      <c r="D224">
        <f t="shared" si="28"/>
        <v>0.29431820951753135</v>
      </c>
      <c r="G224" s="63">
        <v>36891</v>
      </c>
      <c r="H224">
        <v>2221401000</v>
      </c>
      <c r="I224">
        <v>492084000</v>
      </c>
      <c r="J224">
        <v>3250420000</v>
      </c>
      <c r="K224">
        <v>3949256000</v>
      </c>
      <c r="L224">
        <v>2040899000</v>
      </c>
      <c r="M224">
        <f t="shared" si="29"/>
        <v>11954060000</v>
      </c>
      <c r="N224">
        <f t="shared" si="30"/>
        <v>0.13378361344717149</v>
      </c>
      <c r="O224">
        <f t="shared" si="31"/>
        <v>0.18209166698660151</v>
      </c>
      <c r="P224">
        <f t="shared" si="32"/>
        <v>9732659000</v>
      </c>
      <c r="Q224">
        <f t="shared" si="33"/>
        <v>0.13300327282133395</v>
      </c>
      <c r="R224">
        <f t="shared" si="34"/>
        <v>0.18770857254250553</v>
      </c>
      <c r="T224" t="e">
        <f t="shared" si="35"/>
        <v>#N/A</v>
      </c>
      <c r="AM224" s="63"/>
    </row>
    <row r="225" spans="1:39" x14ac:dyDescent="0.25">
      <c r="A225" s="63">
        <v>36860</v>
      </c>
      <c r="B225" s="67">
        <v>21640000000</v>
      </c>
      <c r="C225">
        <f t="shared" si="27"/>
        <v>0.27994321878511852</v>
      </c>
      <c r="D225">
        <f t="shared" si="28"/>
        <v>0.3370309905285096</v>
      </c>
      <c r="G225" s="63">
        <v>36860</v>
      </c>
      <c r="H225">
        <v>2187211000</v>
      </c>
      <c r="I225">
        <v>453611000</v>
      </c>
      <c r="J225">
        <v>2979285000</v>
      </c>
      <c r="K225">
        <v>3961583000</v>
      </c>
      <c r="L225">
        <v>2184155000</v>
      </c>
      <c r="M225">
        <f t="shared" si="29"/>
        <v>11765845000</v>
      </c>
      <c r="N225">
        <f t="shared" si="30"/>
        <v>0.1587146862373785</v>
      </c>
      <c r="O225">
        <f t="shared" si="31"/>
        <v>0.19448236579867592</v>
      </c>
      <c r="P225">
        <f t="shared" si="32"/>
        <v>9578634000</v>
      </c>
      <c r="Q225">
        <f t="shared" si="33"/>
        <v>0.16390000503051483</v>
      </c>
      <c r="R225">
        <f t="shared" si="34"/>
        <v>0.22501044748901711</v>
      </c>
      <c r="T225" t="e">
        <f t="shared" si="35"/>
        <v>#N/A</v>
      </c>
      <c r="AM225" s="63"/>
    </row>
    <row r="226" spans="1:39" x14ac:dyDescent="0.25">
      <c r="A226" s="63">
        <v>36830</v>
      </c>
      <c r="B226" s="67">
        <v>18943000000</v>
      </c>
      <c r="C226">
        <f t="shared" si="27"/>
        <v>0.3738758340586017</v>
      </c>
      <c r="D226">
        <f t="shared" si="28"/>
        <v>0.42576920149014147</v>
      </c>
      <c r="G226" s="63">
        <v>36830</v>
      </c>
      <c r="H226">
        <v>1730825000</v>
      </c>
      <c r="I226">
        <v>386537000</v>
      </c>
      <c r="J226">
        <v>2549686000</v>
      </c>
      <c r="K226">
        <v>3590446000</v>
      </c>
      <c r="L226">
        <v>1958009000</v>
      </c>
      <c r="M226">
        <f t="shared" si="29"/>
        <v>10215503000</v>
      </c>
      <c r="N226">
        <f t="shared" si="30"/>
        <v>0.25377670127525453</v>
      </c>
      <c r="O226">
        <f t="shared" si="31"/>
        <v>0.26544628957458039</v>
      </c>
      <c r="P226">
        <f t="shared" si="32"/>
        <v>8484678000</v>
      </c>
      <c r="Q226">
        <f t="shared" si="33"/>
        <v>0.26622243977566784</v>
      </c>
      <c r="R226">
        <f t="shared" si="34"/>
        <v>0.30897134950107558</v>
      </c>
      <c r="T226" t="e">
        <f t="shared" si="35"/>
        <v>#N/A</v>
      </c>
      <c r="AM226" s="63"/>
    </row>
    <row r="227" spans="1:39" x14ac:dyDescent="0.25">
      <c r="A227" s="63">
        <v>36799</v>
      </c>
      <c r="B227" s="67">
        <v>20712000000</v>
      </c>
      <c r="C227">
        <f t="shared" si="27"/>
        <v>0.35727391874180858</v>
      </c>
      <c r="D227">
        <f t="shared" si="28"/>
        <v>0.43473600761253711</v>
      </c>
      <c r="G227" s="63">
        <v>36799</v>
      </c>
      <c r="H227">
        <v>1921814000</v>
      </c>
      <c r="I227">
        <v>397548000</v>
      </c>
      <c r="J227">
        <v>2699615000</v>
      </c>
      <c r="K227">
        <v>3757018000</v>
      </c>
      <c r="L227">
        <v>2169332000</v>
      </c>
      <c r="M227">
        <f t="shared" si="29"/>
        <v>10945327000</v>
      </c>
      <c r="N227">
        <f t="shared" si="30"/>
        <v>0.1709557098833947</v>
      </c>
      <c r="O227">
        <f t="shared" si="31"/>
        <v>0.26262694043582696</v>
      </c>
      <c r="P227">
        <f t="shared" si="32"/>
        <v>9023513000</v>
      </c>
      <c r="Q227">
        <f t="shared" si="33"/>
        <v>0.24490889766086865</v>
      </c>
      <c r="R227">
        <f t="shared" si="34"/>
        <v>0.30359703890325801</v>
      </c>
      <c r="T227" t="e">
        <f t="shared" si="35"/>
        <v>#N/A</v>
      </c>
      <c r="AM227" s="63"/>
    </row>
    <row r="228" spans="1:39" x14ac:dyDescent="0.25">
      <c r="A228" s="63">
        <v>36769</v>
      </c>
      <c r="B228" s="67">
        <v>20785000000</v>
      </c>
      <c r="C228">
        <f t="shared" si="27"/>
        <v>0.54615785167001407</v>
      </c>
      <c r="D228">
        <f t="shared" si="28"/>
        <v>0.44843154896922616</v>
      </c>
      <c r="G228" s="63">
        <v>36769</v>
      </c>
      <c r="H228">
        <v>1865976000</v>
      </c>
      <c r="I228">
        <v>353881000</v>
      </c>
      <c r="J228">
        <v>2777179000</v>
      </c>
      <c r="K228">
        <v>3674634000</v>
      </c>
      <c r="L228">
        <v>2112797000</v>
      </c>
      <c r="M228">
        <f t="shared" si="29"/>
        <v>10784467000</v>
      </c>
      <c r="N228">
        <f t="shared" si="30"/>
        <v>0.37160645756509192</v>
      </c>
      <c r="O228">
        <f t="shared" si="31"/>
        <v>0.29317103017677654</v>
      </c>
      <c r="P228">
        <f t="shared" si="32"/>
        <v>8918491000</v>
      </c>
      <c r="Q228">
        <f t="shared" si="33"/>
        <v>0.41578271106669029</v>
      </c>
      <c r="R228">
        <f t="shared" si="34"/>
        <v>0.30938258017408898</v>
      </c>
      <c r="T228" t="e">
        <f t="shared" si="35"/>
        <v>#N/A</v>
      </c>
      <c r="AM228" s="63"/>
    </row>
    <row r="229" spans="1:39" x14ac:dyDescent="0.25">
      <c r="A229" s="63">
        <v>36738</v>
      </c>
      <c r="B229" s="67">
        <v>19489000000</v>
      </c>
      <c r="C229">
        <f t="shared" si="27"/>
        <v>0.40077625242578874</v>
      </c>
      <c r="D229">
        <f t="shared" si="28"/>
        <v>0.34730096431981439</v>
      </c>
      <c r="G229" s="63">
        <v>36738</v>
      </c>
      <c r="H229">
        <v>1824034000</v>
      </c>
      <c r="I229">
        <v>466781000</v>
      </c>
      <c r="J229">
        <v>2623716000</v>
      </c>
      <c r="K229">
        <v>3480891000</v>
      </c>
      <c r="L229">
        <v>1974461000</v>
      </c>
      <c r="M229">
        <f t="shared" si="29"/>
        <v>10369883000</v>
      </c>
      <c r="N229">
        <f t="shared" si="30"/>
        <v>0.24531865385899421</v>
      </c>
      <c r="O229">
        <f t="shared" si="31"/>
        <v>0.22251797393351844</v>
      </c>
      <c r="P229">
        <f t="shared" si="32"/>
        <v>8545849000</v>
      </c>
      <c r="Q229">
        <f t="shared" si="33"/>
        <v>0.25009950798221503</v>
      </c>
      <c r="R229">
        <f t="shared" si="34"/>
        <v>0.22853137260913825</v>
      </c>
      <c r="T229" t="e">
        <f t="shared" si="35"/>
        <v>#N/A</v>
      </c>
      <c r="AM229" s="63"/>
    </row>
    <row r="230" spans="1:39" x14ac:dyDescent="0.25">
      <c r="A230" s="63">
        <v>36707</v>
      </c>
      <c r="B230" s="67">
        <v>20300000000</v>
      </c>
      <c r="C230">
        <f t="shared" si="27"/>
        <v>0.39836054281187572</v>
      </c>
      <c r="D230">
        <f t="shared" si="28"/>
        <v>0.32293920425195893</v>
      </c>
      <c r="G230" s="63">
        <v>36707</v>
      </c>
      <c r="H230">
        <v>2257717000</v>
      </c>
      <c r="I230">
        <v>433756000</v>
      </c>
      <c r="J230">
        <v>2713533000</v>
      </c>
      <c r="K230">
        <v>3640143000</v>
      </c>
      <c r="L230">
        <v>2163698000</v>
      </c>
      <c r="M230">
        <f t="shared" si="29"/>
        <v>11208847000</v>
      </c>
      <c r="N230">
        <f t="shared" si="30"/>
        <v>0.26258797910624354</v>
      </c>
      <c r="O230">
        <f t="shared" si="31"/>
        <v>0.21564971918734233</v>
      </c>
      <c r="P230">
        <f t="shared" si="32"/>
        <v>8951130000</v>
      </c>
      <c r="Q230">
        <f t="shared" si="33"/>
        <v>0.26226552147336157</v>
      </c>
      <c r="R230">
        <f t="shared" si="34"/>
        <v>0.22502011570034663</v>
      </c>
      <c r="T230" t="e">
        <f t="shared" si="35"/>
        <v>#N/A</v>
      </c>
      <c r="AM230" s="63"/>
    </row>
    <row r="231" spans="1:39" x14ac:dyDescent="0.25">
      <c r="A231" s="63">
        <v>36677</v>
      </c>
      <c r="B231" s="67">
        <v>16965000000</v>
      </c>
      <c r="C231">
        <f t="shared" si="27"/>
        <v>0.24276609772177871</v>
      </c>
      <c r="D231">
        <f t="shared" si="28"/>
        <v>0.26988973600954452</v>
      </c>
      <c r="G231" s="63">
        <v>36677</v>
      </c>
      <c r="H231">
        <v>1707932000</v>
      </c>
      <c r="I231">
        <v>372859000</v>
      </c>
      <c r="J231">
        <v>2358936000</v>
      </c>
      <c r="K231">
        <v>3078752000</v>
      </c>
      <c r="L231">
        <v>1809827000</v>
      </c>
      <c r="M231">
        <f t="shared" si="29"/>
        <v>9328306000</v>
      </c>
      <c r="N231">
        <f t="shared" si="30"/>
        <v>0.15964728883531754</v>
      </c>
      <c r="O231">
        <f t="shared" si="31"/>
        <v>0.16495306739159932</v>
      </c>
      <c r="P231">
        <f t="shared" si="32"/>
        <v>7620374000</v>
      </c>
      <c r="Q231">
        <f t="shared" si="33"/>
        <v>0.17322908837183815</v>
      </c>
      <c r="R231">
        <f t="shared" si="34"/>
        <v>0.18063835822570229</v>
      </c>
      <c r="T231" t="e">
        <f t="shared" si="35"/>
        <v>#N/A</v>
      </c>
      <c r="AM231" s="63"/>
    </row>
    <row r="232" spans="1:39" x14ac:dyDescent="0.25">
      <c r="A232" s="63">
        <v>36646</v>
      </c>
      <c r="B232" s="67">
        <v>18354000000</v>
      </c>
      <c r="C232">
        <f t="shared" si="27"/>
        <v>0.32769097222222232</v>
      </c>
      <c r="D232">
        <f t="shared" si="28"/>
        <v>0.36934950840137826</v>
      </c>
      <c r="G232" s="63">
        <v>36646</v>
      </c>
      <c r="H232">
        <v>1986613000</v>
      </c>
      <c r="I232">
        <v>368092000</v>
      </c>
      <c r="J232">
        <v>2465992000</v>
      </c>
      <c r="K232">
        <v>3553058000</v>
      </c>
      <c r="L232">
        <v>1865997000</v>
      </c>
      <c r="M232">
        <f t="shared" si="29"/>
        <v>10239752000</v>
      </c>
      <c r="N232">
        <f t="shared" si="30"/>
        <v>0.2247138896204659</v>
      </c>
      <c r="O232">
        <f t="shared" si="31"/>
        <v>0.25145567916573164</v>
      </c>
      <c r="P232">
        <f t="shared" si="32"/>
        <v>8253139000</v>
      </c>
      <c r="Q232">
        <f t="shared" si="33"/>
        <v>0.23956573725584018</v>
      </c>
      <c r="R232">
        <f t="shared" si="34"/>
        <v>0.279140785897319</v>
      </c>
      <c r="T232" t="e">
        <f t="shared" si="35"/>
        <v>#N/A</v>
      </c>
      <c r="AM232" s="63"/>
    </row>
    <row r="233" spans="1:39" x14ac:dyDescent="0.25">
      <c r="A233" s="63">
        <v>36616</v>
      </c>
      <c r="B233" s="67">
        <v>17805000000</v>
      </c>
      <c r="C233">
        <f t="shared" si="27"/>
        <v>0.2392121380846326</v>
      </c>
      <c r="D233">
        <f t="shared" si="28"/>
        <v>0.44088673040365439</v>
      </c>
      <c r="G233" s="63">
        <v>36616</v>
      </c>
      <c r="H233">
        <v>1760067000</v>
      </c>
      <c r="I233">
        <v>472239000</v>
      </c>
      <c r="J233">
        <v>2307904000</v>
      </c>
      <c r="K233">
        <v>3265649000</v>
      </c>
      <c r="L233">
        <v>1949513000</v>
      </c>
      <c r="M233">
        <f t="shared" si="29"/>
        <v>9755372000</v>
      </c>
      <c r="N233">
        <f t="shared" si="30"/>
        <v>0.11049802371901452</v>
      </c>
      <c r="O233">
        <f t="shared" si="31"/>
        <v>0.35111677612898484</v>
      </c>
      <c r="P233">
        <f t="shared" si="32"/>
        <v>7995305000</v>
      </c>
      <c r="Q233">
        <f t="shared" si="33"/>
        <v>0.12912024904942854</v>
      </c>
      <c r="R233">
        <f t="shared" si="34"/>
        <v>0.39047276786871893</v>
      </c>
      <c r="T233" t="e">
        <f t="shared" si="35"/>
        <v>#N/A</v>
      </c>
      <c r="AM233" s="63"/>
    </row>
    <row r="234" spans="1:39" x14ac:dyDescent="0.25">
      <c r="A234" s="63">
        <v>36585</v>
      </c>
      <c r="B234" s="67">
        <v>13428000000</v>
      </c>
      <c r="C234">
        <f t="shared" si="27"/>
        <v>0.54114541489727985</v>
      </c>
      <c r="D234">
        <f t="shared" si="28"/>
        <v>0.35759076690430974</v>
      </c>
      <c r="G234" s="63">
        <v>36585</v>
      </c>
      <c r="H234">
        <v>1304670000</v>
      </c>
      <c r="I234">
        <v>391436000</v>
      </c>
      <c r="J234">
        <v>1864763000</v>
      </c>
      <c r="K234">
        <v>2619420000</v>
      </c>
      <c r="L234">
        <v>1388430000</v>
      </c>
      <c r="M234">
        <f t="shared" si="29"/>
        <v>7568719000</v>
      </c>
      <c r="N234">
        <f t="shared" si="30"/>
        <v>0.4191551241577145</v>
      </c>
      <c r="O234">
        <f t="shared" si="31"/>
        <v>0.28844703436414226</v>
      </c>
      <c r="P234">
        <f t="shared" si="32"/>
        <v>6264049000</v>
      </c>
      <c r="Q234">
        <f t="shared" si="33"/>
        <v>0.46873637138668833</v>
      </c>
      <c r="R234">
        <f t="shared" si="34"/>
        <v>0.33172613372142506</v>
      </c>
      <c r="T234" t="e">
        <f t="shared" si="35"/>
        <v>#N/A</v>
      </c>
      <c r="AM234" s="63"/>
    </row>
    <row r="235" spans="1:39" x14ac:dyDescent="0.25">
      <c r="A235" s="63">
        <v>36556</v>
      </c>
      <c r="B235" s="67">
        <v>15258000000</v>
      </c>
      <c r="C235">
        <f t="shared" si="27"/>
        <v>0.54230263822905078</v>
      </c>
      <c r="D235">
        <f t="shared" si="28"/>
        <v>0.29990950679478329</v>
      </c>
      <c r="G235" s="63">
        <v>36556</v>
      </c>
      <c r="H235">
        <v>1596346000</v>
      </c>
      <c r="I235">
        <v>436304000</v>
      </c>
      <c r="J235">
        <v>2257174000</v>
      </c>
      <c r="K235">
        <v>2949422000</v>
      </c>
      <c r="L235">
        <v>1590826000</v>
      </c>
      <c r="M235">
        <f t="shared" si="29"/>
        <v>8830072000</v>
      </c>
      <c r="N235">
        <f t="shared" si="30"/>
        <v>0.52369718051022551</v>
      </c>
      <c r="O235">
        <f t="shared" si="31"/>
        <v>0.26809959363185792</v>
      </c>
      <c r="P235">
        <f t="shared" si="32"/>
        <v>7233726000</v>
      </c>
      <c r="Q235">
        <f t="shared" si="33"/>
        <v>0.57356168317003986</v>
      </c>
      <c r="R235">
        <f t="shared" si="34"/>
        <v>0.30048589778566093</v>
      </c>
      <c r="T235" t="e">
        <f t="shared" si="35"/>
        <v>#N/A</v>
      </c>
      <c r="AM235" s="63"/>
    </row>
    <row r="236" spans="1:39" x14ac:dyDescent="0.25">
      <c r="A236" s="63">
        <v>36525</v>
      </c>
      <c r="B236" s="67">
        <v>17422000000</v>
      </c>
      <c r="C236">
        <f t="shared" si="27"/>
        <v>-1.0675752413401463E-2</v>
      </c>
      <c r="D236">
        <f t="shared" si="28"/>
        <v>0.17977399683478248</v>
      </c>
      <c r="G236" s="63">
        <v>36525</v>
      </c>
      <c r="H236">
        <v>1953369000</v>
      </c>
      <c r="I236">
        <v>439828000</v>
      </c>
      <c r="J236">
        <v>2470516000</v>
      </c>
      <c r="K236">
        <v>3787938000</v>
      </c>
      <c r="L236">
        <v>1891860000</v>
      </c>
      <c r="M236">
        <f t="shared" si="29"/>
        <v>10543511000</v>
      </c>
      <c r="N236">
        <f t="shared" si="30"/>
        <v>-7.7511201575513167E-2</v>
      </c>
      <c r="O236">
        <f t="shared" si="31"/>
        <v>0.14507719301456204</v>
      </c>
      <c r="P236">
        <f t="shared" si="32"/>
        <v>8590142000</v>
      </c>
      <c r="Q236">
        <f t="shared" si="33"/>
        <v>-4.7119653392453054E-2</v>
      </c>
      <c r="R236">
        <f t="shared" si="34"/>
        <v>0.1700826616802382</v>
      </c>
      <c r="T236" t="e">
        <f t="shared" si="35"/>
        <v>#N/A</v>
      </c>
      <c r="AM236" s="63"/>
    </row>
    <row r="237" spans="1:39" x14ac:dyDescent="0.25">
      <c r="A237" s="63">
        <v>36494</v>
      </c>
      <c r="B237" s="67">
        <v>16907000000</v>
      </c>
      <c r="C237">
        <f t="shared" si="27"/>
        <v>0.36810163456870049</v>
      </c>
      <c r="D237">
        <f t="shared" si="28"/>
        <v>0.29147352872470939</v>
      </c>
      <c r="G237" s="63">
        <v>36494</v>
      </c>
      <c r="H237">
        <v>1924447000</v>
      </c>
      <c r="I237">
        <v>370817000</v>
      </c>
      <c r="J237">
        <v>2504817000</v>
      </c>
      <c r="K237">
        <v>3547576000</v>
      </c>
      <c r="L237">
        <v>1806564000</v>
      </c>
      <c r="M237">
        <f t="shared" si="29"/>
        <v>10154221000</v>
      </c>
      <c r="N237">
        <f t="shared" si="30"/>
        <v>0.35811280196086148</v>
      </c>
      <c r="O237">
        <f t="shared" si="31"/>
        <v>0.29868192952231382</v>
      </c>
      <c r="P237">
        <f t="shared" si="32"/>
        <v>8229774000</v>
      </c>
      <c r="Q237">
        <f t="shared" si="33"/>
        <v>0.37501566357939597</v>
      </c>
      <c r="R237">
        <f t="shared" si="34"/>
        <v>0.30380011132851276</v>
      </c>
      <c r="T237" t="e">
        <f t="shared" si="35"/>
        <v>#N/A</v>
      </c>
      <c r="AM237" s="63"/>
    </row>
    <row r="238" spans="1:39" x14ac:dyDescent="0.25">
      <c r="A238" s="63">
        <v>36464</v>
      </c>
      <c r="B238" s="67">
        <v>13788000000</v>
      </c>
      <c r="C238">
        <f t="shared" si="27"/>
        <v>0.18189610834904846</v>
      </c>
      <c r="D238">
        <f t="shared" si="28"/>
        <v>0.24851118445844636</v>
      </c>
      <c r="G238" s="63">
        <v>36464</v>
      </c>
      <c r="H238">
        <v>1447005000</v>
      </c>
      <c r="I238">
        <v>300400000</v>
      </c>
      <c r="J238">
        <v>2047381000</v>
      </c>
      <c r="K238">
        <v>2889231000</v>
      </c>
      <c r="L238">
        <v>1463768000</v>
      </c>
      <c r="M238">
        <f t="shared" si="29"/>
        <v>8147785000</v>
      </c>
      <c r="N238">
        <f t="shared" si="30"/>
        <v>0.15462997865833783</v>
      </c>
      <c r="O238">
        <f t="shared" si="31"/>
        <v>0.24857935266077114</v>
      </c>
      <c r="P238">
        <f t="shared" si="32"/>
        <v>6700780000</v>
      </c>
      <c r="Q238">
        <f t="shared" si="33"/>
        <v>0.18235197485377164</v>
      </c>
      <c r="R238">
        <f t="shared" si="34"/>
        <v>0.24846301863602535</v>
      </c>
      <c r="T238" t="e">
        <f t="shared" si="35"/>
        <v>#N/A</v>
      </c>
      <c r="AM238" s="63"/>
    </row>
    <row r="239" spans="1:39" x14ac:dyDescent="0.25">
      <c r="A239" s="63">
        <v>36433</v>
      </c>
      <c r="B239" s="67">
        <v>15260000000</v>
      </c>
      <c r="C239">
        <f t="shared" si="27"/>
        <v>0.32442284325637916</v>
      </c>
      <c r="D239">
        <f t="shared" si="28"/>
        <v>0.24331827428168387</v>
      </c>
      <c r="G239" s="63">
        <v>36433</v>
      </c>
      <c r="H239">
        <v>2099013000</v>
      </c>
      <c r="I239">
        <v>398535000</v>
      </c>
      <c r="J239">
        <v>2417995000</v>
      </c>
      <c r="K239">
        <v>2938194000</v>
      </c>
      <c r="L239">
        <v>1493608000</v>
      </c>
      <c r="M239">
        <f t="shared" si="29"/>
        <v>9347345000</v>
      </c>
      <c r="N239">
        <f t="shared" si="30"/>
        <v>0.38330300794774219</v>
      </c>
      <c r="O239">
        <f t="shared" si="31"/>
        <v>0.26345713032361945</v>
      </c>
      <c r="P239">
        <f t="shared" si="32"/>
        <v>7248332000</v>
      </c>
      <c r="Q239">
        <f t="shared" si="33"/>
        <v>0.35403269555237071</v>
      </c>
      <c r="R239">
        <f t="shared" si="34"/>
        <v>0.263772591794045</v>
      </c>
      <c r="T239" t="e">
        <f t="shared" si="35"/>
        <v>#N/A</v>
      </c>
      <c r="AM239" s="63"/>
    </row>
    <row r="240" spans="1:39" x14ac:dyDescent="0.25">
      <c r="A240" s="63">
        <v>36403</v>
      </c>
      <c r="B240" s="67">
        <v>13443000000</v>
      </c>
      <c r="C240">
        <f t="shared" si="27"/>
        <v>0.23921460176991149</v>
      </c>
      <c r="D240">
        <f t="shared" si="28"/>
        <v>0.21054331752054853</v>
      </c>
      <c r="G240" s="63">
        <v>36403</v>
      </c>
      <c r="H240">
        <v>1563318000</v>
      </c>
      <c r="I240">
        <v>294383000</v>
      </c>
      <c r="J240">
        <v>1978760000</v>
      </c>
      <c r="K240">
        <v>2680509000</v>
      </c>
      <c r="L240">
        <v>1345684000</v>
      </c>
      <c r="M240">
        <f t="shared" si="29"/>
        <v>7862654000</v>
      </c>
      <c r="N240">
        <f t="shared" si="30"/>
        <v>0.20780507137623339</v>
      </c>
      <c r="O240">
        <f t="shared" si="31"/>
        <v>0.22423768640066521</v>
      </c>
      <c r="P240">
        <f t="shared" si="32"/>
        <v>6299336000</v>
      </c>
      <c r="Q240">
        <f t="shared" si="33"/>
        <v>0.20900438550193368</v>
      </c>
      <c r="R240">
        <f t="shared" si="34"/>
        <v>0.2207115094250649</v>
      </c>
      <c r="T240" t="e">
        <f t="shared" si="35"/>
        <v>#N/A</v>
      </c>
      <c r="AM240" s="63"/>
    </row>
    <row r="241" spans="1:39" x14ac:dyDescent="0.25">
      <c r="A241" s="63">
        <v>36372</v>
      </c>
      <c r="B241" s="67">
        <v>13913000000</v>
      </c>
      <c r="C241">
        <f t="shared" si="27"/>
        <v>0.16631737781876099</v>
      </c>
      <c r="D241">
        <f t="shared" si="28"/>
        <v>0.20234173050829848</v>
      </c>
      <c r="G241" s="63">
        <v>36372</v>
      </c>
      <c r="H241">
        <v>1490957000</v>
      </c>
      <c r="I241">
        <v>263263000</v>
      </c>
      <c r="J241">
        <v>2274156000</v>
      </c>
      <c r="K241">
        <v>2833738000</v>
      </c>
      <c r="L241">
        <v>1464978000</v>
      </c>
      <c r="M241">
        <f t="shared" si="29"/>
        <v>8327092000</v>
      </c>
      <c r="N241">
        <f t="shared" si="30"/>
        <v>0.19926331164688271</v>
      </c>
      <c r="O241">
        <f t="shared" si="31"/>
        <v>0.23132163343098097</v>
      </c>
      <c r="P241">
        <f t="shared" si="32"/>
        <v>6836135000</v>
      </c>
      <c r="Q241">
        <f t="shared" si="33"/>
        <v>0.2282806943278306</v>
      </c>
      <c r="R241">
        <f t="shared" si="34"/>
        <v>0.22411426649727684</v>
      </c>
      <c r="T241" t="e">
        <f t="shared" si="35"/>
        <v>#N/A</v>
      </c>
      <c r="AM241" s="63"/>
    </row>
    <row r="242" spans="1:39" x14ac:dyDescent="0.25">
      <c r="A242" s="63">
        <v>36341</v>
      </c>
      <c r="B242" s="67">
        <v>14517000000</v>
      </c>
      <c r="C242">
        <f t="shared" si="27"/>
        <v>0.22609797297297307</v>
      </c>
      <c r="D242">
        <f t="shared" si="28"/>
        <v>0.20896999201794206</v>
      </c>
      <c r="G242" s="63">
        <v>36341</v>
      </c>
      <c r="H242">
        <v>1786355000</v>
      </c>
      <c r="I242">
        <v>302795000</v>
      </c>
      <c r="J242">
        <v>2358984000</v>
      </c>
      <c r="K242">
        <v>2889497000</v>
      </c>
      <c r="L242">
        <v>1540045000</v>
      </c>
      <c r="M242">
        <f t="shared" si="29"/>
        <v>8877676000</v>
      </c>
      <c r="N242">
        <f t="shared" si="30"/>
        <v>0.26564467617887955</v>
      </c>
      <c r="O242">
        <f t="shared" si="31"/>
        <v>0.24479301782879129</v>
      </c>
      <c r="P242">
        <f t="shared" si="32"/>
        <v>7091321000</v>
      </c>
      <c r="Q242">
        <f t="shared" si="33"/>
        <v>0.22484944844543042</v>
      </c>
      <c r="R242">
        <f t="shared" si="34"/>
        <v>0.22331178135115079</v>
      </c>
      <c r="T242" t="e">
        <f t="shared" si="35"/>
        <v>#N/A</v>
      </c>
      <c r="AM242" s="63"/>
    </row>
    <row r="243" spans="1:39" x14ac:dyDescent="0.25">
      <c r="A243" s="63">
        <v>36311</v>
      </c>
      <c r="B243" s="67">
        <v>13651000000</v>
      </c>
      <c r="C243">
        <f t="shared" si="27"/>
        <v>0.21460984073316136</v>
      </c>
      <c r="D243">
        <f t="shared" si="28"/>
        <v>0.2070081057686354</v>
      </c>
      <c r="G243" s="63">
        <v>36311</v>
      </c>
      <c r="H243">
        <v>1548875000</v>
      </c>
      <c r="I243">
        <v>287186000</v>
      </c>
      <c r="J243">
        <v>2136794000</v>
      </c>
      <c r="K243">
        <v>2649923000</v>
      </c>
      <c r="L243">
        <v>1421311000</v>
      </c>
      <c r="M243">
        <f t="shared" si="29"/>
        <v>8044089000</v>
      </c>
      <c r="N243">
        <f t="shared" si="30"/>
        <v>0.22905691246718063</v>
      </c>
      <c r="O243">
        <f t="shared" si="31"/>
        <v>0.2589647465942253</v>
      </c>
      <c r="P243">
        <f t="shared" si="32"/>
        <v>6495214000</v>
      </c>
      <c r="Q243">
        <f t="shared" si="33"/>
        <v>0.21921265671856949</v>
      </c>
      <c r="R243">
        <f t="shared" si="34"/>
        <v>0.25990498917025634</v>
      </c>
      <c r="T243" t="e">
        <f t="shared" si="35"/>
        <v>#N/A</v>
      </c>
      <c r="AM243" s="63"/>
    </row>
    <row r="244" spans="1:39" x14ac:dyDescent="0.25">
      <c r="A244" s="63">
        <v>36280</v>
      </c>
      <c r="B244" s="67">
        <v>13824000000</v>
      </c>
      <c r="C244">
        <f t="shared" si="27"/>
        <v>0.18620216234769171</v>
      </c>
      <c r="D244">
        <f t="shared" si="28"/>
        <v>0.12126059961500753</v>
      </c>
      <c r="G244" s="63">
        <v>36280</v>
      </c>
      <c r="H244">
        <v>1702845000</v>
      </c>
      <c r="I244">
        <v>233942000</v>
      </c>
      <c r="J244">
        <v>2101153000</v>
      </c>
      <c r="K244">
        <v>2901879000</v>
      </c>
      <c r="L244">
        <v>1421115000</v>
      </c>
      <c r="M244">
        <f t="shared" si="29"/>
        <v>8360934000</v>
      </c>
      <c r="N244">
        <f t="shared" si="30"/>
        <v>0.23967746484031371</v>
      </c>
      <c r="O244">
        <f t="shared" si="31"/>
        <v>0.18482772415771809</v>
      </c>
      <c r="P244">
        <f t="shared" si="32"/>
        <v>6658089000</v>
      </c>
      <c r="Q244">
        <f t="shared" si="33"/>
        <v>0.22587323888945243</v>
      </c>
      <c r="R244">
        <f t="shared" si="34"/>
        <v>0.20583312811917764</v>
      </c>
      <c r="T244" t="e">
        <f t="shared" si="35"/>
        <v>#N/A</v>
      </c>
      <c r="AM244" s="63"/>
    </row>
    <row r="245" spans="1:39" x14ac:dyDescent="0.25">
      <c r="A245" s="63">
        <v>36250</v>
      </c>
      <c r="B245" s="67">
        <v>14368000000</v>
      </c>
      <c r="C245">
        <f t="shared" si="27"/>
        <v>0.22021231422505316</v>
      </c>
      <c r="D245">
        <f t="shared" si="28"/>
        <v>0.10511999000744839</v>
      </c>
      <c r="G245" s="63">
        <v>36250</v>
      </c>
      <c r="H245">
        <v>1703678000</v>
      </c>
      <c r="I245">
        <v>311195000</v>
      </c>
      <c r="J245">
        <v>2475888000</v>
      </c>
      <c r="K245">
        <v>2890101000</v>
      </c>
      <c r="L245">
        <v>1403820000</v>
      </c>
      <c r="M245">
        <f t="shared" si="29"/>
        <v>8784682000</v>
      </c>
      <c r="N245">
        <f t="shared" si="30"/>
        <v>0.30815986247518157</v>
      </c>
      <c r="O245">
        <f t="shared" si="31"/>
        <v>0.1390326834051144</v>
      </c>
      <c r="P245">
        <f t="shared" si="32"/>
        <v>7081004000</v>
      </c>
      <c r="Q245">
        <f t="shared" si="33"/>
        <v>0.33462907190274715</v>
      </c>
      <c r="R245">
        <f t="shared" si="34"/>
        <v>0.17412034437331933</v>
      </c>
      <c r="T245" t="e">
        <f t="shared" si="35"/>
        <v>#N/A</v>
      </c>
      <c r="AM245" s="63"/>
    </row>
    <row r="246" spans="1:39" x14ac:dyDescent="0.25">
      <c r="A246" s="63">
        <v>36219</v>
      </c>
      <c r="B246" s="67">
        <v>8713000000</v>
      </c>
      <c r="C246">
        <f t="shared" si="27"/>
        <v>-4.2632677727722279E-2</v>
      </c>
      <c r="D246">
        <f t="shared" si="28"/>
        <v>5.8250701328182624E-3</v>
      </c>
      <c r="G246" s="63">
        <v>36219</v>
      </c>
      <c r="H246">
        <v>1068333000</v>
      </c>
      <c r="I246">
        <v>161548000</v>
      </c>
      <c r="J246">
        <v>1387821000</v>
      </c>
      <c r="K246">
        <v>1819017000</v>
      </c>
      <c r="L246">
        <v>896538000</v>
      </c>
      <c r="M246">
        <f t="shared" si="29"/>
        <v>5333257000</v>
      </c>
      <c r="N246">
        <f t="shared" si="30"/>
        <v>6.6458451576589805E-3</v>
      </c>
      <c r="O246">
        <f t="shared" si="31"/>
        <v>2.7646129732387597E-2</v>
      </c>
      <c r="P246">
        <f t="shared" si="32"/>
        <v>4264924000</v>
      </c>
      <c r="Q246">
        <f t="shared" si="33"/>
        <v>5.6997073565333345E-2</v>
      </c>
      <c r="R246">
        <f t="shared" si="34"/>
        <v>4.6608853685594788E-2</v>
      </c>
      <c r="T246" t="e">
        <f t="shared" si="35"/>
        <v>#N/A</v>
      </c>
      <c r="AM246" s="63"/>
    </row>
    <row r="247" spans="1:39" x14ac:dyDescent="0.25">
      <c r="A247" s="63">
        <v>36191</v>
      </c>
      <c r="B247" s="67">
        <v>9893000000</v>
      </c>
      <c r="C247">
        <f t="shared" si="27"/>
        <v>0.13778033352501429</v>
      </c>
      <c r="D247">
        <f t="shared" si="28"/>
        <v>2.7396809619651186E-2</v>
      </c>
      <c r="G247" s="63">
        <v>36191</v>
      </c>
      <c r="H247">
        <v>1198122000</v>
      </c>
      <c r="I247">
        <v>245897000</v>
      </c>
      <c r="J247">
        <v>1319431000</v>
      </c>
      <c r="K247">
        <v>1947908000</v>
      </c>
      <c r="L247">
        <v>1083804000</v>
      </c>
      <c r="M247">
        <f t="shared" si="29"/>
        <v>5795162000</v>
      </c>
      <c r="N247">
        <f t="shared" si="30"/>
        <v>0.10229234258250264</v>
      </c>
      <c r="O247">
        <f t="shared" si="31"/>
        <v>4.7834677427319172E-2</v>
      </c>
      <c r="P247">
        <f t="shared" si="32"/>
        <v>4597040000</v>
      </c>
      <c r="Q247">
        <f t="shared" si="33"/>
        <v>0.13073488765187746</v>
      </c>
      <c r="R247">
        <f t="shared" si="34"/>
        <v>3.796790787777319E-2</v>
      </c>
      <c r="T247" t="e">
        <f t="shared" si="35"/>
        <v>#N/A</v>
      </c>
      <c r="AM247" s="63"/>
    </row>
    <row r="248" spans="1:39" x14ac:dyDescent="0.25">
      <c r="A248" s="63">
        <v>36160</v>
      </c>
      <c r="B248" s="67">
        <v>17610000000</v>
      </c>
      <c r="C248">
        <f t="shared" si="27"/>
        <v>-7.767244539883722E-2</v>
      </c>
      <c r="D248">
        <f t="shared" si="28"/>
        <v>-4.8889661768312921E-2</v>
      </c>
      <c r="G248" s="63">
        <v>36160</v>
      </c>
      <c r="H248">
        <v>2414497000</v>
      </c>
      <c r="I248">
        <v>358915000</v>
      </c>
      <c r="J248">
        <v>3228824000</v>
      </c>
      <c r="K248">
        <v>3693735000</v>
      </c>
      <c r="L248">
        <v>1733448000</v>
      </c>
      <c r="M248">
        <f t="shared" si="29"/>
        <v>11429419000</v>
      </c>
      <c r="N248">
        <f t="shared" si="30"/>
        <v>-2.5999798542998831E-2</v>
      </c>
      <c r="O248">
        <f t="shared" si="31"/>
        <v>-7.4214893904981738E-4</v>
      </c>
      <c r="P248">
        <f t="shared" si="32"/>
        <v>9014922000</v>
      </c>
      <c r="Q248">
        <f t="shared" si="33"/>
        <v>-4.7905400160426437E-2</v>
      </c>
      <c r="R248">
        <f t="shared" si="34"/>
        <v>-2.6749087644673913E-2</v>
      </c>
      <c r="T248" t="e">
        <f t="shared" si="35"/>
        <v>#N/A</v>
      </c>
      <c r="AM248" s="63"/>
    </row>
    <row r="249" spans="1:39" x14ac:dyDescent="0.25">
      <c r="A249" s="63">
        <v>36129</v>
      </c>
      <c r="B249" s="67">
        <v>12358000000</v>
      </c>
      <c r="C249">
        <f t="shared" si="27"/>
        <v>2.208254073277649E-2</v>
      </c>
      <c r="D249">
        <f t="shared" si="28"/>
        <v>-2.1546033990085884E-2</v>
      </c>
      <c r="G249" s="63">
        <v>36129</v>
      </c>
      <c r="H249">
        <v>1491492000</v>
      </c>
      <c r="I249">
        <v>231054000</v>
      </c>
      <c r="J249">
        <v>1872575000</v>
      </c>
      <c r="K249">
        <v>2596231000</v>
      </c>
      <c r="L249">
        <v>1285362000</v>
      </c>
      <c r="M249">
        <f t="shared" si="29"/>
        <v>7476714000</v>
      </c>
      <c r="N249">
        <f t="shared" si="30"/>
        <v>6.721148824245371E-2</v>
      </c>
      <c r="O249">
        <f t="shared" si="31"/>
        <v>7.2947166464844004E-3</v>
      </c>
      <c r="P249">
        <f t="shared" si="32"/>
        <v>5985222000</v>
      </c>
      <c r="Q249">
        <f t="shared" si="33"/>
        <v>3.107423614186855E-2</v>
      </c>
      <c r="R249">
        <f t="shared" si="34"/>
        <v>-9.2738497114992855E-3</v>
      </c>
      <c r="T249" t="e">
        <f t="shared" si="35"/>
        <v>#N/A</v>
      </c>
      <c r="AM249" s="63"/>
    </row>
    <row r="250" spans="1:39" x14ac:dyDescent="0.25">
      <c r="A250" s="63">
        <v>36099</v>
      </c>
      <c r="B250" s="67">
        <v>11666000000</v>
      </c>
      <c r="C250">
        <f t="shared" si="27"/>
        <v>-9.1079080638878041E-2</v>
      </c>
      <c r="D250">
        <f t="shared" si="28"/>
        <v>-3.5503067762852912E-2</v>
      </c>
      <c r="G250" s="63">
        <v>36099</v>
      </c>
      <c r="H250">
        <v>1389289000</v>
      </c>
      <c r="I250">
        <v>232742000</v>
      </c>
      <c r="J250">
        <v>2007206000</v>
      </c>
      <c r="K250">
        <v>2249544000</v>
      </c>
      <c r="L250">
        <v>1177839000</v>
      </c>
      <c r="M250">
        <f t="shared" si="29"/>
        <v>7056620000</v>
      </c>
      <c r="N250">
        <f t="shared" si="30"/>
        <v>-4.3438136516604331E-2</v>
      </c>
      <c r="O250">
        <f t="shared" si="31"/>
        <v>4.47264468157893E-3</v>
      </c>
      <c r="P250">
        <f t="shared" si="32"/>
        <v>5667331000</v>
      </c>
      <c r="Q250">
        <f t="shared" si="33"/>
        <v>-6.3416098915463848E-2</v>
      </c>
      <c r="R250">
        <f t="shared" si="34"/>
        <v>-1.3661296108891144E-2</v>
      </c>
      <c r="T250" t="e">
        <f t="shared" si="35"/>
        <v>#N/A</v>
      </c>
      <c r="AM250" s="63"/>
    </row>
    <row r="251" spans="1:39" x14ac:dyDescent="0.25">
      <c r="A251" s="63">
        <v>36068</v>
      </c>
      <c r="B251" s="67">
        <v>11522000000</v>
      </c>
      <c r="C251">
        <f t="shared" si="27"/>
        <v>4.3584379358438952E-3</v>
      </c>
      <c r="D251">
        <f t="shared" si="28"/>
        <v>-2.7485519271046921E-2</v>
      </c>
      <c r="G251" s="63">
        <v>36068</v>
      </c>
      <c r="H251">
        <v>1404121000</v>
      </c>
      <c r="I251">
        <v>232532000</v>
      </c>
      <c r="J251">
        <v>1692469000</v>
      </c>
      <c r="K251">
        <v>2233509000</v>
      </c>
      <c r="L251">
        <v>1194634000</v>
      </c>
      <c r="M251">
        <f t="shared" si="29"/>
        <v>6757265000</v>
      </c>
      <c r="N251">
        <f t="shared" si="30"/>
        <v>-1.8892017863961774E-3</v>
      </c>
      <c r="O251">
        <f t="shared" si="31"/>
        <v>-8.9975888028738984E-3</v>
      </c>
      <c r="P251">
        <f t="shared" si="32"/>
        <v>5353144000</v>
      </c>
      <c r="Q251">
        <f t="shared" si="33"/>
        <v>4.5203136390974397E-3</v>
      </c>
      <c r="R251">
        <f t="shared" si="34"/>
        <v>-1.442311670456368E-2</v>
      </c>
      <c r="T251" t="e">
        <f t="shared" si="35"/>
        <v>#N/A</v>
      </c>
      <c r="AM251" s="63"/>
    </row>
    <row r="252" spans="1:39" x14ac:dyDescent="0.25">
      <c r="A252" s="63">
        <v>36038</v>
      </c>
      <c r="B252" s="67">
        <v>10848000000</v>
      </c>
      <c r="C252">
        <f t="shared" si="27"/>
        <v>-1.9788560585524584E-2</v>
      </c>
      <c r="D252">
        <f t="shared" si="28"/>
        <v>-1.1581540257066295E-2</v>
      </c>
      <c r="G252" s="63">
        <v>36038</v>
      </c>
      <c r="H252">
        <v>1299520000</v>
      </c>
      <c r="I252">
        <v>223620000</v>
      </c>
      <c r="J252">
        <v>1814325000</v>
      </c>
      <c r="K252">
        <v>2103092000</v>
      </c>
      <c r="L252">
        <v>1069313000</v>
      </c>
      <c r="M252">
        <f t="shared" si="29"/>
        <v>6509870000</v>
      </c>
      <c r="N252">
        <f t="shared" si="30"/>
        <v>5.8745272347737298E-2</v>
      </c>
      <c r="O252">
        <f t="shared" si="31"/>
        <v>2.4008731373281817E-2</v>
      </c>
      <c r="P252">
        <f t="shared" si="32"/>
        <v>5210350000</v>
      </c>
      <c r="Q252">
        <f t="shared" si="33"/>
        <v>1.7911896949692974E-2</v>
      </c>
      <c r="R252">
        <f t="shared" si="34"/>
        <v>1.9565851899229842E-2</v>
      </c>
      <c r="T252" t="e">
        <f t="shared" si="35"/>
        <v>#N/A</v>
      </c>
      <c r="AM252" s="63"/>
    </row>
    <row r="253" spans="1:39" x14ac:dyDescent="0.25">
      <c r="A253" s="63">
        <v>36007</v>
      </c>
      <c r="B253" s="67">
        <v>11929000000</v>
      </c>
      <c r="C253">
        <f t="shared" si="27"/>
        <v>-6.7026435163460074E-2</v>
      </c>
      <c r="D253">
        <f t="shared" si="28"/>
        <v>-1.9264578967245427E-2</v>
      </c>
      <c r="G253" s="63">
        <v>36007</v>
      </c>
      <c r="H253">
        <v>1377893000</v>
      </c>
      <c r="I253">
        <v>228533000</v>
      </c>
      <c r="J253">
        <v>1657834000</v>
      </c>
      <c r="K253">
        <v>2435480000</v>
      </c>
      <c r="L253">
        <v>1243766000</v>
      </c>
      <c r="M253">
        <f t="shared" si="29"/>
        <v>6943506000</v>
      </c>
      <c r="N253">
        <f t="shared" si="30"/>
        <v>-8.3848836969962814E-2</v>
      </c>
      <c r="O253">
        <f t="shared" si="31"/>
        <v>4.1220803620121886E-3</v>
      </c>
      <c r="P253">
        <f t="shared" si="32"/>
        <v>5565613000</v>
      </c>
      <c r="Q253">
        <f t="shared" si="33"/>
        <v>-6.5701560702481454E-2</v>
      </c>
      <c r="R253">
        <f t="shared" si="34"/>
        <v>2.6763815385136575E-2</v>
      </c>
      <c r="T253" t="e">
        <f t="shared" si="35"/>
        <v>#N/A</v>
      </c>
      <c r="AM253" s="63"/>
    </row>
    <row r="254" spans="1:39" x14ac:dyDescent="0.25">
      <c r="A254" s="63">
        <v>35976</v>
      </c>
      <c r="B254" s="67">
        <v>11840000000</v>
      </c>
      <c r="C254">
        <f t="shared" si="27"/>
        <v>5.2070374977785772E-2</v>
      </c>
      <c r="D254">
        <f t="shared" si="28"/>
        <v>1.5971208392648244E-2</v>
      </c>
      <c r="G254" s="63">
        <v>35976</v>
      </c>
      <c r="H254">
        <v>1224806000</v>
      </c>
      <c r="I254">
        <v>199682000</v>
      </c>
      <c r="J254">
        <v>1853418000</v>
      </c>
      <c r="K254">
        <v>2360482000</v>
      </c>
      <c r="L254">
        <v>1375963000</v>
      </c>
      <c r="M254">
        <f t="shared" si="29"/>
        <v>7014351000</v>
      </c>
      <c r="N254">
        <f t="shared" si="30"/>
        <v>9.7129758742070971E-2</v>
      </c>
      <c r="O254">
        <f t="shared" si="31"/>
        <v>5.9614863527356711E-2</v>
      </c>
      <c r="P254">
        <f t="shared" si="32"/>
        <v>5789545000</v>
      </c>
      <c r="Q254">
        <f t="shared" si="33"/>
        <v>0.10648721945047801</v>
      </c>
      <c r="R254">
        <f t="shared" si="34"/>
        <v>7.7585447859152515E-2</v>
      </c>
      <c r="T254" t="e">
        <f t="shared" si="35"/>
        <v>#N/A</v>
      </c>
      <c r="AM254" s="63"/>
    </row>
    <row r="255" spans="1:39" x14ac:dyDescent="0.25">
      <c r="A255" s="63">
        <v>35946</v>
      </c>
      <c r="B255" s="67">
        <v>11239000000</v>
      </c>
      <c r="C255">
        <f t="shared" si="27"/>
        <v>-4.2837676716061979E-2</v>
      </c>
      <c r="D255">
        <f t="shared" si="28"/>
        <v>1.8566411932906274E-2</v>
      </c>
      <c r="G255" s="63">
        <v>35946</v>
      </c>
      <c r="H255">
        <v>1217544000</v>
      </c>
      <c r="I255">
        <v>193739000</v>
      </c>
      <c r="J255">
        <v>1527824000</v>
      </c>
      <c r="K255">
        <v>2333746000</v>
      </c>
      <c r="L255">
        <v>1272075000</v>
      </c>
      <c r="M255">
        <f t="shared" si="29"/>
        <v>6544928000</v>
      </c>
      <c r="N255">
        <f t="shared" si="30"/>
        <v>-9.1468068607158948E-4</v>
      </c>
      <c r="O255">
        <f t="shared" si="31"/>
        <v>3.6896891526126296E-2</v>
      </c>
      <c r="P255">
        <f t="shared" si="32"/>
        <v>5327384000</v>
      </c>
      <c r="Q255">
        <f t="shared" si="33"/>
        <v>3.9505787407413173E-2</v>
      </c>
      <c r="R255">
        <f t="shared" si="34"/>
        <v>5.5446186279288621E-2</v>
      </c>
      <c r="T255" t="e">
        <f t="shared" si="35"/>
        <v>#N/A</v>
      </c>
      <c r="AM255" s="63"/>
    </row>
    <row r="256" spans="1:39" x14ac:dyDescent="0.25">
      <c r="A256" s="63">
        <v>35915</v>
      </c>
      <c r="B256" s="67">
        <v>11654000000</v>
      </c>
      <c r="C256">
        <f t="shared" si="27"/>
        <v>3.8680926916220937E-2</v>
      </c>
      <c r="D256">
        <f t="shared" si="28"/>
        <v>9.2779956059935165E-2</v>
      </c>
      <c r="G256" s="63">
        <v>35915</v>
      </c>
      <c r="H256">
        <v>1313140000</v>
      </c>
      <c r="I256">
        <v>191940000</v>
      </c>
      <c r="J256">
        <v>1492359000</v>
      </c>
      <c r="K256">
        <v>2326547000</v>
      </c>
      <c r="L256">
        <v>1420457000</v>
      </c>
      <c r="M256">
        <f t="shared" si="29"/>
        <v>6744443000</v>
      </c>
      <c r="N256">
        <f t="shared" si="30"/>
        <v>8.2629512526070759E-2</v>
      </c>
      <c r="O256">
        <f t="shared" si="31"/>
        <v>9.2023298815617618E-2</v>
      </c>
      <c r="P256">
        <f t="shared" si="32"/>
        <v>5431303000</v>
      </c>
      <c r="Q256">
        <f t="shared" si="33"/>
        <v>8.6763336719566375E-2</v>
      </c>
      <c r="R256">
        <f t="shared" si="34"/>
        <v>7.9894693156495888E-2</v>
      </c>
      <c r="T256" t="e">
        <f t="shared" si="35"/>
        <v>#N/A</v>
      </c>
      <c r="AM256" s="63"/>
    </row>
    <row r="257" spans="1:39" x14ac:dyDescent="0.25">
      <c r="A257" s="63">
        <v>35885</v>
      </c>
      <c r="B257" s="67">
        <v>11775000000</v>
      </c>
      <c r="C257">
        <f t="shared" si="27"/>
        <v>5.9855985598559869E-2</v>
      </c>
      <c r="D257">
        <f t="shared" si="28"/>
        <v>3.6763587543787536E-2</v>
      </c>
      <c r="G257" s="63">
        <v>35885</v>
      </c>
      <c r="H257">
        <v>1409700000</v>
      </c>
      <c r="I257">
        <v>245263000</v>
      </c>
      <c r="J257">
        <v>1353246000</v>
      </c>
      <c r="K257">
        <v>2342460000</v>
      </c>
      <c r="L257">
        <v>1364628000</v>
      </c>
      <c r="M257">
        <f t="shared" si="29"/>
        <v>6715297000</v>
      </c>
      <c r="N257">
        <f t="shared" si="30"/>
        <v>2.897584273837972E-2</v>
      </c>
      <c r="O257">
        <f t="shared" si="31"/>
        <v>3.6153050102731253E-2</v>
      </c>
      <c r="P257">
        <f t="shared" si="32"/>
        <v>5305597000</v>
      </c>
      <c r="Q257">
        <f t="shared" si="33"/>
        <v>4.0069434710886309E-2</v>
      </c>
      <c r="R257">
        <f t="shared" si="34"/>
        <v>1.808013293599316E-2</v>
      </c>
      <c r="T257" t="e">
        <f t="shared" si="35"/>
        <v>#N/A</v>
      </c>
      <c r="AM257" s="63"/>
    </row>
    <row r="258" spans="1:39" x14ac:dyDescent="0.25">
      <c r="A258" s="63">
        <v>35854</v>
      </c>
      <c r="B258" s="67">
        <v>9101000000</v>
      </c>
      <c r="C258">
        <f t="shared" si="27"/>
        <v>0.17980295566502469</v>
      </c>
      <c r="D258">
        <f t="shared" si="28"/>
        <v>1.2183155927282252E-3</v>
      </c>
      <c r="G258" s="63">
        <v>35854</v>
      </c>
      <c r="H258">
        <v>1263103000</v>
      </c>
      <c r="I258">
        <v>169120000</v>
      </c>
      <c r="J258">
        <v>1067402000</v>
      </c>
      <c r="K258">
        <v>1807672000</v>
      </c>
      <c r="L258">
        <v>990750000</v>
      </c>
      <c r="M258">
        <f t="shared" si="29"/>
        <v>5298047000</v>
      </c>
      <c r="N258">
        <f t="shared" si="30"/>
        <v>0.16446454118240239</v>
      </c>
      <c r="O258">
        <f t="shared" si="31"/>
        <v>1.8518934207801079E-3</v>
      </c>
      <c r="P258">
        <f t="shared" si="32"/>
        <v>4034944000</v>
      </c>
      <c r="Q258">
        <f t="shared" si="33"/>
        <v>0.11285130803903498</v>
      </c>
      <c r="R258">
        <f t="shared" si="34"/>
        <v>-1.6928145850253078E-2</v>
      </c>
      <c r="T258" t="e">
        <f t="shared" si="35"/>
        <v>#N/A</v>
      </c>
      <c r="AM258" s="63"/>
    </row>
    <row r="259" spans="1:39" x14ac:dyDescent="0.25">
      <c r="A259" s="63">
        <v>35826</v>
      </c>
      <c r="B259" s="67">
        <v>8695000000</v>
      </c>
      <c r="C259">
        <f t="shared" si="27"/>
        <v>-0.12936817863222194</v>
      </c>
      <c r="D259">
        <f t="shared" si="28"/>
        <v>-4.5115245451735141E-2</v>
      </c>
      <c r="G259" s="63">
        <v>35826</v>
      </c>
      <c r="H259">
        <v>1191840000</v>
      </c>
      <c r="I259">
        <v>185933000</v>
      </c>
      <c r="J259">
        <v>1162950000</v>
      </c>
      <c r="K259">
        <v>1824265000</v>
      </c>
      <c r="L259">
        <v>892385000</v>
      </c>
      <c r="M259">
        <f t="shared" si="29"/>
        <v>5257373000</v>
      </c>
      <c r="N259">
        <f t="shared" si="30"/>
        <v>-8.4981233612588358E-2</v>
      </c>
      <c r="O259">
        <f t="shared" si="31"/>
        <v>-4.1257050559635501E-2</v>
      </c>
      <c r="P259">
        <f t="shared" si="32"/>
        <v>4065533000</v>
      </c>
      <c r="Q259">
        <f t="shared" si="33"/>
        <v>-9.8680343941941806E-2</v>
      </c>
      <c r="R259">
        <f t="shared" si="34"/>
        <v>-3.2648720735324877E-2</v>
      </c>
      <c r="T259" t="e">
        <f t="shared" si="35"/>
        <v>#N/A</v>
      </c>
      <c r="AM259" s="63"/>
    </row>
    <row r="260" spans="1:39" x14ac:dyDescent="0.25">
      <c r="A260" s="63">
        <v>35795</v>
      </c>
      <c r="B260" s="67">
        <v>19093000000</v>
      </c>
      <c r="C260">
        <f t="shared" si="27"/>
        <v>-4.6779830254618071E-2</v>
      </c>
      <c r="D260">
        <f t="shared" si="28"/>
        <v>4.3086789680522118E-2</v>
      </c>
      <c r="G260" s="63">
        <v>35795</v>
      </c>
      <c r="H260">
        <v>2265999000</v>
      </c>
      <c r="I260">
        <v>393827000</v>
      </c>
      <c r="J260">
        <v>3232081000</v>
      </c>
      <c r="K260">
        <v>3956999000</v>
      </c>
      <c r="L260">
        <v>1885608000</v>
      </c>
      <c r="M260">
        <f t="shared" si="29"/>
        <v>11734514000</v>
      </c>
      <c r="N260">
        <f t="shared" si="30"/>
        <v>-7.3927627307473709E-2</v>
      </c>
      <c r="O260">
        <f t="shared" si="31"/>
        <v>4.5731713979982248E-2</v>
      </c>
      <c r="P260">
        <f t="shared" si="32"/>
        <v>9468515000</v>
      </c>
      <c r="Q260">
        <f t="shared" si="33"/>
        <v>-6.4955401647852407E-2</v>
      </c>
      <c r="R260">
        <f t="shared" si="34"/>
        <v>6.7344977157887717E-2</v>
      </c>
      <c r="T260" t="e">
        <f t="shared" si="35"/>
        <v>#N/A</v>
      </c>
      <c r="AM260" s="63"/>
    </row>
    <row r="261" spans="1:39" x14ac:dyDescent="0.25">
      <c r="A261" s="63">
        <v>35764</v>
      </c>
      <c r="B261" s="67">
        <v>12091000000</v>
      </c>
      <c r="C261">
        <f t="shared" ref="C261:C324" si="36">B261/B273-1</f>
        <v>4.0802272531634598E-2</v>
      </c>
      <c r="D261">
        <f t="shared" ref="D261:D324" si="37">AVERAGE(C261:C263)</f>
        <v>9.6825264281941673E-2</v>
      </c>
      <c r="G261" s="63">
        <v>35764</v>
      </c>
      <c r="H261">
        <v>1201000000</v>
      </c>
      <c r="I261">
        <v>285536000</v>
      </c>
      <c r="J261">
        <v>1622750000</v>
      </c>
      <c r="K261">
        <v>2567000000</v>
      </c>
      <c r="L261">
        <v>1329555000</v>
      </c>
      <c r="M261">
        <f t="shared" ref="M261:M324" si="38">SUM(H261:L261)</f>
        <v>7005841000</v>
      </c>
      <c r="N261">
        <f t="shared" ref="N261:N324" si="39">M261/M273-1</f>
        <v>3.5137709241155557E-2</v>
      </c>
      <c r="O261">
        <f t="shared" ref="O261:O324" si="40">AVERAGE(N261:N263)</f>
        <v>0.12035292247370877</v>
      </c>
      <c r="P261">
        <f t="shared" ref="P261:P324" si="41">SUM(I261:L261)</f>
        <v>5804841000</v>
      </c>
      <c r="Q261">
        <f t="shared" ref="Q261:Q324" si="42">P261/P273-1</f>
        <v>6.5689583383819583E-2</v>
      </c>
      <c r="R261">
        <f t="shared" ref="R261:R324" si="43">AVERAGE(Q261:Q263)</f>
        <v>0.15285034075511494</v>
      </c>
      <c r="T261" t="e">
        <f t="shared" ref="T261:T324" si="44">VLOOKUP(G261,AM:AN,2,FALSE)</f>
        <v>#N/A</v>
      </c>
      <c r="AM261" s="63"/>
    </row>
    <row r="262" spans="1:39" x14ac:dyDescent="0.25">
      <c r="A262" s="63">
        <v>35734</v>
      </c>
      <c r="B262" s="67">
        <v>12835000000</v>
      </c>
      <c r="C262">
        <f t="shared" si="36"/>
        <v>0.13523792676454982</v>
      </c>
      <c r="D262">
        <f t="shared" si="37"/>
        <v>8.1159133208178427E-2</v>
      </c>
      <c r="G262" s="63">
        <v>35734</v>
      </c>
      <c r="H262">
        <v>1326000000</v>
      </c>
      <c r="I262">
        <v>246899000</v>
      </c>
      <c r="J262">
        <v>1935268000</v>
      </c>
      <c r="K262">
        <v>2479999000</v>
      </c>
      <c r="L262">
        <v>1388900000</v>
      </c>
      <c r="M262">
        <f t="shared" si="38"/>
        <v>7377066000</v>
      </c>
      <c r="N262">
        <f t="shared" si="39"/>
        <v>0.1759850600062649</v>
      </c>
      <c r="O262">
        <f t="shared" si="40"/>
        <v>0.10477318760608471</v>
      </c>
      <c r="P262">
        <f t="shared" si="41"/>
        <v>6051066000</v>
      </c>
      <c r="Q262">
        <f t="shared" si="42"/>
        <v>0.20130074973769596</v>
      </c>
      <c r="R262">
        <f t="shared" si="43"/>
        <v>0.13650374547072328</v>
      </c>
      <c r="T262" t="e">
        <f t="shared" si="44"/>
        <v>#N/A</v>
      </c>
      <c r="AM262" s="63"/>
    </row>
    <row r="263" spans="1:39" x14ac:dyDescent="0.25">
      <c r="A263" s="63">
        <v>35703</v>
      </c>
      <c r="B263" s="67">
        <v>11472000000</v>
      </c>
      <c r="C263">
        <f t="shared" si="36"/>
        <v>0.11443559354964061</v>
      </c>
      <c r="D263">
        <f t="shared" si="37"/>
        <v>7.971447255601731E-2</v>
      </c>
      <c r="G263" s="63">
        <v>35703</v>
      </c>
      <c r="H263">
        <v>1441000000</v>
      </c>
      <c r="I263">
        <v>313526000</v>
      </c>
      <c r="J263">
        <v>1548938000</v>
      </c>
      <c r="K263">
        <v>2229999000</v>
      </c>
      <c r="L263">
        <v>1236592000</v>
      </c>
      <c r="M263">
        <f t="shared" si="38"/>
        <v>6770055000</v>
      </c>
      <c r="N263">
        <f t="shared" si="39"/>
        <v>0.14993599817370584</v>
      </c>
      <c r="O263">
        <f t="shared" si="40"/>
        <v>0.11319114422459997</v>
      </c>
      <c r="P263">
        <f t="shared" si="41"/>
        <v>5329055000</v>
      </c>
      <c r="Q263">
        <f t="shared" si="42"/>
        <v>0.19156068914382929</v>
      </c>
      <c r="R263">
        <f t="shared" si="43"/>
        <v>0.11761226433135825</v>
      </c>
      <c r="T263" t="e">
        <f t="shared" si="44"/>
        <v>#N/A</v>
      </c>
      <c r="AM263" s="63"/>
    </row>
    <row r="264" spans="1:39" x14ac:dyDescent="0.25">
      <c r="A264" s="63">
        <v>35673</v>
      </c>
      <c r="B264" s="67">
        <v>11067000000</v>
      </c>
      <c r="C264">
        <f t="shared" si="36"/>
        <v>-6.196120689655138E-3</v>
      </c>
      <c r="D264">
        <f t="shared" si="37"/>
        <v>5.2111029220758089E-2</v>
      </c>
      <c r="G264" s="63">
        <v>35673</v>
      </c>
      <c r="H264">
        <v>1030000000</v>
      </c>
      <c r="I264">
        <v>284603000</v>
      </c>
      <c r="J264">
        <v>1296891000</v>
      </c>
      <c r="K264">
        <v>2373000000</v>
      </c>
      <c r="L264">
        <v>1164171000</v>
      </c>
      <c r="M264">
        <f t="shared" si="38"/>
        <v>6148665000</v>
      </c>
      <c r="N264">
        <f t="shared" si="39"/>
        <v>-1.1601495361716618E-2</v>
      </c>
      <c r="O264">
        <f t="shared" si="40"/>
        <v>7.4540699824310663E-2</v>
      </c>
      <c r="P264">
        <f t="shared" si="41"/>
        <v>5118665000</v>
      </c>
      <c r="Q264">
        <f t="shared" si="42"/>
        <v>1.664979753064455E-2</v>
      </c>
      <c r="R264">
        <f t="shared" si="43"/>
        <v>6.8467997537362102E-2</v>
      </c>
      <c r="T264" t="e">
        <f t="shared" si="44"/>
        <v>#N/A</v>
      </c>
      <c r="AM264" s="63"/>
    </row>
    <row r="265" spans="1:39" x14ac:dyDescent="0.25">
      <c r="A265" s="63">
        <v>35642</v>
      </c>
      <c r="B265" s="67">
        <v>12786000000</v>
      </c>
      <c r="C265">
        <f t="shared" si="36"/>
        <v>0.13090394480806644</v>
      </c>
      <c r="D265">
        <f t="shared" si="37"/>
        <v>4.706410629011637E-2</v>
      </c>
      <c r="G265" s="63">
        <v>35642</v>
      </c>
      <c r="H265">
        <v>1621999000</v>
      </c>
      <c r="I265">
        <v>293516000</v>
      </c>
      <c r="J265">
        <v>1684301000</v>
      </c>
      <c r="K265">
        <v>2698000000</v>
      </c>
      <c r="L265">
        <v>1281180000</v>
      </c>
      <c r="M265">
        <f t="shared" si="38"/>
        <v>7578996000</v>
      </c>
      <c r="N265">
        <f t="shared" si="39"/>
        <v>0.20123892986181069</v>
      </c>
      <c r="O265">
        <f t="shared" si="40"/>
        <v>7.5209932118657008E-2</v>
      </c>
      <c r="P265">
        <f t="shared" si="41"/>
        <v>5956997000</v>
      </c>
      <c r="Q265">
        <f t="shared" si="42"/>
        <v>0.14462630631960094</v>
      </c>
      <c r="R265">
        <f t="shared" si="43"/>
        <v>4.9949677133092986E-2</v>
      </c>
      <c r="T265" t="e">
        <f t="shared" si="44"/>
        <v>#N/A</v>
      </c>
      <c r="AM265" s="63"/>
    </row>
    <row r="266" spans="1:39" x14ac:dyDescent="0.25">
      <c r="A266" s="63">
        <v>35611</v>
      </c>
      <c r="B266" s="67">
        <v>11254000000</v>
      </c>
      <c r="C266">
        <f t="shared" si="36"/>
        <v>3.1625263543862969E-2</v>
      </c>
      <c r="D266">
        <f t="shared" si="37"/>
        <v>1.3278359959954597E-2</v>
      </c>
      <c r="G266" s="63">
        <v>35611</v>
      </c>
      <c r="H266">
        <v>1161000000</v>
      </c>
      <c r="I266">
        <v>292927000</v>
      </c>
      <c r="J266">
        <v>1260518000</v>
      </c>
      <c r="K266">
        <v>2428000000</v>
      </c>
      <c r="L266">
        <v>1250920000</v>
      </c>
      <c r="M266">
        <f t="shared" si="38"/>
        <v>6393365000</v>
      </c>
      <c r="N266">
        <f t="shared" si="39"/>
        <v>3.3984664972837919E-2</v>
      </c>
      <c r="O266">
        <f t="shared" si="40"/>
        <v>-2.1872904965573778E-3</v>
      </c>
      <c r="P266">
        <f t="shared" si="41"/>
        <v>5232365000</v>
      </c>
      <c r="Q266">
        <f t="shared" si="42"/>
        <v>4.4127888761840817E-2</v>
      </c>
      <c r="R266">
        <f t="shared" si="43"/>
        <v>-1.1522815942917782E-4</v>
      </c>
      <c r="T266" t="e">
        <f t="shared" si="44"/>
        <v>#N/A</v>
      </c>
      <c r="AM266" s="63"/>
    </row>
    <row r="267" spans="1:39" x14ac:dyDescent="0.25">
      <c r="A267" s="63">
        <v>35581</v>
      </c>
      <c r="B267" s="67">
        <v>11742000000</v>
      </c>
      <c r="C267">
        <f t="shared" si="36"/>
        <v>-2.1336889481580301E-2</v>
      </c>
      <c r="D267">
        <f t="shared" si="37"/>
        <v>2.4068988841730401E-3</v>
      </c>
      <c r="G267" s="63">
        <v>35581</v>
      </c>
      <c r="H267">
        <v>1426000000</v>
      </c>
      <c r="I267">
        <v>307971000</v>
      </c>
      <c r="J267">
        <v>1267142000</v>
      </c>
      <c r="K267">
        <v>2306999000</v>
      </c>
      <c r="L267">
        <v>1242808000</v>
      </c>
      <c r="M267">
        <f t="shared" si="38"/>
        <v>6550920000</v>
      </c>
      <c r="N267">
        <f t="shared" si="39"/>
        <v>-9.5937984786775843E-3</v>
      </c>
      <c r="O267">
        <f t="shared" si="40"/>
        <v>-2.1191289874130253E-2</v>
      </c>
      <c r="P267">
        <f t="shared" si="41"/>
        <v>5124920000</v>
      </c>
      <c r="Q267">
        <f t="shared" si="42"/>
        <v>-3.8905163682162791E-2</v>
      </c>
      <c r="R267">
        <f t="shared" si="43"/>
        <v>-3.2510437720763119E-2</v>
      </c>
      <c r="T267" t="e">
        <f t="shared" si="44"/>
        <v>#N/A</v>
      </c>
      <c r="AM267" s="63"/>
    </row>
    <row r="268" spans="1:39" x14ac:dyDescent="0.25">
      <c r="A268" s="63">
        <v>35550</v>
      </c>
      <c r="B268" s="67">
        <v>11220000000</v>
      </c>
      <c r="C268">
        <f t="shared" si="36"/>
        <v>2.954670581758112E-2</v>
      </c>
      <c r="D268">
        <f t="shared" si="37"/>
        <v>-6.7960966122680988E-3</v>
      </c>
      <c r="G268" s="63">
        <v>35550</v>
      </c>
      <c r="H268">
        <v>1232000000</v>
      </c>
      <c r="I268">
        <v>247881000</v>
      </c>
      <c r="J268">
        <v>1357449000</v>
      </c>
      <c r="K268">
        <v>2192999000</v>
      </c>
      <c r="L268">
        <v>1199358000</v>
      </c>
      <c r="M268">
        <f t="shared" si="38"/>
        <v>6229687000</v>
      </c>
      <c r="N268">
        <f t="shared" si="39"/>
        <v>-3.0952737983832468E-2</v>
      </c>
      <c r="O268">
        <f t="shared" si="40"/>
        <v>-7.5969494784269578E-2</v>
      </c>
      <c r="P268">
        <f t="shared" si="41"/>
        <v>4997687000</v>
      </c>
      <c r="Q268">
        <f t="shared" si="42"/>
        <v>-5.568409557965559E-3</v>
      </c>
      <c r="R268">
        <f t="shared" si="43"/>
        <v>-7.6292367924893648E-2</v>
      </c>
      <c r="T268" t="e">
        <f t="shared" si="44"/>
        <v>#N/A</v>
      </c>
      <c r="AM268" s="63"/>
    </row>
    <row r="269" spans="1:39" x14ac:dyDescent="0.25">
      <c r="A269" s="63">
        <v>35520</v>
      </c>
      <c r="B269" s="67">
        <v>11110000000</v>
      </c>
      <c r="C269">
        <f t="shared" si="36"/>
        <v>-9.8911968348169843E-4</v>
      </c>
      <c r="D269">
        <f t="shared" si="37"/>
        <v>-2.0602651663166549E-2</v>
      </c>
      <c r="G269" s="63">
        <v>35520</v>
      </c>
      <c r="H269">
        <v>1425000000</v>
      </c>
      <c r="I269">
        <v>240437000</v>
      </c>
      <c r="J269">
        <v>1498041000</v>
      </c>
      <c r="K269">
        <v>2181999000</v>
      </c>
      <c r="L269">
        <v>1180718000</v>
      </c>
      <c r="M269">
        <f t="shared" si="38"/>
        <v>6526195000</v>
      </c>
      <c r="N269">
        <f t="shared" si="39"/>
        <v>-2.3027333159880703E-2</v>
      </c>
      <c r="O269">
        <f t="shared" si="40"/>
        <v>-8.9256123806396803E-2</v>
      </c>
      <c r="P269">
        <f t="shared" si="41"/>
        <v>5101195000</v>
      </c>
      <c r="Q269">
        <f t="shared" si="42"/>
        <v>-5.3057739922161007E-2</v>
      </c>
      <c r="R269">
        <f t="shared" si="43"/>
        <v>-0.10977262382476805</v>
      </c>
      <c r="T269" t="e">
        <f t="shared" si="44"/>
        <v>#N/A</v>
      </c>
      <c r="AM269" s="63"/>
    </row>
    <row r="270" spans="1:39" x14ac:dyDescent="0.25">
      <c r="A270" s="63">
        <v>35489</v>
      </c>
      <c r="B270" s="67">
        <v>7714000000</v>
      </c>
      <c r="C270">
        <f t="shared" si="36"/>
        <v>-4.8945875970903718E-2</v>
      </c>
      <c r="D270">
        <f t="shared" si="37"/>
        <v>7.6852078561469766E-3</v>
      </c>
      <c r="G270" s="63">
        <v>35489</v>
      </c>
      <c r="H270">
        <v>924000000</v>
      </c>
      <c r="I270">
        <v>152511000</v>
      </c>
      <c r="J270">
        <v>1053043000</v>
      </c>
      <c r="K270">
        <v>1607999000</v>
      </c>
      <c r="L270">
        <v>812218000</v>
      </c>
      <c r="M270">
        <f t="shared" si="38"/>
        <v>4549771000</v>
      </c>
      <c r="N270">
        <f t="shared" si="39"/>
        <v>-0.17392841320909558</v>
      </c>
      <c r="O270">
        <f t="shared" si="40"/>
        <v>-2.7762751716482421E-2</v>
      </c>
      <c r="P270">
        <f t="shared" si="41"/>
        <v>3625771000</v>
      </c>
      <c r="Q270">
        <f t="shared" si="42"/>
        <v>-0.17025095429455439</v>
      </c>
      <c r="R270">
        <f t="shared" si="43"/>
        <v>-4.0002981110674872E-2</v>
      </c>
      <c r="T270" t="e">
        <f t="shared" si="44"/>
        <v>#N/A</v>
      </c>
      <c r="AM270" s="63"/>
    </row>
    <row r="271" spans="1:39" x14ac:dyDescent="0.25">
      <c r="A271" s="63">
        <v>35461</v>
      </c>
      <c r="B271" s="67">
        <v>9987000000</v>
      </c>
      <c r="C271">
        <f t="shared" si="36"/>
        <v>-1.187295933511423E-2</v>
      </c>
      <c r="D271">
        <f t="shared" si="37"/>
        <v>1.2156027728003505E-2</v>
      </c>
      <c r="G271" s="63">
        <v>35461</v>
      </c>
      <c r="H271">
        <v>1235000000</v>
      </c>
      <c r="I271">
        <v>185812000</v>
      </c>
      <c r="J271">
        <v>1445810000</v>
      </c>
      <c r="K271">
        <v>1965999000</v>
      </c>
      <c r="L271">
        <v>913024000</v>
      </c>
      <c r="M271">
        <f t="shared" si="38"/>
        <v>5745645000</v>
      </c>
      <c r="N271">
        <f t="shared" si="39"/>
        <v>-7.0812625050214129E-2</v>
      </c>
      <c r="O271">
        <f t="shared" si="40"/>
        <v>-5.7966096436675352E-4</v>
      </c>
      <c r="P271">
        <f t="shared" si="41"/>
        <v>4510645000</v>
      </c>
      <c r="Q271">
        <f t="shared" si="42"/>
        <v>-0.10600917725758874</v>
      </c>
      <c r="R271">
        <f t="shared" si="43"/>
        <v>-9.203209907818569E-3</v>
      </c>
      <c r="T271" t="e">
        <f t="shared" si="44"/>
        <v>#N/A</v>
      </c>
      <c r="AM271" s="63"/>
    </row>
    <row r="272" spans="1:39" x14ac:dyDescent="0.25">
      <c r="A272" s="63">
        <v>35430</v>
      </c>
      <c r="B272" s="67">
        <v>20030000000</v>
      </c>
      <c r="C272">
        <f t="shared" si="36"/>
        <v>8.3874458874458879E-2</v>
      </c>
      <c r="D272">
        <f t="shared" si="37"/>
        <v>2.6292029820354206E-2</v>
      </c>
      <c r="G272" s="63">
        <v>35430</v>
      </c>
      <c r="H272">
        <v>2545000000</v>
      </c>
      <c r="I272">
        <v>346656000</v>
      </c>
      <c r="J272">
        <v>3691659000</v>
      </c>
      <c r="K272">
        <v>4395000000</v>
      </c>
      <c r="L272">
        <v>1692956000</v>
      </c>
      <c r="M272">
        <f t="shared" si="38"/>
        <v>12671271000</v>
      </c>
      <c r="N272">
        <f t="shared" si="39"/>
        <v>0.16145278310986244</v>
      </c>
      <c r="O272">
        <f t="shared" si="40"/>
        <v>4.0379039862537365E-3</v>
      </c>
      <c r="P272">
        <f t="shared" si="41"/>
        <v>10126271000</v>
      </c>
      <c r="Q272">
        <f t="shared" si="42"/>
        <v>0.15625118822011852</v>
      </c>
      <c r="R272">
        <f t="shared" si="43"/>
        <v>1.2554986239130464E-2</v>
      </c>
      <c r="T272" t="e">
        <f t="shared" si="44"/>
        <v>#N/A</v>
      </c>
      <c r="AM272" s="63"/>
    </row>
    <row r="273" spans="1:39" x14ac:dyDescent="0.25">
      <c r="A273" s="63">
        <v>35399</v>
      </c>
      <c r="B273" s="67">
        <v>11617000000</v>
      </c>
      <c r="C273">
        <f t="shared" si="36"/>
        <v>-3.5533416355334135E-2</v>
      </c>
      <c r="D273">
        <f t="shared" si="37"/>
        <v>-3.1126508071084857E-2</v>
      </c>
      <c r="G273" s="63">
        <v>35399</v>
      </c>
      <c r="H273">
        <v>1321000000</v>
      </c>
      <c r="I273">
        <v>235475000</v>
      </c>
      <c r="J273">
        <v>1586298000</v>
      </c>
      <c r="K273">
        <v>2620999000</v>
      </c>
      <c r="L273">
        <v>1004256000</v>
      </c>
      <c r="M273">
        <f t="shared" si="38"/>
        <v>6768028000</v>
      </c>
      <c r="N273">
        <f t="shared" si="39"/>
        <v>-9.2379140952748573E-2</v>
      </c>
      <c r="O273">
        <f t="shared" si="40"/>
        <v>-8.7048970071864518E-2</v>
      </c>
      <c r="P273">
        <f t="shared" si="41"/>
        <v>5447028000</v>
      </c>
      <c r="Q273">
        <f t="shared" si="42"/>
        <v>-7.785164068598549E-2</v>
      </c>
      <c r="R273">
        <f t="shared" si="43"/>
        <v>-8.6088316250085284E-2</v>
      </c>
      <c r="T273" t="e">
        <f t="shared" si="44"/>
        <v>#N/A</v>
      </c>
      <c r="AM273" s="63"/>
    </row>
    <row r="274" spans="1:39" x14ac:dyDescent="0.25">
      <c r="A274" s="63">
        <v>35369</v>
      </c>
      <c r="B274" s="67">
        <v>11306000000</v>
      </c>
      <c r="C274">
        <f t="shared" si="36"/>
        <v>3.0535046941937871E-2</v>
      </c>
      <c r="D274">
        <f t="shared" si="37"/>
        <v>-3.2062692256612513E-2</v>
      </c>
      <c r="G274" s="63">
        <v>35369</v>
      </c>
      <c r="H274">
        <v>1236000000</v>
      </c>
      <c r="I274">
        <v>247523000</v>
      </c>
      <c r="J274">
        <v>1351505000</v>
      </c>
      <c r="K274">
        <v>2342000000</v>
      </c>
      <c r="L274">
        <v>1096067000</v>
      </c>
      <c r="M274">
        <f t="shared" si="38"/>
        <v>6273095000</v>
      </c>
      <c r="N274">
        <f t="shared" si="39"/>
        <v>-5.695993019835266E-2</v>
      </c>
      <c r="O274">
        <f t="shared" si="40"/>
        <v>-9.5262633258616128E-2</v>
      </c>
      <c r="P274">
        <f t="shared" si="41"/>
        <v>5037095000</v>
      </c>
      <c r="Q274">
        <f t="shared" si="42"/>
        <v>-4.0734588816741635E-2</v>
      </c>
      <c r="R274">
        <f t="shared" si="43"/>
        <v>-0.10043843590211132</v>
      </c>
      <c r="T274" t="e">
        <f t="shared" si="44"/>
        <v>#N/A</v>
      </c>
      <c r="AM274" s="63"/>
    </row>
    <row r="275" spans="1:39" x14ac:dyDescent="0.25">
      <c r="A275" s="63">
        <v>35338</v>
      </c>
      <c r="B275" s="67">
        <v>10294000000</v>
      </c>
      <c r="C275">
        <f t="shared" si="36"/>
        <v>-8.8381154799858308E-2</v>
      </c>
      <c r="D275">
        <f t="shared" si="37"/>
        <v>-3.6848267553994063E-2</v>
      </c>
      <c r="G275" s="63">
        <v>35338</v>
      </c>
      <c r="H275">
        <v>1415000000</v>
      </c>
      <c r="I275">
        <v>245054000</v>
      </c>
      <c r="J275">
        <v>1284765000</v>
      </c>
      <c r="K275">
        <v>1970999000</v>
      </c>
      <c r="L275">
        <v>971514000</v>
      </c>
      <c r="M275">
        <f t="shared" si="38"/>
        <v>5887332000</v>
      </c>
      <c r="N275">
        <f t="shared" si="39"/>
        <v>-0.11180783906449232</v>
      </c>
      <c r="O275">
        <f t="shared" si="40"/>
        <v>-8.0820747056611533E-2</v>
      </c>
      <c r="P275">
        <f t="shared" si="41"/>
        <v>4472332000</v>
      </c>
      <c r="Q275">
        <f t="shared" si="42"/>
        <v>-0.13967871924752873</v>
      </c>
      <c r="R275">
        <f t="shared" si="43"/>
        <v>-9.1047802368676378E-2</v>
      </c>
      <c r="T275" t="e">
        <f t="shared" si="44"/>
        <v>#N/A</v>
      </c>
      <c r="AM275" s="63"/>
    </row>
    <row r="276" spans="1:39" x14ac:dyDescent="0.25">
      <c r="A276" s="63">
        <v>35308</v>
      </c>
      <c r="B276" s="67">
        <v>11136000000</v>
      </c>
      <c r="C276">
        <f t="shared" si="36"/>
        <v>-3.8341968911917101E-2</v>
      </c>
      <c r="D276">
        <f t="shared" si="37"/>
        <v>-8.787547918136851E-3</v>
      </c>
      <c r="G276" s="63">
        <v>35308</v>
      </c>
      <c r="H276">
        <v>1186000000</v>
      </c>
      <c r="I276">
        <v>305424000</v>
      </c>
      <c r="J276">
        <v>1416982000</v>
      </c>
      <c r="K276">
        <v>2300999000</v>
      </c>
      <c r="L276">
        <v>1011431000</v>
      </c>
      <c r="M276">
        <f t="shared" si="38"/>
        <v>6220836000</v>
      </c>
      <c r="N276">
        <f t="shared" si="39"/>
        <v>-0.11702013051300342</v>
      </c>
      <c r="O276">
        <f t="shared" si="40"/>
        <v>-5.4511390644031509E-2</v>
      </c>
      <c r="P276">
        <f t="shared" si="41"/>
        <v>5034836000</v>
      </c>
      <c r="Q276">
        <f t="shared" si="42"/>
        <v>-0.12090199964206361</v>
      </c>
      <c r="R276">
        <f t="shared" si="43"/>
        <v>-4.0122467612884259E-2</v>
      </c>
      <c r="T276" t="e">
        <f t="shared" si="44"/>
        <v>#N/A</v>
      </c>
      <c r="AM276" s="63"/>
    </row>
    <row r="277" spans="1:39" x14ac:dyDescent="0.25">
      <c r="A277" s="63">
        <v>35277</v>
      </c>
      <c r="B277" s="67">
        <v>11306000000</v>
      </c>
      <c r="C277">
        <f t="shared" si="36"/>
        <v>1.6178321049793221E-2</v>
      </c>
      <c r="D277">
        <f t="shared" si="37"/>
        <v>1.8639704864851708E-2</v>
      </c>
      <c r="G277" s="63">
        <v>35277</v>
      </c>
      <c r="H277">
        <v>1105000000</v>
      </c>
      <c r="I277">
        <v>297711000</v>
      </c>
      <c r="J277">
        <v>1447959000</v>
      </c>
      <c r="K277">
        <v>2376999000</v>
      </c>
      <c r="L277">
        <v>1081647000</v>
      </c>
      <c r="M277">
        <f t="shared" si="38"/>
        <v>6309316000</v>
      </c>
      <c r="N277">
        <f t="shared" si="39"/>
        <v>-1.3634271592338876E-2</v>
      </c>
      <c r="O277">
        <f t="shared" si="40"/>
        <v>-7.7509879935706199E-3</v>
      </c>
      <c r="P277">
        <f t="shared" si="41"/>
        <v>5204316000</v>
      </c>
      <c r="Q277">
        <f t="shared" si="42"/>
        <v>-1.2562688216436801E-2</v>
      </c>
      <c r="R277">
        <f t="shared" si="43"/>
        <v>1.9164590192748816E-2</v>
      </c>
      <c r="T277" t="e">
        <f t="shared" si="44"/>
        <v>#N/A</v>
      </c>
      <c r="AM277" s="63"/>
    </row>
    <row r="278" spans="1:39" x14ac:dyDescent="0.25">
      <c r="A278" s="63">
        <v>35246</v>
      </c>
      <c r="B278" s="67">
        <v>10909000000</v>
      </c>
      <c r="C278">
        <f t="shared" si="36"/>
        <v>-4.1989958922866721E-3</v>
      </c>
      <c r="D278">
        <f t="shared" si="37"/>
        <v>3.3354604529190625E-2</v>
      </c>
      <c r="G278" s="63">
        <v>35246</v>
      </c>
      <c r="H278">
        <v>1172000000</v>
      </c>
      <c r="I278">
        <v>348892000</v>
      </c>
      <c r="J278">
        <v>1503089000</v>
      </c>
      <c r="K278">
        <v>2179999000</v>
      </c>
      <c r="L278">
        <v>979250000</v>
      </c>
      <c r="M278">
        <f t="shared" si="38"/>
        <v>6183230000</v>
      </c>
      <c r="N278">
        <f t="shared" si="39"/>
        <v>-3.2879769826752225E-2</v>
      </c>
      <c r="O278">
        <f t="shared" si="40"/>
        <v>1.623930247672482E-2</v>
      </c>
      <c r="P278">
        <f t="shared" si="41"/>
        <v>5011230000</v>
      </c>
      <c r="Q278">
        <f t="shared" si="42"/>
        <v>1.3097285019847638E-2</v>
      </c>
      <c r="R278">
        <f t="shared" si="43"/>
        <v>5.243965745941296E-2</v>
      </c>
      <c r="T278" t="e">
        <f t="shared" si="44"/>
        <v>#N/A</v>
      </c>
      <c r="AM278" s="63"/>
    </row>
    <row r="279" spans="1:39" x14ac:dyDescent="0.25">
      <c r="A279" s="63">
        <v>35216</v>
      </c>
      <c r="B279" s="67">
        <v>11998000000</v>
      </c>
      <c r="C279">
        <f t="shared" si="36"/>
        <v>4.3939789437048571E-2</v>
      </c>
      <c r="D279">
        <f t="shared" si="37"/>
        <v>6.3397305988452654E-2</v>
      </c>
      <c r="G279" s="63">
        <v>35216</v>
      </c>
      <c r="H279">
        <v>1282000000</v>
      </c>
      <c r="I279">
        <v>408064000</v>
      </c>
      <c r="J279">
        <v>1617129000</v>
      </c>
      <c r="K279">
        <v>2273999000</v>
      </c>
      <c r="L279">
        <v>1033185000</v>
      </c>
      <c r="M279">
        <f t="shared" si="38"/>
        <v>6614377000</v>
      </c>
      <c r="N279">
        <f t="shared" si="39"/>
        <v>2.3261077438379241E-2</v>
      </c>
      <c r="O279">
        <f t="shared" si="40"/>
        <v>5.8056262063026796E-2</v>
      </c>
      <c r="P279">
        <f t="shared" si="41"/>
        <v>5332377000</v>
      </c>
      <c r="Q279">
        <f t="shared" si="42"/>
        <v>5.6959173774835614E-2</v>
      </c>
      <c r="R279">
        <f t="shared" si="43"/>
        <v>9.0244436152313437E-2</v>
      </c>
      <c r="T279" t="e">
        <f t="shared" si="44"/>
        <v>#N/A</v>
      </c>
      <c r="AM279" s="63"/>
    </row>
    <row r="280" spans="1:39" x14ac:dyDescent="0.25">
      <c r="A280" s="63">
        <v>35185</v>
      </c>
      <c r="B280" s="67">
        <v>10898000000</v>
      </c>
      <c r="C280">
        <f t="shared" si="36"/>
        <v>6.0323020042809983E-2</v>
      </c>
      <c r="D280">
        <f t="shared" si="37"/>
        <v>9.408217542913766E-2</v>
      </c>
      <c r="G280" s="63">
        <v>35185</v>
      </c>
      <c r="H280">
        <v>1403000000</v>
      </c>
      <c r="I280">
        <v>259543000</v>
      </c>
      <c r="J280">
        <v>1344987000</v>
      </c>
      <c r="K280">
        <v>2356000000</v>
      </c>
      <c r="L280">
        <v>1065142000</v>
      </c>
      <c r="M280">
        <f t="shared" si="38"/>
        <v>6428672000</v>
      </c>
      <c r="N280">
        <f t="shared" si="39"/>
        <v>5.8336599818547441E-2</v>
      </c>
      <c r="O280">
        <f t="shared" si="40"/>
        <v>0.14126051515750948</v>
      </c>
      <c r="P280">
        <f t="shared" si="41"/>
        <v>5025672000</v>
      </c>
      <c r="Q280">
        <f t="shared" si="42"/>
        <v>8.7262513583555634E-2</v>
      </c>
      <c r="R280">
        <f t="shared" si="43"/>
        <v>0.15660105764828933</v>
      </c>
      <c r="T280" t="e">
        <f t="shared" si="44"/>
        <v>#N/A</v>
      </c>
      <c r="AM280" s="63"/>
    </row>
    <row r="281" spans="1:39" x14ac:dyDescent="0.25">
      <c r="A281" s="63">
        <v>35155</v>
      </c>
      <c r="B281" s="67">
        <v>11121000000</v>
      </c>
      <c r="C281">
        <f t="shared" si="36"/>
        <v>8.5929108485499395E-2</v>
      </c>
      <c r="D281">
        <f t="shared" si="37"/>
        <v>0.25974748615960319</v>
      </c>
      <c r="G281" s="63">
        <v>35155</v>
      </c>
      <c r="H281">
        <v>1293000000</v>
      </c>
      <c r="I281">
        <v>299006000</v>
      </c>
      <c r="J281">
        <v>1609598000</v>
      </c>
      <c r="K281">
        <v>2467000000</v>
      </c>
      <c r="L281">
        <v>1011414000</v>
      </c>
      <c r="M281">
        <f t="shared" si="38"/>
        <v>6680018000</v>
      </c>
      <c r="N281">
        <f t="shared" si="39"/>
        <v>9.2571108932153701E-2</v>
      </c>
      <c r="O281">
        <f t="shared" si="40"/>
        <v>0.34180972915169555</v>
      </c>
      <c r="P281">
        <f t="shared" si="41"/>
        <v>5387018000</v>
      </c>
      <c r="Q281">
        <f t="shared" si="42"/>
        <v>0.12651162109854908</v>
      </c>
      <c r="R281">
        <f t="shared" si="43"/>
        <v>0.34075612838339264</v>
      </c>
      <c r="T281" t="e">
        <f t="shared" si="44"/>
        <v>#N/A</v>
      </c>
      <c r="AM281" s="63"/>
    </row>
    <row r="282" spans="1:39" x14ac:dyDescent="0.25">
      <c r="A282" s="63">
        <v>35124</v>
      </c>
      <c r="B282" s="67">
        <v>8111000000</v>
      </c>
      <c r="C282">
        <f t="shared" si="36"/>
        <v>0.1359943977591036</v>
      </c>
      <c r="D282">
        <f t="shared" si="37"/>
        <v>0.24159786370618716</v>
      </c>
      <c r="G282" s="63">
        <v>35124</v>
      </c>
      <c r="H282">
        <v>1138000000</v>
      </c>
      <c r="I282">
        <v>179399000</v>
      </c>
      <c r="J282">
        <v>1280840000</v>
      </c>
      <c r="K282">
        <v>2201999000</v>
      </c>
      <c r="L282">
        <v>707482000</v>
      </c>
      <c r="M282">
        <f t="shared" si="38"/>
        <v>5507720000</v>
      </c>
      <c r="N282">
        <f t="shared" si="39"/>
        <v>0.2728738367218273</v>
      </c>
      <c r="O282">
        <f t="shared" si="40"/>
        <v>0.3988175319527798</v>
      </c>
      <c r="P282">
        <f t="shared" si="41"/>
        <v>4369720000</v>
      </c>
      <c r="Q282">
        <f t="shared" si="42"/>
        <v>0.25602903826276324</v>
      </c>
      <c r="R282">
        <f t="shared" si="43"/>
        <v>0.40992736758346759</v>
      </c>
      <c r="T282" t="e">
        <f t="shared" si="44"/>
        <v>#N/A</v>
      </c>
      <c r="AM282" s="63"/>
    </row>
    <row r="283" spans="1:39" x14ac:dyDescent="0.25">
      <c r="A283" s="63">
        <v>35095</v>
      </c>
      <c r="B283" s="67">
        <v>10107000000</v>
      </c>
      <c r="C283">
        <f t="shared" si="36"/>
        <v>0.55731895223420658</v>
      </c>
      <c r="D283">
        <f t="shared" si="37"/>
        <v>0.24899075676084492</v>
      </c>
      <c r="G283" s="63">
        <v>35095</v>
      </c>
      <c r="H283">
        <v>1138000000</v>
      </c>
      <c r="I283">
        <v>265725000</v>
      </c>
      <c r="J283">
        <v>1747665000</v>
      </c>
      <c r="K283">
        <v>2201999000</v>
      </c>
      <c r="L283">
        <v>830127000</v>
      </c>
      <c r="M283">
        <f t="shared" si="38"/>
        <v>6183516000</v>
      </c>
      <c r="N283">
        <f t="shared" si="39"/>
        <v>0.65998424180110571</v>
      </c>
      <c r="O283">
        <f t="shared" si="40"/>
        <v>0.40585310290242421</v>
      </c>
      <c r="P283">
        <f t="shared" si="41"/>
        <v>5045516000</v>
      </c>
      <c r="Q283">
        <f t="shared" si="42"/>
        <v>0.63972772578886561</v>
      </c>
      <c r="R283">
        <f t="shared" si="43"/>
        <v>0.42563679861318077</v>
      </c>
      <c r="T283" t="e">
        <f t="shared" si="44"/>
        <v>#N/A</v>
      </c>
      <c r="AM283" s="63"/>
    </row>
    <row r="284" spans="1:39" x14ac:dyDescent="0.25">
      <c r="A284" s="63">
        <v>35064</v>
      </c>
      <c r="B284" s="67">
        <v>18480000000</v>
      </c>
      <c r="C284">
        <f t="shared" si="36"/>
        <v>3.1480241125251274E-2</v>
      </c>
      <c r="D284">
        <f t="shared" si="37"/>
        <v>0.11859617404332028</v>
      </c>
      <c r="G284" s="63">
        <v>35064</v>
      </c>
      <c r="H284">
        <v>2151999000</v>
      </c>
      <c r="I284">
        <v>393284000</v>
      </c>
      <c r="J284">
        <v>3990181000</v>
      </c>
      <c r="K284">
        <v>2946999000</v>
      </c>
      <c r="L284">
        <v>1427383000</v>
      </c>
      <c r="M284">
        <f t="shared" si="38"/>
        <v>10909846000</v>
      </c>
      <c r="N284">
        <f t="shared" si="39"/>
        <v>0.2635945173354064</v>
      </c>
      <c r="O284">
        <f t="shared" si="40"/>
        <v>0.26140875870875263</v>
      </c>
      <c r="P284">
        <f t="shared" si="41"/>
        <v>8757847000</v>
      </c>
      <c r="Q284">
        <f t="shared" si="42"/>
        <v>0.33402533869877393</v>
      </c>
      <c r="R284">
        <f t="shared" si="43"/>
        <v>0.27125775148118764</v>
      </c>
      <c r="T284" t="e">
        <f t="shared" si="44"/>
        <v>#N/A</v>
      </c>
      <c r="AM284" s="63"/>
    </row>
    <row r="285" spans="1:39" x14ac:dyDescent="0.25">
      <c r="A285" s="63">
        <v>35033</v>
      </c>
      <c r="B285" s="67">
        <v>12045000000</v>
      </c>
      <c r="C285">
        <f t="shared" si="36"/>
        <v>0.15817307692307692</v>
      </c>
      <c r="D285">
        <f t="shared" si="37"/>
        <v>0.1832782179718325</v>
      </c>
      <c r="G285" s="63">
        <v>35033</v>
      </c>
      <c r="H285">
        <v>1550000000</v>
      </c>
      <c r="I285">
        <v>190714000</v>
      </c>
      <c r="J285">
        <v>1977767000</v>
      </c>
      <c r="K285">
        <v>2707999000</v>
      </c>
      <c r="L285">
        <v>1030409000</v>
      </c>
      <c r="M285">
        <f t="shared" si="38"/>
        <v>7456889000</v>
      </c>
      <c r="N285">
        <f t="shared" si="39"/>
        <v>0.29398054957076059</v>
      </c>
      <c r="O285">
        <f t="shared" si="40"/>
        <v>0.25265648358851722</v>
      </c>
      <c r="P285">
        <f t="shared" si="41"/>
        <v>5906889000</v>
      </c>
      <c r="Q285">
        <f t="shared" si="42"/>
        <v>0.3031573313519027</v>
      </c>
      <c r="R285">
        <f t="shared" si="43"/>
        <v>0.25795072619345266</v>
      </c>
      <c r="T285" t="e">
        <f t="shared" si="44"/>
        <v>#N/A</v>
      </c>
      <c r="AM285" s="63"/>
    </row>
    <row r="286" spans="1:39" x14ac:dyDescent="0.25">
      <c r="A286" s="63">
        <v>35003</v>
      </c>
      <c r="B286" s="67">
        <v>10971000000</v>
      </c>
      <c r="C286">
        <f t="shared" si="36"/>
        <v>0.16613520408163263</v>
      </c>
      <c r="D286">
        <f t="shared" si="37"/>
        <v>0.1818742376721123</v>
      </c>
      <c r="G286" s="63">
        <v>35003</v>
      </c>
      <c r="H286">
        <v>1401000000</v>
      </c>
      <c r="I286">
        <v>229528000</v>
      </c>
      <c r="J286">
        <v>1727913000</v>
      </c>
      <c r="K286">
        <v>2398000000</v>
      </c>
      <c r="L286">
        <v>895551000</v>
      </c>
      <c r="M286">
        <f t="shared" si="38"/>
        <v>6651992000</v>
      </c>
      <c r="N286">
        <f t="shared" si="39"/>
        <v>0.22665120922009097</v>
      </c>
      <c r="O286">
        <f t="shared" si="40"/>
        <v>0.21477697242811469</v>
      </c>
      <c r="P286">
        <f t="shared" si="41"/>
        <v>5250992000</v>
      </c>
      <c r="Q286">
        <f t="shared" si="42"/>
        <v>0.17659058439288633</v>
      </c>
      <c r="R286">
        <f t="shared" si="43"/>
        <v>0.24791674153000245</v>
      </c>
      <c r="T286" t="e">
        <f t="shared" si="44"/>
        <v>#N/A</v>
      </c>
      <c r="AM286" s="63"/>
    </row>
    <row r="287" spans="1:39" x14ac:dyDescent="0.25">
      <c r="A287" s="63">
        <v>34972</v>
      </c>
      <c r="B287" s="67">
        <v>11292000000</v>
      </c>
      <c r="C287">
        <f t="shared" si="36"/>
        <v>0.22552637291078792</v>
      </c>
      <c r="D287">
        <f t="shared" si="37"/>
        <v>0.17863871820187746</v>
      </c>
      <c r="G287" s="63">
        <v>34972</v>
      </c>
      <c r="H287">
        <v>1430000000</v>
      </c>
      <c r="I287">
        <v>241407000</v>
      </c>
      <c r="J287">
        <v>1686443000</v>
      </c>
      <c r="K287">
        <v>2392999000</v>
      </c>
      <c r="L287">
        <v>877595000</v>
      </c>
      <c r="M287">
        <f t="shared" si="38"/>
        <v>6628444000</v>
      </c>
      <c r="N287">
        <f t="shared" si="39"/>
        <v>0.23733769197470012</v>
      </c>
      <c r="O287">
        <f t="shared" si="40"/>
        <v>0.1837725334011687</v>
      </c>
      <c r="P287">
        <f t="shared" si="41"/>
        <v>5198444000</v>
      </c>
      <c r="Q287">
        <f t="shared" si="42"/>
        <v>0.29410426283556901</v>
      </c>
      <c r="R287">
        <f t="shared" si="43"/>
        <v>0.24591440771739995</v>
      </c>
      <c r="T287" t="e">
        <f t="shared" si="44"/>
        <v>#N/A</v>
      </c>
      <c r="AM287" s="63"/>
    </row>
    <row r="288" spans="1:39" x14ac:dyDescent="0.25">
      <c r="A288" s="63">
        <v>34942</v>
      </c>
      <c r="B288" s="67">
        <v>11580000000</v>
      </c>
      <c r="C288">
        <f t="shared" si="36"/>
        <v>0.15396113602391637</v>
      </c>
      <c r="D288">
        <f t="shared" si="37"/>
        <v>0.14059423347759906</v>
      </c>
      <c r="G288" s="63">
        <v>34942</v>
      </c>
      <c r="H288">
        <v>1318000000</v>
      </c>
      <c r="I288">
        <v>244168000</v>
      </c>
      <c r="J288">
        <v>1820638000</v>
      </c>
      <c r="K288">
        <v>2723000000</v>
      </c>
      <c r="L288">
        <v>939469000</v>
      </c>
      <c r="M288">
        <f t="shared" si="38"/>
        <v>7045275000</v>
      </c>
      <c r="N288">
        <f t="shared" si="39"/>
        <v>0.18034201608955303</v>
      </c>
      <c r="O288">
        <f t="shared" si="40"/>
        <v>0.15510123746437596</v>
      </c>
      <c r="P288">
        <f t="shared" si="41"/>
        <v>5727275000</v>
      </c>
      <c r="Q288">
        <f t="shared" si="42"/>
        <v>0.27305537736155205</v>
      </c>
      <c r="R288">
        <f t="shared" si="43"/>
        <v>0.19157990592803897</v>
      </c>
      <c r="T288" t="e">
        <f t="shared" si="44"/>
        <v>#N/A</v>
      </c>
      <c r="AM288" s="63"/>
    </row>
    <row r="289" spans="1:39" x14ac:dyDescent="0.25">
      <c r="A289" s="63">
        <v>34911</v>
      </c>
      <c r="B289" s="67">
        <v>11126000000</v>
      </c>
      <c r="C289">
        <f t="shared" si="36"/>
        <v>0.15642864567092807</v>
      </c>
      <c r="D289">
        <f t="shared" si="37"/>
        <v>0.16155195609111983</v>
      </c>
      <c r="G289" s="63">
        <v>34911</v>
      </c>
      <c r="H289">
        <v>1126000000</v>
      </c>
      <c r="I289">
        <v>181614000</v>
      </c>
      <c r="J289">
        <v>1745072000</v>
      </c>
      <c r="K289">
        <v>2528000000</v>
      </c>
      <c r="L289">
        <v>815842000</v>
      </c>
      <c r="M289">
        <f t="shared" si="38"/>
        <v>6396528000</v>
      </c>
      <c r="N289">
        <f t="shared" si="39"/>
        <v>0.13363789213925292</v>
      </c>
      <c r="O289">
        <f t="shared" si="40"/>
        <v>0.15694511461782024</v>
      </c>
      <c r="P289">
        <f t="shared" si="41"/>
        <v>5270528000</v>
      </c>
      <c r="Q289">
        <f t="shared" si="42"/>
        <v>0.17058358295507881</v>
      </c>
      <c r="R289">
        <f t="shared" si="43"/>
        <v>0.15733055580881325</v>
      </c>
      <c r="T289" t="e">
        <f t="shared" si="44"/>
        <v>#N/A</v>
      </c>
      <c r="AM289" s="63"/>
    </row>
    <row r="290" spans="1:39" x14ac:dyDescent="0.25">
      <c r="A290" s="63">
        <v>34880</v>
      </c>
      <c r="B290" s="67">
        <v>10955000000</v>
      </c>
      <c r="C290">
        <f t="shared" si="36"/>
        <v>0.11139291873795276</v>
      </c>
      <c r="D290">
        <f t="shared" si="37"/>
        <v>0.14027261553527773</v>
      </c>
      <c r="G290" s="63">
        <v>34880</v>
      </c>
      <c r="H290">
        <v>1447000000</v>
      </c>
      <c r="I290">
        <v>241184000</v>
      </c>
      <c r="J290">
        <v>1485634000</v>
      </c>
      <c r="K290">
        <v>2318999000</v>
      </c>
      <c r="L290">
        <v>900628000</v>
      </c>
      <c r="M290">
        <f t="shared" si="38"/>
        <v>6393445000</v>
      </c>
      <c r="N290">
        <f t="shared" si="39"/>
        <v>0.1513238041643219</v>
      </c>
      <c r="O290">
        <f t="shared" si="40"/>
        <v>0.14522333210226987</v>
      </c>
      <c r="P290">
        <f t="shared" si="41"/>
        <v>4946445000</v>
      </c>
      <c r="Q290">
        <f t="shared" si="42"/>
        <v>0.13110075746748606</v>
      </c>
      <c r="R290">
        <f t="shared" si="43"/>
        <v>0.11417362870159109</v>
      </c>
      <c r="T290" t="e">
        <f t="shared" si="44"/>
        <v>#N/A</v>
      </c>
      <c r="AM290" s="63"/>
    </row>
    <row r="291" spans="1:39" x14ac:dyDescent="0.25">
      <c r="A291" s="63">
        <v>34850</v>
      </c>
      <c r="B291" s="67">
        <v>11493000000</v>
      </c>
      <c r="C291">
        <f t="shared" si="36"/>
        <v>0.21683430386447866</v>
      </c>
      <c r="D291">
        <f t="shared" si="37"/>
        <v>0.16105950317659054</v>
      </c>
      <c r="G291" s="63">
        <v>34850</v>
      </c>
      <c r="H291">
        <v>1419000000</v>
      </c>
      <c r="I291">
        <v>188470000</v>
      </c>
      <c r="J291">
        <v>1580540000</v>
      </c>
      <c r="K291">
        <v>2393999000</v>
      </c>
      <c r="L291">
        <v>882008000</v>
      </c>
      <c r="M291">
        <f t="shared" si="38"/>
        <v>6464017000</v>
      </c>
      <c r="N291">
        <f t="shared" si="39"/>
        <v>0.18587364754988589</v>
      </c>
      <c r="O291">
        <f t="shared" si="40"/>
        <v>0.16968889848562205</v>
      </c>
      <c r="P291">
        <f t="shared" si="41"/>
        <v>5045017000</v>
      </c>
      <c r="Q291">
        <f t="shared" si="42"/>
        <v>0.17030732700387485</v>
      </c>
      <c r="R291">
        <f t="shared" si="43"/>
        <v>0.14251528604312216</v>
      </c>
      <c r="T291" t="e">
        <f t="shared" si="44"/>
        <v>#N/A</v>
      </c>
      <c r="AM291" s="63"/>
    </row>
    <row r="292" spans="1:39" x14ac:dyDescent="0.25">
      <c r="A292" s="63">
        <v>34819</v>
      </c>
      <c r="B292" s="67">
        <v>10278000000</v>
      </c>
      <c r="C292">
        <f t="shared" si="36"/>
        <v>9.2590624003401789E-2</v>
      </c>
      <c r="D292">
        <f t="shared" si="37"/>
        <v>0.1545760242820807</v>
      </c>
      <c r="G292" s="63">
        <v>34819</v>
      </c>
      <c r="H292">
        <v>1452000000</v>
      </c>
      <c r="I292">
        <v>221603000</v>
      </c>
      <c r="J292">
        <v>1456065000</v>
      </c>
      <c r="K292">
        <v>2173999000</v>
      </c>
      <c r="L292">
        <v>770650000</v>
      </c>
      <c r="M292">
        <f t="shared" si="38"/>
        <v>6074317000</v>
      </c>
      <c r="N292">
        <f t="shared" si="39"/>
        <v>9.8472544592601796E-2</v>
      </c>
      <c r="O292">
        <f t="shared" si="40"/>
        <v>0.17616327272646801</v>
      </c>
      <c r="P292">
        <f t="shared" si="41"/>
        <v>4622317000</v>
      </c>
      <c r="Q292">
        <f t="shared" si="42"/>
        <v>4.1112801633412355E-2</v>
      </c>
      <c r="R292">
        <f t="shared" si="43"/>
        <v>0.1509254586690377</v>
      </c>
      <c r="T292" t="e">
        <f t="shared" si="44"/>
        <v>#N/A</v>
      </c>
      <c r="AM292" s="63"/>
    </row>
    <row r="293" spans="1:39" x14ac:dyDescent="0.25">
      <c r="A293" s="63">
        <v>34789</v>
      </c>
      <c r="B293" s="67">
        <v>10241000000</v>
      </c>
      <c r="C293">
        <f t="shared" si="36"/>
        <v>0.17375358166189114</v>
      </c>
      <c r="D293">
        <f t="shared" si="37"/>
        <v>0.16884894200989473</v>
      </c>
      <c r="G293" s="63">
        <v>34789</v>
      </c>
      <c r="H293">
        <v>1332000000</v>
      </c>
      <c r="I293">
        <v>189681000</v>
      </c>
      <c r="J293">
        <v>1593417000</v>
      </c>
      <c r="K293">
        <v>2289000000</v>
      </c>
      <c r="L293">
        <v>709937000</v>
      </c>
      <c r="M293">
        <f t="shared" si="38"/>
        <v>6114035000</v>
      </c>
      <c r="N293">
        <f t="shared" si="39"/>
        <v>0.22472050331437843</v>
      </c>
      <c r="O293">
        <f t="shared" si="40"/>
        <v>0.16844949919452881</v>
      </c>
      <c r="P293">
        <f t="shared" si="41"/>
        <v>4782035000</v>
      </c>
      <c r="Q293">
        <f t="shared" si="42"/>
        <v>0.21612572949207931</v>
      </c>
      <c r="R293">
        <f t="shared" si="43"/>
        <v>0.16326031772866245</v>
      </c>
      <c r="T293" t="e">
        <f t="shared" si="44"/>
        <v>#N/A</v>
      </c>
      <c r="AM293" s="63"/>
    </row>
    <row r="294" spans="1:39" x14ac:dyDescent="0.25">
      <c r="A294" s="63">
        <v>34758</v>
      </c>
      <c r="B294" s="67">
        <v>7140000000</v>
      </c>
      <c r="C294">
        <f t="shared" si="36"/>
        <v>0.19738386718094914</v>
      </c>
      <c r="D294">
        <f t="shared" si="37"/>
        <v>0.10779790293847735</v>
      </c>
      <c r="G294" s="63">
        <v>34758</v>
      </c>
      <c r="H294">
        <v>848000000</v>
      </c>
      <c r="I294">
        <v>133947000</v>
      </c>
      <c r="J294">
        <v>1319345000</v>
      </c>
      <c r="K294">
        <v>1494000000</v>
      </c>
      <c r="L294">
        <v>531704000</v>
      </c>
      <c r="M294">
        <f t="shared" si="38"/>
        <v>4326996000</v>
      </c>
      <c r="N294">
        <f t="shared" si="39"/>
        <v>0.20529677027242377</v>
      </c>
      <c r="O294">
        <f t="shared" si="40"/>
        <v>5.9071268090269413E-2</v>
      </c>
      <c r="P294">
        <f t="shared" si="41"/>
        <v>3478996000</v>
      </c>
      <c r="Q294">
        <f t="shared" si="42"/>
        <v>0.1955378448816214</v>
      </c>
      <c r="R294">
        <f t="shared" si="43"/>
        <v>4.6208148568831077E-2</v>
      </c>
      <c r="T294" t="e">
        <f t="shared" si="44"/>
        <v>#N/A</v>
      </c>
      <c r="AM294" s="63"/>
    </row>
    <row r="295" spans="1:39" x14ac:dyDescent="0.25">
      <c r="A295" s="63">
        <v>34730</v>
      </c>
      <c r="B295" s="67">
        <v>6490000000</v>
      </c>
      <c r="C295">
        <f t="shared" si="36"/>
        <v>0.13540937718684387</v>
      </c>
      <c r="D295">
        <f t="shared" si="37"/>
        <v>7.2586246462666579E-2</v>
      </c>
      <c r="G295" s="63">
        <v>34730</v>
      </c>
      <c r="H295">
        <v>648000000</v>
      </c>
      <c r="I295">
        <v>129017000</v>
      </c>
      <c r="J295">
        <v>871576000</v>
      </c>
      <c r="K295">
        <v>1570000000</v>
      </c>
      <c r="L295">
        <v>506452000</v>
      </c>
      <c r="M295">
        <f t="shared" si="38"/>
        <v>3725045000</v>
      </c>
      <c r="N295">
        <f t="shared" si="39"/>
        <v>7.5331223996784269E-2</v>
      </c>
      <c r="O295">
        <f t="shared" si="40"/>
        <v>2.5015804539174329E-2</v>
      </c>
      <c r="P295">
        <f t="shared" si="41"/>
        <v>3077045000</v>
      </c>
      <c r="Q295">
        <f t="shared" si="42"/>
        <v>7.8117378812286642E-2</v>
      </c>
      <c r="R295">
        <f t="shared" si="43"/>
        <v>1.765579396421461E-2</v>
      </c>
      <c r="T295" t="e">
        <f t="shared" si="44"/>
        <v>#N/A</v>
      </c>
      <c r="AM295" s="63"/>
    </row>
    <row r="296" spans="1:39" x14ac:dyDescent="0.25">
      <c r="A296" s="63">
        <v>34699</v>
      </c>
      <c r="B296" s="67">
        <v>17916000000</v>
      </c>
      <c r="C296">
        <f t="shared" si="36"/>
        <v>-9.3995355523609492E-3</v>
      </c>
      <c r="D296">
        <f t="shared" si="37"/>
        <v>5.716345568779746E-2</v>
      </c>
      <c r="G296" s="63">
        <v>34699</v>
      </c>
      <c r="H296">
        <v>2068999000</v>
      </c>
      <c r="I296">
        <v>413572000</v>
      </c>
      <c r="J296">
        <v>2726999000</v>
      </c>
      <c r="K296">
        <v>2325999000</v>
      </c>
      <c r="L296">
        <v>1098408000</v>
      </c>
      <c r="M296">
        <f t="shared" si="38"/>
        <v>8633977000</v>
      </c>
      <c r="N296">
        <f t="shared" si="39"/>
        <v>-0.1034141899983998</v>
      </c>
      <c r="O296">
        <f t="shared" si="40"/>
        <v>-1.1645943550435023E-2</v>
      </c>
      <c r="P296">
        <f t="shared" si="41"/>
        <v>6564978000</v>
      </c>
      <c r="Q296">
        <f t="shared" si="42"/>
        <v>-0.13503077798741481</v>
      </c>
      <c r="R296">
        <f t="shared" si="43"/>
        <v>-2.9029143880648256E-2</v>
      </c>
      <c r="T296" t="e">
        <f t="shared" si="44"/>
        <v>#N/A</v>
      </c>
      <c r="AM296" s="63"/>
    </row>
    <row r="297" spans="1:39" x14ac:dyDescent="0.25">
      <c r="A297" s="63">
        <v>34668</v>
      </c>
      <c r="B297" s="67">
        <v>10400000000</v>
      </c>
      <c r="C297">
        <f t="shared" si="36"/>
        <v>9.17488977535168E-2</v>
      </c>
      <c r="D297">
        <f t="shared" si="37"/>
        <v>3.1055710112841878E-2</v>
      </c>
      <c r="G297" s="63">
        <v>34668</v>
      </c>
      <c r="H297">
        <v>1230000000</v>
      </c>
      <c r="I297">
        <v>232126000</v>
      </c>
      <c r="J297">
        <v>1380000000</v>
      </c>
      <c r="K297">
        <v>2270000000</v>
      </c>
      <c r="L297">
        <v>650626000</v>
      </c>
      <c r="M297">
        <f t="shared" si="38"/>
        <v>5762752000</v>
      </c>
      <c r="N297">
        <f t="shared" si="39"/>
        <v>0.10313037961913851</v>
      </c>
      <c r="O297">
        <f t="shared" si="40"/>
        <v>-2.3031492819472959E-2</v>
      </c>
      <c r="P297">
        <f t="shared" si="41"/>
        <v>4532752000</v>
      </c>
      <c r="Q297">
        <f t="shared" si="42"/>
        <v>0.10988078106777199</v>
      </c>
      <c r="R297">
        <f t="shared" si="43"/>
        <v>-7.2182395184360357E-2</v>
      </c>
      <c r="T297" t="e">
        <f t="shared" si="44"/>
        <v>#N/A</v>
      </c>
      <c r="AM297" s="63"/>
    </row>
    <row r="298" spans="1:39" x14ac:dyDescent="0.25">
      <c r="A298" s="63">
        <v>34638</v>
      </c>
      <c r="B298" s="67">
        <v>9408000000</v>
      </c>
      <c r="C298">
        <f t="shared" si="36"/>
        <v>8.9141004862236528E-2</v>
      </c>
      <c r="D298">
        <f t="shared" si="37"/>
        <v>4.9119541043238679E-2</v>
      </c>
      <c r="G298" s="63">
        <v>34638</v>
      </c>
      <c r="H298">
        <v>959999900</v>
      </c>
      <c r="I298">
        <v>237623000</v>
      </c>
      <c r="J298">
        <v>1240000000</v>
      </c>
      <c r="K298">
        <v>2339999000</v>
      </c>
      <c r="L298">
        <v>645266000</v>
      </c>
      <c r="M298">
        <f t="shared" si="38"/>
        <v>5422887900</v>
      </c>
      <c r="N298">
        <f t="shared" si="39"/>
        <v>-3.4654020272043784E-2</v>
      </c>
      <c r="O298">
        <f t="shared" si="40"/>
        <v>2.8917075402198195E-2</v>
      </c>
      <c r="P298">
        <f t="shared" si="41"/>
        <v>4462888000</v>
      </c>
      <c r="Q298">
        <f t="shared" si="42"/>
        <v>-6.1937434722301954E-2</v>
      </c>
      <c r="R298">
        <f t="shared" si="43"/>
        <v>-5.5746676535747164E-2</v>
      </c>
      <c r="T298" t="e">
        <f t="shared" si="44"/>
        <v>#N/A</v>
      </c>
      <c r="AM298" s="63"/>
    </row>
    <row r="299" spans="1:39" x14ac:dyDescent="0.25">
      <c r="A299" s="63">
        <v>34607</v>
      </c>
      <c r="B299" s="67">
        <v>9214000000</v>
      </c>
      <c r="C299">
        <f t="shared" si="36"/>
        <v>-8.772277227722769E-2</v>
      </c>
      <c r="D299">
        <f t="shared" si="37"/>
        <v>5.2001339057363073E-2</v>
      </c>
      <c r="G299" s="63">
        <v>34607</v>
      </c>
      <c r="H299">
        <v>1340000000</v>
      </c>
      <c r="I299">
        <v>179661000</v>
      </c>
      <c r="J299">
        <v>1120000000</v>
      </c>
      <c r="K299">
        <v>2150000000</v>
      </c>
      <c r="L299">
        <v>567360000</v>
      </c>
      <c r="M299">
        <f t="shared" si="38"/>
        <v>5357021000</v>
      </c>
      <c r="N299">
        <f t="shared" si="39"/>
        <v>-0.1375708378055136</v>
      </c>
      <c r="O299">
        <f t="shared" si="40"/>
        <v>0.10455265912010729</v>
      </c>
      <c r="P299">
        <f t="shared" si="41"/>
        <v>4017021000</v>
      </c>
      <c r="Q299">
        <f t="shared" si="42"/>
        <v>-0.2644905318985511</v>
      </c>
      <c r="R299">
        <f t="shared" si="43"/>
        <v>1.4173939463287155E-2</v>
      </c>
      <c r="T299" t="e">
        <f t="shared" si="44"/>
        <v>#N/A</v>
      </c>
      <c r="AM299" s="63"/>
    </row>
    <row r="300" spans="1:39" x14ac:dyDescent="0.25">
      <c r="A300" s="63">
        <v>34577</v>
      </c>
      <c r="B300" s="67">
        <v>10035000000</v>
      </c>
      <c r="C300">
        <f t="shared" si="36"/>
        <v>0.1459403905447072</v>
      </c>
      <c r="D300">
        <f t="shared" si="37"/>
        <v>0.19281978515383461</v>
      </c>
      <c r="G300" s="63">
        <v>34577</v>
      </c>
      <c r="H300">
        <v>1470000000</v>
      </c>
      <c r="I300">
        <v>212858000</v>
      </c>
      <c r="J300">
        <v>1360000000</v>
      </c>
      <c r="K300">
        <v>2320000000</v>
      </c>
      <c r="L300">
        <v>605984000</v>
      </c>
      <c r="M300">
        <f t="shared" si="38"/>
        <v>5968842000</v>
      </c>
      <c r="N300">
        <f t="shared" si="39"/>
        <v>0.25897608428415198</v>
      </c>
      <c r="O300">
        <f t="shared" si="40"/>
        <v>0.30418879517319225</v>
      </c>
      <c r="P300">
        <f t="shared" si="41"/>
        <v>4498842000</v>
      </c>
      <c r="Q300">
        <f t="shared" si="42"/>
        <v>0.15918793701361156</v>
      </c>
      <c r="R300">
        <f t="shared" si="43"/>
        <v>0.22596182258094358</v>
      </c>
      <c r="T300" t="e">
        <f t="shared" si="44"/>
        <v>#N/A</v>
      </c>
      <c r="AM300" s="63"/>
    </row>
    <row r="301" spans="1:39" x14ac:dyDescent="0.25">
      <c r="A301" s="63">
        <v>34546</v>
      </c>
      <c r="B301" s="67">
        <v>9621000000</v>
      </c>
      <c r="C301">
        <f t="shared" si="36"/>
        <v>9.7786398904609717E-2</v>
      </c>
      <c r="D301">
        <f t="shared" si="37"/>
        <v>0.18084004671434259</v>
      </c>
      <c r="G301" s="63">
        <v>34546</v>
      </c>
      <c r="H301">
        <v>1140000000</v>
      </c>
      <c r="I301">
        <v>172096000</v>
      </c>
      <c r="J301">
        <v>1430000000</v>
      </c>
      <c r="K301">
        <v>2270000000</v>
      </c>
      <c r="L301">
        <v>630383000</v>
      </c>
      <c r="M301">
        <f t="shared" si="38"/>
        <v>5642479000</v>
      </c>
      <c r="N301">
        <f t="shared" si="39"/>
        <v>0.19225273088168349</v>
      </c>
      <c r="O301">
        <f t="shared" si="40"/>
        <v>0.29485369019640656</v>
      </c>
      <c r="P301">
        <f t="shared" si="41"/>
        <v>4502479000</v>
      </c>
      <c r="Q301">
        <f t="shared" si="42"/>
        <v>0.147824413274801</v>
      </c>
      <c r="R301">
        <f t="shared" si="43"/>
        <v>0.23130915551167663</v>
      </c>
      <c r="T301" t="e">
        <f t="shared" si="44"/>
        <v>#N/A</v>
      </c>
      <c r="AM301" s="63"/>
    </row>
    <row r="302" spans="1:39" x14ac:dyDescent="0.25">
      <c r="A302" s="63">
        <v>34515</v>
      </c>
      <c r="B302" s="67">
        <v>9857000000</v>
      </c>
      <c r="C302">
        <f t="shared" si="36"/>
        <v>0.33473256601218693</v>
      </c>
      <c r="D302">
        <f t="shared" si="37"/>
        <v>0.23406198450316826</v>
      </c>
      <c r="G302" s="63">
        <v>34515</v>
      </c>
      <c r="H302">
        <v>1180000000</v>
      </c>
      <c r="I302">
        <v>216349000</v>
      </c>
      <c r="J302">
        <v>1370000000</v>
      </c>
      <c r="K302">
        <v>2139999000</v>
      </c>
      <c r="L302">
        <v>646777000</v>
      </c>
      <c r="M302">
        <f t="shared" si="38"/>
        <v>5553125000</v>
      </c>
      <c r="N302">
        <f t="shared" si="39"/>
        <v>0.46133757035374123</v>
      </c>
      <c r="O302">
        <f t="shared" si="40"/>
        <v>0.36762486011881074</v>
      </c>
      <c r="P302">
        <f t="shared" si="41"/>
        <v>4373125000</v>
      </c>
      <c r="Q302">
        <f t="shared" si="42"/>
        <v>0.3708731174544182</v>
      </c>
      <c r="R302">
        <f t="shared" si="43"/>
        <v>0.3155172410756471</v>
      </c>
      <c r="T302" t="e">
        <f t="shared" si="44"/>
        <v>#N/A</v>
      </c>
      <c r="AM302" s="63"/>
    </row>
    <row r="303" spans="1:39" x14ac:dyDescent="0.25">
      <c r="A303" s="63">
        <v>34485</v>
      </c>
      <c r="B303" s="67">
        <v>9445000000</v>
      </c>
      <c r="C303">
        <f t="shared" si="36"/>
        <v>0.1100011752262311</v>
      </c>
      <c r="D303">
        <f t="shared" si="37"/>
        <v>0.1727350560100529</v>
      </c>
      <c r="G303" s="63">
        <v>34485</v>
      </c>
      <c r="H303">
        <v>1140000000</v>
      </c>
      <c r="I303">
        <v>185019000</v>
      </c>
      <c r="J303">
        <v>1500000000</v>
      </c>
      <c r="K303">
        <v>2000000000</v>
      </c>
      <c r="L303">
        <v>625829000</v>
      </c>
      <c r="M303">
        <f t="shared" si="38"/>
        <v>5450848000</v>
      </c>
      <c r="N303">
        <f t="shared" si="39"/>
        <v>0.23097076935379501</v>
      </c>
      <c r="O303">
        <f t="shared" si="40"/>
        <v>0.30175031166015026</v>
      </c>
      <c r="P303">
        <f t="shared" si="41"/>
        <v>4310848000</v>
      </c>
      <c r="Q303">
        <f t="shared" si="42"/>
        <v>0.1752299358058107</v>
      </c>
      <c r="R303">
        <f t="shared" si="43"/>
        <v>0.29108496138330459</v>
      </c>
      <c r="T303" t="e">
        <f t="shared" si="44"/>
        <v>#N/A</v>
      </c>
      <c r="AM303" s="63"/>
    </row>
    <row r="304" spans="1:39" x14ac:dyDescent="0.25">
      <c r="A304" s="63">
        <v>34454</v>
      </c>
      <c r="B304" s="67">
        <v>9407000000</v>
      </c>
      <c r="C304">
        <f t="shared" si="36"/>
        <v>0.25745221227108672</v>
      </c>
      <c r="D304">
        <f t="shared" si="37"/>
        <v>0.10980505924197041</v>
      </c>
      <c r="G304" s="63">
        <v>34454</v>
      </c>
      <c r="H304">
        <v>1090000000</v>
      </c>
      <c r="I304">
        <v>196635000</v>
      </c>
      <c r="J304">
        <v>1410000000</v>
      </c>
      <c r="K304">
        <v>2229999000</v>
      </c>
      <c r="L304">
        <v>603151000</v>
      </c>
      <c r="M304">
        <f t="shared" si="38"/>
        <v>5529785000</v>
      </c>
      <c r="N304">
        <f t="shared" si="39"/>
        <v>0.41056624064889591</v>
      </c>
      <c r="O304">
        <f t="shared" si="40"/>
        <v>0.2401337323370131</v>
      </c>
      <c r="P304">
        <f t="shared" si="41"/>
        <v>4439785000</v>
      </c>
      <c r="Q304">
        <f t="shared" si="42"/>
        <v>0.40044866996671247</v>
      </c>
      <c r="R304">
        <f t="shared" si="43"/>
        <v>0.27074379739205628</v>
      </c>
      <c r="T304" t="e">
        <f t="shared" si="44"/>
        <v>#N/A</v>
      </c>
      <c r="AM304" s="63"/>
    </row>
    <row r="305" spans="1:39" x14ac:dyDescent="0.25">
      <c r="A305" s="63">
        <v>34424</v>
      </c>
      <c r="B305" s="67">
        <v>8725000000</v>
      </c>
      <c r="C305">
        <f t="shared" si="36"/>
        <v>0.15075178053284088</v>
      </c>
      <c r="D305">
        <f t="shared" si="37"/>
        <v>0.28532764682867845</v>
      </c>
      <c r="G305" s="63">
        <v>34424</v>
      </c>
      <c r="H305">
        <v>1060000000</v>
      </c>
      <c r="I305">
        <v>195579000</v>
      </c>
      <c r="J305">
        <v>1290000000</v>
      </c>
      <c r="K305">
        <v>1889999000</v>
      </c>
      <c r="L305">
        <v>556610000</v>
      </c>
      <c r="M305">
        <f t="shared" si="38"/>
        <v>4992188000</v>
      </c>
      <c r="N305">
        <f t="shared" si="39"/>
        <v>0.26371392497775981</v>
      </c>
      <c r="O305">
        <f t="shared" si="40"/>
        <v>0.59718671715802507</v>
      </c>
      <c r="P305">
        <f t="shared" si="41"/>
        <v>3932188000</v>
      </c>
      <c r="Q305">
        <f t="shared" si="42"/>
        <v>0.29757627837739054</v>
      </c>
      <c r="R305">
        <f t="shared" si="43"/>
        <v>0.64151360475366193</v>
      </c>
      <c r="T305" t="e">
        <f t="shared" si="44"/>
        <v>#N/A</v>
      </c>
      <c r="AM305" s="63"/>
    </row>
    <row r="306" spans="1:39" x14ac:dyDescent="0.25">
      <c r="A306" s="63">
        <v>34393</v>
      </c>
      <c r="B306" s="67">
        <v>5963000000</v>
      </c>
      <c r="C306">
        <f t="shared" si="36"/>
        <v>-7.8788815078016383E-2</v>
      </c>
      <c r="D306">
        <f t="shared" si="37"/>
        <v>0.35356614872356235</v>
      </c>
      <c r="G306" s="63">
        <v>34393</v>
      </c>
      <c r="H306">
        <v>679999900</v>
      </c>
      <c r="I306">
        <v>108511000</v>
      </c>
      <c r="J306">
        <v>1120000000</v>
      </c>
      <c r="K306">
        <v>1330000000</v>
      </c>
      <c r="L306">
        <v>351473000</v>
      </c>
      <c r="M306">
        <f t="shared" si="38"/>
        <v>3589983900</v>
      </c>
      <c r="N306">
        <f t="shared" si="39"/>
        <v>4.6121031384383615E-2</v>
      </c>
      <c r="O306">
        <f t="shared" si="40"/>
        <v>0.65086327547714928</v>
      </c>
      <c r="P306">
        <f t="shared" si="41"/>
        <v>2909984000</v>
      </c>
      <c r="Q306">
        <f t="shared" si="42"/>
        <v>0.1142064438320658</v>
      </c>
      <c r="R306">
        <f t="shared" si="43"/>
        <v>0.68642687824815862</v>
      </c>
      <c r="T306" t="e">
        <f t="shared" si="44"/>
        <v>#N/A</v>
      </c>
      <c r="AM306" s="63"/>
    </row>
    <row r="307" spans="1:39" x14ac:dyDescent="0.25">
      <c r="A307" s="63">
        <v>34365</v>
      </c>
      <c r="B307" s="67">
        <v>5716000000</v>
      </c>
      <c r="C307">
        <f t="shared" si="36"/>
        <v>0.7840199750312109</v>
      </c>
      <c r="D307">
        <f t="shared" si="37"/>
        <v>0.4623874804467954</v>
      </c>
      <c r="G307" s="63">
        <v>34365</v>
      </c>
      <c r="H307">
        <v>609999900</v>
      </c>
      <c r="I307">
        <v>97770000</v>
      </c>
      <c r="J307">
        <v>909999900</v>
      </c>
      <c r="K307">
        <v>1510000000</v>
      </c>
      <c r="L307">
        <v>336321000</v>
      </c>
      <c r="M307">
        <f t="shared" si="38"/>
        <v>3464090800</v>
      </c>
      <c r="N307">
        <f t="shared" si="39"/>
        <v>1.4817251951119319</v>
      </c>
      <c r="O307">
        <f t="shared" si="40"/>
        <v>0.82983294767255733</v>
      </c>
      <c r="P307">
        <f t="shared" si="41"/>
        <v>2854090900</v>
      </c>
      <c r="Q307">
        <f t="shared" si="42"/>
        <v>1.5127580920515293</v>
      </c>
      <c r="R307">
        <f t="shared" si="43"/>
        <v>0.82298482388473726</v>
      </c>
      <c r="T307" t="e">
        <f t="shared" si="44"/>
        <v>#N/A</v>
      </c>
      <c r="AM307" s="63"/>
    </row>
    <row r="308" spans="1:39" x14ac:dyDescent="0.25">
      <c r="A308" s="63">
        <v>34334</v>
      </c>
      <c r="B308" s="67">
        <v>18086000000</v>
      </c>
      <c r="C308">
        <f t="shared" si="36"/>
        <v>0.35546728621749235</v>
      </c>
      <c r="D308">
        <f t="shared" si="37"/>
        <v>0.2723990933609643</v>
      </c>
      <c r="G308" s="63">
        <v>34334</v>
      </c>
      <c r="H308">
        <v>2039999000</v>
      </c>
      <c r="I308">
        <v>332080000</v>
      </c>
      <c r="J308">
        <v>3970000000</v>
      </c>
      <c r="K308">
        <v>2328000000</v>
      </c>
      <c r="L308">
        <v>959760000</v>
      </c>
      <c r="M308">
        <f t="shared" si="38"/>
        <v>9629839000</v>
      </c>
      <c r="N308">
        <f t="shared" si="39"/>
        <v>0.42474359993513233</v>
      </c>
      <c r="O308">
        <f t="shared" si="40"/>
        <v>0.65754736613763665</v>
      </c>
      <c r="P308">
        <f t="shared" si="41"/>
        <v>7589840000</v>
      </c>
      <c r="Q308">
        <f t="shared" si="42"/>
        <v>0.43231609886088074</v>
      </c>
      <c r="R308">
        <f t="shared" si="43"/>
        <v>0.66925088461960913</v>
      </c>
      <c r="T308" t="e">
        <f t="shared" si="44"/>
        <v>#N/A</v>
      </c>
      <c r="AM308" s="63"/>
    </row>
    <row r="309" spans="1:39" x14ac:dyDescent="0.25">
      <c r="A309" s="63">
        <v>34303</v>
      </c>
      <c r="B309" s="67">
        <v>9526000000</v>
      </c>
      <c r="C309">
        <f t="shared" si="36"/>
        <v>0.24767518009168299</v>
      </c>
      <c r="D309">
        <f t="shared" si="37"/>
        <v>0.31263551680926976</v>
      </c>
      <c r="G309" s="63">
        <v>34303</v>
      </c>
      <c r="H309">
        <v>1140000000</v>
      </c>
      <c r="I309">
        <v>158770000</v>
      </c>
      <c r="J309">
        <v>1170000000</v>
      </c>
      <c r="K309">
        <v>2259999000</v>
      </c>
      <c r="L309">
        <v>495230000</v>
      </c>
      <c r="M309">
        <f t="shared" si="38"/>
        <v>5223999000</v>
      </c>
      <c r="N309">
        <f t="shared" si="39"/>
        <v>0.58303004797060742</v>
      </c>
      <c r="O309">
        <f t="shared" si="40"/>
        <v>0.81523792291280373</v>
      </c>
      <c r="P309">
        <f t="shared" si="41"/>
        <v>4083999000</v>
      </c>
      <c r="Q309">
        <f t="shared" si="42"/>
        <v>0.52388028074180149</v>
      </c>
      <c r="R309">
        <f t="shared" si="43"/>
        <v>0.96881449444599255</v>
      </c>
      <c r="T309" t="e">
        <f t="shared" si="44"/>
        <v>#N/A</v>
      </c>
      <c r="AM309" s="63"/>
    </row>
    <row r="310" spans="1:39" x14ac:dyDescent="0.25">
      <c r="A310" s="63">
        <v>34273</v>
      </c>
      <c r="B310" s="67">
        <v>8638000000</v>
      </c>
      <c r="C310">
        <f t="shared" si="36"/>
        <v>0.21405481377371749</v>
      </c>
      <c r="D310">
        <f t="shared" si="37"/>
        <v>0.33808034892667771</v>
      </c>
      <c r="G310" s="63">
        <v>34273</v>
      </c>
      <c r="H310">
        <v>859999900</v>
      </c>
      <c r="I310">
        <v>165260000</v>
      </c>
      <c r="J310">
        <v>2100000000</v>
      </c>
      <c r="K310">
        <v>2029999000</v>
      </c>
      <c r="L310">
        <v>462300000</v>
      </c>
      <c r="M310">
        <f t="shared" si="38"/>
        <v>5617558900</v>
      </c>
      <c r="N310">
        <f t="shared" si="39"/>
        <v>0.96486845050717029</v>
      </c>
      <c r="O310">
        <f t="shared" si="40"/>
        <v>1.0480728103800077</v>
      </c>
      <c r="P310">
        <f t="shared" si="41"/>
        <v>4757559000</v>
      </c>
      <c r="Q310">
        <f t="shared" si="42"/>
        <v>1.0515562742561451</v>
      </c>
      <c r="R310">
        <f t="shared" si="43"/>
        <v>1.2859030828381812</v>
      </c>
      <c r="T310" t="e">
        <f t="shared" si="44"/>
        <v>#N/A</v>
      </c>
      <c r="AM310" s="63"/>
    </row>
    <row r="311" spans="1:39" x14ac:dyDescent="0.25">
      <c r="A311" s="63">
        <v>34242</v>
      </c>
      <c r="B311" s="67">
        <v>10100000000</v>
      </c>
      <c r="C311">
        <f t="shared" si="36"/>
        <v>0.47617655656240876</v>
      </c>
      <c r="D311">
        <f t="shared" si="37"/>
        <v>0.39902074306033497</v>
      </c>
      <c r="G311" s="63">
        <v>34242</v>
      </c>
      <c r="H311">
        <v>750000000</v>
      </c>
      <c r="I311">
        <v>179640000</v>
      </c>
      <c r="J311">
        <v>2379999000</v>
      </c>
      <c r="K311">
        <v>2370000000</v>
      </c>
      <c r="L311">
        <v>531910000</v>
      </c>
      <c r="M311">
        <f t="shared" si="38"/>
        <v>6211549000</v>
      </c>
      <c r="N311">
        <f t="shared" si="39"/>
        <v>0.89781527026063368</v>
      </c>
      <c r="O311">
        <f t="shared" si="40"/>
        <v>0.98307181528114429</v>
      </c>
      <c r="P311">
        <f t="shared" si="41"/>
        <v>5461549000</v>
      </c>
      <c r="Q311">
        <f t="shared" si="42"/>
        <v>1.331006928340031</v>
      </c>
      <c r="R311">
        <f t="shared" si="43"/>
        <v>1.2147689494998746</v>
      </c>
      <c r="T311" t="e">
        <f t="shared" si="44"/>
        <v>#N/A</v>
      </c>
      <c r="AM311" s="63"/>
    </row>
    <row r="312" spans="1:39" x14ac:dyDescent="0.25">
      <c r="A312" s="63">
        <v>34212</v>
      </c>
      <c r="B312" s="67">
        <v>8757000000</v>
      </c>
      <c r="C312">
        <f t="shared" si="36"/>
        <v>0.32400967644390688</v>
      </c>
      <c r="D312">
        <f t="shared" si="37"/>
        <v>0.26738160780795567</v>
      </c>
      <c r="G312" s="63">
        <v>34212</v>
      </c>
      <c r="H312">
        <v>859999900</v>
      </c>
      <c r="I312">
        <v>172840000</v>
      </c>
      <c r="J312">
        <v>1230000000</v>
      </c>
      <c r="K312">
        <v>2009999000</v>
      </c>
      <c r="L312">
        <v>468190000</v>
      </c>
      <c r="M312">
        <f t="shared" si="38"/>
        <v>4741028900</v>
      </c>
      <c r="N312">
        <f t="shared" si="39"/>
        <v>1.281534710372219</v>
      </c>
      <c r="O312">
        <f t="shared" si="40"/>
        <v>0.878688745896687</v>
      </c>
      <c r="P312">
        <f t="shared" si="41"/>
        <v>3881029000</v>
      </c>
      <c r="Q312">
        <f t="shared" si="42"/>
        <v>1.4751460459183674</v>
      </c>
      <c r="R312">
        <f t="shared" si="43"/>
        <v>0.9892931495476488</v>
      </c>
      <c r="T312" t="e">
        <f t="shared" si="44"/>
        <v>#N/A</v>
      </c>
      <c r="AM312" s="63"/>
    </row>
    <row r="313" spans="1:39" x14ac:dyDescent="0.25">
      <c r="A313" s="63">
        <v>34181</v>
      </c>
      <c r="B313" s="67">
        <v>8764000000</v>
      </c>
      <c r="C313">
        <f t="shared" si="36"/>
        <v>0.39687599617468927</v>
      </c>
      <c r="D313">
        <f t="shared" si="37"/>
        <v>0.27158908501803469</v>
      </c>
      <c r="G313" s="63">
        <v>34181</v>
      </c>
      <c r="H313">
        <v>809999900</v>
      </c>
      <c r="I313">
        <v>156340000</v>
      </c>
      <c r="J313">
        <v>1310000000</v>
      </c>
      <c r="K313">
        <v>2020000000</v>
      </c>
      <c r="L313">
        <v>436280000</v>
      </c>
      <c r="M313">
        <f t="shared" si="38"/>
        <v>4732619900</v>
      </c>
      <c r="N313">
        <f t="shared" si="39"/>
        <v>0.76986546521058075</v>
      </c>
      <c r="O313">
        <f t="shared" si="40"/>
        <v>0.63571915923745625</v>
      </c>
      <c r="P313">
        <f t="shared" si="41"/>
        <v>3922620000</v>
      </c>
      <c r="Q313">
        <f t="shared" si="42"/>
        <v>0.83815387424122534</v>
      </c>
      <c r="R313">
        <f t="shared" si="43"/>
        <v>0.72978398951807788</v>
      </c>
      <c r="T313" t="e">
        <f t="shared" si="44"/>
        <v>#N/A</v>
      </c>
      <c r="AM313" s="63"/>
    </row>
    <row r="314" spans="1:39" x14ac:dyDescent="0.25">
      <c r="A314" s="63">
        <v>34150</v>
      </c>
      <c r="B314" s="67">
        <v>7385000000</v>
      </c>
      <c r="C314">
        <f t="shared" si="36"/>
        <v>8.1259150805270908E-2</v>
      </c>
      <c r="D314">
        <f t="shared" si="37"/>
        <v>0.2156346362630194</v>
      </c>
      <c r="G314" s="63">
        <v>34150</v>
      </c>
      <c r="H314">
        <v>609999900</v>
      </c>
      <c r="I314">
        <v>123660000</v>
      </c>
      <c r="J314">
        <v>1080000000</v>
      </c>
      <c r="K314">
        <v>1629999000</v>
      </c>
      <c r="L314">
        <v>356370000</v>
      </c>
      <c r="M314">
        <f t="shared" si="38"/>
        <v>3800028900</v>
      </c>
      <c r="N314">
        <f t="shared" si="39"/>
        <v>0.58466606210726124</v>
      </c>
      <c r="O314">
        <f t="shared" si="40"/>
        <v>0.52938837439762432</v>
      </c>
      <c r="P314">
        <f t="shared" si="41"/>
        <v>3190029000</v>
      </c>
      <c r="Q314">
        <f t="shared" si="42"/>
        <v>0.65457952848335355</v>
      </c>
      <c r="R314">
        <f t="shared" si="43"/>
        <v>0.66403966223340605</v>
      </c>
      <c r="T314" t="e">
        <f t="shared" si="44"/>
        <v>#N/A</v>
      </c>
      <c r="AM314" s="63"/>
    </row>
    <row r="315" spans="1:39" x14ac:dyDescent="0.25">
      <c r="A315" s="63">
        <v>34120</v>
      </c>
      <c r="B315" s="67">
        <v>8509000000</v>
      </c>
      <c r="C315">
        <f t="shared" si="36"/>
        <v>0.3366321080741439</v>
      </c>
      <c r="D315">
        <f t="shared" si="37"/>
        <v>0.28408533055028329</v>
      </c>
      <c r="G315" s="63">
        <v>34120</v>
      </c>
      <c r="H315">
        <v>759999900</v>
      </c>
      <c r="I315">
        <v>158260000</v>
      </c>
      <c r="J315">
        <v>1210000000</v>
      </c>
      <c r="K315">
        <v>1879999000</v>
      </c>
      <c r="L315">
        <v>419830000</v>
      </c>
      <c r="M315">
        <f t="shared" si="38"/>
        <v>4428088900</v>
      </c>
      <c r="N315">
        <f t="shared" si="39"/>
        <v>0.55262595039452678</v>
      </c>
      <c r="O315">
        <f t="shared" si="40"/>
        <v>0.50414700697941528</v>
      </c>
      <c r="P315">
        <f t="shared" si="41"/>
        <v>3668089000</v>
      </c>
      <c r="Q315">
        <f t="shared" si="42"/>
        <v>0.69661856582965465</v>
      </c>
      <c r="R315">
        <f t="shared" si="43"/>
        <v>0.63644296898704356</v>
      </c>
      <c r="T315" t="e">
        <f t="shared" si="44"/>
        <v>#N/A</v>
      </c>
      <c r="AM315" s="63"/>
    </row>
    <row r="316" spans="1:39" x14ac:dyDescent="0.25">
      <c r="A316" s="63">
        <v>34089</v>
      </c>
      <c r="B316" s="67">
        <v>7481000000</v>
      </c>
      <c r="C316">
        <f t="shared" si="36"/>
        <v>0.22901264990964343</v>
      </c>
      <c r="D316">
        <f t="shared" si="37"/>
        <v>0.28332931074215634</v>
      </c>
      <c r="G316" s="63">
        <v>34089</v>
      </c>
      <c r="H316">
        <v>750000000</v>
      </c>
      <c r="I316">
        <v>158360000</v>
      </c>
      <c r="J316">
        <v>1020000000</v>
      </c>
      <c r="K316">
        <v>1609999000</v>
      </c>
      <c r="L316">
        <v>381900000</v>
      </c>
      <c r="M316">
        <f t="shared" si="38"/>
        <v>3920259000</v>
      </c>
      <c r="N316">
        <f t="shared" si="39"/>
        <v>0.45087311069108482</v>
      </c>
      <c r="O316">
        <f t="shared" si="40"/>
        <v>0.52694671176878594</v>
      </c>
      <c r="P316">
        <f t="shared" si="41"/>
        <v>3170259000</v>
      </c>
      <c r="Q316">
        <f t="shared" si="42"/>
        <v>0.64092089238720984</v>
      </c>
      <c r="R316">
        <f t="shared" si="43"/>
        <v>0.65635735872282097</v>
      </c>
      <c r="T316" t="e">
        <f t="shared" si="44"/>
        <v>#N/A</v>
      </c>
      <c r="AM316" s="63"/>
    </row>
    <row r="317" spans="1:39" x14ac:dyDescent="0.25">
      <c r="A317" s="63">
        <v>34059</v>
      </c>
      <c r="B317" s="67">
        <v>7582000000</v>
      </c>
      <c r="C317">
        <f t="shared" si="36"/>
        <v>0.28661123366706254</v>
      </c>
      <c r="D317">
        <f t="shared" si="37"/>
        <v>0.22965842743894185</v>
      </c>
      <c r="G317" s="63">
        <v>34059</v>
      </c>
      <c r="H317">
        <v>920000000</v>
      </c>
      <c r="I317">
        <v>135690000</v>
      </c>
      <c r="J317">
        <v>979999900</v>
      </c>
      <c r="K317">
        <v>1560000000</v>
      </c>
      <c r="L317">
        <v>354720000</v>
      </c>
      <c r="M317">
        <f t="shared" si="38"/>
        <v>3950409900</v>
      </c>
      <c r="N317">
        <f t="shared" si="39"/>
        <v>0.50894195985263413</v>
      </c>
      <c r="O317">
        <f t="shared" si="40"/>
        <v>0.38097108644023514</v>
      </c>
      <c r="P317">
        <f t="shared" si="41"/>
        <v>3030409900</v>
      </c>
      <c r="Q317">
        <f t="shared" si="42"/>
        <v>0.57178944874426607</v>
      </c>
      <c r="R317">
        <f t="shared" si="43"/>
        <v>0.47413646407621829</v>
      </c>
      <c r="T317" t="e">
        <f t="shared" si="44"/>
        <v>#N/A</v>
      </c>
      <c r="AM317" s="63"/>
    </row>
    <row r="318" spans="1:39" x14ac:dyDescent="0.25">
      <c r="A318" s="63">
        <v>34028</v>
      </c>
      <c r="B318" s="67">
        <v>6473000000</v>
      </c>
      <c r="C318">
        <f t="shared" si="36"/>
        <v>0.33436404864976299</v>
      </c>
      <c r="D318">
        <f t="shared" si="37"/>
        <v>0.27005016716263813</v>
      </c>
      <c r="G318" s="63">
        <v>34028</v>
      </c>
      <c r="H318">
        <v>820000000</v>
      </c>
      <c r="I318">
        <v>142530000</v>
      </c>
      <c r="J318">
        <v>809999900</v>
      </c>
      <c r="K318">
        <v>1290000000</v>
      </c>
      <c r="L318">
        <v>369180000</v>
      </c>
      <c r="M318">
        <f t="shared" si="38"/>
        <v>3431709900</v>
      </c>
      <c r="N318">
        <f t="shared" si="39"/>
        <v>0.62102506476263897</v>
      </c>
      <c r="O318">
        <f t="shared" si="40"/>
        <v>0.35350748159778161</v>
      </c>
      <c r="P318">
        <f t="shared" si="41"/>
        <v>2611709900</v>
      </c>
      <c r="Q318">
        <f t="shared" si="42"/>
        <v>0.75636173503698712</v>
      </c>
      <c r="R318">
        <f t="shared" si="43"/>
        <v>0.46547302723294665</v>
      </c>
      <c r="T318" t="e">
        <f t="shared" si="44"/>
        <v>#N/A</v>
      </c>
      <c r="AM318" s="63"/>
    </row>
    <row r="319" spans="1:39" x14ac:dyDescent="0.25">
      <c r="A319" s="63">
        <v>34000</v>
      </c>
      <c r="B319" s="67">
        <v>3204000000</v>
      </c>
      <c r="C319">
        <f t="shared" si="36"/>
        <v>6.800000000000006E-2</v>
      </c>
      <c r="D319">
        <f t="shared" si="37"/>
        <v>0.26618384186774141</v>
      </c>
      <c r="G319" s="63">
        <v>34000</v>
      </c>
      <c r="H319">
        <v>259999900</v>
      </c>
      <c r="I319">
        <v>61560000</v>
      </c>
      <c r="J319">
        <v>309999900</v>
      </c>
      <c r="K319">
        <v>640000000</v>
      </c>
      <c r="L319">
        <v>124280000</v>
      </c>
      <c r="M319">
        <f t="shared" si="38"/>
        <v>1395839800</v>
      </c>
      <c r="N319">
        <f t="shared" si="39"/>
        <v>1.2946234705432325E-2</v>
      </c>
      <c r="O319">
        <f t="shared" si="40"/>
        <v>0.25176228876873458</v>
      </c>
      <c r="P319">
        <f t="shared" si="41"/>
        <v>1135839900</v>
      </c>
      <c r="Q319">
        <f t="shared" si="42"/>
        <v>9.4258208447401737E-2</v>
      </c>
      <c r="R319">
        <f t="shared" si="43"/>
        <v>0.34822317573236083</v>
      </c>
      <c r="T319" t="e">
        <f t="shared" si="44"/>
        <v>#N/A</v>
      </c>
      <c r="AM319" s="63"/>
    </row>
    <row r="320" spans="1:39" x14ac:dyDescent="0.25">
      <c r="A320" s="63">
        <v>33969</v>
      </c>
      <c r="B320" s="67">
        <v>13343000000</v>
      </c>
      <c r="C320">
        <f t="shared" si="36"/>
        <v>0.4077864528381514</v>
      </c>
      <c r="D320">
        <f t="shared" si="37"/>
        <v>0.35868358972452402</v>
      </c>
      <c r="G320" s="63">
        <v>33969</v>
      </c>
      <c r="H320">
        <v>1460000000</v>
      </c>
      <c r="I320">
        <v>341999900</v>
      </c>
      <c r="J320">
        <v>1959999000</v>
      </c>
      <c r="K320">
        <v>2462999000</v>
      </c>
      <c r="L320">
        <v>534000000</v>
      </c>
      <c r="M320">
        <f t="shared" si="38"/>
        <v>6758997900</v>
      </c>
      <c r="N320">
        <f t="shared" si="39"/>
        <v>0.4265511453252735</v>
      </c>
      <c r="O320">
        <f t="shared" si="40"/>
        <v>0.30954926133046884</v>
      </c>
      <c r="P320">
        <f t="shared" si="41"/>
        <v>5298997900</v>
      </c>
      <c r="Q320">
        <f t="shared" si="42"/>
        <v>0.54579913821445114</v>
      </c>
      <c r="R320">
        <f t="shared" si="43"/>
        <v>0.44634474651428163</v>
      </c>
      <c r="T320" t="e">
        <f t="shared" si="44"/>
        <v>#N/A</v>
      </c>
      <c r="AM320" s="63"/>
    </row>
    <row r="321" spans="1:39" x14ac:dyDescent="0.25">
      <c r="A321" s="63">
        <v>33938</v>
      </c>
      <c r="B321" s="67">
        <v>7635000000</v>
      </c>
      <c r="C321">
        <f t="shared" si="36"/>
        <v>0.32276507276507282</v>
      </c>
      <c r="D321">
        <f t="shared" si="37"/>
        <v>0.29755792171810613</v>
      </c>
      <c r="G321" s="63">
        <v>33938</v>
      </c>
      <c r="H321">
        <v>620000000</v>
      </c>
      <c r="I321">
        <v>158000000</v>
      </c>
      <c r="J321">
        <v>859999900</v>
      </c>
      <c r="K321">
        <v>1359000000</v>
      </c>
      <c r="L321">
        <v>303000000</v>
      </c>
      <c r="M321">
        <f t="shared" si="38"/>
        <v>3299999900</v>
      </c>
      <c r="N321">
        <f t="shared" si="39"/>
        <v>0.31578948627549797</v>
      </c>
      <c r="O321">
        <f t="shared" si="40"/>
        <v>0.25920760684270611</v>
      </c>
      <c r="P321">
        <f t="shared" si="41"/>
        <v>2679999900</v>
      </c>
      <c r="Q321">
        <f t="shared" si="42"/>
        <v>0.40461218053522963</v>
      </c>
      <c r="R321">
        <f t="shared" si="43"/>
        <v>0.39430497405607673</v>
      </c>
      <c r="T321" t="e">
        <f t="shared" si="44"/>
        <v>#N/A</v>
      </c>
      <c r="AM321" s="63"/>
    </row>
    <row r="322" spans="1:39" x14ac:dyDescent="0.25">
      <c r="A322" s="63">
        <v>33908</v>
      </c>
      <c r="B322" s="67">
        <v>7115000000</v>
      </c>
      <c r="C322">
        <f t="shared" si="36"/>
        <v>0.34549924357034789</v>
      </c>
      <c r="D322">
        <f t="shared" si="37"/>
        <v>0.25025641766780721</v>
      </c>
      <c r="G322" s="63">
        <v>33908</v>
      </c>
      <c r="H322">
        <v>540000000</v>
      </c>
      <c r="I322">
        <v>173000000</v>
      </c>
      <c r="J322">
        <v>720000000</v>
      </c>
      <c r="K322">
        <v>1199000000</v>
      </c>
      <c r="L322">
        <v>227000000</v>
      </c>
      <c r="M322">
        <f t="shared" si="38"/>
        <v>2859000000</v>
      </c>
      <c r="N322">
        <f t="shared" si="39"/>
        <v>0.186307152390635</v>
      </c>
      <c r="O322">
        <f t="shared" si="40"/>
        <v>0.10683700478775611</v>
      </c>
      <c r="P322">
        <f t="shared" si="41"/>
        <v>2319000000</v>
      </c>
      <c r="Q322">
        <f t="shared" si="42"/>
        <v>0.38862292079316418</v>
      </c>
      <c r="R322">
        <f t="shared" si="43"/>
        <v>0.22476759761100118</v>
      </c>
      <c r="T322" t="e">
        <f t="shared" si="44"/>
        <v>#N/A</v>
      </c>
      <c r="AM322" s="63"/>
    </row>
    <row r="323" spans="1:39" x14ac:dyDescent="0.25">
      <c r="A323" s="63">
        <v>33877</v>
      </c>
      <c r="B323" s="67">
        <v>6842000000</v>
      </c>
      <c r="C323">
        <f t="shared" si="36"/>
        <v>0.22440944881889768</v>
      </c>
      <c r="D323">
        <f t="shared" si="37"/>
        <v>0.19761760740961121</v>
      </c>
      <c r="G323" s="63">
        <v>33877</v>
      </c>
      <c r="H323">
        <v>929999900</v>
      </c>
      <c r="I323">
        <v>154000000</v>
      </c>
      <c r="J323">
        <v>809999900</v>
      </c>
      <c r="K323">
        <v>1130000000</v>
      </c>
      <c r="L323">
        <v>249000000</v>
      </c>
      <c r="M323">
        <f t="shared" si="38"/>
        <v>3272999800</v>
      </c>
      <c r="N323">
        <f t="shared" si="39"/>
        <v>0.27552618186198541</v>
      </c>
      <c r="O323">
        <f t="shared" si="40"/>
        <v>0.10148150862604426</v>
      </c>
      <c r="P323">
        <f t="shared" si="41"/>
        <v>2342999900</v>
      </c>
      <c r="Q323">
        <f t="shared" si="42"/>
        <v>0.38967982083983643</v>
      </c>
      <c r="R323">
        <f t="shared" si="43"/>
        <v>0.18912050352642573</v>
      </c>
      <c r="T323" t="e">
        <f t="shared" si="44"/>
        <v>#N/A</v>
      </c>
      <c r="AM323" s="63"/>
    </row>
    <row r="324" spans="1:39" x14ac:dyDescent="0.25">
      <c r="A324" s="63">
        <v>33847</v>
      </c>
      <c r="B324" s="67">
        <v>6614000000</v>
      </c>
      <c r="C324">
        <f t="shared" si="36"/>
        <v>0.18086056061417599</v>
      </c>
      <c r="D324">
        <f t="shared" si="37"/>
        <v>0.22730163729049147</v>
      </c>
      <c r="G324" s="63">
        <v>33847</v>
      </c>
      <c r="H324">
        <v>509999900</v>
      </c>
      <c r="I324">
        <v>116000000</v>
      </c>
      <c r="J324">
        <v>590000000</v>
      </c>
      <c r="K324">
        <v>658000000</v>
      </c>
      <c r="L324">
        <v>204000000</v>
      </c>
      <c r="M324">
        <f t="shared" si="38"/>
        <v>2077999900</v>
      </c>
      <c r="N324">
        <f t="shared" si="39"/>
        <v>-0.14132231988935207</v>
      </c>
      <c r="O324">
        <f t="shared" si="40"/>
        <v>4.2636718047781352E-2</v>
      </c>
      <c r="P324">
        <f t="shared" si="41"/>
        <v>1568000000</v>
      </c>
      <c r="Q324">
        <f t="shared" si="42"/>
        <v>-0.10399994879999708</v>
      </c>
      <c r="R324">
        <f t="shared" si="43"/>
        <v>0.110263918633644</v>
      </c>
      <c r="T324" t="e">
        <f t="shared" si="44"/>
        <v>#N/A</v>
      </c>
      <c r="AM324" s="63"/>
    </row>
    <row r="325" spans="1:39" x14ac:dyDescent="0.25">
      <c r="A325" s="63">
        <v>33816</v>
      </c>
      <c r="B325" s="67">
        <v>6274000000</v>
      </c>
      <c r="C325">
        <f t="shared" ref="C325:C388" si="45">B325/B337-1</f>
        <v>0.18758281279575995</v>
      </c>
      <c r="D325">
        <f t="shared" ref="D325:D388" si="46">AVERAGE(C325:C327)</f>
        <v>0.23825723688239786</v>
      </c>
      <c r="G325" s="63">
        <v>33816</v>
      </c>
      <c r="H325">
        <v>540000000</v>
      </c>
      <c r="I325">
        <v>104999900</v>
      </c>
      <c r="J325">
        <v>709999900</v>
      </c>
      <c r="K325">
        <v>1092000000</v>
      </c>
      <c r="L325">
        <v>227000000</v>
      </c>
      <c r="M325">
        <f t="shared" ref="M325:M388" si="47">SUM(H325:L325)</f>
        <v>2673999800</v>
      </c>
      <c r="N325">
        <f t="shared" ref="N325:N388" si="48">M325/M337-1</f>
        <v>0.17024066390549941</v>
      </c>
      <c r="O325">
        <f t="shared" ref="O325:O388" si="49">AVERAGE(N325:N327)</f>
        <v>0.15957733880676442</v>
      </c>
      <c r="P325">
        <f t="shared" ref="P325:P388" si="50">SUM(I325:L325)</f>
        <v>2133999800</v>
      </c>
      <c r="Q325">
        <f t="shared" ref="Q325:Q388" si="51">P325/P337-1</f>
        <v>0.28168163853943784</v>
      </c>
      <c r="R325">
        <f t="shared" ref="R325:R388" si="52">AVERAGE(Q325:Q327)</f>
        <v>0.22864966545586526</v>
      </c>
      <c r="T325" t="e">
        <f t="shared" ref="T325:T388" si="53">VLOOKUP(G325,AM:AN,2,FALSE)</f>
        <v>#N/A</v>
      </c>
      <c r="AM325" s="63"/>
    </row>
    <row r="326" spans="1:39" x14ac:dyDescent="0.25">
      <c r="A326" s="63">
        <v>33785</v>
      </c>
      <c r="B326" s="67">
        <v>6830000000</v>
      </c>
      <c r="C326">
        <f t="shared" si="45"/>
        <v>0.31346153846153846</v>
      </c>
      <c r="D326">
        <f t="shared" si="46"/>
        <v>0.23228868975268133</v>
      </c>
      <c r="G326" s="63">
        <v>33785</v>
      </c>
      <c r="H326">
        <v>470000000</v>
      </c>
      <c r="I326">
        <v>109999900</v>
      </c>
      <c r="J326">
        <v>479999900</v>
      </c>
      <c r="K326">
        <v>1123000000</v>
      </c>
      <c r="L326">
        <v>215000000</v>
      </c>
      <c r="M326">
        <f t="shared" si="47"/>
        <v>2397999800</v>
      </c>
      <c r="N326">
        <f t="shared" si="48"/>
        <v>9.8991810127196711E-2</v>
      </c>
      <c r="O326">
        <f t="shared" si="49"/>
        <v>0.30180609683473453</v>
      </c>
      <c r="P326">
        <f t="shared" si="50"/>
        <v>1927999800</v>
      </c>
      <c r="Q326">
        <f t="shared" si="51"/>
        <v>0.15311006616149125</v>
      </c>
      <c r="R326">
        <f t="shared" si="52"/>
        <v>0.21109172078206226</v>
      </c>
      <c r="T326" t="e">
        <f t="shared" si="53"/>
        <v>#N/A</v>
      </c>
      <c r="AM326" s="63"/>
    </row>
    <row r="327" spans="1:39" x14ac:dyDescent="0.25">
      <c r="A327" s="63">
        <v>33755</v>
      </c>
      <c r="B327" s="67">
        <v>6366000000</v>
      </c>
      <c r="C327">
        <f t="shared" si="45"/>
        <v>0.21372735938989518</v>
      </c>
      <c r="D327">
        <f t="shared" si="46"/>
        <v>0.19194558149172605</v>
      </c>
      <c r="G327" s="63">
        <v>33755</v>
      </c>
      <c r="H327">
        <v>690000000</v>
      </c>
      <c r="I327">
        <v>104999900</v>
      </c>
      <c r="J327">
        <v>829999900</v>
      </c>
      <c r="K327">
        <v>1048000000</v>
      </c>
      <c r="L327">
        <v>179000000</v>
      </c>
      <c r="M327">
        <f t="shared" si="47"/>
        <v>2851999800</v>
      </c>
      <c r="N327">
        <f t="shared" si="48"/>
        <v>0.20949954238759716</v>
      </c>
      <c r="O327">
        <f t="shared" si="49"/>
        <v>0.30462381551201978</v>
      </c>
      <c r="P327">
        <f t="shared" si="50"/>
        <v>2161999800</v>
      </c>
      <c r="Q327">
        <f t="shared" si="51"/>
        <v>0.25115729166666667</v>
      </c>
      <c r="R327">
        <f t="shared" si="52"/>
        <v>0.17906086173992772</v>
      </c>
      <c r="T327" t="e">
        <f t="shared" si="53"/>
        <v>#N/A</v>
      </c>
      <c r="AM327" s="63"/>
    </row>
    <row r="328" spans="1:39" x14ac:dyDescent="0.25">
      <c r="A328" s="63">
        <v>33724</v>
      </c>
      <c r="B328" s="67">
        <v>6087000000</v>
      </c>
      <c r="C328">
        <f t="shared" si="45"/>
        <v>0.16967717140661032</v>
      </c>
      <c r="D328">
        <f t="shared" si="46"/>
        <v>0.30530701475936933</v>
      </c>
      <c r="G328" s="63">
        <v>33724</v>
      </c>
      <c r="H328">
        <v>770000000</v>
      </c>
      <c r="I328">
        <v>141000000</v>
      </c>
      <c r="J328">
        <v>679999900</v>
      </c>
      <c r="K328">
        <v>937000000</v>
      </c>
      <c r="L328">
        <v>174000000</v>
      </c>
      <c r="M328">
        <f t="shared" si="47"/>
        <v>2701999900</v>
      </c>
      <c r="N328">
        <f t="shared" si="48"/>
        <v>0.59692693798940977</v>
      </c>
      <c r="O328">
        <f t="shared" si="49"/>
        <v>0.39945778348118455</v>
      </c>
      <c r="P328">
        <f t="shared" si="50"/>
        <v>1931999900</v>
      </c>
      <c r="Q328">
        <f t="shared" si="51"/>
        <v>0.22900780451802882</v>
      </c>
      <c r="R328">
        <f t="shared" si="52"/>
        <v>0.24938966560402812</v>
      </c>
      <c r="T328" t="e">
        <f t="shared" si="53"/>
        <v>#N/A</v>
      </c>
      <c r="AM328" s="63"/>
    </row>
    <row r="329" spans="1:39" x14ac:dyDescent="0.25">
      <c r="A329" s="63">
        <v>33694</v>
      </c>
      <c r="B329" s="67">
        <v>5893000000</v>
      </c>
      <c r="C329">
        <f t="shared" si="45"/>
        <v>0.19243221367867269</v>
      </c>
      <c r="D329">
        <f t="shared" si="46"/>
        <v>0.24104145594142726</v>
      </c>
      <c r="G329" s="63">
        <v>33694</v>
      </c>
      <c r="H329">
        <v>690000000</v>
      </c>
      <c r="I329">
        <v>115000000</v>
      </c>
      <c r="J329">
        <v>740000000</v>
      </c>
      <c r="K329">
        <v>937999900</v>
      </c>
      <c r="L329">
        <v>135000000</v>
      </c>
      <c r="M329">
        <f t="shared" si="47"/>
        <v>2617999900</v>
      </c>
      <c r="N329">
        <f t="shared" si="48"/>
        <v>0.10744496615905241</v>
      </c>
      <c r="O329">
        <f t="shared" si="49"/>
        <v>0.22911360546197765</v>
      </c>
      <c r="P329">
        <f t="shared" si="50"/>
        <v>1927999900</v>
      </c>
      <c r="Q329">
        <f t="shared" si="51"/>
        <v>5.7017489035087632E-2</v>
      </c>
      <c r="R329">
        <f t="shared" si="52"/>
        <v>0.19314225511829677</v>
      </c>
      <c r="T329" t="e">
        <f t="shared" si="53"/>
        <v>#N/A</v>
      </c>
      <c r="AM329" s="63"/>
    </row>
    <row r="330" spans="1:39" x14ac:dyDescent="0.25">
      <c r="A330" s="63">
        <v>33663</v>
      </c>
      <c r="B330" s="67">
        <v>4851000000</v>
      </c>
      <c r="C330">
        <f t="shared" si="45"/>
        <v>0.55381165919282505</v>
      </c>
      <c r="D330">
        <f t="shared" si="46"/>
        <v>0.26992482511106447</v>
      </c>
      <c r="G330" s="63">
        <v>33663</v>
      </c>
      <c r="H330">
        <v>629999900</v>
      </c>
      <c r="I330">
        <v>124000000</v>
      </c>
      <c r="J330">
        <v>720000000</v>
      </c>
      <c r="K330">
        <v>523000000</v>
      </c>
      <c r="L330">
        <v>120000000</v>
      </c>
      <c r="M330">
        <f t="shared" si="47"/>
        <v>2116999900</v>
      </c>
      <c r="N330">
        <f t="shared" si="48"/>
        <v>0.49400144629509146</v>
      </c>
      <c r="O330">
        <f t="shared" si="49"/>
        <v>0.30940553524277498</v>
      </c>
      <c r="P330">
        <f t="shared" si="50"/>
        <v>1487000000</v>
      </c>
      <c r="Q330">
        <f t="shared" si="51"/>
        <v>0.46214370325896792</v>
      </c>
      <c r="R330">
        <f t="shared" si="52"/>
        <v>0.25571461474034574</v>
      </c>
      <c r="T330" t="e">
        <f t="shared" si="53"/>
        <v>#N/A</v>
      </c>
      <c r="AM330" s="63"/>
    </row>
    <row r="331" spans="1:39" x14ac:dyDescent="0.25">
      <c r="A331" s="63">
        <v>33634</v>
      </c>
      <c r="B331" s="67">
        <v>3000000000</v>
      </c>
      <c r="C331">
        <f t="shared" si="45"/>
        <v>-2.3119505047215938E-2</v>
      </c>
      <c r="D331">
        <f t="shared" si="46"/>
        <v>0.14568517034840603</v>
      </c>
      <c r="G331" s="63">
        <v>33634</v>
      </c>
      <c r="H331">
        <v>340000000</v>
      </c>
      <c r="I331">
        <v>48999990</v>
      </c>
      <c r="J331">
        <v>400000000</v>
      </c>
      <c r="K331">
        <v>534999900</v>
      </c>
      <c r="L331">
        <v>54000000</v>
      </c>
      <c r="M331">
        <f t="shared" si="47"/>
        <v>1377999890</v>
      </c>
      <c r="N331">
        <f t="shared" si="48"/>
        <v>8.5894403931789043E-2</v>
      </c>
      <c r="O331">
        <f t="shared" si="49"/>
        <v>0.16654522590000451</v>
      </c>
      <c r="P331">
        <f t="shared" si="50"/>
        <v>1037999890</v>
      </c>
      <c r="Q331">
        <f t="shared" si="51"/>
        <v>6.0265573060834798E-2</v>
      </c>
      <c r="R331">
        <f t="shared" si="52"/>
        <v>0.15054489875017696</v>
      </c>
      <c r="T331" t="e">
        <f t="shared" si="53"/>
        <v>#N/A</v>
      </c>
      <c r="AM331" s="63"/>
    </row>
    <row r="332" spans="1:39" x14ac:dyDescent="0.25">
      <c r="A332" s="63">
        <v>33603</v>
      </c>
      <c r="B332" s="67">
        <v>9478000000</v>
      </c>
      <c r="C332">
        <f t="shared" si="45"/>
        <v>0.27908232118758436</v>
      </c>
      <c r="D332">
        <f t="shared" si="46"/>
        <v>0.20701706846593212</v>
      </c>
      <c r="G332" s="63">
        <v>33603</v>
      </c>
      <c r="H332">
        <v>1310000000</v>
      </c>
      <c r="I332">
        <v>241000000</v>
      </c>
      <c r="J332">
        <v>1340000000</v>
      </c>
      <c r="K332">
        <v>1679999000</v>
      </c>
      <c r="L332">
        <v>167000000</v>
      </c>
      <c r="M332">
        <f t="shared" si="47"/>
        <v>4737999000</v>
      </c>
      <c r="N332">
        <f t="shared" si="48"/>
        <v>0.34832075550144448</v>
      </c>
      <c r="O332">
        <f t="shared" si="49"/>
        <v>0.18137844508944231</v>
      </c>
      <c r="P332">
        <f t="shared" si="50"/>
        <v>3427999000</v>
      </c>
      <c r="Q332">
        <f t="shared" si="51"/>
        <v>0.24473456790123449</v>
      </c>
      <c r="R332">
        <f t="shared" si="52"/>
        <v>0.14032074059439101</v>
      </c>
      <c r="T332" t="e">
        <f t="shared" si="53"/>
        <v>#N/A</v>
      </c>
      <c r="AM332" s="63"/>
    </row>
    <row r="333" spans="1:39" x14ac:dyDescent="0.25">
      <c r="A333" s="63">
        <v>33572</v>
      </c>
      <c r="B333" s="67">
        <v>5772000000</v>
      </c>
      <c r="C333">
        <f t="shared" si="45"/>
        <v>0.18109269490484969</v>
      </c>
      <c r="D333">
        <f t="shared" si="46"/>
        <v>0.20312548654137932</v>
      </c>
      <c r="G333" s="63">
        <v>33572</v>
      </c>
      <c r="H333">
        <v>600000000</v>
      </c>
      <c r="I333">
        <v>125999900</v>
      </c>
      <c r="J333">
        <v>690000000</v>
      </c>
      <c r="K333">
        <v>970000000</v>
      </c>
      <c r="L333">
        <v>122000000</v>
      </c>
      <c r="M333">
        <f t="shared" si="47"/>
        <v>2507999900</v>
      </c>
      <c r="N333">
        <f t="shared" si="48"/>
        <v>6.542051826677997E-2</v>
      </c>
      <c r="O333">
        <f t="shared" si="49"/>
        <v>0.17079569824233029</v>
      </c>
      <c r="P333">
        <f t="shared" si="50"/>
        <v>1907999900</v>
      </c>
      <c r="Q333">
        <f t="shared" si="51"/>
        <v>0.14663455528846159</v>
      </c>
      <c r="R333">
        <f t="shared" si="52"/>
        <v>0.12712471010137705</v>
      </c>
      <c r="T333" t="e">
        <f t="shared" si="53"/>
        <v>#N/A</v>
      </c>
      <c r="AM333" s="63"/>
    </row>
    <row r="334" spans="1:39" x14ac:dyDescent="0.25">
      <c r="A334" s="63">
        <v>33542</v>
      </c>
      <c r="B334" s="67">
        <v>5288000000</v>
      </c>
      <c r="C334">
        <f t="shared" si="45"/>
        <v>0.16087618930536229</v>
      </c>
      <c r="D334">
        <f t="shared" si="46"/>
        <v>0.21600457662536088</v>
      </c>
      <c r="G334" s="63">
        <v>33542</v>
      </c>
      <c r="H334">
        <v>740000000</v>
      </c>
      <c r="I334">
        <v>111000000</v>
      </c>
      <c r="J334">
        <v>659999900</v>
      </c>
      <c r="K334">
        <v>809999900</v>
      </c>
      <c r="L334">
        <v>89000000</v>
      </c>
      <c r="M334">
        <f t="shared" si="47"/>
        <v>2409999800</v>
      </c>
      <c r="N334">
        <f t="shared" si="48"/>
        <v>0.13039406150010246</v>
      </c>
      <c r="O334">
        <f t="shared" si="49"/>
        <v>0.23777311719623548</v>
      </c>
      <c r="P334">
        <f t="shared" si="50"/>
        <v>1669999800</v>
      </c>
      <c r="Q334">
        <f t="shared" si="51"/>
        <v>2.9593098593476919E-2</v>
      </c>
      <c r="R334">
        <f t="shared" si="52"/>
        <v>0.17351964701449898</v>
      </c>
      <c r="T334" t="e">
        <f t="shared" si="53"/>
        <v>#N/A</v>
      </c>
      <c r="AM334" s="63"/>
    </row>
    <row r="335" spans="1:39" x14ac:dyDescent="0.25">
      <c r="A335" s="63">
        <v>33511</v>
      </c>
      <c r="B335" s="67">
        <v>5588000000</v>
      </c>
      <c r="C335">
        <f t="shared" si="45"/>
        <v>0.26740757541392601</v>
      </c>
      <c r="D335">
        <f t="shared" si="46"/>
        <v>0.22941233793221252</v>
      </c>
      <c r="G335" s="63">
        <v>33511</v>
      </c>
      <c r="H335">
        <v>879999900</v>
      </c>
      <c r="I335">
        <v>134999900</v>
      </c>
      <c r="J335">
        <v>659999900</v>
      </c>
      <c r="K335">
        <v>790000000</v>
      </c>
      <c r="L335">
        <v>101000000</v>
      </c>
      <c r="M335">
        <f t="shared" si="47"/>
        <v>2565999700</v>
      </c>
      <c r="N335">
        <f t="shared" si="48"/>
        <v>0.31657251496010841</v>
      </c>
      <c r="O335">
        <f t="shared" si="49"/>
        <v>0.26959457902304135</v>
      </c>
      <c r="P335">
        <f t="shared" si="50"/>
        <v>1685999800</v>
      </c>
      <c r="Q335">
        <f t="shared" si="51"/>
        <v>0.20514647642219264</v>
      </c>
      <c r="R335">
        <f t="shared" si="52"/>
        <v>0.24636393269388365</v>
      </c>
      <c r="T335" t="e">
        <f t="shared" si="53"/>
        <v>#N/A</v>
      </c>
      <c r="AM335" s="63"/>
    </row>
    <row r="336" spans="1:39" x14ac:dyDescent="0.25">
      <c r="A336" s="63">
        <v>33481</v>
      </c>
      <c r="B336" s="67">
        <v>5601000000</v>
      </c>
      <c r="C336">
        <f t="shared" si="45"/>
        <v>0.21972996515679433</v>
      </c>
      <c r="D336">
        <f t="shared" si="46"/>
        <v>0.21411564632332655</v>
      </c>
      <c r="G336" s="63">
        <v>33481</v>
      </c>
      <c r="H336">
        <v>670000000</v>
      </c>
      <c r="I336">
        <v>140000000</v>
      </c>
      <c r="J336">
        <v>609999900</v>
      </c>
      <c r="K336">
        <v>900000000</v>
      </c>
      <c r="L336">
        <v>100000000</v>
      </c>
      <c r="M336">
        <f t="shared" si="47"/>
        <v>2419999900</v>
      </c>
      <c r="N336">
        <f t="shared" si="48"/>
        <v>0.26635277512849553</v>
      </c>
      <c r="O336">
        <f t="shared" si="49"/>
        <v>0.25237955258566097</v>
      </c>
      <c r="P336">
        <f t="shared" si="50"/>
        <v>1749999900</v>
      </c>
      <c r="Q336">
        <f t="shared" si="51"/>
        <v>0.28581936602782743</v>
      </c>
      <c r="R336">
        <f t="shared" si="52"/>
        <v>0.28522809799715804</v>
      </c>
      <c r="T336" t="e">
        <f t="shared" si="53"/>
        <v>#N/A</v>
      </c>
      <c r="AM336" s="63"/>
    </row>
    <row r="337" spans="1:39" x14ac:dyDescent="0.25">
      <c r="A337" s="63">
        <v>33450</v>
      </c>
      <c r="B337" s="67">
        <v>5283000000</v>
      </c>
      <c r="C337">
        <f t="shared" si="45"/>
        <v>0.20109947322591726</v>
      </c>
      <c r="D337">
        <f t="shared" si="46"/>
        <v>0.18943792821587024</v>
      </c>
      <c r="G337" s="63">
        <v>33450</v>
      </c>
      <c r="H337">
        <v>620000000</v>
      </c>
      <c r="I337">
        <v>95000000</v>
      </c>
      <c r="J337">
        <v>690000000</v>
      </c>
      <c r="K337">
        <v>859999900</v>
      </c>
      <c r="L337">
        <v>20000000</v>
      </c>
      <c r="M337">
        <f t="shared" si="47"/>
        <v>2284999900</v>
      </c>
      <c r="N337">
        <f t="shared" si="48"/>
        <v>0.22585844698052004</v>
      </c>
      <c r="O337">
        <f t="shared" si="49"/>
        <v>0.22683110617409166</v>
      </c>
      <c r="P337">
        <f t="shared" si="50"/>
        <v>1664999900</v>
      </c>
      <c r="Q337">
        <f t="shared" si="51"/>
        <v>0.24812595563163087</v>
      </c>
      <c r="R337">
        <f t="shared" si="52"/>
        <v>0.27340896780466833</v>
      </c>
      <c r="T337" t="e">
        <f t="shared" si="53"/>
        <v>#N/A</v>
      </c>
      <c r="AM337" s="63"/>
    </row>
    <row r="338" spans="1:39" x14ac:dyDescent="0.25">
      <c r="A338" s="63">
        <v>33419</v>
      </c>
      <c r="B338" s="67">
        <v>5200000000</v>
      </c>
      <c r="C338">
        <f t="shared" si="45"/>
        <v>0.22151750058726805</v>
      </c>
      <c r="D338">
        <f t="shared" si="46"/>
        <v>0.19218511070369737</v>
      </c>
      <c r="G338" s="63">
        <v>33419</v>
      </c>
      <c r="H338">
        <v>509999900</v>
      </c>
      <c r="I338">
        <v>163999900</v>
      </c>
      <c r="J338">
        <v>620000000</v>
      </c>
      <c r="K338">
        <v>809999900</v>
      </c>
      <c r="L338">
        <v>78000000</v>
      </c>
      <c r="M338">
        <f t="shared" si="47"/>
        <v>2181999700</v>
      </c>
      <c r="N338">
        <f t="shared" si="48"/>
        <v>0.26492743564796739</v>
      </c>
      <c r="O338">
        <f t="shared" si="49"/>
        <v>9.4953492185910537E-2</v>
      </c>
      <c r="P338">
        <f t="shared" si="50"/>
        <v>1671999800</v>
      </c>
      <c r="Q338">
        <f t="shared" si="51"/>
        <v>0.32173897233201587</v>
      </c>
      <c r="R338">
        <f t="shared" si="52"/>
        <v>0.20716667216686768</v>
      </c>
      <c r="T338" t="e">
        <f t="shared" si="53"/>
        <v>#N/A</v>
      </c>
      <c r="AM338" s="63"/>
    </row>
    <row r="339" spans="1:39" x14ac:dyDescent="0.25">
      <c r="A339" s="63">
        <v>33389</v>
      </c>
      <c r="B339" s="67">
        <v>5245000000</v>
      </c>
      <c r="C339">
        <f t="shared" si="45"/>
        <v>0.14569681083442543</v>
      </c>
      <c r="D339">
        <f t="shared" si="46"/>
        <v>0.20903663453196542</v>
      </c>
      <c r="G339" s="63">
        <v>33389</v>
      </c>
      <c r="H339">
        <v>629999900</v>
      </c>
      <c r="I339">
        <v>123000000</v>
      </c>
      <c r="J339">
        <v>740000000</v>
      </c>
      <c r="K339">
        <v>790000000</v>
      </c>
      <c r="L339">
        <v>75000000</v>
      </c>
      <c r="M339">
        <f t="shared" si="47"/>
        <v>2357999900</v>
      </c>
      <c r="N339">
        <f t="shared" si="48"/>
        <v>0.18970743589378758</v>
      </c>
      <c r="O339">
        <f t="shared" si="49"/>
        <v>0.12154767167052764</v>
      </c>
      <c r="P339">
        <f t="shared" si="50"/>
        <v>1728000000</v>
      </c>
      <c r="Q339">
        <f t="shared" si="51"/>
        <v>0.25036197545035832</v>
      </c>
      <c r="R339">
        <f t="shared" si="52"/>
        <v>0.29620373946153838</v>
      </c>
      <c r="T339" t="e">
        <f t="shared" si="53"/>
        <v>#N/A</v>
      </c>
      <c r="AM339" s="63"/>
    </row>
    <row r="340" spans="1:39" x14ac:dyDescent="0.25">
      <c r="A340" s="63">
        <v>33358</v>
      </c>
      <c r="B340" s="67">
        <v>5204000000</v>
      </c>
      <c r="C340">
        <f t="shared" si="45"/>
        <v>0.20934102068939864</v>
      </c>
      <c r="D340">
        <f t="shared" si="46"/>
        <v>0.12245779165067443</v>
      </c>
      <c r="G340" s="63">
        <v>33358</v>
      </c>
      <c r="H340">
        <v>120000000</v>
      </c>
      <c r="I340">
        <v>112999900</v>
      </c>
      <c r="J340">
        <v>609999900</v>
      </c>
      <c r="K340">
        <v>779999900</v>
      </c>
      <c r="L340">
        <v>69000000</v>
      </c>
      <c r="M340">
        <f t="shared" si="47"/>
        <v>1691999700</v>
      </c>
      <c r="N340">
        <f t="shared" si="48"/>
        <v>-0.16977439498402336</v>
      </c>
      <c r="O340">
        <f t="shared" si="49"/>
        <v>-6.8026622577927283E-3</v>
      </c>
      <c r="P340">
        <f t="shared" si="50"/>
        <v>1571999700</v>
      </c>
      <c r="Q340">
        <f t="shared" si="51"/>
        <v>4.9399068718228856E-2</v>
      </c>
      <c r="R340">
        <f t="shared" si="52"/>
        <v>0.14405339063200182</v>
      </c>
      <c r="T340" t="e">
        <f t="shared" si="53"/>
        <v>#N/A</v>
      </c>
      <c r="AM340" s="63"/>
    </row>
    <row r="341" spans="1:39" x14ac:dyDescent="0.25">
      <c r="A341" s="63">
        <v>33328</v>
      </c>
      <c r="B341" s="67">
        <v>4942000000</v>
      </c>
      <c r="C341">
        <f t="shared" si="45"/>
        <v>0.27207207207207218</v>
      </c>
      <c r="D341">
        <f t="shared" si="46"/>
        <v>0.11850602106689323</v>
      </c>
      <c r="G341" s="63">
        <v>33328</v>
      </c>
      <c r="H341">
        <v>540000000</v>
      </c>
      <c r="I341">
        <v>150000000</v>
      </c>
      <c r="J341">
        <v>890000000</v>
      </c>
      <c r="K341">
        <v>720000000</v>
      </c>
      <c r="L341">
        <v>64000000</v>
      </c>
      <c r="M341">
        <f t="shared" si="47"/>
        <v>2364000000</v>
      </c>
      <c r="N341">
        <f t="shared" si="48"/>
        <v>0.34470997410181869</v>
      </c>
      <c r="O341">
        <f t="shared" si="49"/>
        <v>7.7376973463972501E-2</v>
      </c>
      <c r="P341">
        <f t="shared" si="50"/>
        <v>1824000000</v>
      </c>
      <c r="Q341">
        <f t="shared" si="51"/>
        <v>0.58885017421602792</v>
      </c>
      <c r="R341">
        <f t="shared" si="52"/>
        <v>0.16848917975598809</v>
      </c>
      <c r="T341" t="e">
        <f t="shared" si="53"/>
        <v>#N/A</v>
      </c>
      <c r="AM341" s="63"/>
    </row>
    <row r="342" spans="1:39" x14ac:dyDescent="0.25">
      <c r="A342" s="63">
        <v>33297</v>
      </c>
      <c r="B342" s="67">
        <v>3122000000</v>
      </c>
      <c r="C342">
        <f t="shared" si="45"/>
        <v>-0.11403971780944755</v>
      </c>
      <c r="D342">
        <f t="shared" si="46"/>
        <v>0.10727214088435773</v>
      </c>
      <c r="G342" s="63">
        <v>33297</v>
      </c>
      <c r="H342">
        <v>400000000</v>
      </c>
      <c r="I342">
        <v>54000000</v>
      </c>
      <c r="J342">
        <v>459999900</v>
      </c>
      <c r="K342">
        <v>450000000</v>
      </c>
      <c r="L342">
        <v>53000000</v>
      </c>
      <c r="M342">
        <f t="shared" si="47"/>
        <v>1416999900</v>
      </c>
      <c r="N342">
        <f t="shared" si="48"/>
        <v>-0.19534356589117352</v>
      </c>
      <c r="O342">
        <f t="shared" si="49"/>
        <v>-1.3539000429706831E-3</v>
      </c>
      <c r="P342">
        <f t="shared" si="50"/>
        <v>1016999900</v>
      </c>
      <c r="Q342">
        <f t="shared" si="51"/>
        <v>-0.20608907103825136</v>
      </c>
      <c r="R342">
        <f t="shared" si="52"/>
        <v>3.1180147325004442E-2</v>
      </c>
      <c r="T342" t="e">
        <f t="shared" si="53"/>
        <v>#N/A</v>
      </c>
      <c r="AM342" s="63"/>
    </row>
    <row r="343" spans="1:39" x14ac:dyDescent="0.25">
      <c r="A343" s="63">
        <v>33269</v>
      </c>
      <c r="B343" s="67">
        <v>3071000000</v>
      </c>
      <c r="C343">
        <f t="shared" si="45"/>
        <v>0.19748570893805506</v>
      </c>
      <c r="D343">
        <f t="shared" si="46"/>
        <v>0.14491746256771296</v>
      </c>
      <c r="G343" s="63">
        <v>33269</v>
      </c>
      <c r="H343">
        <v>290000000</v>
      </c>
      <c r="I343">
        <v>51000000</v>
      </c>
      <c r="J343">
        <v>409999900</v>
      </c>
      <c r="K343">
        <v>470000000</v>
      </c>
      <c r="L343">
        <v>48000000</v>
      </c>
      <c r="M343">
        <f t="shared" si="47"/>
        <v>1268999900</v>
      </c>
      <c r="N343">
        <f t="shared" si="48"/>
        <v>8.2764512181272343E-2</v>
      </c>
      <c r="O343">
        <f t="shared" si="49"/>
        <v>0.11506783031816603</v>
      </c>
      <c r="P343">
        <f t="shared" si="50"/>
        <v>978999900</v>
      </c>
      <c r="Q343">
        <f t="shared" si="51"/>
        <v>0.12270643609018772</v>
      </c>
      <c r="R343">
        <f t="shared" si="52"/>
        <v>0.17740739896967303</v>
      </c>
      <c r="T343" t="e">
        <f t="shared" si="53"/>
        <v>#N/A</v>
      </c>
      <c r="AM343" s="63"/>
    </row>
    <row r="344" spans="1:39" x14ac:dyDescent="0.25">
      <c r="A344" s="63">
        <v>33238</v>
      </c>
      <c r="B344" s="67">
        <v>7410000000</v>
      </c>
      <c r="C344">
        <f t="shared" si="45"/>
        <v>0.23837043152446569</v>
      </c>
      <c r="D344">
        <f t="shared" si="46"/>
        <v>6.9444688184863712E-2</v>
      </c>
      <c r="G344" s="63">
        <v>33238</v>
      </c>
      <c r="H344">
        <v>759999900</v>
      </c>
      <c r="I344">
        <v>187000000</v>
      </c>
      <c r="J344">
        <v>1330000000</v>
      </c>
      <c r="K344">
        <v>1130000000</v>
      </c>
      <c r="L344">
        <v>107000000</v>
      </c>
      <c r="M344">
        <f t="shared" si="47"/>
        <v>3513999900</v>
      </c>
      <c r="N344">
        <f t="shared" si="48"/>
        <v>0.10851735358098913</v>
      </c>
      <c r="O344">
        <f t="shared" si="49"/>
        <v>8.0140194085925501E-2</v>
      </c>
      <c r="P344">
        <f t="shared" si="50"/>
        <v>2754000000</v>
      </c>
      <c r="Q344">
        <f t="shared" si="51"/>
        <v>0.17692307692307696</v>
      </c>
      <c r="R344">
        <f t="shared" si="52"/>
        <v>0.22229338060185233</v>
      </c>
      <c r="T344" t="e">
        <f t="shared" si="53"/>
        <v>#N/A</v>
      </c>
      <c r="AM344" s="63"/>
    </row>
    <row r="345" spans="1:39" x14ac:dyDescent="0.25">
      <c r="A345" s="63">
        <v>33207</v>
      </c>
      <c r="B345" s="67">
        <v>4887000000</v>
      </c>
      <c r="C345">
        <f t="shared" si="45"/>
        <v>-1.1037527593819041E-3</v>
      </c>
      <c r="D345">
        <f t="shared" si="46"/>
        <v>-1.0807829276865225E-2</v>
      </c>
      <c r="G345" s="63">
        <v>33207</v>
      </c>
      <c r="H345">
        <v>690000000</v>
      </c>
      <c r="I345">
        <v>144000000</v>
      </c>
      <c r="J345">
        <v>770000000</v>
      </c>
      <c r="K345">
        <v>690000000</v>
      </c>
      <c r="L345">
        <v>60000000</v>
      </c>
      <c r="M345">
        <f t="shared" si="47"/>
        <v>2354000000</v>
      </c>
      <c r="N345">
        <f t="shared" si="48"/>
        <v>0.15392162519223662</v>
      </c>
      <c r="O345">
        <f t="shared" si="49"/>
        <v>2.6006576971817519E-2</v>
      </c>
      <c r="P345">
        <f t="shared" si="50"/>
        <v>1664000000</v>
      </c>
      <c r="Q345">
        <f t="shared" si="51"/>
        <v>0.23259268389575438</v>
      </c>
      <c r="R345">
        <f t="shared" si="52"/>
        <v>0.17037498321308667</v>
      </c>
      <c r="T345" t="e">
        <f t="shared" si="53"/>
        <v>#N/A</v>
      </c>
      <c r="AM345" s="63"/>
    </row>
    <row r="346" spans="1:39" x14ac:dyDescent="0.25">
      <c r="A346" s="63">
        <v>33177</v>
      </c>
      <c r="B346" s="67">
        <v>4555180000</v>
      </c>
      <c r="C346">
        <f t="shared" si="45"/>
        <v>-2.8932614210492646E-2</v>
      </c>
      <c r="D346">
        <f t="shared" si="46"/>
        <v>-4.2647630657318136E-2</v>
      </c>
      <c r="G346" s="63">
        <v>33177</v>
      </c>
      <c r="H346">
        <v>509999900</v>
      </c>
      <c r="I346">
        <v>91000000</v>
      </c>
      <c r="J346">
        <v>729999900</v>
      </c>
      <c r="K346">
        <v>729999900</v>
      </c>
      <c r="L346">
        <v>71000000</v>
      </c>
      <c r="M346">
        <f t="shared" si="47"/>
        <v>2131999700</v>
      </c>
      <c r="N346">
        <f t="shared" si="48"/>
        <v>-2.2018396515449234E-2</v>
      </c>
      <c r="O346">
        <f t="shared" si="49"/>
        <v>-7.801724167742774E-2</v>
      </c>
      <c r="P346">
        <f t="shared" si="50"/>
        <v>1621999800</v>
      </c>
      <c r="Q346">
        <f t="shared" si="51"/>
        <v>0.25736438098672565</v>
      </c>
      <c r="R346">
        <f t="shared" si="52"/>
        <v>3.4460226456894061E-2</v>
      </c>
      <c r="T346" t="e">
        <f t="shared" si="53"/>
        <v>#N/A</v>
      </c>
    </row>
    <row r="347" spans="1:39" x14ac:dyDescent="0.25">
      <c r="A347" s="63">
        <v>33146</v>
      </c>
      <c r="B347" s="67">
        <v>4409000000</v>
      </c>
      <c r="C347">
        <f t="shared" si="45"/>
        <v>-2.3871208607211258E-3</v>
      </c>
      <c r="D347">
        <f t="shared" si="46"/>
        <v>-8.3140759372289194E-2</v>
      </c>
      <c r="G347" s="63">
        <v>33146</v>
      </c>
      <c r="H347">
        <v>550000000</v>
      </c>
      <c r="I347">
        <v>136000000</v>
      </c>
      <c r="J347">
        <v>609999900</v>
      </c>
      <c r="K347">
        <v>600000000</v>
      </c>
      <c r="L347">
        <v>53000000</v>
      </c>
      <c r="M347">
        <f t="shared" si="47"/>
        <v>1948999900</v>
      </c>
      <c r="N347">
        <f t="shared" si="48"/>
        <v>-5.3883497761334831E-2</v>
      </c>
      <c r="O347">
        <f t="shared" si="49"/>
        <v>-8.8613464182788856E-2</v>
      </c>
      <c r="P347">
        <f t="shared" si="50"/>
        <v>1398999900</v>
      </c>
      <c r="Q347">
        <f t="shared" si="51"/>
        <v>2.1167884756779998E-2</v>
      </c>
      <c r="R347">
        <f t="shared" si="52"/>
        <v>-8.6227211710848198E-2</v>
      </c>
      <c r="T347" t="e">
        <f t="shared" si="53"/>
        <v>#N/A</v>
      </c>
    </row>
    <row r="348" spans="1:39" x14ac:dyDescent="0.25">
      <c r="A348" s="63">
        <v>33116</v>
      </c>
      <c r="B348" s="67">
        <v>4592000000</v>
      </c>
      <c r="C348">
        <f t="shared" si="45"/>
        <v>-9.6623156900740637E-2</v>
      </c>
      <c r="D348">
        <f t="shared" si="46"/>
        <v>-0.151859009994428</v>
      </c>
      <c r="G348" s="63">
        <v>33116</v>
      </c>
      <c r="H348">
        <v>550000000</v>
      </c>
      <c r="I348">
        <v>76000000</v>
      </c>
      <c r="J348">
        <v>609999900</v>
      </c>
      <c r="K348">
        <v>659999900</v>
      </c>
      <c r="L348">
        <v>15000000</v>
      </c>
      <c r="M348">
        <f t="shared" si="47"/>
        <v>1910999800</v>
      </c>
      <c r="N348">
        <f t="shared" si="48"/>
        <v>-0.15814983075549915</v>
      </c>
      <c r="O348">
        <f t="shared" si="49"/>
        <v>-0.17760768305061367</v>
      </c>
      <c r="P348">
        <f t="shared" si="50"/>
        <v>1360999800</v>
      </c>
      <c r="Q348">
        <f t="shared" si="51"/>
        <v>-0.17515158637282346</v>
      </c>
      <c r="R348">
        <f t="shared" si="52"/>
        <v>-0.19493151221484842</v>
      </c>
      <c r="T348" t="e">
        <f t="shared" si="53"/>
        <v>#N/A</v>
      </c>
    </row>
    <row r="349" spans="1:39" x14ac:dyDescent="0.25">
      <c r="A349" s="63">
        <v>33085</v>
      </c>
      <c r="B349" s="67">
        <v>4398470000</v>
      </c>
      <c r="C349">
        <f t="shared" si="45"/>
        <v>-0.15041200035540581</v>
      </c>
      <c r="D349">
        <f t="shared" si="46"/>
        <v>-0.16553899133059444</v>
      </c>
      <c r="G349" s="63">
        <v>33085</v>
      </c>
      <c r="H349">
        <v>529999900</v>
      </c>
      <c r="I349">
        <v>127000000</v>
      </c>
      <c r="J349">
        <v>579999900</v>
      </c>
      <c r="K349">
        <v>570000000</v>
      </c>
      <c r="L349">
        <v>57000000</v>
      </c>
      <c r="M349">
        <f t="shared" si="47"/>
        <v>1863999800</v>
      </c>
      <c r="N349">
        <f t="shared" si="48"/>
        <v>-5.380706403153257E-2</v>
      </c>
      <c r="O349">
        <f t="shared" si="49"/>
        <v>-0.18856455839089567</v>
      </c>
      <c r="P349">
        <f t="shared" si="50"/>
        <v>1333999900</v>
      </c>
      <c r="Q349">
        <f t="shared" si="51"/>
        <v>-0.10469793351650114</v>
      </c>
      <c r="R349">
        <f t="shared" si="52"/>
        <v>-0.21815058715448674</v>
      </c>
      <c r="T349" t="e">
        <f t="shared" si="53"/>
        <v>#N/A</v>
      </c>
    </row>
    <row r="350" spans="1:39" x14ac:dyDescent="0.25">
      <c r="A350" s="63">
        <v>33054</v>
      </c>
      <c r="B350" s="67">
        <v>4257000000</v>
      </c>
      <c r="C350">
        <f t="shared" si="45"/>
        <v>-0.20854187272713753</v>
      </c>
      <c r="D350">
        <f t="shared" si="46"/>
        <v>-0.20144726207200145</v>
      </c>
      <c r="G350" s="63">
        <v>33054</v>
      </c>
      <c r="H350">
        <v>459999900</v>
      </c>
      <c r="I350">
        <v>95000000</v>
      </c>
      <c r="J350">
        <v>590000000</v>
      </c>
      <c r="K350">
        <v>570000000</v>
      </c>
      <c r="L350">
        <v>10000000</v>
      </c>
      <c r="M350">
        <f t="shared" si="47"/>
        <v>1724999900</v>
      </c>
      <c r="N350">
        <f t="shared" si="48"/>
        <v>-0.32086615436480925</v>
      </c>
      <c r="O350">
        <f t="shared" si="49"/>
        <v>-0.27051432627564675</v>
      </c>
      <c r="P350">
        <f t="shared" si="50"/>
        <v>1265000000</v>
      </c>
      <c r="Q350">
        <f t="shared" si="51"/>
        <v>-0.30494501675522068</v>
      </c>
      <c r="R350">
        <f t="shared" si="52"/>
        <v>-0.27880684741089112</v>
      </c>
      <c r="T350" t="e">
        <f t="shared" si="53"/>
        <v>#N/A</v>
      </c>
    </row>
    <row r="351" spans="1:39" x14ac:dyDescent="0.25">
      <c r="A351" s="63">
        <v>33024</v>
      </c>
      <c r="B351" s="67">
        <v>4578000000</v>
      </c>
      <c r="C351">
        <f t="shared" si="45"/>
        <v>-0.13766310090923994</v>
      </c>
      <c r="D351">
        <f t="shared" si="46"/>
        <v>-0.20612047939626585</v>
      </c>
      <c r="G351" s="63">
        <v>33024</v>
      </c>
      <c r="H351">
        <v>600000000</v>
      </c>
      <c r="I351">
        <v>134999900</v>
      </c>
      <c r="J351">
        <v>579999900</v>
      </c>
      <c r="K351">
        <v>620000000</v>
      </c>
      <c r="L351">
        <v>47000000</v>
      </c>
      <c r="M351">
        <f t="shared" si="47"/>
        <v>1981999800</v>
      </c>
      <c r="N351">
        <f t="shared" si="48"/>
        <v>-0.19102045677634516</v>
      </c>
      <c r="O351">
        <f t="shared" si="49"/>
        <v>-0.26155091329428354</v>
      </c>
      <c r="P351">
        <f t="shared" si="50"/>
        <v>1381999800</v>
      </c>
      <c r="Q351">
        <f t="shared" si="51"/>
        <v>-0.24480881119173836</v>
      </c>
      <c r="R351">
        <f t="shared" si="52"/>
        <v>-0.29907379394368128</v>
      </c>
      <c r="T351" t="e">
        <f t="shared" si="53"/>
        <v>#N/A</v>
      </c>
    </row>
    <row r="352" spans="1:39" x14ac:dyDescent="0.25">
      <c r="A352" s="63">
        <v>32993</v>
      </c>
      <c r="B352" s="67">
        <v>4303170000</v>
      </c>
      <c r="C352">
        <f t="shared" si="45"/>
        <v>-0.25813681257962684</v>
      </c>
      <c r="D352">
        <f t="shared" si="46"/>
        <v>-0.17042799015001053</v>
      </c>
      <c r="G352" s="63">
        <v>32993</v>
      </c>
      <c r="H352">
        <v>540000000</v>
      </c>
      <c r="I352">
        <v>117999900</v>
      </c>
      <c r="J352">
        <v>750000000</v>
      </c>
      <c r="K352">
        <v>570000000</v>
      </c>
      <c r="L352">
        <v>60000000</v>
      </c>
      <c r="M352">
        <f t="shared" si="47"/>
        <v>2037999900</v>
      </c>
      <c r="N352">
        <f t="shared" si="48"/>
        <v>-0.29965636768578585</v>
      </c>
      <c r="O352">
        <f t="shared" si="49"/>
        <v>-0.16433571307976361</v>
      </c>
      <c r="P352">
        <f t="shared" si="50"/>
        <v>1497999900</v>
      </c>
      <c r="Q352">
        <f t="shared" si="51"/>
        <v>-0.28666671428571433</v>
      </c>
      <c r="R352">
        <f t="shared" si="52"/>
        <v>-0.21979638695607806</v>
      </c>
      <c r="T352" t="e">
        <f t="shared" si="53"/>
        <v>#N/A</v>
      </c>
    </row>
    <row r="353" spans="1:20" x14ac:dyDescent="0.25">
      <c r="A353" s="63">
        <v>32963</v>
      </c>
      <c r="B353" s="67">
        <v>3885000000</v>
      </c>
      <c r="C353">
        <f t="shared" si="45"/>
        <v>-0.22256152469993074</v>
      </c>
      <c r="D353">
        <f t="shared" si="46"/>
        <v>-0.12445986970191025</v>
      </c>
      <c r="G353" s="63">
        <v>32963</v>
      </c>
      <c r="H353">
        <v>609999900</v>
      </c>
      <c r="I353">
        <v>84000000</v>
      </c>
      <c r="J353">
        <v>500000000</v>
      </c>
      <c r="K353">
        <v>520000000</v>
      </c>
      <c r="L353">
        <v>44000000</v>
      </c>
      <c r="M353">
        <f t="shared" si="47"/>
        <v>1757999900</v>
      </c>
      <c r="N353">
        <f t="shared" si="48"/>
        <v>-0.29397591542071955</v>
      </c>
      <c r="O353">
        <f t="shared" si="49"/>
        <v>-8.5250258848501792E-2</v>
      </c>
      <c r="P353">
        <f t="shared" si="50"/>
        <v>1148000000</v>
      </c>
      <c r="Q353">
        <f t="shared" si="51"/>
        <v>-0.36574585635359114</v>
      </c>
      <c r="R353">
        <f t="shared" si="52"/>
        <v>-0.15479637426593287</v>
      </c>
      <c r="T353" t="e">
        <f t="shared" si="53"/>
        <v>#N/A</v>
      </c>
    </row>
    <row r="354" spans="1:20" x14ac:dyDescent="0.25">
      <c r="A354" s="63">
        <v>32932</v>
      </c>
      <c r="B354" s="67">
        <v>3523860000</v>
      </c>
      <c r="C354">
        <f t="shared" si="45"/>
        <v>-3.0585633170474025E-2</v>
      </c>
      <c r="D354">
        <f t="shared" si="46"/>
        <v>-0.15573794604948851</v>
      </c>
      <c r="G354" s="63">
        <v>32932</v>
      </c>
      <c r="H354">
        <v>479999900</v>
      </c>
      <c r="I354">
        <v>63000000</v>
      </c>
      <c r="J354">
        <v>650000000</v>
      </c>
      <c r="K354">
        <v>520000000</v>
      </c>
      <c r="L354">
        <v>48000000</v>
      </c>
      <c r="M354">
        <f t="shared" si="47"/>
        <v>1760999900</v>
      </c>
      <c r="N354">
        <f t="shared" si="48"/>
        <v>0.10062514386721455</v>
      </c>
      <c r="O354">
        <f t="shared" si="49"/>
        <v>-7.8791475447392359E-2</v>
      </c>
      <c r="P354">
        <f t="shared" si="50"/>
        <v>1281000000</v>
      </c>
      <c r="Q354">
        <f t="shared" si="51"/>
        <v>-6.9765902289287141E-3</v>
      </c>
      <c r="R354">
        <f t="shared" si="52"/>
        <v>-0.12985078578443279</v>
      </c>
      <c r="T354" t="e">
        <f t="shared" si="53"/>
        <v>#N/A</v>
      </c>
    </row>
    <row r="355" spans="1:20" x14ac:dyDescent="0.25">
      <c r="A355" s="63">
        <v>32904</v>
      </c>
      <c r="B355" s="67">
        <v>2564540000</v>
      </c>
      <c r="C355">
        <f t="shared" si="45"/>
        <v>-0.120232451235326</v>
      </c>
      <c r="D355">
        <f t="shared" si="46"/>
        <v>-0.18648700512563857</v>
      </c>
      <c r="G355" s="63">
        <v>32904</v>
      </c>
      <c r="H355">
        <v>300000000</v>
      </c>
      <c r="I355">
        <v>42000000</v>
      </c>
      <c r="J355">
        <v>370000000</v>
      </c>
      <c r="K355">
        <v>429999900</v>
      </c>
      <c r="L355">
        <v>30000000</v>
      </c>
      <c r="M355">
        <f t="shared" si="47"/>
        <v>1171999900</v>
      </c>
      <c r="N355">
        <f t="shared" si="48"/>
        <v>-6.240000499200038E-2</v>
      </c>
      <c r="O355">
        <f t="shared" si="49"/>
        <v>-0.18906275271368009</v>
      </c>
      <c r="P355">
        <f t="shared" si="50"/>
        <v>871999900</v>
      </c>
      <c r="Q355">
        <f t="shared" si="51"/>
        <v>-9.1666676215278797E-2</v>
      </c>
      <c r="R355">
        <f t="shared" si="52"/>
        <v>-0.22769797247009474</v>
      </c>
      <c r="T355" t="e">
        <f t="shared" si="53"/>
        <v>#N/A</v>
      </c>
    </row>
    <row r="356" spans="1:20" x14ac:dyDescent="0.25">
      <c r="A356" s="63">
        <v>32873</v>
      </c>
      <c r="B356" s="67">
        <v>5983670000</v>
      </c>
      <c r="C356">
        <f t="shared" si="45"/>
        <v>-0.31639575374266549</v>
      </c>
      <c r="D356">
        <f t="shared" si="46"/>
        <v>-0.14058199027264828</v>
      </c>
      <c r="G356" s="63">
        <v>32873</v>
      </c>
      <c r="H356">
        <v>829999900</v>
      </c>
      <c r="J356">
        <v>1120000000</v>
      </c>
      <c r="K356">
        <v>1220000000</v>
      </c>
      <c r="M356">
        <f t="shared" si="47"/>
        <v>3169999900</v>
      </c>
      <c r="N356">
        <f t="shared" si="48"/>
        <v>-0.27459956521739126</v>
      </c>
      <c r="O356">
        <f t="shared" si="49"/>
        <v>-0.14538694927472237</v>
      </c>
      <c r="P356">
        <f t="shared" si="50"/>
        <v>2340000000</v>
      </c>
      <c r="Q356">
        <f t="shared" si="51"/>
        <v>-0.29090909090909089</v>
      </c>
      <c r="R356">
        <f t="shared" si="52"/>
        <v>-0.26172577193479502</v>
      </c>
      <c r="T356" t="e">
        <f t="shared" si="53"/>
        <v>#N/A</v>
      </c>
    </row>
    <row r="357" spans="1:20" x14ac:dyDescent="0.25">
      <c r="A357" s="63">
        <v>32842</v>
      </c>
      <c r="B357" s="67">
        <v>4892400000</v>
      </c>
      <c r="C357">
        <f t="shared" si="45"/>
        <v>-0.12283281039892424</v>
      </c>
      <c r="D357">
        <f t="shared" si="46"/>
        <v>-6.8322267371723047E-2</v>
      </c>
      <c r="G357" s="63">
        <v>32842</v>
      </c>
      <c r="H357">
        <v>690000000</v>
      </c>
      <c r="J357">
        <v>709999900</v>
      </c>
      <c r="K357">
        <v>640000000</v>
      </c>
      <c r="M357">
        <f t="shared" si="47"/>
        <v>2039999900</v>
      </c>
      <c r="N357">
        <f t="shared" si="48"/>
        <v>-0.23018868793164859</v>
      </c>
      <c r="O357">
        <f t="shared" si="49"/>
        <v>-8.6017491760480611E-2</v>
      </c>
      <c r="P357">
        <f t="shared" si="50"/>
        <v>1349999900</v>
      </c>
      <c r="Q357">
        <f t="shared" si="51"/>
        <v>-0.30051815028591455</v>
      </c>
      <c r="R357">
        <f t="shared" si="52"/>
        <v>-0.22132173495897645</v>
      </c>
      <c r="T357" t="e">
        <f t="shared" si="53"/>
        <v>#N/A</v>
      </c>
    </row>
    <row r="358" spans="1:20" x14ac:dyDescent="0.25">
      <c r="A358" s="63">
        <v>32812</v>
      </c>
      <c r="B358" s="67">
        <v>4690900000</v>
      </c>
      <c r="C358">
        <f t="shared" si="45"/>
        <v>1.7482593323644879E-2</v>
      </c>
      <c r="D358">
        <f t="shared" si="46"/>
        <v>-3.5953208235168046E-3</v>
      </c>
      <c r="G358" s="63">
        <v>32812</v>
      </c>
      <c r="H358">
        <v>890000000</v>
      </c>
      <c r="J358">
        <v>559999900</v>
      </c>
      <c r="K358">
        <v>729999900</v>
      </c>
      <c r="M358">
        <f t="shared" si="47"/>
        <v>2179999800</v>
      </c>
      <c r="N358">
        <f t="shared" si="48"/>
        <v>6.862740532487277E-2</v>
      </c>
      <c r="O358">
        <f t="shared" si="49"/>
        <v>1.2621288410788837E-2</v>
      </c>
      <c r="P358">
        <f t="shared" si="50"/>
        <v>1289999800</v>
      </c>
      <c r="Q358">
        <f t="shared" si="51"/>
        <v>-0.19375007460937965</v>
      </c>
      <c r="R358">
        <f t="shared" si="52"/>
        <v>-0.10857042280916429</v>
      </c>
      <c r="T358" t="e">
        <f t="shared" si="53"/>
        <v>#N/A</v>
      </c>
    </row>
    <row r="359" spans="1:20" x14ac:dyDescent="0.25">
      <c r="A359" s="63">
        <v>32781</v>
      </c>
      <c r="B359" s="67">
        <v>4419550000</v>
      </c>
      <c r="C359">
        <f t="shared" si="45"/>
        <v>-9.9616585039889793E-2</v>
      </c>
      <c r="D359">
        <f t="shared" si="46"/>
        <v>4.3493015517438595E-2</v>
      </c>
      <c r="G359" s="63">
        <v>32781</v>
      </c>
      <c r="H359">
        <v>690000000</v>
      </c>
      <c r="J359">
        <v>729999900</v>
      </c>
      <c r="K359">
        <v>640000000</v>
      </c>
      <c r="M359">
        <f t="shared" si="47"/>
        <v>2059999900</v>
      </c>
      <c r="N359">
        <f t="shared" si="48"/>
        <v>-9.6491192674665993E-2</v>
      </c>
      <c r="O359">
        <f t="shared" si="49"/>
        <v>-3.3460846815213108E-3</v>
      </c>
      <c r="P359">
        <f t="shared" si="50"/>
        <v>1369999900</v>
      </c>
      <c r="Q359">
        <f t="shared" si="51"/>
        <v>-0.16969697998163513</v>
      </c>
      <c r="R359">
        <f t="shared" si="52"/>
        <v>-2.5074557354559695E-2</v>
      </c>
      <c r="T359" t="e">
        <f t="shared" si="53"/>
        <v>#N/A</v>
      </c>
    </row>
    <row r="360" spans="1:20" x14ac:dyDescent="0.25">
      <c r="A360" s="63">
        <v>32751</v>
      </c>
      <c r="B360" s="67">
        <v>5083150000</v>
      </c>
      <c r="C360">
        <f t="shared" si="45"/>
        <v>7.13480292456945E-2</v>
      </c>
      <c r="D360">
        <f t="shared" si="46"/>
        <v>0.19671594062139386</v>
      </c>
      <c r="G360" s="63">
        <v>32751</v>
      </c>
      <c r="H360">
        <v>620000000</v>
      </c>
      <c r="J360">
        <v>740000000</v>
      </c>
      <c r="K360">
        <v>909999900</v>
      </c>
      <c r="M360">
        <f t="shared" si="47"/>
        <v>2269999900</v>
      </c>
      <c r="N360">
        <f t="shared" si="48"/>
        <v>6.5727652582159735E-2</v>
      </c>
      <c r="O360">
        <f t="shared" si="49"/>
        <v>0.18488701939323474</v>
      </c>
      <c r="P360">
        <f t="shared" si="50"/>
        <v>1649999900</v>
      </c>
      <c r="Q360">
        <f t="shared" si="51"/>
        <v>3.7735786163521912E-2</v>
      </c>
      <c r="R360">
        <f t="shared" si="52"/>
        <v>0.19953519366224634</v>
      </c>
      <c r="T360" t="e">
        <f t="shared" si="53"/>
        <v>#N/A</v>
      </c>
    </row>
    <row r="361" spans="1:20" x14ac:dyDescent="0.25">
      <c r="A361" s="63">
        <v>32720</v>
      </c>
      <c r="B361" s="67">
        <v>5177180000</v>
      </c>
      <c r="C361">
        <f t="shared" si="45"/>
        <v>0.15874760234651109</v>
      </c>
      <c r="D361">
        <f t="shared" si="46"/>
        <v>0.24294731229789357</v>
      </c>
      <c r="G361" s="63">
        <v>32720</v>
      </c>
      <c r="H361">
        <v>479999900</v>
      </c>
      <c r="J361">
        <v>709999900</v>
      </c>
      <c r="K361">
        <v>779999900</v>
      </c>
      <c r="M361">
        <f t="shared" si="47"/>
        <v>1969999700</v>
      </c>
      <c r="N361">
        <f t="shared" si="48"/>
        <v>2.0725286047942326E-2</v>
      </c>
      <c r="O361">
        <f t="shared" si="49"/>
        <v>0.20773087285350247</v>
      </c>
      <c r="P361">
        <f t="shared" si="50"/>
        <v>1489999800</v>
      </c>
      <c r="Q361">
        <f t="shared" si="51"/>
        <v>5.6737521754434139E-2</v>
      </c>
      <c r="R361">
        <f t="shared" si="52"/>
        <v>0.23016645424148385</v>
      </c>
      <c r="T361" t="e">
        <f t="shared" si="53"/>
        <v>#N/A</v>
      </c>
    </row>
    <row r="362" spans="1:20" x14ac:dyDescent="0.25">
      <c r="A362" s="63">
        <v>32689</v>
      </c>
      <c r="B362" s="67">
        <v>5378680000</v>
      </c>
      <c r="C362">
        <f t="shared" si="45"/>
        <v>0.36005219027197599</v>
      </c>
      <c r="D362">
        <f t="shared" si="46"/>
        <v>0.30425228028494522</v>
      </c>
      <c r="G362" s="63">
        <v>32689</v>
      </c>
      <c r="H362">
        <v>720000000</v>
      </c>
      <c r="J362">
        <v>779999900</v>
      </c>
      <c r="K362">
        <v>1040000000</v>
      </c>
      <c r="M362">
        <f t="shared" si="47"/>
        <v>2539999900</v>
      </c>
      <c r="N362">
        <f t="shared" si="48"/>
        <v>0.46820811954960218</v>
      </c>
      <c r="O362">
        <f t="shared" si="49"/>
        <v>0.36238710351418763</v>
      </c>
      <c r="P362">
        <f t="shared" si="50"/>
        <v>1819999900</v>
      </c>
      <c r="Q362">
        <f t="shared" si="51"/>
        <v>0.50413227306878294</v>
      </c>
      <c r="R362">
        <f t="shared" si="52"/>
        <v>0.35089361858728091</v>
      </c>
      <c r="T362" t="e">
        <f t="shared" si="53"/>
        <v>#N/A</v>
      </c>
    </row>
    <row r="363" spans="1:20" x14ac:dyDescent="0.25">
      <c r="A363" s="63">
        <v>32659</v>
      </c>
      <c r="B363" s="67">
        <v>5308830000</v>
      </c>
      <c r="C363">
        <f t="shared" si="45"/>
        <v>0.21004214427519363</v>
      </c>
      <c r="D363">
        <f t="shared" si="46"/>
        <v>0.26286139276979603</v>
      </c>
      <c r="G363" s="63">
        <v>32659</v>
      </c>
      <c r="H363">
        <v>620000000</v>
      </c>
      <c r="J363">
        <v>870000000</v>
      </c>
      <c r="K363">
        <v>959999900</v>
      </c>
      <c r="M363">
        <f t="shared" si="47"/>
        <v>2449999900</v>
      </c>
      <c r="N363">
        <f t="shared" si="48"/>
        <v>0.13425921296296295</v>
      </c>
      <c r="O363">
        <f t="shared" si="49"/>
        <v>0.30527606881840036</v>
      </c>
      <c r="P363">
        <f t="shared" si="50"/>
        <v>1829999900</v>
      </c>
      <c r="Q363">
        <f t="shared" si="51"/>
        <v>0.12962956790123448</v>
      </c>
      <c r="R363">
        <f t="shared" si="52"/>
        <v>0.25717387943311576</v>
      </c>
      <c r="T363" t="e">
        <f t="shared" si="53"/>
        <v>#N/A</v>
      </c>
    </row>
    <row r="364" spans="1:20" x14ac:dyDescent="0.25">
      <c r="A364" s="63">
        <v>32628</v>
      </c>
      <c r="B364" s="67">
        <v>5800490000</v>
      </c>
      <c r="C364">
        <f t="shared" si="45"/>
        <v>0.34266250630766604</v>
      </c>
      <c r="D364">
        <f t="shared" si="46"/>
        <v>0.2439973444136363</v>
      </c>
      <c r="G364" s="63">
        <v>32628</v>
      </c>
      <c r="H364">
        <v>809999900</v>
      </c>
      <c r="J364">
        <v>1060000000</v>
      </c>
      <c r="K364">
        <v>1040000000</v>
      </c>
      <c r="M364">
        <f t="shared" si="47"/>
        <v>2909999900</v>
      </c>
      <c r="N364">
        <f t="shared" si="48"/>
        <v>0.4846939780299977</v>
      </c>
      <c r="O364">
        <f t="shared" si="49"/>
        <v>0.27806681477441825</v>
      </c>
      <c r="P364">
        <f t="shared" si="50"/>
        <v>2100000000</v>
      </c>
      <c r="Q364">
        <f t="shared" si="51"/>
        <v>0.41891901479182536</v>
      </c>
      <c r="R364">
        <f t="shared" si="52"/>
        <v>0.25454370815412614</v>
      </c>
      <c r="T364" t="e">
        <f t="shared" si="53"/>
        <v>#N/A</v>
      </c>
    </row>
    <row r="365" spans="1:20" x14ac:dyDescent="0.25">
      <c r="A365" s="63">
        <v>32598</v>
      </c>
      <c r="B365" s="67">
        <v>4997180000</v>
      </c>
      <c r="C365">
        <f t="shared" si="45"/>
        <v>0.23587952772652843</v>
      </c>
      <c r="D365">
        <f t="shared" si="46"/>
        <v>0.20836465250348865</v>
      </c>
      <c r="G365" s="63">
        <v>32598</v>
      </c>
      <c r="H365">
        <v>679999900</v>
      </c>
      <c r="J365">
        <v>820000000</v>
      </c>
      <c r="K365">
        <v>990000000</v>
      </c>
      <c r="M365">
        <f t="shared" si="47"/>
        <v>2489999900</v>
      </c>
      <c r="N365">
        <f t="shared" si="48"/>
        <v>0.29687501546224038</v>
      </c>
      <c r="O365">
        <f t="shared" si="49"/>
        <v>0.1762505887406863</v>
      </c>
      <c r="P365">
        <f t="shared" si="50"/>
        <v>1810000000</v>
      </c>
      <c r="Q365">
        <f t="shared" si="51"/>
        <v>0.22297305560628744</v>
      </c>
      <c r="R365">
        <f t="shared" si="52"/>
        <v>0.1766324392393698</v>
      </c>
      <c r="T365" t="e">
        <f t="shared" si="53"/>
        <v>#N/A</v>
      </c>
    </row>
    <row r="366" spans="1:20" x14ac:dyDescent="0.25">
      <c r="A366" s="63">
        <v>32567</v>
      </c>
      <c r="B366" s="67">
        <v>3635040000</v>
      </c>
      <c r="C366">
        <f t="shared" si="45"/>
        <v>0.15344999920671443</v>
      </c>
      <c r="D366">
        <f t="shared" si="46"/>
        <v>0.23132645752950834</v>
      </c>
      <c r="G366" s="63">
        <v>32567</v>
      </c>
      <c r="H366">
        <v>309999900</v>
      </c>
      <c r="J366">
        <v>559999900</v>
      </c>
      <c r="K366">
        <v>729999900</v>
      </c>
      <c r="M366">
        <f t="shared" si="47"/>
        <v>1599999700</v>
      </c>
      <c r="N366">
        <f t="shared" si="48"/>
        <v>5.2631450831016613E-2</v>
      </c>
      <c r="O366">
        <f t="shared" si="49"/>
        <v>0.14746768884976405</v>
      </c>
      <c r="P366">
        <f t="shared" si="50"/>
        <v>1289999800</v>
      </c>
      <c r="Q366">
        <f t="shared" si="51"/>
        <v>0.12173905406426555</v>
      </c>
      <c r="R366">
        <f t="shared" si="52"/>
        <v>0.21074182231036639</v>
      </c>
      <c r="T366" t="e">
        <f t="shared" si="53"/>
        <v>#N/A</v>
      </c>
    </row>
    <row r="367" spans="1:20" x14ac:dyDescent="0.25">
      <c r="A367" s="63">
        <v>32539</v>
      </c>
      <c r="B367" s="67">
        <v>2915020000</v>
      </c>
      <c r="C367">
        <f t="shared" si="45"/>
        <v>0.23576443057722307</v>
      </c>
      <c r="D367">
        <f t="shared" si="46"/>
        <v>0.30210613628968747</v>
      </c>
      <c r="G367" s="63">
        <v>32539</v>
      </c>
      <c r="H367">
        <v>290000000</v>
      </c>
      <c r="J367">
        <v>359999900</v>
      </c>
      <c r="K367">
        <v>600000000</v>
      </c>
      <c r="M367">
        <f t="shared" si="47"/>
        <v>1249999900</v>
      </c>
      <c r="N367">
        <f t="shared" si="48"/>
        <v>0.17924529992880189</v>
      </c>
      <c r="O367">
        <f t="shared" si="49"/>
        <v>0.22539313220395241</v>
      </c>
      <c r="P367">
        <f t="shared" si="50"/>
        <v>959999900</v>
      </c>
      <c r="Q367">
        <f t="shared" si="51"/>
        <v>0.18518520804755645</v>
      </c>
      <c r="R367">
        <f t="shared" si="52"/>
        <v>0.2339481497901387</v>
      </c>
      <c r="T367" t="e">
        <f t="shared" si="53"/>
        <v>#N/A</v>
      </c>
    </row>
    <row r="368" spans="1:20" x14ac:dyDescent="0.25">
      <c r="A368" s="63">
        <v>32508</v>
      </c>
      <c r="B368" s="67">
        <v>8753120000</v>
      </c>
      <c r="C368">
        <f t="shared" si="45"/>
        <v>0.30476494280458755</v>
      </c>
      <c r="D368">
        <f t="shared" si="46"/>
        <v>0.34415228507841028</v>
      </c>
      <c r="G368" s="63">
        <v>32508</v>
      </c>
      <c r="H368">
        <v>1070000000</v>
      </c>
      <c r="J368">
        <v>1430000000</v>
      </c>
      <c r="K368">
        <v>1870000000</v>
      </c>
      <c r="M368">
        <f t="shared" si="47"/>
        <v>4370000000</v>
      </c>
      <c r="N368">
        <f t="shared" si="48"/>
        <v>0.21052631578947367</v>
      </c>
      <c r="O368">
        <f t="shared" si="49"/>
        <v>0.25206450913670347</v>
      </c>
      <c r="P368">
        <f t="shared" si="50"/>
        <v>3300000000</v>
      </c>
      <c r="Q368">
        <f t="shared" si="51"/>
        <v>0.32530120481927716</v>
      </c>
      <c r="R368">
        <f t="shared" si="52"/>
        <v>0.26899398314647516</v>
      </c>
      <c r="T368" t="e">
        <f t="shared" si="53"/>
        <v>#N/A</v>
      </c>
    </row>
    <row r="369" spans="1:20" x14ac:dyDescent="0.25">
      <c r="A369" s="63">
        <v>32477</v>
      </c>
      <c r="B369" s="67">
        <v>5577500000</v>
      </c>
      <c r="C369">
        <f t="shared" si="45"/>
        <v>0.36578903548725172</v>
      </c>
      <c r="D369">
        <f t="shared" si="46"/>
        <v>0.35021561520985833</v>
      </c>
      <c r="G369" s="63">
        <v>32477</v>
      </c>
      <c r="H369">
        <v>720000000</v>
      </c>
      <c r="J369">
        <v>829999900</v>
      </c>
      <c r="K369">
        <v>1100000000</v>
      </c>
      <c r="M369">
        <f t="shared" si="47"/>
        <v>2649999900</v>
      </c>
      <c r="N369">
        <f t="shared" si="48"/>
        <v>0.28640778089358165</v>
      </c>
      <c r="O369">
        <f t="shared" si="49"/>
        <v>0.29300019464677646</v>
      </c>
      <c r="P369">
        <f t="shared" si="50"/>
        <v>1929999900</v>
      </c>
      <c r="Q369">
        <f t="shared" si="51"/>
        <v>0.19135803650358252</v>
      </c>
      <c r="R369">
        <f t="shared" si="52"/>
        <v>0.20653726287179755</v>
      </c>
      <c r="T369" t="e">
        <f t="shared" si="53"/>
        <v>#N/A</v>
      </c>
    </row>
    <row r="370" spans="1:20" x14ac:dyDescent="0.25">
      <c r="A370" s="63">
        <v>32447</v>
      </c>
      <c r="B370" s="67">
        <v>4610300000</v>
      </c>
      <c r="C370">
        <f t="shared" si="45"/>
        <v>0.36190287694339163</v>
      </c>
      <c r="D370">
        <f t="shared" si="46"/>
        <v>0.35484795812393027</v>
      </c>
      <c r="G370" s="63">
        <v>32447</v>
      </c>
      <c r="H370">
        <v>440000000</v>
      </c>
      <c r="J370">
        <v>659999900</v>
      </c>
      <c r="K370">
        <v>940000000</v>
      </c>
      <c r="M370">
        <f t="shared" si="47"/>
        <v>2039999900</v>
      </c>
      <c r="N370">
        <f t="shared" si="48"/>
        <v>0.25925943072705504</v>
      </c>
      <c r="O370">
        <f t="shared" si="49"/>
        <v>0.29712445668185428</v>
      </c>
      <c r="P370">
        <f t="shared" si="50"/>
        <v>1599999900</v>
      </c>
      <c r="Q370">
        <f t="shared" si="51"/>
        <v>0.2903227081165658</v>
      </c>
      <c r="R370">
        <f t="shared" si="52"/>
        <v>0.2171102564238602</v>
      </c>
      <c r="T370" t="e">
        <f t="shared" si="53"/>
        <v>#N/A</v>
      </c>
    </row>
    <row r="371" spans="1:20" x14ac:dyDescent="0.25">
      <c r="A371" s="63">
        <v>32416</v>
      </c>
      <c r="B371" s="67">
        <v>4908520000</v>
      </c>
      <c r="C371">
        <f t="shared" si="45"/>
        <v>0.32295493319893165</v>
      </c>
      <c r="D371">
        <f t="shared" si="46"/>
        <v>0.33497071603399703</v>
      </c>
      <c r="G371" s="63">
        <v>32416</v>
      </c>
      <c r="H371">
        <v>629999900</v>
      </c>
      <c r="J371">
        <v>720000000</v>
      </c>
      <c r="K371">
        <v>929999900</v>
      </c>
      <c r="M371">
        <f t="shared" si="47"/>
        <v>2279999800</v>
      </c>
      <c r="N371">
        <f t="shared" si="48"/>
        <v>0.33333337231969273</v>
      </c>
      <c r="O371">
        <f t="shared" si="49"/>
        <v>0.25358963920080818</v>
      </c>
      <c r="P371">
        <f t="shared" si="50"/>
        <v>1649999900</v>
      </c>
      <c r="Q371">
        <f t="shared" si="51"/>
        <v>0.13793104399524436</v>
      </c>
      <c r="R371">
        <f t="shared" si="52"/>
        <v>0.1351508105084617</v>
      </c>
      <c r="T371" t="e">
        <f t="shared" si="53"/>
        <v>#N/A</v>
      </c>
    </row>
    <row r="372" spans="1:20" x14ac:dyDescent="0.25">
      <c r="A372" s="63">
        <v>32386</v>
      </c>
      <c r="B372" s="67">
        <v>4744630000</v>
      </c>
      <c r="C372">
        <f t="shared" si="45"/>
        <v>0.37968606422946749</v>
      </c>
      <c r="D372">
        <f t="shared" si="46"/>
        <v>0.27523393678191144</v>
      </c>
      <c r="G372" s="63">
        <v>32386</v>
      </c>
      <c r="H372">
        <v>540000000</v>
      </c>
      <c r="J372">
        <v>670000000</v>
      </c>
      <c r="K372">
        <v>920000000</v>
      </c>
      <c r="M372">
        <f t="shared" si="47"/>
        <v>2130000000</v>
      </c>
      <c r="N372">
        <f t="shared" si="48"/>
        <v>0.29878056699881506</v>
      </c>
      <c r="O372">
        <f t="shared" si="49"/>
        <v>0.13130534811027741</v>
      </c>
      <c r="P372">
        <f t="shared" si="50"/>
        <v>1590000000</v>
      </c>
      <c r="Q372">
        <f t="shared" si="51"/>
        <v>0.22307701715977046</v>
      </c>
      <c r="R372">
        <f t="shared" si="52"/>
        <v>3.7891740975171305E-2</v>
      </c>
      <c r="T372" t="e">
        <f t="shared" si="53"/>
        <v>#N/A</v>
      </c>
    </row>
    <row r="373" spans="1:20" x14ac:dyDescent="0.25">
      <c r="A373" s="63">
        <v>32355</v>
      </c>
      <c r="B373" s="67">
        <v>4467910000</v>
      </c>
      <c r="C373">
        <f t="shared" si="45"/>
        <v>0.302271150673592</v>
      </c>
      <c r="D373">
        <f t="shared" si="46"/>
        <v>0.25467102815749215</v>
      </c>
      <c r="G373" s="63">
        <v>32355</v>
      </c>
      <c r="H373">
        <v>520000000</v>
      </c>
      <c r="J373">
        <v>600000000</v>
      </c>
      <c r="K373">
        <v>809999900</v>
      </c>
      <c r="M373">
        <f t="shared" si="47"/>
        <v>1929999900</v>
      </c>
      <c r="N373">
        <f t="shared" si="48"/>
        <v>0.12865497828391681</v>
      </c>
      <c r="O373">
        <f t="shared" si="49"/>
        <v>0.13474215525392466</v>
      </c>
      <c r="P373">
        <f t="shared" si="50"/>
        <v>1409999900</v>
      </c>
      <c r="Q373">
        <f t="shared" si="51"/>
        <v>4.4444370370370301E-2</v>
      </c>
      <c r="R373">
        <f t="shared" si="52"/>
        <v>3.0199431551546325E-2</v>
      </c>
      <c r="T373" t="e">
        <f t="shared" si="53"/>
        <v>#N/A</v>
      </c>
    </row>
    <row r="374" spans="1:20" x14ac:dyDescent="0.25">
      <c r="A374" s="63">
        <v>32324</v>
      </c>
      <c r="B374" s="67">
        <v>3954760000</v>
      </c>
      <c r="C374">
        <f t="shared" si="45"/>
        <v>0.14374459544267482</v>
      </c>
      <c r="D374">
        <f t="shared" si="46"/>
        <v>0.22849467572661464</v>
      </c>
      <c r="G374" s="63">
        <v>32324</v>
      </c>
      <c r="H374">
        <v>520000000</v>
      </c>
      <c r="J374">
        <v>500000000</v>
      </c>
      <c r="K374">
        <v>709999900</v>
      </c>
      <c r="M374">
        <f t="shared" si="47"/>
        <v>1729999900</v>
      </c>
      <c r="N374">
        <f t="shared" si="48"/>
        <v>-3.3519500951899595E-2</v>
      </c>
      <c r="O374">
        <f t="shared" si="49"/>
        <v>0.12556501082826599</v>
      </c>
      <c r="P374">
        <f t="shared" si="50"/>
        <v>1209999900</v>
      </c>
      <c r="Q374">
        <f t="shared" si="51"/>
        <v>-0.15384616460462686</v>
      </c>
      <c r="R374">
        <f t="shared" si="52"/>
        <v>1.538464142808956E-2</v>
      </c>
      <c r="T374" t="e">
        <f t="shared" si="53"/>
        <v>#N/A</v>
      </c>
    </row>
    <row r="375" spans="1:20" x14ac:dyDescent="0.25">
      <c r="A375" s="63">
        <v>32294</v>
      </c>
      <c r="B375" s="67">
        <v>4387310000</v>
      </c>
      <c r="C375">
        <f t="shared" si="45"/>
        <v>0.31799733835620958</v>
      </c>
      <c r="D375">
        <f t="shared" si="46"/>
        <v>0.25084061730419466</v>
      </c>
      <c r="G375" s="63">
        <v>32294</v>
      </c>
      <c r="H375">
        <v>540000000</v>
      </c>
      <c r="J375">
        <v>700000000</v>
      </c>
      <c r="K375">
        <v>920000000</v>
      </c>
      <c r="M375">
        <f t="shared" si="47"/>
        <v>2160000000</v>
      </c>
      <c r="N375">
        <f t="shared" si="48"/>
        <v>0.3090909884297568</v>
      </c>
      <c r="O375">
        <f t="shared" si="49"/>
        <v>0.15505323577625307</v>
      </c>
      <c r="P375">
        <f t="shared" si="50"/>
        <v>1620000000</v>
      </c>
      <c r="Q375">
        <f t="shared" si="51"/>
        <v>0.20000008888889553</v>
      </c>
      <c r="R375">
        <f t="shared" si="52"/>
        <v>7.123292979852229E-2</v>
      </c>
      <c r="T375" t="e">
        <f t="shared" si="53"/>
        <v>#N/A</v>
      </c>
    </row>
    <row r="376" spans="1:20" x14ac:dyDescent="0.25">
      <c r="A376" s="63">
        <v>32263</v>
      </c>
      <c r="B376" s="67">
        <v>4320140000</v>
      </c>
      <c r="C376">
        <f t="shared" si="45"/>
        <v>0.22374209338095952</v>
      </c>
      <c r="D376">
        <f t="shared" si="46"/>
        <v>0.17121469440096479</v>
      </c>
      <c r="G376" s="63">
        <v>32263</v>
      </c>
      <c r="H376">
        <v>479999900</v>
      </c>
      <c r="J376">
        <v>659999900</v>
      </c>
      <c r="K376">
        <v>820000000</v>
      </c>
      <c r="M376">
        <f t="shared" si="47"/>
        <v>1959999800</v>
      </c>
      <c r="N376">
        <f t="shared" si="48"/>
        <v>0.10112354500694076</v>
      </c>
      <c r="O376">
        <f t="shared" si="49"/>
        <v>3.9364657354519807E-2</v>
      </c>
      <c r="P376">
        <f t="shared" si="50"/>
        <v>1479999900</v>
      </c>
      <c r="Q376">
        <f t="shared" si="51"/>
        <v>0</v>
      </c>
      <c r="R376">
        <f t="shared" si="52"/>
        <v>-3.1609502931884768E-2</v>
      </c>
      <c r="T376" t="e">
        <f t="shared" si="53"/>
        <v>#N/A</v>
      </c>
    </row>
    <row r="377" spans="1:20" x14ac:dyDescent="0.25">
      <c r="A377" s="63">
        <v>32233</v>
      </c>
      <c r="B377" s="67">
        <v>4043420000</v>
      </c>
      <c r="C377">
        <f t="shared" si="45"/>
        <v>0.21078242017541493</v>
      </c>
      <c r="D377">
        <f t="shared" si="46"/>
        <v>0.14537110775513615</v>
      </c>
      <c r="G377" s="63">
        <v>32233</v>
      </c>
      <c r="H377">
        <v>440000000</v>
      </c>
      <c r="J377">
        <v>620000000</v>
      </c>
      <c r="K377">
        <v>859999900</v>
      </c>
      <c r="M377">
        <f t="shared" si="47"/>
        <v>1919999900</v>
      </c>
      <c r="N377">
        <f t="shared" si="48"/>
        <v>5.4945173892061661E-2</v>
      </c>
      <c r="O377">
        <f t="shared" si="49"/>
        <v>8.8314124958192384E-3</v>
      </c>
      <c r="P377">
        <f t="shared" si="50"/>
        <v>1479999900</v>
      </c>
      <c r="Q377">
        <f t="shared" si="51"/>
        <v>1.3698700506671324E-2</v>
      </c>
      <c r="R377">
        <f t="shared" si="52"/>
        <v>-5.8124657460122041E-2</v>
      </c>
      <c r="T377" t="e">
        <f t="shared" si="53"/>
        <v>#N/A</v>
      </c>
    </row>
    <row r="378" spans="1:20" x14ac:dyDescent="0.25">
      <c r="A378" s="63">
        <v>32202</v>
      </c>
      <c r="B378" s="67">
        <v>3151450000</v>
      </c>
      <c r="C378">
        <f t="shared" si="45"/>
        <v>7.9119569646519894E-2</v>
      </c>
      <c r="D378">
        <f t="shared" si="46"/>
        <v>0.14270808976449656</v>
      </c>
      <c r="G378" s="63">
        <v>32202</v>
      </c>
      <c r="H378">
        <v>370000000</v>
      </c>
      <c r="J378">
        <v>470000000</v>
      </c>
      <c r="K378">
        <v>679999900</v>
      </c>
      <c r="M378">
        <f t="shared" si="47"/>
        <v>1519999900</v>
      </c>
      <c r="N378">
        <f t="shared" si="48"/>
        <v>-3.7974746835442996E-2</v>
      </c>
      <c r="O378">
        <f t="shared" si="49"/>
        <v>3.6783573530938828E-2</v>
      </c>
      <c r="P378">
        <f t="shared" si="50"/>
        <v>1149999900</v>
      </c>
      <c r="Q378">
        <f t="shared" si="51"/>
        <v>-0.10852720930232562</v>
      </c>
      <c r="R378">
        <f t="shared" si="52"/>
        <v>-7.8016439618367017E-2</v>
      </c>
      <c r="T378" t="e">
        <f t="shared" si="53"/>
        <v>#N/A</v>
      </c>
    </row>
    <row r="379" spans="1:20" x14ac:dyDescent="0.25">
      <c r="A379" s="63">
        <v>32173</v>
      </c>
      <c r="B379" s="67">
        <v>2358880000</v>
      </c>
      <c r="C379">
        <f t="shared" si="45"/>
        <v>0.14621133344347359</v>
      </c>
      <c r="D379">
        <f t="shared" si="46"/>
        <v>0.16082992227231627</v>
      </c>
      <c r="G379" s="63">
        <v>32173</v>
      </c>
      <c r="H379">
        <v>250000000</v>
      </c>
      <c r="J379">
        <v>309999900</v>
      </c>
      <c r="K379">
        <v>500000000</v>
      </c>
      <c r="M379">
        <f t="shared" si="47"/>
        <v>1059999900</v>
      </c>
      <c r="N379">
        <f t="shared" si="48"/>
        <v>9.5238104308390525E-3</v>
      </c>
      <c r="O379">
        <f t="shared" si="49"/>
        <v>7.7511999392060701E-2</v>
      </c>
      <c r="P379">
        <f t="shared" si="50"/>
        <v>809999900</v>
      </c>
      <c r="Q379">
        <f t="shared" si="51"/>
        <v>-7.9545463584711817E-2</v>
      </c>
      <c r="R379">
        <f t="shared" si="52"/>
        <v>-3.3401884084755119E-2</v>
      </c>
      <c r="T379" t="e">
        <f t="shared" si="53"/>
        <v>#N/A</v>
      </c>
    </row>
    <row r="380" spans="1:20" x14ac:dyDescent="0.25">
      <c r="A380" s="63">
        <v>32142</v>
      </c>
      <c r="B380" s="67">
        <v>6708580000</v>
      </c>
      <c r="C380">
        <f t="shared" si="45"/>
        <v>0.20279336620349619</v>
      </c>
      <c r="D380">
        <f t="shared" si="46"/>
        <v>0.11052960976651567</v>
      </c>
      <c r="G380" s="63">
        <v>32142</v>
      </c>
      <c r="H380">
        <v>1120000000</v>
      </c>
      <c r="J380">
        <v>990000000</v>
      </c>
      <c r="K380">
        <v>1500000000</v>
      </c>
      <c r="M380">
        <f t="shared" si="47"/>
        <v>3610000000</v>
      </c>
      <c r="N380">
        <f t="shared" si="48"/>
        <v>0.13880165699742042</v>
      </c>
      <c r="O380">
        <f t="shared" si="49"/>
        <v>3.4482285053423545E-2</v>
      </c>
      <c r="P380">
        <f t="shared" si="50"/>
        <v>2490000000</v>
      </c>
      <c r="Q380">
        <f t="shared" si="51"/>
        <v>-4.5976645968063612E-2</v>
      </c>
      <c r="R380">
        <f t="shared" si="52"/>
        <v>-7.6950449518113584E-2</v>
      </c>
      <c r="T380" t="e">
        <f t="shared" si="53"/>
        <v>#N/A</v>
      </c>
    </row>
    <row r="381" spans="1:20" x14ac:dyDescent="0.25">
      <c r="A381" s="63">
        <v>32111</v>
      </c>
      <c r="B381" s="67">
        <v>4083720000</v>
      </c>
      <c r="C381">
        <f t="shared" si="45"/>
        <v>0.13348506716997899</v>
      </c>
      <c r="D381">
        <f t="shared" si="46"/>
        <v>6.6064903992336735E-2</v>
      </c>
      <c r="G381" s="63">
        <v>32111</v>
      </c>
      <c r="H381">
        <v>440000000</v>
      </c>
      <c r="J381">
        <v>679999900</v>
      </c>
      <c r="K381">
        <v>940000000</v>
      </c>
      <c r="M381">
        <f t="shared" si="47"/>
        <v>2059999900</v>
      </c>
      <c r="N381">
        <f t="shared" si="48"/>
        <v>8.4210530747922618E-2</v>
      </c>
      <c r="O381">
        <f t="shared" si="49"/>
        <v>-4.8243286539033571E-2</v>
      </c>
      <c r="P381">
        <f t="shared" si="50"/>
        <v>1619999900</v>
      </c>
      <c r="Q381">
        <f t="shared" si="51"/>
        <v>2.5316457298510064E-2</v>
      </c>
      <c r="R381">
        <f t="shared" si="52"/>
        <v>-0.10024280736615743</v>
      </c>
      <c r="T381" t="e">
        <f t="shared" si="53"/>
        <v>#N/A</v>
      </c>
    </row>
    <row r="382" spans="1:20" x14ac:dyDescent="0.25">
      <c r="A382" s="63">
        <v>32081</v>
      </c>
      <c r="B382" s="67">
        <v>3385190000</v>
      </c>
      <c r="C382">
        <f t="shared" si="45"/>
        <v>-4.6896040739281553E-3</v>
      </c>
      <c r="D382">
        <f t="shared" si="46"/>
        <v>1.7863353711375558E-3</v>
      </c>
      <c r="G382" s="63">
        <v>32081</v>
      </c>
      <c r="H382">
        <v>379999900</v>
      </c>
      <c r="J382">
        <v>459999900</v>
      </c>
      <c r="K382">
        <v>779999900</v>
      </c>
      <c r="M382">
        <f t="shared" si="47"/>
        <v>1619999700</v>
      </c>
      <c r="N382">
        <f t="shared" si="48"/>
        <v>-0.1195653325850724</v>
      </c>
      <c r="O382">
        <f t="shared" si="49"/>
        <v>-0.15419509896902647</v>
      </c>
      <c r="P382">
        <f t="shared" si="50"/>
        <v>1239999800</v>
      </c>
      <c r="Q382">
        <f t="shared" si="51"/>
        <v>-0.2101911598847872</v>
      </c>
      <c r="R382">
        <f t="shared" si="52"/>
        <v>-0.20391974001877433</v>
      </c>
      <c r="T382" t="e">
        <f t="shared" si="53"/>
        <v>#N/A</v>
      </c>
    </row>
    <row r="383" spans="1:20" x14ac:dyDescent="0.25">
      <c r="A383" s="63">
        <v>32050</v>
      </c>
      <c r="B383" s="67">
        <v>3710270000</v>
      </c>
      <c r="C383">
        <f t="shared" si="45"/>
        <v>6.9399248880959385E-2</v>
      </c>
      <c r="D383">
        <f t="shared" si="46"/>
        <v>2.0767955543396313E-3</v>
      </c>
      <c r="G383" s="63">
        <v>32050</v>
      </c>
      <c r="H383">
        <v>259999900</v>
      </c>
      <c r="J383">
        <v>620000000</v>
      </c>
      <c r="K383">
        <v>829999900</v>
      </c>
      <c r="M383">
        <f t="shared" si="47"/>
        <v>1709999800</v>
      </c>
      <c r="N383">
        <f t="shared" si="48"/>
        <v>-0.10937505777995093</v>
      </c>
      <c r="O383">
        <f t="shared" si="49"/>
        <v>-0.15833322215098544</v>
      </c>
      <c r="P383">
        <f t="shared" si="50"/>
        <v>1449999900</v>
      </c>
      <c r="Q383">
        <f t="shared" si="51"/>
        <v>-0.11585371951219514</v>
      </c>
      <c r="R383">
        <f t="shared" si="52"/>
        <v>-0.16313527879226364</v>
      </c>
      <c r="T383" t="e">
        <f t="shared" si="53"/>
        <v>#N/A</v>
      </c>
    </row>
    <row r="384" spans="1:20" x14ac:dyDescent="0.25">
      <c r="A384" s="63">
        <v>32020</v>
      </c>
      <c r="B384" s="67">
        <v>3438920000</v>
      </c>
      <c r="C384">
        <f t="shared" si="45"/>
        <v>-5.9350638693618563E-2</v>
      </c>
      <c r="D384">
        <f t="shared" si="46"/>
        <v>-4.2541909544747902E-2</v>
      </c>
      <c r="G384" s="63">
        <v>32020</v>
      </c>
      <c r="H384">
        <v>340000000</v>
      </c>
      <c r="J384">
        <v>559999900</v>
      </c>
      <c r="K384">
        <v>740000000</v>
      </c>
      <c r="M384">
        <f t="shared" si="47"/>
        <v>1639999900</v>
      </c>
      <c r="N384">
        <f t="shared" si="48"/>
        <v>-0.23364490654205605</v>
      </c>
      <c r="O384">
        <f t="shared" si="49"/>
        <v>-0.1763920086091145</v>
      </c>
      <c r="P384">
        <f t="shared" si="50"/>
        <v>1299999900</v>
      </c>
      <c r="Q384">
        <f t="shared" si="51"/>
        <v>-0.28571434065934065</v>
      </c>
      <c r="R384">
        <f t="shared" si="52"/>
        <v>-0.17070211402623525</v>
      </c>
      <c r="T384" t="e">
        <f t="shared" si="53"/>
        <v>#N/A</v>
      </c>
    </row>
    <row r="385" spans="1:20" x14ac:dyDescent="0.25">
      <c r="A385" s="63">
        <v>31989</v>
      </c>
      <c r="B385" s="67">
        <v>3430860000</v>
      </c>
      <c r="C385">
        <f t="shared" si="45"/>
        <v>-3.8182235243219287E-3</v>
      </c>
      <c r="D385">
        <f t="shared" si="46"/>
        <v>-4.653082174452039E-2</v>
      </c>
      <c r="G385" s="63">
        <v>31989</v>
      </c>
      <c r="H385">
        <v>359999900</v>
      </c>
      <c r="J385">
        <v>550000000</v>
      </c>
      <c r="K385">
        <v>800000000</v>
      </c>
      <c r="M385">
        <f t="shared" si="47"/>
        <v>1709999900</v>
      </c>
      <c r="N385">
        <f t="shared" si="48"/>
        <v>-0.13197970213094934</v>
      </c>
      <c r="O385">
        <f t="shared" si="49"/>
        <v>-0.16485343134752298</v>
      </c>
      <c r="P385">
        <f t="shared" si="50"/>
        <v>1350000000</v>
      </c>
      <c r="Q385">
        <f t="shared" si="51"/>
        <v>-8.7837776205255125E-2</v>
      </c>
      <c r="R385">
        <f t="shared" si="52"/>
        <v>-0.13440711022921925</v>
      </c>
      <c r="T385" t="e">
        <f t="shared" si="53"/>
        <v>#N/A</v>
      </c>
    </row>
    <row r="386" spans="1:20" x14ac:dyDescent="0.25">
      <c r="A386" s="63">
        <v>31958</v>
      </c>
      <c r="B386" s="67">
        <v>3457730000</v>
      </c>
      <c r="C386">
        <f t="shared" si="45"/>
        <v>-6.4456866416303216E-2</v>
      </c>
      <c r="D386">
        <f t="shared" si="46"/>
        <v>-7.6041274123607352E-2</v>
      </c>
      <c r="G386" s="63">
        <v>31958</v>
      </c>
      <c r="H386">
        <v>359999900</v>
      </c>
      <c r="J386">
        <v>609999900</v>
      </c>
      <c r="K386">
        <v>820000000</v>
      </c>
      <c r="M386">
        <f t="shared" si="47"/>
        <v>1789999800</v>
      </c>
      <c r="N386">
        <f t="shared" si="48"/>
        <v>-0.16355141715433807</v>
      </c>
      <c r="O386">
        <f t="shared" si="49"/>
        <v>-0.18931259313720653</v>
      </c>
      <c r="P386">
        <f t="shared" si="50"/>
        <v>1429999900</v>
      </c>
      <c r="Q386">
        <f t="shared" si="51"/>
        <v>-0.13855422521410998</v>
      </c>
      <c r="R386">
        <f t="shared" si="52"/>
        <v>-0.1717945361788189</v>
      </c>
      <c r="T386" t="e">
        <f t="shared" si="53"/>
        <v>#N/A</v>
      </c>
    </row>
    <row r="387" spans="1:20" x14ac:dyDescent="0.25">
      <c r="A387" s="63">
        <v>31928</v>
      </c>
      <c r="B387" s="67">
        <v>3328770000</v>
      </c>
      <c r="C387">
        <f t="shared" si="45"/>
        <v>-7.1317375292936025E-2</v>
      </c>
      <c r="D387">
        <f t="shared" si="46"/>
        <v>-5.95599631645101E-2</v>
      </c>
      <c r="G387" s="63">
        <v>31928</v>
      </c>
      <c r="H387">
        <v>300000000</v>
      </c>
      <c r="J387">
        <v>620000000</v>
      </c>
      <c r="K387">
        <v>729999900</v>
      </c>
      <c r="M387">
        <f t="shared" si="47"/>
        <v>1649999900</v>
      </c>
      <c r="N387">
        <f t="shared" si="48"/>
        <v>-0.19902917475728155</v>
      </c>
      <c r="O387">
        <f t="shared" si="49"/>
        <v>-0.1707432009459442</v>
      </c>
      <c r="P387">
        <f t="shared" si="50"/>
        <v>1349999900</v>
      </c>
      <c r="Q387">
        <f t="shared" si="51"/>
        <v>-0.17682932926829265</v>
      </c>
      <c r="R387">
        <f t="shared" si="52"/>
        <v>-0.16577047717170593</v>
      </c>
      <c r="T387" t="e">
        <f t="shared" si="53"/>
        <v>#N/A</v>
      </c>
    </row>
    <row r="388" spans="1:20" x14ac:dyDescent="0.25">
      <c r="A388" s="63">
        <v>31897</v>
      </c>
      <c r="B388" s="67">
        <v>3530270000</v>
      </c>
      <c r="C388">
        <f t="shared" si="45"/>
        <v>-9.2349580661582831E-2</v>
      </c>
      <c r="D388">
        <f t="shared" si="46"/>
        <v>-6.1847534972762262E-2</v>
      </c>
      <c r="G388" s="63">
        <v>31897</v>
      </c>
      <c r="H388">
        <v>300000000</v>
      </c>
      <c r="J388">
        <v>659999900</v>
      </c>
      <c r="K388">
        <v>820000000</v>
      </c>
      <c r="M388">
        <f t="shared" si="47"/>
        <v>1779999900</v>
      </c>
      <c r="N388">
        <f t="shared" si="48"/>
        <v>-0.20535718749999998</v>
      </c>
      <c r="O388">
        <f t="shared" si="49"/>
        <v>-0.17174019659958037</v>
      </c>
      <c r="P388">
        <f t="shared" si="50"/>
        <v>1479999900</v>
      </c>
      <c r="Q388">
        <f t="shared" si="51"/>
        <v>-0.20000005405405408</v>
      </c>
      <c r="R388">
        <f t="shared" si="52"/>
        <v>-0.14564013263109457</v>
      </c>
      <c r="T388" t="e">
        <f t="shared" si="53"/>
        <v>#N/A</v>
      </c>
    </row>
    <row r="389" spans="1:20" x14ac:dyDescent="0.25">
      <c r="A389" s="63">
        <v>31867</v>
      </c>
      <c r="B389" s="67">
        <v>3339510000</v>
      </c>
      <c r="C389">
        <f t="shared" ref="C389:C452" si="54">B389/B401-1</f>
        <v>-1.5012933539011453E-2</v>
      </c>
      <c r="D389">
        <f t="shared" ref="D389:D452" si="55">AVERAGE(C389:C391)</f>
        <v>-6.5187434625686949E-2</v>
      </c>
      <c r="G389" s="63">
        <v>31867</v>
      </c>
      <c r="H389">
        <v>359999900</v>
      </c>
      <c r="J389">
        <v>629999900</v>
      </c>
      <c r="K389">
        <v>829999900</v>
      </c>
      <c r="M389">
        <f t="shared" ref="M389:M432" si="56">SUM(H389:L389)</f>
        <v>1819999700</v>
      </c>
      <c r="N389">
        <f t="shared" ref="N389:N432" si="57">M389/M401-1</f>
        <v>-0.10784324058055106</v>
      </c>
      <c r="O389">
        <f t="shared" ref="O389:O432" si="58">AVERAGE(N389:N391)</f>
        <v>-0.18482256069930603</v>
      </c>
      <c r="P389">
        <f t="shared" ref="P389:P433" si="59">SUM(I389:L389)</f>
        <v>1459999800</v>
      </c>
      <c r="Q389">
        <f t="shared" ref="Q389:Q433" si="60">P389/P401-1</f>
        <v>-0.12048204819277109</v>
      </c>
      <c r="R389">
        <f t="shared" ref="R389:R433" si="61">AVERAGE(Q389:Q391)</f>
        <v>-0.15271976715699861</v>
      </c>
      <c r="T389" t="e">
        <f t="shared" ref="T389:T432" si="62">VLOOKUP(G389,AM:AN,2,FALSE)</f>
        <v>#N/A</v>
      </c>
    </row>
    <row r="390" spans="1:20" x14ac:dyDescent="0.25">
      <c r="A390" s="63">
        <v>31836</v>
      </c>
      <c r="B390" s="67">
        <v>2920390000</v>
      </c>
      <c r="C390">
        <f t="shared" si="54"/>
        <v>-7.8180090717692496E-2</v>
      </c>
      <c r="D390">
        <f t="shared" si="55"/>
        <v>-9.6355984263563399E-2</v>
      </c>
      <c r="G390" s="63">
        <v>31836</v>
      </c>
      <c r="H390">
        <v>290000000</v>
      </c>
      <c r="J390">
        <v>540000000</v>
      </c>
      <c r="K390">
        <v>750000000</v>
      </c>
      <c r="M390">
        <f t="shared" si="56"/>
        <v>1580000000</v>
      </c>
      <c r="N390">
        <f t="shared" si="57"/>
        <v>-0.20202016171819004</v>
      </c>
      <c r="O390">
        <f t="shared" si="58"/>
        <v>-4.7366030512286272E-2</v>
      </c>
      <c r="P390">
        <f t="shared" si="59"/>
        <v>1290000000</v>
      </c>
      <c r="Q390">
        <f t="shared" si="60"/>
        <v>-0.11643829564645858</v>
      </c>
      <c r="R390">
        <f t="shared" si="61"/>
        <v>2.5610417828662766E-3</v>
      </c>
      <c r="T390" t="e">
        <f t="shared" si="62"/>
        <v>#N/A</v>
      </c>
    </row>
    <row r="391" spans="1:20" x14ac:dyDescent="0.25">
      <c r="A391" s="63">
        <v>31808</v>
      </c>
      <c r="B391" s="67">
        <v>2057980000</v>
      </c>
      <c r="C391">
        <f t="shared" si="54"/>
        <v>-0.10236927962035691</v>
      </c>
      <c r="D391">
        <f t="shared" si="55"/>
        <v>-8.8741055724106732E-2</v>
      </c>
      <c r="G391" s="63">
        <v>31808</v>
      </c>
      <c r="H391">
        <v>170000000</v>
      </c>
      <c r="J391">
        <v>329999900</v>
      </c>
      <c r="K391">
        <v>550000000</v>
      </c>
      <c r="M391">
        <f t="shared" si="56"/>
        <v>1049999900</v>
      </c>
      <c r="N391">
        <f t="shared" si="57"/>
        <v>-0.24460427979917698</v>
      </c>
      <c r="O391">
        <f t="shared" si="58"/>
        <v>-4.1542431320806116E-2</v>
      </c>
      <c r="P391">
        <f t="shared" si="59"/>
        <v>879999900</v>
      </c>
      <c r="Q391">
        <f t="shared" si="60"/>
        <v>-0.22123895763176615</v>
      </c>
      <c r="R391">
        <f t="shared" si="61"/>
        <v>6.3304773909319178E-4</v>
      </c>
      <c r="T391" t="e">
        <f t="shared" si="62"/>
        <v>#N/A</v>
      </c>
    </row>
    <row r="392" spans="1:20" x14ac:dyDescent="0.25">
      <c r="A392" s="63">
        <v>31777</v>
      </c>
      <c r="B392" s="67">
        <v>5577500000</v>
      </c>
      <c r="C392">
        <f t="shared" si="54"/>
        <v>-0.10851858245264079</v>
      </c>
      <c r="D392">
        <f t="shared" si="55"/>
        <v>-5.2937545190701561E-2</v>
      </c>
      <c r="G392" s="63">
        <v>31777</v>
      </c>
      <c r="H392">
        <v>559999900</v>
      </c>
      <c r="J392">
        <v>970000000</v>
      </c>
      <c r="K392">
        <v>1639999000</v>
      </c>
      <c r="M392">
        <f t="shared" si="56"/>
        <v>3169998900</v>
      </c>
      <c r="N392">
        <f t="shared" si="57"/>
        <v>0.3045263499805082</v>
      </c>
      <c r="O392">
        <f t="shared" si="58"/>
        <v>-6.7366589266879178E-3</v>
      </c>
      <c r="P392">
        <f t="shared" si="59"/>
        <v>2609999000</v>
      </c>
      <c r="Q392">
        <f t="shared" si="60"/>
        <v>0.34536037862682356</v>
      </c>
      <c r="R392">
        <f t="shared" si="61"/>
        <v>5.8217730586045548E-2</v>
      </c>
      <c r="T392" t="e">
        <f t="shared" si="62"/>
        <v>#N/A</v>
      </c>
    </row>
    <row r="393" spans="1:20" x14ac:dyDescent="0.25">
      <c r="A393" s="63">
        <v>31746</v>
      </c>
      <c r="B393" s="67">
        <v>3602800000</v>
      </c>
      <c r="C393">
        <f t="shared" si="54"/>
        <v>-5.5335305099322496E-2</v>
      </c>
      <c r="D393">
        <f t="shared" si="55"/>
        <v>-2.625731848111305E-2</v>
      </c>
      <c r="G393" s="63">
        <v>31746</v>
      </c>
      <c r="H393">
        <v>320000000</v>
      </c>
      <c r="J393">
        <v>620000000</v>
      </c>
      <c r="K393">
        <v>959999900</v>
      </c>
      <c r="M393">
        <f t="shared" si="56"/>
        <v>1899999900</v>
      </c>
      <c r="N393">
        <f t="shared" si="57"/>
        <v>-0.18454936414374956</v>
      </c>
      <c r="O393">
        <f t="shared" si="58"/>
        <v>-0.16571670909854985</v>
      </c>
      <c r="P393">
        <f t="shared" si="59"/>
        <v>1579999900</v>
      </c>
      <c r="Q393">
        <f t="shared" si="60"/>
        <v>-0.12222227777777783</v>
      </c>
      <c r="R393">
        <f t="shared" si="61"/>
        <v>-9.4740217488003139E-2</v>
      </c>
      <c r="T393" t="e">
        <f t="shared" si="62"/>
        <v>#N/A</v>
      </c>
    </row>
    <row r="394" spans="1:20" x14ac:dyDescent="0.25">
      <c r="A394" s="63">
        <v>31716</v>
      </c>
      <c r="B394" s="67">
        <v>3401140000</v>
      </c>
      <c r="C394">
        <f t="shared" si="54"/>
        <v>5.0412519798586075E-3</v>
      </c>
      <c r="D394">
        <f t="shared" si="55"/>
        <v>1.9033901203640013E-3</v>
      </c>
      <c r="G394" s="63">
        <v>31716</v>
      </c>
      <c r="H394">
        <v>270000000</v>
      </c>
      <c r="J394">
        <v>590000000</v>
      </c>
      <c r="K394">
        <v>979999900</v>
      </c>
      <c r="M394">
        <f t="shared" si="56"/>
        <v>1839999900</v>
      </c>
      <c r="N394">
        <f t="shared" si="57"/>
        <v>-0.1401869626168224</v>
      </c>
      <c r="O394">
        <f t="shared" si="58"/>
        <v>-0.1072866741370531</v>
      </c>
      <c r="P394">
        <f t="shared" si="59"/>
        <v>1569999900</v>
      </c>
      <c r="Q394">
        <f t="shared" si="60"/>
        <v>-4.8484909090909079E-2</v>
      </c>
      <c r="R394">
        <f t="shared" si="61"/>
        <v>-4.4583262371870012E-2</v>
      </c>
      <c r="T394" t="e">
        <f t="shared" si="62"/>
        <v>#N/A</v>
      </c>
    </row>
    <row r="395" spans="1:20" x14ac:dyDescent="0.25">
      <c r="A395" s="63">
        <v>31685</v>
      </c>
      <c r="B395" s="67">
        <v>3469490000</v>
      </c>
      <c r="C395">
        <f t="shared" si="54"/>
        <v>-2.8477902323875259E-2</v>
      </c>
      <c r="D395">
        <f t="shared" si="55"/>
        <v>-9.0307711897692853E-3</v>
      </c>
      <c r="G395" s="63">
        <v>31685</v>
      </c>
      <c r="H395">
        <v>279999900</v>
      </c>
      <c r="J395">
        <v>690000000</v>
      </c>
      <c r="K395">
        <v>950000000</v>
      </c>
      <c r="M395">
        <f t="shared" si="56"/>
        <v>1919999900</v>
      </c>
      <c r="N395">
        <f t="shared" si="57"/>
        <v>-0.1724138005350776</v>
      </c>
      <c r="O395">
        <f t="shared" si="58"/>
        <v>-7.1995611434713599E-2</v>
      </c>
      <c r="P395">
        <f t="shared" si="59"/>
        <v>1640000000</v>
      </c>
      <c r="Q395">
        <f t="shared" si="60"/>
        <v>-0.11351346559532249</v>
      </c>
      <c r="R395">
        <f t="shared" si="61"/>
        <v>-7.493327329505535E-2</v>
      </c>
      <c r="T395" t="e">
        <f t="shared" si="62"/>
        <v>#N/A</v>
      </c>
    </row>
    <row r="396" spans="1:20" x14ac:dyDescent="0.25">
      <c r="A396" s="63">
        <v>31655</v>
      </c>
      <c r="B396" s="67">
        <v>3655900000</v>
      </c>
      <c r="C396">
        <f t="shared" si="54"/>
        <v>2.9146820705108656E-2</v>
      </c>
      <c r="D396">
        <f t="shared" si="55"/>
        <v>1.698559400998978E-2</v>
      </c>
      <c r="G396" s="63">
        <v>31655</v>
      </c>
      <c r="H396">
        <v>320000000</v>
      </c>
      <c r="J396">
        <v>700000000</v>
      </c>
      <c r="K396">
        <v>1120000000</v>
      </c>
      <c r="M396">
        <f t="shared" si="56"/>
        <v>2140000000</v>
      </c>
      <c r="N396">
        <f t="shared" si="57"/>
        <v>-9.2592592592593004E-3</v>
      </c>
      <c r="O396">
        <f t="shared" si="58"/>
        <v>-2.6536357683863088E-2</v>
      </c>
      <c r="P396">
        <f t="shared" si="59"/>
        <v>1820000000</v>
      </c>
      <c r="Q396">
        <f t="shared" si="60"/>
        <v>2.8248587570621542E-2</v>
      </c>
      <c r="R396">
        <f t="shared" si="61"/>
        <v>-4.3012611543389277E-2</v>
      </c>
      <c r="T396" t="e">
        <f t="shared" si="62"/>
        <v>#N/A</v>
      </c>
    </row>
    <row r="397" spans="1:20" x14ac:dyDescent="0.25">
      <c r="A397" s="63">
        <v>31624</v>
      </c>
      <c r="B397" s="67">
        <v>3444010000</v>
      </c>
      <c r="C397">
        <f t="shared" si="54"/>
        <v>-2.7761231950541254E-2</v>
      </c>
      <c r="D397">
        <f t="shared" si="55"/>
        <v>1.7940200915647186E-2</v>
      </c>
      <c r="G397" s="63">
        <v>31624</v>
      </c>
      <c r="H397">
        <v>490000000</v>
      </c>
      <c r="J397">
        <v>550000000</v>
      </c>
      <c r="K397">
        <v>929999900</v>
      </c>
      <c r="M397">
        <f t="shared" si="56"/>
        <v>1969999900</v>
      </c>
      <c r="N397">
        <f t="shared" si="57"/>
        <v>-3.4313774509803885E-2</v>
      </c>
      <c r="O397">
        <f t="shared" si="58"/>
        <v>-3.740342630286967E-2</v>
      </c>
      <c r="P397">
        <f t="shared" si="59"/>
        <v>1479999900</v>
      </c>
      <c r="Q397">
        <f t="shared" si="60"/>
        <v>-0.13953494186046511</v>
      </c>
      <c r="R397">
        <f t="shared" si="61"/>
        <v>-7.3381188352644067E-2</v>
      </c>
      <c r="T397" t="e">
        <f t="shared" si="62"/>
        <v>#N/A</v>
      </c>
    </row>
    <row r="398" spans="1:20" x14ac:dyDescent="0.25">
      <c r="A398" s="63">
        <v>31593</v>
      </c>
      <c r="B398" s="67">
        <v>3695960000</v>
      </c>
      <c r="C398">
        <f t="shared" si="54"/>
        <v>4.9571193275401937E-2</v>
      </c>
      <c r="D398">
        <f t="shared" si="55"/>
        <v>0.11920038384075989</v>
      </c>
      <c r="G398" s="63">
        <v>31593</v>
      </c>
      <c r="H398">
        <v>479999900</v>
      </c>
      <c r="J398">
        <v>659999900</v>
      </c>
      <c r="K398">
        <v>1000000000</v>
      </c>
      <c r="M398">
        <f t="shared" si="56"/>
        <v>2139999800</v>
      </c>
      <c r="N398">
        <f t="shared" si="57"/>
        <v>-3.6036039282526078E-2</v>
      </c>
      <c r="O398">
        <f t="shared" si="58"/>
        <v>3.9988195427175167E-2</v>
      </c>
      <c r="P398">
        <f t="shared" si="59"/>
        <v>1659999900</v>
      </c>
      <c r="Q398">
        <f t="shared" si="60"/>
        <v>-1.7751480340324255E-2</v>
      </c>
      <c r="R398">
        <f t="shared" si="61"/>
        <v>4.0230052035882813E-2</v>
      </c>
      <c r="T398" t="e">
        <f t="shared" si="62"/>
        <v>#N/A</v>
      </c>
    </row>
    <row r="399" spans="1:20" x14ac:dyDescent="0.25">
      <c r="A399" s="63">
        <v>31563</v>
      </c>
      <c r="B399" s="67">
        <v>3584400000</v>
      </c>
      <c r="C399">
        <f t="shared" si="54"/>
        <v>3.2010641422080877E-2</v>
      </c>
      <c r="D399">
        <f t="shared" si="55"/>
        <v>0.13524320016179869</v>
      </c>
      <c r="G399" s="63">
        <v>31563</v>
      </c>
      <c r="H399">
        <v>420000000</v>
      </c>
      <c r="J399">
        <v>650000000</v>
      </c>
      <c r="K399">
        <v>990000000</v>
      </c>
      <c r="M399">
        <f t="shared" si="56"/>
        <v>2060000000</v>
      </c>
      <c r="N399">
        <f t="shared" si="57"/>
        <v>-4.1860465116279055E-2</v>
      </c>
      <c r="O399">
        <f t="shared" si="58"/>
        <v>6.7384806811948847E-2</v>
      </c>
      <c r="P399">
        <f t="shared" si="59"/>
        <v>1640000000</v>
      </c>
      <c r="Q399">
        <f t="shared" si="60"/>
        <v>-6.2857142857142834E-2</v>
      </c>
      <c r="R399">
        <f t="shared" si="61"/>
        <v>6.302484928012593E-2</v>
      </c>
      <c r="T399" t="e">
        <f t="shared" si="62"/>
        <v>#N/A</v>
      </c>
    </row>
    <row r="400" spans="1:20" x14ac:dyDescent="0.25">
      <c r="A400" s="63">
        <v>31532</v>
      </c>
      <c r="B400" s="67">
        <v>3889460000</v>
      </c>
      <c r="C400">
        <f t="shared" si="54"/>
        <v>0.27601931682479686</v>
      </c>
      <c r="D400">
        <f t="shared" si="55"/>
        <v>0.17274545977726943</v>
      </c>
      <c r="G400" s="63">
        <v>31532</v>
      </c>
      <c r="H400">
        <v>390000000</v>
      </c>
      <c r="J400">
        <v>650000000</v>
      </c>
      <c r="K400">
        <v>1200000000</v>
      </c>
      <c r="M400">
        <f t="shared" si="56"/>
        <v>2240000000</v>
      </c>
      <c r="N400">
        <f t="shared" si="57"/>
        <v>0.19786109068033064</v>
      </c>
      <c r="O400">
        <f t="shared" si="58"/>
        <v>0.12088632001726363</v>
      </c>
      <c r="P400">
        <f t="shared" si="59"/>
        <v>1850000000</v>
      </c>
      <c r="Q400">
        <f t="shared" si="60"/>
        <v>0.20129877930511553</v>
      </c>
      <c r="R400">
        <f t="shared" si="61"/>
        <v>0.11382795162554167</v>
      </c>
      <c r="T400" t="e">
        <f t="shared" si="62"/>
        <v>#N/A</v>
      </c>
    </row>
    <row r="401" spans="1:20" x14ac:dyDescent="0.25">
      <c r="A401" s="63">
        <v>31502</v>
      </c>
      <c r="B401" s="67">
        <v>3390410000</v>
      </c>
      <c r="C401">
        <f t="shared" si="54"/>
        <v>9.7699642238518347E-2</v>
      </c>
      <c r="D401">
        <f t="shared" si="55"/>
        <v>5.231456779992083E-2</v>
      </c>
      <c r="G401" s="63">
        <v>31502</v>
      </c>
      <c r="H401">
        <v>379999900</v>
      </c>
      <c r="J401">
        <v>650000000</v>
      </c>
      <c r="K401">
        <v>1010000000</v>
      </c>
      <c r="M401">
        <f t="shared" si="56"/>
        <v>2039999900</v>
      </c>
      <c r="N401">
        <f t="shared" si="57"/>
        <v>4.615379487179494E-2</v>
      </c>
      <c r="O401">
        <f t="shared" si="58"/>
        <v>2.0524035818932213E-2</v>
      </c>
      <c r="P401">
        <f t="shared" si="59"/>
        <v>1660000000</v>
      </c>
      <c r="Q401">
        <f t="shared" si="60"/>
        <v>5.0632911392405111E-2</v>
      </c>
      <c r="R401">
        <f t="shared" si="61"/>
        <v>1.7158488163104724E-2</v>
      </c>
      <c r="T401" t="e">
        <f t="shared" si="62"/>
        <v>#N/A</v>
      </c>
    </row>
    <row r="402" spans="1:20" x14ac:dyDescent="0.25">
      <c r="A402" s="63">
        <v>31471</v>
      </c>
      <c r="B402" s="67">
        <v>3168070000</v>
      </c>
      <c r="C402">
        <f t="shared" si="54"/>
        <v>0.14451742026849312</v>
      </c>
      <c r="D402">
        <f t="shared" si="55"/>
        <v>0.30127767934688027</v>
      </c>
      <c r="G402" s="63">
        <v>31471</v>
      </c>
      <c r="H402">
        <v>520000000</v>
      </c>
      <c r="J402">
        <v>550000000</v>
      </c>
      <c r="K402">
        <v>909999900</v>
      </c>
      <c r="M402">
        <f t="shared" si="56"/>
        <v>1979999900</v>
      </c>
      <c r="N402">
        <f t="shared" si="57"/>
        <v>0.1186440744996653</v>
      </c>
      <c r="O402">
        <f t="shared" si="58"/>
        <v>6.69280584285918E-2</v>
      </c>
      <c r="P402">
        <f t="shared" si="59"/>
        <v>1459999900</v>
      </c>
      <c r="Q402">
        <f t="shared" si="60"/>
        <v>8.9552164179104388E-2</v>
      </c>
      <c r="R402">
        <f t="shared" si="61"/>
        <v>8.1477437433793612E-2</v>
      </c>
      <c r="T402" t="e">
        <f t="shared" si="62"/>
        <v>#N/A</v>
      </c>
    </row>
    <row r="403" spans="1:20" x14ac:dyDescent="0.25">
      <c r="A403" s="63">
        <v>31443</v>
      </c>
      <c r="B403" s="67">
        <v>2292680000</v>
      </c>
      <c r="C403">
        <f t="shared" si="54"/>
        <v>-8.527335910724898E-2</v>
      </c>
      <c r="D403">
        <f t="shared" si="55"/>
        <v>0.40453438746213527</v>
      </c>
      <c r="G403" s="63">
        <v>31443</v>
      </c>
      <c r="H403">
        <v>259999900</v>
      </c>
      <c r="J403">
        <v>359999900</v>
      </c>
      <c r="K403">
        <v>770000000</v>
      </c>
      <c r="M403">
        <f t="shared" si="56"/>
        <v>1389999800</v>
      </c>
      <c r="N403">
        <f t="shared" si="57"/>
        <v>-0.10322576191466359</v>
      </c>
      <c r="O403">
        <f t="shared" si="58"/>
        <v>0.12793867419127317</v>
      </c>
      <c r="P403">
        <f t="shared" si="59"/>
        <v>1129999900</v>
      </c>
      <c r="Q403">
        <f t="shared" si="60"/>
        <v>-8.8709611082195328E-2</v>
      </c>
      <c r="R403">
        <f t="shared" si="61"/>
        <v>0.17983184424588702</v>
      </c>
      <c r="T403" t="e">
        <f t="shared" si="62"/>
        <v>#N/A</v>
      </c>
    </row>
    <row r="404" spans="1:20" x14ac:dyDescent="0.25">
      <c r="A404" s="63">
        <v>31412</v>
      </c>
      <c r="B404" s="67">
        <v>6256440000</v>
      </c>
      <c r="C404">
        <f t="shared" si="54"/>
        <v>0.8445889768793966</v>
      </c>
      <c r="D404">
        <f t="shared" si="55"/>
        <v>0.57944084501235282</v>
      </c>
      <c r="G404" s="63">
        <v>31412</v>
      </c>
      <c r="H404">
        <v>490000000</v>
      </c>
      <c r="J404">
        <v>659999900</v>
      </c>
      <c r="K404">
        <v>1280000000</v>
      </c>
      <c r="M404">
        <f t="shared" si="56"/>
        <v>2429999900</v>
      </c>
      <c r="N404">
        <f t="shared" si="57"/>
        <v>0.18536586270077371</v>
      </c>
      <c r="O404">
        <f t="shared" si="58"/>
        <v>0.30142010917828022</v>
      </c>
      <c r="P404">
        <f t="shared" si="59"/>
        <v>1939999900</v>
      </c>
      <c r="Q404">
        <f t="shared" si="60"/>
        <v>0.24358975920447179</v>
      </c>
      <c r="R404">
        <f t="shared" si="61"/>
        <v>0.34615385135875559</v>
      </c>
      <c r="T404" t="e">
        <f t="shared" si="62"/>
        <v>#N/A</v>
      </c>
    </row>
    <row r="405" spans="1:20" x14ac:dyDescent="0.25">
      <c r="A405" s="63">
        <v>31381</v>
      </c>
      <c r="B405" s="67">
        <v>3813840000</v>
      </c>
      <c r="C405">
        <f t="shared" si="54"/>
        <v>0.45428754461425824</v>
      </c>
      <c r="D405">
        <f t="shared" si="55"/>
        <v>0.46620725385811584</v>
      </c>
      <c r="G405" s="63">
        <v>31381</v>
      </c>
      <c r="H405">
        <v>529999900</v>
      </c>
      <c r="J405">
        <v>500000000</v>
      </c>
      <c r="K405">
        <v>1300000000</v>
      </c>
      <c r="M405">
        <f t="shared" si="56"/>
        <v>2329999900</v>
      </c>
      <c r="N405">
        <f t="shared" si="57"/>
        <v>0.30167592178770941</v>
      </c>
      <c r="O405">
        <f t="shared" si="58"/>
        <v>0.45089910878982659</v>
      </c>
      <c r="P405">
        <f t="shared" si="59"/>
        <v>1800000000</v>
      </c>
      <c r="Q405">
        <f t="shared" si="60"/>
        <v>0.38461538461538458</v>
      </c>
      <c r="R405">
        <f t="shared" si="61"/>
        <v>0.49737313651689802</v>
      </c>
      <c r="T405" t="e">
        <f t="shared" si="62"/>
        <v>#N/A</v>
      </c>
    </row>
    <row r="406" spans="1:20" x14ac:dyDescent="0.25">
      <c r="A406" s="63">
        <v>31351</v>
      </c>
      <c r="B406" s="67">
        <v>3384080000</v>
      </c>
      <c r="C406">
        <f t="shared" si="54"/>
        <v>0.43944601354340351</v>
      </c>
      <c r="D406">
        <f t="shared" si="55"/>
        <v>0.57584369889393139</v>
      </c>
      <c r="G406" s="63">
        <v>31351</v>
      </c>
      <c r="H406">
        <v>490000000</v>
      </c>
      <c r="J406">
        <v>550000000</v>
      </c>
      <c r="K406">
        <v>1100000000</v>
      </c>
      <c r="M406">
        <f t="shared" si="56"/>
        <v>2140000000</v>
      </c>
      <c r="N406">
        <f t="shared" si="57"/>
        <v>0.41721854304635753</v>
      </c>
      <c r="O406">
        <f t="shared" si="58"/>
        <v>0.64858613763067807</v>
      </c>
      <c r="P406">
        <f t="shared" si="59"/>
        <v>1650000000</v>
      </c>
      <c r="Q406">
        <f t="shared" si="60"/>
        <v>0.41025641025641035</v>
      </c>
      <c r="R406">
        <f t="shared" si="61"/>
        <v>0.71399567246820628</v>
      </c>
      <c r="T406" t="e">
        <f t="shared" si="62"/>
        <v>#N/A</v>
      </c>
    </row>
    <row r="407" spans="1:20" x14ac:dyDescent="0.25">
      <c r="A407" s="63">
        <v>31320</v>
      </c>
      <c r="B407" s="67">
        <v>3571190000</v>
      </c>
      <c r="C407">
        <f t="shared" si="54"/>
        <v>0.50488820341668572</v>
      </c>
      <c r="D407">
        <f t="shared" si="55"/>
        <v>0.65681604583290309</v>
      </c>
      <c r="G407" s="63">
        <v>31320</v>
      </c>
      <c r="H407">
        <v>470000000</v>
      </c>
      <c r="J407">
        <v>559999900</v>
      </c>
      <c r="K407">
        <v>1290000000</v>
      </c>
      <c r="M407">
        <f t="shared" si="56"/>
        <v>2319999900</v>
      </c>
      <c r="N407">
        <f t="shared" si="57"/>
        <v>0.63380286153541276</v>
      </c>
      <c r="O407">
        <f t="shared" si="58"/>
        <v>0.73355709716885509</v>
      </c>
      <c r="P407">
        <f t="shared" si="59"/>
        <v>1849999900</v>
      </c>
      <c r="Q407">
        <f t="shared" si="60"/>
        <v>0.69724761467889906</v>
      </c>
      <c r="R407">
        <f t="shared" si="61"/>
        <v>0.81156702426294958</v>
      </c>
      <c r="T407" t="e">
        <f t="shared" si="62"/>
        <v>#N/A</v>
      </c>
    </row>
    <row r="408" spans="1:20" x14ac:dyDescent="0.25">
      <c r="A408" s="63">
        <v>31290</v>
      </c>
      <c r="B408" s="67">
        <v>3552360000</v>
      </c>
      <c r="C408">
        <f t="shared" si="54"/>
        <v>0.78319687972170482</v>
      </c>
      <c r="D408">
        <f t="shared" si="55"/>
        <v>0.79319077557779971</v>
      </c>
      <c r="G408" s="63">
        <v>31290</v>
      </c>
      <c r="H408">
        <v>390000000</v>
      </c>
      <c r="J408">
        <v>540000000</v>
      </c>
      <c r="K408">
        <v>1230000000</v>
      </c>
      <c r="M408">
        <f t="shared" si="56"/>
        <v>2160000000</v>
      </c>
      <c r="N408">
        <f t="shared" si="57"/>
        <v>0.89473700831026393</v>
      </c>
      <c r="O408">
        <f t="shared" si="58"/>
        <v>0.86785522701476514</v>
      </c>
      <c r="P408">
        <f t="shared" si="59"/>
        <v>1770000000</v>
      </c>
      <c r="Q408">
        <f t="shared" si="60"/>
        <v>1.0344829924693095</v>
      </c>
      <c r="R408">
        <f t="shared" si="61"/>
        <v>0.90085654030021578</v>
      </c>
      <c r="T408" t="e">
        <f t="shared" si="62"/>
        <v>#N/A</v>
      </c>
    </row>
    <row r="409" spans="1:20" x14ac:dyDescent="0.25">
      <c r="A409" s="63">
        <v>31259</v>
      </c>
      <c r="B409" s="67">
        <v>3542350000</v>
      </c>
      <c r="C409">
        <f t="shared" si="54"/>
        <v>0.68236305436031874</v>
      </c>
      <c r="D409">
        <f t="shared" si="55"/>
        <v>0.78494179845676937</v>
      </c>
      <c r="G409" s="63">
        <v>31259</v>
      </c>
      <c r="H409">
        <v>320000000</v>
      </c>
      <c r="J409">
        <v>470000000</v>
      </c>
      <c r="K409">
        <v>1250000000</v>
      </c>
      <c r="M409">
        <f t="shared" si="56"/>
        <v>2040000000</v>
      </c>
      <c r="N409">
        <f t="shared" si="57"/>
        <v>0.67213142166088891</v>
      </c>
      <c r="O409">
        <f t="shared" si="58"/>
        <v>0.81893214554374294</v>
      </c>
      <c r="P409">
        <f t="shared" si="59"/>
        <v>1720000000</v>
      </c>
      <c r="Q409">
        <f t="shared" si="60"/>
        <v>0.70297046564064014</v>
      </c>
      <c r="R409">
        <f t="shared" si="61"/>
        <v>0.85675358274429081</v>
      </c>
      <c r="T409" t="e">
        <f t="shared" si="62"/>
        <v>#N/A</v>
      </c>
    </row>
    <row r="410" spans="1:20" x14ac:dyDescent="0.25">
      <c r="A410" s="63">
        <v>31228</v>
      </c>
      <c r="B410" s="67">
        <v>3521400000</v>
      </c>
      <c r="C410">
        <f t="shared" si="54"/>
        <v>0.91401239265137524</v>
      </c>
      <c r="D410">
        <f t="shared" si="55"/>
        <v>0.73686283492588134</v>
      </c>
      <c r="G410" s="63">
        <v>31228</v>
      </c>
      <c r="H410">
        <v>529999900</v>
      </c>
      <c r="J410">
        <v>429999900</v>
      </c>
      <c r="K410">
        <v>1260000000</v>
      </c>
      <c r="M410">
        <f t="shared" si="56"/>
        <v>2219999800</v>
      </c>
      <c r="N410">
        <f t="shared" si="57"/>
        <v>1.0366972510731425</v>
      </c>
      <c r="O410">
        <f t="shared" si="58"/>
        <v>0.78980358083038793</v>
      </c>
      <c r="P410">
        <f t="shared" si="59"/>
        <v>1689999900</v>
      </c>
      <c r="Q410">
        <f t="shared" si="60"/>
        <v>0.96511616279069767</v>
      </c>
      <c r="R410">
        <f t="shared" si="61"/>
        <v>0.84706773912494704</v>
      </c>
      <c r="T410" t="e">
        <f t="shared" si="62"/>
        <v>#N/A</v>
      </c>
    </row>
    <row r="411" spans="1:20" x14ac:dyDescent="0.25">
      <c r="A411" s="63">
        <v>31198</v>
      </c>
      <c r="B411" s="67">
        <v>3473220000</v>
      </c>
      <c r="C411">
        <f t="shared" si="54"/>
        <v>0.75844994835861401</v>
      </c>
      <c r="D411">
        <f t="shared" si="55"/>
        <v>0.60888282931517101</v>
      </c>
      <c r="G411" s="63">
        <v>31198</v>
      </c>
      <c r="H411">
        <v>400000000</v>
      </c>
      <c r="J411">
        <v>390000000</v>
      </c>
      <c r="K411">
        <v>1360000000</v>
      </c>
      <c r="M411">
        <f t="shared" si="56"/>
        <v>2150000000</v>
      </c>
      <c r="N411">
        <f t="shared" si="57"/>
        <v>0.74796776389719732</v>
      </c>
      <c r="O411">
        <f t="shared" si="58"/>
        <v>0.66175195476645921</v>
      </c>
      <c r="P411">
        <f t="shared" si="59"/>
        <v>1750000000</v>
      </c>
      <c r="Q411">
        <f t="shared" si="60"/>
        <v>0.90217411980153472</v>
      </c>
      <c r="R411">
        <f t="shared" si="61"/>
        <v>0.85869568486138126</v>
      </c>
      <c r="T411" t="e">
        <f t="shared" si="62"/>
        <v>#N/A</v>
      </c>
    </row>
    <row r="412" spans="1:20" x14ac:dyDescent="0.25">
      <c r="A412" s="63">
        <v>31167</v>
      </c>
      <c r="B412" s="67">
        <v>3048120000</v>
      </c>
      <c r="C412">
        <f t="shared" si="54"/>
        <v>0.5381261637676551</v>
      </c>
      <c r="D412">
        <f t="shared" si="55"/>
        <v>0.5713266987199408</v>
      </c>
      <c r="G412" s="63">
        <v>31167</v>
      </c>
      <c r="H412">
        <v>329999900</v>
      </c>
      <c r="J412">
        <v>409999900</v>
      </c>
      <c r="K412">
        <v>1130000000</v>
      </c>
      <c r="M412">
        <f t="shared" si="56"/>
        <v>1869999800</v>
      </c>
      <c r="N412">
        <f t="shared" si="57"/>
        <v>0.58474572752082432</v>
      </c>
      <c r="O412">
        <f t="shared" si="58"/>
        <v>0.65191164631184895</v>
      </c>
      <c r="P412">
        <f t="shared" si="59"/>
        <v>1539999900</v>
      </c>
      <c r="Q412">
        <f t="shared" si="60"/>
        <v>0.67391293478260872</v>
      </c>
      <c r="R412">
        <f t="shared" si="61"/>
        <v>0.81235709783616417</v>
      </c>
      <c r="T412" t="e">
        <f t="shared" si="62"/>
        <v>#N/A</v>
      </c>
    </row>
    <row r="413" spans="1:20" x14ac:dyDescent="0.25">
      <c r="A413" s="63">
        <v>31137</v>
      </c>
      <c r="B413" s="67">
        <v>3088650000</v>
      </c>
      <c r="C413">
        <f t="shared" si="54"/>
        <v>0.53007237581924382</v>
      </c>
      <c r="D413">
        <f t="shared" si="55"/>
        <v>0.57539288932154331</v>
      </c>
      <c r="G413" s="63">
        <v>31137</v>
      </c>
      <c r="H413">
        <v>370000000</v>
      </c>
      <c r="J413">
        <v>400000000</v>
      </c>
      <c r="K413">
        <v>1180000000</v>
      </c>
      <c r="M413">
        <f t="shared" si="56"/>
        <v>1950000000</v>
      </c>
      <c r="N413">
        <f t="shared" si="57"/>
        <v>0.65254237288135597</v>
      </c>
      <c r="O413">
        <f t="shared" si="58"/>
        <v>0.67330841263242613</v>
      </c>
      <c r="P413">
        <f t="shared" si="59"/>
        <v>1580000000</v>
      </c>
      <c r="Q413">
        <f t="shared" si="60"/>
        <v>1</v>
      </c>
      <c r="R413">
        <f t="shared" si="61"/>
        <v>0.83654565009172666</v>
      </c>
      <c r="T413" t="e">
        <f t="shared" si="62"/>
        <v>#N/A</v>
      </c>
    </row>
    <row r="414" spans="1:20" x14ac:dyDescent="0.25">
      <c r="A414" s="63">
        <v>31106</v>
      </c>
      <c r="B414" s="67">
        <v>2768040000</v>
      </c>
      <c r="C414">
        <f t="shared" si="54"/>
        <v>0.64578155657292347</v>
      </c>
      <c r="D414">
        <f t="shared" si="55"/>
        <v>0.52287843887449048</v>
      </c>
      <c r="G414" s="63">
        <v>31106</v>
      </c>
      <c r="H414">
        <v>429999900</v>
      </c>
      <c r="J414">
        <v>340000000</v>
      </c>
      <c r="K414">
        <v>1000000000</v>
      </c>
      <c r="M414">
        <f t="shared" si="56"/>
        <v>1769999900</v>
      </c>
      <c r="N414">
        <f t="shared" si="57"/>
        <v>0.71844683853336666</v>
      </c>
      <c r="O414">
        <f t="shared" si="58"/>
        <v>0.63241125499788964</v>
      </c>
      <c r="P414">
        <f t="shared" si="59"/>
        <v>1340000000</v>
      </c>
      <c r="Q414">
        <f t="shared" si="60"/>
        <v>0.76315835872588389</v>
      </c>
      <c r="R414">
        <f t="shared" si="61"/>
        <v>0.67473336900962799</v>
      </c>
      <c r="T414" t="e">
        <f t="shared" si="62"/>
        <v>#N/A</v>
      </c>
    </row>
    <row r="415" spans="1:20" x14ac:dyDescent="0.25">
      <c r="A415" s="63">
        <v>31078</v>
      </c>
      <c r="B415" s="67">
        <v>2506410000</v>
      </c>
      <c r="C415">
        <f t="shared" si="54"/>
        <v>0.55032473557246253</v>
      </c>
      <c r="D415">
        <f t="shared" si="55"/>
        <v>0.42707177421912634</v>
      </c>
      <c r="G415" s="63">
        <v>31078</v>
      </c>
      <c r="H415">
        <v>309999900</v>
      </c>
      <c r="J415">
        <v>259999900</v>
      </c>
      <c r="K415">
        <v>979999900</v>
      </c>
      <c r="M415">
        <f t="shared" si="56"/>
        <v>1549999700</v>
      </c>
      <c r="N415">
        <f t="shared" si="57"/>
        <v>0.64893602648255611</v>
      </c>
      <c r="O415">
        <f t="shared" si="58"/>
        <v>0.65626236848677344</v>
      </c>
      <c r="P415">
        <f t="shared" si="59"/>
        <v>1239999800</v>
      </c>
      <c r="Q415">
        <f t="shared" si="60"/>
        <v>0.74647859154929574</v>
      </c>
      <c r="R415">
        <f t="shared" si="61"/>
        <v>0.6091023324168735</v>
      </c>
      <c r="T415" t="e">
        <f t="shared" si="62"/>
        <v>#N/A</v>
      </c>
    </row>
    <row r="416" spans="1:20" x14ac:dyDescent="0.25">
      <c r="A416" s="63">
        <v>31047</v>
      </c>
      <c r="B416" s="67">
        <v>3391780000</v>
      </c>
      <c r="C416">
        <f t="shared" si="54"/>
        <v>0.37252902447808545</v>
      </c>
      <c r="D416">
        <f t="shared" si="55"/>
        <v>0.3024627525232953</v>
      </c>
      <c r="G416" s="63">
        <v>31047</v>
      </c>
      <c r="H416">
        <v>490000000</v>
      </c>
      <c r="J416">
        <v>359999900</v>
      </c>
      <c r="K416">
        <v>1200000000</v>
      </c>
      <c r="M416">
        <f t="shared" si="56"/>
        <v>2049999900</v>
      </c>
      <c r="N416">
        <f t="shared" si="57"/>
        <v>0.52985089997774626</v>
      </c>
      <c r="O416">
        <f t="shared" si="58"/>
        <v>0.52606157563150313</v>
      </c>
      <c r="P416">
        <f t="shared" si="59"/>
        <v>1559999900</v>
      </c>
      <c r="Q416">
        <f t="shared" si="60"/>
        <v>0.51456315675370456</v>
      </c>
      <c r="R416">
        <f t="shared" si="61"/>
        <v>0.47521876702135318</v>
      </c>
      <c r="T416" t="e">
        <f t="shared" si="62"/>
        <v>#N/A</v>
      </c>
    </row>
    <row r="417" spans="1:20" x14ac:dyDescent="0.25">
      <c r="A417" s="63">
        <v>31016</v>
      </c>
      <c r="B417" s="67">
        <v>2622480000</v>
      </c>
      <c r="C417">
        <f t="shared" si="54"/>
        <v>0.35836156260683105</v>
      </c>
      <c r="D417">
        <f t="shared" si="55"/>
        <v>0.24174471468473638</v>
      </c>
      <c r="G417" s="63">
        <v>31016</v>
      </c>
      <c r="H417">
        <v>490000000</v>
      </c>
      <c r="J417">
        <v>300000000</v>
      </c>
      <c r="K417">
        <v>1000000000</v>
      </c>
      <c r="M417">
        <f t="shared" si="56"/>
        <v>1790000000</v>
      </c>
      <c r="N417">
        <f t="shared" si="57"/>
        <v>0.79000017900001795</v>
      </c>
      <c r="O417">
        <f t="shared" si="58"/>
        <v>0.48016357603620546</v>
      </c>
      <c r="P417">
        <f t="shared" si="59"/>
        <v>1300000000</v>
      </c>
      <c r="Q417">
        <f t="shared" si="60"/>
        <v>0.56626524894762031</v>
      </c>
      <c r="R417">
        <f t="shared" si="61"/>
        <v>0.38324321623362229</v>
      </c>
      <c r="T417" t="e">
        <f t="shared" si="62"/>
        <v>#N/A</v>
      </c>
    </row>
    <row r="418" spans="1:20" x14ac:dyDescent="0.25">
      <c r="A418" s="63">
        <v>30986</v>
      </c>
      <c r="B418" s="67">
        <v>2350960000</v>
      </c>
      <c r="C418">
        <f t="shared" si="54"/>
        <v>0.17649767048496945</v>
      </c>
      <c r="D418">
        <f t="shared" si="55"/>
        <v>0.15317012420672893</v>
      </c>
      <c r="G418" s="63">
        <v>30986</v>
      </c>
      <c r="H418">
        <v>340000000</v>
      </c>
      <c r="J418">
        <v>350000000</v>
      </c>
      <c r="K418">
        <v>820000000</v>
      </c>
      <c r="M418">
        <f t="shared" si="56"/>
        <v>1510000000</v>
      </c>
      <c r="N418">
        <f t="shared" si="57"/>
        <v>0.25833364791674529</v>
      </c>
      <c r="O418">
        <f t="shared" si="58"/>
        <v>0.33055568661174889</v>
      </c>
      <c r="P418">
        <f t="shared" si="59"/>
        <v>1170000000</v>
      </c>
      <c r="Q418">
        <f t="shared" si="60"/>
        <v>0.34482789536273462</v>
      </c>
      <c r="R418">
        <f t="shared" si="61"/>
        <v>0.27544052576809058</v>
      </c>
      <c r="T418" t="e">
        <f t="shared" si="62"/>
        <v>#N/A</v>
      </c>
    </row>
    <row r="419" spans="1:20" x14ac:dyDescent="0.25">
      <c r="A419" s="63">
        <v>30955</v>
      </c>
      <c r="B419" s="67">
        <v>2373060000</v>
      </c>
      <c r="C419">
        <f t="shared" si="54"/>
        <v>0.19037491096240866</v>
      </c>
      <c r="D419">
        <f t="shared" si="55"/>
        <v>0.18656994916233857</v>
      </c>
      <c r="G419" s="63">
        <v>30955</v>
      </c>
      <c r="H419">
        <v>329999900</v>
      </c>
      <c r="J419">
        <v>300000000</v>
      </c>
      <c r="K419">
        <v>790000000</v>
      </c>
      <c r="M419">
        <f t="shared" si="56"/>
        <v>1419999900</v>
      </c>
      <c r="N419">
        <f t="shared" si="57"/>
        <v>0.39215690119185309</v>
      </c>
      <c r="O419" t="e">
        <f t="shared" si="58"/>
        <v>#DIV/0!</v>
      </c>
      <c r="P419">
        <f t="shared" si="59"/>
        <v>1090000000</v>
      </c>
      <c r="Q419">
        <f t="shared" si="60"/>
        <v>0.23863650439051187</v>
      </c>
      <c r="R419">
        <f t="shared" si="61"/>
        <v>0.31508721765201003</v>
      </c>
      <c r="T419" t="e">
        <f t="shared" si="62"/>
        <v>#N/A</v>
      </c>
    </row>
    <row r="420" spans="1:20" x14ac:dyDescent="0.25">
      <c r="A420" s="63">
        <v>30925</v>
      </c>
      <c r="B420" s="67">
        <v>1992130000</v>
      </c>
      <c r="C420">
        <f t="shared" si="54"/>
        <v>9.2637791172808681E-2</v>
      </c>
      <c r="D420">
        <f t="shared" si="55"/>
        <v>0.20761744024967035</v>
      </c>
      <c r="G420" s="63">
        <v>30925</v>
      </c>
      <c r="H420">
        <v>270000000</v>
      </c>
      <c r="J420">
        <v>229999900</v>
      </c>
      <c r="K420">
        <v>640000000</v>
      </c>
      <c r="M420">
        <f t="shared" si="56"/>
        <v>1139999900</v>
      </c>
      <c r="N420">
        <f t="shared" si="57"/>
        <v>0.34117651072664823</v>
      </c>
      <c r="O420" t="e">
        <f t="shared" si="58"/>
        <v>#DIV/0!</v>
      </c>
      <c r="P420">
        <f t="shared" si="59"/>
        <v>869999900</v>
      </c>
      <c r="Q420">
        <f t="shared" si="60"/>
        <v>0.24285717755102532</v>
      </c>
      <c r="R420" t="e">
        <f t="shared" si="61"/>
        <v>#DIV/0!</v>
      </c>
      <c r="T420" t="e">
        <f t="shared" si="62"/>
        <v>#N/A</v>
      </c>
    </row>
    <row r="421" spans="1:20" x14ac:dyDescent="0.25">
      <c r="A421" s="63">
        <v>30894</v>
      </c>
      <c r="B421" s="67">
        <v>2105580000</v>
      </c>
      <c r="C421">
        <f t="shared" si="54"/>
        <v>0.27669714535179835</v>
      </c>
      <c r="D421">
        <f t="shared" si="55"/>
        <v>0.23240270830838319</v>
      </c>
      <c r="G421" s="63">
        <v>30894</v>
      </c>
      <c r="H421">
        <v>209999900</v>
      </c>
      <c r="J421">
        <v>359999900</v>
      </c>
      <c r="K421">
        <v>650000000</v>
      </c>
      <c r="M421">
        <f t="shared" si="56"/>
        <v>1219999800</v>
      </c>
      <c r="N421" t="e">
        <f t="shared" si="57"/>
        <v>#DIV/0!</v>
      </c>
      <c r="O421" t="e">
        <f t="shared" si="58"/>
        <v>#DIV/0!</v>
      </c>
      <c r="P421">
        <f t="shared" si="59"/>
        <v>1009999900</v>
      </c>
      <c r="Q421">
        <f t="shared" si="60"/>
        <v>0.46376797101449285</v>
      </c>
      <c r="R421" t="e">
        <f t="shared" si="61"/>
        <v>#DIV/0!</v>
      </c>
      <c r="T421" t="e">
        <f t="shared" si="62"/>
        <v>#N/A</v>
      </c>
    </row>
    <row r="422" spans="1:20" x14ac:dyDescent="0.25">
      <c r="A422" s="63">
        <v>30863</v>
      </c>
      <c r="B422" s="67">
        <v>1839800000</v>
      </c>
      <c r="C422">
        <f t="shared" si="54"/>
        <v>0.25351738422440406</v>
      </c>
      <c r="D422">
        <f t="shared" si="55"/>
        <v>0.18296440174575657</v>
      </c>
      <c r="G422" s="63">
        <v>30863</v>
      </c>
      <c r="H422">
        <v>229999900</v>
      </c>
      <c r="J422">
        <v>220000000</v>
      </c>
      <c r="K422">
        <v>640000000</v>
      </c>
      <c r="M422">
        <f t="shared" si="56"/>
        <v>1089999900</v>
      </c>
      <c r="N422" t="e">
        <f t="shared" si="57"/>
        <v>#DIV/0!</v>
      </c>
      <c r="O422" t="e">
        <f t="shared" si="58"/>
        <v>#DIV/0!</v>
      </c>
      <c r="P422">
        <f t="shared" si="59"/>
        <v>860000000</v>
      </c>
      <c r="Q422" t="e">
        <f t="shared" si="60"/>
        <v>#DIV/0!</v>
      </c>
      <c r="R422" t="e">
        <f t="shared" si="61"/>
        <v>#DIV/0!</v>
      </c>
      <c r="T422" t="e">
        <f t="shared" si="62"/>
        <v>#N/A</v>
      </c>
    </row>
    <row r="423" spans="1:20" x14ac:dyDescent="0.25">
      <c r="A423" s="63">
        <v>30833</v>
      </c>
      <c r="B423" s="67">
        <v>1975160000</v>
      </c>
      <c r="C423">
        <f t="shared" si="54"/>
        <v>0.1669935953489472</v>
      </c>
      <c r="D423">
        <f t="shared" si="55"/>
        <v>0.1903479824927313</v>
      </c>
      <c r="G423" s="63">
        <v>30833</v>
      </c>
      <c r="H423">
        <v>309999900</v>
      </c>
      <c r="J423">
        <v>279999900</v>
      </c>
      <c r="K423">
        <v>640000000</v>
      </c>
      <c r="M423">
        <f t="shared" si="56"/>
        <v>1229999800</v>
      </c>
      <c r="N423" t="e">
        <f t="shared" si="57"/>
        <v>#DIV/0!</v>
      </c>
      <c r="O423" t="e">
        <f t="shared" si="58"/>
        <v>#DIV/0!</v>
      </c>
      <c r="P423">
        <f t="shared" si="59"/>
        <v>919999900</v>
      </c>
      <c r="Q423" t="e">
        <f t="shared" si="60"/>
        <v>#DIV/0!</v>
      </c>
      <c r="R423" t="e">
        <f t="shared" si="61"/>
        <v>#DIV/0!</v>
      </c>
      <c r="T423" t="e">
        <f t="shared" si="62"/>
        <v>#N/A</v>
      </c>
    </row>
    <row r="424" spans="1:20" x14ac:dyDescent="0.25">
      <c r="A424" s="63">
        <v>30802</v>
      </c>
      <c r="B424" s="67">
        <v>1981710000</v>
      </c>
      <c r="C424">
        <f t="shared" si="54"/>
        <v>0.12838222566391844</v>
      </c>
      <c r="D424">
        <f t="shared" si="55"/>
        <v>0.20539852919397275</v>
      </c>
      <c r="G424" s="63">
        <v>30802</v>
      </c>
      <c r="H424">
        <v>259999900</v>
      </c>
      <c r="J424">
        <v>250000000</v>
      </c>
      <c r="K424">
        <v>670000000</v>
      </c>
      <c r="M424">
        <f t="shared" si="56"/>
        <v>1179999900</v>
      </c>
      <c r="N424" t="e">
        <f t="shared" si="57"/>
        <v>#DIV/0!</v>
      </c>
      <c r="O424" t="e">
        <f t="shared" si="58"/>
        <v>#DIV/0!</v>
      </c>
      <c r="P424">
        <f t="shared" si="59"/>
        <v>920000000</v>
      </c>
      <c r="Q424" t="e">
        <f t="shared" si="60"/>
        <v>#DIV/0!</v>
      </c>
      <c r="R424" t="e">
        <f t="shared" si="61"/>
        <v>#DIV/0!</v>
      </c>
      <c r="T424" t="e">
        <f t="shared" si="62"/>
        <v>#N/A</v>
      </c>
    </row>
    <row r="425" spans="1:20" x14ac:dyDescent="0.25">
      <c r="A425" s="63">
        <v>30772</v>
      </c>
      <c r="B425" s="67">
        <v>2018630000</v>
      </c>
      <c r="C425">
        <f t="shared" si="54"/>
        <v>0.27566812646532823</v>
      </c>
      <c r="D425">
        <f t="shared" si="55"/>
        <v>0.16964692989245189</v>
      </c>
      <c r="G425" s="63">
        <v>30772</v>
      </c>
      <c r="H425">
        <v>390000000</v>
      </c>
      <c r="J425">
        <v>250000000</v>
      </c>
      <c r="K425">
        <v>540000000</v>
      </c>
      <c r="M425">
        <f t="shared" si="56"/>
        <v>1180000000</v>
      </c>
      <c r="N425" t="e">
        <f t="shared" si="57"/>
        <v>#DIV/0!</v>
      </c>
      <c r="O425" t="e">
        <f t="shared" si="58"/>
        <v>#DIV/0!</v>
      </c>
      <c r="P425">
        <f t="shared" si="59"/>
        <v>790000000</v>
      </c>
      <c r="Q425" t="e">
        <f t="shared" si="60"/>
        <v>#DIV/0!</v>
      </c>
      <c r="R425" t="e">
        <f t="shared" si="61"/>
        <v>#DIV/0!</v>
      </c>
      <c r="T425" t="e">
        <f t="shared" si="62"/>
        <v>#N/A</v>
      </c>
    </row>
    <row r="426" spans="1:20" x14ac:dyDescent="0.25">
      <c r="A426" s="63">
        <v>30741</v>
      </c>
      <c r="B426" s="67">
        <v>1681900000</v>
      </c>
      <c r="C426">
        <f t="shared" si="54"/>
        <v>0.21214523545267161</v>
      </c>
      <c r="D426">
        <f t="shared" si="55"/>
        <v>0.20625983443690141</v>
      </c>
      <c r="G426" s="63">
        <v>30741</v>
      </c>
      <c r="H426">
        <v>270000000</v>
      </c>
      <c r="J426">
        <v>229999900</v>
      </c>
      <c r="K426">
        <v>529999900</v>
      </c>
      <c r="M426">
        <f t="shared" si="56"/>
        <v>1029999800</v>
      </c>
      <c r="N426" t="e">
        <f t="shared" si="57"/>
        <v>#DIV/0!</v>
      </c>
      <c r="O426" t="e">
        <f t="shared" si="58"/>
        <v>#DIV/0!</v>
      </c>
      <c r="P426">
        <f t="shared" si="59"/>
        <v>759999800</v>
      </c>
      <c r="Q426" t="e">
        <f t="shared" si="60"/>
        <v>#DIV/0!</v>
      </c>
      <c r="R426" t="e">
        <f t="shared" si="61"/>
        <v>#DIV/0!</v>
      </c>
      <c r="T426" t="e">
        <f t="shared" si="62"/>
        <v>#N/A</v>
      </c>
    </row>
    <row r="427" spans="1:20" x14ac:dyDescent="0.25">
      <c r="A427" s="63">
        <v>30712</v>
      </c>
      <c r="B427" s="67">
        <v>1616700000</v>
      </c>
      <c r="C427">
        <f t="shared" si="54"/>
        <v>2.1127427759355832E-2</v>
      </c>
      <c r="D427">
        <f t="shared" si="55"/>
        <v>0.23870207951899491</v>
      </c>
      <c r="G427" s="63">
        <v>30712</v>
      </c>
      <c r="H427">
        <v>229999900</v>
      </c>
      <c r="J427">
        <v>220000000</v>
      </c>
      <c r="K427">
        <v>490000000</v>
      </c>
      <c r="M427">
        <f t="shared" si="56"/>
        <v>939999900</v>
      </c>
      <c r="N427" t="e">
        <f t="shared" si="57"/>
        <v>#DIV/0!</v>
      </c>
      <c r="O427" t="e">
        <f t="shared" si="58"/>
        <v>#DIV/0!</v>
      </c>
      <c r="P427">
        <f t="shared" si="59"/>
        <v>710000000</v>
      </c>
      <c r="Q427" t="e">
        <f t="shared" si="60"/>
        <v>#DIV/0!</v>
      </c>
      <c r="R427" t="e">
        <f t="shared" si="61"/>
        <v>#DIV/0!</v>
      </c>
      <c r="T427" t="e">
        <f t="shared" si="62"/>
        <v>#N/A</v>
      </c>
    </row>
    <row r="428" spans="1:20" x14ac:dyDescent="0.25">
      <c r="A428" s="63">
        <v>30681</v>
      </c>
      <c r="B428" s="67">
        <v>2471190000</v>
      </c>
      <c r="C428">
        <f t="shared" si="54"/>
        <v>0.38550684009867675</v>
      </c>
      <c r="D428">
        <f t="shared" si="55"/>
        <v>0.29964091024611456</v>
      </c>
      <c r="G428" s="63">
        <v>30681</v>
      </c>
      <c r="H428">
        <v>309999900</v>
      </c>
      <c r="J428">
        <v>320000000</v>
      </c>
      <c r="K428">
        <v>709999900</v>
      </c>
      <c r="M428">
        <f t="shared" si="56"/>
        <v>1339999800</v>
      </c>
      <c r="N428" t="e">
        <f t="shared" si="57"/>
        <v>#DIV/0!</v>
      </c>
      <c r="O428" t="e">
        <f t="shared" si="58"/>
        <v>#DIV/0!</v>
      </c>
      <c r="P428">
        <f t="shared" si="59"/>
        <v>1029999900</v>
      </c>
      <c r="Q428" t="e">
        <f t="shared" si="60"/>
        <v>#DIV/0!</v>
      </c>
      <c r="R428" t="e">
        <f t="shared" si="61"/>
        <v>#DIV/0!</v>
      </c>
      <c r="T428" t="e">
        <f t="shared" si="62"/>
        <v>#N/A</v>
      </c>
    </row>
    <row r="429" spans="1:20" x14ac:dyDescent="0.25">
      <c r="A429" s="63">
        <v>30650</v>
      </c>
      <c r="B429" s="67">
        <v>1930620000</v>
      </c>
      <c r="C429">
        <f t="shared" si="54"/>
        <v>0.30947197069895216</v>
      </c>
      <c r="D429">
        <f t="shared" si="55"/>
        <v>0.26274571901940558</v>
      </c>
      <c r="G429" s="63">
        <v>30650</v>
      </c>
      <c r="H429">
        <v>170000000</v>
      </c>
      <c r="J429">
        <v>250000000</v>
      </c>
      <c r="K429">
        <v>579999900</v>
      </c>
      <c r="M429">
        <f t="shared" si="56"/>
        <v>999999900</v>
      </c>
      <c r="N429" t="e">
        <f t="shared" si="57"/>
        <v>#DIV/0!</v>
      </c>
      <c r="O429" t="e">
        <f t="shared" si="58"/>
        <v>#DIV/0!</v>
      </c>
      <c r="P429">
        <f t="shared" si="59"/>
        <v>829999900</v>
      </c>
      <c r="Q429" t="e">
        <f t="shared" si="60"/>
        <v>#DIV/0!</v>
      </c>
      <c r="R429" t="e">
        <f t="shared" si="61"/>
        <v>#DIV/0!</v>
      </c>
      <c r="T429" t="e">
        <f t="shared" si="62"/>
        <v>#N/A</v>
      </c>
    </row>
    <row r="430" spans="1:20" x14ac:dyDescent="0.25">
      <c r="A430" s="63">
        <v>30620</v>
      </c>
      <c r="B430" s="67">
        <v>1998270000</v>
      </c>
      <c r="C430">
        <f t="shared" si="54"/>
        <v>0.2039439199407147</v>
      </c>
      <c r="D430">
        <f t="shared" si="55"/>
        <v>0.24555611587459011</v>
      </c>
      <c r="G430" s="63">
        <v>30620</v>
      </c>
      <c r="H430">
        <v>329999900</v>
      </c>
      <c r="J430">
        <v>259999900</v>
      </c>
      <c r="K430">
        <v>609999900</v>
      </c>
      <c r="M430">
        <f t="shared" si="56"/>
        <v>1199999700</v>
      </c>
      <c r="N430" t="e">
        <f t="shared" si="57"/>
        <v>#DIV/0!</v>
      </c>
      <c r="O430" t="e">
        <f t="shared" si="58"/>
        <v>#DIV/0!</v>
      </c>
      <c r="P430">
        <f t="shared" si="59"/>
        <v>869999800</v>
      </c>
      <c r="Q430" t="e">
        <f t="shared" si="60"/>
        <v>#DIV/0!</v>
      </c>
      <c r="R430" t="e">
        <f t="shared" si="61"/>
        <v>#DIV/0!</v>
      </c>
      <c r="T430" t="e">
        <f t="shared" si="62"/>
        <v>#N/A</v>
      </c>
    </row>
    <row r="431" spans="1:20" x14ac:dyDescent="0.25">
      <c r="A431" s="63">
        <v>30589</v>
      </c>
      <c r="B431" s="67">
        <v>1993540000</v>
      </c>
      <c r="C431">
        <f t="shared" si="54"/>
        <v>0.27482126641854987</v>
      </c>
      <c r="D431">
        <f t="shared" si="55"/>
        <v>0.2192392021335515</v>
      </c>
      <c r="G431" s="63">
        <v>30589</v>
      </c>
      <c r="H431">
        <v>140000000</v>
      </c>
      <c r="J431">
        <v>370000000</v>
      </c>
      <c r="K431">
        <v>509999900</v>
      </c>
      <c r="M431">
        <f t="shared" si="56"/>
        <v>1019999900</v>
      </c>
      <c r="N431" t="e">
        <f t="shared" si="57"/>
        <v>#DIV/0!</v>
      </c>
      <c r="O431" t="e">
        <f t="shared" si="58"/>
        <v>#DIV/0!</v>
      </c>
      <c r="P431">
        <f t="shared" si="59"/>
        <v>879999900</v>
      </c>
      <c r="Q431" t="e">
        <f t="shared" si="60"/>
        <v>#DIV/0!</v>
      </c>
      <c r="R431" t="e">
        <f t="shared" si="61"/>
        <v>#DIV/0!</v>
      </c>
      <c r="T431" t="e">
        <f t="shared" si="62"/>
        <v>#N/A</v>
      </c>
    </row>
    <row r="432" spans="1:20" x14ac:dyDescent="0.25">
      <c r="A432" s="63">
        <v>30559</v>
      </c>
      <c r="B432" s="67">
        <v>1823230000</v>
      </c>
      <c r="C432">
        <f t="shared" si="54"/>
        <v>0.25790316126450574</v>
      </c>
      <c r="D432">
        <f t="shared" si="55"/>
        <v>9.464850690418021E-2</v>
      </c>
      <c r="G432" s="63">
        <v>30559</v>
      </c>
      <c r="H432">
        <v>150000000</v>
      </c>
      <c r="J432">
        <v>229999900</v>
      </c>
      <c r="K432">
        <v>470000000</v>
      </c>
      <c r="M432">
        <f t="shared" si="56"/>
        <v>849999900</v>
      </c>
      <c r="N432" t="e">
        <f t="shared" si="57"/>
        <v>#DIV/0!</v>
      </c>
      <c r="O432" t="e">
        <f t="shared" si="58"/>
        <v>#DIV/0!</v>
      </c>
      <c r="P432">
        <f t="shared" si="59"/>
        <v>699999900</v>
      </c>
      <c r="Q432" t="e">
        <f t="shared" si="60"/>
        <v>#DIV/0!</v>
      </c>
      <c r="R432" t="e">
        <f t="shared" si="61"/>
        <v>#DIV/0!</v>
      </c>
      <c r="T432" t="e">
        <f t="shared" si="62"/>
        <v>#N/A</v>
      </c>
    </row>
    <row r="433" spans="1:18" x14ac:dyDescent="0.25">
      <c r="A433" s="63">
        <v>30528</v>
      </c>
      <c r="B433" s="67">
        <v>1649240000</v>
      </c>
      <c r="C433">
        <f t="shared" si="54"/>
        <v>0.12499317871759885</v>
      </c>
      <c r="D433">
        <f t="shared" si="55"/>
        <v>2.262079969634993E-2</v>
      </c>
      <c r="G433" s="63">
        <v>30528</v>
      </c>
      <c r="H433">
        <v>150000000</v>
      </c>
      <c r="J433">
        <v>200000000</v>
      </c>
      <c r="K433">
        <v>490000000</v>
      </c>
      <c r="P433">
        <f t="shared" si="59"/>
        <v>690000000</v>
      </c>
      <c r="Q433" t="e">
        <f t="shared" si="60"/>
        <v>#DIV/0!</v>
      </c>
      <c r="R433" t="e">
        <f t="shared" si="61"/>
        <v>#DIV/0!</v>
      </c>
    </row>
    <row r="434" spans="1:18" x14ac:dyDescent="0.25">
      <c r="A434" s="63">
        <v>30497</v>
      </c>
      <c r="B434" s="67">
        <v>1467710000</v>
      </c>
      <c r="C434">
        <f t="shared" si="54"/>
        <v>-9.895081926956395E-2</v>
      </c>
      <c r="D434">
        <f t="shared" si="55"/>
        <v>-2.9719592878819423E-2</v>
      </c>
      <c r="G434" s="63"/>
    </row>
    <row r="435" spans="1:18" x14ac:dyDescent="0.25">
      <c r="A435" s="63">
        <v>30467</v>
      </c>
      <c r="B435" s="67">
        <v>1692520000</v>
      </c>
      <c r="C435">
        <f t="shared" si="54"/>
        <v>4.1820039641014883E-2</v>
      </c>
      <c r="D435">
        <f t="shared" si="55"/>
        <v>1.8648120380280225E-2</v>
      </c>
      <c r="G435" s="63"/>
    </row>
    <row r="436" spans="1:18" x14ac:dyDescent="0.25">
      <c r="A436" s="63">
        <v>30436</v>
      </c>
      <c r="B436" s="67">
        <v>1756240000</v>
      </c>
      <c r="C436">
        <f t="shared" si="54"/>
        <v>-3.2027999007909203E-2</v>
      </c>
      <c r="D436">
        <f t="shared" si="55"/>
        <v>-1.7302608753802812E-2</v>
      </c>
      <c r="G436" s="63"/>
    </row>
    <row r="437" spans="1:18" x14ac:dyDescent="0.25">
      <c r="A437" s="63">
        <v>30406</v>
      </c>
      <c r="B437" s="67">
        <v>1582410000</v>
      </c>
      <c r="C437">
        <f t="shared" si="54"/>
        <v>4.615232050773499E-2</v>
      </c>
      <c r="D437">
        <f t="shared" si="55"/>
        <v>2.7323793402335372E-2</v>
      </c>
      <c r="G437" s="63"/>
    </row>
    <row r="438" spans="1:18" x14ac:dyDescent="0.25">
      <c r="A438" s="63">
        <v>30375</v>
      </c>
      <c r="B438" s="67">
        <v>1387540000</v>
      </c>
      <c r="C438">
        <f t="shared" si="54"/>
        <v>-6.6032147761234228E-2</v>
      </c>
      <c r="D438">
        <f t="shared" si="55"/>
        <v>-9.9565942088513104E-3</v>
      </c>
      <c r="G438" s="63"/>
    </row>
    <row r="439" spans="1:18" x14ac:dyDescent="0.25">
      <c r="A439" s="63">
        <v>30347</v>
      </c>
      <c r="B439" s="67">
        <v>1583250000</v>
      </c>
      <c r="C439">
        <f t="shared" si="54"/>
        <v>0.10185120746050536</v>
      </c>
      <c r="D439">
        <f t="shared" si="55"/>
        <v>-4.299495341112769E-2</v>
      </c>
      <c r="G439" s="63"/>
    </row>
    <row r="440" spans="1:18" x14ac:dyDescent="0.25">
      <c r="A440" s="63">
        <v>30316</v>
      </c>
      <c r="B440" s="67">
        <v>1783600000</v>
      </c>
      <c r="C440">
        <f t="shared" si="54"/>
        <v>-6.5688842325825059E-2</v>
      </c>
      <c r="D440">
        <f t="shared" si="55"/>
        <v>-3.7464223822491115E-2</v>
      </c>
      <c r="G440" s="63"/>
    </row>
    <row r="441" spans="1:18" x14ac:dyDescent="0.25">
      <c r="A441" s="63">
        <v>30285</v>
      </c>
      <c r="B441" s="67">
        <v>1474350000</v>
      </c>
      <c r="C441">
        <f t="shared" si="54"/>
        <v>-0.16514722536806337</v>
      </c>
      <c r="D441">
        <f t="shared" si="55"/>
        <v>-1.4331314891460814E-2</v>
      </c>
      <c r="G441" s="63"/>
    </row>
    <row r="442" spans="1:18" x14ac:dyDescent="0.25">
      <c r="A442" s="63">
        <v>30255</v>
      </c>
      <c r="B442" s="67">
        <v>1659770000</v>
      </c>
      <c r="C442">
        <f t="shared" si="54"/>
        <v>0.11844339622641509</v>
      </c>
      <c r="D442">
        <f t="shared" si="55"/>
        <v>-3.2862884930063362E-2</v>
      </c>
      <c r="G442" s="63"/>
    </row>
    <row r="443" spans="1:18" x14ac:dyDescent="0.25">
      <c r="A443" s="63">
        <v>30224</v>
      </c>
      <c r="B443" s="67">
        <v>1563780000</v>
      </c>
      <c r="C443">
        <f t="shared" si="54"/>
        <v>3.7098844672658338E-3</v>
      </c>
      <c r="D443">
        <f t="shared" si="55"/>
        <v>-6.9592985368671242E-2</v>
      </c>
      <c r="G443" s="63"/>
    </row>
    <row r="444" spans="1:18" x14ac:dyDescent="0.25">
      <c r="A444" s="63">
        <v>30194</v>
      </c>
      <c r="B444" s="67">
        <v>1449420000</v>
      </c>
      <c r="C444">
        <f t="shared" si="54"/>
        <v>-0.220741935483871</v>
      </c>
      <c r="D444">
        <f t="shared" si="55"/>
        <v>-0.12728210375050164</v>
      </c>
      <c r="G444" s="63"/>
    </row>
    <row r="445" spans="1:18" x14ac:dyDescent="0.25">
      <c r="A445" s="63">
        <v>30163</v>
      </c>
      <c r="B445" s="67">
        <v>1466000000</v>
      </c>
      <c r="C445">
        <f t="shared" si="54"/>
        <v>8.2530949105914519E-3</v>
      </c>
      <c r="D445">
        <f t="shared" si="55"/>
        <v>-9.320588977025672E-2</v>
      </c>
      <c r="G445" s="63"/>
    </row>
    <row r="446" spans="1:18" x14ac:dyDescent="0.25">
      <c r="A446" s="63">
        <v>30132</v>
      </c>
      <c r="B446" s="67">
        <v>1628890000</v>
      </c>
      <c r="C446">
        <f t="shared" si="54"/>
        <v>-0.16935747067822537</v>
      </c>
      <c r="D446">
        <f t="shared" si="55"/>
        <v>-0.15122895205846154</v>
      </c>
      <c r="G446" s="63"/>
    </row>
    <row r="447" spans="1:18" x14ac:dyDescent="0.25">
      <c r="A447" s="63">
        <v>30102</v>
      </c>
      <c r="B447" s="67">
        <v>1624580000</v>
      </c>
      <c r="C447">
        <f t="shared" si="54"/>
        <v>-0.11851329354313622</v>
      </c>
      <c r="D447">
        <f t="shared" si="55"/>
        <v>-0.21785124637506084</v>
      </c>
      <c r="G447" s="63"/>
    </row>
    <row r="448" spans="1:18" x14ac:dyDescent="0.25">
      <c r="A448" s="63">
        <v>30071</v>
      </c>
      <c r="B448" s="67">
        <v>1814350000</v>
      </c>
      <c r="C448">
        <f t="shared" si="54"/>
        <v>-0.16581609195402303</v>
      </c>
      <c r="D448">
        <f t="shared" si="55"/>
        <v>-0.23502465504503967</v>
      </c>
      <c r="G448" s="63"/>
    </row>
    <row r="449" spans="1:7" x14ac:dyDescent="0.25">
      <c r="A449" s="63">
        <v>30041</v>
      </c>
      <c r="B449" s="67">
        <v>1512600000</v>
      </c>
      <c r="C449">
        <f t="shared" si="54"/>
        <v>-0.36922435362802331</v>
      </c>
      <c r="D449">
        <f t="shared" si="55"/>
        <v>-0.24933779326300851</v>
      </c>
      <c r="G449" s="63"/>
    </row>
    <row r="450" spans="1:7" x14ac:dyDescent="0.25">
      <c r="A450" s="63">
        <v>30010</v>
      </c>
      <c r="B450" s="67">
        <v>1485640000</v>
      </c>
      <c r="C450">
        <f t="shared" si="54"/>
        <v>-0.17003351955307267</v>
      </c>
      <c r="D450" t="e">
        <f t="shared" si="55"/>
        <v>#DIV/0!</v>
      </c>
      <c r="G450" s="63"/>
    </row>
    <row r="451" spans="1:7" x14ac:dyDescent="0.25">
      <c r="A451" s="63">
        <v>29982</v>
      </c>
      <c r="B451" s="67">
        <v>1436900000</v>
      </c>
      <c r="C451">
        <f t="shared" si="54"/>
        <v>-0.20875550660792952</v>
      </c>
      <c r="D451" t="e">
        <f t="shared" si="55"/>
        <v>#DIV/0!</v>
      </c>
      <c r="G451" s="63"/>
    </row>
    <row r="452" spans="1:7" x14ac:dyDescent="0.25">
      <c r="A452" s="63">
        <v>29951</v>
      </c>
      <c r="B452" s="67">
        <v>1909000000</v>
      </c>
      <c r="C452" t="e">
        <f t="shared" si="54"/>
        <v>#DIV/0!</v>
      </c>
      <c r="D452" t="e">
        <f t="shared" si="55"/>
        <v>#DIV/0!</v>
      </c>
      <c r="G452" s="63"/>
    </row>
    <row r="453" spans="1:7" x14ac:dyDescent="0.25">
      <c r="A453" s="63">
        <v>29920</v>
      </c>
      <c r="B453" s="67">
        <v>1766000000</v>
      </c>
      <c r="C453" t="e">
        <f t="shared" ref="C453:C462" si="63">B453/B465-1</f>
        <v>#DIV/0!</v>
      </c>
      <c r="D453" t="e">
        <f t="shared" ref="D453:D462" si="64">AVERAGE(C453:C455)</f>
        <v>#DIV/0!</v>
      </c>
      <c r="G453" s="63"/>
    </row>
    <row r="454" spans="1:7" x14ac:dyDescent="0.25">
      <c r="A454" s="63">
        <v>29890</v>
      </c>
      <c r="B454" s="67">
        <v>1484000000</v>
      </c>
      <c r="C454" t="e">
        <f t="shared" si="63"/>
        <v>#DIV/0!</v>
      </c>
      <c r="D454" t="e">
        <f t="shared" si="64"/>
        <v>#DIV/0!</v>
      </c>
      <c r="G454" s="63"/>
    </row>
    <row r="455" spans="1:7" x14ac:dyDescent="0.25">
      <c r="A455" s="63">
        <v>29859</v>
      </c>
      <c r="B455" s="67">
        <v>1558000000</v>
      </c>
      <c r="C455" t="e">
        <f t="shared" si="63"/>
        <v>#DIV/0!</v>
      </c>
      <c r="D455" t="e">
        <f t="shared" si="64"/>
        <v>#DIV/0!</v>
      </c>
      <c r="G455" s="63"/>
    </row>
    <row r="456" spans="1:7" x14ac:dyDescent="0.25">
      <c r="A456" s="63">
        <v>29829</v>
      </c>
      <c r="B456" s="67">
        <v>1860000000</v>
      </c>
      <c r="C456" t="e">
        <f t="shared" si="63"/>
        <v>#DIV/0!</v>
      </c>
      <c r="D456" t="e">
        <f t="shared" si="64"/>
        <v>#DIV/0!</v>
      </c>
      <c r="G456" s="63"/>
    </row>
    <row r="457" spans="1:7" x14ac:dyDescent="0.25">
      <c r="A457" s="63">
        <v>29798</v>
      </c>
      <c r="B457" s="67">
        <v>1454000000</v>
      </c>
      <c r="C457" t="e">
        <f t="shared" si="63"/>
        <v>#DIV/0!</v>
      </c>
      <c r="D457" t="e">
        <f t="shared" si="64"/>
        <v>#DIV/0!</v>
      </c>
      <c r="G457" s="63"/>
    </row>
    <row r="458" spans="1:7" x14ac:dyDescent="0.25">
      <c r="A458" s="63">
        <v>29767</v>
      </c>
      <c r="B458" s="67">
        <v>1961000000</v>
      </c>
      <c r="C458" t="e">
        <f t="shared" si="63"/>
        <v>#DIV/0!</v>
      </c>
      <c r="D458" t="e">
        <f t="shared" si="64"/>
        <v>#DIV/0!</v>
      </c>
      <c r="G458" s="63"/>
    </row>
    <row r="459" spans="1:7" x14ac:dyDescent="0.25">
      <c r="A459" s="63">
        <v>29737</v>
      </c>
      <c r="B459" s="67">
        <v>1843000000</v>
      </c>
      <c r="C459" t="e">
        <f t="shared" si="63"/>
        <v>#DIV/0!</v>
      </c>
      <c r="D459" t="e">
        <f t="shared" si="64"/>
        <v>#DIV/0!</v>
      </c>
      <c r="G459" s="63"/>
    </row>
    <row r="460" spans="1:7" x14ac:dyDescent="0.25">
      <c r="A460" s="63">
        <v>29706</v>
      </c>
      <c r="B460" s="67">
        <v>2175000000</v>
      </c>
      <c r="C460" t="e">
        <f t="shared" si="63"/>
        <v>#DIV/0!</v>
      </c>
      <c r="D460" t="e">
        <f t="shared" si="64"/>
        <v>#DIV/0!</v>
      </c>
      <c r="G460" s="63"/>
    </row>
    <row r="461" spans="1:7" x14ac:dyDescent="0.25">
      <c r="A461" s="63">
        <v>29676</v>
      </c>
      <c r="B461" s="67">
        <v>2398000000</v>
      </c>
      <c r="C461" t="e">
        <f t="shared" si="63"/>
        <v>#DIV/0!</v>
      </c>
      <c r="D461" t="e">
        <f t="shared" si="64"/>
        <v>#DIV/0!</v>
      </c>
      <c r="G461" s="63"/>
    </row>
    <row r="462" spans="1:7" x14ac:dyDescent="0.25">
      <c r="A462" s="63">
        <v>29645</v>
      </c>
      <c r="B462" s="67">
        <v>1790000000</v>
      </c>
      <c r="C462" t="e">
        <f t="shared" si="63"/>
        <v>#DIV/0!</v>
      </c>
      <c r="D462" t="e">
        <f t="shared" si="64"/>
        <v>#DIV/0!</v>
      </c>
      <c r="G462" s="63"/>
    </row>
    <row r="463" spans="1:7" x14ac:dyDescent="0.25">
      <c r="A463" s="63">
        <v>29617</v>
      </c>
      <c r="B463">
        <v>1816000000</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Folhas de Cálculo</vt:lpstr>
      </vt:variant>
      <vt:variant>
        <vt:i4>12</vt:i4>
      </vt:variant>
    </vt:vector>
  </HeadingPairs>
  <TitlesOfParts>
    <vt:vector size="12" baseType="lpstr">
      <vt:lpstr>NOTE</vt:lpstr>
      <vt:lpstr>Real GDP Comparison</vt:lpstr>
      <vt:lpstr>BIS China Debt</vt:lpstr>
      <vt:lpstr>BIS Credit NF Sector</vt:lpstr>
      <vt:lpstr>China GDP Comp - Investment</vt:lpstr>
      <vt:lpstr>Capital Formation</vt:lpstr>
      <vt:lpstr>Real Estate 1</vt:lpstr>
      <vt:lpstr>Demographics</vt:lpstr>
      <vt:lpstr>Japan Demographics</vt:lpstr>
      <vt:lpstr>Real Estate 2</vt:lpstr>
      <vt:lpstr>Aggregate Demand</vt:lpstr>
      <vt:lpstr>Exports to China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2019-08-21T09:48:23Z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62ff801e-8933-4fa4-baf1-3477c1668a5d</vt:lpwstr>
  </property>
</Properties>
</file>